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77" yWindow="22" windowWidth="17457" windowHeight="9969"/>
  </bookViews>
  <sheets>
    <sheet name="ISS Assets Inventory 2016" sheetId="1" r:id="rId1"/>
    <sheet name="Summary Sheet" sheetId="5" r:id="rId2"/>
    <sheet name="Pivot Table" sheetId="27" r:id="rId3"/>
    <sheet name="Advantage" sheetId="25" r:id="rId4"/>
    <sheet name="Crystal" sheetId="23" r:id="rId5"/>
    <sheet name="FATS" sheetId="24" r:id="rId6"/>
    <sheet name="Stu" sheetId="26" r:id="rId7"/>
  </sheets>
  <definedNames>
    <definedName name="_xlnm._FilterDatabase" localSheetId="3" hidden="1">Advantage!$A$1:$L$3741</definedName>
    <definedName name="_xlnm._FilterDatabase" localSheetId="4" hidden="1">Crystal!$A$1:$M$3507</definedName>
    <definedName name="_xlnm._FilterDatabase" localSheetId="5" hidden="1">FATS!$A$1:$O$1</definedName>
    <definedName name="_xlnm._FilterDatabase" localSheetId="0" hidden="1">'ISS Assets Inventory 2016'!$A$17:$O$3523</definedName>
    <definedName name="_xlnm._FilterDatabase" localSheetId="6" hidden="1">Stu!$A$1:$R$3649</definedName>
    <definedName name="advantage">Advantage!$1:$1048576</definedName>
    <definedName name="Checking">#REF!</definedName>
    <definedName name="crystal">Crystal!$1:$1048576</definedName>
    <definedName name="fats">FATS!$1:$1048576</definedName>
    <definedName name="location">#REF!</definedName>
    <definedName name="_xlnm.Print_Area" localSheetId="0">'ISS Assets Inventory 2016'!$A$1:$O$3523</definedName>
    <definedName name="_xlnm.Print_Area" localSheetId="1">'Summary Sheet'!$A$1:$K$17</definedName>
    <definedName name="stu">Stu!$1:$1048576</definedName>
    <definedName name="surplus">#REF!</definedName>
    <definedName name="surplus20150728">#REF!</definedName>
    <definedName name="surplus20151210">#REF!</definedName>
    <definedName name="upload20131204">#REF!</definedName>
    <definedName name="upload20141219">#REF!</definedName>
    <definedName name="upload20150109">#REF!</definedName>
    <definedName name="upload20150116">#REF!</definedName>
    <definedName name="upload20150130">#REF!</definedName>
    <definedName name="upload20150211">#REF!</definedName>
    <definedName name="upload20150213">#REF!</definedName>
    <definedName name="upload20150220">#REF!</definedName>
    <definedName name="upload20150224">#REF!</definedName>
    <definedName name="upload20150303">#REF!</definedName>
    <definedName name="upload20150313">#REF!</definedName>
    <definedName name="upload20150326">#REF!</definedName>
  </definedNames>
  <calcPr calcId="125725"/>
  <pivotCaches>
    <pivotCache cacheId="68" r:id="rId8"/>
  </pivotCaches>
</workbook>
</file>

<file path=xl/calcChain.xml><?xml version="1.0" encoding="utf-8"?>
<calcChain xmlns="http://schemas.openxmlformats.org/spreadsheetml/2006/main">
  <c r="G12" i="5"/>
  <c r="F12"/>
  <c r="G10"/>
  <c r="F10"/>
  <c r="I9"/>
  <c r="H9"/>
  <c r="C9"/>
  <c r="G9"/>
  <c r="F9"/>
  <c r="G11"/>
  <c r="F11"/>
  <c r="G6"/>
  <c r="F6"/>
  <c r="E9"/>
  <c r="D9"/>
  <c r="E8"/>
  <c r="D8"/>
  <c r="C12"/>
  <c r="C11"/>
  <c r="C10"/>
  <c r="C8"/>
  <c r="C7"/>
  <c r="C6"/>
  <c r="B12"/>
  <c r="B11"/>
  <c r="B10"/>
  <c r="B9"/>
  <c r="B8"/>
  <c r="B6"/>
  <c r="B7"/>
  <c r="J8" l="1"/>
  <c r="J9"/>
  <c r="D17"/>
  <c r="E17"/>
  <c r="K9"/>
  <c r="H17"/>
  <c r="I17"/>
  <c r="A16" i="1"/>
  <c r="E6"/>
  <c r="F12"/>
  <c r="E12"/>
  <c r="F11"/>
  <c r="F10"/>
  <c r="F9"/>
  <c r="F8"/>
  <c r="F7"/>
  <c r="F6"/>
  <c r="F5"/>
  <c r="F4"/>
  <c r="F3"/>
  <c r="E10"/>
  <c r="E11"/>
  <c r="E8"/>
  <c r="E7"/>
  <c r="E5"/>
  <c r="E4"/>
  <c r="E3"/>
  <c r="K16" l="1"/>
  <c r="K17" i="5"/>
  <c r="J13"/>
  <c r="J14"/>
  <c r="K14"/>
  <c r="K13"/>
  <c r="E9" i="1" l="1"/>
  <c r="E13" s="1"/>
  <c r="K6" i="5"/>
  <c r="J7"/>
  <c r="K7"/>
  <c r="K8"/>
  <c r="J10"/>
  <c r="K10"/>
  <c r="J11"/>
  <c r="K11"/>
  <c r="J12"/>
  <c r="K12"/>
  <c r="J6"/>
  <c r="F13" i="1" l="1"/>
</calcChain>
</file>

<file path=xl/sharedStrings.xml><?xml version="1.0" encoding="utf-8"?>
<sst xmlns="http://schemas.openxmlformats.org/spreadsheetml/2006/main" count="168780" uniqueCount="17665">
  <si>
    <t>A0643500</t>
  </si>
  <si>
    <t>D0966200</t>
  </si>
  <si>
    <t>E0118500</t>
  </si>
  <si>
    <t>F0555100</t>
  </si>
  <si>
    <t>F0555200</t>
  </si>
  <si>
    <t>G0089300</t>
  </si>
  <si>
    <t>G0089400</t>
  </si>
  <si>
    <t>G0089500</t>
  </si>
  <si>
    <t>G0822400</t>
  </si>
  <si>
    <t>J0407900</t>
  </si>
  <si>
    <t>J0408100</t>
  </si>
  <si>
    <t>J0408500</t>
  </si>
  <si>
    <t>J0668400</t>
  </si>
  <si>
    <t>J0822200</t>
  </si>
  <si>
    <t>J0822700</t>
  </si>
  <si>
    <t>J0896900</t>
  </si>
  <si>
    <t>J0912300</t>
  </si>
  <si>
    <t>J0912500</t>
  </si>
  <si>
    <t>J0912600</t>
  </si>
  <si>
    <t>J0912900</t>
  </si>
  <si>
    <t>J0913000</t>
  </si>
  <si>
    <t>J0913100</t>
  </si>
  <si>
    <t>J0913200</t>
  </si>
  <si>
    <t>J0922000</t>
  </si>
  <si>
    <t>K0170700</t>
  </si>
  <si>
    <t>K0178700</t>
  </si>
  <si>
    <t>K0770300</t>
  </si>
  <si>
    <t>K0770400</t>
  </si>
  <si>
    <t>D0487900</t>
  </si>
  <si>
    <t>F0987600</t>
  </si>
  <si>
    <t>D0395000</t>
  </si>
  <si>
    <t>D0395100</t>
  </si>
  <si>
    <t>J0559400</t>
  </si>
  <si>
    <t>K0350000</t>
  </si>
  <si>
    <t>K0350100</t>
  </si>
  <si>
    <t>K0350200</t>
  </si>
  <si>
    <t>K0350300</t>
  </si>
  <si>
    <t>K0350400</t>
  </si>
  <si>
    <t>K0350500</t>
  </si>
  <si>
    <t>K0350600</t>
  </si>
  <si>
    <t>K0350700</t>
  </si>
  <si>
    <t>K0350800</t>
  </si>
  <si>
    <t>K0350900</t>
  </si>
  <si>
    <t>K0351000</t>
  </si>
  <si>
    <t>K0351100</t>
  </si>
  <si>
    <t>K0351200</t>
  </si>
  <si>
    <t>K0352000</t>
  </si>
  <si>
    <t>K0352200</t>
  </si>
  <si>
    <t>K0352600</t>
  </si>
  <si>
    <t>K0352700</t>
  </si>
  <si>
    <t>K0352900</t>
  </si>
  <si>
    <t>K0353000</t>
  </si>
  <si>
    <t>K0353100</t>
  </si>
  <si>
    <t>K0353200</t>
  </si>
  <si>
    <t>K0353300</t>
  </si>
  <si>
    <t>K0356500</t>
  </si>
  <si>
    <t>M0148100</t>
  </si>
  <si>
    <t>M0732500</t>
  </si>
  <si>
    <t>M0732600</t>
  </si>
  <si>
    <t>M0736700</t>
  </si>
  <si>
    <t># Assets</t>
  </si>
  <si>
    <t>Cost</t>
  </si>
  <si>
    <t>ADMIN</t>
  </si>
  <si>
    <t>APS</t>
  </si>
  <si>
    <t>DESK TOP</t>
  </si>
  <si>
    <t>NETWORK</t>
  </si>
  <si>
    <t>SERVER</t>
  </si>
  <si>
    <t>ENTERPRISE</t>
  </si>
  <si>
    <t>VOICE</t>
  </si>
  <si>
    <t>TRANSFERRED</t>
  </si>
  <si>
    <t>SURPLUS</t>
  </si>
  <si>
    <t>Total</t>
  </si>
  <si>
    <t>Asset #</t>
  </si>
  <si>
    <t>Model</t>
  </si>
  <si>
    <t>Asset Type</t>
  </si>
  <si>
    <t>Location</t>
  </si>
  <si>
    <t>Physical Location</t>
  </si>
  <si>
    <t>FATS Owner</t>
  </si>
  <si>
    <t>ISS Divison</t>
  </si>
  <si>
    <t xml:space="preserve">Description </t>
  </si>
  <si>
    <t>Last Inv</t>
  </si>
  <si>
    <t xml:space="preserve">Serial # </t>
  </si>
  <si>
    <t>Notes</t>
  </si>
  <si>
    <t>CARTRIDGE TAPE RACKS</t>
  </si>
  <si>
    <t>MODULAR WORKSTATION</t>
  </si>
  <si>
    <t>PC56MF0000004</t>
  </si>
  <si>
    <t>WORKSTATION FOR LAN</t>
  </si>
  <si>
    <t>ENGINEERED DATA PROD</t>
  </si>
  <si>
    <t>2172-PC</t>
  </si>
  <si>
    <t>PC61TS0000272</t>
  </si>
  <si>
    <t>LAN MGT WORK STATION</t>
  </si>
  <si>
    <t>PC61TS0000279</t>
  </si>
  <si>
    <t>EQUIPMENT RACK/WORKSTATION</t>
  </si>
  <si>
    <t>FY98 INVENTRY</t>
  </si>
  <si>
    <t>TIMES 2 MOBIL FILE SYSTEM</t>
  </si>
  <si>
    <t>PRINTER LASERJET 5000</t>
  </si>
  <si>
    <t>HP</t>
  </si>
  <si>
    <t>HPCD-E4110</t>
  </si>
  <si>
    <t>USC1003538</t>
  </si>
  <si>
    <t>PG8FPD3000417</t>
  </si>
  <si>
    <t>PC DELL P6300 GXAEM+/MT</t>
  </si>
  <si>
    <t>DELL</t>
  </si>
  <si>
    <t>P6300</t>
  </si>
  <si>
    <t>FJPMF</t>
  </si>
  <si>
    <t>PG8ISS0000302</t>
  </si>
  <si>
    <t>CP SERVER PROLIANT</t>
  </si>
  <si>
    <t>ETHERNET ROUTER</t>
  </si>
  <si>
    <t>CISCO</t>
  </si>
  <si>
    <t>2621</t>
  </si>
  <si>
    <t>401.6</t>
  </si>
  <si>
    <t>MDF</t>
  </si>
  <si>
    <t>PLOTTER, HP,DESIGNJET 1055CM</t>
  </si>
  <si>
    <t>C6075A</t>
  </si>
  <si>
    <t>ESA9721093</t>
  </si>
  <si>
    <t>PG9ISS0000322</t>
  </si>
  <si>
    <t>MODULAR WORKSTATION (DOUBLE)</t>
  </si>
  <si>
    <t>HAP BFM-1-B</t>
  </si>
  <si>
    <t>PC93MM0000002</t>
  </si>
  <si>
    <t>HON 84000</t>
  </si>
  <si>
    <t>PC93MM0000003</t>
  </si>
  <si>
    <t>HAP DWST-430</t>
  </si>
  <si>
    <t>HON 840000</t>
  </si>
  <si>
    <t>PC92MM0000016</t>
  </si>
  <si>
    <t>801.C4.4</t>
  </si>
  <si>
    <t>801.C4.1</t>
  </si>
  <si>
    <t>801.C4.2</t>
  </si>
  <si>
    <t>DUAL 10/100 ETHERNET ROUTER</t>
  </si>
  <si>
    <t>CISCO 6509 CHASSIS</t>
  </si>
  <si>
    <t>CICSO</t>
  </si>
  <si>
    <t>SCA04430455</t>
  </si>
  <si>
    <t>CISCO 3548 SWITCH</t>
  </si>
  <si>
    <t>ROUTER, CISCO 2501</t>
  </si>
  <si>
    <t>PG8ISS0000154</t>
  </si>
  <si>
    <t>PRINTER, HP LASERJET 4050TN</t>
  </si>
  <si>
    <t>USCF001851</t>
  </si>
  <si>
    <t>PG00ISS000330</t>
  </si>
  <si>
    <t>CISCO SATALYST 6509</t>
  </si>
  <si>
    <t>SCA04140173</t>
  </si>
  <si>
    <t>PG00ISS000241</t>
  </si>
  <si>
    <t>SCA041201CP</t>
  </si>
  <si>
    <t>PROJECTOR, 3M MULTIMEDIA</t>
  </si>
  <si>
    <t>G0C104236</t>
  </si>
  <si>
    <t>PG00ISS000281</t>
  </si>
  <si>
    <t>SCA0414016W</t>
  </si>
  <si>
    <t>6509</t>
  </si>
  <si>
    <t>SCA0417053K</t>
  </si>
  <si>
    <t>WS-C6509</t>
  </si>
  <si>
    <t>SCA0414016X</t>
  </si>
  <si>
    <t>SCA04140174</t>
  </si>
  <si>
    <t>CISCO 2621 ROUTER</t>
  </si>
  <si>
    <t>PG00ISS000301</t>
  </si>
  <si>
    <t>CISCO 2924 ROUTER</t>
  </si>
  <si>
    <t>CISCO 2924-100FX ROUTER</t>
  </si>
  <si>
    <t>2924</t>
  </si>
  <si>
    <t>0001403E400</t>
  </si>
  <si>
    <t>CISCO 6506 CHASSIS</t>
  </si>
  <si>
    <t>6506</t>
  </si>
  <si>
    <t>TBA04450285</t>
  </si>
  <si>
    <t>WS-C3548-XL-EN</t>
  </si>
  <si>
    <t>FAA0440X166</t>
  </si>
  <si>
    <t>FFA0440X15R</t>
  </si>
  <si>
    <t>FFA0440Y166</t>
  </si>
  <si>
    <t>DESK,EXEC W/CREDENA&amp;STORAGE</t>
  </si>
  <si>
    <t>PC001MM000108</t>
  </si>
  <si>
    <t>3548</t>
  </si>
  <si>
    <t>FAA0440G1E2</t>
  </si>
  <si>
    <t>TOWER</t>
  </si>
  <si>
    <t>GARG BLDG</t>
  </si>
  <si>
    <t>SUPERVISOR ENGINE (MAIN)</t>
  </si>
  <si>
    <t>NS12793</t>
  </si>
  <si>
    <t>SUPERVISOR ENGINE (REDUN)</t>
  </si>
  <si>
    <t>NS99935</t>
  </si>
  <si>
    <t>POWER SUPPLY</t>
  </si>
  <si>
    <t>WS-CAC-1300W</t>
  </si>
  <si>
    <t>SN06120723</t>
  </si>
  <si>
    <t>CNM3WZ0BRB</t>
  </si>
  <si>
    <t>48 PORT 10/100 SWITCH</t>
  </si>
  <si>
    <t>48 PORT 10/1000 SWITCH</t>
  </si>
  <si>
    <t>8 PORT GIGABIT WEITCH</t>
  </si>
  <si>
    <t>WS-C3508G-XL-EN</t>
  </si>
  <si>
    <t>1000BS ZX EXT. REACH GBIC SM</t>
  </si>
  <si>
    <t>WS-G5487</t>
  </si>
  <si>
    <t>FNS13370Y4D</t>
  </si>
  <si>
    <t>FNS13370Y4S</t>
  </si>
  <si>
    <t>AIRONET 340 SERIES 11MB DSSS</t>
  </si>
  <si>
    <t>10/100 ROUTER W/2 WAN SLOTS</t>
  </si>
  <si>
    <t>CISCO1720</t>
  </si>
  <si>
    <t>JMX0506E0M3</t>
  </si>
  <si>
    <t>CATALYST 1900 24 PORT 10BASET</t>
  </si>
  <si>
    <t>WS-C1924F-EN</t>
  </si>
  <si>
    <t>JMX0506F0K4</t>
  </si>
  <si>
    <t>FAB0503Y2VS</t>
  </si>
  <si>
    <t>WS-C1924</t>
  </si>
  <si>
    <t>FAB0403X17C</t>
  </si>
  <si>
    <t>CISCO2621</t>
  </si>
  <si>
    <t>JMX0506K4AP</t>
  </si>
  <si>
    <t>JMX0506K4A7</t>
  </si>
  <si>
    <t>JMX0506K4AN</t>
  </si>
  <si>
    <t>ROUTER, CISCO, CATALYST 6506</t>
  </si>
  <si>
    <t>SWITCH, CISCO, C3524</t>
  </si>
  <si>
    <t>WS-C3524-XL-EN</t>
  </si>
  <si>
    <t>FAA0504M1AH</t>
  </si>
  <si>
    <t>C3524 SWITCH</t>
  </si>
  <si>
    <t>FAA0523GOL3</t>
  </si>
  <si>
    <t>3524</t>
  </si>
  <si>
    <t>3500</t>
  </si>
  <si>
    <t>FAA0523FOSF</t>
  </si>
  <si>
    <t>FAA0523GORZ</t>
  </si>
  <si>
    <t>WS-C3550-24PWR-SMI</t>
  </si>
  <si>
    <t>CAT0708Y29A</t>
  </si>
  <si>
    <t>CISCO 3524 SWITCH</t>
  </si>
  <si>
    <t>WS-C3524-PWR-XL</t>
  </si>
  <si>
    <t>FAA0532Y08W</t>
  </si>
  <si>
    <t>PG01ISS000294</t>
  </si>
  <si>
    <t>CISCO 2621 DUAL 10/100 ROUTER</t>
  </si>
  <si>
    <t>JMX0533K0CT</t>
  </si>
  <si>
    <t>CISCO 3548 48 PORT SWITCH</t>
  </si>
  <si>
    <t>PRINTER,HP DESIGNJET 5000PS</t>
  </si>
  <si>
    <t>C6091V#ABA</t>
  </si>
  <si>
    <t>SSF16K1401Y</t>
  </si>
  <si>
    <t>KVM MASTR CONTROL</t>
  </si>
  <si>
    <t>DEALER#D31145</t>
  </si>
  <si>
    <t>221546-001</t>
  </si>
  <si>
    <t>QN18JTJ8N045</t>
  </si>
  <si>
    <t>PG01ISS000364</t>
  </si>
  <si>
    <t>SERVER, COMPAQ PROLIANT DL380R</t>
  </si>
  <si>
    <t>235438-001</t>
  </si>
  <si>
    <t>D137JZG1K431</t>
  </si>
  <si>
    <t>SERVER, DELL PROLIANT DL380</t>
  </si>
  <si>
    <t>D139JZG1P126</t>
  </si>
  <si>
    <t>PG01ISS000371</t>
  </si>
  <si>
    <t>KVM MATER CONTROL</t>
  </si>
  <si>
    <t>QN19JTJ88018</t>
  </si>
  <si>
    <t>PG02ISS000006</t>
  </si>
  <si>
    <t>FAB0540Q1K1</t>
  </si>
  <si>
    <t>CISCO 6513 SWITCH</t>
  </si>
  <si>
    <t>TBA05420424</t>
  </si>
  <si>
    <t>PG02ISS000007</t>
  </si>
  <si>
    <t>WS-C6513</t>
  </si>
  <si>
    <t>TBA05351130</t>
  </si>
  <si>
    <t>WS-C3550-48-SMI</t>
  </si>
  <si>
    <t>CAT0740Z1C5</t>
  </si>
  <si>
    <t>1000BS ZX EXTENDED REACH GBIC</t>
  </si>
  <si>
    <t>K127LPM</t>
  </si>
  <si>
    <t>K129H0F</t>
  </si>
  <si>
    <t>K129HN8</t>
  </si>
  <si>
    <t>K129M6N</t>
  </si>
  <si>
    <t>K129RDP</t>
  </si>
  <si>
    <t>PC012MM000024</t>
  </si>
  <si>
    <t>350 SERIES WIRELESS BRIDGE 11M</t>
  </si>
  <si>
    <t>CAT0740Y107</t>
  </si>
  <si>
    <t>CAT0740Z148</t>
  </si>
  <si>
    <t>AS5300 DIAL SHELF</t>
  </si>
  <si>
    <t>AS5300</t>
  </si>
  <si>
    <t>FOX0552092N</t>
  </si>
  <si>
    <t>SMART-UPS 5000 RACKMOUNT 5000</t>
  </si>
  <si>
    <t>APC</t>
  </si>
  <si>
    <t>SMART-UPS 5000 RM</t>
  </si>
  <si>
    <t>WS0204150986</t>
  </si>
  <si>
    <t>CATALYST 6509, SO CTY CRT/CLK</t>
  </si>
  <si>
    <t>TBM06044148</t>
  </si>
  <si>
    <t>PG02ISS000126</t>
  </si>
  <si>
    <t>CISCO MODULAR ROUTER 10/100</t>
  </si>
  <si>
    <t>CISCO, CATALYST 3524XL SWITCH</t>
  </si>
  <si>
    <t>#WS-C3524-XL-EN</t>
  </si>
  <si>
    <t>FHK0609Y0Y2</t>
  </si>
  <si>
    <t>PG02LB2000137</t>
  </si>
  <si>
    <t>CATALYST 6000</t>
  </si>
  <si>
    <t>WS-CAC-4000W-US</t>
  </si>
  <si>
    <t>CISCO NETWORK ANALYSIS MODULE</t>
  </si>
  <si>
    <t>WS-X6380-NAM</t>
  </si>
  <si>
    <t>SAD060900XL</t>
  </si>
  <si>
    <t>RB NAS</t>
  </si>
  <si>
    <t>MODULE FURNITURE</t>
  </si>
  <si>
    <t>PC021MM000035</t>
  </si>
  <si>
    <t>COMPAQ RACK MOUNT KVM</t>
  </si>
  <si>
    <t>9X24JTJ83064</t>
  </si>
  <si>
    <t>PG02ISS000185</t>
  </si>
  <si>
    <t>LAPTOP, DELL LATITUDE C840</t>
  </si>
  <si>
    <t>ATLAS 800 PLUS BASE UNIT</t>
  </si>
  <si>
    <t>1200226L1</t>
  </si>
  <si>
    <t>AGC11E0489</t>
  </si>
  <si>
    <t>PC021MM000060</t>
  </si>
  <si>
    <t>IP/VC 3540 4 SLOT CHASSIS</t>
  </si>
  <si>
    <t>PG02ISS000227</t>
  </si>
  <si>
    <t>48-10/100, CISCO</t>
  </si>
  <si>
    <t>WS-C3550-48-EMI</t>
  </si>
  <si>
    <t>PG02ISS000193</t>
  </si>
  <si>
    <t>CHKO618V4Y</t>
  </si>
  <si>
    <t>CHKO618V4K</t>
  </si>
  <si>
    <t>PROJECTOR, SONY XGA 2000</t>
  </si>
  <si>
    <t>VPL-PX15</t>
  </si>
  <si>
    <t>PG02ISS000244</t>
  </si>
  <si>
    <t>48 PORT 10/100, CISCO</t>
  </si>
  <si>
    <t>WS-X6348-RJ45V</t>
  </si>
  <si>
    <t>SAL06121DQE</t>
  </si>
  <si>
    <t>PG02ISS000208</t>
  </si>
  <si>
    <t>SAL06121DW0</t>
  </si>
  <si>
    <t>PG02ISS000194</t>
  </si>
  <si>
    <t>CHKO618V0ZQ</t>
  </si>
  <si>
    <t>48 PORT 10/100 SWITCH, CISCO</t>
  </si>
  <si>
    <t>WA-C3550-48-EML</t>
  </si>
  <si>
    <t>CHK0618V133</t>
  </si>
  <si>
    <t>WS C3550 48</t>
  </si>
  <si>
    <t>CHK0618V0WF</t>
  </si>
  <si>
    <t>CHK0618V12X</t>
  </si>
  <si>
    <t>SAL06121DY6</t>
  </si>
  <si>
    <t>SAL06121GP5</t>
  </si>
  <si>
    <t>SAL06121GPX</t>
  </si>
  <si>
    <t>SAL06121GRZ</t>
  </si>
  <si>
    <t>SAL06121GTY</t>
  </si>
  <si>
    <t>SAL06121DRB</t>
  </si>
  <si>
    <t>SAL06121GPE</t>
  </si>
  <si>
    <t>PC, DELL GX240, OPTIPLEX</t>
  </si>
  <si>
    <t>220-9363</t>
  </si>
  <si>
    <t>CT93M11</t>
  </si>
  <si>
    <t>PG02ISS000276</t>
  </si>
  <si>
    <t>RKM INTEGRATED KEYBD &amp;MONITOR</t>
  </si>
  <si>
    <t>9X26JTJ8J136</t>
  </si>
  <si>
    <t>PG02ISS000303</t>
  </si>
  <si>
    <t>9X27JTJ83080</t>
  </si>
  <si>
    <t>PC021MM000063</t>
  </si>
  <si>
    <t>PC022MM000009</t>
  </si>
  <si>
    <t>ROUTER, CISCO HIGH PERFORMANCE</t>
  </si>
  <si>
    <t>JMX0631K2XR</t>
  </si>
  <si>
    <t>PG02ISS000279</t>
  </si>
  <si>
    <t>2651</t>
  </si>
  <si>
    <t>JMX0631K1XE</t>
  </si>
  <si>
    <t>CISCO2625</t>
  </si>
  <si>
    <t>JMX0631K1WA</t>
  </si>
  <si>
    <t>JMX0631K2XQ</t>
  </si>
  <si>
    <t>C2651</t>
  </si>
  <si>
    <t>JMX0631K1X3</t>
  </si>
  <si>
    <t>2625</t>
  </si>
  <si>
    <t>JMX0631K1X8</t>
  </si>
  <si>
    <t>JMX0631K1W4</t>
  </si>
  <si>
    <t>JMX0631K1XG</t>
  </si>
  <si>
    <t>JMX0631K1XX</t>
  </si>
  <si>
    <t>JMX0631KIVR</t>
  </si>
  <si>
    <t>JMX0631K1W3</t>
  </si>
  <si>
    <t>JMX0631K1VW</t>
  </si>
  <si>
    <t>JMX0631K1W9</t>
  </si>
  <si>
    <t>JMX0631K1VP</t>
  </si>
  <si>
    <t>JMX0631K1XF</t>
  </si>
  <si>
    <t>JMX0631K2XL</t>
  </si>
  <si>
    <t>JMX0631K1W5</t>
  </si>
  <si>
    <t>JMX0631K1XP</t>
  </si>
  <si>
    <t>PHONE RM</t>
  </si>
  <si>
    <t>JMX0631K1XJ</t>
  </si>
  <si>
    <t>JMX0631K2XP</t>
  </si>
  <si>
    <t>JMX0631K1XH</t>
  </si>
  <si>
    <t>PG02ISS000335</t>
  </si>
  <si>
    <t>24 PORT 10/100 SWITCH W/2 100B</t>
  </si>
  <si>
    <t>WS-C2950C-24</t>
  </si>
  <si>
    <t>COMM</t>
  </si>
  <si>
    <t>FHK0631Z1EC</t>
  </si>
  <si>
    <t>FHK0631Z1ED</t>
  </si>
  <si>
    <t>C840</t>
  </si>
  <si>
    <t>220-9488</t>
  </si>
  <si>
    <t>7J60W11</t>
  </si>
  <si>
    <t>PG02ISS000387</t>
  </si>
  <si>
    <t>PC021MM000106</t>
  </si>
  <si>
    <t>CISCO/NETSCOUT LAN/WAN NGENIUS</t>
  </si>
  <si>
    <t>NETSCOUT</t>
  </si>
  <si>
    <t>9001ET/128</t>
  </si>
  <si>
    <t>200209071K</t>
  </si>
  <si>
    <t>PG02ISS000402</t>
  </si>
  <si>
    <t>2002090717</t>
  </si>
  <si>
    <t>CISCO/NETSCOUT NGENIUS DUAL OR</t>
  </si>
  <si>
    <t>9902/1G</t>
  </si>
  <si>
    <t>CISCO/NETSCOUT NGENIUS ATM SIN</t>
  </si>
  <si>
    <t>9131/1G</t>
  </si>
  <si>
    <t>MULTIMODE FIBER TEST ADAPTER</t>
  </si>
  <si>
    <t>FTA420S</t>
  </si>
  <si>
    <t>998186044</t>
  </si>
  <si>
    <t>PG02ISS000361</t>
  </si>
  <si>
    <t>SINGLEMODE FIBER ADAPTER FOR D</t>
  </si>
  <si>
    <t>DSP-FTA430S-DSP</t>
  </si>
  <si>
    <t>1628571</t>
  </si>
  <si>
    <t>DSP-4300 DIGITAL CABLE ANALYZE</t>
  </si>
  <si>
    <t>FLUKE</t>
  </si>
  <si>
    <t>DSP-4300</t>
  </si>
  <si>
    <t>8204012</t>
  </si>
  <si>
    <t>PG02ISS000392</t>
  </si>
  <si>
    <t>3550</t>
  </si>
  <si>
    <t>CAT0915N11L</t>
  </si>
  <si>
    <t>CHK0637W23K</t>
  </si>
  <si>
    <t>3550-48</t>
  </si>
  <si>
    <t>CHK0637W242</t>
  </si>
  <si>
    <t>CHK0637W240</t>
  </si>
  <si>
    <t>IDF</t>
  </si>
  <si>
    <t>CHK0637W1J4</t>
  </si>
  <si>
    <t>CAT0909Z09H</t>
  </si>
  <si>
    <t>24 PORT 10/100 SWITCH</t>
  </si>
  <si>
    <t>WS-C3550-24-EMI</t>
  </si>
  <si>
    <t>CAT0921K23S</t>
  </si>
  <si>
    <t>CHK0637W1LU</t>
  </si>
  <si>
    <t>CHK0637W1NA</t>
  </si>
  <si>
    <t>CISCO 3350/24 SWITCH</t>
  </si>
  <si>
    <t>CHK0637W1N6</t>
  </si>
  <si>
    <t>CHK0637W1L6</t>
  </si>
  <si>
    <t>CHK0637W1L7</t>
  </si>
  <si>
    <t>CHK0637W1ME</t>
  </si>
  <si>
    <t>M600-2110</t>
  </si>
  <si>
    <t>PC021MM000116</t>
  </si>
  <si>
    <t>MODULAR WORKSTATION,WOOD GRAIN</t>
  </si>
  <si>
    <t>WS-424</t>
  </si>
  <si>
    <t>PC021MM000117</t>
  </si>
  <si>
    <t>WS-624</t>
  </si>
  <si>
    <t>LAPTOP, DELL LATITUDE C400</t>
  </si>
  <si>
    <t>220-2208</t>
  </si>
  <si>
    <t>9K1T221</t>
  </si>
  <si>
    <t>PG03ISS000038</t>
  </si>
  <si>
    <t>SERVER, COMPAQ DL380R03</t>
  </si>
  <si>
    <t>301111-001</t>
  </si>
  <si>
    <t>E303MFG50904</t>
  </si>
  <si>
    <t>PG03ISS000151</t>
  </si>
  <si>
    <t>LAPTOP, DELL LATITUDE C640</t>
  </si>
  <si>
    <t>220-9674</t>
  </si>
  <si>
    <t>5CYQD21</t>
  </si>
  <si>
    <t>PG03ISS000185</t>
  </si>
  <si>
    <t>48 PORT SWITCH</t>
  </si>
  <si>
    <t>WS-C3550-24PWR-EMI</t>
  </si>
  <si>
    <t>1 PORT GE NETWORK MODULE</t>
  </si>
  <si>
    <t>FOC14035SVY</t>
  </si>
  <si>
    <t>DO 490 022410-49-298</t>
  </si>
  <si>
    <t>GTSI Corp</t>
  </si>
  <si>
    <t>PROJECTOR, INFOCUS DATA LP290</t>
  </si>
  <si>
    <t>ACFR30200K</t>
  </si>
  <si>
    <t>PG03ISS000292</t>
  </si>
  <si>
    <t>CISCO CATALYST 6000</t>
  </si>
  <si>
    <t>SAL0707CWCU</t>
  </si>
  <si>
    <t>PG03ISS000250</t>
  </si>
  <si>
    <t>SAL06509TE7</t>
  </si>
  <si>
    <t>SAL06509T8Z</t>
  </si>
  <si>
    <t>SAL0708D6J8</t>
  </si>
  <si>
    <t>PG03ISS000254</t>
  </si>
  <si>
    <t>SAL0707CWA4</t>
  </si>
  <si>
    <t>MODULAR FURNITURE</t>
  </si>
  <si>
    <t>CATALYST 2950G SWITCH, CISCO</t>
  </si>
  <si>
    <t>PG03LB4000001</t>
  </si>
  <si>
    <t>WS-C2950G-24-E</t>
  </si>
  <si>
    <t>FHK074Z12W</t>
  </si>
  <si>
    <t>PC, DELL PRECISION MINITOWER</t>
  </si>
  <si>
    <t>221-1592</t>
  </si>
  <si>
    <t>HXR9C21</t>
  </si>
  <si>
    <t>PG03ISS000171</t>
  </si>
  <si>
    <t>POWEREDGE RACK, DELL</t>
  </si>
  <si>
    <t>220-4494</t>
  </si>
  <si>
    <t>BPB1K21</t>
  </si>
  <si>
    <t>PG03ISS000243</t>
  </si>
  <si>
    <t>PG03ISS000285</t>
  </si>
  <si>
    <t>WS-C3550-48</t>
  </si>
  <si>
    <t>24 PORT SWITCH</t>
  </si>
  <si>
    <t>FHK0705W08L</t>
  </si>
  <si>
    <t>IT OFFIC</t>
  </si>
  <si>
    <t>PG03ISS000253</t>
  </si>
  <si>
    <t>401.33</t>
  </si>
  <si>
    <t>CAT0705Y05E</t>
  </si>
  <si>
    <t>CHK0704V0TZ</t>
  </si>
  <si>
    <t>PG03ISS000251</t>
  </si>
  <si>
    <t>CAT0708Y1E7</t>
  </si>
  <si>
    <t>CAT0708Y1QB</t>
  </si>
  <si>
    <t>CAT0708Y1PZ</t>
  </si>
  <si>
    <t>CAT0708Y1QS</t>
  </si>
  <si>
    <t>FHK0705WO86</t>
  </si>
  <si>
    <t>PG03ISS000248</t>
  </si>
  <si>
    <t>FHK0705W07U</t>
  </si>
  <si>
    <t>FHK0705W09E</t>
  </si>
  <si>
    <t>FHK0705X09D</t>
  </si>
  <si>
    <t>WS-C3550-24-PWR</t>
  </si>
  <si>
    <t>CHK0702V1F1</t>
  </si>
  <si>
    <t>WS-C3550-24</t>
  </si>
  <si>
    <t>CHK0650V1D2</t>
  </si>
  <si>
    <t>PC, DELL GX260S OPTIPLEX</t>
  </si>
  <si>
    <t>220-9742</t>
  </si>
  <si>
    <t>BMBTM21</t>
  </si>
  <si>
    <t>PG03ISS000313</t>
  </si>
  <si>
    <t>WIRELESS COMMUNICATION FACILIT</t>
  </si>
  <si>
    <t>PG03ISS000298</t>
  </si>
  <si>
    <t>SERVER, SUN F6800</t>
  </si>
  <si>
    <t>306H2284</t>
  </si>
  <si>
    <t>PG03ISS000161</t>
  </si>
  <si>
    <t>2621XM ROUTER: DUAL PORT 10/10</t>
  </si>
  <si>
    <t>#CISCO2621XM</t>
  </si>
  <si>
    <t>PG03LB2000116</t>
  </si>
  <si>
    <t>JMX0702L4GD</t>
  </si>
  <si>
    <t>JMX0644L4MK</t>
  </si>
  <si>
    <t>JMX0644L4M9</t>
  </si>
  <si>
    <t>2621XM</t>
  </si>
  <si>
    <t>SYMMETRA UPS SYSTEM</t>
  </si>
  <si>
    <t>SY40K40F</t>
  </si>
  <si>
    <t>ED0251001459</t>
  </si>
  <si>
    <t>PG03ISS000192</t>
  </si>
  <si>
    <t>LAPTOP, DELL LATITUDE 400</t>
  </si>
  <si>
    <t>2VTHP21</t>
  </si>
  <si>
    <t>PG03ISS000344</t>
  </si>
  <si>
    <t>PLASMASYNC 42 INCH FLAT SCREEN</t>
  </si>
  <si>
    <t>33002829M</t>
  </si>
  <si>
    <t>PG03ISS000423</t>
  </si>
  <si>
    <t>PASMASYNC 42 INCH FLAT SCREEN</t>
  </si>
  <si>
    <t>33002439M</t>
  </si>
  <si>
    <t>PG03ISS000424</t>
  </si>
  <si>
    <t>PROJECTOR, DELL</t>
  </si>
  <si>
    <t>7B7XW11</t>
  </si>
  <si>
    <t>PG03ISS000480</t>
  </si>
  <si>
    <t>SUN WORKSTATION</t>
  </si>
  <si>
    <t>FT3230595</t>
  </si>
  <si>
    <t>PG03ISS000464</t>
  </si>
  <si>
    <t>SERVER,COMPAQ PROLIANT DL380R</t>
  </si>
  <si>
    <t>D326MFG52882</t>
  </si>
  <si>
    <t>PG03ISS000517</t>
  </si>
  <si>
    <t>PROJECTOR, LP250</t>
  </si>
  <si>
    <t>3838690-V</t>
  </si>
  <si>
    <t>AEHN26100384</t>
  </si>
  <si>
    <t>PG03ISS000240</t>
  </si>
  <si>
    <t>SERVER, SUN FIRE 280R</t>
  </si>
  <si>
    <t>A35-WSPF2-2GQB1</t>
  </si>
  <si>
    <t>313AD3FE7</t>
  </si>
  <si>
    <t>PG03ISS000283</t>
  </si>
  <si>
    <t>1000</t>
  </si>
  <si>
    <t>SERVER, SUN FIRE 15K</t>
  </si>
  <si>
    <t>Y403985001172</t>
  </si>
  <si>
    <t>PG03ISS000453</t>
  </si>
  <si>
    <t>CATALYST 3550-48</t>
  </si>
  <si>
    <t>PG03ISS000543</t>
  </si>
  <si>
    <t>CAT0720R16Y</t>
  </si>
  <si>
    <t>CATALYST 3550-24</t>
  </si>
  <si>
    <t>CAT0721X02V</t>
  </si>
  <si>
    <t>PG03ISS000542</t>
  </si>
  <si>
    <t>CATALYST 2950-24</t>
  </si>
  <si>
    <t>FHK0721Z0XR</t>
  </si>
  <si>
    <t>FHK0721Y0Q6</t>
  </si>
  <si>
    <t>FHK0721Y0ZA</t>
  </si>
  <si>
    <t>CATALYST 6000 48-PORT 10/100</t>
  </si>
  <si>
    <t>WS-X6348-RJ45V=</t>
  </si>
  <si>
    <t>SAL0724ESGL</t>
  </si>
  <si>
    <t>PG03ISS000531</t>
  </si>
  <si>
    <t>CATALYST 3550-24-10/100 INLINE</t>
  </si>
  <si>
    <t>WS-C3550-24PWR-</t>
  </si>
  <si>
    <t>CAT0722R0ES</t>
  </si>
  <si>
    <t>PG03ISS000536</t>
  </si>
  <si>
    <t>CAT0717Y15T</t>
  </si>
  <si>
    <t>CAT0721Z0WT</t>
  </si>
  <si>
    <t>PG03ISS000538</t>
  </si>
  <si>
    <t>CATALYST 2950-24-10/100 PORTS</t>
  </si>
  <si>
    <t>FHK0718Z1AU</t>
  </si>
  <si>
    <t>PG03ISS000533</t>
  </si>
  <si>
    <t>INTERNAL: 1000 BASE 2 X GBIC</t>
  </si>
  <si>
    <t>FNS13370Y3M</t>
  </si>
  <si>
    <t>PG03ISS000535</t>
  </si>
  <si>
    <t>WS-C3550-24PWR</t>
  </si>
  <si>
    <t>CAT0722R022</t>
  </si>
  <si>
    <t>PG03ISS000534</t>
  </si>
  <si>
    <t>400</t>
  </si>
  <si>
    <t>PANASONIC</t>
  </si>
  <si>
    <t>10/100 BASET MODULAR ROUTER</t>
  </si>
  <si>
    <t>CISCO1721</t>
  </si>
  <si>
    <t>PG03ISS000546</t>
  </si>
  <si>
    <t>1721</t>
  </si>
  <si>
    <t>JMX0725F0PT</t>
  </si>
  <si>
    <t>JMX0725F0PQ</t>
  </si>
  <si>
    <t>JMX0725H1DD</t>
  </si>
  <si>
    <t>JMX0725F0PN</t>
  </si>
  <si>
    <t>FHK0721Y0R7</t>
  </si>
  <si>
    <t>PG03ISS000541</t>
  </si>
  <si>
    <t>FHK0721Z0ZF</t>
  </si>
  <si>
    <t>FHK0721Y0Q9</t>
  </si>
  <si>
    <t>SIGNSHOP</t>
  </si>
  <si>
    <t>FHK0721YORD</t>
  </si>
  <si>
    <t>CAT0726Y0G9</t>
  </si>
  <si>
    <t>CAT0726Y0BG</t>
  </si>
  <si>
    <t>CAT0726Y0C8</t>
  </si>
  <si>
    <t>CHK0650W228</t>
  </si>
  <si>
    <t>CAT0726X10K</t>
  </si>
  <si>
    <t>CAT0726Z0TD</t>
  </si>
  <si>
    <t>CAT0726Z0XQ</t>
  </si>
  <si>
    <t>CAT0726X12W</t>
  </si>
  <si>
    <t>TR1</t>
  </si>
  <si>
    <t>CAT0726Z0XT</t>
  </si>
  <si>
    <t>CISCO 3350/48 SWITCH</t>
  </si>
  <si>
    <t>CAT0726Z0RB</t>
  </si>
  <si>
    <t>CAT0726Z0WP</t>
  </si>
  <si>
    <t>ROUTER</t>
  </si>
  <si>
    <t>CISCO2651XM</t>
  </si>
  <si>
    <t>JMX0726L47S</t>
  </si>
  <si>
    <t>JMX0726L47X</t>
  </si>
  <si>
    <t>C2851</t>
  </si>
  <si>
    <t>JMX0726L47Y</t>
  </si>
  <si>
    <t>2651XM</t>
  </si>
  <si>
    <t>JMX0726L487</t>
  </si>
  <si>
    <t>CISCO 2561 ROUTER</t>
  </si>
  <si>
    <t>JMX0726L47V</t>
  </si>
  <si>
    <t>INTERNAL: CATALYST 6500</t>
  </si>
  <si>
    <t>WS-X6548V-GE-TX</t>
  </si>
  <si>
    <t>SAL1132XB2K</t>
  </si>
  <si>
    <t>SAD072800E8</t>
  </si>
  <si>
    <t>SAD072800J2</t>
  </si>
  <si>
    <t>SAD082506K1</t>
  </si>
  <si>
    <t>CATALYST 3750-24</t>
  </si>
  <si>
    <t>WS-C3750G-24T-S</t>
  </si>
  <si>
    <t>CAT0722X1E3</t>
  </si>
  <si>
    <t>CATALYST 3750-38</t>
  </si>
  <si>
    <t>WS-3750-48TS-S</t>
  </si>
  <si>
    <t>CAT0722X0UH</t>
  </si>
  <si>
    <t>INTERNAL: EXTENDED REACH GB IC</t>
  </si>
  <si>
    <t>ECL130600ZD</t>
  </si>
  <si>
    <t>ECL131402J8</t>
  </si>
  <si>
    <t>ECL131402JL</t>
  </si>
  <si>
    <t>ECL131402JN</t>
  </si>
  <si>
    <t>FNS13270PEN</t>
  </si>
  <si>
    <t>FNS13300ZRB</t>
  </si>
  <si>
    <t>FNS13300ZRL</t>
  </si>
  <si>
    <t>FNS13310R4C</t>
  </si>
  <si>
    <t>FNS13310R50</t>
  </si>
  <si>
    <t>FNS13370Y3K</t>
  </si>
  <si>
    <t>CATALYST 3550 SERIES - 48-PORT</t>
  </si>
  <si>
    <t>PG03LB2000266</t>
  </si>
  <si>
    <t>CAT0720Y033</t>
  </si>
  <si>
    <t>PG03ISS000615</t>
  </si>
  <si>
    <t>PRINTER, HP COLOR LASERJET 4600N</t>
  </si>
  <si>
    <t>JPDKB38277</t>
  </si>
  <si>
    <t>DO490102603-4094</t>
  </si>
  <si>
    <t>UPS, APC SYMMETRA</t>
  </si>
  <si>
    <t>XF0328003026</t>
  </si>
  <si>
    <t>PG03ISS000391</t>
  </si>
  <si>
    <t>USP, APC SYMMETRA</t>
  </si>
  <si>
    <t>XF0328003931</t>
  </si>
  <si>
    <t>MODULAR WORKSTATIONS - 12</t>
  </si>
  <si>
    <t>PG03ISS000580</t>
  </si>
  <si>
    <t>MODULAR WORKSTATIONS - 2</t>
  </si>
  <si>
    <t>MODULAR WORKSTATIONS - 8</t>
  </si>
  <si>
    <t>MODULAR WORKSTATIONS - 13</t>
  </si>
  <si>
    <t>SERVER, HP</t>
  </si>
  <si>
    <t>M07NLGP11N</t>
  </si>
  <si>
    <t>DO490110403-5811</t>
  </si>
  <si>
    <t>IP CONSOLE SWITCH</t>
  </si>
  <si>
    <t>D04GLD841B</t>
  </si>
  <si>
    <t>DO490102103-3100</t>
  </si>
  <si>
    <t>D04XLD841B</t>
  </si>
  <si>
    <t>D04YLD841B</t>
  </si>
  <si>
    <t>D0YFLD841B</t>
  </si>
  <si>
    <t>D08CLD841B</t>
  </si>
  <si>
    <t>CISCO 24 PORT SWITCH</t>
  </si>
  <si>
    <t>CAT0744Y0DF</t>
  </si>
  <si>
    <t>DO490111003-6580</t>
  </si>
  <si>
    <t>CAT0744Y0EH</t>
  </si>
  <si>
    <t>CAT0745X12G</t>
  </si>
  <si>
    <t>CAT0710X06U</t>
  </si>
  <si>
    <t>CAT0744Y0F1</t>
  </si>
  <si>
    <t>WS C3550 24PWR</t>
  </si>
  <si>
    <t>CHK0705V0WG</t>
  </si>
  <si>
    <t>CAT0745X136</t>
  </si>
  <si>
    <t>CAT0745X12K</t>
  </si>
  <si>
    <t>CAT0833N2NU</t>
  </si>
  <si>
    <t>CAT074XY0F6</t>
  </si>
  <si>
    <t>CAT0745X13C</t>
  </si>
  <si>
    <t>CAT0744Y0E5</t>
  </si>
  <si>
    <t>WS-C3550</t>
  </si>
  <si>
    <t>CAT0744Y0FL</t>
  </si>
  <si>
    <t>CHK0651V1SD</t>
  </si>
  <si>
    <t>C3550</t>
  </si>
  <si>
    <t>SERVER, SUN FIRE V440</t>
  </si>
  <si>
    <t>0348AD1EB9</t>
  </si>
  <si>
    <t>OD490120803-10259</t>
  </si>
  <si>
    <t>CISCO CHASSIS</t>
  </si>
  <si>
    <t>SAL0744NYM6</t>
  </si>
  <si>
    <t>SAL0744NYGF</t>
  </si>
  <si>
    <t>SERVER, HP PROLIANT DL380R03</t>
  </si>
  <si>
    <t>EA0FLDN422</t>
  </si>
  <si>
    <t>DO490121103-11026</t>
  </si>
  <si>
    <t>CICSO CATALYST 6500</t>
  </si>
  <si>
    <t>6500</t>
  </si>
  <si>
    <t>SAD080206BX</t>
  </si>
  <si>
    <t>DO490122903-12710</t>
  </si>
  <si>
    <t>CISCO CATALYST 6500</t>
  </si>
  <si>
    <t>WS-SUP720</t>
  </si>
  <si>
    <t>SAD08010CJM</t>
  </si>
  <si>
    <t>SAD08010CKW</t>
  </si>
  <si>
    <t>SAD080104Y9</t>
  </si>
  <si>
    <t>SAD08010CEW</t>
  </si>
  <si>
    <t>SAD080206AY</t>
  </si>
  <si>
    <t>SD08010CJU</t>
  </si>
  <si>
    <t>SAD080206A1</t>
  </si>
  <si>
    <t>SAD08010CJA</t>
  </si>
  <si>
    <t>CATALYST 6500</t>
  </si>
  <si>
    <t>SCA044400XC</t>
  </si>
  <si>
    <t>SAD080206A2</t>
  </si>
  <si>
    <t>PROJECTOR, DELL 3200MP</t>
  </si>
  <si>
    <t>FQK9531</t>
  </si>
  <si>
    <t>DO490011504-15103</t>
  </si>
  <si>
    <t>PRINTER, DELL LASER W5300N</t>
  </si>
  <si>
    <t>W5300N</t>
  </si>
  <si>
    <t>4BWKG31</t>
  </si>
  <si>
    <t>DO490012304-16259</t>
  </si>
  <si>
    <t>PC, DELL OPTIPLEX GX270T</t>
  </si>
  <si>
    <t>GCK2F41</t>
  </si>
  <si>
    <t>DO490021004-18949</t>
  </si>
  <si>
    <t>SERVER, DAISI SYSTEM</t>
  </si>
  <si>
    <t>AZSW4031415</t>
  </si>
  <si>
    <t>CPO680MM012604-74</t>
  </si>
  <si>
    <t>LAPTOP, DELL LATITUDE D400</t>
  </si>
  <si>
    <t>1DWBP41</t>
  </si>
  <si>
    <t>DO490022004-20332</t>
  </si>
  <si>
    <t>PROJECTOR, DELL 3300MP</t>
  </si>
  <si>
    <t>JNJ7F41</t>
  </si>
  <si>
    <t>DO490041204-27589</t>
  </si>
  <si>
    <t>INLINE NETWORK TESTER</t>
  </si>
  <si>
    <t>8608022</t>
  </si>
  <si>
    <t>CPO680MM041504-133</t>
  </si>
  <si>
    <t>8602014</t>
  </si>
  <si>
    <t>ONE TOUCH SER PROFESSIONAL EDITION</t>
  </si>
  <si>
    <t>KVM DIGITAL RACKMOUNT, 16PORT</t>
  </si>
  <si>
    <t>CPO680MM050304-143</t>
  </si>
  <si>
    <t>KVM DIGITAL RACKMOUNT, 16 PORT</t>
  </si>
  <si>
    <t>OFFICE FURNITURE</t>
  </si>
  <si>
    <t>DO490012604-16534</t>
  </si>
  <si>
    <t>DO490012604-16391</t>
  </si>
  <si>
    <t>DO490101603-2446</t>
  </si>
  <si>
    <t>DO490012604-16541</t>
  </si>
  <si>
    <t>PC, DELL PRECISION WORKSTATION 650 MINITOWER</t>
  </si>
  <si>
    <t>3B7LT41</t>
  </si>
  <si>
    <t>DO490042304-29246</t>
  </si>
  <si>
    <t>NETWORK CAMERA</t>
  </si>
  <si>
    <t>0040G5EA86C</t>
  </si>
  <si>
    <t>CPO680MM061404-173</t>
  </si>
  <si>
    <t>SHREDDER</t>
  </si>
  <si>
    <t>CPO680MM050604-154</t>
  </si>
  <si>
    <t>DO490012704-16806</t>
  </si>
  <si>
    <t>PC, DELL OPTIPLEX GX270</t>
  </si>
  <si>
    <t>CC86Y41</t>
  </si>
  <si>
    <t>DO490051404-32055</t>
  </si>
  <si>
    <t>DO490030504-22397</t>
  </si>
  <si>
    <t>DO490030504-22388</t>
  </si>
  <si>
    <t>DO490030504-22402</t>
  </si>
  <si>
    <t>SUN</t>
  </si>
  <si>
    <t>INFOPRINT 4100 #2</t>
  </si>
  <si>
    <t>01-46067</t>
  </si>
  <si>
    <t>R-2003-2060</t>
  </si>
  <si>
    <t>ROLL SYSTEM</t>
  </si>
  <si>
    <t>SERVER, HP DL380R03</t>
  </si>
  <si>
    <t>EAOKKJNZ38</t>
  </si>
  <si>
    <t>DO490071504-40322</t>
  </si>
  <si>
    <t>MODULAR FURNITURE/5 CUBICLES - PRODUCTION SUPPORT</t>
  </si>
  <si>
    <t>DO490022604-21291</t>
  </si>
  <si>
    <t>UPS,AFC POWERSTRUCTURE 80KW,3 CABINETS</t>
  </si>
  <si>
    <t>XF4150011062</t>
  </si>
  <si>
    <t>DO490032304-24730</t>
  </si>
  <si>
    <t>DO490042304-29342</t>
  </si>
  <si>
    <t>MODULAR FURNITURE,16 TABLES</t>
  </si>
  <si>
    <t>DO490042004-28615</t>
  </si>
  <si>
    <t>MODULAR FURNITURE, SEVEN MODULARS</t>
  </si>
  <si>
    <t>DO490041604-28276</t>
  </si>
  <si>
    <t>SUN V480 SERVER</t>
  </si>
  <si>
    <t>NETSCOUT ETHERNET PROBE 4 PORT</t>
  </si>
  <si>
    <t>9241/HC</t>
  </si>
  <si>
    <t>2004080506</t>
  </si>
  <si>
    <t>DO490082404-45484</t>
  </si>
  <si>
    <t>NETSCOUT ETHERNET PROBE 2 PORT</t>
  </si>
  <si>
    <t>DO490082404*45484</t>
  </si>
  <si>
    <t>NETSCOUT THERNET PROBE 2 PORT</t>
  </si>
  <si>
    <t>NETSCOUT STANDALONE APPLIANCE KIT</t>
  </si>
  <si>
    <t>WALL SYSTEM FOR NOC</t>
  </si>
  <si>
    <t>DO490051804-32338</t>
  </si>
  <si>
    <t>INFOPRINT 4100 #1</t>
  </si>
  <si>
    <t>01-45067</t>
  </si>
  <si>
    <t>SERVER, PSERIES 630</t>
  </si>
  <si>
    <t>10-BB10C</t>
  </si>
  <si>
    <t>DIGITAL SWITCH, 16 PORT</t>
  </si>
  <si>
    <t>CPO680MM091504-247</t>
  </si>
  <si>
    <t>FURNITURE, WORKSTATION</t>
  </si>
  <si>
    <t>DO490050504-30760</t>
  </si>
  <si>
    <t>DO490042604-29420</t>
  </si>
  <si>
    <t>FURNITURE</t>
  </si>
  <si>
    <t>DO490080604-43210</t>
  </si>
  <si>
    <t>FURNITURE, PANELS FOR COMPUTER ROOM SUPERVISORS</t>
  </si>
  <si>
    <t>DO490072604-41481</t>
  </si>
  <si>
    <t>MODULAR WORKSTATIONS (2)</t>
  </si>
  <si>
    <t>DO490072204-41145</t>
  </si>
  <si>
    <t>INTERNAL: CISCO 1000BASE-ZX SFP # GLC-ZX-SM</t>
  </si>
  <si>
    <t>GLX-ZX-SM=</t>
  </si>
  <si>
    <t>FNS121108KC</t>
  </si>
  <si>
    <t>DO 490121504-10493</t>
  </si>
  <si>
    <t>FNS12440T3L</t>
  </si>
  <si>
    <t>FNS0843K126</t>
  </si>
  <si>
    <t>FNS121108M9</t>
  </si>
  <si>
    <t>FNS121108LU</t>
  </si>
  <si>
    <t>FNS121108KA</t>
  </si>
  <si>
    <t>FNS121108L1</t>
  </si>
  <si>
    <t>ECL104800NJ</t>
  </si>
  <si>
    <t>GLC-ZX-SM=</t>
  </si>
  <si>
    <t>ECL122603N7</t>
  </si>
  <si>
    <t>ECL134706MF</t>
  </si>
  <si>
    <t>ECL1447036E</t>
  </si>
  <si>
    <t>CISCO CATALYST 3560 48 10/100</t>
  </si>
  <si>
    <t>CAT08264140</t>
  </si>
  <si>
    <t>DO490081904-45001</t>
  </si>
  <si>
    <t>CAT0825N48G</t>
  </si>
  <si>
    <t>WS-C3560-48PS-S</t>
  </si>
  <si>
    <t>CAT0826N1NF</t>
  </si>
  <si>
    <t>CAT1043ZK5V</t>
  </si>
  <si>
    <t>FDO1443X0K4</t>
  </si>
  <si>
    <t>CAT0826Y1Y0</t>
  </si>
  <si>
    <t>CAT0826Y1XD</t>
  </si>
  <si>
    <t>CAT0826Y1XV</t>
  </si>
  <si>
    <t>CAT0826N1MJ</t>
  </si>
  <si>
    <t>WS-C3560-48PS</t>
  </si>
  <si>
    <t>C3560</t>
  </si>
  <si>
    <t>CAT0826N1LU</t>
  </si>
  <si>
    <t>11A</t>
  </si>
  <si>
    <t>CAT0826N247</t>
  </si>
  <si>
    <t>CAT0826Y1WY</t>
  </si>
  <si>
    <t>CAT0826N1XT</t>
  </si>
  <si>
    <t>CAT0826Y1YX</t>
  </si>
  <si>
    <t>CISCO CATALYST 3560 24 10/100</t>
  </si>
  <si>
    <t>CAT0826N23E</t>
  </si>
  <si>
    <t>3560</t>
  </si>
  <si>
    <t>CAT0826N22Y</t>
  </si>
  <si>
    <t>CAT0826Y1ZP</t>
  </si>
  <si>
    <t>CAT0826Y20G</t>
  </si>
  <si>
    <t>CAT0826N1J3</t>
  </si>
  <si>
    <t>CAT0826Y23J</t>
  </si>
  <si>
    <t>CAT0826N1WF</t>
  </si>
  <si>
    <t>10 GBOC PORTS + 2-10/1000 PORTS EMI</t>
  </si>
  <si>
    <t>CATOB24X1RN</t>
  </si>
  <si>
    <t>DO490081704-44594</t>
  </si>
  <si>
    <t>CISCO CATALYST 2950 12 10/100</t>
  </si>
  <si>
    <t>2950</t>
  </si>
  <si>
    <t>FHK0829X02B</t>
  </si>
  <si>
    <t>FHK082G20PV</t>
  </si>
  <si>
    <t>FHK082GZ0R4</t>
  </si>
  <si>
    <t>FHK082GX032</t>
  </si>
  <si>
    <t>FHK082GZ0QR</t>
  </si>
  <si>
    <t>CISCO 3745 ACCESS ROUTER</t>
  </si>
  <si>
    <t>3745</t>
  </si>
  <si>
    <t>JMX0832L36F</t>
  </si>
  <si>
    <t>DO490081704-44575</t>
  </si>
  <si>
    <t>JMX0832L361</t>
  </si>
  <si>
    <t>JMX0832L34G</t>
  </si>
  <si>
    <t>JMX0853L2F2</t>
  </si>
  <si>
    <t>JMX0853L2EZ</t>
  </si>
  <si>
    <t>JMX0853L2FG</t>
  </si>
  <si>
    <t>JMX0853L2EX</t>
  </si>
  <si>
    <t>JMX0853L2F0</t>
  </si>
  <si>
    <t>JMX0833L2EU</t>
  </si>
  <si>
    <t>JMX0833L2EW</t>
  </si>
  <si>
    <t>JMX0833L2F7</t>
  </si>
  <si>
    <t>JMX0853L2F4</t>
  </si>
  <si>
    <t>JMX0853L2FS</t>
  </si>
  <si>
    <t>JMX0853L2EU</t>
  </si>
  <si>
    <t>JMX0836L1SW</t>
  </si>
  <si>
    <t>JMX0836L1CG</t>
  </si>
  <si>
    <t>JMX0834L1UE</t>
  </si>
  <si>
    <t>JMX0834L1UD</t>
  </si>
  <si>
    <t>401.46</t>
  </si>
  <si>
    <t>LAPTOP, DELL LATITUDE D800</t>
  </si>
  <si>
    <t>1X6QV51</t>
  </si>
  <si>
    <t>DO490100504-376</t>
  </si>
  <si>
    <t>D800</t>
  </si>
  <si>
    <t>G3VVY51</t>
  </si>
  <si>
    <t>DO490102204-3278</t>
  </si>
  <si>
    <t>SUN STOREDGE D240 MEDIA TRAY</t>
  </si>
  <si>
    <t>SV27SC36A</t>
  </si>
  <si>
    <t>DO490102504-3398</t>
  </si>
  <si>
    <t>SV27SC36B</t>
  </si>
  <si>
    <t>SV27SC36C</t>
  </si>
  <si>
    <t>SV27SC36D</t>
  </si>
  <si>
    <t>SUN STORAGE</t>
  </si>
  <si>
    <t>D240</t>
  </si>
  <si>
    <t>S427SC194</t>
  </si>
  <si>
    <t>SERVER, SUN V440</t>
  </si>
  <si>
    <t>DO490102904-4273</t>
  </si>
  <si>
    <t>V440</t>
  </si>
  <si>
    <t>S0446AD136E</t>
  </si>
  <si>
    <t>SERVER, SUN V280</t>
  </si>
  <si>
    <t>S0425AD1DDF</t>
  </si>
  <si>
    <t>PROJECTOR, DELL 2300 MP</t>
  </si>
  <si>
    <t>5R96P51</t>
  </si>
  <si>
    <t>DO490110304-4889</t>
  </si>
  <si>
    <t>VIDEO CONFERENCING EQUIPMENT, TANDBERG 770</t>
  </si>
  <si>
    <t>30A64067</t>
  </si>
  <si>
    <t>DO-490-083004*46239</t>
  </si>
  <si>
    <t>30A63391</t>
  </si>
  <si>
    <t>REMOTE POWER DISTRIBUTION UNIT</t>
  </si>
  <si>
    <t>XF0426002206</t>
  </si>
  <si>
    <t>DO490061506-36341</t>
  </si>
  <si>
    <t>XF0426002205</t>
  </si>
  <si>
    <t>29" FLAT SCREEN</t>
  </si>
  <si>
    <t>SERVER, NET BACKUP</t>
  </si>
  <si>
    <t>040980AD21AD</t>
  </si>
  <si>
    <t>CPO680MM080304-222</t>
  </si>
  <si>
    <t>S451SC137</t>
  </si>
  <si>
    <t>DO 490121504-10396</t>
  </si>
  <si>
    <t>SUN SOREDGE D240 MEDIA TRAY</t>
  </si>
  <si>
    <t>S451SC13A</t>
  </si>
  <si>
    <t>DO 490121504-13096</t>
  </si>
  <si>
    <t>S415C136</t>
  </si>
  <si>
    <t>S451SC135</t>
  </si>
  <si>
    <t>POWER SUPPLY, CISCO CATALYST 6500</t>
  </si>
  <si>
    <t>WS-CAC-3000W</t>
  </si>
  <si>
    <t>SNI0845AL07</t>
  </si>
  <si>
    <t>DO 490 121504-10500</t>
  </si>
  <si>
    <t>SNI0850ALF4</t>
  </si>
  <si>
    <t>SNI0844ALGC</t>
  </si>
  <si>
    <t>SNI0844ALH5</t>
  </si>
  <si>
    <t>APS-188 - 3000W</t>
  </si>
  <si>
    <t>SNI0844ALSX</t>
  </si>
  <si>
    <t>SNI0850ALGV</t>
  </si>
  <si>
    <t>APS-188</t>
  </si>
  <si>
    <t>SNI0845AL0H</t>
  </si>
  <si>
    <t>SNI0844ALKO</t>
  </si>
  <si>
    <t>SNI0844AL2U</t>
  </si>
  <si>
    <t>SNI0845AL10</t>
  </si>
  <si>
    <t>SNI0844ALT5</t>
  </si>
  <si>
    <t>SNI0845ALON</t>
  </si>
  <si>
    <t>SNI0845AL0A</t>
  </si>
  <si>
    <t>AZS16430C89</t>
  </si>
  <si>
    <t>SNI0844AL4A</t>
  </si>
  <si>
    <t>SNI0845AL8B</t>
  </si>
  <si>
    <t>SNI0850ALF1</t>
  </si>
  <si>
    <t>SNI0844ALCQ</t>
  </si>
  <si>
    <t>AZS092908AS</t>
  </si>
  <si>
    <t>SNI0845ALOR</t>
  </si>
  <si>
    <t>SNI0845AL12</t>
  </si>
  <si>
    <t>SNI0845AL0F</t>
  </si>
  <si>
    <t>SNI0844ALT9</t>
  </si>
  <si>
    <t>SNI0844ALTG</t>
  </si>
  <si>
    <t>SNI0850ALTB</t>
  </si>
  <si>
    <t>SNI0845AL19</t>
  </si>
  <si>
    <t>SNI0844ALJR</t>
  </si>
  <si>
    <t>SNI0850AL6S</t>
  </si>
  <si>
    <t>SNI0843ALG9</t>
  </si>
  <si>
    <t>SNI0845ALIO</t>
  </si>
  <si>
    <t>SNI0845AL05</t>
  </si>
  <si>
    <t>SNI0844AL53</t>
  </si>
  <si>
    <t>BAR CODE SCANNER, APEX II</t>
  </si>
  <si>
    <t>COM100014909</t>
  </si>
  <si>
    <t>CPO MF011905-75</t>
  </si>
  <si>
    <t>COM100014906</t>
  </si>
  <si>
    <t>COM100014908</t>
  </si>
  <si>
    <t>COM100014907</t>
  </si>
  <si>
    <t>GIGI CM 16 CONSVR</t>
  </si>
  <si>
    <t>V50100137</t>
  </si>
  <si>
    <t>DO490011305-13656</t>
  </si>
  <si>
    <t>FURNITURE - RM 802*11</t>
  </si>
  <si>
    <t>DO490110804-5567</t>
  </si>
  <si>
    <t>FURNITURE - RM 801.4</t>
  </si>
  <si>
    <t>DO490102504-3443</t>
  </si>
  <si>
    <t>FURNITURE 801.11</t>
  </si>
  <si>
    <t>DO490110804-5597</t>
  </si>
  <si>
    <t>401.42.2</t>
  </si>
  <si>
    <t>CISCO WS-C3750-12S-S SWITCH</t>
  </si>
  <si>
    <t>WS-C3750G-12S-E</t>
  </si>
  <si>
    <t>CAT0903R16B</t>
  </si>
  <si>
    <t>DO 490 020305-16783</t>
  </si>
  <si>
    <t>WS C3750</t>
  </si>
  <si>
    <t>CAT0904N19T</t>
  </si>
  <si>
    <t>130</t>
  </si>
  <si>
    <t>WS-C3750G-12S</t>
  </si>
  <si>
    <t>CAT0903N0R5</t>
  </si>
  <si>
    <t>WS-3750G-12S-E</t>
  </si>
  <si>
    <t>CAT0938R0WW</t>
  </si>
  <si>
    <t>151</t>
  </si>
  <si>
    <t>CAT0903R167</t>
  </si>
  <si>
    <t>CISCO WS-C3560-14TS-E</t>
  </si>
  <si>
    <t>FOC0850U0H3</t>
  </si>
  <si>
    <t>FOC0850U0LF</t>
  </si>
  <si>
    <t>FOC0850U0F5</t>
  </si>
  <si>
    <t>WS-C3560G-24TS-E</t>
  </si>
  <si>
    <t>FOC0850U0F0</t>
  </si>
  <si>
    <t>FOC0850U194</t>
  </si>
  <si>
    <t>FOC0850U0GH</t>
  </si>
  <si>
    <t>FOC0850U0F6</t>
  </si>
  <si>
    <t>FOC0850U0FF</t>
  </si>
  <si>
    <t>FOC0852U19A</t>
  </si>
  <si>
    <t>FOC0850U0AM</t>
  </si>
  <si>
    <t>FOC0850U0GX</t>
  </si>
  <si>
    <t>FOC0850U0GU</t>
  </si>
  <si>
    <t>CISCO CHASSIS C6509</t>
  </si>
  <si>
    <t>6509 - LAYER 3</t>
  </si>
  <si>
    <t>SMC11200040</t>
  </si>
  <si>
    <t>DO 490 012605-15504</t>
  </si>
  <si>
    <t>SMG0827N2ED</t>
  </si>
  <si>
    <t>CISCO CHASSIS 3750</t>
  </si>
  <si>
    <t>FOC1020Y1DG</t>
  </si>
  <si>
    <t>WS-C3750G-48PS</t>
  </si>
  <si>
    <t>FOC1242W217</t>
  </si>
  <si>
    <t>FOC0852U131</t>
  </si>
  <si>
    <t>FOC1003Y08A</t>
  </si>
  <si>
    <t>FOC0844U04U</t>
  </si>
  <si>
    <t>3750</t>
  </si>
  <si>
    <t>FOC0853U00D</t>
  </si>
  <si>
    <t>FOC0853U003</t>
  </si>
  <si>
    <t>FOC0848U0B1</t>
  </si>
  <si>
    <t>SERVER, HP PROLIANT DL380</t>
  </si>
  <si>
    <t>DO 490 013105-16038</t>
  </si>
  <si>
    <t>SERVER, DELL POWEREDGE 1850</t>
  </si>
  <si>
    <t>78S7W61</t>
  </si>
  <si>
    <t>DO 490 021505-18239</t>
  </si>
  <si>
    <t>EAKCMNDZ46</t>
  </si>
  <si>
    <t>VIDEO CONFERENCING, TANDBERG 770 MXP</t>
  </si>
  <si>
    <t>DO 490 120804-9396</t>
  </si>
  <si>
    <t>30A64840</t>
  </si>
  <si>
    <t>VIDEO CONFERENCING, TANDBERG 29' XGA PRUE FLATE</t>
  </si>
  <si>
    <t>VIDEO CONFERENCING, TANDBERG 1-42 PLASMA W/VIDEO&amp;PC INTERFAC</t>
  </si>
  <si>
    <t>EASS004171UJ</t>
  </si>
  <si>
    <t>EASS004195UJ</t>
  </si>
  <si>
    <t>EASS004180UJ</t>
  </si>
  <si>
    <t>FIREPASS 4120 REMOTE ACCESS</t>
  </si>
  <si>
    <t>F5 NETWORKS</t>
  </si>
  <si>
    <t>4120</t>
  </si>
  <si>
    <t>BIP065653S</t>
  </si>
  <si>
    <t>DO 490 031005-21371</t>
  </si>
  <si>
    <t>B1P068789S</t>
  </si>
  <si>
    <t>DO 031005-21371</t>
  </si>
  <si>
    <t>0505AD1407</t>
  </si>
  <si>
    <t>WORKSTATION FOR SHARON DUBELL</t>
  </si>
  <si>
    <t>DO 490 110804-5576</t>
  </si>
  <si>
    <t>FURNITURE-COMPUTER ROOM</t>
  </si>
  <si>
    <t>DO 490 102504-3454</t>
  </si>
  <si>
    <t>CABINETS</t>
  </si>
  <si>
    <t>FURNITURE - PRINTER AREA</t>
  </si>
  <si>
    <t>DO 490 102504-3450</t>
  </si>
  <si>
    <t>SERVER, DELL POWEREDGE 2850</t>
  </si>
  <si>
    <t>B011871</t>
  </si>
  <si>
    <t>DO 490 040105-24166</t>
  </si>
  <si>
    <t>SUN RACK 900</t>
  </si>
  <si>
    <t>D8</t>
  </si>
  <si>
    <t>DO 490 011305-13863</t>
  </si>
  <si>
    <t>D7</t>
  </si>
  <si>
    <t>SERVER, SUN FIRE V480</t>
  </si>
  <si>
    <t>50441AM01AF</t>
  </si>
  <si>
    <t>DO 490 011305-13868</t>
  </si>
  <si>
    <t>DATASAFE PBX DATA RECORDER, DL150 MODEL 20</t>
  </si>
  <si>
    <t>CPO AW042505-79</t>
  </si>
  <si>
    <t>DO 490 012005-14538</t>
  </si>
  <si>
    <t>3510 FIBRE CHANNEL ARRAY RR 1752GB</t>
  </si>
  <si>
    <t>3510</t>
  </si>
  <si>
    <t>RACK MOUNT TFT KVM DISPLAY</t>
  </si>
  <si>
    <t>9X52JTJ8A254</t>
  </si>
  <si>
    <t>DO 490 040105-24197</t>
  </si>
  <si>
    <t>RACKMOUNT, APC 17INCH: KEYBOARD, MONITOR, MOUSE</t>
  </si>
  <si>
    <t>ZA0523014794</t>
  </si>
  <si>
    <t>DO 490 042105-26804</t>
  </si>
  <si>
    <t>ZA0523014799</t>
  </si>
  <si>
    <t>ZA0523014745</t>
  </si>
  <si>
    <t>CISCO WS-C2950C-24, 24 10/100PORTS</t>
  </si>
  <si>
    <t>FOC0921Y3NN</t>
  </si>
  <si>
    <t>DO 490 051605-30131</t>
  </si>
  <si>
    <t>FOC0921Y3NH</t>
  </si>
  <si>
    <t>WS C2950C</t>
  </si>
  <si>
    <t>FOC0921Y3ML</t>
  </si>
  <si>
    <t>FOC0921Y3MW</t>
  </si>
  <si>
    <t>FOC0921Z3P1</t>
  </si>
  <si>
    <t>CISCO 2651 XM</t>
  </si>
  <si>
    <t>FTX0925A063</t>
  </si>
  <si>
    <t>FTX0925A064</t>
  </si>
  <si>
    <t>FTX0925A06S</t>
  </si>
  <si>
    <t>FTX0925A076</t>
  </si>
  <si>
    <t>2651 XM</t>
  </si>
  <si>
    <t>FTX0925A06Q</t>
  </si>
  <si>
    <t>FTX0925A06M</t>
  </si>
  <si>
    <t>FTX0925A06Z</t>
  </si>
  <si>
    <t>CISCO WS-C3550-24 SMI, 24 10/100 2 GBIC PORTS</t>
  </si>
  <si>
    <t>CAT0918K06J</t>
  </si>
  <si>
    <t>WS-C3550-24-SMI</t>
  </si>
  <si>
    <t>CAT0918K059</t>
  </si>
  <si>
    <t>CAT0918K06K</t>
  </si>
  <si>
    <t>CAT0918K06N</t>
  </si>
  <si>
    <t>CAT0918K051</t>
  </si>
  <si>
    <t>CAT0918K06A</t>
  </si>
  <si>
    <t>CAT0918K05P</t>
  </si>
  <si>
    <t>TURBOIRON SUPER X CHASSIS</t>
  </si>
  <si>
    <t>BROCADE</t>
  </si>
  <si>
    <t>SXR05100E</t>
  </si>
  <si>
    <t>TE13050238</t>
  </si>
  <si>
    <t>DO 490 051705-30190</t>
  </si>
  <si>
    <t>TE08050515</t>
  </si>
  <si>
    <t>FASTIRON WORKGROUP X424 W/L2 SW, FWSX424+2XG</t>
  </si>
  <si>
    <t>FOUNDRY</t>
  </si>
  <si>
    <t>FWSX424+2XG</t>
  </si>
  <si>
    <t>FL07050762</t>
  </si>
  <si>
    <t>FL07050799</t>
  </si>
  <si>
    <t>FL41048445</t>
  </si>
  <si>
    <t>FL07050727</t>
  </si>
  <si>
    <t>FL06060647</t>
  </si>
  <si>
    <t>FL07050788</t>
  </si>
  <si>
    <t>FL07050734</t>
  </si>
  <si>
    <t>FL07050787</t>
  </si>
  <si>
    <t>FL07050746</t>
  </si>
  <si>
    <t>FL07050758</t>
  </si>
  <si>
    <t>FWSX4242XG</t>
  </si>
  <si>
    <t>FL42054875</t>
  </si>
  <si>
    <t>FL07050719</t>
  </si>
  <si>
    <t>FW29080667</t>
  </si>
  <si>
    <t>FL07050743</t>
  </si>
  <si>
    <t>FL07050777</t>
  </si>
  <si>
    <t>92ZBP71</t>
  </si>
  <si>
    <t>DO 490 041305-25867</t>
  </si>
  <si>
    <t>G2ZBP71</t>
  </si>
  <si>
    <t>IDFRM154</t>
  </si>
  <si>
    <t>H2ZBP71</t>
  </si>
  <si>
    <t>43ZBP71</t>
  </si>
  <si>
    <t>6CGBP71</t>
  </si>
  <si>
    <t>DO 490 041305-25869</t>
  </si>
  <si>
    <t>7CGBP71</t>
  </si>
  <si>
    <t>CCGBP71</t>
  </si>
  <si>
    <t>GCGBP71</t>
  </si>
  <si>
    <t>GUW7P71</t>
  </si>
  <si>
    <t>CISCO WS-C3550-48 SMI, 48 10/100 2 GBIC PORTS</t>
  </si>
  <si>
    <t>CAT0919R0TF</t>
  </si>
  <si>
    <t>CAT0919R0SV</t>
  </si>
  <si>
    <t>CAT0919N0AH</t>
  </si>
  <si>
    <t>CAT0639Y0MG</t>
  </si>
  <si>
    <t>CAT0919R0U6</t>
  </si>
  <si>
    <t>CAT0713X0LD</t>
  </si>
  <si>
    <t>CAT0919R0SY</t>
  </si>
  <si>
    <t>PRINTER, LASERJET 5550DN, COLOR</t>
  </si>
  <si>
    <t>JPFC56P04-R</t>
  </si>
  <si>
    <t>DO 490 060105-32095</t>
  </si>
  <si>
    <t>LAPTOP, DELL LATITUDE D810</t>
  </si>
  <si>
    <t>D810</t>
  </si>
  <si>
    <t>DKJ9S71</t>
  </si>
  <si>
    <t>DO 490 061505-34039</t>
  </si>
  <si>
    <t>WIRELESS LAN SOLUTION</t>
  </si>
  <si>
    <t>QMNCRX5250028</t>
  </si>
  <si>
    <t>DO 490 061505-33974</t>
  </si>
  <si>
    <t>TRAFFIC MANAGER, BIP-IP 3400</t>
  </si>
  <si>
    <t>BIP073565S</t>
  </si>
  <si>
    <t>DO 490 062005-34440</t>
  </si>
  <si>
    <t>BIP073613S</t>
  </si>
  <si>
    <t>BIP073618S</t>
  </si>
  <si>
    <t>BIP073620S</t>
  </si>
  <si>
    <t>PC, DELL OPTIPLEX GX280 P4</t>
  </si>
  <si>
    <t>GK3VY71</t>
  </si>
  <si>
    <t>DO 490 071105-36940</t>
  </si>
  <si>
    <t>50519AD80A9</t>
  </si>
  <si>
    <t>DO 490 060905-33019</t>
  </si>
  <si>
    <t>50519AD80A0</t>
  </si>
  <si>
    <t>RADIO, PORTABLE, XTS2500 SMARTNET</t>
  </si>
  <si>
    <t>205CFP1111</t>
  </si>
  <si>
    <t>DO 410 071805-37856</t>
  </si>
  <si>
    <t>205CFP1112</t>
  </si>
  <si>
    <t>205CFP1113</t>
  </si>
  <si>
    <t>205CFP1114</t>
  </si>
  <si>
    <t>MOTOROLA</t>
  </si>
  <si>
    <t>XTS 2500</t>
  </si>
  <si>
    <t>205CFP1115</t>
  </si>
  <si>
    <t>205CFP1116</t>
  </si>
  <si>
    <t>205CFP1117</t>
  </si>
  <si>
    <t>205CFP1118</t>
  </si>
  <si>
    <t>EDGELINE 100</t>
  </si>
  <si>
    <t>DO 490 060605-32666</t>
  </si>
  <si>
    <t>EDGELINK 100</t>
  </si>
  <si>
    <t>TANBERG GATEKEEPER</t>
  </si>
  <si>
    <t>37A01393</t>
  </si>
  <si>
    <t>DO 490 062805-35500</t>
  </si>
  <si>
    <t>NETSCOUT SINGLE PORT DS3 FRAME WAN</t>
  </si>
  <si>
    <t>CPO MF081005-197</t>
  </si>
  <si>
    <t>NETSCOUNT SINGLE PORT DS3 FRAME WAN</t>
  </si>
  <si>
    <t>MODULAR OFFICE FURNITURE</t>
  </si>
  <si>
    <t>DO 490 022405-19339</t>
  </si>
  <si>
    <t>DO 490 051105-29603</t>
  </si>
  <si>
    <t>CABINET, SUN RACK</t>
  </si>
  <si>
    <t>DO 490 090605-44033</t>
  </si>
  <si>
    <t>PC, DELL OPTIPLEX GX620</t>
  </si>
  <si>
    <t>UPS, AMERICAN POWER CONVERSION</t>
  </si>
  <si>
    <t>DO 490 090705-44197</t>
  </si>
  <si>
    <t>MONITOR, DELL PLANAR PX212M</t>
  </si>
  <si>
    <t>A616538S0311K0041</t>
  </si>
  <si>
    <t>2W.39.02</t>
  </si>
  <si>
    <t>DO 360 91505-45220</t>
  </si>
  <si>
    <t>24 10/100 PORTS W/2 1000 BASE-SX PORTS</t>
  </si>
  <si>
    <t>WS-C2950SX-24</t>
  </si>
  <si>
    <t>FHK0938X05A</t>
  </si>
  <si>
    <t>DO 320 082905-43100</t>
  </si>
  <si>
    <t>TB2310 OC-12 PACKAGE</t>
  </si>
  <si>
    <t>AZCAA4650160</t>
  </si>
  <si>
    <t>CPO MF121505-35</t>
  </si>
  <si>
    <t>HST3000C-CE, CU TEST CE COMPLIANT BASE UNIT</t>
  </si>
  <si>
    <t>ARFMAR5154640</t>
  </si>
  <si>
    <t>NETSCOUT, SINGLE PORT, ATM</t>
  </si>
  <si>
    <t>CPO MF120105-21</t>
  </si>
  <si>
    <t>2851 SECURITY BUNDLE, ADV SECURITY 64F/256D</t>
  </si>
  <si>
    <t>FTX0953C2TT</t>
  </si>
  <si>
    <t>DO 490 121405-9493</t>
  </si>
  <si>
    <t>2851</t>
  </si>
  <si>
    <t>FTX0953C2UB</t>
  </si>
  <si>
    <t>FTX0953C2TB</t>
  </si>
  <si>
    <t>FTX0953C2ST</t>
  </si>
  <si>
    <t>MAINT BLDG</t>
  </si>
  <si>
    <t>3300</t>
  </si>
  <si>
    <t>FTX0953C2SS</t>
  </si>
  <si>
    <t>FTX0953C2SW</t>
  </si>
  <si>
    <t>FTX0953C2SU</t>
  </si>
  <si>
    <t>FTX0953C2T2</t>
  </si>
  <si>
    <t>FTX0953C2SR</t>
  </si>
  <si>
    <t>FTX1021A3H1</t>
  </si>
  <si>
    <t>FTX0953C2T8</t>
  </si>
  <si>
    <t>FTX0953C2TD</t>
  </si>
  <si>
    <t>FTX0953C2UA</t>
  </si>
  <si>
    <t>FTX0953C2TN</t>
  </si>
  <si>
    <t>FTX0953C2TP</t>
  </si>
  <si>
    <t>FTX0953C2TS</t>
  </si>
  <si>
    <t>FTX0953C2TA</t>
  </si>
  <si>
    <t>FTX0953C2TZ</t>
  </si>
  <si>
    <t>FTX0953C2U2</t>
  </si>
  <si>
    <t>FTX0953C2U9</t>
  </si>
  <si>
    <t>FTX0953C2TV</t>
  </si>
  <si>
    <t>FTX0953C2T9</t>
  </si>
  <si>
    <t>24 10/100 W/2 1000BASE-SX PORTS, STANDARD IM</t>
  </si>
  <si>
    <t>DO 490 121405-9504</t>
  </si>
  <si>
    <t>FHK0938Z07W</t>
  </si>
  <si>
    <t>FHK0940W0LQ</t>
  </si>
  <si>
    <t>WS-2950SX-24</t>
  </si>
  <si>
    <t>FHK0940Y0CN</t>
  </si>
  <si>
    <t>FHK0940Z0BM</t>
  </si>
  <si>
    <t>FHK0938X05L</t>
  </si>
  <si>
    <t>FHK0938Z08Q</t>
  </si>
  <si>
    <t>FHK0938Y07Q</t>
  </si>
  <si>
    <t>FHK0938Z08X</t>
  </si>
  <si>
    <t>FHK0940W06E</t>
  </si>
  <si>
    <t>FHK0940Y13Q</t>
  </si>
  <si>
    <t>FHK0938Z0E2</t>
  </si>
  <si>
    <t>FHK0940X084</t>
  </si>
  <si>
    <t>NO S/N FOUND</t>
  </si>
  <si>
    <t>UPS, APC-SYMMETRA PX 40KW RACK W/30 BATT</t>
  </si>
  <si>
    <t>XF054400575 &amp; XF054500533</t>
  </si>
  <si>
    <t>DO 490 101905-3030</t>
  </si>
  <si>
    <t>SCANNER, CANNON DR-9080C</t>
  </si>
  <si>
    <t>CZ305826</t>
  </si>
  <si>
    <t>DO 490 122005-10062</t>
  </si>
  <si>
    <t>CZ305819</t>
  </si>
  <si>
    <t>TANDBERG 770MXP</t>
  </si>
  <si>
    <t>30A68665</t>
  </si>
  <si>
    <t>DO 490 103105-3694</t>
  </si>
  <si>
    <t>51DXR71</t>
  </si>
  <si>
    <t>61DXR71</t>
  </si>
  <si>
    <t>FASTIRON SUPERX CHASSIS</t>
  </si>
  <si>
    <t>TE42053733</t>
  </si>
  <si>
    <t>DO 490 011706-12867</t>
  </si>
  <si>
    <t>TE42053737</t>
  </si>
  <si>
    <t>FASTIRON EDGE X424</t>
  </si>
  <si>
    <t>FL04060925</t>
  </si>
  <si>
    <t>FL04060622</t>
  </si>
  <si>
    <t>BROCADE (FOUNDRY)</t>
  </si>
  <si>
    <t>FES X424+2XG</t>
  </si>
  <si>
    <t>FL04060666</t>
  </si>
  <si>
    <t>FWSX424</t>
  </si>
  <si>
    <t>FL04060665</t>
  </si>
  <si>
    <t>FL04060714</t>
  </si>
  <si>
    <t>FL01069782</t>
  </si>
  <si>
    <t>FL51058837</t>
  </si>
  <si>
    <t>FESX424+2XG</t>
  </si>
  <si>
    <t>FL04060737</t>
  </si>
  <si>
    <t>LAPTOP DELL LATITUDE D610</t>
  </si>
  <si>
    <t>JX88K91</t>
  </si>
  <si>
    <t>DO 490 022206-17753</t>
  </si>
  <si>
    <t>1FZ5L91</t>
  </si>
  <si>
    <t>DO 490 030106-18803</t>
  </si>
  <si>
    <t>DO 490 101805-2868</t>
  </si>
  <si>
    <t>DO 490 122205-10525</t>
  </si>
  <si>
    <t>BROCADE 32 PORT SWITCHES, SUN</t>
  </si>
  <si>
    <t>0550LX000R</t>
  </si>
  <si>
    <t>SERVER, SUN D490</t>
  </si>
  <si>
    <t>0602AM0007</t>
  </si>
  <si>
    <t>0601AM0151</t>
  </si>
  <si>
    <t>BROCADE 32 PORT SWITCHES</t>
  </si>
  <si>
    <t>0550LX000K</t>
  </si>
  <si>
    <t>0550LX0008</t>
  </si>
  <si>
    <t>0535AD8151</t>
  </si>
  <si>
    <t>SERVER, SUN V490</t>
  </si>
  <si>
    <t>0602AM0009</t>
  </si>
  <si>
    <t>CATALYST 6500, CISCO</t>
  </si>
  <si>
    <t>SAL094701ZM</t>
  </si>
  <si>
    <t>DO 490 022406-1815</t>
  </si>
  <si>
    <t>SAL094701ZR</t>
  </si>
  <si>
    <t>CATALYST WS-C3750G, CISCO</t>
  </si>
  <si>
    <t>WS-C3750G-48TS</t>
  </si>
  <si>
    <t>FOC1005Y04E</t>
  </si>
  <si>
    <t>FOC1005Y030</t>
  </si>
  <si>
    <t>FOC1005Y03R</t>
  </si>
  <si>
    <t>FOC1005Y03C</t>
  </si>
  <si>
    <t>FOC1004Y584</t>
  </si>
  <si>
    <t>FOC1005Y0KN</t>
  </si>
  <si>
    <t>WS-C3750G-48TS-S</t>
  </si>
  <si>
    <t>FOC1005Y0KZ</t>
  </si>
  <si>
    <t>FOC1005Y08T</t>
  </si>
  <si>
    <t>WS C3750G</t>
  </si>
  <si>
    <t>FOC1005Y08N</t>
  </si>
  <si>
    <t>FOC1005Y0F7</t>
  </si>
  <si>
    <t>FOC1005Y0KH</t>
  </si>
  <si>
    <t>FOC1005Y0KG</t>
  </si>
  <si>
    <t>FOC1005Y0KP</t>
  </si>
  <si>
    <t>FOC1447W1HZ</t>
  </si>
  <si>
    <t>FOC1005Y0L5</t>
  </si>
  <si>
    <t>FOC1005Y0KX</t>
  </si>
  <si>
    <t>FOC1005Y08P</t>
  </si>
  <si>
    <t>FOC1005Y0LB</t>
  </si>
  <si>
    <t>FOC1005Y0L2</t>
  </si>
  <si>
    <t>FOC100443RV</t>
  </si>
  <si>
    <t>FOC1004Y53C</t>
  </si>
  <si>
    <t>FOC1004Y53Y</t>
  </si>
  <si>
    <t>FOC1004Y53H</t>
  </si>
  <si>
    <t>FOC1004Y54K</t>
  </si>
  <si>
    <t>FOC1004Y53S</t>
  </si>
  <si>
    <t>FOC1329Z1AL</t>
  </si>
  <si>
    <t>FOC1004Y546</t>
  </si>
  <si>
    <t>FOC1004Y543</t>
  </si>
  <si>
    <t>FOC1004Y545</t>
  </si>
  <si>
    <t>FOC1004Y53V</t>
  </si>
  <si>
    <t>FOC1004Y53F</t>
  </si>
  <si>
    <t>FOC1042Y0PM</t>
  </si>
  <si>
    <t>DATASAFE CALL BUFFERS, MODEL 20</t>
  </si>
  <si>
    <t>CPO MF122005-37</t>
  </si>
  <si>
    <t>EXPANSION MODULE, FIELD UPGRADEABLE 2-PORT 10GBE XFP</t>
  </si>
  <si>
    <t>FL02060054</t>
  </si>
  <si>
    <t>DO 490 031406-20538</t>
  </si>
  <si>
    <t>FL02060037</t>
  </si>
  <si>
    <t>FL50058217</t>
  </si>
  <si>
    <t>FL50058236</t>
  </si>
  <si>
    <t>FL02060006</t>
  </si>
  <si>
    <t>FL02060073</t>
  </si>
  <si>
    <t>FL02060031</t>
  </si>
  <si>
    <t>FL45057004</t>
  </si>
  <si>
    <t>DELL OPTIPLEX GX620</t>
  </si>
  <si>
    <t>WLAN CONTROLLER, 4400 SERIES</t>
  </si>
  <si>
    <t>FLS1005H031</t>
  </si>
  <si>
    <t>DO 490 042006-25634</t>
  </si>
  <si>
    <t>CISCO WIRELESS SRVICE MODULE (WISM)</t>
  </si>
  <si>
    <t>DO 490 021706-17406</t>
  </si>
  <si>
    <t>CISCO WIRELESS SERVICE MODULE (WISM)</t>
  </si>
  <si>
    <t>SAD101507U7</t>
  </si>
  <si>
    <t>327FY91</t>
  </si>
  <si>
    <t>DO 490 042806-26713</t>
  </si>
  <si>
    <t>ETHERSCOPE WIRELESS/WIRED NETWORK ASSISTANT</t>
  </si>
  <si>
    <t>9139001</t>
  </si>
  <si>
    <t>DO 490 041006-24006</t>
  </si>
  <si>
    <t>AS5350XM VOICE</t>
  </si>
  <si>
    <t>JXM1018L00A</t>
  </si>
  <si>
    <t>DO 490 040706-23878</t>
  </si>
  <si>
    <t>SCANNER, E SIZE GRAPHTEC MODEL</t>
  </si>
  <si>
    <t>CPO MF050906-106</t>
  </si>
  <si>
    <t>KVM-IP MODULE, 32 PORT</t>
  </si>
  <si>
    <t>0100072420</t>
  </si>
  <si>
    <t>CPO MK060506-120</t>
  </si>
  <si>
    <t>SIDEWINDER G2 SECURITY APPLIANCE</t>
  </si>
  <si>
    <t>DO 490 052406-30342</t>
  </si>
  <si>
    <t>UPS, APC SMART XL 3000VA</t>
  </si>
  <si>
    <t>JS0617037138</t>
  </si>
  <si>
    <t>DO 490 052606-30650</t>
  </si>
  <si>
    <t>JS0617037128</t>
  </si>
  <si>
    <t>JS0617037078</t>
  </si>
  <si>
    <t>JS0617037126</t>
  </si>
  <si>
    <t>JS0617037111</t>
  </si>
  <si>
    <t>JS0617037109</t>
  </si>
  <si>
    <t>UPS, APC SMART RT 5000VA RM 208V</t>
  </si>
  <si>
    <t>NS061101323</t>
  </si>
  <si>
    <t>DIGITAL SWITCH, 16 PORT KEYBOARD/VIDEO/MOUSE</t>
  </si>
  <si>
    <t>JX5ZL91</t>
  </si>
  <si>
    <t>DO 490 060506-31478</t>
  </si>
  <si>
    <t>FHFZL91</t>
  </si>
  <si>
    <t>CATALYST 3750, WS-C3750 24 PS-S</t>
  </si>
  <si>
    <t>WS-C3750-24P</t>
  </si>
  <si>
    <t>CAT1017R2P4</t>
  </si>
  <si>
    <t>DO 490 061406-32998</t>
  </si>
  <si>
    <t>C3750</t>
  </si>
  <si>
    <t>CAT1017R2Q4</t>
  </si>
  <si>
    <t>CAT1017N2GC</t>
  </si>
  <si>
    <t>OFFICE</t>
  </si>
  <si>
    <t>CAT1017N2GB</t>
  </si>
  <si>
    <t>FOC1229W07Z</t>
  </si>
  <si>
    <t>CAT1017N2G9</t>
  </si>
  <si>
    <t>CAT1017N2GR</t>
  </si>
  <si>
    <t>CAT1017N2DD</t>
  </si>
  <si>
    <t>CAT1017R2W4</t>
  </si>
  <si>
    <t>CAT1017N2GZ</t>
  </si>
  <si>
    <t>CAT1017N2GS</t>
  </si>
  <si>
    <t>CAT1017N2GV</t>
  </si>
  <si>
    <t>WALLBOTZ 500 W/DOCKED CAMERA</t>
  </si>
  <si>
    <t>0002D302D43C</t>
  </si>
  <si>
    <t>DO 490 061906-33547</t>
  </si>
  <si>
    <t>PC, DELL OPTIPLEX GX620 SFF</t>
  </si>
  <si>
    <t>OPTIPLEX GX620</t>
  </si>
  <si>
    <t>67C17B1</t>
  </si>
  <si>
    <t>DO 490 062106-33963</t>
  </si>
  <si>
    <t>LAPTOP, DELL LATITUDE D620</t>
  </si>
  <si>
    <t>DUAL CORE XEON PROCESSOR 5160</t>
  </si>
  <si>
    <t>GJN6CB1</t>
  </si>
  <si>
    <t>DO 490 070706-00001</t>
  </si>
  <si>
    <t>3KN6CB1</t>
  </si>
  <si>
    <t>ACS SOLUTION ENGINE 4.0</t>
  </si>
  <si>
    <t>QCN2031004G</t>
  </si>
  <si>
    <t>DO 490 051706*29381</t>
  </si>
  <si>
    <t>DO490051706-29381</t>
  </si>
  <si>
    <t>GX620</t>
  </si>
  <si>
    <t>D620</t>
  </si>
  <si>
    <t>20PTKB1</t>
  </si>
  <si>
    <t>DO 490 080206-121</t>
  </si>
  <si>
    <t>WLAN CONTROLLER 4400 SERIES</t>
  </si>
  <si>
    <t>4400</t>
  </si>
  <si>
    <t>FOC1308F07Q</t>
  </si>
  <si>
    <t>DO 490 072406-89</t>
  </si>
  <si>
    <t>FOC1031F00F</t>
  </si>
  <si>
    <t>FOC1031F00G</t>
  </si>
  <si>
    <t>0002D302D2EE</t>
  </si>
  <si>
    <t>DO 490 042506-26145</t>
  </si>
  <si>
    <t>00021D302D306</t>
  </si>
  <si>
    <t>0002D302D228</t>
  </si>
  <si>
    <t>LAPTOP, DELL LATITUDE D820</t>
  </si>
  <si>
    <t>HSLKHB1</t>
  </si>
  <si>
    <t>UPS, APC ISX SOLUTION</t>
  </si>
  <si>
    <t>ISX SOLUTIONS</t>
  </si>
  <si>
    <t>403.11.2</t>
  </si>
  <si>
    <t>DO 490 062006-33662</t>
  </si>
  <si>
    <t>LAPTOP, APPLE MACBOOK T2400</t>
  </si>
  <si>
    <t>DO 490 081106-159</t>
  </si>
  <si>
    <t>NETSCOUT A.F.M.</t>
  </si>
  <si>
    <t>ATSP111231</t>
  </si>
  <si>
    <t>CPO MF072706-157</t>
  </si>
  <si>
    <t>TANDBERG 880 MXP</t>
  </si>
  <si>
    <t>TANDBERG VIDEO CONF UNIT</t>
  </si>
  <si>
    <t>MXP 880</t>
  </si>
  <si>
    <t>30A71338</t>
  </si>
  <si>
    <t>DO 490 072406-80</t>
  </si>
  <si>
    <t>TANDBERG 1500 MXP</t>
  </si>
  <si>
    <t>TANDBERG</t>
  </si>
  <si>
    <t>1700 MXP</t>
  </si>
  <si>
    <t>39B01430</t>
  </si>
  <si>
    <t>DO 490 072006-44</t>
  </si>
  <si>
    <t>40A03018</t>
  </si>
  <si>
    <t>30A71854</t>
  </si>
  <si>
    <t>DO 490 091106-31</t>
  </si>
  <si>
    <t>7426RB1</t>
  </si>
  <si>
    <t>LAPTOP, DELL D620</t>
  </si>
  <si>
    <t>2KZ8RB1</t>
  </si>
  <si>
    <t>DO 490 091106-30</t>
  </si>
  <si>
    <t>CATALYST 3560</t>
  </si>
  <si>
    <t>FOC1034Y1EJ</t>
  </si>
  <si>
    <t>DO 490 091206-39</t>
  </si>
  <si>
    <t>WS-C3560G-48PS-S</t>
  </si>
  <si>
    <t>FOC1034Z4LH</t>
  </si>
  <si>
    <t>FOC1034Y1FL</t>
  </si>
  <si>
    <t>FOC1034Z0ER</t>
  </si>
  <si>
    <t>FOC1033Y05X</t>
  </si>
  <si>
    <t>FOC1034Y1BY</t>
  </si>
  <si>
    <t>FOC1034Y1BX</t>
  </si>
  <si>
    <t>WS-C3560G-24PS-S</t>
  </si>
  <si>
    <t>FOC1033Y005</t>
  </si>
  <si>
    <t>FOC1033Y064</t>
  </si>
  <si>
    <t>FOC1034Y1AQ</t>
  </si>
  <si>
    <t>FOC1033Z6WD</t>
  </si>
  <si>
    <t>FOC1033Y060</t>
  </si>
  <si>
    <t>FOC1032Y3RU</t>
  </si>
  <si>
    <t>WS-C3560G-24PS</t>
  </si>
  <si>
    <t>FOC1032Y3SP</t>
  </si>
  <si>
    <t>WS-C3560G-24-PS-S</t>
  </si>
  <si>
    <t>FOC1034Y1BZ</t>
  </si>
  <si>
    <t>IDF3</t>
  </si>
  <si>
    <t>WS-C3560G-48PS</t>
  </si>
  <si>
    <t>FOC1034Z4LM</t>
  </si>
  <si>
    <t>3560G</t>
  </si>
  <si>
    <t>FOC1114Z2JE</t>
  </si>
  <si>
    <t>FOC1034Y1FX</t>
  </si>
  <si>
    <t>FOC1033Y07C</t>
  </si>
  <si>
    <t>FOC1033Y00S</t>
  </si>
  <si>
    <t>FOC1034Y1C5</t>
  </si>
  <si>
    <t>FOC1033Y3SC</t>
  </si>
  <si>
    <t>FOC1033Y3SG</t>
  </si>
  <si>
    <t>DO 680 080806-38234</t>
  </si>
  <si>
    <t>LAPTOP, BTO MACBOOK PRO</t>
  </si>
  <si>
    <t>PRINTER, HP LASERJET 9500HDN COLOR</t>
  </si>
  <si>
    <t>JPNJB06042</t>
  </si>
  <si>
    <t>DO 490 101206-49-51</t>
  </si>
  <si>
    <t>Hewlett-Packard Company</t>
  </si>
  <si>
    <t>PC, DELL STANDARD DEVELOPERS</t>
  </si>
  <si>
    <t>CBKX1C1</t>
  </si>
  <si>
    <t>DO 490 102006-92</t>
  </si>
  <si>
    <t>DELL MARKETING LP C/O DELL USA LP</t>
  </si>
  <si>
    <t>PROJECTOR, DELL 5100MP</t>
  </si>
  <si>
    <t>9P6C081</t>
  </si>
  <si>
    <t>DO 490 110106-149</t>
  </si>
  <si>
    <t>JN9KXB1</t>
  </si>
  <si>
    <t>DO 490 100406-7</t>
  </si>
  <si>
    <t>MODULAR FURNITURE - WORKSTATION</t>
  </si>
  <si>
    <t>DO 490 062006-33697</t>
  </si>
  <si>
    <t>9MQVLB1</t>
  </si>
  <si>
    <t>INV 2639</t>
  </si>
  <si>
    <t>1NQVLB1</t>
  </si>
  <si>
    <t>9SHFYB1</t>
  </si>
  <si>
    <t>DO 490 101106-30</t>
  </si>
  <si>
    <t>FL8FYB1</t>
  </si>
  <si>
    <t>DO 490 101106-31</t>
  </si>
  <si>
    <t>DO 680 100206-77</t>
  </si>
  <si>
    <t>DO 490 111406-49-204</t>
  </si>
  <si>
    <t>CLDW3C1</t>
  </si>
  <si>
    <t>PC DELL PRECISION 490 MINI-TOER DUAL CORE</t>
  </si>
  <si>
    <t>1B4B5C1</t>
  </si>
  <si>
    <t>DO 580 111606-930</t>
  </si>
  <si>
    <t>6B4B5C1</t>
  </si>
  <si>
    <t>JLQS9C1</t>
  </si>
  <si>
    <t>CATA;YST 3750, 12SEP STANDARD SWITCH</t>
  </si>
  <si>
    <t>CAT1041RG0R</t>
  </si>
  <si>
    <t>DO 490 112106-49-237</t>
  </si>
  <si>
    <t>2821 W/AC PWR, 2GE. 4HWICS, 3PVD</t>
  </si>
  <si>
    <t>FTX1046A1GP</t>
  </si>
  <si>
    <t>CATALYST 2950 12 10/100 W/2GBIC SLOTS</t>
  </si>
  <si>
    <t>FOC1043Z5X7</t>
  </si>
  <si>
    <t>2500</t>
  </si>
  <si>
    <t>FOC1043Z5Z3</t>
  </si>
  <si>
    <t>WS-2950G-12-EI</t>
  </si>
  <si>
    <t>FOC1043Z5X5</t>
  </si>
  <si>
    <t>2501</t>
  </si>
  <si>
    <t>FOC1043Z5ZL</t>
  </si>
  <si>
    <t>PC, DELL PRECISION 390</t>
  </si>
  <si>
    <t>GW5Z3C1</t>
  </si>
  <si>
    <t>DO 360 110706-36-340</t>
  </si>
  <si>
    <t>DUAL CORE XEON PROCESSOR</t>
  </si>
  <si>
    <t>5H9C2C1</t>
  </si>
  <si>
    <t>DO 490 110106-49-151</t>
  </si>
  <si>
    <t>602D2C1</t>
  </si>
  <si>
    <t>ETHERSCOPE S2 LAN WLAN ITO</t>
  </si>
  <si>
    <t>9238210</t>
  </si>
  <si>
    <t>DO 490 112106-49-235</t>
  </si>
  <si>
    <t>PC, DELL OPTIPLEX 745</t>
  </si>
  <si>
    <t>OPTIPLEX 745</t>
  </si>
  <si>
    <t>DO 490 120806-49-289</t>
  </si>
  <si>
    <t>6M0H9C1</t>
  </si>
  <si>
    <t>NGENIUS COLLECTION</t>
  </si>
  <si>
    <t>VPO MF120506-23</t>
  </si>
  <si>
    <t>PROSYS INFORMATION SYSTEMS</t>
  </si>
  <si>
    <t>CATALYST 6500 13 SLOT CHASSIS</t>
  </si>
  <si>
    <t>SAL10403K8J</t>
  </si>
  <si>
    <t>DO 490 122206-49-335</t>
  </si>
  <si>
    <t>SAL10403K8M</t>
  </si>
  <si>
    <t>UPS, APC SMART-UPS RT 3000VA</t>
  </si>
  <si>
    <t>3000RM XL</t>
  </si>
  <si>
    <t>JS0649028949</t>
  </si>
  <si>
    <t>SMART-UPS 3000 RM XL</t>
  </si>
  <si>
    <t>JS0649028946</t>
  </si>
  <si>
    <t>JS064902028951</t>
  </si>
  <si>
    <t>CAT 6500 POE 802.3AF 10/100/1000 48 PORT</t>
  </si>
  <si>
    <t>WS-X6548-GE-45AF</t>
  </si>
  <si>
    <t>SAL10499V9W</t>
  </si>
  <si>
    <t>WS-X6548</t>
  </si>
  <si>
    <t>SAL10499SRN</t>
  </si>
  <si>
    <t>SAL10489ARD</t>
  </si>
  <si>
    <t>SAL1049ACM9</t>
  </si>
  <si>
    <t>SAL1049ACL7</t>
  </si>
  <si>
    <t>SAL1049ACME</t>
  </si>
  <si>
    <t>SAL10499ST3</t>
  </si>
  <si>
    <t>SAL10499SUC</t>
  </si>
  <si>
    <t>SAL10499SRM</t>
  </si>
  <si>
    <t>SAL10499STV</t>
  </si>
  <si>
    <t>WS-C6548</t>
  </si>
  <si>
    <t>SAL10499SU0</t>
  </si>
  <si>
    <t>SAL10499VA9</t>
  </si>
  <si>
    <t>SAL10499VAZ</t>
  </si>
  <si>
    <t>SAL1049ACN3</t>
  </si>
  <si>
    <t>SAL10489AT1</t>
  </si>
  <si>
    <t>SAL10489ASN</t>
  </si>
  <si>
    <t>SAL10499VAL</t>
  </si>
  <si>
    <t>SAL10499STW</t>
  </si>
  <si>
    <t>SAL10499STD</t>
  </si>
  <si>
    <t>SAL10499V9A</t>
  </si>
  <si>
    <t>SAL10499SRB</t>
  </si>
  <si>
    <t>SAL10499SSP</t>
  </si>
  <si>
    <t>SAL10499SQU</t>
  </si>
  <si>
    <t>SAL1049ACLB</t>
  </si>
  <si>
    <t>CATALYST 3750</t>
  </si>
  <si>
    <t>FOC1101Z0ST</t>
  </si>
  <si>
    <t>3400</t>
  </si>
  <si>
    <t>FOC1101Z0SX</t>
  </si>
  <si>
    <t>FOC1101Z0SE</t>
  </si>
  <si>
    <t>FOC1101Z0U4</t>
  </si>
  <si>
    <t>FOC1101Z0T3</t>
  </si>
  <si>
    <t>FOC1101Y04C</t>
  </si>
  <si>
    <t>FOC1101Z0SP</t>
  </si>
  <si>
    <t>FOC1101Z0S0</t>
  </si>
  <si>
    <t>FOC1101Z0SD</t>
  </si>
  <si>
    <t>FOC1101Z0SM</t>
  </si>
  <si>
    <t>FOC1101Y03K</t>
  </si>
  <si>
    <t>FOC1101Y03H</t>
  </si>
  <si>
    <t>FOC1101Z0U1</t>
  </si>
  <si>
    <t>FOC1101Y04K</t>
  </si>
  <si>
    <t>FOC1101Z0TU</t>
  </si>
  <si>
    <t>FOC1101Z0T5</t>
  </si>
  <si>
    <t>FOC1101Z0SZ</t>
  </si>
  <si>
    <t>FOC1108Y01T</t>
  </si>
  <si>
    <t>FOC1101Z0SC</t>
  </si>
  <si>
    <t>CATALYST 3750 24 10/100/1000T</t>
  </si>
  <si>
    <t>WS-C3750G-24PS</t>
  </si>
  <si>
    <t>FOC1051Y2JV</t>
  </si>
  <si>
    <t>FOC1052Y0FE</t>
  </si>
  <si>
    <t>FOC1052Y0FK</t>
  </si>
  <si>
    <t>FOC1052Y0EW</t>
  </si>
  <si>
    <t>CATALST 3750</t>
  </si>
  <si>
    <t>CAT1043ZG8W</t>
  </si>
  <si>
    <t>CATALYST 6500 24-PORT GIGE MOD</t>
  </si>
  <si>
    <t>CISCO WIRELESS SERVICE MODULE</t>
  </si>
  <si>
    <t>SAD1051007V</t>
  </si>
  <si>
    <t>SAD1051006Z</t>
  </si>
  <si>
    <t>POWER SUPPLY 4000 WATT</t>
  </si>
  <si>
    <t>SNI1041BK2G</t>
  </si>
  <si>
    <t>CATALYST 6500 SUPERVISOR 32</t>
  </si>
  <si>
    <t>SAL10478N32</t>
  </si>
  <si>
    <t>SAL1049A9C3</t>
  </si>
  <si>
    <t>UPS, APC SAMRT RT 5000VA</t>
  </si>
  <si>
    <t>NS0644008286</t>
  </si>
  <si>
    <t>NS0644008387</t>
  </si>
  <si>
    <t>NS0644008395</t>
  </si>
  <si>
    <t>NS0644008320</t>
  </si>
  <si>
    <t>UPS, APC SMART-UPS RT 5000VA</t>
  </si>
  <si>
    <t>5000 XL</t>
  </si>
  <si>
    <t>NS0644008298</t>
  </si>
  <si>
    <t>SN0644008385</t>
  </si>
  <si>
    <t>SN0644008380</t>
  </si>
  <si>
    <t>SN0644008393</t>
  </si>
  <si>
    <t>UPS, APC SMART-UPS XL 3000VA</t>
  </si>
  <si>
    <t>JS0646014518</t>
  </si>
  <si>
    <t>JS0646014544</t>
  </si>
  <si>
    <t>SNI1041BK41</t>
  </si>
  <si>
    <t>SNI1041BK3W</t>
  </si>
  <si>
    <t>SNI1041BK2K</t>
  </si>
  <si>
    <t>FAX MACHINE, CANON LC730I</t>
  </si>
  <si>
    <t>KAH54138</t>
  </si>
  <si>
    <t>DO 490 122106-49-332</t>
  </si>
  <si>
    <t>KAH54139</t>
  </si>
  <si>
    <t>4GB MEMORY EXPANSION KIT</t>
  </si>
  <si>
    <t>PROJECTOR, DELL 3400 MP</t>
  </si>
  <si>
    <t>8GZC4C1</t>
  </si>
  <si>
    <t>DO 490 020907-49-489</t>
  </si>
  <si>
    <t>CISCO 2851</t>
  </si>
  <si>
    <t>FTX1105A2RW</t>
  </si>
  <si>
    <t>DO 490 020507-49-469</t>
  </si>
  <si>
    <t>SFTX1105A2SG</t>
  </si>
  <si>
    <t>FTX1119A0JW</t>
  </si>
  <si>
    <t>SFTX1105A2TM</t>
  </si>
  <si>
    <t>FTX1105A2TY</t>
  </si>
  <si>
    <t>FTX1105A2S2</t>
  </si>
  <si>
    <t>FTX1105A2TF</t>
  </si>
  <si>
    <t>SFTX1105A2RX</t>
  </si>
  <si>
    <t>FTX1105A2SJ</t>
  </si>
  <si>
    <t>SFTX1105A2SU</t>
  </si>
  <si>
    <t>FTX1105A2TU</t>
  </si>
  <si>
    <t>SFTX1105A2RZ</t>
  </si>
  <si>
    <t>SFTX1105A2SV</t>
  </si>
  <si>
    <t>SFTX1105A2TV</t>
  </si>
  <si>
    <t>CATALYST 3750 12 SFP</t>
  </si>
  <si>
    <t>CAT1050RH7C</t>
  </si>
  <si>
    <t>DO 490 020507-49-468</t>
  </si>
  <si>
    <t>CAT1050RH44</t>
  </si>
  <si>
    <t>CAT1050RHA0</t>
  </si>
  <si>
    <t>CAT1050RH7R</t>
  </si>
  <si>
    <t>CAT1050RH9V</t>
  </si>
  <si>
    <t>CATALYST 3560 48 10/100/1000T</t>
  </si>
  <si>
    <t>FOC1046Y1A1</t>
  </si>
  <si>
    <t>FOC1046Y1A3</t>
  </si>
  <si>
    <t>FOC1446Y294</t>
  </si>
  <si>
    <t>FOC1046Y2FY</t>
  </si>
  <si>
    <t>WS-C3560G-48PS-E</t>
  </si>
  <si>
    <t>FOC1533W08R</t>
  </si>
  <si>
    <t>FOC1046Z6ZU</t>
  </si>
  <si>
    <t>FOC1046Z6ZS</t>
  </si>
  <si>
    <t>FOC1046Y2GF</t>
  </si>
  <si>
    <t>FOC1046Z70G</t>
  </si>
  <si>
    <t>FOC1046Y28T</t>
  </si>
  <si>
    <t>IP CONSOLE USB/VM SWITCH</t>
  </si>
  <si>
    <t>DO 490 020107-49-461</t>
  </si>
  <si>
    <t>MY26436PEX</t>
  </si>
  <si>
    <t>PC, DELL OPTIPLEX 745 MINITOWER</t>
  </si>
  <si>
    <t>DO 490 020507-49-465</t>
  </si>
  <si>
    <t>BHW3JC1</t>
  </si>
  <si>
    <t>4HW3JC1</t>
  </si>
  <si>
    <t>PC, DELL OPTIPLEX 745 SFF</t>
  </si>
  <si>
    <t>INVENTORY 07</t>
  </si>
  <si>
    <t>4TZHNC1</t>
  </si>
  <si>
    <t>DO 490 030807-49-595</t>
  </si>
  <si>
    <t>9TZHNC1</t>
  </si>
  <si>
    <t>PRINTER, DELL COLOR LASER 51100CN</t>
  </si>
  <si>
    <t>BZY7B91</t>
  </si>
  <si>
    <t>DO 490 031207-49-607</t>
  </si>
  <si>
    <t>PRINTER, DELL MULTIFUNCTION COLOR LASER 3115CN</t>
  </si>
  <si>
    <t>3115CN</t>
  </si>
  <si>
    <t>CZRGDB1</t>
  </si>
  <si>
    <t>DO 490 031407-49-625</t>
  </si>
  <si>
    <t>CISCO PLUGABLE TRANSCEIVER MODULE (SFP)</t>
  </si>
  <si>
    <t>GLC-ZX</t>
  </si>
  <si>
    <t>FNS15300TKY</t>
  </si>
  <si>
    <t>DO 490 030507-49-576</t>
  </si>
  <si>
    <t>FNS15300TLY</t>
  </si>
  <si>
    <t>CISCO PLUGGABLE TRANSCEIVER MODULE (SFP)</t>
  </si>
  <si>
    <t>FNS153017MR</t>
  </si>
  <si>
    <t>FNS15530MQA</t>
  </si>
  <si>
    <t>CISCO PLUGGABLE TRANSCEIVER MODULE SFP</t>
  </si>
  <si>
    <t>FNS160105X5</t>
  </si>
  <si>
    <t>FNS160105X6</t>
  </si>
  <si>
    <t>FNS160105X7</t>
  </si>
  <si>
    <t>FNS160109PN</t>
  </si>
  <si>
    <t>FNS160109PP</t>
  </si>
  <si>
    <t>FNS160109PR</t>
  </si>
  <si>
    <t>D820</t>
  </si>
  <si>
    <t>DO 490 121206-49-299</t>
  </si>
  <si>
    <t>PC, DELL OPTIPLEX 745 SSF PENTIUM D</t>
  </si>
  <si>
    <t>41S11G1</t>
  </si>
  <si>
    <t>2W.28.11</t>
  </si>
  <si>
    <t>DO 410 031407-15804</t>
  </si>
  <si>
    <t>ENH CAT 6503 CHASSIS</t>
  </si>
  <si>
    <t>6503</t>
  </si>
  <si>
    <t>FOX11070F4N</t>
  </si>
  <si>
    <t>DO 490 041807-49-800</t>
  </si>
  <si>
    <t>1000 BASE-BX SFP, 1310NM</t>
  </si>
  <si>
    <t>FBX14333372</t>
  </si>
  <si>
    <t>FBX14450854</t>
  </si>
  <si>
    <t>FOX11020PW5</t>
  </si>
  <si>
    <t>CATALYST 3750, CISCO</t>
  </si>
  <si>
    <t>FOC1109Y5MX</t>
  </si>
  <si>
    <t>FOC1109Y5MR</t>
  </si>
  <si>
    <t>FOC1109Y5NE</t>
  </si>
  <si>
    <t>FOC1109Y5N1</t>
  </si>
  <si>
    <t>FOC1109Y5MZ</t>
  </si>
  <si>
    <t>CD1LYC1</t>
  </si>
  <si>
    <t>DO 490 050807-49-877</t>
  </si>
  <si>
    <t>DO 320 020207-11723</t>
  </si>
  <si>
    <t>FDHDVC1</t>
  </si>
  <si>
    <t>MODULAR WORKSTATIONS - 3</t>
  </si>
  <si>
    <t>DO 490 013007-49-448</t>
  </si>
  <si>
    <t>RACKMOUNT KEYBOARD MONITOR MOUSE APC 15 INCH</t>
  </si>
  <si>
    <t>NA0650003973</t>
  </si>
  <si>
    <t>DO 490 050207-49-858</t>
  </si>
  <si>
    <t>NA0650003971</t>
  </si>
  <si>
    <t>16 PORT 10/100 EITHERSWITCH</t>
  </si>
  <si>
    <t>NM-16ESW-PWR-1GIG</t>
  </si>
  <si>
    <t>FOC094727UJ</t>
  </si>
  <si>
    <t>DO 490 031607-49-663</t>
  </si>
  <si>
    <t>FOC094727VX</t>
  </si>
  <si>
    <t>FOC09472K4Q</t>
  </si>
  <si>
    <t>FOC09472K4X</t>
  </si>
  <si>
    <t>FOC09472KQN</t>
  </si>
  <si>
    <t>FOC09472KR2</t>
  </si>
  <si>
    <t>FOC09472KSE</t>
  </si>
  <si>
    <t>FOC09472KUR</t>
  </si>
  <si>
    <t>FOC09481AFJ</t>
  </si>
  <si>
    <t>FOC09481AGE</t>
  </si>
  <si>
    <t>FOC09481AGN</t>
  </si>
  <si>
    <t>FOC15272PTP</t>
  </si>
  <si>
    <t>FOC09481DZR</t>
  </si>
  <si>
    <t>FOC09481E1P</t>
  </si>
  <si>
    <t>FOC09481E2D</t>
  </si>
  <si>
    <t>FOC09481E3F</t>
  </si>
  <si>
    <t>FOC09481E3Y</t>
  </si>
  <si>
    <t>FOC11080ARZ</t>
  </si>
  <si>
    <t>SERVER, SUN V445</t>
  </si>
  <si>
    <t>0711BD026F</t>
  </si>
  <si>
    <t>DO 490 051507-49-916</t>
  </si>
  <si>
    <t>PC, DELL OPTIPLEX 745SFF</t>
  </si>
  <si>
    <t>DT65ZC1</t>
  </si>
  <si>
    <t>DO 410 051607-22117</t>
  </si>
  <si>
    <t>8NG61D1</t>
  </si>
  <si>
    <t>DO 490 052507-49-967</t>
  </si>
  <si>
    <t>PC, DELL OPTIPLEX 745 DESKTOP</t>
  </si>
  <si>
    <t>DO 490 051507-49-920</t>
  </si>
  <si>
    <t>C1BJ1D1</t>
  </si>
  <si>
    <t>98S81D1</t>
  </si>
  <si>
    <t>DO 320 052507-23059</t>
  </si>
  <si>
    <t>G5S81D1</t>
  </si>
  <si>
    <t>62MS1D1</t>
  </si>
  <si>
    <t>DO 320 032107-16596</t>
  </si>
  <si>
    <t>NEW LOCATION APPLIANCE SUCCESS</t>
  </si>
  <si>
    <t>QCN21270020</t>
  </si>
  <si>
    <t>DO 490 061307-49-1018</t>
  </si>
  <si>
    <t>2T3F3D1</t>
  </si>
  <si>
    <t>DO 490 053107-49-974</t>
  </si>
  <si>
    <t>3S3F3D1</t>
  </si>
  <si>
    <t>CATALYST 2960</t>
  </si>
  <si>
    <t>FOC1119U3JV</t>
  </si>
  <si>
    <t>DO 320 060107-23640</t>
  </si>
  <si>
    <t>FOC119Z8CH</t>
  </si>
  <si>
    <t>FOC1119U3JZ</t>
  </si>
  <si>
    <t>FOC1119Z7VA</t>
  </si>
  <si>
    <t>FOC1119U3JW</t>
  </si>
  <si>
    <t>FOC1119Z8JD</t>
  </si>
  <si>
    <t>SERVER, DELL POWEREDGE 2950</t>
  </si>
  <si>
    <t>88S24D1</t>
  </si>
  <si>
    <t>CPO LM070507-126</t>
  </si>
  <si>
    <t>LAPTOP, DELL LATITUDE D830</t>
  </si>
  <si>
    <t>BTQTCD1</t>
  </si>
  <si>
    <t>DO 490 072507-49-1163</t>
  </si>
  <si>
    <t>SERVER, SUN FIRE V215</t>
  </si>
  <si>
    <t>V215</t>
  </si>
  <si>
    <t>S0732FML060</t>
  </si>
  <si>
    <t>DO 490 073107-49-1186</t>
  </si>
  <si>
    <t>MPEG-2 SINGLE CHANNEL ENCODER</t>
  </si>
  <si>
    <t>CPO LM072707-142</t>
  </si>
  <si>
    <t>Expedite Videoconference Services, Inc.</t>
  </si>
  <si>
    <t>MPEG-2 SINGLE CHANNEL DECODER</t>
  </si>
  <si>
    <t>SERVER, SUNFIRE V215</t>
  </si>
  <si>
    <t>SO723FL1003</t>
  </si>
  <si>
    <t>DO 490 062207-49-1065</t>
  </si>
  <si>
    <t>SO723FL3026</t>
  </si>
  <si>
    <t>MEDIA TRAY</t>
  </si>
  <si>
    <t>0724BC100E</t>
  </si>
  <si>
    <t>DO 490 062907-49-1085</t>
  </si>
  <si>
    <t>0722BC1064</t>
  </si>
  <si>
    <t>UPS, SMART-UPS XL3000VA</t>
  </si>
  <si>
    <t>JS0705010924</t>
  </si>
  <si>
    <t>DO 490 060507-49-982</t>
  </si>
  <si>
    <t>JS0705010912</t>
  </si>
  <si>
    <t>JS0705010914</t>
  </si>
  <si>
    <t>JS0705010913</t>
  </si>
  <si>
    <t>POWERVAULT MD1000 RACK</t>
  </si>
  <si>
    <t>5Q7N5D1</t>
  </si>
  <si>
    <t>DO 490 062607-49-1071</t>
  </si>
  <si>
    <t>QUAD CORE XEON PROCESSOR, DELL</t>
  </si>
  <si>
    <t>3L185D1</t>
  </si>
  <si>
    <t>GXD85D1</t>
  </si>
  <si>
    <t>1ZD85D1</t>
  </si>
  <si>
    <t>CVD85D1</t>
  </si>
  <si>
    <t>5WD85D1</t>
  </si>
  <si>
    <t>PLASMA PANEL 42"</t>
  </si>
  <si>
    <t>DO 490 073007-49-1181</t>
  </si>
  <si>
    <t>Solutions 4 Sure.Com, Inc.</t>
  </si>
  <si>
    <t>PRINTER, HP LASERJET 4700DTN COLOR</t>
  </si>
  <si>
    <t>JPZLD07571</t>
  </si>
  <si>
    <t>DO 490 090507-49-1315</t>
  </si>
  <si>
    <t>SERVER, PRIMARY GOGGLE SEARCH APPLIANCE</t>
  </si>
  <si>
    <t>CPO MF121406-28</t>
  </si>
  <si>
    <t>Google,  Inc.</t>
  </si>
  <si>
    <t>2J64PD1</t>
  </si>
  <si>
    <t>DO 490 082807-49-1281</t>
  </si>
  <si>
    <t>3H64PD1</t>
  </si>
  <si>
    <t>LAPTOP, DELL LATITUDE D630</t>
  </si>
  <si>
    <t>3Z0VPD1</t>
  </si>
  <si>
    <t>DP 490 082407-49-1273</t>
  </si>
  <si>
    <t>PC, MACBOOK PRO</t>
  </si>
  <si>
    <t>SOFA</t>
  </si>
  <si>
    <t>DO 490 072407-49-1160</t>
  </si>
  <si>
    <t>J C WHITE OFFICE FURNITURE &amp; INTERIORS</t>
  </si>
  <si>
    <t>PRINTER, HP LASERJET 5550DTN COLOR</t>
  </si>
  <si>
    <t>JPSC76S0KZ</t>
  </si>
  <si>
    <t>DO 410 090607-33206</t>
  </si>
  <si>
    <t>26CLVD1</t>
  </si>
  <si>
    <t>DO 490 100107-49-90</t>
  </si>
  <si>
    <t>ROUTER, ADRAN ATLAS 830</t>
  </si>
  <si>
    <t>SIM3S10DRA</t>
  </si>
  <si>
    <t>DO 490 082907-49-1288</t>
  </si>
  <si>
    <t>TRI COUNTY SYSTEMS, INC.</t>
  </si>
  <si>
    <t>QUAD T1/PRI DSU/CSU 4 PORTS</t>
  </si>
  <si>
    <t>F39G4860</t>
  </si>
  <si>
    <t>G35A1804</t>
  </si>
  <si>
    <t>F39G4858</t>
  </si>
  <si>
    <t>CISCO 2851 SWITCH</t>
  </si>
  <si>
    <t>FTX1141A5Y6</t>
  </si>
  <si>
    <t>DO 490 100107-49-60</t>
  </si>
  <si>
    <t>DO 490 102507-49-281</t>
  </si>
  <si>
    <t>JNP60F1</t>
  </si>
  <si>
    <t>FTX1141A5Y8</t>
  </si>
  <si>
    <t>FTX1141A5YF</t>
  </si>
  <si>
    <t>FTX1141A5Y7</t>
  </si>
  <si>
    <t>FTX1141A5YL</t>
  </si>
  <si>
    <t>FTX1141A5YC</t>
  </si>
  <si>
    <t>FTX1141A5YN</t>
  </si>
  <si>
    <t>HOME</t>
  </si>
  <si>
    <t>FTX1141A5Z8</t>
  </si>
  <si>
    <t>FTX1141A526</t>
  </si>
  <si>
    <t>DO 490 092507-49-1377</t>
  </si>
  <si>
    <t>FTX1142A003</t>
  </si>
  <si>
    <t>FTX1142A006</t>
  </si>
  <si>
    <t>FTX1142A008</t>
  </si>
  <si>
    <t>FTX1142A00A</t>
  </si>
  <si>
    <t>FTX1142A009</t>
  </si>
  <si>
    <t>FTX1142A007</t>
  </si>
  <si>
    <t>SUN STORAGETEK PCI-X ENTERPRISE, HOST BUS ADAPTER</t>
  </si>
  <si>
    <t>STORAGETEK PCI-X</t>
  </si>
  <si>
    <t>GFC0719P61409</t>
  </si>
  <si>
    <t>DO 490 091707-49-1350</t>
  </si>
  <si>
    <t>GFC0719P61143</t>
  </si>
  <si>
    <t>GFC0721P84563</t>
  </si>
  <si>
    <t>D830</t>
  </si>
  <si>
    <t>PC, DELL OPTIPLEX 755 SFF</t>
  </si>
  <si>
    <t>17XM1F1</t>
  </si>
  <si>
    <t>DO 490 110507-49-327</t>
  </si>
  <si>
    <t>F7XM1F1</t>
  </si>
  <si>
    <t>PC, DELL SIGNATURE SYSTEM</t>
  </si>
  <si>
    <t>407K1F1</t>
  </si>
  <si>
    <t>DO 490 110107-49-319</t>
  </si>
  <si>
    <t>607K1F1</t>
  </si>
  <si>
    <t>807K1F1</t>
  </si>
  <si>
    <t>OPTIPLEX 755</t>
  </si>
  <si>
    <t>J89WRF1</t>
  </si>
  <si>
    <t>DO 490 110807-49-340</t>
  </si>
  <si>
    <t>LAPTOP, APPLE BTO MAC PRO</t>
  </si>
  <si>
    <t>G87461N90GP</t>
  </si>
  <si>
    <t>DO 490 110807-49-342</t>
  </si>
  <si>
    <t>APPLE CINEMA DISPLAY, 30" LCD</t>
  </si>
  <si>
    <t>CY7260GHXMP</t>
  </si>
  <si>
    <t>PRINTER, HP COLOR LASERJET 4700DTN</t>
  </si>
  <si>
    <t>JP42D04015</t>
  </si>
  <si>
    <t>DO 490 112807-49-392</t>
  </si>
  <si>
    <t>PC, DELL OPTIPLEX 755</t>
  </si>
  <si>
    <t>CLH9HF1</t>
  </si>
  <si>
    <t>DO 490 011408-49-509</t>
  </si>
  <si>
    <t>CATALYST 7600, SERIES SPA INTERFACE</t>
  </si>
  <si>
    <t>JAE1136VUGI</t>
  </si>
  <si>
    <t>DO 490 110707-49-320</t>
  </si>
  <si>
    <t>2-PORT CLEAR CHANNEL T//E3 SHA</t>
  </si>
  <si>
    <t>CATALYST 7800, SERIES SPA INTERFACE</t>
  </si>
  <si>
    <t>JAE11441G47</t>
  </si>
  <si>
    <t>CATALYST 3750, 12SFP, STANDARD MULTILAYER IMAGE</t>
  </si>
  <si>
    <t>CAT1131RH5W</t>
  </si>
  <si>
    <t>DO 490 102507-49-273</t>
  </si>
  <si>
    <t>CAT1131ZG20</t>
  </si>
  <si>
    <t>CAT1131RH7M</t>
  </si>
  <si>
    <t>CAT1131RH7F</t>
  </si>
  <si>
    <t>FDO1136Z5SP</t>
  </si>
  <si>
    <t>SCANNER, CANON DR-9080C</t>
  </si>
  <si>
    <t>CZ311728</t>
  </si>
  <si>
    <t>DO 490 110607-49-333</t>
  </si>
  <si>
    <t>TANDBERG, VIDEO CONFERENCING UNIT</t>
  </si>
  <si>
    <t>30A76107</t>
  </si>
  <si>
    <t>DO 490 11007-49-339</t>
  </si>
  <si>
    <t>880 MXP</t>
  </si>
  <si>
    <t>30A76626</t>
  </si>
  <si>
    <t>CATALYST 6500, SUP720 POLICY FE</t>
  </si>
  <si>
    <t>SAL1134YT7G</t>
  </si>
  <si>
    <t>SAL1134Y732</t>
  </si>
  <si>
    <t>SAL1134YCNE</t>
  </si>
  <si>
    <t>802.14</t>
  </si>
  <si>
    <t>CPO MF112107-19</t>
  </si>
  <si>
    <t>Howard Industries, Inc.</t>
  </si>
  <si>
    <t>01110700166</t>
  </si>
  <si>
    <t>CISCO CATALYST 3750</t>
  </si>
  <si>
    <t>FDO1141Y3UP</t>
  </si>
  <si>
    <t>DO 490 011408-49-511</t>
  </si>
  <si>
    <t>FDO1141Y3UX</t>
  </si>
  <si>
    <t>POWERVAULT RACK, DELL MD1000</t>
  </si>
  <si>
    <t>DO 490 010908-49-499</t>
  </si>
  <si>
    <t>PC, DELL QUAD CORE XEON X5400</t>
  </si>
  <si>
    <t>FTN4HF1</t>
  </si>
  <si>
    <t>G31ZHF1</t>
  </si>
  <si>
    <t>FOC1144ZA59</t>
  </si>
  <si>
    <t>FOC1146Y2BP</t>
  </si>
  <si>
    <t>FOC1146Y29T</t>
  </si>
  <si>
    <t>FOC1147Y22B</t>
  </si>
  <si>
    <t>FOC1147Y22P</t>
  </si>
  <si>
    <t>FOC1147Z1HH</t>
  </si>
  <si>
    <t>WS-C3750G-48TS-E V06</t>
  </si>
  <si>
    <t>FOC1332W3C4</t>
  </si>
  <si>
    <t>FOC1146Y28X</t>
  </si>
  <si>
    <t>FOC1146Y29U</t>
  </si>
  <si>
    <t>FOC1147Y22E</t>
  </si>
  <si>
    <t>FOC1147Y22O</t>
  </si>
  <si>
    <t>FOC1146Y2BC</t>
  </si>
  <si>
    <t>FOC1146Y28Y</t>
  </si>
  <si>
    <t>FOC1146Y293</t>
  </si>
  <si>
    <t>FOC1147Y22G</t>
  </si>
  <si>
    <t>IDF 1S-109</t>
  </si>
  <si>
    <t>WS-C3750G-48TS-E</t>
  </si>
  <si>
    <t>FOC1130Y35M</t>
  </si>
  <si>
    <t>FOC1146Y2BD</t>
  </si>
  <si>
    <t>FOC1146Y29D</t>
  </si>
  <si>
    <t>FOC1147Y217</t>
  </si>
  <si>
    <t>FOC1147Y22L</t>
  </si>
  <si>
    <t>FOC1147Y237</t>
  </si>
  <si>
    <t>MONITOR, NEC MULTISUNC 46" LCD FLAT PANEL DISPLAY</t>
  </si>
  <si>
    <t>08T72GAY79002021YA</t>
  </si>
  <si>
    <t>DO 490 020408-49-573</t>
  </si>
  <si>
    <t>DO 490 012808-49-552</t>
  </si>
  <si>
    <t>7WVGKF1</t>
  </si>
  <si>
    <t>2GHQMF1</t>
  </si>
  <si>
    <t>DO 490 021108-49-589</t>
  </si>
  <si>
    <t>5BSC3F1</t>
  </si>
  <si>
    <t>DO 320 102307-7948</t>
  </si>
  <si>
    <t>NETWORK MODULE, 1 PORT GE</t>
  </si>
  <si>
    <t>FOC11511X48</t>
  </si>
  <si>
    <t>DO 490 020608-49-580</t>
  </si>
  <si>
    <t>PC, DELL OPTIPLEX 755 DESKTOP</t>
  </si>
  <si>
    <t>DO 490 021308-49-597</t>
  </si>
  <si>
    <t>LAPTOP, DELL LATITUDE D430</t>
  </si>
  <si>
    <t>43VSMF1</t>
  </si>
  <si>
    <t>DO 490 060608-49-676</t>
  </si>
  <si>
    <t>FOC1203583T</t>
  </si>
  <si>
    <t>FOC1203584Q</t>
  </si>
  <si>
    <t>NM-1GE</t>
  </si>
  <si>
    <t>FOC12035853</t>
  </si>
  <si>
    <t>NETBOTZ 500 W/DOCKED CAMERA</t>
  </si>
  <si>
    <t>002D3031295</t>
  </si>
  <si>
    <t>DO 490 022208-49-622</t>
  </si>
  <si>
    <t>002D303129B</t>
  </si>
  <si>
    <t>MOVEABLE WALL SYSTEM, ONE SOLID DOOR, VINYL / GLASS WALLS</t>
  </si>
  <si>
    <t>DO 490 102907-49-289</t>
  </si>
  <si>
    <t>SHREDDER, MDM DESTROY, IDEAL 4005</t>
  </si>
  <si>
    <t>CPO MF011108-32</t>
  </si>
  <si>
    <t>Sufian Munir Inc</t>
  </si>
  <si>
    <t>FOC1203585C</t>
  </si>
  <si>
    <t>FOC1203583L</t>
  </si>
  <si>
    <t>FOC12035846</t>
  </si>
  <si>
    <t>002D3031299</t>
  </si>
  <si>
    <t>002D30353E8</t>
  </si>
  <si>
    <t>002D30353FF</t>
  </si>
  <si>
    <t>002D30329AF</t>
  </si>
  <si>
    <t>NO S/N</t>
  </si>
  <si>
    <t>DO 490 112707-49-382</t>
  </si>
  <si>
    <t>PROJECTOR, DELL 5100MP DLP</t>
  </si>
  <si>
    <t>3BLP0D1</t>
  </si>
  <si>
    <t>DO 490 031808-49-702</t>
  </si>
  <si>
    <t>DO 490 030308-49-638</t>
  </si>
  <si>
    <t>8ZGXTF1</t>
  </si>
  <si>
    <t>BZGXTF1</t>
  </si>
  <si>
    <t>DZGXTF1</t>
  </si>
  <si>
    <t>SERVER, DELL PRECISION T3400</t>
  </si>
  <si>
    <t>D8XBDG1</t>
  </si>
  <si>
    <t>DO 490 052708-49-933</t>
  </si>
  <si>
    <t>1000 BASE ZX-SEP2008</t>
  </si>
  <si>
    <t>GLC-ZX-SM</t>
  </si>
  <si>
    <t>PAJ1037001Y</t>
  </si>
  <si>
    <t>DO 490 041408-49-783</t>
  </si>
  <si>
    <t>A/C. PORTABLE 59500BTU</t>
  </si>
  <si>
    <t>CPO MF050908*84</t>
  </si>
  <si>
    <t>W W GRAINGER</t>
  </si>
  <si>
    <t>CATALYST 3560 48 10/100 POE</t>
  </si>
  <si>
    <t>FDO1210Z19H</t>
  </si>
  <si>
    <t>DO 490 031908-49-717</t>
  </si>
  <si>
    <t>FDO1210Z188</t>
  </si>
  <si>
    <t>FDO1210Z1BX</t>
  </si>
  <si>
    <t>FDO1210Z1BY</t>
  </si>
  <si>
    <t>FDO1210Z1CO</t>
  </si>
  <si>
    <t>2821 W/AC+POE 2GE</t>
  </si>
  <si>
    <t>FTX1213A2LH</t>
  </si>
  <si>
    <t>UPS, APC SMART XL 2200VA</t>
  </si>
  <si>
    <t>2200VA</t>
  </si>
  <si>
    <t>JS0805003594</t>
  </si>
  <si>
    <t>COMMRM</t>
  </si>
  <si>
    <t>UPS, APC SMART XL  MODULAR 1500VA</t>
  </si>
  <si>
    <t>QS0804120607</t>
  </si>
  <si>
    <t>8LJLZF1</t>
  </si>
  <si>
    <t>DO 490 040208-23778</t>
  </si>
  <si>
    <t>Modcomp Inc.</t>
  </si>
  <si>
    <t>5V46YF1</t>
  </si>
  <si>
    <t>DO 360 EN031408-592</t>
  </si>
  <si>
    <t>OUTDOOR MESH AP</t>
  </si>
  <si>
    <t>802.11A,B/G OUTDOOR MESH</t>
  </si>
  <si>
    <t>DO 490 022108-49-621</t>
  </si>
  <si>
    <t>802.11A</t>
  </si>
  <si>
    <t>FTX1211POOK</t>
  </si>
  <si>
    <t>SUN RACK 900-38</t>
  </si>
  <si>
    <t>DO 490 040308-49-753</t>
  </si>
  <si>
    <t>6KXPTF1</t>
  </si>
  <si>
    <t>DO 720 022908-72-1626</t>
  </si>
  <si>
    <t>2ND FL</t>
  </si>
  <si>
    <t>66SPTF1</t>
  </si>
  <si>
    <t>34SPTF1</t>
  </si>
  <si>
    <t>75SPTF1</t>
  </si>
  <si>
    <t>LAPTOP, DELL LATITUDE EXECUTIVE D430</t>
  </si>
  <si>
    <t>GZPH4G1</t>
  </si>
  <si>
    <t>7LNT3G1</t>
  </si>
  <si>
    <t>DO 490 040808-49-762</t>
  </si>
  <si>
    <t>5HDQ3G1</t>
  </si>
  <si>
    <t>DO 490 041508-49-784</t>
  </si>
  <si>
    <t>8HDQ3G1</t>
  </si>
  <si>
    <t>PC, DELL  OPTIPLEX 755</t>
  </si>
  <si>
    <t>3HDQ3G1</t>
  </si>
  <si>
    <t>JGDQ3G1</t>
  </si>
  <si>
    <t>LAPTOP, DELL  LATITUDE D430</t>
  </si>
  <si>
    <t>2VN82G1</t>
  </si>
  <si>
    <t>TANDBERG MCU 8+8 IP</t>
  </si>
  <si>
    <t>28-01381</t>
  </si>
  <si>
    <t>DO 490 110107-49-311</t>
  </si>
  <si>
    <t>1L1FBG1</t>
  </si>
  <si>
    <t>DO 490 050608-49-874</t>
  </si>
  <si>
    <t>5MXY6G1</t>
  </si>
  <si>
    <t>DO 490 042908-49-849</t>
  </si>
  <si>
    <t>HMPWXF1</t>
  </si>
  <si>
    <t>2W.40.01</t>
  </si>
  <si>
    <t>DO 410 031808-22216</t>
  </si>
  <si>
    <t>CISCO ME6524 SWITCH-24</t>
  </si>
  <si>
    <t>CAT1209C01G</t>
  </si>
  <si>
    <t>CATALYST 6500 1GB DDR XCEF720</t>
  </si>
  <si>
    <t>T10485369FLRH</t>
  </si>
  <si>
    <t>MEMORY, 1 GB</t>
  </si>
  <si>
    <t>1000 BASE ZX-SEP</t>
  </si>
  <si>
    <t>ECL134706JB</t>
  </si>
  <si>
    <t>ECL122603N9</t>
  </si>
  <si>
    <t>ECL134706NT</t>
  </si>
  <si>
    <t>ECL122603NF</t>
  </si>
  <si>
    <t>FNS12440TKX</t>
  </si>
  <si>
    <t>FNS13050PXQ</t>
  </si>
  <si>
    <t>ECL134706P0</t>
  </si>
  <si>
    <t>ECL1314033T</t>
  </si>
  <si>
    <t>ECL1226056V</t>
  </si>
  <si>
    <t>ECL1314033G</t>
  </si>
  <si>
    <t>ECL1314033K</t>
  </si>
  <si>
    <t>ECL134406AK</t>
  </si>
  <si>
    <t>ECL134406AQ</t>
  </si>
  <si>
    <t>ECL134406AS</t>
  </si>
  <si>
    <t>ECL134706K3</t>
  </si>
  <si>
    <t>ECL134706MB</t>
  </si>
  <si>
    <t>ECL134706NU</t>
  </si>
  <si>
    <t>ECL134706NV</t>
  </si>
  <si>
    <t>ECL134706NZ</t>
  </si>
  <si>
    <t>ECL144501JW</t>
  </si>
  <si>
    <t>ECL144501K0</t>
  </si>
  <si>
    <t>ECL144501K1</t>
  </si>
  <si>
    <t>ECL14450217</t>
  </si>
  <si>
    <t>ECL1445021A</t>
  </si>
  <si>
    <t>ECL1447036D</t>
  </si>
  <si>
    <t>ME-C3750; FOR CATALYST 3750 METRO</t>
  </si>
  <si>
    <t>ME-C3750-24TE-M</t>
  </si>
  <si>
    <t>CAT1128NJQ0</t>
  </si>
  <si>
    <t>FDO1211X0AL-LIT11510ACB</t>
  </si>
  <si>
    <t>FDO1431Z06U</t>
  </si>
  <si>
    <t>ME-C3750</t>
  </si>
  <si>
    <t>FDO1211X0FB</t>
  </si>
  <si>
    <t>FDO1211X0C0</t>
  </si>
  <si>
    <t>FDO1211X094-LIT11510AWK</t>
  </si>
  <si>
    <t>FDO1213Z00A-LIT11510AUB</t>
  </si>
  <si>
    <t>ME3750</t>
  </si>
  <si>
    <t>FDO1212Z6QT</t>
  </si>
  <si>
    <t>FDO1213Z02W-LIT11510ABL</t>
  </si>
  <si>
    <t>ME 3750</t>
  </si>
  <si>
    <t>FDO1212Z6QP</t>
  </si>
  <si>
    <t>FDO1213Z02A-LIT11510B0S</t>
  </si>
  <si>
    <t>FDO1211X0BE-LIT11510B3M</t>
  </si>
  <si>
    <t>FDO1213Z010</t>
  </si>
  <si>
    <t>FDO1212Z6PT-LIT115109Z1</t>
  </si>
  <si>
    <t>UPS, APC SMART-UPS RT5000VA</t>
  </si>
  <si>
    <t>5000VA</t>
  </si>
  <si>
    <t>NS0905000868</t>
  </si>
  <si>
    <t>DO 490 040708-49-758</t>
  </si>
  <si>
    <t>NS0636026709</t>
  </si>
  <si>
    <t>UPS, APC SMART-UPS RT</t>
  </si>
  <si>
    <t>NS0805024038</t>
  </si>
  <si>
    <t>SCANNER, GRAPHTEC MODEL# CS600 PRO</t>
  </si>
  <si>
    <t>A80310142</t>
  </si>
  <si>
    <t>CPO MR043008-79</t>
  </si>
  <si>
    <t>Xact Supply Co. Inc.</t>
  </si>
  <si>
    <t>CISCO CATALYST 2821</t>
  </si>
  <si>
    <t>FTX1223A200</t>
  </si>
  <si>
    <t>DO 490 052208-49-929</t>
  </si>
  <si>
    <t>CISCO CATALYST 3560</t>
  </si>
  <si>
    <t>FDO1222Y1UY</t>
  </si>
  <si>
    <t>FDO1222Z14U</t>
  </si>
  <si>
    <t>FDO1222Y1TT</t>
  </si>
  <si>
    <t>2851 W/AC+POE 2GE 4HWIC</t>
  </si>
  <si>
    <t>FTX1224A36G</t>
  </si>
  <si>
    <t>DO 490 053008-49-949</t>
  </si>
  <si>
    <t>FOC1222Y00X</t>
  </si>
  <si>
    <t>FOC1222Y00Z</t>
  </si>
  <si>
    <t>FOC1222Y005</t>
  </si>
  <si>
    <t>FOC1222Y00T</t>
  </si>
  <si>
    <t>C3750G</t>
  </si>
  <si>
    <t>FOC1222Y01L</t>
  </si>
  <si>
    <t>FOC1222Y01M</t>
  </si>
  <si>
    <t>FOC1222Y01Q</t>
  </si>
  <si>
    <t>USP, APC SMART UPS XL 2200VA</t>
  </si>
  <si>
    <t>BS0751007025</t>
  </si>
  <si>
    <t>BS0751007032</t>
  </si>
  <si>
    <t>DO 490 042908-49-852</t>
  </si>
  <si>
    <t>W88241U2YKO</t>
  </si>
  <si>
    <t>HYYM4H1</t>
  </si>
  <si>
    <t>DO 490 073108-49-1131</t>
  </si>
  <si>
    <t>SERVER, DELL POWEREDGE R900</t>
  </si>
  <si>
    <t>DO 490 060608-49-976</t>
  </si>
  <si>
    <t>POWEREDGE R 900 2X QUAD</t>
  </si>
  <si>
    <t>HNQXLG1</t>
  </si>
  <si>
    <t>1PQXLG1</t>
  </si>
  <si>
    <t>4PQXLG1</t>
  </si>
  <si>
    <t>POWEREDGE R900 2X QUAD</t>
  </si>
  <si>
    <t>5PQXLG1</t>
  </si>
  <si>
    <t>VIDEO CONFERENCING PACKAGE</t>
  </si>
  <si>
    <t>BH46HCNQ300074</t>
  </si>
  <si>
    <t>DO 490 061008-49-978</t>
  </si>
  <si>
    <t>BH46HCNQ100101</t>
  </si>
  <si>
    <t>CONFRM</t>
  </si>
  <si>
    <t>PC, DELL ULTRA</t>
  </si>
  <si>
    <t>4HL0YG1</t>
  </si>
  <si>
    <t>DO 490 072808-49-1112</t>
  </si>
  <si>
    <t>TV, LCD 4620-2-AV 46INCH</t>
  </si>
  <si>
    <t>S86102353YA</t>
  </si>
  <si>
    <t>DO 490 071408-1054</t>
  </si>
  <si>
    <t>WORKSTATIONS; 3 ATTACHED</t>
  </si>
  <si>
    <t>DO 490 022808-49-631</t>
  </si>
  <si>
    <t>32DHVG1</t>
  </si>
  <si>
    <t>LAPTOP, DELL ST CORE2 DUO U7700</t>
  </si>
  <si>
    <t>DPG5YG1</t>
  </si>
  <si>
    <t>DO 490 072308-49-1099</t>
  </si>
  <si>
    <t>NOYES, M200 K-QUAD -OTDR QUAD WAVELENGHT MM/SM W/VFL</t>
  </si>
  <si>
    <t>1W30MR81167</t>
  </si>
  <si>
    <t>CPO MF072908-112</t>
  </si>
  <si>
    <t>GRAYBAR ELECTRIC CO</t>
  </si>
  <si>
    <t>NOYES, SMLP4-4 OPTICAL LOSS TEST KIT</t>
  </si>
  <si>
    <t>1W29NM023/1W28LK019</t>
  </si>
  <si>
    <t>NOYES, OF 1400 OPTICAL FIBER IDENTIFIER</t>
  </si>
  <si>
    <t>1W23MA001</t>
  </si>
  <si>
    <t>VIDEO CONFERENCING 880, 46" DISPLAY</t>
  </si>
  <si>
    <t>TANDBERG VIDEO</t>
  </si>
  <si>
    <t>BH46HCNQ600004</t>
  </si>
  <si>
    <t>DO 490 073008-49-1117</t>
  </si>
  <si>
    <t>TANDBERG VIDEO CONF</t>
  </si>
  <si>
    <t>BH46HCNQ60025</t>
  </si>
  <si>
    <t>BH46HCNQ600033</t>
  </si>
  <si>
    <t>A/C PORTABLE, 59500 BTUH</t>
  </si>
  <si>
    <t>06080875600</t>
  </si>
  <si>
    <t>CPO MF080808-116</t>
  </si>
  <si>
    <t>UPS, APC SMART 22000VA</t>
  </si>
  <si>
    <t>JS0813017496</t>
  </si>
  <si>
    <t>DO 490 080708-49-1154</t>
  </si>
  <si>
    <t>2200</t>
  </si>
  <si>
    <t>JS0814003433</t>
  </si>
  <si>
    <t>APV</t>
  </si>
  <si>
    <t>22000VA</t>
  </si>
  <si>
    <t>JS0814003434</t>
  </si>
  <si>
    <t>JS0814003441</t>
  </si>
  <si>
    <t>JS0822011804</t>
  </si>
  <si>
    <t>CISCO ASA 5510  SEC PLUS APPL W/ SW 150 VPN PEERS 5 FE</t>
  </si>
  <si>
    <t>5510</t>
  </si>
  <si>
    <t>JMX1225L1HE</t>
  </si>
  <si>
    <t>DO 320 072208-34199</t>
  </si>
  <si>
    <t>CISCO 2821 SWITCH</t>
  </si>
  <si>
    <t>FTX1233A4SP</t>
  </si>
  <si>
    <t>DO 490 072408-49-1105</t>
  </si>
  <si>
    <t>SAL1227WHUM</t>
  </si>
  <si>
    <t>SAL1227WHYT</t>
  </si>
  <si>
    <t>SAL1227VCS8</t>
  </si>
  <si>
    <t>TALLAHAS</t>
  </si>
  <si>
    <t>SAL1227VQUK</t>
  </si>
  <si>
    <t>FTX1233AOXV</t>
  </si>
  <si>
    <t>FTX1233A0XJ</t>
  </si>
  <si>
    <t>FTX1233A0XM</t>
  </si>
  <si>
    <t>FTX1233A0XS</t>
  </si>
  <si>
    <t>FTX1233A0XK</t>
  </si>
  <si>
    <t>FTX1233A0XN</t>
  </si>
  <si>
    <t>FTX1233AOXQ</t>
  </si>
  <si>
    <t>FTX1233AOXT</t>
  </si>
  <si>
    <t>FTX1233AOXW</t>
  </si>
  <si>
    <t>FTX1233AOXU</t>
  </si>
  <si>
    <t>FTX1233AOXR</t>
  </si>
  <si>
    <t>FTX1233AOXP</t>
  </si>
  <si>
    <t>CISCO 802.11 WIRELESS ROUTER</t>
  </si>
  <si>
    <t>FTX1233P005</t>
  </si>
  <si>
    <t>FTX1233P007</t>
  </si>
  <si>
    <t>FTX1233P008</t>
  </si>
  <si>
    <t>FTX1233P00D</t>
  </si>
  <si>
    <t>FTX1233P00E</t>
  </si>
  <si>
    <t>FTX1233P00C</t>
  </si>
  <si>
    <t>FTX1233P00B</t>
  </si>
  <si>
    <t>FOC1224W23Y</t>
  </si>
  <si>
    <t>FOC1224W1AU</t>
  </si>
  <si>
    <t>FOC1224W1BA</t>
  </si>
  <si>
    <t>FOC1229W08Y</t>
  </si>
  <si>
    <t>FOC1224W23Q</t>
  </si>
  <si>
    <t>CICSO CATALYST 3560</t>
  </si>
  <si>
    <t>FDO1231X1LF</t>
  </si>
  <si>
    <t>FDO1231X1M7</t>
  </si>
  <si>
    <t>FDO1231X1L1</t>
  </si>
  <si>
    <t>FDO1231X1LH</t>
  </si>
  <si>
    <t>FOC1249W4FF</t>
  </si>
  <si>
    <t>DO 490 012909-49-316</t>
  </si>
  <si>
    <t>FOC1249W4FQ</t>
  </si>
  <si>
    <t>FOC1249W4EG</t>
  </si>
  <si>
    <t>FOC1249W4F4</t>
  </si>
  <si>
    <t>FOC1249W4EF</t>
  </si>
  <si>
    <t>3750-E</t>
  </si>
  <si>
    <t>FOC1249W4EE</t>
  </si>
  <si>
    <t>FOC1248W2DD</t>
  </si>
  <si>
    <t>CINEMA DISPLAY, APPLE  30"</t>
  </si>
  <si>
    <t>CY84009BXMP</t>
  </si>
  <si>
    <t>DO 490 102208-49-76</t>
  </si>
  <si>
    <t>FDO1240X457</t>
  </si>
  <si>
    <t>DO 490 102108-49-67</t>
  </si>
  <si>
    <t>COSCO CATALYST 3560</t>
  </si>
  <si>
    <t>FDO1Z40Z35Y</t>
  </si>
  <si>
    <t>CISCO 2821 AC-IP</t>
  </si>
  <si>
    <t>2821</t>
  </si>
  <si>
    <t>FTX1247AJDN</t>
  </si>
  <si>
    <t>DO 490 110508-49-125</t>
  </si>
  <si>
    <t>HATACHI STORAGE ARRARY</t>
  </si>
  <si>
    <t>18765</t>
  </si>
  <si>
    <t>DP 490 092408-49-1279</t>
  </si>
  <si>
    <t>18507</t>
  </si>
  <si>
    <t>MESSAGING SECURITY PROOFPOINT P840, GATEWAY</t>
  </si>
  <si>
    <t>8DWGNG1</t>
  </si>
  <si>
    <t>DO 490 091708-49-1258</t>
  </si>
  <si>
    <t>6DWGNG1</t>
  </si>
  <si>
    <t>9DWGNG1</t>
  </si>
  <si>
    <t>5DWGNG1</t>
  </si>
  <si>
    <t>MESSAGING SECURITY PROOFPOINT P825M GATEWAY</t>
  </si>
  <si>
    <t>HCBNXF1</t>
  </si>
  <si>
    <t>PRINTER, HP LASERJET CP6015XH COLOR</t>
  </si>
  <si>
    <t>JPDL8BJ03L</t>
  </si>
  <si>
    <t>DO 490 102708-49-85</t>
  </si>
  <si>
    <t>HP BOOKLET MARKER/FINISHER ACCESSORY</t>
  </si>
  <si>
    <t>CNBMB03029</t>
  </si>
  <si>
    <t>FOC1244W4VL</t>
  </si>
  <si>
    <t>FOC1244W4YE</t>
  </si>
  <si>
    <t>FOC1244W4T6</t>
  </si>
  <si>
    <t>FOC1244W4XE</t>
  </si>
  <si>
    <t>UPS, APC SMART XL 2000VA</t>
  </si>
  <si>
    <t>JS0828002424</t>
  </si>
  <si>
    <t>ROUTER 2821</t>
  </si>
  <si>
    <t>FTX1246A096</t>
  </si>
  <si>
    <t>DO 490 103008-49-115</t>
  </si>
  <si>
    <t>FOC12YB306</t>
  </si>
  <si>
    <t>FOCYV309</t>
  </si>
  <si>
    <t>DO 490 10308-49-115</t>
  </si>
  <si>
    <t>FOCYZ19Z</t>
  </si>
  <si>
    <t>JS08/28002458</t>
  </si>
  <si>
    <t>CISCO MEDIA CONVERGENCE SERVER 7835-H2</t>
  </si>
  <si>
    <t>2UX8420359</t>
  </si>
  <si>
    <t>DO 490 101608-49-51</t>
  </si>
  <si>
    <t>SERVER, IBM MODEL 570</t>
  </si>
  <si>
    <t>10-DF0E3</t>
  </si>
  <si>
    <t>DO 490 112508-49-164</t>
  </si>
  <si>
    <t>INTERNATIONAL BUSINESS MACHINES</t>
  </si>
  <si>
    <t>LAPTOP, DELL LATITUDE E6500</t>
  </si>
  <si>
    <t>E6500</t>
  </si>
  <si>
    <t>8VDY7J1</t>
  </si>
  <si>
    <t>DO 490 021009-49-338</t>
  </si>
  <si>
    <t>6S4KMJ4</t>
  </si>
  <si>
    <t>DO 490 121808-49-222</t>
  </si>
  <si>
    <t>7S4KMJ1</t>
  </si>
  <si>
    <t>DO 490 121809-49-222</t>
  </si>
  <si>
    <t>WIRELESS MESH, MODEL AIR-LAP 1522AG-A-K9</t>
  </si>
  <si>
    <t>802.11A,B/G OUTOOR MESH</t>
  </si>
  <si>
    <t>FTX1231P01S</t>
  </si>
  <si>
    <t>FTX1232P06B</t>
  </si>
  <si>
    <t>FTX1211P00K</t>
  </si>
  <si>
    <t>802.11A, B/G OUTDOOR MESH</t>
  </si>
  <si>
    <t>FTX1246P00D</t>
  </si>
  <si>
    <t>FOC1248W5LN</t>
  </si>
  <si>
    <t>FOC1248W2DF</t>
  </si>
  <si>
    <t>LAPTOP, HP ELITEBOOK 8530P</t>
  </si>
  <si>
    <t>2CE9089OVT</t>
  </si>
  <si>
    <t>DO 490 022009-49-363</t>
  </si>
  <si>
    <t>PC, DELL OPTIPLEX 960</t>
  </si>
  <si>
    <t>HR5VPL1</t>
  </si>
  <si>
    <t>DO 490 030210-312</t>
  </si>
  <si>
    <t>DELL MARKETING LP</t>
  </si>
  <si>
    <t>TRAFFIC EXPLORER MODELING ENGINE 3510</t>
  </si>
  <si>
    <t>0118008-06</t>
  </si>
  <si>
    <t>DO 490 022409-49-375</t>
  </si>
  <si>
    <t>FLOW ANALYZER 3510</t>
  </si>
  <si>
    <t>0319008-08</t>
  </si>
  <si>
    <t>UPS, APC SMART-UPS, XL 2200VA</t>
  </si>
  <si>
    <t>JS0837013698</t>
  </si>
  <si>
    <t>DO 490 021909-49-361</t>
  </si>
  <si>
    <t>JS0837013664</t>
  </si>
  <si>
    <t>XL 220VA</t>
  </si>
  <si>
    <t>JS0837013770</t>
  </si>
  <si>
    <t>JS0837013697</t>
  </si>
  <si>
    <t>JS0837014550</t>
  </si>
  <si>
    <t>JS0850002421</t>
  </si>
  <si>
    <t>JS0850002654</t>
  </si>
  <si>
    <t>220VA</t>
  </si>
  <si>
    <t>JS0837014594</t>
  </si>
  <si>
    <t>JS0837014523</t>
  </si>
  <si>
    <t>TANBERG 150</t>
  </si>
  <si>
    <t>DO 490 021109-49-345</t>
  </si>
  <si>
    <t>38A16492</t>
  </si>
  <si>
    <t>PC, DELL PRECISION T3400 MINI TOWER</t>
  </si>
  <si>
    <t>2QJCLJ1</t>
  </si>
  <si>
    <t>DO 360 EN020409-327</t>
  </si>
  <si>
    <t>77JCLJ1</t>
  </si>
  <si>
    <t>6Z4CLJ1</t>
  </si>
  <si>
    <t>2W.39.01</t>
  </si>
  <si>
    <t>1000BASE-ZX SFP</t>
  </si>
  <si>
    <t>ECL1448044C</t>
  </si>
  <si>
    <t>DO 490 021909-49-360</t>
  </si>
  <si>
    <t>FNS0843K11E</t>
  </si>
  <si>
    <t>FNS12440TGC</t>
  </si>
  <si>
    <t>FNS12440TJY</t>
  </si>
  <si>
    <t>FNS0843K11N</t>
  </si>
  <si>
    <t>FNS12440TKD</t>
  </si>
  <si>
    <t>ECL1314033Q</t>
  </si>
  <si>
    <t>FNS121108KE</t>
  </si>
  <si>
    <t>ECL134406AR</t>
  </si>
  <si>
    <t>ECL134406AT</t>
  </si>
  <si>
    <t>ECL134406AL</t>
  </si>
  <si>
    <t>ECL104800S2</t>
  </si>
  <si>
    <t>FNS131408ME</t>
  </si>
  <si>
    <t>ECL104800NQ</t>
  </si>
  <si>
    <t>ECL134706NX</t>
  </si>
  <si>
    <t>FNS121108KZ</t>
  </si>
  <si>
    <t>ECL104800SB</t>
  </si>
  <si>
    <t>ECL104800NT</t>
  </si>
  <si>
    <t>FNS131406RU</t>
  </si>
  <si>
    <t>FNS121108M7</t>
  </si>
  <si>
    <t>PC, DELL PRECISION T3400</t>
  </si>
  <si>
    <t>7YSGPJ1</t>
  </si>
  <si>
    <t>DO 410 033009-17345</t>
  </si>
  <si>
    <t>CATALST, WS-C3750G-48TS-E</t>
  </si>
  <si>
    <t>FOC1251W4DR</t>
  </si>
  <si>
    <t>DO 490 040109-49-466</t>
  </si>
  <si>
    <t>FOC1251W4DN</t>
  </si>
  <si>
    <t>FOC1251W4DB</t>
  </si>
  <si>
    <t>FOC1251W4DT</t>
  </si>
  <si>
    <t>FOC1251W4DS</t>
  </si>
  <si>
    <t>FOC1251W4DJ</t>
  </si>
  <si>
    <t>FOC1251W4DW</t>
  </si>
  <si>
    <t>FOC1251W4DU</t>
  </si>
  <si>
    <t>FOC1251W4E1</t>
  </si>
  <si>
    <t>FOC1251W4D6</t>
  </si>
  <si>
    <t>CISCO 7201 CHASSIS</t>
  </si>
  <si>
    <t>DO 490 032309-49-440</t>
  </si>
  <si>
    <t>7201</t>
  </si>
  <si>
    <t>78007886</t>
  </si>
  <si>
    <t>LAPTOP, DELL LATITUDE D63</t>
  </si>
  <si>
    <t>CBQKQJ1</t>
  </si>
  <si>
    <t>DO 490 041309-49-506</t>
  </si>
  <si>
    <t>UPS, APC SMART UPS XL MODULAR</t>
  </si>
  <si>
    <t>QS0904230003</t>
  </si>
  <si>
    <t>QS0903130990</t>
  </si>
  <si>
    <t>QS0903130897</t>
  </si>
  <si>
    <t>DSR DIG KVM OVER OP SWCH-2REM/1LOC USER 16PT CAT5</t>
  </si>
  <si>
    <t>0210255321</t>
  </si>
  <si>
    <t>DO 490 042909-49-540</t>
  </si>
  <si>
    <t>880 MXP VIDEO CONFERENCING  PACKAGE</t>
  </si>
  <si>
    <t>30A90482</t>
  </si>
  <si>
    <t>DO 490 042809-49-534</t>
  </si>
  <si>
    <t>BIG-IP LOCAL TRAFFIC MGR 1600 4GB ROHS</t>
  </si>
  <si>
    <t>F5-GCQN-XZ1Z</t>
  </si>
  <si>
    <t>DO 490 042409-49-521</t>
  </si>
  <si>
    <t>F5-RFTL-NGL3</t>
  </si>
  <si>
    <t>FIREPASS ROHS COMPLIANT PG4</t>
  </si>
  <si>
    <t>BIP092166S</t>
  </si>
  <si>
    <t>PROOFPOINT P840 MESSAGING SECURITY GATEWAY</t>
  </si>
  <si>
    <t>3LGDJH1</t>
  </si>
  <si>
    <t>DO 490 043009-49-548</t>
  </si>
  <si>
    <t>46" DISPLAY</t>
  </si>
  <si>
    <t>MC46HCN3400361</t>
  </si>
  <si>
    <t>LAPTOP, MACBOOK PRO</t>
  </si>
  <si>
    <t>W89231RW71C</t>
  </si>
  <si>
    <t>DO 490 052809-49-599</t>
  </si>
  <si>
    <t>TANDBERG 770 MXP SERIES</t>
  </si>
  <si>
    <t>770 MXP</t>
  </si>
  <si>
    <t>30A90498</t>
  </si>
  <si>
    <t>DO 490 042909-49-532</t>
  </si>
  <si>
    <t>DO 490 051809-49-579</t>
  </si>
  <si>
    <t>BLADECENTER,IBM H22</t>
  </si>
  <si>
    <t>VIDEO UNIT BASE, TANDBERG, 770 MXP</t>
  </si>
  <si>
    <t>DO 490 052809-49-598</t>
  </si>
  <si>
    <t>30A90529</t>
  </si>
  <si>
    <t>30A90519</t>
  </si>
  <si>
    <t>CISCO CATALYST SWITCH 3110G FOR IBM BLADECENTER</t>
  </si>
  <si>
    <t>3110G</t>
  </si>
  <si>
    <t>FOC1345S064</t>
  </si>
  <si>
    <t>DO 490 010610-49-164</t>
  </si>
  <si>
    <t>FOC1348S0BB</t>
  </si>
  <si>
    <t>2CE94202CH</t>
  </si>
  <si>
    <t>DO 490 111009-49-87</t>
  </si>
  <si>
    <t>TANBERG 880 MXP VIDEO CONFERENCING KIT</t>
  </si>
  <si>
    <t>DO 490 090909-49-879</t>
  </si>
  <si>
    <t>INSIGHT PUBLIC SECTOR INC.</t>
  </si>
  <si>
    <t>TANBERG EDGE 75MXP</t>
  </si>
  <si>
    <t>75MXP</t>
  </si>
  <si>
    <t>26B20074</t>
  </si>
  <si>
    <t>401.32</t>
  </si>
  <si>
    <t>DO 490 090909-49-878</t>
  </si>
  <si>
    <t>SAL1407B5JQ</t>
  </si>
  <si>
    <t>SEVER, DELL POWEREDGE R710</t>
  </si>
  <si>
    <t>F25WLL1</t>
  </si>
  <si>
    <t>DO 580 102109-58-363</t>
  </si>
  <si>
    <t>PC, DELL PRECISION T7500</t>
  </si>
  <si>
    <t>54WHBMI</t>
  </si>
  <si>
    <t>DO 580 032410-2001</t>
  </si>
  <si>
    <t>27TJBMI</t>
  </si>
  <si>
    <t>DO 580 040510-2130</t>
  </si>
  <si>
    <t>30A83707</t>
  </si>
  <si>
    <t>DO 490 121409-49-136</t>
  </si>
  <si>
    <t>30A63686</t>
  </si>
  <si>
    <t>PRINTER, HP COLOR LASERJET CP4525DN</t>
  </si>
  <si>
    <t>JPBC9DX0B9</t>
  </si>
  <si>
    <t>DO 490 011110-49-179</t>
  </si>
  <si>
    <t>SERIAL PLUGGABLE XFP OPT</t>
  </si>
  <si>
    <t>8500</t>
  </si>
  <si>
    <t>AVAGCN0920M00VZ</t>
  </si>
  <si>
    <t>DO 490 100709-49-7</t>
  </si>
  <si>
    <t>AVAGCN0921M00DA</t>
  </si>
  <si>
    <t>AVAGCN0930M006N</t>
  </si>
  <si>
    <t>AVAGCN0931M006Z</t>
  </si>
  <si>
    <t>AVAGCN0931M011R</t>
  </si>
  <si>
    <t>AVAGCN0931M012E</t>
  </si>
  <si>
    <t>AVAGCN0931M012J</t>
  </si>
  <si>
    <t>SERIAL PLUGGABLE XFT OPT</t>
  </si>
  <si>
    <t>AVAGCN0931M0127</t>
  </si>
  <si>
    <t>AVAGCN0931M0128</t>
  </si>
  <si>
    <t>AVAGCN0931M015Z</t>
  </si>
  <si>
    <t>AVAGCN0932MD0NA</t>
  </si>
  <si>
    <t>AVAGCN0920M00DN</t>
  </si>
  <si>
    <t>AVAGCN0920M00M1</t>
  </si>
  <si>
    <t>AVAGCN0920M00TP</t>
  </si>
  <si>
    <t>850 NM</t>
  </si>
  <si>
    <t>AVAGCN0920M00VU</t>
  </si>
  <si>
    <t>AVAGCN0920M00YU</t>
  </si>
  <si>
    <t>SERIAL PLUGGALBE XFP OPT</t>
  </si>
  <si>
    <t>AVAGCN0920M011A</t>
  </si>
  <si>
    <t>AVAGCN0920M014D</t>
  </si>
  <si>
    <t>AVAGCN0920M014N</t>
  </si>
  <si>
    <t>CISVO</t>
  </si>
  <si>
    <t>C816BF0K2</t>
  </si>
  <si>
    <t>LAPTOP, DELL LATITUDE E4200</t>
  </si>
  <si>
    <t>JN6XTL1</t>
  </si>
  <si>
    <t>DO 410 123109-8263</t>
  </si>
  <si>
    <t>LAPTOP, DELL PRECISION M6400</t>
  </si>
  <si>
    <t>HBFNTL1</t>
  </si>
  <si>
    <t>DO 410 121809-7520</t>
  </si>
  <si>
    <t>UPS, APC SMART 3000VA</t>
  </si>
  <si>
    <t>JS0917006967</t>
  </si>
  <si>
    <t>DO 490 011310-49-189</t>
  </si>
  <si>
    <t>JS0917006968</t>
  </si>
  <si>
    <t>JS0917006973</t>
  </si>
  <si>
    <t>UPS, APC SMART, 3000VA</t>
  </si>
  <si>
    <t>JS0917006977</t>
  </si>
  <si>
    <t>CATALYST 4500</t>
  </si>
  <si>
    <t>DO 490 022410-49-297</t>
  </si>
  <si>
    <t>LAPTOP, LENOVO THINKPAD T400S</t>
  </si>
  <si>
    <t>R8-VHBAT 10/01</t>
  </si>
  <si>
    <t>DO 410 010610-8525</t>
  </si>
  <si>
    <t>Lenovo (United States) Inc.</t>
  </si>
  <si>
    <t>7YGTOM1</t>
  </si>
  <si>
    <t>DO 490 030910-328</t>
  </si>
  <si>
    <t>B3HTOM1</t>
  </si>
  <si>
    <t>H1HTOM1</t>
  </si>
  <si>
    <t>FD01405X0Q1</t>
  </si>
  <si>
    <t>FD01405X0PS</t>
  </si>
  <si>
    <t>FD01405X0Q9</t>
  </si>
  <si>
    <t>FD01405X0Q0</t>
  </si>
  <si>
    <t>FDO1405X0PV</t>
  </si>
  <si>
    <t>FD01405X0PZ</t>
  </si>
  <si>
    <t>SAL1407B5HR</t>
  </si>
  <si>
    <t>SAL1408BLJR</t>
  </si>
  <si>
    <t>FOC14035SYP</t>
  </si>
  <si>
    <t>FOC14035SVH</t>
  </si>
  <si>
    <t>FOC14035SVK</t>
  </si>
  <si>
    <t>FOC14035SY4</t>
  </si>
  <si>
    <t>FOC14035SVZ</t>
  </si>
  <si>
    <t>GIGE HIGH SPEED WIC</t>
  </si>
  <si>
    <t>FOC14042V5K</t>
  </si>
  <si>
    <t>FOC14042VKL</t>
  </si>
  <si>
    <t>HWIC-1GE-SFP</t>
  </si>
  <si>
    <t>FOC14042VCN</t>
  </si>
  <si>
    <t>FOC14042VD5</t>
  </si>
  <si>
    <t>FOC14042VKK</t>
  </si>
  <si>
    <t>FOC14042VP4</t>
  </si>
  <si>
    <t>FOC14042VNR</t>
  </si>
  <si>
    <t>FOC14042UYW</t>
  </si>
  <si>
    <t>FOC14042V5H</t>
  </si>
  <si>
    <t>FOC14042VKA</t>
  </si>
  <si>
    <t>CATALYST 6500 CHASIS</t>
  </si>
  <si>
    <t>FOX1408GIVL</t>
  </si>
  <si>
    <t>DO 490 022410-297</t>
  </si>
  <si>
    <t>CATALYST 6500 SUPERVISOR 720</t>
  </si>
  <si>
    <t>SAL1408BR0P</t>
  </si>
  <si>
    <t>SAL1408BR1M</t>
  </si>
  <si>
    <t>CATALYST 6500 DIST FWD CARD</t>
  </si>
  <si>
    <t>SAL1411D2EX</t>
  </si>
  <si>
    <t>SAL1411D2FA</t>
  </si>
  <si>
    <t>ETHERNET; 10 GIGABIT</t>
  </si>
  <si>
    <t>SAL1411D49S</t>
  </si>
  <si>
    <t>SAL1411D4AJ</t>
  </si>
  <si>
    <t>CATALYST 6500 POWER SUPPLY</t>
  </si>
  <si>
    <t>AZS14100V0B</t>
  </si>
  <si>
    <t>AZS14100V0D</t>
  </si>
  <si>
    <t>AZS14070KTU</t>
  </si>
  <si>
    <t>AZS14070KTT</t>
  </si>
  <si>
    <t>1000BASE ZX EFP</t>
  </si>
  <si>
    <t>DO 490 022410-49-296</t>
  </si>
  <si>
    <t>FNS134812ME</t>
  </si>
  <si>
    <t>FNS134812MG</t>
  </si>
  <si>
    <t>FNS134812M3</t>
  </si>
  <si>
    <t>FNS14040Q18</t>
  </si>
  <si>
    <t>ECL134706P2</t>
  </si>
  <si>
    <t>FNS131408BU</t>
  </si>
  <si>
    <t>ECL134706NW</t>
  </si>
  <si>
    <t>ME C3750</t>
  </si>
  <si>
    <t>FDO1413Y0TD</t>
  </si>
  <si>
    <t>FDO1412Z28X</t>
  </si>
  <si>
    <t>FDO1412Z2A1</t>
  </si>
  <si>
    <t>FDO1412Z2B4</t>
  </si>
  <si>
    <t>FDO1412Y1SX</t>
  </si>
  <si>
    <t>FDO1412Z286</t>
  </si>
  <si>
    <t>C3750 24</t>
  </si>
  <si>
    <t>FDO1412Y1RK</t>
  </si>
  <si>
    <t>ME-C3750-24TE</t>
  </si>
  <si>
    <t>FDO1412Y1TA</t>
  </si>
  <si>
    <t>LIT14010M2F</t>
  </si>
  <si>
    <t>FDO1412Y1T0</t>
  </si>
  <si>
    <t>FDO1412Z2B3</t>
  </si>
  <si>
    <t>FDO1552X1JT</t>
  </si>
  <si>
    <t>FDO1412Z2BK</t>
  </si>
  <si>
    <t>FDO1412Z2CJ</t>
  </si>
  <si>
    <t>CISCO 2921</t>
  </si>
  <si>
    <t>2921</t>
  </si>
  <si>
    <t>FTX1411AM34</t>
  </si>
  <si>
    <t>FTX141AM2F</t>
  </si>
  <si>
    <t>FOC1405W6QY</t>
  </si>
  <si>
    <t>FOC1405W6R2</t>
  </si>
  <si>
    <t>JAE140421QH</t>
  </si>
  <si>
    <t>JAE140421R4</t>
  </si>
  <si>
    <t>CHASSIS 4506-E</t>
  </si>
  <si>
    <t>FOX1406G356</t>
  </si>
  <si>
    <t>CAT 4500</t>
  </si>
  <si>
    <t>AZS14020BW3</t>
  </si>
  <si>
    <t>TV, V461 LCD</t>
  </si>
  <si>
    <t>02000230NA</t>
  </si>
  <si>
    <t>CPO LM062210-66</t>
  </si>
  <si>
    <t>BT Conferencing Video, Inc.</t>
  </si>
  <si>
    <t>VIDEO UNIT, TANDBERG E20 SERIES</t>
  </si>
  <si>
    <t>VIDEO UNIT, TANBERG E20 SERIES</t>
  </si>
  <si>
    <t>A1AA27B00012</t>
  </si>
  <si>
    <t>VIDEO EQUIPMENT, TANBERG C20 SERIES</t>
  </si>
  <si>
    <t>F1AN20C00412</t>
  </si>
  <si>
    <t>INTEGRATOR, TANDBERG C40</t>
  </si>
  <si>
    <t>B1AV23C00031</t>
  </si>
  <si>
    <t>B1AB23C00050</t>
  </si>
  <si>
    <t>LAPTOP, DELL LATITUDE E6510</t>
  </si>
  <si>
    <t>FCKZRMI</t>
  </si>
  <si>
    <t>DO 490 062110-49-575</t>
  </si>
  <si>
    <t>E6510</t>
  </si>
  <si>
    <t>7XHZRM1</t>
  </si>
  <si>
    <t>3YHZRM1</t>
  </si>
  <si>
    <t>E6520</t>
  </si>
  <si>
    <t>F25VZQ1</t>
  </si>
  <si>
    <t>4KJZRM1</t>
  </si>
  <si>
    <t>LAPTOP, DELL LATITUDE E6510 NOTEBOOK</t>
  </si>
  <si>
    <t>HY66TM1</t>
  </si>
  <si>
    <t>DO 490 062110-49-580</t>
  </si>
  <si>
    <t>FOC1418Y0X1</t>
  </si>
  <si>
    <t>FOC1418Y1GE</t>
  </si>
  <si>
    <t>FOC1418Y0XD</t>
  </si>
  <si>
    <t>FOC1418Y0XM</t>
  </si>
  <si>
    <t>FOC1418Y0XS</t>
  </si>
  <si>
    <t>FOC1418Y1GZ</t>
  </si>
  <si>
    <t>FOC1418Y1G7</t>
  </si>
  <si>
    <t>FOC1418Y0XE</t>
  </si>
  <si>
    <t>FOC1418Y101</t>
  </si>
  <si>
    <t>FOC1418Y0WK</t>
  </si>
  <si>
    <t>FOC1418Y0XT</t>
  </si>
  <si>
    <t>SERVER CONTROL, TANDBERGY VIDEO COMMUNICATION</t>
  </si>
  <si>
    <t>52A10610</t>
  </si>
  <si>
    <t>DO 490 042910-49-461</t>
  </si>
  <si>
    <t>SERVER EXPRESSWAY APPLICATION, TANBERG VIDEO COMMUNICATION</t>
  </si>
  <si>
    <t>52A10791</t>
  </si>
  <si>
    <t>C4TMTM1</t>
  </si>
  <si>
    <t>DO 490 070210-49-613</t>
  </si>
  <si>
    <t>LAPTOP, DELL LATITUDE E6510 NOTBOOK</t>
  </si>
  <si>
    <t>7B1LQMI</t>
  </si>
  <si>
    <t>DO 490 071910-49-646</t>
  </si>
  <si>
    <t>948FOM1</t>
  </si>
  <si>
    <t>DO 490 052410-49-508</t>
  </si>
  <si>
    <t>PRINTER, HP DESGNJET T1200</t>
  </si>
  <si>
    <t>CN0422H030</t>
  </si>
  <si>
    <t>DO 490 042910-49-439</t>
  </si>
  <si>
    <t>PC, HP COMPAQ 8100 ELIITE CONVERTIBLE MINITOWER</t>
  </si>
  <si>
    <t>2UA0360K8N</t>
  </si>
  <si>
    <t>DO 490 083110-49-770</t>
  </si>
  <si>
    <t>LAPTOP, HP ELITEBOOK 8540P NOTEBOOK</t>
  </si>
  <si>
    <t>8540P</t>
  </si>
  <si>
    <t>CND0310633</t>
  </si>
  <si>
    <t>DO 490 072110-49-649</t>
  </si>
  <si>
    <t>J1JL1M1</t>
  </si>
  <si>
    <t>DO 490 081610-49-725</t>
  </si>
  <si>
    <t>BROCADE NETIRON NI-MLX-1GX20-SFP</t>
  </si>
  <si>
    <t>T22626F0F6</t>
  </si>
  <si>
    <t>DO 490 072210-49-66</t>
  </si>
  <si>
    <t>T22628F0GH</t>
  </si>
  <si>
    <t>BROCADE NETIRON NI-MLX-10GX4</t>
  </si>
  <si>
    <t>N12623F1WG</t>
  </si>
  <si>
    <t>N12623F1WS</t>
  </si>
  <si>
    <t>BROCADE NETIRON IN-X-SF1</t>
  </si>
  <si>
    <t>SA04090710</t>
  </si>
  <si>
    <t>BROCADE NETIRON NI-X-SF1</t>
  </si>
  <si>
    <t>SA19091457</t>
  </si>
  <si>
    <t>BROCADE NETIRON NI-X-ACPWR-A</t>
  </si>
  <si>
    <t>NI-X-ACPWR-A</t>
  </si>
  <si>
    <t>094886113575</t>
  </si>
  <si>
    <t>094886113577</t>
  </si>
  <si>
    <t>094886113606</t>
  </si>
  <si>
    <t>094886113650</t>
  </si>
  <si>
    <t>CISCO NETWORK ADAPTER</t>
  </si>
  <si>
    <t>FOC14193QU5</t>
  </si>
  <si>
    <t>DO 490 081310-49-721</t>
  </si>
  <si>
    <t>FOC14193QY5</t>
  </si>
  <si>
    <t>HWIC-1GR-SFP</t>
  </si>
  <si>
    <t>FOC14193RDC</t>
  </si>
  <si>
    <t>FOC14193R4E</t>
  </si>
  <si>
    <t>FOC14243AFM</t>
  </si>
  <si>
    <t>FOC14243AKS</t>
  </si>
  <si>
    <t>FOC14243AM5</t>
  </si>
  <si>
    <t>FOC14243AM6</t>
  </si>
  <si>
    <t>FOC14243AN9</t>
  </si>
  <si>
    <t>FOC14243AV6</t>
  </si>
  <si>
    <t>BROCADE 10G-XFP-ZR</t>
  </si>
  <si>
    <t>10G-XFP-ZR</t>
  </si>
  <si>
    <t>SPF005</t>
  </si>
  <si>
    <t>SPF009</t>
  </si>
  <si>
    <t>SSF007</t>
  </si>
  <si>
    <t>SRF013</t>
  </si>
  <si>
    <t>BROCADE E1MG-LHA-OM</t>
  </si>
  <si>
    <t>E1MG-LX-OM</t>
  </si>
  <si>
    <t>BP0933230137</t>
  </si>
  <si>
    <t>BP0933230141</t>
  </si>
  <si>
    <t>BP0933230147</t>
  </si>
  <si>
    <t>BP0933230159</t>
  </si>
  <si>
    <t>BE0914180090</t>
  </si>
  <si>
    <t>BE0920570014</t>
  </si>
  <si>
    <t>BE0920570071</t>
  </si>
  <si>
    <t>MGT MODULE BROCADE NO MLX MR</t>
  </si>
  <si>
    <t>NI-MLX-MR</t>
  </si>
  <si>
    <t>A305Z9F084</t>
  </si>
  <si>
    <t>SA39092097</t>
  </si>
  <si>
    <t>CISCO SFP MINI-GBIC TRANSCEIVER MODULAR</t>
  </si>
  <si>
    <t>FNS160109PT</t>
  </si>
  <si>
    <t>DO 490 051810-49-498</t>
  </si>
  <si>
    <t>CISCO SFP, MINI-GBIC, TRANSCEIVER MODULAR</t>
  </si>
  <si>
    <t>FNS160109PV</t>
  </si>
  <si>
    <t>FNS160109PZ</t>
  </si>
  <si>
    <t>FNS160109Q6</t>
  </si>
  <si>
    <t>FNS160109Q8</t>
  </si>
  <si>
    <t>FNS160109QA</t>
  </si>
  <si>
    <t>SPC15430237</t>
  </si>
  <si>
    <t>SPC154302W1</t>
  </si>
  <si>
    <t>SPC154302W2</t>
  </si>
  <si>
    <t>SPC1543031L</t>
  </si>
  <si>
    <t>SPC1543031M</t>
  </si>
  <si>
    <t>GLC-ZX=SM=</t>
  </si>
  <si>
    <t>SPC154303NR</t>
  </si>
  <si>
    <t>SPC154303NU</t>
  </si>
  <si>
    <t>SPC154303NW</t>
  </si>
  <si>
    <t>SPC154303NX</t>
  </si>
  <si>
    <t>SPC154303NY</t>
  </si>
  <si>
    <t>SPC154303P0</t>
  </si>
  <si>
    <t>ECL134706K0</t>
  </si>
  <si>
    <t>FNS121108KQ</t>
  </si>
  <si>
    <t>FNS0843K127</t>
  </si>
  <si>
    <t>OTDR QUAD WAVELNGTH MM/SM W/VFL</t>
  </si>
  <si>
    <t>1Y32MR101053</t>
  </si>
  <si>
    <t>CPO LM060710-58</t>
  </si>
  <si>
    <t>GRAYBAR ELECTRIC CO., INC.</t>
  </si>
  <si>
    <t>OPTICAL LOSS TEST KIT OLS4W/ID</t>
  </si>
  <si>
    <t>1Y30LK001</t>
  </si>
  <si>
    <t>PRINTER, HP LASERJET 5550DTN, COLOR</t>
  </si>
  <si>
    <t>JPSCB8F0F8</t>
  </si>
  <si>
    <t>DO 490 072110-49-650</t>
  </si>
  <si>
    <t>OPTICAL LOSS TEST KIT OPM4-2D</t>
  </si>
  <si>
    <t>1Y30NM022</t>
  </si>
  <si>
    <t>PTP LINK RADIO</t>
  </si>
  <si>
    <t>ALVARION</t>
  </si>
  <si>
    <t>PTP LINK</t>
  </si>
  <si>
    <t>6996570</t>
  </si>
  <si>
    <t>DO 490 091510-49-813</t>
  </si>
  <si>
    <t>7036784</t>
  </si>
  <si>
    <t>0010E7C4E718</t>
  </si>
  <si>
    <t>0010E7C4E85B</t>
  </si>
  <si>
    <t>TANDBERG E20 SERIES-VIDEO UNIT: SIP VIDEO VOLP PHONE</t>
  </si>
  <si>
    <t>A1AA16C00064</t>
  </si>
  <si>
    <t>DO 490 091310-49-808</t>
  </si>
  <si>
    <t>A1AA13C00133</t>
  </si>
  <si>
    <t>A1AA13C00132</t>
  </si>
  <si>
    <t>A1AA13C00221</t>
  </si>
  <si>
    <t>A1AA16C00177</t>
  </si>
  <si>
    <t>PRINTER, IBM INFOPRINT 6500</t>
  </si>
  <si>
    <t>17J0F41</t>
  </si>
  <si>
    <t>DO 490 090110-49-780</t>
  </si>
  <si>
    <t>MONITOR, NEC 46"</t>
  </si>
  <si>
    <t>08000963NA</t>
  </si>
  <si>
    <t>DO 490 091310-49-807</t>
  </si>
  <si>
    <t>LAPTOP, HP 2740P TABLET</t>
  </si>
  <si>
    <t>2CE0330DYH</t>
  </si>
  <si>
    <t>DO 490 092010-48-829</t>
  </si>
  <si>
    <t>EMC Corporation</t>
  </si>
  <si>
    <t>DO 490 081810-49-747</t>
  </si>
  <si>
    <t>INTERNATIONAL BUSINESS MACHINES CORPORATION</t>
  </si>
  <si>
    <t>DS5100 CONTROLLER 1818-RS2</t>
  </si>
  <si>
    <t>HX5 BLADE SERVER</t>
  </si>
  <si>
    <t>TANBERG - MCU 4500A SERUES</t>
  </si>
  <si>
    <t>SM002ACF</t>
  </si>
  <si>
    <t>DO 490 10910-49-177</t>
  </si>
  <si>
    <t>CISCO 8 CHANNEL CWDM MUX/DEMUX MOBILE</t>
  </si>
  <si>
    <t>MUX8A</t>
  </si>
  <si>
    <t>8FP14329005</t>
  </si>
  <si>
    <t>DO 490 110410-49-95</t>
  </si>
  <si>
    <t>CISCO CWDM-SFP-1470</t>
  </si>
  <si>
    <t>CISCO CWDM-SFP=1470</t>
  </si>
  <si>
    <t>FNS14361MZ0</t>
  </si>
  <si>
    <t>CISCO CWDM-SFP-1490</t>
  </si>
  <si>
    <t>FNS14211Q6R</t>
  </si>
  <si>
    <t>FNS14211L13</t>
  </si>
  <si>
    <t>SFP, 4/2/1 GBPS FC/FICON</t>
  </si>
  <si>
    <t>104500054</t>
  </si>
  <si>
    <t>DO 490 101510-49-48</t>
  </si>
  <si>
    <t>104500055</t>
  </si>
  <si>
    <t>104500056</t>
  </si>
  <si>
    <t>104500057</t>
  </si>
  <si>
    <t>CISCO 4 CHANNELS CWDM OADM MODULE</t>
  </si>
  <si>
    <t>OADM4-2</t>
  </si>
  <si>
    <t>AFP14298801</t>
  </si>
  <si>
    <t>CISCO CHANNELS CWDM OADM MODULE</t>
  </si>
  <si>
    <t>RB 401.6</t>
  </si>
  <si>
    <t>LAPTOP, MACBOOK PRO 17"</t>
  </si>
  <si>
    <t>C02DL1K40C7C</t>
  </si>
  <si>
    <t>DO 490 101410-49-44</t>
  </si>
  <si>
    <t>CISCO CATALYST SWITCH 3110G</t>
  </si>
  <si>
    <t>FOC1432SOLC</t>
  </si>
  <si>
    <t>DO 490 102910-49-80</t>
  </si>
  <si>
    <t>CICSO CATALYST SWITCH 3110G</t>
  </si>
  <si>
    <t>WS-CBS3110G-S-I</t>
  </si>
  <si>
    <t>FOC1432S0F8</t>
  </si>
  <si>
    <t>SAL1442X0SE</t>
  </si>
  <si>
    <t>DO 490 101510-49-46</t>
  </si>
  <si>
    <t>SAL1443XAM8</t>
  </si>
  <si>
    <t>SAL1442X0QZ</t>
  </si>
  <si>
    <t>SAL1442WZB9</t>
  </si>
  <si>
    <t>4A</t>
  </si>
  <si>
    <t>SAL1442WZAL</t>
  </si>
  <si>
    <t>SAL1442WWYC</t>
  </si>
  <si>
    <t>SAL1442WGQ8</t>
  </si>
  <si>
    <t>SAL1442X0RS</t>
  </si>
  <si>
    <t>SAL1442WZBL</t>
  </si>
  <si>
    <t>TROPOS 5320</t>
  </si>
  <si>
    <t>TROPOS</t>
  </si>
  <si>
    <t>5320</t>
  </si>
  <si>
    <t>DO 490 101210-49-28</t>
  </si>
  <si>
    <t>55386</t>
  </si>
  <si>
    <t>55473</t>
  </si>
  <si>
    <t>55548</t>
  </si>
  <si>
    <t>SERVER, DELL POWEREDGE R810 ESX</t>
  </si>
  <si>
    <t>5KKT3P1</t>
  </si>
  <si>
    <t>DO 580 101810-317</t>
  </si>
  <si>
    <t>6KKT3P1</t>
  </si>
  <si>
    <t>7KKT3P1</t>
  </si>
  <si>
    <t>SERVER, DELL POWEREDGE 310</t>
  </si>
  <si>
    <t>6ZLW3P1</t>
  </si>
  <si>
    <t>DO 580 101910-340</t>
  </si>
  <si>
    <t>BROCADE METIRON MLX4 HSF CHAS-BDL</t>
  </si>
  <si>
    <t>MLX 4PT XFP</t>
  </si>
  <si>
    <t>A3SA34E01S</t>
  </si>
  <si>
    <t>DO 490 110410-49-86</t>
  </si>
  <si>
    <t>BROCADE METIRON MLX8 HSF CHAS-BDL</t>
  </si>
  <si>
    <t>A60543F0AH</t>
  </si>
  <si>
    <t>NI-MLX-8-AC-HSF</t>
  </si>
  <si>
    <t>A60543F0AG</t>
  </si>
  <si>
    <t>A60543F0AF</t>
  </si>
  <si>
    <t>BROCADE COM NETIRON BI-MLX-MR</t>
  </si>
  <si>
    <t>N02642F1GM</t>
  </si>
  <si>
    <t>N02642F1L2</t>
  </si>
  <si>
    <t>N02642F19M</t>
  </si>
  <si>
    <t>N02642F19K</t>
  </si>
  <si>
    <t>BROCADE COM NETIRON NI-MLX-1GX20-SFP</t>
  </si>
  <si>
    <t>T22636F0TC</t>
  </si>
  <si>
    <t>T22636F0T7</t>
  </si>
  <si>
    <t>T22636F0V0</t>
  </si>
  <si>
    <t>BROCADE COM NETIRON NI-MLX-10GX4</t>
  </si>
  <si>
    <t>N12623F1XE</t>
  </si>
  <si>
    <t>NI-MLX-10GX4</t>
  </si>
  <si>
    <t>N12618F1BP</t>
  </si>
  <si>
    <t>N12618F1A0</t>
  </si>
  <si>
    <t>N12633F2KT</t>
  </si>
  <si>
    <t>N12618F1BL</t>
  </si>
  <si>
    <t>N12618F1C1</t>
  </si>
  <si>
    <t>N12618F1AS</t>
  </si>
  <si>
    <t>N12618F1B7</t>
  </si>
  <si>
    <t>BROCADE COM 10G-XFP-ER</t>
  </si>
  <si>
    <t>10G-XFP-ER</t>
  </si>
  <si>
    <t>SNQ002</t>
  </si>
  <si>
    <t>RNQ018</t>
  </si>
  <si>
    <t>RXQ010</t>
  </si>
  <si>
    <t>RYQ026</t>
  </si>
  <si>
    <t>PYQ024</t>
  </si>
  <si>
    <t>RWQ015</t>
  </si>
  <si>
    <t>RNQ087</t>
  </si>
  <si>
    <t>RMQ052</t>
  </si>
  <si>
    <t>RXQ005</t>
  </si>
  <si>
    <t>RHQ005</t>
  </si>
  <si>
    <t>RHQ004</t>
  </si>
  <si>
    <t>RXQ022</t>
  </si>
  <si>
    <t>RWQ040</t>
  </si>
  <si>
    <t>RMQ014</t>
  </si>
  <si>
    <t>RNV002</t>
  </si>
  <si>
    <t>RMQ027</t>
  </si>
  <si>
    <t>RNQ123</t>
  </si>
  <si>
    <t>RMQ042</t>
  </si>
  <si>
    <t>RMQ076</t>
  </si>
  <si>
    <t>RNQ132</t>
  </si>
  <si>
    <t>RYQ021</t>
  </si>
  <si>
    <t>RYQ023</t>
  </si>
  <si>
    <t>PRQ041</t>
  </si>
  <si>
    <t>BROCADE COM E1MG-LHA-OM</t>
  </si>
  <si>
    <t>BP0931540195</t>
  </si>
  <si>
    <t>BP0931540197</t>
  </si>
  <si>
    <t>BP0931540199</t>
  </si>
  <si>
    <t>BP0931540200</t>
  </si>
  <si>
    <t>E1MG-LHA-OM</t>
  </si>
  <si>
    <t>BP0933230031</t>
  </si>
  <si>
    <t>BP0933230033</t>
  </si>
  <si>
    <t>BP0933230037</t>
  </si>
  <si>
    <t>UPS, APC SMART-UPS</t>
  </si>
  <si>
    <t>3000RM</t>
  </si>
  <si>
    <t>JS1030005560</t>
  </si>
  <si>
    <t>DO 490 112210-49-147</t>
  </si>
  <si>
    <t>JS1030005549</t>
  </si>
  <si>
    <t>JS1030005540</t>
  </si>
  <si>
    <t>JS1037012339</t>
  </si>
  <si>
    <t>JS1037012472</t>
  </si>
  <si>
    <t>JS1038000663</t>
  </si>
  <si>
    <t>JS1038000659</t>
  </si>
  <si>
    <t>4000WATT AC POWER SUPPLY FOR US (CABLE ATTACHED)</t>
  </si>
  <si>
    <t>PROJECT 06213</t>
  </si>
  <si>
    <t>CATALYST 2960S 48 GIGE POE</t>
  </si>
  <si>
    <t>2960S</t>
  </si>
  <si>
    <t>FOC1445Z6S9</t>
  </si>
  <si>
    <t>IDF C105</t>
  </si>
  <si>
    <t>WS-C2960S-48LPS-L</t>
  </si>
  <si>
    <t>FOC1445Z6SQ</t>
  </si>
  <si>
    <t>CATALYST 2960S 24 GIGE POE</t>
  </si>
  <si>
    <t>WS-C2960S-24PS-L</t>
  </si>
  <si>
    <t>FOC1446Z6AM</t>
  </si>
  <si>
    <t>FOC1446Z6AP</t>
  </si>
  <si>
    <t>FOC1509Z5X8</t>
  </si>
  <si>
    <t>MDF C118</t>
  </si>
  <si>
    <t>FOC1446Z6B2</t>
  </si>
  <si>
    <t>FOC1446Z6DE</t>
  </si>
  <si>
    <t>FOC1446Z6DM</t>
  </si>
  <si>
    <t>CATALYST 6500 48-PORT GIGE MOD: FABRIC-ENABLED (REQ. SFPS)</t>
  </si>
  <si>
    <t>CATALYST 6500 DIST FWD CARD FOR WS-X67XX MODULES</t>
  </si>
  <si>
    <t>AUE-SA-VL</t>
  </si>
  <si>
    <t>SERVER, IBM X3550 M3</t>
  </si>
  <si>
    <t>IBM</t>
  </si>
  <si>
    <t>X3550 M3</t>
  </si>
  <si>
    <t>KQ887FH</t>
  </si>
  <si>
    <t>RB VAULT</t>
  </si>
  <si>
    <t>DO 490 010411-49-240</t>
  </si>
  <si>
    <t>CATALYST CHASSIS</t>
  </si>
  <si>
    <t>C6506E</t>
  </si>
  <si>
    <t>SAL1442WUHL</t>
  </si>
  <si>
    <t>SAL1442WUHY</t>
  </si>
  <si>
    <t>TANDBERG - E20 SERIES; VIDEO VOLP PHONE</t>
  </si>
  <si>
    <t>A1AA34C00014</t>
  </si>
  <si>
    <t>DO 490 011211-49-257</t>
  </si>
  <si>
    <t>A1AA34C00143</t>
  </si>
  <si>
    <t>A1AA34C00087</t>
  </si>
  <si>
    <t>TANDBERG - C20 SERIES; CODEC, NNP</t>
  </si>
  <si>
    <t>F1AN01D00016</t>
  </si>
  <si>
    <t>F1AN01D00011</t>
  </si>
  <si>
    <t>EXECUTIVE CART MOBILE, AVTEG-CART</t>
  </si>
  <si>
    <t>RADIO, MOTOROLA XTS2500</t>
  </si>
  <si>
    <t>270CKF0115</t>
  </si>
  <si>
    <t>VENDOR SWAP</t>
  </si>
  <si>
    <t>270CKF0107</t>
  </si>
  <si>
    <t>QUICK SET SX20</t>
  </si>
  <si>
    <t>DO 490 042412-49-488</t>
  </si>
  <si>
    <t>STAND</t>
  </si>
  <si>
    <t>BT CONFERENCING</t>
  </si>
  <si>
    <t>AVTEQ-CART</t>
  </si>
  <si>
    <t>DO 490 060912-49-525</t>
  </si>
  <si>
    <t>MONITOR, 46IN LCD, NEC DISPLAY</t>
  </si>
  <si>
    <t>NEC</t>
  </si>
  <si>
    <t>1Y018558NA</t>
  </si>
  <si>
    <t>DO 490 050912-49-525</t>
  </si>
  <si>
    <t>SX20 QUICKSET</t>
  </si>
  <si>
    <t>FTT161700ER</t>
  </si>
  <si>
    <t>CISCO GATEWAY ISDN GW 3241</t>
  </si>
  <si>
    <t>SM0036BB</t>
  </si>
  <si>
    <t>DO 490 052011-49-552</t>
  </si>
  <si>
    <t>CWDM 1550 NM SFP GIGABIT ETHER</t>
  </si>
  <si>
    <t>FNS14490HE2</t>
  </si>
  <si>
    <t>DO 490 011211-49-260</t>
  </si>
  <si>
    <t>FNS14490HC3</t>
  </si>
  <si>
    <t>CWDM 1570 NM SFP GIGABIT ETHER</t>
  </si>
  <si>
    <t>FNS144313LT</t>
  </si>
  <si>
    <t>CWDM-SFP-1570</t>
  </si>
  <si>
    <t>FNS144313LV</t>
  </si>
  <si>
    <t>SERVER, IBM 780</t>
  </si>
  <si>
    <t>067C37P</t>
  </si>
  <si>
    <t>DO 490 011411-49-266</t>
  </si>
  <si>
    <t>SERVER, IBM 720</t>
  </si>
  <si>
    <t>067C80P</t>
  </si>
  <si>
    <t>CISCO WIRELESS LAN CONTROLLER 4402</t>
  </si>
  <si>
    <t>FOC1449F004</t>
  </si>
  <si>
    <t>DO 490 020811-49-309</t>
  </si>
  <si>
    <t>4402</t>
  </si>
  <si>
    <t>FOC1449F002</t>
  </si>
  <si>
    <t>WS-SVC-WISM-1-K9</t>
  </si>
  <si>
    <t>DO 490 200811-49-309</t>
  </si>
  <si>
    <t>SERVER, IBM 780; 33415</t>
  </si>
  <si>
    <t>107BF1P</t>
  </si>
  <si>
    <t>5.3GHZ</t>
  </si>
  <si>
    <t>DO 490 020811-49-307</t>
  </si>
  <si>
    <t>ALVARION 5.3 GHZ BASE UNIT</t>
  </si>
  <si>
    <t>0010E784EBED</t>
  </si>
  <si>
    <t>0010E7C4BFCF</t>
  </si>
  <si>
    <t>MONITOR, NEC 52 INCH</t>
  </si>
  <si>
    <t>0Y102215NA</t>
  </si>
  <si>
    <t>DO 490 011211-49-258</t>
  </si>
  <si>
    <t>KQ98D84</t>
  </si>
  <si>
    <t>DO 490 031411-49-384</t>
  </si>
  <si>
    <t>WIFI ANTENNA</t>
  </si>
  <si>
    <t>DO 490 030811-49-362</t>
  </si>
  <si>
    <t>5320 30330</t>
  </si>
  <si>
    <t>126860</t>
  </si>
  <si>
    <t>58609</t>
  </si>
  <si>
    <t>58980</t>
  </si>
  <si>
    <t>125870</t>
  </si>
  <si>
    <t>58745</t>
  </si>
  <si>
    <t>125591</t>
  </si>
  <si>
    <t>58557</t>
  </si>
  <si>
    <t>HD-3 HARD DRIVE DEGAUSSER</t>
  </si>
  <si>
    <t>110126-44</t>
  </si>
  <si>
    <t>DO 490 040811-49-451</t>
  </si>
  <si>
    <t>FIBRE CHANNEL ADAPTER W/N PORT ID VIRTUALIZATION</t>
  </si>
  <si>
    <t>FIBRE CHANNEL ADAPTERS</t>
  </si>
  <si>
    <t>DO 490 120910-49-190</t>
  </si>
  <si>
    <t>BROCADE 2--PORT SWITCH MODULE FOR IBM BLADE CNTR</t>
  </si>
  <si>
    <t>DO 490 011311-49-264</t>
  </si>
  <si>
    <t>BROCADE 20-PORT SWITCH MODULE FOR IBM BLADE CNTR</t>
  </si>
  <si>
    <t>CISCO SRP TRANSCEIVER MODULE</t>
  </si>
  <si>
    <t>ECL144501JS</t>
  </si>
  <si>
    <t>DO 490 041411-49-467</t>
  </si>
  <si>
    <t>ECL104800M6</t>
  </si>
  <si>
    <t>ECL1445021C</t>
  </si>
  <si>
    <t>ECL144501JU</t>
  </si>
  <si>
    <t>ECL1445021Q</t>
  </si>
  <si>
    <t>ECL144501JT</t>
  </si>
  <si>
    <t>ECL134509UZ</t>
  </si>
  <si>
    <t>GLC-ZX-SM-=</t>
  </si>
  <si>
    <t>ECL134509V1</t>
  </si>
  <si>
    <t>ECL1445021J</t>
  </si>
  <si>
    <t>ECL144501KL</t>
  </si>
  <si>
    <t>ECL1445021R</t>
  </si>
  <si>
    <t>ECL1445021S</t>
  </si>
  <si>
    <t>ECL1445021D</t>
  </si>
  <si>
    <t>ECL1445021M</t>
  </si>
  <si>
    <t>TDM PSEUDOWIRE ACCESS</t>
  </si>
  <si>
    <t>RADIRECT</t>
  </si>
  <si>
    <t>TDM PSEUDOWIRE ACCESS GAT</t>
  </si>
  <si>
    <t>1043008290</t>
  </si>
  <si>
    <t>DO 490 031411-49-380</t>
  </si>
  <si>
    <t>1103006827</t>
  </si>
  <si>
    <t>TDM PSEUDOWIRE</t>
  </si>
  <si>
    <t>1108001290</t>
  </si>
  <si>
    <t>LAPATOP, DELL LATITUDE E6520</t>
  </si>
  <si>
    <t>8CG1Q1</t>
  </si>
  <si>
    <t>DO 490 042611-49-489</t>
  </si>
  <si>
    <t>58662</t>
  </si>
  <si>
    <t>IBM BLADE CENTER HX5</t>
  </si>
  <si>
    <t>7872AC1-06XV891</t>
  </si>
  <si>
    <t>DO 490 050911-49-517</t>
  </si>
  <si>
    <t>9XL34Q1</t>
  </si>
  <si>
    <t>DO 410 032111-14438</t>
  </si>
  <si>
    <t>CISCO CATALYST 2960S</t>
  </si>
  <si>
    <t>DO 490 060911-49-579</t>
  </si>
  <si>
    <t>WS-C2960S-48</t>
  </si>
  <si>
    <t>FOC1521Y0YC</t>
  </si>
  <si>
    <t>FOC1520Z18N</t>
  </si>
  <si>
    <t>WS-C2960S-48FPS-L</t>
  </si>
  <si>
    <t>FOC1521Y0Z4</t>
  </si>
  <si>
    <t>FOC1518Y1ZK</t>
  </si>
  <si>
    <t>FOC1518Y22Y</t>
  </si>
  <si>
    <t>FOC1518Y222</t>
  </si>
  <si>
    <t>FOC1521Y0ZM</t>
  </si>
  <si>
    <t>FOC1521Y0ZF</t>
  </si>
  <si>
    <t>CISCO CATALYST 3560G</t>
  </si>
  <si>
    <t>FOC1517X23T</t>
  </si>
  <si>
    <t>FOC1517X23K</t>
  </si>
  <si>
    <t>FOC1517X23P</t>
  </si>
  <si>
    <t>FOC1519Y41L</t>
  </si>
  <si>
    <t>FOC1517X22J</t>
  </si>
  <si>
    <t>FOC1517X24L</t>
  </si>
  <si>
    <t>FOC1519Y41H</t>
  </si>
  <si>
    <t>4510 E CHASSIS</t>
  </si>
  <si>
    <t>FOX1504H680</t>
  </si>
  <si>
    <t>DO 490 041211-49-453</t>
  </si>
  <si>
    <t>CATALYST 4500 4200W AC DUAL INPUT PWR SUPPLY</t>
  </si>
  <si>
    <t>C-45-4200ACV</t>
  </si>
  <si>
    <t>AZS15010DFD</t>
  </si>
  <si>
    <t>CATALYST 4500 1200W AC DUAL INPUT PWR SUPPLY</t>
  </si>
  <si>
    <t>AZS15010D7G</t>
  </si>
  <si>
    <t>RADIO, AIR-CAP1152E-N-K9</t>
  </si>
  <si>
    <t>AIR-CAP1552E-A-K9</t>
  </si>
  <si>
    <t>FTX1630P05D</t>
  </si>
  <si>
    <t>DO 490 110911-49-77</t>
  </si>
  <si>
    <t>FTX1630P05F</t>
  </si>
  <si>
    <t>CATALYST 4500 E-SERIES 48 PORT</t>
  </si>
  <si>
    <t>JAE151604MW</t>
  </si>
  <si>
    <t>WS-X4648-RJ45-E</t>
  </si>
  <si>
    <t>JAE151604O4</t>
  </si>
  <si>
    <t>FTX1630P05H</t>
  </si>
  <si>
    <t>CAT 45XXR E-SERIES SUP</t>
  </si>
  <si>
    <t>JAE14530J67</t>
  </si>
  <si>
    <t>JAE151604NC</t>
  </si>
  <si>
    <t>CATALYST 4500 ENHANCED 48 PORT</t>
  </si>
  <si>
    <t>JAE151201UM</t>
  </si>
  <si>
    <t>CISCO ISR GIGE HS-WIC 1 SFP SLOT SPARE</t>
  </si>
  <si>
    <t>FOC151237UG</t>
  </si>
  <si>
    <t>FOC151237XC</t>
  </si>
  <si>
    <t>FOC15123800</t>
  </si>
  <si>
    <t>FOC15125RZS</t>
  </si>
  <si>
    <t>FOC15140MLF</t>
  </si>
  <si>
    <t>FOC15140MNS</t>
  </si>
  <si>
    <t>FOC15140MPJ</t>
  </si>
  <si>
    <t>FOC15140MQK</t>
  </si>
  <si>
    <t>FOC15140MTH</t>
  </si>
  <si>
    <t>FOC15140MU1</t>
  </si>
  <si>
    <t>CATALYST 35600G 48PT</t>
  </si>
  <si>
    <t>FOC1514Y3W0</t>
  </si>
  <si>
    <t>WS-C3560-48PS-E</t>
  </si>
  <si>
    <t>FOC1514Y54B</t>
  </si>
  <si>
    <t>FOC1510Y2DZ</t>
  </si>
  <si>
    <t>WS-3560-48PS-E</t>
  </si>
  <si>
    <t>FOC1515Y2NV</t>
  </si>
  <si>
    <t>FOC1017Y2BW</t>
  </si>
  <si>
    <t>CATALYST 3750 24PT</t>
  </si>
  <si>
    <t>FDO1511X0KU</t>
  </si>
  <si>
    <t>FDO1511Y02P</t>
  </si>
  <si>
    <t>FDO1511Y022</t>
  </si>
  <si>
    <t>FDO1529Y29U</t>
  </si>
  <si>
    <t>FDO1511X0JK</t>
  </si>
  <si>
    <t>FDO1511X0LB</t>
  </si>
  <si>
    <t>FDO1510Y1DX</t>
  </si>
  <si>
    <t>FDO1511Y03G</t>
  </si>
  <si>
    <t>FDO1511X0L6</t>
  </si>
  <si>
    <t>FDO1511X0ME</t>
  </si>
  <si>
    <t>APC INFRASTRUZURE CENTRAL STANDARD NETWORK MANAGEMENT DEVICE</t>
  </si>
  <si>
    <t>FA1115700035</t>
  </si>
  <si>
    <t>RB RACK1</t>
  </si>
  <si>
    <t>DO 490 052011-49-555</t>
  </si>
  <si>
    <t>LAPTOP, DELL LATITUDE E6520</t>
  </si>
  <si>
    <t>DVDV1Q1</t>
  </si>
  <si>
    <t>DO 410 050511-18624</t>
  </si>
  <si>
    <t>CR6 HARDWARE MANAGEMENT CONSOLE</t>
  </si>
  <si>
    <t>063DAAC</t>
  </si>
  <si>
    <t>DO 490 060911-49-586</t>
  </si>
  <si>
    <t>MODEL CR6 HW MGMT CONSOLE</t>
  </si>
  <si>
    <t>108107N</t>
  </si>
  <si>
    <t>CISCO CATALYST 3750 METRO-SWITCH</t>
  </si>
  <si>
    <t>ME-C3750-24TE-M=</t>
  </si>
  <si>
    <t>FDO1523Y1GY</t>
  </si>
  <si>
    <t>DO 490 060911-49-576</t>
  </si>
  <si>
    <t>ALVARION 5.3 GHZ AU-E-SA-5.3-VL</t>
  </si>
  <si>
    <t>70078252</t>
  </si>
  <si>
    <t>90041863</t>
  </si>
  <si>
    <t>PRINTER, HP COLOR LASERJET CP6015XH</t>
  </si>
  <si>
    <t>JPRCC5R0NV</t>
  </si>
  <si>
    <t>DO 490 072911 - 709</t>
  </si>
  <si>
    <t>PROJECTOR, 4220 DLP XGA 4100 LUMENS</t>
  </si>
  <si>
    <t>33HY3P1</t>
  </si>
  <si>
    <t>DO 490 080911-49-734</t>
  </si>
  <si>
    <t>SCANNER, CANON IMAGEFORMULAR DR-9050C</t>
  </si>
  <si>
    <t>EX303538</t>
  </si>
  <si>
    <t>DP 490 080911-49-732</t>
  </si>
  <si>
    <t>SHREDDER, MGM 4005</t>
  </si>
  <si>
    <t>4045815</t>
  </si>
  <si>
    <t>DO 490 080911-49-733</t>
  </si>
  <si>
    <t>FULL COLOR IPDS EMULATION, HP</t>
  </si>
  <si>
    <t>HG363UC</t>
  </si>
  <si>
    <t>DO 490 072911-709</t>
  </si>
  <si>
    <t>BROCADE NI-CER 2024C-ADVPREM-</t>
  </si>
  <si>
    <t>NI-CER-2024C-ADVPREM-AC</t>
  </si>
  <si>
    <t>P00529G0D1</t>
  </si>
  <si>
    <t>DO 490 072711-697</t>
  </si>
  <si>
    <t>P00529G0CV</t>
  </si>
  <si>
    <t>LAPTOP, HP ELITEBOOK 8560P NOTEBOOK</t>
  </si>
  <si>
    <t>4CZ1320FBD</t>
  </si>
  <si>
    <t>DO 490 040711-49-447</t>
  </si>
  <si>
    <t>CISCI ACS 1121</t>
  </si>
  <si>
    <t>KQ92X0K</t>
  </si>
  <si>
    <t>DO 490 070611-49-651</t>
  </si>
  <si>
    <t>KQ95K1M</t>
  </si>
  <si>
    <t>4CZ1280SWV</t>
  </si>
  <si>
    <t>4CZ1280SWW</t>
  </si>
  <si>
    <t>SERVER, DELL PRECISION T3500 TOWER</t>
  </si>
  <si>
    <t>9M80LS1</t>
  </si>
  <si>
    <t>DO 580 013012-58-1165</t>
  </si>
  <si>
    <t>BROCADE EXPANSION MODULE, 2 PORTS</t>
  </si>
  <si>
    <t>NI-CER-2024-2X10G</t>
  </si>
  <si>
    <t>0529100155</t>
  </si>
  <si>
    <t>0550100019</t>
  </si>
  <si>
    <t>0550100010</t>
  </si>
  <si>
    <t>BROCADE NETLRON CER 2024F, ADVANCED, ROUTER RACK MOUNTABLE</t>
  </si>
  <si>
    <t>P10524G05N</t>
  </si>
  <si>
    <t>NI-CER-2024F</t>
  </si>
  <si>
    <t>P10531G066</t>
  </si>
  <si>
    <t>P10527G05Z</t>
  </si>
  <si>
    <t>NI-CER-2024F-ADVPREM-AC</t>
  </si>
  <si>
    <t>P10531G065</t>
  </si>
  <si>
    <t>C02G91D5DRJL</t>
  </si>
  <si>
    <t>DO 490 082211-49-752</t>
  </si>
  <si>
    <t>USPV STORAGE UNIT</t>
  </si>
  <si>
    <t>DO 490 082211-49-753</t>
  </si>
  <si>
    <t>Transource Services Corp.</t>
  </si>
  <si>
    <t>2PT 10GE 20TP GE LOW-QUEUE LC REQ XFPS</t>
  </si>
  <si>
    <t>A9K-2T20GE-L</t>
  </si>
  <si>
    <t>FOC153081AT</t>
  </si>
  <si>
    <t>DO 470 072611-49-690</t>
  </si>
  <si>
    <t>FOC152786MP</t>
  </si>
  <si>
    <t>FOC153081CN</t>
  </si>
  <si>
    <t>CISCO CAT 7604</t>
  </si>
  <si>
    <t>APS152500BP</t>
  </si>
  <si>
    <t>DO 490 072611-49-689</t>
  </si>
  <si>
    <t>APS152500BR</t>
  </si>
  <si>
    <t>APS152500CL</t>
  </si>
  <si>
    <t>APS152500CM</t>
  </si>
  <si>
    <t>CISCO CAT6504 E</t>
  </si>
  <si>
    <t>FOX152GYUT</t>
  </si>
  <si>
    <t>CISCO CAT 6504 E</t>
  </si>
  <si>
    <t>FOX152GYTE</t>
  </si>
  <si>
    <t>CISCO ETHERNET MODULE 10GB</t>
  </si>
  <si>
    <t>SAL1533MGW6</t>
  </si>
  <si>
    <t>SAL1532LQF1</t>
  </si>
  <si>
    <t>CISCO CAT 6500</t>
  </si>
  <si>
    <t>SAL1532M599</t>
  </si>
  <si>
    <t>SAL1532M2L0</t>
  </si>
  <si>
    <t>CISCO CAT 4X00 ACCY</t>
  </si>
  <si>
    <t>ONT152601DU</t>
  </si>
  <si>
    <t>ONT1526034C</t>
  </si>
  <si>
    <t>ONT15260245</t>
  </si>
  <si>
    <t>ONT152602X4</t>
  </si>
  <si>
    <t>SAL1532LQQT</t>
  </si>
  <si>
    <t>SAL1531LG9T</t>
  </si>
  <si>
    <t>LAPTOP, DELL LATITUDE E6530</t>
  </si>
  <si>
    <t>5LRVFV1</t>
  </si>
  <si>
    <t>DO490 071012-49-677</t>
  </si>
  <si>
    <t>CISCO HIGH-SPEED WAN INTERFACE CARD EXPANSION MODULE</t>
  </si>
  <si>
    <t>FOC16223ALA</t>
  </si>
  <si>
    <t>DO 490 071612-49-689</t>
  </si>
  <si>
    <t>FOC16223ALH</t>
  </si>
  <si>
    <t>FOC16223ANG</t>
  </si>
  <si>
    <t>FOC16223ARR</t>
  </si>
  <si>
    <t>FOC16223ARP</t>
  </si>
  <si>
    <t>FOC16223ARD</t>
  </si>
  <si>
    <t>FOC16223ALX</t>
  </si>
  <si>
    <t>FOC16223ALY</t>
  </si>
  <si>
    <t>FOC16223APU</t>
  </si>
  <si>
    <t>FOC16223AN6</t>
  </si>
  <si>
    <t>BLADE CENTER HS23</t>
  </si>
  <si>
    <t>06DRWZ8</t>
  </si>
  <si>
    <t>DO 490 071712-49-695</t>
  </si>
  <si>
    <t>06DRWZ9</t>
  </si>
  <si>
    <t>UX60 PROJECTOR SYSTEM, W/SMARTBOARD &amp; MOBILE STAND</t>
  </si>
  <si>
    <t>R2-0035881</t>
  </si>
  <si>
    <t>DO 490 083111-49-782</t>
  </si>
  <si>
    <t>AUDIO VISUAL INNOVATIONS, INC.</t>
  </si>
  <si>
    <t>R2-0035856</t>
  </si>
  <si>
    <t>do 490 083111-49-782</t>
  </si>
  <si>
    <t>LAPTOP, DELL LATITUDE E6320</t>
  </si>
  <si>
    <t>1LTT3R1</t>
  </si>
  <si>
    <t>DO 490 091611-49-812</t>
  </si>
  <si>
    <t>42TT3R1</t>
  </si>
  <si>
    <t>PRINTER, EPSON STYLUS PRO 3880</t>
  </si>
  <si>
    <t>LPJE021311</t>
  </si>
  <si>
    <t>DO 490 112111-49-98</t>
  </si>
  <si>
    <t>IBM BLADECENTER H</t>
  </si>
  <si>
    <t>0695804</t>
  </si>
  <si>
    <t>DO 490 101811-49-34</t>
  </si>
  <si>
    <t>APC NETSHELTER SC ENCLOSURE</t>
  </si>
  <si>
    <t>ON11351B0166</t>
  </si>
  <si>
    <t>DO 490 081911-49-735</t>
  </si>
  <si>
    <t>ON11351B0170</t>
  </si>
  <si>
    <t>ON11292B0306</t>
  </si>
  <si>
    <t>ON11351B0173</t>
  </si>
  <si>
    <t>APC METER RACK PDU ZERO U</t>
  </si>
  <si>
    <t>ZA1124005536</t>
  </si>
  <si>
    <t>ZA1124005514</t>
  </si>
  <si>
    <t>ZA1124005532</t>
  </si>
  <si>
    <t>ZA1124005485</t>
  </si>
  <si>
    <t>ZA1124005524</t>
  </si>
  <si>
    <t>ZA1124005533</t>
  </si>
  <si>
    <t>ZA1124005534</t>
  </si>
  <si>
    <t>ZA1124005538</t>
  </si>
  <si>
    <t>APC NETSHELTER SX ENCLOSURE</t>
  </si>
  <si>
    <t>ON11351C0027</t>
  </si>
  <si>
    <t>ON11282A0082</t>
  </si>
  <si>
    <t>ON11282A0076</t>
  </si>
  <si>
    <t>ON11282A0092</t>
  </si>
  <si>
    <t>ON11351C0019</t>
  </si>
  <si>
    <t>ON11322C0099</t>
  </si>
  <si>
    <t>ON11351C0020</t>
  </si>
  <si>
    <t>ON11322C0095</t>
  </si>
  <si>
    <t>ON11351C0030</t>
  </si>
  <si>
    <t>ON11351C0029</t>
  </si>
  <si>
    <t>ON11322C0104</t>
  </si>
  <si>
    <t>ON11351C0021</t>
  </si>
  <si>
    <t>ON11282A0087</t>
  </si>
  <si>
    <t>ON11322C0103</t>
  </si>
  <si>
    <t>ON11351C0028</t>
  </si>
  <si>
    <t>ON11322C0091</t>
  </si>
  <si>
    <t>CART, AVTEQ</t>
  </si>
  <si>
    <t>DO 490 101911-49-39</t>
  </si>
  <si>
    <t>MONITOR, 46' FHD LCD DISPLAY</t>
  </si>
  <si>
    <t>1X00214NA</t>
  </si>
  <si>
    <t>EDGE 4CH BI-DIRECTIONAL</t>
  </si>
  <si>
    <t>15216-FLD-4-30.3=</t>
  </si>
  <si>
    <t>OPL15360004</t>
  </si>
  <si>
    <t>DO 490 072611-49-691</t>
  </si>
  <si>
    <t>OPL14280105</t>
  </si>
  <si>
    <t>OPL14280095</t>
  </si>
  <si>
    <t>OPL14280098</t>
  </si>
  <si>
    <t>DWDM X2 1530.33 NM X2</t>
  </si>
  <si>
    <t>DWDM-X2-30.33=</t>
  </si>
  <si>
    <t>FLJ1523W022</t>
  </si>
  <si>
    <t>DWDM X2 1531.12 NM X2</t>
  </si>
  <si>
    <t>DWDM-X2-31.12=</t>
  </si>
  <si>
    <t>ONJ1512006W</t>
  </si>
  <si>
    <t>DWDM X2 1531.90 NM X2</t>
  </si>
  <si>
    <t>DWDM-X2-31.90=</t>
  </si>
  <si>
    <t>FLJ1426W053</t>
  </si>
  <si>
    <t>DWDM X2 1532.68 NM X2</t>
  </si>
  <si>
    <t>DWDM-X2-32.68=</t>
  </si>
  <si>
    <t>FLJ1422W029</t>
  </si>
  <si>
    <t>DWDM XFP 1530.33 NM XFP</t>
  </si>
  <si>
    <t>DWDM-XFP-30.33=</t>
  </si>
  <si>
    <t>FLJ1517G01V</t>
  </si>
  <si>
    <t>DWDM XFP 1531.12 NM XFP</t>
  </si>
  <si>
    <t>FLJ1446G00G</t>
  </si>
  <si>
    <t>DWDM XFP 1531.90 NM XFP</t>
  </si>
  <si>
    <t>FLJ1447G00D</t>
  </si>
  <si>
    <t>DWDM XFP 1532.68 NM XFP</t>
  </si>
  <si>
    <t>DWDM-XFP-32.68=</t>
  </si>
  <si>
    <t>FLJ1516G05G</t>
  </si>
  <si>
    <t>DC POWER</t>
  </si>
  <si>
    <t>GATTETTCOM</t>
  </si>
  <si>
    <t>56924</t>
  </si>
  <si>
    <t>DO 490 100711-49-15</t>
  </si>
  <si>
    <t>GARRETTCOM</t>
  </si>
  <si>
    <t>56925</t>
  </si>
  <si>
    <t>56927</t>
  </si>
  <si>
    <t>LAPTOP, MACBOOK AIR</t>
  </si>
  <si>
    <t>SCO2GT6SYDJWT</t>
  </si>
  <si>
    <t>DO 490 120111-49-109</t>
  </si>
  <si>
    <t>SC02GT6TNDJWT</t>
  </si>
  <si>
    <t>FTX1630P05C</t>
  </si>
  <si>
    <t>FTX1630P05B</t>
  </si>
  <si>
    <t>FTX1630P05L</t>
  </si>
  <si>
    <t>FTX1630P05E</t>
  </si>
  <si>
    <t>FTX1630P05K</t>
  </si>
  <si>
    <t>FTX1630P05J</t>
  </si>
  <si>
    <t>FTX1630P05G</t>
  </si>
  <si>
    <t>USPV DISK EXPANSION</t>
  </si>
  <si>
    <t>HITACHI</t>
  </si>
  <si>
    <t>USPV DISK EXPANISON</t>
  </si>
  <si>
    <t>DO 490 031511-49-386</t>
  </si>
  <si>
    <t>SERVER, DELL PRECISION T3500 CMT</t>
  </si>
  <si>
    <t>DH1J1R1</t>
  </si>
  <si>
    <t>DO 410 091411-3035</t>
  </si>
  <si>
    <t>SERVER, DELL PRECISION T3500</t>
  </si>
  <si>
    <t>DH2J1R1</t>
  </si>
  <si>
    <t>PC, DELL OPTIPLEX 990 SFF EPA</t>
  </si>
  <si>
    <t>7N142R1</t>
  </si>
  <si>
    <t>DO 410 091311-30233</t>
  </si>
  <si>
    <t>QUICKSET 20</t>
  </si>
  <si>
    <t>C20</t>
  </si>
  <si>
    <t>DO 490 101911-49-38</t>
  </si>
  <si>
    <t>CAMERA PRECISION HD 1080P</t>
  </si>
  <si>
    <t>1080P</t>
  </si>
  <si>
    <t>A1AB47D00306</t>
  </si>
  <si>
    <t>MONITOR, 55INCH FHD LCD DISPLAY</t>
  </si>
  <si>
    <t>55" FHD LCD DISPLAY</t>
  </si>
  <si>
    <t>S1Y000251NA</t>
  </si>
  <si>
    <t>EXPANSION STORWIZE, V7000</t>
  </si>
  <si>
    <t>78N1A2X</t>
  </si>
  <si>
    <t>DO 490 122911-49-199</t>
  </si>
  <si>
    <t>CONTROLLER STORWIZE, V7000</t>
  </si>
  <si>
    <t>78N1DND</t>
  </si>
  <si>
    <t>DATA DOMAIN 890 APPLIANCE</t>
  </si>
  <si>
    <t>1FA1552022</t>
  </si>
  <si>
    <t>DO 490 122811-49-198</t>
  </si>
  <si>
    <t>LAPTOP, HP ELITE 8560P, NOTEBOOK PC</t>
  </si>
  <si>
    <t>5CB205B7T1</t>
  </si>
  <si>
    <t>DO 490 012612-49-260</t>
  </si>
  <si>
    <t>QUICK SET C20</t>
  </si>
  <si>
    <t>F1AN10E00197</t>
  </si>
  <si>
    <t>DO 490 040612-49-441</t>
  </si>
  <si>
    <t>BROCADE NETIRON CER 2024F ADVANCED ROUTER RACK MOUNTABLE</t>
  </si>
  <si>
    <t>P10509H08D</t>
  </si>
  <si>
    <t>DO 490 022912-49-359</t>
  </si>
  <si>
    <t>P10510H08Z</t>
  </si>
  <si>
    <t>P10510H08Y</t>
  </si>
  <si>
    <t>P10510H094</t>
  </si>
  <si>
    <t>P10509H08G</t>
  </si>
  <si>
    <t>P10509H08K</t>
  </si>
  <si>
    <t>P10509H08J</t>
  </si>
  <si>
    <t>P10501H08B</t>
  </si>
  <si>
    <t>P10510H08X</t>
  </si>
  <si>
    <t>P10510H092</t>
  </si>
  <si>
    <t>P10509H08H</t>
  </si>
  <si>
    <t>NI-CER-2024F-ADPREM-AC</t>
  </si>
  <si>
    <t>P10509H08C</t>
  </si>
  <si>
    <t>P10509H08E</t>
  </si>
  <si>
    <t>P10509H08F</t>
  </si>
  <si>
    <t>P10501H08A</t>
  </si>
  <si>
    <t>BROCADE EXPANSION MODULE - 2 PORTS</t>
  </si>
  <si>
    <t>L80533G00H</t>
  </si>
  <si>
    <t>L80546G02W</t>
  </si>
  <si>
    <t>L80546G02Z</t>
  </si>
  <si>
    <t>L80541G00F</t>
  </si>
  <si>
    <t>EX20 HARDENED SHIELD, FOCAL POINT</t>
  </si>
  <si>
    <t>FPT1538E115</t>
  </si>
  <si>
    <t>DO 490 021512-49-309</t>
  </si>
  <si>
    <t>CISCO SFP TRANSCEIVER MODULE</t>
  </si>
  <si>
    <t>ATT PICT</t>
  </si>
  <si>
    <t>DO 490 013112-49-264</t>
  </si>
  <si>
    <t>SPC1543031N</t>
  </si>
  <si>
    <t>RB MDF</t>
  </si>
  <si>
    <t>FNS16011KV3</t>
  </si>
  <si>
    <t>FNS16011KUP</t>
  </si>
  <si>
    <t>CISCO HIGH SPEED WAN INTERFACE CARD EXPANSION</t>
  </si>
  <si>
    <t>FOC154211DK</t>
  </si>
  <si>
    <t>FOC15426ECS</t>
  </si>
  <si>
    <t>FOC15426E0B</t>
  </si>
  <si>
    <t>FOC15426EA8</t>
  </si>
  <si>
    <t>FOC15426EDF</t>
  </si>
  <si>
    <t>FOC15426E7G</t>
  </si>
  <si>
    <t>FOC15426EB5</t>
  </si>
  <si>
    <t>FOC15472EXK</t>
  </si>
  <si>
    <t>FOC15472EWT</t>
  </si>
  <si>
    <t>FOC16033D1V</t>
  </si>
  <si>
    <t>FOC16033CZG</t>
  </si>
  <si>
    <t>FOC16033D1W</t>
  </si>
  <si>
    <t>FOC16033CZF</t>
  </si>
  <si>
    <t>FOC16033D7U</t>
  </si>
  <si>
    <t>FOC16033DB9</t>
  </si>
  <si>
    <t>FOC16033D2A</t>
  </si>
  <si>
    <t>FOC16033DDX</t>
  </si>
  <si>
    <t>FOC16033D4X</t>
  </si>
  <si>
    <t>FOC16033D7T</t>
  </si>
  <si>
    <t>FOC15426E4C</t>
  </si>
  <si>
    <t>CISCO X2-X2 TRANSCEIVER MODULE</t>
  </si>
  <si>
    <t>FNS155015U6</t>
  </si>
  <si>
    <t>DO 490 12291-49-299</t>
  </si>
  <si>
    <t>CISCI X2 - X2 TRANSCEIVER MODULE</t>
  </si>
  <si>
    <t>FNS155121SZ</t>
  </si>
  <si>
    <t>DO 49 122911-49-299</t>
  </si>
  <si>
    <t>R06 SAN ROUTER</t>
  </si>
  <si>
    <t>10225HV</t>
  </si>
  <si>
    <t>DO 490 012512-49-257</t>
  </si>
  <si>
    <t>ROUTERS, R06 SAN</t>
  </si>
  <si>
    <t>S10225MZ</t>
  </si>
  <si>
    <t>BROCADE MLX/MLXE 24-PORT 1 GBE (ML) SFP MODULE</t>
  </si>
  <si>
    <t>BROACDE</t>
  </si>
  <si>
    <t>BR-MLX-1GFX24-X-ML</t>
  </si>
  <si>
    <t>BND0443G01N</t>
  </si>
  <si>
    <t>DO 490 020212-49-780</t>
  </si>
  <si>
    <t>BND0430G03A</t>
  </si>
  <si>
    <t>DO 490 020212-49-280</t>
  </si>
  <si>
    <t>BND0443G02C</t>
  </si>
  <si>
    <t>IBM BLADECENTER HS22 BLADE 16GB</t>
  </si>
  <si>
    <t>06XRN15</t>
  </si>
  <si>
    <t>DO 490 021512-49-311</t>
  </si>
  <si>
    <t>06XRN05</t>
  </si>
  <si>
    <t>SERVER, DELL POWEREDGE R810</t>
  </si>
  <si>
    <t>CN9N4V1</t>
  </si>
  <si>
    <t>DO 580 061412-58-2415</t>
  </si>
  <si>
    <t>LAPTOP, TOSHIBA PORTEGE Z930</t>
  </si>
  <si>
    <t>8C023959H</t>
  </si>
  <si>
    <t xml:space="preserve"> </t>
  </si>
  <si>
    <t>DO 580 071312-58-2675</t>
  </si>
  <si>
    <t>8C023960H</t>
  </si>
  <si>
    <t>8C023962H</t>
  </si>
  <si>
    <t>2960</t>
  </si>
  <si>
    <t>FOC1608Y0ET</t>
  </si>
  <si>
    <t>DO 490 031912-49-398</t>
  </si>
  <si>
    <t>FOC1605Y4YU</t>
  </si>
  <si>
    <t>FOC1609Y2KK</t>
  </si>
  <si>
    <t>FOC1605W57A</t>
  </si>
  <si>
    <t>FOC1609Y2KX</t>
  </si>
  <si>
    <t>FOC1605W5B7</t>
  </si>
  <si>
    <t>FOC1605W57J</t>
  </si>
  <si>
    <t>FOC1605W571</t>
  </si>
  <si>
    <t>FOC1605W57C</t>
  </si>
  <si>
    <t>IDF S150</t>
  </si>
  <si>
    <t>FOC160W59U</t>
  </si>
  <si>
    <t>FOC1609Y2G4</t>
  </si>
  <si>
    <t>FOC1605W574</t>
  </si>
  <si>
    <t>IBM BLADECENTER HS22 BLADE 8GB</t>
  </si>
  <si>
    <t>06XRM98</t>
  </si>
  <si>
    <t>06XRL68</t>
  </si>
  <si>
    <t>KQ77KDM</t>
  </si>
  <si>
    <t>7944-AC1</t>
  </si>
  <si>
    <t>KQ77KDN</t>
  </si>
  <si>
    <t>402.23</t>
  </si>
  <si>
    <t>KQ77KDP</t>
  </si>
  <si>
    <t>EX20 HARDENED SHIELD,</t>
  </si>
  <si>
    <t>FPT1617E013</t>
  </si>
  <si>
    <t>DO 490 040612-49-442</t>
  </si>
  <si>
    <t>FOCAL POINT</t>
  </si>
  <si>
    <t>HARDENED SHIELD</t>
  </si>
  <si>
    <t>FPT1617E014</t>
  </si>
  <si>
    <t>FPT1617E015</t>
  </si>
  <si>
    <t>FPT1617E016</t>
  </si>
  <si>
    <t>FPT1617E017</t>
  </si>
  <si>
    <t>FPT1617E018</t>
  </si>
  <si>
    <t>FPT1617E019</t>
  </si>
  <si>
    <t>FPT1617E020</t>
  </si>
  <si>
    <t>CAMERA, PRECISION HD</t>
  </si>
  <si>
    <t>A1AT04E00424</t>
  </si>
  <si>
    <t>PROJECTOR, DELL 7609WU</t>
  </si>
  <si>
    <t>7609WU</t>
  </si>
  <si>
    <t>CN0P052CS00819390020</t>
  </si>
  <si>
    <t>DO 410 042809-19042</t>
  </si>
  <si>
    <t>TANBERG 150 MXP SERIES VIDEO UNIT</t>
  </si>
  <si>
    <t>DO 490 042809-49-535</t>
  </si>
  <si>
    <t>DEGAUSSER FOR TAPE CARTRIDGES</t>
  </si>
  <si>
    <t>1219435</t>
  </si>
  <si>
    <t>CPO MF041009-62</t>
  </si>
  <si>
    <t>Data Devices International, Inc.</t>
  </si>
  <si>
    <t>PC, HP WORKSTATION Z400</t>
  </si>
  <si>
    <t>2UA9210C27</t>
  </si>
  <si>
    <t>DO 490 050809-49-562</t>
  </si>
  <si>
    <t>LAPTOP, HP ELITEBOOK 8730W</t>
  </si>
  <si>
    <t>8730W</t>
  </si>
  <si>
    <t>CNV9206TKM</t>
  </si>
  <si>
    <t>DO 490 050809-49-561</t>
  </si>
  <si>
    <t>SECURE FIREWALL V7 APPLIANCE 410E</t>
  </si>
  <si>
    <t>BFWVTH1</t>
  </si>
  <si>
    <t>CPO MF050109-69</t>
  </si>
  <si>
    <t>J9WVTH1</t>
  </si>
  <si>
    <t>0671386</t>
  </si>
  <si>
    <t>0671388</t>
  </si>
  <si>
    <t>0671385</t>
  </si>
  <si>
    <t>0671384</t>
  </si>
  <si>
    <t>SAL1303GUAL</t>
  </si>
  <si>
    <t>DO 490 042909-49-541</t>
  </si>
  <si>
    <t>0610926</t>
  </si>
  <si>
    <t>0610924</t>
  </si>
  <si>
    <t>0671383</t>
  </si>
  <si>
    <t>0671378</t>
  </si>
  <si>
    <t>0671380</t>
  </si>
  <si>
    <t>0671377</t>
  </si>
  <si>
    <t>0671387</t>
  </si>
  <si>
    <t>0671381</t>
  </si>
  <si>
    <t>0671379</t>
  </si>
  <si>
    <t>0671392</t>
  </si>
  <si>
    <t>0671382</t>
  </si>
  <si>
    <t>UPS  SMART UPS XL</t>
  </si>
  <si>
    <t>XL200VA</t>
  </si>
  <si>
    <t>JS0837014079</t>
  </si>
  <si>
    <t>DO 490 061609-49-648</t>
  </si>
  <si>
    <t>TV, 58" PLASMA PANEL, PANASONIC</t>
  </si>
  <si>
    <t>LG83460156</t>
  </si>
  <si>
    <t>DO 490 062209-49-677</t>
  </si>
  <si>
    <t>DATA S DCX, HITACHI</t>
  </si>
  <si>
    <t>AFX0621E009</t>
  </si>
  <si>
    <t>DO 490 061109-49-632</t>
  </si>
  <si>
    <t>AFX0621E00D</t>
  </si>
  <si>
    <t>TANBERG 770 MXP SERIES VIDEO UNIT</t>
  </si>
  <si>
    <t>30A90779</t>
  </si>
  <si>
    <t>do 490 042809-49-536</t>
  </si>
  <si>
    <t>TV, SAMSUNG 46" PLASMA</t>
  </si>
  <si>
    <t>RACK, POWER BAR, APC</t>
  </si>
  <si>
    <t>ZA0831005272</t>
  </si>
  <si>
    <t>DO 490 070609-49-717</t>
  </si>
  <si>
    <t>FOC1321Z07Q</t>
  </si>
  <si>
    <t>DO 490 061609-49-645</t>
  </si>
  <si>
    <t>FOC1321W5BD</t>
  </si>
  <si>
    <t>FOC1321W57L</t>
  </si>
  <si>
    <t>FOC1321Z07P</t>
  </si>
  <si>
    <t>ANTENNA WIRELESS, TROPOS 5320</t>
  </si>
  <si>
    <t>109005</t>
  </si>
  <si>
    <t>DO 490 063009-49-701</t>
  </si>
  <si>
    <t>114630</t>
  </si>
  <si>
    <t>114711</t>
  </si>
  <si>
    <t>do 490 063009-49-701</t>
  </si>
  <si>
    <t>114736</t>
  </si>
  <si>
    <t>114769</t>
  </si>
  <si>
    <t>114812</t>
  </si>
  <si>
    <t>114953</t>
  </si>
  <si>
    <t>114530</t>
  </si>
  <si>
    <t>114662</t>
  </si>
  <si>
    <t>114721</t>
  </si>
  <si>
    <t>114758</t>
  </si>
  <si>
    <t>114773</t>
  </si>
  <si>
    <t>114832</t>
  </si>
  <si>
    <t>114970</t>
  </si>
  <si>
    <t>114606</t>
  </si>
  <si>
    <t>114672</t>
  </si>
  <si>
    <t>114722</t>
  </si>
  <si>
    <t>114759</t>
  </si>
  <si>
    <t>114784</t>
  </si>
  <si>
    <t>114852</t>
  </si>
  <si>
    <t>114990</t>
  </si>
  <si>
    <t>114628</t>
  </si>
  <si>
    <t>114688</t>
  </si>
  <si>
    <t>114728</t>
  </si>
  <si>
    <t>114760</t>
  </si>
  <si>
    <t>114797</t>
  </si>
  <si>
    <t>114946</t>
  </si>
  <si>
    <t>115009</t>
  </si>
  <si>
    <t>ZA0831005294</t>
  </si>
  <si>
    <t>ZA0831005297</t>
  </si>
  <si>
    <t>RACK. POWER BAR, APC</t>
  </si>
  <si>
    <t>ZA0831005281</t>
  </si>
  <si>
    <t>ZA0831005288</t>
  </si>
  <si>
    <t>ZA0831005291</t>
  </si>
  <si>
    <t>FOC1327Z2BF</t>
  </si>
  <si>
    <t>FOX1327Z2AU</t>
  </si>
  <si>
    <t>FOX1326Z2OD</t>
  </si>
  <si>
    <t>CISCO SECURITY BUNDLE 2821</t>
  </si>
  <si>
    <t>FTX1331AJE3</t>
  </si>
  <si>
    <t>CISCO, 2821 SECURITY BUNDLE</t>
  </si>
  <si>
    <t>FTX1330AJEQ</t>
  </si>
  <si>
    <t>DO 490 061609-49-644</t>
  </si>
  <si>
    <t>CISCO, CATALYST 3560</t>
  </si>
  <si>
    <t>FOC1325Y183T</t>
  </si>
  <si>
    <t>UPS, SMART UPS XL1500V</t>
  </si>
  <si>
    <t>QS0925131602</t>
  </si>
  <si>
    <t>CICSO 2821 SECURITY BUNDLE</t>
  </si>
  <si>
    <t>FTX1330AJEP</t>
  </si>
  <si>
    <t>DO 490 061609-49-646</t>
  </si>
  <si>
    <t>UPS, APC SMART UPS XL</t>
  </si>
  <si>
    <t>QS0925131554</t>
  </si>
  <si>
    <t>LAPTOP, HP ELITEBOOK 8530P NOTEBOOK</t>
  </si>
  <si>
    <t>2CE93289FZ</t>
  </si>
  <si>
    <t>DO 490 080509-789</t>
  </si>
  <si>
    <t>TRANSCEIVER MODULE CISCO X2</t>
  </si>
  <si>
    <t>DO 490 081209-49-810</t>
  </si>
  <si>
    <t>AGA1240X0Z7</t>
  </si>
  <si>
    <t>AGA1248XM4A</t>
  </si>
  <si>
    <t>AGA1248XM59</t>
  </si>
  <si>
    <t>AGA1248XN1X</t>
  </si>
  <si>
    <t>CISCO TRANSCEIVER MODULE</t>
  </si>
  <si>
    <t>DO 490 082109-49-831</t>
  </si>
  <si>
    <t>FNS121108L5</t>
  </si>
  <si>
    <t>FNS131408MK</t>
  </si>
  <si>
    <t>DO 490 02109-49-831</t>
  </si>
  <si>
    <t>FNS13050PZ0</t>
  </si>
  <si>
    <t>FNS13050SZB</t>
  </si>
  <si>
    <t>FNS13050PWN</t>
  </si>
  <si>
    <t>ECL134706JC</t>
  </si>
  <si>
    <t>ECL134706K2</t>
  </si>
  <si>
    <t>ECL1314033F</t>
  </si>
  <si>
    <t>ECL1314033H</t>
  </si>
  <si>
    <t>ECL134706K8</t>
  </si>
  <si>
    <t>ECL1314033L</t>
  </si>
  <si>
    <t>SERVER, DELL POWEREDGE R610</t>
  </si>
  <si>
    <t>9ROLVH1</t>
  </si>
  <si>
    <t>DO 490 082809-49-851</t>
  </si>
  <si>
    <t>9ROKVH1</t>
  </si>
  <si>
    <t>CONTINUOUS FORM INDUSTRIAL BURSTER</t>
  </si>
  <si>
    <t>L80325</t>
  </si>
  <si>
    <t>DCPO MF081909-101</t>
  </si>
  <si>
    <t>RQ, LLC</t>
  </si>
  <si>
    <t>SERVER. IBM 570</t>
  </si>
  <si>
    <t>1063365</t>
  </si>
  <si>
    <t>DO 490 121609-49-142</t>
  </si>
  <si>
    <t>6XL1DS1</t>
  </si>
  <si>
    <t>DO 410 042612-17894</t>
  </si>
  <si>
    <t>FPT1623E021</t>
  </si>
  <si>
    <t>DO 490 052412-49-554</t>
  </si>
  <si>
    <t>FPT1623E022</t>
  </si>
  <si>
    <t>FPT1623E023</t>
  </si>
  <si>
    <t>FPT1623E024</t>
  </si>
  <si>
    <t>STAND, AVTEQ-CART</t>
  </si>
  <si>
    <t>DO 490 052412-49-553</t>
  </si>
  <si>
    <t>MONITOR, NEC 46 INCH LCD</t>
  </si>
  <si>
    <t>1Z006171NA</t>
  </si>
  <si>
    <t>FTT161900HK</t>
  </si>
  <si>
    <t>FNKBGS1</t>
  </si>
  <si>
    <t>DO 490 061112-597</t>
  </si>
  <si>
    <t>3KKBGS1</t>
  </si>
  <si>
    <t>DO 490 061112-49-597</t>
  </si>
  <si>
    <t>CISCO TELEPRESENCE SYSTEM EX60</t>
  </si>
  <si>
    <t>A1AZ16E00016</t>
  </si>
  <si>
    <t>DO 490 050312-49-514</t>
  </si>
  <si>
    <t>FTT161900H4</t>
  </si>
  <si>
    <t>MONITOR, NEC 55 INCH LCD</t>
  </si>
  <si>
    <t>23001354NA</t>
  </si>
  <si>
    <t>FTT161900GR</t>
  </si>
  <si>
    <t>DO 490 052912-49-560</t>
  </si>
  <si>
    <t>BROCADE XFP TRANSCEIVER MODULE</t>
  </si>
  <si>
    <t>AFU111420000006</t>
  </si>
  <si>
    <t>DO 490 061212-49-599</t>
  </si>
  <si>
    <t>AFF1113400006F4</t>
  </si>
  <si>
    <t>AFF1113400006G1</t>
  </si>
  <si>
    <t>AFU111410000003</t>
  </si>
  <si>
    <t>AFU111410000007</t>
  </si>
  <si>
    <t>AFU1113400006G6</t>
  </si>
  <si>
    <t>AFU111420000005</t>
  </si>
  <si>
    <t>AFU1113400006V5</t>
  </si>
  <si>
    <t>AFU111410000006</t>
  </si>
  <si>
    <t>SPF037</t>
  </si>
  <si>
    <t>SPF031</t>
  </si>
  <si>
    <t>SPF043</t>
  </si>
  <si>
    <t>SPF030</t>
  </si>
  <si>
    <t>PC, DELL MOBILE PRECISION M6600</t>
  </si>
  <si>
    <t>8Z3MBT1</t>
  </si>
  <si>
    <t>DO 490 061912-49-620</t>
  </si>
  <si>
    <t>LAPTOP, DELL PRECISION M4600</t>
  </si>
  <si>
    <t>8ZCGBT1</t>
  </si>
  <si>
    <t>DO 490 061912-49-621</t>
  </si>
  <si>
    <t>B77TDV1</t>
  </si>
  <si>
    <t>DO 490 061912-49-622</t>
  </si>
  <si>
    <t>TMD PSEUDOWIRE ACCESS GATEWAY, SINGLE T1</t>
  </si>
  <si>
    <t>IPMUX-24/FE/1T1</t>
  </si>
  <si>
    <t>1224001180</t>
  </si>
  <si>
    <t>DO 490 062712-49-661</t>
  </si>
  <si>
    <t>1224001185</t>
  </si>
  <si>
    <t>1225010366</t>
  </si>
  <si>
    <t>1225010367</t>
  </si>
  <si>
    <t>IPMUX-24-FE/1T1</t>
  </si>
  <si>
    <t>1225010368</t>
  </si>
  <si>
    <t>1226003320</t>
  </si>
  <si>
    <t>RAIDIRECT</t>
  </si>
  <si>
    <t>IPMUX-24/FE/2T1</t>
  </si>
  <si>
    <t>1226003321</t>
  </si>
  <si>
    <t>1226003322</t>
  </si>
  <si>
    <t>IPMUX-24/FE/4T1</t>
  </si>
  <si>
    <t>1218000983</t>
  </si>
  <si>
    <t>1218000984</t>
  </si>
  <si>
    <t>1218000985</t>
  </si>
  <si>
    <t>BIG-IP SWITCH 3900</t>
  </si>
  <si>
    <t>F5-YMHM-YGTX</t>
  </si>
  <si>
    <t>CPO LM062812-96</t>
  </si>
  <si>
    <t>Accuvant, Inc.</t>
  </si>
  <si>
    <t>F5-BHYA-JECW</t>
  </si>
  <si>
    <t>BIG-IP SWITCH 3600</t>
  </si>
  <si>
    <t>F5-DOVH-IRKC</t>
  </si>
  <si>
    <t>F5-UWVO-GZQF</t>
  </si>
  <si>
    <t>DO 490 062112-49-636</t>
  </si>
  <si>
    <t>PC, DELL PRECISION T3500</t>
  </si>
  <si>
    <t>8WW64V1</t>
  </si>
  <si>
    <t>DO 360 EN060512-297</t>
  </si>
  <si>
    <t>QUICKSET SX20</t>
  </si>
  <si>
    <t>FTT162200HI</t>
  </si>
  <si>
    <t>DO 490 052912-49-559</t>
  </si>
  <si>
    <t>MONITOR, NEC 55"</t>
  </si>
  <si>
    <t>25001959NA</t>
  </si>
  <si>
    <t>DO 490 062912-49-559</t>
  </si>
  <si>
    <t>AIRSYSTEM</t>
  </si>
  <si>
    <t>US704247</t>
  </si>
  <si>
    <t>CPO LM060112*91</t>
  </si>
  <si>
    <t>Argos Environmental Corp.</t>
  </si>
  <si>
    <t>US707307</t>
  </si>
  <si>
    <t>CPO LM060112-91</t>
  </si>
  <si>
    <t>LAPTOP, APPLE MACBOOK AIR</t>
  </si>
  <si>
    <t>C02HXKXWDRVC</t>
  </si>
  <si>
    <t>DO 490 061812-49-617</t>
  </si>
  <si>
    <t>SCA044400XD</t>
  </si>
  <si>
    <t>INVENTORY FY12</t>
  </si>
  <si>
    <t>UPS, APC SMART 5000VA</t>
  </si>
  <si>
    <t>UPS 5000</t>
  </si>
  <si>
    <t>QS1219151573</t>
  </si>
  <si>
    <t>IDF N114</t>
  </si>
  <si>
    <t>DO 490 072612-49-710</t>
  </si>
  <si>
    <t>QS1219151565</t>
  </si>
  <si>
    <t>QS1219151570</t>
  </si>
  <si>
    <t>QS1219151563</t>
  </si>
  <si>
    <t>QS1219151562</t>
  </si>
  <si>
    <t>LAPTOP, TOSHIBIA PORTEGE Z930</t>
  </si>
  <si>
    <t>YC0142874</t>
  </si>
  <si>
    <t>DO 580 102412-394</t>
  </si>
  <si>
    <t>LAPTOP, DELL LATITUDE E6330</t>
  </si>
  <si>
    <t>3RK4HV1</t>
  </si>
  <si>
    <t>DO 490 082212-49-776</t>
  </si>
  <si>
    <t>PRINTER, HP COLOR LASERJET, ENTERPRISE CP5525DN</t>
  </si>
  <si>
    <t>CNFCD9D2WL</t>
  </si>
  <si>
    <t>DO 490 082212-49-775</t>
  </si>
  <si>
    <t>LAPTOP, DELL XPS NOTEBOOK COMPUTER</t>
  </si>
  <si>
    <t>B7CZFT1</t>
  </si>
  <si>
    <t>DO 490 090512-49-795</t>
  </si>
  <si>
    <t>87HZFT1</t>
  </si>
  <si>
    <t>XPS 13</t>
  </si>
  <si>
    <t>74CZFT1</t>
  </si>
  <si>
    <t>BVBZFT1</t>
  </si>
  <si>
    <t>G5CZFT1</t>
  </si>
  <si>
    <t>ES30 15X2 SHELF</t>
  </si>
  <si>
    <t>APM00123600944</t>
  </si>
  <si>
    <t>DO 490 091312-49-824</t>
  </si>
  <si>
    <t>CDW GOVERNMENT LLC</t>
  </si>
  <si>
    <t>APM0012360128</t>
  </si>
  <si>
    <t>APM00123600963</t>
  </si>
  <si>
    <t>APM00123600964</t>
  </si>
  <si>
    <t>NI CER 2024C, BROCADE</t>
  </si>
  <si>
    <t>PO2538H004</t>
  </si>
  <si>
    <t>DO 490 091912-49-834</t>
  </si>
  <si>
    <t>PO2538H005</t>
  </si>
  <si>
    <t>881 FAST ETHERNET SECURE ROUTER WI, CISCO</t>
  </si>
  <si>
    <t>C881G+7-A-K9</t>
  </si>
  <si>
    <t>FTX163983HZ</t>
  </si>
  <si>
    <t>FFKC7W1</t>
  </si>
  <si>
    <t>DO 490 102912-49-72</t>
  </si>
  <si>
    <t>2921 W/3 GE 4 EHWIC3, CISCO</t>
  </si>
  <si>
    <t>FTX1639AKU3</t>
  </si>
  <si>
    <t>FTX1639AKU4</t>
  </si>
  <si>
    <t>FTX1639AKU5</t>
  </si>
  <si>
    <t>FTX1639AKU6</t>
  </si>
  <si>
    <t>2921/K9</t>
  </si>
  <si>
    <t>FTX1639AKU8</t>
  </si>
  <si>
    <t>FTX1639AKUK</t>
  </si>
  <si>
    <t>2951 W/3 GE 4 EHWIC3, CISCO</t>
  </si>
  <si>
    <t>FTX1639AKV0</t>
  </si>
  <si>
    <t>FTX1639AKV3</t>
  </si>
  <si>
    <t>FTX1639AKUX</t>
  </si>
  <si>
    <t>ENH ETHERNET SWITCH, CISCO</t>
  </si>
  <si>
    <t>FOC1634DBL5</t>
  </si>
  <si>
    <t>SM-D-ES3-48-P=</t>
  </si>
  <si>
    <t>FOC1634DBNY</t>
  </si>
  <si>
    <t>FOC1634DBMR</t>
  </si>
  <si>
    <t>FOC1634DBLV</t>
  </si>
  <si>
    <t>CN6CDBG0HZ</t>
  </si>
  <si>
    <t>DO 490 112012-49-116</t>
  </si>
  <si>
    <t>RED BOOK</t>
  </si>
  <si>
    <t>NETIRON CER 2024F, BROCADE</t>
  </si>
  <si>
    <t>P12519H00F</t>
  </si>
  <si>
    <t>MAIN</t>
  </si>
  <si>
    <t>P12522H00A</t>
  </si>
  <si>
    <t>P12528H001</t>
  </si>
  <si>
    <t>P12528H002</t>
  </si>
  <si>
    <t>P12528H003</t>
  </si>
  <si>
    <t>P12528H007</t>
  </si>
  <si>
    <t>LAPTOP, DELL LATITUDE E6430</t>
  </si>
  <si>
    <t>307Y8W1</t>
  </si>
  <si>
    <t>DO 490 113012-49-130</t>
  </si>
  <si>
    <t>J57Y8W1</t>
  </si>
  <si>
    <t>CD/DVD PRINTER, PRIMERA BRAVO 4102</t>
  </si>
  <si>
    <t>2121200176</t>
  </si>
  <si>
    <t>DO 490 012213-49-211</t>
  </si>
  <si>
    <t>X2 TRANSCEIVER MODULE, CISCO</t>
  </si>
  <si>
    <t>ONJ1521005K</t>
  </si>
  <si>
    <t>DO 490 111612-49-110</t>
  </si>
  <si>
    <t>ONJ15280062</t>
  </si>
  <si>
    <t>MCAFEE S6032 FIREWALL ENTERPRISE APPLIANCE</t>
  </si>
  <si>
    <t>J044249218</t>
  </si>
  <si>
    <t>DO 490 122612-49-183</t>
  </si>
  <si>
    <t>J044250119</t>
  </si>
  <si>
    <t>J044250121</t>
  </si>
  <si>
    <t>J044251022</t>
  </si>
  <si>
    <t>MCAFEE S6-SFP 6 PORT EXPANSION MODULE</t>
  </si>
  <si>
    <t>1211114748</t>
  </si>
  <si>
    <t>1211210557</t>
  </si>
  <si>
    <t>1211210559</t>
  </si>
  <si>
    <t>1211210560</t>
  </si>
  <si>
    <t>UPS, APC SMART RT3000VA</t>
  </si>
  <si>
    <t>AS1228247649</t>
  </si>
  <si>
    <t>DO 490 120612-49-150</t>
  </si>
  <si>
    <t>STORWIZE UNIFIED SUBSYSTEM V7000</t>
  </si>
  <si>
    <t>7803351</t>
  </si>
  <si>
    <t>DO 490 122112-49-169</t>
  </si>
  <si>
    <t>STORWIZE UNIFIED SUBSYSTEM, V7000</t>
  </si>
  <si>
    <t>7803353</t>
  </si>
  <si>
    <t>LAPTOP, DELL XPS 15</t>
  </si>
  <si>
    <t>HWFCYW1</t>
  </si>
  <si>
    <t>DO 490 030713-49-315</t>
  </si>
  <si>
    <t>06HWCB7</t>
  </si>
  <si>
    <t>DO 490 021313-49-264</t>
  </si>
  <si>
    <t>06HWCB8</t>
  </si>
  <si>
    <t>HDVB3X1</t>
  </si>
  <si>
    <t>DO 490 041713-49-429</t>
  </si>
  <si>
    <t>SERVER, IBM X3550 M4</t>
  </si>
  <si>
    <t>06NDYA7</t>
  </si>
  <si>
    <t>06NDYB0</t>
  </si>
  <si>
    <t>06NDYB1</t>
  </si>
  <si>
    <t>UPS, APC SMART UPS 3000VA</t>
  </si>
  <si>
    <t>IS1214003078</t>
  </si>
  <si>
    <t>INVENTORY FY13</t>
  </si>
  <si>
    <t>IS1223000113</t>
  </si>
  <si>
    <t>IS1223000115</t>
  </si>
  <si>
    <t>IS1223000116</t>
  </si>
  <si>
    <t>IS1223000119</t>
  </si>
  <si>
    <t>IS1223000120</t>
  </si>
  <si>
    <t>IS1223000123</t>
  </si>
  <si>
    <t>QUICKSET, CISCO SX20</t>
  </si>
  <si>
    <t>FTT170100B2</t>
  </si>
  <si>
    <t>DO 490 121812-49-167</t>
  </si>
  <si>
    <t>FTT170100BL</t>
  </si>
  <si>
    <t>FTT170100B6</t>
  </si>
  <si>
    <t>LAPTOP, DELL XPS 13</t>
  </si>
  <si>
    <t>GMQCVW1</t>
  </si>
  <si>
    <t>DO 490 021913-49-268</t>
  </si>
  <si>
    <t>TV, NEC E553 55"</t>
  </si>
  <si>
    <t>31002361NA</t>
  </si>
  <si>
    <t>DO 490 030613-49-311</t>
  </si>
  <si>
    <t>5P9WXW1</t>
  </si>
  <si>
    <t>DO 490 022813-49-300</t>
  </si>
  <si>
    <t>PORT, UTP FOR 10/100 BASKET INTERFACE</t>
  </si>
  <si>
    <t>1308002775</t>
  </si>
  <si>
    <t>DO 490 030513-49-306</t>
  </si>
  <si>
    <t>1308002776</t>
  </si>
  <si>
    <t>1308002777</t>
  </si>
  <si>
    <t>ETHERNET PORT, UTP</t>
  </si>
  <si>
    <t>1219004468</t>
  </si>
  <si>
    <t>1308002901</t>
  </si>
  <si>
    <t>1308002902</t>
  </si>
  <si>
    <t>1309008245</t>
  </si>
  <si>
    <t>4S5KYW1</t>
  </si>
  <si>
    <t>DO 490 032113-49-355</t>
  </si>
  <si>
    <t>1000BLHA SFP SMF LC W/OM</t>
  </si>
  <si>
    <t>BP1046A30004</t>
  </si>
  <si>
    <t>DO 490 032713-49-372</t>
  </si>
  <si>
    <t>Solution4Sure.Com, Inc.</t>
  </si>
  <si>
    <t>BP1046A30008</t>
  </si>
  <si>
    <t>CISCO 5508 WIRELESS CONTROLLER FOR HIGH AVAILABILITY</t>
  </si>
  <si>
    <t>AIR-CT5508-HA-K9</t>
  </si>
  <si>
    <t>FCW1705L06M</t>
  </si>
  <si>
    <t>DO 490 041513-49-420</t>
  </si>
  <si>
    <t>TV, LCD 55", NEC E553</t>
  </si>
  <si>
    <t>32003452NA</t>
  </si>
  <si>
    <t>DO 490 043013-49-463</t>
  </si>
  <si>
    <t>32003454NA</t>
  </si>
  <si>
    <t>4GQYVW1</t>
  </si>
  <si>
    <t>DO 490 052113-49-517</t>
  </si>
  <si>
    <t>CISCO 5508 WIRELESS CONTROLLER - NETWORK MANAGEMENT DEVICE</t>
  </si>
  <si>
    <t>AIR-CT5508-100-K9</t>
  </si>
  <si>
    <t>FCW1715L080</t>
  </si>
  <si>
    <t>DTM172006PX</t>
  </si>
  <si>
    <t>DO 490 052913-49-531</t>
  </si>
  <si>
    <t>DTM172006QM</t>
  </si>
  <si>
    <t>CISCO LINE CARD E-SERIES, SWITCH 48 PORTS, PLUG-IN</t>
  </si>
  <si>
    <t>JAE171502CT</t>
  </si>
  <si>
    <t>CISCO WAN INTERFACE CARD EXPANSION</t>
  </si>
  <si>
    <t>FOC16210NY1</t>
  </si>
  <si>
    <t>DO 490 012813-49-224</t>
  </si>
  <si>
    <t>FOC16210P0K</t>
  </si>
  <si>
    <t>FOC16210P44</t>
  </si>
  <si>
    <t>FOC16210P6G</t>
  </si>
  <si>
    <t>FOC16210P6P</t>
  </si>
  <si>
    <t>FOC16210PAT</t>
  </si>
  <si>
    <t>FOC162805A1</t>
  </si>
  <si>
    <t>FOC162805GE</t>
  </si>
  <si>
    <t>FOC162805HN</t>
  </si>
  <si>
    <t>FOC16290GMG</t>
  </si>
  <si>
    <t>FOC16290GMT</t>
  </si>
  <si>
    <t>FOC16290GPS</t>
  </si>
  <si>
    <t>FOC16290GQ1</t>
  </si>
  <si>
    <t>FOC16290GRC</t>
  </si>
  <si>
    <t>FOC163034RD</t>
  </si>
  <si>
    <t>FOC16303586</t>
  </si>
  <si>
    <t>FOC163035FZ</t>
  </si>
  <si>
    <t>FOC16312CF8</t>
  </si>
  <si>
    <t>FOC16312CLQ</t>
  </si>
  <si>
    <t>FOC16312CY9</t>
  </si>
  <si>
    <t>QUICKSET</t>
  </si>
  <si>
    <t>F1AN06F00145</t>
  </si>
  <si>
    <t>DO 490 030513-49-307</t>
  </si>
  <si>
    <t>CAMERA, PERCISION HP 1080P</t>
  </si>
  <si>
    <t>A1AT09F00078</t>
  </si>
  <si>
    <t>CISCO CATALYST 4510R+E, RACK</t>
  </si>
  <si>
    <t>FXS1718Q0DP</t>
  </si>
  <si>
    <t>CISCO CATALYST 4500E SERIES, SWITCH 48 PORTS</t>
  </si>
  <si>
    <t>CAT1723L0A9</t>
  </si>
  <si>
    <t>CISCO SUPERVISOR ENGINE 7-E CONTROL PROCESSOR</t>
  </si>
  <si>
    <t>CAT1723L1ZZ</t>
  </si>
  <si>
    <t>CISCO LINE CARD E-SERIES, WITCH 48 PORTS, PLUG-IN</t>
  </si>
  <si>
    <t>JAE1715005Z</t>
  </si>
  <si>
    <t>ETHERNET ADAPTER FOR IBM 780</t>
  </si>
  <si>
    <t>DO 490 032713-49-371</t>
  </si>
  <si>
    <t>DP 490 061713-49-576</t>
  </si>
  <si>
    <t>DO 490 061713-49-576</t>
  </si>
  <si>
    <t>C02KX30AFFTI</t>
  </si>
  <si>
    <t>DO 490 070113-49-607</t>
  </si>
  <si>
    <t>LAPTOP, DELL XPS 14</t>
  </si>
  <si>
    <t>36HTLX1</t>
  </si>
  <si>
    <t>DO 490 070113-49-611</t>
  </si>
  <si>
    <t>4FKTLX1</t>
  </si>
  <si>
    <t>QUICK SET</t>
  </si>
  <si>
    <t>FTT172102D9</t>
  </si>
  <si>
    <t>DO 490 071713-49-575</t>
  </si>
  <si>
    <t>FTT1721026V</t>
  </si>
  <si>
    <t>DO 490 061713-49-575</t>
  </si>
  <si>
    <t>CAT1723L1QJ</t>
  </si>
  <si>
    <t>RFID GUN</t>
  </si>
  <si>
    <t>12334521120099</t>
  </si>
  <si>
    <t>CPO LC071213-77</t>
  </si>
  <si>
    <t>RFID READER</t>
  </si>
  <si>
    <t>1303700502437</t>
  </si>
  <si>
    <t>1303700502432</t>
  </si>
  <si>
    <t>CISCO CATALYST 4500-X 16 PORT`</t>
  </si>
  <si>
    <t>JAE17300AGP</t>
  </si>
  <si>
    <t>DO 490 061813-49-580</t>
  </si>
  <si>
    <t>JAE17300AK9</t>
  </si>
  <si>
    <t>CISCO CATALYST 4500 COOLING POWER SUPPLY</t>
  </si>
  <si>
    <t>ART1725X0AZ</t>
  </si>
  <si>
    <t>ART1725X0T1</t>
  </si>
  <si>
    <t>ART1725X0B5</t>
  </si>
  <si>
    <t>ART1725X0U3</t>
  </si>
  <si>
    <t>PC, DELL XPS 13</t>
  </si>
  <si>
    <t>5CVS1Y1</t>
  </si>
  <si>
    <t>DO 490 081513-49-751</t>
  </si>
  <si>
    <t>IBM SYSTEM X3650 M4</t>
  </si>
  <si>
    <t>KQ6RD36</t>
  </si>
  <si>
    <t>DO 490 081213-49-741</t>
  </si>
  <si>
    <t>CAT 3850 24PT POE LAN-BASE</t>
  </si>
  <si>
    <t>FOC1728Y3AW</t>
  </si>
  <si>
    <t>DO 490 062713-49-604</t>
  </si>
  <si>
    <t>FOC1728V11W</t>
  </si>
  <si>
    <t>FOC1728V0ZB</t>
  </si>
  <si>
    <t>FOC1728Z2V5</t>
  </si>
  <si>
    <t>FOC1728V11Y</t>
  </si>
  <si>
    <t>FOC1728V11T</t>
  </si>
  <si>
    <t>FOC1728V0ZG</t>
  </si>
  <si>
    <t>CISCO CATALYST 3850 2 X 10GE NETWORK MOD</t>
  </si>
  <si>
    <t>FOC1727BEBV</t>
  </si>
  <si>
    <t>FOC1727BEJ5</t>
  </si>
  <si>
    <t>FOC1727BE53</t>
  </si>
  <si>
    <t>FOC1727BEPJ</t>
  </si>
  <si>
    <t>FOC17281EHS</t>
  </si>
  <si>
    <t>FOC17281E28</t>
  </si>
  <si>
    <t>FOC17281EDN</t>
  </si>
  <si>
    <t>FOC1727BEFF</t>
  </si>
  <si>
    <t>CISCO CATALYST 3850 48PT POE LAN-BASE</t>
  </si>
  <si>
    <t>FOC1731U02N</t>
  </si>
  <si>
    <t>FOC1731U02L</t>
  </si>
  <si>
    <t>FOC1731X07N</t>
  </si>
  <si>
    <t>FOC1731X07Q</t>
  </si>
  <si>
    <t>FOC1731U01H</t>
  </si>
  <si>
    <t>FOC1731X035</t>
  </si>
  <si>
    <t>FOC1731U00P</t>
  </si>
  <si>
    <t>FOC1731X07Y</t>
  </si>
  <si>
    <t>CISCO CATALYST 3850 4 X 10GE NETWORK MOD</t>
  </si>
  <si>
    <t>FOC17296EWS</t>
  </si>
  <si>
    <t>FOC17296EWR</t>
  </si>
  <si>
    <t>FOC17296EXR</t>
  </si>
  <si>
    <t>FOC17296EXV</t>
  </si>
  <si>
    <t>FOC17296EWJ</t>
  </si>
  <si>
    <t>FOC17296EUY</t>
  </si>
  <si>
    <t>FOC17296EWV</t>
  </si>
  <si>
    <t>FOC17296EWP</t>
  </si>
  <si>
    <t>ASR 9001 CHASSIS</t>
  </si>
  <si>
    <t>FOC1733N9UK</t>
  </si>
  <si>
    <t>DO 490 081513-49-747</t>
  </si>
  <si>
    <t>FOC1735N6GB</t>
  </si>
  <si>
    <t>ASR 9001 FAN TRAY</t>
  </si>
  <si>
    <t>FOC1733N3QH</t>
  </si>
  <si>
    <t>ASR 9001 TAN TRAY</t>
  </si>
  <si>
    <t>FOC1733N3R0</t>
  </si>
  <si>
    <t>10GBASE-LR SFP MODULE</t>
  </si>
  <si>
    <t>FNS17291PM6</t>
  </si>
  <si>
    <t>FNS17291PLT</t>
  </si>
  <si>
    <t>PC, DELL OPTIPLEX 9020 ALL IN ONE</t>
  </si>
  <si>
    <t>2633BY1</t>
  </si>
  <si>
    <t>DO 490 091113-49-802</t>
  </si>
  <si>
    <t>2634BY1</t>
  </si>
  <si>
    <t>2624BY1</t>
  </si>
  <si>
    <t>2632BY1</t>
  </si>
  <si>
    <t>47FSP91</t>
  </si>
  <si>
    <t>Unicom Government, Inc.</t>
  </si>
  <si>
    <t>SAFE, 4 HR. DATA PROCESSING W/</t>
  </si>
  <si>
    <t>DENNIS WETZEL</t>
  </si>
  <si>
    <t>SHELVING STEEL W/3 SECTIONS BL</t>
  </si>
  <si>
    <t>CABINET,DIG/ANALOG CABINET W/A</t>
  </si>
  <si>
    <t>A-2077</t>
  </si>
  <si>
    <t>CABINET EQUIP.,ATLANTIC, W/SHE</t>
  </si>
  <si>
    <t>A2578</t>
  </si>
  <si>
    <t>MODULAR FURNITUE</t>
  </si>
  <si>
    <t>3376-B</t>
  </si>
  <si>
    <t>5822-18</t>
  </si>
  <si>
    <t>MODEM STANDALONE 5822-10</t>
  </si>
  <si>
    <t>5822-10</t>
  </si>
  <si>
    <t>MODEM,IBM MDL#5822-18 RACK MNT</t>
  </si>
  <si>
    <t>4604B</t>
  </si>
  <si>
    <t>MODEM CNM/DSU/CSU 5822-018</t>
  </si>
  <si>
    <t>5822-018</t>
  </si>
  <si>
    <t>4867-B</t>
  </si>
  <si>
    <t>MODEM,STAND-ALONE,IBM#5822-010</t>
  </si>
  <si>
    <t>5809-B</t>
  </si>
  <si>
    <t>MODEM,STAND-ALONE,IBM#5822-18</t>
  </si>
  <si>
    <t>PANEL SYSTEM, BEIGE</t>
  </si>
  <si>
    <t>FY91 INVENTRY</t>
  </si>
  <si>
    <t>ACCESS FLOOR SYSTEM</t>
  </si>
  <si>
    <t>COMPUTER FLOOR EXPANSION</t>
  </si>
  <si>
    <t>5713-B</t>
  </si>
  <si>
    <t>DBL MODULAR WORKSTATION</t>
  </si>
  <si>
    <t>FY03 INVENTRY</t>
  </si>
  <si>
    <t>401.45.1</t>
  </si>
  <si>
    <t>PC24MH0000003</t>
  </si>
  <si>
    <t>SGL MODULAR WORKSTATION</t>
  </si>
  <si>
    <t>MOBILE FILE SYS.SUPP &amp; INSTALL</t>
  </si>
  <si>
    <t>TAB-TRAC</t>
  </si>
  <si>
    <t>PC23MH0000001</t>
  </si>
  <si>
    <t>FOLDER/NESTER W/NESTNG STATION</t>
  </si>
  <si>
    <t>MOORE</t>
  </si>
  <si>
    <t>141-00330-1</t>
  </si>
  <si>
    <t>PC46MM0000005</t>
  </si>
  <si>
    <t>PRESSURE SEALER,MOORE</t>
  </si>
  <si>
    <t>CIVIS COMPUTER SYSTEM</t>
  </si>
  <si>
    <t>PROJECT 08704</t>
  </si>
  <si>
    <t>HRMS EVALUATION/UPGRADE FY2001</t>
  </si>
  <si>
    <t>BCC</t>
  </si>
  <si>
    <t>VOICE INFRASTRUCT. SUPP FY2002</t>
  </si>
  <si>
    <t>CIP</t>
  </si>
  <si>
    <t>TELEPHONE SYST-AIRPORT CENTER</t>
  </si>
  <si>
    <t>POCSGC5020077</t>
  </si>
  <si>
    <t>TELEPHONE SYS-JUDICIAL CENTER</t>
  </si>
  <si>
    <t>TELEPHONE SYS-STATE ATTORNEY</t>
  </si>
  <si>
    <t>TELEPHONE SYS-PUBLIC DEFENDER</t>
  </si>
  <si>
    <t>TELEPHONE SYS-GOVT CENTER EXP</t>
  </si>
  <si>
    <t>PBX TRUNK CARD</t>
  </si>
  <si>
    <t>PG5FPD3000384</t>
  </si>
  <si>
    <t>WAITING CARD MESSAGE BELLSOUTH</t>
  </si>
  <si>
    <t>BELL SOUTH #648277</t>
  </si>
  <si>
    <t>PG6FPD3000152</t>
  </si>
  <si>
    <t>TELEPHONE SYSTEM</t>
  </si>
  <si>
    <t>TELE SYS N.CTY PUBLIC SAF.COMP</t>
  </si>
  <si>
    <t>PG7FPD3000145</t>
  </si>
  <si>
    <t>INTERNAL:DIGITAL STATION CARD</t>
  </si>
  <si>
    <t>CONFIRMING ORDER</t>
  </si>
  <si>
    <t>DO NOT DUPLICAT</t>
  </si>
  <si>
    <t>PG7FPD3000468</t>
  </si>
  <si>
    <t>TELEPHONE INTERFACE</t>
  </si>
  <si>
    <t>LECTROSONICS</t>
  </si>
  <si>
    <t>MODEL AM8</t>
  </si>
  <si>
    <t>AUDIO RM</t>
  </si>
  <si>
    <t>PG7FPD3000517</t>
  </si>
  <si>
    <t>INTERNAL:TELEPHONE SYS UPGRADE</t>
  </si>
  <si>
    <t>POCSGC7800207</t>
  </si>
  <si>
    <t>INTERNAL:CIRCUIT PACK</t>
  </si>
  <si>
    <t>PG8FPD3000269</t>
  </si>
  <si>
    <t>DEL TO:BARRY SASSER</t>
  </si>
  <si>
    <t>ID #98-019 PBX</t>
  </si>
  <si>
    <t>PG8FPD3000034</t>
  </si>
  <si>
    <t>INTERNAL:DIGITAL CARD</t>
  </si>
  <si>
    <t>DIGITAL LINE CARD</t>
  </si>
  <si>
    <t>PG8FPD3000439</t>
  </si>
  <si>
    <t>INTERNAL:CIRCUIT BOARD</t>
  </si>
  <si>
    <t>PG8FPD3000302</t>
  </si>
  <si>
    <t>PHONE SYSTEM,NEC NEAX2400 IMS</t>
  </si>
  <si>
    <t>TN5979</t>
  </si>
  <si>
    <t>FY99 CWIP</t>
  </si>
  <si>
    <t>GROUND-START TRUNK CARD, IWATS</t>
  </si>
  <si>
    <t>8LGTK-1</t>
  </si>
  <si>
    <t>PD9FPD3900057</t>
  </si>
  <si>
    <t>INTERNAL, TELCO SYSTEMS EQUIP</t>
  </si>
  <si>
    <t>INTERNAL:DIGITAL LINE CARD</t>
  </si>
  <si>
    <t>PG9FPD3000147</t>
  </si>
  <si>
    <t>PG9FPD3000177</t>
  </si>
  <si>
    <t>INTERNAL:ANALOG LINE CARD</t>
  </si>
  <si>
    <t>PG9FPD3000126</t>
  </si>
  <si>
    <t>PG8FPD3000534</t>
  </si>
  <si>
    <t>INTERNAL: ANALOG LINE CARD</t>
  </si>
  <si>
    <t>PG9FPD3000351</t>
  </si>
  <si>
    <t>INTERNAL: DIGITAL LINE CARD</t>
  </si>
  <si>
    <t>JCC PHONE SYSTEM UPGRADES</t>
  </si>
  <si>
    <t>FY99 GEN CWIP</t>
  </si>
  <si>
    <t>COOP.EXTENSION PHONE SYSTEM</t>
  </si>
  <si>
    <t>PG9FPD3000540</t>
  </si>
  <si>
    <t>MITEL SE-200ML TELEPHONE SYS</t>
  </si>
  <si>
    <t>PG9FPD3000322</t>
  </si>
  <si>
    <t>INTERNAL,UPGRADE TO PHONE SYS</t>
  </si>
  <si>
    <t>JCC</t>
  </si>
  <si>
    <t>SEC#00-059</t>
  </si>
  <si>
    <t>PG00FPD300141</t>
  </si>
  <si>
    <t>SERVER RACK CAB/APC NETSHELTER</t>
  </si>
  <si>
    <t>TBIRD 950-COMMUNICATION ANALZE</t>
  </si>
  <si>
    <t>TB950</t>
  </si>
  <si>
    <t>PC006MM000056</t>
  </si>
  <si>
    <t>TEL SYS,DEFINITY,AVAYA COMM</t>
  </si>
  <si>
    <t>01DR08900508</t>
  </si>
  <si>
    <t>PO01CSCD10170</t>
  </si>
  <si>
    <t>SYSTEM 75 DEFINITY G3 UPGRADE</t>
  </si>
  <si>
    <t>PG01FPD300630</t>
  </si>
  <si>
    <t>TELEPHONE/VM SYSTEM AVAYA 2</t>
  </si>
  <si>
    <t>02DR08678456</t>
  </si>
  <si>
    <t>PG02FPD300773</t>
  </si>
  <si>
    <t>TELEPHONE/VM SYSTEM, AVAYA</t>
  </si>
  <si>
    <t>02DR07675138</t>
  </si>
  <si>
    <t>PG02FPD300772</t>
  </si>
  <si>
    <t>NORTEL</t>
  </si>
  <si>
    <t>PG03ISS000206</t>
  </si>
  <si>
    <t>PG03ISS000112</t>
  </si>
  <si>
    <t>MWLC NT809BA</t>
  </si>
  <si>
    <t>PG03ISS000257</t>
  </si>
  <si>
    <t>PHONE/VOICE MAIL SYSTEM,NEC ELECTRA 48</t>
  </si>
  <si>
    <t>PG00FPD300531</t>
  </si>
  <si>
    <t>DPH4B41</t>
  </si>
  <si>
    <t>DO490020204-17462</t>
  </si>
  <si>
    <t>SERVER, COMPAQ PROLIANT DL360</t>
  </si>
  <si>
    <t>M041LGP823</t>
  </si>
  <si>
    <t>DO490121103-11016</t>
  </si>
  <si>
    <t>FAX MACHINE, TOSHIBA DP80F</t>
  </si>
  <si>
    <t>DO490020204-17529</t>
  </si>
  <si>
    <t>TELEPHONE SYSTEM, AVAYA</t>
  </si>
  <si>
    <t>02DR9675955</t>
  </si>
  <si>
    <t>PG03FPD3-23</t>
  </si>
  <si>
    <t>TELEPHONE/VOICE MAIL SYSTEM-ELECTRONIC KEY</t>
  </si>
  <si>
    <t>DO490012105-14820</t>
  </si>
  <si>
    <t>UPS, RS9;6000VA-L6-30 W/ ACCESSORIES</t>
  </si>
  <si>
    <t>024R09326295</t>
  </si>
  <si>
    <t>DO490092204-48163</t>
  </si>
  <si>
    <t>DATASAFE PBX DATA RECORDER, DL150 MODEL 160</t>
  </si>
  <si>
    <t>UPS, 600 VA FLOOR MOUNT</t>
  </si>
  <si>
    <t>0518-6347</t>
  </si>
  <si>
    <t>DO 490 032805*23426</t>
  </si>
  <si>
    <t>PHONE SYSTEM, SOUTH CTY ADMIN</t>
  </si>
  <si>
    <t>DO 490 121504-10366</t>
  </si>
  <si>
    <t>PHONE SYSTEM UPGRADE</t>
  </si>
  <si>
    <t>DO 490 032205-22753</t>
  </si>
  <si>
    <t>DATASAFE CALL BUFFERS, MODEL 160</t>
  </si>
  <si>
    <t>546202751</t>
  </si>
  <si>
    <t>PHONE SYSTEM - FLEET PAHOKEE</t>
  </si>
  <si>
    <t>06FC03500302</t>
  </si>
  <si>
    <t>DO 490 031606-20866</t>
  </si>
  <si>
    <t>PHONE/VOICE MAIL SYSTEM,AVAYA</t>
  </si>
  <si>
    <t>DO 490 040406-233</t>
  </si>
  <si>
    <t>VOICE/MAIL SYSTEM/PARADYNE ACCULINK 3160 DSU, AVAYA</t>
  </si>
  <si>
    <t>DO 490 091506-49-52</t>
  </si>
  <si>
    <t>VOICE/MAIL SYSTEM PARADYNE ACCULINK 3160 DSU, AVAYA</t>
  </si>
  <si>
    <t>PHONE SYSTEM,G700 LSP CM2</t>
  </si>
  <si>
    <t>DO 490 122806-49-336</t>
  </si>
  <si>
    <t>North American Communications Resource, Inc.</t>
  </si>
  <si>
    <t>PHONE SYSTEM,AVAYA</t>
  </si>
  <si>
    <t>DO 490 041107-49-785</t>
  </si>
  <si>
    <t>AVAYA INC</t>
  </si>
  <si>
    <t>DO 490 030807-49-587</t>
  </si>
  <si>
    <t>PHONE SYSTEM</t>
  </si>
  <si>
    <t>04J249802260</t>
  </si>
  <si>
    <t>DO 490 122806-49-337</t>
  </si>
  <si>
    <t>DO 490 122806-49-338</t>
  </si>
  <si>
    <t>BUFFER, IPT80 MODEL 40 1MB</t>
  </si>
  <si>
    <t>CPO MF061808-97</t>
  </si>
  <si>
    <t>SCHMIDT ASSOCIATES INC</t>
  </si>
  <si>
    <t>BUFFER, IPT80 MODEL 20 512K</t>
  </si>
  <si>
    <t>PROJECT 01247</t>
  </si>
  <si>
    <t>UPS, 1500VA, ATT</t>
  </si>
  <si>
    <t>0815-6663</t>
  </si>
  <si>
    <t>DO 490 090708-49-679</t>
  </si>
  <si>
    <t>JAMES M BELL</t>
  </si>
  <si>
    <t>ADTRAN TOTAL ACCESS 600R CSU</t>
  </si>
  <si>
    <t>ADTRAN</t>
  </si>
  <si>
    <t>600R CSU</t>
  </si>
  <si>
    <t>G03C97T7</t>
  </si>
  <si>
    <t>DO 1490 122208-49-234</t>
  </si>
  <si>
    <t>GATEWAY COMMUNICATIONS INC</t>
  </si>
  <si>
    <t>H24F4161</t>
  </si>
  <si>
    <t>JA26C8497</t>
  </si>
  <si>
    <t>J10D2000</t>
  </si>
  <si>
    <t>J23C3219</t>
  </si>
  <si>
    <t>NEC IP GATEWAY</t>
  </si>
  <si>
    <t>IP GATEWAY</t>
  </si>
  <si>
    <t>PZ-PW137</t>
  </si>
  <si>
    <t>DP 490 031810-49-342</t>
  </si>
  <si>
    <t>Nec Unified Solutions, Inc.</t>
  </si>
  <si>
    <t>VOICEMAIL SYSTEM - DELL POWEREDGE 2900</t>
  </si>
  <si>
    <t>HSCZTH1</t>
  </si>
  <si>
    <t>DO 490 090310-49-785</t>
  </si>
  <si>
    <t>PHONE SYSTEM - PALM TRAN CONNECTIONS</t>
  </si>
  <si>
    <t>DO 490 071410-49-633</t>
  </si>
  <si>
    <t>TELEPHONE SYSTEM: NORTH COUNTY COURTHOUSE PBX</t>
  </si>
  <si>
    <t>INVENTORY FY11</t>
  </si>
  <si>
    <t>TELEPHONE SYSTEM - BELLE GLADE JAIL</t>
  </si>
  <si>
    <t>POWER SUPPLY, TELCO, MODEL M6097-10-7, 48VDC</t>
  </si>
  <si>
    <t>DO 490 050912-49-524</t>
  </si>
  <si>
    <t>AVAYA, NCCH VOICE MAIL UPGRADE FOR FA # 10187416</t>
  </si>
  <si>
    <t>11AN24400131</t>
  </si>
  <si>
    <t>DO 490 051911-49-548</t>
  </si>
  <si>
    <t>TRANSMISSION TEST SET 1009 POR</t>
  </si>
  <si>
    <t>DOMINIC D. LO MURRO</t>
  </si>
  <si>
    <t>SYSTEM 75 PHONE SYSTEM AT&amp;T</t>
  </si>
  <si>
    <t>AT&amp;T</t>
  </si>
  <si>
    <t>TELEPHONE SYSTEM CABINET</t>
  </si>
  <si>
    <t>RFP-C91145DOB</t>
  </si>
  <si>
    <t>TELEPHONE CABINET SYSTEM</t>
  </si>
  <si>
    <t>DIGITAL RECEIVER CARDS</t>
  </si>
  <si>
    <t>DIGITAL SENDER CARDS</t>
  </si>
  <si>
    <t>VOICE MAIL CPU</t>
  </si>
  <si>
    <t>BATTERY KIT, 1680 AMP</t>
  </si>
  <si>
    <t>POWER BAY ASSEMBLY</t>
  </si>
  <si>
    <t>TELEPHONE SYSTEM CPU</t>
  </si>
  <si>
    <t>NETWORK CONTROLLERS</t>
  </si>
  <si>
    <t>MEMORY CARD, 786K</t>
  </si>
  <si>
    <t>CABLE TRAY</t>
  </si>
  <si>
    <t>ISDN D-CHANNEL CARD</t>
  </si>
  <si>
    <t>TELEPHONE SYSTEM-S.CTY COMPLEX</t>
  </si>
  <si>
    <t>ASSET_NUMBER</t>
  </si>
  <si>
    <t>MODEL</t>
  </si>
  <si>
    <t>SERIAL_NUMBER</t>
  </si>
  <si>
    <t>COST</t>
  </si>
  <si>
    <t>TYPE</t>
  </si>
  <si>
    <t>LAST_INVENTORY_DATE</t>
  </si>
  <si>
    <t>LOCATION</t>
  </si>
  <si>
    <t>ROOM</t>
  </si>
  <si>
    <t>OWNER</t>
  </si>
  <si>
    <t>CONDITION</t>
  </si>
  <si>
    <t>WARRANTY_EXPIRE_DATE</t>
  </si>
  <si>
    <t>A/C PORTABLE MOVINCOOL</t>
  </si>
  <si>
    <t>07070484600</t>
  </si>
  <si>
    <t xml:space="preserve">           $9,600.47</t>
  </si>
  <si>
    <t>06/09/2008</t>
  </si>
  <si>
    <t>Emergency Operations Center - 1st floor</t>
  </si>
  <si>
    <t>ALVAREZ, ANGEL</t>
  </si>
  <si>
    <t>NEW</t>
  </si>
  <si>
    <t xml:space="preserve">           $2,921.53</t>
  </si>
  <si>
    <t>04/22/2008</t>
  </si>
  <si>
    <t>ALVAREZ, ALFREDO</t>
  </si>
  <si>
    <t>A/C PORTABLE 59500 BTUH</t>
  </si>
  <si>
    <t>UKN</t>
  </si>
  <si>
    <t>Gov. Center Office Bldg. 4th Floor</t>
  </si>
  <si>
    <t>403.1</t>
  </si>
  <si>
    <t>PURECLEAN 7.0.3 AIRSYSTEM WITH UPFLOW OPTION</t>
  </si>
  <si>
    <t>PURECLEAN AIRSYSTEM</t>
  </si>
  <si>
    <t xml:space="preserve">           $6,950.00</t>
  </si>
  <si>
    <t>CAMERA</t>
  </si>
  <si>
    <t>8015</t>
  </si>
  <si>
    <t xml:space="preserve">           $1,551.18</t>
  </si>
  <si>
    <t>04/04/2007</t>
  </si>
  <si>
    <t>Judicial Center 1st Floor</t>
  </si>
  <si>
    <t>EAST</t>
  </si>
  <si>
    <t>BUTLER, MIKE</t>
  </si>
  <si>
    <t>03/19/2007</t>
  </si>
  <si>
    <t>401.34</t>
  </si>
  <si>
    <t>Z TAG</t>
  </si>
  <si>
    <t>401.42</t>
  </si>
  <si>
    <t>401.7</t>
  </si>
  <si>
    <t>GOLDSMITH, LORINDA</t>
  </si>
  <si>
    <t>Gov. Center Office Bldg. 8th Floor</t>
  </si>
  <si>
    <t>402.2</t>
  </si>
  <si>
    <t>LESSARD, CRAIG</t>
  </si>
  <si>
    <t>FAIR</t>
  </si>
  <si>
    <t>404.93</t>
  </si>
  <si>
    <t>DAVIDSON, PHIL</t>
  </si>
  <si>
    <t>2 PORT ENHANCED GE 256K</t>
  </si>
  <si>
    <t>C8540</t>
  </si>
  <si>
    <t xml:space="preserve">           $8,156.60</t>
  </si>
  <si>
    <t>02/12/2007</t>
  </si>
  <si>
    <t>Belvedere Rd. Bldg. 501</t>
  </si>
  <si>
    <t>RBOOK</t>
  </si>
  <si>
    <t>1000BS ZX EXT REACH GBIC SM</t>
  </si>
  <si>
    <t xml:space="preserve">           $5,096.60</t>
  </si>
  <si>
    <t>48 PORT 10/100 SWITCH_x000D_
WS-C3548-XL-EN</t>
  </si>
  <si>
    <t xml:space="preserve">           $3,736.60</t>
  </si>
  <si>
    <t>12/11/2012</t>
  </si>
  <si>
    <t xml:space="preserve">           $4,076.60</t>
  </si>
  <si>
    <t xml:space="preserve">           $6,300.00</t>
  </si>
  <si>
    <t>FURLANI, TOM</t>
  </si>
  <si>
    <t>FAX MACHINE TOSHIBA DP80F</t>
  </si>
  <si>
    <t>DP80F</t>
  </si>
  <si>
    <t xml:space="preserve">           $1,199.80</t>
  </si>
  <si>
    <t>05/21/2007</t>
  </si>
  <si>
    <t>Belvedere Rd. Bldg. 506 (Communications)</t>
  </si>
  <si>
    <t>FARRELL, SANDY</t>
  </si>
  <si>
    <t xml:space="preserve">           $3,999.00</t>
  </si>
  <si>
    <t>SANDMAN, SHARON</t>
  </si>
  <si>
    <t>PROJECTOR SONY XGA 2000</t>
  </si>
  <si>
    <t>2000</t>
  </si>
  <si>
    <t xml:space="preserve">           $4,799.00</t>
  </si>
  <si>
    <t>03/20/2007</t>
  </si>
  <si>
    <t>801.C3</t>
  </si>
  <si>
    <t>PROJECTOR PROXIMA DP6860 LCD</t>
  </si>
  <si>
    <t>DP6860</t>
  </si>
  <si>
    <t>04/12/2007</t>
  </si>
  <si>
    <t>1.1404</t>
  </si>
  <si>
    <t>WOLFF, RONALD</t>
  </si>
  <si>
    <t>LP290</t>
  </si>
  <si>
    <t xml:space="preserve">           $1,810.00</t>
  </si>
  <si>
    <t>04/11/2007</t>
  </si>
  <si>
    <t>PROJECTOR INFOCUS DATA LP290</t>
  </si>
  <si>
    <t>FLORENCE, STEVE</t>
  </si>
  <si>
    <t>DELL 3200MP PROJECTOR</t>
  </si>
  <si>
    <t>3200MP</t>
  </si>
  <si>
    <t xml:space="preserve">           $2,111.00</t>
  </si>
  <si>
    <t>01/30/2013</t>
  </si>
  <si>
    <t>404.HW</t>
  </si>
  <si>
    <t>PROJECTOR LP250</t>
  </si>
  <si>
    <t>LP250</t>
  </si>
  <si>
    <t xml:space="preserve">           $1,626.00</t>
  </si>
  <si>
    <t>12/17/2012</t>
  </si>
  <si>
    <t>400.99</t>
  </si>
  <si>
    <t>SATCHELL, ARCHIE</t>
  </si>
  <si>
    <t>PROJECTOR DELL 3200MP</t>
  </si>
  <si>
    <t xml:space="preserve">           $1,879.30</t>
  </si>
  <si>
    <t>PROJECTOR DELL 3300MP</t>
  </si>
  <si>
    <t xml:space="preserve">           $2,068.26</t>
  </si>
  <si>
    <t>2300 MP</t>
  </si>
  <si>
    <t xml:space="preserve">           $1,819.63</t>
  </si>
  <si>
    <t>404.4</t>
  </si>
  <si>
    <t>GOOD</t>
  </si>
  <si>
    <t>PROJECTOR DELL 5100MP</t>
  </si>
  <si>
    <t>5100MP</t>
  </si>
  <si>
    <t xml:space="preserve">           $2,761.75</t>
  </si>
  <si>
    <t>11/27/2006</t>
  </si>
  <si>
    <t>402</t>
  </si>
  <si>
    <t>PROJECTOR DELL 3400 MP</t>
  </si>
  <si>
    <t>3400MP</t>
  </si>
  <si>
    <t xml:space="preserve">           $1,057.04</t>
  </si>
  <si>
    <t>02/22/2007</t>
  </si>
  <si>
    <t>04/10/2007</t>
  </si>
  <si>
    <t>SCHWARTZ, RICHARD</t>
  </si>
  <si>
    <t>5100</t>
  </si>
  <si>
    <t xml:space="preserve">           $2,249.80</t>
  </si>
  <si>
    <t>04/23/2008</t>
  </si>
  <si>
    <t>400.85</t>
  </si>
  <si>
    <t>4220 DLP PROJ XGA 4100 LUMENS USB HDMI S-VIDEO RJ45 SERIAL</t>
  </si>
  <si>
    <t>4100</t>
  </si>
  <si>
    <t xml:space="preserve">           $1,057.00</t>
  </si>
  <si>
    <t>403.2</t>
  </si>
  <si>
    <t>CHAUVIN, C</t>
  </si>
  <si>
    <t>DELL 7609WU PROJECTOR CN0P052CS00819390020</t>
  </si>
  <si>
    <t xml:space="preserve">           $3,489.20</t>
  </si>
  <si>
    <t>01/13/2012</t>
  </si>
  <si>
    <t>Gov. Center Office Bldg. 12th Floor</t>
  </si>
  <si>
    <t>MCEADDY</t>
  </si>
  <si>
    <t>401.24</t>
  </si>
  <si>
    <t>Vista Office Bldg. 2nd Floor</t>
  </si>
  <si>
    <t>2W-30</t>
  </si>
  <si>
    <t>RATCHINSKY, KELLY</t>
  </si>
  <si>
    <t>VIZCAINO, DAYAMI</t>
  </si>
  <si>
    <t>CARTRIDGE DEGAUSSER 3480/90</t>
  </si>
  <si>
    <t>V870</t>
  </si>
  <si>
    <t xml:space="preserve">           $2,495.00</t>
  </si>
  <si>
    <t>TAPE RACK</t>
  </si>
  <si>
    <t>03/05/2007</t>
  </si>
  <si>
    <t>LIBRY</t>
  </si>
  <si>
    <t>402.22</t>
  </si>
  <si>
    <t>LCD 46 INC W/FULL AV FUNC.</t>
  </si>
  <si>
    <t>VIZIO HDTV</t>
  </si>
  <si>
    <t>V461</t>
  </si>
  <si>
    <t xml:space="preserve">           $1,052.87</t>
  </si>
  <si>
    <t>SAMSUNG 46 IN. DISPLAY</t>
  </si>
  <si>
    <t>460 PX SYNC MASTER</t>
  </si>
  <si>
    <t xml:space="preserve">           $2,096.17</t>
  </si>
  <si>
    <t>Judicial Center 2nd Floor</t>
  </si>
  <si>
    <t>06/29/2010</t>
  </si>
  <si>
    <t>SHAVER, BILL</t>
  </si>
  <si>
    <t>NEC MULTI</t>
  </si>
  <si>
    <t>403.11</t>
  </si>
  <si>
    <t>WEST, KENNETH</t>
  </si>
  <si>
    <t>01/25/2013</t>
  </si>
  <si>
    <t>GROSS, MICHAEL</t>
  </si>
  <si>
    <t>402.21</t>
  </si>
  <si>
    <t>WHATLEY, TED</t>
  </si>
  <si>
    <t>WORKSTATIN</t>
  </si>
  <si>
    <t xml:space="preserve">          $14,825.22</t>
  </si>
  <si>
    <t>01/04/2012</t>
  </si>
  <si>
    <t>403.17</t>
  </si>
  <si>
    <t>MARTINEZ, VIVIAN</t>
  </si>
  <si>
    <t>SHELVES</t>
  </si>
  <si>
    <t xml:space="preserve">           $8,000.00</t>
  </si>
  <si>
    <t>01/05/2012</t>
  </si>
  <si>
    <t>PRT RM</t>
  </si>
  <si>
    <t>MODULAR WORKSTATION DOUBLE</t>
  </si>
  <si>
    <t>WRKSTATION</t>
  </si>
  <si>
    <t xml:space="preserve">           $4,561.74</t>
  </si>
  <si>
    <t>801.E2</t>
  </si>
  <si>
    <t>MILLER, THERESA</t>
  </si>
  <si>
    <t>802.B6</t>
  </si>
  <si>
    <t xml:space="preserve">           $2,280.85</t>
  </si>
  <si>
    <t>802.B5</t>
  </si>
  <si>
    <t>802.B3</t>
  </si>
  <si>
    <t>802.B1</t>
  </si>
  <si>
    <t>01/22/2013</t>
  </si>
  <si>
    <t>802.C1</t>
  </si>
  <si>
    <t>802.C5</t>
  </si>
  <si>
    <t>802.C6</t>
  </si>
  <si>
    <t xml:space="preserve">           $2,280.69</t>
  </si>
  <si>
    <t>02/02/2012</t>
  </si>
  <si>
    <t>404.96</t>
  </si>
  <si>
    <t>LEMER, ANDREA</t>
  </si>
  <si>
    <t>PATEL, HARIN</t>
  </si>
  <si>
    <t xml:space="preserve">           $2,280.68</t>
  </si>
  <si>
    <t>404.94A</t>
  </si>
  <si>
    <t>ANDERSON, KENT</t>
  </si>
  <si>
    <t xml:space="preserve">           $2,280.67</t>
  </si>
  <si>
    <t>MUSILLO, GARY</t>
  </si>
  <si>
    <t>801.C4</t>
  </si>
  <si>
    <t>801.6</t>
  </si>
  <si>
    <t>WHEELER, KATHLEEN</t>
  </si>
  <si>
    <t>801</t>
  </si>
  <si>
    <t>801.B4</t>
  </si>
  <si>
    <t>801.B2</t>
  </si>
  <si>
    <t>801.B3</t>
  </si>
  <si>
    <t xml:space="preserve">           $2,536.87</t>
  </si>
  <si>
    <t>12/26/2012</t>
  </si>
  <si>
    <t>404.8</t>
  </si>
  <si>
    <t xml:space="preserve">           $2,536.90</t>
  </si>
  <si>
    <t>MAYLINE ELAN 72 LAN STATIONS._x000D_
2SETS (AT EOC &amp; SCH) PBX ROOM</t>
  </si>
  <si>
    <t xml:space="preserve">             $879.00</t>
  </si>
  <si>
    <t>03/18/2005</t>
  </si>
  <si>
    <t>South County Courthouse 1st Floor</t>
  </si>
  <si>
    <t>PBX ROOM</t>
  </si>
  <si>
    <t xml:space="preserve">           $2,320.80</t>
  </si>
  <si>
    <t>401.12</t>
  </si>
  <si>
    <t>802.13</t>
  </si>
  <si>
    <t xml:space="preserve">           $2,320.79</t>
  </si>
  <si>
    <t xml:space="preserve">           $1,037.41</t>
  </si>
  <si>
    <t xml:space="preserve">           $1,037.42</t>
  </si>
  <si>
    <t>DESK FURNITURE</t>
  </si>
  <si>
    <t xml:space="preserve">           $2,186.76</t>
  </si>
  <si>
    <t>402.14</t>
  </si>
  <si>
    <t>Hilton Engineering 2nd floor</t>
  </si>
  <si>
    <t>WEIGHT LIFT MACHINE ATTACHMENT</t>
  </si>
  <si>
    <t xml:space="preserve">           $1,305.00</t>
  </si>
  <si>
    <t>07/11/2007</t>
  </si>
  <si>
    <t xml:space="preserve">           $3,353.66</t>
  </si>
  <si>
    <t xml:space="preserve">           $1,547.24</t>
  </si>
  <si>
    <t>404.94C</t>
  </si>
  <si>
    <t xml:space="preserve">           $1,806.69</t>
  </si>
  <si>
    <t>03/17/2007</t>
  </si>
  <si>
    <t xml:space="preserve">           $2,469.85</t>
  </si>
  <si>
    <t>404.6</t>
  </si>
  <si>
    <t>ERICKSON, LOIS</t>
  </si>
  <si>
    <t xml:space="preserve">           $2,564.91</t>
  </si>
  <si>
    <t>TRANTHAM, JAMES</t>
  </si>
  <si>
    <t xml:space="preserve">           $1,134.59</t>
  </si>
  <si>
    <t>BUSCH, ROBERT</t>
  </si>
  <si>
    <t xml:space="preserve">           $1,814.72</t>
  </si>
  <si>
    <t>404.7</t>
  </si>
  <si>
    <t>VARAK, PRASHANT</t>
  </si>
  <si>
    <t xml:space="preserve">           $2,639.73</t>
  </si>
  <si>
    <t>801.2</t>
  </si>
  <si>
    <t>DEVINEY, DIANA</t>
  </si>
  <si>
    <t xml:space="preserve">           $2,415.07</t>
  </si>
  <si>
    <t>SHETTY</t>
  </si>
  <si>
    <t>ALLEN, EDWARD</t>
  </si>
  <si>
    <t>MODULAR FURNITURE/5 CUBICLES PRODUCTION SUPPORT</t>
  </si>
  <si>
    <t xml:space="preserve">           $9,089.41</t>
  </si>
  <si>
    <t>03/26/2007</t>
  </si>
  <si>
    <t>NOC</t>
  </si>
  <si>
    <t>PACELLI, DAVID</t>
  </si>
  <si>
    <t xml:space="preserve">           $2,638.52</t>
  </si>
  <si>
    <t>TEMPLETON, LINDA</t>
  </si>
  <si>
    <t>17 TABLES WHICH ARE CONNECTED INTO FOUR ROWS</t>
  </si>
  <si>
    <t xml:space="preserve">          $12,036.40</t>
  </si>
  <si>
    <t>2.1200</t>
  </si>
  <si>
    <t>MODULAR FURNITURE SEVEN MODULARS</t>
  </si>
  <si>
    <t xml:space="preserve">          $13,908.05</t>
  </si>
  <si>
    <t>402.122</t>
  </si>
  <si>
    <t xml:space="preserve">           $8,260.33</t>
  </si>
  <si>
    <t>02/13/2007</t>
  </si>
  <si>
    <t>403.14</t>
  </si>
  <si>
    <t>FURNITURE WORKSTATION</t>
  </si>
  <si>
    <t xml:space="preserve">           $4,858.00</t>
  </si>
  <si>
    <t>04/02/2007</t>
  </si>
  <si>
    <t xml:space="preserve">           $2,003.86</t>
  </si>
  <si>
    <t xml:space="preserve">           $2,003.77</t>
  </si>
  <si>
    <t>02/10/2007</t>
  </si>
  <si>
    <t>03/22/2007</t>
  </si>
  <si>
    <t>402.24</t>
  </si>
  <si>
    <t>HECHT</t>
  </si>
  <si>
    <t>FURNITURE PANELS FOR COMPUTER ROOM SUPERVISORS</t>
  </si>
  <si>
    <t xml:space="preserve">           $9,331.66</t>
  </si>
  <si>
    <t>FURNITURE RM 802 11</t>
  </si>
  <si>
    <t xml:space="preserve">           $2,954.69</t>
  </si>
  <si>
    <t>802.C2</t>
  </si>
  <si>
    <t>LARUSSO, ROBERT</t>
  </si>
  <si>
    <t>FURNITURE RM 801 4</t>
  </si>
  <si>
    <t xml:space="preserve">           $2,682.84</t>
  </si>
  <si>
    <t>11/04/2011</t>
  </si>
  <si>
    <t>801.4</t>
  </si>
  <si>
    <t>HALL, TYRELL</t>
  </si>
  <si>
    <t>FURNITURE 801 11</t>
  </si>
  <si>
    <t xml:space="preserve">           $3,442.78</t>
  </si>
  <si>
    <t>801.11</t>
  </si>
  <si>
    <t>MANNING, IRENE</t>
  </si>
  <si>
    <t>WORKSTATION</t>
  </si>
  <si>
    <t>JCWO0001</t>
  </si>
  <si>
    <t xml:space="preserve">           $2,932.88</t>
  </si>
  <si>
    <t>802.10</t>
  </si>
  <si>
    <t>KAPLAN, STUART</t>
  </si>
  <si>
    <t>FURNITURE COMPUTER ROOM</t>
  </si>
  <si>
    <t xml:space="preserve">           $3,402.50</t>
  </si>
  <si>
    <t>04/09/2007</t>
  </si>
  <si>
    <t>COMP</t>
  </si>
  <si>
    <t>FURNITURE PRINTER AREA</t>
  </si>
  <si>
    <t xml:space="preserve">           $4,850.67</t>
  </si>
  <si>
    <t xml:space="preserve">           $2,629.02</t>
  </si>
  <si>
    <t>404.2</t>
  </si>
  <si>
    <t>TIWARI, RAJESH</t>
  </si>
  <si>
    <t xml:space="preserve">           $2,629.04</t>
  </si>
  <si>
    <t>802.9</t>
  </si>
  <si>
    <t>SAWANT, AMIT</t>
  </si>
  <si>
    <t xml:space="preserve">           $3,037.10</t>
  </si>
  <si>
    <t>802.4</t>
  </si>
  <si>
    <t xml:space="preserve">           $3,128.53</t>
  </si>
  <si>
    <t>802.2</t>
  </si>
  <si>
    <t>VIDAL-BENNETTE, DENISE</t>
  </si>
  <si>
    <t xml:space="preserve">           $2,503.44</t>
  </si>
  <si>
    <t xml:space="preserve">           $3,648.79</t>
  </si>
  <si>
    <t>03/21/2007</t>
  </si>
  <si>
    <t>801.15</t>
  </si>
  <si>
    <t>HIPPS, JOHN</t>
  </si>
  <si>
    <t xml:space="preserve">           $2,832.99</t>
  </si>
  <si>
    <t xml:space="preserve">SOFA </t>
  </si>
  <si>
    <t xml:space="preserve">           $1,046.32</t>
  </si>
  <si>
    <t>02/01/2007</t>
  </si>
  <si>
    <t>801.19</t>
  </si>
  <si>
    <t xml:space="preserve">           $5,991.00</t>
  </si>
  <si>
    <t>02/19/2008</t>
  </si>
  <si>
    <t xml:space="preserve">           $3,091.64</t>
  </si>
  <si>
    <t>02/15/2012</t>
  </si>
  <si>
    <t>801.7</t>
  </si>
  <si>
    <t>3 ATTACHED MODULAR FURNITURE</t>
  </si>
  <si>
    <t xml:space="preserve">               $0.00</t>
  </si>
  <si>
    <t>401.25</t>
  </si>
  <si>
    <t>401.43</t>
  </si>
  <si>
    <t>DESK</t>
  </si>
  <si>
    <t>802.17</t>
  </si>
  <si>
    <t>URBACH, CHIP</t>
  </si>
  <si>
    <t>128.G</t>
  </si>
  <si>
    <t>03/07/2007</t>
  </si>
  <si>
    <t>NETWKR</t>
  </si>
  <si>
    <t>HALL</t>
  </si>
  <si>
    <t>04/05/2007</t>
  </si>
  <si>
    <t>401.36</t>
  </si>
  <si>
    <t>401</t>
  </si>
  <si>
    <t>02/08/2007</t>
  </si>
  <si>
    <t>02/14/2007</t>
  </si>
  <si>
    <t>401.45</t>
  </si>
  <si>
    <t>12/18/2012</t>
  </si>
  <si>
    <t>402.25</t>
  </si>
  <si>
    <t>CALLWOOD, DWIGHT</t>
  </si>
  <si>
    <t>404.90</t>
  </si>
  <si>
    <t>404.92</t>
  </si>
  <si>
    <t>CEVALLOS, FERNANDO</t>
  </si>
  <si>
    <t>404.95</t>
  </si>
  <si>
    <t>802.8</t>
  </si>
  <si>
    <t>802.15</t>
  </si>
  <si>
    <t>ANDERSON, PENNY</t>
  </si>
  <si>
    <t>MACKEY, WALTER</t>
  </si>
  <si>
    <t>Gov. Center Office Bldg. 2nd Floor</t>
  </si>
  <si>
    <t>HERNANDEZ, GUSTAVO</t>
  </si>
  <si>
    <t>KROSS, RICHARD</t>
  </si>
  <si>
    <t>FELCH, MICHAEL</t>
  </si>
  <si>
    <t>ARNETT, PETE</t>
  </si>
  <si>
    <t>401.11</t>
  </si>
  <si>
    <t>403.32</t>
  </si>
  <si>
    <t>801.A</t>
  </si>
  <si>
    <t>RODRIGUEZ, GERRY</t>
  </si>
  <si>
    <t>802.3</t>
  </si>
  <si>
    <t>801.8</t>
  </si>
  <si>
    <t>DU BOIS, FEDERICO</t>
  </si>
  <si>
    <t>UNKNOWN</t>
  </si>
  <si>
    <t>BARQUET, DEBORAH</t>
  </si>
  <si>
    <t>COSTA, JOSEPH</t>
  </si>
  <si>
    <t>2W-33</t>
  </si>
  <si>
    <t>BENKLY, CHRISTINE</t>
  </si>
  <si>
    <t>401.10</t>
  </si>
  <si>
    <t>NWCONF</t>
  </si>
  <si>
    <t>METAL COMPUTER CREDENZA DESK / CABINET</t>
  </si>
  <si>
    <t xml:space="preserve">           $2,094.00</t>
  </si>
  <si>
    <t>BENO, JOAN</t>
  </si>
  <si>
    <t xml:space="preserve">           $2,534.00</t>
  </si>
  <si>
    <t>10/23/2013</t>
  </si>
  <si>
    <t>CISCO ACS 1121 5.1 SW UPGRADE FOR PREVIOUS VER</t>
  </si>
  <si>
    <t>CISCO ACS 1121</t>
  </si>
  <si>
    <t xml:space="preserve">           $5,531.50</t>
  </si>
  <si>
    <t>CATALYST 4500 E-SERIES 48-PORT 10/100/10 WS-X4648-RJ45-E</t>
  </si>
  <si>
    <t xml:space="preserve">           $2,502.09</t>
  </si>
  <si>
    <t>01/31/2013</t>
  </si>
  <si>
    <t>WS-X45-SUP6-E</t>
  </si>
  <si>
    <t xml:space="preserve">          $12,396.90</t>
  </si>
  <si>
    <t>CATALYST 4500 ENHANCED 48-PORT 10/100/10</t>
  </si>
  <si>
    <t>WS-X4548-GB-RJ45</t>
  </si>
  <si>
    <t xml:space="preserve">           $2,954.49</t>
  </si>
  <si>
    <t>CATALYST 3750 24PT 10/100-2SFP 2SFP-ES N ME-C3750-24TE-M</t>
  </si>
  <si>
    <t xml:space="preserve">           $3,223.33</t>
  </si>
  <si>
    <t>PB Gardens Fire Rescue Station #62</t>
  </si>
  <si>
    <t>DISPATCH OFFICE</t>
  </si>
  <si>
    <t>Homeless Resource Center</t>
  </si>
  <si>
    <t>MDF BLDG 1</t>
  </si>
  <si>
    <t>PB Gardens Fire Rescue Station #63</t>
  </si>
  <si>
    <t>Lake Worth Water Treatment</t>
  </si>
  <si>
    <t>PB Gardens Fire Rescue Station #65</t>
  </si>
  <si>
    <t>Jewish Community Center (DOSS)</t>
  </si>
  <si>
    <t>MDF 2ND FLOOR</t>
  </si>
  <si>
    <t>PBC Fire Rescue Station #19</t>
  </si>
  <si>
    <t>Head Start - Boynton Beach</t>
  </si>
  <si>
    <t>07/16/2012</t>
  </si>
  <si>
    <t>Jewish Community Center</t>
  </si>
  <si>
    <t>RBNAS 4TH FL</t>
  </si>
  <si>
    <t>04/20/2012</t>
  </si>
  <si>
    <t>Loxahatchee River District - Main Office</t>
  </si>
  <si>
    <t>CATALTST 4X00 ACCY-10GBASE LR X2 MOD ***ASSET IS EITHER INSIDE OF ASSET#'S: 10186778 / 10186779</t>
  </si>
  <si>
    <t>X2-10GB-LR</t>
  </si>
  <si>
    <t xml:space="preserve">           $2,419.00</t>
  </si>
  <si>
    <t>CHASSIS</t>
  </si>
  <si>
    <t>CISCO CATALYST 6509</t>
  </si>
  <si>
    <t>417053K</t>
  </si>
  <si>
    <t xml:space="preserve">          $95,988.80</t>
  </si>
  <si>
    <t>Judicial Center 4th Floor</t>
  </si>
  <si>
    <t>CISCO SATALYST 6509_x000D_
WS-C6509</t>
  </si>
  <si>
    <t xml:space="preserve">          $68,115.60</t>
  </si>
  <si>
    <t>CISCO 6506 CHASSIS SERIAL# TBA04450285</t>
  </si>
  <si>
    <t xml:space="preserve">          $62,529.40</t>
  </si>
  <si>
    <t>03/02/2007</t>
  </si>
  <si>
    <t>02/27/2007</t>
  </si>
  <si>
    <t>Tax Collector</t>
  </si>
  <si>
    <t>CATALYST 6509 SO CTY CRT/CLK</t>
  </si>
  <si>
    <t xml:space="preserve">         $108,795.80</t>
  </si>
  <si>
    <t>02/28/2007</t>
  </si>
  <si>
    <t>Northwest Regional Data Center</t>
  </si>
  <si>
    <t>12/28/2011</t>
  </si>
  <si>
    <t xml:space="preserve">          $63,132.15</t>
  </si>
  <si>
    <t>07/16/2007</t>
  </si>
  <si>
    <t>Convention Center</t>
  </si>
  <si>
    <t xml:space="preserve">           $9,450.00</t>
  </si>
  <si>
    <t xml:space="preserve">           $1,624.88</t>
  </si>
  <si>
    <t>North County Admin. Bldg. 1st Floor</t>
  </si>
  <si>
    <t>CATALYST CHASSIS +SUP720-10G</t>
  </si>
  <si>
    <t xml:space="preserve">          $16,242.96</t>
  </si>
  <si>
    <t>02/15/2013</t>
  </si>
  <si>
    <t>PBSO Substation - West County</t>
  </si>
  <si>
    <t>Detention Center/Video Visitation</t>
  </si>
  <si>
    <t>4510-E CHASSIS, TWOWS-X4648-RJ45V+E, SUP WS-C4510RE-S6-96V</t>
  </si>
  <si>
    <t>4510-E CHASSIS</t>
  </si>
  <si>
    <t>FOX1504H68U</t>
  </si>
  <si>
    <t xml:space="preserve">          $13,660.16</t>
  </si>
  <si>
    <t>AUD</t>
  </si>
  <si>
    <t>CAT 6504-E-CHASSIS+FAN TRAY+PERPSUP720-</t>
  </si>
  <si>
    <t>C6504E</t>
  </si>
  <si>
    <t>FOX1525GYUT</t>
  </si>
  <si>
    <t xml:space="preserve">          $19,215.00</t>
  </si>
  <si>
    <t>FOX1525GYTE</t>
  </si>
  <si>
    <t xml:space="preserve">          $90,671.20</t>
  </si>
  <si>
    <t>Gov. Center Office Bldg. 5th Floor</t>
  </si>
  <si>
    <t>CISCO CATALYST 4510R+E - SWITCH - 96 PORTS - MANAGED - RACK-MOUNTABLE</t>
  </si>
  <si>
    <t>WS-C4510RE-S7+96V+</t>
  </si>
  <si>
    <t xml:space="preserve">          $18,480.00</t>
  </si>
  <si>
    <t>ASR 9001- CHASSIS</t>
  </si>
  <si>
    <t>ASR-9001</t>
  </si>
  <si>
    <t xml:space="preserve">          $24,120.00</t>
  </si>
  <si>
    <t>09/19/2013</t>
  </si>
  <si>
    <t>PBC Fire Rescue Admin. &amp; Training</t>
  </si>
  <si>
    <t>VIDEO CONFERENCING EQUIPMENT TANDBERG 770</t>
  </si>
  <si>
    <t xml:space="preserve">           $6,316.00</t>
  </si>
  <si>
    <t>02/20/2007</t>
  </si>
  <si>
    <t>State Attorney/Pub. Defender Bldg 5th floor</t>
  </si>
  <si>
    <t xml:space="preserve">30A63391 </t>
  </si>
  <si>
    <t>FDO 2nd Floor</t>
  </si>
  <si>
    <t>2W 05</t>
  </si>
  <si>
    <t>VIDEO CONFERENCING TANDBERG 770 MXP</t>
  </si>
  <si>
    <t xml:space="preserve">           $6,505.00</t>
  </si>
  <si>
    <t>5.1708</t>
  </si>
  <si>
    <t xml:space="preserve">           $6,504.52</t>
  </si>
  <si>
    <t>Glades Office Complex 2nd floor</t>
  </si>
  <si>
    <t>210</t>
  </si>
  <si>
    <t>TANDBERG 1500 MXP. REPLACED OCT.23,2008.OLD S/N 40A3020. FR. REPLACED ON SEP. 23,2010 TO 1700MXP.</t>
  </si>
  <si>
    <t xml:space="preserve">           $5,402.02</t>
  </si>
  <si>
    <t>Agriculture - Main Building</t>
  </si>
  <si>
    <t>BILL SHAW'S OFFICE</t>
  </si>
  <si>
    <t>1500 MXP</t>
  </si>
  <si>
    <t>Criminal Justice Complex - PBSO Admin (1st Flr)</t>
  </si>
  <si>
    <t>W111</t>
  </si>
  <si>
    <t>TANDBERG, VIDEO CONFERENCING UNIT. 880MXP - MS</t>
  </si>
  <si>
    <t xml:space="preserve">           $9,590.40</t>
  </si>
  <si>
    <t>12/28/2007</t>
  </si>
  <si>
    <t>South County Courthouse 2nd Floor</t>
  </si>
  <si>
    <t xml:space="preserve">           $7,670.00</t>
  </si>
  <si>
    <t>BROADCAST RM</t>
  </si>
  <si>
    <t>500</t>
  </si>
  <si>
    <t xml:space="preserve">           $2,478.00</t>
  </si>
  <si>
    <t>12/12/2012</t>
  </si>
  <si>
    <t>01/02/2013</t>
  </si>
  <si>
    <t>02/25/2013</t>
  </si>
  <si>
    <t>01/17/2013</t>
  </si>
  <si>
    <t>403</t>
  </si>
  <si>
    <t>880 VIDEO</t>
  </si>
  <si>
    <t>Judicial Center 5th Floor</t>
  </si>
  <si>
    <t>CAD</t>
  </si>
  <si>
    <t>2801381</t>
  </si>
  <si>
    <t xml:space="preserve">          $39,371.15</t>
  </si>
  <si>
    <t>04/28/2008</t>
  </si>
  <si>
    <t>1201.</t>
  </si>
  <si>
    <t>SAMSUNG SYNC MASTER 460PX. PLUS SAMSUMG 42' PLASMA - S/N 30A78106</t>
  </si>
  <si>
    <t xml:space="preserve">          $14,625.15</t>
  </si>
  <si>
    <t>SAMSUNG SYNC MASTER 460PX AND _x000D_
TANDBERG 880- A/N 30A78031. REPLACED _x000D_
 NEW A/N 30A75775. FR</t>
  </si>
  <si>
    <t>John Prince Park</t>
  </si>
  <si>
    <t>CONFERENCE ROOM</t>
  </si>
  <si>
    <t>LCD4620-2-AV 46INC LCD BLACK</t>
  </si>
  <si>
    <t xml:space="preserve">           $3,514.05</t>
  </si>
  <si>
    <t>880 VIDEO CONF. PACKAGE W/WALLMOUNT</t>
  </si>
  <si>
    <t xml:space="preserve">          $12,495.92</t>
  </si>
  <si>
    <t>DINING</t>
  </si>
  <si>
    <t>BH46HCNQ600025</t>
  </si>
  <si>
    <t>SMART ROOM</t>
  </si>
  <si>
    <t>RM 1426 LAW LIBRARY</t>
  </si>
  <si>
    <t>880 VIDEO CONF. PACKAGE W/CART BASED_x000D_
SAMSUNG MASTER 460PX PLASMA</t>
  </si>
  <si>
    <t>Glades Office Complex 1st floor</t>
  </si>
  <si>
    <t>CT RM</t>
  </si>
  <si>
    <t>TH-50PX80U 50IN PLASMA</t>
  </si>
  <si>
    <t>150 MXP VC UNIT</t>
  </si>
  <si>
    <t>150 VC</t>
  </si>
  <si>
    <t>38A16493</t>
  </si>
  <si>
    <t xml:space="preserve">           $1,910.40</t>
  </si>
  <si>
    <t>Palm Tran Admin Maint. 1st floor</t>
  </si>
  <si>
    <t>38A16592</t>
  </si>
  <si>
    <t>150 MXP VC UNIT. _x000D_
(TANDBERG 150  S/N 38A08045 ) WAS PART OF A PROMOTION</t>
  </si>
  <si>
    <t>38A08045</t>
  </si>
  <si>
    <t>TANDBERG 150</t>
  </si>
  <si>
    <t>880 VIDEOCONF.PCKAGE W/CART, MXP770,880 (S/N 30A90498, 30A90482)</t>
  </si>
  <si>
    <t xml:space="preserve">          $10,675.77</t>
  </si>
  <si>
    <t xml:space="preserve">SAMSUNG - MONITOR- LCD:46IN, BLACK </t>
  </si>
  <si>
    <t>MC46HCNS400361</t>
  </si>
  <si>
    <t xml:space="preserve">           $2,963.48</t>
  </si>
  <si>
    <t>TANDBERG - 770 MXP SERIES</t>
  </si>
  <si>
    <t>3OA90498</t>
  </si>
  <si>
    <t xml:space="preserve">           $6,780.30</t>
  </si>
  <si>
    <t>03/14/2012</t>
  </si>
  <si>
    <t>Airport Center - 3rd Floor</t>
  </si>
  <si>
    <t>CONF RM# 255</t>
  </si>
  <si>
    <t>TANDBERG 770 MXP VIDEO BASE</t>
  </si>
  <si>
    <t>CONFERENCE RM 2</t>
  </si>
  <si>
    <t>OPS RM</t>
  </si>
  <si>
    <t>CONFERENCE RM 3</t>
  </si>
  <si>
    <t>TAND. 880 MXP VIDEO CONF. KIT</t>
  </si>
  <si>
    <t xml:space="preserve">           $5,339.00</t>
  </si>
  <si>
    <t>TAND. EDGE 75MXP</t>
  </si>
  <si>
    <t xml:space="preserve">           $5,599.00</t>
  </si>
  <si>
    <t>TAND. EDGE 75MXP W/PRECISION HD</t>
  </si>
  <si>
    <t>20A31357</t>
  </si>
  <si>
    <t xml:space="preserve">          $11,673.44</t>
  </si>
  <si>
    <t>401.13</t>
  </si>
  <si>
    <t>TANDBERG 880MXP</t>
  </si>
  <si>
    <t xml:space="preserve">           $6,097.87</t>
  </si>
  <si>
    <t>Vista Office Bldg. 4th Floor</t>
  </si>
  <si>
    <t>4E-60</t>
  </si>
  <si>
    <t>E20 SERIES VIDEO UNIT</t>
  </si>
  <si>
    <t>E20 SERIES</t>
  </si>
  <si>
    <t>C20 SERIES VIDEO EQUIPMENT</t>
  </si>
  <si>
    <t>C20 SERIES</t>
  </si>
  <si>
    <t xml:space="preserve">           $5,581.52</t>
  </si>
  <si>
    <t>C40 INTEGRATOR 4X SERIES</t>
  </si>
  <si>
    <t>C40 INTEGRATOR</t>
  </si>
  <si>
    <t xml:space="preserve">          $11,940.22</t>
  </si>
  <si>
    <t>B1AV23C00050</t>
  </si>
  <si>
    <t>TANDBERG-E20 SERIES SIP VIDEO</t>
  </si>
  <si>
    <t xml:space="preserve">           $1,210.00</t>
  </si>
  <si>
    <t>09/22/2011</t>
  </si>
  <si>
    <t>NEC 46IN. MONITOR</t>
  </si>
  <si>
    <t>6XE</t>
  </si>
  <si>
    <t xml:space="preserve">           $1,716.25</t>
  </si>
  <si>
    <t>04/09/2012</t>
  </si>
  <si>
    <t>TANDBERG-MCU 4500A SERIES</t>
  </si>
  <si>
    <t>MCU-4501</t>
  </si>
  <si>
    <t>SM002AC7</t>
  </si>
  <si>
    <t xml:space="preserve">          $36,635.29</t>
  </si>
  <si>
    <t>TANDBERG E20 VIDEO UNIT</t>
  </si>
  <si>
    <t>TANDBERG C20 VIDEO, NPP</t>
  </si>
  <si>
    <t xml:space="preserve">           $6,262.20</t>
  </si>
  <si>
    <t>AVTEQ-CART RPS-1000_x000D_
RETAGGED ON 2/3/11 PER FAMO</t>
  </si>
  <si>
    <t>N-A</t>
  </si>
  <si>
    <t xml:space="preserve">           $1,873.75</t>
  </si>
  <si>
    <t>CISCO-SX20 QUICKSET SERIES-VIDEO SYSTEM: HD, NPP, 12X PHDCAM, 1 MIC, REMOTE</t>
  </si>
  <si>
    <t xml:space="preserve">QUICKSET </t>
  </si>
  <si>
    <t xml:space="preserve">           $8,315.66</t>
  </si>
  <si>
    <t>AVTEQ-CART: SUPPORTS UPTO ONE 65 IN. PLASMA OR LCD SCREEN, INCLUDES AN EXTENDED BACK PANEL</t>
  </si>
  <si>
    <t xml:space="preserve">           $1,798.87</t>
  </si>
  <si>
    <t>06/14/2012</t>
  </si>
  <si>
    <t>NEC DISPLAY-LCD: 46IN LCD PUBLIC DISPLAY MONITOR 1920X1080</t>
  </si>
  <si>
    <t>LCD: 46IN LCD DISPLAY MONITOR</t>
  </si>
  <si>
    <t xml:space="preserve">           $1,869.15</t>
  </si>
  <si>
    <t>CISCO-SX20 QUICKSET SERIES-VIDEO SYSTEM: HD, NPP, 4X PHDCAM, 1 MIC, REMOTE</t>
  </si>
  <si>
    <t xml:space="preserve">           $7,177.50</t>
  </si>
  <si>
    <t>AVTEQ-CART: SUPPORTS UP TO ONE 65IN PLASMA OR LCD SCREEN, INCLUDES AN EXTENDED BACK PANEL</t>
  </si>
  <si>
    <t xml:space="preserve">           $1,998.75</t>
  </si>
  <si>
    <t>CISCO SYSTEMS, INCORPORATED-VIDEO SYSTEM: QUICKSET C20-INCL NPP, PREHD1080PCAM, MIC,RMT,CBLS</t>
  </si>
  <si>
    <t xml:space="preserve">           $2,217.65</t>
  </si>
  <si>
    <t>5.1304</t>
  </si>
  <si>
    <t>CISCO SYSTEMS, INCORPORATED-CAMERA: PRECISIONHD 1080P CAMERA W 12X ZOOM - NOT SOLD</t>
  </si>
  <si>
    <t>CAMERA PRECISIONHD 1080P</t>
  </si>
  <si>
    <t xml:space="preserve">           $3,823.53</t>
  </si>
  <si>
    <t>NONE</t>
  </si>
  <si>
    <t>NEC-DISPLAY-LCD: 55IN LCD PUBLIC DISPLAY MONITOR 1920X1080 (FHD) BLACK</t>
  </si>
  <si>
    <t>55" FHD LCD DISPLAY MONITOR</t>
  </si>
  <si>
    <t xml:space="preserve">           $2,495.29</t>
  </si>
  <si>
    <t>CISCO SYSTEMS - QUICK SET C20 SERIES: QUICKSET C20</t>
  </si>
  <si>
    <t xml:space="preserve">           $2,356.25</t>
  </si>
  <si>
    <t>06/11/2012</t>
  </si>
  <si>
    <t>RM C120</t>
  </si>
  <si>
    <t>FOCAL POINT - HARDENED SHIELD FOR THE E20 VIDEO SYSTEM</t>
  </si>
  <si>
    <t xml:space="preserve">HARDENED SHEILD </t>
  </si>
  <si>
    <t xml:space="preserve">           $1,411.76</t>
  </si>
  <si>
    <t>05/22/2012</t>
  </si>
  <si>
    <t>CISCO SYSTEMS, INCORPORATED-CAMERA: PRECISIONHD 1080P CAMERA W 4X ZOOM</t>
  </si>
  <si>
    <t>A1AT08E00204</t>
  </si>
  <si>
    <t xml:space="preserve">           $2,437.50</t>
  </si>
  <si>
    <t>06/11/2011</t>
  </si>
  <si>
    <t xml:space="preserve">          $11,247.05</t>
  </si>
  <si>
    <t>BT CONFERENCE VIDEO PACKAGE 770MXP</t>
  </si>
  <si>
    <t>30A90429</t>
  </si>
  <si>
    <t xml:space="preserve">PANASONIC TH 58" PLASMA </t>
  </si>
  <si>
    <t xml:space="preserve">           $2,132.70</t>
  </si>
  <si>
    <t>TANDBERG 770 MXP</t>
  </si>
  <si>
    <t xml:space="preserve">          $13,728.09</t>
  </si>
  <si>
    <t>RM# 1S121</t>
  </si>
  <si>
    <t>NEC-DISPLAY-LCD: 46IN LCD PUBLIC DISPLAY MONITOR BLACK</t>
  </si>
  <si>
    <t xml:space="preserve">           $1,127.06</t>
  </si>
  <si>
    <t>RM# 1222</t>
  </si>
  <si>
    <t>06/15/2012</t>
  </si>
  <si>
    <t>West County Court House</t>
  </si>
  <si>
    <t>RM# S-157</t>
  </si>
  <si>
    <t>TELEPRESENCE EX60</t>
  </si>
  <si>
    <t xml:space="preserve">           $5,276.47</t>
  </si>
  <si>
    <t xml:space="preserve">           $2,651.25</t>
  </si>
  <si>
    <t>CISCO-SX20 QUICKSET SERIES-VIDEO SYSTEM: CTS-SX20CODEC</t>
  </si>
  <si>
    <t>07/10/2012</t>
  </si>
  <si>
    <t>AVTEQ - CART: SUPPORTS UP TO ONE 65 IN. PLASMA OR LCD SCREEN, INCLUDES AN EXTENDED BACK</t>
  </si>
  <si>
    <t>08/03/2012</t>
  </si>
  <si>
    <t>EXHIBIT HALL "A"</t>
  </si>
  <si>
    <t>CISCO-SX20 QUICKSET SERIES-VIDEO SYSTEM: HD,NPP,12XPHD CAM,1 MIC, REMOTE</t>
  </si>
  <si>
    <t>07/31/2012</t>
  </si>
  <si>
    <t>55" LCD MONITOR</t>
  </si>
  <si>
    <t xml:space="preserve">           $6,755.29</t>
  </si>
  <si>
    <t>02/07/2013</t>
  </si>
  <si>
    <t>NEC E553 - 55" CLASS (55" VIEWABLE) LED-BACKLIT LCD TV</t>
  </si>
  <si>
    <t xml:space="preserve">           $1,318.63</t>
  </si>
  <si>
    <t>NEC E553 - 55" CLASS (55" VIEWABLE) E SERIES LED-BACKLIT LCD TV - 1080P (FULL HD) - EDGE-LIT-BLACK</t>
  </si>
  <si>
    <t xml:space="preserve">           $1,283.00</t>
  </si>
  <si>
    <t>QUICKSET C20 INCL NPP-PREHD 1080PCAM MIC</t>
  </si>
  <si>
    <t xml:space="preserve">           $2,080.00</t>
  </si>
  <si>
    <t>PRECISION HD 1080P CAMERA W 4X ZOOM</t>
  </si>
  <si>
    <t xml:space="preserve">           $2,209.50</t>
  </si>
  <si>
    <t>ROLLABOUT STAND, SUPPORTS UP TO 60" PLASMA OR LCD</t>
  </si>
  <si>
    <t xml:space="preserve">           $1,921.79</t>
  </si>
  <si>
    <t>CISCO, SX20 QUICK SET HD, NPP, 12X PHD CAME, MIC, REMOTE CONT</t>
  </si>
  <si>
    <t xml:space="preserve">           $8,917.31</t>
  </si>
  <si>
    <t>TPS SYS, SX20 QUICK SET HD, NPP, 4X PHD CAM, MIC, REMOTE</t>
  </si>
  <si>
    <t xml:space="preserve">           $7,418.60</t>
  </si>
  <si>
    <t>TP SYS, SX20 QUICK SET HD, NPP, 4X PHD CAM, MIC, REMOTE CONT</t>
  </si>
  <si>
    <t>FTT173703D0</t>
  </si>
  <si>
    <t>MONITOR</t>
  </si>
  <si>
    <t>CAT 6500 POE 802 3AF 10/100/1000 48 PORT_x000D_
WS-X6548-GE-45AF</t>
  </si>
  <si>
    <t xml:space="preserve">           $8,820.00</t>
  </si>
  <si>
    <t>Vista Office Bldg. 1st Floor</t>
  </si>
  <si>
    <t>1 GB MEM FOR SUP720, SUP720-3B AND MSFC2A</t>
  </si>
  <si>
    <t xml:space="preserve">           $3,119.76</t>
  </si>
  <si>
    <t>CATALYST 6500 DIST FWD-CARD FOR WS-X67XX ***PART OF ASSET#'S: 10186778 / 10186779</t>
  </si>
  <si>
    <t>WS-F6700-DFC3C</t>
  </si>
  <si>
    <t xml:space="preserve">           $4,535.00</t>
  </si>
  <si>
    <t>DWDM X2 1530.33 NM X2 (100 GHZ ITU GRID)</t>
  </si>
  <si>
    <t xml:space="preserve">          $12,483.50</t>
  </si>
  <si>
    <t>Florida Lamda Rail Hut</t>
  </si>
  <si>
    <t>DWDM X2 1531.12 NM X2-100 GHZ ITU GRID</t>
  </si>
  <si>
    <t xml:space="preserve">          $12,449.00</t>
  </si>
  <si>
    <t>DWDM X2 1531.90 NM X2 100 GHZ PETPITU G</t>
  </si>
  <si>
    <t xml:space="preserve">          $12,445.00</t>
  </si>
  <si>
    <t>DWDM X2 1532.68 NM X2-100 GHZ ITU GRID</t>
  </si>
  <si>
    <t xml:space="preserve">          $12,450.00</t>
  </si>
  <si>
    <t>DWDM XFP 1530.33 NM XFP-100 GHZ ITU GRID</t>
  </si>
  <si>
    <t xml:space="preserve">          $12,228.75</t>
  </si>
  <si>
    <t>Florida Lambda Rail</t>
  </si>
  <si>
    <t>RB FLR</t>
  </si>
  <si>
    <t>DWDM XFP 1531.12 NM XFP-100 GHZ ITU GRID</t>
  </si>
  <si>
    <t>DWDM XFP 1531.90 NM XFP-100 GHZ ITU GRID</t>
  </si>
  <si>
    <t>ETHERNET ADAPTERS</t>
  </si>
  <si>
    <t>IBM 10GB ETHERNET ADAPTERS FOR IBM 7801 (9179-MHB)</t>
  </si>
  <si>
    <t>YL502307001R</t>
  </si>
  <si>
    <t xml:space="preserve">           $3,488.00</t>
  </si>
  <si>
    <t>SRV RM</t>
  </si>
  <si>
    <t>ERICKSON, CARL</t>
  </si>
  <si>
    <t>YL502307001C</t>
  </si>
  <si>
    <t xml:space="preserve">          $17,024.00</t>
  </si>
  <si>
    <t>02/17/2012</t>
  </si>
  <si>
    <t>1 PORT GE NETWORK MODULE._x000D_
   REDBOOK</t>
  </si>
  <si>
    <t xml:space="preserve">           $2,925.00</t>
  </si>
  <si>
    <t>1 PORT GE NETWORK MODULE._x000D_
       REDBOOK</t>
  </si>
  <si>
    <t xml:space="preserve">          $28,116.47</t>
  </si>
  <si>
    <t xml:space="preserve">           $2,373.27</t>
  </si>
  <si>
    <t>03/05/2013</t>
  </si>
  <si>
    <t xml:space="preserve">           $1,230.50</t>
  </si>
  <si>
    <t>Midwestern Communities Service Center</t>
  </si>
  <si>
    <t>PBC Fire Rescue Station #34</t>
  </si>
  <si>
    <t>PBC Fire Rescue Station #29</t>
  </si>
  <si>
    <t>Calypso Bay Waterpark</t>
  </si>
  <si>
    <t xml:space="preserve">           $2,482.86</t>
  </si>
  <si>
    <t>03/08/2012</t>
  </si>
  <si>
    <t>Palm Beach State College - Lake Worth</t>
  </si>
  <si>
    <t>MCAFFEE S6-SFP + 10GB 6-PORT EXPANSION MODULE</t>
  </si>
  <si>
    <t>MCAFFEE</t>
  </si>
  <si>
    <t>FWE-10G6PNMR</t>
  </si>
  <si>
    <t xml:space="preserve">           $1,499.00</t>
  </si>
  <si>
    <t>ASR-9001-FAN</t>
  </si>
  <si>
    <t xml:space="preserve">           $1,260.00</t>
  </si>
  <si>
    <t xml:space="preserve">           $4,495.50</t>
  </si>
  <si>
    <t>02/22/2013</t>
  </si>
  <si>
    <t>NOYES M200-K-QUAD</t>
  </si>
  <si>
    <t>M200-K-QUAD</t>
  </si>
  <si>
    <t>1W30M481167</t>
  </si>
  <si>
    <t xml:space="preserve">           $7,704.52</t>
  </si>
  <si>
    <t>NOYES SMLP4-4 OPTICAL LOSS TEST KIT</t>
  </si>
  <si>
    <t>SMLP4-4</t>
  </si>
  <si>
    <t>1W29NM023</t>
  </si>
  <si>
    <t xml:space="preserve">           $2,263.08</t>
  </si>
  <si>
    <t>NOYES OF1400 OPTICAL FIBER IDENTIFIER</t>
  </si>
  <si>
    <t>OF1400</t>
  </si>
  <si>
    <t xml:space="preserve">           $1,303.78</t>
  </si>
  <si>
    <t>OTDR QUAD MM/SM W/VFL</t>
  </si>
  <si>
    <t xml:space="preserve">           $5,954.52</t>
  </si>
  <si>
    <t>OPTICAL LOSSTEST KIT OLS4W/ID</t>
  </si>
  <si>
    <t xml:space="preserve">           $2,466.50</t>
  </si>
  <si>
    <t>OPTICAL LOSSTEST KIT OPM4-2D</t>
  </si>
  <si>
    <t>BROCADE COMM NETIRON MLX4 HSF CHAS-BDL 3SF 1AC 1MGMT</t>
  </si>
  <si>
    <t>NI-MLX-4-AC-HSF</t>
  </si>
  <si>
    <t xml:space="preserve">          $16,644.43</t>
  </si>
  <si>
    <t>BROCADE COMM NETIRON MLX8 HSF CHAS-BDL 3SF 2AC 1MGMT</t>
  </si>
  <si>
    <t xml:space="preserve">          $33,510.03</t>
  </si>
  <si>
    <t>BROCADE COMM NETIRON MLX SERIES MGMT-MOD</t>
  </si>
  <si>
    <t>N02642F1EM</t>
  </si>
  <si>
    <t xml:space="preserve">           $1,232.10</t>
  </si>
  <si>
    <t xml:space="preserve">BROCADE COMM NETIRON MLX SERIES MGMT-MOD_x000D_
</t>
  </si>
  <si>
    <t>N02642F1LZ</t>
  </si>
  <si>
    <t xml:space="preserve">BROCADE COMM NETIRON MLX 20PT-FETH/GETH MOD REQ SFP_x000D_
</t>
  </si>
  <si>
    <t>NI-MLX-1GX20-SFP</t>
  </si>
  <si>
    <t xml:space="preserve">           $5,806.72</t>
  </si>
  <si>
    <t xml:space="preserve">BROCADE COMM NETIRON MLX 4PT 10GB XFP-IPV4 IPV6 MPLS_x000D_
</t>
  </si>
  <si>
    <t xml:space="preserve">           $9,679.05</t>
  </si>
  <si>
    <t>N12623F1BP</t>
  </si>
  <si>
    <t>BROCADE COMM NETIRON MLX 4PT 10GB XFP-IPV4 IPV6 MPLS</t>
  </si>
  <si>
    <t>COM 10GBER XFP LC 4410KM SMF MOD</t>
  </si>
  <si>
    <t xml:space="preserve">           $3,870.56</t>
  </si>
  <si>
    <t>Jupiter Town Hall</t>
  </si>
  <si>
    <t>Palm Tran Admin - Delray Beach</t>
  </si>
  <si>
    <t>01/23/2013</t>
  </si>
  <si>
    <t>RNQ024</t>
  </si>
  <si>
    <t>Radio Tower - Jupiter</t>
  </si>
  <si>
    <t>RNQ162</t>
  </si>
  <si>
    <t>RM076</t>
  </si>
  <si>
    <t>COM 1000BLHA SFP SMF LC W/OM</t>
  </si>
  <si>
    <t xml:space="preserve">           $1,624.62</t>
  </si>
  <si>
    <t>BP0933230032</t>
  </si>
  <si>
    <t>Belvedere Rd. Bldg. 502 1st floor</t>
  </si>
  <si>
    <t>Gov. Center Office Bldg. 1st Floor</t>
  </si>
  <si>
    <t>CISCO PLUGABLE TRANSCEIVER MODULE SFP_x000D_
WS-G5487 1000BASE-ZX GBIC</t>
  </si>
  <si>
    <t xml:space="preserve">           $2,596.75</t>
  </si>
  <si>
    <t>03/28/2007</t>
  </si>
  <si>
    <t>02/05/2012</t>
  </si>
  <si>
    <t>CISCO PLUGABLE TRANSCEIVER MODULE SFP</t>
  </si>
  <si>
    <t>HUB 3COM MDL 1827</t>
  </si>
  <si>
    <t>1827-1</t>
  </si>
  <si>
    <t>H050556</t>
  </si>
  <si>
    <t xml:space="preserve">           $1,000.00</t>
  </si>
  <si>
    <t>Belvedere Rd. Bldg. 503</t>
  </si>
  <si>
    <t>B505</t>
  </si>
  <si>
    <t>3COM HUB</t>
  </si>
  <si>
    <t>FMS 24TP</t>
  </si>
  <si>
    <t>H004709</t>
  </si>
  <si>
    <t xml:space="preserve">           $1,239.20</t>
  </si>
  <si>
    <t>04/03/2007</t>
  </si>
  <si>
    <t>03/23/2007</t>
  </si>
  <si>
    <t>SUPERSTACK II 3300 24PT RJ45</t>
  </si>
  <si>
    <t>7ZNRAC2018</t>
  </si>
  <si>
    <t xml:space="preserve">           $1,915.25</t>
  </si>
  <si>
    <t>PBC Fire Rescue Radio Shop-OLD</t>
  </si>
  <si>
    <t>159</t>
  </si>
  <si>
    <t>RSP1R5P2RSP7000 10S ENTERPRISE</t>
  </si>
  <si>
    <t>RSP7000</t>
  </si>
  <si>
    <t xml:space="preserve">           $5,888.00</t>
  </si>
  <si>
    <t>IOS ENTERPRISE FEATUREE</t>
  </si>
  <si>
    <t>IOS FEATUR</t>
  </si>
  <si>
    <t xml:space="preserve">           $4,440.00</t>
  </si>
  <si>
    <t>IOS ENTERPRISE FTR SET</t>
  </si>
  <si>
    <t>IOS</t>
  </si>
  <si>
    <t xml:space="preserve">           $2,635.00</t>
  </si>
  <si>
    <t>IOS ENTERPRISE</t>
  </si>
  <si>
    <t>IOS ENTERPRISE SET</t>
  </si>
  <si>
    <t>MSH MODULE 13 PORT SMART 10BT</t>
  </si>
  <si>
    <t>13 PORT</t>
  </si>
  <si>
    <t>B002419</t>
  </si>
  <si>
    <t xml:space="preserve">           $1,525.80</t>
  </si>
  <si>
    <t>LINKBUILDER MSH MGMT MODULE</t>
  </si>
  <si>
    <t>LNKBUILDER</t>
  </si>
  <si>
    <t>B006482</t>
  </si>
  <si>
    <t xml:space="preserve">           $2,975.00</t>
  </si>
  <si>
    <t>CORE BLDR 5000 4P 10OB TX</t>
  </si>
  <si>
    <t>5000</t>
  </si>
  <si>
    <t xml:space="preserve">           $2,917.00</t>
  </si>
  <si>
    <t>2500 SERIES 10S ENTERPRISE</t>
  </si>
  <si>
    <t>ETHERNET 14 PORT HUB</t>
  </si>
  <si>
    <t>14 PORT</t>
  </si>
  <si>
    <t xml:space="preserve">           $2,205.75</t>
  </si>
  <si>
    <t>RSP 1 RSP 2 RSP 7000 IOS</t>
  </si>
  <si>
    <t>SUPERSTACK II SWITCH 1100_x000D_
24 PORT</t>
  </si>
  <si>
    <t>1100</t>
  </si>
  <si>
    <t>7ZLVFB8BB8</t>
  </si>
  <si>
    <t xml:space="preserve">           $1,794.00</t>
  </si>
  <si>
    <t>Juno Beach City Hall (ISS Equip)</t>
  </si>
  <si>
    <t>JUNO</t>
  </si>
  <si>
    <t>2500 SERIES IOS ENTERPRISE SET</t>
  </si>
  <si>
    <t>5843018</t>
  </si>
  <si>
    <t xml:space="preserve">           $4,336.00</t>
  </si>
  <si>
    <t>LAB</t>
  </si>
  <si>
    <t>LANPLEX 2500SYS 2 POWER SUPPLY</t>
  </si>
  <si>
    <t>2500 SYS</t>
  </si>
  <si>
    <t>CQ07290</t>
  </si>
  <si>
    <t xml:space="preserve">           $6,419.60</t>
  </si>
  <si>
    <t>Judicial Center Basement</t>
  </si>
  <si>
    <t xml:space="preserve">           $2,596.55</t>
  </si>
  <si>
    <t>SB - Santaluces High School</t>
  </si>
  <si>
    <t>Fleet Mgmt. - Secure Vehicle Storage</t>
  </si>
  <si>
    <t>FX6700</t>
  </si>
  <si>
    <t>400.00</t>
  </si>
  <si>
    <t xml:space="preserve">           $1,870.00</t>
  </si>
  <si>
    <t>03/05/2012</t>
  </si>
  <si>
    <t>SCHNEIDER, KENNETH</t>
  </si>
  <si>
    <t>CISCO ISR GIGE HS-WIC 1 SFP SLOT-SPARE  HWIC-1GE-SFP=</t>
  </si>
  <si>
    <t xml:space="preserve">           $1,075.34</t>
  </si>
  <si>
    <t>PTP LINK REMOTE BRIDGE BASE UNIT</t>
  </si>
  <si>
    <t xml:space="preserve">           $1,275.00</t>
  </si>
  <si>
    <t xml:space="preserve">           $1,650.00</t>
  </si>
  <si>
    <t>03/13/2007</t>
  </si>
  <si>
    <t>Judicial Center 9th Floor</t>
  </si>
  <si>
    <t>CISCO SYSTEMS - GATEWAY: ISDN GW 3241- PRI ISDN H.320 TO H.323 GATEWAY</t>
  </si>
  <si>
    <t>ISDN</t>
  </si>
  <si>
    <t xml:space="preserve">          $13,350.00</t>
  </si>
  <si>
    <t>RADIRECT, INC - TDM PSEUDOWIRE ACCESS GATEWAY, DUAL AC POWER</t>
  </si>
  <si>
    <t>TDM PSEUDOWIRE ACCESS GATEWAY</t>
  </si>
  <si>
    <t xml:space="preserve">           $4,285.00</t>
  </si>
  <si>
    <t>RADIRECT, INC - TDM PSEUDOWIRE ACCESS GATEWAY, 100M SFP PORT</t>
  </si>
  <si>
    <t xml:space="preserve">           $2,515.00</t>
  </si>
  <si>
    <t>JCBSMT</t>
  </si>
  <si>
    <t xml:space="preserve">           $1,735.00</t>
  </si>
  <si>
    <t>TDM PSEUDOWIRE ACCESS GATEWAY, SINGLE T1</t>
  </si>
  <si>
    <t xml:space="preserve">           $1,050.66</t>
  </si>
  <si>
    <t xml:space="preserve">           $1,843.16</t>
  </si>
  <si>
    <t xml:space="preserve">           $2,536.16</t>
  </si>
  <si>
    <t xml:space="preserve">TDM PSEUDOWIRE ACCESS GATEWAY </t>
  </si>
  <si>
    <t xml:space="preserve">           $1,064.58</t>
  </si>
  <si>
    <t xml:space="preserve">           $1,867.57</t>
  </si>
  <si>
    <t xml:space="preserve">           $2,402.91</t>
  </si>
  <si>
    <t>Four Points Center 1st floor</t>
  </si>
  <si>
    <t>Palm Tran Central Inc.</t>
  </si>
  <si>
    <t>Unknown</t>
  </si>
  <si>
    <t xml:space="preserve">             $750.00</t>
  </si>
  <si>
    <t>11/14/2011</t>
  </si>
  <si>
    <t>LOCKUP</t>
  </si>
  <si>
    <t>VAULT</t>
  </si>
  <si>
    <t>POWER SUPPLY CISCO CATALYST 6500W/. MOD.#SAD04370ANP,SAL1226VCS8,SNI1023AWEZ,SNI1010AWLS.</t>
  </si>
  <si>
    <t xml:space="preserve">           $1,934.00</t>
  </si>
  <si>
    <t>FIREPASS 4120 REMOTE ACCESS. OLD S/N_x000D_
BIP068399S. NEW S/N BIP068789S,AS OF NOV.3,2008</t>
  </si>
  <si>
    <t>BIP065652S</t>
  </si>
  <si>
    <t xml:space="preserve">          $35,919.96</t>
  </si>
  <si>
    <t>02/09/2007</t>
  </si>
  <si>
    <t xml:space="preserve">MACBOOK </t>
  </si>
  <si>
    <t>PROOFPOINT P840 MESSAGING SECURITY GATEWAY.  REDBOOK</t>
  </si>
  <si>
    <t>P840 MESSAGING SECURITY</t>
  </si>
  <si>
    <t xml:space="preserve">          $15,950.00</t>
  </si>
  <si>
    <t>PROOFPOINT P845M MESSAGING SECURITY GATEWAY.  REDBOOK</t>
  </si>
  <si>
    <t>P845M MESSAGING SECURITY</t>
  </si>
  <si>
    <t xml:space="preserve">          $32,750.00</t>
  </si>
  <si>
    <t>PROOFPOINT P840MSS. SEC. GWAY 64-BIT</t>
  </si>
  <si>
    <t xml:space="preserve">          $12,600.00</t>
  </si>
  <si>
    <t>4506-E CHASSIS,TWOWS-X4648</t>
  </si>
  <si>
    <t>4506-E CHASSIS</t>
  </si>
  <si>
    <t xml:space="preserve">           $7,928.78</t>
  </si>
  <si>
    <t>CISCO 8CHNL CWDM MUX/DEMMUX MOBILE</t>
  </si>
  <si>
    <t xml:space="preserve">           $4,609.36</t>
  </si>
  <si>
    <t>02/26/2013</t>
  </si>
  <si>
    <t>CISCO 4CHNL CWDM OADM MOBILE</t>
  </si>
  <si>
    <t xml:space="preserve">           $2,304.95</t>
  </si>
  <si>
    <t>AFP14328905</t>
  </si>
  <si>
    <t xml:space="preserve">           $2,517.58</t>
  </si>
  <si>
    <t>03/01/2013</t>
  </si>
  <si>
    <t>CAT 6500 6 SLOT CHASSIS SAL1321QE7U GU SAD72800E8 SAL1319PUQ7 SAL1320Q8F7 DCH12422169 SNI1312BL2U 1</t>
  </si>
  <si>
    <t xml:space="preserve">           $2,929.10</t>
  </si>
  <si>
    <t>NWRDC</t>
  </si>
  <si>
    <t>STUDIO</t>
  </si>
  <si>
    <t>JC.4F.</t>
  </si>
  <si>
    <t>High Ridge Family Center (Sabal Palm)</t>
  </si>
  <si>
    <t>Gov. Center Parking Garage</t>
  </si>
  <si>
    <t>PARK</t>
  </si>
  <si>
    <t>CROSS PLUS FX6700 FIBEREMUX</t>
  </si>
  <si>
    <t>6700115</t>
  </si>
  <si>
    <t xml:space="preserve">           $1,334.12</t>
  </si>
  <si>
    <t>5TH FL</t>
  </si>
  <si>
    <t>EDGE 4CH BI-DIRECTIONAL-MOD 1530.33 TO 1</t>
  </si>
  <si>
    <t xml:space="preserve">           $2,004.00</t>
  </si>
  <si>
    <t>SB - Roosevelt Elemntary School</t>
  </si>
  <si>
    <t>PBC Fire Rescue Radio Shop</t>
  </si>
  <si>
    <t>8 CHANNELS CWDM MUS/DEMUS MOBILE</t>
  </si>
  <si>
    <t>CWDM-MUX8A=</t>
  </si>
  <si>
    <t>OPL17330274</t>
  </si>
  <si>
    <t xml:space="preserve">           $4,960.00</t>
  </si>
  <si>
    <t>OPL17330275</t>
  </si>
  <si>
    <t>4 CHANNELS CWDM OADM MODULE</t>
  </si>
  <si>
    <t>CWDM-OADM4-1=</t>
  </si>
  <si>
    <t>AFP16338814</t>
  </si>
  <si>
    <t xml:space="preserve">           $2,480.00</t>
  </si>
  <si>
    <t>AFP16338816</t>
  </si>
  <si>
    <t>CHANNELS CWDM OADM MODULE (1550CPNT1570</t>
  </si>
  <si>
    <t>CWDM-OADM4-2=</t>
  </si>
  <si>
    <t>OPL16100047</t>
  </si>
  <si>
    <t>3850-NM-2-10G</t>
  </si>
  <si>
    <t xml:space="preserve">           $1,450.00</t>
  </si>
  <si>
    <t>3850-NM-4-10G</t>
  </si>
  <si>
    <t xml:space="preserve">           $2,320.00</t>
  </si>
  <si>
    <t xml:space="preserve">          $10,117.50</t>
  </si>
  <si>
    <t xml:space="preserve">          $23,246.25</t>
  </si>
  <si>
    <t>03/08/2007</t>
  </si>
  <si>
    <t>403.13</t>
  </si>
  <si>
    <t xml:space="preserve">          $43,496.25</t>
  </si>
  <si>
    <t>02/21/2007</t>
  </si>
  <si>
    <t>ENHANCED MULTILAYER SW IMAGE</t>
  </si>
  <si>
    <t>CHK0618V14N</t>
  </si>
  <si>
    <t>48 10/100 CISCO</t>
  </si>
  <si>
    <t xml:space="preserve">           $5,467.20</t>
  </si>
  <si>
    <t>NC.1FA</t>
  </si>
  <si>
    <t>North County Admin. Bldg. 2nd Floor</t>
  </si>
  <si>
    <t>NC.2F</t>
  </si>
  <si>
    <t>03/09/2007</t>
  </si>
  <si>
    <t>Four Points Center 2nd floor</t>
  </si>
  <si>
    <t>48 PORT 10/100 SWITCH CISCO</t>
  </si>
  <si>
    <t xml:space="preserve">           $4,923.20</t>
  </si>
  <si>
    <t>01/11/2012</t>
  </si>
  <si>
    <t>CISCO WS C2950C 24 24 10/100PORTS</t>
  </si>
  <si>
    <t>C2950C24</t>
  </si>
  <si>
    <t xml:space="preserve">           $1,426.75</t>
  </si>
  <si>
    <t>03/01/2007</t>
  </si>
  <si>
    <t>WS-C2950C</t>
  </si>
  <si>
    <t>Dyer Park Maint. Bldg.</t>
  </si>
  <si>
    <t>CISCO WS C3550 24 SMI 24 10/100 2 GBIC PORTS</t>
  </si>
  <si>
    <t xml:space="preserve">           $1,946.75</t>
  </si>
  <si>
    <t>C3550-24SM</t>
  </si>
  <si>
    <t>03/29/2007</t>
  </si>
  <si>
    <t>1E</t>
  </si>
  <si>
    <t>State Attorney/Pub. Defender Bldg 2nd floor</t>
  </si>
  <si>
    <t>FASTIRON WORKGROUP X424 W/L2 SW FWSX424 2XG - FOUNDRY</t>
  </si>
  <si>
    <t xml:space="preserve">           $7,346.50</t>
  </si>
  <si>
    <t>FASTIRON WORKGROUP X424 W/L2 SW FWSX424 2XG</t>
  </si>
  <si>
    <t>03/03/2007</t>
  </si>
  <si>
    <t>CISCO WS C3550 48 SMI 48 10/100 2 GBIC PORTS</t>
  </si>
  <si>
    <t xml:space="preserve">CAT0919R0TF </t>
  </si>
  <si>
    <t xml:space="preserve">           $3,246.75</t>
  </si>
  <si>
    <t>C3550-48SM</t>
  </si>
  <si>
    <t>CAT0849Z2QC</t>
  </si>
  <si>
    <t>ATLAS QUAD 4 PORTS   (REDBOOK)_x000D_
EMAIL DATED: 5/12/11</t>
  </si>
  <si>
    <t>ATLAS 830</t>
  </si>
  <si>
    <t xml:space="preserve">           $2,134.35</t>
  </si>
  <si>
    <t>TRAFFIC EXPLORER E 3510</t>
  </si>
  <si>
    <t>E-3510</t>
  </si>
  <si>
    <t xml:space="preserve">          $42,000.00</t>
  </si>
  <si>
    <t>FLOW ANALYZER  3510</t>
  </si>
  <si>
    <t xml:space="preserve">          $21,000.00</t>
  </si>
  <si>
    <t>NETSCOUT PROSYS SERVER</t>
  </si>
  <si>
    <t>9POZLL1</t>
  </si>
  <si>
    <t xml:space="preserve">          $32,000.00</t>
  </si>
  <si>
    <t>TANDBERG VIDEOCOMM SERVER CONTROL</t>
  </si>
  <si>
    <t>VCS CONTROL</t>
  </si>
  <si>
    <t xml:space="preserve">          $11,467.35</t>
  </si>
  <si>
    <t>154</t>
  </si>
  <si>
    <t>TANDBERG VIDEOCOMM SERVER EXPRWAY</t>
  </si>
  <si>
    <t>VCS EXPRESSWAY</t>
  </si>
  <si>
    <t xml:space="preserve">          $12,078.03</t>
  </si>
  <si>
    <t>FLOW RECORDER  3610</t>
  </si>
  <si>
    <t>E-3610</t>
  </si>
  <si>
    <t>S6FGTNT23802245</t>
  </si>
  <si>
    <t>01/04/2013</t>
  </si>
  <si>
    <t>JOHNSEY, PHILIP</t>
  </si>
  <si>
    <t>POWER SUPPLY CISCO CATALYST 6500</t>
  </si>
  <si>
    <t>Judicial Center 3rd Floor</t>
  </si>
  <si>
    <t>01/29/2013</t>
  </si>
  <si>
    <t>3000MX</t>
  </si>
  <si>
    <t>POWER SUPPLY CISCO CATALYST 6500. SONY APS-188</t>
  </si>
  <si>
    <t>APS - 188</t>
  </si>
  <si>
    <t>CISCO POWER SUPPLY - 6000 WATT</t>
  </si>
  <si>
    <t xml:space="preserve">           $2,397.00</t>
  </si>
  <si>
    <t>CISCO 4500X50W0AC FRONT TO BACK COOLING POWER SUPPLY - C4KX-PWR-750AC-R</t>
  </si>
  <si>
    <t xml:space="preserve">           $1,160.00</t>
  </si>
  <si>
    <t>CISCO 4500X50W0AC FRONT TO BACK COOLING POWER SUPPLY - C4KX-PWR-750AC-R/2</t>
  </si>
  <si>
    <t>UPS</t>
  </si>
  <si>
    <t>SMITH, CHANIE</t>
  </si>
  <si>
    <t>BAPTIST, DARYL</t>
  </si>
  <si>
    <t xml:space="preserve">          $16,383.19</t>
  </si>
  <si>
    <t>RADIO</t>
  </si>
  <si>
    <t xml:space="preserve">           $1,250.00</t>
  </si>
  <si>
    <t>802.5</t>
  </si>
  <si>
    <t>FARGO, DALE</t>
  </si>
  <si>
    <t>03/12/2012</t>
  </si>
  <si>
    <t>802.C3</t>
  </si>
  <si>
    <t>OUTDOOR MESH AP 802.11A,B/G._x000D_
   REDBOOK</t>
  </si>
  <si>
    <t xml:space="preserve">           $2,599.35</t>
  </si>
  <si>
    <t>802.11N OUTDOR MESH ACCESS-POINT EXT ANT N REG DOMA</t>
  </si>
  <si>
    <t xml:space="preserve">           $2,787.50</t>
  </si>
  <si>
    <t>01/15/2012</t>
  </si>
  <si>
    <t>Jim Brandon Equestrian Center</t>
  </si>
  <si>
    <t>802.11N OUTDOOR MESH ACCESS-POINT EXT ANT N REG DOMA</t>
  </si>
  <si>
    <t>01/23/2012</t>
  </si>
  <si>
    <t>Okeeheelee Golf And Country Club</t>
  </si>
  <si>
    <t>03/19/2013</t>
  </si>
  <si>
    <t>HAND HELD COMPUTER</t>
  </si>
  <si>
    <t xml:space="preserve">           $3,062.00</t>
  </si>
  <si>
    <t>INPUTS/OUTPUTS UNITS/SCANNERS/RFID READERS</t>
  </si>
  <si>
    <t>RFID SCANNER</t>
  </si>
  <si>
    <t xml:space="preserve">           $4,212.60</t>
  </si>
  <si>
    <t>Community Action - Riviera Beach</t>
  </si>
  <si>
    <t xml:space="preserve">           $3,821.60</t>
  </si>
  <si>
    <t>ENHANCED ATM ROUTER MODULE</t>
  </si>
  <si>
    <t xml:space="preserve">          $16,996.60</t>
  </si>
  <si>
    <t>ROUTER CISCO 7500</t>
  </si>
  <si>
    <t>7500</t>
  </si>
  <si>
    <t>7601716</t>
  </si>
  <si>
    <t xml:space="preserve">          $30,102.40</t>
  </si>
  <si>
    <t>CISCO SYSTEM MDL 8500_x000D_
OLD S/N 3120071</t>
  </si>
  <si>
    <t>TBA04050646</t>
  </si>
  <si>
    <t xml:space="preserve">          $80,920.00</t>
  </si>
  <si>
    <t>TRADE</t>
  </si>
  <si>
    <t>CISCO SYSTEM MDL/1010</t>
  </si>
  <si>
    <t>1010</t>
  </si>
  <si>
    <t>68010127</t>
  </si>
  <si>
    <t xml:space="preserve">           $7,745.00</t>
  </si>
  <si>
    <t>BASE T MODULAR ROUTER</t>
  </si>
  <si>
    <t>CISCO1760</t>
  </si>
  <si>
    <t xml:space="preserve">           $1,424.00</t>
  </si>
  <si>
    <t>Animal Care/Control - Stable</t>
  </si>
  <si>
    <t>2600</t>
  </si>
  <si>
    <t>3060511</t>
  </si>
  <si>
    <t>Community Services - WPB</t>
  </si>
  <si>
    <t>CS.1F.</t>
  </si>
  <si>
    <t>FDO Storage Facility</t>
  </si>
  <si>
    <t>MAIN ROOM - SHELF</t>
  </si>
  <si>
    <t>CISCO 7500 IDS DSKTP/IBM BASE</t>
  </si>
  <si>
    <t xml:space="preserve">           $5,100.00</t>
  </si>
  <si>
    <t>CISCO 2500 SERIES IDS IP/IPX</t>
  </si>
  <si>
    <t xml:space="preserve">           $1,360.00</t>
  </si>
  <si>
    <t>CISCO 6509 CHASSIS SERIAL# SCA04430455</t>
  </si>
  <si>
    <t xml:space="preserve">         $186,823.20</t>
  </si>
  <si>
    <t>ROUTER CISCO 2501</t>
  </si>
  <si>
    <t>5439249</t>
  </si>
  <si>
    <t xml:space="preserve">           $2,693.50</t>
  </si>
  <si>
    <t>174</t>
  </si>
  <si>
    <t>ROUTER CISCO 2600 W/FEATURES</t>
  </si>
  <si>
    <t>30604ZN</t>
  </si>
  <si>
    <t>Palm Glade Admin front office</t>
  </si>
  <si>
    <t>ROUTER CISCO 2513</t>
  </si>
  <si>
    <t>2513</t>
  </si>
  <si>
    <t>5817008</t>
  </si>
  <si>
    <t xml:space="preserve">           $1,924.25</t>
  </si>
  <si>
    <t xml:space="preserve">Community Action/Head Start - Lake Worth </t>
  </si>
  <si>
    <t>CLOSET</t>
  </si>
  <si>
    <t>CISCO SATALYST 6509_x000D_
FORMER SN 4140173 WAS RETURNED AND REPLACED WITH SCA041008YV</t>
  </si>
  <si>
    <t>41008YV</t>
  </si>
  <si>
    <t xml:space="preserve">          $78,982.00</t>
  </si>
  <si>
    <t>CISCO SATALYST 6509_x000D_
CONTAINS CARD SAD04140ERG</t>
  </si>
  <si>
    <t>41201CP</t>
  </si>
  <si>
    <t xml:space="preserve">         $133,378.60</t>
  </si>
  <si>
    <t>4140174</t>
  </si>
  <si>
    <t>2126</t>
  </si>
  <si>
    <t xml:space="preserve">           $3,056.60</t>
  </si>
  <si>
    <t>03/16/2007</t>
  </si>
  <si>
    <t>Comm Action/Head Start - Pahokee</t>
  </si>
  <si>
    <t>Coconut Cove Waterpark &amp; Recreation Center</t>
  </si>
  <si>
    <t>JAB0422814Y</t>
  </si>
  <si>
    <t>Comm Action/Head Start/Human Svcs - Riviera Beach</t>
  </si>
  <si>
    <t>PHONE</t>
  </si>
  <si>
    <t xml:space="preserve">           $1,356.60</t>
  </si>
  <si>
    <t>CISCO 2924 100FX ROUTER</t>
  </si>
  <si>
    <t xml:space="preserve">           $2,036.60</t>
  </si>
  <si>
    <t>John Prince Park - Shop &amp; Office Bldg</t>
  </si>
  <si>
    <t>Motor Vehicle Maint. Bldg.</t>
  </si>
  <si>
    <t>01/03/2012</t>
  </si>
  <si>
    <t>403E400</t>
  </si>
  <si>
    <t xml:space="preserve">          $35,897.20</t>
  </si>
  <si>
    <t xml:space="preserve">           $3,396.60</t>
  </si>
  <si>
    <t>Hilton Engineering 3rd floor</t>
  </si>
  <si>
    <t xml:space="preserve">           $4,148.17</t>
  </si>
  <si>
    <t>02/26/2007</t>
  </si>
  <si>
    <t>Children's Services Council</t>
  </si>
  <si>
    <t>OEO</t>
  </si>
  <si>
    <t>102.C</t>
  </si>
  <si>
    <t>North County Senior Center</t>
  </si>
  <si>
    <t>04/02/2012</t>
  </si>
  <si>
    <t>2N-121</t>
  </si>
  <si>
    <t>12/27/2011</t>
  </si>
  <si>
    <t>02/07/2007</t>
  </si>
  <si>
    <t>Gov. Center Office Bldg. 11th Floor</t>
  </si>
  <si>
    <t>GC.11F</t>
  </si>
  <si>
    <t>Gov. Center Old Courthouse 4th Floor</t>
  </si>
  <si>
    <t>S IDF</t>
  </si>
  <si>
    <t>Hilton Engineering 4th floor</t>
  </si>
  <si>
    <t>C3508G</t>
  </si>
  <si>
    <t>HIGH PERFORMANCE DUAL 10/100 ROUTER</t>
  </si>
  <si>
    <t xml:space="preserve">           $2,852.60</t>
  </si>
  <si>
    <t>1720</t>
  </si>
  <si>
    <t xml:space="preserve">           $2,444.00</t>
  </si>
  <si>
    <t>Medical Examiner's Office</t>
  </si>
  <si>
    <t>1924</t>
  </si>
  <si>
    <t xml:space="preserve">           $1,492.60</t>
  </si>
  <si>
    <t>Mosquito Control</t>
  </si>
  <si>
    <t>02/15/2007</t>
  </si>
  <si>
    <t>02/29/2012</t>
  </si>
  <si>
    <t>Home</t>
  </si>
  <si>
    <t>USE</t>
  </si>
  <si>
    <t>Lake Worth Tax Collector</t>
  </si>
  <si>
    <t>03/26/2012</t>
  </si>
  <si>
    <t>West Boynton Park And Recreation Center</t>
  </si>
  <si>
    <t>MAINT BLDG STORAGE CLOSET</t>
  </si>
  <si>
    <t>PBSO Marine Patrol</t>
  </si>
  <si>
    <t>05/23/2007</t>
  </si>
  <si>
    <t>02/14/2013</t>
  </si>
  <si>
    <t>Fleet Mgmt. / Road &amp; Bridge - Pahokee Complex</t>
  </si>
  <si>
    <t>6513</t>
  </si>
  <si>
    <t xml:space="preserve">         $170,764.74</t>
  </si>
  <si>
    <t xml:space="preserve">WS-C6513 </t>
  </si>
  <si>
    <t xml:space="preserve">TBA05351130 </t>
  </si>
  <si>
    <t xml:space="preserve">          $89,460.80</t>
  </si>
  <si>
    <t>48 PORT 10/100 SWITCH_x000D_
WS-C3550-48-SMI</t>
  </si>
  <si>
    <t>1B</t>
  </si>
  <si>
    <t>TELCO</t>
  </si>
  <si>
    <t>PZ&amp;B Trailer South County</t>
  </si>
  <si>
    <t>RACK</t>
  </si>
  <si>
    <t>VDF061011R4</t>
  </si>
  <si>
    <t xml:space="preserve">           $1,424.60</t>
  </si>
  <si>
    <t>LW</t>
  </si>
  <si>
    <t>Community Action - South Bay</t>
  </si>
  <si>
    <t>AUTOMATIC MATRIX MIXER 16 CHAM</t>
  </si>
  <si>
    <t xml:space="preserve">           $2,159.00</t>
  </si>
  <si>
    <t>05/19/2007</t>
  </si>
  <si>
    <t>CISCO NETWORK ANALYSIS MODULE_x000D_
WS-X6380-NAM</t>
  </si>
  <si>
    <t>WS-X6380</t>
  </si>
  <si>
    <t xml:space="preserve">          $10,196.60</t>
  </si>
  <si>
    <t>02/05/2013</t>
  </si>
  <si>
    <t>48 PORT 10/100 CISCO</t>
  </si>
  <si>
    <t xml:space="preserve">          $10,978.60</t>
  </si>
  <si>
    <t>04/24/2012</t>
  </si>
  <si>
    <t>SAL06121DWO</t>
  </si>
  <si>
    <t>Supervisor of Elections - Main Office</t>
  </si>
  <si>
    <t>48 PORT 10/100 CISCO_x000D_
WS-X6348-RJ45V</t>
  </si>
  <si>
    <t>48 PORT 10/100 CISCO_x000D_
WS-X6348-RJ45</t>
  </si>
  <si>
    <t>SAL06121GWZ</t>
  </si>
  <si>
    <t>ROUTER CISCO HIGH PERFORMANCE</t>
  </si>
  <si>
    <t xml:space="preserve">           $7,745.20</t>
  </si>
  <si>
    <t>ROUTER CISCO HIGH PERFORMANCE_x000D_
CISCO 2651</t>
  </si>
  <si>
    <t>Gulfstream Park</t>
  </si>
  <si>
    <t>LIFE GUARD</t>
  </si>
  <si>
    <t>PBC Fire Rescue Station #27-BLDG</t>
  </si>
  <si>
    <t>JMX0631K1XL</t>
  </si>
  <si>
    <t>PBC Fire Rescue Station #55</t>
  </si>
  <si>
    <t>Riviera Beach Fire Rescue Station #2</t>
  </si>
  <si>
    <t>Palm Beach International Airport</t>
  </si>
  <si>
    <t>ROUTER CISCO HIGH PERFORMANCE C2651</t>
  </si>
  <si>
    <t>Parks Jupiter Farms Maint</t>
  </si>
  <si>
    <t>NATCTR</t>
  </si>
  <si>
    <t>PBC Fire Rescue Station #25</t>
  </si>
  <si>
    <t>PBSO Fleet Management</t>
  </si>
  <si>
    <t>Palm Beach Shores Fire Rescue</t>
  </si>
  <si>
    <t>FR DISPATCH</t>
  </si>
  <si>
    <t>North County Aquatic Complex</t>
  </si>
  <si>
    <t>PBC Fire Rescue Station #51</t>
  </si>
  <si>
    <t>03/27/2007</t>
  </si>
  <si>
    <t>FTX1105A2SL</t>
  </si>
  <si>
    <t>PBC Fire Rescue Station #68</t>
  </si>
  <si>
    <t>03/24/2007</t>
  </si>
  <si>
    <t>PBC Fire Rescue Station #53</t>
  </si>
  <si>
    <t>PBC Fire Rescue Station #20</t>
  </si>
  <si>
    <t>ROUTER CISCO HIGH PERFORMANCE._x000D_
_x000D_
LOC=NORTH COUNTY OCEAN RESCUE</t>
  </si>
  <si>
    <t>Ocean Rescue - North County</t>
  </si>
  <si>
    <t>PHONE ROOM</t>
  </si>
  <si>
    <t xml:space="preserve">           $2,104.60</t>
  </si>
  <si>
    <t>South County Civic Center</t>
  </si>
  <si>
    <t>CISCO XMROUTER FROM LIBRARY_x000D_
C 2621XM</t>
  </si>
  <si>
    <t>JMX0702L4GK</t>
  </si>
  <si>
    <t>CISCO ROUTER FROM LIBRARY</t>
  </si>
  <si>
    <t>Library Branch - Clarence E. Anthony</t>
  </si>
  <si>
    <t>JMX0702L4GH</t>
  </si>
  <si>
    <t>Library Branch - Loula V. York</t>
  </si>
  <si>
    <t>COM RM.</t>
  </si>
  <si>
    <t>CISCO ROUTER  FROM LIBRARY</t>
  </si>
  <si>
    <t>2621 XM ROUTER FROM LIBRARY 3311</t>
  </si>
  <si>
    <t xml:space="preserve">           $1,881.76</t>
  </si>
  <si>
    <t>10/100 BASET MODULAR 1721 ROUTER</t>
  </si>
  <si>
    <t>Lake Worth Drainage</t>
  </si>
  <si>
    <t>SERVER ROOM</t>
  </si>
  <si>
    <t>PBSO Stockade</t>
  </si>
  <si>
    <t>FUEL PUMP</t>
  </si>
  <si>
    <t>STORAG</t>
  </si>
  <si>
    <t>MDWS</t>
  </si>
  <si>
    <t xml:space="preserve">           $2,550.56</t>
  </si>
  <si>
    <t>Buttonwood Park Maint. Bldg.</t>
  </si>
  <si>
    <t>GRDS</t>
  </si>
  <si>
    <t>Tequesta Fire Rescue</t>
  </si>
  <si>
    <t>WEST PALM BEACH F/R #4</t>
  </si>
  <si>
    <t>03/28/2012</t>
  </si>
  <si>
    <t>PBC Fire Rescue Station #16</t>
  </si>
  <si>
    <t>CISCO 2651 ROUTER</t>
  </si>
  <si>
    <t>02/19/2013</t>
  </si>
  <si>
    <t>Southwinds Golf Course Clubhouse &amp; Pro Shop</t>
  </si>
  <si>
    <t>VENDOR</t>
  </si>
  <si>
    <t>Gov. Center Office Bldg. 3rd Floor</t>
  </si>
  <si>
    <t xml:space="preserve">          $15,653.00</t>
  </si>
  <si>
    <t>PBC Fire Rescue Station #46</t>
  </si>
  <si>
    <t>01/10/2012</t>
  </si>
  <si>
    <t>02/23/2007</t>
  </si>
  <si>
    <t>JMX0833L2F4</t>
  </si>
  <si>
    <t>PBC Fire Rescue Station #47</t>
  </si>
  <si>
    <t>C6509</t>
  </si>
  <si>
    <t xml:space="preserve">         $109,570.00</t>
  </si>
  <si>
    <t>C2651XM</t>
  </si>
  <si>
    <t xml:space="preserve">           $5,486.00</t>
  </si>
  <si>
    <t>SWA Administration Bldg.</t>
  </si>
  <si>
    <t>BEND</t>
  </si>
  <si>
    <t>01/10/2013</t>
  </si>
  <si>
    <t>CNTR</t>
  </si>
  <si>
    <t>2851 SECURITY BUNDLE ADV SECURITY 64F/256D</t>
  </si>
  <si>
    <t xml:space="preserve">           $7,761.00</t>
  </si>
  <si>
    <t>Supervisor of Elections - Service Center</t>
  </si>
  <si>
    <t>NORTH IDF</t>
  </si>
  <si>
    <t>WUD South Region Water Reclamation Facility</t>
  </si>
  <si>
    <t>PBC Fire Rescue Station #23</t>
  </si>
  <si>
    <t>PBC Fire Rescue Station #35</t>
  </si>
  <si>
    <t>Mid-County Senior Center</t>
  </si>
  <si>
    <t>02/23/2012</t>
  </si>
  <si>
    <t>PB Gardens Fire Rescue Station #64</t>
  </si>
  <si>
    <t xml:space="preserve">          $54,311.25</t>
  </si>
  <si>
    <t>152</t>
  </si>
  <si>
    <t xml:space="preserve">           $5,985.00</t>
  </si>
  <si>
    <t>CATALYST 6500 CISCO_x000D_
WS-C6506-E</t>
  </si>
  <si>
    <t xml:space="preserve">          $51,037.83</t>
  </si>
  <si>
    <t>02/20/2013</t>
  </si>
  <si>
    <t>CATALYST 6500 CISCO</t>
  </si>
  <si>
    <t xml:space="preserve">          $51,037.82</t>
  </si>
  <si>
    <t>CATALYST 6500 13 SLOT CHASSIS_x000D_
WS-C6513</t>
  </si>
  <si>
    <t xml:space="preserve">           $9,607.50</t>
  </si>
  <si>
    <t xml:space="preserve">           $4,221.75</t>
  </si>
  <si>
    <t>Library Branch - Wellington</t>
  </si>
  <si>
    <t>ROUTER, ADRAN ATLAS 830_x000D_
EMAIL DATED: 5/12/11</t>
  </si>
  <si>
    <t xml:space="preserve">           $4,459.35</t>
  </si>
  <si>
    <t>06/16/2008</t>
  </si>
  <si>
    <t xml:space="preserve">           $4,611.75</t>
  </si>
  <si>
    <t>10/19/2007</t>
  </si>
  <si>
    <t xml:space="preserve">          $11,700.00</t>
  </si>
  <si>
    <t>12/13/2007</t>
  </si>
  <si>
    <t xml:space="preserve">           $5,850.00</t>
  </si>
  <si>
    <t>JAE1136W39J</t>
  </si>
  <si>
    <t>CATALYST 3750, 12SFP, STANDARD MULTILAYER IMAGE - REDBOOK</t>
  </si>
  <si>
    <t xml:space="preserve">           $5,196.75</t>
  </si>
  <si>
    <t>12/07/2007</t>
  </si>
  <si>
    <t>CATALYST 3750, 12SFP, STANDARD MULTILAYER IMAGE  - RED BOOK_x000D_
WS-C3750G-12S</t>
  </si>
  <si>
    <t>01/03/2013</t>
  </si>
  <si>
    <t>Boynton Beach Fire Rescue / EOC</t>
  </si>
  <si>
    <t>CATALYST 3750, 12SFP, STANDARD MULTILAYER IMAGE - RED BOOK_x000D_
WS-C3750G-12S</t>
  </si>
  <si>
    <t>SB - Crosspointe Elem. School</t>
  </si>
  <si>
    <t>CATALYST 6500, SUP720 POLICY FE._x000D_
  REDBOOK</t>
  </si>
  <si>
    <t xml:space="preserve">           $3,900.00</t>
  </si>
  <si>
    <t>CATALYST 6500, SUP720 POLICY FE._x000D_
   REDBOOK</t>
  </si>
  <si>
    <t>CATALYST 6500, SUP720 POLICY FE._x000D_
_x000D_
REDBOOK</t>
  </si>
  <si>
    <t>01/14/2012</t>
  </si>
  <si>
    <t>State Attorney/Pub. Defender Bldg 4th floor</t>
  </si>
  <si>
    <t xml:space="preserve">CISCO CATALYST 3750 12 SFP </t>
  </si>
  <si>
    <t xml:space="preserve">           $7,792.90</t>
  </si>
  <si>
    <t>02/15/2008</t>
  </si>
  <si>
    <t>CISCO CATALYST 3750 12 SFP_x000D_
WS-C3750G-12S-E</t>
  </si>
  <si>
    <t>CISCO CATALYST 3750G -48TS</t>
  </si>
  <si>
    <t xml:space="preserve">          $14,292.40</t>
  </si>
  <si>
    <t>CISCO CATALYST 3750_x000D_
WS-C3750G-48TS</t>
  </si>
  <si>
    <t>FOC1147Y220</t>
  </si>
  <si>
    <t>FO1147Y22G</t>
  </si>
  <si>
    <t>NETWORK MODULE, 1 PORT GE.  REDBOOK</t>
  </si>
  <si>
    <t>FOC11511X58</t>
  </si>
  <si>
    <t xml:space="preserve">           $2,924.78</t>
  </si>
  <si>
    <t>3600 3700</t>
  </si>
  <si>
    <t>1 PORT GE NETWORK MODULE._x000D_
     REDBOOK</t>
  </si>
  <si>
    <t>FCO12033584V</t>
  </si>
  <si>
    <t>1 PORT GE NETWORK MODULE._x000D_
      REDBOOK</t>
  </si>
  <si>
    <t xml:space="preserve">           $4,221.43</t>
  </si>
  <si>
    <t>CATALYST 3550 48 10/100 POE</t>
  </si>
  <si>
    <t xml:space="preserve">           $6,239.52</t>
  </si>
  <si>
    <t>CISCO 2821 - W/AC+POE 2GE</t>
  </si>
  <si>
    <t>06/24/2008</t>
  </si>
  <si>
    <t>COMMROOM</t>
  </si>
  <si>
    <t>CISCO CATALYST 3560 ROUTER</t>
  </si>
  <si>
    <t>Comm Action/Head Start - West Jupiter</t>
  </si>
  <si>
    <t>CISCO 2851 -AC-IP</t>
  </si>
  <si>
    <t xml:space="preserve">           $2,921.75</t>
  </si>
  <si>
    <t>CATALYST6500/CISCO 7600 SUPER 720MSF</t>
  </si>
  <si>
    <t>7200</t>
  </si>
  <si>
    <t>SAL1226WHUM</t>
  </si>
  <si>
    <t xml:space="preserve">          $15,959.25</t>
  </si>
  <si>
    <t>SAL1227WGR6</t>
  </si>
  <si>
    <t>SAL1226VCS8</t>
  </si>
  <si>
    <t>CATALYST3750 48 POE+4SFP ENHANCED</t>
  </si>
  <si>
    <t xml:space="preserve">          $13,388.67</t>
  </si>
  <si>
    <t>CATALYST3750 48 POE+4SFP ENHANCED_x000D_
WS-C3750G-48PS-E</t>
  </si>
  <si>
    <t>FOC1123ZB40</t>
  </si>
  <si>
    <t>CATALYST 3560 48 POE+4SFP STD IMAGE</t>
  </si>
  <si>
    <t xml:space="preserve">           $3,701.98</t>
  </si>
  <si>
    <t>CATALYST 3560 48POE+4SFP STD IMAGE</t>
  </si>
  <si>
    <t>CATALYST3560 48POE+4SFP STD</t>
  </si>
  <si>
    <t>CATALYST 3560 48 IPB IMAGE</t>
  </si>
  <si>
    <t xml:space="preserve">           $2,466.56</t>
  </si>
  <si>
    <t>FDO1240Z354</t>
  </si>
  <si>
    <t>CATALYST 3560 48 POE+4SFP+IPB IMAGE</t>
  </si>
  <si>
    <t xml:space="preserve">           $6,171.27</t>
  </si>
  <si>
    <t>CISCO 2821 W/ AC +POEGE4HWIC/ BASE64F/256D</t>
  </si>
  <si>
    <t>CISCO 7201 CHASIS 1GB_x000D_
ALT SN 78007886</t>
  </si>
  <si>
    <t xml:space="preserve">          $12,781.54</t>
  </si>
  <si>
    <t>FDO1405X0Q1</t>
  </si>
  <si>
    <t xml:space="preserve">           $5,942.60</t>
  </si>
  <si>
    <t>CATALYST 3750 12 SFP_x000D_
WS-C3750G-12S</t>
  </si>
  <si>
    <t>FDO1405X0PS</t>
  </si>
  <si>
    <t>Head Start - Roosevelt (W. Palm Beach)</t>
  </si>
  <si>
    <t>FDO1405X0Q9</t>
  </si>
  <si>
    <t>01/15/2013</t>
  </si>
  <si>
    <t>FDO1405X0Q0</t>
  </si>
  <si>
    <t>FDO1405X0PZ</t>
  </si>
  <si>
    <t>CATALYST 6500 24 PORT</t>
  </si>
  <si>
    <t xml:space="preserve">           $7,782.30</t>
  </si>
  <si>
    <t>1 PORT GE NETWORK MOD</t>
  </si>
  <si>
    <t xml:space="preserve">           $2,334.68</t>
  </si>
  <si>
    <t>CATALYST 6500 ENHANCED 9-SLOTS CHASIS</t>
  </si>
  <si>
    <t xml:space="preserve">           $4,402.63</t>
  </si>
  <si>
    <t>Central Video Visitation</t>
  </si>
  <si>
    <t>CAT 6500 SUPERVISOR 720</t>
  </si>
  <si>
    <t xml:space="preserve">          $15,495.25</t>
  </si>
  <si>
    <t>CAT 6500 24-PORT GIGE MOD</t>
  </si>
  <si>
    <t xml:space="preserve">           $6,607.25</t>
  </si>
  <si>
    <t>CAT 6500 DIST FWD  CARD FO</t>
  </si>
  <si>
    <t xml:space="preserve">           $3,303.62</t>
  </si>
  <si>
    <t>C6K 8 PORT 10 GIG ETHERNET</t>
  </si>
  <si>
    <t xml:space="preserve">          $16,518.12</t>
  </si>
  <si>
    <t>CISCO GLC-ZX-SM</t>
  </si>
  <si>
    <t xml:space="preserve">           $1,943.78</t>
  </si>
  <si>
    <t>CISCO C3750 24</t>
  </si>
  <si>
    <t>FDO1413YOTD</t>
  </si>
  <si>
    <t xml:space="preserve">           $2,684.39</t>
  </si>
  <si>
    <t>CISCO C3750 24_x000D_
ME-C3750-24TE-M</t>
  </si>
  <si>
    <t>WUD Water Treatment Plant #08</t>
  </si>
  <si>
    <t>CISCO C3750 24_x000D_
ME-C3750-24TE</t>
  </si>
  <si>
    <t>SB - Pleasant City Elem. School</t>
  </si>
  <si>
    <t>FDO1412Z27S</t>
  </si>
  <si>
    <t>PBSO Eagle Academy</t>
  </si>
  <si>
    <t>MDF E124</t>
  </si>
  <si>
    <t>Public Affairs - Graphics Shop</t>
  </si>
  <si>
    <t>CISCO C3750 24_x000D_
ME-C3750</t>
  </si>
  <si>
    <t>Library Branch - Jupiter</t>
  </si>
  <si>
    <t>NI MLX 20-PORT 100/1000 FIBER</t>
  </si>
  <si>
    <t xml:space="preserve">           $8,247.50</t>
  </si>
  <si>
    <t>NI MLX 4-PORT 10GE</t>
  </si>
  <si>
    <t xml:space="preserve">          $13,747.50</t>
  </si>
  <si>
    <t>NI XMR/MLX SWITCH FABRIC FOR 4-SLOT CHAS</t>
  </si>
  <si>
    <t>NI-X-SF1</t>
  </si>
  <si>
    <t xml:space="preserve">           $2,114.75</t>
  </si>
  <si>
    <t>NI-XMR/MLX 4-SLOT CHASSIS AC POWER SUPPL</t>
  </si>
  <si>
    <t xml:space="preserve">           $1,207.25</t>
  </si>
  <si>
    <t>OPTIC, 10GBE, ZR, XFP, SMF, LC, CONNECTOR</t>
  </si>
  <si>
    <t xml:space="preserve">           $9,677.25</t>
  </si>
  <si>
    <t>1000BASE-LX, SFP OPTIC, SMF, LC CONN, OP</t>
  </si>
  <si>
    <t xml:space="preserve">           $2,538.25</t>
  </si>
  <si>
    <t>PBC Fire Rescue Station #42</t>
  </si>
  <si>
    <t>BP0920570014</t>
  </si>
  <si>
    <t>NI MLX MANAGEMENT MODULE</t>
  </si>
  <si>
    <t xml:space="preserve">           $1,925.00</t>
  </si>
  <si>
    <t>CATALYST 6500 24-PORT GIGE</t>
  </si>
  <si>
    <t xml:space="preserve">           $8,691.55</t>
  </si>
  <si>
    <t>Emergency Management</t>
  </si>
  <si>
    <t>Airport Center - Bldg. 2 (PZB)</t>
  </si>
  <si>
    <t>CATALYST 6500 48 PORT X6748-SFP INSIDE  A/N 10183989</t>
  </si>
  <si>
    <t>SAL1446ZU31</t>
  </si>
  <si>
    <t xml:space="preserve">          $13,584.65</t>
  </si>
  <si>
    <t>CATALYST 6500 48 PORT X6748-SFP INSIDE  A/N 10183990</t>
  </si>
  <si>
    <t>SAL1446ZZRA</t>
  </si>
  <si>
    <t>CATALYST 6500 DIST FWD CARD WS-F6700-DFC3C INSIDE  A/N 10183989</t>
  </si>
  <si>
    <t>SAL1446ZRK8</t>
  </si>
  <si>
    <t xml:space="preserve">           $4,075.40</t>
  </si>
  <si>
    <t>CATALYST 6500 DIST FWD CARD WS-F6700-DFC3C INSIDE  A/N 10183990</t>
  </si>
  <si>
    <t>SAL1446YKCQ</t>
  </si>
  <si>
    <t>BROCADE NI-CER-2024C-ADVPREM-AC NI CER 2024C</t>
  </si>
  <si>
    <t xml:space="preserve">           $6,994.00</t>
  </si>
  <si>
    <t>Greenacres Fire Rescue Station #1</t>
  </si>
  <si>
    <t>Palm Beach Gardens EOC</t>
  </si>
  <si>
    <t>BROCADE NETLRON CER 2024F ADVANCED - ROUTER - RACK-MOUNTABLE</t>
  </si>
  <si>
    <t xml:space="preserve">           $6,478.24</t>
  </si>
  <si>
    <t>BROCADE NETIRON CER 2024F ADVANCED ROUTER-RACK-MOUNTABLE</t>
  </si>
  <si>
    <t xml:space="preserve">           $8,764.25</t>
  </si>
  <si>
    <t>PBC Fire Rescue Station #32</t>
  </si>
  <si>
    <t>PBC Fire Rescue Station #17</t>
  </si>
  <si>
    <t>FACILITIES BEELINE/HUT</t>
  </si>
  <si>
    <t>WUD Water Treatment Plant #11</t>
  </si>
  <si>
    <t>FAU Everglade Youth Camp</t>
  </si>
  <si>
    <t>WUD Costumer Services</t>
  </si>
  <si>
    <t>R06 SAN ROUTERS</t>
  </si>
  <si>
    <t xml:space="preserve">          $16,786.00</t>
  </si>
  <si>
    <t>SAMUEL, SANTHOSH</t>
  </si>
  <si>
    <t>10225MZ</t>
  </si>
  <si>
    <t>CISCO 3560G 48</t>
  </si>
  <si>
    <t xml:space="preserve">           $6,171.75</t>
  </si>
  <si>
    <t>FOC1327Z2AU</t>
  </si>
  <si>
    <t>FOC1326Z20D</t>
  </si>
  <si>
    <t xml:space="preserve">CISCO 3560G 48 </t>
  </si>
  <si>
    <t>FOC1325V183T</t>
  </si>
  <si>
    <t>CISCO 881 FAST ETHERNET SECURE ROUTER WI</t>
  </si>
  <si>
    <t xml:space="preserve">           $1,008.92</t>
  </si>
  <si>
    <t>401.35</t>
  </si>
  <si>
    <t>BROCADE NETIRON CER 2024F ADVANCED - ROU</t>
  </si>
  <si>
    <t xml:space="preserve">           $8,691.30</t>
  </si>
  <si>
    <t>01/11/2013</t>
  </si>
  <si>
    <t>WUD CROC Admin 1st Floor</t>
  </si>
  <si>
    <t>401.7A</t>
  </si>
  <si>
    <t>Alzheimer's Comm Care</t>
  </si>
  <si>
    <t xml:space="preserve">             $780.00</t>
  </si>
  <si>
    <t xml:space="preserve">Belle Glade Jail </t>
  </si>
  <si>
    <t xml:space="preserve">           $3,906.60</t>
  </si>
  <si>
    <t>Gov. Center Office Bldg. 10th Floor</t>
  </si>
  <si>
    <t>Gov. Center Office Bldg. 9th Floor</t>
  </si>
  <si>
    <t>Gov. Center Office Bldg. 6th Floor</t>
  </si>
  <si>
    <t>2ND FL RM2054</t>
  </si>
  <si>
    <t>1202</t>
  </si>
  <si>
    <t>4TH FL</t>
  </si>
  <si>
    <t>Criminal Justice Complex - 3rd Floor</t>
  </si>
  <si>
    <t>Palm Tran So. County Dispatch</t>
  </si>
  <si>
    <t>SUPERVISOR ENGINE MAIN</t>
  </si>
  <si>
    <t>WS-X6K-SUPIA-26E</t>
  </si>
  <si>
    <t xml:space="preserve">          $20,396.60</t>
  </si>
  <si>
    <t>SUPERVISOR ENGINE REDUN</t>
  </si>
  <si>
    <t>10134C87</t>
  </si>
  <si>
    <t>02/16/2012</t>
  </si>
  <si>
    <t>SWITCH CISCO C3524</t>
  </si>
  <si>
    <t xml:space="preserve">FAA0523J0JM </t>
  </si>
  <si>
    <t xml:space="preserve">           $2,716.60</t>
  </si>
  <si>
    <t>North District Maint. Facility</t>
  </si>
  <si>
    <t>H0PL</t>
  </si>
  <si>
    <t>SWITCH CISCO C3524_x000D_
WS-C3524-XL-EN</t>
  </si>
  <si>
    <t>C3524</t>
  </si>
  <si>
    <t xml:space="preserve">FAA0523GOL3 </t>
  </si>
  <si>
    <t>Animal Care/Control Division</t>
  </si>
  <si>
    <t>114</t>
  </si>
  <si>
    <t>Migrant Workers Program</t>
  </si>
  <si>
    <t>SWITCH CISCO C3524_x000D_
WS-C3550-24PWR-SMI</t>
  </si>
  <si>
    <t>02/28/2013</t>
  </si>
  <si>
    <t>Judicial Center 7th Floor</t>
  </si>
  <si>
    <t>7-A-1</t>
  </si>
  <si>
    <t>1C</t>
  </si>
  <si>
    <t>03/02/2012</t>
  </si>
  <si>
    <t>3B</t>
  </si>
  <si>
    <t>JC.1F.</t>
  </si>
  <si>
    <t>04/13/2007</t>
  </si>
  <si>
    <t>3A</t>
  </si>
  <si>
    <t>48 PORT 10/100 SWITCH,_x000D_
WS-C3550-48-SMI</t>
  </si>
  <si>
    <t>2B</t>
  </si>
  <si>
    <t>CISCO 3524 FROM LIBRARY3310</t>
  </si>
  <si>
    <t>FHK0609YOYC</t>
  </si>
  <si>
    <t>Library Branch - Tequesta</t>
  </si>
  <si>
    <t>COMM-RM</t>
  </si>
  <si>
    <t>Okeeheelee Park Maint. Bldg.</t>
  </si>
  <si>
    <t>7715 FOREST HILL BLVD, WPB</t>
  </si>
  <si>
    <t>JC.2F.</t>
  </si>
  <si>
    <t>24 PORT 10/100 SWITCH W/2 100B_x000D_
WS-C2950C-24</t>
  </si>
  <si>
    <t xml:space="preserve">           $1,696.60</t>
  </si>
  <si>
    <t xml:space="preserve">           $5,093.20</t>
  </si>
  <si>
    <t>9B</t>
  </si>
  <si>
    <t>Judicial Center 6th Floor</t>
  </si>
  <si>
    <t>6B</t>
  </si>
  <si>
    <t>24 PORT 10/100 SWITCH_x000D_
WS-C3550-24-EMI</t>
  </si>
  <si>
    <t xml:space="preserve">           $3,563.20</t>
  </si>
  <si>
    <t>CISCO 3350/24 SWITCH_x000D_
WS-C3550-24-EMI</t>
  </si>
  <si>
    <t>07/18/2007</t>
  </si>
  <si>
    <t>01/14/2013</t>
  </si>
  <si>
    <t>2C</t>
  </si>
  <si>
    <t xml:space="preserve">          $15,190.88</t>
  </si>
  <si>
    <t xml:space="preserve">          $11,545.92</t>
  </si>
  <si>
    <t xml:space="preserve">CISCO CATALYST 6000 </t>
  </si>
  <si>
    <t>SAL070CWA4</t>
  </si>
  <si>
    <t>CISCO 2950G FROM LIBRRY-3310</t>
  </si>
  <si>
    <t>Human Services - Belle Glade</t>
  </si>
  <si>
    <t xml:space="preserve">           $4,249.92</t>
  </si>
  <si>
    <t>Judicial Center 10th Floor</t>
  </si>
  <si>
    <t>10-A-1</t>
  </si>
  <si>
    <t>24 PORT SWITCH_x000D_
WS-C2950C-24</t>
  </si>
  <si>
    <t xml:space="preserve">           $1,516.96</t>
  </si>
  <si>
    <t>03/06/2012</t>
  </si>
  <si>
    <t>1A</t>
  </si>
  <si>
    <t>24 PORT SWITCH_x000D_
WS-C3550-24PWR-EMI</t>
  </si>
  <si>
    <t xml:space="preserve">           $3,337.92</t>
  </si>
  <si>
    <t>12/13/2012</t>
  </si>
  <si>
    <t>48 PORT SWITCH_x000D_
WS-C3550-48</t>
  </si>
  <si>
    <t>High Ridge Family Center - Ground</t>
  </si>
  <si>
    <t>C2950C</t>
  </si>
  <si>
    <t>CISCO 2950 24 PORT SWITCH</t>
  </si>
  <si>
    <t>FHK0705X07W</t>
  </si>
  <si>
    <t>Parks &amp; Rec Nokomis Ave</t>
  </si>
  <si>
    <t>CH 20 IDF</t>
  </si>
  <si>
    <t>CAT0813X015</t>
  </si>
  <si>
    <t>CISCO 3350/24 SWITCH._x000D_
WS-C3550-24</t>
  </si>
  <si>
    <t>Therapeutic Recreation Complex</t>
  </si>
  <si>
    <t>CATALYST 3550 48</t>
  </si>
  <si>
    <t>MDFSO</t>
  </si>
  <si>
    <t>Judicial Center 11th Floor</t>
  </si>
  <si>
    <t>JC.11F</t>
  </si>
  <si>
    <t>CATALYST 3550 48_x000D_
WS-C3550-48-EMI</t>
  </si>
  <si>
    <t>CATALYST 3550 24_x000D_
WS-C3550-24-EMI</t>
  </si>
  <si>
    <t xml:space="preserve">           $3,033.92</t>
  </si>
  <si>
    <t>RM 027</t>
  </si>
  <si>
    <t>CATALYST 2950 24_x000D_
WS-C2950C-24</t>
  </si>
  <si>
    <t>CATALYST 2950 24</t>
  </si>
  <si>
    <t>C2950-24</t>
  </si>
  <si>
    <t>PBC Fire Rescue Station #57</t>
  </si>
  <si>
    <t>03/15/2007</t>
  </si>
  <si>
    <t>Morikami Museum</t>
  </si>
  <si>
    <t>BSMT</t>
  </si>
  <si>
    <t>CATALYST 6000 48 PORT 10/100_x000D_
WS-X6348-RJ45V=</t>
  </si>
  <si>
    <t xml:space="preserve">           $7,900.96</t>
  </si>
  <si>
    <t>CATALYST 3550 24 10/100 INLINE</t>
  </si>
  <si>
    <t>CATALYST 3550 24 10/100 INLINE_x000D_
WS-C3550-24-PWR</t>
  </si>
  <si>
    <t>CATALYST 3550 24_x000D_
WS-C3550-24PWR-EMI</t>
  </si>
  <si>
    <t xml:space="preserve">CAT0721Z0WT </t>
  </si>
  <si>
    <t>CATALYST 2950 24 10/100 PORTS_x000D_
WS-C2950C-24</t>
  </si>
  <si>
    <t>INTERNAL 1000 BASE 2 X GBIC_x000D_
WS-G5487</t>
  </si>
  <si>
    <t xml:space="preserve">          $14,579.84</t>
  </si>
  <si>
    <t>CATALYST 3550 24_x000D_
WS-C3550-24PWR</t>
  </si>
  <si>
    <t>ROOF</t>
  </si>
  <si>
    <t>PB Gardens Fire Rescue Station #61</t>
  </si>
  <si>
    <t>RECV</t>
  </si>
  <si>
    <t>CATALYST 3550 24</t>
  </si>
  <si>
    <t>CATALYST 3550 24_x000D_
WS-C3550-24PWR-</t>
  </si>
  <si>
    <t>2A</t>
  </si>
  <si>
    <t>BLDG-D</t>
  </si>
  <si>
    <t>CAT0726Z0VC</t>
  </si>
  <si>
    <t>Agriculture - Home Economics</t>
  </si>
  <si>
    <t>1D</t>
  </si>
  <si>
    <t>CISCO 3350/48 SWITCH_x000D_
WS-C3550-48-EMI</t>
  </si>
  <si>
    <t>INTERNAL CATALYST 6500_x000D_
WS-X6548V-GE-TX</t>
  </si>
  <si>
    <t xml:space="preserve">           $8,208.00</t>
  </si>
  <si>
    <t>CATALYST 3750 24_x000D_
WS-C3750G-24T-S</t>
  </si>
  <si>
    <t xml:space="preserve">           $3,644.96</t>
  </si>
  <si>
    <t>CATALYST 3750 38_x000D_
WS-C3750-48TS-S</t>
  </si>
  <si>
    <t xml:space="preserve">           $6,076.96</t>
  </si>
  <si>
    <t>SB - Jeaga Middle School</t>
  </si>
  <si>
    <t>INTERNAL EXTENDED REACH GB IC_x000D_
WS-G5487</t>
  </si>
  <si>
    <t>CISCO 3550 SW. FROM LIBRARY_x000D_
WS-C3550-48-SMI</t>
  </si>
  <si>
    <t xml:space="preserve">           $3,500.00</t>
  </si>
  <si>
    <t>05/08/2007</t>
  </si>
  <si>
    <t>CISCO 24 PORT SWITCH_x000D_
WS-C3550-24PWR-EMI</t>
  </si>
  <si>
    <t xml:space="preserve">           $3,294.00</t>
  </si>
  <si>
    <t>02/24/2004</t>
  </si>
  <si>
    <t xml:space="preserve">CAT0744Y0F1 </t>
  </si>
  <si>
    <t>Santaluces Aquatic Complex</t>
  </si>
  <si>
    <t>CCIDF</t>
  </si>
  <si>
    <t>9A</t>
  </si>
  <si>
    <t>BOARD</t>
  </si>
  <si>
    <t xml:space="preserve">           $4,166.00</t>
  </si>
  <si>
    <t>CISCO CATALYST 3560 48 10/100_x000D_
WS-C3560-48PS-S</t>
  </si>
  <si>
    <t xml:space="preserve">CISCO CATALYST 3560 48 10/100_x000D_
WS-C3560-48PS-S     </t>
  </si>
  <si>
    <t>CISCO CATALYST 3560 48 10/100_x000D_
WS-C3560-489S-S</t>
  </si>
  <si>
    <t>CISCO CATALYST 3560 48 10/100_x000D_
WS-C3560V2-48PS-S</t>
  </si>
  <si>
    <t>FDO1723Y1HK</t>
  </si>
  <si>
    <t>401.31</t>
  </si>
  <si>
    <t xml:space="preserve">CAT0826Y1Y0 </t>
  </si>
  <si>
    <t>BREAK ROOM</t>
  </si>
  <si>
    <t>CISCO CATALYST 3560 48 10/100_x000D_
WS-C3560-48PS</t>
  </si>
  <si>
    <t>FDO1413X2UH</t>
  </si>
  <si>
    <t>CISCO CATALYST 3560 24 10/100_x000D_
WS-C3560-48PS</t>
  </si>
  <si>
    <t xml:space="preserve">           $2,434.00</t>
  </si>
  <si>
    <t>Palm Tran - West</t>
  </si>
  <si>
    <t>IT ROOM</t>
  </si>
  <si>
    <t>PBSO Training (Cherry Road)</t>
  </si>
  <si>
    <t>TRAINING CENTER</t>
  </si>
  <si>
    <t>CISCO CATALYST 3560 24 10/100_x000D_
WS-C3560-48PS-S</t>
  </si>
  <si>
    <t>CISCO CATALYST 3560 24 10/100_x000D_
WS-C3560V2-48PS-S</t>
  </si>
  <si>
    <t>FDO1727Y2FV</t>
  </si>
  <si>
    <t>REPAIR</t>
  </si>
  <si>
    <t xml:space="preserve">           $1,487.97</t>
  </si>
  <si>
    <t>CISCO WS C3750 12S S SWITCH_x000D_
WS-C3750G-12S-E</t>
  </si>
  <si>
    <t xml:space="preserve">           $7,903.00</t>
  </si>
  <si>
    <t>CAT0939R0WK</t>
  </si>
  <si>
    <t>CISCO WS C3750 12S S SWITCH</t>
  </si>
  <si>
    <t>CISCO WS C3750 12S S SWITCH_x000D_
WS-C3750G-12S</t>
  </si>
  <si>
    <t>CISCO WS C3750 12S S SWITCH_x000D_
WS-3750G-12S-E</t>
  </si>
  <si>
    <t>CISCO WS C3560 14TS E</t>
  </si>
  <si>
    <t>C3760G</t>
  </si>
  <si>
    <t xml:space="preserve">           $5,794.00</t>
  </si>
  <si>
    <t xml:space="preserve">FOC0850U0F5 </t>
  </si>
  <si>
    <t>CISCO WS C3560 14TS E_x000D_
WS-C3560G-24TS-E</t>
  </si>
  <si>
    <t>403.0</t>
  </si>
  <si>
    <t xml:space="preserve">          $17,887.00</t>
  </si>
  <si>
    <t>CISCO CHASSIS 3750_x000D_
WS-C3750G-48PS</t>
  </si>
  <si>
    <t>CISCO CHASSIS 3750_x000D_
WS-C3750G-48PS-E</t>
  </si>
  <si>
    <t>FOC1401Z3JM</t>
  </si>
  <si>
    <t>CISCO WS C2950C 24 24 10/100PORTS_x000D_
WS-C2950C-24</t>
  </si>
  <si>
    <t>FHK0921Y3MW</t>
  </si>
  <si>
    <t xml:space="preserve">         $103,808.25</t>
  </si>
  <si>
    <t>CISCO WS C3550 48 SMI 48 10/100 2 GBIC PORTS_x000D_
WS-C3550-48-SMI</t>
  </si>
  <si>
    <t>10 A IDF</t>
  </si>
  <si>
    <t>24 10/100 PORTS W/2 1000 BASE-SX PORTS WS-C2950SX-24</t>
  </si>
  <si>
    <t xml:space="preserve">           $1,140.00</t>
  </si>
  <si>
    <t>City of Greenacres</t>
  </si>
  <si>
    <t>Human Services - West Palm Beach</t>
  </si>
  <si>
    <t>24 10/100 W/2 1000BASE SX PORTS STANDARD IM_x000D_
WS-C2950SX-24</t>
  </si>
  <si>
    <t xml:space="preserve">           $1,166.75</t>
  </si>
  <si>
    <t>24 10/100 W/2 1000BASE SX PORTS STANDARD IM _x000D_
WS-2950SX-24</t>
  </si>
  <si>
    <t>24 10/100 W/2 1000BASE SX PORTS STANDARD IM_x000D_
WS-C2950C-24</t>
  </si>
  <si>
    <t>24 10/100 W/2 1000BASE SX PORTS STANDARD IM _x000D_
WS-C2950SX-24</t>
  </si>
  <si>
    <t>24 10/100 W/2 1000BASE SX PORTS STANDARD IM</t>
  </si>
  <si>
    <t>Palm Springs Fire Rescue Station #39</t>
  </si>
  <si>
    <t>FASTIRON EDGE X424_x000D_
(PREVIOUSLY KNOW AS FOUNDRY)</t>
  </si>
  <si>
    <t>FASTIRON EDGE X424_x000D_
(PREVIOUSLY KNOWN AS FOUNDRY)</t>
  </si>
  <si>
    <t xml:space="preserve">          $20,570.98</t>
  </si>
  <si>
    <t>BROCADE 32 PORT SWITCHES SUN</t>
  </si>
  <si>
    <t xml:space="preserve">          $20,570.96</t>
  </si>
  <si>
    <t>CATALYST WS C3750G CISCO_x000D_
WS-C3750G-48TS</t>
  </si>
  <si>
    <t xml:space="preserve">           $8,196.89</t>
  </si>
  <si>
    <t>12/28/2012</t>
  </si>
  <si>
    <t>Vista Office Bldg. 3rd Floor</t>
  </si>
  <si>
    <t>CATALYST WS C3750G CISCO_x000D_
WS-C3750G-48TS-S</t>
  </si>
  <si>
    <t>12/27/2012</t>
  </si>
  <si>
    <t>CATALYST WS C3750G CISCO</t>
  </si>
  <si>
    <t>3750G</t>
  </si>
  <si>
    <t>Morikami Park Office Bldg</t>
  </si>
  <si>
    <t>FOC1105Z9NS</t>
  </si>
  <si>
    <t xml:space="preserve">           $8,197.08</t>
  </si>
  <si>
    <t>DATASAFE CALL BUFFERS MODEL 20</t>
  </si>
  <si>
    <t>20</t>
  </si>
  <si>
    <t xml:space="preserve">           $2,775.00</t>
  </si>
  <si>
    <t>11/15/2011</t>
  </si>
  <si>
    <t>EXPANSION MODULE FIELD UPGRADEABLE 2 PORT 10GBE XFP</t>
  </si>
  <si>
    <t xml:space="preserve">           $4,013.21</t>
  </si>
  <si>
    <t>CATALYST 3750 WS C3750 24 PS S_x000D_
WS-C3750-24P</t>
  </si>
  <si>
    <t xml:space="preserve">           $3,116.75</t>
  </si>
  <si>
    <t>CATALYST 3750 WS C3750 24 PS S</t>
  </si>
  <si>
    <t>FDO1352X195</t>
  </si>
  <si>
    <t>24 PORT SWITCH CISCO WS-C3560G-24PS-S (ITEM WAS NOT IN FATS SYSTEM T.HALL ENTER IT ON 5/25/11)</t>
  </si>
  <si>
    <t xml:space="preserve">           $3,636.75</t>
  </si>
  <si>
    <t>CATALYST 3560_x000D_
WS-C3560G-24PS</t>
  </si>
  <si>
    <t xml:space="preserve">IDF </t>
  </si>
  <si>
    <t>CISCO 3560G-24PS SWITCH</t>
  </si>
  <si>
    <t>South County Admin Complex 1st floor</t>
  </si>
  <si>
    <t>FOC1134Y37Q</t>
  </si>
  <si>
    <t>RM 047</t>
  </si>
  <si>
    <t>FOC1033Y05Z</t>
  </si>
  <si>
    <t>CATA YST 3750 12SEP STANDARD SWITCH_x000D_
WS-C3750G-12S</t>
  </si>
  <si>
    <t>CATALYST 2950 12 10/100 W/2GBIC SLOTS_x000D_
WS-C2950G-12-EI</t>
  </si>
  <si>
    <t xml:space="preserve">           $1,422.90</t>
  </si>
  <si>
    <t>Radio Tower - Forest Hill</t>
  </si>
  <si>
    <t>RADIO SHOP</t>
  </si>
  <si>
    <t>01/22/2012</t>
  </si>
  <si>
    <t>FDO 1st Floor</t>
  </si>
  <si>
    <t>CAT 6500 POE 802 3AF 10/100/1000 48 PORT</t>
  </si>
  <si>
    <t xml:space="preserve">           $9,761.85</t>
  </si>
  <si>
    <t>RD &amp; BRDG TRAFFIC</t>
  </si>
  <si>
    <t>FOC1101Z0U2</t>
  </si>
  <si>
    <t>07/12/2011</t>
  </si>
  <si>
    <t>CATALYST 3750_x000D_
WS-C3750G-48PS</t>
  </si>
  <si>
    <t>Road &amp; Bridge / Traffic Operations</t>
  </si>
  <si>
    <t>Purchasing/Fixed Assets</t>
  </si>
  <si>
    <t>CATALYST 3750. PER DWITH C. MEMO4/20/11= ASSET RMA - NEW DESC. WS-C3750G-48PS-S V08.</t>
  </si>
  <si>
    <t xml:space="preserve">          $15,496.00</t>
  </si>
  <si>
    <t>CATALYST 3750 24 10/100/1000T_x000D_
WS-C3750G-24PS</t>
  </si>
  <si>
    <t xml:space="preserve">           $4,910.85</t>
  </si>
  <si>
    <t>CATALST 3750_x000D_
WS-C3750G-12S</t>
  </si>
  <si>
    <t xml:space="preserve">           $5,097.75</t>
  </si>
  <si>
    <t>Library Branch - Greenacres</t>
  </si>
  <si>
    <t xml:space="preserve">Library Branch - Acreage </t>
  </si>
  <si>
    <t>FTX1105A2TM</t>
  </si>
  <si>
    <t>Greenacres Fire Rescue Station #2</t>
  </si>
  <si>
    <t>CIRC</t>
  </si>
  <si>
    <t>FTX1105A2TS</t>
  </si>
  <si>
    <t>Library Branch - Royal Palm Beach</t>
  </si>
  <si>
    <t>LIBRARY</t>
  </si>
  <si>
    <t>CATALYST 3750 12 SFP_x000D_
WS-C3750G-12S-E</t>
  </si>
  <si>
    <t>FDO1325Y1VN</t>
  </si>
  <si>
    <t xml:space="preserve">           $7,793.50</t>
  </si>
  <si>
    <t xml:space="preserve">           $8,768.50</t>
  </si>
  <si>
    <t>CATALYST 3560 48 10/100/1000T_x000D_
WS-C3560G-48PS-S</t>
  </si>
  <si>
    <t>CATALYST 3560 48 10/100/1000T_x000D_
WS-C3560G-48PS-E</t>
  </si>
  <si>
    <t>Library Branch - Belle Glade</t>
  </si>
  <si>
    <t xml:space="preserve">           $2,704.00</t>
  </si>
  <si>
    <t>CATALYST 3750 CISCO</t>
  </si>
  <si>
    <t xml:space="preserve">           $8,416.85</t>
  </si>
  <si>
    <t>06/15/2007</t>
  </si>
  <si>
    <t>Parks &amp; Rec Osborne Pavilion Park Ranger Unit</t>
  </si>
  <si>
    <t>IDF NE206 (2ND FLOOR)</t>
  </si>
  <si>
    <t>CATALYST 3750 CISCO_x000D_
WS-C3750G-24PS</t>
  </si>
  <si>
    <t>16 PORT 10/100 EITHERSWITCH_x000D_
NM-16ESW-PWR-1GIG</t>
  </si>
  <si>
    <t>FOC094727UN</t>
  </si>
  <si>
    <t>02/10/2012</t>
  </si>
  <si>
    <t>16 PORT 10/100 EITHERSWITCH_x000D_
NM-ESW-PWR-1GIG</t>
  </si>
  <si>
    <t>02/06/2013</t>
  </si>
  <si>
    <t>Mandel Jewish Community Center</t>
  </si>
  <si>
    <t>CISCO SW FROM LIBRARY</t>
  </si>
  <si>
    <t xml:space="preserve">           $1,621.63</t>
  </si>
  <si>
    <t>FOC1119Z8CH</t>
  </si>
  <si>
    <t>11/05/2007</t>
  </si>
  <si>
    <t>PBC Fire Rescue Station #33</t>
  </si>
  <si>
    <t>401.44</t>
  </si>
  <si>
    <t>Palm Beach State College - Belle Glade</t>
  </si>
  <si>
    <t>2ND FL MDF</t>
  </si>
  <si>
    <t>FTX1141A003</t>
  </si>
  <si>
    <t xml:space="preserve">           $7,598.50</t>
  </si>
  <si>
    <t>CISCO CATALYST 3750_x000D_
WS-C3750G-48TS-E</t>
  </si>
  <si>
    <t>CISCO SWITH ME 3750</t>
  </si>
  <si>
    <t>FDO1213Z00A</t>
  </si>
  <si>
    <t xml:space="preserve">           $4,549.65</t>
  </si>
  <si>
    <t>ME 6524 SWITCH</t>
  </si>
  <si>
    <t xml:space="preserve">          $17,548.65</t>
  </si>
  <si>
    <t>CISCO SWITH ME 3750_x000D_
ME-C3750-24TE-M</t>
  </si>
  <si>
    <t>FDO1211XOAL</t>
  </si>
  <si>
    <t>CISCO SWITH ME 3750_x000D_
ME-C3750</t>
  </si>
  <si>
    <t>WUD Water Treatment Plant #02</t>
  </si>
  <si>
    <t>03/16/2012</t>
  </si>
  <si>
    <t>WUD Water Treatment Plant #03</t>
  </si>
  <si>
    <t>BUILDING A</t>
  </si>
  <si>
    <t>FDO1211XO94</t>
  </si>
  <si>
    <t>FDO1213Z00B</t>
  </si>
  <si>
    <t>PBC Fire Rescue Station #37</t>
  </si>
  <si>
    <t>FDO1213Z02W</t>
  </si>
  <si>
    <t>Seacoast Utilities</t>
  </si>
  <si>
    <t>FDO1213Z02A</t>
  </si>
  <si>
    <t>FDO1211XOBE</t>
  </si>
  <si>
    <t>FDO1212Z6PT</t>
  </si>
  <si>
    <t>CISCO CATALYST 3750 48TS-E</t>
  </si>
  <si>
    <t xml:space="preserve">          $14,293.50</t>
  </si>
  <si>
    <t>CISCO CATALYST 3750 48TS-E_x000D_
WS-C3750G-48TS</t>
  </si>
  <si>
    <t>2821 W/AC+POE 2GE 4HWIC IP BAS</t>
  </si>
  <si>
    <t>FTX1232A4SP</t>
  </si>
  <si>
    <t xml:space="preserve">           $2,562.03</t>
  </si>
  <si>
    <t>2851 W/AC+POE 2GE 4HWIC IP BAS</t>
  </si>
  <si>
    <t>FTX1233ADXV</t>
  </si>
  <si>
    <t xml:space="preserve">           $4,043.96</t>
  </si>
  <si>
    <t>Library Warehouse</t>
  </si>
  <si>
    <t>PBG Golf Course</t>
  </si>
  <si>
    <t>CATALYST3750 48 10/100/1000T</t>
  </si>
  <si>
    <t xml:space="preserve">          $14,150.89</t>
  </si>
  <si>
    <t>CISCO 2821 W/AC+POE2GE4HWIC BASE</t>
  </si>
  <si>
    <t>Library Branch - Lantana</t>
  </si>
  <si>
    <t>FOC124V306</t>
  </si>
  <si>
    <t>FOC124V309</t>
  </si>
  <si>
    <t>FOC124Z19Z</t>
  </si>
  <si>
    <t>16 PORT 10/100 ETHERSWITCH INTERNET CARD</t>
  </si>
  <si>
    <t xml:space="preserve">           $1,251.09</t>
  </si>
  <si>
    <t>CATALYST3750 48 10/100/1000T_x000D_
WS-C3750G-48TS</t>
  </si>
  <si>
    <t>CATALYST 3750G-48TS-E</t>
  </si>
  <si>
    <t>IDF 2W-156</t>
  </si>
  <si>
    <t>CISCO 7201 CHASIS 1GB_x000D_
ALT SN 78007874</t>
  </si>
  <si>
    <t>FNS13130EE5</t>
  </si>
  <si>
    <t>DSR DIG KVM IP SW-2REM/1LOC</t>
  </si>
  <si>
    <t xml:space="preserve">           $4,413.30</t>
  </si>
  <si>
    <t>05/05/2010</t>
  </si>
  <si>
    <t>BIG-IP LOCAL TRAFF. MGR 1600</t>
  </si>
  <si>
    <t>BIGIP1600</t>
  </si>
  <si>
    <t>F5-GCQN-XZIZ</t>
  </si>
  <si>
    <t xml:space="preserve">          $16,555.40</t>
  </si>
  <si>
    <t>F5-RFTL-NGLJ</t>
  </si>
  <si>
    <t>FIREPASS ROHS PG4 PG 1230.</t>
  </si>
  <si>
    <t>BIG092166S</t>
  </si>
  <si>
    <t xml:space="preserve">          $18,390.80</t>
  </si>
  <si>
    <t>CISCO CATALYST SW. FOR IBM BLADE</t>
  </si>
  <si>
    <t xml:space="preserve">           $4,379.27</t>
  </si>
  <si>
    <t xml:space="preserve">           $3,301.42</t>
  </si>
  <si>
    <t xml:space="preserve">           $1,037.64</t>
  </si>
  <si>
    <t>CAT 4500 4200W</t>
  </si>
  <si>
    <t xml:space="preserve">           $1,759.73</t>
  </si>
  <si>
    <t>CISCO 2921/K9</t>
  </si>
  <si>
    <t xml:space="preserve">           $1,797.82</t>
  </si>
  <si>
    <t xml:space="preserve">           $1,140.97</t>
  </si>
  <si>
    <t>WUD VAC WPB</t>
  </si>
  <si>
    <t>1ST FL ELECTRICAL ROOM</t>
  </si>
  <si>
    <t>FTX1411AM2F</t>
  </si>
  <si>
    <t>CAT 3750 24 10/10/1000T</t>
  </si>
  <si>
    <t xml:space="preserve">           $3,433.57</t>
  </si>
  <si>
    <t xml:space="preserve">           $1,319.25</t>
  </si>
  <si>
    <t>CATALYST 3560G-48</t>
  </si>
  <si>
    <t xml:space="preserve">           $4,619.83</t>
  </si>
  <si>
    <t>FOC1418Y1G2</t>
  </si>
  <si>
    <t>FOC1418Y0XJ</t>
  </si>
  <si>
    <t>GIGE HIGH SPEED WIC W/ 1 SLOT</t>
  </si>
  <si>
    <t xml:space="preserve">           $1,197.64</t>
  </si>
  <si>
    <t>FOC14193AFM</t>
  </si>
  <si>
    <t>CATALYST 2960S 48LPS-L</t>
  </si>
  <si>
    <t xml:space="preserve">           $3,529.29</t>
  </si>
  <si>
    <t>CATALYST 2960S 48LPS-L_x000D_
WS-C2960S-48LPS-L</t>
  </si>
  <si>
    <t>CATALYST 2960S 24 PS-L_x000D_
WS-C2960S-24PS-L</t>
  </si>
  <si>
    <t xml:space="preserve">           $2,170.83</t>
  </si>
  <si>
    <t>CISCO CWDM 1550 NM</t>
  </si>
  <si>
    <t>SFP 1550</t>
  </si>
  <si>
    <t>FNS1449OHE2</t>
  </si>
  <si>
    <t xml:space="preserve">           $3,143.90</t>
  </si>
  <si>
    <t>FNS1449OHE3</t>
  </si>
  <si>
    <t>CISCO CWDM 1570 NM</t>
  </si>
  <si>
    <t>SFP 1570</t>
  </si>
  <si>
    <t>FOC1521Y0YX</t>
  </si>
  <si>
    <t xml:space="preserve">           $3,906.28</t>
  </si>
  <si>
    <t>IDF BLD 2</t>
  </si>
  <si>
    <t>IDF BLDG 3</t>
  </si>
  <si>
    <t>FOC1521Y0Z3</t>
  </si>
  <si>
    <t>MDF2ND</t>
  </si>
  <si>
    <t xml:space="preserve">           $5,669.36</t>
  </si>
  <si>
    <t>108</t>
  </si>
  <si>
    <t>CATALYST 35600G 48PT-10/100/1000T 4 SFP</t>
  </si>
  <si>
    <t xml:space="preserve">           $5,105.17</t>
  </si>
  <si>
    <t xml:space="preserve">           $3,490.04</t>
  </si>
  <si>
    <t>2 PT 10GE 20 PT GE LOW-QUEUE LC REQ XFPS</t>
  </si>
  <si>
    <t xml:space="preserve">          $18,530.00</t>
  </si>
  <si>
    <t>C6K 8PORT 10GB ETHERNET MODULE CPNTWITH</t>
  </si>
  <si>
    <t>WS-X6708-10G-3C</t>
  </si>
  <si>
    <t xml:space="preserve">          $22,695.00</t>
  </si>
  <si>
    <t>CATALYST 6500 24-PORT GIGE MOD: FABRIC-E</t>
  </si>
  <si>
    <t>WS-X6724-SFP</t>
  </si>
  <si>
    <t xml:space="preserve">           $9,084.00</t>
  </si>
  <si>
    <t>CISCO CATALYST 2960S-48FPS-L-SWITCH-48 PORTS-MANAGED-RACK MOUNTABLE</t>
  </si>
  <si>
    <t xml:space="preserve">           $4,359.45</t>
  </si>
  <si>
    <t>03/21/2012</t>
  </si>
  <si>
    <t>West County Senior Center</t>
  </si>
  <si>
    <t>Detention Center/FDO</t>
  </si>
  <si>
    <t>A288</t>
  </si>
  <si>
    <t>West County Government Center</t>
  </si>
  <si>
    <t>EVIDENCE IDF</t>
  </si>
  <si>
    <t>CISCO CATALYST 2960S-48FPS-L-SWITCH-48 PORTS-MANAGED-RACK MOUNTABLE_x000D_
WS-C2960S-48FPS-L</t>
  </si>
  <si>
    <t>FOC1605W59U</t>
  </si>
  <si>
    <t>CISCO 3560G 48 SW</t>
  </si>
  <si>
    <t>CISCO 2821 SW.</t>
  </si>
  <si>
    <t>BIG-IP SWITCH LOCAL TRAFFIC MGR 3900 8GB ROHS</t>
  </si>
  <si>
    <t xml:space="preserve">          $18,597.68</t>
  </si>
  <si>
    <t>SPILLERS, MISTY</t>
  </si>
  <si>
    <t>BIG-IP SWITCH LTM 3600 4GB ROHS</t>
  </si>
  <si>
    <t xml:space="preserve">          $18,596.90</t>
  </si>
  <si>
    <t>NI CER 2024C, 1500W DC, 2X10G OPT, ADV SW</t>
  </si>
  <si>
    <t>P02538H004</t>
  </si>
  <si>
    <t xml:space="preserve">           $6,670.00</t>
  </si>
  <si>
    <t>P02538H005</t>
  </si>
  <si>
    <t>City of Riviera Beach</t>
  </si>
  <si>
    <t>2921 W/3 GE 4 EHWIC3 DSP1-256MB CR 512MB</t>
  </si>
  <si>
    <t xml:space="preserve">           $2,191.03</t>
  </si>
  <si>
    <t>WEST PALM BEACH F/R #8</t>
  </si>
  <si>
    <t>2951 W/3 GE 4 EHWIC 3 DSP-2 SM 256MB CF5</t>
  </si>
  <si>
    <t>2951/K9</t>
  </si>
  <si>
    <t xml:space="preserve">           $4,488.89</t>
  </si>
  <si>
    <t>ENH ETHERNETSWITCH L2/L3 SM-48FE 2SFP POE</t>
  </si>
  <si>
    <t xml:space="preserve">           $3,597.79</t>
  </si>
  <si>
    <t>P12522H001</t>
  </si>
  <si>
    <t>CISCO LINE CARD E-SERIES PREMIUM - SWITCH - 48 PORTS - PLUG-IN MODULE</t>
  </si>
  <si>
    <t xml:space="preserve">           $4,197.20</t>
  </si>
  <si>
    <t>CISCO CATALYST 4500E SERIES UNIVERSAL POE LINE CARD - SWITCH 48 PORTS</t>
  </si>
  <si>
    <t>WS-X4748-UPOE+E</t>
  </si>
  <si>
    <t xml:space="preserve">           $5,037.20</t>
  </si>
  <si>
    <t>CISCO SUPERVISOR ENGINE 7-E - CONTROL PROCESSOR</t>
  </si>
  <si>
    <t>WS-X45-SUP7-E</t>
  </si>
  <si>
    <t xml:space="preserve">          $11,997.00</t>
  </si>
  <si>
    <t>CISCO CATAYST 4500-X 16 PORT 10G IP BASE, FRONT TO BACK, NO P/S</t>
  </si>
  <si>
    <t>WS-C4500X-16SFP+</t>
  </si>
  <si>
    <t xml:space="preserve">           $9,280.00</t>
  </si>
  <si>
    <t>WS-C3850-24P-L</t>
  </si>
  <si>
    <t xml:space="preserve">           $3,480.00</t>
  </si>
  <si>
    <t>CISCO CATAYST 3850 48PT POE LAN-BASE</t>
  </si>
  <si>
    <t>WS-C3850-48P-L</t>
  </si>
  <si>
    <t xml:space="preserve">           $6,031.00</t>
  </si>
  <si>
    <t>BROCADE FASTIRON CX 624S-HPOE-SWITCH-24 PORTS MANAGED RACK MOUNTABLE</t>
  </si>
  <si>
    <t>FCX624S-HPOE</t>
  </si>
  <si>
    <t>BCW2245H075</t>
  </si>
  <si>
    <t xml:space="preserve">           $2,252.95</t>
  </si>
  <si>
    <t>BCW2245H0V0</t>
  </si>
  <si>
    <t>BCW2245H05E</t>
  </si>
  <si>
    <t>BCW2245H081</t>
  </si>
  <si>
    <t>BCW2245H087</t>
  </si>
  <si>
    <t>BCW2245H08M</t>
  </si>
  <si>
    <t>CS.2F.</t>
  </si>
  <si>
    <t>BCW2245H0XP</t>
  </si>
  <si>
    <t>BCW2245H11C</t>
  </si>
  <si>
    <t>BCW2245H011</t>
  </si>
  <si>
    <t>BCW2245H0YT</t>
  </si>
  <si>
    <t>BCW2245H022</t>
  </si>
  <si>
    <t>MAINT BLDG 2</t>
  </si>
  <si>
    <t>BCW2245H111</t>
  </si>
  <si>
    <t>BCW2245H072</t>
  </si>
  <si>
    <t>BCW2245H02N</t>
  </si>
  <si>
    <t>BCW2245H08V</t>
  </si>
  <si>
    <t>BCW2245H08T</t>
  </si>
  <si>
    <t>BCW2245H06Y</t>
  </si>
  <si>
    <t>BCW2245H04A</t>
  </si>
  <si>
    <t>BCW2245H0T4</t>
  </si>
  <si>
    <t>BCW2245H035</t>
  </si>
  <si>
    <t>BCW2245H090</t>
  </si>
  <si>
    <t>BCW2245H091</t>
  </si>
  <si>
    <t>BCW2245H104</t>
  </si>
  <si>
    <t>BCW2245H028</t>
  </si>
  <si>
    <t>BCW2245H017</t>
  </si>
  <si>
    <t>BCW2245H07S</t>
  </si>
  <si>
    <t>BCW2245H05X</t>
  </si>
  <si>
    <t>BCW2245H071</t>
  </si>
  <si>
    <t>BCW2245H03G</t>
  </si>
  <si>
    <t>BCW2245H125</t>
  </si>
  <si>
    <t>BCW2245H128</t>
  </si>
  <si>
    <t>BCW2245H03X</t>
  </si>
  <si>
    <t>BCW2245H0X6</t>
  </si>
  <si>
    <t>BCW2245H032</t>
  </si>
  <si>
    <t>BCW2245H11F</t>
  </si>
  <si>
    <t>BCW2245H04T</t>
  </si>
  <si>
    <t>Airport Center - 1st floor (Engineering)</t>
  </si>
  <si>
    <t>BCW2245H098</t>
  </si>
  <si>
    <t>BROCADE FASTIRON CX 648S-HPOE-SWITCH-48 PORTS MANAGED RACK MOUNTABLE</t>
  </si>
  <si>
    <t>FCX648S-HPOE</t>
  </si>
  <si>
    <t>BCY2246H01D</t>
  </si>
  <si>
    <t xml:space="preserve">           $3,892.95</t>
  </si>
  <si>
    <t>BCY2228H0E0</t>
  </si>
  <si>
    <t>BCY2204H085</t>
  </si>
  <si>
    <t>BCY2224H086</t>
  </si>
  <si>
    <t>BCY2228H00E</t>
  </si>
  <si>
    <t>BCY2246H00Y</t>
  </si>
  <si>
    <t>BCY2246H07V</t>
  </si>
  <si>
    <t>BCY2228H014</t>
  </si>
  <si>
    <t>BCY2229H08L</t>
  </si>
  <si>
    <t>BCY2244H01R</t>
  </si>
  <si>
    <t>BCY2228H0GY</t>
  </si>
  <si>
    <t>BCY2224H03L</t>
  </si>
  <si>
    <t>BCY2246H07S</t>
  </si>
  <si>
    <t>BCY2224H00T</t>
  </si>
  <si>
    <t>BCY2232H010</t>
  </si>
  <si>
    <t>BCY2245H05C</t>
  </si>
  <si>
    <t>BCY2246H08E</t>
  </si>
  <si>
    <t>BCY2228H04J</t>
  </si>
  <si>
    <t>BCY2232H01A</t>
  </si>
  <si>
    <t>BCY2246H094</t>
  </si>
  <si>
    <t xml:space="preserve">BCY2246H04E </t>
  </si>
  <si>
    <t>BCY2245H04N</t>
  </si>
  <si>
    <t>BCY2246H051</t>
  </si>
  <si>
    <t>BCY2246H02X</t>
  </si>
  <si>
    <t>BCY2245H051</t>
  </si>
  <si>
    <t>BCY2246H01M</t>
  </si>
  <si>
    <t>BCY2246H05F</t>
  </si>
  <si>
    <t>BCY2246H092</t>
  </si>
  <si>
    <t>BCY2246H05J</t>
  </si>
  <si>
    <t>BCY2246H02T</t>
  </si>
  <si>
    <t>BCY2245H06P</t>
  </si>
  <si>
    <t>BCY2245H08S</t>
  </si>
  <si>
    <t>BCY2246H062</t>
  </si>
  <si>
    <t>BCY2246H00W</t>
  </si>
  <si>
    <t>BCY2246H04W</t>
  </si>
  <si>
    <t>BCY2246H00V</t>
  </si>
  <si>
    <t>BCY2246H08C</t>
  </si>
  <si>
    <t>BCY2245H062</t>
  </si>
  <si>
    <t>BCY2246H00A</t>
  </si>
  <si>
    <t>BCY2246H001</t>
  </si>
  <si>
    <t>BCY2246H03N</t>
  </si>
  <si>
    <t>BCY2246H07Y</t>
  </si>
  <si>
    <t>BCY2246H044</t>
  </si>
  <si>
    <t>BCY2246H09B</t>
  </si>
  <si>
    <t>BCY2245H053</t>
  </si>
  <si>
    <t>BCY2244H02H</t>
  </si>
  <si>
    <t>BCY2246H011</t>
  </si>
  <si>
    <t>BCY2246H05Y</t>
  </si>
  <si>
    <t>BCY2245H02T</t>
  </si>
  <si>
    <t>BCY2246H07H</t>
  </si>
  <si>
    <t>BCY2246H010</t>
  </si>
  <si>
    <t>BCY2246H03H</t>
  </si>
  <si>
    <t>BCY2239H07W</t>
  </si>
  <si>
    <t>BCY2246H00X</t>
  </si>
  <si>
    <t>BCY2246H00M</t>
  </si>
  <si>
    <t>BCY2246H074</t>
  </si>
  <si>
    <t>BCY2229H05W</t>
  </si>
  <si>
    <t>BCY2221J04V</t>
  </si>
  <si>
    <t>SMART-UPS</t>
  </si>
  <si>
    <t>Co-Op Ext Services - Mounts Bldg</t>
  </si>
  <si>
    <t>1ST FL</t>
  </si>
  <si>
    <t>4C</t>
  </si>
  <si>
    <t>FRONT OFFICE</t>
  </si>
  <si>
    <t>1000BS ZX EXT REACH GBIC SM_x000D_
WS-G5487 GLC-ZX-SM GBIC</t>
  </si>
  <si>
    <t>INTERNAL EXTENDED REACH GBIC_x000D_
WS-G5487</t>
  </si>
  <si>
    <t>01/29/2012</t>
  </si>
  <si>
    <t>INTERNAL EXTENDED REACH GBIC</t>
  </si>
  <si>
    <t>INTERNAL EXTENDED REACH GB IC</t>
  </si>
  <si>
    <t>INTERNAL CISCO 1000BASE ZX SFP GLC ZX SM</t>
  </si>
  <si>
    <t xml:space="preserve">           $2,575.00</t>
  </si>
  <si>
    <t>State Attorney/Pub. Defender Bldg 1st floor</t>
  </si>
  <si>
    <t>TRANSCEIVER</t>
  </si>
  <si>
    <t>1000 BASE BX SFP 1310NM</t>
  </si>
  <si>
    <t>1000 BASE-ZX SFP</t>
  </si>
  <si>
    <t>SERIAL PLUGGABLE XFP OPT 850NM</t>
  </si>
  <si>
    <t xml:space="preserve">           $1,274.10</t>
  </si>
  <si>
    <t>AVAGCN0932MDONA</t>
  </si>
  <si>
    <t>CISCO SFP MINI-GBIC TRANS</t>
  </si>
  <si>
    <t xml:space="preserve">           $2,434.24</t>
  </si>
  <si>
    <t>CISCO CWDM SFP MINI-GBIC TRANSCEIVER 1470</t>
  </si>
  <si>
    <t xml:space="preserve">           $2,687.46</t>
  </si>
  <si>
    <t>CISCO CWDM SFP MINI-GBIC TRANSCEIVER 1490</t>
  </si>
  <si>
    <t xml:space="preserve">           $2,665.86</t>
  </si>
  <si>
    <t>SFP 4/2/1 GBPS FC/FICON INSIDE_x000D_
 A/N 10188261</t>
  </si>
  <si>
    <t>SFP-4GFCL100D</t>
  </si>
  <si>
    <t xml:space="preserve">           $3,205.75</t>
  </si>
  <si>
    <t>SFP 4/2/1 GBPS FC/FICON INSIDE_x000D_
 A/N 10188260</t>
  </si>
  <si>
    <t>CISCO CWDM 1570 NM_x000D_
CWDM-SFP-1570</t>
  </si>
  <si>
    <t>CISCO SRP (MINI-GBIC) TRANSCEIVER MODULE</t>
  </si>
  <si>
    <t xml:space="preserve">           $2,384.76</t>
  </si>
  <si>
    <t>CISCO SFP (MINI-GBIC) TRANSCEIVER MODULE</t>
  </si>
  <si>
    <t xml:space="preserve">           $2,390.04</t>
  </si>
  <si>
    <t>CISCO HIGH-SPEED WAN INTERFACE CARD EXPANSION</t>
  </si>
  <si>
    <t>CISCO X2 - X2 TRANSCEIVER MODULE</t>
  </si>
  <si>
    <t>X2-10GB-SR=</t>
  </si>
  <si>
    <t xml:space="preserve">           $1,236.90</t>
  </si>
  <si>
    <t xml:space="preserve">           $8,948.73</t>
  </si>
  <si>
    <t>X2 TRASNCEIVER IN  10188154</t>
  </si>
  <si>
    <t>TRANSCEIVER X2</t>
  </si>
  <si>
    <t xml:space="preserve">           $1,238.90</t>
  </si>
  <si>
    <t>CISCO TRANSCEIVER MOD</t>
  </si>
  <si>
    <t xml:space="preserve">           $2,385.64</t>
  </si>
  <si>
    <t xml:space="preserve">           $5,347.44</t>
  </si>
  <si>
    <t>AFF1113400006JA</t>
  </si>
  <si>
    <t>AFF1113400006G6</t>
  </si>
  <si>
    <t>AFF1113400006V5</t>
  </si>
  <si>
    <t xml:space="preserve">           $8,557.37</t>
  </si>
  <si>
    <t>CISCO X2 - X2 TRANSCEIVER MODULE - 10GBASE-SR</t>
  </si>
  <si>
    <t xml:space="preserve">           $1,249.73</t>
  </si>
  <si>
    <t xml:space="preserve">           $2,638.95</t>
  </si>
  <si>
    <t xml:space="preserve">           $1,234.99</t>
  </si>
  <si>
    <t>SFP-10G-LR</t>
  </si>
  <si>
    <t>CISCO CWDM 1470 NM SFP-GE 1G/2G FC</t>
  </si>
  <si>
    <t>CWDM-SFP-1470=</t>
  </si>
  <si>
    <t>FNS172832D4</t>
  </si>
  <si>
    <t xml:space="preserve">           $3,096.90</t>
  </si>
  <si>
    <t>FNS172832D5</t>
  </si>
  <si>
    <t>FNS172832D7</t>
  </si>
  <si>
    <t>FNS172832D9</t>
  </si>
  <si>
    <t>CWDM 1490 NM SFP GIGABIT ETHERNET AND 1G</t>
  </si>
  <si>
    <t>CWDM-SFP-1490=</t>
  </si>
  <si>
    <t>FNS172406X2</t>
  </si>
  <si>
    <t>FNS172406YE</t>
  </si>
  <si>
    <t>FNS172406YZ</t>
  </si>
  <si>
    <t>FNS172612GK</t>
  </si>
  <si>
    <t>CWDM 1510 NM SFP GIG ETHERNET AND 1G/2G FC</t>
  </si>
  <si>
    <t>CWDM-SFP-1510=</t>
  </si>
  <si>
    <t>FNS17230CSZ</t>
  </si>
  <si>
    <t>FNS17230CT1</t>
  </si>
  <si>
    <t>FNS1724079C</t>
  </si>
  <si>
    <t>FNS172512DR</t>
  </si>
  <si>
    <t>CWDM 1530 NM SFP GIGABIT ETHER</t>
  </si>
  <si>
    <t>CWDM-SFP-1530=</t>
  </si>
  <si>
    <t>FNS164703DA</t>
  </si>
  <si>
    <t>FNS164703ED</t>
  </si>
  <si>
    <t>FNS164703EN</t>
  </si>
  <si>
    <t>FNS164703EY</t>
  </si>
  <si>
    <t>CWDM 1590 NM SFP GIGABIT ETHERNET AND 1G</t>
  </si>
  <si>
    <t>CWDM-SFP-1590=</t>
  </si>
  <si>
    <t>FNS171306A4</t>
  </si>
  <si>
    <t>FNS171306AL</t>
  </si>
  <si>
    <t>CWDM 1610 NM SFP GIGABIT ETHERNET AND 1G</t>
  </si>
  <si>
    <t>CWDM-SFP-1610=</t>
  </si>
  <si>
    <t>FNS172903F8</t>
  </si>
  <si>
    <t>FNS172903FD</t>
  </si>
  <si>
    <t>APC SMART UPS 2200</t>
  </si>
  <si>
    <t>2441594</t>
  </si>
  <si>
    <t xml:space="preserve">           $1,100.00</t>
  </si>
  <si>
    <t>156</t>
  </si>
  <si>
    <t>APC SMART UPS 3000RM</t>
  </si>
  <si>
    <t>9302024</t>
  </si>
  <si>
    <t xml:space="preserve">           $1,640.00</t>
  </si>
  <si>
    <t>113</t>
  </si>
  <si>
    <t>APC SMARTUPS</t>
  </si>
  <si>
    <t>SMARTUPS</t>
  </si>
  <si>
    <t>3005542</t>
  </si>
  <si>
    <t xml:space="preserve">           $1,558.00</t>
  </si>
  <si>
    <t>GC.5F.</t>
  </si>
  <si>
    <t>SMARTS UOS 2200XL RACKMOUNT</t>
  </si>
  <si>
    <t xml:space="preserve">           $1,392.00</t>
  </si>
  <si>
    <t>2200 RMXLNET SMART UPS</t>
  </si>
  <si>
    <t>123</t>
  </si>
  <si>
    <t>SURPLUS WAREHOUSE</t>
  </si>
  <si>
    <t>SMART UPS 5000 RACKMOUNT 5000</t>
  </si>
  <si>
    <t xml:space="preserve">UPS 5000 </t>
  </si>
  <si>
    <t>CAC-4000W</t>
  </si>
  <si>
    <t xml:space="preserve">           $6,796.60</t>
  </si>
  <si>
    <t>WS-CAC-400</t>
  </si>
  <si>
    <t>WS-CAC400W</t>
  </si>
  <si>
    <t>PRINTER HP LASERJET 4100TN</t>
  </si>
  <si>
    <t>02/16/2007</t>
  </si>
  <si>
    <t xml:space="preserve">          $68,186.03</t>
  </si>
  <si>
    <t>UPS APC SYMMETRA</t>
  </si>
  <si>
    <t xml:space="preserve">          $81,718.50</t>
  </si>
  <si>
    <t>USP APC SYMMETRA</t>
  </si>
  <si>
    <t>POWER MODULE FOR SYMMETRA POWER ARRAY</t>
  </si>
  <si>
    <t xml:space="preserve">           $7,520.63</t>
  </si>
  <si>
    <t>UPS AFC POWERSTRUCTURE 80KW 3 CABINETS</t>
  </si>
  <si>
    <t xml:space="preserve">         $109,330.00</t>
  </si>
  <si>
    <t>UPS 600 VA FLOOR MOUNT</t>
  </si>
  <si>
    <t xml:space="preserve">           $6,438.40</t>
  </si>
  <si>
    <t>UPS AMERICAN POWER CONVERSION</t>
  </si>
  <si>
    <t>PX80KW</t>
  </si>
  <si>
    <t xml:space="preserve">          $79,450.00</t>
  </si>
  <si>
    <t>UPS APC SYMMETRA PX 40KW RACK W/30 BATT</t>
  </si>
  <si>
    <t xml:space="preserve">          $65,116.00</t>
  </si>
  <si>
    <t>234</t>
  </si>
  <si>
    <t>UPS APC SMART XL 3000VA</t>
  </si>
  <si>
    <t>3000VA</t>
  </si>
  <si>
    <t xml:space="preserve">           $1,200.00</t>
  </si>
  <si>
    <t>UPS APC SMART RT 5000VA RM 208V</t>
  </si>
  <si>
    <t xml:space="preserve">           $2,612.37</t>
  </si>
  <si>
    <t>ISX SOLUTIONS UPS</t>
  </si>
  <si>
    <t>ISX SOLUTION</t>
  </si>
  <si>
    <t xml:space="preserve">          $14,119.26</t>
  </si>
  <si>
    <t>UPS APC SMART UPS RT 3000VA</t>
  </si>
  <si>
    <t xml:space="preserve">           $1,716.00</t>
  </si>
  <si>
    <t>UPS APC SMART UPS RT 3000VA_x000D_
SMART-UPS 3000 RM XL</t>
  </si>
  <si>
    <t>IDF 3A</t>
  </si>
  <si>
    <t>UPS APC SAMRT RT 5000VA</t>
  </si>
  <si>
    <t xml:space="preserve">           $2,860.00</t>
  </si>
  <si>
    <t>UPS APC SMART UPS RT 5000VA</t>
  </si>
  <si>
    <t>UPS APC SMART UPS XL 3000VA</t>
  </si>
  <si>
    <t xml:space="preserve">           $1,276.00</t>
  </si>
  <si>
    <t>UPS SMART UPS XL3000VA</t>
  </si>
  <si>
    <t xml:space="preserve">           $1,745.91</t>
  </si>
  <si>
    <t>09/19/2007</t>
  </si>
  <si>
    <t>IDF 1S-119</t>
  </si>
  <si>
    <t>IDF 2E-243</t>
  </si>
  <si>
    <t xml:space="preserve">           $1,153.11</t>
  </si>
  <si>
    <t>QSO804120607</t>
  </si>
  <si>
    <t xml:space="preserve">           $1,056.72</t>
  </si>
  <si>
    <t xml:space="preserve">           $4,148.00</t>
  </si>
  <si>
    <t>03/04/2013</t>
  </si>
  <si>
    <t>NSO636026709</t>
  </si>
  <si>
    <t>UPS, APC SMART-UPS RT 192V RM</t>
  </si>
  <si>
    <t>NS0636026877</t>
  </si>
  <si>
    <t xml:space="preserve">           $1,286.66</t>
  </si>
  <si>
    <t>06/27/2008</t>
  </si>
  <si>
    <t>APC SMART-UPS 2200VA USB &amp; RM_x000D_
2200XL</t>
  </si>
  <si>
    <t xml:space="preserve">           $1,098.67</t>
  </si>
  <si>
    <t>APC SMART-UPS 2200VA USB &amp; RM</t>
  </si>
  <si>
    <t>APC SMART-UPS 22000VA USB &amp; RM</t>
  </si>
  <si>
    <t>JSO814003441</t>
  </si>
  <si>
    <t>APC SMART-UPS XL 2200VA  RM</t>
  </si>
  <si>
    <t xml:space="preserve">           $1,286.67</t>
  </si>
  <si>
    <t>APC SMART UPS XL 2200VA RM 3U 120V</t>
  </si>
  <si>
    <t>302.C</t>
  </si>
  <si>
    <t>APC SMART- UPS XL 2200VA RM 3U 120V</t>
  </si>
  <si>
    <t>JS0828002458</t>
  </si>
  <si>
    <t>APCSMART-UPS XL 220VA</t>
  </si>
  <si>
    <t xml:space="preserve">           $1,206.25</t>
  </si>
  <si>
    <t>APC SMART-UPS XL 220VA</t>
  </si>
  <si>
    <t>APC SMART-UPS XL MOD SUM1500RM RACK MOUNT</t>
  </si>
  <si>
    <t>SUA1500RM</t>
  </si>
  <si>
    <t>QS09042300003</t>
  </si>
  <si>
    <t xml:space="preserve">           $1,149.33</t>
  </si>
  <si>
    <t>APC SAMRTUPS3000VA/2700W</t>
  </si>
  <si>
    <t xml:space="preserve">           $1,026.38</t>
  </si>
  <si>
    <t>CAT6500 6000W AC POWER SUPPLY</t>
  </si>
  <si>
    <t xml:space="preserve">           $2,202.42</t>
  </si>
  <si>
    <t>APC SMART-UPS,3000VA/2700W</t>
  </si>
  <si>
    <t xml:space="preserve">           $1,248.25</t>
  </si>
  <si>
    <t>APC SMART-UPS,5000VA/208V RM</t>
  </si>
  <si>
    <t xml:space="preserve">           $2,533.45</t>
  </si>
  <si>
    <t xml:space="preserve">           $2,716.93</t>
  </si>
  <si>
    <t>CATALYST 4500 4200W AC DUAL INPUT PWR SU</t>
  </si>
  <si>
    <t xml:space="preserve">           $1,610.32</t>
  </si>
  <si>
    <t>APC INFRASTRUXURE CENTRAL STND-NETWORK MANAGEMENT DEVICE</t>
  </si>
  <si>
    <t xml:space="preserve">           $6,050.00</t>
  </si>
  <si>
    <t>02/21/2013</t>
  </si>
  <si>
    <t>CISCO 7604 2700W AC P/S FACTORY INSTALL</t>
  </si>
  <si>
    <t>PWR-2700-AC/4</t>
  </si>
  <si>
    <t xml:space="preserve">           $1,822.00</t>
  </si>
  <si>
    <t>APC METERED RACK PDU ZERO U - POWER DISTRIBUTION UNIT (RIGHT SIDE OF 10187027)</t>
  </si>
  <si>
    <t>POWER DISTRIBUTION UNIT</t>
  </si>
  <si>
    <t xml:space="preserve">           $1,050.83</t>
  </si>
  <si>
    <t>APC METERED RACK PDU ZERO U - POWER DISTRIBUTION UNIT (LEFT SIDE OF 10187027)</t>
  </si>
  <si>
    <t>APC METERED RACK PDU ZERO U - POWER DISTRIBUTION UNIT (RIGHT SIDE OF 10187028)</t>
  </si>
  <si>
    <t>APC METERED RACK PDU ZERO U - POWER DISTRIBUTION UNIT (LEFT SIDE OF 10187028)</t>
  </si>
  <si>
    <t>APC METERED RACK PDU ZERO U - POWER DISTRIBUTION UNIT (RIGHT SIDE OF 10187029)</t>
  </si>
  <si>
    <t>APC METERED RACK PDU ZERO U - POWER DISTRIBUTION UNIT (LEFT SIDE OF 10187029)</t>
  </si>
  <si>
    <t>APC METERED RACK PDU ZERO U - POWER DISTRIBUTION UNIT (RIGHT SIDE OF 10187030)</t>
  </si>
  <si>
    <t>APC METERED RACK PDU ZERO U - POWER DISTRIBUTION UNIT (LEFT SIDE OF 10187030)</t>
  </si>
  <si>
    <t>ZA1124005529</t>
  </si>
  <si>
    <t>5320: 2.4 &amp; 5.8GHZ, DC POWER, NO BATTERY</t>
  </si>
  <si>
    <t xml:space="preserve">           $3,337.51</t>
  </si>
  <si>
    <t>APC SMART-UPS XL200VA RM 3U</t>
  </si>
  <si>
    <t>APC SAMART-UPS XL1500V</t>
  </si>
  <si>
    <t xml:space="preserve">           $1,077.50</t>
  </si>
  <si>
    <t>08/20/2012</t>
  </si>
  <si>
    <t>***SN#2 5S1219T14665***_x000D_
APC SMART-UPS RT UPS-3.5KW-5000VA-WITH 208V TO 120V STEP-DOWN TRANSFORMER</t>
  </si>
  <si>
    <t xml:space="preserve">           $3,728.42</t>
  </si>
  <si>
    <t>***SN#2 5S1219T14666***_x000D_
APC SMART-UPS RT UPS-3.5KW-5000VA-WITH 208V TO 120V STEP-DOWN TRANSFORMER</t>
  </si>
  <si>
    <t>***SN#2 5S1219T14664***_x000D_
APC SMART-UPS RT UPS-3.5KW-5000VA-WITH 208V TO 120V STEP-DOWN TRANSFORMER</t>
  </si>
  <si>
    <t>***SN#2 5S1219T13335***_x000D_
APC SMART-UPS RT UPS-3.5KW-5000VA-WITH 208V TO 120V STEP-DOWN TRANSFORMER</t>
  </si>
  <si>
    <t>***SN#2 5S1219T14667***_x000D_
APC SMART-UPS RT UPS-3.5KW-5000VA-WITH 208V TO 120V STEP-DOWN TRANSFORMER</t>
  </si>
  <si>
    <t>APC SMART-UPS RT 3000VA RM - UPS - 2.1KW-3000VA-WITH AMERICAN POWER CONVERSION</t>
  </si>
  <si>
    <t xml:space="preserve">           $2,399.00</t>
  </si>
  <si>
    <t>APC SMART-UPS 3000 LCD - UPS - 2.7 KW - 3000VA</t>
  </si>
  <si>
    <t xml:space="preserve">           $1,158.97</t>
  </si>
  <si>
    <t>Health Dept - Lantana/Lake Worth 2nd floor</t>
  </si>
  <si>
    <t>COURSE</t>
  </si>
  <si>
    <t>650</t>
  </si>
  <si>
    <t>HRICIK, GEORGE</t>
  </si>
  <si>
    <t>PBC Fire Rescue Station #21</t>
  </si>
  <si>
    <t>RINALDY, ARIE</t>
  </si>
  <si>
    <t>HANLEY, JULANA</t>
  </si>
  <si>
    <t>ROSARIO, PETER</t>
  </si>
  <si>
    <t>HECHT, MICHAEL</t>
  </si>
  <si>
    <t>RECREATION CENTER PRESSBOX</t>
  </si>
  <si>
    <t>Riviera Beach Fire Rescue Station #3</t>
  </si>
  <si>
    <t>401.22</t>
  </si>
  <si>
    <t>PBC Fire Rescue Station #38</t>
  </si>
  <si>
    <t>KOUNS, GREG</t>
  </si>
  <si>
    <t>03/21/2013</t>
  </si>
  <si>
    <t>UENOYAMA, LUCIANO</t>
  </si>
  <si>
    <t>802.C4</t>
  </si>
  <si>
    <t>403.33</t>
  </si>
  <si>
    <t>HARRISON, D-J</t>
  </si>
  <si>
    <t>SAKAMURI, GOPAL</t>
  </si>
  <si>
    <t>SECURE FIREWALL APPL, 410E_x000D_
FORMER SN GP677F1</t>
  </si>
  <si>
    <t>410E</t>
  </si>
  <si>
    <t xml:space="preserve">           $4,499.00</t>
  </si>
  <si>
    <t>SECURE FIREWALL APPL, 410E_x000D_
FORMER SN 7C677F1</t>
  </si>
  <si>
    <t>342</t>
  </si>
  <si>
    <t>SEK050601F3</t>
  </si>
  <si>
    <t xml:space="preserve">           $1,024.08</t>
  </si>
  <si>
    <t>EXEC</t>
  </si>
  <si>
    <t>340</t>
  </si>
  <si>
    <t xml:space="preserve">          $21,403.35</t>
  </si>
  <si>
    <t>CISCO WIRELESS SRVICE MODULE WISM</t>
  </si>
  <si>
    <t xml:space="preserve">          $29,896.75</t>
  </si>
  <si>
    <t>CISCO WIRELESS SERVICE MODULE WISM</t>
  </si>
  <si>
    <t xml:space="preserve">          $28,976.85</t>
  </si>
  <si>
    <t>OUTDOOR MESH AP 802.11A,B/G_x000D_
  REDBOOK</t>
  </si>
  <si>
    <t>OUTDOOR MESH 802.11AB/G</t>
  </si>
  <si>
    <t xml:space="preserve">           $2,279.32</t>
  </si>
  <si>
    <t>802.11AB/G OUTDOOR MESH AP FCC CFG_x000D_
MFG PN: AIR-LAP1522AG-A-K9</t>
  </si>
  <si>
    <t>02/27/2013</t>
  </si>
  <si>
    <t>South Bay Rec Vehicle Park</t>
  </si>
  <si>
    <t>CISCO W/LESS LAN CONTR. 4402</t>
  </si>
  <si>
    <t xml:space="preserve">           $8,856.96</t>
  </si>
  <si>
    <t>ALVARION 53 GHZ, 54MB, AU-E-SA-5-VL</t>
  </si>
  <si>
    <t xml:space="preserve">           $2,412.92</t>
  </si>
  <si>
    <t>1200</t>
  </si>
  <si>
    <t>350</t>
  </si>
  <si>
    <t>DATA</t>
  </si>
  <si>
    <t xml:space="preserve">           $1,986.26</t>
  </si>
  <si>
    <t>5.3GHZ, BASE UNIT/ REMOTE BRIDGE</t>
  </si>
  <si>
    <t xml:space="preserve">           $1,195.59</t>
  </si>
  <si>
    <t>5320; 2.4 &amp; 5.8GHZ 30330</t>
  </si>
  <si>
    <t xml:space="preserve">           $2,472.27</t>
  </si>
  <si>
    <t>57677</t>
  </si>
  <si>
    <t>5320 WIRELESS ATN.</t>
  </si>
  <si>
    <t xml:space="preserve">           $1,850.14</t>
  </si>
  <si>
    <t xml:space="preserve">          $24,368.50</t>
  </si>
  <si>
    <t xml:space="preserve">          $11,600.00</t>
  </si>
  <si>
    <t xml:space="preserve">          $23,197.10</t>
  </si>
  <si>
    <t>LPATOP DELL CPIA300ST</t>
  </si>
  <si>
    <t>CPIA300ST</t>
  </si>
  <si>
    <t>00WM56Q</t>
  </si>
  <si>
    <t xml:space="preserve">           $2,781.00</t>
  </si>
  <si>
    <t>PC DELL LATITUDE</t>
  </si>
  <si>
    <t>LAPTOP</t>
  </si>
  <si>
    <t>0078AHS</t>
  </si>
  <si>
    <t xml:space="preserve">           $4,092.00</t>
  </si>
  <si>
    <t>LATITUDE</t>
  </si>
  <si>
    <t>LAPTOP DELL LATITUDE C840</t>
  </si>
  <si>
    <t xml:space="preserve">           $2,644.00</t>
  </si>
  <si>
    <t>LAPTOP DELL LATITUDE C400</t>
  </si>
  <si>
    <t>C400</t>
  </si>
  <si>
    <t xml:space="preserve">           $2,389.00</t>
  </si>
  <si>
    <t>801.14</t>
  </si>
  <si>
    <t>SHAFRON, ROBERT</t>
  </si>
  <si>
    <t>LAPTOP DELL LATITUDE C640</t>
  </si>
  <si>
    <t>C640</t>
  </si>
  <si>
    <t xml:space="preserve">           $1,833.00</t>
  </si>
  <si>
    <t>LAPTOP DELL LATITUDE 400</t>
  </si>
  <si>
    <t xml:space="preserve">           $2,303.00</t>
  </si>
  <si>
    <t xml:space="preserve">           $2,491.00</t>
  </si>
  <si>
    <t>LAING</t>
  </si>
  <si>
    <t>LAPTOP DELL LATITUDE D600</t>
  </si>
  <si>
    <t>D600</t>
  </si>
  <si>
    <t xml:space="preserve">           $2,620.62</t>
  </si>
  <si>
    <t>LAPTOP DELL</t>
  </si>
  <si>
    <t xml:space="preserve">           $2,158.92</t>
  </si>
  <si>
    <t>LAPTOP DELL LATITUDE D400</t>
  </si>
  <si>
    <t>D400</t>
  </si>
  <si>
    <t xml:space="preserve">           $2,498.94</t>
  </si>
  <si>
    <t xml:space="preserve">           $4,309.04</t>
  </si>
  <si>
    <t>401.21</t>
  </si>
  <si>
    <t>LAPTOP DELL LATITUDE D800</t>
  </si>
  <si>
    <t xml:space="preserve">           $3,281.02</t>
  </si>
  <si>
    <t>404.94B</t>
  </si>
  <si>
    <t xml:space="preserve">           $2,691.12</t>
  </si>
  <si>
    <t>ADAMS, RICK</t>
  </si>
  <si>
    <t>RIVERA, FRANK</t>
  </si>
  <si>
    <t>TABLET PC</t>
  </si>
  <si>
    <t>CPM353</t>
  </si>
  <si>
    <t xml:space="preserve">           $1,731.00</t>
  </si>
  <si>
    <t>PEREZ, ALVARO</t>
  </si>
  <si>
    <t>LAPTOP DELL LATITUDE D810</t>
  </si>
  <si>
    <t xml:space="preserve">           $2,534.22</t>
  </si>
  <si>
    <t>TALAVERA, ELENA</t>
  </si>
  <si>
    <t>D610</t>
  </si>
  <si>
    <t xml:space="preserve">           $1,791.42</t>
  </si>
  <si>
    <t>LAPTOP DELL LATITUDE D620</t>
  </si>
  <si>
    <t xml:space="preserve">           $1,794.50</t>
  </si>
  <si>
    <t>03/06/2007</t>
  </si>
  <si>
    <t>KOUNS</t>
  </si>
  <si>
    <t xml:space="preserve">           $2,264.22</t>
  </si>
  <si>
    <t>400.53</t>
  </si>
  <si>
    <t>LAPTOP APPLE MACBOOK T2400</t>
  </si>
  <si>
    <t>T2400</t>
  </si>
  <si>
    <t xml:space="preserve">           $1,064.92</t>
  </si>
  <si>
    <t>404.91</t>
  </si>
  <si>
    <t>DANG, SOPHIA</t>
  </si>
  <si>
    <t>LEIBA, WALTON</t>
  </si>
  <si>
    <t>LAPTOP DELL LATITUDE D820</t>
  </si>
  <si>
    <t>09T-H08D</t>
  </si>
  <si>
    <t xml:space="preserve">           $2,104.38</t>
  </si>
  <si>
    <t xml:space="preserve">           $1,906.34</t>
  </si>
  <si>
    <t>01/17/2007</t>
  </si>
  <si>
    <t>DELL OPTIPLEX 745</t>
  </si>
  <si>
    <t>05/01/2007</t>
  </si>
  <si>
    <t xml:space="preserve">           $1,001.30</t>
  </si>
  <si>
    <t>LAPTOP DELL LATITUDE D830</t>
  </si>
  <si>
    <t xml:space="preserve">           $1,698.46</t>
  </si>
  <si>
    <t>08/16/2007</t>
  </si>
  <si>
    <t>LATITUDE D630 LAPTOP</t>
  </si>
  <si>
    <t>D630</t>
  </si>
  <si>
    <t xml:space="preserve">           $2,044.56</t>
  </si>
  <si>
    <t xml:space="preserve">           $2,065.21</t>
  </si>
  <si>
    <t xml:space="preserve">           $2,614.96</t>
  </si>
  <si>
    <t>02/12/2008</t>
  </si>
  <si>
    <t>4CFNKF1</t>
  </si>
  <si>
    <t>03/20/2008</t>
  </si>
  <si>
    <t xml:space="preserve">           $1,873.50</t>
  </si>
  <si>
    <t>ATKINSON, GARY</t>
  </si>
  <si>
    <t xml:space="preserve">           $1,692.42</t>
  </si>
  <si>
    <t>DELL OPTIPLEX 755</t>
  </si>
  <si>
    <t xml:space="preserve">           $1,025.70</t>
  </si>
  <si>
    <t xml:space="preserve">           $2,160.14</t>
  </si>
  <si>
    <t>05/30/2008</t>
  </si>
  <si>
    <t>ORTIZ, CLEMENTE</t>
  </si>
  <si>
    <t xml:space="preserve">           $2,527.89</t>
  </si>
  <si>
    <t>2YN82G1</t>
  </si>
  <si>
    <t>05/09/2008</t>
  </si>
  <si>
    <t>QUINN, MICHAEL</t>
  </si>
  <si>
    <t>DELL LATITUDE D830</t>
  </si>
  <si>
    <t xml:space="preserve">           $2,210.18</t>
  </si>
  <si>
    <t>DELL LATITUDE ST U7700 533MHZ</t>
  </si>
  <si>
    <t xml:space="preserve">           $2,989.27</t>
  </si>
  <si>
    <t>DELL LATITUDE E6500</t>
  </si>
  <si>
    <t xml:space="preserve">           $1,604.73</t>
  </si>
  <si>
    <t>802.16</t>
  </si>
  <si>
    <t>DELL D830 LAPTOP</t>
  </si>
  <si>
    <t>654KMJ1</t>
  </si>
  <si>
    <t xml:space="preserve">           $2,160.18</t>
  </si>
  <si>
    <t>NOURSE, TOM</t>
  </si>
  <si>
    <t>WAGONER, JON</t>
  </si>
  <si>
    <t>HP ELITEBOOK 8530P NOTEBOOK</t>
  </si>
  <si>
    <t>2CE9089DVT</t>
  </si>
  <si>
    <t xml:space="preserve">           $1,061.00</t>
  </si>
  <si>
    <t>DELL D63 LATITUDE</t>
  </si>
  <si>
    <t>CBQVQJ1</t>
  </si>
  <si>
    <t xml:space="preserve">           $1,103.91</t>
  </si>
  <si>
    <t>BTO MACBOOK PRO</t>
  </si>
  <si>
    <t>BTOMACBOOK PRO</t>
  </si>
  <si>
    <t xml:space="preserve">           $2,362.00</t>
  </si>
  <si>
    <t>03/22/2013</t>
  </si>
  <si>
    <t>AYOUB, REWISE</t>
  </si>
  <si>
    <t>DELL LATITUDE E4200</t>
  </si>
  <si>
    <t>E4200</t>
  </si>
  <si>
    <t xml:space="preserve">           $1,847.31</t>
  </si>
  <si>
    <t>2W-40.01</t>
  </si>
  <si>
    <t>LAHENS, HIPOLITO</t>
  </si>
  <si>
    <t>LATITUDE E6500 - T9900 W/VT</t>
  </si>
  <si>
    <t xml:space="preserve">           $1,891.15</t>
  </si>
  <si>
    <t>LATITUDE E6510 NOTEBOOK</t>
  </si>
  <si>
    <t>FCKZRM1</t>
  </si>
  <si>
    <t xml:space="preserve">           $1,619.35</t>
  </si>
  <si>
    <t>LATITUDE E6510 NOTEBK</t>
  </si>
  <si>
    <t>LATITUDE E6510 NOTEBOOK...REPLACEMENT LAPTOP REC'D ON 11/18/11 UPGRADED AT ZERO COST TO E6520.</t>
  </si>
  <si>
    <t>F25V2Q1</t>
  </si>
  <si>
    <t>DELL LATITUDE E6510 NOTEBK</t>
  </si>
  <si>
    <t xml:space="preserve">           $1,291.31</t>
  </si>
  <si>
    <t>DELL LATITUDE NOTEBOOK</t>
  </si>
  <si>
    <t>7B1LQM1</t>
  </si>
  <si>
    <t xml:space="preserve">           $1,438.93</t>
  </si>
  <si>
    <t>HP 8540P ELITEBOOK NOTEBOOK PC_x000D_
HOME/SUPPORT GRP.</t>
  </si>
  <si>
    <t xml:space="preserve">           $1,333.00</t>
  </si>
  <si>
    <t>DELL LATTUDE E6510 NOTEBOOK</t>
  </si>
  <si>
    <t xml:space="preserve">           $1,290.86</t>
  </si>
  <si>
    <t>HP 2740P TABLET WIN 7</t>
  </si>
  <si>
    <t>TABLET 2740P</t>
  </si>
  <si>
    <t xml:space="preserve">           $1,711.00</t>
  </si>
  <si>
    <t>MAC LAPTOP - APPLE</t>
  </si>
  <si>
    <t xml:space="preserve">           $2,656.25</t>
  </si>
  <si>
    <t>10/07/2013</t>
  </si>
  <si>
    <t>DELL LATITUDE E6520</t>
  </si>
  <si>
    <t>8CGL1Q1</t>
  </si>
  <si>
    <t xml:space="preserve">           $1,339.89</t>
  </si>
  <si>
    <t>DELL LATITUDE E6510</t>
  </si>
  <si>
    <t xml:space="preserve">           $1,298.41</t>
  </si>
  <si>
    <t>2W-37</t>
  </si>
  <si>
    <t>YONN, DIANE</t>
  </si>
  <si>
    <t>400.32</t>
  </si>
  <si>
    <t>JOHNSTON, JAMES</t>
  </si>
  <si>
    <t>HP ELITEBOOK 8560P NOTEBOOK PC</t>
  </si>
  <si>
    <t>8560P</t>
  </si>
  <si>
    <t xml:space="preserve">           $1,341.00</t>
  </si>
  <si>
    <t>801.0</t>
  </si>
  <si>
    <t>APPLE WEB PROPOSAL W71944315 - MACBOOK PRO, 15-INCH, 2.0GHZ INTEL CORE</t>
  </si>
  <si>
    <t xml:space="preserve">           $2,081.99</t>
  </si>
  <si>
    <t>DELL LATITUDE E6530</t>
  </si>
  <si>
    <t>E6530</t>
  </si>
  <si>
    <t xml:space="preserve">           $1,626.93</t>
  </si>
  <si>
    <t>DELL LATITUDE E6320</t>
  </si>
  <si>
    <t xml:space="preserve">E6320 </t>
  </si>
  <si>
    <t xml:space="preserve">           $1,418.11</t>
  </si>
  <si>
    <t>MACBOOK AIR 13-INCH 1.7GHZ 128GB</t>
  </si>
  <si>
    <t>SC02GT6SYDJWT</t>
  </si>
  <si>
    <t xml:space="preserve">           $1,288.12</t>
  </si>
  <si>
    <t>BRATHWAITE, JASON</t>
  </si>
  <si>
    <t>HP ELITEBOOK 8560P NOTEBOOK PC, WITH MOBILE INTEL QM67</t>
  </si>
  <si>
    <t xml:space="preserve">           $1,386.20</t>
  </si>
  <si>
    <t>PORTEGE LAPTOP Z930 I7</t>
  </si>
  <si>
    <t>Z930 I7</t>
  </si>
  <si>
    <t>8C23959H</t>
  </si>
  <si>
    <t xml:space="preserve">           $2,077.15</t>
  </si>
  <si>
    <t>SUNDAR, LARRY</t>
  </si>
  <si>
    <t>TOSHIBA ULTRABOOK</t>
  </si>
  <si>
    <t>ULTRABOOK</t>
  </si>
  <si>
    <t>HANCE, JESSICA</t>
  </si>
  <si>
    <t>HP 8730W MOBILE WS</t>
  </si>
  <si>
    <t xml:space="preserve">           $2,020.00</t>
  </si>
  <si>
    <t>DUBOIS</t>
  </si>
  <si>
    <t>05/20/2013</t>
  </si>
  <si>
    <t>HP 8530P ELITEBOOK</t>
  </si>
  <si>
    <t>8530P</t>
  </si>
  <si>
    <t>08/19/2013</t>
  </si>
  <si>
    <t>GORDON, DESROY</t>
  </si>
  <si>
    <t>DELL MOBILE PRECISION M6600</t>
  </si>
  <si>
    <t>M6600</t>
  </si>
  <si>
    <t xml:space="preserve">           $2,239.49</t>
  </si>
  <si>
    <t>DELL MOBILE PRECISION M4600</t>
  </si>
  <si>
    <t>M4600</t>
  </si>
  <si>
    <t>BZCGBT1</t>
  </si>
  <si>
    <t xml:space="preserve">           $1,915.56</t>
  </si>
  <si>
    <t xml:space="preserve">           $1,550.91</t>
  </si>
  <si>
    <t>CRAMER, BILL</t>
  </si>
  <si>
    <t>MACBOOK AIR 13.1" - CORE I5 - MACOS X 10.7 LION</t>
  </si>
  <si>
    <t xml:space="preserve">           $1,178.81</t>
  </si>
  <si>
    <t>TOSHIBA PORTEGE LAPTOP Z930 I7</t>
  </si>
  <si>
    <t xml:space="preserve">           $2,120.87</t>
  </si>
  <si>
    <t>11/19/2012</t>
  </si>
  <si>
    <t>DELL LATITUDE E6330</t>
  </si>
  <si>
    <t xml:space="preserve">           $1,443.61</t>
  </si>
  <si>
    <t>09/13/2012</t>
  </si>
  <si>
    <t>XPS 13 NOTEBOOK COMPUTER</t>
  </si>
  <si>
    <t xml:space="preserve">           $1,199.99</t>
  </si>
  <si>
    <t>BOSWELL, ERIC</t>
  </si>
  <si>
    <t>2W-28.20</t>
  </si>
  <si>
    <t>PEREZ, JOSE</t>
  </si>
  <si>
    <t>THOMPSON, CRAIG</t>
  </si>
  <si>
    <t xml:space="preserve">           $1,366.47</t>
  </si>
  <si>
    <t>DELL LATITUDE E6430 (14.0 INCH) WITH BLUETOOTH</t>
  </si>
  <si>
    <t>E6430</t>
  </si>
  <si>
    <t xml:space="preserve">           $1,316.58</t>
  </si>
  <si>
    <t>DELL XPS 15</t>
  </si>
  <si>
    <t>XPS 15</t>
  </si>
  <si>
    <t xml:space="preserve">           $1,727.59</t>
  </si>
  <si>
    <t>DELL LATITUDE E6430</t>
  </si>
  <si>
    <t xml:space="preserve">           $1,300.00</t>
  </si>
  <si>
    <t xml:space="preserve">           $1,159.99</t>
  </si>
  <si>
    <t>SCHROEDER, THOMAS</t>
  </si>
  <si>
    <t>LATITUDE E6430</t>
  </si>
  <si>
    <t xml:space="preserve">           $1,499.95</t>
  </si>
  <si>
    <t>DELL XPS 13 WITH I7 PROCESSOR, 8GB RAM, 256 GB SSD STORAGE</t>
  </si>
  <si>
    <t xml:space="preserve">           $1,424.99</t>
  </si>
  <si>
    <t xml:space="preserve">APPLE MACBOOK PRO WITH RETINA DISPLAY - 15.4" - CORE I7 - OS X 10.8 MOUNTAIN LION - 16 GB RAM - 512 </t>
  </si>
  <si>
    <t>C02KX30AFFT1</t>
  </si>
  <si>
    <t xml:space="preserve">           $2,676.40</t>
  </si>
  <si>
    <t>DELL XPS 14</t>
  </si>
  <si>
    <t>XPS 14</t>
  </si>
  <si>
    <t xml:space="preserve">           $1,223.14</t>
  </si>
  <si>
    <t>PORTER, MARK</t>
  </si>
  <si>
    <t xml:space="preserve">           $1,575.75</t>
  </si>
  <si>
    <t>2D61PY1</t>
  </si>
  <si>
    <t>2G61PY1</t>
  </si>
  <si>
    <t>3G61PY1</t>
  </si>
  <si>
    <t>5G61PY1</t>
  </si>
  <si>
    <t>XPS 12</t>
  </si>
  <si>
    <t>CQ5XSY1</t>
  </si>
  <si>
    <t xml:space="preserve">           $1,733.14</t>
  </si>
  <si>
    <t>SAUCIER, KEVIN</t>
  </si>
  <si>
    <t>G907PY1</t>
  </si>
  <si>
    <t xml:space="preserve">           $1,116.51</t>
  </si>
  <si>
    <t>GUEVARA, ANA</t>
  </si>
  <si>
    <t xml:space="preserve">           $1,403.30</t>
  </si>
  <si>
    <t>DELL OPTIPLEX 755 SFF</t>
  </si>
  <si>
    <t xml:space="preserve">           $1,134.46</t>
  </si>
  <si>
    <t>OPTIPLEX 960</t>
  </si>
  <si>
    <t>SCHMITT, TRAVIS</t>
  </si>
  <si>
    <t>OPTIPLEX 990</t>
  </si>
  <si>
    <t>DELL OPTIPLEX 990</t>
  </si>
  <si>
    <t>PC DELL P6300 GXAEM /MT</t>
  </si>
  <si>
    <t>00FJPMF</t>
  </si>
  <si>
    <t xml:space="preserve">           $2,541.00</t>
  </si>
  <si>
    <t>PC OPTIPLEX</t>
  </si>
  <si>
    <t>GX1</t>
  </si>
  <si>
    <t xml:space="preserve">           $2,745.00</t>
  </si>
  <si>
    <t>04/03/1999</t>
  </si>
  <si>
    <t>PC DELL PIII 500K</t>
  </si>
  <si>
    <t>DELL [III</t>
  </si>
  <si>
    <t>00B7WU7</t>
  </si>
  <si>
    <t xml:space="preserve">           $2,251.00</t>
  </si>
  <si>
    <t>PC</t>
  </si>
  <si>
    <t>GX110</t>
  </si>
  <si>
    <t>PC DELL GX110/7</t>
  </si>
  <si>
    <t>8KT710B</t>
  </si>
  <si>
    <t xml:space="preserve">           $1,615.00</t>
  </si>
  <si>
    <t>02/27/2006</t>
  </si>
  <si>
    <t>JOHNSE</t>
  </si>
  <si>
    <t>PC DELL OPTIPLEX 110</t>
  </si>
  <si>
    <t>110</t>
  </si>
  <si>
    <t>DHM9101</t>
  </si>
  <si>
    <t xml:space="preserve">           $1,058.00</t>
  </si>
  <si>
    <t>PC DELL GX110 PIII</t>
  </si>
  <si>
    <t xml:space="preserve">           $1,477.00</t>
  </si>
  <si>
    <t>02/28/2005</t>
  </si>
  <si>
    <t>PC DELL GX240 OPTIPLEX</t>
  </si>
  <si>
    <t>GX240</t>
  </si>
  <si>
    <t xml:space="preserve">           $2,353.00</t>
  </si>
  <si>
    <t>1.1408</t>
  </si>
  <si>
    <t>PC DELL</t>
  </si>
  <si>
    <t>GX260S</t>
  </si>
  <si>
    <t xml:space="preserve">           $2,088.28</t>
  </si>
  <si>
    <t>DELL PENTIUM II</t>
  </si>
  <si>
    <t>PC DELL OPTIPLEX GX100</t>
  </si>
  <si>
    <t xml:space="preserve">           $1,838.00</t>
  </si>
  <si>
    <t>05/19/2005</t>
  </si>
  <si>
    <t>5.2304</t>
  </si>
  <si>
    <t>GX260T</t>
  </si>
  <si>
    <t>PC DELL GX260D OPTIPLEX</t>
  </si>
  <si>
    <t>GX260D</t>
  </si>
  <si>
    <t xml:space="preserve">           $1,105.00</t>
  </si>
  <si>
    <t>PC DELL GX260S OPTIPLEX</t>
  </si>
  <si>
    <t xml:space="preserve">           $1,003.00</t>
  </si>
  <si>
    <t xml:space="preserve">           $1,186.00</t>
  </si>
  <si>
    <t>PC DELL GX260 OPTIPLEX TOWER</t>
  </si>
  <si>
    <t xml:space="preserve">           $1,593.00</t>
  </si>
  <si>
    <t>404.21</t>
  </si>
  <si>
    <t>DELL OPTIPLEX GX260T</t>
  </si>
  <si>
    <t xml:space="preserve">           $1,133.00</t>
  </si>
  <si>
    <t>404.9</t>
  </si>
  <si>
    <t>PC DELL GX270T OPTIPLEX</t>
  </si>
  <si>
    <t>GX270T</t>
  </si>
  <si>
    <t xml:space="preserve">           $1,382.00</t>
  </si>
  <si>
    <t>PC DELL OPTIPLEX GX270T</t>
  </si>
  <si>
    <t xml:space="preserve">           $1,181.78</t>
  </si>
  <si>
    <t>GX270</t>
  </si>
  <si>
    <t xml:space="preserve">           $1,601.88</t>
  </si>
  <si>
    <t>PC DELL PRECISION 650</t>
  </si>
  <si>
    <t xml:space="preserve">           $1,901.43</t>
  </si>
  <si>
    <t>PC DELL OPTIPLEX GX270</t>
  </si>
  <si>
    <t xml:space="preserve">           $1,295.14</t>
  </si>
  <si>
    <t>PC DELL OPTIPLEX GX270 MINI TOWER</t>
  </si>
  <si>
    <t xml:space="preserve">           $1,135.49</t>
  </si>
  <si>
    <t>PC DELL PRECISION WORKSTATION 650 MINITOWER</t>
  </si>
  <si>
    <t xml:space="preserve">           $2,912.68</t>
  </si>
  <si>
    <t>DEBROWSKI, CAROL</t>
  </si>
  <si>
    <t xml:space="preserve">           $1,186.02</t>
  </si>
  <si>
    <t>PICARD, PAUL</t>
  </si>
  <si>
    <t>PC DELL OPTIPLEX GX280</t>
  </si>
  <si>
    <t>GX280</t>
  </si>
  <si>
    <t xml:space="preserve">           $1,507.88</t>
  </si>
  <si>
    <t xml:space="preserve">           $1,560.48</t>
  </si>
  <si>
    <t>PARTNER K 12 RESCUE SAW</t>
  </si>
  <si>
    <t xml:space="preserve">           $1,641.36</t>
  </si>
  <si>
    <t>PC DELL OPTIPLEX GX280 P4</t>
  </si>
  <si>
    <t xml:space="preserve">           $1,447.48</t>
  </si>
  <si>
    <t>MILLER, DONNA</t>
  </si>
  <si>
    <t>PC DELL OPTIPLEX GX620</t>
  </si>
  <si>
    <t xml:space="preserve">           $1,538.38</t>
  </si>
  <si>
    <t>400.95</t>
  </si>
  <si>
    <t>AULAKH, GURBIR</t>
  </si>
  <si>
    <t xml:space="preserve">           $1,679.34</t>
  </si>
  <si>
    <t>400.83</t>
  </si>
  <si>
    <t xml:space="preserve">           $1,631.57</t>
  </si>
  <si>
    <t>YODDHA, MRUNAL</t>
  </si>
  <si>
    <t>LAPTOP DELL D620</t>
  </si>
  <si>
    <t xml:space="preserve">           $1,900.90</t>
  </si>
  <si>
    <t>PC DELL STANDARD DEVELOPERS</t>
  </si>
  <si>
    <t xml:space="preserve">           $1,606.47</t>
  </si>
  <si>
    <t>400.43</t>
  </si>
  <si>
    <t>PULLAGURALA, PRAVEEN</t>
  </si>
  <si>
    <t>DELL OPTIPLEX 620</t>
  </si>
  <si>
    <t xml:space="preserve">           $1,222.38</t>
  </si>
  <si>
    <t>MOORE, MIKE</t>
  </si>
  <si>
    <t>DELL PRECISION 490</t>
  </si>
  <si>
    <t>PRECISION 490</t>
  </si>
  <si>
    <t xml:space="preserve">           $2,909.46</t>
  </si>
  <si>
    <t>DELL PRECISION 390</t>
  </si>
  <si>
    <t>PRECISION 390</t>
  </si>
  <si>
    <t xml:space="preserve">           $1,787.80</t>
  </si>
  <si>
    <t>PC DELL OPTIPLEX 745</t>
  </si>
  <si>
    <t xml:space="preserve">           $1,605.74</t>
  </si>
  <si>
    <t>PC DELL OPTIPLEX 745 MINITOWER</t>
  </si>
  <si>
    <t xml:space="preserve">           $1,729.00</t>
  </si>
  <si>
    <t>SUDHAN, MADHU</t>
  </si>
  <si>
    <t>2ND FLOOR</t>
  </si>
  <si>
    <t>PC DELL OPTIPLEX 745 SFF</t>
  </si>
  <si>
    <t xml:space="preserve">           $1,525.00</t>
  </si>
  <si>
    <t xml:space="preserve">           $1,170.00</t>
  </si>
  <si>
    <t xml:space="preserve">           $1,303.51</t>
  </si>
  <si>
    <t>2W-39.03</t>
  </si>
  <si>
    <t>BALICKI, RAYMOND</t>
  </si>
  <si>
    <t xml:space="preserve">           $1,085.00</t>
  </si>
  <si>
    <t>06/08/2007</t>
  </si>
  <si>
    <t xml:space="preserve">           $1,048.79</t>
  </si>
  <si>
    <t xml:space="preserve">           $1,212.56</t>
  </si>
  <si>
    <t xml:space="preserve">           $2,085.29</t>
  </si>
  <si>
    <t>PC DELL OPTIPLEX 745 DESKTOP</t>
  </si>
  <si>
    <t xml:space="preserve">           $2,113.00</t>
  </si>
  <si>
    <t>08/02/2007</t>
  </si>
  <si>
    <t xml:space="preserve">           $1,006.30</t>
  </si>
  <si>
    <t>07/12/2007</t>
  </si>
  <si>
    <t xml:space="preserve">           $1,563.90</t>
  </si>
  <si>
    <t>400.98</t>
  </si>
  <si>
    <t>08/29/2007</t>
  </si>
  <si>
    <t>09/12/2007</t>
  </si>
  <si>
    <t>DELL OPTIPLEX</t>
  </si>
  <si>
    <t>44751 767 0570</t>
  </si>
  <si>
    <t xml:space="preserve">           $1,137.00</t>
  </si>
  <si>
    <t xml:space="preserve">           $1,914.76</t>
  </si>
  <si>
    <t>11/15/2007</t>
  </si>
  <si>
    <t xml:space="preserve">           $2,211.60</t>
  </si>
  <si>
    <t>12/17/2007</t>
  </si>
  <si>
    <t xml:space="preserve">           $1,399.00</t>
  </si>
  <si>
    <t>PC, DELL SIGNATURE SYSTEM 745</t>
  </si>
  <si>
    <t xml:space="preserve">           $1,478.72</t>
  </si>
  <si>
    <t>DESKTOP, APPLE BTO MAC PRO</t>
  </si>
  <si>
    <t>[PRO C2D/2.6</t>
  </si>
  <si>
    <t xml:space="preserve">           $7,095.14</t>
  </si>
  <si>
    <t>12/10/2007</t>
  </si>
  <si>
    <t xml:space="preserve">           $1,705.00</t>
  </si>
  <si>
    <t>01/31/2008</t>
  </si>
  <si>
    <t>02/07/2008</t>
  </si>
  <si>
    <t>03/04/2008</t>
  </si>
  <si>
    <t>ROCK, BRIAN</t>
  </si>
  <si>
    <t xml:space="preserve">           $1,437.00</t>
  </si>
  <si>
    <t xml:space="preserve">           $1,102.00</t>
  </si>
  <si>
    <t>02/20/2008</t>
  </si>
  <si>
    <t xml:space="preserve">           $1,761.56</t>
  </si>
  <si>
    <t>04/14/2008</t>
  </si>
  <si>
    <t>GILANI, SYED</t>
  </si>
  <si>
    <t>DELL PRECISION T3400</t>
  </si>
  <si>
    <t xml:space="preserve">           $2,891.20</t>
  </si>
  <si>
    <t xml:space="preserve">           $1,833.41</t>
  </si>
  <si>
    <t xml:space="preserve">           $1,210.10</t>
  </si>
  <si>
    <t>5HDQ3FG1</t>
  </si>
  <si>
    <t xml:space="preserve">           $1,455.10</t>
  </si>
  <si>
    <t xml:space="preserve">           $1,444.00</t>
  </si>
  <si>
    <t xml:space="preserve">           $1,430.10</t>
  </si>
  <si>
    <t xml:space="preserve">           $1,207.70</t>
  </si>
  <si>
    <t>DELL ULTRA PC</t>
  </si>
  <si>
    <t>ULTRA 15FS</t>
  </si>
  <si>
    <t>4HLOYG1</t>
  </si>
  <si>
    <t xml:space="preserve">           $1,185.10</t>
  </si>
  <si>
    <t xml:space="preserve">           $1,038.54</t>
  </si>
  <si>
    <t>400.31</t>
  </si>
  <si>
    <t>DELL OPTIPLEX 960 D/T</t>
  </si>
  <si>
    <t xml:space="preserve">           $1,269.02</t>
  </si>
  <si>
    <t>802.08</t>
  </si>
  <si>
    <t>PRECISION T3400</t>
  </si>
  <si>
    <t xml:space="preserve">           $1,634.10</t>
  </si>
  <si>
    <t>GAZZILLO, NICHOLAS</t>
  </si>
  <si>
    <t>2W-39.02</t>
  </si>
  <si>
    <t>HOGAN, DAVID</t>
  </si>
  <si>
    <t>2W-39.01</t>
  </si>
  <si>
    <t>MILLER, SUSAN</t>
  </si>
  <si>
    <t xml:space="preserve">           $1,689.60</t>
  </si>
  <si>
    <t>DELL PRECISION T7500</t>
  </si>
  <si>
    <t>PRECISION T7500</t>
  </si>
  <si>
    <t>54WHBM1</t>
  </si>
  <si>
    <t xml:space="preserve">           $2,600.00</t>
  </si>
  <si>
    <t>27TJBM1</t>
  </si>
  <si>
    <t xml:space="preserve">           $2,323.74</t>
  </si>
  <si>
    <t>DELL PRECISION M6400</t>
  </si>
  <si>
    <t>M6400</t>
  </si>
  <si>
    <t xml:space="preserve">           $1,047.09</t>
  </si>
  <si>
    <t>DELL LAT. E6510 NOTEBOOK</t>
  </si>
  <si>
    <t>801.C1</t>
  </si>
  <si>
    <t>BARTOSZEK, ED</t>
  </si>
  <si>
    <t>HP COMPAQ 8100 ELITE MINITOWER PC</t>
  </si>
  <si>
    <t>8100 ELITE</t>
  </si>
  <si>
    <t xml:space="preserve">           $1,218.00</t>
  </si>
  <si>
    <t>DELL PRECISION T3500</t>
  </si>
  <si>
    <t>PRECISION T3500</t>
  </si>
  <si>
    <t>T3500</t>
  </si>
  <si>
    <t xml:space="preserve">           $2,285.70</t>
  </si>
  <si>
    <t>RAINERI, CARLO RAINERI</t>
  </si>
  <si>
    <t>HP Z400 WORKSTATION  BASE</t>
  </si>
  <si>
    <t xml:space="preserve">           $1,513.89</t>
  </si>
  <si>
    <t xml:space="preserve">           $1,961.25</t>
  </si>
  <si>
    <t>2W-40.02</t>
  </si>
  <si>
    <t>JOHNSON, GREG</t>
  </si>
  <si>
    <t>OPTIPLEX 9020 ALL IN ONE</t>
  </si>
  <si>
    <t>OPTIPLEX 9020</t>
  </si>
  <si>
    <t xml:space="preserve">           $1,101.49</t>
  </si>
  <si>
    <t>BINGHAM, JAMES</t>
  </si>
  <si>
    <t>400.13</t>
  </si>
  <si>
    <t>BINNALL, CYNTHIA</t>
  </si>
  <si>
    <t>PATTERSON, MIKE</t>
  </si>
  <si>
    <t>400.75</t>
  </si>
  <si>
    <t>PC COMPAQ PROLIANT 1600 6/450</t>
  </si>
  <si>
    <t>1600</t>
  </si>
  <si>
    <t>FS12154</t>
  </si>
  <si>
    <t xml:space="preserve">          $11,388.00</t>
  </si>
  <si>
    <t>PROLIANT</t>
  </si>
  <si>
    <t>0256151</t>
  </si>
  <si>
    <t xml:space="preserve">          $14,819.00</t>
  </si>
  <si>
    <t>SERVER COMPAQ PROLIANT DL380</t>
  </si>
  <si>
    <t>DL380</t>
  </si>
  <si>
    <t xml:space="preserve">           $6,553.00</t>
  </si>
  <si>
    <t>SERVER COMPAQ PROLIANT DL380R</t>
  </si>
  <si>
    <t>DL380R</t>
  </si>
  <si>
    <t xml:space="preserve">           $6,800.00</t>
  </si>
  <si>
    <t>401.3</t>
  </si>
  <si>
    <t>02/18/2007</t>
  </si>
  <si>
    <t>04/19/2005</t>
  </si>
  <si>
    <t>SERVER DELL PROLIANT DL380</t>
  </si>
  <si>
    <t xml:space="preserve">           $4,704.00</t>
  </si>
  <si>
    <t xml:space="preserve">           $5,361.00</t>
  </si>
  <si>
    <t>SERVER COMPAQ PROLIANT DL280R</t>
  </si>
  <si>
    <t xml:space="preserve">           $7,742.00</t>
  </si>
  <si>
    <t>SERVER COMPAQ PROLIANT SL380R</t>
  </si>
  <si>
    <t>SERVER DELL PROLIANT DL380R02</t>
  </si>
  <si>
    <t xml:space="preserve">           $5,941.00</t>
  </si>
  <si>
    <t>DERVER DELL PROLIANT DL380R02</t>
  </si>
  <si>
    <t xml:space="preserve">           $3,250.00</t>
  </si>
  <si>
    <t xml:space="preserve">           $4,944.00</t>
  </si>
  <si>
    <t xml:space="preserve">           $1,118.00</t>
  </si>
  <si>
    <t>01/19/2007</t>
  </si>
  <si>
    <t>SERVER COMPAQ DL380R03</t>
  </si>
  <si>
    <t>DL380R03</t>
  </si>
  <si>
    <t xml:space="preserve">           $5,260.00</t>
  </si>
  <si>
    <t>SERVER COMPAQ DL380R03 P2800</t>
  </si>
  <si>
    <t xml:space="preserve">           $6,888.34</t>
  </si>
  <si>
    <t xml:space="preserve">           $6,888.24</t>
  </si>
  <si>
    <t>SERVER SUN F6800</t>
  </si>
  <si>
    <t>F6800</t>
  </si>
  <si>
    <t xml:space="preserve">         $433,011.80</t>
  </si>
  <si>
    <t>D323LDN1J695</t>
  </si>
  <si>
    <t xml:space="preserve">           $4,375.00</t>
  </si>
  <si>
    <t>04/16/2007</t>
  </si>
  <si>
    <t xml:space="preserve">           $4,408.20</t>
  </si>
  <si>
    <t>SERVER SUN FIRE 280R</t>
  </si>
  <si>
    <t>280R</t>
  </si>
  <si>
    <t xml:space="preserve">          $25,347.19</t>
  </si>
  <si>
    <t>SERVER SUN FIRE 15K</t>
  </si>
  <si>
    <t xml:space="preserve">       $2,521,175.05</t>
  </si>
  <si>
    <t>SERVER HP</t>
  </si>
  <si>
    <t>DL360R03</t>
  </si>
  <si>
    <t xml:space="preserve">           $4,836.00</t>
  </si>
  <si>
    <t>PC SUN FIRE V60</t>
  </si>
  <si>
    <t>V60</t>
  </si>
  <si>
    <t xml:space="preserve">           $6,417.00</t>
  </si>
  <si>
    <t>SERVER SUN FIRE V440</t>
  </si>
  <si>
    <t xml:space="preserve">           $9,295.35</t>
  </si>
  <si>
    <t>SERVER HP PROLIANT DL380R03</t>
  </si>
  <si>
    <t xml:space="preserve">           $7,760.00</t>
  </si>
  <si>
    <t>05/10/2007</t>
  </si>
  <si>
    <t>SERVER COMPAQ PROLIANT DL360</t>
  </si>
  <si>
    <t>DL360</t>
  </si>
  <si>
    <t xml:space="preserve">           $7,330.00</t>
  </si>
  <si>
    <t>SERVER SUNFIRE V480</t>
  </si>
  <si>
    <t>V480</t>
  </si>
  <si>
    <t xml:space="preserve">          $41,888.85</t>
  </si>
  <si>
    <t>SERVER DAISI SYSTEM</t>
  </si>
  <si>
    <t xml:space="preserve">          $37,340.00</t>
  </si>
  <si>
    <t>SERVER HP DL380R03</t>
  </si>
  <si>
    <t xml:space="preserve">           $9,529.00</t>
  </si>
  <si>
    <t xml:space="preserve">           $6,707.00</t>
  </si>
  <si>
    <t>SFV480</t>
  </si>
  <si>
    <t xml:space="preserve">          $43,045.35</t>
  </si>
  <si>
    <t>SERVER HP DL360R03</t>
  </si>
  <si>
    <t xml:space="preserve">           $8,693.00</t>
  </si>
  <si>
    <t>SERVER SUN V440</t>
  </si>
  <si>
    <t xml:space="preserve">          $23,710.16</t>
  </si>
  <si>
    <t>01/12/2012</t>
  </si>
  <si>
    <t>SERVER SUN V280</t>
  </si>
  <si>
    <t>V280</t>
  </si>
  <si>
    <t xml:space="preserve">          $18,506.16</t>
  </si>
  <si>
    <t>SERVER NET BACKUP</t>
  </si>
  <si>
    <t xml:space="preserve">           $3,200.00</t>
  </si>
  <si>
    <t xml:space="preserve">          $27,626.00</t>
  </si>
  <si>
    <t>SERVER HP PROLIANT DL380</t>
  </si>
  <si>
    <t xml:space="preserve">           $7,355.00</t>
  </si>
  <si>
    <t>49I OV PHOTOMETRIC OZONE ANALYZER</t>
  </si>
  <si>
    <t>1850PR ED</t>
  </si>
  <si>
    <t xml:space="preserve">           $6,673.50</t>
  </si>
  <si>
    <t>04/17/2007</t>
  </si>
  <si>
    <t>SERVER DELL POWEREDGE 1850</t>
  </si>
  <si>
    <t xml:space="preserve">           $8,056.98</t>
  </si>
  <si>
    <t>EAKZMNDZ46</t>
  </si>
  <si>
    <t xml:space="preserve">          $13,292.00</t>
  </si>
  <si>
    <t>SERVER SUN FIRE V440 WITH A/N: (10170747,48,49,50)</t>
  </si>
  <si>
    <t xml:space="preserve">           $2,287.50</t>
  </si>
  <si>
    <t>SERVER SUN FIRE V480</t>
  </si>
  <si>
    <t xml:space="preserve">          $39,899.30</t>
  </si>
  <si>
    <t xml:space="preserve">          $39,938.50</t>
  </si>
  <si>
    <t xml:space="preserve">          $10,675.55</t>
  </si>
  <si>
    <t xml:space="preserve">           $3,131.25</t>
  </si>
  <si>
    <t xml:space="preserve">          $29,312.00</t>
  </si>
  <si>
    <t>2005 GENERATOR 80KW TEREX TRAILER MTD</t>
  </si>
  <si>
    <t>6850</t>
  </si>
  <si>
    <t xml:space="preserve">          $26,395.00</t>
  </si>
  <si>
    <t>SERVER SUN V240</t>
  </si>
  <si>
    <t>V240</t>
  </si>
  <si>
    <t>SERVER SUN D490</t>
  </si>
  <si>
    <t>V490</t>
  </si>
  <si>
    <t xml:space="preserve">          $54,921.11</t>
  </si>
  <si>
    <t xml:space="preserve">           $7,150.36</t>
  </si>
  <si>
    <t xml:space="preserve">          $13,272.51</t>
  </si>
  <si>
    <t xml:space="preserve">          $13,272.50</t>
  </si>
  <si>
    <t xml:space="preserve">          $27,797.90</t>
  </si>
  <si>
    <t>SERVER SUN V490</t>
  </si>
  <si>
    <t xml:space="preserve">           $7,150.35</t>
  </si>
  <si>
    <t>5160</t>
  </si>
  <si>
    <t xml:space="preserve">          $31,170.30</t>
  </si>
  <si>
    <t xml:space="preserve">          $31,190.30</t>
  </si>
  <si>
    <t>5150</t>
  </si>
  <si>
    <t xml:space="preserve">           $7,927.65</t>
  </si>
  <si>
    <t>SERVER SUN V445</t>
  </si>
  <si>
    <t>V445</t>
  </si>
  <si>
    <t xml:space="preserve">          $46,971.27</t>
  </si>
  <si>
    <t>SERVER DELL POWEREDGE 2950</t>
  </si>
  <si>
    <t xml:space="preserve">          $36,660.00</t>
  </si>
  <si>
    <t>SERVER SUN FIRE V215</t>
  </si>
  <si>
    <t xml:space="preserve">           $9,462.86</t>
  </si>
  <si>
    <t>SERVER SUNFIRE V215_x000D_
RACK: A</t>
  </si>
  <si>
    <t xml:space="preserve">          $10,540.25</t>
  </si>
  <si>
    <t>SERVER SUNFIRE V215_x000D_
RACK: D7</t>
  </si>
  <si>
    <t xml:space="preserve">           $6,655.31</t>
  </si>
  <si>
    <t>PE1950</t>
  </si>
  <si>
    <t xml:space="preserve">           $5,339.15</t>
  </si>
  <si>
    <t xml:space="preserve">           $5,247.29</t>
  </si>
  <si>
    <t xml:space="preserve">           $6,861.00</t>
  </si>
  <si>
    <t>SERVER PRIMARY GOGGLE SEARCH APPLIANCE</t>
  </si>
  <si>
    <t>GOOGLE</t>
  </si>
  <si>
    <t xml:space="preserve">          $50,000.00</t>
  </si>
  <si>
    <t>POWEREDGE R 900 2X QUAD CORE</t>
  </si>
  <si>
    <t>POWEREDGE R900</t>
  </si>
  <si>
    <t xml:space="preserve">          $21,765.60</t>
  </si>
  <si>
    <t>06/23/2008</t>
  </si>
  <si>
    <t>LOVELESS, ADAM</t>
  </si>
  <si>
    <t>POWEREDGE R900 2XQUAD CORE</t>
  </si>
  <si>
    <t xml:space="preserve">          $25,399.39</t>
  </si>
  <si>
    <t>ES20 STORSHELF 8 TB DUAL CTRL</t>
  </si>
  <si>
    <t>ES20</t>
  </si>
  <si>
    <t>SHU8959000004D3</t>
  </si>
  <si>
    <t xml:space="preserve">          $17,962.23</t>
  </si>
  <si>
    <t>HW ONLY MCS-7835-H2-K9DMM5</t>
  </si>
  <si>
    <t xml:space="preserve">           $5,858.20</t>
  </si>
  <si>
    <t>IBM MODEL 750 REPLACE THE DOD SERVER._x000D_
_x000D_
COMPONENT ADDED 3/02/9.CARL E.</t>
  </si>
  <si>
    <t>10-DFOE3</t>
  </si>
  <si>
    <t xml:space="preserve">         $203,751.00</t>
  </si>
  <si>
    <t>BLADE HC1</t>
  </si>
  <si>
    <t>06/03/2014</t>
  </si>
  <si>
    <t>DELL POWEREDGE R710</t>
  </si>
  <si>
    <t xml:space="preserve">           $5,121.31</t>
  </si>
  <si>
    <t>DELL POWEREDGE R810</t>
  </si>
  <si>
    <t xml:space="preserve"> 5KKT3P1</t>
  </si>
  <si>
    <t xml:space="preserve">          $13,197.64</t>
  </si>
  <si>
    <t>DELL POWEREDGE R310</t>
  </si>
  <si>
    <t xml:space="preserve">           $3,051.79</t>
  </si>
  <si>
    <t>IBM SYS X3550 M3 SERVER</t>
  </si>
  <si>
    <t xml:space="preserve">           $6,845.21</t>
  </si>
  <si>
    <t>01/21/2014</t>
  </si>
  <si>
    <t>IBM 780 SERVER</t>
  </si>
  <si>
    <t>780 SERVER</t>
  </si>
  <si>
    <t xml:space="preserve">         $407,763.00</t>
  </si>
  <si>
    <t>02/03/2014</t>
  </si>
  <si>
    <t>IBM 720 SERVER</t>
  </si>
  <si>
    <t>720 SERVER</t>
  </si>
  <si>
    <t xml:space="preserve">          $22,018.00</t>
  </si>
  <si>
    <t>IBM 780 SERVER33415</t>
  </si>
  <si>
    <t xml:space="preserve">         $405,101.00</t>
  </si>
  <si>
    <t>IBM SYS X3550 M3</t>
  </si>
  <si>
    <t>3550 M3</t>
  </si>
  <si>
    <t xml:space="preserve">           $9,743.31</t>
  </si>
  <si>
    <t>FIBRE CHANNEL ADAPTERS WITH N PORT ID VIRTUALIZATION (NPIV)_x000D_
RACK: C13</t>
  </si>
  <si>
    <t>FIBRE CHANNEL ADAPTER WITH N PORT ID VIRTUALIZATIO</t>
  </si>
  <si>
    <t>IBM BLADECENTER HX5</t>
  </si>
  <si>
    <t>BLADECENTER HX5</t>
  </si>
  <si>
    <t>7872AC106XV891</t>
  </si>
  <si>
    <t xml:space="preserve">          $11,321.10</t>
  </si>
  <si>
    <t>01/26/2012</t>
  </si>
  <si>
    <t>MODEL CR6 HARDWARE MANAGEMENT CONSOLE</t>
  </si>
  <si>
    <t>7042CR6-063DAAC</t>
  </si>
  <si>
    <t xml:space="preserve">           $7,858.97</t>
  </si>
  <si>
    <t>MODEL CR6 HARDWARE MANAGEMENT CONSOLE (EOC)</t>
  </si>
  <si>
    <t xml:space="preserve">           $7,858.95</t>
  </si>
  <si>
    <t xml:space="preserve">         $109,977.76</t>
  </si>
  <si>
    <t>IBM BLADE CENTER HS23</t>
  </si>
  <si>
    <t>BLADE HS23</t>
  </si>
  <si>
    <t xml:space="preserve">           $9,883.90</t>
  </si>
  <si>
    <t>09/12/2012</t>
  </si>
  <si>
    <t>IBM BLADECENTER H P/N 8852HC1</t>
  </si>
  <si>
    <t xml:space="preserve">          $40,550.58</t>
  </si>
  <si>
    <t>USPV DISK EXPANSION_x000D_
***ATTACHED TO ASSET# 10178000</t>
  </si>
  <si>
    <t xml:space="preserve">         $123,222.61</t>
  </si>
  <si>
    <t>V7000 STORWIZE (2076) 10TB (CONTROLLER MODEL# 2076-224)</t>
  </si>
  <si>
    <t>2076-224 EXPANSION</t>
  </si>
  <si>
    <t xml:space="preserve">          $28,449.00</t>
  </si>
  <si>
    <t>V7000 STORWIZE (2076) 10TB (CONTROLLER MODEL# 2076-324)</t>
  </si>
  <si>
    <t>2076-324 CONTROLLER</t>
  </si>
  <si>
    <t xml:space="preserve">          $38,796.00</t>
  </si>
  <si>
    <t xml:space="preserve">         $478,276.00</t>
  </si>
  <si>
    <t>BLADE HS22</t>
  </si>
  <si>
    <t xml:space="preserve">          $11,135.25</t>
  </si>
  <si>
    <t xml:space="preserve">          $11,708.20</t>
  </si>
  <si>
    <t xml:space="preserve">           $7,173.81</t>
  </si>
  <si>
    <t>IBM SYSTEMS X3550 M3 (SERVER)</t>
  </si>
  <si>
    <t xml:space="preserve">           $7,140.00</t>
  </si>
  <si>
    <t>02/08/2013</t>
  </si>
  <si>
    <t xml:space="preserve">          $30,512.94</t>
  </si>
  <si>
    <t>03/27/2012</t>
  </si>
  <si>
    <t>DELL POWEREDGE W/CHASSIS</t>
  </si>
  <si>
    <t>R610 SERVER</t>
  </si>
  <si>
    <t xml:space="preserve">           $4,014.72</t>
  </si>
  <si>
    <t>IBM SERVER MOD 570</t>
  </si>
  <si>
    <t>IBM 570</t>
  </si>
  <si>
    <t xml:space="preserve">         $496,355.00</t>
  </si>
  <si>
    <t>IBM 5100</t>
  </si>
  <si>
    <t>ES30 SHELF; 15X2TB HDD; 2XLCCUPGRADE</t>
  </si>
  <si>
    <t xml:space="preserve">          $33,585.48</t>
  </si>
  <si>
    <t>09/30/2012</t>
  </si>
  <si>
    <t>APM00123601028</t>
  </si>
  <si>
    <t xml:space="preserve">MCAFEE S6032 FIREWALL ENTERPRISE APPLIANCE </t>
  </si>
  <si>
    <t>FWE-S6032R</t>
  </si>
  <si>
    <t xml:space="preserve">          $23,665.00</t>
  </si>
  <si>
    <t>V7000 STORWIZE UNIFIED SUBSYSTEM</t>
  </si>
  <si>
    <t>V7000 STORWIZE</t>
  </si>
  <si>
    <t xml:space="preserve">         $192,882.50</t>
  </si>
  <si>
    <t>V7000 STORWIZE UNIFIED SUBSYSTEM (INSIDE RACK# C6)</t>
  </si>
  <si>
    <t>7873 AC1</t>
  </si>
  <si>
    <t xml:space="preserve">          $24,324.30</t>
  </si>
  <si>
    <t>O6HWCB8</t>
  </si>
  <si>
    <t>IBM SYSTEM X3550 M4</t>
  </si>
  <si>
    <t>X3550 M4</t>
  </si>
  <si>
    <t xml:space="preserve">           $6,020.31</t>
  </si>
  <si>
    <t>7915 AC1</t>
  </si>
  <si>
    <t xml:space="preserve">           $4,259.00</t>
  </si>
  <si>
    <t>IBM SYSTEM X3500 M4</t>
  </si>
  <si>
    <t>CONTROLLER</t>
  </si>
  <si>
    <t>KQ2MD5B</t>
  </si>
  <si>
    <t>KQ2MD5C</t>
  </si>
  <si>
    <t>KQ2MD5A</t>
  </si>
  <si>
    <t>LENOVO THINKPAD</t>
  </si>
  <si>
    <t xml:space="preserve">           $1,662.00</t>
  </si>
  <si>
    <t>CONTINUOUS FORM INDUSTRIAL</t>
  </si>
  <si>
    <t>FD676</t>
  </si>
  <si>
    <t xml:space="preserve">          $18,885.00</t>
  </si>
  <si>
    <t>01/03/2011</t>
  </si>
  <si>
    <t>SUN STORAGETEK PCI-X ENTERPRISE, HOST BUS ADAPTER_x000D_
RACK: E</t>
  </si>
  <si>
    <t>PCI CARD</t>
  </si>
  <si>
    <t xml:space="preserve">           $1,174.80</t>
  </si>
  <si>
    <t>3YOMHF1</t>
  </si>
  <si>
    <t xml:space="preserve">          $14,259.35</t>
  </si>
  <si>
    <t>5440</t>
  </si>
  <si>
    <t>FTNG9HF1</t>
  </si>
  <si>
    <t xml:space="preserve">           $7,239.95</t>
  </si>
  <si>
    <t>FC4 DISK ARRAY ENCLOSURE _x000D_
W/300GB DRIVE        REDBOOK</t>
  </si>
  <si>
    <t>FC4 DISK ARRAY</t>
  </si>
  <si>
    <t>4829FDI</t>
  </si>
  <si>
    <t xml:space="preserve">          $33,633.30</t>
  </si>
  <si>
    <t>FC4 DISK ARRAY ENCLOSURE WITH 400 GB DRIVE.    REDBOOK</t>
  </si>
  <si>
    <t>5829FDI</t>
  </si>
  <si>
    <t xml:space="preserve">          $30,584.30</t>
  </si>
  <si>
    <t>SUN RACK 900-38 W/PDS ROHS</t>
  </si>
  <si>
    <t>RACK 900-38</t>
  </si>
  <si>
    <t xml:space="preserve">           $4,034.94</t>
  </si>
  <si>
    <t>05/12/2008</t>
  </si>
  <si>
    <t>HDS UPSV STORAGE ARRAY</t>
  </si>
  <si>
    <t>DISK CONTROL FRAME</t>
  </si>
  <si>
    <t xml:space="preserve">          $10,853.18</t>
  </si>
  <si>
    <t xml:space="preserve">         $192,548.20</t>
  </si>
  <si>
    <t>5100 CONTROLLER - 1818-RS2</t>
  </si>
  <si>
    <t>IS1818RS27800887</t>
  </si>
  <si>
    <t xml:space="preserve">           $6,187.00</t>
  </si>
  <si>
    <t>IBM BLADECTR. HS22</t>
  </si>
  <si>
    <t>HS22</t>
  </si>
  <si>
    <t xml:space="preserve">           $4,371.57</t>
  </si>
  <si>
    <t xml:space="preserve">           $4,686.57</t>
  </si>
  <si>
    <t>HITACHI DCX-001-M.P. ADDED BROCADE UPGRADE &amp; 2 DCX 48 8GB SWL SFP BLADES ON 3/30/11</t>
  </si>
  <si>
    <t xml:space="preserve">          $52,060.53</t>
  </si>
  <si>
    <t>HITACHI DCX-001-M.P. ADDED BROCADE INSTALL &amp; TWO DCX FC8-48 8G FC BLADE ON 3/30/11</t>
  </si>
  <si>
    <t>MPEG-2 CHANNEL DECODER</t>
  </si>
  <si>
    <t xml:space="preserve">           $4,808.00</t>
  </si>
  <si>
    <t>01/02/2008</t>
  </si>
  <si>
    <t>MONITOR DELL 1785GMD</t>
  </si>
  <si>
    <t>1785GMD</t>
  </si>
  <si>
    <t>2304266</t>
  </si>
  <si>
    <t xml:space="preserve">             $743.00</t>
  </si>
  <si>
    <t>MONITOR DELL 17LSI</t>
  </si>
  <si>
    <t>17 LS</t>
  </si>
  <si>
    <t>00C016Z</t>
  </si>
  <si>
    <t xml:space="preserve">             $511.00</t>
  </si>
  <si>
    <t xml:space="preserve">           $4,211.00</t>
  </si>
  <si>
    <t>42 INCH PLASMA DISPLAY W/DESKSTAND</t>
  </si>
  <si>
    <t>PDP-42B</t>
  </si>
  <si>
    <t xml:space="preserve">           $2,731.46</t>
  </si>
  <si>
    <t>FLAT PANEL DISPLAY DELL</t>
  </si>
  <si>
    <t xml:space="preserve">           $1,699.95</t>
  </si>
  <si>
    <t>MONOVISION XGA FLAT MONITOR</t>
  </si>
  <si>
    <t xml:space="preserve">           $1,069.00</t>
  </si>
  <si>
    <t>Public Defender</t>
  </si>
  <si>
    <t>5TH FLOOR</t>
  </si>
  <si>
    <t>PLANAR PX 212M MONITOR</t>
  </si>
  <si>
    <t>02/13/2006</t>
  </si>
  <si>
    <t>CINEMA DPLAY LCD</t>
  </si>
  <si>
    <t>C47260GHXMP</t>
  </si>
  <si>
    <t xml:space="preserve">           $2,260.80</t>
  </si>
  <si>
    <t>MONITOR, NEC MULTISUNC 46" LCD FLAT PANEL DISPLAY. WITH SPEAKERS</t>
  </si>
  <si>
    <t>08T72GA479002021YA</t>
  </si>
  <si>
    <t xml:space="preserve">           $4,193.38</t>
  </si>
  <si>
    <t>APPLE CINEMA DISPLAY 30IN LCD.</t>
  </si>
  <si>
    <t xml:space="preserve">           $1,673.07</t>
  </si>
  <si>
    <t>NEC 52IN. LCD DISPLAY MONITOR</t>
  </si>
  <si>
    <t>P521-AVT</t>
  </si>
  <si>
    <t xml:space="preserve">           $3,093.59</t>
  </si>
  <si>
    <t>NEC-DISPLAY-LCD: 46IN LCD PUBLIC DISPLAY MONITOR, BLACK</t>
  </si>
  <si>
    <t>46" FHD LCD DISPLAY</t>
  </si>
  <si>
    <t>402.1</t>
  </si>
  <si>
    <t>VILORIO, PEDRO</t>
  </si>
  <si>
    <t>801.E1</t>
  </si>
  <si>
    <t>BROKEN/BEYOND REPAIR</t>
  </si>
  <si>
    <t>CHIP</t>
  </si>
  <si>
    <t>EQUIPMENT RACK/CABINET/COMPAQ</t>
  </si>
  <si>
    <t xml:space="preserve">           $2,000.00</t>
  </si>
  <si>
    <t>05/01/2006</t>
  </si>
  <si>
    <t>COMPAQ RACK MODEL 9142</t>
  </si>
  <si>
    <t xml:space="preserve">           $3,705.00</t>
  </si>
  <si>
    <t>05/12/2005</t>
  </si>
  <si>
    <t xml:space="preserve">           $2,770.00</t>
  </si>
  <si>
    <t>TFT5600</t>
  </si>
  <si>
    <t xml:space="preserve">           $3,059.00</t>
  </si>
  <si>
    <t>5600</t>
  </si>
  <si>
    <t xml:space="preserve">           $4,664.00</t>
  </si>
  <si>
    <t>SR900</t>
  </si>
  <si>
    <t xml:space="preserve">           $5,848.33</t>
  </si>
  <si>
    <t>221546001</t>
  </si>
  <si>
    <t xml:space="preserve">           $1,600.00</t>
  </si>
  <si>
    <t>RACK SUN</t>
  </si>
  <si>
    <t xml:space="preserve">           $3,183.59</t>
  </si>
  <si>
    <t>SUNSTOREDGE SL500 WITH RACK</t>
  </si>
  <si>
    <t>SL500</t>
  </si>
  <si>
    <t>0544G00193</t>
  </si>
  <si>
    <t xml:space="preserve">          $57,010.96</t>
  </si>
  <si>
    <t>APC NETSHELTER SX ENCLOSURE WITHOUT REAR DOORS - RACK - 42U</t>
  </si>
  <si>
    <t xml:space="preserve">           $1,341.93</t>
  </si>
  <si>
    <t>APC NETSHELTER SX ENCLOSURE WITHOUT REAR DOORS - RACK - 42 U</t>
  </si>
  <si>
    <t xml:space="preserve">           $1,081.34</t>
  </si>
  <si>
    <t>RACK PDU, METERED STRIP</t>
  </si>
  <si>
    <t>AP7899</t>
  </si>
  <si>
    <t xml:space="preserve">           $1,225.33</t>
  </si>
  <si>
    <t>42XM5A</t>
  </si>
  <si>
    <t>INTERNAL EXPANSION DISK 4 2GB</t>
  </si>
  <si>
    <t>RED</t>
  </si>
  <si>
    <t>COM 18 2 GB SCSI 10K HD</t>
  </si>
  <si>
    <t>72GB 15K U320 UNI HDD</t>
  </si>
  <si>
    <t>U320</t>
  </si>
  <si>
    <t xml:space="preserve">             $800.00</t>
  </si>
  <si>
    <t xml:space="preserve">           $6,775.00</t>
  </si>
  <si>
    <t xml:space="preserve">           $1,800.00</t>
  </si>
  <si>
    <t>INTERNAL DUAL ATTACH SBUS INT</t>
  </si>
  <si>
    <t xml:space="preserve">           $3,020.00</t>
  </si>
  <si>
    <t xml:space="preserve">           $1,752.72</t>
  </si>
  <si>
    <t>CABINET COMPAQ 42 U</t>
  </si>
  <si>
    <t xml:space="preserve">           $1,680.00</t>
  </si>
  <si>
    <t>05/03/2006</t>
  </si>
  <si>
    <t>145</t>
  </si>
  <si>
    <t>3COM SWITCH</t>
  </si>
  <si>
    <t>Judicial Center 8th Floor</t>
  </si>
  <si>
    <t>8B</t>
  </si>
  <si>
    <t>INTERNAL AERIAL PLATS METES</t>
  </si>
  <si>
    <t>INTERNAL</t>
  </si>
  <si>
    <t xml:space="preserve">           $1,215.00</t>
  </si>
  <si>
    <t>CORE BUILDER 3 COM 5000</t>
  </si>
  <si>
    <t>SHELVING UNIT</t>
  </si>
  <si>
    <t xml:space="preserve">           $3,080.74</t>
  </si>
  <si>
    <t>07/18/2006</t>
  </si>
  <si>
    <t>PA RM</t>
  </si>
  <si>
    <t>ACCESS 45 MUX TELCO</t>
  </si>
  <si>
    <t xml:space="preserve">           $5,519.33</t>
  </si>
  <si>
    <t>DATASAFE III DATA RECORDER</t>
  </si>
  <si>
    <t>COMPAQ KEYBOARD/MONITOR/M</t>
  </si>
  <si>
    <t>KEYBOARD</t>
  </si>
  <si>
    <t>0372243</t>
  </si>
  <si>
    <t xml:space="preserve">             $954.00</t>
  </si>
  <si>
    <t>TELEPHONE SYSTEM REPEATER HCD</t>
  </si>
  <si>
    <t>QY8A1</t>
  </si>
  <si>
    <t xml:space="preserve">          $60,337.75</t>
  </si>
  <si>
    <t>MITEL SX200 TELEPHONE SYSTEM</t>
  </si>
  <si>
    <t xml:space="preserve">          $51,000.00</t>
  </si>
  <si>
    <t>PICTURETEL 550 SYSTEM</t>
  </si>
  <si>
    <t>550</t>
  </si>
  <si>
    <t xml:space="preserve">           $1,082.40</t>
  </si>
  <si>
    <t>0011136</t>
  </si>
  <si>
    <t>7CAGE</t>
  </si>
  <si>
    <t>0011141</t>
  </si>
  <si>
    <t>0011146</t>
  </si>
  <si>
    <t>0011151</t>
  </si>
  <si>
    <t>PORT CONTROLLER SCAN NET</t>
  </si>
  <si>
    <t xml:space="preserve">           $1,995.70</t>
  </si>
  <si>
    <t>Gov. Center Office Bldg. 7th Floor</t>
  </si>
  <si>
    <t>1 PORT OC12 MOD</t>
  </si>
  <si>
    <t>OC12</t>
  </si>
  <si>
    <t>SERIAL# SN06120723 CISCO WS-CAC-1300W</t>
  </si>
  <si>
    <t>ROUTER CISCO CATALYST 6506</t>
  </si>
  <si>
    <t xml:space="preserve">         $118,289.40</t>
  </si>
  <si>
    <t xml:space="preserve">           $1,392.64</t>
  </si>
  <si>
    <t xml:space="preserve">          $40,533.00</t>
  </si>
  <si>
    <t>800</t>
  </si>
  <si>
    <t xml:space="preserve">           $8,574.00</t>
  </si>
  <si>
    <t>3540</t>
  </si>
  <si>
    <t xml:space="preserve">          $86,156.00</t>
  </si>
  <si>
    <t>RKM INTEGRATED KEYBD MONITOR</t>
  </si>
  <si>
    <t xml:space="preserve">           $2,585.00</t>
  </si>
  <si>
    <t xml:space="preserve">           $3,145.50</t>
  </si>
  <si>
    <t>DSP 4300 DIGITAL CABLE ANALYZE</t>
  </si>
  <si>
    <t xml:space="preserve">           $5,935.50</t>
  </si>
  <si>
    <t>SYMMETRA POWER MODULES</t>
  </si>
  <si>
    <t>QD0249350104</t>
  </si>
  <si>
    <t xml:space="preserve">           $1,390.00</t>
  </si>
  <si>
    <t>QD0251150200</t>
  </si>
  <si>
    <t>QD0251150192</t>
  </si>
  <si>
    <t>QD0251350043</t>
  </si>
  <si>
    <t>03/07/2013</t>
  </si>
  <si>
    <t xml:space="preserve">           $5,285.00</t>
  </si>
  <si>
    <t>4003</t>
  </si>
  <si>
    <t xml:space="preserve">           $2,501.00</t>
  </si>
  <si>
    <t>400.57</t>
  </si>
  <si>
    <t xml:space="preserve">         $106,918.00</t>
  </si>
  <si>
    <t>9902</t>
  </si>
  <si>
    <t xml:space="preserve">          $26,733.19</t>
  </si>
  <si>
    <t>5520</t>
  </si>
  <si>
    <t xml:space="preserve">          $25,443.75</t>
  </si>
  <si>
    <t>OPTICAL DUAL PORT</t>
  </si>
  <si>
    <t xml:space="preserve">           $1,421.40</t>
  </si>
  <si>
    <t>10 GBOC PORTS 2 10/1000 PORTS EMI</t>
  </si>
  <si>
    <t xml:space="preserve">           $7,106.00</t>
  </si>
  <si>
    <t xml:space="preserve">           $6,827.00</t>
  </si>
  <si>
    <t>03/07/2012</t>
  </si>
  <si>
    <t xml:space="preserve">           $4,421.86</t>
  </si>
  <si>
    <t>GODIN</t>
  </si>
  <si>
    <t xml:space="preserve">           $6,609.00</t>
  </si>
  <si>
    <t>SERIAL# AZS092908AS CISCO WS-CAC-3000W</t>
  </si>
  <si>
    <t>770MXP</t>
  </si>
  <si>
    <t>VIDEO CONFERENCING TANDBERG 29' XGA PRUE FLATE</t>
  </si>
  <si>
    <t xml:space="preserve">           $1,104.00</t>
  </si>
  <si>
    <t>VIDEO CONFERENCING TANDBERG 1 42 PLASMA W/VIDEO PC INTERFAC</t>
  </si>
  <si>
    <t>PPSSV1</t>
  </si>
  <si>
    <t xml:space="preserve">           $9,039.00</t>
  </si>
  <si>
    <t>3300MP</t>
  </si>
  <si>
    <t xml:space="preserve">           $1,103.99</t>
  </si>
  <si>
    <t>06/27/2005</t>
  </si>
  <si>
    <t>XN800MHZ</t>
  </si>
  <si>
    <t xml:space="preserve">           $7,993.35</t>
  </si>
  <si>
    <t>07/03/2006</t>
  </si>
  <si>
    <t>SERVER DELL POWEREDGE 2850</t>
  </si>
  <si>
    <t xml:space="preserve">           $9,416.00</t>
  </si>
  <si>
    <t>POWERVAULT 132T DELL</t>
  </si>
  <si>
    <t>132T</t>
  </si>
  <si>
    <t xml:space="preserve">          $10,540.60</t>
  </si>
  <si>
    <t>DATASAFE PBX DATA RECORDER DL150 MODEL 160</t>
  </si>
  <si>
    <t>DL150-160</t>
  </si>
  <si>
    <t xml:space="preserve">           $3,775.00</t>
  </si>
  <si>
    <t>DATASAFE PBX DATA RECORDER DL150 MODEL 20</t>
  </si>
  <si>
    <t>RACKMOUNT APC 17INCH KEYBOARD MONITOR MOUSE</t>
  </si>
  <si>
    <t>AP5017</t>
  </si>
  <si>
    <t xml:space="preserve">           $2,192.00</t>
  </si>
  <si>
    <t>XEON800</t>
  </si>
  <si>
    <t xml:space="preserve">           $6,819.40</t>
  </si>
  <si>
    <t>FIBER OPTIC MINI OTDR ADAPTERS</t>
  </si>
  <si>
    <t xml:space="preserve">           $7,495.83</t>
  </si>
  <si>
    <t>LAPTOP HP TABLET PC TC1100</t>
  </si>
  <si>
    <t>E700</t>
  </si>
  <si>
    <t xml:space="preserve">           $2,050.00</t>
  </si>
  <si>
    <t>01/24/2007</t>
  </si>
  <si>
    <t>100</t>
  </si>
  <si>
    <t xml:space="preserve">          $10,938.03</t>
  </si>
  <si>
    <t xml:space="preserve">          $27,450.00</t>
  </si>
  <si>
    <t>2009043772</t>
  </si>
  <si>
    <t>GOOGLE MINI</t>
  </si>
  <si>
    <t>GO0145</t>
  </si>
  <si>
    <t xml:space="preserve">           $3,990.00</t>
  </si>
  <si>
    <t>ULTRIUM 960 EXTERNAL</t>
  </si>
  <si>
    <t>960</t>
  </si>
  <si>
    <t xml:space="preserve">           $4,515.00</t>
  </si>
  <si>
    <t>COUNTY</t>
  </si>
  <si>
    <t>TB2310 OC 12 PACKAGE</t>
  </si>
  <si>
    <t>TB2310</t>
  </si>
  <si>
    <t xml:space="preserve">          $18,716.40</t>
  </si>
  <si>
    <t>HST3000C CE CU TEST CE COMPLIANT BASE UNIT</t>
  </si>
  <si>
    <t>HST3000</t>
  </si>
  <si>
    <t xml:space="preserve">           $7,790.50</t>
  </si>
  <si>
    <t>NETSCOUT SINGLE PORT ATM_x000D_
REPLACEMENT FOR CPOMF12010521 RECEIVED 01/09/2006</t>
  </si>
  <si>
    <t>9131</t>
  </si>
  <si>
    <t>2006020308</t>
  </si>
  <si>
    <t xml:space="preserve">          $45,496.39</t>
  </si>
  <si>
    <t>SAPPHIRE EX IP CONTROL MANAGER</t>
  </si>
  <si>
    <t xml:space="preserve">           $7,995.00</t>
  </si>
  <si>
    <t>BROCADE 4100 16 32 PORTS ON DEMAND FIBRE CHANNEL SWITCH</t>
  </si>
  <si>
    <t xml:space="preserve">          $10,064.64</t>
  </si>
  <si>
    <t>TELCO MUX</t>
  </si>
  <si>
    <t xml:space="preserve">          $16,594.75</t>
  </si>
  <si>
    <t>TELCO M6096</t>
  </si>
  <si>
    <t>M6096</t>
  </si>
  <si>
    <t xml:space="preserve">           $1,107.75</t>
  </si>
  <si>
    <t>TELCO EDGELINK 100</t>
  </si>
  <si>
    <t xml:space="preserve">           $2,002.01</t>
  </si>
  <si>
    <t>77 METER</t>
  </si>
  <si>
    <t xml:space="preserve">           $7,550.84</t>
  </si>
  <si>
    <t xml:space="preserve">          $14,170.00</t>
  </si>
  <si>
    <t>KVM IP MODULE 32 PORT</t>
  </si>
  <si>
    <t xml:space="preserve">           $5,201.00</t>
  </si>
  <si>
    <t>DIGITAL SWITCH 16 PORT KEYBOARD/VIDEO/MOUSE</t>
  </si>
  <si>
    <t xml:space="preserve">           $2,855.80</t>
  </si>
  <si>
    <t xml:space="preserve">           $2,292.14</t>
  </si>
  <si>
    <t>NETSCOUT A F M</t>
  </si>
  <si>
    <t xml:space="preserve">          $75,388.50</t>
  </si>
  <si>
    <t xml:space="preserve">           $6,229.11</t>
  </si>
  <si>
    <t>VS STGRMGR DECODER</t>
  </si>
  <si>
    <t xml:space="preserve">           $1,797.86</t>
  </si>
  <si>
    <t>11/29/2006</t>
  </si>
  <si>
    <t>2821 W/AC PWR 2GE 4HWICS 3PVD</t>
  </si>
  <si>
    <t xml:space="preserve">           $2,531.75</t>
  </si>
  <si>
    <t xml:space="preserve">           $8,778.62</t>
  </si>
  <si>
    <t>02/05/2007</t>
  </si>
  <si>
    <t xml:space="preserve">          $22,495.00</t>
  </si>
  <si>
    <t xml:space="preserve">           $3,150.00</t>
  </si>
  <si>
    <t xml:space="preserve">           $2,370.00</t>
  </si>
  <si>
    <t>2007 MOFFETT AWP 30S AERIAL MAN LIFT ELECTRIC</t>
  </si>
  <si>
    <t xml:space="preserve">           $9,048.20</t>
  </si>
  <si>
    <t>MODULAR WORKSTATIONS 3</t>
  </si>
  <si>
    <t xml:space="preserve">           $9,756.22</t>
  </si>
  <si>
    <t>05/17/2007</t>
  </si>
  <si>
    <t xml:space="preserve">           $1,430.00</t>
  </si>
  <si>
    <t>MPEG 2 SINGLE CHANNEL ENCODER</t>
  </si>
  <si>
    <t xml:space="preserve">           $7,572.45</t>
  </si>
  <si>
    <t>09/13/2007</t>
  </si>
  <si>
    <t>MPEG 2 SINGLE CHANNEL DECODER</t>
  </si>
  <si>
    <t xml:space="preserve">           $5,577.45</t>
  </si>
  <si>
    <t xml:space="preserve">           $6,798.71</t>
  </si>
  <si>
    <t>WHSE</t>
  </si>
  <si>
    <t>PLASMA PANEL 42</t>
  </si>
  <si>
    <t xml:space="preserve">           $3,367.29</t>
  </si>
  <si>
    <t xml:space="preserve">           $3,360.00</t>
  </si>
  <si>
    <t>OUTDOOR MESH AP 802.11A,B/G._x000D_
  REDBOOK</t>
  </si>
  <si>
    <t>BTO MACBOOK PRO C2D/2.6 15IN 200GB</t>
  </si>
  <si>
    <t xml:space="preserve">           $2,896.20</t>
  </si>
  <si>
    <t>Human Services - Delray Beach</t>
  </si>
  <si>
    <t>Criminal Justice Complex - Court Room</t>
  </si>
  <si>
    <t>MAINT</t>
  </si>
  <si>
    <t>BROCADE 20PORT/8GB SAN SW. FOR IBMBLADE</t>
  </si>
  <si>
    <t>CACHE MODU</t>
  </si>
  <si>
    <t xml:space="preserve">           $6,845.00</t>
  </si>
  <si>
    <t>LASERJET 5000</t>
  </si>
  <si>
    <t>5000N</t>
  </si>
  <si>
    <t xml:space="preserve">           $1,793.65</t>
  </si>
  <si>
    <t>PLOTTER HP DESIGNJET 1055CM</t>
  </si>
  <si>
    <t>1055CM</t>
  </si>
  <si>
    <t>9721093</t>
  </si>
  <si>
    <t xml:space="preserve">           $9,404.48</t>
  </si>
  <si>
    <t>PRINTER HP COLOR LASERJET 4600N</t>
  </si>
  <si>
    <t>4600N</t>
  </si>
  <si>
    <t xml:space="preserve">           $2,151.00</t>
  </si>
  <si>
    <t>PRINTER DELL LASER W5300N</t>
  </si>
  <si>
    <t>W5300</t>
  </si>
  <si>
    <t xml:space="preserve">           $1,512.22</t>
  </si>
  <si>
    <t>NETWORK PRINTER IN THE PRINTER AREA ON 4TH FLOOR NW</t>
  </si>
  <si>
    <t xml:space="preserve">           $3,230.00</t>
  </si>
  <si>
    <t>401.14</t>
  </si>
  <si>
    <t>PRINTER HP LASERJET 9500HDN COLOR</t>
  </si>
  <si>
    <t>9500</t>
  </si>
  <si>
    <t xml:space="preserve">           $9,628.00</t>
  </si>
  <si>
    <t>11/22/2006</t>
  </si>
  <si>
    <t>PRINTER DELL COLOR LASER 51100CN</t>
  </si>
  <si>
    <t>5110CN</t>
  </si>
  <si>
    <t xml:space="preserve">           $1,208.00</t>
  </si>
  <si>
    <t>PRINTER DELL MULTIFUNCTION COLOR LASER 3115CN</t>
  </si>
  <si>
    <t xml:space="preserve">           $1,327.42</t>
  </si>
  <si>
    <t>PRINTER HP LASERJET 4700DTN COLOR</t>
  </si>
  <si>
    <t>4700DTN</t>
  </si>
  <si>
    <t xml:space="preserve">           $2,306.00</t>
  </si>
  <si>
    <t>09/27/2007</t>
  </si>
  <si>
    <t>HP LASERJET 5550DTN</t>
  </si>
  <si>
    <t>HP 5550</t>
  </si>
  <si>
    <t xml:space="preserve">           $4,061.00</t>
  </si>
  <si>
    <t>JP42DO4015</t>
  </si>
  <si>
    <t>01/17/2008</t>
  </si>
  <si>
    <t>HP COLOR LASERJET PRINTER CP6015XH.</t>
  </si>
  <si>
    <t>CP6015XH</t>
  </si>
  <si>
    <t xml:space="preserve">           $6,910.00</t>
  </si>
  <si>
    <t>HP BOOKLET MARKER / FINISHER</t>
  </si>
  <si>
    <t>BOOKELT MAKER / FINISHER</t>
  </si>
  <si>
    <t xml:space="preserve">           $2,850.00</t>
  </si>
  <si>
    <t>HP COLOR LASERJET ENT PRTR.</t>
  </si>
  <si>
    <t>CP4525DN</t>
  </si>
  <si>
    <t xml:space="preserve">           $1,532.00</t>
  </si>
  <si>
    <t>HP T1200 44-INPOSTSCRIPT VERSION</t>
  </si>
  <si>
    <t>CNO422H030</t>
  </si>
  <si>
    <t xml:space="preserve">           $6,480.00</t>
  </si>
  <si>
    <t>HPCOLOR LASERJET 5550DTN PRT.</t>
  </si>
  <si>
    <t>5550DTN</t>
  </si>
  <si>
    <t xml:space="preserve">           $3,875.25</t>
  </si>
  <si>
    <t>09/02/2013</t>
  </si>
  <si>
    <t>IBM INFOPRINT 6500 V20</t>
  </si>
  <si>
    <t>IBM 6500</t>
  </si>
  <si>
    <t xml:space="preserve">          $10,715.00</t>
  </si>
  <si>
    <t>HP COLOR LASERJET CP6015XH - PRINTER - COLOR - LASER</t>
  </si>
  <si>
    <t xml:space="preserve">           $5,834.64</t>
  </si>
  <si>
    <t>EPSON STYLUS PRO 3880 - 17" LARGER-FORMAT PRINTER - COLOR -INK JET</t>
  </si>
  <si>
    <t>STYLUS PRO 3880 PHOTO</t>
  </si>
  <si>
    <t xml:space="preserve">           $1,154.32</t>
  </si>
  <si>
    <t>HP COLOR LASERJET ENTERPRISE CP5525DN PRINTER</t>
  </si>
  <si>
    <t>CP5525DN</t>
  </si>
  <si>
    <t xml:space="preserve">           $2,565.00</t>
  </si>
  <si>
    <t>HP COLOR LASERJET CP6015XH PRINTER &amp; HP 3-BIN STAPLE/STACKER ACCESSORY</t>
  </si>
  <si>
    <t>CNBLB32767</t>
  </si>
  <si>
    <t xml:space="preserve">           $7,732.50</t>
  </si>
  <si>
    <t>BRAVO 4102 - CD/DVD PRINTER - COLOR-INK-JET</t>
  </si>
  <si>
    <t xml:space="preserve">BRAVO 4102 - CD/DVD PRINTER </t>
  </si>
  <si>
    <t xml:space="preserve">           $2,700.89</t>
  </si>
  <si>
    <t>801.C5</t>
  </si>
  <si>
    <t>PRINTER HP DESIGNJET 5000PS</t>
  </si>
  <si>
    <t>5000PS</t>
  </si>
  <si>
    <t xml:space="preserve">           $9,890.00</t>
  </si>
  <si>
    <t>RAM EXPANSION 128 MB</t>
  </si>
  <si>
    <t>MEMORY</t>
  </si>
  <si>
    <t xml:space="preserve">           $3,537.00</t>
  </si>
  <si>
    <t>COM 1GB SDRAM DIMM 133MHZ</t>
  </si>
  <si>
    <t>SCANNER</t>
  </si>
  <si>
    <t>BAR CODE SCANNER APEX II</t>
  </si>
  <si>
    <t>APEXII</t>
  </si>
  <si>
    <t>10014425</t>
  </si>
  <si>
    <t xml:space="preserve">           $1,335.98</t>
  </si>
  <si>
    <t>12/14/2012</t>
  </si>
  <si>
    <t>10014426</t>
  </si>
  <si>
    <t>05/29/2013</t>
  </si>
  <si>
    <t xml:space="preserve">           $1,245.44</t>
  </si>
  <si>
    <t>01/06/2012</t>
  </si>
  <si>
    <t xml:space="preserve">           $1,245.52</t>
  </si>
  <si>
    <t>SCANNER CANNON DR 9080C</t>
  </si>
  <si>
    <t>9080C</t>
  </si>
  <si>
    <t xml:space="preserve">           $5,792.00</t>
  </si>
  <si>
    <t>SCANNER E SIZE GRAPHTEC MODEL</t>
  </si>
  <si>
    <t>CS600</t>
  </si>
  <si>
    <t xml:space="preserve">          $14,700.00</t>
  </si>
  <si>
    <t>100016171</t>
  </si>
  <si>
    <t xml:space="preserve">           $1,145.00</t>
  </si>
  <si>
    <t>100016172</t>
  </si>
  <si>
    <t>06/27/2013</t>
  </si>
  <si>
    <t>DR-9080C SHEETFED SCANNER</t>
  </si>
  <si>
    <t xml:space="preserve">           $6,190.99</t>
  </si>
  <si>
    <t>12/11/2007</t>
  </si>
  <si>
    <t>CS 600 PRO</t>
  </si>
  <si>
    <t xml:space="preserve">          $16,667.00</t>
  </si>
  <si>
    <t>CANON IMAGEFORMULA DR-9050C-DOCUMENT SCANNER</t>
  </si>
  <si>
    <t>9050C</t>
  </si>
  <si>
    <t xml:space="preserve">           $6,374.17</t>
  </si>
  <si>
    <t>CANON IMAGEFORMULA DR-G1100-DOCUMENT SCANNER</t>
  </si>
  <si>
    <t>918074B00292AA21GG30</t>
  </si>
  <si>
    <t xml:space="preserve">           $4,415.91</t>
  </si>
  <si>
    <t>SMART BOARD X885</t>
  </si>
  <si>
    <t>SMART BOARD X885 WITH UX60 PROJECTOR # SBX885IX</t>
  </si>
  <si>
    <t xml:space="preserve">           $4,874.25</t>
  </si>
  <si>
    <t>SOFTWARE</t>
  </si>
  <si>
    <t>POWERBUILER 4 0</t>
  </si>
  <si>
    <t xml:space="preserve">           $2,214.00</t>
  </si>
  <si>
    <t>POWERBUILDER 4 0</t>
  </si>
  <si>
    <t>ESO COLD STORAGE</t>
  </si>
  <si>
    <t xml:space="preserve">          $89,000.00</t>
  </si>
  <si>
    <t>SOFTWARE PVCS VERSION</t>
  </si>
  <si>
    <t xml:space="preserve">             $844.08</t>
  </si>
  <si>
    <t>SOFTWARE POWER PACK UNIX</t>
  </si>
  <si>
    <t xml:space="preserve">           $9,072.00</t>
  </si>
  <si>
    <t>SOFTWARE PRO XL</t>
  </si>
  <si>
    <t>SOFTWARE PF OFFICE</t>
  </si>
  <si>
    <t xml:space="preserve">             $995.00</t>
  </si>
  <si>
    <t>SOFTWARE WINDOW 95 INTRO SITE</t>
  </si>
  <si>
    <t xml:space="preserve">           $1,202.40</t>
  </si>
  <si>
    <t>SOFTWARE WINDOW NT WRKSTATION</t>
  </si>
  <si>
    <t>SOFTWARE LEGATO</t>
  </si>
  <si>
    <t xml:space="preserve">           $4,725.00</t>
  </si>
  <si>
    <t>SOFTWARE NETOFF IV</t>
  </si>
  <si>
    <t>SOFTWARE POWER BUILDER 6 0</t>
  </si>
  <si>
    <t xml:space="preserve">           $2,396.00</t>
  </si>
  <si>
    <t>SOFTWARE POWER STUDIO UPGRADE</t>
  </si>
  <si>
    <t xml:space="preserve">           $2,796.00</t>
  </si>
  <si>
    <t>LICENSE VISUAL SPELLER</t>
  </si>
  <si>
    <t xml:space="preserve">           $1,285.50</t>
  </si>
  <si>
    <t>SOFTWARE JAWS FOR WINDOW 3 0</t>
  </si>
  <si>
    <t xml:space="preserve">             $820.00</t>
  </si>
  <si>
    <t>SOFTWARE 256MB COMPAQ PROLIAN</t>
  </si>
  <si>
    <t>SOFTWARE SIDEWINDER V 4</t>
  </si>
  <si>
    <t xml:space="preserve">          $19,156.25</t>
  </si>
  <si>
    <t>SOFTWARE LIC ARCINFO GRID</t>
  </si>
  <si>
    <t xml:space="preserve">           $1,150.00</t>
  </si>
  <si>
    <t>SOFTWARE ARCINFO 4/WINDOWS NT</t>
  </si>
  <si>
    <t xml:space="preserve">           $8,100.00</t>
  </si>
  <si>
    <t>SOFTWARE ORACLE DESIGNER WINNT</t>
  </si>
  <si>
    <t xml:space="preserve">           $4,376.35</t>
  </si>
  <si>
    <t>SOFTWARE ORACLE DESIGNER SILV</t>
  </si>
  <si>
    <t xml:space="preserve">           $1,401.60</t>
  </si>
  <si>
    <t>SOFTWARE TSREORG FOR ORACLE</t>
  </si>
  <si>
    <t xml:space="preserve">           $1,971.43</t>
  </si>
  <si>
    <t xml:space="preserve">           $6,471.43</t>
  </si>
  <si>
    <t>SOFTWARE FAST UNLOAD 4 ORACLE</t>
  </si>
  <si>
    <t xml:space="preserve">           $4,071.43</t>
  </si>
  <si>
    <t xml:space="preserve">           $4,071.44</t>
  </si>
  <si>
    <t xml:space="preserve">           $4,071.40</t>
  </si>
  <si>
    <t>SOFTWARE ARCVIEW GIS V3 1</t>
  </si>
  <si>
    <t xml:space="preserve">           $6,650.00</t>
  </si>
  <si>
    <t>SOFTWARE MACROMEDIA DIR 7</t>
  </si>
  <si>
    <t xml:space="preserve">             $899.00</t>
  </si>
  <si>
    <t>SOFTWARE FME 2 2 PROFESS</t>
  </si>
  <si>
    <t xml:space="preserve">           $1,749.00</t>
  </si>
  <si>
    <t>SOFTWARE GEOMEDIA PRO</t>
  </si>
  <si>
    <t xml:space="preserve">           $5,095.75</t>
  </si>
  <si>
    <t>SOFTWARE MICRIOSOFT VISUAL STU</t>
  </si>
  <si>
    <t xml:space="preserve">             $983.29</t>
  </si>
  <si>
    <t>SOFTWARE MICRSOFT VISUAL STUD</t>
  </si>
  <si>
    <t>INTERNAL TELCO SYSTEM M6013 21 3P DUAL T1 LIU/CSU/DSX</t>
  </si>
  <si>
    <t xml:space="preserve">           $1,526.25</t>
  </si>
  <si>
    <t>HP ROM (PAGE DESCRIPTION LANGUAGE) FULL COLOR IPDS EMULATION**** CHIP INSIDE OF ASSET# 10186492****</t>
  </si>
  <si>
    <t>HP COLOR IPDS</t>
  </si>
  <si>
    <t xml:space="preserve">           $1,145.06</t>
  </si>
  <si>
    <t>MBM 4005 SHREDDER</t>
  </si>
  <si>
    <t>4005 DESTROYIT CROSS CUT</t>
  </si>
  <si>
    <t xml:space="preserve">           $4,269.00</t>
  </si>
  <si>
    <t>JS0646014541</t>
  </si>
  <si>
    <t xml:space="preserve">PLAT FORM </t>
  </si>
  <si>
    <t>MISSING LAST YEAR</t>
  </si>
  <si>
    <t>GOVERNMENTAL CENTER 4TH FLR</t>
  </si>
  <si>
    <t>GOVERNMENTAL CENTER 8TH FLR</t>
  </si>
  <si>
    <t>UnaccountedField</t>
  </si>
  <si>
    <t>Field Assets Missing Last Year</t>
  </si>
  <si>
    <t>Unaccounted Redbook</t>
  </si>
  <si>
    <t>Redbook Assets Missing Last Year</t>
  </si>
  <si>
    <t>Division</t>
  </si>
  <si>
    <t>Assets</t>
  </si>
  <si>
    <t>TOTAL MISSING FROM LAST YEAR</t>
  </si>
  <si>
    <t>CISCO 2951-ROUTER-RACK MOUNTABLE</t>
  </si>
  <si>
    <t>IP SWITCH, DELL 16 PORT KVM</t>
  </si>
  <si>
    <t>APC NEXBOTZ 420 RACK APPLIANCE W/CAMERA</t>
  </si>
  <si>
    <t>APC NETBOTZ 420 RACK APPLIANCE W/CAMERA</t>
  </si>
  <si>
    <t>SERVER, DELL POWEREDGE 1950</t>
  </si>
  <si>
    <t>SERVER, DELL POWEREDGE R710</t>
  </si>
  <si>
    <t>NETBOTZ ROOM MONITOR 355 W/POE INJECTOR</t>
  </si>
  <si>
    <t>BROCADE FASTIRON CX 6245-HPOE SWITCH, 24 PORTS</t>
  </si>
  <si>
    <t>BROCADE FASTIRON CX 648S-HPOE SWITCH</t>
  </si>
  <si>
    <t>AN-80I 5.8 PTP TERMINAL</t>
  </si>
  <si>
    <t>GSA SERVER</t>
  </si>
  <si>
    <t>MULTIRATE XFP - 10GBASE-LR OC192</t>
  </si>
  <si>
    <t>CISCO CATALYST 3850-48F-S, SWITCH, 48 PORTS</t>
  </si>
  <si>
    <t>CISCO CATALYST 3850-24P-S, SWITCH, 24 PORTS</t>
  </si>
  <si>
    <t>SCANNER, APEX II</t>
  </si>
  <si>
    <t>LAPTOP, HP ELITEBOOK 874W</t>
  </si>
  <si>
    <t>LAPTOP, HP PROBOOK 6550B</t>
  </si>
  <si>
    <t>FLOW RECORDER ON 3500 SERVER</t>
  </si>
  <si>
    <t>LAPTOP, DELL XPS 12</t>
  </si>
  <si>
    <t>CHANNELS CWDM OADM MODULE (1550CPNT157)</t>
  </si>
  <si>
    <t>CISCO CWDM 1490 NM SFP GIGABIT ETHERNET AND 1G</t>
  </si>
  <si>
    <t>CISCO CWDM 1510 NM SFP GIG ETHERNET 1G/2G FC</t>
  </si>
  <si>
    <t>CISCO CWDM 1530 NM SFP GIGABIT ETHER</t>
  </si>
  <si>
    <t>CISCO CWDM 1590 NM SFP GIGABIT ETHERNET AND 1G</t>
  </si>
  <si>
    <t>CISCO CWDM 1610 NM SFP GIGABIT ETHERNET AND 1G</t>
  </si>
  <si>
    <t>DOCUMENT SCANNER, CANNON DR-G1100</t>
  </si>
  <si>
    <t>ENH ETHERSWITCH LS/L3 SM-48FE 25FP POE</t>
  </si>
  <si>
    <t>ENH ETHERNETSWITCH LS.L3 SM-23 FE 1 GE POE</t>
  </si>
  <si>
    <t>ENHCD ETHERNETSWITCH L2/L3 SM 15 CPNTFE 1</t>
  </si>
  <si>
    <t>2921 W/E GE 4 EHWIC3 SDP1-256MB CF 512MB</t>
  </si>
  <si>
    <t>RADIO, TROPOS 7320</t>
  </si>
  <si>
    <t>IBM BLADE SERVER HS23</t>
  </si>
  <si>
    <t>LAPTOP, APPLE BTO MACBOOK PRO</t>
  </si>
  <si>
    <t>XFP TRANSCEIVER MODULE, BROCADE</t>
  </si>
  <si>
    <t>RFID GUN, MOTOROLA MC3190-Z MOBILE</t>
  </si>
  <si>
    <t>RADIO, POINT TO POINT, UBIQUITI</t>
  </si>
  <si>
    <t>LAPTOP, DELL XPS13</t>
  </si>
  <si>
    <t>UPS, APC SMART-UPS 2200 LCD</t>
  </si>
  <si>
    <t>RIFD READER, MOTOROLA FX7400</t>
  </si>
  <si>
    <t>LAPTOP, DELL LATITUDE E6540</t>
  </si>
  <si>
    <t>SERVER, DELL INSPIRON 17, 7000 SERIES</t>
  </si>
  <si>
    <t>CISCO ENHANCED ETHERSWITCH - SWITCH -23</t>
  </si>
  <si>
    <t>SERVER, DELL PRECISION T5610 CTO BASE</t>
  </si>
  <si>
    <t>LAPTOP, LENOVO THINKPAD</t>
  </si>
  <si>
    <t>CISCO ENHANCED ETHERSWITCH - SWITCH -15</t>
  </si>
  <si>
    <t>CISCO 2921-ROUTER-RACK MOUNTABLE</t>
  </si>
  <si>
    <t>XMR/MLSE 4PT 10-GBE ML-XFP MOD</t>
  </si>
  <si>
    <t>MLX/MLXE 24-PORT 1-GBE (ML) SFP MODULE</t>
  </si>
  <si>
    <t>BLADE SERVER</t>
  </si>
  <si>
    <t>QNAP SERVER</t>
  </si>
  <si>
    <t>BLADE SEVER, IBM, X3650 M4</t>
  </si>
  <si>
    <t>BLADE SEVER, IBM X3650 M4</t>
  </si>
  <si>
    <t>PRINTER, HP COLOR ENTERPRISE M885XH</t>
  </si>
  <si>
    <t>STAPLER/STACKER, HP</t>
  </si>
  <si>
    <t>DOCUMENT SCANNER, CANON IMAGE FORMULA DR-G1130</t>
  </si>
  <si>
    <t>CISCO SX20 QUICK SET</t>
  </si>
  <si>
    <t>RADIO, Y 24 GHZ POINT TO POINT</t>
  </si>
  <si>
    <t>ROLLABOUT STAND</t>
  </si>
  <si>
    <t>CISCO 802.11 INTERNAL ANTENNA</t>
  </si>
  <si>
    <t>SWITCH, N-TRON 7010TX FULLY MANAGED</t>
  </si>
  <si>
    <t>2145 MACHINE TYPE SVC</t>
  </si>
  <si>
    <t>MONITOR, NEC E554 55" FLAT PANEL DISPLAY</t>
  </si>
  <si>
    <t>TABLET, MICROSOFT SURFACE PRO 3</t>
  </si>
  <si>
    <t>MONITOR, ASUS PQ321Q, LED 31.5"</t>
  </si>
  <si>
    <t>RADIO, AIRFIBER 5GHZ ACCS POINT TO POINT</t>
  </si>
  <si>
    <t>ROUTER, CISCO C1921</t>
  </si>
  <si>
    <t>CLICKSHARE, MINI</t>
  </si>
  <si>
    <t>BLADE,IBM FLEX SYSTEM X240 COMPUTE NODE (768GB)</t>
  </si>
  <si>
    <t>BLADE,IBM FLEX SYSTEM X240 COMPUTE NODE (256GB)</t>
  </si>
  <si>
    <t>BLADE,IBM FLEX SYSTEM X240 COMPUTE NODE (128GB)</t>
  </si>
  <si>
    <t>SERVER, DELL PRECISION T1700 MT CTO BASE</t>
  </si>
  <si>
    <t>TABLET, DELL VENUE 11 PRO</t>
  </si>
  <si>
    <t>SWITCH, GIGABIT CAPABLE FULLY MANAGED INDUSTRIAL ETHERNET</t>
  </si>
  <si>
    <t>RACK FOR DELL POWEREDGE BASE</t>
  </si>
  <si>
    <t>MONITOR,DELL,FLAT PANEL U1</t>
  </si>
  <si>
    <t>QUAD CORE XEON PROCESSOR 2950</t>
  </si>
  <si>
    <t>UPS, APC SMART UPS 3000</t>
  </si>
  <si>
    <t>TV,  55"</t>
  </si>
  <si>
    <t>ROLLABOUT STAND 60"</t>
  </si>
  <si>
    <t>E2951 W/3 GE 4 ENWIC 3 DSP-2 SM 256MB CF5</t>
  </si>
  <si>
    <t>8 CHANNEL CWDM MUS/DEMUS MOBILE</t>
  </si>
  <si>
    <t>ETHERNET MODULAR, 4-PORT, 10 GIGABIT</t>
  </si>
  <si>
    <t>CISCO SUPERVISOR ENGINE 7-E, CONTROL PROCESSOR</t>
  </si>
  <si>
    <t>DISK SUBSYSTEM, SHARK DS8870, MODEL 961</t>
  </si>
  <si>
    <t>TV, 55"</t>
  </si>
  <si>
    <t>TELEPHONE SYSTEM,AVAYA</t>
  </si>
  <si>
    <t>WS-C3560V2-48PS-S</t>
  </si>
  <si>
    <t>FASTIRON SUPERX-PREM</t>
  </si>
  <si>
    <t>WS-C3750G-48PS-E</t>
  </si>
  <si>
    <t>WS-3560G-24PS-S</t>
  </si>
  <si>
    <t>WS-X4648-RJ45V+E</t>
  </si>
  <si>
    <t>ODM4-2</t>
  </si>
  <si>
    <t>X2-10GB-SR</t>
  </si>
  <si>
    <t>E6320</t>
  </si>
  <si>
    <t>NI-CER-2024-ADVPREM-AC</t>
  </si>
  <si>
    <t>80IRR-G-G-T58</t>
  </si>
  <si>
    <t>XFP-10GLR-OC192SR</t>
  </si>
  <si>
    <t>310-2578</t>
  </si>
  <si>
    <t>WS-C6506-E</t>
  </si>
  <si>
    <t>C6504</t>
  </si>
  <si>
    <t>WS-3850-48P-L</t>
  </si>
  <si>
    <t>X6748-SFP</t>
  </si>
  <si>
    <t>WS-C3560G-24PS-S V04</t>
  </si>
  <si>
    <t>55"LCD MONITOR</t>
  </si>
  <si>
    <t>CWSM-MUX8A=</t>
  </si>
  <si>
    <t>SM-ES3-16-P=</t>
  </si>
  <si>
    <t>FCX624-HPOE</t>
  </si>
  <si>
    <t>WS-C3750-24PS-S</t>
  </si>
  <si>
    <t>WS-C2950G-12-EI</t>
  </si>
  <si>
    <t>WS-C3850-24P-S</t>
  </si>
  <si>
    <t>A9K-MPA-4X10GE=</t>
  </si>
  <si>
    <t>WS-C3850-48F-S</t>
  </si>
  <si>
    <t>7010TX</t>
  </si>
  <si>
    <t>NI-CER-2024C-ADPREM-AC</t>
  </si>
  <si>
    <t>PWR-C45-4200ACV</t>
  </si>
  <si>
    <t>SAN SW</t>
  </si>
  <si>
    <t>10G-XFP-LR</t>
  </si>
  <si>
    <t>FTX1812AMH4</t>
  </si>
  <si>
    <t>QA0911180230</t>
  </si>
  <si>
    <t>TR1.RACK</t>
  </si>
  <si>
    <t>FAA0515K02R</t>
  </si>
  <si>
    <t>SAL06080BB9</t>
  </si>
  <si>
    <t>400.5X</t>
  </si>
  <si>
    <t>403.2.1</t>
  </si>
  <si>
    <t>JMX0836L1E1</t>
  </si>
  <si>
    <t>UPS1</t>
  </si>
  <si>
    <t>NASRACK3</t>
  </si>
  <si>
    <t>401.22.1</t>
  </si>
  <si>
    <t>FOC1048Y5E7</t>
  </si>
  <si>
    <t>FOC1645V1R3</t>
  </si>
  <si>
    <t>CAT1064NJ4A</t>
  </si>
  <si>
    <t>PUR 2FL</t>
  </si>
  <si>
    <t>NOC RM</t>
  </si>
  <si>
    <t>FNS12440TFK</t>
  </si>
  <si>
    <t>FNS12440TJM</t>
  </si>
  <si>
    <t>RB PLTFR</t>
  </si>
  <si>
    <t>RB SAS</t>
  </si>
  <si>
    <t>NASRACK</t>
  </si>
  <si>
    <t>FTX1246POOD</t>
  </si>
  <si>
    <t>FTX1231PO1S</t>
  </si>
  <si>
    <t>FOC1219W5EN</t>
  </si>
  <si>
    <t>GP7PHH1</t>
  </si>
  <si>
    <t>2T7PHH1</t>
  </si>
  <si>
    <t>00:02:D3:03:34:68</t>
  </si>
  <si>
    <t>00:02:D3:03:48:37</t>
  </si>
  <si>
    <t>00:02:D3:7A:15</t>
  </si>
  <si>
    <t>00:02:D3:03:7A:1D</t>
  </si>
  <si>
    <t>2556HJ1</t>
  </si>
  <si>
    <t>H456HJ1</t>
  </si>
  <si>
    <t>B83NLL1</t>
  </si>
  <si>
    <t>RB 403</t>
  </si>
  <si>
    <t>5H1LCK1</t>
  </si>
  <si>
    <t>STORAGE</t>
  </si>
  <si>
    <t>FOC1348Z0TY</t>
  </si>
  <si>
    <t>403.17.1</t>
  </si>
  <si>
    <t>FNS11110L34</t>
  </si>
  <si>
    <t>FNS0843K11P</t>
  </si>
  <si>
    <t>FNS121108M4</t>
  </si>
  <si>
    <t>FNS121108KX</t>
  </si>
  <si>
    <t>FNS0843K11G</t>
  </si>
  <si>
    <t>SPC15180BNE</t>
  </si>
  <si>
    <t>KEN VAN</t>
  </si>
  <si>
    <t>T22633F0NG</t>
  </si>
  <si>
    <t>RB401.6</t>
  </si>
  <si>
    <t>FNS10570014</t>
  </si>
  <si>
    <t>RB COMRM</t>
  </si>
  <si>
    <t>E5</t>
  </si>
  <si>
    <t>BCY2223H0ZA</t>
  </si>
  <si>
    <t>075SC10220536</t>
  </si>
  <si>
    <t>T4-MQ59ZX3HAZE8L</t>
  </si>
  <si>
    <t>ONT174901FV</t>
  </si>
  <si>
    <t>ONT174901FP</t>
  </si>
  <si>
    <t>ONT174901FX</t>
  </si>
  <si>
    <t>ONT174901FS</t>
  </si>
  <si>
    <t>370GX02</t>
  </si>
  <si>
    <t>FTT18230207</t>
  </si>
  <si>
    <t>FCW1819C0FY</t>
  </si>
  <si>
    <t>FCW1819C0K0</t>
  </si>
  <si>
    <t>FCW1819C0K1</t>
  </si>
  <si>
    <t>FCW1819C0K3</t>
  </si>
  <si>
    <t>FCW1819C0K4</t>
  </si>
  <si>
    <t>FCW1819C0K7</t>
  </si>
  <si>
    <t>FCW1819C0KA</t>
  </si>
  <si>
    <t>FCW1819C0KC</t>
  </si>
  <si>
    <t>FCW1819C0KF</t>
  </si>
  <si>
    <t>FCW1819C0KJ</t>
  </si>
  <si>
    <t>FCW1819C0KK</t>
  </si>
  <si>
    <t>FCW1819C0KL</t>
  </si>
  <si>
    <t>FCW1819C0KN</t>
  </si>
  <si>
    <t>FOC1814U0H9</t>
  </si>
  <si>
    <t>FOC1814X114</t>
  </si>
  <si>
    <t>FOC1815U055</t>
  </si>
  <si>
    <t>FOC1815U05A</t>
  </si>
  <si>
    <t>FOC1815U05B</t>
  </si>
  <si>
    <t>FOC1815U05H</t>
  </si>
  <si>
    <t>FOC1815U05L</t>
  </si>
  <si>
    <t>FOC1815U079</t>
  </si>
  <si>
    <t>FOC1815U07C</t>
  </si>
  <si>
    <t>FOC1815U07L</t>
  </si>
  <si>
    <t>FOC1815U07M</t>
  </si>
  <si>
    <t>FOC1815U07S</t>
  </si>
  <si>
    <t>FOC1815U07X</t>
  </si>
  <si>
    <t>FOC1815U07Z</t>
  </si>
  <si>
    <t>FOC1815U087</t>
  </si>
  <si>
    <t>FOC1815U08C</t>
  </si>
  <si>
    <t>FOC1815U08L</t>
  </si>
  <si>
    <t>FOC1815U08Q</t>
  </si>
  <si>
    <t>FOC1815X04X</t>
  </si>
  <si>
    <t>FOC1815X065</t>
  </si>
  <si>
    <t>FOC1815X06N</t>
  </si>
  <si>
    <t>FOC1815X06P</t>
  </si>
  <si>
    <t>FOC1815X06T</t>
  </si>
  <si>
    <t>FOC1815X06V</t>
  </si>
  <si>
    <t>FOC1815X070</t>
  </si>
  <si>
    <t>FOC1815X07L</t>
  </si>
  <si>
    <t>FOX1815X07Q</t>
  </si>
  <si>
    <t>FOC1815X084</t>
  </si>
  <si>
    <t>FOC1815Y1FU</t>
  </si>
  <si>
    <t>FOC1815Y1G2</t>
  </si>
  <si>
    <t>FOC1815Y1J7</t>
  </si>
  <si>
    <t>FOC1815Y1QR</t>
  </si>
  <si>
    <t>FOC1819U0ZT</t>
  </si>
  <si>
    <t>FOC1819U108</t>
  </si>
  <si>
    <t>FOC1819U10Y</t>
  </si>
  <si>
    <t>FOC1819U114</t>
  </si>
  <si>
    <t>FOC1819U117</t>
  </si>
  <si>
    <t>FOC1819U118</t>
  </si>
  <si>
    <t>FOC1819U11G</t>
  </si>
  <si>
    <t>FOC1819U11T</t>
  </si>
  <si>
    <t>FOC1819U11V</t>
  </si>
  <si>
    <t>FOC1819U11X</t>
  </si>
  <si>
    <t>FOC1819U120</t>
  </si>
  <si>
    <t>FOC1819U121</t>
  </si>
  <si>
    <t>FOC1819U123</t>
  </si>
  <si>
    <t>FOC1819U124</t>
  </si>
  <si>
    <t>FOC1819U12A</t>
  </si>
  <si>
    <t>FOC1819X0X7</t>
  </si>
  <si>
    <t>FOC1819X0YH</t>
  </si>
  <si>
    <t>FOC1819X0YJ</t>
  </si>
  <si>
    <t>FOC1819X0YM</t>
  </si>
  <si>
    <t>FOC1819X0YR</t>
  </si>
  <si>
    <t>FOC1819X0YX</t>
  </si>
  <si>
    <t>FOC1819X0Z4</t>
  </si>
  <si>
    <t>FOC1819X0ZG</t>
  </si>
  <si>
    <t>FOC1819X0ZJ</t>
  </si>
  <si>
    <t>FOC1819X0ZP</t>
  </si>
  <si>
    <t>FOC1819X0ZQ</t>
  </si>
  <si>
    <t>FOC1819X0ZS</t>
  </si>
  <si>
    <t>FOC1819X0ZT</t>
  </si>
  <si>
    <t>FOC1819X0ZU</t>
  </si>
  <si>
    <t>FOC1809X0H0</t>
  </si>
  <si>
    <t>FOC1809Y2GK</t>
  </si>
  <si>
    <t>FOC1810U0CR</t>
  </si>
  <si>
    <t>FOC1810U0CS</t>
  </si>
  <si>
    <t>FOC1810U0CU</t>
  </si>
  <si>
    <t>FOC1810U0D0</t>
  </si>
  <si>
    <t>FOC1810U0F2</t>
  </si>
  <si>
    <t>FOC1810U0GW</t>
  </si>
  <si>
    <t>FOC1810U0GX</t>
  </si>
  <si>
    <t>FOC1810U0JX</t>
  </si>
  <si>
    <t>FOC1810U0L0</t>
  </si>
  <si>
    <t>FOC110U0L1</t>
  </si>
  <si>
    <t>FOC1810U0L2</t>
  </si>
  <si>
    <t>FOC1810U0L4</t>
  </si>
  <si>
    <t>FOC1810U0L5</t>
  </si>
  <si>
    <t>FOC1810U0LB</t>
  </si>
  <si>
    <t>FOC1810U0LG</t>
  </si>
  <si>
    <t>FOC1810U0LM</t>
  </si>
  <si>
    <t>FOC1810U0LN</t>
  </si>
  <si>
    <t>FOC1810U0LS</t>
  </si>
  <si>
    <t>FOC1810X0CE</t>
  </si>
  <si>
    <t>FOC1810X0CT</t>
  </si>
  <si>
    <t>FOC1810X0CX</t>
  </si>
  <si>
    <t>FOC1810X0EL</t>
  </si>
  <si>
    <t>FOC1810X0FJ</t>
  </si>
  <si>
    <t>FOC1810X0GU</t>
  </si>
  <si>
    <t>FOC1810X0JH</t>
  </si>
  <si>
    <t>FOC1810X0JT</t>
  </si>
  <si>
    <t>FOC1810X0KE</t>
  </si>
  <si>
    <t>FOC1810X0L8</t>
  </si>
  <si>
    <t>FOC1810X0L9</t>
  </si>
  <si>
    <t>FOC1810X0LB</t>
  </si>
  <si>
    <t>FOC1810X0LC</t>
  </si>
  <si>
    <t>FOC1810X0LE</t>
  </si>
  <si>
    <t>FOC1810X0LF</t>
  </si>
  <si>
    <t>FOC1810X0LL</t>
  </si>
  <si>
    <t>FOC1810X0LN</t>
  </si>
  <si>
    <t>FOC1810X0LQ</t>
  </si>
  <si>
    <t>FOC1810X0LS</t>
  </si>
  <si>
    <t>FOC1810X0LU</t>
  </si>
  <si>
    <t>FOC1810X0LV</t>
  </si>
  <si>
    <t>FOC1810X0LW</t>
  </si>
  <si>
    <t>FOC1810X0LY</t>
  </si>
  <si>
    <t>FOC1810X0M3</t>
  </si>
  <si>
    <t>FOC1810X0M4</t>
  </si>
  <si>
    <t>FOC1810X0M5</t>
  </si>
  <si>
    <t>FOC1810X0M6</t>
  </si>
  <si>
    <t>FOC1810X0M7</t>
  </si>
  <si>
    <t>FOC1810X0M8</t>
  </si>
  <si>
    <t>FOC1810X0M9</t>
  </si>
  <si>
    <t>FOC1810X0MA</t>
  </si>
  <si>
    <t>FOC1810X0MC</t>
  </si>
  <si>
    <t>FOC1810X0MD</t>
  </si>
  <si>
    <t>FOC1810X0ME</t>
  </si>
  <si>
    <t>FOC1810X0MG</t>
  </si>
  <si>
    <t>FOC1810Y240</t>
  </si>
  <si>
    <t>FOC1810Y242</t>
  </si>
  <si>
    <t>FOC1810Y2GV</t>
  </si>
  <si>
    <t>FOC1810Y2GZ</t>
  </si>
  <si>
    <t>FOC1810Y2HD</t>
  </si>
  <si>
    <t>FOC1810Y2ZE</t>
  </si>
  <si>
    <t>FOC1810Y3Y3</t>
  </si>
  <si>
    <t>FOC1810Y3Y4</t>
  </si>
  <si>
    <t>FOC1810Y3YA</t>
  </si>
  <si>
    <t>FOC1810Y3YF</t>
  </si>
  <si>
    <t>FOC1810Y3YG</t>
  </si>
  <si>
    <t>FOC1810Y412</t>
  </si>
  <si>
    <t>FOC1810Y414</t>
  </si>
  <si>
    <t>FOC1810Y416</t>
  </si>
  <si>
    <t>FOC1810Y41Q</t>
  </si>
  <si>
    <t>FOC1810Y41S</t>
  </si>
  <si>
    <t>FOC1810Y41U</t>
  </si>
  <si>
    <t>FTT182500OQ</t>
  </si>
  <si>
    <t>A06435000000000</t>
  </si>
  <si>
    <t>D09662000000000</t>
  </si>
  <si>
    <t>E01185000000000</t>
  </si>
  <si>
    <t>F05551000000000</t>
  </si>
  <si>
    <t>F05552000000000</t>
  </si>
  <si>
    <t>G00893000000000</t>
  </si>
  <si>
    <t>G00894000000000</t>
  </si>
  <si>
    <t>G00895000000000</t>
  </si>
  <si>
    <t>G08224000000000</t>
  </si>
  <si>
    <t>J04079000000000</t>
  </si>
  <si>
    <t>J04081000000000</t>
  </si>
  <si>
    <t>J04085000000000</t>
  </si>
  <si>
    <t>J06684000000000</t>
  </si>
  <si>
    <t>J08222000000000</t>
  </si>
  <si>
    <t>J08227000000000</t>
  </si>
  <si>
    <t>J09123000000000</t>
  </si>
  <si>
    <t>J09125000000000</t>
  </si>
  <si>
    <t>J09126000000000</t>
  </si>
  <si>
    <t>J09129000000000</t>
  </si>
  <si>
    <t>J09130000000000</t>
  </si>
  <si>
    <t>J09131000000000</t>
  </si>
  <si>
    <t>J09132000000000</t>
  </si>
  <si>
    <t>J09220000000000</t>
  </si>
  <si>
    <t>K07703000000000</t>
  </si>
  <si>
    <t>K07704000000000</t>
  </si>
  <si>
    <t>801.C5.1</t>
  </si>
  <si>
    <t>801.B6</t>
  </si>
  <si>
    <t>RB801.B2</t>
  </si>
  <si>
    <t>RB801.B3</t>
  </si>
  <si>
    <t>EOC LAB</t>
  </si>
  <si>
    <t>8TH RECP</t>
  </si>
  <si>
    <t>CNU0373TNT</t>
  </si>
  <si>
    <t>CNU1230F2C</t>
  </si>
  <si>
    <t>DQ922Y1</t>
  </si>
  <si>
    <t>37H22Y1</t>
  </si>
  <si>
    <t>5Q922Y1</t>
  </si>
  <si>
    <t>C6H22Y1</t>
  </si>
  <si>
    <t>918074B00292AA21GG301999</t>
  </si>
  <si>
    <t>FOC17417U9W</t>
  </si>
  <si>
    <t>FOC173768V8</t>
  </si>
  <si>
    <t>FOC173768SC</t>
  </si>
  <si>
    <t>FOC173768RK</t>
  </si>
  <si>
    <t>FOC17404GSV</t>
  </si>
  <si>
    <t>FTX1746AH9L</t>
  </si>
  <si>
    <t>FTX1746AH9N</t>
  </si>
  <si>
    <t>FTX1739863B</t>
  </si>
  <si>
    <t>FNS17251AX8</t>
  </si>
  <si>
    <t>FNS172509GU</t>
  </si>
  <si>
    <t>FNS17250AE7</t>
  </si>
  <si>
    <t>FNS17250ALD</t>
  </si>
  <si>
    <t>FNS17250K73</t>
  </si>
  <si>
    <t>FNS17250L8R</t>
  </si>
  <si>
    <t>FNS17250WAV</t>
  </si>
  <si>
    <t>FNS17250WUD</t>
  </si>
  <si>
    <t>FNS172516EG</t>
  </si>
  <si>
    <t>ONT173703S2</t>
  </si>
  <si>
    <t>075SC12430126</t>
  </si>
  <si>
    <t>075SC12290066</t>
  </si>
  <si>
    <t>075SC12290077</t>
  </si>
  <si>
    <t>075SC12290177</t>
  </si>
  <si>
    <t>075SC12290336</t>
  </si>
  <si>
    <t>075SC12290352</t>
  </si>
  <si>
    <t>075SC12290381</t>
  </si>
  <si>
    <t>075SC12290427</t>
  </si>
  <si>
    <t>075SC12430028</t>
  </si>
  <si>
    <t>075SC10220242</t>
  </si>
  <si>
    <t>075SC10220403</t>
  </si>
  <si>
    <t>075SC10220432</t>
  </si>
  <si>
    <t>075SC10220503</t>
  </si>
  <si>
    <t>075SC12150176</t>
  </si>
  <si>
    <t>075SC12260020</t>
  </si>
  <si>
    <t>075SC12260039</t>
  </si>
  <si>
    <t>075SC12290084</t>
  </si>
  <si>
    <t>075SC12290110</t>
  </si>
  <si>
    <t>075SC12290148</t>
  </si>
  <si>
    <t>075SC12290172</t>
  </si>
  <si>
    <t>075SC12290332</t>
  </si>
  <si>
    <t>075SC12290335</t>
  </si>
  <si>
    <t>075SC12290339</t>
  </si>
  <si>
    <t>075SC12290346</t>
  </si>
  <si>
    <t>075SC12290361</t>
  </si>
  <si>
    <t>075SC12290374</t>
  </si>
  <si>
    <t>075SC12290417</t>
  </si>
  <si>
    <t>075SC12290527</t>
  </si>
  <si>
    <t>075SC12400335</t>
  </si>
  <si>
    <t>075SC12410327</t>
  </si>
  <si>
    <t>075SC10220435</t>
  </si>
  <si>
    <t>075SC10230093</t>
  </si>
  <si>
    <t>075SC12290055</t>
  </si>
  <si>
    <t>075SC12410158</t>
  </si>
  <si>
    <t>075SC12430164</t>
  </si>
  <si>
    <t>06XZGG8</t>
  </si>
  <si>
    <t>06XZGG9</t>
  </si>
  <si>
    <t>C02M41GRFH05</t>
  </si>
  <si>
    <t>ADA113504080762</t>
  </si>
  <si>
    <t>ADA113504080802</t>
  </si>
  <si>
    <t>ADA113504081192</t>
  </si>
  <si>
    <t>ADA113504081572</t>
  </si>
  <si>
    <t>ADA113504081982</t>
  </si>
  <si>
    <t>FTT180800JY</t>
  </si>
  <si>
    <t>CP1308101693</t>
  </si>
  <si>
    <t>CP1309100173</t>
  </si>
  <si>
    <t>H6F1102</t>
  </si>
  <si>
    <t>AS1333140876</t>
  </si>
  <si>
    <t>5JP5XZ1</t>
  </si>
  <si>
    <t>DTVC4Z1</t>
  </si>
  <si>
    <t>H60GX02</t>
  </si>
  <si>
    <t>FOC1750850J</t>
  </si>
  <si>
    <t>FOC1750850V</t>
  </si>
  <si>
    <t>FOC18075CFP</t>
  </si>
  <si>
    <t>FOC18075CG0</t>
  </si>
  <si>
    <t>FOC18075CG2</t>
  </si>
  <si>
    <t>FOC18075CGL</t>
  </si>
  <si>
    <t>FOC18075CGM</t>
  </si>
  <si>
    <t>FOC18075CGN</t>
  </si>
  <si>
    <t>FOC18075CGU</t>
  </si>
  <si>
    <t>FOC18075CHV</t>
  </si>
  <si>
    <t>470GX02</t>
  </si>
  <si>
    <t>570GX02</t>
  </si>
  <si>
    <t>C70GX02</t>
  </si>
  <si>
    <t>B60GX02</t>
  </si>
  <si>
    <t>06ZPKV4</t>
  </si>
  <si>
    <t>950PK02</t>
  </si>
  <si>
    <t>MP05XBFE</t>
  </si>
  <si>
    <t>FOC18010PZU</t>
  </si>
  <si>
    <t>FOC18010Q05</t>
  </si>
  <si>
    <t>FOC18010Q06</t>
  </si>
  <si>
    <t>FOC18010Q0S</t>
  </si>
  <si>
    <t>FOC18010Q1J</t>
  </si>
  <si>
    <t>FOC18010Q1M</t>
  </si>
  <si>
    <t>FOC18010Q1Z</t>
  </si>
  <si>
    <t>FTX1812AMGY</t>
  </si>
  <si>
    <t>FTX1812AMH6</t>
  </si>
  <si>
    <t>FTX1812AMH8</t>
  </si>
  <si>
    <t>FTX1812AMHC</t>
  </si>
  <si>
    <t>FTX1812AMHE</t>
  </si>
  <si>
    <t>FTX1812AMHF</t>
  </si>
  <si>
    <t>FTX1812AMHH</t>
  </si>
  <si>
    <t>FTX1812AMG4</t>
  </si>
  <si>
    <t>FTX1812AMGQ</t>
  </si>
  <si>
    <t>870GX02</t>
  </si>
  <si>
    <t>F60GX02</t>
  </si>
  <si>
    <t>3R1GX02</t>
  </si>
  <si>
    <t>G70GX02</t>
  </si>
  <si>
    <t>H70GX02</t>
  </si>
  <si>
    <t>D60GX02</t>
  </si>
  <si>
    <t>D70GX02</t>
  </si>
  <si>
    <t>270GX02</t>
  </si>
  <si>
    <t>970GX02</t>
  </si>
  <si>
    <t>J60GX02</t>
  </si>
  <si>
    <t>J70GX02</t>
  </si>
  <si>
    <t>BMY0415J00W</t>
  </si>
  <si>
    <t>BMY0420J00W</t>
  </si>
  <si>
    <t>BMY0427J02R</t>
  </si>
  <si>
    <t>BMY0443J02E</t>
  </si>
  <si>
    <t>BND0403K00J</t>
  </si>
  <si>
    <t>BND0437J01Z</t>
  </si>
  <si>
    <t>BND0443J02A</t>
  </si>
  <si>
    <t>BND0446J018</t>
  </si>
  <si>
    <t>BND0446J01A</t>
  </si>
  <si>
    <t>BND0449J019</t>
  </si>
  <si>
    <t>06AEPBP</t>
  </si>
  <si>
    <t>06ADFN2</t>
  </si>
  <si>
    <t>06AEPBR</t>
  </si>
  <si>
    <t>06AEPBV</t>
  </si>
  <si>
    <t>06AEPBT</t>
  </si>
  <si>
    <t>06AEPBW</t>
  </si>
  <si>
    <t>Q142I10340</t>
  </si>
  <si>
    <t>KQ1BFW8</t>
  </si>
  <si>
    <t>KQ1BFW9</t>
  </si>
  <si>
    <t>CNCCG4POZC</t>
  </si>
  <si>
    <t>CNBMJ02850</t>
  </si>
  <si>
    <t>21GF301308</t>
  </si>
  <si>
    <t>21GF302235</t>
  </si>
  <si>
    <t>21GF302241</t>
  </si>
  <si>
    <t>FOC1815V0LY</t>
  </si>
  <si>
    <t>FTT181001HJ</t>
  </si>
  <si>
    <t>FTT181102X3</t>
  </si>
  <si>
    <t>CP1311101443</t>
  </si>
  <si>
    <t>CP1311101363</t>
  </si>
  <si>
    <t>CP1311101481</t>
  </si>
  <si>
    <t>CP1311101529</t>
  </si>
  <si>
    <t>FTX18172005</t>
  </si>
  <si>
    <t>FTX18172006</t>
  </si>
  <si>
    <t>FTX18172007</t>
  </si>
  <si>
    <t>FTX18172008</t>
  </si>
  <si>
    <t>FTX18172009</t>
  </si>
  <si>
    <t>FTX1817200A</t>
  </si>
  <si>
    <t>FTX1817200B</t>
  </si>
  <si>
    <t>FTX1817200C</t>
  </si>
  <si>
    <t>FTX1817200D</t>
  </si>
  <si>
    <t>FTX1817200E</t>
  </si>
  <si>
    <t>75ACZD0</t>
  </si>
  <si>
    <t>75ADAB0</t>
  </si>
  <si>
    <t>43106867NA</t>
  </si>
  <si>
    <t>44108634NA</t>
  </si>
  <si>
    <t>D9LMSK000057</t>
  </si>
  <si>
    <t>DBLMSK000320</t>
  </si>
  <si>
    <t>CP1406102768</t>
  </si>
  <si>
    <t>CP1406102839</t>
  </si>
  <si>
    <t>CP1406102847</t>
  </si>
  <si>
    <t>CP1406102853</t>
  </si>
  <si>
    <t>FTX183583DX</t>
  </si>
  <si>
    <t>FTX183583ER</t>
  </si>
  <si>
    <t>FTX183583EV</t>
  </si>
  <si>
    <t>FTX183583FX</t>
  </si>
  <si>
    <t>FTX183583FZ</t>
  </si>
  <si>
    <t>FTX183583G1</t>
  </si>
  <si>
    <t>06CDYLM</t>
  </si>
  <si>
    <t>06CDYLG</t>
  </si>
  <si>
    <t>06CDYLK</t>
  </si>
  <si>
    <t>06CDYLL</t>
  </si>
  <si>
    <t>06CDYLH</t>
  </si>
  <si>
    <t>4VL9P22</t>
  </si>
  <si>
    <t>F710R02</t>
  </si>
  <si>
    <t>TABLET, HP SURFACE PRO</t>
  </si>
  <si>
    <t>D04879000000000</t>
  </si>
  <si>
    <t>RM 107</t>
  </si>
  <si>
    <t>43C</t>
  </si>
  <si>
    <t>SABLE</t>
  </si>
  <si>
    <t>CONF RM</t>
  </si>
  <si>
    <t>SNI1442BL0Q</t>
  </si>
  <si>
    <t>SNI1442BL0A</t>
  </si>
  <si>
    <t>SNI1442BL06</t>
  </si>
  <si>
    <t>SNI1442BL02</t>
  </si>
  <si>
    <t>TW00636U1296114C-O849</t>
  </si>
  <si>
    <t>8L832D1</t>
  </si>
  <si>
    <t>HR001</t>
  </si>
  <si>
    <t>7P6PHH1</t>
  </si>
  <si>
    <t>JS0650013623</t>
  </si>
  <si>
    <t>BCW2202G1D5</t>
  </si>
  <si>
    <t>BLDG 3</t>
  </si>
  <si>
    <t>BCY2246H04E</t>
  </si>
  <si>
    <t>RB COMM</t>
  </si>
  <si>
    <t>FTX0950C12N</t>
  </si>
  <si>
    <t>FOC18010PZY</t>
  </si>
  <si>
    <t>FTT180800K7</t>
  </si>
  <si>
    <t>3Z104374NA</t>
  </si>
  <si>
    <t>FOC1144Y13T</t>
  </si>
  <si>
    <t>3Y102558NA</t>
  </si>
  <si>
    <t>FTX1812AMHA</t>
  </si>
  <si>
    <t>AS1333140873</t>
  </si>
  <si>
    <t>2FL</t>
  </si>
  <si>
    <t>FTX1746AH84</t>
  </si>
  <si>
    <t>FOC17417UA6</t>
  </si>
  <si>
    <t>FTX1746AH86</t>
  </si>
  <si>
    <t>FOC17404GRR</t>
  </si>
  <si>
    <t>CRIM COM</t>
  </si>
  <si>
    <t>3C</t>
  </si>
  <si>
    <t>FOC1815U05E</t>
  </si>
  <si>
    <t>3-C-1</t>
  </si>
  <si>
    <t>FOC1815X05Z</t>
  </si>
  <si>
    <t>FOC1815X07M</t>
  </si>
  <si>
    <t>FOC1815X07P</t>
  </si>
  <si>
    <t>FOC1815X08T</t>
  </si>
  <si>
    <t>FOC1819U11F</t>
  </si>
  <si>
    <t>FOC1819U12C</t>
  </si>
  <si>
    <t>4B</t>
  </si>
  <si>
    <t>FOC1815U059</t>
  </si>
  <si>
    <t>FOC1815U06Z</t>
  </si>
  <si>
    <t>4D</t>
  </si>
  <si>
    <t>FOC1815U077</t>
  </si>
  <si>
    <t>FOX1815U08P</t>
  </si>
  <si>
    <t>FOC1815X07K</t>
  </si>
  <si>
    <t>FOC1815Y19B</t>
  </si>
  <si>
    <t>FOC1819U112</t>
  </si>
  <si>
    <t>FOC1819U11Z</t>
  </si>
  <si>
    <t>FOC1819U127</t>
  </si>
  <si>
    <t>FOC1819X0XB</t>
  </si>
  <si>
    <t>FOC1810X0LK</t>
  </si>
  <si>
    <t>FOC1810Y41R</t>
  </si>
  <si>
    <t>5-B-1</t>
  </si>
  <si>
    <t>FOC1815U050</t>
  </si>
  <si>
    <t>FOC1815U054</t>
  </si>
  <si>
    <t>FOC1819X0Z7</t>
  </si>
  <si>
    <t>6A</t>
  </si>
  <si>
    <t>FOC1819X0ZK</t>
  </si>
  <si>
    <t>IMAGESW</t>
  </si>
  <si>
    <t>FCW1819C0KG</t>
  </si>
  <si>
    <t>FOC1815X06D</t>
  </si>
  <si>
    <t>FOC1819X0YT</t>
  </si>
  <si>
    <t>AS1344142980</t>
  </si>
  <si>
    <t>10-B-1</t>
  </si>
  <si>
    <t>AS1333140875</t>
  </si>
  <si>
    <t>FOC1815U05J</t>
  </si>
  <si>
    <t>FOC1815U06Q</t>
  </si>
  <si>
    <t>FOC1819U10T</t>
  </si>
  <si>
    <t>FOC1819U11Y</t>
  </si>
  <si>
    <t>AS1344142982</t>
  </si>
  <si>
    <t>11-A-1</t>
  </si>
  <si>
    <t>AS1333140874</t>
  </si>
  <si>
    <t>11-B-1</t>
  </si>
  <si>
    <t>FCW1819C0KP</t>
  </si>
  <si>
    <t>FOC1815U05C</t>
  </si>
  <si>
    <t>FOC1815X074</t>
  </si>
  <si>
    <t>FOC1815Y1G0</t>
  </si>
  <si>
    <t>FOC1810X0MF</t>
  </si>
  <si>
    <t>TRAILER</t>
  </si>
  <si>
    <t>RM 181</t>
  </si>
  <si>
    <t>AS1333140871</t>
  </si>
  <si>
    <t>BCW2244H0SM</t>
  </si>
  <si>
    <t>AS1333140870</t>
  </si>
  <si>
    <t>AS1333140872</t>
  </si>
  <si>
    <t>FOC1815U05F</t>
  </si>
  <si>
    <t>FOC1815U08J</t>
  </si>
  <si>
    <t>FOC1815X06H</t>
  </si>
  <si>
    <t>FOC1810X0LH</t>
  </si>
  <si>
    <t>FOC1815U06X</t>
  </si>
  <si>
    <t>FOC1815U08G</t>
  </si>
  <si>
    <t>FOC1815X076</t>
  </si>
  <si>
    <t>FOC1819U12E</t>
  </si>
  <si>
    <t>FOC1810U0L9</t>
  </si>
  <si>
    <t>174 MDF</t>
  </si>
  <si>
    <t>MDFRM174</t>
  </si>
  <si>
    <t>JAE1119GSVD</t>
  </si>
  <si>
    <t>FOC1802N6VM</t>
  </si>
  <si>
    <t>FOC1802N6ZG</t>
  </si>
  <si>
    <t>CAT1815L02W</t>
  </si>
  <si>
    <t>CAT1815L0BP</t>
  </si>
  <si>
    <t>FTT18230209</t>
  </si>
  <si>
    <t>CONF RM 1</t>
  </si>
  <si>
    <t>FOC1815U08N</t>
  </si>
  <si>
    <t>FTT1824010P</t>
  </si>
  <si>
    <t>FTT182402GY</t>
  </si>
  <si>
    <t>75CBF50</t>
  </si>
  <si>
    <t>RM C 105</t>
  </si>
  <si>
    <t>FRONT BLDG</t>
  </si>
  <si>
    <t>1K.22</t>
  </si>
  <si>
    <t>FOC1702V2L2</t>
  </si>
  <si>
    <t>WEST IDF</t>
  </si>
  <si>
    <t>ATTIC</t>
  </si>
  <si>
    <t>3 SOUTH</t>
  </si>
  <si>
    <t>RM 3025</t>
  </si>
  <si>
    <t>RM 3016</t>
  </si>
  <si>
    <t>FHK0829Y0TF</t>
  </si>
  <si>
    <t>ECL104800PR</t>
  </si>
  <si>
    <t>FOC18010Q1L</t>
  </si>
  <si>
    <t>FTX1812AMG6</t>
  </si>
  <si>
    <t>FTT180800N1</t>
  </si>
  <si>
    <t>3Z104370NA</t>
  </si>
  <si>
    <t>2ND IDF</t>
  </si>
  <si>
    <t>2W.30</t>
  </si>
  <si>
    <t>2W.33</t>
  </si>
  <si>
    <t>4F 4E60</t>
  </si>
  <si>
    <t>4E 26</t>
  </si>
  <si>
    <t>FNS14361MZ7</t>
  </si>
  <si>
    <t>FTX1812AMGD</t>
  </si>
  <si>
    <t>FOC17404GS7</t>
  </si>
  <si>
    <t>FTX1746AH9G</t>
  </si>
  <si>
    <t>F09876000000000</t>
  </si>
  <si>
    <t>FTX0953C2TX</t>
  </si>
  <si>
    <t>075SC10220427</t>
  </si>
  <si>
    <t>1STIDF</t>
  </si>
  <si>
    <t>2C10</t>
  </si>
  <si>
    <t>JAE140643JS</t>
  </si>
  <si>
    <t>JAE140643IX</t>
  </si>
  <si>
    <t>JAE14070JIF</t>
  </si>
  <si>
    <t>FTX0953C2SN</t>
  </si>
  <si>
    <t>BAY100.2</t>
  </si>
  <si>
    <t>FOC18010Q29</t>
  </si>
  <si>
    <t>FTX1812AMGG</t>
  </si>
  <si>
    <t>075SC10220537</t>
  </si>
  <si>
    <t>FAA0523J0JM</t>
  </si>
  <si>
    <t>ECL122603MZ</t>
  </si>
  <si>
    <t>6TH FL IDF</t>
  </si>
  <si>
    <t>6TH FL SRV RM</t>
  </si>
  <si>
    <t>075SC12290009</t>
  </si>
  <si>
    <t>FOC17404GTT</t>
  </si>
  <si>
    <t>FTX1746AH9S</t>
  </si>
  <si>
    <t>FOC17404GRW</t>
  </si>
  <si>
    <t>FTX1746AH9P</t>
  </si>
  <si>
    <t>FOC17404GU5</t>
  </si>
  <si>
    <t>FTX1746AH9J</t>
  </si>
  <si>
    <t>FOC17404GSD</t>
  </si>
  <si>
    <t>FOC17417U7G</t>
  </si>
  <si>
    <t>YK5020181001</t>
  </si>
  <si>
    <t>YK502018100L</t>
  </si>
  <si>
    <t>ADA113504080522</t>
  </si>
  <si>
    <t>TRAFFIC HUB</t>
  </si>
  <si>
    <t>AS1344142978</t>
  </si>
  <si>
    <t>FTX1812AMH0</t>
  </si>
  <si>
    <t>FOC1810Y420</t>
  </si>
  <si>
    <t>FTX1812AMG2</t>
  </si>
  <si>
    <t>FTX1812AMGL</t>
  </si>
  <si>
    <t>FTX1812AMG7</t>
  </si>
  <si>
    <t>FTX1812AMGN</t>
  </si>
  <si>
    <t>FTX1812AMGJ</t>
  </si>
  <si>
    <t>J05594000000000</t>
  </si>
  <si>
    <t>M01481000000000</t>
  </si>
  <si>
    <t>RM 1032</t>
  </si>
  <si>
    <t>1S 105</t>
  </si>
  <si>
    <t>1E 306</t>
  </si>
  <si>
    <t>K03500000000000</t>
  </si>
  <si>
    <t>K03501000000000</t>
  </si>
  <si>
    <t>K03502000000000</t>
  </si>
  <si>
    <t>K03503000000000</t>
  </si>
  <si>
    <t>K03504000000000</t>
  </si>
  <si>
    <t>K03505000000000</t>
  </si>
  <si>
    <t>K03506000000000</t>
  </si>
  <si>
    <t>K03507000000000</t>
  </si>
  <si>
    <t>K03508000000000</t>
  </si>
  <si>
    <t>K03509000000000</t>
  </si>
  <si>
    <t>K03510000000000</t>
  </si>
  <si>
    <t>K03511000000000</t>
  </si>
  <si>
    <t>K03512000000000</t>
  </si>
  <si>
    <t>K03520000000000</t>
  </si>
  <si>
    <t>K03522000000000</t>
  </si>
  <si>
    <t>K03526000000000</t>
  </si>
  <si>
    <t>K03527000000000</t>
  </si>
  <si>
    <t>K03529000000000</t>
  </si>
  <si>
    <t>K03530000000000</t>
  </si>
  <si>
    <t>K03531000000000</t>
  </si>
  <si>
    <t>K03532000000000</t>
  </si>
  <si>
    <t>K03533000000000</t>
  </si>
  <si>
    <t>K03565000000000</t>
  </si>
  <si>
    <t>RM 111</t>
  </si>
  <si>
    <t>RM W 55</t>
  </si>
  <si>
    <t>CAGE</t>
  </si>
  <si>
    <t>07CT13801370</t>
  </si>
  <si>
    <t>D03950000000000</t>
  </si>
  <si>
    <t>D03951000000000</t>
  </si>
  <si>
    <t>1C 133</t>
  </si>
  <si>
    <t>9/30/1995  12:00:00AM</t>
  </si>
  <si>
    <t>6/2/1995  12:00:00AM</t>
  </si>
  <si>
    <t>2/14/1996  12:00:00AM</t>
  </si>
  <si>
    <t>7/23/1996  12:00:00AM</t>
  </si>
  <si>
    <t>8/15/1996  12:00:00AM</t>
  </si>
  <si>
    <t>3/14/1997  12:00:00AM</t>
  </si>
  <si>
    <t>6/18/1997  12:00:00AM</t>
  </si>
  <si>
    <t>7/25/1997  12:00:00AM</t>
  </si>
  <si>
    <t>8/30/1997  12:00:00AM</t>
  </si>
  <si>
    <t>8/1/1997  12:00:00AM</t>
  </si>
  <si>
    <t>5/8/1998  12:00:00AM</t>
  </si>
  <si>
    <t>1/15/1998  12:00:00AM</t>
  </si>
  <si>
    <t>8/13/1998  12:00:00AM</t>
  </si>
  <si>
    <t>11/19/2007  12:00:00AM</t>
  </si>
  <si>
    <t>9/18/1998  12:00:00AM</t>
  </si>
  <si>
    <t>6/19/1998  12:00:00AM</t>
  </si>
  <si>
    <t>11/10/1998  12:00:00AM</t>
  </si>
  <si>
    <t>12/21/1998  12:00:00AM</t>
  </si>
  <si>
    <t>2/24/1999  12:00:00AM</t>
  </si>
  <si>
    <t>3/30/1999  12:00:00AM</t>
  </si>
  <si>
    <t>2/3/1999  12:00:00AM</t>
  </si>
  <si>
    <t>12/31/1998  12:00:00AM</t>
  </si>
  <si>
    <t>7/29/1999  12:00:00AM</t>
  </si>
  <si>
    <t>9/28/1999  12:00:00AM</t>
  </si>
  <si>
    <t>9/3/1999  12:00:00AM</t>
  </si>
  <si>
    <t>4/27/2000  12:00:00AM</t>
  </si>
  <si>
    <t>PG00PSA000016</t>
  </si>
  <si>
    <t>4/25/2000  12:00:00AM</t>
  </si>
  <si>
    <t>10/1/1999  12:00:00AM</t>
  </si>
  <si>
    <t>1/31/2001  12:00:00AM</t>
  </si>
  <si>
    <t>1/6/2014  12:00:00AM</t>
  </si>
  <si>
    <t>2/2/1998  12:00:00AM</t>
  </si>
  <si>
    <t>8/31/2000  12:00:00AM</t>
  </si>
  <si>
    <t>5/4/2000  12:00:00AM</t>
  </si>
  <si>
    <t>9/26/2000  12:00:00AM</t>
  </si>
  <si>
    <t>5/25/2000  12:00:00AM</t>
  </si>
  <si>
    <t>9/21/2000  12:00:00AM</t>
  </si>
  <si>
    <t>8/24/2000  12:00:00AM</t>
  </si>
  <si>
    <t>11/6/2000  12:00:00AM</t>
  </si>
  <si>
    <t>5/25/2001  12:00:00AM</t>
  </si>
  <si>
    <t>4/20/2001  12:00:00AM</t>
  </si>
  <si>
    <t>8/30/2001  12:00:00AM</t>
  </si>
  <si>
    <t>12/11/2013  12:00:00AM</t>
  </si>
  <si>
    <t>6/4/2001  12:00:00AM</t>
  </si>
  <si>
    <t>PG01PSA000036</t>
  </si>
  <si>
    <t>9/28/2001  12:00:00AM</t>
  </si>
  <si>
    <t>9/14/2001  12:00:00AM</t>
  </si>
  <si>
    <t>10/20/2001  12:00:00AM</t>
  </si>
  <si>
    <t>12/10/2001  12:00:00AM</t>
  </si>
  <si>
    <t>11/27/2001  12:00:00AM</t>
  </si>
  <si>
    <t>11/7/2001  12:00:00AM</t>
  </si>
  <si>
    <t>11/14/2001  12:00:00AM</t>
  </si>
  <si>
    <t>12/20/2001  12:00:00AM</t>
  </si>
  <si>
    <t>4/1/2002  12:00:00AM</t>
  </si>
  <si>
    <t>3/22/2002  12:00:00AM</t>
  </si>
  <si>
    <t>4/18/2002  12:00:00AM</t>
  </si>
  <si>
    <t>5/21/2002  12:00:00AM</t>
  </si>
  <si>
    <t>4/5/2002  12:00:00AM</t>
  </si>
  <si>
    <t>4/9/2002  12:00:00AM</t>
  </si>
  <si>
    <t>6/3/2002  12:00:00AM</t>
  </si>
  <si>
    <t>6/17/2002  12:00:00AM</t>
  </si>
  <si>
    <t>6/24/2002  12:00:00AM</t>
  </si>
  <si>
    <t>6/11/2002  12:00:00AM</t>
  </si>
  <si>
    <t>8/7/2002  12:00:00AM</t>
  </si>
  <si>
    <t>8/13/2002  12:00:00AM</t>
  </si>
  <si>
    <t>6/27/2002  12:00:00AM</t>
  </si>
  <si>
    <t>7/1/2002  12:00:00AM</t>
  </si>
  <si>
    <t>7/26/2002  12:00:00AM</t>
  </si>
  <si>
    <t>8/28/2002  12:00:00AM</t>
  </si>
  <si>
    <t>8/27/2002  12:00:00AM</t>
  </si>
  <si>
    <t>12/19/2013  12:00:00AM</t>
  </si>
  <si>
    <t>9/24/2002  12:00:00AM</t>
  </si>
  <si>
    <t>9/30/2002  12:00:00AM</t>
  </si>
  <si>
    <t>1/7/2014  12:00:00AM</t>
  </si>
  <si>
    <t>9/23/2002  12:00:00AM</t>
  </si>
  <si>
    <t>1/8/2014  12:00:00AM</t>
  </si>
  <si>
    <t>10/16/2002  12:00:00AM</t>
  </si>
  <si>
    <t>11/7/2002  12:00:00AM</t>
  </si>
  <si>
    <t>10/1/2006  12:00:00AM</t>
  </si>
  <si>
    <t>12/18/2002  12:00:00AM</t>
  </si>
  <si>
    <t>2/14/2003  12:00:00AM</t>
  </si>
  <si>
    <t>3/20/2003  12:00:00AM</t>
  </si>
  <si>
    <t>4/19/2010  12:00:00AM</t>
  </si>
  <si>
    <t>4/29/2003  12:00:00AM</t>
  </si>
  <si>
    <t>3/26/2003  12:00:00AM</t>
  </si>
  <si>
    <t>4/14/2003  12:00:00AM</t>
  </si>
  <si>
    <t>4/11/2003  12:00:00AM</t>
  </si>
  <si>
    <t>4/9/2003  12:00:00AM</t>
  </si>
  <si>
    <t>4/24/2003  12:00:00AM</t>
  </si>
  <si>
    <t>8/25/2008  12:00:00AM</t>
  </si>
  <si>
    <t>5/14/2003  12:00:00AM</t>
  </si>
  <si>
    <t>4/16/2003  12:00:00AM</t>
  </si>
  <si>
    <t>4/15/2003  12:00:00AM</t>
  </si>
  <si>
    <t>4/18/2003  12:00:00AM</t>
  </si>
  <si>
    <t>4/23/2003  12:00:00AM</t>
  </si>
  <si>
    <t>4/28/2003  12:00:00AM</t>
  </si>
  <si>
    <t>5/6/2003  12:00:00AM</t>
  </si>
  <si>
    <t>6/10/2003  12:00:00AM</t>
  </si>
  <si>
    <t>7/10/2003  12:00:00AM</t>
  </si>
  <si>
    <t>7/7/2003  12:00:00AM</t>
  </si>
  <si>
    <t>7/18/2003  12:00:00AM</t>
  </si>
  <si>
    <t>8/7/2003  12:00:00AM</t>
  </si>
  <si>
    <t>8/14/2003  12:00:00AM</t>
  </si>
  <si>
    <t>7/16/2003  12:00:00AM</t>
  </si>
  <si>
    <t>8/28/2003  12:00:00AM</t>
  </si>
  <si>
    <t>8/6/2003  12:00:00AM</t>
  </si>
  <si>
    <t>7/14/2003  12:00:00AM</t>
  </si>
  <si>
    <t>2/25/2014  12:00:00AM</t>
  </si>
  <si>
    <t>10/1/2002  12:00:00AM</t>
  </si>
  <si>
    <t>8/15/2003  12:00:00AM</t>
  </si>
  <si>
    <t>9/12/2003  12:00:00AM</t>
  </si>
  <si>
    <t>12/1/2003  12:00:00AM</t>
  </si>
  <si>
    <t>9/9/2003  12:00:00AM</t>
  </si>
  <si>
    <t>9/20/2003  12:00:00AM</t>
  </si>
  <si>
    <t>1/8/2004  12:00:00AM</t>
  </si>
  <si>
    <t>1/29/2004  12:00:00AM</t>
  </si>
  <si>
    <t>2/24/2004  12:00:00AM</t>
  </si>
  <si>
    <t>10/1/2007  12:00:00AM</t>
  </si>
  <si>
    <t>1/22/2004  12:00:00AM</t>
  </si>
  <si>
    <t>2/19/2004  12:00:00AM</t>
  </si>
  <si>
    <t>3/16/2004  12:00:00AM</t>
  </si>
  <si>
    <t>1/30/2004  12:00:00AM</t>
  </si>
  <si>
    <t>2/27/2004  12:00:00AM</t>
  </si>
  <si>
    <t>3/15/2004  12:00:00AM</t>
  </si>
  <si>
    <t>4/2/2004  12:00:00AM</t>
  </si>
  <si>
    <t>3/2/2004  12:00:00AM</t>
  </si>
  <si>
    <t>4/9/2004  12:00:00AM</t>
  </si>
  <si>
    <t>5/12/2004  12:00:00AM</t>
  </si>
  <si>
    <t>5/28/2004  12:00:00AM</t>
  </si>
  <si>
    <t>6/3/2004  12:00:00AM</t>
  </si>
  <si>
    <t>3/26/2004  12:00:00AM</t>
  </si>
  <si>
    <t>4/6/2004  12:00:00AM</t>
  </si>
  <si>
    <t>12/12/2003  12:00:00AM</t>
  </si>
  <si>
    <t>6/1/2004  12:00:00AM</t>
  </si>
  <si>
    <t>6/28/2004  12:00:00AM</t>
  </si>
  <si>
    <t>5/21/2004  12:00:00AM</t>
  </si>
  <si>
    <t>4/4/2004  12:00:00AM</t>
  </si>
  <si>
    <t>6/11/2004  12:00:00AM</t>
  </si>
  <si>
    <t>12/18/2013  12:00:00AM</t>
  </si>
  <si>
    <t>5/24/2004  12:00:00AM</t>
  </si>
  <si>
    <t>9/30/2004  12:00:00AM</t>
  </si>
  <si>
    <t>6/15/2004  12:00:00AM</t>
  </si>
  <si>
    <t>6/30/2004  12:00:00AM</t>
  </si>
  <si>
    <t>7/13/2004  12:00:00AM</t>
  </si>
  <si>
    <t>CPO680PP062104-230</t>
  </si>
  <si>
    <t>7/22/2004  12:00:00AM</t>
  </si>
  <si>
    <t>10/1/2003  12:00:00AM</t>
  </si>
  <si>
    <t>6/14/2004  12:00:00AM</t>
  </si>
  <si>
    <t>8/24/2004  12:00:00AM</t>
  </si>
  <si>
    <t>9/13/2004  12:00:00AM</t>
  </si>
  <si>
    <t>9/23/2004  12:00:00AM</t>
  </si>
  <si>
    <t>9/29/2004  12:00:00AM</t>
  </si>
  <si>
    <t>2/1/2005  12:00:00AM</t>
  </si>
  <si>
    <t>1/31/2005  12:00:00AM</t>
  </si>
  <si>
    <t>11/23/2004  12:00:00AM</t>
  </si>
  <si>
    <t>1/3/2005  12:00:00AM</t>
  </si>
  <si>
    <t>12/6/2004  12:00:00AM</t>
  </si>
  <si>
    <t>12/3/2004  12:00:00AM</t>
  </si>
  <si>
    <t>12/15/2004  12:00:00AM</t>
  </si>
  <si>
    <t>12/21/2004  12:00:00AM</t>
  </si>
  <si>
    <t>11/3/2004  12:00:00AM</t>
  </si>
  <si>
    <t>3/4/2005  12:00:00AM</t>
  </si>
  <si>
    <t>3/13/2014  12:00:00AM</t>
  </si>
  <si>
    <t>3/28/2005  12:00:00AM</t>
  </si>
  <si>
    <t>2/24/2005  12:00:00AM</t>
  </si>
  <si>
    <t>2/15/2005  12:00:00AM</t>
  </si>
  <si>
    <t>2/18/2005  12:00:00AM</t>
  </si>
  <si>
    <t>3/23/2005  12:00:00AM</t>
  </si>
  <si>
    <t>3/25/2005  12:00:00AM</t>
  </si>
  <si>
    <t>4/4/2005  12:00:00AM</t>
  </si>
  <si>
    <t>4/6/2005  12:00:00AM</t>
  </si>
  <si>
    <t>4/21/2005  12:00:00AM</t>
  </si>
  <si>
    <t>2/14/2005  12:00:00AM</t>
  </si>
  <si>
    <t>5/16/2005  12:00:00AM</t>
  </si>
  <si>
    <t>1/31/2014  12:00:00AM</t>
  </si>
  <si>
    <t>3/17/2005  12:00:00AM</t>
  </si>
  <si>
    <t>6/23/2005  12:00:00AM</t>
  </si>
  <si>
    <t>6/17/2005  12:00:00AM</t>
  </si>
  <si>
    <t>7/18/2005  12:00:00AM</t>
  </si>
  <si>
    <t>8/24/2005  12:00:00AM</t>
  </si>
  <si>
    <t>7/5/2005  12:00:00AM</t>
  </si>
  <si>
    <t>7/14/2005  12:00:00AM</t>
  </si>
  <si>
    <t>7/22/2005  12:00:00AM</t>
  </si>
  <si>
    <t>8/8/2005  12:00:00AM</t>
  </si>
  <si>
    <t>9/29/2005  12:00:00AM</t>
  </si>
  <si>
    <t>8/11/2005  12:00:00AM</t>
  </si>
  <si>
    <t>8/25/2005  12:00:00AM</t>
  </si>
  <si>
    <t>9/1/2005  12:00:00AM</t>
  </si>
  <si>
    <t>9/30/2005  12:00:00AM</t>
  </si>
  <si>
    <t>8/23/2005  12:00:00AM</t>
  </si>
  <si>
    <t>9/7/2005  12:00:00AM</t>
  </si>
  <si>
    <t>12/6/2005  12:00:00AM</t>
  </si>
  <si>
    <t>11/28/2005  12:00:00AM</t>
  </si>
  <si>
    <t>2/17/2006  12:00:00AM</t>
  </si>
  <si>
    <t>1/27/2006  12:00:00AM</t>
  </si>
  <si>
    <t>2/14/2006  12:00:00AM</t>
  </si>
  <si>
    <t>2/10/2006  12:00:00AM</t>
  </si>
  <si>
    <t>1/23/2006  12:00:00AM</t>
  </si>
  <si>
    <t>1/31/2006  12:00:00AM</t>
  </si>
  <si>
    <t>3/10/2006  12:00:00AM</t>
  </si>
  <si>
    <t>3/27/2006  12:00:00AM</t>
  </si>
  <si>
    <t>3/15/2006  12:00:00AM</t>
  </si>
  <si>
    <t>3/23/2006  12:00:00AM</t>
  </si>
  <si>
    <t>2/16/2006  12:00:00AM</t>
  </si>
  <si>
    <t>2/21/2006  12:00:00AM</t>
  </si>
  <si>
    <t>3/22/2006  12:00:00AM</t>
  </si>
  <si>
    <t>4/7/2006  12:00:00AM</t>
  </si>
  <si>
    <t>5/9/2006  12:00:00AM</t>
  </si>
  <si>
    <t>5/10/2006  12:00:00AM</t>
  </si>
  <si>
    <t>5/25/2006  12:00:00AM</t>
  </si>
  <si>
    <t>5/26/2006  12:00:00AM</t>
  </si>
  <si>
    <t>5/17/2006  12:00:00AM</t>
  </si>
  <si>
    <t>8/4/2006  12:00:00AM</t>
  </si>
  <si>
    <t>7/7/2006  12:00:00AM</t>
  </si>
  <si>
    <t>6/29/2006  12:00:00AM</t>
  </si>
  <si>
    <t>7/13/2006  12:00:00AM</t>
  </si>
  <si>
    <t>8/1/2006  12:00:00AM</t>
  </si>
  <si>
    <t>8/8/2006  12:00:00AM</t>
  </si>
  <si>
    <t>9/7/2006  12:00:00AM</t>
  </si>
  <si>
    <t>9/29/2006  12:00:00AM</t>
  </si>
  <si>
    <t>9/8/2006  12:00:00AM</t>
  </si>
  <si>
    <t>12/11/2012  12:00:00AM</t>
  </si>
  <si>
    <t>9/14/2006  12:00:00AM</t>
  </si>
  <si>
    <t>9/20/2006  12:00:00AM</t>
  </si>
  <si>
    <t>9/11/2006  12:00:00AM</t>
  </si>
  <si>
    <t>11/22/2006  12:00:00AM</t>
  </si>
  <si>
    <t>11/27/2006  12:00:00AM</t>
  </si>
  <si>
    <t>10/23/2006  12:00:00AM</t>
  </si>
  <si>
    <t>11/20/2007  12:00:00AM</t>
  </si>
  <si>
    <t>10/31/2006  12:00:00AM</t>
  </si>
  <si>
    <t>1/17/2007  12:00:00AM</t>
  </si>
  <si>
    <t>12/6/2006  12:00:00AM</t>
  </si>
  <si>
    <t>2/7/2007  12:00:00AM</t>
  </si>
  <si>
    <t>12/5/2006  12:00:00AM</t>
  </si>
  <si>
    <t>2/5/2007  12:00:00AM</t>
  </si>
  <si>
    <t>3/5/2007  12:00:00AM</t>
  </si>
  <si>
    <t>1/26/2007  12:00:00AM</t>
  </si>
  <si>
    <t>4/10/2007  12:00:00AM</t>
  </si>
  <si>
    <t>3/21/2007  12:00:00AM</t>
  </si>
  <si>
    <t>3/19/2007  12:00:00AM</t>
  </si>
  <si>
    <t>3/9/2007  12:00:00AM</t>
  </si>
  <si>
    <t>5/1/2007  12:00:00AM</t>
  </si>
  <si>
    <t>4/17/2007  12:00:00AM</t>
  </si>
  <si>
    <t>3/28/2014  12:00:00AM</t>
  </si>
  <si>
    <t>3/29/2007  12:00:00AM</t>
  </si>
  <si>
    <t>6/15/2007  12:00:00AM</t>
  </si>
  <si>
    <t>6/13/2007  12:00:00AM</t>
  </si>
  <si>
    <t>6/8/2007  12:00:00AM</t>
  </si>
  <si>
    <t>5/2/2007  12:00:00AM</t>
  </si>
  <si>
    <t>5/17/2007  12:00:00AM</t>
  </si>
  <si>
    <t>5/22/2007  12:00:00AM</t>
  </si>
  <si>
    <t>5/31/2007  12:00:00AM</t>
  </si>
  <si>
    <t>7/16/2007  12:00:00AM</t>
  </si>
  <si>
    <t>8/2/2007  12:00:00AM</t>
  </si>
  <si>
    <t>6/19/2007  12:00:00AM</t>
  </si>
  <si>
    <t>DO 660 060407-23755</t>
  </si>
  <si>
    <t>6/25/2007  12:00:00AM</t>
  </si>
  <si>
    <t>CPO KM052907-22</t>
  </si>
  <si>
    <t>8/17/2007  12:00:00AM</t>
  </si>
  <si>
    <t>8/16/2007  12:00:00AM</t>
  </si>
  <si>
    <t>7/5/2007  12:00:00AM</t>
  </si>
  <si>
    <t>8/13/2007  12:00:00AM</t>
  </si>
  <si>
    <t>8/15/2007  12:00:00AM</t>
  </si>
  <si>
    <t>9/12/2007  12:00:00AM</t>
  </si>
  <si>
    <t>9/13/2007  12:00:00AM</t>
  </si>
  <si>
    <t>9/19/2007  12:00:00AM</t>
  </si>
  <si>
    <t>9/1/2007  12:00:00AM</t>
  </si>
  <si>
    <t>8/27/2007  12:00:00AM</t>
  </si>
  <si>
    <t>9/27/2007  12:00:00AM</t>
  </si>
  <si>
    <t>7/18/2007  12:00:00AM</t>
  </si>
  <si>
    <t>9/30/2007  12:00:00AM</t>
  </si>
  <si>
    <t>9/18/2007  12:00:00AM</t>
  </si>
  <si>
    <t>9/20/2007  12:00:00AM</t>
  </si>
  <si>
    <t>9/28/2007  12:00:00AM</t>
  </si>
  <si>
    <t>10/19/2007  12:00:00AM</t>
  </si>
  <si>
    <t>6/16/2008  12:00:00AM</t>
  </si>
  <si>
    <t>ATLAS</t>
  </si>
  <si>
    <t>10/1/2008  12:00:00AM</t>
  </si>
  <si>
    <t>11/5/2007  12:00:00AM</t>
  </si>
  <si>
    <t>11/15/2007  12:00:00AM</t>
  </si>
  <si>
    <t>12/17/2007  12:00:00AM</t>
  </si>
  <si>
    <t>12/10/2007  12:00:00AM</t>
  </si>
  <si>
    <t>1/17/2008  12:00:00AM</t>
  </si>
  <si>
    <t>1/31/2008  12:00:00AM</t>
  </si>
  <si>
    <t>2/7/2008  12:00:00AM</t>
  </si>
  <si>
    <t>12/13/2007  12:00:00AM</t>
  </si>
  <si>
    <t>12/7/2007  12:00:00AM</t>
  </si>
  <si>
    <t>12/11/2007  12:00:00AM</t>
  </si>
  <si>
    <t>12/28/2007  12:00:00AM</t>
  </si>
  <si>
    <t>1/2/2008  12:00:00AM</t>
  </si>
  <si>
    <t>2/15/2008  12:00:00AM</t>
  </si>
  <si>
    <t>3/4/2008  12:00:00AM</t>
  </si>
  <si>
    <t>3/20/2008  12:00:00AM</t>
  </si>
  <si>
    <t>1/16/2008  12:00:00AM</t>
  </si>
  <si>
    <t>3/3/2008  12:00:00AM</t>
  </si>
  <si>
    <t>4/28/2008  12:00:00AM</t>
  </si>
  <si>
    <t>2/19/2008  12:00:00AM</t>
  </si>
  <si>
    <t>2/20/2008  12:00:00AM</t>
  </si>
  <si>
    <t>3/14/2008  12:00:00AM</t>
  </si>
  <si>
    <t>4/23/2008  12:00:00AM</t>
  </si>
  <si>
    <t>4/14/2008  12:00:00AM</t>
  </si>
  <si>
    <t>6/26/2008  12:00:00AM</t>
  </si>
  <si>
    <t>6/10/2008  12:00:00AM</t>
  </si>
  <si>
    <t>6/9/2008  12:00:00AM</t>
  </si>
  <si>
    <t>4/22/2008  12:00:00AM</t>
  </si>
  <si>
    <t>4/4/2008  12:00:00AM</t>
  </si>
  <si>
    <t>5/12/2008  12:00:00AM</t>
  </si>
  <si>
    <t>4/10/2008  12:00:00AM</t>
  </si>
  <si>
    <t>5/9/2008  12:00:00AM</t>
  </si>
  <si>
    <t>8/7/2008  12:00:00AM</t>
  </si>
  <si>
    <t>5/30/2008  12:00:00AM</t>
  </si>
  <si>
    <t>6/24/2008  12:00:00AM</t>
  </si>
  <si>
    <t>6/23/2008  12:00:00AM</t>
  </si>
  <si>
    <t>7/8/2008  12:00:00AM</t>
  </si>
  <si>
    <t>6/27/2008  12:00:00AM</t>
  </si>
  <si>
    <t>8/5/2008  12:00:00AM</t>
  </si>
  <si>
    <t>7/18/2008  12:00:00AM</t>
  </si>
  <si>
    <t>7/22/2008  12:00:00AM</t>
  </si>
  <si>
    <t>8/15/2008  12:00:00AM</t>
  </si>
  <si>
    <t>5/16/2008  12:00:00AM</t>
  </si>
  <si>
    <t>3/12/2009  12:00:00AM</t>
  </si>
  <si>
    <t>9/4/2008  12:00:00AM</t>
  </si>
  <si>
    <t>8/21/2008  12:00:00AM</t>
  </si>
  <si>
    <t>9/30/2008  12:00:00AM</t>
  </si>
  <si>
    <t>8/20/2008  12:00:00AM</t>
  </si>
  <si>
    <t>9/3/2008  12:00:00AM</t>
  </si>
  <si>
    <t>12/10/2008  12:00:00AM</t>
  </si>
  <si>
    <t>12/19/2008  12:00:00AM</t>
  </si>
  <si>
    <t>2/18/2009  12:00:00AM</t>
  </si>
  <si>
    <t>11/19/2008  12:00:00AM</t>
  </si>
  <si>
    <t>12/12/2008  12:00:00AM</t>
  </si>
  <si>
    <t>12/11/2008  12:00:00AM</t>
  </si>
  <si>
    <t>2/28/2008  12:00:00AM</t>
  </si>
  <si>
    <t>PROJ#01241</t>
  </si>
  <si>
    <t>1/1/2008  12:00:00AM</t>
  </si>
  <si>
    <t>10/23/2008  12:00:00AM</t>
  </si>
  <si>
    <t>10/31/2008  12:00:00AM</t>
  </si>
  <si>
    <t>12/3/2008  12:00:00AM</t>
  </si>
  <si>
    <t>2/12/2009  12:00:00AM</t>
  </si>
  <si>
    <t>3/2/2009  12:00:00AM</t>
  </si>
  <si>
    <t>12/23/2008  12:00:00AM</t>
  </si>
  <si>
    <t>3/5/2009  12:00:00AM</t>
  </si>
  <si>
    <t>8/28/2009  12:00:00AM</t>
  </si>
  <si>
    <t>3/18/2009  12:00:00AM</t>
  </si>
  <si>
    <t>4/22/2010  12:00:00AM</t>
  </si>
  <si>
    <t>4/24/2009  12:00:00AM</t>
  </si>
  <si>
    <t>4/21/2009  12:00:00AM</t>
  </si>
  <si>
    <t>3/4/2009  12:00:00AM</t>
  </si>
  <si>
    <t>DO 660 022309-13169</t>
  </si>
  <si>
    <t>4/1/2009  12:00:00AM</t>
  </si>
  <si>
    <t>4/8/2009  12:00:00AM</t>
  </si>
  <si>
    <t>4/29/2009  12:00:00AM</t>
  </si>
  <si>
    <t>5/19/2009  12:00:00AM</t>
  </si>
  <si>
    <t>7/29/2009  12:00:00AM</t>
  </si>
  <si>
    <t>5/11/2009  12:00:00AM</t>
  </si>
  <si>
    <t>5/14/2009  12:00:00AM</t>
  </si>
  <si>
    <t>6/10/2009  12:00:00AM</t>
  </si>
  <si>
    <t>7/8/2009  12:00:00AM</t>
  </si>
  <si>
    <t>7/9/2009  12:00:00AM</t>
  </si>
  <si>
    <t>5/13/2009  12:00:00AM</t>
  </si>
  <si>
    <t>DO 660 030309-14091</t>
  </si>
  <si>
    <t>6/4/2009  12:00:00AM</t>
  </si>
  <si>
    <t>6/26/2009  12:00:00AM</t>
  </si>
  <si>
    <t>6/24/2009  12:00:00AM</t>
  </si>
  <si>
    <t>2/17/2010  12:00:00AM</t>
  </si>
  <si>
    <t>11/20/2009  12:00:00AM</t>
  </si>
  <si>
    <t>1/20/2010  12:00:00AM</t>
  </si>
  <si>
    <t>DO 580 102909-58-480</t>
  </si>
  <si>
    <t>1/28/2010  12:00:00AM</t>
  </si>
  <si>
    <t>2/5/2010  12:00:00AM</t>
  </si>
  <si>
    <t>12/7/2009  12:00:00AM</t>
  </si>
  <si>
    <t>1/21/2010  12:00:00AM</t>
  </si>
  <si>
    <t>DO 660 121109-6872</t>
  </si>
  <si>
    <t>2/25/2010  12:00:00AM</t>
  </si>
  <si>
    <t>4/26/2010  12:00:00AM</t>
  </si>
  <si>
    <t>2/19/2010  12:00:00AM</t>
  </si>
  <si>
    <t>7/9/2010  12:00:00AM</t>
  </si>
  <si>
    <t>6/15/2010  12:00:00AM</t>
  </si>
  <si>
    <t>7/23/2010  12:00:00AM</t>
  </si>
  <si>
    <t>10/1/2010  12:00:00AM</t>
  </si>
  <si>
    <t>7/20/2010  12:00:00AM</t>
  </si>
  <si>
    <t>8/5/2010  12:00:00AM</t>
  </si>
  <si>
    <t>7/27/2010  12:00:00AM</t>
  </si>
  <si>
    <t>8/18/2010  12:00:00AM</t>
  </si>
  <si>
    <t>6/11/2010  12:00:00AM</t>
  </si>
  <si>
    <t>9/23/2010  12:00:00AM</t>
  </si>
  <si>
    <t>9/27/2010  12:00:00AM</t>
  </si>
  <si>
    <t>9/8/2010  12:00:00AM</t>
  </si>
  <si>
    <t>9/20/2010  12:00:00AM</t>
  </si>
  <si>
    <t>9/7/2010  12:00:00AM</t>
  </si>
  <si>
    <t>5/14/2014  12:00:00AM</t>
  </si>
  <si>
    <t>8/11/2010  12:00:00AM</t>
  </si>
  <si>
    <t>DO 600 052710-21176</t>
  </si>
  <si>
    <t>7/1/2010  12:00:00AM</t>
  </si>
  <si>
    <t>1/21/2011  12:00:00AM</t>
  </si>
  <si>
    <t>10/21/2010  12:00:00AM</t>
  </si>
  <si>
    <t>9/30/2010  12:00:00AM</t>
  </si>
  <si>
    <t>10/12/2010  12:00:00AM</t>
  </si>
  <si>
    <t>10/18/2010  12:00:00AM</t>
  </si>
  <si>
    <t>12/28/2010  12:00:00AM</t>
  </si>
  <si>
    <t>12/20/2010  12:00:00AM</t>
  </si>
  <si>
    <t>12/16/2010  12:00:00AM</t>
  </si>
  <si>
    <t>12/3/2010  12:00:00AM</t>
  </si>
  <si>
    <t>12/27/2010  12:00:00AM</t>
  </si>
  <si>
    <t>11/24/2010  12:00:00AM</t>
  </si>
  <si>
    <t>11/19/2010  12:00:00AM</t>
  </si>
  <si>
    <t>11/16/2010  12:00:00AM</t>
  </si>
  <si>
    <t>12/1/2010  12:00:00AM</t>
  </si>
  <si>
    <t>12/22/2010  12:00:00AM</t>
  </si>
  <si>
    <t>10/1/2011  12:00:00AM</t>
  </si>
  <si>
    <t>2/25/2011  12:00:00AM</t>
  </si>
  <si>
    <t>2/16/2011  12:00:00AM</t>
  </si>
  <si>
    <t>10/13/2010  12:00:00AM</t>
  </si>
  <si>
    <t>6/11/2012  12:00:00AM</t>
  </si>
  <si>
    <t>6/14/2012  12:00:00AM</t>
  </si>
  <si>
    <t>7/12/2011  12:00:00AM</t>
  </si>
  <si>
    <t>2/28/2011  12:00:00AM</t>
  </si>
  <si>
    <t>1/4/2011  12:00:00AM</t>
  </si>
  <si>
    <t>3/1/2011  12:00:00AM</t>
  </si>
  <si>
    <t>4/8/2011  12:00:00AM</t>
  </si>
  <si>
    <t>4/15/2011  12:00:00AM</t>
  </si>
  <si>
    <t>4/28/2011  12:00:00AM</t>
  </si>
  <si>
    <t>4/18/2011  12:00:00AM</t>
  </si>
  <si>
    <t>5/12/2011  12:00:00AM</t>
  </si>
  <si>
    <t>1/31/2011  12:00:00AM</t>
  </si>
  <si>
    <t>BROCADE/IBM</t>
  </si>
  <si>
    <t>3/10/2011  12:00:00AM</t>
  </si>
  <si>
    <t>6/2/2011  12:00:00AM</t>
  </si>
  <si>
    <t>6/21/2011  12:00:00AM</t>
  </si>
  <si>
    <t>4/29/2011  12:00:00AM</t>
  </si>
  <si>
    <t>7/6/2011  12:00:00AM</t>
  </si>
  <si>
    <t>1/10/2012  12:00:00AM</t>
  </si>
  <si>
    <t>5/24/2011  12:00:00AM</t>
  </si>
  <si>
    <t>7/20/2011  12:00:00AM</t>
  </si>
  <si>
    <t>7/18/2011  12:00:00AM</t>
  </si>
  <si>
    <t>8/5/2011  12:00:00AM</t>
  </si>
  <si>
    <t>6/24/2011  12:00:00AM</t>
  </si>
  <si>
    <t>DO 600 052411-20120</t>
  </si>
  <si>
    <t>9/1/2011  12:00:00AM</t>
  </si>
  <si>
    <t>8/24/2011  12:00:00AM</t>
  </si>
  <si>
    <t>9/23/2011  12:00:00AM</t>
  </si>
  <si>
    <t>9/2/2011  12:00:00AM</t>
  </si>
  <si>
    <t>9/26/2011  12:00:00AM</t>
  </si>
  <si>
    <t>8/4/2011  12:00:00AM</t>
  </si>
  <si>
    <t>3/26/2012  12:00:00AM</t>
  </si>
  <si>
    <t>9/7/2011  12:00:00AM</t>
  </si>
  <si>
    <t>9/30/2011  12:00:00AM</t>
  </si>
  <si>
    <t>9/16/2011  12:00:00AM</t>
  </si>
  <si>
    <t>9/9/2011  12:00:00AM</t>
  </si>
  <si>
    <t>7/26/2012  12:00:00AM</t>
  </si>
  <si>
    <t>7/30/2012  12:00:00AM</t>
  </si>
  <si>
    <t>9/12/2012  12:00:00AM</t>
  </si>
  <si>
    <t>9/29/2011  12:00:00AM</t>
  </si>
  <si>
    <t>12/6/2011  12:00:00AM</t>
  </si>
  <si>
    <t>12/9/2011  12:00:00AM</t>
  </si>
  <si>
    <t>11/16/2011  12:00:00AM</t>
  </si>
  <si>
    <t>10/21/2011  12:00:00AM</t>
  </si>
  <si>
    <t>12/28/2011  12:00:00AM</t>
  </si>
  <si>
    <t>6/1/2011  12:00:00AM</t>
  </si>
  <si>
    <t>2/2/2012  12:00:00AM</t>
  </si>
  <si>
    <t>1/27/2012  12:00:00AM</t>
  </si>
  <si>
    <t>2/10/2012  12:00:00AM</t>
  </si>
  <si>
    <t>3/13/2012  12:00:00AM</t>
  </si>
  <si>
    <t>4/5/2012  12:00:00AM</t>
  </si>
  <si>
    <t>3/23/2012  12:00:00AM</t>
  </si>
  <si>
    <t>3/8/2013  12:00:00AM</t>
  </si>
  <si>
    <t>3/29/2012  12:00:00AM</t>
  </si>
  <si>
    <t>2/17/2012  12:00:00AM</t>
  </si>
  <si>
    <t>2/29/2012  12:00:00AM</t>
  </si>
  <si>
    <t>3/12/2012  12:00:00AM</t>
  </si>
  <si>
    <t>4/13/2012  12:00:00AM</t>
  </si>
  <si>
    <t>4/19/2012  12:00:00AM</t>
  </si>
  <si>
    <t>7/3/2012  12:00:00AM</t>
  </si>
  <si>
    <t>8/14/2012  12:00:00AM</t>
  </si>
  <si>
    <t>4/24/2012  12:00:00AM</t>
  </si>
  <si>
    <t>5/22/2012  12:00:00AM</t>
  </si>
  <si>
    <t>6/11/2011  12:00:00AM</t>
  </si>
  <si>
    <t>5/22/2009  12:00:00AM</t>
  </si>
  <si>
    <t>6/15/2009  12:00:00AM</t>
  </si>
  <si>
    <t>7/27/2009  12:00:00AM</t>
  </si>
  <si>
    <t>7/28/2009  12:00:00AM</t>
  </si>
  <si>
    <t>7/14/2009  12:00:00AM</t>
  </si>
  <si>
    <t>6/23/2009  12:00:00AM</t>
  </si>
  <si>
    <t>6/25/2009  12:00:00AM</t>
  </si>
  <si>
    <t>7/15/2009  12:00:00AM</t>
  </si>
  <si>
    <t>9/10/2009  12:00:00AM</t>
  </si>
  <si>
    <t>7/13/2009  12:00:00AM</t>
  </si>
  <si>
    <t>8/20/2009  12:00:00AM</t>
  </si>
  <si>
    <t>8/11/2009  12:00:00AM</t>
  </si>
  <si>
    <t>8/13/2009  12:00:00AM</t>
  </si>
  <si>
    <t>8/14/2009  12:00:00AM</t>
  </si>
  <si>
    <t>9/16/2009  12:00:00AM</t>
  </si>
  <si>
    <t>9/30/2009  12:00:00AM</t>
  </si>
  <si>
    <t>9/18/2009  12:00:00AM</t>
  </si>
  <si>
    <t>8/27/2009  12:00:00AM</t>
  </si>
  <si>
    <t>9/11/2009  12:00:00AM</t>
  </si>
  <si>
    <t>9/24/2009  12:00:00AM</t>
  </si>
  <si>
    <t>10/14/2009  12:00:00AM</t>
  </si>
  <si>
    <t>DO 660 083109-30252</t>
  </si>
  <si>
    <t>5/17/2012  12:00:00AM</t>
  </si>
  <si>
    <t>7/16/2012  12:00:00AM</t>
  </si>
  <si>
    <t>6/29/2012  12:00:00AM</t>
  </si>
  <si>
    <t>7/10/2012  12:00:00AM</t>
  </si>
  <si>
    <t>7/12/2012  12:00:00AM</t>
  </si>
  <si>
    <t>7/23/2012  12:00:00AM</t>
  </si>
  <si>
    <t>8/3/2012  12:00:00AM</t>
  </si>
  <si>
    <t>6/4/2012  12:00:00AM</t>
  </si>
  <si>
    <t>6/18/2012  12:00:00AM</t>
  </si>
  <si>
    <t>7/31/2012  12:00:00AM</t>
  </si>
  <si>
    <t>7/25/2012  12:00:00AM</t>
  </si>
  <si>
    <t>8/10/2012  12:00:00AM</t>
  </si>
  <si>
    <t>9/4/2012  12:00:00AM</t>
  </si>
  <si>
    <t>11/19/2012  12:00:00AM</t>
  </si>
  <si>
    <t>9/13/2012  12:00:00AM</t>
  </si>
  <si>
    <t>9/30/2012  12:00:00AM</t>
  </si>
  <si>
    <t>11/20/2012  12:00:00AM</t>
  </si>
  <si>
    <t>11/14/2012  12:00:00AM</t>
  </si>
  <si>
    <t>12/18/2012  12:00:00AM</t>
  </si>
  <si>
    <t>2/20/2013  12:00:00AM</t>
  </si>
  <si>
    <t>12/4/2012  12:00:00AM</t>
  </si>
  <si>
    <t>MCAFEE</t>
  </si>
  <si>
    <t>1/30/2013  12:00:00AM</t>
  </si>
  <si>
    <t>1/18/2013  12:00:00AM</t>
  </si>
  <si>
    <t>1/25/2013  12:00:00AM</t>
  </si>
  <si>
    <t>3/26/2013  12:00:00AM</t>
  </si>
  <si>
    <t>4/22/2013  12:00:00AM</t>
  </si>
  <si>
    <t>5/6/2013  12:00:00AM</t>
  </si>
  <si>
    <t>10/1/2012  12:00:00AM</t>
  </si>
  <si>
    <t>3/13/2013  12:00:00AM</t>
  </si>
  <si>
    <t>3/28/2013  12:00:00AM</t>
  </si>
  <si>
    <t>3/21/2013  12:00:00AM</t>
  </si>
  <si>
    <t>4/16/2013  12:00:00AM</t>
  </si>
  <si>
    <t>4/18/2013  12:00:00AM</t>
  </si>
  <si>
    <t>5/24/2013  12:00:00AM</t>
  </si>
  <si>
    <t>6/6/2013  12:00:00AM</t>
  </si>
  <si>
    <t>7/18/2013  12:00:00AM</t>
  </si>
  <si>
    <t>6/27/2013  12:00:00AM</t>
  </si>
  <si>
    <t>6/14/2013  12:00:00AM</t>
  </si>
  <si>
    <t>8/9/2013  12:00:00AM</t>
  </si>
  <si>
    <t>7/24/2013  12:00:00AM</t>
  </si>
  <si>
    <t>7/31/2013  12:00:00AM</t>
  </si>
  <si>
    <t>8/1/2013  12:00:00AM</t>
  </si>
  <si>
    <t>8/29/2013  12:00:00AM</t>
  </si>
  <si>
    <t>9/19/2013  12:00:00AM</t>
  </si>
  <si>
    <t>9/24/2013  12:00:00AM</t>
  </si>
  <si>
    <t>9/26/2013  12:00:00AM</t>
  </si>
  <si>
    <t>11/8/2013  12:00:00AM</t>
  </si>
  <si>
    <t>DO 490 091213-49-788</t>
  </si>
  <si>
    <t>DO 490 090313-49-788</t>
  </si>
  <si>
    <t>DO 490 091313-49-788</t>
  </si>
  <si>
    <t>DO 490 091313-788</t>
  </si>
  <si>
    <t>DO 410 091313-788</t>
  </si>
  <si>
    <t>9/30/2013  12:00:00AM</t>
  </si>
  <si>
    <t>10/17/2013  12:00:00AM</t>
  </si>
  <si>
    <t>DO 490 081513-49-750</t>
  </si>
  <si>
    <t>11/6/2013  12:00:00AM</t>
  </si>
  <si>
    <t>DO 490 091213-49-818</t>
  </si>
  <si>
    <t>11/14/2013  12:00:00AM</t>
  </si>
  <si>
    <t>DO 490 100813-49-14</t>
  </si>
  <si>
    <t>11/19/2013  12:00:00AM</t>
  </si>
  <si>
    <t>DO 490 102813-49-64</t>
  </si>
  <si>
    <t>DO 490 090313-49-789</t>
  </si>
  <si>
    <t>DO 490 090313-789</t>
  </si>
  <si>
    <t>DO 490 103013-49-67</t>
  </si>
  <si>
    <t>12/2/2013  12:00:00AM</t>
  </si>
  <si>
    <t>DO 490 111913-49-113</t>
  </si>
  <si>
    <t>DO 490 110413-49-82</t>
  </si>
  <si>
    <t>DO 490 110413-49-81</t>
  </si>
  <si>
    <t>DO 490 093013-49-867</t>
  </si>
  <si>
    <t>REDLINE</t>
  </si>
  <si>
    <t>DO 490 120413-49-145</t>
  </si>
  <si>
    <t>CPO LC121313-33</t>
  </si>
  <si>
    <t>Tropos Networks, Inc</t>
  </si>
  <si>
    <t>DO 490 112613-49-129</t>
  </si>
  <si>
    <t>DO 410 020514-49-274</t>
  </si>
  <si>
    <t>DO 490 012814-49-245</t>
  </si>
  <si>
    <t>4/15/2014  12:00:00AM</t>
  </si>
  <si>
    <t>DO 490 030614-49-344</t>
  </si>
  <si>
    <t>AUDIO VISUAL</t>
  </si>
  <si>
    <t>CPO LC021914-58</t>
  </si>
  <si>
    <t>Portable technology Solutions</t>
  </si>
  <si>
    <t>DO 490 112513-49-125</t>
  </si>
  <si>
    <t>4/22/2014  12:00:00AM</t>
  </si>
  <si>
    <t>DO 490 030414-49-329</t>
  </si>
  <si>
    <t>5/12/2014  12:00:00AM</t>
  </si>
  <si>
    <t>DO 490 040314-49-420</t>
  </si>
  <si>
    <t>DO 490 020414-49-261</t>
  </si>
  <si>
    <t>DO 490 031214-49-362</t>
  </si>
  <si>
    <t>DO 490 031714*490-378</t>
  </si>
  <si>
    <t>DO 490 031714-49-378</t>
  </si>
  <si>
    <t>4/25/2014  12:00:00AM</t>
  </si>
  <si>
    <t>CPO LC040814-77</t>
  </si>
  <si>
    <t>5/2/2014  12:00:00AM</t>
  </si>
  <si>
    <t>DO 490 031914-49-385</t>
  </si>
  <si>
    <t>DO 490 040214-49-419</t>
  </si>
  <si>
    <t>5/20/2014  12:00:00AM</t>
  </si>
  <si>
    <t>DO 490 040214-49-417</t>
  </si>
  <si>
    <t>DO 490 031714-49-381</t>
  </si>
  <si>
    <t>AUDIO VISUAL INNOVATIONS</t>
  </si>
  <si>
    <t>DO 490 031714-49-379</t>
  </si>
  <si>
    <t>DO 490 040214-49-418</t>
  </si>
  <si>
    <t>6/19/2014  12:00:00AM</t>
  </si>
  <si>
    <t>DO 490 050814-49-532</t>
  </si>
  <si>
    <t>DO 490 031714-381</t>
  </si>
  <si>
    <t>DO 490 031417-49-381</t>
  </si>
  <si>
    <t>DO 490 040814-49-439</t>
  </si>
  <si>
    <t>DO 490 070814-49-439</t>
  </si>
  <si>
    <t>DO 440 040814-49-439</t>
  </si>
  <si>
    <t>5/21/2014  12:00:00AM</t>
  </si>
  <si>
    <t>DO 490 050714-49-528</t>
  </si>
  <si>
    <t>6/5/2014  12:00:00AM</t>
  </si>
  <si>
    <t>DO 490 050114-49-514</t>
  </si>
  <si>
    <t>DO 490 042914-49-506</t>
  </si>
  <si>
    <t>6/10/2014  12:00:00AM</t>
  </si>
  <si>
    <t>DO 490 050114-49-515</t>
  </si>
  <si>
    <t>DO 490 051414-49-515</t>
  </si>
  <si>
    <t>6/11/2014  12:00:00AM</t>
  </si>
  <si>
    <t>DO 490 052814-49-583</t>
  </si>
  <si>
    <t>6/26/2014  12:00:00AM</t>
  </si>
  <si>
    <t>DO 490 041414-49-450</t>
  </si>
  <si>
    <t>6/27/2014  12:00:00AM</t>
  </si>
  <si>
    <t>DO 490 061214-49-622</t>
  </si>
  <si>
    <t>9/30/2014  12:00:00AM</t>
  </si>
  <si>
    <t>DO 490 050714-49-527</t>
  </si>
  <si>
    <t>7/14/2014  12:00:00AM</t>
  </si>
  <si>
    <t>DO 490 061214-49-619</t>
  </si>
  <si>
    <t>7/25/2014  12:00:00AM</t>
  </si>
  <si>
    <t>DO 490 062314-49-641</t>
  </si>
  <si>
    <t>6/13/2014  12:00:00AM</t>
  </si>
  <si>
    <t>DO 490 042314-49-477</t>
  </si>
  <si>
    <t>FOC1819U10P</t>
  </si>
  <si>
    <t>FOC1819X0ZL</t>
  </si>
  <si>
    <t>FOC1819X0ZN</t>
  </si>
  <si>
    <t>DO 490-042314-49-477</t>
  </si>
  <si>
    <t>FOC180Y40V</t>
  </si>
  <si>
    <t>7/1/2014  12:00:00AM</t>
  </si>
  <si>
    <t>DO 490 052214-49-575</t>
  </si>
  <si>
    <t>N-TRON</t>
  </si>
  <si>
    <t>DO 490 032314-49-641</t>
  </si>
  <si>
    <t>9/8/2014  12:00:00AM</t>
  </si>
  <si>
    <t>DO 490 063014-49-670</t>
  </si>
  <si>
    <t>8/8/2014  12:00:00AM</t>
  </si>
  <si>
    <t>DO 490 063014-49-669</t>
  </si>
  <si>
    <t>DO 490 061214-49-610</t>
  </si>
  <si>
    <t>DO 490 071714-49-693</t>
  </si>
  <si>
    <t>9/5/2014  12:00:00AM</t>
  </si>
  <si>
    <t>DO 490 081214-49-761</t>
  </si>
  <si>
    <t>DO 490 061114-49-607</t>
  </si>
  <si>
    <t>9/11/2014  12:00:00AM</t>
  </si>
  <si>
    <t>DO 490 081914-49-779</t>
  </si>
  <si>
    <t>DO490 081214-49-760</t>
  </si>
  <si>
    <t>DO 490 080414-49-737</t>
  </si>
  <si>
    <t>DO 490 091614-49-836</t>
  </si>
  <si>
    <t>11/12/2014  12:00:00AM</t>
  </si>
  <si>
    <t>DO 490 100914-49-33</t>
  </si>
  <si>
    <t>11/17/2014  12:00:00AM</t>
  </si>
  <si>
    <t>DO 490 102014+49-60</t>
  </si>
  <si>
    <t>DO 490 091614-9-834</t>
  </si>
  <si>
    <t>DO 490 091614-49-834</t>
  </si>
  <si>
    <t>do 490 091614-49-834</t>
  </si>
  <si>
    <t>DO 490 091614-4834</t>
  </si>
  <si>
    <t>DO 490 091614-499-834</t>
  </si>
  <si>
    <t>DO 490 091614-834</t>
  </si>
  <si>
    <t>4/27/1972  12:00:00AM</t>
  </si>
  <si>
    <t>12/30/1983  12:00:00AM</t>
  </si>
  <si>
    <t>4/20/1984  12:00:00AM</t>
  </si>
  <si>
    <t>11/21/1984  12:00:00AM</t>
  </si>
  <si>
    <t>3/12/1985  12:00:00AM</t>
  </si>
  <si>
    <t>7/1/1988  12:00:00AM</t>
  </si>
  <si>
    <t>9/29/1989  12:00:00AM</t>
  </si>
  <si>
    <t>6/13/1990  12:00:00AM</t>
  </si>
  <si>
    <t>8/25/1990  12:00:00AM</t>
  </si>
  <si>
    <t>10/17/1991  12:00:00AM</t>
  </si>
  <si>
    <t>7/30/1991  12:00:00AM</t>
  </si>
  <si>
    <t>9/26/1991  12:00:00AM</t>
  </si>
  <si>
    <t>11/21/1991  12:00:00AM</t>
  </si>
  <si>
    <t>9/18/1991  12:00:00AM</t>
  </si>
  <si>
    <t>3/10/1992  12:00:00AM</t>
  </si>
  <si>
    <t>7/24/1992  12:00:00AM</t>
  </si>
  <si>
    <t>5/10/1993  12:00:00AM</t>
  </si>
  <si>
    <t>8/8/1994  12:00:00AM</t>
  </si>
  <si>
    <t>11/1/1993  12:00:00AM</t>
  </si>
  <si>
    <t>M07325000000000</t>
  </si>
  <si>
    <t>10/1/2009  12:00:00AM</t>
  </si>
  <si>
    <t>M07326000000000</t>
  </si>
  <si>
    <t>M07367000000000</t>
  </si>
  <si>
    <t>Library Branch - Hagen Ranch Rd</t>
  </si>
  <si>
    <t>FURNITURE RM 802.15</t>
  </si>
  <si>
    <t xml:space="preserve">           $2,733.26</t>
  </si>
  <si>
    <t>12/09/2013</t>
  </si>
  <si>
    <t>12/10/2013</t>
  </si>
  <si>
    <t>Criminal Justice Complex - 1st Floor</t>
  </si>
  <si>
    <t>IBM FLEX SYSTEM ENTERPRISE CHASSIS</t>
  </si>
  <si>
    <t>8721HC1 CHASSIS</t>
  </si>
  <si>
    <t xml:space="preserve">          $32,448.00</t>
  </si>
  <si>
    <t>2806</t>
  </si>
  <si>
    <t>102</t>
  </si>
  <si>
    <t>Criminal Justice Complex - 9th Floor</t>
  </si>
  <si>
    <t>01/28/2014</t>
  </si>
  <si>
    <t>RM C125</t>
  </si>
  <si>
    <t>CISCO QUIKSET SX20, NPP, 4X CAM, 1 MIC REMOTE CONTROL</t>
  </si>
  <si>
    <t>West Jupiter Recreation Center</t>
  </si>
  <si>
    <t>Westgate Community Center</t>
  </si>
  <si>
    <t xml:space="preserve">           $2,291.94</t>
  </si>
  <si>
    <t>NEC E554 - 55" LED-BACKLIT LCD TV</t>
  </si>
  <si>
    <t xml:space="preserve">           $1,269.78</t>
  </si>
  <si>
    <t>CISCO, SX20 QUICK SET HD, NPP, 12X PHD CAM, MIC, REMOTE</t>
  </si>
  <si>
    <t>FTT1825018S</t>
  </si>
  <si>
    <t xml:space="preserve">           $8,627.50</t>
  </si>
  <si>
    <t>06/27/2014</t>
  </si>
  <si>
    <t>TP SYS, SX20 QUICK SET HD, NPP, 4X PHD CAM, MIC, REMOTE</t>
  </si>
  <si>
    <t>CISCO SX10 W/INERNAL 5X CAMERA</t>
  </si>
  <si>
    <t xml:space="preserve">           $2,942.62</t>
  </si>
  <si>
    <t>NEC E554 - 55" LED-BACKLIT LCD FLAT PANEL DISPLAY</t>
  </si>
  <si>
    <t xml:space="preserve">           $1,216.87</t>
  </si>
  <si>
    <t>1870012412</t>
  </si>
  <si>
    <t xml:space="preserve">           $1,576.95</t>
  </si>
  <si>
    <t>1870013343</t>
  </si>
  <si>
    <t>1870013397</t>
  </si>
  <si>
    <t>1870013398</t>
  </si>
  <si>
    <t>1870013399</t>
  </si>
  <si>
    <t>1870013400</t>
  </si>
  <si>
    <t>1870013401</t>
  </si>
  <si>
    <t>CISCO 4-PORT 10-GIGABIT ETHERNET MODULAR</t>
  </si>
  <si>
    <t xml:space="preserve">          $11,278.20</t>
  </si>
  <si>
    <t>CISCO ENHANCED ETHERSWITCH SERVICE MODULE ADVANCED-SWITCH-23</t>
  </si>
  <si>
    <t>SM-ES3-24-P=</t>
  </si>
  <si>
    <t xml:space="preserve">           $1,875.00</t>
  </si>
  <si>
    <t>CISCO ENHANCED ETHERSWITCH SERVICE MODULE ADVANCED-SWITCH-15</t>
  </si>
  <si>
    <t>PBC Fire Rescue Station #45</t>
  </si>
  <si>
    <t>401.60</t>
  </si>
  <si>
    <t>BROCADE COMM NETIRON MLX 20PT-FETH/GETH MOD REQ SFP</t>
  </si>
  <si>
    <t>12/20/2012</t>
  </si>
  <si>
    <t>Library Branch - West Boynton (1)</t>
  </si>
  <si>
    <t>Library - Main</t>
  </si>
  <si>
    <t>SNI1126AWL9</t>
  </si>
  <si>
    <t>01/17/2014</t>
  </si>
  <si>
    <t>Airport Center - 5th Floor</t>
  </si>
  <si>
    <t>Traffic Box=SE Corner of A1A and N Rd in PGA</t>
  </si>
  <si>
    <t>Traffic Box=State  Rd #7 Forest Hill Blvd</t>
  </si>
  <si>
    <t>PBC Fire Rescue Station #28-GROUNDS</t>
  </si>
  <si>
    <t>PBC Fire Rescue Station #30</t>
  </si>
  <si>
    <t>PBC Fire Rescue Station #28</t>
  </si>
  <si>
    <t>CISCO WS-C2950C-24 _x000D_
24 10/100PORTS</t>
  </si>
  <si>
    <t>Samuel Friedland Park Grounds</t>
  </si>
  <si>
    <t>PRESS BOX</t>
  </si>
  <si>
    <t>MAIN-JAIL-SOUTH11</t>
  </si>
  <si>
    <t>02/06/2014</t>
  </si>
  <si>
    <t>Airport Center - 1st Floor</t>
  </si>
  <si>
    <t>02/04/2014</t>
  </si>
  <si>
    <t>APC SMART-UPS 2200 LCD - UPS - 1.98KW - 2200 VA</t>
  </si>
  <si>
    <t xml:space="preserve">           $1,024.67</t>
  </si>
  <si>
    <t>School Board West Facility</t>
  </si>
  <si>
    <t>Library Branch - Glades Rd</t>
  </si>
  <si>
    <t>03/10/2014</t>
  </si>
  <si>
    <t xml:space="preserve">AN-80I 5.8 PTP TERMINAL_x000D_
</t>
  </si>
  <si>
    <t xml:space="preserve">           $1,197.99</t>
  </si>
  <si>
    <t>Park Ridge Golf Course</t>
  </si>
  <si>
    <t>Palm Beach Inlet Camera Site</t>
  </si>
  <si>
    <t>TROPOS 7320: 2.4&amp;5.8GHZ, FCC, 802.11N, AC, NO BATTERY WIRELESS MESH ROUTERS</t>
  </si>
  <si>
    <t>7320</t>
  </si>
  <si>
    <t>061585</t>
  </si>
  <si>
    <t>061621</t>
  </si>
  <si>
    <t>061624</t>
  </si>
  <si>
    <t>133795</t>
  </si>
  <si>
    <t>134190</t>
  </si>
  <si>
    <t>134250</t>
  </si>
  <si>
    <t>134253</t>
  </si>
  <si>
    <t>134264</t>
  </si>
  <si>
    <t>134279</t>
  </si>
  <si>
    <t>134287</t>
  </si>
  <si>
    <t>134289</t>
  </si>
  <si>
    <t>134295</t>
  </si>
  <si>
    <t>134300</t>
  </si>
  <si>
    <t>134301</t>
  </si>
  <si>
    <t>134303</t>
  </si>
  <si>
    <t>134304</t>
  </si>
  <si>
    <t>134331</t>
  </si>
  <si>
    <t>134477</t>
  </si>
  <si>
    <t>134486</t>
  </si>
  <si>
    <t>134833</t>
  </si>
  <si>
    <t>134834</t>
  </si>
  <si>
    <t>134870</t>
  </si>
  <si>
    <t>134873</t>
  </si>
  <si>
    <t>134895</t>
  </si>
  <si>
    <t>200150</t>
  </si>
  <si>
    <t>TROPOS 7320: 2.4&amp;5.8GHZ, FCC, 802.11N, DC, WIRELESS MESH ROUTERS</t>
  </si>
  <si>
    <t>131764</t>
  </si>
  <si>
    <t>131770</t>
  </si>
  <si>
    <t>134214</t>
  </si>
  <si>
    <t>134254</t>
  </si>
  <si>
    <t>134272</t>
  </si>
  <si>
    <t>134308</t>
  </si>
  <si>
    <t>134425</t>
  </si>
  <si>
    <t>134476</t>
  </si>
  <si>
    <t>134492</t>
  </si>
  <si>
    <t>134494</t>
  </si>
  <si>
    <t>INTRODUCING AIRFIBER, A TRULY REVOLUTIONARY 24 GHZ POINT-TO-POINT RADIO</t>
  </si>
  <si>
    <t xml:space="preserve">           $1,609.50</t>
  </si>
  <si>
    <t>Y 24 GHZ POINT TO POINT RADIO</t>
  </si>
  <si>
    <t xml:space="preserve">           $2,603.31</t>
  </si>
  <si>
    <t>CISCO 802.11N LOW-PROFILE OUTDOOR AP, INTERNAL ANT., A REG DOM</t>
  </si>
  <si>
    <t>AIR-CAP1532I-A-K9</t>
  </si>
  <si>
    <t xml:space="preserve">           $1,372.25</t>
  </si>
  <si>
    <t>AIRFIBER 5GHZ ACCS POINT TO POINT RADIO</t>
  </si>
  <si>
    <t xml:space="preserve">           $1,108.89</t>
  </si>
  <si>
    <t>13234523021779</t>
  </si>
  <si>
    <t xml:space="preserve">           $2,625.34</t>
  </si>
  <si>
    <t>03/04/2014</t>
  </si>
  <si>
    <t>MOTOROLA FX7400 FIXED RFID KIT FEATURING CLEARSTREAM RFID</t>
  </si>
  <si>
    <t>1335000500718</t>
  </si>
  <si>
    <t xml:space="preserve">           $2,063.62</t>
  </si>
  <si>
    <t>FDO Warehouse Shipping/Receiving</t>
  </si>
  <si>
    <t>PBC Fire Rescue Station #58</t>
  </si>
  <si>
    <t>PBC Fire Rescue Station #52</t>
  </si>
  <si>
    <t>PBC Fire Rescue Station #91</t>
  </si>
  <si>
    <t>PBC Fire Rescue Station #54</t>
  </si>
  <si>
    <t>PBC Fire Rescue Station #14-GROUNDS</t>
  </si>
  <si>
    <t>Animal Care/Control (Pahokee) - Field Services</t>
  </si>
  <si>
    <t>Head Start - West Palm Beach</t>
  </si>
  <si>
    <t>Juvenile Assessment Center</t>
  </si>
  <si>
    <t>North Palm Beach County Airport</t>
  </si>
  <si>
    <t>01/24/2013</t>
  </si>
  <si>
    <t>1 PORT GE NETWORK MODULE._x000D_
 REDBOOK</t>
  </si>
  <si>
    <t>Village of Royal Palm Beach</t>
  </si>
  <si>
    <t>CISCO 881 FAST ETHERNET SECURE ROUTER WI CISCO SYSTEMS</t>
  </si>
  <si>
    <t xml:space="preserve">           $1,013.97</t>
  </si>
  <si>
    <t>CISCO 2951 - ROUTER - RACK MOUNTABLE</t>
  </si>
  <si>
    <t xml:space="preserve">           $4,500.00</t>
  </si>
  <si>
    <t>CISCO 2921 - ROUTER - RACK MOUNTABLE</t>
  </si>
  <si>
    <t xml:space="preserve">           $2,217.00</t>
  </si>
  <si>
    <t>HCTD - Lakeside Medical Center</t>
  </si>
  <si>
    <t>HCTD - Physicians Office in Belle Glade</t>
  </si>
  <si>
    <t>HCTD - EJ Healey Center</t>
  </si>
  <si>
    <t>HCTD - Pharmacy Distribution Center</t>
  </si>
  <si>
    <t>HCTD - Main Office</t>
  </si>
  <si>
    <t>CISCO 1921-ROUTER-WWAN-DESKTOP,RACK MOUNTABLE</t>
  </si>
  <si>
    <t>C1921-4G-V-SEC/K9</t>
  </si>
  <si>
    <t xml:space="preserve">           $1,715.63</t>
  </si>
  <si>
    <t>C1921 4G LTE 700MHZ (B17) FOR ATT NETWORKS WITH SECURITY</t>
  </si>
  <si>
    <t>C1921-4G-A-SEC/K9</t>
  </si>
  <si>
    <t>Airport Center - 4th Floor</t>
  </si>
  <si>
    <t>WS-C3548-XL</t>
  </si>
  <si>
    <t xml:space="preserve">           $4,148.34</t>
  </si>
  <si>
    <t>CHK0618V04D</t>
  </si>
  <si>
    <t>Phil Foster Park</t>
  </si>
  <si>
    <t>MAINTENACE CLOSET</t>
  </si>
  <si>
    <t>CAT0703Z08B</t>
  </si>
  <si>
    <t>ROOM 163</t>
  </si>
  <si>
    <t>CISCO CATALYST 2950 12 10/100_x000D_
WS-C2950G-12-EI</t>
  </si>
  <si>
    <t>Criminal Justice Complex - 13th Floor</t>
  </si>
  <si>
    <t>CISCO WS C3550 24 SMI 24 10/100 2 GBIC PORTS_x000D_
WS-C3550-24-SMI</t>
  </si>
  <si>
    <t>02/18/2014</t>
  </si>
  <si>
    <t>Criminal Justice Complex - West Tower</t>
  </si>
  <si>
    <t>CATALYST WS C3750G CISCO_x000D_
WS-C3750G-48PS-E</t>
  </si>
  <si>
    <t>Emergency Operations Center - 2nd floor</t>
  </si>
  <si>
    <t>HCTD - Belle Glade Eligibility Office</t>
  </si>
  <si>
    <t>4E-26</t>
  </si>
  <si>
    <t>PBC Fire Rescue Station #56</t>
  </si>
  <si>
    <t>Library Branch - West Boynton (2)</t>
  </si>
  <si>
    <t>Trauma Hawk</t>
  </si>
  <si>
    <t>PBC Fire Rescue Station #93</t>
  </si>
  <si>
    <t>Criminal Justice Complex - 11th Floor</t>
  </si>
  <si>
    <t>Criminal Justice Complex - 5th Floor</t>
  </si>
  <si>
    <t>CATALYST3750 48 10/100/1000T_x000D_
WS-C3750G-48TS-S</t>
  </si>
  <si>
    <t>Criminal Justice Complex - 7th Floor</t>
  </si>
  <si>
    <t xml:space="preserve">JAE14070JIF </t>
  </si>
  <si>
    <t>CATALYST 3560G-48_x000D_
WS-C3560G-48PS-S</t>
  </si>
  <si>
    <t>Loxahatchee River District Master Lift Station</t>
  </si>
  <si>
    <t>WPB Fire Rescue Station #7</t>
  </si>
  <si>
    <t>WPB Fire Rescue Station #6</t>
  </si>
  <si>
    <t>WPB Fire Rescue Station #5</t>
  </si>
  <si>
    <t>Lake Worth Christian School</t>
  </si>
  <si>
    <t>NPB Fire Rescue Station #1</t>
  </si>
  <si>
    <t>07/18/2013</t>
  </si>
  <si>
    <t>11/08/2013</t>
  </si>
  <si>
    <t>Airport Center - 2nd Floor</t>
  </si>
  <si>
    <t>Green Cay Nature Center</t>
  </si>
  <si>
    <t>2951 W/3 GE 4 ENWIC 3 DSP-2 SM 256MB CF5 CISCO SYSTEMS</t>
  </si>
  <si>
    <t xml:space="preserve">           $4,511.28</t>
  </si>
  <si>
    <t>ENH ETERSWITCH LS/L3 SM-48FE 2SFP POE</t>
  </si>
  <si>
    <t xml:space="preserve">           $3,595.29</t>
  </si>
  <si>
    <t>12/11/2013</t>
  </si>
  <si>
    <t>ENH ETERSWITCH LS/L3 SM-23 FE 1 GE POE</t>
  </si>
  <si>
    <t xml:space="preserve">           $1,988.34</t>
  </si>
  <si>
    <t>ENHCD ETERSWITCH L2/L3 SM 15 CPNTFE 1</t>
  </si>
  <si>
    <t xml:space="preserve">           $1,489.06</t>
  </si>
  <si>
    <t>WPB Fire Rescue Station #2</t>
  </si>
  <si>
    <t>WPB Fire Rescue Station #4</t>
  </si>
  <si>
    <t>WPB Fire Rescue Station #1</t>
  </si>
  <si>
    <t>WPB Fire Rescue Station #3</t>
  </si>
  <si>
    <t>2921 W/3 GE 4 EHWIC3 DSP1-256MB CF 512MB</t>
  </si>
  <si>
    <t xml:space="preserve">           $2,185.51</t>
  </si>
  <si>
    <t xml:space="preserve">          $12,346.91</t>
  </si>
  <si>
    <t>CISCO CATALYST 3850-48F-S SWITCH 48 PORTS MANAGED DESKTOPS RACK MOUNTABLE</t>
  </si>
  <si>
    <t xml:space="preserve">           $3,920.00</t>
  </si>
  <si>
    <t>FCW1819C0K9</t>
  </si>
  <si>
    <t>FOC1815U05G</t>
  </si>
  <si>
    <t>FOC1815U08P</t>
  </si>
  <si>
    <t>FOC1815X07Q</t>
  </si>
  <si>
    <t>CISCO CATALYST 3850-24P-S SWITCH 24 PORTS MANAGED DESKTOPS RACK MOUNTABLE</t>
  </si>
  <si>
    <t xml:space="preserve">           $2,044.00</t>
  </si>
  <si>
    <t>FOC1810U0L1</t>
  </si>
  <si>
    <t>Daggerwing Nature Center</t>
  </si>
  <si>
    <t>Peanut Island Park - North</t>
  </si>
  <si>
    <t>FOC1810Y40V</t>
  </si>
  <si>
    <t>N-TRON 7010TX FULLY MANAGED INDUSTRIAL SWITCH</t>
  </si>
  <si>
    <t>931041</t>
  </si>
  <si>
    <t xml:space="preserve">           $1,116.75</t>
  </si>
  <si>
    <t>931170</t>
  </si>
  <si>
    <t>931174</t>
  </si>
  <si>
    <t>931175</t>
  </si>
  <si>
    <t>931176</t>
  </si>
  <si>
    <t>931177</t>
  </si>
  <si>
    <t>7010TX GIGABIT CAPABLE FULLY MANAGED INDUSTRIAL ETHERNET SWITCH</t>
  </si>
  <si>
    <t>993163</t>
  </si>
  <si>
    <t xml:space="preserve">           $1,102.30</t>
  </si>
  <si>
    <t>993164</t>
  </si>
  <si>
    <t>993187</t>
  </si>
  <si>
    <t>993188</t>
  </si>
  <si>
    <t>993189</t>
  </si>
  <si>
    <t>993190</t>
  </si>
  <si>
    <t>993191</t>
  </si>
  <si>
    <t>993261</t>
  </si>
  <si>
    <t>993595</t>
  </si>
  <si>
    <t>993597</t>
  </si>
  <si>
    <t>X2 TRASNCEIVER IN 10188154</t>
  </si>
  <si>
    <t>SB - Emerald Cove Middle School</t>
  </si>
  <si>
    <t xml:space="preserve">           $2,494.20</t>
  </si>
  <si>
    <t>BROCADE - XFP TRANSCEIVER MODULE</t>
  </si>
  <si>
    <t xml:space="preserve">           $1,160.65</t>
  </si>
  <si>
    <t>MULTIRATE XFP MOD - 10GBASE - LR OC192</t>
  </si>
  <si>
    <t xml:space="preserve">           $1,288.94</t>
  </si>
  <si>
    <t>BR-MLX-10GX4-X-ML</t>
  </si>
  <si>
    <t xml:space="preserve">          $13,952.02</t>
  </si>
  <si>
    <t xml:space="preserve">           $8,810.89</t>
  </si>
  <si>
    <t>APC SMART-UPS XL 2200VA</t>
  </si>
  <si>
    <t>APCSMART-UPS XL 2200VA</t>
  </si>
  <si>
    <t>02/12/2014</t>
  </si>
  <si>
    <t>AC POWER SUPP. 4000 WATT INSIDE  A/N 10183990_x000D_
WS-CAC-4000W-US</t>
  </si>
  <si>
    <t>AC POWER SUPP. 4000 WATT INSIDE  A/N 10183989_x000D_
WS-CAC-4000W-US</t>
  </si>
  <si>
    <t>FTX1211POOD</t>
  </si>
  <si>
    <t>01/23/2014</t>
  </si>
  <si>
    <t>CISCO 5760 WIRELESS CONTROLLER - NETWORK MANAGEMENT DEVICE</t>
  </si>
  <si>
    <t>AIR-CT5760-250-K9</t>
  </si>
  <si>
    <t xml:space="preserve">          $38,500.00</t>
  </si>
  <si>
    <t>04/22/2014</t>
  </si>
  <si>
    <t xml:space="preserve">HP 8740W </t>
  </si>
  <si>
    <t>HP 8740W</t>
  </si>
  <si>
    <t xml:space="preserve">           $1,674.00</t>
  </si>
  <si>
    <t>HP PROBOOK 6550B</t>
  </si>
  <si>
    <t>HP 6550B PROBOOK</t>
  </si>
  <si>
    <t xml:space="preserve">           $1,019.00</t>
  </si>
  <si>
    <t>LANDSMAN, JEANNE</t>
  </si>
  <si>
    <t>BTO MACBOOK PRO 17/2.8 13 16GB 512GB RET APPLE</t>
  </si>
  <si>
    <t xml:space="preserve">           $2,070.00</t>
  </si>
  <si>
    <t xml:space="preserve">           $1,276.97</t>
  </si>
  <si>
    <t>LATITUDE E6540</t>
  </si>
  <si>
    <t>E6540</t>
  </si>
  <si>
    <t xml:space="preserve">           $1,478.94</t>
  </si>
  <si>
    <t>INSPIRON 17 7000 SERIES</t>
  </si>
  <si>
    <t>INSPIRON 17 7000</t>
  </si>
  <si>
    <t xml:space="preserve">           $1,343.84</t>
  </si>
  <si>
    <t>XPS 13 LAPTOP</t>
  </si>
  <si>
    <t xml:space="preserve">           $1,128.00</t>
  </si>
  <si>
    <t>SIMMONS, MORRIS</t>
  </si>
  <si>
    <t>NOTEBOOK TPE S1 YOGA 8G 256 W8PD</t>
  </si>
  <si>
    <t xml:space="preserve">           $1,435.00</t>
  </si>
  <si>
    <t>XPS 15 BASE</t>
  </si>
  <si>
    <t xml:space="preserve">           $2,412.28</t>
  </si>
  <si>
    <t>01/08/2013</t>
  </si>
  <si>
    <t>DELL PRECISION T5610 CTO BASE</t>
  </si>
  <si>
    <t>PRECISION T5610</t>
  </si>
  <si>
    <t xml:space="preserve">           $3,290.94</t>
  </si>
  <si>
    <t>DELL PRECISION T1700 MT CTO BASE</t>
  </si>
  <si>
    <t>T1700</t>
  </si>
  <si>
    <t xml:space="preserve">           $1,440.41</t>
  </si>
  <si>
    <t>HP SERVER</t>
  </si>
  <si>
    <t>D252LDN10773</t>
  </si>
  <si>
    <t xml:space="preserve">           $3,630.00</t>
  </si>
  <si>
    <t>01/09/2013</t>
  </si>
  <si>
    <t>DELL POWEREDGE</t>
  </si>
  <si>
    <t>HP PROPLIANT REPLACEMENT, SERVER</t>
  </si>
  <si>
    <t>USE2257E6F</t>
  </si>
  <si>
    <t xml:space="preserve">           $2,543.00</t>
  </si>
  <si>
    <t>GSA 36MO LICS SUP TERM UP TO 500000 ITEMS INDEXED</t>
  </si>
  <si>
    <t>GOOGLE SERVER</t>
  </si>
  <si>
    <t xml:space="preserve">          $47,500.00</t>
  </si>
  <si>
    <t>12/18/2013</t>
  </si>
  <si>
    <t>IBM BLADECENTER HS23</t>
  </si>
  <si>
    <t xml:space="preserve">           $9,329.67</t>
  </si>
  <si>
    <t>IBM FLEX SYSTEM X240 COMPUTE NODE (QTY 1  768GB)</t>
  </si>
  <si>
    <t>8737AC1 BLADE SERVER</t>
  </si>
  <si>
    <t xml:space="preserve">          $26,088.00</t>
  </si>
  <si>
    <t>IBM FLEX SYSTEM MANAGER NODE</t>
  </si>
  <si>
    <t>8731AC1 BLADE SERVER</t>
  </si>
  <si>
    <t xml:space="preserve">           $7,030.00</t>
  </si>
  <si>
    <t>IBM FLEX SYSTEM X240 COMPUTE NODE (QTY 2 AND 3  768GB)</t>
  </si>
  <si>
    <t>IBM FLEX SYSTEM X240 COMPUTE NODE (QTY 2 256GB)</t>
  </si>
  <si>
    <t xml:space="preserve">          $14,092.00</t>
  </si>
  <si>
    <t>QNAP TS-EC1679U-RP TURBO NAS - NAS SERVER - 0 GB</t>
  </si>
  <si>
    <t xml:space="preserve">           $5,262.45</t>
  </si>
  <si>
    <t xml:space="preserve">          $10,579.16</t>
  </si>
  <si>
    <t>MODEL DS8870 "SHARK" DISK SUBSYSTEM IS A MODEL 961</t>
  </si>
  <si>
    <t>DS8870 "SHARK"</t>
  </si>
  <si>
    <t xml:space="preserve">         $293,480.00</t>
  </si>
  <si>
    <t>MODEL DH8 SAN VOLUME CONTROLLERS (SVCS)</t>
  </si>
  <si>
    <t xml:space="preserve">          $13,348.50</t>
  </si>
  <si>
    <t>IBM FLEX SYSTEM X240 COMPUTE NODE (768GB)</t>
  </si>
  <si>
    <t xml:space="preserve">         $217,000.00</t>
  </si>
  <si>
    <t>IBM FLEX SYSTEM X240 COMPUTE NODE (256GB)</t>
  </si>
  <si>
    <t xml:space="preserve">          $12,538.00</t>
  </si>
  <si>
    <t>IBM FLEX SYSTEM X240 COMPUTE NODE (128GB)</t>
  </si>
  <si>
    <t xml:space="preserve">          $10,286.00</t>
  </si>
  <si>
    <t>MICROSOFT SURFACE PRO 3 - 12" - CORE I5 4300U - WINDOWS 8.1</t>
  </si>
  <si>
    <t>SURFACE PRO 3</t>
  </si>
  <si>
    <t>000832142653</t>
  </si>
  <si>
    <t xml:space="preserve">           $1,256.86</t>
  </si>
  <si>
    <t>DELL VENUE 11 PRO (7130/7139) (210-ABGI)</t>
  </si>
  <si>
    <t>VENUE 11 PRO</t>
  </si>
  <si>
    <t xml:space="preserve">           $1,117.50</t>
  </si>
  <si>
    <t>MICROSOFT SURFACE PRO 3 - 12" - CORE I5 4300U - WINDOWS 8.1 PRO - 8GB RAM - 256 GB SSD</t>
  </si>
  <si>
    <t>69167642953</t>
  </si>
  <si>
    <t xml:space="preserve">           $1,230.95</t>
  </si>
  <si>
    <t>State Attorney/Pub. Defender Bldg 6th floor</t>
  </si>
  <si>
    <t>6222</t>
  </si>
  <si>
    <t>ASUS PQ321Q - LED MONITOR - 31.5"</t>
  </si>
  <si>
    <t xml:space="preserve">           $2,284.26</t>
  </si>
  <si>
    <t>HARDENED SHIELD FOR THE CISCO E20 VIDEO SYSTEM</t>
  </si>
  <si>
    <t>HSH-E20SHIELD-01</t>
  </si>
  <si>
    <t>2W-28.11</t>
  </si>
  <si>
    <t>HP COLOR LASERJET ENTERPRISE M855XH PRINTER</t>
  </si>
  <si>
    <t>M855XH</t>
  </si>
  <si>
    <t>CNCCG4P0ZC</t>
  </si>
  <si>
    <t xml:space="preserve">           $5,129.05</t>
  </si>
  <si>
    <t>HP LASERJET STAPLER/STACKER</t>
  </si>
  <si>
    <t>STAPLER/STACKER</t>
  </si>
  <si>
    <t xml:space="preserve">           $2,193.89</t>
  </si>
  <si>
    <t>CANON IMAGE FORMULA DR -G1130 - DOCUMENT SCANNER</t>
  </si>
  <si>
    <t>DR-G1130</t>
  </si>
  <si>
    <t xml:space="preserve">           $6,395.03</t>
  </si>
  <si>
    <t>YOUTH SERVICE AUSTRIALIAN AVE</t>
  </si>
  <si>
    <t>Description</t>
  </si>
  <si>
    <t>DELL GX620</t>
  </si>
  <si>
    <t>PLAT FORM</t>
  </si>
  <si>
    <t>PLATFORM</t>
  </si>
  <si>
    <t>Row Labels</t>
  </si>
  <si>
    <t>Grand Total</t>
  </si>
  <si>
    <t>Sum of Cost</t>
  </si>
  <si>
    <t>(blank)</t>
  </si>
  <si>
    <t>Count of Asset #</t>
  </si>
  <si>
    <t>Values</t>
  </si>
  <si>
    <t>DESKTOP</t>
  </si>
  <si>
    <t xml:space="preserve">TRANSFERRED </t>
  </si>
  <si>
    <t>101200200000000</t>
  </si>
  <si>
    <t>0004</t>
  </si>
  <si>
    <t>M</t>
  </si>
  <si>
    <t>101225790000000</t>
  </si>
  <si>
    <t>101301050000000</t>
  </si>
  <si>
    <t>0067</t>
  </si>
  <si>
    <t>101318740000000</t>
  </si>
  <si>
    <t>2748</t>
  </si>
  <si>
    <t>25439249</t>
  </si>
  <si>
    <t>101324810000000</t>
  </si>
  <si>
    <t>2440</t>
  </si>
  <si>
    <t>101327470000000</t>
  </si>
  <si>
    <t>3376</t>
  </si>
  <si>
    <t>101327550000000</t>
  </si>
  <si>
    <t>101340860000000</t>
  </si>
  <si>
    <t>7134</t>
  </si>
  <si>
    <t>101346910000000</t>
  </si>
  <si>
    <t>0008</t>
  </si>
  <si>
    <t>101349760000000</t>
  </si>
  <si>
    <t>101349770000000</t>
  </si>
  <si>
    <t>101349780000000</t>
  </si>
  <si>
    <t>101372830000000</t>
  </si>
  <si>
    <t>0177</t>
  </si>
  <si>
    <t>101372950000000</t>
  </si>
  <si>
    <t>101372960000000</t>
  </si>
  <si>
    <t>2439</t>
  </si>
  <si>
    <t>0176</t>
  </si>
  <si>
    <t>101377840000000</t>
  </si>
  <si>
    <t>101378010000000</t>
  </si>
  <si>
    <t>0012</t>
  </si>
  <si>
    <t>101378050000000</t>
  </si>
  <si>
    <t>101378080000000</t>
  </si>
  <si>
    <t>7072</t>
  </si>
  <si>
    <t>101379160000000</t>
  </si>
  <si>
    <t>0589</t>
  </si>
  <si>
    <t>101381360000000</t>
  </si>
  <si>
    <t>261045</t>
  </si>
  <si>
    <t>101388670000000</t>
  </si>
  <si>
    <t>101406030000000</t>
  </si>
  <si>
    <t>101407630000000</t>
  </si>
  <si>
    <t>101407650000000</t>
  </si>
  <si>
    <t>101407660000000</t>
  </si>
  <si>
    <t>101407670000000</t>
  </si>
  <si>
    <t>101407680000000</t>
  </si>
  <si>
    <t>101407690000000</t>
  </si>
  <si>
    <t>3328</t>
  </si>
  <si>
    <t>101421640000000</t>
  </si>
  <si>
    <t>101426860000000</t>
  </si>
  <si>
    <t>22147188</t>
  </si>
  <si>
    <t>101426880000000</t>
  </si>
  <si>
    <t>22147183</t>
  </si>
  <si>
    <t>101426900000000</t>
  </si>
  <si>
    <t>2728</t>
  </si>
  <si>
    <t>101426910000000</t>
  </si>
  <si>
    <t>101443370000000</t>
  </si>
  <si>
    <t>101443430000000</t>
  </si>
  <si>
    <t>0213070052</t>
  </si>
  <si>
    <t>101443540000000</t>
  </si>
  <si>
    <t>101443560000000</t>
  </si>
  <si>
    <t>101443970000000</t>
  </si>
  <si>
    <t>101443980000000</t>
  </si>
  <si>
    <t>101443990000000</t>
  </si>
  <si>
    <t>101444000000000</t>
  </si>
  <si>
    <t>101444010000000</t>
  </si>
  <si>
    <t>101444020000000</t>
  </si>
  <si>
    <t>101444030000000</t>
  </si>
  <si>
    <t>101444040000000</t>
  </si>
  <si>
    <t>101444050000000</t>
  </si>
  <si>
    <t>101447770000000</t>
  </si>
  <si>
    <t>101449680000000</t>
  </si>
  <si>
    <t>101449690000000</t>
  </si>
  <si>
    <t>7101</t>
  </si>
  <si>
    <t>101452800000000</t>
  </si>
  <si>
    <t>0140</t>
  </si>
  <si>
    <t>101452900000000</t>
  </si>
  <si>
    <t>3277</t>
  </si>
  <si>
    <t>101458420000000</t>
  </si>
  <si>
    <t>101503170000000</t>
  </si>
  <si>
    <t>101503180000000</t>
  </si>
  <si>
    <t>101503210000000</t>
  </si>
  <si>
    <t>2002090790</t>
  </si>
  <si>
    <t>101503220000000</t>
  </si>
  <si>
    <t>2002090968</t>
  </si>
  <si>
    <t>101503230000000</t>
  </si>
  <si>
    <t>101503240000000</t>
  </si>
  <si>
    <t>101503250000000</t>
  </si>
  <si>
    <t>2410</t>
  </si>
  <si>
    <t>101503470000000</t>
  </si>
  <si>
    <t>0146</t>
  </si>
  <si>
    <t>101508900000000</t>
  </si>
  <si>
    <t>101515720000000</t>
  </si>
  <si>
    <t>3009</t>
  </si>
  <si>
    <t>101518890000000</t>
  </si>
  <si>
    <t>101518900000000</t>
  </si>
  <si>
    <t>101518910000000</t>
  </si>
  <si>
    <t>101518920000000</t>
  </si>
  <si>
    <t>101518930000000</t>
  </si>
  <si>
    <t>101523880000000</t>
  </si>
  <si>
    <t>101524110000000</t>
  </si>
  <si>
    <t>101524390000000</t>
  </si>
  <si>
    <t>101524400000000</t>
  </si>
  <si>
    <t>2446</t>
  </si>
  <si>
    <t>101524680000000</t>
  </si>
  <si>
    <t>101526510000000</t>
  </si>
  <si>
    <t>2448</t>
  </si>
  <si>
    <t>00216917</t>
  </si>
  <si>
    <t>101526810000000</t>
  </si>
  <si>
    <t>101526910000000</t>
  </si>
  <si>
    <t>101528350000000</t>
  </si>
  <si>
    <t>101538630000000</t>
  </si>
  <si>
    <t>0005</t>
  </si>
  <si>
    <t>101538700000000</t>
  </si>
  <si>
    <t>101538710000000</t>
  </si>
  <si>
    <t>3153</t>
  </si>
  <si>
    <t>101538740000000</t>
  </si>
  <si>
    <t>101538750000000</t>
  </si>
  <si>
    <t>101538810000000</t>
  </si>
  <si>
    <t>101538820000000</t>
  </si>
  <si>
    <t>101541120000000</t>
  </si>
  <si>
    <t>2444</t>
  </si>
  <si>
    <t>101541570000000</t>
  </si>
  <si>
    <t>101541680000000</t>
  </si>
  <si>
    <t>2441</t>
  </si>
  <si>
    <t>101541690000000</t>
  </si>
  <si>
    <t>101541700000000</t>
  </si>
  <si>
    <t>101541710000000</t>
  </si>
  <si>
    <t>101541720000000</t>
  </si>
  <si>
    <t>101541740000000</t>
  </si>
  <si>
    <t>101541750000000</t>
  </si>
  <si>
    <t>101541760000000</t>
  </si>
  <si>
    <t>101541770000000</t>
  </si>
  <si>
    <t>101541780000000</t>
  </si>
  <si>
    <t>101541790000000</t>
  </si>
  <si>
    <t>101541800000000</t>
  </si>
  <si>
    <t>101541810000000</t>
  </si>
  <si>
    <t>101541820000000</t>
  </si>
  <si>
    <t>101541830000000</t>
  </si>
  <si>
    <t>101550700000000</t>
  </si>
  <si>
    <t>101550720000000</t>
  </si>
  <si>
    <t>101554370000000</t>
  </si>
  <si>
    <t>101554400000000</t>
  </si>
  <si>
    <t>101554420000000</t>
  </si>
  <si>
    <t>101554600000000</t>
  </si>
  <si>
    <t>101556720000000</t>
  </si>
  <si>
    <t>101556730000000</t>
  </si>
  <si>
    <t>101556740000000</t>
  </si>
  <si>
    <t>2437</t>
  </si>
  <si>
    <t>101557750000000</t>
  </si>
  <si>
    <t>101557770000000</t>
  </si>
  <si>
    <t>101557780000000</t>
  </si>
  <si>
    <t>101557800000000</t>
  </si>
  <si>
    <t>101557830000000</t>
  </si>
  <si>
    <t>0079</t>
  </si>
  <si>
    <t>101557850000000</t>
  </si>
  <si>
    <t>101557860000000</t>
  </si>
  <si>
    <t>101557880000000</t>
  </si>
  <si>
    <t>101557990000000</t>
  </si>
  <si>
    <t>101566030000000</t>
  </si>
  <si>
    <t>101566970000000</t>
  </si>
  <si>
    <t>101569770000000</t>
  </si>
  <si>
    <t>101570210000000</t>
  </si>
  <si>
    <t>10009059</t>
  </si>
  <si>
    <t>101570290000000</t>
  </si>
  <si>
    <t>101571520000000</t>
  </si>
  <si>
    <t>101589250000000</t>
  </si>
  <si>
    <t>101589830000000</t>
  </si>
  <si>
    <t>101594050000000</t>
  </si>
  <si>
    <t>101594630000000</t>
  </si>
  <si>
    <t>101596140000000</t>
  </si>
  <si>
    <t>101596150000000</t>
  </si>
  <si>
    <t>2004080507</t>
  </si>
  <si>
    <t>101596160000000</t>
  </si>
  <si>
    <t>2004080508</t>
  </si>
  <si>
    <t>101596170000000</t>
  </si>
  <si>
    <t>2004080509</t>
  </si>
  <si>
    <t>101597000000000</t>
  </si>
  <si>
    <t>0036</t>
  </si>
  <si>
    <t>101597880000000</t>
  </si>
  <si>
    <t>0100014856</t>
  </si>
  <si>
    <t>101598080000000</t>
  </si>
  <si>
    <t>0100014895</t>
  </si>
  <si>
    <t>101598270000000</t>
  </si>
  <si>
    <t>101599780000000</t>
  </si>
  <si>
    <t>101601840000000</t>
  </si>
  <si>
    <t>101601850000000</t>
  </si>
  <si>
    <t>101601860000000</t>
  </si>
  <si>
    <t>101601870000000</t>
  </si>
  <si>
    <t>101601880000000</t>
  </si>
  <si>
    <t>101601890000000</t>
  </si>
  <si>
    <t>101601900000000</t>
  </si>
  <si>
    <t>101601910000000</t>
  </si>
  <si>
    <t>101601930000000</t>
  </si>
  <si>
    <t>2487</t>
  </si>
  <si>
    <t>101601940000000</t>
  </si>
  <si>
    <t>101601950000000</t>
  </si>
  <si>
    <t>101602130000000</t>
  </si>
  <si>
    <t>101602140000000</t>
  </si>
  <si>
    <t>101602150000000</t>
  </si>
  <si>
    <t>101602160000000</t>
  </si>
  <si>
    <t>101602180000000</t>
  </si>
  <si>
    <t>101602220000000</t>
  </si>
  <si>
    <t>101602230000000</t>
  </si>
  <si>
    <t>101602240000000</t>
  </si>
  <si>
    <t>101602260000000</t>
  </si>
  <si>
    <t>101602270000000</t>
  </si>
  <si>
    <t>101602280000000</t>
  </si>
  <si>
    <t>101602300000000</t>
  </si>
  <si>
    <t>101602310000000</t>
  </si>
  <si>
    <t>101602360000000</t>
  </si>
  <si>
    <t>101602380000000</t>
  </si>
  <si>
    <t>101604380000000</t>
  </si>
  <si>
    <t>101604390000000</t>
  </si>
  <si>
    <t>101604400000000</t>
  </si>
  <si>
    <t>101604410000000</t>
  </si>
  <si>
    <t>101604420000000</t>
  </si>
  <si>
    <t>101604430000000</t>
  </si>
  <si>
    <t>0026</t>
  </si>
  <si>
    <t>101604440000000</t>
  </si>
  <si>
    <t>101604460000000</t>
  </si>
  <si>
    <t>101604490000000</t>
  </si>
  <si>
    <t>101604500000000</t>
  </si>
  <si>
    <t>101604510000000</t>
  </si>
  <si>
    <t>101604520000000</t>
  </si>
  <si>
    <t>101604530000000</t>
  </si>
  <si>
    <t>101604550000000</t>
  </si>
  <si>
    <t>101604650000000</t>
  </si>
  <si>
    <t>101604970000000</t>
  </si>
  <si>
    <t>2380</t>
  </si>
  <si>
    <t>101604980000000</t>
  </si>
  <si>
    <t>3398</t>
  </si>
  <si>
    <t>101605110000000</t>
  </si>
  <si>
    <t>101605120000000</t>
  </si>
  <si>
    <t>101605130000000</t>
  </si>
  <si>
    <t>101606410000000</t>
  </si>
  <si>
    <t>2381</t>
  </si>
  <si>
    <t>69406682785</t>
  </si>
  <si>
    <t>101608220000000</t>
  </si>
  <si>
    <t>101608240000000</t>
  </si>
  <si>
    <t>101608250000000</t>
  </si>
  <si>
    <t>101608270000000</t>
  </si>
  <si>
    <t>101608280000000</t>
  </si>
  <si>
    <t>101608300000000</t>
  </si>
  <si>
    <t>101608310000000</t>
  </si>
  <si>
    <t>101608320000000</t>
  </si>
  <si>
    <t>101608330000000</t>
  </si>
  <si>
    <t>101608340000000</t>
  </si>
  <si>
    <t>101608350000000</t>
  </si>
  <si>
    <t>101608370000000</t>
  </si>
  <si>
    <t>101608390000000</t>
  </si>
  <si>
    <t>101608410000000</t>
  </si>
  <si>
    <t>0003</t>
  </si>
  <si>
    <t>101608420000000</t>
  </si>
  <si>
    <t>101608440000000</t>
  </si>
  <si>
    <t>7118</t>
  </si>
  <si>
    <t>101608450000000</t>
  </si>
  <si>
    <t>101608460000000</t>
  </si>
  <si>
    <t>101608470000000</t>
  </si>
  <si>
    <t>101608480000000</t>
  </si>
  <si>
    <t>101608500000000</t>
  </si>
  <si>
    <t>101608510000000</t>
  </si>
  <si>
    <t>7098</t>
  </si>
  <si>
    <t>101608520000000</t>
  </si>
  <si>
    <t>101608540000000</t>
  </si>
  <si>
    <t>101608550000000</t>
  </si>
  <si>
    <t>101608560000000</t>
  </si>
  <si>
    <t>101608570000000</t>
  </si>
  <si>
    <t>101609750000000</t>
  </si>
  <si>
    <t>101609760000000</t>
  </si>
  <si>
    <t>101611190000000</t>
  </si>
  <si>
    <t>101611210000000</t>
  </si>
  <si>
    <t>101611220000000</t>
  </si>
  <si>
    <t>101611240000000</t>
  </si>
  <si>
    <t>101611280000000</t>
  </si>
  <si>
    <t>101611410000000</t>
  </si>
  <si>
    <t>101611420000000</t>
  </si>
  <si>
    <t>0001</t>
  </si>
  <si>
    <t>101611430000000</t>
  </si>
  <si>
    <t>3390</t>
  </si>
  <si>
    <t>101611440000000</t>
  </si>
  <si>
    <t>101612960000000</t>
  </si>
  <si>
    <t>101613060000000</t>
  </si>
  <si>
    <t>0093</t>
  </si>
  <si>
    <t>0473</t>
  </si>
  <si>
    <t>0063</t>
  </si>
  <si>
    <t>101614790000000</t>
  </si>
  <si>
    <t>0045</t>
  </si>
  <si>
    <t>101614810000000</t>
  </si>
  <si>
    <t>69409683308</t>
  </si>
  <si>
    <t>101614870000000</t>
  </si>
  <si>
    <t>101614880000000</t>
  </si>
  <si>
    <t>101614890000000</t>
  </si>
  <si>
    <t>101616100000000</t>
  </si>
  <si>
    <t>101616110000000</t>
  </si>
  <si>
    <t>101619950000000</t>
  </si>
  <si>
    <t>101619960000000</t>
  </si>
  <si>
    <t>101621090000000</t>
  </si>
  <si>
    <t>101622680000000</t>
  </si>
  <si>
    <t>3004</t>
  </si>
  <si>
    <t>546202341</t>
  </si>
  <si>
    <t>101626260000000</t>
  </si>
  <si>
    <t>101626280000000</t>
  </si>
  <si>
    <t>101626300000000</t>
  </si>
  <si>
    <t>101626450000000</t>
  </si>
  <si>
    <t>101626480000000</t>
  </si>
  <si>
    <t>101629380000000</t>
  </si>
  <si>
    <t>101629390000000</t>
  </si>
  <si>
    <t>101629400000000</t>
  </si>
  <si>
    <t>101629410000000</t>
  </si>
  <si>
    <t>101629420000000</t>
  </si>
  <si>
    <t>101629430000000</t>
  </si>
  <si>
    <t>101629450000000</t>
  </si>
  <si>
    <t>101629460000000</t>
  </si>
  <si>
    <t>101629490000000</t>
  </si>
  <si>
    <t>101629500000000</t>
  </si>
  <si>
    <t>101629510000000</t>
  </si>
  <si>
    <t>101629520000000</t>
  </si>
  <si>
    <t>101629530000000</t>
  </si>
  <si>
    <t>101629540000000</t>
  </si>
  <si>
    <t>101629700000000</t>
  </si>
  <si>
    <t>101629710000000</t>
  </si>
  <si>
    <t>101629720000000</t>
  </si>
  <si>
    <t>101629730000000</t>
  </si>
  <si>
    <t>101629750000000</t>
  </si>
  <si>
    <t>101629760000000</t>
  </si>
  <si>
    <t>101629770000000</t>
  </si>
  <si>
    <t>101629780000000</t>
  </si>
  <si>
    <t>101629790000000</t>
  </si>
  <si>
    <t>101630060000000</t>
  </si>
  <si>
    <t>101631940000000</t>
  </si>
  <si>
    <t>101632620000000</t>
  </si>
  <si>
    <t>101632640000000</t>
  </si>
  <si>
    <t>101632650000000</t>
  </si>
  <si>
    <t>101632660000000</t>
  </si>
  <si>
    <t>101632670000000</t>
  </si>
  <si>
    <t>101632950000000</t>
  </si>
  <si>
    <t>101632970000000</t>
  </si>
  <si>
    <t>101632980000000</t>
  </si>
  <si>
    <t>101635430000000</t>
  </si>
  <si>
    <t>026160283</t>
  </si>
  <si>
    <t>101635440000000</t>
  </si>
  <si>
    <t>026160282</t>
  </si>
  <si>
    <t>101635460000000</t>
  </si>
  <si>
    <t>101635580000000</t>
  </si>
  <si>
    <t>2005080182</t>
  </si>
  <si>
    <t>101635590000000</t>
  </si>
  <si>
    <t>2005080183</t>
  </si>
  <si>
    <t>101638180000000</t>
  </si>
  <si>
    <t>101645510000000</t>
  </si>
  <si>
    <t>101645720000000</t>
  </si>
  <si>
    <t>3467</t>
  </si>
  <si>
    <t>101651350000000</t>
  </si>
  <si>
    <t>101651360000000</t>
  </si>
  <si>
    <t>101651410000000</t>
  </si>
  <si>
    <t>101651500000000</t>
  </si>
  <si>
    <t>101651580000000</t>
  </si>
  <si>
    <t>101651600000000</t>
  </si>
  <si>
    <t>101651660000000</t>
  </si>
  <si>
    <t>7130</t>
  </si>
  <si>
    <t>101652760000000</t>
  </si>
  <si>
    <t>101652890000000</t>
  </si>
  <si>
    <t>7096</t>
  </si>
  <si>
    <t>101654410000000</t>
  </si>
  <si>
    <t>101654420000000</t>
  </si>
  <si>
    <t>101654440000000</t>
  </si>
  <si>
    <t>101654480000000</t>
  </si>
  <si>
    <t>101654490000000</t>
  </si>
  <si>
    <t>101654810000000</t>
  </si>
  <si>
    <t>101654840000000</t>
  </si>
  <si>
    <t>101656480000000</t>
  </si>
  <si>
    <t>101656490000000</t>
  </si>
  <si>
    <t>101656540000000</t>
  </si>
  <si>
    <t>101656550000000</t>
  </si>
  <si>
    <t>101656580000000</t>
  </si>
  <si>
    <t>101656590000000</t>
  </si>
  <si>
    <t>0060</t>
  </si>
  <si>
    <t>101656780000000</t>
  </si>
  <si>
    <t>101656790000000</t>
  </si>
  <si>
    <t>1008</t>
  </si>
  <si>
    <t>101656830000000</t>
  </si>
  <si>
    <t>3371</t>
  </si>
  <si>
    <t>101656850000000</t>
  </si>
  <si>
    <t>101656870000000</t>
  </si>
  <si>
    <t>101656950000000</t>
  </si>
  <si>
    <t>101656970000000</t>
  </si>
  <si>
    <t>101657050000000</t>
  </si>
  <si>
    <t>101657730000000</t>
  </si>
  <si>
    <t>546202750</t>
  </si>
  <si>
    <t>101657760000000</t>
  </si>
  <si>
    <t>101657770000000</t>
  </si>
  <si>
    <t>101657780000000</t>
  </si>
  <si>
    <t>101657790000000</t>
  </si>
  <si>
    <t>101657800000000</t>
  </si>
  <si>
    <t>101657810000000</t>
  </si>
  <si>
    <t>101657820000000</t>
  </si>
  <si>
    <t>101657830000000</t>
  </si>
  <si>
    <t>101665170000000</t>
  </si>
  <si>
    <t>101665190000000</t>
  </si>
  <si>
    <t>101665200000000</t>
  </si>
  <si>
    <t>101665220000000</t>
  </si>
  <si>
    <t>101665250000000</t>
  </si>
  <si>
    <t>101672780000000</t>
  </si>
  <si>
    <t>101672850000000</t>
  </si>
  <si>
    <t>3389</t>
  </si>
  <si>
    <t>101672860000000</t>
  </si>
  <si>
    <t>101672870000000</t>
  </si>
  <si>
    <t>101672880000000</t>
  </si>
  <si>
    <t>101672890000000</t>
  </si>
  <si>
    <t>101672910000000</t>
  </si>
  <si>
    <t>101672930000000</t>
  </si>
  <si>
    <t>101673440000000</t>
  </si>
  <si>
    <t>101673460000000</t>
  </si>
  <si>
    <t>101673470000000</t>
  </si>
  <si>
    <t>101673490000000</t>
  </si>
  <si>
    <t>2442</t>
  </si>
  <si>
    <t>101673500000000</t>
  </si>
  <si>
    <t>101673550000000</t>
  </si>
  <si>
    <t>101673560000000</t>
  </si>
  <si>
    <t>101675200000000</t>
  </si>
  <si>
    <t>101675280000000</t>
  </si>
  <si>
    <t>101678530000000</t>
  </si>
  <si>
    <t>101678540000000</t>
  </si>
  <si>
    <t>101679140000000</t>
  </si>
  <si>
    <t>101679150000000</t>
  </si>
  <si>
    <t>101679160000000</t>
  </si>
  <si>
    <t>101679170000000</t>
  </si>
  <si>
    <t>101679180000000</t>
  </si>
  <si>
    <t>101679190000000</t>
  </si>
  <si>
    <t>101685490000000</t>
  </si>
  <si>
    <t>101685500000000</t>
  </si>
  <si>
    <t>101685520000000</t>
  </si>
  <si>
    <t>0070</t>
  </si>
  <si>
    <t>101685530000000</t>
  </si>
  <si>
    <t>0092</t>
  </si>
  <si>
    <t>101685540000000</t>
  </si>
  <si>
    <t>0010</t>
  </si>
  <si>
    <t>101685870000000</t>
  </si>
  <si>
    <t>101686030000000</t>
  </si>
  <si>
    <t>0091</t>
  </si>
  <si>
    <t>101686140000000</t>
  </si>
  <si>
    <t>101686150000000</t>
  </si>
  <si>
    <t>0660</t>
  </si>
  <si>
    <t>101686190000000</t>
  </si>
  <si>
    <t>101688950000000</t>
  </si>
  <si>
    <t>101688970000000</t>
  </si>
  <si>
    <t>101693290000000</t>
  </si>
  <si>
    <t>101693320000000</t>
  </si>
  <si>
    <t>101694000000000</t>
  </si>
  <si>
    <t>101694010000000</t>
  </si>
  <si>
    <t>101701090000000</t>
  </si>
  <si>
    <t>101701100000000</t>
  </si>
  <si>
    <t>101703480000000</t>
  </si>
  <si>
    <t>101703510000000</t>
  </si>
  <si>
    <t>101703530000000</t>
  </si>
  <si>
    <t>101704640000000</t>
  </si>
  <si>
    <t>101704650000000</t>
  </si>
  <si>
    <t>2006120189</t>
  </si>
  <si>
    <t>101705020000000</t>
  </si>
  <si>
    <t>101705030000000</t>
  </si>
  <si>
    <t>101705040000000</t>
  </si>
  <si>
    <t>0002</t>
  </si>
  <si>
    <t>101705050000000</t>
  </si>
  <si>
    <t>101705060000000</t>
  </si>
  <si>
    <t>101705070000000</t>
  </si>
  <si>
    <t>3397</t>
  </si>
  <si>
    <t>101705080000000</t>
  </si>
  <si>
    <t>101705090000000</t>
  </si>
  <si>
    <t>101705100000000</t>
  </si>
  <si>
    <t>101705110000000</t>
  </si>
  <si>
    <t>101705120000000</t>
  </si>
  <si>
    <t>101705130000000</t>
  </si>
  <si>
    <t>101705140000000</t>
  </si>
  <si>
    <t>101705150000000</t>
  </si>
  <si>
    <t>101705160000000</t>
  </si>
  <si>
    <t>101705170000000</t>
  </si>
  <si>
    <t>101705180000000</t>
  </si>
  <si>
    <t>101705190000000</t>
  </si>
  <si>
    <t>101705200000000</t>
  </si>
  <si>
    <t>101705210000000</t>
  </si>
  <si>
    <t>101705220000000</t>
  </si>
  <si>
    <t>101705230000000</t>
  </si>
  <si>
    <t>101705240000000</t>
  </si>
  <si>
    <t>101705250000000</t>
  </si>
  <si>
    <t>101705260000000</t>
  </si>
  <si>
    <t>101705270000000</t>
  </si>
  <si>
    <t>101705280000000</t>
  </si>
  <si>
    <t>101705290000000</t>
  </si>
  <si>
    <t>101705300000000</t>
  </si>
  <si>
    <t>101705340000000</t>
  </si>
  <si>
    <t>101705600000000</t>
  </si>
  <si>
    <t>101705610000000</t>
  </si>
  <si>
    <t>101705620000000</t>
  </si>
  <si>
    <t>101705630000000</t>
  </si>
  <si>
    <t>101705640000000</t>
  </si>
  <si>
    <t>101705660000000</t>
  </si>
  <si>
    <t>101705670000000</t>
  </si>
  <si>
    <t>101705680000000</t>
  </si>
  <si>
    <t>101705690000000</t>
  </si>
  <si>
    <t>101705710000000</t>
  </si>
  <si>
    <t>101705720000000</t>
  </si>
  <si>
    <t>101705730000000</t>
  </si>
  <si>
    <t>101705750000000</t>
  </si>
  <si>
    <t>0221</t>
  </si>
  <si>
    <t>101706110000000</t>
  </si>
  <si>
    <t>101706120000000</t>
  </si>
  <si>
    <t>101706130000000</t>
  </si>
  <si>
    <t>101707630000000</t>
  </si>
  <si>
    <t>101707800000000</t>
  </si>
  <si>
    <t>101708010000000</t>
  </si>
  <si>
    <t>101710590000000</t>
  </si>
  <si>
    <t>101710600000000</t>
  </si>
  <si>
    <t>101711630000000</t>
  </si>
  <si>
    <t>101711640000000</t>
  </si>
  <si>
    <t>101711650000000</t>
  </si>
  <si>
    <t>101711660000000</t>
  </si>
  <si>
    <t>0137</t>
  </si>
  <si>
    <t>101711670000000</t>
  </si>
  <si>
    <t>101711680000000</t>
  </si>
  <si>
    <t>101711690000000</t>
  </si>
  <si>
    <t>3080</t>
  </si>
  <si>
    <t>101711700000000</t>
  </si>
  <si>
    <t>101711710000000</t>
  </si>
  <si>
    <t>101711720000000</t>
  </si>
  <si>
    <t>101713330000000</t>
  </si>
  <si>
    <t>101715360000000</t>
  </si>
  <si>
    <t>101715370000000</t>
  </si>
  <si>
    <t>101715410000000</t>
  </si>
  <si>
    <t>3629</t>
  </si>
  <si>
    <t>101715440000000</t>
  </si>
  <si>
    <t>101716040000000</t>
  </si>
  <si>
    <t>101717210000000</t>
  </si>
  <si>
    <t>101717310000000</t>
  </si>
  <si>
    <t>101717330000000</t>
  </si>
  <si>
    <t>101717410000000</t>
  </si>
  <si>
    <t>101717420000000</t>
  </si>
  <si>
    <t>101717430000000</t>
  </si>
  <si>
    <t>101717440000000</t>
  </si>
  <si>
    <t>101717450000000</t>
  </si>
  <si>
    <t>3150</t>
  </si>
  <si>
    <t>101717460000000</t>
  </si>
  <si>
    <t>101717470000000</t>
  </si>
  <si>
    <t>3366</t>
  </si>
  <si>
    <t>101717480000000</t>
  </si>
  <si>
    <t>101717490000000</t>
  </si>
  <si>
    <t>101717500000000</t>
  </si>
  <si>
    <t>101717510000000</t>
  </si>
  <si>
    <t>101717520000000</t>
  </si>
  <si>
    <t>101717530000000</t>
  </si>
  <si>
    <t>3402</t>
  </si>
  <si>
    <t>101717540000000</t>
  </si>
  <si>
    <t>101717550000000</t>
  </si>
  <si>
    <t>0162</t>
  </si>
  <si>
    <t>101717560000000</t>
  </si>
  <si>
    <t>101717570000000</t>
  </si>
  <si>
    <t>101717600000000</t>
  </si>
  <si>
    <t>101718090000000</t>
  </si>
  <si>
    <t>0071</t>
  </si>
  <si>
    <t>101719940000000</t>
  </si>
  <si>
    <t>101720650000000</t>
  </si>
  <si>
    <t>101721050000000</t>
  </si>
  <si>
    <t>101724430000000</t>
  </si>
  <si>
    <t>101724450000000</t>
  </si>
  <si>
    <t>101724460000000</t>
  </si>
  <si>
    <t>101724850000000</t>
  </si>
  <si>
    <t>0636</t>
  </si>
  <si>
    <t>101725480000000</t>
  </si>
  <si>
    <t>101728210000000</t>
  </si>
  <si>
    <t>01080700130</t>
  </si>
  <si>
    <t>101728220000000</t>
  </si>
  <si>
    <t>0614</t>
  </si>
  <si>
    <t>01080700131</t>
  </si>
  <si>
    <t>101728230000000</t>
  </si>
  <si>
    <t>01080700132</t>
  </si>
  <si>
    <t>101728240000000</t>
  </si>
  <si>
    <t>01080700133</t>
  </si>
  <si>
    <t>101728250000000</t>
  </si>
  <si>
    <t>01080700134</t>
  </si>
  <si>
    <t>101728270000000</t>
  </si>
  <si>
    <t>101728280000000</t>
  </si>
  <si>
    <t>101728340000000</t>
  </si>
  <si>
    <t>101728350000000</t>
  </si>
  <si>
    <t>1009</t>
  </si>
  <si>
    <t>101728360000000</t>
  </si>
  <si>
    <t>101728370000000</t>
  </si>
  <si>
    <t>101728570000000</t>
  </si>
  <si>
    <t>101728630000000</t>
  </si>
  <si>
    <t>101729310000000</t>
  </si>
  <si>
    <t>5092725288</t>
  </si>
  <si>
    <t>101737170000000</t>
  </si>
  <si>
    <t>101738410000000</t>
  </si>
  <si>
    <t>101739020000000</t>
  </si>
  <si>
    <t>101739030000000</t>
  </si>
  <si>
    <t>101739050000000</t>
  </si>
  <si>
    <t>101739820000000</t>
  </si>
  <si>
    <t>101740340000000</t>
  </si>
  <si>
    <t>101740450000000</t>
  </si>
  <si>
    <t>3204</t>
  </si>
  <si>
    <t>101740460000000</t>
  </si>
  <si>
    <t>101742930000000</t>
  </si>
  <si>
    <t>101743060000000</t>
  </si>
  <si>
    <t>101743070000000</t>
  </si>
  <si>
    <t>101743080000000</t>
  </si>
  <si>
    <t>101743090000000</t>
  </si>
  <si>
    <t>101743150000000</t>
  </si>
  <si>
    <t>101743170000000</t>
  </si>
  <si>
    <t>101743190000000</t>
  </si>
  <si>
    <t>101743330000000</t>
  </si>
  <si>
    <t>101743340000000</t>
  </si>
  <si>
    <t>101743350000000</t>
  </si>
  <si>
    <t>101743360000000</t>
  </si>
  <si>
    <t>101743370000000</t>
  </si>
  <si>
    <t>101743380000000</t>
  </si>
  <si>
    <t>2379</t>
  </si>
  <si>
    <t>101743440000000</t>
  </si>
  <si>
    <t>7012</t>
  </si>
  <si>
    <t>101746260000000</t>
  </si>
  <si>
    <t>101746270000000</t>
  </si>
  <si>
    <t>101746290000000</t>
  </si>
  <si>
    <t>101746330000000</t>
  </si>
  <si>
    <t>101746360000000</t>
  </si>
  <si>
    <t>101746370000000</t>
  </si>
  <si>
    <t>101746390000000</t>
  </si>
  <si>
    <t>101746420000000</t>
  </si>
  <si>
    <t>101746430000000</t>
  </si>
  <si>
    <t>101746440000000</t>
  </si>
  <si>
    <t>101746460000000</t>
  </si>
  <si>
    <t>101746470000000</t>
  </si>
  <si>
    <t>101746480000000</t>
  </si>
  <si>
    <t>101746500000000</t>
  </si>
  <si>
    <t>101746510000000</t>
  </si>
  <si>
    <t>101746520000000</t>
  </si>
  <si>
    <t>101746560000000</t>
  </si>
  <si>
    <t>101747850000000</t>
  </si>
  <si>
    <t>101748120000000</t>
  </si>
  <si>
    <t>101748160000000</t>
  </si>
  <si>
    <t>101748990000000</t>
  </si>
  <si>
    <t>101749160000000</t>
  </si>
  <si>
    <t>101749170000000</t>
  </si>
  <si>
    <t>101749180000000</t>
  </si>
  <si>
    <t>3416</t>
  </si>
  <si>
    <t>101749190000000</t>
  </si>
  <si>
    <t>101749210000000</t>
  </si>
  <si>
    <t>101749220000000</t>
  </si>
  <si>
    <t>101749230000000</t>
  </si>
  <si>
    <t>101749520000000</t>
  </si>
  <si>
    <t>101749530000000</t>
  </si>
  <si>
    <t>101749540000000</t>
  </si>
  <si>
    <t>101749770000000</t>
  </si>
  <si>
    <t>101749790000000</t>
  </si>
  <si>
    <t>101749800000000</t>
  </si>
  <si>
    <t>101751240000000</t>
  </si>
  <si>
    <t>101751510000000</t>
  </si>
  <si>
    <t>101751540000000</t>
  </si>
  <si>
    <t>101751930000000</t>
  </si>
  <si>
    <t>3418</t>
  </si>
  <si>
    <t>101751940000000</t>
  </si>
  <si>
    <t>101752290000000</t>
  </si>
  <si>
    <t>101752660000000</t>
  </si>
  <si>
    <t>101752670000000</t>
  </si>
  <si>
    <t>101752680000000</t>
  </si>
  <si>
    <t>101753650000000</t>
  </si>
  <si>
    <t>101754450000000</t>
  </si>
  <si>
    <t>101754980000000</t>
  </si>
  <si>
    <t>101757250000000</t>
  </si>
  <si>
    <t>101757480000000</t>
  </si>
  <si>
    <t>101757630000000</t>
  </si>
  <si>
    <t>101757640000000</t>
  </si>
  <si>
    <t>101757650000000</t>
  </si>
  <si>
    <t>101757680000000</t>
  </si>
  <si>
    <t>101757690000000</t>
  </si>
  <si>
    <t>101757700000000</t>
  </si>
  <si>
    <t>101757710000000</t>
  </si>
  <si>
    <t>101757720000000</t>
  </si>
  <si>
    <t>101757730000000</t>
  </si>
  <si>
    <t>101757740000000</t>
  </si>
  <si>
    <t>101757750000000</t>
  </si>
  <si>
    <t>101757760000000</t>
  </si>
  <si>
    <t>101757770000000</t>
  </si>
  <si>
    <t>101757780000000</t>
  </si>
  <si>
    <t>101757790000000</t>
  </si>
  <si>
    <t>101757800000000</t>
  </si>
  <si>
    <t>101757810000000</t>
  </si>
  <si>
    <t>101757820000000</t>
  </si>
  <si>
    <t>101757830000000</t>
  </si>
  <si>
    <t>101757840000000</t>
  </si>
  <si>
    <t>3011</t>
  </si>
  <si>
    <t>101757850000000</t>
  </si>
  <si>
    <t>101757860000000</t>
  </si>
  <si>
    <t>101757870000000</t>
  </si>
  <si>
    <t>101757880000000</t>
  </si>
  <si>
    <t>101757890000000</t>
  </si>
  <si>
    <t>101757900000000</t>
  </si>
  <si>
    <t>101757910000000</t>
  </si>
  <si>
    <t>101757920000000</t>
  </si>
  <si>
    <t>101757960000000</t>
  </si>
  <si>
    <t>0192</t>
  </si>
  <si>
    <t>101759010000000</t>
  </si>
  <si>
    <t>101759020000000</t>
  </si>
  <si>
    <t>101759030000000</t>
  </si>
  <si>
    <t>101770050000000</t>
  </si>
  <si>
    <t>101770130000000</t>
  </si>
  <si>
    <t>101770140000000</t>
  </si>
  <si>
    <t>101770180000000</t>
  </si>
  <si>
    <t>101770210000000</t>
  </si>
  <si>
    <t>101770230000000</t>
  </si>
  <si>
    <t>101770260000000</t>
  </si>
  <si>
    <t>101770270000000</t>
  </si>
  <si>
    <t>101770720000000</t>
  </si>
  <si>
    <t>0281</t>
  </si>
  <si>
    <t>101770730000000</t>
  </si>
  <si>
    <t>101770740000000</t>
  </si>
  <si>
    <t>101773160000000</t>
  </si>
  <si>
    <t>101775420000000</t>
  </si>
  <si>
    <t>101775450000000</t>
  </si>
  <si>
    <t>101775460000000</t>
  </si>
  <si>
    <t>2438</t>
  </si>
  <si>
    <t>101775470000000</t>
  </si>
  <si>
    <t>101775490000000</t>
  </si>
  <si>
    <t>101777210000000</t>
  </si>
  <si>
    <t>2286</t>
  </si>
  <si>
    <t>101777220000000</t>
  </si>
  <si>
    <t>101777230000000</t>
  </si>
  <si>
    <t>101777240000000</t>
  </si>
  <si>
    <t>3331</t>
  </si>
  <si>
    <t>101777270000000</t>
  </si>
  <si>
    <t>101777540000000</t>
  </si>
  <si>
    <t>101777560000000</t>
  </si>
  <si>
    <t>101777580000000</t>
  </si>
  <si>
    <t>101777590000000</t>
  </si>
  <si>
    <t>101777650000000</t>
  </si>
  <si>
    <t>101777740000000</t>
  </si>
  <si>
    <t>101777760000000</t>
  </si>
  <si>
    <t>101777770000000</t>
  </si>
  <si>
    <t>101777790000000</t>
  </si>
  <si>
    <t>101777810000000</t>
  </si>
  <si>
    <t>101777820000000</t>
  </si>
  <si>
    <t>101777840000000</t>
  </si>
  <si>
    <t>101777850000000</t>
  </si>
  <si>
    <t>101777860000000</t>
  </si>
  <si>
    <t>101777950000000</t>
  </si>
  <si>
    <t>101777990000000</t>
  </si>
  <si>
    <t>101785660000000</t>
  </si>
  <si>
    <t>101785670000000</t>
  </si>
  <si>
    <t>101785680000000</t>
  </si>
  <si>
    <t>101785690000000</t>
  </si>
  <si>
    <t>101785700000000</t>
  </si>
  <si>
    <t>101786460000000</t>
  </si>
  <si>
    <t>101786510000000</t>
  </si>
  <si>
    <t>3428</t>
  </si>
  <si>
    <t>101786900000000</t>
  </si>
  <si>
    <t>101789980000000</t>
  </si>
  <si>
    <t>101789990000000</t>
  </si>
  <si>
    <t>101790000000000</t>
  </si>
  <si>
    <t>101790680000000</t>
  </si>
  <si>
    <t>2554</t>
  </si>
  <si>
    <t>101790710000000</t>
  </si>
  <si>
    <t>101790720000000</t>
  </si>
  <si>
    <t>101790730000000</t>
  </si>
  <si>
    <t>101790830000000</t>
  </si>
  <si>
    <t>101792140000000</t>
  </si>
  <si>
    <t>101792150000000</t>
  </si>
  <si>
    <t>101792170000000</t>
  </si>
  <si>
    <t>101792180000000</t>
  </si>
  <si>
    <t>101792190000000</t>
  </si>
  <si>
    <t>0234</t>
  </si>
  <si>
    <t>101792200000000</t>
  </si>
  <si>
    <t>0061</t>
  </si>
  <si>
    <t>101792220000000</t>
  </si>
  <si>
    <t>101792230000000</t>
  </si>
  <si>
    <t>101792240000000</t>
  </si>
  <si>
    <t>0107</t>
  </si>
  <si>
    <t>101792250000000</t>
  </si>
  <si>
    <t>7060</t>
  </si>
  <si>
    <t>101792260000000</t>
  </si>
  <si>
    <t>2422</t>
  </si>
  <si>
    <t>101792500000000</t>
  </si>
  <si>
    <t>3399</t>
  </si>
  <si>
    <t>101792510000000</t>
  </si>
  <si>
    <t>101792600000000</t>
  </si>
  <si>
    <t>101793790000000</t>
  </si>
  <si>
    <t>101793830000000</t>
  </si>
  <si>
    <t>101793930000000</t>
  </si>
  <si>
    <t>7067</t>
  </si>
  <si>
    <t>101793940000000</t>
  </si>
  <si>
    <t>101793950000000</t>
  </si>
  <si>
    <t>101793960000000</t>
  </si>
  <si>
    <t>101793970000000</t>
  </si>
  <si>
    <t>101793980000000</t>
  </si>
  <si>
    <t>101793990000000</t>
  </si>
  <si>
    <t>101794000000000</t>
  </si>
  <si>
    <t>101794010000000</t>
  </si>
  <si>
    <t>101794020000000</t>
  </si>
  <si>
    <t>101794030000000</t>
  </si>
  <si>
    <t>101794040000000</t>
  </si>
  <si>
    <t>101794050000000</t>
  </si>
  <si>
    <t>101794060000000</t>
  </si>
  <si>
    <t>101794070000000</t>
  </si>
  <si>
    <t>101794080000000</t>
  </si>
  <si>
    <t>101794090000000</t>
  </si>
  <si>
    <t>101794100000000</t>
  </si>
  <si>
    <t>101794110000000</t>
  </si>
  <si>
    <t>101794120000000</t>
  </si>
  <si>
    <t>101795410000000</t>
  </si>
  <si>
    <t>101795460000000</t>
  </si>
  <si>
    <t>101795490000000</t>
  </si>
  <si>
    <t>101795500000000</t>
  </si>
  <si>
    <t>101795520000000</t>
  </si>
  <si>
    <t>101795560000000</t>
  </si>
  <si>
    <t>101795570000000</t>
  </si>
  <si>
    <t>101796080000000</t>
  </si>
  <si>
    <t>101796090000000</t>
  </si>
  <si>
    <t>101796100000000</t>
  </si>
  <si>
    <t>101796270000000</t>
  </si>
  <si>
    <t>101796280000000</t>
  </si>
  <si>
    <t>101796290000000</t>
  </si>
  <si>
    <t>101796300000000</t>
  </si>
  <si>
    <t>101796310000000</t>
  </si>
  <si>
    <t>101796320000000</t>
  </si>
  <si>
    <t>101797610000000</t>
  </si>
  <si>
    <t>101797620000000</t>
  </si>
  <si>
    <t>101797630000000</t>
  </si>
  <si>
    <t>101797670000000</t>
  </si>
  <si>
    <t>101797680000000</t>
  </si>
  <si>
    <t>101797690000000</t>
  </si>
  <si>
    <t>101797700000000</t>
  </si>
  <si>
    <t>101797710000000</t>
  </si>
  <si>
    <t>101797740000000</t>
  </si>
  <si>
    <t>101798410000000</t>
  </si>
  <si>
    <t>2255</t>
  </si>
  <si>
    <t>101798450000000</t>
  </si>
  <si>
    <t>101798460000000</t>
  </si>
  <si>
    <t>101807050000000</t>
  </si>
  <si>
    <t>101807170000000</t>
  </si>
  <si>
    <t>101807180000000</t>
  </si>
  <si>
    <t>101807190000000</t>
  </si>
  <si>
    <t>101808360000000</t>
  </si>
  <si>
    <t>7078</t>
  </si>
  <si>
    <t>101808370000000</t>
  </si>
  <si>
    <t>101808980000000</t>
  </si>
  <si>
    <t>101808990000000</t>
  </si>
  <si>
    <t>101809000000000</t>
  </si>
  <si>
    <t>101809010000000</t>
  </si>
  <si>
    <t>101809020000000</t>
  </si>
  <si>
    <t>101809030000000</t>
  </si>
  <si>
    <t>101809040000000</t>
  </si>
  <si>
    <t>101809050000000</t>
  </si>
  <si>
    <t>101809060000000</t>
  </si>
  <si>
    <t>101809070000000</t>
  </si>
  <si>
    <t>101809080000000</t>
  </si>
  <si>
    <t>101809090000000</t>
  </si>
  <si>
    <t>101809100000000</t>
  </si>
  <si>
    <t>101809110000000</t>
  </si>
  <si>
    <t>101809120000000</t>
  </si>
  <si>
    <t>101809130000000</t>
  </si>
  <si>
    <t>101809140000000</t>
  </si>
  <si>
    <t>101809150000000</t>
  </si>
  <si>
    <t>101809160000000</t>
  </si>
  <si>
    <t>101809170000000</t>
  </si>
  <si>
    <t>101810940000000</t>
  </si>
  <si>
    <t>101811020000000</t>
  </si>
  <si>
    <t>101811650000000</t>
  </si>
  <si>
    <t>101811660000000</t>
  </si>
  <si>
    <t>101811670000000</t>
  </si>
  <si>
    <t>101811680000000</t>
  </si>
  <si>
    <t>101812100000000</t>
  </si>
  <si>
    <t>101812260000000</t>
  </si>
  <si>
    <t>101814070000000</t>
  </si>
  <si>
    <t>101814080000000</t>
  </si>
  <si>
    <t>101814090000000</t>
  </si>
  <si>
    <t>101814110000000</t>
  </si>
  <si>
    <t>0064</t>
  </si>
  <si>
    <t>101814140000000</t>
  </si>
  <si>
    <t>0200</t>
  </si>
  <si>
    <t>101815700000000</t>
  </si>
  <si>
    <t>2892</t>
  </si>
  <si>
    <t>101815710000000</t>
  </si>
  <si>
    <t>101815730000000</t>
  </si>
  <si>
    <t>101815740000000</t>
  </si>
  <si>
    <t>101815750000000</t>
  </si>
  <si>
    <t>101815770000000</t>
  </si>
  <si>
    <t>101815780000000</t>
  </si>
  <si>
    <t>101815790000000</t>
  </si>
  <si>
    <t>101815800000000</t>
  </si>
  <si>
    <t>101815810000000</t>
  </si>
  <si>
    <t>101815820000000</t>
  </si>
  <si>
    <t>101815830000000</t>
  </si>
  <si>
    <t>101815840000000</t>
  </si>
  <si>
    <t>101815860000000</t>
  </si>
  <si>
    <t>101815890000000</t>
  </si>
  <si>
    <t>101815900000000</t>
  </si>
  <si>
    <t>101815910000000</t>
  </si>
  <si>
    <t>101815920000000</t>
  </si>
  <si>
    <t>101815930000000</t>
  </si>
  <si>
    <t>101815940000000</t>
  </si>
  <si>
    <t>101815950000000</t>
  </si>
  <si>
    <t>101815960000000</t>
  </si>
  <si>
    <t>101815970000000</t>
  </si>
  <si>
    <t>101815980000000</t>
  </si>
  <si>
    <t>101815990000000</t>
  </si>
  <si>
    <t>101816000000000</t>
  </si>
  <si>
    <t>101816140000000</t>
  </si>
  <si>
    <t>101816150000000</t>
  </si>
  <si>
    <t>101816160000000</t>
  </si>
  <si>
    <t>101817980000000</t>
  </si>
  <si>
    <t>101817990000000</t>
  </si>
  <si>
    <t>101818000000000</t>
  </si>
  <si>
    <t>7008</t>
  </si>
  <si>
    <t>101818010000000</t>
  </si>
  <si>
    <t>101818020000000</t>
  </si>
  <si>
    <t>101818030000000</t>
  </si>
  <si>
    <t>101818040000000</t>
  </si>
  <si>
    <t>101818050000000</t>
  </si>
  <si>
    <t>101818060000000</t>
  </si>
  <si>
    <t>101818070000000</t>
  </si>
  <si>
    <t>101818080000000</t>
  </si>
  <si>
    <t>0159</t>
  </si>
  <si>
    <t>101818090000000</t>
  </si>
  <si>
    <t>101818100000000</t>
  </si>
  <si>
    <t>101818110000000</t>
  </si>
  <si>
    <t>101818120000000</t>
  </si>
  <si>
    <t>101818130000000</t>
  </si>
  <si>
    <t>101818140000000</t>
  </si>
  <si>
    <t>101818150000000</t>
  </si>
  <si>
    <t>101818160000000</t>
  </si>
  <si>
    <t>101818170000000</t>
  </si>
  <si>
    <t>101818250000000</t>
  </si>
  <si>
    <t>7120</t>
  </si>
  <si>
    <t>101818270000000</t>
  </si>
  <si>
    <t>101818290000000</t>
  </si>
  <si>
    <t>101818300000000</t>
  </si>
  <si>
    <t>0193</t>
  </si>
  <si>
    <t>101818370000000</t>
  </si>
  <si>
    <t>101818380000000</t>
  </si>
  <si>
    <t>101818390000000</t>
  </si>
  <si>
    <t>7006</t>
  </si>
  <si>
    <t>101818400000000</t>
  </si>
  <si>
    <t>101819460000000</t>
  </si>
  <si>
    <t>101819470000000</t>
  </si>
  <si>
    <t>101819480000000</t>
  </si>
  <si>
    <t>101819490000000</t>
  </si>
  <si>
    <t>101819500000000</t>
  </si>
  <si>
    <t>101819510000000</t>
  </si>
  <si>
    <t>101819520000000</t>
  </si>
  <si>
    <t>101819530000000</t>
  </si>
  <si>
    <t>101819540000000</t>
  </si>
  <si>
    <t>101821870000000</t>
  </si>
  <si>
    <t>101822000000000</t>
  </si>
  <si>
    <t>101822010000000</t>
  </si>
  <si>
    <t>101822100000000</t>
  </si>
  <si>
    <t>101822110000000</t>
  </si>
  <si>
    <t>101825170000000</t>
  </si>
  <si>
    <t>101827310000000</t>
  </si>
  <si>
    <t>101827320000000</t>
  </si>
  <si>
    <t>101827330000000</t>
  </si>
  <si>
    <t>101827340000000</t>
  </si>
  <si>
    <t>101827350000000</t>
  </si>
  <si>
    <t>101827360000000</t>
  </si>
  <si>
    <t>101827370000000</t>
  </si>
  <si>
    <t>3142</t>
  </si>
  <si>
    <t>101827380000000</t>
  </si>
  <si>
    <t>101827390000000</t>
  </si>
  <si>
    <t>101827400000000</t>
  </si>
  <si>
    <t>101827410000000</t>
  </si>
  <si>
    <t>101827420000000</t>
  </si>
  <si>
    <t>2518</t>
  </si>
  <si>
    <t>101827430000000</t>
  </si>
  <si>
    <t>101827440000000</t>
  </si>
  <si>
    <t>101827450000000</t>
  </si>
  <si>
    <t>101827460000000</t>
  </si>
  <si>
    <t>101827470000000</t>
  </si>
  <si>
    <t>101827480000000</t>
  </si>
  <si>
    <t>101827490000000</t>
  </si>
  <si>
    <t>101827500000000</t>
  </si>
  <si>
    <t>101827510000000</t>
  </si>
  <si>
    <t>101827520000000</t>
  </si>
  <si>
    <t>101827530000000</t>
  </si>
  <si>
    <t>101827540000000</t>
  </si>
  <si>
    <t>101827550000000</t>
  </si>
  <si>
    <t>101827560000000</t>
  </si>
  <si>
    <t>101827570000000</t>
  </si>
  <si>
    <t>101827580000000</t>
  </si>
  <si>
    <t>101827590000000</t>
  </si>
  <si>
    <t>101827600000000</t>
  </si>
  <si>
    <t>101827610000000</t>
  </si>
  <si>
    <t>101827620000000</t>
  </si>
  <si>
    <t>101827630000000</t>
  </si>
  <si>
    <t>0084</t>
  </si>
  <si>
    <t>101827640000000</t>
  </si>
  <si>
    <t>101828910000000</t>
  </si>
  <si>
    <t>101828920000000</t>
  </si>
  <si>
    <t>101828930000000</t>
  </si>
  <si>
    <t>101828940000000</t>
  </si>
  <si>
    <t>101828950000000</t>
  </si>
  <si>
    <t>101828960000000</t>
  </si>
  <si>
    <t>101829000000000</t>
  </si>
  <si>
    <t>101829020000000</t>
  </si>
  <si>
    <t>101829050000000</t>
  </si>
  <si>
    <t>101829080000000</t>
  </si>
  <si>
    <t>101829090000000</t>
  </si>
  <si>
    <t>101829100000000</t>
  </si>
  <si>
    <t>101830030000000</t>
  </si>
  <si>
    <t>101830040000000</t>
  </si>
  <si>
    <t>101830060000000</t>
  </si>
  <si>
    <t>101830070000000</t>
  </si>
  <si>
    <t>101830080000000</t>
  </si>
  <si>
    <t>101830090000000</t>
  </si>
  <si>
    <t>101830100000000</t>
  </si>
  <si>
    <t>101830810000000</t>
  </si>
  <si>
    <t>101830820000000</t>
  </si>
  <si>
    <t>101830830000000</t>
  </si>
  <si>
    <t>101830840000000</t>
  </si>
  <si>
    <t>101830850000000</t>
  </si>
  <si>
    <t>101830870000000</t>
  </si>
  <si>
    <t>101830880000000</t>
  </si>
  <si>
    <t>101830960000000</t>
  </si>
  <si>
    <t>101831000000000</t>
  </si>
  <si>
    <t>101832240000000</t>
  </si>
  <si>
    <t>101832250000000</t>
  </si>
  <si>
    <t>3221</t>
  </si>
  <si>
    <t>101832260000000</t>
  </si>
  <si>
    <t>101832270000000</t>
  </si>
  <si>
    <t>101832280000000</t>
  </si>
  <si>
    <t>101832290000000</t>
  </si>
  <si>
    <t>101832300000000</t>
  </si>
  <si>
    <t>101832310000000</t>
  </si>
  <si>
    <t>101832320000000</t>
  </si>
  <si>
    <t>101832330000000</t>
  </si>
  <si>
    <t>101832340000000</t>
  </si>
  <si>
    <t>101835610000000</t>
  </si>
  <si>
    <t>101835660000000</t>
  </si>
  <si>
    <t>101835670000000</t>
  </si>
  <si>
    <t>101835690000000</t>
  </si>
  <si>
    <t>101835700000000</t>
  </si>
  <si>
    <t>101835710000000</t>
  </si>
  <si>
    <t>101835720000000</t>
  </si>
  <si>
    <t>101835730000000</t>
  </si>
  <si>
    <t>101835740000000</t>
  </si>
  <si>
    <t>101835750000000</t>
  </si>
  <si>
    <t>101835760000000</t>
  </si>
  <si>
    <t>101835770000000</t>
  </si>
  <si>
    <t>101835790000000</t>
  </si>
  <si>
    <t>101835800000000</t>
  </si>
  <si>
    <t>101835810000000</t>
  </si>
  <si>
    <t>101838020000000</t>
  </si>
  <si>
    <t>101838030000000</t>
  </si>
  <si>
    <t>101838040000000</t>
  </si>
  <si>
    <t>101838050000000</t>
  </si>
  <si>
    <t>101838060000000</t>
  </si>
  <si>
    <t>101838070000000</t>
  </si>
  <si>
    <t>101838080000000</t>
  </si>
  <si>
    <t>101838090000000</t>
  </si>
  <si>
    <t>101838100000000</t>
  </si>
  <si>
    <t>101838110000000</t>
  </si>
  <si>
    <t>101838120000000</t>
  </si>
  <si>
    <t>101838130000000</t>
  </si>
  <si>
    <t>101838140000000</t>
  </si>
  <si>
    <t>101838150000000</t>
  </si>
  <si>
    <t>10183816000000</t>
  </si>
  <si>
    <t>101838170000000</t>
  </si>
  <si>
    <t>101838180000000</t>
  </si>
  <si>
    <t>101838190000000</t>
  </si>
  <si>
    <t>101838200000000</t>
  </si>
  <si>
    <t>101838210000000</t>
  </si>
  <si>
    <t>101838220000000</t>
  </si>
  <si>
    <t>101838230000000</t>
  </si>
  <si>
    <t>101838240000000</t>
  </si>
  <si>
    <t>7093</t>
  </si>
  <si>
    <t>101838250000000</t>
  </si>
  <si>
    <t>101838260000000</t>
  </si>
  <si>
    <t>7064</t>
  </si>
  <si>
    <t>101838270000000</t>
  </si>
  <si>
    <t>101838280000000</t>
  </si>
  <si>
    <t>101838290000000</t>
  </si>
  <si>
    <t>101838300000000</t>
  </si>
  <si>
    <t>101838310000000</t>
  </si>
  <si>
    <t>101838330000000</t>
  </si>
  <si>
    <t>101838340000000</t>
  </si>
  <si>
    <t>101838350000000</t>
  </si>
  <si>
    <t>101838360000000</t>
  </si>
  <si>
    <t>101838370000000</t>
  </si>
  <si>
    <t>101838380000000</t>
  </si>
  <si>
    <t>101838390000000</t>
  </si>
  <si>
    <t>101838400000000</t>
  </si>
  <si>
    <t>101838410000000</t>
  </si>
  <si>
    <t>101838420000000</t>
  </si>
  <si>
    <t>101838430000000</t>
  </si>
  <si>
    <t>101838440000000</t>
  </si>
  <si>
    <t>101838450000000</t>
  </si>
  <si>
    <t>101838460000000</t>
  </si>
  <si>
    <t>101838470000000</t>
  </si>
  <si>
    <t>101838480000000</t>
  </si>
  <si>
    <t>101838490000000</t>
  </si>
  <si>
    <t>101838500000000</t>
  </si>
  <si>
    <t>101838510000000</t>
  </si>
  <si>
    <t>101838520000000</t>
  </si>
  <si>
    <t>101838530000000</t>
  </si>
  <si>
    <t>101838540000000</t>
  </si>
  <si>
    <t>101838550000000</t>
  </si>
  <si>
    <t>101838560000000</t>
  </si>
  <si>
    <t>101838570000000</t>
  </si>
  <si>
    <t>101838580000000</t>
  </si>
  <si>
    <t>101838590000000</t>
  </si>
  <si>
    <t>2831</t>
  </si>
  <si>
    <t>101838600000000</t>
  </si>
  <si>
    <t>101838610000000</t>
  </si>
  <si>
    <t>101838870000000</t>
  </si>
  <si>
    <t>1056</t>
  </si>
  <si>
    <t>101838890000000</t>
  </si>
  <si>
    <t>101838900000000</t>
  </si>
  <si>
    <t>10183893</t>
  </si>
  <si>
    <t>101838950000000</t>
  </si>
  <si>
    <t>101838960000000</t>
  </si>
  <si>
    <t>101838970000000</t>
  </si>
  <si>
    <t>101838980000000</t>
  </si>
  <si>
    <t>101838990000000</t>
  </si>
  <si>
    <t>101839000000000</t>
  </si>
  <si>
    <t>101839050000000</t>
  </si>
  <si>
    <t>101839870000000</t>
  </si>
  <si>
    <t>101839880000000</t>
  </si>
  <si>
    <t>101839950000000</t>
  </si>
  <si>
    <t>2377</t>
  </si>
  <si>
    <t>101839960000000</t>
  </si>
  <si>
    <t>101839970000000</t>
  </si>
  <si>
    <t>101839980000000</t>
  </si>
  <si>
    <t>101839990000000</t>
  </si>
  <si>
    <t>101840000000000</t>
  </si>
  <si>
    <t>101843120000000</t>
  </si>
  <si>
    <t>101849950000000</t>
  </si>
  <si>
    <t>101849960000000</t>
  </si>
  <si>
    <t>101849970000000</t>
  </si>
  <si>
    <t>101850750000000</t>
  </si>
  <si>
    <t>101852280000000</t>
  </si>
  <si>
    <t>101852290000000</t>
  </si>
  <si>
    <t>101852300000000</t>
  </si>
  <si>
    <t>101852310000000</t>
  </si>
  <si>
    <t>2872</t>
  </si>
  <si>
    <t>101853260000000</t>
  </si>
  <si>
    <t>101853280000000</t>
  </si>
  <si>
    <t>101853330000000</t>
  </si>
  <si>
    <t>101853350000000</t>
  </si>
  <si>
    <t>101853690000000</t>
  </si>
  <si>
    <t>101853700000000</t>
  </si>
  <si>
    <t>101853710000000</t>
  </si>
  <si>
    <t>101853720000000</t>
  </si>
  <si>
    <t>101853730000000</t>
  </si>
  <si>
    <t>101853740000000</t>
  </si>
  <si>
    <t>101853750000000</t>
  </si>
  <si>
    <t>101853760000000</t>
  </si>
  <si>
    <t>057677</t>
  </si>
  <si>
    <t>101853820000000</t>
  </si>
  <si>
    <t>101853830000000</t>
  </si>
  <si>
    <t>101856560000000</t>
  </si>
  <si>
    <t>101856570000000</t>
  </si>
  <si>
    <t>101856830000000</t>
  </si>
  <si>
    <t>101856840000000</t>
  </si>
  <si>
    <t>7027</t>
  </si>
  <si>
    <t>101856850000000</t>
  </si>
  <si>
    <t>101856860000000</t>
  </si>
  <si>
    <t>101856870000000</t>
  </si>
  <si>
    <t>101856880000000</t>
  </si>
  <si>
    <t>101856890000000</t>
  </si>
  <si>
    <t>101856900000000</t>
  </si>
  <si>
    <t>101856910000000</t>
  </si>
  <si>
    <t>101856920000000</t>
  </si>
  <si>
    <t>101856930000000</t>
  </si>
  <si>
    <t>101856940000000</t>
  </si>
  <si>
    <t>101856950000000</t>
  </si>
  <si>
    <t>101856960000000</t>
  </si>
  <si>
    <t>101856970000000</t>
  </si>
  <si>
    <t>101856980000000</t>
  </si>
  <si>
    <t>101856990000000</t>
  </si>
  <si>
    <t>101857000000000</t>
  </si>
  <si>
    <t>101857010000000</t>
  </si>
  <si>
    <t>101857020000000</t>
  </si>
  <si>
    <t>101857030000000</t>
  </si>
  <si>
    <t>101857040000000</t>
  </si>
  <si>
    <t>101857050000000</t>
  </si>
  <si>
    <t>101857070000000</t>
  </si>
  <si>
    <t>101857080000000</t>
  </si>
  <si>
    <t>101859180000000</t>
  </si>
  <si>
    <t>101859260000000</t>
  </si>
  <si>
    <t>101859520000000</t>
  </si>
  <si>
    <t>101859530000000</t>
  </si>
  <si>
    <t>101859540000000</t>
  </si>
  <si>
    <t>101859550000000</t>
  </si>
  <si>
    <t>101859560000000</t>
  </si>
  <si>
    <t>101859570000000</t>
  </si>
  <si>
    <t>101859580000000</t>
  </si>
  <si>
    <t>101859590000000</t>
  </si>
  <si>
    <t>101859600000000</t>
  </si>
  <si>
    <t>101859610000000</t>
  </si>
  <si>
    <t>101859620000000</t>
  </si>
  <si>
    <t>101859630000000</t>
  </si>
  <si>
    <t>101859640000000</t>
  </si>
  <si>
    <t>101859650000000</t>
  </si>
  <si>
    <t>101859660000000</t>
  </si>
  <si>
    <t>101859670000000</t>
  </si>
  <si>
    <t>101859680000000</t>
  </si>
  <si>
    <t>101859690000000</t>
  </si>
  <si>
    <t>101859700000000</t>
  </si>
  <si>
    <t>101859710000000</t>
  </si>
  <si>
    <t>101859850000000</t>
  </si>
  <si>
    <t>7125</t>
  </si>
  <si>
    <t>101859870000000</t>
  </si>
  <si>
    <t>101860760000000</t>
  </si>
  <si>
    <t>101862950000000</t>
  </si>
  <si>
    <t>0101</t>
  </si>
  <si>
    <t>101862970000000</t>
  </si>
  <si>
    <t>101863000000000</t>
  </si>
  <si>
    <t>101864960000000</t>
  </si>
  <si>
    <t>101864970000000</t>
  </si>
  <si>
    <t>7028</t>
  </si>
  <si>
    <t>101864980000000</t>
  </si>
  <si>
    <t>101866180000000</t>
  </si>
  <si>
    <t>101866190000000</t>
  </si>
  <si>
    <t>101866950000000</t>
  </si>
  <si>
    <t>101867080000000</t>
  </si>
  <si>
    <t>101867090000000</t>
  </si>
  <si>
    <t>101867100000000</t>
  </si>
  <si>
    <t>101867110000000</t>
  </si>
  <si>
    <t>7124</t>
  </si>
  <si>
    <t>101867120000000</t>
  </si>
  <si>
    <t>101867130000000</t>
  </si>
  <si>
    <t>101867140000000</t>
  </si>
  <si>
    <t>7048</t>
  </si>
  <si>
    <t>101867150000000</t>
  </si>
  <si>
    <t>101867210000000</t>
  </si>
  <si>
    <t>101867240000000</t>
  </si>
  <si>
    <t>101867250000000</t>
  </si>
  <si>
    <t>101867740000000</t>
  </si>
  <si>
    <t>101867750000000</t>
  </si>
  <si>
    <t>101867760000000</t>
  </si>
  <si>
    <t>101867770000000</t>
  </si>
  <si>
    <t>101867780000000</t>
  </si>
  <si>
    <t>101867800000000</t>
  </si>
  <si>
    <t>101867810000000</t>
  </si>
  <si>
    <t>101867820000000</t>
  </si>
  <si>
    <t>101867840000000</t>
  </si>
  <si>
    <t>101867850000000</t>
  </si>
  <si>
    <t>101867860000000</t>
  </si>
  <si>
    <t>101867870000000</t>
  </si>
  <si>
    <t>101867880000000</t>
  </si>
  <si>
    <t>101867890000000</t>
  </si>
  <si>
    <t>101868620000000</t>
  </si>
  <si>
    <t>101868630000000</t>
  </si>
  <si>
    <t>101868640000000</t>
  </si>
  <si>
    <t>101868650000000</t>
  </si>
  <si>
    <t>101868660000000</t>
  </si>
  <si>
    <t>101868670000000</t>
  </si>
  <si>
    <t>101868680000000</t>
  </si>
  <si>
    <t>1082</t>
  </si>
  <si>
    <t>101868690000000</t>
  </si>
  <si>
    <t>3015</t>
  </si>
  <si>
    <t>101868700000000</t>
  </si>
  <si>
    <t>101868710000000</t>
  </si>
  <si>
    <t>101868720000000</t>
  </si>
  <si>
    <t>101868730000000</t>
  </si>
  <si>
    <t>101868740000000</t>
  </si>
  <si>
    <t>101870390000000</t>
  </si>
  <si>
    <t>101870400000000</t>
  </si>
  <si>
    <t>101870530000000</t>
  </si>
  <si>
    <t>101870690000000</t>
  </si>
  <si>
    <t>101870700000000</t>
  </si>
  <si>
    <t>101870710000000</t>
  </si>
  <si>
    <t>7123</t>
  </si>
  <si>
    <t>101870720000000</t>
  </si>
  <si>
    <t>7164</t>
  </si>
  <si>
    <t>101870730000000</t>
  </si>
  <si>
    <t>101870740000000</t>
  </si>
  <si>
    <t>101870750000000</t>
  </si>
  <si>
    <t>101870760000000</t>
  </si>
  <si>
    <t>101870770000000</t>
  </si>
  <si>
    <t>7033</t>
  </si>
  <si>
    <t>101870780000000</t>
  </si>
  <si>
    <t>101870790000000</t>
  </si>
  <si>
    <t>101870800000000</t>
  </si>
  <si>
    <t>101870920000000</t>
  </si>
  <si>
    <t>101870930000000</t>
  </si>
  <si>
    <t>101870960000000</t>
  </si>
  <si>
    <t>101871020000000</t>
  </si>
  <si>
    <t>101871030000000</t>
  </si>
  <si>
    <t>101871040000000</t>
  </si>
  <si>
    <t>101871050000000</t>
  </si>
  <si>
    <t>101871060000000</t>
  </si>
  <si>
    <t>101871070000000</t>
  </si>
  <si>
    <t>101871080000000</t>
  </si>
  <si>
    <t>101871400000000</t>
  </si>
  <si>
    <t>101871670000000</t>
  </si>
  <si>
    <t>101873200000000</t>
  </si>
  <si>
    <t>101873210000000</t>
  </si>
  <si>
    <t>101874180000000</t>
  </si>
  <si>
    <t>101874190000000</t>
  </si>
  <si>
    <t>101874200000000</t>
  </si>
  <si>
    <t>101874210000000</t>
  </si>
  <si>
    <t>101874270000000</t>
  </si>
  <si>
    <t>101874280000000</t>
  </si>
  <si>
    <t>101874360000000</t>
  </si>
  <si>
    <t>101875940000000</t>
  </si>
  <si>
    <t>101875950000000</t>
  </si>
  <si>
    <t>101875960000000</t>
  </si>
  <si>
    <t>101875970000000</t>
  </si>
  <si>
    <t>101875980000000</t>
  </si>
  <si>
    <t>0029</t>
  </si>
  <si>
    <t>101875990000000</t>
  </si>
  <si>
    <t>2562</t>
  </si>
  <si>
    <t>101876000000000</t>
  </si>
  <si>
    <t>7110</t>
  </si>
  <si>
    <t>101876010000000</t>
  </si>
  <si>
    <t>101876020000000</t>
  </si>
  <si>
    <t>101876030000000</t>
  </si>
  <si>
    <t>101876040000000</t>
  </si>
  <si>
    <t>101876050000000</t>
  </si>
  <si>
    <t>101876060000000</t>
  </si>
  <si>
    <t>101876070000000</t>
  </si>
  <si>
    <t>7084</t>
  </si>
  <si>
    <t>101876080000000</t>
  </si>
  <si>
    <t>101876090000000</t>
  </si>
  <si>
    <t>101876100000000</t>
  </si>
  <si>
    <t>101876110000000</t>
  </si>
  <si>
    <t>101876120000000</t>
  </si>
  <si>
    <t>101876130000000</t>
  </si>
  <si>
    <t>101876220000000</t>
  </si>
  <si>
    <t>101876230000000</t>
  </si>
  <si>
    <t>1089</t>
  </si>
  <si>
    <t>101876240000000</t>
  </si>
  <si>
    <t>101876250000000</t>
  </si>
  <si>
    <t>101876260000000</t>
  </si>
  <si>
    <t>101876270000000</t>
  </si>
  <si>
    <t>101876280000000</t>
  </si>
  <si>
    <t>101876290000000</t>
  </si>
  <si>
    <t>101876300000000</t>
  </si>
  <si>
    <t>101876310000000</t>
  </si>
  <si>
    <t>101876320000000</t>
  </si>
  <si>
    <t>101876330000000</t>
  </si>
  <si>
    <t>101876340000000</t>
  </si>
  <si>
    <t>101876350000000</t>
  </si>
  <si>
    <t>101876360000000</t>
  </si>
  <si>
    <t>101876370000000</t>
  </si>
  <si>
    <t>101876380000000</t>
  </si>
  <si>
    <t>101876390000000</t>
  </si>
  <si>
    <t>101876400000000</t>
  </si>
  <si>
    <t>101876410000000</t>
  </si>
  <si>
    <t>101876420000000</t>
  </si>
  <si>
    <t>101876430000000</t>
  </si>
  <si>
    <t>101876440000000</t>
  </si>
  <si>
    <t>101876450000000</t>
  </si>
  <si>
    <t>101876460000000</t>
  </si>
  <si>
    <t>101876470000000</t>
  </si>
  <si>
    <t>101876480000000</t>
  </si>
  <si>
    <t>101876490000000</t>
  </si>
  <si>
    <t>101876500000000</t>
  </si>
  <si>
    <t>101876510000000</t>
  </si>
  <si>
    <t>101876520000000</t>
  </si>
  <si>
    <t>101876530000000</t>
  </si>
  <si>
    <t>101876540000000</t>
  </si>
  <si>
    <t>101876550000000</t>
  </si>
  <si>
    <t>0149</t>
  </si>
  <si>
    <t>101876560000000</t>
  </si>
  <si>
    <t>101876570000000</t>
  </si>
  <si>
    <t>101876580000000</t>
  </si>
  <si>
    <t>101876590000000</t>
  </si>
  <si>
    <t>0102</t>
  </si>
  <si>
    <t>101876600000000</t>
  </si>
  <si>
    <t>101876610000000</t>
  </si>
  <si>
    <t>101876620000000</t>
  </si>
  <si>
    <t>101876630000000</t>
  </si>
  <si>
    <t>101876640000000</t>
  </si>
  <si>
    <t>101876650000000</t>
  </si>
  <si>
    <t>101876660000000</t>
  </si>
  <si>
    <t>101876670000000</t>
  </si>
  <si>
    <t>0090</t>
  </si>
  <si>
    <t>101876680000000</t>
  </si>
  <si>
    <t>3384</t>
  </si>
  <si>
    <t>101876690000000</t>
  </si>
  <si>
    <t>101876700000000</t>
  </si>
  <si>
    <t>3378</t>
  </si>
  <si>
    <t>101876710000000</t>
  </si>
  <si>
    <t>2631</t>
  </si>
  <si>
    <t>101876720000000</t>
  </si>
  <si>
    <t>101876730000000</t>
  </si>
  <si>
    <t>101876750000000</t>
  </si>
  <si>
    <t>101876790000000</t>
  </si>
  <si>
    <t>101876800000000</t>
  </si>
  <si>
    <t>101876810000000</t>
  </si>
  <si>
    <t>101876880000000</t>
  </si>
  <si>
    <t>101876890000000</t>
  </si>
  <si>
    <t>101877800000000</t>
  </si>
  <si>
    <t>101878740000000</t>
  </si>
  <si>
    <t>101878760000000</t>
  </si>
  <si>
    <t>101878780000000</t>
  </si>
  <si>
    <t>101878800000000</t>
  </si>
  <si>
    <t>101878880000000</t>
  </si>
  <si>
    <t>101878890000000</t>
  </si>
  <si>
    <t>101878900000000</t>
  </si>
  <si>
    <t>101878910000000</t>
  </si>
  <si>
    <t>101878920000000</t>
  </si>
  <si>
    <t>101878930000000</t>
  </si>
  <si>
    <t>101878940000000</t>
  </si>
  <si>
    <t>101878950000000</t>
  </si>
  <si>
    <t>101878980000000</t>
  </si>
  <si>
    <t>101880940000000</t>
  </si>
  <si>
    <t>101881410000000</t>
  </si>
  <si>
    <t>101881450000000</t>
  </si>
  <si>
    <t>101881460000000</t>
  </si>
  <si>
    <t>101881470000000</t>
  </si>
  <si>
    <t>101881480000000</t>
  </si>
  <si>
    <t>101881490000000</t>
  </si>
  <si>
    <t>101881500000000</t>
  </si>
  <si>
    <t>101881530000000</t>
  </si>
  <si>
    <t>101881640000000</t>
  </si>
  <si>
    <t>101881650000000</t>
  </si>
  <si>
    <t>101881660000000</t>
  </si>
  <si>
    <t>101881670000000</t>
  </si>
  <si>
    <t>101881680000000</t>
  </si>
  <si>
    <t>101881690000000</t>
  </si>
  <si>
    <t>101881720000000</t>
  </si>
  <si>
    <t>101881730000000</t>
  </si>
  <si>
    <t>101881740000000</t>
  </si>
  <si>
    <t>101882580000000</t>
  </si>
  <si>
    <t>0396</t>
  </si>
  <si>
    <t>101882720000000</t>
  </si>
  <si>
    <t>101882730000000</t>
  </si>
  <si>
    <t>101882750000000</t>
  </si>
  <si>
    <t>101883170000000</t>
  </si>
  <si>
    <t>101883220000000</t>
  </si>
  <si>
    <t>101883230000000</t>
  </si>
  <si>
    <t>101883240000000</t>
  </si>
  <si>
    <t>101883250000000</t>
  </si>
  <si>
    <t>101883260000000</t>
  </si>
  <si>
    <t>101883270000000</t>
  </si>
  <si>
    <t>101883280000000</t>
  </si>
  <si>
    <t>101883290000000</t>
  </si>
  <si>
    <t>101883310000000</t>
  </si>
  <si>
    <t>101883320000000</t>
  </si>
  <si>
    <t>101883330000000</t>
  </si>
  <si>
    <t>101883350000000</t>
  </si>
  <si>
    <t>101883360000000</t>
  </si>
  <si>
    <t>101883370000000</t>
  </si>
  <si>
    <t>101883380000000</t>
  </si>
  <si>
    <t>101883390000000</t>
  </si>
  <si>
    <t>101883400000000</t>
  </si>
  <si>
    <t>101883410000000</t>
  </si>
  <si>
    <t>101883420000000</t>
  </si>
  <si>
    <t>101883430000000</t>
  </si>
  <si>
    <t>101883440000000</t>
  </si>
  <si>
    <t>101883450000000</t>
  </si>
  <si>
    <t>101883460000000</t>
  </si>
  <si>
    <t>101883470000000</t>
  </si>
  <si>
    <t>101883480000000</t>
  </si>
  <si>
    <t>101883490000000</t>
  </si>
  <si>
    <t>101883530000000</t>
  </si>
  <si>
    <t>101883540000000</t>
  </si>
  <si>
    <t>101883690000000</t>
  </si>
  <si>
    <t>SERVER, HP PROPLIANT REPLACEMENT</t>
  </si>
  <si>
    <t>101884120000000</t>
  </si>
  <si>
    <t>101884140000000</t>
  </si>
  <si>
    <t>101884160000000</t>
  </si>
  <si>
    <t>101884960000000</t>
  </si>
  <si>
    <t>101884970000000</t>
  </si>
  <si>
    <t>101884980000000</t>
  </si>
  <si>
    <t>101884990000000</t>
  </si>
  <si>
    <t>101885000000000</t>
  </si>
  <si>
    <t>101885010000000</t>
  </si>
  <si>
    <t>101885020000000</t>
  </si>
  <si>
    <t>101885030000000</t>
  </si>
  <si>
    <t>3281</t>
  </si>
  <si>
    <t>101885040000000</t>
  </si>
  <si>
    <t>101885050000000</t>
  </si>
  <si>
    <t>101885060000000</t>
  </si>
  <si>
    <t>101885070000000</t>
  </si>
  <si>
    <t>101885080000000</t>
  </si>
  <si>
    <t>101885090000000</t>
  </si>
  <si>
    <t>101885100000000</t>
  </si>
  <si>
    <t>101885110000000</t>
  </si>
  <si>
    <t>101885120000000</t>
  </si>
  <si>
    <t>101885130000000</t>
  </si>
  <si>
    <t>101885140000000</t>
  </si>
  <si>
    <t>101885150000000</t>
  </si>
  <si>
    <t>101885160000000</t>
  </si>
  <si>
    <t>101885170000000</t>
  </si>
  <si>
    <t>101885180000000</t>
  </si>
  <si>
    <t>101885190000000</t>
  </si>
  <si>
    <t>101885200000000</t>
  </si>
  <si>
    <t>101887550000000</t>
  </si>
  <si>
    <t>101887560000000</t>
  </si>
  <si>
    <t>101888340000000</t>
  </si>
  <si>
    <t>101890890000000</t>
  </si>
  <si>
    <t>101892910000000</t>
  </si>
  <si>
    <t>101892920000000</t>
  </si>
  <si>
    <t>101892930000000</t>
  </si>
  <si>
    <t>101892940000000</t>
  </si>
  <si>
    <t>101892950000000</t>
  </si>
  <si>
    <t>101892960000000</t>
  </si>
  <si>
    <t>101892970000000</t>
  </si>
  <si>
    <t>101892980000000</t>
  </si>
  <si>
    <t>101893010000000</t>
  </si>
  <si>
    <t>101893020000000</t>
  </si>
  <si>
    <t>101893030000000</t>
  </si>
  <si>
    <t>101893040000000</t>
  </si>
  <si>
    <t>101893050000000</t>
  </si>
  <si>
    <t>101893060000000</t>
  </si>
  <si>
    <t>101893070000000</t>
  </si>
  <si>
    <t>101893080000000</t>
  </si>
  <si>
    <t>101893090000000</t>
  </si>
  <si>
    <t>101893100000000</t>
  </si>
  <si>
    <t>101893110000000</t>
  </si>
  <si>
    <t>101893120000000</t>
  </si>
  <si>
    <t>101893130000000</t>
  </si>
  <si>
    <t>101893140000000</t>
  </si>
  <si>
    <t>101893150000000</t>
  </si>
  <si>
    <t>101893160000000</t>
  </si>
  <si>
    <t>101893170000000</t>
  </si>
  <si>
    <t>101893180000000</t>
  </si>
  <si>
    <t>101893190000000</t>
  </si>
  <si>
    <t>101893200000000</t>
  </si>
  <si>
    <t>101893220000000</t>
  </si>
  <si>
    <t>101893230000000</t>
  </si>
  <si>
    <t>101893240000000</t>
  </si>
  <si>
    <t>101893250000000</t>
  </si>
  <si>
    <t>101893260000000</t>
  </si>
  <si>
    <t>101893270000000</t>
  </si>
  <si>
    <t>101893280000000</t>
  </si>
  <si>
    <t>101893290000000</t>
  </si>
  <si>
    <t>101893300000000</t>
  </si>
  <si>
    <t>101893310000000</t>
  </si>
  <si>
    <t>101893320000000</t>
  </si>
  <si>
    <t>101893330000000</t>
  </si>
  <si>
    <t>101893340000000</t>
  </si>
  <si>
    <t>101893350000000</t>
  </si>
  <si>
    <t>101893360000000</t>
  </si>
  <si>
    <t>101893370000000</t>
  </si>
  <si>
    <t>101895160000000</t>
  </si>
  <si>
    <t>101897530000000</t>
  </si>
  <si>
    <t>101897540000000</t>
  </si>
  <si>
    <t>101897670000000</t>
  </si>
  <si>
    <t>101898080000000</t>
  </si>
  <si>
    <t>101899910000000</t>
  </si>
  <si>
    <t>101899920000000</t>
  </si>
  <si>
    <t>101899930000000</t>
  </si>
  <si>
    <t>101899940000000</t>
  </si>
  <si>
    <t>101899950000000</t>
  </si>
  <si>
    <t>101903760000000</t>
  </si>
  <si>
    <t>101903870000000</t>
  </si>
  <si>
    <t>101903900000000</t>
  </si>
  <si>
    <t>101903910000000</t>
  </si>
  <si>
    <t>101921700000000</t>
  </si>
  <si>
    <t>101921710000000</t>
  </si>
  <si>
    <t>101921720000000</t>
  </si>
  <si>
    <t>101921730000000</t>
  </si>
  <si>
    <t>101921880000000</t>
  </si>
  <si>
    <t>101921890000000</t>
  </si>
  <si>
    <t>3284</t>
  </si>
  <si>
    <t>101921900000000</t>
  </si>
  <si>
    <t>101923240000000</t>
  </si>
  <si>
    <t>101923260000000</t>
  </si>
  <si>
    <t>101923270000000</t>
  </si>
  <si>
    <t>101923290000000</t>
  </si>
  <si>
    <t>101923300000000</t>
  </si>
  <si>
    <t>7103</t>
  </si>
  <si>
    <t>101923310000000</t>
  </si>
  <si>
    <t>101923320000000</t>
  </si>
  <si>
    <t>7166</t>
  </si>
  <si>
    <t>101923330000000</t>
  </si>
  <si>
    <t>3342</t>
  </si>
  <si>
    <t>101923340000000</t>
  </si>
  <si>
    <t>3368</t>
  </si>
  <si>
    <t>101923350000000</t>
  </si>
  <si>
    <t>101923360000000</t>
  </si>
  <si>
    <t>7105</t>
  </si>
  <si>
    <t>101923370000000</t>
  </si>
  <si>
    <t>7104</t>
  </si>
  <si>
    <t>101923440000000</t>
  </si>
  <si>
    <t>2158</t>
  </si>
  <si>
    <t>101923450000000</t>
  </si>
  <si>
    <t>101923460000000</t>
  </si>
  <si>
    <t>101923470000000</t>
  </si>
  <si>
    <t>101923480000000</t>
  </si>
  <si>
    <t>101923490000000</t>
  </si>
  <si>
    <t>3157</t>
  </si>
  <si>
    <t>101923550000000</t>
  </si>
  <si>
    <t>101923560000000</t>
  </si>
  <si>
    <t>101923660000000</t>
  </si>
  <si>
    <t>101923670000000</t>
  </si>
  <si>
    <t>101923680000000</t>
  </si>
  <si>
    <t>101923690000000</t>
  </si>
  <si>
    <t>101923700000000</t>
  </si>
  <si>
    <t>101923710000000</t>
  </si>
  <si>
    <t>101923720000000</t>
  </si>
  <si>
    <t>101923730000000</t>
  </si>
  <si>
    <t>101923740000000</t>
  </si>
  <si>
    <t>101923780000000</t>
  </si>
  <si>
    <t>101923790000000</t>
  </si>
  <si>
    <t>101923810000000</t>
  </si>
  <si>
    <t>101923830000000</t>
  </si>
  <si>
    <t>101923840000000</t>
  </si>
  <si>
    <t>101923860000000</t>
  </si>
  <si>
    <t>101923870000000</t>
  </si>
  <si>
    <t>101923880000000</t>
  </si>
  <si>
    <t>101923890000000</t>
  </si>
  <si>
    <t>101923900000000</t>
  </si>
  <si>
    <t>101923910000000</t>
  </si>
  <si>
    <t>101923920000000</t>
  </si>
  <si>
    <t>101926530000000</t>
  </si>
  <si>
    <t>0341</t>
  </si>
  <si>
    <t>101926550000000</t>
  </si>
  <si>
    <t>101928100000000</t>
  </si>
  <si>
    <t>101928110000000</t>
  </si>
  <si>
    <t>101928120000000</t>
  </si>
  <si>
    <t>101928130000000</t>
  </si>
  <si>
    <t>101928140000000</t>
  </si>
  <si>
    <t>101928150000000</t>
  </si>
  <si>
    <t>101928160000000</t>
  </si>
  <si>
    <t>101928180000000</t>
  </si>
  <si>
    <t>101928190000000</t>
  </si>
  <si>
    <t>101928200000000</t>
  </si>
  <si>
    <t>101928210000000</t>
  </si>
  <si>
    <t>101928220000000</t>
  </si>
  <si>
    <t>101928250000000</t>
  </si>
  <si>
    <t>101928280000000</t>
  </si>
  <si>
    <t>101928290000000</t>
  </si>
  <si>
    <t>101928300000000</t>
  </si>
  <si>
    <t>101928310000000</t>
  </si>
  <si>
    <t>101928320000000</t>
  </si>
  <si>
    <t>101928330000000</t>
  </si>
  <si>
    <t>101928340000000</t>
  </si>
  <si>
    <t>101928350000000</t>
  </si>
  <si>
    <t>101928360000000</t>
  </si>
  <si>
    <t>101928370000000</t>
  </si>
  <si>
    <t>101928380000000</t>
  </si>
  <si>
    <t>101928390000000</t>
  </si>
  <si>
    <t>101928400000000</t>
  </si>
  <si>
    <t>101928410000000</t>
  </si>
  <si>
    <t>101928420000000</t>
  </si>
  <si>
    <t>101928430000000</t>
  </si>
  <si>
    <t>101928440000000</t>
  </si>
  <si>
    <t>101928450000000</t>
  </si>
  <si>
    <t>101928460000000</t>
  </si>
  <si>
    <t>101928470000000</t>
  </si>
  <si>
    <t>101928480000000</t>
  </si>
  <si>
    <t>101928490000000</t>
  </si>
  <si>
    <t>101928500000000</t>
  </si>
  <si>
    <t>101928860000000</t>
  </si>
  <si>
    <t>101928870000000</t>
  </si>
  <si>
    <t>101928880000000</t>
  </si>
  <si>
    <t>101928890000000</t>
  </si>
  <si>
    <t>101928900000000</t>
  </si>
  <si>
    <t>101928910000000</t>
  </si>
  <si>
    <t>101928920000000</t>
  </si>
  <si>
    <t>101940540000000</t>
  </si>
  <si>
    <t>101940550000000</t>
  </si>
  <si>
    <t>101940560000000</t>
  </si>
  <si>
    <t>101940570000000</t>
  </si>
  <si>
    <t>101940590000000</t>
  </si>
  <si>
    <t>101940610000000</t>
  </si>
  <si>
    <t>101940620000000</t>
  </si>
  <si>
    <t>101940630000000</t>
  </si>
  <si>
    <t>101940640000000</t>
  </si>
  <si>
    <t>101940730000000</t>
  </si>
  <si>
    <t>101940740000000</t>
  </si>
  <si>
    <t>101940750000000</t>
  </si>
  <si>
    <t>101942860000000</t>
  </si>
  <si>
    <t>101942870000000</t>
  </si>
  <si>
    <t>101942880000000</t>
  </si>
  <si>
    <t>101942890000000</t>
  </si>
  <si>
    <t>101942900000000</t>
  </si>
  <si>
    <t>101942910000000</t>
  </si>
  <si>
    <t>101942930000000</t>
  </si>
  <si>
    <t>101942940000000</t>
  </si>
  <si>
    <t>101942950000000</t>
  </si>
  <si>
    <t>101942980000000</t>
  </si>
  <si>
    <t>101943020000000</t>
  </si>
  <si>
    <t>101943030000000</t>
  </si>
  <si>
    <t>101943040000000</t>
  </si>
  <si>
    <t>3016</t>
  </si>
  <si>
    <t>101943050000000</t>
  </si>
  <si>
    <t>3372</t>
  </si>
  <si>
    <t>101943060000000</t>
  </si>
  <si>
    <t>101943070000000</t>
  </si>
  <si>
    <t>101943080000000</t>
  </si>
  <si>
    <t>101943090000000</t>
  </si>
  <si>
    <t>3014</t>
  </si>
  <si>
    <t>101943120000000</t>
  </si>
  <si>
    <t>101943180000000</t>
  </si>
  <si>
    <t>101943190000000</t>
  </si>
  <si>
    <t>101943200000000</t>
  </si>
  <si>
    <t>101943210000000</t>
  </si>
  <si>
    <t>101943220000000</t>
  </si>
  <si>
    <t>101943230000000</t>
  </si>
  <si>
    <t>101943240000000</t>
  </si>
  <si>
    <t>101943250000000</t>
  </si>
  <si>
    <t>101943260000000</t>
  </si>
  <si>
    <t>101943270000000</t>
  </si>
  <si>
    <t>101943280000000</t>
  </si>
  <si>
    <t>101943290000000</t>
  </si>
  <si>
    <t>101943300000000</t>
  </si>
  <si>
    <t>101943310000000</t>
  </si>
  <si>
    <t>101943320000000</t>
  </si>
  <si>
    <t>101943330000000</t>
  </si>
  <si>
    <t>2176</t>
  </si>
  <si>
    <t>101943340000000</t>
  </si>
  <si>
    <t>101943350000000</t>
  </si>
  <si>
    <t>101943360000000</t>
  </si>
  <si>
    <t>3158</t>
  </si>
  <si>
    <t>101943370000000</t>
  </si>
  <si>
    <t>101943380000000</t>
  </si>
  <si>
    <t>101943390000000</t>
  </si>
  <si>
    <t>101943400000000</t>
  </si>
  <si>
    <t>101943410000000</t>
  </si>
  <si>
    <t>101943420000000</t>
  </si>
  <si>
    <t>101943430000000</t>
  </si>
  <si>
    <t>101943440000000</t>
  </si>
  <si>
    <t>101943450000000</t>
  </si>
  <si>
    <t>101943460000000</t>
  </si>
  <si>
    <t>101943470000000</t>
  </si>
  <si>
    <t>101943480000000</t>
  </si>
  <si>
    <t>1061</t>
  </si>
  <si>
    <t>101943490000000</t>
  </si>
  <si>
    <t>101943510000000</t>
  </si>
  <si>
    <t>101943520000000</t>
  </si>
  <si>
    <t>101943540000000</t>
  </si>
  <si>
    <t>101943560000000</t>
  </si>
  <si>
    <t>101943570000000</t>
  </si>
  <si>
    <t>101943580000000</t>
  </si>
  <si>
    <t>0188</t>
  </si>
  <si>
    <t>101943590000000</t>
  </si>
  <si>
    <t>101943600000000</t>
  </si>
  <si>
    <t>101943620000000</t>
  </si>
  <si>
    <t>101943630000000</t>
  </si>
  <si>
    <t>101943640000000</t>
  </si>
  <si>
    <t>101943650000000</t>
  </si>
  <si>
    <t>2172</t>
  </si>
  <si>
    <t>101943660000000</t>
  </si>
  <si>
    <t>101943670000000</t>
  </si>
  <si>
    <t>101943680000000</t>
  </si>
  <si>
    <t>101943690000000</t>
  </si>
  <si>
    <t>101943700000000</t>
  </si>
  <si>
    <t>101943710000000</t>
  </si>
  <si>
    <t>101943720000000</t>
  </si>
  <si>
    <t>101943730000000</t>
  </si>
  <si>
    <t>3206</t>
  </si>
  <si>
    <t>101943740000000</t>
  </si>
  <si>
    <t>101943750000000</t>
  </si>
  <si>
    <t>101943760000000</t>
  </si>
  <si>
    <t>101943770000000</t>
  </si>
  <si>
    <t>101943780000000</t>
  </si>
  <si>
    <t>2424</t>
  </si>
  <si>
    <t>101943790000000</t>
  </si>
  <si>
    <t>2717</t>
  </si>
  <si>
    <t>101943800000000</t>
  </si>
  <si>
    <t>2423</t>
  </si>
  <si>
    <t>101943810000000</t>
  </si>
  <si>
    <t>3077</t>
  </si>
  <si>
    <t>101943820000000</t>
  </si>
  <si>
    <t>101943830000000</t>
  </si>
  <si>
    <t>0151</t>
  </si>
  <si>
    <t>101943840000000</t>
  </si>
  <si>
    <t>101943850000000</t>
  </si>
  <si>
    <t>101943860000000</t>
  </si>
  <si>
    <t>101943870000000</t>
  </si>
  <si>
    <t>101943880000000</t>
  </si>
  <si>
    <t>101943890000000</t>
  </si>
  <si>
    <t>2426</t>
  </si>
  <si>
    <t>101943900000000</t>
  </si>
  <si>
    <t>101943910000000</t>
  </si>
  <si>
    <t>101943920000000</t>
  </si>
  <si>
    <t>3334</t>
  </si>
  <si>
    <t>101943930000000</t>
  </si>
  <si>
    <t>101943940000000</t>
  </si>
  <si>
    <t>101943950000000</t>
  </si>
  <si>
    <t>101943960000000</t>
  </si>
  <si>
    <t>101943970000000</t>
  </si>
  <si>
    <t>101943980000000</t>
  </si>
  <si>
    <t>101943990000000</t>
  </si>
  <si>
    <t>101944000000000</t>
  </si>
  <si>
    <t>1068</t>
  </si>
  <si>
    <t>101944010000000</t>
  </si>
  <si>
    <t>101944020000000</t>
  </si>
  <si>
    <t>101944030000000</t>
  </si>
  <si>
    <t>101944040000000</t>
  </si>
  <si>
    <t>101944050000000</t>
  </si>
  <si>
    <t>101944060000000</t>
  </si>
  <si>
    <t>2425</t>
  </si>
  <si>
    <t>101944070000000</t>
  </si>
  <si>
    <t>3459</t>
  </si>
  <si>
    <t>101944080000000</t>
  </si>
  <si>
    <t>0631</t>
  </si>
  <si>
    <t>101944090000000</t>
  </si>
  <si>
    <t>101944100000000</t>
  </si>
  <si>
    <t>101944110000000</t>
  </si>
  <si>
    <t>101944120000000</t>
  </si>
  <si>
    <t>101944130000000</t>
  </si>
  <si>
    <t>101944140000000</t>
  </si>
  <si>
    <t>101944150000000</t>
  </si>
  <si>
    <t>101944160000000</t>
  </si>
  <si>
    <t>101944170000000</t>
  </si>
  <si>
    <t>101944180000000</t>
  </si>
  <si>
    <t>101944190000000</t>
  </si>
  <si>
    <t>0116</t>
  </si>
  <si>
    <t>101944200000000</t>
  </si>
  <si>
    <t>101944210000000</t>
  </si>
  <si>
    <t>101944220000000</t>
  </si>
  <si>
    <t>101944230000000</t>
  </si>
  <si>
    <t>101944240000000</t>
  </si>
  <si>
    <t>101944250000000</t>
  </si>
  <si>
    <t>101944580000000</t>
  </si>
  <si>
    <t>101944590000000</t>
  </si>
  <si>
    <t>101944600000000</t>
  </si>
  <si>
    <t>101944610000000</t>
  </si>
  <si>
    <t>101944620000000</t>
  </si>
  <si>
    <t>101944630000000</t>
  </si>
  <si>
    <t>101944680000000</t>
  </si>
  <si>
    <t>101944690000000</t>
  </si>
  <si>
    <t>101945460000000</t>
  </si>
  <si>
    <t>101945470000000</t>
  </si>
  <si>
    <t>101945480000000</t>
  </si>
  <si>
    <t>101945490000000</t>
  </si>
  <si>
    <t>7160</t>
  </si>
  <si>
    <t>101945500000000</t>
  </si>
  <si>
    <t>101945510000000</t>
  </si>
  <si>
    <t>7165</t>
  </si>
  <si>
    <t>101945520000000</t>
  </si>
  <si>
    <t>101945530000000</t>
  </si>
  <si>
    <t>101945540000000</t>
  </si>
  <si>
    <t>101945550000000</t>
  </si>
  <si>
    <t>101945560000000</t>
  </si>
  <si>
    <t>101945570000000</t>
  </si>
  <si>
    <t>101945580000000</t>
  </si>
  <si>
    <t>101945590000000</t>
  </si>
  <si>
    <t>101945600000000</t>
  </si>
  <si>
    <t>101945610000000</t>
  </si>
  <si>
    <t>101945620000000</t>
  </si>
  <si>
    <t>101945630000000</t>
  </si>
  <si>
    <t>101945640000000</t>
  </si>
  <si>
    <t>101945650000000</t>
  </si>
  <si>
    <t>101945660000000</t>
  </si>
  <si>
    <t>101945670000000</t>
  </si>
  <si>
    <t>101945680000000</t>
  </si>
  <si>
    <t>101945690000000</t>
  </si>
  <si>
    <t>101945700000000</t>
  </si>
  <si>
    <t>101946510000000</t>
  </si>
  <si>
    <t>101946520000000</t>
  </si>
  <si>
    <t>101946530000000</t>
  </si>
  <si>
    <t>101950020000000</t>
  </si>
  <si>
    <t>101950590000000</t>
  </si>
  <si>
    <t>101950610000000</t>
  </si>
  <si>
    <t>101950620000000</t>
  </si>
  <si>
    <t>101950630000000</t>
  </si>
  <si>
    <t>101950640000000</t>
  </si>
  <si>
    <t>101950650000000</t>
  </si>
  <si>
    <t>7100</t>
  </si>
  <si>
    <t>101950670000000</t>
  </si>
  <si>
    <t>101950690000000</t>
  </si>
  <si>
    <t>7102</t>
  </si>
  <si>
    <t>101950700000000</t>
  </si>
  <si>
    <t>7099</t>
  </si>
  <si>
    <t>101950710000000</t>
  </si>
  <si>
    <t>101950720000000</t>
  </si>
  <si>
    <t>3367</t>
  </si>
  <si>
    <t>101950730000000</t>
  </si>
  <si>
    <t>101950740000000</t>
  </si>
  <si>
    <t>101950760000000</t>
  </si>
  <si>
    <t>101950770000000</t>
  </si>
  <si>
    <t>101951250000000</t>
  </si>
  <si>
    <t>101951260000000</t>
  </si>
  <si>
    <t>101951270000000</t>
  </si>
  <si>
    <t>101951280000000</t>
  </si>
  <si>
    <t>101951290000000</t>
  </si>
  <si>
    <t>101951300000000</t>
  </si>
  <si>
    <t>101951310000000</t>
  </si>
  <si>
    <t>101951320000000</t>
  </si>
  <si>
    <t>101951330000000</t>
  </si>
  <si>
    <t>101951340000000</t>
  </si>
  <si>
    <t>101951350000000</t>
  </si>
  <si>
    <t>101951360000000</t>
  </si>
  <si>
    <t>101951370000000</t>
  </si>
  <si>
    <t>101951380000000</t>
  </si>
  <si>
    <t>101951390000000</t>
  </si>
  <si>
    <t>101951400000000</t>
  </si>
  <si>
    <t>101951410000000</t>
  </si>
  <si>
    <t>101951420000000</t>
  </si>
  <si>
    <t>101951430000000</t>
  </si>
  <si>
    <t>101951440000000</t>
  </si>
  <si>
    <t>101951450000000</t>
  </si>
  <si>
    <t>101951460000000</t>
  </si>
  <si>
    <t>101951470000000</t>
  </si>
  <si>
    <t>101951480000000</t>
  </si>
  <si>
    <t>101951490000000</t>
  </si>
  <si>
    <t>101951500000000</t>
  </si>
  <si>
    <t>101951510000000</t>
  </si>
  <si>
    <t>7040</t>
  </si>
  <si>
    <t>101951520000000</t>
  </si>
  <si>
    <t>101951530000000</t>
  </si>
  <si>
    <t>101951540000000</t>
  </si>
  <si>
    <t>101951550000000</t>
  </si>
  <si>
    <t>7080</t>
  </si>
  <si>
    <t>101951560000000</t>
  </si>
  <si>
    <t>101951570000000</t>
  </si>
  <si>
    <t>101951580000000</t>
  </si>
  <si>
    <t>101951590000000</t>
  </si>
  <si>
    <t>101951600000000</t>
  </si>
  <si>
    <t>101951610000000</t>
  </si>
  <si>
    <t>101951620000000</t>
  </si>
  <si>
    <t>101951630000000</t>
  </si>
  <si>
    <t>101951640000000</t>
  </si>
  <si>
    <t>101951650000000</t>
  </si>
  <si>
    <t>101951660000000</t>
  </si>
  <si>
    <t>101951670000000</t>
  </si>
  <si>
    <t>101951680000000</t>
  </si>
  <si>
    <t>101951690000000</t>
  </si>
  <si>
    <t>101951700000000</t>
  </si>
  <si>
    <t>101951710000000</t>
  </si>
  <si>
    <t>101951720000000</t>
  </si>
  <si>
    <t>101951730000000</t>
  </si>
  <si>
    <t>101951740000000</t>
  </si>
  <si>
    <t>101952740000000</t>
  </si>
  <si>
    <t>101952750000000</t>
  </si>
  <si>
    <t>101952760000000</t>
  </si>
  <si>
    <t>101952770000000</t>
  </si>
  <si>
    <t>101952780000000</t>
  </si>
  <si>
    <t>101952790000000</t>
  </si>
  <si>
    <t>101952800000000</t>
  </si>
  <si>
    <t>101952810000000</t>
  </si>
  <si>
    <t>101952820000000</t>
  </si>
  <si>
    <t>101952830000000</t>
  </si>
  <si>
    <t>101952840000000</t>
  </si>
  <si>
    <t>101952850000000</t>
  </si>
  <si>
    <t>101952860000000</t>
  </si>
  <si>
    <t>101952870000000</t>
  </si>
  <si>
    <t>101952880000000</t>
  </si>
  <si>
    <t>101952890000000</t>
  </si>
  <si>
    <t>101952900000000</t>
  </si>
  <si>
    <t>101952910000000</t>
  </si>
  <si>
    <t>101952920000000</t>
  </si>
  <si>
    <t>101952930000000</t>
  </si>
  <si>
    <t>101952940000000</t>
  </si>
  <si>
    <t>101952950000000</t>
  </si>
  <si>
    <t>101952960000000</t>
  </si>
  <si>
    <t>101952970000000</t>
  </si>
  <si>
    <t>101952980000000</t>
  </si>
  <si>
    <t>101952990000000</t>
  </si>
  <si>
    <t>101953000000000</t>
  </si>
  <si>
    <t>101953010000000</t>
  </si>
  <si>
    <t>101953020000000</t>
  </si>
  <si>
    <t>101953030000000</t>
  </si>
  <si>
    <t>101953040000000</t>
  </si>
  <si>
    <t>101953050000000</t>
  </si>
  <si>
    <t>101953060000000</t>
  </si>
  <si>
    <t>101953070000000</t>
  </si>
  <si>
    <t>101953080000000</t>
  </si>
  <si>
    <t>101953090000000</t>
  </si>
  <si>
    <t>101953100000000</t>
  </si>
  <si>
    <t>101953110000000</t>
  </si>
  <si>
    <t>101953120000000</t>
  </si>
  <si>
    <t>101953130000000</t>
  </si>
  <si>
    <t>101953160000000</t>
  </si>
  <si>
    <t>101953170000000</t>
  </si>
  <si>
    <t>101953180000000</t>
  </si>
  <si>
    <t>101953190000000</t>
  </si>
  <si>
    <t>101953210000000</t>
  </si>
  <si>
    <t>101953220000000</t>
  </si>
  <si>
    <t>3065</t>
  </si>
  <si>
    <t>101953230000000</t>
  </si>
  <si>
    <t>3317</t>
  </si>
  <si>
    <t>101953400000000</t>
  </si>
  <si>
    <t>101953450000000</t>
  </si>
  <si>
    <t>101953460000000</t>
  </si>
  <si>
    <t>101953470000000</t>
  </si>
  <si>
    <t>101953480000000</t>
  </si>
  <si>
    <t>101956970000000</t>
  </si>
  <si>
    <t>101956980000000</t>
  </si>
  <si>
    <t>101956990000000</t>
  </si>
  <si>
    <t>101957000000000</t>
  </si>
  <si>
    <t>101957010000000</t>
  </si>
  <si>
    <t>101957020000000</t>
  </si>
  <si>
    <t>101957030000000</t>
  </si>
  <si>
    <t>7167</t>
  </si>
  <si>
    <t>101957040000000</t>
  </si>
  <si>
    <t>101957050000000</t>
  </si>
  <si>
    <t>2447</t>
  </si>
  <si>
    <t>101957060000000</t>
  </si>
  <si>
    <t>101957070000000</t>
  </si>
  <si>
    <t>101957080000000</t>
  </si>
  <si>
    <t>0386</t>
  </si>
  <si>
    <t>101957090000000</t>
  </si>
  <si>
    <t>101957100000000</t>
  </si>
  <si>
    <t>101957110000000</t>
  </si>
  <si>
    <t>2558</t>
  </si>
  <si>
    <t>101957120000000</t>
  </si>
  <si>
    <t>101957130000000</t>
  </si>
  <si>
    <t>101957140000000</t>
  </si>
  <si>
    <t>101957150000000</t>
  </si>
  <si>
    <t>101957160000000</t>
  </si>
  <si>
    <t>101958860000000</t>
  </si>
  <si>
    <t>101958870000000</t>
  </si>
  <si>
    <t>101958880000000</t>
  </si>
  <si>
    <t>101958890000000</t>
  </si>
  <si>
    <t>101958900000000</t>
  </si>
  <si>
    <t>101958910000000</t>
  </si>
  <si>
    <t>101958920000000</t>
  </si>
  <si>
    <t>101958930000000</t>
  </si>
  <si>
    <t>101958940000000</t>
  </si>
  <si>
    <t>101958950000000</t>
  </si>
  <si>
    <t>101958980000000</t>
  </si>
  <si>
    <t>101958990000000</t>
  </si>
  <si>
    <t>101959000000000</t>
  </si>
  <si>
    <t>101959990000000</t>
  </si>
  <si>
    <t>101960000000000</t>
  </si>
  <si>
    <t>101961270000000</t>
  </si>
  <si>
    <t>101961290000000</t>
  </si>
  <si>
    <t>101961300000000</t>
  </si>
  <si>
    <t>101961310000000</t>
  </si>
  <si>
    <t>101961320000000</t>
  </si>
  <si>
    <t>101961340000000</t>
  </si>
  <si>
    <t>101961350000000</t>
  </si>
  <si>
    <t>101961360000000</t>
  </si>
  <si>
    <t>7029</t>
  </si>
  <si>
    <t>101961370000000</t>
  </si>
  <si>
    <t>101961390000000</t>
  </si>
  <si>
    <t>101961400000000</t>
  </si>
  <si>
    <t>101961410000000</t>
  </si>
  <si>
    <t>101961430000000</t>
  </si>
  <si>
    <t>101961440000000</t>
  </si>
  <si>
    <t>101961450000000</t>
  </si>
  <si>
    <t>101961460000000</t>
  </si>
  <si>
    <t>101961500000000</t>
  </si>
  <si>
    <t>7176</t>
  </si>
  <si>
    <t>101961520000000</t>
  </si>
  <si>
    <t>101961560000000</t>
  </si>
  <si>
    <t>101961610000000</t>
  </si>
  <si>
    <t>101961630000000</t>
  </si>
  <si>
    <t>101961670000000</t>
  </si>
  <si>
    <t>101961680000000</t>
  </si>
  <si>
    <t>101961690000000</t>
  </si>
  <si>
    <t>101961700000000</t>
  </si>
  <si>
    <t>101961710000000</t>
  </si>
  <si>
    <t>101961720000000</t>
  </si>
  <si>
    <t>101961730000000</t>
  </si>
  <si>
    <t>101961740000000</t>
  </si>
  <si>
    <t>101961750000000</t>
  </si>
  <si>
    <t>101961760000000</t>
  </si>
  <si>
    <t>101961770000000</t>
  </si>
  <si>
    <t>101961780000000</t>
  </si>
  <si>
    <t>101961790000000</t>
  </si>
  <si>
    <t>101961800000000</t>
  </si>
  <si>
    <t>101961810000000</t>
  </si>
  <si>
    <t>101961820000000</t>
  </si>
  <si>
    <t>101961830000000</t>
  </si>
  <si>
    <t>101961870000000</t>
  </si>
  <si>
    <t>101961880000000</t>
  </si>
  <si>
    <t>101961890000000</t>
  </si>
  <si>
    <t>101961900000000</t>
  </si>
  <si>
    <t>101961910000000</t>
  </si>
  <si>
    <t>101963680000000</t>
  </si>
  <si>
    <t>101963690000000</t>
  </si>
  <si>
    <t>101963700000000</t>
  </si>
  <si>
    <t>101963710000000</t>
  </si>
  <si>
    <t>101963720000000</t>
  </si>
  <si>
    <t>101963730000000</t>
  </si>
  <si>
    <t>101963740000000</t>
  </si>
  <si>
    <t>101963760000000</t>
  </si>
  <si>
    <t>101964110000000</t>
  </si>
  <si>
    <t>101964120000000</t>
  </si>
  <si>
    <t>101964130000000</t>
  </si>
  <si>
    <t>101964150000000</t>
  </si>
  <si>
    <t>101964160000000</t>
  </si>
  <si>
    <t>101964180000000</t>
  </si>
  <si>
    <t>2443</t>
  </si>
  <si>
    <t>101964190000000</t>
  </si>
  <si>
    <t>101964200000000</t>
  </si>
  <si>
    <t>101964210000000</t>
  </si>
  <si>
    <t>101964220000000</t>
  </si>
  <si>
    <t>101964250000000</t>
  </si>
  <si>
    <t>101964310000000</t>
  </si>
  <si>
    <t>101964340000000</t>
  </si>
  <si>
    <t>101964360000000</t>
  </si>
  <si>
    <t>101964380000000</t>
  </si>
  <si>
    <t>101964410000000</t>
  </si>
  <si>
    <t>101964420000000</t>
  </si>
  <si>
    <t>101964430000000</t>
  </si>
  <si>
    <t>101964480000000</t>
  </si>
  <si>
    <t>101964500000000</t>
  </si>
  <si>
    <t>101964510000000</t>
  </si>
  <si>
    <t>101964560000000</t>
  </si>
  <si>
    <t>101964620000000</t>
  </si>
  <si>
    <t>101964640000000</t>
  </si>
  <si>
    <t>101964650000000</t>
  </si>
  <si>
    <t>101964660000000</t>
  </si>
  <si>
    <t>101964680000000</t>
  </si>
  <si>
    <t>101964690000000</t>
  </si>
  <si>
    <t>101964730000000</t>
  </si>
  <si>
    <t>101964750000000</t>
  </si>
  <si>
    <t>101964760000000</t>
  </si>
  <si>
    <t>101964790000000</t>
  </si>
  <si>
    <t>101964840000000</t>
  </si>
  <si>
    <t>101964850000000</t>
  </si>
  <si>
    <t>101964860000000</t>
  </si>
  <si>
    <t>101964880000000</t>
  </si>
  <si>
    <t>101964910000000</t>
  </si>
  <si>
    <t>101964920000000</t>
  </si>
  <si>
    <t>101964950000000</t>
  </si>
  <si>
    <t>101964980000000</t>
  </si>
  <si>
    <t>101965010000000</t>
  </si>
  <si>
    <t>101965020000000</t>
  </si>
  <si>
    <t>101965060000000</t>
  </si>
  <si>
    <t>101965120000000</t>
  </si>
  <si>
    <t>101965150000000</t>
  </si>
  <si>
    <t>101965160000000</t>
  </si>
  <si>
    <t>101965260000000</t>
  </si>
  <si>
    <t>101965450000000</t>
  </si>
  <si>
    <t>101965490000000</t>
  </si>
  <si>
    <t>101965500000000</t>
  </si>
  <si>
    <t>101965550000000</t>
  </si>
  <si>
    <t>101965590000000</t>
  </si>
  <si>
    <t>101965610000000</t>
  </si>
  <si>
    <t>101965640000000</t>
  </si>
  <si>
    <t>101965700000000</t>
  </si>
  <si>
    <t>101965760000000</t>
  </si>
  <si>
    <t>101965940000000</t>
  </si>
  <si>
    <t>101966380000000</t>
  </si>
  <si>
    <t>101966390000000</t>
  </si>
  <si>
    <t>101966400000000</t>
  </si>
  <si>
    <t>101966410000000</t>
  </si>
  <si>
    <t>101966420000000</t>
  </si>
  <si>
    <t>101966430000000</t>
  </si>
  <si>
    <t>101966440000000</t>
  </si>
  <si>
    <t>101966450000000</t>
  </si>
  <si>
    <t>101966460000000</t>
  </si>
  <si>
    <t>101966470000000</t>
  </si>
  <si>
    <t>101966480000000</t>
  </si>
  <si>
    <t>101966490000000</t>
  </si>
  <si>
    <t>101966500000000</t>
  </si>
  <si>
    <t>101966510000000</t>
  </si>
  <si>
    <t>101966520000000</t>
  </si>
  <si>
    <t>101966530000000</t>
  </si>
  <si>
    <t>3282</t>
  </si>
  <si>
    <t>101966550000000</t>
  </si>
  <si>
    <t>101966560000000</t>
  </si>
  <si>
    <t>101966600000000</t>
  </si>
  <si>
    <t>101966610000000</t>
  </si>
  <si>
    <t>101968800000000</t>
  </si>
  <si>
    <t>101968810000000</t>
  </si>
  <si>
    <t>101968820000000</t>
  </si>
  <si>
    <t>101968830000000</t>
  </si>
  <si>
    <t>101968900000000</t>
  </si>
  <si>
    <t>101968910000000</t>
  </si>
  <si>
    <t>101968920000000</t>
  </si>
  <si>
    <t>101968930000000</t>
  </si>
  <si>
    <t>101968940000000</t>
  </si>
  <si>
    <t>101968950000000</t>
  </si>
  <si>
    <t>101969010000000</t>
  </si>
  <si>
    <t>101969030000000</t>
  </si>
  <si>
    <t>101969040000000</t>
  </si>
  <si>
    <t>101969050000000</t>
  </si>
  <si>
    <t>101969060000000</t>
  </si>
  <si>
    <t>101969070000000</t>
  </si>
  <si>
    <t>101969650000000</t>
  </si>
  <si>
    <t>101969660000000</t>
  </si>
  <si>
    <t>101969670000000</t>
  </si>
  <si>
    <t>101969680000000</t>
  </si>
  <si>
    <t>101969690000000</t>
  </si>
  <si>
    <t>101969700000000</t>
  </si>
  <si>
    <t>101969710000000</t>
  </si>
  <si>
    <t>101969720000000</t>
  </si>
  <si>
    <t>101969730000000</t>
  </si>
  <si>
    <t>101969740000000</t>
  </si>
  <si>
    <t>890076</t>
  </si>
  <si>
    <t>20831</t>
  </si>
  <si>
    <t>75852</t>
  </si>
  <si>
    <t>75868</t>
  </si>
  <si>
    <t>75916</t>
  </si>
  <si>
    <t>0076929</t>
  </si>
  <si>
    <t>80558</t>
  </si>
  <si>
    <t>80562</t>
  </si>
  <si>
    <t>80582</t>
  </si>
  <si>
    <t>101029130000000</t>
  </si>
  <si>
    <t>101029140000000</t>
  </si>
  <si>
    <t>2376</t>
  </si>
  <si>
    <t>101029150000000</t>
  </si>
  <si>
    <t>101029160000000</t>
  </si>
  <si>
    <t>101031930000000</t>
  </si>
  <si>
    <t>101031940000000</t>
  </si>
  <si>
    <t>101060680000000</t>
  </si>
  <si>
    <t>101152740000000</t>
  </si>
  <si>
    <t>101218330000000</t>
  </si>
  <si>
    <t>101222230000000</t>
  </si>
  <si>
    <t>101222240000000</t>
  </si>
  <si>
    <t>101251570000000</t>
  </si>
  <si>
    <t>101261590000000</t>
  </si>
  <si>
    <t>101261600000000</t>
  </si>
  <si>
    <t>101286770000000</t>
  </si>
  <si>
    <t>101328590000000</t>
  </si>
  <si>
    <t>101526520000000</t>
  </si>
  <si>
    <t>101526530000000</t>
  </si>
  <si>
    <t>101556850000000</t>
  </si>
  <si>
    <t>101557970000000</t>
  </si>
  <si>
    <t>101558000000000</t>
  </si>
  <si>
    <t>03120212</t>
  </si>
  <si>
    <t>101630810000000</t>
  </si>
  <si>
    <t>101657740000000</t>
  </si>
  <si>
    <t>546202752</t>
  </si>
  <si>
    <t>101682370000000</t>
  </si>
  <si>
    <t>101698280000000</t>
  </si>
  <si>
    <t>101698290000000</t>
  </si>
  <si>
    <t>101775320000000</t>
  </si>
  <si>
    <t>568101145</t>
  </si>
  <si>
    <t>101786130000000</t>
  </si>
  <si>
    <t>101874640000000</t>
  </si>
  <si>
    <t>4430</t>
  </si>
  <si>
    <t>LOCATION:  0001</t>
  </si>
  <si>
    <t>TOTAL: 6</t>
  </si>
  <si>
    <t>CUSTODIAN:  7700</t>
  </si>
  <si>
    <t>TOTAL: 3,384</t>
  </si>
  <si>
    <t>GRAND TOTAL:</t>
  </si>
  <si>
    <t>MDK</t>
  </si>
  <si>
    <t>LOCATION:  0002</t>
  </si>
  <si>
    <t>TOTAL: 2</t>
  </si>
  <si>
    <t>TSCHRODE</t>
  </si>
  <si>
    <t>LOCATION:  0003</t>
  </si>
  <si>
    <t>TOTAL: 4</t>
  </si>
  <si>
    <t>402.12.1</t>
  </si>
  <si>
    <t>LOCATION:  0004</t>
  </si>
  <si>
    <t>TOTAL: 1,627</t>
  </si>
  <si>
    <t>402.1D</t>
  </si>
  <si>
    <t>DATACTR</t>
  </si>
  <si>
    <t>ED HOME</t>
  </si>
  <si>
    <t>400 HALL</t>
  </si>
  <si>
    <t>401.6 RB</t>
  </si>
  <si>
    <t>401.6RB</t>
  </si>
  <si>
    <t>12ROOF</t>
  </si>
  <si>
    <t>402.25.3</t>
  </si>
  <si>
    <t>401.122B</t>
  </si>
  <si>
    <t>402.23.1</t>
  </si>
  <si>
    <t>NTHIDF</t>
  </si>
  <si>
    <t>JMX0833L2F1</t>
  </si>
  <si>
    <t>402.I</t>
  </si>
  <si>
    <t>AZ14090AW6</t>
  </si>
  <si>
    <t>402.25.1</t>
  </si>
  <si>
    <t>FCZ140220E2</t>
  </si>
  <si>
    <t>FCZ1145Y0DR</t>
  </si>
  <si>
    <t>FOC1245W6C0</t>
  </si>
  <si>
    <t>NETWRK</t>
  </si>
  <si>
    <t>FOC1032Z8L9</t>
  </si>
  <si>
    <t>402.24.3</t>
  </si>
  <si>
    <t>SAL13453HLQ</t>
  </si>
  <si>
    <t>WS-X6548-GE-TX</t>
  </si>
  <si>
    <t>SAL09358RR9</t>
  </si>
  <si>
    <t>FOC1038Z0QQ</t>
  </si>
  <si>
    <t>FOC1121Y2NQ</t>
  </si>
  <si>
    <t>FOC1131Y1GB</t>
  </si>
  <si>
    <t>PC, DELL LATITUDE E6500 LAPTOP</t>
  </si>
  <si>
    <t>JKPQYH1</t>
  </si>
  <si>
    <t>Craig L.</t>
  </si>
  <si>
    <t>401.33.3</t>
  </si>
  <si>
    <t>E20</t>
  </si>
  <si>
    <t>A1AA06D00328</t>
  </si>
  <si>
    <t>402.21.2</t>
  </si>
  <si>
    <t>BE0914180055</t>
  </si>
  <si>
    <t>ECL1445021H</t>
  </si>
  <si>
    <t>MDF UPS1</t>
  </si>
  <si>
    <t>FOC1905W3Q1</t>
  </si>
  <si>
    <t>SAL1412DA25</t>
  </si>
  <si>
    <t>RB 403.11.2</t>
  </si>
  <si>
    <t>402.24.2</t>
  </si>
  <si>
    <t>402.23.5</t>
  </si>
  <si>
    <t>L80317H005</t>
  </si>
  <si>
    <t>F1AN35B00064</t>
  </si>
  <si>
    <t>TALLAH-R</t>
  </si>
  <si>
    <t>ECL134509V5</t>
  </si>
  <si>
    <t>FTX1622AJ5Y</t>
  </si>
  <si>
    <t>FOC1733U113</t>
  </si>
  <si>
    <t>RBCONRM</t>
  </si>
  <si>
    <t>RB401.32</t>
  </si>
  <si>
    <t>BCW2244H0S7</t>
  </si>
  <si>
    <t>RB 402.122</t>
  </si>
  <si>
    <t>402.25.2</t>
  </si>
  <si>
    <t>402.23.2</t>
  </si>
  <si>
    <t>402.1A</t>
  </si>
  <si>
    <t>N IDF</t>
  </si>
  <si>
    <t>FOC1803U0QC</t>
  </si>
  <si>
    <t>3FQRM32</t>
  </si>
  <si>
    <t>SWITCH, CISCO ENHANCED ETHERSWITCH</t>
  </si>
  <si>
    <t>FOC18447JVS</t>
  </si>
  <si>
    <t>FOC18436MY2</t>
  </si>
  <si>
    <t>FOC18447JT2</t>
  </si>
  <si>
    <t>FOC18447JT5</t>
  </si>
  <si>
    <t>FOC18447JTP</t>
  </si>
  <si>
    <t>FOC18447JTU</t>
  </si>
  <si>
    <t>FOC18447JU0</t>
  </si>
  <si>
    <t>FOC18447JUM</t>
  </si>
  <si>
    <t>FOC18447JVK</t>
  </si>
  <si>
    <t>FOC18447JVR</t>
  </si>
  <si>
    <t>FOC184155MQ</t>
  </si>
  <si>
    <t>FOC18436MYM</t>
  </si>
  <si>
    <t>FOC18447JV1</t>
  </si>
  <si>
    <t>ROUTER, CISCO 2921, RACK-MOUNTABLE</t>
  </si>
  <si>
    <t>FTX1848AHXE</t>
  </si>
  <si>
    <t>FTX1848AHXH</t>
  </si>
  <si>
    <t>FTX1848AHXV</t>
  </si>
  <si>
    <t>FTX1848AHXW</t>
  </si>
  <si>
    <t>FTX1848AHXX</t>
  </si>
  <si>
    <t>FTX1848AHXY</t>
  </si>
  <si>
    <t>FTX1848AHXZ</t>
  </si>
  <si>
    <t>ROUTER 2951, CISCO, RACK-MOUNTABLE</t>
  </si>
  <si>
    <t>FTX1848AKCP</t>
  </si>
  <si>
    <t>FTX1848AKCK</t>
  </si>
  <si>
    <t>ROUTER, BROCADE NETIRON CER 2024 F, RACK MOUNTABLE</t>
  </si>
  <si>
    <t>CKM2551K00Z</t>
  </si>
  <si>
    <t>LASER PRINTER, DELL C7765DN COLOR MULTIFUNCTION</t>
  </si>
  <si>
    <t>F5ZSVX1</t>
  </si>
  <si>
    <t>G49TT22</t>
  </si>
  <si>
    <t>RACK-MOUNTABLE, CISCO CATALYST 3850-48F-S-SWITCH, 48 PORTS</t>
  </si>
  <si>
    <t>FOC1911U01Q</t>
  </si>
  <si>
    <t>FOC1911X08B</t>
  </si>
  <si>
    <t>FOC1911X05H</t>
  </si>
  <si>
    <t>FOC1852U151</t>
  </si>
  <si>
    <t>FOC1911X09P</t>
  </si>
  <si>
    <t>FCW1911D04R</t>
  </si>
  <si>
    <t>FOC1911X0BP</t>
  </si>
  <si>
    <t>FOC1911X0BT</t>
  </si>
  <si>
    <t>FCW1911D099</t>
  </si>
  <si>
    <t>FOC1911X0G1</t>
  </si>
  <si>
    <t>FOC1911U05N</t>
  </si>
  <si>
    <t>FOC1911U063</t>
  </si>
  <si>
    <t>FCW1911D03X</t>
  </si>
  <si>
    <t>FCW1911D096</t>
  </si>
  <si>
    <t>FOC1911U0A2</t>
  </si>
  <si>
    <t>FOC1911X05B</t>
  </si>
  <si>
    <t>FCW1911C0AE</t>
  </si>
  <si>
    <t>FOC1911X0AF</t>
  </si>
  <si>
    <t>FOC1911U05Y</t>
  </si>
  <si>
    <t>FOC1904U0KU</t>
  </si>
  <si>
    <t>FOC1911U08D</t>
  </si>
  <si>
    <t>FOC911X0AS</t>
  </si>
  <si>
    <t>FOC1911X055</t>
  </si>
  <si>
    <t>FOC1911U0F6</t>
  </si>
  <si>
    <t>FOC1903U159</t>
  </si>
  <si>
    <t>FCW1911C040</t>
  </si>
  <si>
    <t>FCW1911D03Z</t>
  </si>
  <si>
    <t>FOC1911X05T</t>
  </si>
  <si>
    <t>FCW1911D09L</t>
  </si>
  <si>
    <t>FCW1911D04L</t>
  </si>
  <si>
    <t>FOC1911U05F</t>
  </si>
  <si>
    <t>FOC1911U05U</t>
  </si>
  <si>
    <t>FOC1910U1G8</t>
  </si>
  <si>
    <t>FCW1911D04X</t>
  </si>
  <si>
    <t>FOC1911X0BR</t>
  </si>
  <si>
    <t>FCW1911D097</t>
  </si>
  <si>
    <t>FOC1911X0G3</t>
  </si>
  <si>
    <t>FOC1911U02R</t>
  </si>
  <si>
    <t>FOC1911U05X</t>
  </si>
  <si>
    <t>FOC1911X052</t>
  </si>
  <si>
    <t>FOC1911X0G4</t>
  </si>
  <si>
    <t>FOC1904U0HG</t>
  </si>
  <si>
    <t>FOC1904X05G</t>
  </si>
  <si>
    <t>FCW1911D0C7</t>
  </si>
  <si>
    <t>FOC1904U17U</t>
  </si>
  <si>
    <t>FOC1911U061</t>
  </si>
  <si>
    <t>FCW1911C04H</t>
  </si>
  <si>
    <t>CATALYST 3560-CX, 12PT POE IP BASE</t>
  </si>
  <si>
    <t>FOC1916Z1RE</t>
  </si>
  <si>
    <t>WIRELESS CONTROLLER, CISCO 8500 SERIES</t>
  </si>
  <si>
    <t>KQ8RL53</t>
  </si>
  <si>
    <t>RACK, APC NETSHELTER SX ENCLOSURE WITH SIDES</t>
  </si>
  <si>
    <t>ON1532130152</t>
  </si>
  <si>
    <t>ON1533140182</t>
  </si>
  <si>
    <t>ON1533140185</t>
  </si>
  <si>
    <t>ON1533140191</t>
  </si>
  <si>
    <t>ON1533140192</t>
  </si>
  <si>
    <t>RB403.11</t>
  </si>
  <si>
    <t>2015 FORD TRANSIT CONNECT MINI VAN, CARGO</t>
  </si>
  <si>
    <t>NM0LS6E71F1177916</t>
  </si>
  <si>
    <t>2015 FORD TRANSIT CONNECT, MINI VAN, CARGO</t>
  </si>
  <si>
    <t>NM0LS6E77F1177922</t>
  </si>
  <si>
    <t>LOCATION:  0005</t>
  </si>
  <si>
    <t>TOTAL: 1</t>
  </si>
  <si>
    <t>LOCATION:  0006</t>
  </si>
  <si>
    <t>LOCATION:  0008</t>
  </si>
  <si>
    <t>TOTAL: 279</t>
  </si>
  <si>
    <t>801.B5</t>
  </si>
  <si>
    <t>801 HALL</t>
  </si>
  <si>
    <t>801.C4.3</t>
  </si>
  <si>
    <t>ON CALL</t>
  </si>
  <si>
    <t>801.C4.</t>
  </si>
  <si>
    <t>801.C4.5</t>
  </si>
  <si>
    <t>801.C4.6</t>
  </si>
  <si>
    <t>DELL LATITUDE E5450/5450, CTO (210-ACTC)</t>
  </si>
  <si>
    <t>GRPCM32</t>
  </si>
  <si>
    <t>CHASSIS, FLEX SYS ENT</t>
  </si>
  <si>
    <t>E228114</t>
  </si>
  <si>
    <t>LAPTOP, DELL LATITUDE E7440</t>
  </si>
  <si>
    <t>7ZG8Q12</t>
  </si>
  <si>
    <t>BLADE SERVER, FLEX SYSTEM X240 MS COMPUTER NODE</t>
  </si>
  <si>
    <t>06DGATK</t>
  </si>
  <si>
    <t>06DGATN</t>
  </si>
  <si>
    <t>06DGATP</t>
  </si>
  <si>
    <t>06DGATZ</t>
  </si>
  <si>
    <t>FLEX SYSTEM X240 MS COMPUTER NODE, BLADE SERVER</t>
  </si>
  <si>
    <t>06BEXYR</t>
  </si>
  <si>
    <t>TV, SHARP 65" LED 65LE643U HDTV</t>
  </si>
  <si>
    <t>BLADE SERVER, IBM FLEX SYSTEM X240 COMPUTE NODE, XEON</t>
  </si>
  <si>
    <t>06BEYAK</t>
  </si>
  <si>
    <t>KQ4ZVDO</t>
  </si>
  <si>
    <t>VIDEO CONFERENCING SYSTEM, CISCO; SX20 QUICK SET HD, NPP</t>
  </si>
  <si>
    <t>FTT185100DA</t>
  </si>
  <si>
    <t>SERVER, IBM MODEL 880</t>
  </si>
  <si>
    <t>211DA6D</t>
  </si>
  <si>
    <t>CKM2551K00P</t>
  </si>
  <si>
    <t>CKM2551K00R</t>
  </si>
  <si>
    <t>CKM2551K064</t>
  </si>
  <si>
    <t>ON1444120204</t>
  </si>
  <si>
    <t>ZA1449020017</t>
  </si>
  <si>
    <t>MODEL DH8 SAN VOLUME CONTROLLER (SVC)</t>
  </si>
  <si>
    <t>75BABB0</t>
  </si>
  <si>
    <t>75BABC0</t>
  </si>
  <si>
    <t>LAPTOP, DELL LATITUDE E7240 (210-ABQV)</t>
  </si>
  <si>
    <t>2FJVL32</t>
  </si>
  <si>
    <t>FSWVL32</t>
  </si>
  <si>
    <t>TABLET, DELL VENUE  11 PRO</t>
  </si>
  <si>
    <t>8MBTT22</t>
  </si>
  <si>
    <t>5X2TT22</t>
  </si>
  <si>
    <t>5S7TT22</t>
  </si>
  <si>
    <t>2L8TT22</t>
  </si>
  <si>
    <t>5Z9TT22</t>
  </si>
  <si>
    <t>MODULE, MLX/MLXE 24 PORT 1 GBE (ML) SFP</t>
  </si>
  <si>
    <t>BND0439K06N</t>
  </si>
  <si>
    <t>BND0439K06T</t>
  </si>
  <si>
    <t>BND0439K07T</t>
  </si>
  <si>
    <t>BND0444K00X</t>
  </si>
  <si>
    <t>BR-CER-2024C-4X-RT-AC, BROCADE NETIRON ROUTER RACK MOUNTABLE</t>
  </si>
  <si>
    <t>CKO2510L00V</t>
  </si>
  <si>
    <t>CKO2510L00X</t>
  </si>
  <si>
    <t>CKO2510L012</t>
  </si>
  <si>
    <t>CKO2510L013</t>
  </si>
  <si>
    <t>BR-CER-2024F-4X-RT-AC, BROCADENETIRON ROUTER 24 PORT SWITCH</t>
  </si>
  <si>
    <t>CKM2506L002</t>
  </si>
  <si>
    <t>CKM2507L035</t>
  </si>
  <si>
    <t>CKM2507L036</t>
  </si>
  <si>
    <t>CKM2507L037</t>
  </si>
  <si>
    <t>CKM2507L038</t>
  </si>
  <si>
    <t>CKM2507L039</t>
  </si>
  <si>
    <t>CKM2507L03V</t>
  </si>
  <si>
    <t>CKM2507L03X</t>
  </si>
  <si>
    <t>ROUTER RACK MOUNTABLE BROCADE NETIRON</t>
  </si>
  <si>
    <t>CKM2512L02P</t>
  </si>
  <si>
    <t>ROUTER RACK MOUNTABLE, BROCADE NETIRON</t>
  </si>
  <si>
    <t>CKM2512L02Y</t>
  </si>
  <si>
    <t>CKM2512L02Z</t>
  </si>
  <si>
    <t>CKM2512L030</t>
  </si>
  <si>
    <t>CKM2512L032</t>
  </si>
  <si>
    <t>CKM2512L033</t>
  </si>
  <si>
    <t>CKM2512L034</t>
  </si>
  <si>
    <t>FOC1916Z1NY</t>
  </si>
  <si>
    <t>LAPTOP, LATITUDE E7240 (210-ABQV)</t>
  </si>
  <si>
    <t>D5P4Q32</t>
  </si>
  <si>
    <t>LAPTOP, OPTIPLEX 9020 SMALL FORM FACTOR (210-AATO)</t>
  </si>
  <si>
    <t>378LD42</t>
  </si>
  <si>
    <t>379HD42</t>
  </si>
  <si>
    <t>E2NB428</t>
  </si>
  <si>
    <t>MACBOOK PRO 13 W/ RETINA</t>
  </si>
  <si>
    <t>C02PV0BBFVH6</t>
  </si>
  <si>
    <t>LAPTOP, XPS15</t>
  </si>
  <si>
    <t>9K1DS32</t>
  </si>
  <si>
    <t>CISCO SX10 CODEC KIT</t>
  </si>
  <si>
    <t>FTT1921041B</t>
  </si>
  <si>
    <t>FOC1916Z1PC</t>
  </si>
  <si>
    <t>SERVER, IBM 3750</t>
  </si>
  <si>
    <t>SERVER, IBM 3550</t>
  </si>
  <si>
    <t>CATALYST, CISCO 3560-CX 12 PORT POE IP BASE</t>
  </si>
  <si>
    <t>FOC1928Y0BP</t>
  </si>
  <si>
    <t>FOC1935Z07N</t>
  </si>
  <si>
    <t>FOC1935Z088</t>
  </si>
  <si>
    <t>FOC1935Z07M</t>
  </si>
  <si>
    <t>FOC1935Z0A2</t>
  </si>
  <si>
    <t>FOC1935Z08L</t>
  </si>
  <si>
    <t>FOC1933Z2D8</t>
  </si>
  <si>
    <t>FOC1935Z0CH</t>
  </si>
  <si>
    <t>FOC1935Z093</t>
  </si>
  <si>
    <t>FOC1933Z2PZ</t>
  </si>
  <si>
    <t>FOC1927W505</t>
  </si>
  <si>
    <t>FOC1928Z0BB</t>
  </si>
  <si>
    <t>FOC1933Z2Q4</t>
  </si>
  <si>
    <t>FOC1933Y5NM</t>
  </si>
  <si>
    <t>FOC1928Y09Z</t>
  </si>
  <si>
    <t>FOC1928Z08M</t>
  </si>
  <si>
    <t>FOC1927W4XP</t>
  </si>
  <si>
    <t>FOC1933Y1YR</t>
  </si>
  <si>
    <t>FOC1928Z09E</t>
  </si>
  <si>
    <t>FOC1933Z2HD</t>
  </si>
  <si>
    <t>FOC1927W15B</t>
  </si>
  <si>
    <t>FOC1934Z0DD</t>
  </si>
  <si>
    <t>FOC1927WAUW</t>
  </si>
  <si>
    <t>FOC1929Y09Z</t>
  </si>
  <si>
    <t>FOC1928Y050</t>
  </si>
  <si>
    <t>FOC1928Z0CE</t>
  </si>
  <si>
    <t>FOC1928Y0AW</t>
  </si>
  <si>
    <t>FOC1927W4VA</t>
  </si>
  <si>
    <t>FOC1933Y1XS</t>
  </si>
  <si>
    <t>FOC1927W4WJ</t>
  </si>
  <si>
    <t>FOC1927W4WR</t>
  </si>
  <si>
    <t>FOC1927W4WL</t>
  </si>
  <si>
    <t>FOC1927W4WH</t>
  </si>
  <si>
    <t>FOC1927W4ZC</t>
  </si>
  <si>
    <t>FOC1933W0V6</t>
  </si>
  <si>
    <t>FOC1928Z0BC</t>
  </si>
  <si>
    <t>FOC1933Y2CM</t>
  </si>
  <si>
    <t>FOC1933Y5RF</t>
  </si>
  <si>
    <t>FOC1927W4XQ</t>
  </si>
  <si>
    <t>FOC1928Y0CS</t>
  </si>
  <si>
    <t>FOC1928Y0CY</t>
  </si>
  <si>
    <t>FOC1927W4ZW</t>
  </si>
  <si>
    <t>FOC1928Y08J</t>
  </si>
  <si>
    <t>FOC1928Z0AN</t>
  </si>
  <si>
    <t>FOC1927W4XX</t>
  </si>
  <si>
    <t>FOC1933Y5VM</t>
  </si>
  <si>
    <t>FOC1927W4X0</t>
  </si>
  <si>
    <t>FOC1927W4Y7</t>
  </si>
  <si>
    <t>FOC1928Y0CM</t>
  </si>
  <si>
    <t>FOC1928Z0A4</t>
  </si>
  <si>
    <t>FOC1929Y09B</t>
  </si>
  <si>
    <t>FOC1933Y26Q</t>
  </si>
  <si>
    <t>FOC1927W4Y4</t>
  </si>
  <si>
    <t>FOC1934Z3YZ</t>
  </si>
  <si>
    <t>FOC1927W4U9</t>
  </si>
  <si>
    <t>FOC1933Z2E3</t>
  </si>
  <si>
    <t>FOC1928Y059</t>
  </si>
  <si>
    <t>FOC1927W4W1</t>
  </si>
  <si>
    <t>FOC1927W4VY</t>
  </si>
  <si>
    <t>FOC1927W4XT</t>
  </si>
  <si>
    <t>FOC1927W4UH</t>
  </si>
  <si>
    <t>FOC1928Y07S</t>
  </si>
  <si>
    <t>FOC1933Y5GZ</t>
  </si>
  <si>
    <t>FOC1933Y1ZP</t>
  </si>
  <si>
    <t>FOC1928Z0CB</t>
  </si>
  <si>
    <t>FOC1927W145</t>
  </si>
  <si>
    <t>FOC1927W4W6</t>
  </si>
  <si>
    <t>FOC1927W14S</t>
  </si>
  <si>
    <t>FOC1928Z09T</t>
  </si>
  <si>
    <t>FOC1928Z0CP</t>
  </si>
  <si>
    <t>FOC1927Y1G2</t>
  </si>
  <si>
    <t>FOC1933Z2GF</t>
  </si>
  <si>
    <t>FOC1927W4XL</t>
  </si>
  <si>
    <t>FOC1928Z0CT</t>
  </si>
  <si>
    <t>FOC1928Z0CV</t>
  </si>
  <si>
    <t>FOC1927W4WU</t>
  </si>
  <si>
    <t>FOC1933Z2PJ</t>
  </si>
  <si>
    <t>FOC1928Z0AG</t>
  </si>
  <si>
    <t>FOC1929Y097</t>
  </si>
  <si>
    <t>FOC1933Y276</t>
  </si>
  <si>
    <t>FOC1928Z0A0</t>
  </si>
  <si>
    <t>FOC1928Z0C2</t>
  </si>
  <si>
    <t>FOC1927W4TV</t>
  </si>
  <si>
    <t>FOC1927W4U0</t>
  </si>
  <si>
    <t>FOC1927W4TY</t>
  </si>
  <si>
    <t>FOC1927W4Z9</t>
  </si>
  <si>
    <t>FOC1927W4YS</t>
  </si>
  <si>
    <t>LOCATION:  0012</t>
  </si>
  <si>
    <t>TOTAL: 3</t>
  </si>
  <si>
    <t>LOCATION:  0017</t>
  </si>
  <si>
    <t>LOCATION:  0026</t>
  </si>
  <si>
    <t>LOCATION:  2579</t>
  </si>
  <si>
    <t>LOCATION:  0029</t>
  </si>
  <si>
    <t>TOTAL: 9</t>
  </si>
  <si>
    <t>LOCATION:  2176</t>
  </si>
  <si>
    <t>LOCATION:  0036</t>
  </si>
  <si>
    <t>LOCATION:  2158</t>
  </si>
  <si>
    <t>LOCATION:  0045</t>
  </si>
  <si>
    <t>TOTAL: 10</t>
  </si>
  <si>
    <t>CS.1F</t>
  </si>
  <si>
    <t>LOCATION:  0060</t>
  </si>
  <si>
    <t>TOTAL: 28</t>
  </si>
  <si>
    <t>58: MONITOR, LCD</t>
  </si>
  <si>
    <t>S54000995NA</t>
  </si>
  <si>
    <t>RM 1426 LAW</t>
  </si>
  <si>
    <t>LOCATION:  0061</t>
  </si>
  <si>
    <t>LOCATION:  0063</t>
  </si>
  <si>
    <t>WS-C3750G-12S-S</t>
  </si>
  <si>
    <t>FDO1136Z5V0</t>
  </si>
  <si>
    <t>LOCATION:  0064</t>
  </si>
  <si>
    <t>LOCATION:  0065</t>
  </si>
  <si>
    <t>LOCATION:  0067</t>
  </si>
  <si>
    <t>LOCATION:  0070</t>
  </si>
  <si>
    <t>B3</t>
  </si>
  <si>
    <t>LOCATION:  1068</t>
  </si>
  <si>
    <t>LOCATION:  0074</t>
  </si>
  <si>
    <t>LOCATION:  2413</t>
  </si>
  <si>
    <t>LOCATION:  2499</t>
  </si>
  <si>
    <t>LOCATION:  2500</t>
  </si>
  <si>
    <t>LOCATION:  2501</t>
  </si>
  <si>
    <t>LOCATION:  0079</t>
  </si>
  <si>
    <t>TOTAL: 18</t>
  </si>
  <si>
    <t>LOCATION:  3459</t>
  </si>
  <si>
    <t>LOCATION:  0082</t>
  </si>
  <si>
    <t>LOCATION:  0084</t>
  </si>
  <si>
    <t>LOCATION:  0085</t>
  </si>
  <si>
    <t>LOCATION:  0090</t>
  </si>
  <si>
    <t>MED LAB</t>
  </si>
  <si>
    <t>LOCATION:  0091</t>
  </si>
  <si>
    <t>LOCATION:  0097</t>
  </si>
  <si>
    <t>LOCATION:  0098</t>
  </si>
  <si>
    <t>LOCATION:  0101</t>
  </si>
  <si>
    <t>LOCATION:  0102</t>
  </si>
  <si>
    <t>LOCATION:  0107</t>
  </si>
  <si>
    <t>TOTAL: 5</t>
  </si>
  <si>
    <t>LOCATION:  0116</t>
  </si>
  <si>
    <t>FOC1933Y5FZ</t>
  </si>
  <si>
    <t>LAB IDF</t>
  </si>
  <si>
    <t>FOC1927W16N</t>
  </si>
  <si>
    <t>E BLDG IDF</t>
  </si>
  <si>
    <t>LOCATION:  0124</t>
  </si>
  <si>
    <t>LOCATION:  0125</t>
  </si>
  <si>
    <t>LOCATION:  0127</t>
  </si>
  <si>
    <t>LOCATION:  1920</t>
  </si>
  <si>
    <t>LOCATION:  0131</t>
  </si>
  <si>
    <t>LOCATION:  0132</t>
  </si>
  <si>
    <t>LOCATION:  0133</t>
  </si>
  <si>
    <t>LOCATION:  0134</t>
  </si>
  <si>
    <t>LOCATION:  2212</t>
  </si>
  <si>
    <t>LOCATION:  0137</t>
  </si>
  <si>
    <t>TOTAL: 8</t>
  </si>
  <si>
    <t>LOCATION:  0138</t>
  </si>
  <si>
    <t>LOCATION:  0139</t>
  </si>
  <si>
    <t>LOCATION:  0140</t>
  </si>
  <si>
    <t>COMM UNT</t>
  </si>
  <si>
    <t>LOCATION:  0142</t>
  </si>
  <si>
    <t>LOCATION:  0143</t>
  </si>
  <si>
    <t>LOCATION:  0144</t>
  </si>
  <si>
    <t>FTX1848AKCR</t>
  </si>
  <si>
    <t>LOCATION:  0145</t>
  </si>
  <si>
    <t>LOCATION:  0146</t>
  </si>
  <si>
    <t>TOTAL: 11</t>
  </si>
  <si>
    <t>PLMTRN</t>
  </si>
  <si>
    <t>LOCATION:  0147</t>
  </si>
  <si>
    <t>LOCATION:  0148</t>
  </si>
  <si>
    <t>LOCATION:  0149</t>
  </si>
  <si>
    <t>LOCATION:  0150</t>
  </si>
  <si>
    <t>LOCATION:  0151</t>
  </si>
  <si>
    <t>LOCATION:  0152</t>
  </si>
  <si>
    <t>LOCATION:  0159</t>
  </si>
  <si>
    <t>TOTAL: 7</t>
  </si>
  <si>
    <t>LOCATION:  0162</t>
  </si>
  <si>
    <t>LOCATION:  0176</t>
  </si>
  <si>
    <t>LOCATION:  0177</t>
  </si>
  <si>
    <t>LOCATION:  0188</t>
  </si>
  <si>
    <t>LOCATION:  0189</t>
  </si>
  <si>
    <t>FOC0947Y2S5</t>
  </si>
  <si>
    <t>LOCATION:  0192</t>
  </si>
  <si>
    <t>LOCATION:  0193</t>
  </si>
  <si>
    <t>LOCATION:  0200</t>
  </si>
  <si>
    <t>COMM RM</t>
  </si>
  <si>
    <t>COMRM</t>
  </si>
  <si>
    <t>LOCATION:  1094</t>
  </si>
  <si>
    <t>LOCATION:  0233</t>
  </si>
  <si>
    <t>LOCATION:  3317</t>
  </si>
  <si>
    <t>LOCATION:  1997</t>
  </si>
  <si>
    <t>LOCATION:  0281</t>
  </si>
  <si>
    <t>TOTAL: 14</t>
  </si>
  <si>
    <t>LOCATION:  0311</t>
  </si>
  <si>
    <t>LOCATION:  3311</t>
  </si>
  <si>
    <t>LOCATION:  0341</t>
  </si>
  <si>
    <t>LOCATION:  1089</t>
  </si>
  <si>
    <t>LOCATION:  2475</t>
  </si>
  <si>
    <t>LOCATION:  2631</t>
  </si>
  <si>
    <t>LOCATION:  2637</t>
  </si>
  <si>
    <t>LOCATION:  0364</t>
  </si>
  <si>
    <t>LOCATION:  0368</t>
  </si>
  <si>
    <t>LOCATION:  0383</t>
  </si>
  <si>
    <t>LOCATION:  0386</t>
  </si>
  <si>
    <t>LOCATION:  0388</t>
  </si>
  <si>
    <t>LOCATION:  2255</t>
  </si>
  <si>
    <t>LOCATION:  2756</t>
  </si>
  <si>
    <t>LOCATION:  0471</t>
  </si>
  <si>
    <t>LOCATION:  0473</t>
  </si>
  <si>
    <t>LOCATION:  3396</t>
  </si>
  <si>
    <t>LOCATION:  0589</t>
  </si>
  <si>
    <t>LOCATION:  0806</t>
  </si>
  <si>
    <t>AUTITORI</t>
  </si>
  <si>
    <t>LOCATION:  0614</t>
  </si>
  <si>
    <t>LOCATION:  0631</t>
  </si>
  <si>
    <t>LOCATION:  0632</t>
  </si>
  <si>
    <t>LOCATION:  0660</t>
  </si>
  <si>
    <t>LOCATION:  2896</t>
  </si>
  <si>
    <t>LOCATION:  3418</t>
  </si>
  <si>
    <t>LOCATION:  0686</t>
  </si>
  <si>
    <t>LOCATION:  3077</t>
  </si>
  <si>
    <t>FOC18436MYX</t>
  </si>
  <si>
    <t>LOCATION:  3387</t>
  </si>
  <si>
    <t>FTX1848AKCM</t>
  </si>
  <si>
    <t>LOCATION:  1008</t>
  </si>
  <si>
    <t>TOTAL: 35</t>
  </si>
  <si>
    <t>FCW1911D053</t>
  </si>
  <si>
    <t>IDF 1W-116</t>
  </si>
  <si>
    <t>FCW1911D04Y</t>
  </si>
  <si>
    <t>FOC1911U064</t>
  </si>
  <si>
    <t>FOC1902X1AS</t>
  </si>
  <si>
    <t>FCW1902C192</t>
  </si>
  <si>
    <t>FOC1911X0G5</t>
  </si>
  <si>
    <t>FOC1911U06E</t>
  </si>
  <si>
    <t>FOC1911U0F9</t>
  </si>
  <si>
    <t>FCW1911D084</t>
  </si>
  <si>
    <t>FOC1911X054</t>
  </si>
  <si>
    <t>LOCATION:  1009</t>
  </si>
  <si>
    <t>IDF 2E-118</t>
  </si>
  <si>
    <t>FOC1911U062</t>
  </si>
  <si>
    <t>FOC1911U05P</t>
  </si>
  <si>
    <t>IDF NW</t>
  </si>
  <si>
    <t>FCW1911C059</t>
  </si>
  <si>
    <t>FOC1904X152</t>
  </si>
  <si>
    <t>FOC1911U0F8</t>
  </si>
  <si>
    <t>LOCATION:  3430</t>
  </si>
  <si>
    <t>LOCATION:  1029</t>
  </si>
  <si>
    <t>LOCATION:  1052</t>
  </si>
  <si>
    <t>LOCATION:  1061</t>
  </si>
  <si>
    <t>LOCATION:  1082</t>
  </si>
  <si>
    <t>LOCATION:  1999</t>
  </si>
  <si>
    <t>LOCATION:  2132</t>
  </si>
  <si>
    <t>FOC18447JVF</t>
  </si>
  <si>
    <t>LOCATION:  2165</t>
  </si>
  <si>
    <t>LOCATION:  2172</t>
  </si>
  <si>
    <t>LOCATION:  2173</t>
  </si>
  <si>
    <t>LOCATION:  2208</t>
  </si>
  <si>
    <t>CAT1017N2H0</t>
  </si>
  <si>
    <t>LOCATION:  2214</t>
  </si>
  <si>
    <t>LOCATION:  2235</t>
  </si>
  <si>
    <t>LOCATION:  2246</t>
  </si>
  <si>
    <t>LOCATION:  2251</t>
  </si>
  <si>
    <t>LOCATION:  2376</t>
  </si>
  <si>
    <t>LOCATION:  2377</t>
  </si>
  <si>
    <t>CAMERA, CISCO SX10 CODEC KIT, HD W/INT 5X CAM AND MIC</t>
  </si>
  <si>
    <t>FTT191501OH</t>
  </si>
  <si>
    <t>FTT191501OL</t>
  </si>
  <si>
    <t>MONITOR, LCD 55" 1080P</t>
  </si>
  <si>
    <t>4Z115637NA</t>
  </si>
  <si>
    <t>LOCATION:  2379</t>
  </si>
  <si>
    <t>LOCATION:  2380</t>
  </si>
  <si>
    <t>LOCATION:  2381</t>
  </si>
  <si>
    <t>LOCATION:  2382</t>
  </si>
  <si>
    <t>LOCATION:  2437</t>
  </si>
  <si>
    <t>BSMT COM</t>
  </si>
  <si>
    <t>LOCATION:  2438</t>
  </si>
  <si>
    <t>1-B-1</t>
  </si>
  <si>
    <t>1-C-1</t>
  </si>
  <si>
    <t>1 A 1</t>
  </si>
  <si>
    <t>1-A-1</t>
  </si>
  <si>
    <t>CJIS COMPUTER SYSTEM</t>
  </si>
  <si>
    <t>LOCATION:  2439</t>
  </si>
  <si>
    <t>TOTAL: 17</t>
  </si>
  <si>
    <t>2D</t>
  </si>
  <si>
    <t>LOCATION:  2440</t>
  </si>
  <si>
    <t>TOTAL: 16</t>
  </si>
  <si>
    <t>LOCATION:  2441</t>
  </si>
  <si>
    <t>TOTAL: 29</t>
  </si>
  <si>
    <t>LOCATION:  2442</t>
  </si>
  <si>
    <t>FTT170800SR</t>
  </si>
  <si>
    <t>5 A 1</t>
  </si>
  <si>
    <t>5 B 1</t>
  </si>
  <si>
    <t>LOCATION:  2443</t>
  </si>
  <si>
    <t>7 A 1</t>
  </si>
  <si>
    <t>LOCATION:  2444</t>
  </si>
  <si>
    <t>7 B 1</t>
  </si>
  <si>
    <t>LOCATION:  2446</t>
  </si>
  <si>
    <t>FCW1911C073</t>
  </si>
  <si>
    <t>LOCATION:  2447</t>
  </si>
  <si>
    <t>JC11F</t>
  </si>
  <si>
    <t>LOCATION:  2448</t>
  </si>
  <si>
    <t>LOCATION:  3050</t>
  </si>
  <si>
    <t>LOCATION:  2410</t>
  </si>
  <si>
    <t>RB 114</t>
  </si>
  <si>
    <t>LOCATION:  2422</t>
  </si>
  <si>
    <t>WS-C6506</t>
  </si>
  <si>
    <t>TBA05261045</t>
  </si>
  <si>
    <t>LOCATION:  2423</t>
  </si>
  <si>
    <t>LOCATION:  2424</t>
  </si>
  <si>
    <t>LOCATION:  2425</t>
  </si>
  <si>
    <t>LOCATION:  2426</t>
  </si>
  <si>
    <t>LOCATION:  2454</t>
  </si>
  <si>
    <t>FT OFFIC</t>
  </si>
  <si>
    <t>LOCATION:  2455</t>
  </si>
  <si>
    <t>LOCATION:  2487</t>
  </si>
  <si>
    <t>LOCATION:  3150</t>
  </si>
  <si>
    <t>LOCATION:  2286</t>
  </si>
  <si>
    <t>LOCATION:  0396</t>
  </si>
  <si>
    <t>LOCATION:  2518</t>
  </si>
  <si>
    <t>LOCATION:  3222</t>
  </si>
  <si>
    <t>LOCATION:  2554</t>
  </si>
  <si>
    <t>LOCATION:  2558</t>
  </si>
  <si>
    <t>RM114</t>
  </si>
  <si>
    <t>LOCATION:  3004</t>
  </si>
  <si>
    <t>SVR ROOM</t>
  </si>
  <si>
    <t>LOCATION:  2562</t>
  </si>
  <si>
    <t>LOCATION:  2564</t>
  </si>
  <si>
    <t>TOWN OF LANTANA BLDG</t>
  </si>
  <si>
    <t>LOCATION:  2565</t>
  </si>
  <si>
    <t>LOCATION:  2566</t>
  </si>
  <si>
    <t>LOCATION:  2588</t>
  </si>
  <si>
    <t>LOCATION:  2728</t>
  </si>
  <si>
    <t>LOCATION:  2698</t>
  </si>
  <si>
    <t>LOCATION:  2717</t>
  </si>
  <si>
    <t>MDFRBNAS</t>
  </si>
  <si>
    <t>RBGARGBL</t>
  </si>
  <si>
    <t>LOCATION:  2731</t>
  </si>
  <si>
    <t>LOCATION:  2742</t>
  </si>
  <si>
    <t>LOCATION:  2892</t>
  </si>
  <si>
    <t>LOCATION:  2748</t>
  </si>
  <si>
    <t>TOTAL: 204</t>
  </si>
  <si>
    <t>4FA1529030</t>
  </si>
  <si>
    <t>CAT1904L50X</t>
  </si>
  <si>
    <t>RB 130</t>
  </si>
  <si>
    <t>LOCATION:  2749</t>
  </si>
  <si>
    <t>LOCATION:  0234</t>
  </si>
  <si>
    <t>LOCATION:  1056</t>
  </si>
  <si>
    <t>LOCATION:  2831</t>
  </si>
  <si>
    <t>A# ERROR</t>
  </si>
  <si>
    <t>LOCATION:  2872</t>
  </si>
  <si>
    <t>LOCATION:  2893</t>
  </si>
  <si>
    <t>LOCATION:  0071</t>
  </si>
  <si>
    <t>LOCATION:  0092</t>
  </si>
  <si>
    <t>LOCATION:  0093</t>
  </si>
  <si>
    <t>TOTAL: 20</t>
  </si>
  <si>
    <t>LOCATION:  1251</t>
  </si>
  <si>
    <t>LOCATION:  2462</t>
  </si>
  <si>
    <t>LOCATION:  2464</t>
  </si>
  <si>
    <t>LOCATION:  2466</t>
  </si>
  <si>
    <t>LOCATION:  2468</t>
  </si>
  <si>
    <t>LOCATION:  2470</t>
  </si>
  <si>
    <t>LOCATION:  2472</t>
  </si>
  <si>
    <t>LOCATION:  2474</t>
  </si>
  <si>
    <t>LOCATION:  3000</t>
  </si>
  <si>
    <t>LOCATION:  2990</t>
  </si>
  <si>
    <t>LOCATION:  3074</t>
  </si>
  <si>
    <t>LOCATION:  3009</t>
  </si>
  <si>
    <t>LOCATION:  3011</t>
  </si>
  <si>
    <t>LOCATION:  3014</t>
  </si>
  <si>
    <t>LOCATION:  3016</t>
  </si>
  <si>
    <t>LOCATION:  3015</t>
  </si>
  <si>
    <t>LOCATION:  3065</t>
  </si>
  <si>
    <t>LOCATION:  3360</t>
  </si>
  <si>
    <t>LOCATION:  3080</t>
  </si>
  <si>
    <t>LOCATION:  3301</t>
  </si>
  <si>
    <t>LOCATION:  3126</t>
  </si>
  <si>
    <t>LOCATION:  3142</t>
  </si>
  <si>
    <t>LOCATION:  3148</t>
  </si>
  <si>
    <t>LOCATION:  3152</t>
  </si>
  <si>
    <t>LOCATION:  3153</t>
  </si>
  <si>
    <t>FTX1848AHY4</t>
  </si>
  <si>
    <t>LOCATION:  3154</t>
  </si>
  <si>
    <t>LOCATION:  3157</t>
  </si>
  <si>
    <t>RECPRESS</t>
  </si>
  <si>
    <t>LOCATION:  3158</t>
  </si>
  <si>
    <t>LOCATION:  3159</t>
  </si>
  <si>
    <t>LOCATION:  3206</t>
  </si>
  <si>
    <t>LOCATION:  3371</t>
  </si>
  <si>
    <t>VISTA OSC</t>
  </si>
  <si>
    <t>2W.35.</t>
  </si>
  <si>
    <t>LOCATION:  3376</t>
  </si>
  <si>
    <t>TOTAL: 21</t>
  </si>
  <si>
    <t>2W39.04</t>
  </si>
  <si>
    <t>3000 RM</t>
  </si>
  <si>
    <t>WIDF 3W-03</t>
  </si>
  <si>
    <t>LOCATION:  3389</t>
  </si>
  <si>
    <t>CAT0826N239</t>
  </si>
  <si>
    <t>LOCATION:  3390</t>
  </si>
  <si>
    <t>4E 03</t>
  </si>
  <si>
    <t>LOCATION:  3328</t>
  </si>
  <si>
    <t>TOTAL: 44</t>
  </si>
  <si>
    <t>ITOFFICE</t>
  </si>
  <si>
    <t>LOCATION:  3221</t>
  </si>
  <si>
    <t>LOCATION:  3227</t>
  </si>
  <si>
    <t>LOCATION:  3270</t>
  </si>
  <si>
    <t>LOCATION:  3281</t>
  </si>
  <si>
    <t>LOCATION:  3282</t>
  </si>
  <si>
    <t>LOCATION:  3283</t>
  </si>
  <si>
    <t>LOCATION:  3284</t>
  </si>
  <si>
    <t>LOCATION:  3300</t>
  </si>
  <si>
    <t>LOCATION:  3324</t>
  </si>
  <si>
    <t>LOCATION:  3326</t>
  </si>
  <si>
    <t>LOCATION:  3327</t>
  </si>
  <si>
    <t>FOC1514Z0TZ</t>
  </si>
  <si>
    <t>LOCATION:  3331</t>
  </si>
  <si>
    <t>LOCATION:  3402</t>
  </si>
  <si>
    <t>RBNASMDF</t>
  </si>
  <si>
    <t>LOCATION:  3384</t>
  </si>
  <si>
    <t>LOCATION:  3341</t>
  </si>
  <si>
    <t>LOCATION:  3342</t>
  </si>
  <si>
    <t>LOCATION:  3361</t>
  </si>
  <si>
    <t>LOCATION:  3366</t>
  </si>
  <si>
    <t>LOCATION:  3367</t>
  </si>
  <si>
    <t>LOCATION:  3368</t>
  </si>
  <si>
    <t>LOCATION:  3372</t>
  </si>
  <si>
    <t>LOCATION:  3416</t>
  </si>
  <si>
    <t>TOTAL: 37</t>
  </si>
  <si>
    <t>FOC151582C3</t>
  </si>
  <si>
    <t>LOCATION:  3378</t>
  </si>
  <si>
    <t>FDO1302Y1R0</t>
  </si>
  <si>
    <t>LOCATION:  3388</t>
  </si>
  <si>
    <t>LOCATION:  3394</t>
  </si>
  <si>
    <t>LOCATION:  3404</t>
  </si>
  <si>
    <t>LOCATION:  3400</t>
  </si>
  <si>
    <t>R</t>
  </si>
  <si>
    <t>LOCATION:  3397</t>
  </si>
  <si>
    <t>LOCATION:  3398</t>
  </si>
  <si>
    <t>2C10DF</t>
  </si>
  <si>
    <t>LOCATION:  0221</t>
  </si>
  <si>
    <t>TOTAL: 12</t>
  </si>
  <si>
    <t>LOCATION:  3399</t>
  </si>
  <si>
    <t>LOCATION:  3409</t>
  </si>
  <si>
    <t>BCY2250G1JM</t>
  </si>
  <si>
    <t>LOCATION:  3334</t>
  </si>
  <si>
    <t>LOCATION:  3428</t>
  </si>
  <si>
    <t>LOCATION:  3431</t>
  </si>
  <si>
    <t>LOCATION:  3467</t>
  </si>
  <si>
    <t>LOCATION:  3505</t>
  </si>
  <si>
    <t>LOCATION:  3494</t>
  </si>
  <si>
    <t>LOCATION:  3403</t>
  </si>
  <si>
    <t>LOCATION:  3629</t>
  </si>
  <si>
    <t>PDCOMRM</t>
  </si>
  <si>
    <t>LOCATION:  3277</t>
  </si>
  <si>
    <t>FTX1848AHX9</t>
  </si>
  <si>
    <t>LOCATION:  3652</t>
  </si>
  <si>
    <t>LOCATION:  3504</t>
  </si>
  <si>
    <t>LOCATION:  3802</t>
  </si>
  <si>
    <t>LOCATION:  7189</t>
  </si>
  <si>
    <t>LOCATION:  7186</t>
  </si>
  <si>
    <t>LOCATION:  7187</t>
  </si>
  <si>
    <t>LOCATION:  7000</t>
  </si>
  <si>
    <t>LOCATION:  7001</t>
  </si>
  <si>
    <t>LOCATION:  7004</t>
  </si>
  <si>
    <t>LOCATION:  7005</t>
  </si>
  <si>
    <t>LOCATION:  7006</t>
  </si>
  <si>
    <t>FOX1408G1VA</t>
  </si>
  <si>
    <t>SAL1329U5A7</t>
  </si>
  <si>
    <t>SAL1744FDH0</t>
  </si>
  <si>
    <t>LOCATION:  7007</t>
  </si>
  <si>
    <t>LOCATION:  7008</t>
  </si>
  <si>
    <t>LOCATION:  7010</t>
  </si>
  <si>
    <t>CONTL.RM</t>
  </si>
  <si>
    <t>LOCATION:  7012</t>
  </si>
  <si>
    <t>LOCATION:  7014</t>
  </si>
  <si>
    <t>LOCATION:  7016</t>
  </si>
  <si>
    <t>LOCATION:  7017</t>
  </si>
  <si>
    <t>LOCATION:  7020</t>
  </si>
  <si>
    <t>LOCATION:  7023</t>
  </si>
  <si>
    <t>LOCATION:  7026</t>
  </si>
  <si>
    <t>LOCATION:  7027</t>
  </si>
  <si>
    <t>LOCATION:  7028</t>
  </si>
  <si>
    <t>LOCATION:  7029</t>
  </si>
  <si>
    <t>LOCATION:  7033</t>
  </si>
  <si>
    <t>LOCATION:  7037</t>
  </si>
  <si>
    <t>LOCATION:  7038</t>
  </si>
  <si>
    <t>LOCATION:  7039</t>
  </si>
  <si>
    <t>LOCATION:  7040</t>
  </si>
  <si>
    <t>LOCATION:  7043</t>
  </si>
  <si>
    <t>LOCATION:  7048</t>
  </si>
  <si>
    <t>LOCATION:  7049</t>
  </si>
  <si>
    <t>LOCATION:  7050</t>
  </si>
  <si>
    <t>LOCATION:  7053</t>
  </si>
  <si>
    <t>LOCATION:  7055</t>
  </si>
  <si>
    <t>LOCATION:  7060</t>
  </si>
  <si>
    <t>LOCATION:  7062</t>
  </si>
  <si>
    <t>LOCATION:  7064</t>
  </si>
  <si>
    <t>FTX1848AHY0</t>
  </si>
  <si>
    <t>LOCATION:  7065</t>
  </si>
  <si>
    <t>LOCATION:  7067</t>
  </si>
  <si>
    <t>LOCATION:  7070</t>
  </si>
  <si>
    <t>LOCATION:  7073</t>
  </si>
  <si>
    <t>LOCATION:  7074</t>
  </si>
  <si>
    <t>LOCATION:  7078</t>
  </si>
  <si>
    <t>FOC1240Z26T</t>
  </si>
  <si>
    <t>LOCATION:  7080</t>
  </si>
  <si>
    <t>FHK1203F2R5</t>
  </si>
  <si>
    <t>DISPATCH AREA</t>
  </si>
  <si>
    <t>LOCATION:  7081</t>
  </si>
  <si>
    <t>LOCATION:  7082</t>
  </si>
  <si>
    <t>LOCATION:  7084</t>
  </si>
  <si>
    <t>LOCATION:  7085</t>
  </si>
  <si>
    <t>LOCATION:  7086</t>
  </si>
  <si>
    <t>LOCATION:  7089</t>
  </si>
  <si>
    <t>LOCATION:  7090</t>
  </si>
  <si>
    <t>LOCATION:  7093</t>
  </si>
  <si>
    <t>LOCATION:  7095</t>
  </si>
  <si>
    <t>LOCATION:  7096</t>
  </si>
  <si>
    <t>LOCATION:  7097</t>
  </si>
  <si>
    <t>LOCATION:  7098</t>
  </si>
  <si>
    <t>LOCATION:  7099</t>
  </si>
  <si>
    <t>LOCATION:  7100</t>
  </si>
  <si>
    <t>LOCATION:  7101</t>
  </si>
  <si>
    <t>LOCATION:  7102</t>
  </si>
  <si>
    <t>LOCATION:  7103</t>
  </si>
  <si>
    <t>LOCATION:  7104</t>
  </si>
  <si>
    <t>LOCATION:  7105</t>
  </si>
  <si>
    <t>LOCATION:  7110</t>
  </si>
  <si>
    <t>LOCATION:  7112</t>
  </si>
  <si>
    <t>LOCATION:  7115</t>
  </si>
  <si>
    <t>LOCATION:  7118</t>
  </si>
  <si>
    <t>LOCATION:  7120</t>
  </si>
  <si>
    <t>LOCATION:  7121</t>
  </si>
  <si>
    <t>LOCATION:  7122</t>
  </si>
  <si>
    <t>LOCATION:  7123</t>
  </si>
  <si>
    <t>LOCATION:  7124</t>
  </si>
  <si>
    <t>LOCATION:  7125</t>
  </si>
  <si>
    <t>LOCATION:  7126</t>
  </si>
  <si>
    <t>FTX1848AHXB</t>
  </si>
  <si>
    <t>LOCATION:  7127</t>
  </si>
  <si>
    <t>LOCATION:  7129</t>
  </si>
  <si>
    <t>LOCATION:  7130</t>
  </si>
  <si>
    <t>LOCATION:  7134</t>
  </si>
  <si>
    <t>LOCATION:  7156</t>
  </si>
  <si>
    <t>LOCATION:  7158</t>
  </si>
  <si>
    <t>LOCATION:  7159</t>
  </si>
  <si>
    <t>TRAFHUB</t>
  </si>
  <si>
    <t>LOCATION:  7160</t>
  </si>
  <si>
    <t>TRAFFICH</t>
  </si>
  <si>
    <t>LOCATION:  7164</t>
  </si>
  <si>
    <t>LOCATION:  7165</t>
  </si>
  <si>
    <t>LOCATION:  7166</t>
  </si>
  <si>
    <t>LOCATION:  7167</t>
  </si>
  <si>
    <t>LOCATION:  7169</t>
  </si>
  <si>
    <t>LOCATION:  7171</t>
  </si>
  <si>
    <t>LOCATION:  7176</t>
  </si>
  <si>
    <t>LOCATION:  7177</t>
  </si>
  <si>
    <t>LOCATION:  7178</t>
  </si>
  <si>
    <t>LOCATION:  7113</t>
  </si>
  <si>
    <t>CUSTODIAN:  7701</t>
  </si>
  <si>
    <t>TOTAL: 122</t>
  </si>
  <si>
    <t>043C</t>
  </si>
  <si>
    <t>REDBOOK</t>
  </si>
  <si>
    <t>LOCATION:  0047</t>
  </si>
  <si>
    <t>C 118 RB</t>
  </si>
  <si>
    <t>C 118</t>
  </si>
  <si>
    <t>LOCATION:  1067</t>
  </si>
  <si>
    <t>RM 140</t>
  </si>
  <si>
    <t>LOCATION:  0636</t>
  </si>
  <si>
    <t>TOTAL: 45</t>
  </si>
  <si>
    <t>JCBSMTRB</t>
  </si>
  <si>
    <t>LOCATION:  2725</t>
  </si>
  <si>
    <t>LOCATION:  3136</t>
  </si>
  <si>
    <t>LOCATION:  3204</t>
  </si>
  <si>
    <t>SERVER, COMPAQ DL380</t>
  </si>
  <si>
    <t>PZB IVR</t>
  </si>
  <si>
    <t>RM W 02</t>
  </si>
  <si>
    <t>RM A 142</t>
  </si>
  <si>
    <t>CAGEE RM</t>
  </si>
  <si>
    <t>LOCATION:  7013</t>
  </si>
  <si>
    <t>10162944</t>
  </si>
  <si>
    <t>10162948</t>
  </si>
  <si>
    <t>10162954</t>
  </si>
  <si>
    <t>10165449</t>
  </si>
  <si>
    <t>10168895</t>
  </si>
  <si>
    <t>10197555</t>
  </si>
  <si>
    <t>Missing 20160119</t>
  </si>
  <si>
    <t>DESCRIPTION</t>
  </si>
  <si>
    <t>MANUFACTURER</t>
  </si>
  <si>
    <t>PURCHASE_DOC_NO</t>
  </si>
  <si>
    <t>RECEIVED_DATE</t>
  </si>
  <si>
    <t>ARGOS</t>
  </si>
  <si>
    <t>CPO 680 LM060112*91</t>
  </si>
  <si>
    <t>07/13/2012</t>
  </si>
  <si>
    <t>CDW</t>
  </si>
  <si>
    <t>05/18/2004</t>
  </si>
  <si>
    <t>05/04/2010</t>
  </si>
  <si>
    <t>TANDBERG VIDEO CONF.</t>
  </si>
  <si>
    <t xml:space="preserve">             $100.00</t>
  </si>
  <si>
    <t>SIEMENS</t>
  </si>
  <si>
    <t>PG01ISS000187</t>
  </si>
  <si>
    <t>05/04/2001</t>
  </si>
  <si>
    <t>11/04/2001</t>
  </si>
  <si>
    <t>K0609900</t>
  </si>
  <si>
    <t>DUAL ETHERNET/DUAL TOKEN RING</t>
  </si>
  <si>
    <t>CROSSCOM</t>
  </si>
  <si>
    <t>CARD</t>
  </si>
  <si>
    <t>PG4ISSJC00003</t>
  </si>
  <si>
    <t>01/31/1994</t>
  </si>
  <si>
    <t>FAX MACHINE</t>
  </si>
  <si>
    <t>ALAN BUS</t>
  </si>
  <si>
    <t>DO02020417529</t>
  </si>
  <si>
    <t>02/17/2004</t>
  </si>
  <si>
    <t>05/19/2002</t>
  </si>
  <si>
    <t>MCSI</t>
  </si>
  <si>
    <t>PG02ISS000398</t>
  </si>
  <si>
    <t>09/24/2002</t>
  </si>
  <si>
    <t>INFOCUS</t>
  </si>
  <si>
    <t>04/07/2003</t>
  </si>
  <si>
    <t>06/12/2003</t>
  </si>
  <si>
    <t>07/14/2003</t>
  </si>
  <si>
    <t>DO01150415103</t>
  </si>
  <si>
    <t>02/18/2004</t>
  </si>
  <si>
    <t>DO04120427589</t>
  </si>
  <si>
    <t>04/29/2004</t>
  </si>
  <si>
    <t>DELL PROJECTOR</t>
  </si>
  <si>
    <t>DO 110304*4889</t>
  </si>
  <si>
    <t>01/03/2005</t>
  </si>
  <si>
    <t>DO11010600149</t>
  </si>
  <si>
    <t>11/06/2006</t>
  </si>
  <si>
    <t>DO020907489</t>
  </si>
  <si>
    <t>D490 031808 702</t>
  </si>
  <si>
    <t>03/24/2008</t>
  </si>
  <si>
    <t>BULMER, CAREN</t>
  </si>
  <si>
    <t>DO 08091149734</t>
  </si>
  <si>
    <t>08/17/2011</t>
  </si>
  <si>
    <t>05/22/2009</t>
  </si>
  <si>
    <t>5.2403</t>
  </si>
  <si>
    <t>PINKNEY, MIKE</t>
  </si>
  <si>
    <t>10/17/2008</t>
  </si>
  <si>
    <t>DO 021009 338</t>
  </si>
  <si>
    <t>05/27/2015</t>
  </si>
  <si>
    <t>DATA DEVICES</t>
  </si>
  <si>
    <t>CPO MF041009 062</t>
  </si>
  <si>
    <t>06/08/2009</t>
  </si>
  <si>
    <t>F0237000</t>
  </si>
  <si>
    <t>TAPE RACKS</t>
  </si>
  <si>
    <t>403.12</t>
  </si>
  <si>
    <t>LETWIN, SHEILA</t>
  </si>
  <si>
    <t>CARTRIDGE TAPE RACK</t>
  </si>
  <si>
    <t>PC31JF0000258</t>
  </si>
  <si>
    <t xml:space="preserve">           $1,760.00</t>
  </si>
  <si>
    <t>03/11/1993</t>
  </si>
  <si>
    <t>CARTRIDGE QUAD TAPE RACK EDP</t>
  </si>
  <si>
    <t>COMPUTEK</t>
  </si>
  <si>
    <t>PC31JF0000508</t>
  </si>
  <si>
    <t xml:space="preserve">           $1,804.00</t>
  </si>
  <si>
    <t>07/30/1993</t>
  </si>
  <si>
    <t>K031280</t>
  </si>
  <si>
    <t>TAPE INTERNAL DRIVE 150 MB</t>
  </si>
  <si>
    <t>TAPE DRIVE</t>
  </si>
  <si>
    <t xml:space="preserve">           $1,120.00</t>
  </si>
  <si>
    <t>05/13/1993</t>
  </si>
  <si>
    <t>CPO LM062210 066</t>
  </si>
  <si>
    <t>06/28/2010</t>
  </si>
  <si>
    <t>SAMSUNG</t>
  </si>
  <si>
    <t>DO 042809 536</t>
  </si>
  <si>
    <t>06/29/2009</t>
  </si>
  <si>
    <t>801.10</t>
  </si>
  <si>
    <t>BORDELON, STEVE</t>
  </si>
  <si>
    <t>DO 011211 257</t>
  </si>
  <si>
    <t>01/21/2011</t>
  </si>
  <si>
    <t>08/23/2011</t>
  </si>
  <si>
    <t>403.15</t>
  </si>
  <si>
    <t>CHAIR</t>
  </si>
  <si>
    <t xml:space="preserve">             $180.00</t>
  </si>
  <si>
    <t>09/30/1995</t>
  </si>
  <si>
    <t>08/01/1997</t>
  </si>
  <si>
    <t>09/03/1999</t>
  </si>
  <si>
    <t>DESK EXEC W/CREDENA STORAGE</t>
  </si>
  <si>
    <t>OFFI0004</t>
  </si>
  <si>
    <t xml:space="preserve">           $2,398.49</t>
  </si>
  <si>
    <t>11/06/2000</t>
  </si>
  <si>
    <t>09/12/2003</t>
  </si>
  <si>
    <t>MICRO</t>
  </si>
  <si>
    <t>PG02ISS900088</t>
  </si>
  <si>
    <t>03/19/2002</t>
  </si>
  <si>
    <t>JC WHITE</t>
  </si>
  <si>
    <t>07/01/2002</t>
  </si>
  <si>
    <t>PC021MM000074</t>
  </si>
  <si>
    <t>08/16/2002</t>
  </si>
  <si>
    <t>09/30/2002</t>
  </si>
  <si>
    <t>DO03050422397</t>
  </si>
  <si>
    <t>03/25/2004</t>
  </si>
  <si>
    <t>09/24/2003</t>
  </si>
  <si>
    <t>NATANI, UMANG</t>
  </si>
  <si>
    <t>DO01260416534</t>
  </si>
  <si>
    <t>01/26/2004</t>
  </si>
  <si>
    <t>DO01260416391</t>
  </si>
  <si>
    <t>DO1016032446</t>
  </si>
  <si>
    <t>10/16/2003</t>
  </si>
  <si>
    <t>DO01260416541</t>
  </si>
  <si>
    <t>DO01270416806</t>
  </si>
  <si>
    <t>01/27/2004</t>
  </si>
  <si>
    <t>DO03050422388</t>
  </si>
  <si>
    <t>DO04200428632</t>
  </si>
  <si>
    <t xml:space="preserve">           $3,494.98</t>
  </si>
  <si>
    <t>07/15/2004</t>
  </si>
  <si>
    <t>OFF-SITE</t>
  </si>
  <si>
    <t>OTHER DIVISION/DEPT</t>
  </si>
  <si>
    <t>DO02260421291</t>
  </si>
  <si>
    <t>03/26/2004</t>
  </si>
  <si>
    <t>DO04230429342</t>
  </si>
  <si>
    <t>DO04200428815</t>
  </si>
  <si>
    <t>06/14/2004</t>
  </si>
  <si>
    <t>DO04160428276</t>
  </si>
  <si>
    <t>10/05/2004</t>
  </si>
  <si>
    <t>SMED</t>
  </si>
  <si>
    <t>DO05180432338</t>
  </si>
  <si>
    <t>DO05050430760</t>
  </si>
  <si>
    <t>02/15/2005</t>
  </si>
  <si>
    <t>DO49011080455</t>
  </si>
  <si>
    <t>04/04/2005</t>
  </si>
  <si>
    <t>DO49010250434</t>
  </si>
  <si>
    <t>04/21/2005</t>
  </si>
  <si>
    <t>02/14/2005</t>
  </si>
  <si>
    <t>DO01200514538</t>
  </si>
  <si>
    <t>05/16/2005</t>
  </si>
  <si>
    <t>DO02240519339</t>
  </si>
  <si>
    <t>02/24/2005</t>
  </si>
  <si>
    <t>DO05110539603</t>
  </si>
  <si>
    <t>05/11/2005</t>
  </si>
  <si>
    <t>DO1018052868</t>
  </si>
  <si>
    <t>03/07/2006</t>
  </si>
  <si>
    <t>DO 121206*490*299</t>
  </si>
  <si>
    <t>7 MODULAR WORKSTATIONS</t>
  </si>
  <si>
    <t>DO111606215</t>
  </si>
  <si>
    <t xml:space="preserve">          $25,416.36</t>
  </si>
  <si>
    <t>HON</t>
  </si>
  <si>
    <t>D490 072407 1160</t>
  </si>
  <si>
    <t>09/25/2007</t>
  </si>
  <si>
    <t>03/11/2008</t>
  </si>
  <si>
    <t>03/13/2008</t>
  </si>
  <si>
    <t>DO 022808*490*631</t>
  </si>
  <si>
    <t>05/16/2008</t>
  </si>
  <si>
    <t>31Z62500</t>
  </si>
  <si>
    <t>WORKSTATION DESK UNIT</t>
  </si>
  <si>
    <t xml:space="preserve">             $227.00</t>
  </si>
  <si>
    <t>801.12</t>
  </si>
  <si>
    <t>WULF , DONALD</t>
  </si>
  <si>
    <t>A00437Z1</t>
  </si>
  <si>
    <t>CART W/WHEELS</t>
  </si>
  <si>
    <t>CART</t>
  </si>
  <si>
    <t xml:space="preserve">             $378.00</t>
  </si>
  <si>
    <t>Belvedere Rd. Bldg. 507</t>
  </si>
  <si>
    <t>A0247200</t>
  </si>
  <si>
    <t>MORRISON, DAVID</t>
  </si>
  <si>
    <t>A0251900</t>
  </si>
  <si>
    <t xml:space="preserve">             $480.00</t>
  </si>
  <si>
    <t>02/01/1995</t>
  </si>
  <si>
    <t>BURNS, MARK</t>
  </si>
  <si>
    <t>B0234300</t>
  </si>
  <si>
    <t>B0474700</t>
  </si>
  <si>
    <t>BOOKCASE 5 SHELF</t>
  </si>
  <si>
    <t>BOOKCASE</t>
  </si>
  <si>
    <t>SPIVACK, KAREN</t>
  </si>
  <si>
    <t xml:space="preserve">           $1,041.55</t>
  </si>
  <si>
    <t>04/20/1984</t>
  </si>
  <si>
    <t>801.16</t>
  </si>
  <si>
    <t>D0911500</t>
  </si>
  <si>
    <t>FURNITURE DESK</t>
  </si>
  <si>
    <t>CABINET DIG/ANALOG CABINET W/A</t>
  </si>
  <si>
    <t>CABINET</t>
  </si>
  <si>
    <t>00A2077</t>
  </si>
  <si>
    <t xml:space="preserve">           $6,115.00</t>
  </si>
  <si>
    <t>11/21/1984</t>
  </si>
  <si>
    <t>POOR</t>
  </si>
  <si>
    <t>E0039900</t>
  </si>
  <si>
    <t>ST TIMOTHY BROWN COUCH</t>
  </si>
  <si>
    <t>MAXDAVIS</t>
  </si>
  <si>
    <t>S-1336</t>
  </si>
  <si>
    <t>62560</t>
  </si>
  <si>
    <t xml:space="preserve">             $745.00</t>
  </si>
  <si>
    <t>01/23/1985</t>
  </si>
  <si>
    <t>E0051700</t>
  </si>
  <si>
    <t>FILE CABINET 4 DRAWER FILE</t>
  </si>
  <si>
    <t>FILE CAB</t>
  </si>
  <si>
    <t xml:space="preserve">             $392.00</t>
  </si>
  <si>
    <t>403.16</t>
  </si>
  <si>
    <t>E0088900</t>
  </si>
  <si>
    <t>CABINET EQUIP ATLANTIC W/SHE</t>
  </si>
  <si>
    <t>ATLANTIC</t>
  </si>
  <si>
    <t>00A2578</t>
  </si>
  <si>
    <t xml:space="preserve">          $25,380.12</t>
  </si>
  <si>
    <t>03/12/1985</t>
  </si>
  <si>
    <t>E0167000</t>
  </si>
  <si>
    <t>FLOOD, ERNEST</t>
  </si>
  <si>
    <t>E0167100</t>
  </si>
  <si>
    <t>E0333700</t>
  </si>
  <si>
    <t>01/12/2000</t>
  </si>
  <si>
    <t>ALI, ABID</t>
  </si>
  <si>
    <t>E0360200</t>
  </si>
  <si>
    <t>SMITH, PHIL</t>
  </si>
  <si>
    <t>E0429300</t>
  </si>
  <si>
    <t>PC STATION</t>
  </si>
  <si>
    <t>E0843400</t>
  </si>
  <si>
    <t>E0843600</t>
  </si>
  <si>
    <t>WARD, GARY</t>
  </si>
  <si>
    <t>E08880</t>
  </si>
  <si>
    <t>WOOD BOOK CASE</t>
  </si>
  <si>
    <t>E0974800</t>
  </si>
  <si>
    <t>FILE CABINET</t>
  </si>
  <si>
    <t>PRICE, ENA</t>
  </si>
  <si>
    <t>F0165200</t>
  </si>
  <si>
    <t>J0049900</t>
  </si>
  <si>
    <t>J0050000</t>
  </si>
  <si>
    <t>J0222200</t>
  </si>
  <si>
    <t>WORKSTATION 8 MODULE ORACLE</t>
  </si>
  <si>
    <t>COMP SYS</t>
  </si>
  <si>
    <t xml:space="preserve">           $2,025.00</t>
  </si>
  <si>
    <t>04/01/1991</t>
  </si>
  <si>
    <t>PANEL SYSTEM BEIGE</t>
  </si>
  <si>
    <t>CUBICLE</t>
  </si>
  <si>
    <t xml:space="preserve">          $24,500.00</t>
  </si>
  <si>
    <t>09/26/1991</t>
  </si>
  <si>
    <t xml:space="preserve">           $4,496.65</t>
  </si>
  <si>
    <t>03/10/1992</t>
  </si>
  <si>
    <t xml:space="preserve">           $2,248.33</t>
  </si>
  <si>
    <t>DBL MODULAR WORKSTATION_x000D_
JASON BRATHWAITE &amp; JON WAGONER</t>
  </si>
  <si>
    <t>SHAFFER, MELVIN</t>
  </si>
  <si>
    <t>11/08/2012</t>
  </si>
  <si>
    <t>801.9</t>
  </si>
  <si>
    <t>03/04/2002</t>
  </si>
  <si>
    <t>404.5</t>
  </si>
  <si>
    <t>404.3</t>
  </si>
  <si>
    <t>802.20</t>
  </si>
  <si>
    <t>PRT STAND</t>
  </si>
  <si>
    <t>801.3</t>
  </si>
  <si>
    <t>08/08/2006</t>
  </si>
  <si>
    <t>402.12</t>
  </si>
  <si>
    <t>PROSCO, DAYLE</t>
  </si>
  <si>
    <t>03/03/2003</t>
  </si>
  <si>
    <t>124.E</t>
  </si>
  <si>
    <t>07/23/1996</t>
  </si>
  <si>
    <t>08/15/1996</t>
  </si>
  <si>
    <t>DO07061149651</t>
  </si>
  <si>
    <t>07/28/2011</t>
  </si>
  <si>
    <t>DO 041211490453</t>
  </si>
  <si>
    <t>05/09/2011</t>
  </si>
  <si>
    <t>DO041211490453</t>
  </si>
  <si>
    <t>06/16/2011</t>
  </si>
  <si>
    <t>04/28/2011</t>
  </si>
  <si>
    <t>DO 041211*490*453</t>
  </si>
  <si>
    <t>DO 07261149689</t>
  </si>
  <si>
    <t>05/04/2000</t>
  </si>
  <si>
    <t>01/31/2001</t>
  </si>
  <si>
    <t>DO1110036580</t>
  </si>
  <si>
    <t>01/15/2003</t>
  </si>
  <si>
    <t>CICSO CATALYST 6506</t>
  </si>
  <si>
    <t>DO12290312710</t>
  </si>
  <si>
    <t>02/04/2004</t>
  </si>
  <si>
    <t>12/11/2014</t>
  </si>
  <si>
    <t xml:space="preserve">BROCADE </t>
  </si>
  <si>
    <t>DO05170530190</t>
  </si>
  <si>
    <t>06/17/2005</t>
  </si>
  <si>
    <t>DO041807800</t>
  </si>
  <si>
    <t>05/14/2007</t>
  </si>
  <si>
    <t>DO 111210*490*110</t>
  </si>
  <si>
    <t>12/21/2010</t>
  </si>
  <si>
    <t>DO 052913*490*531</t>
  </si>
  <si>
    <t>07/08/2013</t>
  </si>
  <si>
    <t>DO 081513*490*747</t>
  </si>
  <si>
    <t>DO 072611*490*690</t>
  </si>
  <si>
    <t>08/30/2011</t>
  </si>
  <si>
    <t xml:space="preserve">BT CONFERENCING </t>
  </si>
  <si>
    <t>DO 050912*490*525</t>
  </si>
  <si>
    <t>DO08300446239</t>
  </si>
  <si>
    <t>12/15/2004</t>
  </si>
  <si>
    <t>DO1208049396</t>
  </si>
  <si>
    <t>03/23/2005</t>
  </si>
  <si>
    <t>DO1031053694</t>
  </si>
  <si>
    <t>02/08/2006</t>
  </si>
  <si>
    <t>DO07200644</t>
  </si>
  <si>
    <t>08/30/2006</t>
  </si>
  <si>
    <t>ISSNAS STORAGE - SURPLUS ROOM # 401.6</t>
  </si>
  <si>
    <t>DO490 031108 684</t>
  </si>
  <si>
    <t>03/25/2008</t>
  </si>
  <si>
    <t>D490 110707 339</t>
  </si>
  <si>
    <t>11/01/2007</t>
  </si>
  <si>
    <t>NETBOTZ</t>
  </si>
  <si>
    <t>D490 022808 622</t>
  </si>
  <si>
    <t>03/07/2008</t>
  </si>
  <si>
    <t>D490 110107 311</t>
  </si>
  <si>
    <t>04/17/2008</t>
  </si>
  <si>
    <t>DO490 061608 978</t>
  </si>
  <si>
    <t>06/26/2008</t>
  </si>
  <si>
    <t>GTSI</t>
  </si>
  <si>
    <t>DO490 071408 1054</t>
  </si>
  <si>
    <t>07/16/2008</t>
  </si>
  <si>
    <t>DO4900730081117</t>
  </si>
  <si>
    <t>08/11/2008</t>
  </si>
  <si>
    <t>DO 021109 345</t>
  </si>
  <si>
    <t>03/09/2009</t>
  </si>
  <si>
    <t>03/04/2009</t>
  </si>
  <si>
    <t>DO 042809 534</t>
  </si>
  <si>
    <t>05/08/2009</t>
  </si>
  <si>
    <t>DO 042809 532</t>
  </si>
  <si>
    <t>05/21/2009</t>
  </si>
  <si>
    <t>DO 052809 598</t>
  </si>
  <si>
    <t>06/15/2009</t>
  </si>
  <si>
    <t>DO 090909 879</t>
  </si>
  <si>
    <t>11/02/2009</t>
  </si>
  <si>
    <t>DO 090909 878</t>
  </si>
  <si>
    <t>10/23/2009</t>
  </si>
  <si>
    <t>DO 121409 136</t>
  </si>
  <si>
    <t>01/04/2010</t>
  </si>
  <si>
    <t>DO 121409*490*136</t>
  </si>
  <si>
    <t>01/20/2015</t>
  </si>
  <si>
    <t>DO 091310 808</t>
  </si>
  <si>
    <t>09/23/2010</t>
  </si>
  <si>
    <t>DO 091310 807</t>
  </si>
  <si>
    <t>09/28/2010</t>
  </si>
  <si>
    <t>DO 120910 177</t>
  </si>
  <si>
    <t>12/16/2010</t>
  </si>
  <si>
    <t>AVTEQ INC</t>
  </si>
  <si>
    <t>09/27/2010</t>
  </si>
  <si>
    <t>DO 042412*490*488</t>
  </si>
  <si>
    <t>05/21/2012</t>
  </si>
  <si>
    <t>12/09/2014</t>
  </si>
  <si>
    <t>05/17/2012</t>
  </si>
  <si>
    <t>05/18/2012</t>
  </si>
  <si>
    <t>05/30/2012</t>
  </si>
  <si>
    <t>DO 1019114939</t>
  </si>
  <si>
    <t>11/01/2011</t>
  </si>
  <si>
    <t>DO 101911*490*38</t>
  </si>
  <si>
    <t>12/30/2011</t>
  </si>
  <si>
    <t>12/06/2011</t>
  </si>
  <si>
    <t>DO 1101911*490*38</t>
  </si>
  <si>
    <t>DO 040612*490*441</t>
  </si>
  <si>
    <t>05/09/2012</t>
  </si>
  <si>
    <t>FDO Vehicle Maint Facility/ISS Data Center</t>
  </si>
  <si>
    <t>DO 040612*490*442</t>
  </si>
  <si>
    <t>04/30/2012</t>
  </si>
  <si>
    <t>DO 042809 535</t>
  </si>
  <si>
    <t>05/27/2009</t>
  </si>
  <si>
    <t>DO 062209 677</t>
  </si>
  <si>
    <t>07/02/2009</t>
  </si>
  <si>
    <t>DO 052412*490*554</t>
  </si>
  <si>
    <t>DO 052412*490*553</t>
  </si>
  <si>
    <t>06/05/2012</t>
  </si>
  <si>
    <t>DO 050312*490*514</t>
  </si>
  <si>
    <t>06/12/2012</t>
  </si>
  <si>
    <t>06/21/2012</t>
  </si>
  <si>
    <t>06/07/2012</t>
  </si>
  <si>
    <t>06/08/2012</t>
  </si>
  <si>
    <t>DO 052912*490*560</t>
  </si>
  <si>
    <t>DO 062112*490*636</t>
  </si>
  <si>
    <t>07/02/2012</t>
  </si>
  <si>
    <t>DO 052912*490*559</t>
  </si>
  <si>
    <t>07/09/2012</t>
  </si>
  <si>
    <t>DO 121812*490*167</t>
  </si>
  <si>
    <t>DO 030613*490*311</t>
  </si>
  <si>
    <t>03/14/2013</t>
  </si>
  <si>
    <t>DO 043013*490*463</t>
  </si>
  <si>
    <t>05/03/2013</t>
  </si>
  <si>
    <t>DO 030513*490*307</t>
  </si>
  <si>
    <t>04/24/2013</t>
  </si>
  <si>
    <t>AUDIO VISUAL INNOVATIONS, INC</t>
  </si>
  <si>
    <t>DO 061713*490*576</t>
  </si>
  <si>
    <t>07/03/2013</t>
  </si>
  <si>
    <t>DO 061713*490*575</t>
  </si>
  <si>
    <t>07/05/2013</t>
  </si>
  <si>
    <t>DO 062513*490*600</t>
  </si>
  <si>
    <t>10/10/2013</t>
  </si>
  <si>
    <t>DO 030614*490*344</t>
  </si>
  <si>
    <t>03/18/2014</t>
  </si>
  <si>
    <t>DO 040314*490*420</t>
  </si>
  <si>
    <t>04/15/2014</t>
  </si>
  <si>
    <t>DO 031714*490*378</t>
  </si>
  <si>
    <t>03/27/2014</t>
  </si>
  <si>
    <t>DO 061214*490*622</t>
  </si>
  <si>
    <t>06/18/2014</t>
  </si>
  <si>
    <t>DO 061214*490*619</t>
  </si>
  <si>
    <t>06/23/2014</t>
  </si>
  <si>
    <t>DO 062314*490*641</t>
  </si>
  <si>
    <t>07/14/2014</t>
  </si>
  <si>
    <t>DO 061214*490*610</t>
  </si>
  <si>
    <t>07/31/2014</t>
  </si>
  <si>
    <t>DO 081214*490*760</t>
  </si>
  <si>
    <t>08/22/2014</t>
  </si>
  <si>
    <t>02/20/2015</t>
  </si>
  <si>
    <t>SHARP 65" INCH LED TV 65LE643U HDTV</t>
  </si>
  <si>
    <t>SHARP</t>
  </si>
  <si>
    <t>DISPLAY MONITOR</t>
  </si>
  <si>
    <t>40400224516</t>
  </si>
  <si>
    <t>DO 010715*490*200</t>
  </si>
  <si>
    <t>01/15/2015</t>
  </si>
  <si>
    <t>CISCO, SX20 QUICKSET</t>
  </si>
  <si>
    <t>DO 010715*490*199</t>
  </si>
  <si>
    <t xml:space="preserve">           $8,776.25</t>
  </si>
  <si>
    <t>01/29/2015</t>
  </si>
  <si>
    <t>DO 010815*490*201</t>
  </si>
  <si>
    <t xml:space="preserve">           $2,173.62</t>
  </si>
  <si>
    <t>01/28/2015</t>
  </si>
  <si>
    <t>CISCO SX10 CODEC KIT, HD W/INT 5X CAM AND MIC</t>
  </si>
  <si>
    <t>CISCTS-SX10-K9</t>
  </si>
  <si>
    <t>FTT185102UD</t>
  </si>
  <si>
    <t>DO 030615*490*343</t>
  </si>
  <si>
    <t>03/13/2015</t>
  </si>
  <si>
    <t>05/07/2015</t>
  </si>
  <si>
    <t>FTT185002PI</t>
  </si>
  <si>
    <t>DO 020915*490*282</t>
  </si>
  <si>
    <t>02/24/2015</t>
  </si>
  <si>
    <t>9716610962</t>
  </si>
  <si>
    <t>DO 020915*490*281</t>
  </si>
  <si>
    <t>03/10/2015</t>
  </si>
  <si>
    <t>09/30/2014</t>
  </si>
  <si>
    <t>1870025385</t>
  </si>
  <si>
    <t xml:space="preserve">           $1,540.00</t>
  </si>
  <si>
    <t>LCD, 65" MONITOR 1080P NTSC/ATSC 4000:1 CONTRAST LED</t>
  </si>
  <si>
    <t>65" MONITOR</t>
  </si>
  <si>
    <t>S4Z005012NA</t>
  </si>
  <si>
    <t xml:space="preserve">           $1,803.18</t>
  </si>
  <si>
    <t>03/18/2015</t>
  </si>
  <si>
    <t>FTT1902007O</t>
  </si>
  <si>
    <t>DO 030615*490*344</t>
  </si>
  <si>
    <t>1870025355</t>
  </si>
  <si>
    <t>DO 043015*490*485</t>
  </si>
  <si>
    <t>05/11/2015</t>
  </si>
  <si>
    <t>LCD, 55" MONITOR 1080P NTSC/ATSC 4000:1 CONTRAST LED</t>
  </si>
  <si>
    <t>DO 061115*490*602</t>
  </si>
  <si>
    <t>07/08/2015</t>
  </si>
  <si>
    <t>LCD, 58" MONITOR</t>
  </si>
  <si>
    <t xml:space="preserve">           $1,182.47</t>
  </si>
  <si>
    <t>07/01/2015</t>
  </si>
  <si>
    <t>05/05/2009</t>
  </si>
  <si>
    <t>802.6</t>
  </si>
  <si>
    <t>TOSHIBA</t>
  </si>
  <si>
    <t>11/18/2013</t>
  </si>
  <si>
    <t>DO122206335</t>
  </si>
  <si>
    <t>01/16/2007</t>
  </si>
  <si>
    <t>DO 041408*490*783</t>
  </si>
  <si>
    <t>06/10/2008</t>
  </si>
  <si>
    <t>08/15/2011</t>
  </si>
  <si>
    <t>DO 07261149691</t>
  </si>
  <si>
    <t>09/16/2011</t>
  </si>
  <si>
    <t>08/12/2011</t>
  </si>
  <si>
    <t>09/23/2011</t>
  </si>
  <si>
    <t>DO 072611*490*691</t>
  </si>
  <si>
    <t>10/11/2011</t>
  </si>
  <si>
    <t>10/07/2011</t>
  </si>
  <si>
    <t>09/20/2011</t>
  </si>
  <si>
    <t>DO 032713*490*371</t>
  </si>
  <si>
    <t>06/12/2013</t>
  </si>
  <si>
    <t>DO 020414*490*261</t>
  </si>
  <si>
    <t>02/20/2014</t>
  </si>
  <si>
    <t>DO 031714*490*381</t>
  </si>
  <si>
    <t>PBC Fire Rescue Station #31-STORAGE BLDG</t>
  </si>
  <si>
    <t>PBC Glades Airport</t>
  </si>
  <si>
    <t>CISCO 8-PORT GIGABIT ETHERNET NETWORK MODULE - EXPANISON MODULE - 8 PORTS</t>
  </si>
  <si>
    <t>C4KX-NM-8SFP+=</t>
  </si>
  <si>
    <t>JAE184807LC</t>
  </si>
  <si>
    <t>DO 012615*490*242</t>
  </si>
  <si>
    <t xml:space="preserve">           $4,800.00</t>
  </si>
  <si>
    <t>02/03/2015</t>
  </si>
  <si>
    <t>JAE184807SH</t>
  </si>
  <si>
    <t>D490 030608 676</t>
  </si>
  <si>
    <t>03/10/2008</t>
  </si>
  <si>
    <t>CISCO CATALYST 6500 W/LESS MOD.</t>
  </si>
  <si>
    <t>DO 020811 309</t>
  </si>
  <si>
    <t>02/15/2011</t>
  </si>
  <si>
    <t>DO 072711*490*697</t>
  </si>
  <si>
    <t>DO 071612*490*689</t>
  </si>
  <si>
    <t>07/19/2012</t>
  </si>
  <si>
    <t>WPB East Central Regional Water Reclamation Facili</t>
  </si>
  <si>
    <t>Palm Beach Lakes Community High School</t>
  </si>
  <si>
    <t>DO 022912*490*359</t>
  </si>
  <si>
    <t>DO 122612*490*183</t>
  </si>
  <si>
    <t>CISCO-EXPANSION MODULE-2 PORTS</t>
  </si>
  <si>
    <t>C3850-NM-2-10G</t>
  </si>
  <si>
    <t>FOC18338G58</t>
  </si>
  <si>
    <t>01/31/2015</t>
  </si>
  <si>
    <t>FOC1840478A</t>
  </si>
  <si>
    <t>FOC184047LY</t>
  </si>
  <si>
    <t>FOC18451T27</t>
  </si>
  <si>
    <t>FOC18451TYR</t>
  </si>
  <si>
    <t>FOC18451UBP</t>
  </si>
  <si>
    <t>FOC1845609C</t>
  </si>
  <si>
    <t>FOC184560EA</t>
  </si>
  <si>
    <t xml:space="preserve">          $14,400.00</t>
  </si>
  <si>
    <t>02/04/2015</t>
  </si>
  <si>
    <t>DO 032315*490*384</t>
  </si>
  <si>
    <t xml:space="preserve">           $8,500.00</t>
  </si>
  <si>
    <t>03/31/2015</t>
  </si>
  <si>
    <t>JADE</t>
  </si>
  <si>
    <t>09/26/2002</t>
  </si>
  <si>
    <t>NOYES</t>
  </si>
  <si>
    <t>MF 072908 112</t>
  </si>
  <si>
    <t>08/12/2008</t>
  </si>
  <si>
    <t>CPO 680 LM060710 058</t>
  </si>
  <si>
    <t>08/26/2010</t>
  </si>
  <si>
    <t>DO 110410 086</t>
  </si>
  <si>
    <t>11/16/2010</t>
  </si>
  <si>
    <t>DO030507576</t>
  </si>
  <si>
    <t>FY95 INVENTRY</t>
  </si>
  <si>
    <t>10/01/1994</t>
  </si>
  <si>
    <t>3COM</t>
  </si>
  <si>
    <t>FY98 CWIP</t>
  </si>
  <si>
    <t>08/01/1998</t>
  </si>
  <si>
    <t>PG9ISS0000283</t>
  </si>
  <si>
    <t>06/15/1999</t>
  </si>
  <si>
    <t>PG6ISS0000437</t>
  </si>
  <si>
    <t>09/30/1997</t>
  </si>
  <si>
    <t>PG8ISS0000095</t>
  </si>
  <si>
    <t>12/09/1997</t>
  </si>
  <si>
    <t>PG8ISS0000153</t>
  </si>
  <si>
    <t>02/02/1998</t>
  </si>
  <si>
    <t>PG7ISS0000015</t>
  </si>
  <si>
    <t>10/16/1996</t>
  </si>
  <si>
    <t>FY00 WAN REC</t>
  </si>
  <si>
    <t>10/01/1996</t>
  </si>
  <si>
    <t>09/01/1999</t>
  </si>
  <si>
    <t>PG8ISS0000094</t>
  </si>
  <si>
    <t>PG6ISS0000019</t>
  </si>
  <si>
    <t>04/24/2008</t>
  </si>
  <si>
    <t>F0987410</t>
  </si>
  <si>
    <t>M0171010</t>
  </si>
  <si>
    <t>HUB 3COM 1827 1</t>
  </si>
  <si>
    <t>NET GEN</t>
  </si>
  <si>
    <t>3000</t>
  </si>
  <si>
    <t xml:space="preserve">           $1,500.00</t>
  </si>
  <si>
    <t>CPOMM04150413</t>
  </si>
  <si>
    <t>05/04/2004</t>
  </si>
  <si>
    <t>04/21/2011</t>
  </si>
  <si>
    <t>Non Profit First</t>
  </si>
  <si>
    <t>DO 091510 813</t>
  </si>
  <si>
    <t>09/17/2010</t>
  </si>
  <si>
    <t>03/12/2015</t>
  </si>
  <si>
    <t>DO 052011490552</t>
  </si>
  <si>
    <t>06/03/2011</t>
  </si>
  <si>
    <t>DO 031411 380</t>
  </si>
  <si>
    <t>05/03/2011</t>
  </si>
  <si>
    <t>03/22/2011</t>
  </si>
  <si>
    <t>DO 062712*490*661</t>
  </si>
  <si>
    <t>06/29/2012</t>
  </si>
  <si>
    <t>DO 030513*490*306</t>
  </si>
  <si>
    <t>03/12/2013</t>
  </si>
  <si>
    <t>F0982400</t>
  </si>
  <si>
    <t>MODEM CNM/DSU.CSU 5822-18</t>
  </si>
  <si>
    <t>899</t>
  </si>
  <si>
    <t>3818-B</t>
  </si>
  <si>
    <t xml:space="preserve">           $1,031.00</t>
  </si>
  <si>
    <t>06/09/1989</t>
  </si>
  <si>
    <t>MODEM STANDALONE 5822 10</t>
  </si>
  <si>
    <t>5822</t>
  </si>
  <si>
    <t>0020831</t>
  </si>
  <si>
    <t>09/29/1989</t>
  </si>
  <si>
    <t>G0040100</t>
  </si>
  <si>
    <t>MODEM DSU/CSU</t>
  </si>
  <si>
    <t>0007467</t>
  </si>
  <si>
    <t>4096-B</t>
  </si>
  <si>
    <t>08/18/1989</t>
  </si>
  <si>
    <t>Probation &amp; Parole Office (Delray Beach)</t>
  </si>
  <si>
    <t>G0789000</t>
  </si>
  <si>
    <t>MODEM</t>
  </si>
  <si>
    <t>TRAIN</t>
  </si>
  <si>
    <t>G0790</t>
  </si>
  <si>
    <t>582210</t>
  </si>
  <si>
    <t>J0821900</t>
  </si>
  <si>
    <t>MODEM STAND ALONE IBM 5822 010</t>
  </si>
  <si>
    <t>0044485</t>
  </si>
  <si>
    <t xml:space="preserve">           $1,094.00</t>
  </si>
  <si>
    <t>10/17/1991</t>
  </si>
  <si>
    <t>01/05/2007</t>
  </si>
  <si>
    <t>Probation &amp; Parole Office (WPB)</t>
  </si>
  <si>
    <t>DO12150410500</t>
  </si>
  <si>
    <t>01/12/2005</t>
  </si>
  <si>
    <t>DO03100521371</t>
  </si>
  <si>
    <t>03/29/2005</t>
  </si>
  <si>
    <t>PROOFPOINT MESSAGING SECURITY GATEWAY</t>
  </si>
  <si>
    <t>DO 490 091708 1258</t>
  </si>
  <si>
    <t>10/01/2008</t>
  </si>
  <si>
    <t>DO 043009 548</t>
  </si>
  <si>
    <t>05/13/2009</t>
  </si>
  <si>
    <t>DO 022410 297</t>
  </si>
  <si>
    <t>03/30/2010</t>
  </si>
  <si>
    <t>DO 110410 095</t>
  </si>
  <si>
    <t>11/29/2010</t>
  </si>
  <si>
    <t>12/01/2010</t>
  </si>
  <si>
    <t>DO 042909 541</t>
  </si>
  <si>
    <t>06/10/2009</t>
  </si>
  <si>
    <t>John Prince Park - Sheriff's Bike Shop</t>
  </si>
  <si>
    <t>09/29/2011</t>
  </si>
  <si>
    <t>DO 090313*490*789</t>
  </si>
  <si>
    <t>10/01/2013</t>
  </si>
  <si>
    <t>09/24/2013</t>
  </si>
  <si>
    <t>09/20/2013</t>
  </si>
  <si>
    <t>K0132200</t>
  </si>
  <si>
    <t>MULTIPLEXER IBM 3299</t>
  </si>
  <si>
    <t>3299</t>
  </si>
  <si>
    <t>002711X</t>
  </si>
  <si>
    <t>PC24JF0000006</t>
  </si>
  <si>
    <t xml:space="preserve">           $3,307.50</t>
  </si>
  <si>
    <t>09/30/1992</t>
  </si>
  <si>
    <t>K0132500</t>
  </si>
  <si>
    <t>IBM 3100 MULTIPLEXER</t>
  </si>
  <si>
    <t>002607X</t>
  </si>
  <si>
    <t>3RD FL</t>
  </si>
  <si>
    <t>DO 062713*490*604</t>
  </si>
  <si>
    <t>07/31/2013</t>
  </si>
  <si>
    <t>10/01/2002</t>
  </si>
  <si>
    <t>04/15/2002</t>
  </si>
  <si>
    <t>05/08/2002</t>
  </si>
  <si>
    <t>F5</t>
  </si>
  <si>
    <t>DO05160530131</t>
  </si>
  <si>
    <t>05/20/2005</t>
  </si>
  <si>
    <t>ADRIAN</t>
  </si>
  <si>
    <t>D490 082907 1288</t>
  </si>
  <si>
    <t>09/10/2007</t>
  </si>
  <si>
    <t>PACKET DESIGN</t>
  </si>
  <si>
    <t>DO 022409 375</t>
  </si>
  <si>
    <t>PROSYS</t>
  </si>
  <si>
    <t>CPO121509 022</t>
  </si>
  <si>
    <t>01/06/2010</t>
  </si>
  <si>
    <t>DO 490 042910 461</t>
  </si>
  <si>
    <t>06/11/2010</t>
  </si>
  <si>
    <t>DO 081513*490*750</t>
  </si>
  <si>
    <t>10/02/2013</t>
  </si>
  <si>
    <t>02/05/2015</t>
  </si>
  <si>
    <t>DO 061813*490*580</t>
  </si>
  <si>
    <t>08/13/2013</t>
  </si>
  <si>
    <t>DO 031214*490*362</t>
  </si>
  <si>
    <t>Morikami Museum (new)</t>
  </si>
  <si>
    <t>DO08240445484</t>
  </si>
  <si>
    <t>09/29/2004</t>
  </si>
  <si>
    <t>08/11/2005</t>
  </si>
  <si>
    <t>DO 410 071805*37856</t>
  </si>
  <si>
    <t>ARMSTRONG, STEPHEN</t>
  </si>
  <si>
    <t>D490 022108 621</t>
  </si>
  <si>
    <t>03/17/2008</t>
  </si>
  <si>
    <t>DO 110911*490*77</t>
  </si>
  <si>
    <t>12/14/2011</t>
  </si>
  <si>
    <t>DO 1100911*490*77</t>
  </si>
  <si>
    <t>DO 1110911*490*77</t>
  </si>
  <si>
    <t>DO 093013*490*867</t>
  </si>
  <si>
    <t>10/03/2013</t>
  </si>
  <si>
    <t>10/22/2013</t>
  </si>
  <si>
    <t>TROPOS N/W</t>
  </si>
  <si>
    <t>CPO 680 LC121313*33</t>
  </si>
  <si>
    <t>12/30/2013</t>
  </si>
  <si>
    <t>UBIQUITI NETWORKS</t>
  </si>
  <si>
    <t>DO 112513*490*125</t>
  </si>
  <si>
    <t>12/03/2013</t>
  </si>
  <si>
    <t>DO 050714*490*527</t>
  </si>
  <si>
    <t>05/12/2014</t>
  </si>
  <si>
    <t>DO 041414*490*450</t>
  </si>
  <si>
    <t>04/28/2014</t>
  </si>
  <si>
    <t>DO 061114*490*607</t>
  </si>
  <si>
    <t>08/13/2014</t>
  </si>
  <si>
    <t>CISCO AIRONET 1572EAC - WIRELESS ACCESS POINT</t>
  </si>
  <si>
    <t>AIR-AP1572EAC-B-K9</t>
  </si>
  <si>
    <t>FJC1951J02U</t>
  </si>
  <si>
    <t>DO 112415*490*116</t>
  </si>
  <si>
    <t xml:space="preserve">           $2,472.25</t>
  </si>
  <si>
    <t>12/28/2015</t>
  </si>
  <si>
    <t>FJC1951J02V</t>
  </si>
  <si>
    <t>FJC1951J02W</t>
  </si>
  <si>
    <t>FJC1951J02X</t>
  </si>
  <si>
    <t>FJC1951J02Y</t>
  </si>
  <si>
    <t>FJC1951J02Z</t>
  </si>
  <si>
    <t>FJC1951J030</t>
  </si>
  <si>
    <t>FJC1951J031</t>
  </si>
  <si>
    <t>FJC1951J032</t>
  </si>
  <si>
    <t>FJC1951J033</t>
  </si>
  <si>
    <t>FJC1951J03G</t>
  </si>
  <si>
    <t>FJC1951J03H</t>
  </si>
  <si>
    <t>FJC1951J03J</t>
  </si>
  <si>
    <t>FJC1951J03K</t>
  </si>
  <si>
    <t>FJC1952J00M</t>
  </si>
  <si>
    <t>CPO 680 LC071213*77</t>
  </si>
  <si>
    <t>08/09/2013</t>
  </si>
  <si>
    <t>CPO 680 LC021914*58</t>
  </si>
  <si>
    <t>CPO 680 LC040814*77</t>
  </si>
  <si>
    <t>04/11/2014</t>
  </si>
  <si>
    <t>08/30/2001</t>
  </si>
  <si>
    <t>PG01ISS000188</t>
  </si>
  <si>
    <t>CATALYST 3548</t>
  </si>
  <si>
    <t>02/22/1999</t>
  </si>
  <si>
    <t>PG9ISS0000102</t>
  </si>
  <si>
    <t>PG02ISS000128</t>
  </si>
  <si>
    <t>03/02/2002</t>
  </si>
  <si>
    <t>09/08/1999</t>
  </si>
  <si>
    <t>05/05/2011</t>
  </si>
  <si>
    <t>09/21/2000</t>
  </si>
  <si>
    <t>PG01ISS000190</t>
  </si>
  <si>
    <t>05/05/2001</t>
  </si>
  <si>
    <t>08/13/2002</t>
  </si>
  <si>
    <t>PG01ISS000122</t>
  </si>
  <si>
    <t>04/20/2001</t>
  </si>
  <si>
    <t>PG01ISS000118</t>
  </si>
  <si>
    <t>02/12/2015</t>
  </si>
  <si>
    <t>PG02ISS000094</t>
  </si>
  <si>
    <t>PG02ISS000125</t>
  </si>
  <si>
    <t>11/18/2009</t>
  </si>
  <si>
    <t>07/12/2010</t>
  </si>
  <si>
    <t>07/07/2003</t>
  </si>
  <si>
    <t>PRESIDIO</t>
  </si>
  <si>
    <t>07/03/2003</t>
  </si>
  <si>
    <t>AIR-CT8510-300-K9</t>
  </si>
  <si>
    <t>DO08170444575</t>
  </si>
  <si>
    <t>11/04/2004</t>
  </si>
  <si>
    <t>03/02/2015</t>
  </si>
  <si>
    <t>DO01260515504</t>
  </si>
  <si>
    <t>DO1214059493</t>
  </si>
  <si>
    <t>01/09/2006</t>
  </si>
  <si>
    <t>DO 121405*490*9493</t>
  </si>
  <si>
    <t>DO01170612867</t>
  </si>
  <si>
    <t>02/14/2006</t>
  </si>
  <si>
    <t>DO02240618151</t>
  </si>
  <si>
    <t>03/21/2006</t>
  </si>
  <si>
    <t>01/09/2007</t>
  </si>
  <si>
    <t>01/11/2007</t>
  </si>
  <si>
    <t>DO020507469</t>
  </si>
  <si>
    <t>10/17/2007</t>
  </si>
  <si>
    <t>DO 092507*1377</t>
  </si>
  <si>
    <t>Loggers' Run Park Maint. Bldg.</t>
  </si>
  <si>
    <t>D490 110107 320</t>
  </si>
  <si>
    <t>11/27/2007</t>
  </si>
  <si>
    <t>D490 102507 273</t>
  </si>
  <si>
    <t>11/14/2007</t>
  </si>
  <si>
    <t>CATALYST 3750, 12SFP, STANDARD MULTILAYER IMAGE - RED BOOK_x000D_
WS-C3750G-12S-S</t>
  </si>
  <si>
    <t>D490 011408 511</t>
  </si>
  <si>
    <t>01/30/2008</t>
  </si>
  <si>
    <t>DO 020608*490*580</t>
  </si>
  <si>
    <t>02/25/2008</t>
  </si>
  <si>
    <t>DO 030608*490*676</t>
  </si>
  <si>
    <t>D490 031908 717</t>
  </si>
  <si>
    <t>03/28/2008</t>
  </si>
  <si>
    <t>03/19/2008</t>
  </si>
  <si>
    <t>DO490 052208 929</t>
  </si>
  <si>
    <t>DO490 053008 949</t>
  </si>
  <si>
    <t>06/17/2008</t>
  </si>
  <si>
    <t>PBC Fire Rescue Station #15</t>
  </si>
  <si>
    <t>08/21/2008</t>
  </si>
  <si>
    <t>DO 072408 1105</t>
  </si>
  <si>
    <t>08/27/2008</t>
  </si>
  <si>
    <t>12/24/2008</t>
  </si>
  <si>
    <t>Purchasing Warehouse 1st Floor</t>
  </si>
  <si>
    <t>DO 102108 067</t>
  </si>
  <si>
    <t>11/03/2008</t>
  </si>
  <si>
    <t>DO 110508 125</t>
  </si>
  <si>
    <t>11/25/2008</t>
  </si>
  <si>
    <t>DO 103008 115</t>
  </si>
  <si>
    <t>12/01/2008</t>
  </si>
  <si>
    <t>Library Branch - West Boca</t>
  </si>
  <si>
    <t>DO 032309 440</t>
  </si>
  <si>
    <t>05/01/2009</t>
  </si>
  <si>
    <t>DO 022410 298</t>
  </si>
  <si>
    <t>04/13/2010</t>
  </si>
  <si>
    <t>04/06/2010</t>
  </si>
  <si>
    <t>DO 022410 296</t>
  </si>
  <si>
    <t>04/26/2010</t>
  </si>
  <si>
    <t>South Fla. Fairgrounds</t>
  </si>
  <si>
    <t>DO 072210 661</t>
  </si>
  <si>
    <t>08/04/2010</t>
  </si>
  <si>
    <t>04/02/2015</t>
  </si>
  <si>
    <t>DO 101510 046</t>
  </si>
  <si>
    <t>11/03/2010</t>
  </si>
  <si>
    <t>DO 07271149697</t>
  </si>
  <si>
    <t>08/02/2011</t>
  </si>
  <si>
    <t>09/12/2011</t>
  </si>
  <si>
    <t>Central Service Center</t>
  </si>
  <si>
    <t>DO 012512*490*257</t>
  </si>
  <si>
    <t>02/03/2012</t>
  </si>
  <si>
    <t>DO 061609 648</t>
  </si>
  <si>
    <t>08/07/2009</t>
  </si>
  <si>
    <t>DO 061609 644</t>
  </si>
  <si>
    <t>07/28/2009</t>
  </si>
  <si>
    <t>DO 091912*490*834</t>
  </si>
  <si>
    <t>10/05/2012</t>
  </si>
  <si>
    <t>10/01/2012</t>
  </si>
  <si>
    <t>DO 110413*490*81</t>
  </si>
  <si>
    <t>11/07/2013</t>
  </si>
  <si>
    <t>03/28/2014</t>
  </si>
  <si>
    <t>Library Annex - Old Kings Academy</t>
  </si>
  <si>
    <t>HCTD - Health Care District Clinic</t>
  </si>
  <si>
    <t>DO 081914*490*779</t>
  </si>
  <si>
    <t>09/04/2014</t>
  </si>
  <si>
    <t>DO 111014*490*92</t>
  </si>
  <si>
    <t xml:space="preserve">           $2,253.95</t>
  </si>
  <si>
    <t>12/05/2014</t>
  </si>
  <si>
    <t xml:space="preserve">           $4,575.00</t>
  </si>
  <si>
    <t>Osprey Point Clubhouse</t>
  </si>
  <si>
    <t>BROCADE NETIRON CER 2024C-ROUTER-RACK MOUNTABLE</t>
  </si>
  <si>
    <t>BR-CER-2024C-4X-RT-AC</t>
  </si>
  <si>
    <t>CKO2510L00R</t>
  </si>
  <si>
    <t>DO 012815*490*253</t>
  </si>
  <si>
    <t xml:space="preserve">           $6,991.36</t>
  </si>
  <si>
    <t>ITV Studio - School Board</t>
  </si>
  <si>
    <t>BROCADE NETIRON CER 2024F-ROUTER-24-PORT SWITCH-GIGE-RACK MOUNTABLE</t>
  </si>
  <si>
    <t>BR-CER-2024F-4X-RT-AC</t>
  </si>
  <si>
    <t xml:space="preserve">           $7,203.28</t>
  </si>
  <si>
    <t>ROUTER 3COM ILAN</t>
  </si>
  <si>
    <t>ILAN</t>
  </si>
  <si>
    <t>0404505</t>
  </si>
  <si>
    <t>07/14/2011</t>
  </si>
  <si>
    <t>02/12/1997</t>
  </si>
  <si>
    <t>05/25/2001</t>
  </si>
  <si>
    <t>PG01ISS000277</t>
  </si>
  <si>
    <t>08/16/2001</t>
  </si>
  <si>
    <t>09/06/2002</t>
  </si>
  <si>
    <t>10/26/2002</t>
  </si>
  <si>
    <t>06/11/2003</t>
  </si>
  <si>
    <t>05/07/2003</t>
  </si>
  <si>
    <t>07/10/2003</t>
  </si>
  <si>
    <t>06/25/2003</t>
  </si>
  <si>
    <t>DO1021033100</t>
  </si>
  <si>
    <t>12/16/2004</t>
  </si>
  <si>
    <t>02/02/2004</t>
  </si>
  <si>
    <t>01/05/2015</t>
  </si>
  <si>
    <t>DO08190445001</t>
  </si>
  <si>
    <t>09/15/2005</t>
  </si>
  <si>
    <t>DO08170444594</t>
  </si>
  <si>
    <t>09/15/2004</t>
  </si>
  <si>
    <t>DO02030516783</t>
  </si>
  <si>
    <t>03/02/2005</t>
  </si>
  <si>
    <t>01/06/2015</t>
  </si>
  <si>
    <t>11/28/2005</t>
  </si>
  <si>
    <t>DO1214059504</t>
  </si>
  <si>
    <t>01/17/2006</t>
  </si>
  <si>
    <t>DO 121405*9504</t>
  </si>
  <si>
    <t>DO12220510525</t>
  </si>
  <si>
    <t>03/15/2006</t>
  </si>
  <si>
    <t>Criminal Justice Complex - 2nd Floor</t>
  </si>
  <si>
    <t>B2004</t>
  </si>
  <si>
    <t>B2139</t>
  </si>
  <si>
    <t>DO 022406*18151</t>
  </si>
  <si>
    <t>SCHMIDT</t>
  </si>
  <si>
    <t>CPO12200537</t>
  </si>
  <si>
    <t>03/27/2006</t>
  </si>
  <si>
    <t>DO03140620538</t>
  </si>
  <si>
    <t>DO06140632998</t>
  </si>
  <si>
    <t>06/19/2006</t>
  </si>
  <si>
    <t>CATALYST 3750 WS C3750 24 PS S_x000D_
WS-C3750-24PS-S</t>
  </si>
  <si>
    <t>DO 091206*39</t>
  </si>
  <si>
    <t>09/29/2006</t>
  </si>
  <si>
    <t>DO 0912064939</t>
  </si>
  <si>
    <t>05/25/2011</t>
  </si>
  <si>
    <t>DO 091206*490*39</t>
  </si>
  <si>
    <t>09/09/2015</t>
  </si>
  <si>
    <t>03/05/2015</t>
  </si>
  <si>
    <t>DO112106237</t>
  </si>
  <si>
    <t>12/05/2006</t>
  </si>
  <si>
    <t>01/13/2015</t>
  </si>
  <si>
    <t>CAT 6500 POE 802 3AF 10/100/1000 48 PORT_x000D_
WS-X6548-GE-TX</t>
  </si>
  <si>
    <t>CATALYST 3750_x000D_
WS-C3750G-48PS-S</t>
  </si>
  <si>
    <t>01/08/2007</t>
  </si>
  <si>
    <t>PBC Fire Rescue Station #18</t>
  </si>
  <si>
    <t>Riviera Beach Fire Rescue Station #4</t>
  </si>
  <si>
    <t>DO020507468</t>
  </si>
  <si>
    <t>DO020107461</t>
  </si>
  <si>
    <t>CATALYST 3750 CISCO_x000D_
WS-X3750-24PS-E</t>
  </si>
  <si>
    <t>FOC11131Y1GB</t>
  </si>
  <si>
    <t>DO031607663</t>
  </si>
  <si>
    <t>05/22/2007</t>
  </si>
  <si>
    <t>D490 100107 60</t>
  </si>
  <si>
    <t>DO490 092507 1377</t>
  </si>
  <si>
    <t>D490 092507 1377</t>
  </si>
  <si>
    <t>DO  011408 511</t>
  </si>
  <si>
    <t>D490 041408 783</t>
  </si>
  <si>
    <t>05/01/2008</t>
  </si>
  <si>
    <t>PBC Fire Rescue Station #48</t>
  </si>
  <si>
    <t>Glades Pioneer Park - Aquatic Center</t>
  </si>
  <si>
    <t>DO 012909 316</t>
  </si>
  <si>
    <t>02/12/2009</t>
  </si>
  <si>
    <t>DO 072408491105</t>
  </si>
  <si>
    <t>12/19/2008</t>
  </si>
  <si>
    <t>DO 040109 466</t>
  </si>
  <si>
    <t>DO 042909 540</t>
  </si>
  <si>
    <t>F5NETWORKS</t>
  </si>
  <si>
    <t>DO 042409 521</t>
  </si>
  <si>
    <t>05/12/2009</t>
  </si>
  <si>
    <t>DO 010610 164</t>
  </si>
  <si>
    <t>01/26/2010</t>
  </si>
  <si>
    <t>DO 081310 721</t>
  </si>
  <si>
    <t>08/20/2010</t>
  </si>
  <si>
    <t>03/16/2015</t>
  </si>
  <si>
    <t>12/07/2010</t>
  </si>
  <si>
    <t>01/23/2015</t>
  </si>
  <si>
    <t>DO 011211 260</t>
  </si>
  <si>
    <t>01/27/2011</t>
  </si>
  <si>
    <t>DO 06091149579</t>
  </si>
  <si>
    <t>07/06/2011</t>
  </si>
  <si>
    <t>DO06091149579</t>
  </si>
  <si>
    <t>DO 060911*490*579</t>
  </si>
  <si>
    <t>FOC1117Z6VT</t>
  </si>
  <si>
    <t>07/18/2011</t>
  </si>
  <si>
    <t>DO 031912*490*398</t>
  </si>
  <si>
    <t>DO 061609 645</t>
  </si>
  <si>
    <t>07/09/2009</t>
  </si>
  <si>
    <t>DO 061609 646</t>
  </si>
  <si>
    <t>CPO 680 LM062812*96</t>
  </si>
  <si>
    <t>02/10/2015</t>
  </si>
  <si>
    <t>10/10/2012</t>
  </si>
  <si>
    <t>CAT 3850 24PT POE LAN-BASE_x000D_
WS-C3850-24P-L</t>
  </si>
  <si>
    <t>DO 090313*490*788</t>
  </si>
  <si>
    <t>09/10/2013</t>
  </si>
  <si>
    <t>01/21/2015</t>
  </si>
  <si>
    <t>09/11/2013</t>
  </si>
  <si>
    <t>Sunset Cove Amphitheater</t>
  </si>
  <si>
    <t>DO 110413*490*82</t>
  </si>
  <si>
    <t>11/20/2013</t>
  </si>
  <si>
    <t>11/26/2013</t>
  </si>
  <si>
    <t>DO 042914*490*506</t>
  </si>
  <si>
    <t>05/14/2014</t>
  </si>
  <si>
    <t>DO 042314*490*477</t>
  </si>
  <si>
    <t>06/04/2014</t>
  </si>
  <si>
    <t>5-A-1</t>
  </si>
  <si>
    <t>Dept. Motor Vehicles (PB Gardens)</t>
  </si>
  <si>
    <t>FOC1751U084</t>
  </si>
  <si>
    <t>05/09/2014</t>
  </si>
  <si>
    <t>1565</t>
  </si>
  <si>
    <t>SUB B</t>
  </si>
  <si>
    <t>Okeeheelee Nature Center</t>
  </si>
  <si>
    <t>Parks &amp; Rec Sign Shop</t>
  </si>
  <si>
    <t>Lake Lytal Family Aquatic Center</t>
  </si>
  <si>
    <t>Gov. Center Old Courthouse 1st Floor</t>
  </si>
  <si>
    <t>HVAC</t>
  </si>
  <si>
    <t>SIGN SHOP</t>
  </si>
  <si>
    <t>Gov. Center Old Courthouse 2nd Floor</t>
  </si>
  <si>
    <t>4E-03</t>
  </si>
  <si>
    <t>SUB C</t>
  </si>
  <si>
    <t>BREAK</t>
  </si>
  <si>
    <t>COMM C</t>
  </si>
  <si>
    <t>7-B-1</t>
  </si>
  <si>
    <t>DO 052214*490*575</t>
  </si>
  <si>
    <t>DO 091614*490*834</t>
  </si>
  <si>
    <t>09/24/2014</t>
  </si>
  <si>
    <t>CISCO ENHANCED ETHERSWITCH SERVICE MODULE ADVANCED - SWITCH</t>
  </si>
  <si>
    <t xml:space="preserve">           $3,473.95</t>
  </si>
  <si>
    <t>Tax Collector - Mobile Reg. Buses</t>
  </si>
  <si>
    <t>CISCO CATALYST 3850-24S-E-SWITCH-24PORTS-MANAGED-DESKTOP-RACK MOUNTABLE</t>
  </si>
  <si>
    <t>WS-C3850-24S-E</t>
  </si>
  <si>
    <t>FCW1851C0KS</t>
  </si>
  <si>
    <t>FOC1850X0RE</t>
  </si>
  <si>
    <t>FOC1851U0J3</t>
  </si>
  <si>
    <t>FOC1851U0JA</t>
  </si>
  <si>
    <t>FOC1851U0JC</t>
  </si>
  <si>
    <t>FOC1851U126</t>
  </si>
  <si>
    <t>FOC1851U147</t>
  </si>
  <si>
    <t>FOC1851X0CE</t>
  </si>
  <si>
    <t>BROCADE NETIRON CER 2024F-ROUTER-RACK MOUNTABLE</t>
  </si>
  <si>
    <t>NI-CER-2024F-RT-AC</t>
  </si>
  <si>
    <t>DO 012815*490*252</t>
  </si>
  <si>
    <t>CISCO CATALYST 3850-48F-S-SWITCH-48PORTS-MANAGED-DESKTOP, RACK-MOUNTABLE</t>
  </si>
  <si>
    <t>DO 040215*490*434</t>
  </si>
  <si>
    <t>04/30/2015</t>
  </si>
  <si>
    <t>FOC1911X0G2</t>
  </si>
  <si>
    <t>FOC1911U05Z</t>
  </si>
  <si>
    <t>FOC1911X0AS</t>
  </si>
  <si>
    <t>FCW1911C03F</t>
  </si>
  <si>
    <t>FOC1911X04W</t>
  </si>
  <si>
    <t>PBC Fire Rescue Station #81</t>
  </si>
  <si>
    <t>FOC1909X1MT</t>
  </si>
  <si>
    <t>3E-66</t>
  </si>
  <si>
    <t>FOC1911X0BK</t>
  </si>
  <si>
    <t>FOC1911U05W</t>
  </si>
  <si>
    <t>FOC1911X06L</t>
  </si>
  <si>
    <t>FOC1911X0BS</t>
  </si>
  <si>
    <t>FCW1903C1B6</t>
  </si>
  <si>
    <t>FCW1911D050</t>
  </si>
  <si>
    <t>FOC1910X1LW</t>
  </si>
  <si>
    <t>FOC1911X04M</t>
  </si>
  <si>
    <t>FCW1911C04S</t>
  </si>
  <si>
    <t>FOC1911U02M</t>
  </si>
  <si>
    <t>FCW1911D054</t>
  </si>
  <si>
    <t>FCW1911D04W</t>
  </si>
  <si>
    <t>FOC1911U06T</t>
  </si>
  <si>
    <t>FCW1911D0C5</t>
  </si>
  <si>
    <t>4W-39.04</t>
  </si>
  <si>
    <t>FOC1911U05T</t>
  </si>
  <si>
    <t>FCW1911D056</t>
  </si>
  <si>
    <t>FOC1911U0AC</t>
  </si>
  <si>
    <t>FOC1911U04L</t>
  </si>
  <si>
    <t>FCW1903D0VP</t>
  </si>
  <si>
    <t>FOC1911U067</t>
  </si>
  <si>
    <t>FOC1911X0G0</t>
  </si>
  <si>
    <t>FOC1904X0AQ</t>
  </si>
  <si>
    <t>FOC1911U0F5</t>
  </si>
  <si>
    <t>FOC1911U0AH</t>
  </si>
  <si>
    <t>FCW1911D0C6</t>
  </si>
  <si>
    <t>FCW1911C04K</t>
  </si>
  <si>
    <t>FOC1911U09U</t>
  </si>
  <si>
    <t>FCW1911C04M</t>
  </si>
  <si>
    <t>FOC1911X0G6</t>
  </si>
  <si>
    <t>FOC1911U060</t>
  </si>
  <si>
    <t>FOC1724V10V</t>
  </si>
  <si>
    <t>05/19/2015</t>
  </si>
  <si>
    <t>FCW1911D041</t>
  </si>
  <si>
    <t>CATALYST 3560-CX 12PT POE IP BASE</t>
  </si>
  <si>
    <t>WS-C3560CX-12PC-S</t>
  </si>
  <si>
    <t>FOC1913Y16J</t>
  </si>
  <si>
    <t>DO 042315*490*473</t>
  </si>
  <si>
    <t xml:space="preserve">           $1,194.15</t>
  </si>
  <si>
    <t>05/01/2015</t>
  </si>
  <si>
    <t>FOC1916Y1SQ</t>
  </si>
  <si>
    <t>FOC1916Z1R6</t>
  </si>
  <si>
    <t>FOC1916Z1Q4</t>
  </si>
  <si>
    <t>FOC1916Z1RC</t>
  </si>
  <si>
    <t>MT GIFT</t>
  </si>
  <si>
    <t>FOC1913Y16X</t>
  </si>
  <si>
    <t>FOC1914Y086</t>
  </si>
  <si>
    <t>J P Campgrounds</t>
  </si>
  <si>
    <t>CISCO CATALYST 3560-CX 12 PORT POE IP BASE _x000D_
(WS-C3560CX-12PC-S)</t>
  </si>
  <si>
    <t>DO 083115*490*814</t>
  </si>
  <si>
    <t xml:space="preserve">           $1,005.60</t>
  </si>
  <si>
    <t>09/30/2015</t>
  </si>
  <si>
    <t>FOC1935Z09N</t>
  </si>
  <si>
    <t>Human Services - Lantana</t>
  </si>
  <si>
    <t>FOC1929Y09C</t>
  </si>
  <si>
    <t>POOL BATH HOUSE IDF</t>
  </si>
  <si>
    <t>FOC1933Y5VL</t>
  </si>
  <si>
    <t>FOC1927W4WK</t>
  </si>
  <si>
    <t>FOC1928Y05Y</t>
  </si>
  <si>
    <t>Southwinds Golf Crs Maint</t>
  </si>
  <si>
    <t>FOC1927W4UW</t>
  </si>
  <si>
    <t>FOC1933Y5KF</t>
  </si>
  <si>
    <t>PBSO Marine Patrol (Beach Cam)</t>
  </si>
  <si>
    <t>FOC1928Y063</t>
  </si>
  <si>
    <t>FOC1927W4U2</t>
  </si>
  <si>
    <t>FOC1927W15V</t>
  </si>
  <si>
    <t>Head Start - Westgate (W. Palm Beach)</t>
  </si>
  <si>
    <t>FOC1928Z09J</t>
  </si>
  <si>
    <t>MAINTENANCE</t>
  </si>
  <si>
    <t>FOC1933Y5SM</t>
  </si>
  <si>
    <t>24 PORT 10/100 CATALYST SWITCH</t>
  </si>
  <si>
    <t>South Florida Management District</t>
  </si>
  <si>
    <t>DO490121504</t>
  </si>
  <si>
    <t>01/31/2005</t>
  </si>
  <si>
    <t>DO 030507*490*576</t>
  </si>
  <si>
    <t>05/15/2007</t>
  </si>
  <si>
    <t>DO 021909 360</t>
  </si>
  <si>
    <t>04/08/2009</t>
  </si>
  <si>
    <t>DO 100709 007</t>
  </si>
  <si>
    <t>10/29/2009</t>
  </si>
  <si>
    <t>DO 051810*490*498</t>
  </si>
  <si>
    <t>07/01/2010</t>
  </si>
  <si>
    <t>DO 051810 498</t>
  </si>
  <si>
    <t>11/24/2010</t>
  </si>
  <si>
    <t>SMARTOPTICS</t>
  </si>
  <si>
    <t>DO 101510 048</t>
  </si>
  <si>
    <t>DO 041411*490*467</t>
  </si>
  <si>
    <t>DO 013112*490*264</t>
  </si>
  <si>
    <t>02/01/2012</t>
  </si>
  <si>
    <t>DO 020712*490*299</t>
  </si>
  <si>
    <t>02/09/2012</t>
  </si>
  <si>
    <t>02/11/2015</t>
  </si>
  <si>
    <t>DO 020212*490*280</t>
  </si>
  <si>
    <t>02/14/2012</t>
  </si>
  <si>
    <t>DO 081209 810</t>
  </si>
  <si>
    <t>08/21/2009</t>
  </si>
  <si>
    <t>DO 082109 831</t>
  </si>
  <si>
    <t>08/26/2009</t>
  </si>
  <si>
    <t>CISCO TRANSCEIVER MOD_x000D_
GLC-ZX-SM</t>
  </si>
  <si>
    <t>DO 082109*490*831</t>
  </si>
  <si>
    <t>DO 061212*490*599</t>
  </si>
  <si>
    <t>06/19/2012</t>
  </si>
  <si>
    <t>DO 111612*490*110</t>
  </si>
  <si>
    <t>11/21/2012</t>
  </si>
  <si>
    <t>DO 032713*490*372</t>
  </si>
  <si>
    <t>04/08/2013</t>
  </si>
  <si>
    <t>DO 012813*490*224</t>
  </si>
  <si>
    <t>09/18/2013</t>
  </si>
  <si>
    <t>11/05/2013</t>
  </si>
  <si>
    <t>DO 012814*490*245</t>
  </si>
  <si>
    <t>02/10/2014</t>
  </si>
  <si>
    <t>DO 040814*490*439</t>
  </si>
  <si>
    <t>04/16/2014</t>
  </si>
  <si>
    <t>CISCO - SFP + TRANSCEIVER MODULE - 10 GBPS</t>
  </si>
  <si>
    <t>SFP-10G-ER=</t>
  </si>
  <si>
    <t>ONT194200N7</t>
  </si>
  <si>
    <t>DO 101915*490*35</t>
  </si>
  <si>
    <t xml:space="preserve">           $5,500.00</t>
  </si>
  <si>
    <t>11/10/2015</t>
  </si>
  <si>
    <t>ONT194200N8</t>
  </si>
  <si>
    <t>ONT194200N9</t>
  </si>
  <si>
    <t>ONT194200NA</t>
  </si>
  <si>
    <t>ONT194200NB</t>
  </si>
  <si>
    <t>ONT194200YH</t>
  </si>
  <si>
    <t>ONT194200YL</t>
  </si>
  <si>
    <t>ONT194200YM</t>
  </si>
  <si>
    <t>ONT194200YN</t>
  </si>
  <si>
    <t>BROCADE - XFP TRANSCEIVER MODULE - 10 GBPS</t>
  </si>
  <si>
    <t>AFF1144700008DB</t>
  </si>
  <si>
    <t xml:space="preserve">           $4,467.06</t>
  </si>
  <si>
    <t>10/29/2015</t>
  </si>
  <si>
    <t>AFF114500000G1D</t>
  </si>
  <si>
    <t>AFF114500000G24</t>
  </si>
  <si>
    <t>CISCO - SFP + TRANSCEIVER MODULE</t>
  </si>
  <si>
    <t>SFP-10G-ZR=</t>
  </si>
  <si>
    <t>ECL1943000Y</t>
  </si>
  <si>
    <t xml:space="preserve">           $8,800.00</t>
  </si>
  <si>
    <t>ECL1943001B</t>
  </si>
  <si>
    <t>ECL1943001C</t>
  </si>
  <si>
    <t>ECL19430035</t>
  </si>
  <si>
    <t>ECL19430036</t>
  </si>
  <si>
    <t>ECL19430037</t>
  </si>
  <si>
    <t>DO 112210 147</t>
  </si>
  <si>
    <t>PG7ISS0000395</t>
  </si>
  <si>
    <t>08/15/1997</t>
  </si>
  <si>
    <t>PG7ISS0000397</t>
  </si>
  <si>
    <t>01/05/2000</t>
  </si>
  <si>
    <t>POMEROY</t>
  </si>
  <si>
    <t>PG02ISS000016</t>
  </si>
  <si>
    <t>11/08/2001</t>
  </si>
  <si>
    <t>03/22/2002</t>
  </si>
  <si>
    <t>IPOD</t>
  </si>
  <si>
    <t>01/15/2007</t>
  </si>
  <si>
    <t>GOVCONN</t>
  </si>
  <si>
    <t>04/08/2003</t>
  </si>
  <si>
    <t>DO01150415117</t>
  </si>
  <si>
    <t>DO03230424730</t>
  </si>
  <si>
    <t>04/23/2004</t>
  </si>
  <si>
    <t>DO 121504*10500</t>
  </si>
  <si>
    <t>ATT</t>
  </si>
  <si>
    <t>DO03280523426</t>
  </si>
  <si>
    <t>DO09070544197</t>
  </si>
  <si>
    <t>10/19/2005</t>
  </si>
  <si>
    <t>DO1019053030</t>
  </si>
  <si>
    <t>03/14/2006</t>
  </si>
  <si>
    <t>UPS APC SMART XL 3000RM</t>
  </si>
  <si>
    <t>DO05260630650</t>
  </si>
  <si>
    <t>06/13/2006</t>
  </si>
  <si>
    <t>08/01/2006</t>
  </si>
  <si>
    <t>SMART-UPS RT 5000 XL</t>
  </si>
  <si>
    <t>NS0644008380</t>
  </si>
  <si>
    <t>DO 122206*490*335</t>
  </si>
  <si>
    <t>02/19/2015</t>
  </si>
  <si>
    <t>DO060507982</t>
  </si>
  <si>
    <t>08/20/2007</t>
  </si>
  <si>
    <t>03/27/2008</t>
  </si>
  <si>
    <t>DO490 040708 758</t>
  </si>
  <si>
    <t>06/03/2008</t>
  </si>
  <si>
    <t>06/18/2008</t>
  </si>
  <si>
    <t>DO 490 080708 1154</t>
  </si>
  <si>
    <t>DO 021909 361</t>
  </si>
  <si>
    <t>03/10/2009</t>
  </si>
  <si>
    <t>DO 011310 189</t>
  </si>
  <si>
    <t>01/28/2010</t>
  </si>
  <si>
    <t>12/10/2010</t>
  </si>
  <si>
    <t>DO 112110 110</t>
  </si>
  <si>
    <t>DO052011490555</t>
  </si>
  <si>
    <t>05/26/2011</t>
  </si>
  <si>
    <t>DO 08091149735</t>
  </si>
  <si>
    <t>09/09/2011</t>
  </si>
  <si>
    <t>DO 1007114915</t>
  </si>
  <si>
    <t>11/28/2011</t>
  </si>
  <si>
    <t>06/26/2009</t>
  </si>
  <si>
    <t>08/04/2009</t>
  </si>
  <si>
    <t>DO 072612*490*710</t>
  </si>
  <si>
    <t>08/07/2012</t>
  </si>
  <si>
    <t>DO 120612*490*150</t>
  </si>
  <si>
    <t>DO 072612*490*711</t>
  </si>
  <si>
    <t>08/01/2012</t>
  </si>
  <si>
    <t>10200860</t>
  </si>
  <si>
    <t>SYMETRA UPS</t>
  </si>
  <si>
    <t>DO 090115*490*824</t>
  </si>
  <si>
    <t xml:space="preserve">          $74,527.64</t>
  </si>
  <si>
    <t>12/11/2015</t>
  </si>
  <si>
    <t>C110 DATA CENTER</t>
  </si>
  <si>
    <t>WEST PALM BEACH F/R #3</t>
  </si>
  <si>
    <t>03/06/2006</t>
  </si>
  <si>
    <t>09/30/2013</t>
  </si>
  <si>
    <t>05/06/2003</t>
  </si>
  <si>
    <t>08/14/2012</t>
  </si>
  <si>
    <t>04/16/2008</t>
  </si>
  <si>
    <t>802.18</t>
  </si>
  <si>
    <t>802.12</t>
  </si>
  <si>
    <t>400.64</t>
  </si>
  <si>
    <t>802.11</t>
  </si>
  <si>
    <t>400.91</t>
  </si>
  <si>
    <t>Center for Family Services</t>
  </si>
  <si>
    <t>12/16/2014</t>
  </si>
  <si>
    <t>CABIANCA, FABRIZIO</t>
  </si>
  <si>
    <t>501</t>
  </si>
  <si>
    <t>HOLDING-SAS</t>
  </si>
  <si>
    <t>CPO MF050109 069</t>
  </si>
  <si>
    <t>06/02/2009</t>
  </si>
  <si>
    <t>02/25/2001</t>
  </si>
  <si>
    <t>DO02170617406</t>
  </si>
  <si>
    <t>04/26/2006</t>
  </si>
  <si>
    <t>12/09/2008</t>
  </si>
  <si>
    <t>DO 06091149576</t>
  </si>
  <si>
    <t>08/03/2011</t>
  </si>
  <si>
    <t>DO 101210 028</t>
  </si>
  <si>
    <t>11/02/2010</t>
  </si>
  <si>
    <t>DO 020811 307</t>
  </si>
  <si>
    <t>03/29/2011</t>
  </si>
  <si>
    <t>DO 030811 362</t>
  </si>
  <si>
    <t>03/14/2011</t>
  </si>
  <si>
    <t>DO 030811*490*362</t>
  </si>
  <si>
    <t>DO 063009 701</t>
  </si>
  <si>
    <t>07/16/2009</t>
  </si>
  <si>
    <t>DO07240689</t>
  </si>
  <si>
    <t>08/21/2006</t>
  </si>
  <si>
    <t>DO 041513*490*420</t>
  </si>
  <si>
    <t>04/29/2013</t>
  </si>
  <si>
    <t>05/01/2014</t>
  </si>
  <si>
    <t>CISCO 8500 SERIES WIRELESS CONTROLLER - NETWORK MANAGEMENT</t>
  </si>
  <si>
    <t>DO 051415*490*530</t>
  </si>
  <si>
    <t xml:space="preserve">          $34,500.00</t>
  </si>
  <si>
    <t>AIR-CT8510-NA-K9</t>
  </si>
  <si>
    <t>06/18/2015</t>
  </si>
  <si>
    <t>DO 031714*490*379</t>
  </si>
  <si>
    <t>04/24/2014</t>
  </si>
  <si>
    <t>DO 120114*490*123</t>
  </si>
  <si>
    <t xml:space="preserve">           $4,253.82</t>
  </si>
  <si>
    <t>01/30/2015</t>
  </si>
  <si>
    <t>GRAINGER</t>
  </si>
  <si>
    <t>CPO680 050908 84</t>
  </si>
  <si>
    <t>05/15/2008</t>
  </si>
  <si>
    <t>04/10/2008</t>
  </si>
  <si>
    <t>MF080808 116</t>
  </si>
  <si>
    <t>APPLE</t>
  </si>
  <si>
    <t>07/29/1999</t>
  </si>
  <si>
    <t>PG00ISS000269</t>
  </si>
  <si>
    <t>07/19/2000</t>
  </si>
  <si>
    <t>11/21/2002</t>
  </si>
  <si>
    <t>04/29/2003</t>
  </si>
  <si>
    <t>PG03ISS000763</t>
  </si>
  <si>
    <t>09/17/2003</t>
  </si>
  <si>
    <t>DO02200420351</t>
  </si>
  <si>
    <t>DO02180419845</t>
  </si>
  <si>
    <t>03/31/2004</t>
  </si>
  <si>
    <t>DO02200420332</t>
  </si>
  <si>
    <t>DO07220441140</t>
  </si>
  <si>
    <t>08/04/2004</t>
  </si>
  <si>
    <t>DO100504376</t>
  </si>
  <si>
    <t>11/03/2004</t>
  </si>
  <si>
    <t>DO1022043278</t>
  </si>
  <si>
    <t>11/09/2004</t>
  </si>
  <si>
    <t>DO01270515631</t>
  </si>
  <si>
    <t>03/10/2005</t>
  </si>
  <si>
    <t>DO06150534039</t>
  </si>
  <si>
    <t>07/12/2005</t>
  </si>
  <si>
    <t>DO02220617753</t>
  </si>
  <si>
    <t>03/01/2006</t>
  </si>
  <si>
    <t>DO080206121</t>
  </si>
  <si>
    <t>DO 062106*720*34027</t>
  </si>
  <si>
    <t>06/01/2012</t>
  </si>
  <si>
    <t>DO081106159</t>
  </si>
  <si>
    <t>08/29/2006</t>
  </si>
  <si>
    <t>DEEE</t>
  </si>
  <si>
    <t>DO10040600007</t>
  </si>
  <si>
    <t>10/11/2006</t>
  </si>
  <si>
    <t>DO10110600030</t>
  </si>
  <si>
    <t>10/26/2006</t>
  </si>
  <si>
    <t>DO10110600031</t>
  </si>
  <si>
    <t>DO0725071163</t>
  </si>
  <si>
    <t>07/31/2007</t>
  </si>
  <si>
    <t>DO0824071273</t>
  </si>
  <si>
    <t>09/24/2007</t>
  </si>
  <si>
    <t>DO 100107 090</t>
  </si>
  <si>
    <t>10/09/2007</t>
  </si>
  <si>
    <t>D490 010308 484</t>
  </si>
  <si>
    <t>02/04/2008</t>
  </si>
  <si>
    <t>D490 021308 597</t>
  </si>
  <si>
    <t>DO 022908*720*1626</t>
  </si>
  <si>
    <t>SHULER, RON</t>
  </si>
  <si>
    <t>D490 042208 812</t>
  </si>
  <si>
    <t>D490 040808 762</t>
  </si>
  <si>
    <t>D490 041508 784</t>
  </si>
  <si>
    <t>04/21/2008</t>
  </si>
  <si>
    <t>DO 490 073108 1131</t>
  </si>
  <si>
    <t>08/18/2008</t>
  </si>
  <si>
    <t>DELL LATITUDE E6500 LAPTOP</t>
  </si>
  <si>
    <t>DO 580 121208*1026</t>
  </si>
  <si>
    <t xml:space="preserve">           $1,244.10</t>
  </si>
  <si>
    <t>01/30/2009</t>
  </si>
  <si>
    <t>MARTINEZ, JUAN</t>
  </si>
  <si>
    <t>08/07/2008</t>
  </si>
  <si>
    <t>02/24/2009</t>
  </si>
  <si>
    <t>DO 121808 222</t>
  </si>
  <si>
    <t>04/02/2009</t>
  </si>
  <si>
    <t>DO 490 022009 363</t>
  </si>
  <si>
    <t>03/06/2009</t>
  </si>
  <si>
    <t>DO 041309 506</t>
  </si>
  <si>
    <t>DO 052809 599</t>
  </si>
  <si>
    <t>06/05/2009</t>
  </si>
  <si>
    <t>DO 111009 087</t>
  </si>
  <si>
    <t xml:space="preserve">           $1,401.35</t>
  </si>
  <si>
    <t>11/12/2009</t>
  </si>
  <si>
    <t>DO 123109*410*8263</t>
  </si>
  <si>
    <t>01/21/2010</t>
  </si>
  <si>
    <t>DO 030910 328</t>
  </si>
  <si>
    <t>03/24/2010</t>
  </si>
  <si>
    <t>DO 062110 575</t>
  </si>
  <si>
    <t>DO 070210 613</t>
  </si>
  <si>
    <t>07/21/2010</t>
  </si>
  <si>
    <t>DO 071910 646</t>
  </si>
  <si>
    <t>07/28/2010</t>
  </si>
  <si>
    <t>DO 052410 508</t>
  </si>
  <si>
    <t>06/04/2010</t>
  </si>
  <si>
    <t>DO 072110 649</t>
  </si>
  <si>
    <t>08/03/2010</t>
  </si>
  <si>
    <t>DO 081610 725</t>
  </si>
  <si>
    <t>DO 052710*600*21176</t>
  </si>
  <si>
    <t>08/11/2010</t>
  </si>
  <si>
    <t>DO 092010 829</t>
  </si>
  <si>
    <t>DO 101410 044</t>
  </si>
  <si>
    <t>10/27/2010</t>
  </si>
  <si>
    <t>DO042611490489</t>
  </si>
  <si>
    <t>DO 032111*410*14438</t>
  </si>
  <si>
    <t>04/29/2011</t>
  </si>
  <si>
    <t>DO 050511*410*18624</t>
  </si>
  <si>
    <t>05/24/2011</t>
  </si>
  <si>
    <t>DO 052411*600*20120</t>
  </si>
  <si>
    <t>06/24/2011</t>
  </si>
  <si>
    <t>DO 04071149447</t>
  </si>
  <si>
    <t>08/10/2011</t>
  </si>
  <si>
    <t>DO 08221149752</t>
  </si>
  <si>
    <t>DO 071012*490*677</t>
  </si>
  <si>
    <t>07/20/2012</t>
  </si>
  <si>
    <t>DO 09161149812</t>
  </si>
  <si>
    <t>09/27/2011</t>
  </si>
  <si>
    <t>DO 12011149109</t>
  </si>
  <si>
    <t>12/16/2011</t>
  </si>
  <si>
    <t>DO 012612*490*260</t>
  </si>
  <si>
    <t>03/01/2012</t>
  </si>
  <si>
    <t>DO 580 071312*58*267</t>
  </si>
  <si>
    <t>DO 050809 561</t>
  </si>
  <si>
    <t>DO 080509 789</t>
  </si>
  <si>
    <t>08/20/2009</t>
  </si>
  <si>
    <t>DO 061112*490*597</t>
  </si>
  <si>
    <t>DO 061912*490*620</t>
  </si>
  <si>
    <t>06/28/2012</t>
  </si>
  <si>
    <t>DO 061912*490*621</t>
  </si>
  <si>
    <t>06/27/2012</t>
  </si>
  <si>
    <t>DO 061912*490*622</t>
  </si>
  <si>
    <t>06/26/2012</t>
  </si>
  <si>
    <t>DO 061812*490*617</t>
  </si>
  <si>
    <t>07/30/2012</t>
  </si>
  <si>
    <t>DO 580 102412*394</t>
  </si>
  <si>
    <t>09/09/2013</t>
  </si>
  <si>
    <t>DO 082212*490*776</t>
  </si>
  <si>
    <t>08/31/2012</t>
  </si>
  <si>
    <t>DO 090512*490*795</t>
  </si>
  <si>
    <t>09/14/2012</t>
  </si>
  <si>
    <t>DO 102912*490*72</t>
  </si>
  <si>
    <t>DO 113012*490*130</t>
  </si>
  <si>
    <t>12/10/2012</t>
  </si>
  <si>
    <t>DO 030713*490*315</t>
  </si>
  <si>
    <t>03/20/2013</t>
  </si>
  <si>
    <t>DO 041713*490*429</t>
  </si>
  <si>
    <t>05/01/2013</t>
  </si>
  <si>
    <t>DO 021913*490*269</t>
  </si>
  <si>
    <t>DO 022813*490*300</t>
  </si>
  <si>
    <t>03/13/2013</t>
  </si>
  <si>
    <t>DO 032113*490*355</t>
  </si>
  <si>
    <t>04/01/2013</t>
  </si>
  <si>
    <t>DO 052113*490*517</t>
  </si>
  <si>
    <t>05/31/2013</t>
  </si>
  <si>
    <t>E5450</t>
  </si>
  <si>
    <t>DO 030515*490*323</t>
  </si>
  <si>
    <t>04/01/2015</t>
  </si>
  <si>
    <t>04/06/2015</t>
  </si>
  <si>
    <t>802.1</t>
  </si>
  <si>
    <t>MAYORGA, LUIS</t>
  </si>
  <si>
    <t>DO 070113*490*607</t>
  </si>
  <si>
    <t>07/10/2013</t>
  </si>
  <si>
    <t>DO 070113*490*611</t>
  </si>
  <si>
    <t>DO 081513*490*751</t>
  </si>
  <si>
    <t>09/05/2013</t>
  </si>
  <si>
    <t>DO 091213*490*818</t>
  </si>
  <si>
    <t>DO 100813*490*14</t>
  </si>
  <si>
    <t>10/17/2013</t>
  </si>
  <si>
    <t>DO 102813*490*64</t>
  </si>
  <si>
    <t>11/06/2013</t>
  </si>
  <si>
    <t>DO 020514*490*274</t>
  </si>
  <si>
    <t>DO 030414*490*329</t>
  </si>
  <si>
    <t>03/21/2014</t>
  </si>
  <si>
    <t>DO 031914*490*385</t>
  </si>
  <si>
    <t>04/10/2014</t>
  </si>
  <si>
    <t>DO 040214*490*419</t>
  </si>
  <si>
    <t>DO 040214*490*417</t>
  </si>
  <si>
    <t>LENOVO</t>
  </si>
  <si>
    <t>DO 050814*490*532</t>
  </si>
  <si>
    <t>06/09/2014</t>
  </si>
  <si>
    <t>ALI, ANGELA</t>
  </si>
  <si>
    <t>DO 110414*490*84</t>
  </si>
  <si>
    <t>11/14/2014</t>
  </si>
  <si>
    <t>11/25/2014</t>
  </si>
  <si>
    <t>LATITUDE E7440 (210-AAWK)</t>
  </si>
  <si>
    <t>E7440</t>
  </si>
  <si>
    <t>DO 122214*490*165</t>
  </si>
  <si>
    <t xml:space="preserve">           $1,619.48</t>
  </si>
  <si>
    <t>12/24/2014</t>
  </si>
  <si>
    <t>LATITUDE E7240</t>
  </si>
  <si>
    <t>E7240</t>
  </si>
  <si>
    <t>DO 030515*490*327</t>
  </si>
  <si>
    <t xml:space="preserve">           $1,372.99</t>
  </si>
  <si>
    <t>DELL XPS 13 I5 PROCESSOR</t>
  </si>
  <si>
    <t>D9TN462</t>
  </si>
  <si>
    <t>DO 101915*490*34</t>
  </si>
  <si>
    <t xml:space="preserve">           $1,438.85</t>
  </si>
  <si>
    <t>10/28/2015</t>
  </si>
  <si>
    <t>DO 043015*490*492</t>
  </si>
  <si>
    <t>05/26/2015</t>
  </si>
  <si>
    <t>MACBOOK PRO 13 W/RETINA, 2.7GHZ, 16GB, 256GB STORAGE</t>
  </si>
  <si>
    <t>DO 050715*490*520</t>
  </si>
  <si>
    <t xml:space="preserve">           $1,670.00</t>
  </si>
  <si>
    <t>06/15/2015</t>
  </si>
  <si>
    <t>DO 060115*490*581</t>
  </si>
  <si>
    <t xml:space="preserve">           $2,350.01</t>
  </si>
  <si>
    <t>06/25/2015</t>
  </si>
  <si>
    <t>DELL LATITUDE 14 RUGGED (5404), CTO (210-ADEK)</t>
  </si>
  <si>
    <t>LATITUDE 14 RUGGED</t>
  </si>
  <si>
    <t>9XWQNY1</t>
  </si>
  <si>
    <t>DO 112415*490*113</t>
  </si>
  <si>
    <t xml:space="preserve">           $2,100.00</t>
  </si>
  <si>
    <t>12/16/2015</t>
  </si>
  <si>
    <t>BXWQNY1</t>
  </si>
  <si>
    <t>CXWQNY1</t>
  </si>
  <si>
    <t>K09242</t>
  </si>
  <si>
    <t>XP</t>
  </si>
  <si>
    <t>06/15/2005</t>
  </si>
  <si>
    <t>DO 340 PE090806-26</t>
  </si>
  <si>
    <t xml:space="preserve">           $1,202.17</t>
  </si>
  <si>
    <t>7XB8R91</t>
  </si>
  <si>
    <t>DO 143 020306-15452</t>
  </si>
  <si>
    <t xml:space="preserve">           $1,589.38</t>
  </si>
  <si>
    <t>04/17/2006</t>
  </si>
  <si>
    <t>9XB8R91</t>
  </si>
  <si>
    <t>9LKSMB1</t>
  </si>
  <si>
    <t xml:space="preserve">           $1,487.98</t>
  </si>
  <si>
    <t>09/20/2006</t>
  </si>
  <si>
    <t>750DRB1</t>
  </si>
  <si>
    <t>2BJNYB1</t>
  </si>
  <si>
    <t>11/01/2006</t>
  </si>
  <si>
    <t>13JNYB1</t>
  </si>
  <si>
    <t>CBJNYB1</t>
  </si>
  <si>
    <t>C6JNYB1</t>
  </si>
  <si>
    <t>F6JNYB1</t>
  </si>
  <si>
    <t>25JNYB1</t>
  </si>
  <si>
    <t>76JNYB1</t>
  </si>
  <si>
    <t>17JNYB1</t>
  </si>
  <si>
    <t>54JNYB1</t>
  </si>
  <si>
    <t>B7JNYB1</t>
  </si>
  <si>
    <t>BBJNYB1</t>
  </si>
  <si>
    <t>F5JNYB1</t>
  </si>
  <si>
    <t>J4JNYB1</t>
  </si>
  <si>
    <t>C2JNYB1</t>
  </si>
  <si>
    <t>DBJNYB1</t>
  </si>
  <si>
    <t>87JNYB1</t>
  </si>
  <si>
    <t>06/13/2007</t>
  </si>
  <si>
    <t>04/04/2012</t>
  </si>
  <si>
    <t>F7S81D1</t>
  </si>
  <si>
    <t>04/03/2012</t>
  </si>
  <si>
    <t>11MS1D1</t>
  </si>
  <si>
    <t>40MS1D1</t>
  </si>
  <si>
    <t>CWXR1D1</t>
  </si>
  <si>
    <t>CPXR1D1</t>
  </si>
  <si>
    <t>CSXR1D1</t>
  </si>
  <si>
    <t>F8SC3F1</t>
  </si>
  <si>
    <t xml:space="preserve">           $1,200.36</t>
  </si>
  <si>
    <t>01/16/2008</t>
  </si>
  <si>
    <t>J8SC3F1</t>
  </si>
  <si>
    <t>8BSC3F1</t>
  </si>
  <si>
    <t>79SC3F1</t>
  </si>
  <si>
    <t>G9SC3F1</t>
  </si>
  <si>
    <t>04/04/2008</t>
  </si>
  <si>
    <t>39GTTG1</t>
  </si>
  <si>
    <t>DO 320 071008-33195</t>
  </si>
  <si>
    <t>J0407400</t>
  </si>
  <si>
    <t>UPGRADE FOR 4381 IN D 9822</t>
  </si>
  <si>
    <t>HARTFORD</t>
  </si>
  <si>
    <t>UPGRADE</t>
  </si>
  <si>
    <t>5815-B</t>
  </si>
  <si>
    <t xml:space="preserve">           $6,500.00</t>
  </si>
  <si>
    <t>09/30/1991</t>
  </si>
  <si>
    <t>400.65</t>
  </si>
  <si>
    <t>400.55</t>
  </si>
  <si>
    <t>03/29/2012</t>
  </si>
  <si>
    <t>COMPUTER</t>
  </si>
  <si>
    <t>09/18/1998</t>
  </si>
  <si>
    <t>09/30/2003</t>
  </si>
  <si>
    <t>PG00ISS000046</t>
  </si>
  <si>
    <t>12/28/1999</t>
  </si>
  <si>
    <t>PG00ISS000268</t>
  </si>
  <si>
    <t>07/03/2000</t>
  </si>
  <si>
    <t>PG00ISS000354</t>
  </si>
  <si>
    <t>09/18/2000</t>
  </si>
  <si>
    <t>PG01ISS000231</t>
  </si>
  <si>
    <t>06/14/2001</t>
  </si>
  <si>
    <t>PG02ISS000118</t>
  </si>
  <si>
    <t>02/24/2002</t>
  </si>
  <si>
    <t>PG03ISS000078</t>
  </si>
  <si>
    <t>02/13/2003</t>
  </si>
  <si>
    <t>PC DELL GX260S ._x000D_
ACCEPTING FROM CJC ON 5/21/08</t>
  </si>
  <si>
    <t xml:space="preserve">           $1,643.00</t>
  </si>
  <si>
    <t>PG03ISS000265</t>
  </si>
  <si>
    <t>04/02/2003</t>
  </si>
  <si>
    <t>04/20/2003</t>
  </si>
  <si>
    <t>PG03ISS000343</t>
  </si>
  <si>
    <t>PG03ISS000388</t>
  </si>
  <si>
    <t>PG03ISS000605</t>
  </si>
  <si>
    <t>07/24/2003</t>
  </si>
  <si>
    <t>DO02020417462</t>
  </si>
  <si>
    <t>02/19/2004</t>
  </si>
  <si>
    <t>DO02100418949</t>
  </si>
  <si>
    <t>02/25/2004</t>
  </si>
  <si>
    <t>DO03250425116</t>
  </si>
  <si>
    <t>DO04190428418</t>
  </si>
  <si>
    <t>DO04230429246</t>
  </si>
  <si>
    <t>DO05140432055</t>
  </si>
  <si>
    <t>06/07/2004</t>
  </si>
  <si>
    <t>DO02160518429</t>
  </si>
  <si>
    <t>04/13/2005</t>
  </si>
  <si>
    <t>DO02240519331</t>
  </si>
  <si>
    <t>03/14/2005</t>
  </si>
  <si>
    <t>GX-280</t>
  </si>
  <si>
    <t>DO05270531787</t>
  </si>
  <si>
    <t xml:space="preserve">           $1,576.88</t>
  </si>
  <si>
    <t>DO04070525029</t>
  </si>
  <si>
    <t>DO07110536940</t>
  </si>
  <si>
    <t>07/27/2005</t>
  </si>
  <si>
    <t>DS91G81</t>
  </si>
  <si>
    <t>DO 320 090605-44087</t>
  </si>
  <si>
    <t xml:space="preserve">           $1,094.53</t>
  </si>
  <si>
    <t>09/22/2005</t>
  </si>
  <si>
    <t>FDT3P81</t>
  </si>
  <si>
    <t>DO1018052748</t>
  </si>
  <si>
    <t xml:space="preserve">           $1,512.68</t>
  </si>
  <si>
    <t>11/02/2005</t>
  </si>
  <si>
    <t>DO02220617861</t>
  </si>
  <si>
    <t xml:space="preserve">           $2,160.78</t>
  </si>
  <si>
    <t>DO03010618803</t>
  </si>
  <si>
    <t>03/08/2006</t>
  </si>
  <si>
    <t>DO04280626713</t>
  </si>
  <si>
    <t>05/08/2006</t>
  </si>
  <si>
    <t>DO 700 042406-26036</t>
  </si>
  <si>
    <t xml:space="preserve">           $1,470.62</t>
  </si>
  <si>
    <t>05/25/2006</t>
  </si>
  <si>
    <t>PC DELL OPTIPLEX GX620 SFF</t>
  </si>
  <si>
    <t>53RO7B1</t>
  </si>
  <si>
    <t>DO06210633971</t>
  </si>
  <si>
    <t>07/05/2006</t>
  </si>
  <si>
    <t>DO06210633963</t>
  </si>
  <si>
    <t xml:space="preserve">C426RB1 </t>
  </si>
  <si>
    <t>DO09110600031</t>
  </si>
  <si>
    <t xml:space="preserve">           $1,503.98</t>
  </si>
  <si>
    <t>09/15/2006</t>
  </si>
  <si>
    <t>DO09110600029</t>
  </si>
  <si>
    <t>09/18/2006</t>
  </si>
  <si>
    <t>12/22/2014</t>
  </si>
  <si>
    <t>DO10200600092</t>
  </si>
  <si>
    <t>11/20/2007</t>
  </si>
  <si>
    <t>67JNYB1</t>
  </si>
  <si>
    <t>DO 580 111606*930</t>
  </si>
  <si>
    <t>12/06/2006</t>
  </si>
  <si>
    <t>HAWKS, STEPHEN</t>
  </si>
  <si>
    <t>DO120806289</t>
  </si>
  <si>
    <t>01/10/2007</t>
  </si>
  <si>
    <t>DO020507</t>
  </si>
  <si>
    <t>DO030807</t>
  </si>
  <si>
    <t>DO 031407*410*15804</t>
  </si>
  <si>
    <t>DO050807877</t>
  </si>
  <si>
    <t>05/16/2007</t>
  </si>
  <si>
    <t>DO 051607*410*22117</t>
  </si>
  <si>
    <t>05/31/2007</t>
  </si>
  <si>
    <t>DO052507967</t>
  </si>
  <si>
    <t>06/06/2007</t>
  </si>
  <si>
    <t>DO051507920</t>
  </si>
  <si>
    <t>DO053107974</t>
  </si>
  <si>
    <t>DO0828071281</t>
  </si>
  <si>
    <t>09/18/2007</t>
  </si>
  <si>
    <t>DG64PD1</t>
  </si>
  <si>
    <t>D490 102507 281</t>
  </si>
  <si>
    <t>10/31/2007</t>
  </si>
  <si>
    <t>D490 110507 327</t>
  </si>
  <si>
    <t>11/09/2007</t>
  </si>
  <si>
    <t>D490 110107 319</t>
  </si>
  <si>
    <t>D490 110807 340</t>
  </si>
  <si>
    <t>11/26/2007</t>
  </si>
  <si>
    <t>BTO MACBOOK</t>
  </si>
  <si>
    <t>D490 110807 342</t>
  </si>
  <si>
    <t>D490 011408 509</t>
  </si>
  <si>
    <t>01/22/2008</t>
  </si>
  <si>
    <t>D490 012808 552</t>
  </si>
  <si>
    <t>D490 021108 589</t>
  </si>
  <si>
    <t>FFHQMF1</t>
  </si>
  <si>
    <t>D490 030308 638</t>
  </si>
  <si>
    <t>03/18/2008</t>
  </si>
  <si>
    <t>052708 490 933</t>
  </si>
  <si>
    <t>06/02/2008</t>
  </si>
  <si>
    <t>D490 032708</t>
  </si>
  <si>
    <t>04/02/2008</t>
  </si>
  <si>
    <t>D490 050608 874</t>
  </si>
  <si>
    <t>05/19/2008</t>
  </si>
  <si>
    <t>D490 042908 849</t>
  </si>
  <si>
    <t>05/02/2008</t>
  </si>
  <si>
    <t>DO 031808*410*22216</t>
  </si>
  <si>
    <t>DO490 072808 1112</t>
  </si>
  <si>
    <t>08/01/2008</t>
  </si>
  <si>
    <t>DO 030210 312</t>
  </si>
  <si>
    <t>03/16/2010</t>
  </si>
  <si>
    <t>04/01/2009</t>
  </si>
  <si>
    <t>DO 033009*410*17345</t>
  </si>
  <si>
    <t>04/29/2009</t>
  </si>
  <si>
    <t>04/22/2010</t>
  </si>
  <si>
    <t>DO 580 040510*2130</t>
  </si>
  <si>
    <t>DO 091311*410*30233</t>
  </si>
  <si>
    <t>09/30/2011</t>
  </si>
  <si>
    <t>DO 062110 580</t>
  </si>
  <si>
    <t>07/14/2010</t>
  </si>
  <si>
    <t>DO 083110 770</t>
  </si>
  <si>
    <t>09/16/2010</t>
  </si>
  <si>
    <t>DO 580 013012*58*116</t>
  </si>
  <si>
    <t xml:space="preserve">           $1,869.77</t>
  </si>
  <si>
    <t>DO 091411*410*3035</t>
  </si>
  <si>
    <t>09/29/2009</t>
  </si>
  <si>
    <t>DO 042612*410*17894</t>
  </si>
  <si>
    <t>DO EN060512*297</t>
  </si>
  <si>
    <t>06/18/2012</t>
  </si>
  <si>
    <t>DO 091113*490*802</t>
  </si>
  <si>
    <t>DO 040214*490*418</t>
  </si>
  <si>
    <t>04/23/2014</t>
  </si>
  <si>
    <t>DO 091614*490*836</t>
  </si>
  <si>
    <t>09/25/2014</t>
  </si>
  <si>
    <t>OPTIPLEX 9020 SMALL FORM FACTOR (210-AATO)</t>
  </si>
  <si>
    <t xml:space="preserve">           $1,149.98</t>
  </si>
  <si>
    <t>05/14/2015</t>
  </si>
  <si>
    <t>2W-39.04</t>
  </si>
  <si>
    <t>DELL PRECISION TOWER 3620 XCTO BASE (210-AFLI)</t>
  </si>
  <si>
    <t>PRECISION 3620</t>
  </si>
  <si>
    <t>1HBP282</t>
  </si>
  <si>
    <t>DO 121615*490*158</t>
  </si>
  <si>
    <t xml:space="preserve">           $1,589.40</t>
  </si>
  <si>
    <t>01/06/2016</t>
  </si>
  <si>
    <t>PEREZ, BEN</t>
  </si>
  <si>
    <t>DELL LATITUDE</t>
  </si>
  <si>
    <t>400.15</t>
  </si>
  <si>
    <t>400.94</t>
  </si>
  <si>
    <t>400.84</t>
  </si>
  <si>
    <t>400.11</t>
  </si>
  <si>
    <t>08/26/2014</t>
  </si>
  <si>
    <t>400.69</t>
  </si>
  <si>
    <t>COMPAQ</t>
  </si>
  <si>
    <t>05/03/1999</t>
  </si>
  <si>
    <t>03/23/1999</t>
  </si>
  <si>
    <t>PG01ISS000332</t>
  </si>
  <si>
    <t>09/17/2001</t>
  </si>
  <si>
    <t>PG01ISS000363</t>
  </si>
  <si>
    <t>10/10/2001</t>
  </si>
  <si>
    <t>10/25/2001</t>
  </si>
  <si>
    <t>PG02ISS000057</t>
  </si>
  <si>
    <t>01/14/2002</t>
  </si>
  <si>
    <t>PG02ISS000147</t>
  </si>
  <si>
    <t>03/21/2002</t>
  </si>
  <si>
    <t>PG02ISS000245</t>
  </si>
  <si>
    <t>06/21/2002</t>
  </si>
  <si>
    <t>PG02PZ4000097</t>
  </si>
  <si>
    <t>07/30/2002</t>
  </si>
  <si>
    <t>PG02ISS000358</t>
  </si>
  <si>
    <t>PG02ISS000311</t>
  </si>
  <si>
    <t>CSS</t>
  </si>
  <si>
    <t>01/23/2003</t>
  </si>
  <si>
    <t>02/14/2003</t>
  </si>
  <si>
    <t>PG03PZ4000040</t>
  </si>
  <si>
    <t>01/30/2003</t>
  </si>
  <si>
    <t>04/11/2003</t>
  </si>
  <si>
    <t>PG03ISS000467</t>
  </si>
  <si>
    <t>06/23/2003</t>
  </si>
  <si>
    <t>SUNMICRO</t>
  </si>
  <si>
    <t>06/13/2003</t>
  </si>
  <si>
    <t>08/27/2003</t>
  </si>
  <si>
    <t>DO1104035811</t>
  </si>
  <si>
    <t>12/03/2003</t>
  </si>
  <si>
    <t>DO12080310250</t>
  </si>
  <si>
    <t>12/29/2003</t>
  </si>
  <si>
    <t>DO12080310259</t>
  </si>
  <si>
    <t>01/06/2004</t>
  </si>
  <si>
    <t>DO12110311026</t>
  </si>
  <si>
    <t>01/21/2004</t>
  </si>
  <si>
    <t>01/10/2014</t>
  </si>
  <si>
    <t>DO12110311016</t>
  </si>
  <si>
    <t>02/03/2004</t>
  </si>
  <si>
    <t>DO12150311311</t>
  </si>
  <si>
    <t>DAISI</t>
  </si>
  <si>
    <t>CPOMM01260474</t>
  </si>
  <si>
    <t>DO07150440322</t>
  </si>
  <si>
    <t>08/24/2004</t>
  </si>
  <si>
    <t>DO07150440341</t>
  </si>
  <si>
    <t>CPOMM07280421</t>
  </si>
  <si>
    <t>07/28/2004</t>
  </si>
  <si>
    <t>DO07290442144</t>
  </si>
  <si>
    <t>DO1029044273</t>
  </si>
  <si>
    <t>12/07/2004</t>
  </si>
  <si>
    <t>CPO080304222</t>
  </si>
  <si>
    <t>DO02220518992</t>
  </si>
  <si>
    <t>DO02150518239</t>
  </si>
  <si>
    <t>DO01310516038</t>
  </si>
  <si>
    <t>DO03040520368</t>
  </si>
  <si>
    <t>03/30/2005</t>
  </si>
  <si>
    <t>DO01130513868</t>
  </si>
  <si>
    <t>02/02/2005</t>
  </si>
  <si>
    <t>DO02220518989</t>
  </si>
  <si>
    <t>05/10/2005</t>
  </si>
  <si>
    <t>DO06090533019</t>
  </si>
  <si>
    <t>08/03/2005</t>
  </si>
  <si>
    <t>DO06280535500</t>
  </si>
  <si>
    <t>08/04/2005</t>
  </si>
  <si>
    <t>DO1115055640</t>
  </si>
  <si>
    <t>11/30/2005</t>
  </si>
  <si>
    <t>DO1107054501</t>
  </si>
  <si>
    <t>11/21/2005</t>
  </si>
  <si>
    <t>DO07070600001</t>
  </si>
  <si>
    <t>07/24/2006</t>
  </si>
  <si>
    <t>DELL POWEREDGE 840 SERVER - PARK-IMAGE</t>
  </si>
  <si>
    <t>DO 121906*580*134</t>
  </si>
  <si>
    <t xml:space="preserve">           $2,169.47</t>
  </si>
  <si>
    <t>DO110106151</t>
  </si>
  <si>
    <t>01/03/2007</t>
  </si>
  <si>
    <t>DO051507916</t>
  </si>
  <si>
    <t>06/01/2007</t>
  </si>
  <si>
    <t>CPO 680 LM070507*126</t>
  </si>
  <si>
    <t>DO0731071186</t>
  </si>
  <si>
    <t>08/26/2007</t>
  </si>
  <si>
    <t>DO0622071065</t>
  </si>
  <si>
    <t>08/22/2007</t>
  </si>
  <si>
    <t>DO 062607*490*1071</t>
  </si>
  <si>
    <t>05/14/2012</t>
  </si>
  <si>
    <t>CPO12140628</t>
  </si>
  <si>
    <t>DO490 060608 976</t>
  </si>
  <si>
    <t>DO490 071508 1068</t>
  </si>
  <si>
    <t>07/25/2008</t>
  </si>
  <si>
    <t>DATAMATION</t>
  </si>
  <si>
    <t>DO 490 082608 1200</t>
  </si>
  <si>
    <t>09/18/2008</t>
  </si>
  <si>
    <t>DO 101608 051</t>
  </si>
  <si>
    <t>DO 112508 164</t>
  </si>
  <si>
    <t>12/18/2008</t>
  </si>
  <si>
    <t>DO 101810*580*317</t>
  </si>
  <si>
    <t>DO 102909*580*480</t>
  </si>
  <si>
    <t>01/20/2010</t>
  </si>
  <si>
    <t>DO 010411 240</t>
  </si>
  <si>
    <t>01/28/2011</t>
  </si>
  <si>
    <t>DO 011411 266</t>
  </si>
  <si>
    <t>02/08/2011</t>
  </si>
  <si>
    <t>02/03/2011</t>
  </si>
  <si>
    <t>DO 031411 384</t>
  </si>
  <si>
    <t>04/01/2011</t>
  </si>
  <si>
    <t>DO 12091049190</t>
  </si>
  <si>
    <t>01/31/2011</t>
  </si>
  <si>
    <t>DO050911490517</t>
  </si>
  <si>
    <t>DO06091149586</t>
  </si>
  <si>
    <t>06/30/2011</t>
  </si>
  <si>
    <t>DO 08221149753</t>
  </si>
  <si>
    <t>DO 071712*490*695</t>
  </si>
  <si>
    <t>08/10/2012</t>
  </si>
  <si>
    <t>DO 1018114934</t>
  </si>
  <si>
    <t>11/30/2011</t>
  </si>
  <si>
    <t>DO 03151149386</t>
  </si>
  <si>
    <t>06/01/2011</t>
  </si>
  <si>
    <t>DO 12291149199</t>
  </si>
  <si>
    <t>EMC</t>
  </si>
  <si>
    <t>DO 12281149198</t>
  </si>
  <si>
    <t>12/10/2014</t>
  </si>
  <si>
    <t>DO 021512*490*311</t>
  </si>
  <si>
    <t>DO 051809 579</t>
  </si>
  <si>
    <t>06/17/2009</t>
  </si>
  <si>
    <t>DO 600 061109-22970</t>
  </si>
  <si>
    <t>07/15/2009</t>
  </si>
  <si>
    <t>DO 082809 851</t>
  </si>
  <si>
    <t>09/18/2009</t>
  </si>
  <si>
    <t>DO 121609 142</t>
  </si>
  <si>
    <t>DO 091312*490*824</t>
  </si>
  <si>
    <t>09/26/2012</t>
  </si>
  <si>
    <t>DO 122112*490*169</t>
  </si>
  <si>
    <t>DO 021313*490*264</t>
  </si>
  <si>
    <t>DO 081213*490*741</t>
  </si>
  <si>
    <t>08/30/2013</t>
  </si>
  <si>
    <t>DO 103013*490*67</t>
  </si>
  <si>
    <t>11/15/2013</t>
  </si>
  <si>
    <t>DO 120413*490*145</t>
  </si>
  <si>
    <t>12/23/2013</t>
  </si>
  <si>
    <t>DO 112613*490*129</t>
  </si>
  <si>
    <t>QNAP</t>
  </si>
  <si>
    <t>DO 050714*490*528</t>
  </si>
  <si>
    <t>05/15/2014</t>
  </si>
  <si>
    <t>DO 050114*490*514</t>
  </si>
  <si>
    <t>DO 063014*490*670</t>
  </si>
  <si>
    <t>07/18/2014</t>
  </si>
  <si>
    <t>DO 063014*490*669</t>
  </si>
  <si>
    <t>DO 080414*490*737</t>
  </si>
  <si>
    <t>09/05/2014</t>
  </si>
  <si>
    <t>FLEX SYSTEM X240 M5 COMPUTE NODE</t>
  </si>
  <si>
    <t>9532AC1 BLADE SERVER</t>
  </si>
  <si>
    <t>DO 121514*490*134</t>
  </si>
  <si>
    <t xml:space="preserve">          $33,080.00</t>
  </si>
  <si>
    <t xml:space="preserve">          $12,063.00</t>
  </si>
  <si>
    <t>IBM FLEX SYSTEM X240 COMPUTE NODE, XEON</t>
  </si>
  <si>
    <t xml:space="preserve">           $6,402.23</t>
  </si>
  <si>
    <t>KQ4ZVD0</t>
  </si>
  <si>
    <t>MODEL 880 SERVER</t>
  </si>
  <si>
    <t>880 SERVER</t>
  </si>
  <si>
    <t>DO 090115*490*818</t>
  </si>
  <si>
    <t xml:space="preserve">         $425,574.00</t>
  </si>
  <si>
    <t>09/15/2015</t>
  </si>
  <si>
    <t>SVC 2145DH8</t>
  </si>
  <si>
    <t>DO 021215*490*295</t>
  </si>
  <si>
    <t xml:space="preserve">          $22,581.00</t>
  </si>
  <si>
    <t>DELL STORAGE NX3230 (210-ADWY)</t>
  </si>
  <si>
    <t>NX3230 STORAGE</t>
  </si>
  <si>
    <t>12F2282</t>
  </si>
  <si>
    <t>DO 111715*490*82</t>
  </si>
  <si>
    <t xml:space="preserve">          $12,642.00</t>
  </si>
  <si>
    <t>12/17/2015</t>
  </si>
  <si>
    <t>K0774800</t>
  </si>
  <si>
    <t>JETFORM SERVER 3 1</t>
  </si>
  <si>
    <t>WALDEC</t>
  </si>
  <si>
    <t>PG4ISS0000446</t>
  </si>
  <si>
    <t xml:space="preserve">           $1,389.00</t>
  </si>
  <si>
    <t>09/30/1994</t>
  </si>
  <si>
    <t>DO 010610*410*8525</t>
  </si>
  <si>
    <t>02/19/2010</t>
  </si>
  <si>
    <t>MICROSOFT</t>
  </si>
  <si>
    <t>DO 071714*490*693</t>
  </si>
  <si>
    <t>DO 100914*490*33</t>
  </si>
  <si>
    <t>10/22/2014</t>
  </si>
  <si>
    <t>DO 102014*490*60</t>
  </si>
  <si>
    <t>10/24/2014</t>
  </si>
  <si>
    <t>DELL VENUE 11 PRO (7140)</t>
  </si>
  <si>
    <t>DO 041415*490*453</t>
  </si>
  <si>
    <t>04/17/2015</t>
  </si>
  <si>
    <t>FORMAX</t>
  </si>
  <si>
    <t>CPO 680 MF081909 101</t>
  </si>
  <si>
    <t>10/14/2009</t>
  </si>
  <si>
    <t>F0697300</t>
  </si>
  <si>
    <t>CONTROL UNIT</t>
  </si>
  <si>
    <t>3174</t>
  </si>
  <si>
    <t>00U2913</t>
  </si>
  <si>
    <t>3672-B</t>
  </si>
  <si>
    <t xml:space="preserve">           $3,540.00</t>
  </si>
  <si>
    <t>01/01/1989</t>
  </si>
  <si>
    <t>G0088300</t>
  </si>
  <si>
    <t>CONTROLLER IBM 3174 13R</t>
  </si>
  <si>
    <t>00AG069</t>
  </si>
  <si>
    <t>4323-B</t>
  </si>
  <si>
    <t xml:space="preserve">          $11,633.00</t>
  </si>
  <si>
    <t>11/15/1989</t>
  </si>
  <si>
    <t>ACRC501 IN-ROW COOLING UNIT</t>
  </si>
  <si>
    <t>JK1448003823</t>
  </si>
  <si>
    <t xml:space="preserve">          $13,300.95</t>
  </si>
  <si>
    <t>JK1448003828</t>
  </si>
  <si>
    <t>JK1448003822</t>
  </si>
  <si>
    <t>JK1448003803</t>
  </si>
  <si>
    <t>DO 091707 1350</t>
  </si>
  <si>
    <t>10/22/2007</t>
  </si>
  <si>
    <t>10/12/2007</t>
  </si>
  <si>
    <t>490 010908 499</t>
  </si>
  <si>
    <t>01/24/2008</t>
  </si>
  <si>
    <t>D490 010908 499</t>
  </si>
  <si>
    <t>DO 040908*490*767</t>
  </si>
  <si>
    <t>D490 040308 753</t>
  </si>
  <si>
    <t>DO 092408 1279</t>
  </si>
  <si>
    <t>DO 081810 740</t>
  </si>
  <si>
    <t>09/13/2010</t>
  </si>
  <si>
    <t>06/11/2009</t>
  </si>
  <si>
    <t>DO 061109 632</t>
  </si>
  <si>
    <t>VBRICK SYSTEMS</t>
  </si>
  <si>
    <t>CPOMF112107 19</t>
  </si>
  <si>
    <t>12/03/2007</t>
  </si>
  <si>
    <t>PG5ISS0000524</t>
  </si>
  <si>
    <t>08/10/1995</t>
  </si>
  <si>
    <t>PG7ISS0000384</t>
  </si>
  <si>
    <t>09/20/1997</t>
  </si>
  <si>
    <t>05/28/2003</t>
  </si>
  <si>
    <t>DO03110423394</t>
  </si>
  <si>
    <t>04/09/2004</t>
  </si>
  <si>
    <t>DO06090435506</t>
  </si>
  <si>
    <t>07/06/2004</t>
  </si>
  <si>
    <t>09/30/2005</t>
  </si>
  <si>
    <t>D490 020408 573</t>
  </si>
  <si>
    <t>D490 102208 076</t>
  </si>
  <si>
    <t>11/04/2008</t>
  </si>
  <si>
    <t>DO 011211 258</t>
  </si>
  <si>
    <t>02/28/2011</t>
  </si>
  <si>
    <t>11/07/2011</t>
  </si>
  <si>
    <t>ASUS</t>
  </si>
  <si>
    <t>DO 081214*490*761</t>
  </si>
  <si>
    <t>4=-U7-0P</t>
  </si>
  <si>
    <t>M780</t>
  </si>
  <si>
    <t>K00969</t>
  </si>
  <si>
    <t>20 MONITOR</t>
  </si>
  <si>
    <t>K009690</t>
  </si>
  <si>
    <t>MONITOR 20 DIAMOND SCAN</t>
  </si>
  <si>
    <t>K05853</t>
  </si>
  <si>
    <t>21 MONITOR</t>
  </si>
  <si>
    <t>07/07/2004</t>
  </si>
  <si>
    <t>400.44</t>
  </si>
  <si>
    <t>400.73</t>
  </si>
  <si>
    <t>05/20/2014</t>
  </si>
  <si>
    <t>12/17/2014</t>
  </si>
  <si>
    <t>5</t>
  </si>
  <si>
    <t>ECOAISLE</t>
  </si>
  <si>
    <t xml:space="preserve">          $14,292.83</t>
  </si>
  <si>
    <t>02/22/2000</t>
  </si>
  <si>
    <t>PG00ISS000272</t>
  </si>
  <si>
    <t>09/25/2000</t>
  </si>
  <si>
    <t>10/12/2001</t>
  </si>
  <si>
    <t>DO01130513863</t>
  </si>
  <si>
    <t>DO04010524197</t>
  </si>
  <si>
    <t>05/26/2005</t>
  </si>
  <si>
    <t>AR 3150</t>
  </si>
  <si>
    <t>AR 3100</t>
  </si>
  <si>
    <t>DO 070609 717</t>
  </si>
  <si>
    <t>07/20/2009</t>
  </si>
  <si>
    <t>APC NETSHELTER SX ENCLOSURE WITH SIDES - RACK -45U</t>
  </si>
  <si>
    <t>DO 020215*490*262</t>
  </si>
  <si>
    <t xml:space="preserve">           $1,750.00</t>
  </si>
  <si>
    <t>APC METERED RACK PDU - POWER DISTRIBUTION UNIT</t>
  </si>
  <si>
    <t xml:space="preserve">           $1,230.74</t>
  </si>
  <si>
    <t>02/17/2015</t>
  </si>
  <si>
    <t>APC NETSHELTER SX ENCLOSURE WITH SIDES - RACK - 42U</t>
  </si>
  <si>
    <t>DO 092115*490*869</t>
  </si>
  <si>
    <t xml:space="preserve">           $1,424.47</t>
  </si>
  <si>
    <t>09/28/2015</t>
  </si>
  <si>
    <t xml:space="preserve">           $1,189.56</t>
  </si>
  <si>
    <t>TECHDEPO</t>
  </si>
  <si>
    <t>PG8CS10000024</t>
  </si>
  <si>
    <t>06/27/1997</t>
  </si>
  <si>
    <t>03/05/1996</t>
  </si>
  <si>
    <t>03/12/1997</t>
  </si>
  <si>
    <t>PG03ISS000500</t>
  </si>
  <si>
    <t>J0893800</t>
  </si>
  <si>
    <t>COMPAQ 420 MB DR ARRAYS PAIRS</t>
  </si>
  <si>
    <t>420 MD DR</t>
  </si>
  <si>
    <t xml:space="preserve">           $3,079.00</t>
  </si>
  <si>
    <t>05/08/1992</t>
  </si>
  <si>
    <t>J0894000</t>
  </si>
  <si>
    <t>HDD 420MB</t>
  </si>
  <si>
    <t>GARNER PRODUCTS</t>
  </si>
  <si>
    <t>DO 040811 451</t>
  </si>
  <si>
    <t>DO 021512*490*309</t>
  </si>
  <si>
    <t>09/01/1995</t>
  </si>
  <si>
    <t>PC51MM0000337</t>
  </si>
  <si>
    <t>09/26/1995</t>
  </si>
  <si>
    <t>MICROFIELD SOFTBOARD 35 X47</t>
  </si>
  <si>
    <t>SOFTBOARD</t>
  </si>
  <si>
    <t>PC61TS0000087</t>
  </si>
  <si>
    <t xml:space="preserve">           $3,499.00</t>
  </si>
  <si>
    <t>09/24/1996</t>
  </si>
  <si>
    <t>TRW</t>
  </si>
  <si>
    <t>PG7ISS0000180</t>
  </si>
  <si>
    <t>06/23/1999</t>
  </si>
  <si>
    <t>09/28/1999</t>
  </si>
  <si>
    <t>10/11/1999</t>
  </si>
  <si>
    <t>PG00ISS000381</t>
  </si>
  <si>
    <t>09/30/2000</t>
  </si>
  <si>
    <t>05/06/2011</t>
  </si>
  <si>
    <t>PG02ISS000093</t>
  </si>
  <si>
    <t>02/06/2002</t>
  </si>
  <si>
    <t>PG02ISS000060</t>
  </si>
  <si>
    <t>02/25/2002</t>
  </si>
  <si>
    <t>GOVSTREE</t>
  </si>
  <si>
    <t>PC02IMM000060</t>
  </si>
  <si>
    <t>05/06/2002</t>
  </si>
  <si>
    <t>07/19/2002</t>
  </si>
  <si>
    <t>AMERICAN</t>
  </si>
  <si>
    <t>PG03ISS000172</t>
  </si>
  <si>
    <t>02/10/2003</t>
  </si>
  <si>
    <t>FACTORYX</t>
  </si>
  <si>
    <t>CPO050604154</t>
  </si>
  <si>
    <t>DO1025043352</t>
  </si>
  <si>
    <t>03/02/1999</t>
  </si>
  <si>
    <t>DO1025043398</t>
  </si>
  <si>
    <t>11/17/2004</t>
  </si>
  <si>
    <t>DO06150436341</t>
  </si>
  <si>
    <t>DO12150410396</t>
  </si>
  <si>
    <t>Head Start - Palm Glades (Belle Glade)</t>
  </si>
  <si>
    <t>DO04210526809</t>
  </si>
  <si>
    <t>DO04010524166</t>
  </si>
  <si>
    <t>05/10/2000</t>
  </si>
  <si>
    <t>DO09090544601</t>
  </si>
  <si>
    <t>09/21/2005</t>
  </si>
  <si>
    <t>CPOAW04250579</t>
  </si>
  <si>
    <t>05/18/2005</t>
  </si>
  <si>
    <t>DO04210526804</t>
  </si>
  <si>
    <t>05/17/2005</t>
  </si>
  <si>
    <t>DO04130525867</t>
  </si>
  <si>
    <t>05/13/2005</t>
  </si>
  <si>
    <t>DO04130525869</t>
  </si>
  <si>
    <t>DCO</t>
  </si>
  <si>
    <t>CPO050206103</t>
  </si>
  <si>
    <t>05/16/2006</t>
  </si>
  <si>
    <t>STRMBOX</t>
  </si>
  <si>
    <t>CPO06010539</t>
  </si>
  <si>
    <t>06/30/2005</t>
  </si>
  <si>
    <t>BIKO</t>
  </si>
  <si>
    <t>DO06060532666</t>
  </si>
  <si>
    <t>08/18/2005</t>
  </si>
  <si>
    <t>CPO081005197</t>
  </si>
  <si>
    <t>08/29/2005</t>
  </si>
  <si>
    <t>GATEWAY</t>
  </si>
  <si>
    <t>EPO071105337</t>
  </si>
  <si>
    <t>09/28/2005</t>
  </si>
  <si>
    <t>CPO12090527</t>
  </si>
  <si>
    <t>JDSU</t>
  </si>
  <si>
    <t>CPO12150535</t>
  </si>
  <si>
    <t>01/18/2006</t>
  </si>
  <si>
    <t>CPOMF030606-71</t>
  </si>
  <si>
    <t>INS</t>
  </si>
  <si>
    <t>CPO01300646</t>
  </si>
  <si>
    <t>DO1201057820</t>
  </si>
  <si>
    <t>02/09/2006</t>
  </si>
  <si>
    <t>DO01230613602</t>
  </si>
  <si>
    <t>DO04070623873</t>
  </si>
  <si>
    <t>04/18/2006</t>
  </si>
  <si>
    <t>DO04100624006</t>
  </si>
  <si>
    <t>05/09/2006</t>
  </si>
  <si>
    <t>DO04070623878</t>
  </si>
  <si>
    <t>05/15/2006</t>
  </si>
  <si>
    <t>KOLAR</t>
  </si>
  <si>
    <t>CPO060506120</t>
  </si>
  <si>
    <t>06/12/2006</t>
  </si>
  <si>
    <t>DO06050631478</t>
  </si>
  <si>
    <t>DO06190633547</t>
  </si>
  <si>
    <t>DO04250626145</t>
  </si>
  <si>
    <t>05/10/2006</t>
  </si>
  <si>
    <t>CPO072706157</t>
  </si>
  <si>
    <t>08/28/2006</t>
  </si>
  <si>
    <t>DO07240680</t>
  </si>
  <si>
    <t>DO10040600009</t>
  </si>
  <si>
    <t>10/30/2006</t>
  </si>
  <si>
    <t>DO112106235</t>
  </si>
  <si>
    <t>01/02/2007</t>
  </si>
  <si>
    <t>CPO12050623</t>
  </si>
  <si>
    <t>DO120706281</t>
  </si>
  <si>
    <t>DO013007448</t>
  </si>
  <si>
    <t>DO050207858</t>
  </si>
  <si>
    <t>EXPEDITE</t>
  </si>
  <si>
    <t>CPO072707142</t>
  </si>
  <si>
    <t>08/28/2007</t>
  </si>
  <si>
    <t>DO0629071085</t>
  </si>
  <si>
    <t>DO0730071181</t>
  </si>
  <si>
    <t>DO490 042908 852</t>
  </si>
  <si>
    <t>10/21/2008</t>
  </si>
  <si>
    <t>CANON</t>
  </si>
  <si>
    <t>7000</t>
  </si>
  <si>
    <t>0023404</t>
  </si>
  <si>
    <t>PG5ISS0000340</t>
  </si>
  <si>
    <t xml:space="preserve">           $1,922.25</t>
  </si>
  <si>
    <t>05/03/1995</t>
  </si>
  <si>
    <t>CSU/DSU</t>
  </si>
  <si>
    <t>215I</t>
  </si>
  <si>
    <t>REV</t>
  </si>
  <si>
    <t>SAFE 4 HR DATA PROCESSING W/</t>
  </si>
  <si>
    <t>SAFE</t>
  </si>
  <si>
    <t>0890076</t>
  </si>
  <si>
    <t>85104</t>
  </si>
  <si>
    <t xml:space="preserve">           $4,384.53</t>
  </si>
  <si>
    <t>04/27/1972</t>
  </si>
  <si>
    <t>F0162300</t>
  </si>
  <si>
    <t>PAPER PUNCH</t>
  </si>
  <si>
    <t>WILSON</t>
  </si>
  <si>
    <t>PAPER PCH</t>
  </si>
  <si>
    <t>F033110</t>
  </si>
  <si>
    <t>F033120</t>
  </si>
  <si>
    <t>G0074000</t>
  </si>
  <si>
    <t>PRINTER STAND W/SILENCER</t>
  </si>
  <si>
    <t>0A15009</t>
  </si>
  <si>
    <t>4414-B</t>
  </si>
  <si>
    <t xml:space="preserve">             $540.00</t>
  </si>
  <si>
    <t>01/02/1990</t>
  </si>
  <si>
    <t>COMPSITE</t>
  </si>
  <si>
    <t>FLOOR SYS</t>
  </si>
  <si>
    <t>5820</t>
  </si>
  <si>
    <t xml:space="preserve">           $5,494.00</t>
  </si>
  <si>
    <t>11/21/1991</t>
  </si>
  <si>
    <t>C&amp;W INC</t>
  </si>
  <si>
    <t>FLOOR EXP</t>
  </si>
  <si>
    <t xml:space="preserve">           $3,546.00</t>
  </si>
  <si>
    <t>09/18/1991</t>
  </si>
  <si>
    <t>EDP QUAD RACK</t>
  </si>
  <si>
    <t>FLA COMP</t>
  </si>
  <si>
    <t>OFC-4</t>
  </si>
  <si>
    <t>CKS0049</t>
  </si>
  <si>
    <t>PC21GD0000312</t>
  </si>
  <si>
    <t xml:space="preserve">           $2,796.30</t>
  </si>
  <si>
    <t>02/19/1992</t>
  </si>
  <si>
    <t>MOBILE FILE SYS SUPP INSTALL</t>
  </si>
  <si>
    <t>TAB PROD</t>
  </si>
  <si>
    <t>MOBILE FIL</t>
  </si>
  <si>
    <t xml:space="preserve">          $17,365.90</t>
  </si>
  <si>
    <t>07/24/1992</t>
  </si>
  <si>
    <t>K0276000</t>
  </si>
  <si>
    <t>WORK BENCH W/ELECT O/LET INLAB</t>
  </si>
  <si>
    <t>WORK TABLE</t>
  </si>
  <si>
    <t>FY93 INVENTRY</t>
  </si>
  <si>
    <t xml:space="preserve">             $700.00</t>
  </si>
  <si>
    <t>03/12/1993</t>
  </si>
  <si>
    <t>K0611400</t>
  </si>
  <si>
    <t>POWER SUPPLY HOT SWAPPAB</t>
  </si>
  <si>
    <t>PWR SUPPLY</t>
  </si>
  <si>
    <t xml:space="preserve">             $682.50</t>
  </si>
  <si>
    <t>K0611800</t>
  </si>
  <si>
    <t>XL 80 FEATURE PACK FOR K06094</t>
  </si>
  <si>
    <t>SL-80</t>
  </si>
  <si>
    <t xml:space="preserve">           $8,311.50</t>
  </si>
  <si>
    <t>K0646500</t>
  </si>
  <si>
    <t>FRACTIONAL T1 IF W/D I 41440A</t>
  </si>
  <si>
    <t>TELE0022</t>
  </si>
  <si>
    <t>41440A</t>
  </si>
  <si>
    <t xml:space="preserve">           $2,800.00</t>
  </si>
  <si>
    <t>03/09/1994</t>
  </si>
  <si>
    <t>K0646600</t>
  </si>
  <si>
    <t>K09053</t>
  </si>
  <si>
    <t>SOFTWARE QUAD ETHERNET ROUTER</t>
  </si>
  <si>
    <t>PG4P24000170</t>
  </si>
  <si>
    <t xml:space="preserve">           $9,380.00</t>
  </si>
  <si>
    <t>08/01/1994</t>
  </si>
  <si>
    <t>K09054</t>
  </si>
  <si>
    <t>PG4P240000170</t>
  </si>
  <si>
    <t>M01569</t>
  </si>
  <si>
    <t>ULTRA SCAN</t>
  </si>
  <si>
    <t>21FS-BN</t>
  </si>
  <si>
    <t>KVM DIGITAL RACKMOUNT 16PORT</t>
  </si>
  <si>
    <t xml:space="preserve">           $4,859.00</t>
  </si>
  <si>
    <t>05/12/2004</t>
  </si>
  <si>
    <t>12/12/2013</t>
  </si>
  <si>
    <t>403.10</t>
  </si>
  <si>
    <t>DO 011311 264</t>
  </si>
  <si>
    <t>02/07/2011</t>
  </si>
  <si>
    <t>POWERWAVE BUSWAY SYSTEM</t>
  </si>
  <si>
    <t>DO 081115*490*763</t>
  </si>
  <si>
    <t xml:space="preserve">         $230,861.82</t>
  </si>
  <si>
    <t>12/10/2015</t>
  </si>
  <si>
    <t>11/19/2007</t>
  </si>
  <si>
    <t>DO1026034094</t>
  </si>
  <si>
    <t>11/12/2003</t>
  </si>
  <si>
    <t>DO01230416259</t>
  </si>
  <si>
    <t>07/22/2005</t>
  </si>
  <si>
    <t>DO10120600051</t>
  </si>
  <si>
    <t>DO031207607</t>
  </si>
  <si>
    <t>DO031407625</t>
  </si>
  <si>
    <t>DO0905071315</t>
  </si>
  <si>
    <t>DO 090607*410*33206</t>
  </si>
  <si>
    <t>09/20/2007</t>
  </si>
  <si>
    <t>D490 112808 392</t>
  </si>
  <si>
    <t>12/06/2007</t>
  </si>
  <si>
    <t>D490 102708 085</t>
  </si>
  <si>
    <t>11/06/2008</t>
  </si>
  <si>
    <t>DO 011110 179</t>
  </si>
  <si>
    <t>DO 042610 439</t>
  </si>
  <si>
    <t>06/01/2010</t>
  </si>
  <si>
    <t>DO 072110 650</t>
  </si>
  <si>
    <t>09/01/2010</t>
  </si>
  <si>
    <t>DO 090110 780</t>
  </si>
  <si>
    <t>DO 072911*490*709</t>
  </si>
  <si>
    <t>08/05/2011</t>
  </si>
  <si>
    <t>EPSON</t>
  </si>
  <si>
    <t>DO 1121114998</t>
  </si>
  <si>
    <t>11/29/2011</t>
  </si>
  <si>
    <t>DO 082212*490*775</t>
  </si>
  <si>
    <t>09/25/2012</t>
  </si>
  <si>
    <t>DO 112012*490*116</t>
  </si>
  <si>
    <t>12/04/2012</t>
  </si>
  <si>
    <t xml:space="preserve">PRIMERA </t>
  </si>
  <si>
    <t>DO 012213*490*211</t>
  </si>
  <si>
    <t>DO 050114*490*515</t>
  </si>
  <si>
    <t>DELL C7765DN COLOR MULTIFUNCTION LASER PRINTER (225-4574)</t>
  </si>
  <si>
    <t>C7765 PRINTER</t>
  </si>
  <si>
    <t>DO 081715*490*782</t>
  </si>
  <si>
    <t xml:space="preserve">           $6,367.49</t>
  </si>
  <si>
    <t>09/21/2015</t>
  </si>
  <si>
    <t>M0024100</t>
  </si>
  <si>
    <t>PRINTER HP DESKJET LASER</t>
  </si>
  <si>
    <t>1200C</t>
  </si>
  <si>
    <t>4900418</t>
  </si>
  <si>
    <t>PG5ISS0000116</t>
  </si>
  <si>
    <t xml:space="preserve">           $1,569.82</t>
  </si>
  <si>
    <t>01/05/1995</t>
  </si>
  <si>
    <t>3050</t>
  </si>
  <si>
    <t>COMARK</t>
  </si>
  <si>
    <t>PG01ISS000301</t>
  </si>
  <si>
    <t>09/04/2001</t>
  </si>
  <si>
    <t>PG6ISS0000386</t>
  </si>
  <si>
    <t>02/05/1997</t>
  </si>
  <si>
    <t>02/12/1987</t>
  </si>
  <si>
    <t>K09383</t>
  </si>
  <si>
    <t>INTERNAL 16MB 2X32 MEMORY</t>
  </si>
  <si>
    <t>COMPSEE</t>
  </si>
  <si>
    <t>CPO 680 PP062104*230</t>
  </si>
  <si>
    <t>07/13/2004</t>
  </si>
  <si>
    <t>CPO1190575</t>
  </si>
  <si>
    <t>02/01/2005</t>
  </si>
  <si>
    <t>DO12200510062</t>
  </si>
  <si>
    <t>CADD</t>
  </si>
  <si>
    <t>CPO050906106</t>
  </si>
  <si>
    <t>06/05/2006</t>
  </si>
  <si>
    <t>CPO KM052907*22</t>
  </si>
  <si>
    <t>06/25/2007</t>
  </si>
  <si>
    <t>D490 110607 333</t>
  </si>
  <si>
    <t>11/13/2007</t>
  </si>
  <si>
    <t>GRAPHTEC</t>
  </si>
  <si>
    <t>MF043008 79</t>
  </si>
  <si>
    <t>06/06/2008</t>
  </si>
  <si>
    <t>DO 08091149732</t>
  </si>
  <si>
    <t>DO 111913*490*113</t>
  </si>
  <si>
    <t>11/22/2013</t>
  </si>
  <si>
    <t>DO 052814*490*583</t>
  </si>
  <si>
    <t>06/02/2014</t>
  </si>
  <si>
    <t>DO 08311149782</t>
  </si>
  <si>
    <t>UNIFLAIR TDCV3400G</t>
  </si>
  <si>
    <t>C11543150003</t>
  </si>
  <si>
    <t>DO 081315*490*774</t>
  </si>
  <si>
    <t xml:space="preserve">          $19,442.24</t>
  </si>
  <si>
    <t>C11543150004</t>
  </si>
  <si>
    <t>PC51DF0000079</t>
  </si>
  <si>
    <t>06/15/1995</t>
  </si>
  <si>
    <t>POCOGC5700338</t>
  </si>
  <si>
    <t>09/25/1995</t>
  </si>
  <si>
    <t>PC76NG0000012</t>
  </si>
  <si>
    <t>PG7ISS0000457</t>
  </si>
  <si>
    <t>PC76PP0000023</t>
  </si>
  <si>
    <t>10/28/1997</t>
  </si>
  <si>
    <t>PC86MM0000003</t>
  </si>
  <si>
    <t>11/17/1997</t>
  </si>
  <si>
    <t>PG8ISS0000032</t>
  </si>
  <si>
    <t>12/17/1997</t>
  </si>
  <si>
    <t>PD8ISS9000090</t>
  </si>
  <si>
    <t>03/30/1998</t>
  </si>
  <si>
    <t>PC86MM0000023</t>
  </si>
  <si>
    <t>03/11/1998</t>
  </si>
  <si>
    <t>PC86MM0000014</t>
  </si>
  <si>
    <t>02/11/1998</t>
  </si>
  <si>
    <t>PC86MM0000018</t>
  </si>
  <si>
    <t>01/27/1998</t>
  </si>
  <si>
    <t>PD8ISS9000039</t>
  </si>
  <si>
    <t>01/23/1998</t>
  </si>
  <si>
    <t>PG9ISS0000015</t>
  </si>
  <si>
    <t>09/24/1999</t>
  </si>
  <si>
    <t>SECURE</t>
  </si>
  <si>
    <t>PC96MM0000016</t>
  </si>
  <si>
    <t>03/01/1999</t>
  </si>
  <si>
    <t>PC91MM0000165</t>
  </si>
  <si>
    <t>08/20/1999</t>
  </si>
  <si>
    <t>PC96MM0000049</t>
  </si>
  <si>
    <t>08/12/1999</t>
  </si>
  <si>
    <t>PC96MM0000037</t>
  </si>
  <si>
    <t>07/13/1999</t>
  </si>
  <si>
    <t>PC96MM0000028</t>
  </si>
  <si>
    <t>05/18/1999</t>
  </si>
  <si>
    <t>PC91MM0000167</t>
  </si>
  <si>
    <t>05/11/1999</t>
  </si>
  <si>
    <t>PD9ISS9000156</t>
  </si>
  <si>
    <t>09/21/1999</t>
  </si>
  <si>
    <t>PC91MM0000213</t>
  </si>
  <si>
    <t>09/13/1999</t>
  </si>
  <si>
    <t>PC92MM0000009</t>
  </si>
  <si>
    <t>PC91MM0000168</t>
  </si>
  <si>
    <t>09/30/1999</t>
  </si>
  <si>
    <t>10/01/1995</t>
  </si>
  <si>
    <t>PC TADPOLE CYCLE 1 2 GHZ ULTRAPARCLLI</t>
  </si>
  <si>
    <t>SWOS9</t>
  </si>
  <si>
    <t>DO02100517780</t>
  </si>
  <si>
    <t xml:space="preserve">          $15,404.00</t>
  </si>
  <si>
    <t>04/01/2006</t>
  </si>
  <si>
    <t>B1KO0001</t>
  </si>
  <si>
    <t>DO02230519137</t>
  </si>
  <si>
    <t>03/28/2005</t>
  </si>
  <si>
    <t>J0849300</t>
  </si>
  <si>
    <t>PROTOCOL SUITE</t>
  </si>
  <si>
    <t>PC21GD0000282</t>
  </si>
  <si>
    <t>01/30/1992</t>
  </si>
  <si>
    <t>J0926200</t>
  </si>
  <si>
    <t>XDB N BENCH DB2 PRODUCT 4100</t>
  </si>
  <si>
    <t>XDB SYS</t>
  </si>
  <si>
    <t>PC26JF0000029</t>
  </si>
  <si>
    <t xml:space="preserve">           $1,575.00</t>
  </si>
  <si>
    <t>09/23/1992</t>
  </si>
  <si>
    <t>J0926300</t>
  </si>
  <si>
    <t>XDB LINK GATEWAY OS2</t>
  </si>
  <si>
    <t xml:space="preserve">           $3,600.00</t>
  </si>
  <si>
    <t>J0926500</t>
  </si>
  <si>
    <t>GATEWAY NOVELL NETWARE</t>
  </si>
  <si>
    <t>COMPLAND</t>
  </si>
  <si>
    <t>PC21JF0001155</t>
  </si>
  <si>
    <t xml:space="preserve">           $1,923.70</t>
  </si>
  <si>
    <t>09/24/1992</t>
  </si>
  <si>
    <t>08/25/2011</t>
  </si>
  <si>
    <t>MBM</t>
  </si>
  <si>
    <t>DO 08091149733</t>
  </si>
  <si>
    <t>Adq. Date</t>
  </si>
  <si>
    <t>Serial #</t>
  </si>
  <si>
    <t>Last Inv.</t>
  </si>
  <si>
    <t>Loc</t>
  </si>
  <si>
    <t>C</t>
  </si>
  <si>
    <t>Room Number</t>
  </si>
  <si>
    <t>2</t>
  </si>
  <si>
    <t>Governmental Center 1st Flr</t>
  </si>
  <si>
    <t>101602170000000</t>
  </si>
  <si>
    <t>101686040000000</t>
  </si>
  <si>
    <t>403.100</t>
  </si>
  <si>
    <t>101965210000000</t>
  </si>
  <si>
    <t>101965270000000</t>
  </si>
  <si>
    <t>101965330000000</t>
  </si>
  <si>
    <t>101965600000000</t>
  </si>
  <si>
    <t>101965770000000</t>
  </si>
  <si>
    <t>101965810000000</t>
  </si>
  <si>
    <t>101992220000000</t>
  </si>
  <si>
    <t>1</t>
  </si>
  <si>
    <t>101992500000000</t>
  </si>
  <si>
    <t>101992510000000</t>
  </si>
  <si>
    <t>101992520000000</t>
  </si>
  <si>
    <t>101992530000000</t>
  </si>
  <si>
    <t>Governmental Center 2nd Flr</t>
  </si>
  <si>
    <t>101964520000000</t>
  </si>
  <si>
    <t>101964550000000</t>
  </si>
  <si>
    <t>101964590000000</t>
  </si>
  <si>
    <t>101964830000000</t>
  </si>
  <si>
    <t>101964930000000</t>
  </si>
  <si>
    <t>101965650000000</t>
  </si>
  <si>
    <t>101557870000000</t>
  </si>
  <si>
    <t>Governmental Center 3rd Flr</t>
  </si>
  <si>
    <t>101656880000000</t>
  </si>
  <si>
    <t>101044760000000</t>
  </si>
  <si>
    <t>Governmental Center 4th Flr</t>
  </si>
  <si>
    <t>115</t>
  </si>
  <si>
    <t>101200410000000</t>
  </si>
  <si>
    <t>101222840000000</t>
  </si>
  <si>
    <t>101285250000000</t>
  </si>
  <si>
    <t>101285930000000</t>
  </si>
  <si>
    <t>101285940000000</t>
  </si>
  <si>
    <t>101285950000000</t>
  </si>
  <si>
    <t>101285960000000</t>
  </si>
  <si>
    <t>101318350000000</t>
  </si>
  <si>
    <t>101322150000000</t>
  </si>
  <si>
    <t>101324820000000</t>
  </si>
  <si>
    <t>101372760000000</t>
  </si>
  <si>
    <t>801.1</t>
  </si>
  <si>
    <t>101390680000000</t>
  </si>
  <si>
    <t>101403970000000</t>
  </si>
  <si>
    <t>101405910000000</t>
  </si>
  <si>
    <t>101406090000000</t>
  </si>
  <si>
    <t>217</t>
  </si>
  <si>
    <t>101417850000000</t>
  </si>
  <si>
    <t>101417860000000</t>
  </si>
  <si>
    <t>101417870000000</t>
  </si>
  <si>
    <t>101417880000000</t>
  </si>
  <si>
    <t>101417890000000</t>
  </si>
  <si>
    <t>101426870000000</t>
  </si>
  <si>
    <t>22147186</t>
  </si>
  <si>
    <t>101426890000000</t>
  </si>
  <si>
    <t>22147184</t>
  </si>
  <si>
    <t>101427020000000</t>
  </si>
  <si>
    <t>101447810000000</t>
  </si>
  <si>
    <t>101447820000000</t>
  </si>
  <si>
    <t>101449660000000</t>
  </si>
  <si>
    <t>101449670000000</t>
  </si>
  <si>
    <t>101452200000000</t>
  </si>
  <si>
    <t>101452210000000</t>
  </si>
  <si>
    <t>101452220000000</t>
  </si>
  <si>
    <t>101452230000000</t>
  </si>
  <si>
    <t>101452930000000</t>
  </si>
  <si>
    <t>101502240000000</t>
  </si>
  <si>
    <t>101503580000000</t>
  </si>
  <si>
    <t>101504520000000</t>
  </si>
  <si>
    <t>101504530000000</t>
  </si>
  <si>
    <t>101504540000000</t>
  </si>
  <si>
    <t>101504550000000</t>
  </si>
  <si>
    <t>101504560000000</t>
  </si>
  <si>
    <t>101504570000000</t>
  </si>
  <si>
    <t>101509490000000</t>
  </si>
  <si>
    <t>101523830000000</t>
  </si>
  <si>
    <t>101524210000000</t>
  </si>
  <si>
    <t>101524220000000</t>
  </si>
  <si>
    <t>101524470000000</t>
  </si>
  <si>
    <t>101526770000000</t>
  </si>
  <si>
    <t>551SCA69</t>
  </si>
  <si>
    <t>101527010000000</t>
  </si>
  <si>
    <t>101527560000000</t>
  </si>
  <si>
    <t>101528370000000</t>
  </si>
  <si>
    <t>101528410000000</t>
  </si>
  <si>
    <t>101529370000000</t>
  </si>
  <si>
    <t>101529440000000</t>
  </si>
  <si>
    <t>101529910000000</t>
  </si>
  <si>
    <t>101538240000000</t>
  </si>
  <si>
    <t>0007</t>
  </si>
  <si>
    <t>0009</t>
  </si>
  <si>
    <t>0006</t>
  </si>
  <si>
    <t>101538620000000</t>
  </si>
  <si>
    <t>101541210000000</t>
  </si>
  <si>
    <t>101541330000000</t>
  </si>
  <si>
    <t>101541340000000</t>
  </si>
  <si>
    <t>101541730000000</t>
  </si>
  <si>
    <t>101546500000000</t>
  </si>
  <si>
    <t>101546510000000</t>
  </si>
  <si>
    <t>101546520000000</t>
  </si>
  <si>
    <t>101546530000000</t>
  </si>
  <si>
    <t>101549230000000</t>
  </si>
  <si>
    <t>101549240000000</t>
  </si>
  <si>
    <t>101550560000000</t>
  </si>
  <si>
    <t>101550670000000</t>
  </si>
  <si>
    <t>101550680000000</t>
  </si>
  <si>
    <t>101550690000000</t>
  </si>
  <si>
    <t>101550710000000</t>
  </si>
  <si>
    <t>101550730000000</t>
  </si>
  <si>
    <t>101554380000000</t>
  </si>
  <si>
    <t>101554410000000</t>
  </si>
  <si>
    <t>101554710000000</t>
  </si>
  <si>
    <t>101556710000000</t>
  </si>
  <si>
    <t>101557790000000</t>
  </si>
  <si>
    <t>101557840000000</t>
  </si>
  <si>
    <t>101557980000000</t>
  </si>
  <si>
    <t>101558530000000</t>
  </si>
  <si>
    <t>101566990000000</t>
  </si>
  <si>
    <t>101570220000000</t>
  </si>
  <si>
    <t>10009090</t>
  </si>
  <si>
    <t>101570320000000</t>
  </si>
  <si>
    <t>101571460000000</t>
  </si>
  <si>
    <t>403.112</t>
  </si>
  <si>
    <t>101571970000000</t>
  </si>
  <si>
    <t>530084181</t>
  </si>
  <si>
    <t>101572960000000</t>
  </si>
  <si>
    <t>101572970000000</t>
  </si>
  <si>
    <t>101572980000000</t>
  </si>
  <si>
    <t>101582320000000</t>
  </si>
  <si>
    <t>101582390000000</t>
  </si>
  <si>
    <t>19229</t>
  </si>
  <si>
    <t>101590860000000</t>
  </si>
  <si>
    <t>101597330000000</t>
  </si>
  <si>
    <t>101597340000000</t>
  </si>
  <si>
    <t>101598000000000</t>
  </si>
  <si>
    <t>101598090000000</t>
  </si>
  <si>
    <t>101598100000000</t>
  </si>
  <si>
    <t>101598110000000</t>
  </si>
  <si>
    <t>101598120000000</t>
  </si>
  <si>
    <t>101598130000000</t>
  </si>
  <si>
    <t>101598140000000</t>
  </si>
  <si>
    <t>101598150000000</t>
  </si>
  <si>
    <t>101598160000000</t>
  </si>
  <si>
    <t>101598170000000</t>
  </si>
  <si>
    <t>101598180000000</t>
  </si>
  <si>
    <t>101598190000000</t>
  </si>
  <si>
    <t>101598200000000</t>
  </si>
  <si>
    <t>101598210000000</t>
  </si>
  <si>
    <t>101598220000000</t>
  </si>
  <si>
    <t>101598230000000</t>
  </si>
  <si>
    <t>101598240000000</t>
  </si>
  <si>
    <t>101598250000000</t>
  </si>
  <si>
    <t>101598260000000</t>
  </si>
  <si>
    <t>101598280000000</t>
  </si>
  <si>
    <t>101599590000000</t>
  </si>
  <si>
    <t>101599770000000</t>
  </si>
  <si>
    <t>101602200000000</t>
  </si>
  <si>
    <t>101602210000000</t>
  </si>
  <si>
    <t>101602250000000</t>
  </si>
  <si>
    <t>4</t>
  </si>
  <si>
    <t>3</t>
  </si>
  <si>
    <t>101602320000000</t>
  </si>
  <si>
    <t>101604480000000</t>
  </si>
  <si>
    <t>101604620000000</t>
  </si>
  <si>
    <t>101604670000000</t>
  </si>
  <si>
    <t>101604680000000</t>
  </si>
  <si>
    <t>101604690000000</t>
  </si>
  <si>
    <t>101604700000000</t>
  </si>
  <si>
    <t>101604820000000</t>
  </si>
  <si>
    <t>101604880000000</t>
  </si>
  <si>
    <t>101606670000000</t>
  </si>
  <si>
    <t>101608180000000</t>
  </si>
  <si>
    <t>101608190000000</t>
  </si>
  <si>
    <t>101608200000000</t>
  </si>
  <si>
    <t>101608210000000</t>
  </si>
  <si>
    <t>101608230000000</t>
  </si>
  <si>
    <t>101608260000000</t>
  </si>
  <si>
    <t>101608290000000</t>
  </si>
  <si>
    <t>101608360000000</t>
  </si>
  <si>
    <t>101608380000000</t>
  </si>
  <si>
    <t>101608400000000</t>
  </si>
  <si>
    <t>101611180000000</t>
  </si>
  <si>
    <t>101611230000000</t>
  </si>
  <si>
    <t>101611250000000</t>
  </si>
  <si>
    <t>101611260000000</t>
  </si>
  <si>
    <t>101611270000000</t>
  </si>
  <si>
    <t>101611300000000</t>
  </si>
  <si>
    <t>101611330000000</t>
  </si>
  <si>
    <t>101611350000000</t>
  </si>
  <si>
    <t>101611370000000</t>
  </si>
  <si>
    <t>101611380000000</t>
  </si>
  <si>
    <t>101611400000000</t>
  </si>
  <si>
    <t>101611470000000</t>
  </si>
  <si>
    <t>101622200000000</t>
  </si>
  <si>
    <t>101622250000000</t>
  </si>
  <si>
    <t>101622260000000</t>
  </si>
  <si>
    <t>101622280000000</t>
  </si>
  <si>
    <t>101623220000000</t>
  </si>
  <si>
    <t>101623230000000</t>
  </si>
  <si>
    <t>101626430000000</t>
  </si>
  <si>
    <t>101629440000000</t>
  </si>
  <si>
    <t>101629470000000</t>
  </si>
  <si>
    <t>101629480000000</t>
  </si>
  <si>
    <t>101630020000000</t>
  </si>
  <si>
    <t>101630550000000</t>
  </si>
  <si>
    <t>101632720000000</t>
  </si>
  <si>
    <t>101632960000000</t>
  </si>
  <si>
    <t>101632990000000</t>
  </si>
  <si>
    <t>101633000000000</t>
  </si>
  <si>
    <t>101633010000000</t>
  </si>
  <si>
    <t>101633020000000</t>
  </si>
  <si>
    <t>2.12</t>
  </si>
  <si>
    <t>101636000000000</t>
  </si>
  <si>
    <t>101636310000000</t>
  </si>
  <si>
    <t>101651540000000</t>
  </si>
  <si>
    <t>402.211</t>
  </si>
  <si>
    <t>402.246</t>
  </si>
  <si>
    <t>402.212</t>
  </si>
  <si>
    <t>101651790000000</t>
  </si>
  <si>
    <t>402.213</t>
  </si>
  <si>
    <t>101651840000000</t>
  </si>
  <si>
    <t>402.223</t>
  </si>
  <si>
    <t>101651850000000</t>
  </si>
  <si>
    <t>402.214</t>
  </si>
  <si>
    <t>101652180000000</t>
  </si>
  <si>
    <t>402.224</t>
  </si>
  <si>
    <t>402.215</t>
  </si>
  <si>
    <t>101652770000000</t>
  </si>
  <si>
    <t>402.225</t>
  </si>
  <si>
    <t>402.216</t>
  </si>
  <si>
    <t>402.217</t>
  </si>
  <si>
    <t>101654430000000</t>
  </si>
  <si>
    <t>402.245</t>
  </si>
  <si>
    <t>402.235</t>
  </si>
  <si>
    <t>101654460000000</t>
  </si>
  <si>
    <t>402.243</t>
  </si>
  <si>
    <t>402.233</t>
  </si>
  <si>
    <t>402.244</t>
  </si>
  <si>
    <t>402.242</t>
  </si>
  <si>
    <t>402.232</t>
  </si>
  <si>
    <t>402.241</t>
  </si>
  <si>
    <t>402.221</t>
  </si>
  <si>
    <t>403.113</t>
  </si>
  <si>
    <t>101656570000000</t>
  </si>
  <si>
    <t>101656750000000</t>
  </si>
  <si>
    <t>101656760000000</t>
  </si>
  <si>
    <t>101656770000000</t>
  </si>
  <si>
    <t>101656800000000</t>
  </si>
  <si>
    <t>101656810000000</t>
  </si>
  <si>
    <t>101656820000000</t>
  </si>
  <si>
    <t>101656890000000</t>
  </si>
  <si>
    <t>101656930000000</t>
  </si>
  <si>
    <t>101656940000000</t>
  </si>
  <si>
    <t>101656960000000</t>
  </si>
  <si>
    <t>101656980000000</t>
  </si>
  <si>
    <t>101656990000000</t>
  </si>
  <si>
    <t>101657000000000</t>
  </si>
  <si>
    <t>101657010000000</t>
  </si>
  <si>
    <t>101657020000000</t>
  </si>
  <si>
    <t>101657030000000</t>
  </si>
  <si>
    <t>101657040000000</t>
  </si>
  <si>
    <t>101672520000000</t>
  </si>
  <si>
    <t>6022311</t>
  </si>
  <si>
    <t>101673410000000</t>
  </si>
  <si>
    <t>101673430000000</t>
  </si>
  <si>
    <t>101673480000000</t>
  </si>
  <si>
    <t>101673510000000</t>
  </si>
  <si>
    <t>101673520000000</t>
  </si>
  <si>
    <t>101673530000000</t>
  </si>
  <si>
    <t>101673540000000</t>
  </si>
  <si>
    <t>101673570000000</t>
  </si>
  <si>
    <t>101677460000000</t>
  </si>
  <si>
    <t>101677490000000</t>
  </si>
  <si>
    <t>101679130000000</t>
  </si>
  <si>
    <t>101684250000000</t>
  </si>
  <si>
    <t>101685510000000</t>
  </si>
  <si>
    <t>101685810000000</t>
  </si>
  <si>
    <t>101685940000000</t>
  </si>
  <si>
    <t>101685960000000</t>
  </si>
  <si>
    <t>101686060000000</t>
  </si>
  <si>
    <t>101686110000000</t>
  </si>
  <si>
    <t>101686130000000</t>
  </si>
  <si>
    <t>101686160000000</t>
  </si>
  <si>
    <t>101686180000000</t>
  </si>
  <si>
    <t>101686200000000</t>
  </si>
  <si>
    <t>101689010000000</t>
  </si>
  <si>
    <t>101689960000000</t>
  </si>
  <si>
    <t>101702570000000</t>
  </si>
  <si>
    <t>101705310000000</t>
  </si>
  <si>
    <t>101705330000000</t>
  </si>
  <si>
    <t>101705370000000</t>
  </si>
  <si>
    <t>101705390000000</t>
  </si>
  <si>
    <t>101705440000000</t>
  </si>
  <si>
    <t>101705450000000</t>
  </si>
  <si>
    <t>101705540000000</t>
  </si>
  <si>
    <t>101705650000000</t>
  </si>
  <si>
    <t>101707280000000</t>
  </si>
  <si>
    <t>101707550000000</t>
  </si>
  <si>
    <t>101707870000000</t>
  </si>
  <si>
    <t>101707880000000</t>
  </si>
  <si>
    <t>101707960000000</t>
  </si>
  <si>
    <t>101711450000000</t>
  </si>
  <si>
    <t>101711460000000</t>
  </si>
  <si>
    <t>101715430000000</t>
  </si>
  <si>
    <t>101715580000000</t>
  </si>
  <si>
    <t>Governmental Center 4th Floor</t>
  </si>
  <si>
    <t>101718320000000</t>
  </si>
  <si>
    <t>101718410000000</t>
  </si>
  <si>
    <t>4TH FLOOR GOV CENTER</t>
  </si>
  <si>
    <t>101720900000000</t>
  </si>
  <si>
    <t>101724820000000</t>
  </si>
  <si>
    <t>101724830000000</t>
  </si>
  <si>
    <t>101724840000000</t>
  </si>
  <si>
    <t>101724870000000</t>
  </si>
  <si>
    <t>101725510000000</t>
  </si>
  <si>
    <t>101728190000000</t>
  </si>
  <si>
    <t>101728320000000</t>
  </si>
  <si>
    <t>101728330000000</t>
  </si>
  <si>
    <t>101732170000000</t>
  </si>
  <si>
    <t>101733830000000</t>
  </si>
  <si>
    <t>101733840000000</t>
  </si>
  <si>
    <t>101735140000000</t>
  </si>
  <si>
    <t>101742910000000</t>
  </si>
  <si>
    <t>101742940000000</t>
  </si>
  <si>
    <t>101742950000000</t>
  </si>
  <si>
    <t>101742960000000</t>
  </si>
  <si>
    <t>101742970000000</t>
  </si>
  <si>
    <t>101742980000000</t>
  </si>
  <si>
    <t>101742990000000</t>
  </si>
  <si>
    <t>101743000000000</t>
  </si>
  <si>
    <t>101743030000000</t>
  </si>
  <si>
    <t>101743100000000</t>
  </si>
  <si>
    <t>101743140000000</t>
  </si>
  <si>
    <t>101743160000000</t>
  </si>
  <si>
    <t>101746320000000</t>
  </si>
  <si>
    <t>101746340000000</t>
  </si>
  <si>
    <t>101746350000000</t>
  </si>
  <si>
    <t>101746380000000</t>
  </si>
  <si>
    <t>101746400000000</t>
  </si>
  <si>
    <t>101746410000000</t>
  </si>
  <si>
    <t>101746450000000</t>
  </si>
  <si>
    <t>101746490000000</t>
  </si>
  <si>
    <t>101746810000000</t>
  </si>
  <si>
    <t>101747700000000</t>
  </si>
  <si>
    <t>101749270000000</t>
  </si>
  <si>
    <t>101749280000000</t>
  </si>
  <si>
    <t>2831862</t>
  </si>
  <si>
    <t>101749780000000</t>
  </si>
  <si>
    <t>101751210000000</t>
  </si>
  <si>
    <t>101751230000000</t>
  </si>
  <si>
    <t>101751250000000</t>
  </si>
  <si>
    <t>101753590000000</t>
  </si>
  <si>
    <t>101753630000000</t>
  </si>
  <si>
    <t>101754490000000</t>
  </si>
  <si>
    <t>101754500000000</t>
  </si>
  <si>
    <t>101754510000000</t>
  </si>
  <si>
    <t>101754520000000</t>
  </si>
  <si>
    <t>101754530000000</t>
  </si>
  <si>
    <t>101757260000000</t>
  </si>
  <si>
    <t>101758010000000</t>
  </si>
  <si>
    <t>101759050000000</t>
  </si>
  <si>
    <t>101770170000000</t>
  </si>
  <si>
    <t>2222</t>
  </si>
  <si>
    <t>101775120000000</t>
  </si>
  <si>
    <t>101775430000000</t>
  </si>
  <si>
    <t>101775440000000</t>
  </si>
  <si>
    <t>101777870000000</t>
  </si>
  <si>
    <t>101777920000000</t>
  </si>
  <si>
    <t>101777960000000</t>
  </si>
  <si>
    <t>101778010000000</t>
  </si>
  <si>
    <t>101779950000000</t>
  </si>
  <si>
    <t>101779990000000</t>
  </si>
  <si>
    <t>101786030000000</t>
  </si>
  <si>
    <t>101786040000000</t>
  </si>
  <si>
    <t>101786420000000</t>
  </si>
  <si>
    <t>101788490000000</t>
  </si>
  <si>
    <t>101790750000000</t>
  </si>
  <si>
    <t>101793760000000</t>
  </si>
  <si>
    <t>101795430000000</t>
  </si>
  <si>
    <t>101795470000000</t>
  </si>
  <si>
    <t>101795510000000</t>
  </si>
  <si>
    <t>101795540000000</t>
  </si>
  <si>
    <t>78007874</t>
  </si>
  <si>
    <t>101796330000000</t>
  </si>
  <si>
    <t>101797760000000</t>
  </si>
  <si>
    <t>101807250000000</t>
  </si>
  <si>
    <t>101807260000000</t>
  </si>
  <si>
    <t>101807320000000</t>
  </si>
  <si>
    <t>101808390000000</t>
  </si>
  <si>
    <t>1032</t>
  </si>
  <si>
    <t>101811070000000</t>
  </si>
  <si>
    <t>101814060000000</t>
  </si>
  <si>
    <t>52204</t>
  </si>
  <si>
    <t>101818220000000</t>
  </si>
  <si>
    <t>101818310000000</t>
  </si>
  <si>
    <t>101819550000000</t>
  </si>
  <si>
    <t>101819560000000</t>
  </si>
  <si>
    <t>101819570000000</t>
  </si>
  <si>
    <t>101824360000000</t>
  </si>
  <si>
    <t>101830050000000</t>
  </si>
  <si>
    <t>101830860000000</t>
  </si>
  <si>
    <t>101830930000000</t>
  </si>
  <si>
    <t>101837720000000</t>
  </si>
  <si>
    <t>101837730000000</t>
  </si>
  <si>
    <t>101837740000000</t>
  </si>
  <si>
    <t>101837770000000</t>
  </si>
  <si>
    <t>101843110000000</t>
  </si>
  <si>
    <t>101852350000000</t>
  </si>
  <si>
    <t>101852470000000</t>
  </si>
  <si>
    <t>101853270000000</t>
  </si>
  <si>
    <t>101853360000000</t>
  </si>
  <si>
    <t>101853770000000</t>
  </si>
  <si>
    <t>KQ5H49V</t>
  </si>
  <si>
    <t>101859420000000</t>
  </si>
  <si>
    <t>101862930000000</t>
  </si>
  <si>
    <t>101863840000000</t>
  </si>
  <si>
    <t>101864920000000</t>
  </si>
  <si>
    <t>101864930000000</t>
  </si>
  <si>
    <t>101864940000000</t>
  </si>
  <si>
    <t>101864950000000</t>
  </si>
  <si>
    <t>101866230000000</t>
  </si>
  <si>
    <t>101866240000000</t>
  </si>
  <si>
    <t>101867200000000</t>
  </si>
  <si>
    <t>101867220000000</t>
  </si>
  <si>
    <t>101867230000000</t>
  </si>
  <si>
    <t>101869020000000</t>
  </si>
  <si>
    <t>101869030000000</t>
  </si>
  <si>
    <t>101869110000000</t>
  </si>
  <si>
    <t>101870270000000</t>
  </si>
  <si>
    <t>101870280000000</t>
  </si>
  <si>
    <t>101870290000000</t>
  </si>
  <si>
    <t>101870300000000</t>
  </si>
  <si>
    <t>101870310000000</t>
  </si>
  <si>
    <t>101870320000000</t>
  </si>
  <si>
    <t>101870330000000</t>
  </si>
  <si>
    <t>101870340000000</t>
  </si>
  <si>
    <t>101870350000000</t>
  </si>
  <si>
    <t>101870360000000</t>
  </si>
  <si>
    <t>101870370000000</t>
  </si>
  <si>
    <t>101870380000000</t>
  </si>
  <si>
    <t>101870410000000</t>
  </si>
  <si>
    <t>101870420000000</t>
  </si>
  <si>
    <t>101870430000000</t>
  </si>
  <si>
    <t>101870440000000</t>
  </si>
  <si>
    <t>101870450000000</t>
  </si>
  <si>
    <t>101870460000000</t>
  </si>
  <si>
    <t>101870470000000</t>
  </si>
  <si>
    <t>101870480000000</t>
  </si>
  <si>
    <t>101870490000000</t>
  </si>
  <si>
    <t>101870500000000</t>
  </si>
  <si>
    <t>101870510000000</t>
  </si>
  <si>
    <t>101870520000000</t>
  </si>
  <si>
    <t>101870540000000</t>
  </si>
  <si>
    <t>101870550000000</t>
  </si>
  <si>
    <t>101870560000000</t>
  </si>
  <si>
    <t>101870950000000</t>
  </si>
  <si>
    <t>101871660000000</t>
  </si>
  <si>
    <t>101874290000000</t>
  </si>
  <si>
    <t>101874340000000</t>
  </si>
  <si>
    <t>101877700000000</t>
  </si>
  <si>
    <t>101877790000000</t>
  </si>
  <si>
    <t>101881420000000</t>
  </si>
  <si>
    <t>101881430000000</t>
  </si>
  <si>
    <t>101881440000000</t>
  </si>
  <si>
    <t>101882590000000</t>
  </si>
  <si>
    <t>101882610000000</t>
  </si>
  <si>
    <t>101883510000000</t>
  </si>
  <si>
    <t>101883520000000</t>
  </si>
  <si>
    <t>101884100000000</t>
  </si>
  <si>
    <t>101887570000000</t>
  </si>
  <si>
    <t>101892990000000</t>
  </si>
  <si>
    <t>101893000000000</t>
  </si>
  <si>
    <t>101893210000000</t>
  </si>
  <si>
    <t>101897550000000</t>
  </si>
  <si>
    <t>101897560000000</t>
  </si>
  <si>
    <t>801.182</t>
  </si>
  <si>
    <t>101923230000000</t>
  </si>
  <si>
    <t>101923380000000</t>
  </si>
  <si>
    <t>101923500000000</t>
  </si>
  <si>
    <t>101923510000000</t>
  </si>
  <si>
    <t>101923520000000</t>
  </si>
  <si>
    <t>101923760000000</t>
  </si>
  <si>
    <t>101923770000000</t>
  </si>
  <si>
    <t>101923820000000</t>
  </si>
  <si>
    <t>101926520000000</t>
  </si>
  <si>
    <t>101928080000000</t>
  </si>
  <si>
    <t>101928170000000</t>
  </si>
  <si>
    <t>101928230000000</t>
  </si>
  <si>
    <t>101940580000000</t>
  </si>
  <si>
    <t>101940600000000</t>
  </si>
  <si>
    <t>101942920000000</t>
  </si>
  <si>
    <t>101942990000000</t>
  </si>
  <si>
    <t>101943000000000</t>
  </si>
  <si>
    <t>101943140000000</t>
  </si>
  <si>
    <t>101943150000000</t>
  </si>
  <si>
    <t>101943170000000</t>
  </si>
  <si>
    <t>101943500000000</t>
  </si>
  <si>
    <t>101943530000000</t>
  </si>
  <si>
    <t>101943550000000</t>
  </si>
  <si>
    <t>101943610000000</t>
  </si>
  <si>
    <t>101944640000000</t>
  </si>
  <si>
    <t>101944650000000</t>
  </si>
  <si>
    <t>101944660000000</t>
  </si>
  <si>
    <t>101944670000000</t>
  </si>
  <si>
    <t>101944700000000</t>
  </si>
  <si>
    <t>101944710000000</t>
  </si>
  <si>
    <t>101944720000000</t>
  </si>
  <si>
    <t>101944730000000</t>
  </si>
  <si>
    <t>101944750000000</t>
  </si>
  <si>
    <t>402.231</t>
  </si>
  <si>
    <t>101946550000000</t>
  </si>
  <si>
    <t>101952730000000</t>
  </si>
  <si>
    <t>101957180000000</t>
  </si>
  <si>
    <t>101957190000000</t>
  </si>
  <si>
    <t>101958960000000</t>
  </si>
  <si>
    <t>101958970000000</t>
  </si>
  <si>
    <t>101960950000000</t>
  </si>
  <si>
    <t>101960960000000</t>
  </si>
  <si>
    <t>101960990000000</t>
  </si>
  <si>
    <t>101961570000000</t>
  </si>
  <si>
    <t>101961580000000</t>
  </si>
  <si>
    <t>101961590000000</t>
  </si>
  <si>
    <t>101961600000000</t>
  </si>
  <si>
    <t>101961620000000</t>
  </si>
  <si>
    <t>101961640000000</t>
  </si>
  <si>
    <t>101961650000000</t>
  </si>
  <si>
    <t>101961660000000</t>
  </si>
  <si>
    <t>101961920000000</t>
  </si>
  <si>
    <t>101961930000000</t>
  </si>
  <si>
    <t>101961940000000</t>
  </si>
  <si>
    <t>101961950000000</t>
  </si>
  <si>
    <t>101961960000000</t>
  </si>
  <si>
    <t>101962480000000</t>
  </si>
  <si>
    <t>101962490000000</t>
  </si>
  <si>
    <t>101963750000000</t>
  </si>
  <si>
    <t>101964030000000</t>
  </si>
  <si>
    <t>101964060000000</t>
  </si>
  <si>
    <t>101964170000000</t>
  </si>
  <si>
    <t>101964300000000</t>
  </si>
  <si>
    <t>101964370000000</t>
  </si>
  <si>
    <t>101964400000000</t>
  </si>
  <si>
    <t>402.253</t>
  </si>
  <si>
    <t>101964460000000</t>
  </si>
  <si>
    <t>101964710000000</t>
  </si>
  <si>
    <t>101964870000000</t>
  </si>
  <si>
    <t>101964970000000</t>
  </si>
  <si>
    <t>101965030000000</t>
  </si>
  <si>
    <t>101965050000000</t>
  </si>
  <si>
    <t>101965110000000</t>
  </si>
  <si>
    <t>101965200000000</t>
  </si>
  <si>
    <t>101965340000000</t>
  </si>
  <si>
    <t>101965380000000</t>
  </si>
  <si>
    <t>101965410000000</t>
  </si>
  <si>
    <t>101965420000000</t>
  </si>
  <si>
    <t>101965480000000</t>
  </si>
  <si>
    <t>101965690000000</t>
  </si>
  <si>
    <t>101965710000000</t>
  </si>
  <si>
    <t>101965720000000</t>
  </si>
  <si>
    <t>101965750000000</t>
  </si>
  <si>
    <t>101965820000000</t>
  </si>
  <si>
    <t>101965830000000</t>
  </si>
  <si>
    <t>101965850000000</t>
  </si>
  <si>
    <t>101965860000000</t>
  </si>
  <si>
    <t>101965890000000</t>
  </si>
  <si>
    <t>101965900000000</t>
  </si>
  <si>
    <t>101965910000000</t>
  </si>
  <si>
    <t>101965960000000</t>
  </si>
  <si>
    <t>101965980000000</t>
  </si>
  <si>
    <t>101966540000000</t>
  </si>
  <si>
    <t>101966660000000</t>
  </si>
  <si>
    <t>101966670000000</t>
  </si>
  <si>
    <t>101968960000000</t>
  </si>
  <si>
    <t>101968970000000</t>
  </si>
  <si>
    <t>101968980000000</t>
  </si>
  <si>
    <t>101968990000000</t>
  </si>
  <si>
    <t>101969000000000</t>
  </si>
  <si>
    <t>101969020000000</t>
  </si>
  <si>
    <t>101969080000000</t>
  </si>
  <si>
    <t>101969090000000</t>
  </si>
  <si>
    <t>101969750000000</t>
  </si>
  <si>
    <t>101969860000000</t>
  </si>
  <si>
    <t>101969870000000</t>
  </si>
  <si>
    <t>101969880000000</t>
  </si>
  <si>
    <t>101969890000000</t>
  </si>
  <si>
    <t>101969900000000</t>
  </si>
  <si>
    <t>101969910000000</t>
  </si>
  <si>
    <t>101969920000000</t>
  </si>
  <si>
    <t>101969930000000</t>
  </si>
  <si>
    <t>101969950000000</t>
  </si>
  <si>
    <t>101969960000000</t>
  </si>
  <si>
    <t>101969970000000</t>
  </si>
  <si>
    <t>101969980000000</t>
  </si>
  <si>
    <t>101970000000000</t>
  </si>
  <si>
    <t>101975320000000</t>
  </si>
  <si>
    <t>101975330000000</t>
  </si>
  <si>
    <t>101975340000000</t>
  </si>
  <si>
    <t>101975350000000</t>
  </si>
  <si>
    <t>101975360000000</t>
  </si>
  <si>
    <t>101975370000000</t>
  </si>
  <si>
    <t>101975380000000</t>
  </si>
  <si>
    <t>101975410000000</t>
  </si>
  <si>
    <t>101975420000000</t>
  </si>
  <si>
    <t>101984270000000</t>
  </si>
  <si>
    <t>101984360000000</t>
  </si>
  <si>
    <t>101987110000000</t>
  </si>
  <si>
    <t>101991600000000</t>
  </si>
  <si>
    <t>101991610000000</t>
  </si>
  <si>
    <t>101991620000000</t>
  </si>
  <si>
    <t>101991630000000</t>
  </si>
  <si>
    <t>101991640000000</t>
  </si>
  <si>
    <t>101991650000000</t>
  </si>
  <si>
    <t>101991660000000</t>
  </si>
  <si>
    <t>101991670000000</t>
  </si>
  <si>
    <t>101991680000000</t>
  </si>
  <si>
    <t>101991690000000</t>
  </si>
  <si>
    <t>101991710000000</t>
  </si>
  <si>
    <t>101991720000000</t>
  </si>
  <si>
    <t>101991740000000</t>
  </si>
  <si>
    <t>101991750000000</t>
  </si>
  <si>
    <t>101991760000000</t>
  </si>
  <si>
    <t>101991770000000</t>
  </si>
  <si>
    <t>101991780000000</t>
  </si>
  <si>
    <t>101991790000000</t>
  </si>
  <si>
    <t>101991800000000</t>
  </si>
  <si>
    <t>101991810000000</t>
  </si>
  <si>
    <t>101991820000000</t>
  </si>
  <si>
    <t>101991830000000</t>
  </si>
  <si>
    <t>101991840000000</t>
  </si>
  <si>
    <t>101991850000000</t>
  </si>
  <si>
    <t>101991860000000</t>
  </si>
  <si>
    <t>101991870000000</t>
  </si>
  <si>
    <t>101991880000000</t>
  </si>
  <si>
    <t>101991890000000</t>
  </si>
  <si>
    <t>101992030000000</t>
  </si>
  <si>
    <t>101992080000000</t>
  </si>
  <si>
    <t>101992100000000</t>
  </si>
  <si>
    <t>101992110000000</t>
  </si>
  <si>
    <t>101992120000000</t>
  </si>
  <si>
    <t>101992130000000</t>
  </si>
  <si>
    <t>101992140000000</t>
  </si>
  <si>
    <t>101992150000000</t>
  </si>
  <si>
    <t>101992160000000</t>
  </si>
  <si>
    <t>101992170000000</t>
  </si>
  <si>
    <t>101992180000000</t>
  </si>
  <si>
    <t>101992190000000</t>
  </si>
  <si>
    <t>101992280000000</t>
  </si>
  <si>
    <t>101992400000000</t>
  </si>
  <si>
    <t>101992420000000</t>
  </si>
  <si>
    <t>101992450000000</t>
  </si>
  <si>
    <t>101992470000000</t>
  </si>
  <si>
    <t>101992480000000</t>
  </si>
  <si>
    <t>101992490000000</t>
  </si>
  <si>
    <t>101992710000000</t>
  </si>
  <si>
    <t>101992820000000</t>
  </si>
  <si>
    <t>101996220000000</t>
  </si>
  <si>
    <t>101996680000000</t>
  </si>
  <si>
    <t>101996690000000</t>
  </si>
  <si>
    <t>101996700000000</t>
  </si>
  <si>
    <t>101996710000000</t>
  </si>
  <si>
    <t>Governmental Center 5th Flr</t>
  </si>
  <si>
    <t>101992200000000</t>
  </si>
  <si>
    <t>101992210000000</t>
  </si>
  <si>
    <t>101992260000000</t>
  </si>
  <si>
    <t>101992540000000</t>
  </si>
  <si>
    <t>101992550000000</t>
  </si>
  <si>
    <t>101992560000000</t>
  </si>
  <si>
    <t>101992570000000</t>
  </si>
  <si>
    <t>101992590000000</t>
  </si>
  <si>
    <t>101651780000000</t>
  </si>
  <si>
    <t>Governmental Center 6th Flr</t>
  </si>
  <si>
    <t>101964090000000</t>
  </si>
  <si>
    <t>101964820000000</t>
  </si>
  <si>
    <t>101965040000000</t>
  </si>
  <si>
    <t>Governmental Center 7th Floor</t>
  </si>
  <si>
    <t>101085650000000</t>
  </si>
  <si>
    <t>Governmental Center 8th Flr</t>
  </si>
  <si>
    <t>101088060000000</t>
  </si>
  <si>
    <t>101285840000000</t>
  </si>
  <si>
    <t>101285850000000</t>
  </si>
  <si>
    <t>101285860000000</t>
  </si>
  <si>
    <t>101285870000000</t>
  </si>
  <si>
    <t>101285880000000</t>
  </si>
  <si>
    <t>101285890000000</t>
  </si>
  <si>
    <t>101285910000000</t>
  </si>
  <si>
    <t>101285920000000</t>
  </si>
  <si>
    <t>101286680000000</t>
  </si>
  <si>
    <t>101286690000000</t>
  </si>
  <si>
    <t>101286700000000</t>
  </si>
  <si>
    <t>101286710000000</t>
  </si>
  <si>
    <t>101286720000000</t>
  </si>
  <si>
    <t>101286730000000</t>
  </si>
  <si>
    <t>101286740000000</t>
  </si>
  <si>
    <t>101286760000000</t>
  </si>
  <si>
    <t>101443530000000</t>
  </si>
  <si>
    <t>13238</t>
  </si>
  <si>
    <t>101505600000000</t>
  </si>
  <si>
    <t>101518880000000</t>
  </si>
  <si>
    <t>101546930000000</t>
  </si>
  <si>
    <t>101570300000000</t>
  </si>
  <si>
    <t>101570310000000</t>
  </si>
  <si>
    <t>101572470000000</t>
  </si>
  <si>
    <t>101572570000000</t>
  </si>
  <si>
    <t>101591540000000</t>
  </si>
  <si>
    <t>00014425</t>
  </si>
  <si>
    <t>101591550000000</t>
  </si>
  <si>
    <t>00014426</t>
  </si>
  <si>
    <t>101591890000000</t>
  </si>
  <si>
    <t>101609720000000</t>
  </si>
  <si>
    <t>101609730000000</t>
  </si>
  <si>
    <t>101609740000000</t>
  </si>
  <si>
    <t>101610430000000</t>
  </si>
  <si>
    <t>101610440000000</t>
  </si>
  <si>
    <t>101610450000000</t>
  </si>
  <si>
    <t>101618410000000</t>
  </si>
  <si>
    <t>101635800000000</t>
  </si>
  <si>
    <t>101635810000000</t>
  </si>
  <si>
    <t>101655130000000</t>
  </si>
  <si>
    <t>101685950000000</t>
  </si>
  <si>
    <t>101690010000000</t>
  </si>
  <si>
    <t>101690020000000</t>
  </si>
  <si>
    <t>101700810000000</t>
  </si>
  <si>
    <t>101707290000000</t>
  </si>
  <si>
    <t>101708020000000</t>
  </si>
  <si>
    <t>101709230000000</t>
  </si>
  <si>
    <t>101712050000000</t>
  </si>
  <si>
    <t>101712060000000</t>
  </si>
  <si>
    <t>101724210000000</t>
  </si>
  <si>
    <t>101724220000000</t>
  </si>
  <si>
    <t>101736610000000</t>
  </si>
  <si>
    <t>101749890000000</t>
  </si>
  <si>
    <t>101790810000000</t>
  </si>
  <si>
    <t>101807160000000</t>
  </si>
  <si>
    <t>101807380000000</t>
  </si>
  <si>
    <t>101818330000000</t>
  </si>
  <si>
    <t>101818340000000</t>
  </si>
  <si>
    <t>101822040000000</t>
  </si>
  <si>
    <t>101822050000000</t>
  </si>
  <si>
    <t>101822080000000</t>
  </si>
  <si>
    <t>101825220000000</t>
  </si>
  <si>
    <t>101828130000000</t>
  </si>
  <si>
    <t>101857060000000</t>
  </si>
  <si>
    <t>101864990000000</t>
  </si>
  <si>
    <t>101869040000000</t>
  </si>
  <si>
    <t>101869050000000</t>
  </si>
  <si>
    <t>101877780000000</t>
  </si>
  <si>
    <t>KQ29BXK</t>
  </si>
  <si>
    <t>KQ29BXG</t>
  </si>
  <si>
    <t>101881540000000</t>
  </si>
  <si>
    <t>KQ29BXL</t>
  </si>
  <si>
    <t>KQ29BXF</t>
  </si>
  <si>
    <t>KQ29BXH</t>
  </si>
  <si>
    <t>101882600000000</t>
  </si>
  <si>
    <t>101903390000000</t>
  </si>
  <si>
    <t>101903860000000</t>
  </si>
  <si>
    <t>101903880000000</t>
  </si>
  <si>
    <t>101903890000000</t>
  </si>
  <si>
    <t>101923750000000</t>
  </si>
  <si>
    <t>78RGGD0</t>
  </si>
  <si>
    <t>78RFRZ9</t>
  </si>
  <si>
    <t>78RGGD3</t>
  </si>
  <si>
    <t>78RE08W</t>
  </si>
  <si>
    <t>101926510000000</t>
  </si>
  <si>
    <t>101928090000000</t>
  </si>
  <si>
    <t>101932380000000</t>
  </si>
  <si>
    <t>101957170000000</t>
  </si>
  <si>
    <t>101963670000000</t>
  </si>
  <si>
    <t>101965100000000</t>
  </si>
  <si>
    <t>101966620000000</t>
  </si>
  <si>
    <t>101969100000000</t>
  </si>
  <si>
    <t>101975450000000</t>
  </si>
  <si>
    <t>101975460000000</t>
  </si>
  <si>
    <t>101975470000000</t>
  </si>
  <si>
    <t>101975480000000</t>
  </si>
  <si>
    <t>101975490000000</t>
  </si>
  <si>
    <t>101975500000000</t>
  </si>
  <si>
    <t>101975510000000</t>
  </si>
  <si>
    <t>101975520000000</t>
  </si>
  <si>
    <t>101975530000000</t>
  </si>
  <si>
    <t>101975540000000</t>
  </si>
  <si>
    <t>101975550000000</t>
  </si>
  <si>
    <t>101975900000000</t>
  </si>
  <si>
    <t>101984250000000</t>
  </si>
  <si>
    <t>101984260000000</t>
  </si>
  <si>
    <t>101984280000000</t>
  </si>
  <si>
    <t>101986230000000</t>
  </si>
  <si>
    <t>101986240000000</t>
  </si>
  <si>
    <t>101986250000000</t>
  </si>
  <si>
    <t>101986260000000</t>
  </si>
  <si>
    <t>101986270000000</t>
  </si>
  <si>
    <t>101987070000000</t>
  </si>
  <si>
    <t>101987080000000</t>
  </si>
  <si>
    <t>101987090000000</t>
  </si>
  <si>
    <t>101987100000000</t>
  </si>
  <si>
    <t>101987120000000</t>
  </si>
  <si>
    <t>101987130000000</t>
  </si>
  <si>
    <t>101987140000000</t>
  </si>
  <si>
    <t>101988370000000</t>
  </si>
  <si>
    <t>101988380000000</t>
  </si>
  <si>
    <t>101988390000000</t>
  </si>
  <si>
    <t>101988400000000</t>
  </si>
  <si>
    <t>101988690000000</t>
  </si>
  <si>
    <t>101988700000000</t>
  </si>
  <si>
    <t>101988710000000</t>
  </si>
  <si>
    <t>101988720000000</t>
  </si>
  <si>
    <t>101988750000000</t>
  </si>
  <si>
    <t>101988760000000</t>
  </si>
  <si>
    <t>101988770000000</t>
  </si>
  <si>
    <t>101988780000000</t>
  </si>
  <si>
    <t>101988790000000</t>
  </si>
  <si>
    <t>101988800000000</t>
  </si>
  <si>
    <t>101988810000000</t>
  </si>
  <si>
    <t>101988820000000</t>
  </si>
  <si>
    <t>101988830000000</t>
  </si>
  <si>
    <t>101988840000000</t>
  </si>
  <si>
    <t>101988850000000</t>
  </si>
  <si>
    <t>101988860000000</t>
  </si>
  <si>
    <t>101988870000000</t>
  </si>
  <si>
    <t>101988880000000</t>
  </si>
  <si>
    <t>101988890000000</t>
  </si>
  <si>
    <t>101992690000000</t>
  </si>
  <si>
    <t>101992780000000</t>
  </si>
  <si>
    <t>101992790000000</t>
  </si>
  <si>
    <t>101992800000000</t>
  </si>
  <si>
    <t>101992810000000</t>
  </si>
  <si>
    <t>101993240000000</t>
  </si>
  <si>
    <t>101993250000000</t>
  </si>
  <si>
    <t>101993580000000</t>
  </si>
  <si>
    <t>101994500000000</t>
  </si>
  <si>
    <t>101999330000000</t>
  </si>
  <si>
    <t>101999340000000</t>
  </si>
  <si>
    <t>101999350000000</t>
  </si>
  <si>
    <t>101999360000000</t>
  </si>
  <si>
    <t>101999370000000</t>
  </si>
  <si>
    <t>101999380000000</t>
  </si>
  <si>
    <t>101999390000000</t>
  </si>
  <si>
    <t>101999400000000</t>
  </si>
  <si>
    <t>101999490000000</t>
  </si>
  <si>
    <t>101999500000000</t>
  </si>
  <si>
    <t>101999510000000</t>
  </si>
  <si>
    <t>101999520000000</t>
  </si>
  <si>
    <t>101999530000000</t>
  </si>
  <si>
    <t>101999540000000</t>
  </si>
  <si>
    <t>101999550000000</t>
  </si>
  <si>
    <t>101999570000000</t>
  </si>
  <si>
    <t>101999580000000</t>
  </si>
  <si>
    <t>101999590000000</t>
  </si>
  <si>
    <t>101999600000000</t>
  </si>
  <si>
    <t>101999610000000</t>
  </si>
  <si>
    <t>101999630000000</t>
  </si>
  <si>
    <t>101999650000000</t>
  </si>
  <si>
    <t>101999660000000</t>
  </si>
  <si>
    <t>101999670000000</t>
  </si>
  <si>
    <t>101999690000000</t>
  </si>
  <si>
    <t>101999710000000</t>
  </si>
  <si>
    <t>101999720000000</t>
  </si>
  <si>
    <t>101999740000000</t>
  </si>
  <si>
    <t>101999750000000</t>
  </si>
  <si>
    <t>101999760000000</t>
  </si>
  <si>
    <t>101999770000000</t>
  </si>
  <si>
    <t>101999780000000</t>
  </si>
  <si>
    <t>101999790000000</t>
  </si>
  <si>
    <t>101999800000000</t>
  </si>
  <si>
    <t>101999810000000</t>
  </si>
  <si>
    <t>101999820000000</t>
  </si>
  <si>
    <t>101999830000000</t>
  </si>
  <si>
    <t>101999840000000</t>
  </si>
  <si>
    <t>101999850000000</t>
  </si>
  <si>
    <t>101999860000000</t>
  </si>
  <si>
    <t>101999870000000</t>
  </si>
  <si>
    <t>101999880000000</t>
  </si>
  <si>
    <t>101999890000000</t>
  </si>
  <si>
    <t>101999920000000</t>
  </si>
  <si>
    <t>101999930000000</t>
  </si>
  <si>
    <t>101999950000000</t>
  </si>
  <si>
    <t>101999970000000</t>
  </si>
  <si>
    <t>101999980000000</t>
  </si>
  <si>
    <t>101999990000000</t>
  </si>
  <si>
    <t>102000000000000</t>
  </si>
  <si>
    <t>102000010000000</t>
  </si>
  <si>
    <t>102000020000000</t>
  </si>
  <si>
    <t>102000030000000</t>
  </si>
  <si>
    <t>102000040000000</t>
  </si>
  <si>
    <t>102000050000000</t>
  </si>
  <si>
    <t>102000060000000</t>
  </si>
  <si>
    <t>102000070000000</t>
  </si>
  <si>
    <t>102000080000000</t>
  </si>
  <si>
    <t>102000090000000</t>
  </si>
  <si>
    <t>102000100000000</t>
  </si>
  <si>
    <t>102000110000000</t>
  </si>
  <si>
    <t>102000120000000</t>
  </si>
  <si>
    <t>102000130000000</t>
  </si>
  <si>
    <t>102000140000000</t>
  </si>
  <si>
    <t>102000160000000</t>
  </si>
  <si>
    <t>102000170000000</t>
  </si>
  <si>
    <t>102000180000000</t>
  </si>
  <si>
    <t>102000190000000</t>
  </si>
  <si>
    <t>102000200000000</t>
  </si>
  <si>
    <t>102000210000000</t>
  </si>
  <si>
    <t>102000220000000</t>
  </si>
  <si>
    <t>102000230000000</t>
  </si>
  <si>
    <t>102000240000000</t>
  </si>
  <si>
    <t>402.21.6</t>
  </si>
  <si>
    <t>102000250000000</t>
  </si>
  <si>
    <t>102000260000000</t>
  </si>
  <si>
    <t>102000270000000</t>
  </si>
  <si>
    <t>102000280000000</t>
  </si>
  <si>
    <t>102000290000000</t>
  </si>
  <si>
    <t>102000300000000</t>
  </si>
  <si>
    <t>102000310000000</t>
  </si>
  <si>
    <t>102000320000000</t>
  </si>
  <si>
    <t>102000330000000</t>
  </si>
  <si>
    <t>102000340000000</t>
  </si>
  <si>
    <t>102000360000000</t>
  </si>
  <si>
    <t>102000370000000</t>
  </si>
  <si>
    <t>102000380000000</t>
  </si>
  <si>
    <t>102000390000000</t>
  </si>
  <si>
    <t>102000400000000</t>
  </si>
  <si>
    <t>102000410000000</t>
  </si>
  <si>
    <t>102000430000000</t>
  </si>
  <si>
    <t>102000440000000</t>
  </si>
  <si>
    <t>102000450000000</t>
  </si>
  <si>
    <t>102000460000000</t>
  </si>
  <si>
    <t>102000470000000</t>
  </si>
  <si>
    <t>102000480000000</t>
  </si>
  <si>
    <t>101964010000000</t>
  </si>
  <si>
    <t>Governmental Center 9th Flr</t>
  </si>
  <si>
    <t>101965080000000</t>
  </si>
  <si>
    <t>101964490000000</t>
  </si>
  <si>
    <t>Governmental Center 10th Flr</t>
  </si>
  <si>
    <t>101965070000000</t>
  </si>
  <si>
    <t>101964570000000</t>
  </si>
  <si>
    <t>0011</t>
  </si>
  <si>
    <t>Governmental Center 11th Flr</t>
  </si>
  <si>
    <t>101965190000000</t>
  </si>
  <si>
    <t>101979280000000</t>
  </si>
  <si>
    <t>CAM &amp; MIC, CISCO SX10 CODEC KIT, HD W/INT 5X</t>
  </si>
  <si>
    <t>101987030000000</t>
  </si>
  <si>
    <t>CISCO MINI CLICKSHARE,</t>
  </si>
  <si>
    <t>101987040000000</t>
  </si>
  <si>
    <t>65" LCD MONITOR, NTSC/ATSC 4000</t>
  </si>
  <si>
    <t>Governmental Center 12th Flr</t>
  </si>
  <si>
    <t>101503550000000</t>
  </si>
  <si>
    <t>101541180000000</t>
  </si>
  <si>
    <t>101964070000000</t>
  </si>
  <si>
    <t>101965670000000</t>
  </si>
  <si>
    <t>0014</t>
  </si>
  <si>
    <t>P.B.Cty Historical Society 1st Flr</t>
  </si>
  <si>
    <t>0015</t>
  </si>
  <si>
    <t>P.B.Cty Historical Society 2nd Flr</t>
  </si>
  <si>
    <t>0017</t>
  </si>
  <si>
    <t>P.B.Cty Historical Society 4th Flr</t>
  </si>
  <si>
    <t>S.County Office Complex 1st Fl</t>
  </si>
  <si>
    <t>Highridge Family Center</t>
  </si>
  <si>
    <t>Util.Graphics/Communications</t>
  </si>
  <si>
    <t>Community Serv. - Admin.1st.Fl</t>
  </si>
  <si>
    <t>101740440000000</t>
  </si>
  <si>
    <t>101443480000000</t>
  </si>
  <si>
    <t>North County Complex  1st Flr</t>
  </si>
  <si>
    <t>101443790000000</t>
  </si>
  <si>
    <t>101443840000000</t>
  </si>
  <si>
    <t>101503310000000</t>
  </si>
  <si>
    <t>101524260000000</t>
  </si>
  <si>
    <t>101656910000000</t>
  </si>
  <si>
    <t>101715300000000</t>
  </si>
  <si>
    <t>101795480000000</t>
  </si>
  <si>
    <t>101993590000000</t>
  </si>
  <si>
    <t>101443510000000</t>
  </si>
  <si>
    <t>North County Complex  2nd Flr</t>
  </si>
  <si>
    <t>101443600000000</t>
  </si>
  <si>
    <t>101503330000000</t>
  </si>
  <si>
    <t>101503440000000</t>
  </si>
  <si>
    <t>Riviera Beach Headstart Bldg.</t>
  </si>
  <si>
    <t>101740430000000</t>
  </si>
  <si>
    <t>101743130000000</t>
  </si>
  <si>
    <t>Glades Office Complex 1st Flr</t>
  </si>
  <si>
    <t>101458290000000</t>
  </si>
  <si>
    <t>0065</t>
  </si>
  <si>
    <t>Glades Office Complex 2nd Flr</t>
  </si>
  <si>
    <t>Agriculture:Admin.Bldg.</t>
  </si>
  <si>
    <t>101992700000000</t>
  </si>
  <si>
    <t>AGRICULTURE MOUNTS BLD</t>
  </si>
  <si>
    <t>101381490000000</t>
  </si>
  <si>
    <t>0074</t>
  </si>
  <si>
    <t>Sheriff'S Stockade Main</t>
  </si>
  <si>
    <t>101541500000000</t>
  </si>
  <si>
    <t>101701450000000</t>
  </si>
  <si>
    <t>101701460000000</t>
  </si>
  <si>
    <t>101327520000000</t>
  </si>
  <si>
    <t>County Library Summit Blvd</t>
  </si>
  <si>
    <t>101686100000000</t>
  </si>
  <si>
    <t>101859390000000</t>
  </si>
  <si>
    <t>101859720000000</t>
  </si>
  <si>
    <t>101859730000000</t>
  </si>
  <si>
    <t>101859740000000</t>
  </si>
  <si>
    <t>101526860000000</t>
  </si>
  <si>
    <t>0082</t>
  </si>
  <si>
    <t>Animal Regulation Pahokee</t>
  </si>
  <si>
    <t>1718 South Douglas Lake Worth</t>
  </si>
  <si>
    <t>101522490000000</t>
  </si>
  <si>
    <t>0085</t>
  </si>
  <si>
    <t>Glades Health Dept&amp;Human Ser.</t>
  </si>
  <si>
    <t>101818280000000</t>
  </si>
  <si>
    <t>101777640000000</t>
  </si>
  <si>
    <t>County Library Delray Beach</t>
  </si>
  <si>
    <t>101965540000000</t>
  </si>
  <si>
    <t>101965560000000</t>
  </si>
  <si>
    <t>101965780000000</t>
  </si>
  <si>
    <t>Gun Club Cjc-Med Examiner</t>
  </si>
  <si>
    <t>101707820000000</t>
  </si>
  <si>
    <t>101544590000000</t>
  </si>
  <si>
    <t>Gun Club Cjc-Courts/Clerk</t>
  </si>
  <si>
    <t>101602400000000</t>
  </si>
  <si>
    <t>101630090000000</t>
  </si>
  <si>
    <t>101859320000000</t>
  </si>
  <si>
    <t>101372710000000</t>
  </si>
  <si>
    <t>Gun Club Cjc-Pbso Admin 1st Fl</t>
  </si>
  <si>
    <t>101626460000000</t>
  </si>
  <si>
    <t>101630050000000</t>
  </si>
  <si>
    <t>101630070000000</t>
  </si>
  <si>
    <t>101701490000000</t>
  </si>
  <si>
    <t>0097</t>
  </si>
  <si>
    <t>Radio Tower Forest Hill</t>
  </si>
  <si>
    <t>101770020000000</t>
  </si>
  <si>
    <t>0098</t>
  </si>
  <si>
    <t>WEST JUPITER COMMUNITY CENTER</t>
  </si>
  <si>
    <t>101770030000000</t>
  </si>
  <si>
    <t>101859840000000</t>
  </si>
  <si>
    <t>101862940000000</t>
  </si>
  <si>
    <t>NORTH COUNTY SENIOR CENTER</t>
  </si>
  <si>
    <t>101964670000000</t>
  </si>
  <si>
    <t>North Cty.Senior Services</t>
  </si>
  <si>
    <t>101651510000000</t>
  </si>
  <si>
    <t>State Juvenile Assessment Ctr</t>
  </si>
  <si>
    <t>Tax Coll./Prop.Apr.So.County</t>
  </si>
  <si>
    <t>101629240000000</t>
  </si>
  <si>
    <t>Mosquito Control Main Office</t>
  </si>
  <si>
    <t>101999620000000</t>
  </si>
  <si>
    <t>101999960000000</t>
  </si>
  <si>
    <t>101777610000000</t>
  </si>
  <si>
    <t>0124</t>
  </si>
  <si>
    <t>FIRE RESCUE STATION #15</t>
  </si>
  <si>
    <t>101541520000000</t>
  </si>
  <si>
    <t>0125</t>
  </si>
  <si>
    <t>Fire Rescue Station 12</t>
  </si>
  <si>
    <t>101452770000000</t>
  </si>
  <si>
    <t>0127</t>
  </si>
  <si>
    <t>Fire Rescue Station 14</t>
  </si>
  <si>
    <t>101651560000000</t>
  </si>
  <si>
    <t>0131</t>
  </si>
  <si>
    <t>Fire Rescue Station 23</t>
  </si>
  <si>
    <t>101651720000000</t>
  </si>
  <si>
    <t>101452630000000</t>
  </si>
  <si>
    <t>0132</t>
  </si>
  <si>
    <t>Fire Rescue Station 24</t>
  </si>
  <si>
    <t>101740320000000</t>
  </si>
  <si>
    <t>0133</t>
  </si>
  <si>
    <t>Fire Rescue Station 33</t>
  </si>
  <si>
    <t>101629200000000</t>
  </si>
  <si>
    <t>0134</t>
  </si>
  <si>
    <t>Fire Rescue Station 25</t>
  </si>
  <si>
    <t>101452530000000</t>
  </si>
  <si>
    <t>Fire Rescue Station 32</t>
  </si>
  <si>
    <t>101452880000000</t>
  </si>
  <si>
    <t>0138</t>
  </si>
  <si>
    <t>Fire Rescue Station 43</t>
  </si>
  <si>
    <t>101651570000000</t>
  </si>
  <si>
    <t>0139</t>
  </si>
  <si>
    <t>Fire Rescue Station 35</t>
  </si>
  <si>
    <t>101381410000000</t>
  </si>
  <si>
    <t>Fire Rescue Station 42</t>
  </si>
  <si>
    <t>101524290000000</t>
  </si>
  <si>
    <t>0142</t>
  </si>
  <si>
    <t>Fire Rescue Station 51</t>
  </si>
  <si>
    <t>101452560000000</t>
  </si>
  <si>
    <t>0143</t>
  </si>
  <si>
    <t>Fire Rescue Station 55</t>
  </si>
  <si>
    <t>101452690000000</t>
  </si>
  <si>
    <t>0144</t>
  </si>
  <si>
    <t>Fire Rescue Station 41</t>
  </si>
  <si>
    <t>101975440000000</t>
  </si>
  <si>
    <t>0145</t>
  </si>
  <si>
    <t>Fire Rescue Station 54</t>
  </si>
  <si>
    <t>Four Points Center 1st Flr</t>
  </si>
  <si>
    <t>101705490000000</t>
  </si>
  <si>
    <t>101943100000000</t>
  </si>
  <si>
    <t>101943110000000</t>
  </si>
  <si>
    <t>101943130000000</t>
  </si>
  <si>
    <t>101943160000000</t>
  </si>
  <si>
    <t>101372810000000</t>
  </si>
  <si>
    <t>0147</t>
  </si>
  <si>
    <t>Four Points Center 2nd Flr</t>
  </si>
  <si>
    <t>101407640000000</t>
  </si>
  <si>
    <t>101503280000000</t>
  </si>
  <si>
    <t>101630040000000</t>
  </si>
  <si>
    <t>101705510000000</t>
  </si>
  <si>
    <t>101724860000000</t>
  </si>
  <si>
    <t>101651440000000</t>
  </si>
  <si>
    <t>0148</t>
  </si>
  <si>
    <t>Tequesta Library</t>
  </si>
  <si>
    <t>101964390000000</t>
  </si>
  <si>
    <t>101707560000000</t>
  </si>
  <si>
    <t>Greenacres Branch Library</t>
  </si>
  <si>
    <t>101821910000000</t>
  </si>
  <si>
    <t>101821970000000</t>
  </si>
  <si>
    <t>101777710000000</t>
  </si>
  <si>
    <t>0150</t>
  </si>
  <si>
    <t>W Okeechobee Blvd Library</t>
  </si>
  <si>
    <t>101777940000000</t>
  </si>
  <si>
    <t>101777970000000</t>
  </si>
  <si>
    <t>101818320000000</t>
  </si>
  <si>
    <t>Jupiter Library</t>
  </si>
  <si>
    <t>101821920000000</t>
  </si>
  <si>
    <t>0152</t>
  </si>
  <si>
    <t>NORTH COUNTY REGIONAL LIBRARY</t>
  </si>
  <si>
    <t>101821930000000</t>
  </si>
  <si>
    <t>101821940000000</t>
  </si>
  <si>
    <t>101821950000000</t>
  </si>
  <si>
    <t>101821960000000</t>
  </si>
  <si>
    <t>Tax Collector Lake Worth</t>
  </si>
  <si>
    <t>101651530000000</t>
  </si>
  <si>
    <t>101707680000000</t>
  </si>
  <si>
    <t>909 Ne 3rd St Boynton Bch</t>
  </si>
  <si>
    <t>101838940000000</t>
  </si>
  <si>
    <t>Boynton HeadStart</t>
  </si>
  <si>
    <t>Airport Center 1st Flr</t>
  </si>
  <si>
    <t>Airport Center 2nd Flr</t>
  </si>
  <si>
    <t>101390150000000</t>
  </si>
  <si>
    <t>Pahokee Roads/Fleet Mgmt.</t>
  </si>
  <si>
    <t>101707860000000</t>
  </si>
  <si>
    <t>0189</t>
  </si>
  <si>
    <t>Belle Glade Library</t>
  </si>
  <si>
    <t>101777630000000</t>
  </si>
  <si>
    <t>101859750000000</t>
  </si>
  <si>
    <t>System 2 Water Plant-Grounds</t>
  </si>
  <si>
    <t>101611390000000</t>
  </si>
  <si>
    <t>Graphics-1701 Jog Rd</t>
  </si>
  <si>
    <t>101705560000000</t>
  </si>
  <si>
    <t>PBIA S-846 AIRPORTS ADMIN</t>
  </si>
  <si>
    <t>101758040000000</t>
  </si>
  <si>
    <t>101814120000000</t>
  </si>
  <si>
    <t>101965220000000</t>
  </si>
  <si>
    <t>Pbia S-846 Airports Administra</t>
  </si>
  <si>
    <t>101965280000000</t>
  </si>
  <si>
    <t>101965800000000</t>
  </si>
  <si>
    <t>101965950000000</t>
  </si>
  <si>
    <t>101991980000000</t>
  </si>
  <si>
    <t>0210</t>
  </si>
  <si>
    <t>Pbia Crash Station #81</t>
  </si>
  <si>
    <t>101611460000000</t>
  </si>
  <si>
    <t>Fleet Mgmt. Admin.</t>
  </si>
  <si>
    <t>101705380000000</t>
  </si>
  <si>
    <t>101705400000000</t>
  </si>
  <si>
    <t>101705410000000</t>
  </si>
  <si>
    <t>PICTURE</t>
  </si>
  <si>
    <t>101705430000000</t>
  </si>
  <si>
    <t>101705480000000</t>
  </si>
  <si>
    <t>101705500000000</t>
  </si>
  <si>
    <t>101705550000000</t>
  </si>
  <si>
    <t>101705570000000</t>
  </si>
  <si>
    <t>101707900000000</t>
  </si>
  <si>
    <t>101707910000000</t>
  </si>
  <si>
    <t>101707740000000</t>
  </si>
  <si>
    <t>0233</t>
  </si>
  <si>
    <t>Westgate Community Center Bldg</t>
  </si>
  <si>
    <t>101779960000000</t>
  </si>
  <si>
    <t>101779970000000</t>
  </si>
  <si>
    <t>101715420000000</t>
  </si>
  <si>
    <t>Belle Glade Crim Justice Com</t>
  </si>
  <si>
    <t>101965430000000</t>
  </si>
  <si>
    <t>0280</t>
  </si>
  <si>
    <t>Lake Lytal Rec Swim Pool</t>
  </si>
  <si>
    <t>101554490000000</t>
  </si>
  <si>
    <t>John Prince Pk Administration</t>
  </si>
  <si>
    <t>101651930000000</t>
  </si>
  <si>
    <t>101656840000000</t>
  </si>
  <si>
    <t>101656900000000</t>
  </si>
  <si>
    <t>101777900000000</t>
  </si>
  <si>
    <t>101992730000000</t>
  </si>
  <si>
    <t>0296</t>
  </si>
  <si>
    <t>101685990000000</t>
  </si>
  <si>
    <t>0311</t>
  </si>
  <si>
    <t>John Prince Pk Shop&amp;Offc Bldg</t>
  </si>
  <si>
    <t>101965310000000</t>
  </si>
  <si>
    <t>101965370000000</t>
  </si>
  <si>
    <t>101965520000000</t>
  </si>
  <si>
    <t>101992640000000</t>
  </si>
  <si>
    <t>Morikami Pk Japanese Museum</t>
  </si>
  <si>
    <t>101964780000000</t>
  </si>
  <si>
    <t>MORIKAMI PK-JAPANESE MUSEUM</t>
  </si>
  <si>
    <t>101965130000000</t>
  </si>
  <si>
    <t>101999700000000</t>
  </si>
  <si>
    <t>101992670000000</t>
  </si>
  <si>
    <t>0347</t>
  </si>
  <si>
    <t>Okeeheelee Pk Home-Maintenance</t>
  </si>
  <si>
    <t>101992680000000</t>
  </si>
  <si>
    <t>101770010000000</t>
  </si>
  <si>
    <t>0364</t>
  </si>
  <si>
    <t>Loggerhead Pk Multipurposebldg</t>
  </si>
  <si>
    <t>101452510000000</t>
  </si>
  <si>
    <t>0368</t>
  </si>
  <si>
    <t>Gulfstream Pk Caretakers Resid</t>
  </si>
  <si>
    <t>101950680000000</t>
  </si>
  <si>
    <t>0383</t>
  </si>
  <si>
    <t>Southwinds Golf Crs Pro Shop</t>
  </si>
  <si>
    <t>101999730000000</t>
  </si>
  <si>
    <t>0384</t>
  </si>
  <si>
    <t>Southwinds Golf Crs Maint Shop/Cart Barn</t>
  </si>
  <si>
    <t>101707590000000</t>
  </si>
  <si>
    <t>Glades Road Library</t>
  </si>
  <si>
    <t>101707890000000</t>
  </si>
  <si>
    <t>402.240</t>
  </si>
  <si>
    <t>101883210000000</t>
  </si>
  <si>
    <t>101884110000000</t>
  </si>
  <si>
    <t>101777910000000</t>
  </si>
  <si>
    <t>0388</t>
  </si>
  <si>
    <t>Purchasing Warehouse Fist Flr</t>
  </si>
  <si>
    <t>101707730000000</t>
  </si>
  <si>
    <t>County Library-Royal Palm Bch</t>
  </si>
  <si>
    <t>101884060000000</t>
  </si>
  <si>
    <t>101884070000000</t>
  </si>
  <si>
    <t>101884080000000</t>
  </si>
  <si>
    <t>101965920000000</t>
  </si>
  <si>
    <t>0401</t>
  </si>
  <si>
    <t>Adult Migrant,Belle Glade</t>
  </si>
  <si>
    <t>101458280000000</t>
  </si>
  <si>
    <t>0471</t>
  </si>
  <si>
    <t>Coop Ext Serv Sr80 Belle Glade</t>
  </si>
  <si>
    <t>Doss Sr.Citizen Ctr.Belle Gl</t>
  </si>
  <si>
    <t>101878620000000</t>
  </si>
  <si>
    <t>101999900000000</t>
  </si>
  <si>
    <t>0588</t>
  </si>
  <si>
    <t>Ocean Inlet Grounds</t>
  </si>
  <si>
    <t>Ocean Inlet Sheriff/Marine Enf</t>
  </si>
  <si>
    <t>101629210000000</t>
  </si>
  <si>
    <t>Solid Waste Auth.Admin.2nd Fl.</t>
  </si>
  <si>
    <t>101651630000000</t>
  </si>
  <si>
    <t>Community Services Pahokee</t>
  </si>
  <si>
    <t>101818240000000</t>
  </si>
  <si>
    <t>0632</t>
  </si>
  <si>
    <t>Meadowbrook/Utility Plant #8</t>
  </si>
  <si>
    <t>Loula V.York, Pahokee-Library</t>
  </si>
  <si>
    <t>101707650000000</t>
  </si>
  <si>
    <t>101629220000000</t>
  </si>
  <si>
    <t>0686</t>
  </si>
  <si>
    <t>Riverbend Park</t>
  </si>
  <si>
    <t>101538690000000</t>
  </si>
  <si>
    <t>0806</t>
  </si>
  <si>
    <t>Santaluces Pool Complex</t>
  </si>
  <si>
    <t>101554560000000</t>
  </si>
  <si>
    <t>101349790000000</t>
  </si>
  <si>
    <t>South County Courthouse 1st Fl</t>
  </si>
  <si>
    <t>101608490000000</t>
  </si>
  <si>
    <t>101608530000000</t>
  </si>
  <si>
    <t>101795440000000</t>
  </si>
  <si>
    <t>101795450000000</t>
  </si>
  <si>
    <t>101795530000000</t>
  </si>
  <si>
    <t>101814150000000</t>
  </si>
  <si>
    <t>101815690000000</t>
  </si>
  <si>
    <t>101965880000000</t>
  </si>
  <si>
    <t>South County Courthouse 1st Flr</t>
  </si>
  <si>
    <t>101965930000000</t>
  </si>
  <si>
    <t>101991900000000</t>
  </si>
  <si>
    <t>101991910000000</t>
  </si>
  <si>
    <t>101991920000000</t>
  </si>
  <si>
    <t>101991940000000</t>
  </si>
  <si>
    <t>101991950000000</t>
  </si>
  <si>
    <t>101991960000000</t>
  </si>
  <si>
    <t>101992040000000</t>
  </si>
  <si>
    <t>101992250000000</t>
  </si>
  <si>
    <t>101992330000000</t>
  </si>
  <si>
    <t>101992340000000</t>
  </si>
  <si>
    <t>South County Courthouse 2nd Fl</t>
  </si>
  <si>
    <t>101965840000000</t>
  </si>
  <si>
    <t>101992230000000</t>
  </si>
  <si>
    <t>101992270000000</t>
  </si>
  <si>
    <t>101992290000000</t>
  </si>
  <si>
    <t>101992310000000</t>
  </si>
  <si>
    <t>101992320000000</t>
  </si>
  <si>
    <t>101452500000000</t>
  </si>
  <si>
    <t>1029</t>
  </si>
  <si>
    <t>FIRE STATION #52</t>
  </si>
  <si>
    <t>101818200000000</t>
  </si>
  <si>
    <t>1052</t>
  </si>
  <si>
    <t>Wxel Channel 42 (Ems)</t>
  </si>
  <si>
    <t>101685980000000</t>
  </si>
  <si>
    <t>West County Courthouse</t>
  </si>
  <si>
    <t>WEST COUNTY COURTHOUSE</t>
  </si>
  <si>
    <t>101859290000000</t>
  </si>
  <si>
    <t>101859300000000</t>
  </si>
  <si>
    <t>101859310000000</t>
  </si>
  <si>
    <t>101878640000000</t>
  </si>
  <si>
    <t>101878670000000</t>
  </si>
  <si>
    <t>101878680000000</t>
  </si>
  <si>
    <t>101878690000000</t>
  </si>
  <si>
    <t>101878700000000</t>
  </si>
  <si>
    <t>101878710000000</t>
  </si>
  <si>
    <t>101878730000000</t>
  </si>
  <si>
    <t>S.Cty.Fac.Mgt.Shop/Parks &amp; Rec</t>
  </si>
  <si>
    <t>101777660000000</t>
  </si>
  <si>
    <t>Agriculture: Home Economics</t>
  </si>
  <si>
    <t>101651610000000</t>
  </si>
  <si>
    <t>Fire Rescue  Station #34</t>
  </si>
  <si>
    <t>MORIKAMI PARK OFFICE BLDG</t>
  </si>
  <si>
    <t>101961420000000</t>
  </si>
  <si>
    <t>102000350000000</t>
  </si>
  <si>
    <t>101758000000000</t>
  </si>
  <si>
    <t>1094</t>
  </si>
  <si>
    <t>101656560000000</t>
  </si>
  <si>
    <t>1251</t>
  </si>
  <si>
    <t>Gun Club Cj Complx-Dldg D</t>
  </si>
  <si>
    <t>101452600000000</t>
  </si>
  <si>
    <t>1920</t>
  </si>
  <si>
    <t>F.R.Station #14/Grounds</t>
  </si>
  <si>
    <t>101335720000000</t>
  </si>
  <si>
    <t>1997</t>
  </si>
  <si>
    <t>Phil Foster Park-Grounds</t>
  </si>
  <si>
    <t>101503510000000</t>
  </si>
  <si>
    <t>101629320000000</t>
  </si>
  <si>
    <t>101884090000000</t>
  </si>
  <si>
    <t>1999</t>
  </si>
  <si>
    <t>Royal Palm Bch, City Hall</t>
  </si>
  <si>
    <t>101950580000000</t>
  </si>
  <si>
    <t>2132</t>
  </si>
  <si>
    <t>1699 Wingfield St. L.W.(Cac)</t>
  </si>
  <si>
    <t>101950600000000</t>
  </si>
  <si>
    <t>CROC ADMIN FIRST FL.</t>
  </si>
  <si>
    <t>101969940000000</t>
  </si>
  <si>
    <t>2165</t>
  </si>
  <si>
    <t>Mobile Reg. Buses For Tax Col.</t>
  </si>
  <si>
    <t>Health-New Delray Center,2nd F</t>
  </si>
  <si>
    <t>101950570000000</t>
  </si>
  <si>
    <t>2173</t>
  </si>
  <si>
    <t>Health-Lw/Lantana Center,1st F</t>
  </si>
  <si>
    <t>101999560000000</t>
  </si>
  <si>
    <t>Highridge Family Center-Ground</t>
  </si>
  <si>
    <t>101651750000000</t>
  </si>
  <si>
    <t>2208</t>
  </si>
  <si>
    <t>101686090000000</t>
  </si>
  <si>
    <t>101923280000000</t>
  </si>
  <si>
    <t>2212</t>
  </si>
  <si>
    <t>Storage Bldg.At F.R.Stat.#31</t>
  </si>
  <si>
    <t>101961280000000</t>
  </si>
  <si>
    <t>2214</t>
  </si>
  <si>
    <t>Fire Rescue Station #53</t>
  </si>
  <si>
    <t>101651550000000</t>
  </si>
  <si>
    <t>2235</t>
  </si>
  <si>
    <t>Util:S.Cty.Reg.Solids Handling</t>
  </si>
  <si>
    <t>2246</t>
  </si>
  <si>
    <t>Glades Headstart Belle Glade</t>
  </si>
  <si>
    <t>101740400000000</t>
  </si>
  <si>
    <t>2251</t>
  </si>
  <si>
    <t>South Bay Library Branch</t>
  </si>
  <si>
    <t>101965140000000</t>
  </si>
  <si>
    <t>3323 Belvedere Road Bldg#503</t>
  </si>
  <si>
    <t>West Boynton Library-9451 Jog</t>
  </si>
  <si>
    <t>101859370000000</t>
  </si>
  <si>
    <t>101859760000000</t>
  </si>
  <si>
    <t>101883160000000</t>
  </si>
  <si>
    <t>101503340000000</t>
  </si>
  <si>
    <t>Judicial Complex,S/A-P/D,1st F</t>
  </si>
  <si>
    <t>101707760000000</t>
  </si>
  <si>
    <t>101707770000000</t>
  </si>
  <si>
    <t>Judicial Complex,S/A-P/D,2nd F</t>
  </si>
  <si>
    <t>101992600000000</t>
  </si>
  <si>
    <t>101992610000000</t>
  </si>
  <si>
    <t>101992620000000</t>
  </si>
  <si>
    <t>101992630000000</t>
  </si>
  <si>
    <t>101629370000000</t>
  </si>
  <si>
    <t>Judicial Complex,S/A-P/D,4th F</t>
  </si>
  <si>
    <t>101372650000000</t>
  </si>
  <si>
    <t>JUDICIAL COMPLEX, SAPD 5th FLOOR</t>
  </si>
  <si>
    <t>101372680000000</t>
  </si>
  <si>
    <t>101372870000000</t>
  </si>
  <si>
    <t>101346880000000</t>
  </si>
  <si>
    <t>JUDICIAL COMPLEX, SAPD 6TH FLOOR</t>
  </si>
  <si>
    <t>101372640000000</t>
  </si>
  <si>
    <t>101372670000000</t>
  </si>
  <si>
    <t>101611310000000</t>
  </si>
  <si>
    <t>101524440000000</t>
  </si>
  <si>
    <t>2382</t>
  </si>
  <si>
    <t>Judicial Complex-Energy Bldg</t>
  </si>
  <si>
    <t>Animal Care - Administration</t>
  </si>
  <si>
    <t>2413</t>
  </si>
  <si>
    <t>101818230000000</t>
  </si>
  <si>
    <t>Airport Center - 1st Fl</t>
  </si>
  <si>
    <t>101557820000000</t>
  </si>
  <si>
    <t>AIRPORT CENTER - 2nd Floor</t>
  </si>
  <si>
    <t>AIRPORT CENTER - 4th Floor</t>
  </si>
  <si>
    <t>AIRPORT CENTER - 5th Floor</t>
  </si>
  <si>
    <t>101381530000000</t>
  </si>
  <si>
    <t>New Courthouse Wpb - Basement</t>
  </si>
  <si>
    <t>COURTHOUSE-BASEMENT</t>
  </si>
  <si>
    <t>New Courthouse Wpb - 1st Floor</t>
  </si>
  <si>
    <t>101965390000000</t>
  </si>
  <si>
    <t>102009080000000</t>
  </si>
  <si>
    <t>101503530000000</t>
  </si>
  <si>
    <t>New Courthouse Wpb - 2nd Floor</t>
  </si>
  <si>
    <t>101541380000000</t>
  </si>
  <si>
    <t>101964020000000</t>
  </si>
  <si>
    <t>101964050000000</t>
  </si>
  <si>
    <t>New Courthouse Wpb - 3rd Floor</t>
  </si>
  <si>
    <t>101878660000000</t>
  </si>
  <si>
    <t>101327530000000</t>
  </si>
  <si>
    <t>New Courthouse Wpb - 4th Floor</t>
  </si>
  <si>
    <t>101372920000000</t>
  </si>
  <si>
    <t>101554520000000</t>
  </si>
  <si>
    <t>101686000000000</t>
  </si>
  <si>
    <t>101964330000000</t>
  </si>
  <si>
    <t>101964810000000</t>
  </si>
  <si>
    <t>101964960000000</t>
  </si>
  <si>
    <t>101965090000000</t>
  </si>
  <si>
    <t>101965970000000</t>
  </si>
  <si>
    <t>New Courthouse Wpb - 5th Floor</t>
  </si>
  <si>
    <t>101849940000000</t>
  </si>
  <si>
    <t>101964080000000</t>
  </si>
  <si>
    <t>101964140000000</t>
  </si>
  <si>
    <t>101964350000000</t>
  </si>
  <si>
    <t>101964630000000</t>
  </si>
  <si>
    <t>101964800000000</t>
  </si>
  <si>
    <t>101964890000000</t>
  </si>
  <si>
    <t>101964940000000</t>
  </si>
  <si>
    <t>101965170000000</t>
  </si>
  <si>
    <t>101965180000000</t>
  </si>
  <si>
    <t>New Courthouse Wpb - 6th Floor</t>
  </si>
  <si>
    <t>New Courthouse Wpb - 7th Floor</t>
  </si>
  <si>
    <t>101965240000000</t>
  </si>
  <si>
    <t>New Courthouse WPB-7th Floor</t>
  </si>
  <si>
    <t>101965990000000</t>
  </si>
  <si>
    <t>101327540000000</t>
  </si>
  <si>
    <t>New Courthouse Wpb - 9th Floor</t>
  </si>
  <si>
    <t>101390020000000</t>
  </si>
  <si>
    <t>101964100000000</t>
  </si>
  <si>
    <t>101964290000000</t>
  </si>
  <si>
    <t>101964530000000</t>
  </si>
  <si>
    <t>101964900000000</t>
  </si>
  <si>
    <t>101991930000000</t>
  </si>
  <si>
    <t>New Courthouse Wpb -10th Floor</t>
  </si>
  <si>
    <t>New Courthouse Wpb -11th Floor</t>
  </si>
  <si>
    <t>101964240000000</t>
  </si>
  <si>
    <t>101964600000000</t>
  </si>
  <si>
    <t>101964720000000</t>
  </si>
  <si>
    <t>101541190000000</t>
  </si>
  <si>
    <t>2454</t>
  </si>
  <si>
    <t>Fire Res.:4425 Burns Rd. Pbg</t>
  </si>
  <si>
    <t>101740360000000</t>
  </si>
  <si>
    <t>101859770000000</t>
  </si>
  <si>
    <t>2455</t>
  </si>
  <si>
    <t>Fire Res.:11025 Campus Dr. Pbg</t>
  </si>
  <si>
    <t>101602440000000</t>
  </si>
  <si>
    <t>2462</t>
  </si>
  <si>
    <t>Gun Club Cjc-Jail Fac. 1st Fl.</t>
  </si>
  <si>
    <t>101602460000000</t>
  </si>
  <si>
    <t>101656920000000</t>
  </si>
  <si>
    <t>2463</t>
  </si>
  <si>
    <t>Gun Club Cjc-Jail Fac. 2nd Fl.</t>
  </si>
  <si>
    <t>101346800000000</t>
  </si>
  <si>
    <t>2464</t>
  </si>
  <si>
    <t>Gun Club CJC-Jail Fac 3rd Flr</t>
  </si>
  <si>
    <t>101349710000000</t>
  </si>
  <si>
    <t>101602390000000</t>
  </si>
  <si>
    <t>101611450000000</t>
  </si>
  <si>
    <t>101656860000000</t>
  </si>
  <si>
    <t>101707780000000</t>
  </si>
  <si>
    <t>101778030000000</t>
  </si>
  <si>
    <t>101790760000000</t>
  </si>
  <si>
    <t>101814130000000</t>
  </si>
  <si>
    <t>101602410000000</t>
  </si>
  <si>
    <t>2466</t>
  </si>
  <si>
    <t>Gun Club Cjc-Jail Fac. 5th Fl.</t>
  </si>
  <si>
    <t>101778040000000</t>
  </si>
  <si>
    <t>101602430000000</t>
  </si>
  <si>
    <t>2468</t>
  </si>
  <si>
    <t>Gun Club Cjc-Jail Fac. 7th Fl.</t>
  </si>
  <si>
    <t>101790770000000</t>
  </si>
  <si>
    <t>101602420000000</t>
  </si>
  <si>
    <t>2470</t>
  </si>
  <si>
    <t>Gun Club Cjc-Jail Fac. 9th Fl.</t>
  </si>
  <si>
    <t>101777980000000</t>
  </si>
  <si>
    <t>101602450000000</t>
  </si>
  <si>
    <t>2472</t>
  </si>
  <si>
    <t>Gun Club Cjc-Jail Fac.11th Fl.</t>
  </si>
  <si>
    <t>101778000000000</t>
  </si>
  <si>
    <t>101778020000000</t>
  </si>
  <si>
    <t>2474</t>
  </si>
  <si>
    <t>Gun Club Cjc-Jail 13th Floor</t>
  </si>
  <si>
    <t>2475</t>
  </si>
  <si>
    <t>New Morikami Museum</t>
  </si>
  <si>
    <t>101999910000000</t>
  </si>
  <si>
    <t>101701470000000</t>
  </si>
  <si>
    <t>2499</t>
  </si>
  <si>
    <t>Pbso Stockade-Bldg R</t>
  </si>
  <si>
    <t>101701480000000</t>
  </si>
  <si>
    <t>Pbso Stockade-Bldg S</t>
  </si>
  <si>
    <t>101701500000000</t>
  </si>
  <si>
    <t>Pbso Stockade-Bldg T</t>
  </si>
  <si>
    <t>Juno Beach City Hall (Iss Equ)</t>
  </si>
  <si>
    <t>101777690000000</t>
  </si>
  <si>
    <t>South Bay Rv Park</t>
  </si>
  <si>
    <t>101757950000000</t>
  </si>
  <si>
    <t>Palmtran - Grounds</t>
  </si>
  <si>
    <t>101964260000000</t>
  </si>
  <si>
    <t>101964450000000</t>
  </si>
  <si>
    <t>101964540000000</t>
  </si>
  <si>
    <t>101965580000000</t>
  </si>
  <si>
    <t>Fire Station #17</t>
  </si>
  <si>
    <t>101965510000000</t>
  </si>
  <si>
    <t>101859830000000</t>
  </si>
  <si>
    <t>2564</t>
  </si>
  <si>
    <t>Fire Station #19</t>
  </si>
  <si>
    <t>101740390000000</t>
  </si>
  <si>
    <t>2565</t>
  </si>
  <si>
    <t>Fire Station #37</t>
  </si>
  <si>
    <t>101452810000000</t>
  </si>
  <si>
    <t>2566</t>
  </si>
  <si>
    <t>FIRE STATION #38</t>
  </si>
  <si>
    <t>101757980000000</t>
  </si>
  <si>
    <t>2579</t>
  </si>
  <si>
    <t>Pz&amp;B Trailer-South County</t>
  </si>
  <si>
    <t>101540940000000</t>
  </si>
  <si>
    <t>2588</t>
  </si>
  <si>
    <t>Acme Improv. Dist. F/S#25 Sub</t>
  </si>
  <si>
    <t>Okee. Golf-Proshop</t>
  </si>
  <si>
    <t>101999680000000</t>
  </si>
  <si>
    <t>101999940000000</t>
  </si>
  <si>
    <t>101452620000000</t>
  </si>
  <si>
    <t>2637</t>
  </si>
  <si>
    <t>Okeeheelee Golf Maint</t>
  </si>
  <si>
    <t>101965300000000</t>
  </si>
  <si>
    <t>Okee. Golf-Maintneance Facilit</t>
  </si>
  <si>
    <t>2687</t>
  </si>
  <si>
    <t>SUNSET COVE AMPHITHEATER</t>
  </si>
  <si>
    <t>101626390000000</t>
  </si>
  <si>
    <t>2698</t>
  </si>
  <si>
    <t>SAMUEL FRIEDLAND PARK GROUNDS</t>
  </si>
  <si>
    <t>Palmtran So. County Dispatch</t>
  </si>
  <si>
    <t>Wellington Library Bldg</t>
  </si>
  <si>
    <t>101707620000000</t>
  </si>
  <si>
    <t>101965250000000</t>
  </si>
  <si>
    <t>101965350000000</t>
  </si>
  <si>
    <t>101965460000000</t>
  </si>
  <si>
    <t>101965470000000</t>
  </si>
  <si>
    <t>101965730000000</t>
  </si>
  <si>
    <t>101965740000000</t>
  </si>
  <si>
    <t>101452660000000</t>
  </si>
  <si>
    <t>2731</t>
  </si>
  <si>
    <t>Fire Station #26-Firehouse</t>
  </si>
  <si>
    <t>101629280000000</t>
  </si>
  <si>
    <t>2742</t>
  </si>
  <si>
    <t>Judicial Center Park Gar-1st</t>
  </si>
  <si>
    <t>Emergency Ops Center-1st Floor</t>
  </si>
  <si>
    <t>101407620000000</t>
  </si>
  <si>
    <t>101421560000000</t>
  </si>
  <si>
    <t>101429130000000</t>
  </si>
  <si>
    <t>101443830000000</t>
  </si>
  <si>
    <t>101503520000000</t>
  </si>
  <si>
    <t>101529400000000</t>
  </si>
  <si>
    <t>101541450000000</t>
  </si>
  <si>
    <t>101604450000000</t>
  </si>
  <si>
    <t>101604710000000</t>
  </si>
  <si>
    <t>101611200000000</t>
  </si>
  <si>
    <t>101611340000000</t>
  </si>
  <si>
    <t>101611360000000</t>
  </si>
  <si>
    <t>101623610000000</t>
  </si>
  <si>
    <t>101630080000000</t>
  </si>
  <si>
    <t>101632910000000</t>
  </si>
  <si>
    <t>101638190000000</t>
  </si>
  <si>
    <t>101651730000000</t>
  </si>
  <si>
    <t>101651860000000</t>
  </si>
  <si>
    <t>101651900000000</t>
  </si>
  <si>
    <t>101654450000000</t>
  </si>
  <si>
    <t>101654470000000</t>
  </si>
  <si>
    <t>101654500000000</t>
  </si>
  <si>
    <t>101656270000000</t>
  </si>
  <si>
    <t>101656330000000</t>
  </si>
  <si>
    <t>101656340000000</t>
  </si>
  <si>
    <t>101656410000000</t>
  </si>
  <si>
    <t>101656440000000</t>
  </si>
  <si>
    <t>101668130000000</t>
  </si>
  <si>
    <t>101673400000000</t>
  </si>
  <si>
    <t>101686010000000</t>
  </si>
  <si>
    <t>101717610000000</t>
  </si>
  <si>
    <t>101732740000000</t>
  </si>
  <si>
    <t>101752720000000</t>
  </si>
  <si>
    <t>101757930000000</t>
  </si>
  <si>
    <t>101775500000000</t>
  </si>
  <si>
    <t>101780000000000</t>
  </si>
  <si>
    <t>101795550000000</t>
  </si>
  <si>
    <t>101807040000000</t>
  </si>
  <si>
    <t>101821880000000</t>
  </si>
  <si>
    <t>101853290000000</t>
  </si>
  <si>
    <t>101853640000000</t>
  </si>
  <si>
    <t>101859400000000</t>
  </si>
  <si>
    <t>101859510000000</t>
  </si>
  <si>
    <t>101869120000000</t>
  </si>
  <si>
    <t>101874300000000</t>
  </si>
  <si>
    <t>101876740000000</t>
  </si>
  <si>
    <t>101878770000000</t>
  </si>
  <si>
    <t>101883500000000</t>
  </si>
  <si>
    <t>101889780000000</t>
  </si>
  <si>
    <t>78RE0AA</t>
  </si>
  <si>
    <t>101964040000000</t>
  </si>
  <si>
    <t>101964270000000</t>
  </si>
  <si>
    <t>101964280000000</t>
  </si>
  <si>
    <t>101964470000000</t>
  </si>
  <si>
    <t>101966570000000</t>
  </si>
  <si>
    <t>101966580000000</t>
  </si>
  <si>
    <t>101966590000000</t>
  </si>
  <si>
    <t>101524170000000</t>
  </si>
  <si>
    <t>2749</t>
  </si>
  <si>
    <t>Emergency Ops Center-2nd Floor</t>
  </si>
  <si>
    <t>101538770000000</t>
  </si>
  <si>
    <t>101602350000000</t>
  </si>
  <si>
    <t>101611290000000</t>
  </si>
  <si>
    <t>101611320000000</t>
  </si>
  <si>
    <t>101686120000000</t>
  </si>
  <si>
    <t>101686170000000</t>
  </si>
  <si>
    <t>101707790000000</t>
  </si>
  <si>
    <t>101707810000000</t>
  </si>
  <si>
    <t>101757970000000</t>
  </si>
  <si>
    <t>2756</t>
  </si>
  <si>
    <t>WUD System 3 Bldg L</t>
  </si>
  <si>
    <t>101686070000000</t>
  </si>
  <si>
    <t>BELLE GLADE JAIL 1st FLOOR</t>
  </si>
  <si>
    <t>101838880000000</t>
  </si>
  <si>
    <t>WEST COUNTY JAIL POD "A"</t>
  </si>
  <si>
    <t>101838920000000</t>
  </si>
  <si>
    <t>101878630000000</t>
  </si>
  <si>
    <t>101777530000000</t>
  </si>
  <si>
    <t>Firestation 72</t>
  </si>
  <si>
    <t>101740370000000</t>
  </si>
  <si>
    <t>2887</t>
  </si>
  <si>
    <t>JOG RD COMM. TOWER</t>
  </si>
  <si>
    <t>101604360000000</t>
  </si>
  <si>
    <t>Fire Station #46-Bldg</t>
  </si>
  <si>
    <t>101626440000000</t>
  </si>
  <si>
    <t>2893</t>
  </si>
  <si>
    <t>Dyer Park Maintenance Bldg</t>
  </si>
  <si>
    <t>2896</t>
  </si>
  <si>
    <t>Glades Pioneer Park-Concess Bd</t>
  </si>
  <si>
    <t>101377930000000</t>
  </si>
  <si>
    <t>2990</t>
  </si>
  <si>
    <t>Fleet-Jupiter Fuel Site</t>
  </si>
  <si>
    <t>Gun Club Cjc-Infirmary  B Bld</t>
  </si>
  <si>
    <t>101656460000000</t>
  </si>
  <si>
    <t>101867790000000</t>
  </si>
  <si>
    <t>101867830000000</t>
  </si>
  <si>
    <t>Palmtran Admin/Maint 1st Floor</t>
  </si>
  <si>
    <t>101964320000000</t>
  </si>
  <si>
    <t>101964440000000</t>
  </si>
  <si>
    <t>101964610000000</t>
  </si>
  <si>
    <t>101964990000000</t>
  </si>
  <si>
    <t>101965360000000</t>
  </si>
  <si>
    <t>Fire Sta.47 @ Bethesda Med.Cit</t>
  </si>
  <si>
    <t>101604540000000</t>
  </si>
  <si>
    <t>Fire Sta.45 Building</t>
  </si>
  <si>
    <t>101961330000000</t>
  </si>
  <si>
    <t>101961490000000</t>
  </si>
  <si>
    <t>101740350000000</t>
  </si>
  <si>
    <t>Royal Palm Fire Sta 28  Bldg</t>
  </si>
  <si>
    <t>101942960000000</t>
  </si>
  <si>
    <t>101943010000000</t>
  </si>
  <si>
    <t>101651520000000</t>
  </si>
  <si>
    <t>Royal Palm Fire Sta 29  Bldg</t>
  </si>
  <si>
    <t>Royal Palm Fire Sta 28 Grounds</t>
  </si>
  <si>
    <t>101965790000000</t>
  </si>
  <si>
    <t>Peanut Island-Maintenance Bldg</t>
  </si>
  <si>
    <t>101770040000000</t>
  </si>
  <si>
    <t>West Jupiter Recreational Ctr</t>
  </si>
  <si>
    <t>101629230000000</t>
  </si>
  <si>
    <t>3074</t>
  </si>
  <si>
    <t>Fire Station #27-Building</t>
  </si>
  <si>
    <t>101381520000000</t>
  </si>
  <si>
    <t>SW AQUATIC POOL COMPLEX</t>
  </si>
  <si>
    <t>101526890000000</t>
  </si>
  <si>
    <t>101629350000000</t>
  </si>
  <si>
    <t>WUD Customer Service Facility</t>
  </si>
  <si>
    <t>101452640000000</t>
  </si>
  <si>
    <t>3126</t>
  </si>
  <si>
    <t>Pbso Sw Sub.-441/Clint Moore</t>
  </si>
  <si>
    <t>101650070000000</t>
  </si>
  <si>
    <t>Jupiter Tower, Indiantown Rd</t>
  </si>
  <si>
    <t>101541560000000</t>
  </si>
  <si>
    <t>3148</t>
  </si>
  <si>
    <t>Fire Rescue 16-Abacoa</t>
  </si>
  <si>
    <t>101651450000000</t>
  </si>
  <si>
    <t>Calypso Bay Pool Area</t>
  </si>
  <si>
    <t>102000420000000</t>
  </si>
  <si>
    <t>101707700000000</t>
  </si>
  <si>
    <t>3152</t>
  </si>
  <si>
    <t>Burt Reynolds Park F/R 18</t>
  </si>
  <si>
    <t>F/R Sta. 57 Vista Del Lago</t>
  </si>
  <si>
    <t>101975400000000</t>
  </si>
  <si>
    <t>101452490000000</t>
  </si>
  <si>
    <t>3154</t>
  </si>
  <si>
    <t>F/R Sta. 58 Logger'S Run</t>
  </si>
  <si>
    <t>Midwestern Service Cntr-Tax Collector</t>
  </si>
  <si>
    <t>W Boynton Parks-Grounds</t>
  </si>
  <si>
    <t>101740330000000</t>
  </si>
  <si>
    <t>3159</t>
  </si>
  <si>
    <t>W Boynton Rec. Center</t>
  </si>
  <si>
    <t>Supervisor Of Elections-4 Pts.</t>
  </si>
  <si>
    <t>101452780000000</t>
  </si>
  <si>
    <t>Lake Park F/R Sta.#68</t>
  </si>
  <si>
    <t>101541490000000</t>
  </si>
  <si>
    <t>3222</t>
  </si>
  <si>
    <t>Buttonwood Park Grounds</t>
  </si>
  <si>
    <t>101452840000000</t>
  </si>
  <si>
    <t>3227</t>
  </si>
  <si>
    <t>LOXAHATCHEE F/R STA 22</t>
  </si>
  <si>
    <t>101859790000000</t>
  </si>
  <si>
    <t>3270</t>
  </si>
  <si>
    <t>Fire Station PBG #63</t>
  </si>
  <si>
    <t>CITY OF GREENACRES</t>
  </si>
  <si>
    <t>101651460000000</t>
  </si>
  <si>
    <t>101975300000000</t>
  </si>
  <si>
    <t>PALM BEACH GARDENS</t>
  </si>
  <si>
    <t>101452650000000</t>
  </si>
  <si>
    <t>Town Of Palm Beach Shores</t>
  </si>
  <si>
    <t>101651880000000</t>
  </si>
  <si>
    <t>3283</t>
  </si>
  <si>
    <t>Village of Palm Springs</t>
  </si>
  <si>
    <t>101707570000000</t>
  </si>
  <si>
    <t>CITY OF RIVIERA BEACH</t>
  </si>
  <si>
    <t>101651480000000</t>
  </si>
  <si>
    <t>Health Dpt.-45th St. 1st Floor</t>
  </si>
  <si>
    <t>101452970000000</t>
  </si>
  <si>
    <t>3301</t>
  </si>
  <si>
    <t>Fire Station #20-Bldg</t>
  </si>
  <si>
    <t>101686020000000</t>
  </si>
  <si>
    <t>3311</t>
  </si>
  <si>
    <t>Therapeutic/Rec.</t>
  </si>
  <si>
    <t>101686050000000</t>
  </si>
  <si>
    <t>101884130000000</t>
  </si>
  <si>
    <t>101965230000000</t>
  </si>
  <si>
    <t>101965530000000</t>
  </si>
  <si>
    <t>101965680000000</t>
  </si>
  <si>
    <t>101999640000000</t>
  </si>
  <si>
    <t>101740410000000</t>
  </si>
  <si>
    <t>3324</t>
  </si>
  <si>
    <t>LOGGER'S RUN PARK-MAINTENANCE BLDG</t>
  </si>
  <si>
    <t>101859810000000</t>
  </si>
  <si>
    <t>3326</t>
  </si>
  <si>
    <t>F/R STATION 65-PBG</t>
  </si>
  <si>
    <t>101651430000000</t>
  </si>
  <si>
    <t>3327</t>
  </si>
  <si>
    <t>Headstart-Chillingworth</t>
  </si>
  <si>
    <t>101964770000000</t>
  </si>
  <si>
    <t>101965870000000</t>
  </si>
  <si>
    <t>101381450000000</t>
  </si>
  <si>
    <t>101420860000000</t>
  </si>
  <si>
    <t>101420920000000</t>
  </si>
  <si>
    <t>101503540000000</t>
  </si>
  <si>
    <t>Convention Center-Bldg</t>
  </si>
  <si>
    <t>101503600000000</t>
  </si>
  <si>
    <t>101524150000000</t>
  </si>
  <si>
    <t>101524310000000</t>
  </si>
  <si>
    <t>101538760000000</t>
  </si>
  <si>
    <t>101538780000000</t>
  </si>
  <si>
    <t>101541250000000</t>
  </si>
  <si>
    <t>101541280000000</t>
  </si>
  <si>
    <t>101541290000000</t>
  </si>
  <si>
    <t>101541310000000</t>
  </si>
  <si>
    <t>101541370000000</t>
  </si>
  <si>
    <t>101541430000000</t>
  </si>
  <si>
    <t>101541440000000</t>
  </si>
  <si>
    <t>101554460000000</t>
  </si>
  <si>
    <t>101554470000000</t>
  </si>
  <si>
    <t>101554530000000</t>
  </si>
  <si>
    <t>101554540000000</t>
  </si>
  <si>
    <t>101554550000000</t>
  </si>
  <si>
    <t>101554580000000</t>
  </si>
  <si>
    <t>101554590000000</t>
  </si>
  <si>
    <t>101554650000000</t>
  </si>
  <si>
    <t>101554750000000</t>
  </si>
  <si>
    <t>101602190000000</t>
  </si>
  <si>
    <t>101629300000000</t>
  </si>
  <si>
    <t>101685970000000</t>
  </si>
  <si>
    <t>101705700000000</t>
  </si>
  <si>
    <t>101777570000000</t>
  </si>
  <si>
    <t>Lantana Branch Library</t>
  </si>
  <si>
    <t>101779980000000</t>
  </si>
  <si>
    <t>101786430000000</t>
  </si>
  <si>
    <t>101786440000000</t>
  </si>
  <si>
    <t>101786450000000</t>
  </si>
  <si>
    <t>101538830000000</t>
  </si>
  <si>
    <t>3341</t>
  </si>
  <si>
    <t>BELLE GLADE STA #73</t>
  </si>
  <si>
    <t>101629260000000</t>
  </si>
  <si>
    <t>101950660000000</t>
  </si>
  <si>
    <t>N PALM BEACH STA #67</t>
  </si>
  <si>
    <t>101777700000000</t>
  </si>
  <si>
    <t>3360</t>
  </si>
  <si>
    <t>FIRE STATION #36</t>
  </si>
  <si>
    <t>101602340000000</t>
  </si>
  <si>
    <t>3361</t>
  </si>
  <si>
    <t>Old King's Academy Bldgs</t>
  </si>
  <si>
    <t>101740420000000</t>
  </si>
  <si>
    <t>101821900000000</t>
  </si>
  <si>
    <t>Vista Center Office 1st FLR</t>
  </si>
  <si>
    <t>101705320000000</t>
  </si>
  <si>
    <t>101705460000000</t>
  </si>
  <si>
    <t>101705520000000</t>
  </si>
  <si>
    <t>101777930000000</t>
  </si>
  <si>
    <t>101965290000000</t>
  </si>
  <si>
    <t>Vista Center Office Ist FLR</t>
  </si>
  <si>
    <t>101992240000000</t>
  </si>
  <si>
    <t>101992460000000</t>
  </si>
  <si>
    <t>101942970000000</t>
  </si>
  <si>
    <t>Fire Rescue #30-Wellington</t>
  </si>
  <si>
    <t>101286750000000</t>
  </si>
  <si>
    <t>Vista Center Office 2nd FLR</t>
  </si>
  <si>
    <t>101992050000000</t>
  </si>
  <si>
    <t>Vista Center Office 2nf FLR</t>
  </si>
  <si>
    <t>101992060000000</t>
  </si>
  <si>
    <t>101992070000000</t>
  </si>
  <si>
    <t>101992440000000</t>
  </si>
  <si>
    <t>101651590000000</t>
  </si>
  <si>
    <t>PARK RIDGE GOLF COURSE</t>
  </si>
  <si>
    <t>101673450000000</t>
  </si>
  <si>
    <t>101777720000000</t>
  </si>
  <si>
    <t>FIRE RESCUE #44</t>
  </si>
  <si>
    <t>101969990000000</t>
  </si>
  <si>
    <t>3387</t>
  </si>
  <si>
    <t>So County Reg-Osprey Golf Course</t>
  </si>
  <si>
    <t>101975430000000</t>
  </si>
  <si>
    <t>101686210000000</t>
  </si>
  <si>
    <t>3388</t>
  </si>
  <si>
    <t>JOHN PRINCE GOLF LEARNING CTR</t>
  </si>
  <si>
    <t>Vista Center Office 3rd Flr</t>
  </si>
  <si>
    <t>101991990000000</t>
  </si>
  <si>
    <t>101992000000000</t>
  </si>
  <si>
    <t>101992010000000</t>
  </si>
  <si>
    <t>101992300000000</t>
  </si>
  <si>
    <t>101992380000000</t>
  </si>
  <si>
    <t>101992410000000</t>
  </si>
  <si>
    <t>101602330000000</t>
  </si>
  <si>
    <t>Vista Center Office 4th Flr</t>
  </si>
  <si>
    <t>101656470000000</t>
  </si>
  <si>
    <t>101707850000000</t>
  </si>
  <si>
    <t>101965660000000</t>
  </si>
  <si>
    <t>Vista Centter Office 4th Flr</t>
  </si>
  <si>
    <t>101991970000000</t>
  </si>
  <si>
    <t>101992020000000</t>
  </si>
  <si>
    <t>101992350000000</t>
  </si>
  <si>
    <t>101992360000000</t>
  </si>
  <si>
    <t>101992370000000</t>
  </si>
  <si>
    <t>101992390000000</t>
  </si>
  <si>
    <t>101777600000000</t>
  </si>
  <si>
    <t>3394</t>
  </si>
  <si>
    <t>Fire Rescue Sta #48</t>
  </si>
  <si>
    <t>102000150000000</t>
  </si>
  <si>
    <t>101452980000000</t>
  </si>
  <si>
    <t>3396</t>
  </si>
  <si>
    <t>Juno-Ocean Rescue Hdq-Cust 5642</t>
  </si>
  <si>
    <t>101673580000000</t>
  </si>
  <si>
    <t>101705000000000</t>
  </si>
  <si>
    <t>F D &amp; O VISTA 1st FLR</t>
  </si>
  <si>
    <t>101705010000000</t>
  </si>
  <si>
    <t>101705470000000</t>
  </si>
  <si>
    <t>F D &amp; O  VISTA 2nd FLOOR</t>
  </si>
  <si>
    <t>FLEET/FIRE RESCUE/ I.S.S. Data Center - VISTA PARKWAY</t>
  </si>
  <si>
    <t>Rm 1104</t>
  </si>
  <si>
    <t>101705350000000</t>
  </si>
  <si>
    <t>ROAD,BRIDGE/TRAFFIC VISTA CTR</t>
  </si>
  <si>
    <t>101705420000000</t>
  </si>
  <si>
    <t>101705740000000</t>
  </si>
  <si>
    <t>101651640000000</t>
  </si>
  <si>
    <t>MID-COUNTY SENIOR CENTER</t>
  </si>
  <si>
    <t>101651420000000</t>
  </si>
  <si>
    <t>3403</t>
  </si>
  <si>
    <t>Voting Equipment Center</t>
  </si>
  <si>
    <t>101707640000000</t>
  </si>
  <si>
    <t>3404</t>
  </si>
  <si>
    <t>W Boynton PBSO Substation/System 5</t>
  </si>
  <si>
    <t>101739060000000</t>
  </si>
  <si>
    <t>3409</t>
  </si>
  <si>
    <t>FIRE STATION 56</t>
  </si>
  <si>
    <t>101604370000000</t>
  </si>
  <si>
    <t>F/R ADMIN/TRAINING</t>
  </si>
  <si>
    <t>101604470000000</t>
  </si>
  <si>
    <t>101629340000000</t>
  </si>
  <si>
    <t>101770060000000</t>
  </si>
  <si>
    <t>101770070000000</t>
  </si>
  <si>
    <t>101770080000000</t>
  </si>
  <si>
    <t>101770090000000</t>
  </si>
  <si>
    <t>101770100000000</t>
  </si>
  <si>
    <t>101770110000000</t>
  </si>
  <si>
    <t>101770120000000</t>
  </si>
  <si>
    <t>101751860000000</t>
  </si>
  <si>
    <t>HAGEN RANCH RD LIBRARY-Cust 3335</t>
  </si>
  <si>
    <t>101751870000000</t>
  </si>
  <si>
    <t>101751880000000</t>
  </si>
  <si>
    <t>101751890000000</t>
  </si>
  <si>
    <t>101751900000000</t>
  </si>
  <si>
    <t>101751910000000</t>
  </si>
  <si>
    <t>101786470000000</t>
  </si>
  <si>
    <t>WEST BOCA LIBRARY-Cust 3335</t>
  </si>
  <si>
    <t>101786480000000</t>
  </si>
  <si>
    <t>101786490000000</t>
  </si>
  <si>
    <t>101786500000000</t>
  </si>
  <si>
    <t>101452540000000</t>
  </si>
  <si>
    <t>3430</t>
  </si>
  <si>
    <t>LAKE WORTH FIRE STATION #91</t>
  </si>
  <si>
    <t>101777620000000</t>
  </si>
  <si>
    <t>3431</t>
  </si>
  <si>
    <t>LAKE WORTH FIRE STATION #93</t>
  </si>
  <si>
    <t>OSPREY CLUBHOUSE BLVD C</t>
  </si>
  <si>
    <t>Purch/Fixed Assets Vista Pkwy</t>
  </si>
  <si>
    <t>101707580000000</t>
  </si>
  <si>
    <t>3494</t>
  </si>
  <si>
    <t>ACREAGE LIBRARY</t>
  </si>
  <si>
    <t>101707840000000</t>
  </si>
  <si>
    <t>101859360000000</t>
  </si>
  <si>
    <t>101859380000000</t>
  </si>
  <si>
    <t>101859410000000</t>
  </si>
  <si>
    <t>101883200000000</t>
  </si>
  <si>
    <t>3504</t>
  </si>
  <si>
    <t>101961480000000</t>
  </si>
  <si>
    <t>3505</t>
  </si>
  <si>
    <t>Palm Bch Lakes Community H.S.</t>
  </si>
  <si>
    <t>Detention Ctr/Video Visitation, 2950 SR 15, Belle Glade</t>
  </si>
  <si>
    <t>3E 66</t>
  </si>
  <si>
    <t>W IDF 3W 03</t>
  </si>
  <si>
    <t>101838910000000</t>
  </si>
  <si>
    <t>101839890000000</t>
  </si>
  <si>
    <t>101839900000000</t>
  </si>
  <si>
    <t>3652</t>
  </si>
  <si>
    <t>WUD-VAC WPB</t>
  </si>
  <si>
    <t>3802</t>
  </si>
  <si>
    <t>101965400000000</t>
  </si>
  <si>
    <t>101715390000000</t>
  </si>
  <si>
    <t>Alexander W. Dreyfoos Jr. School of the Arts</t>
  </si>
  <si>
    <t>101757990000000</t>
  </si>
  <si>
    <t>7001</t>
  </si>
  <si>
    <t>Atlantic High</t>
  </si>
  <si>
    <t>101758050000000</t>
  </si>
  <si>
    <t>7004</t>
  </si>
  <si>
    <t>Carver Middle School</t>
  </si>
  <si>
    <t>101818260000000</t>
  </si>
  <si>
    <t>7005</t>
  </si>
  <si>
    <t>101705530000000</t>
  </si>
  <si>
    <t>101815870000000</t>
  </si>
  <si>
    <t>101815880000000</t>
  </si>
  <si>
    <t>101818360000000</t>
  </si>
  <si>
    <t>101686080000000</t>
  </si>
  <si>
    <t>7007</t>
  </si>
  <si>
    <t>101743110000000</t>
  </si>
  <si>
    <t>City of Boynton Beach Fire Rescue/EOC</t>
  </si>
  <si>
    <t>101758060000000</t>
  </si>
  <si>
    <t>101859800000000</t>
  </si>
  <si>
    <t>7010</t>
  </si>
  <si>
    <t>City of Lake Worth Water Treatment</t>
  </si>
  <si>
    <t>101540960000000</t>
  </si>
  <si>
    <t>Comcast</t>
  </si>
  <si>
    <t>4W 39.04</t>
  </si>
  <si>
    <t>101407590000000</t>
  </si>
  <si>
    <t>7014</t>
  </si>
  <si>
    <t>Congress Middile</t>
  </si>
  <si>
    <t>101743120000000</t>
  </si>
  <si>
    <t>7016</t>
  </si>
  <si>
    <t>Crosspointe Elementary</t>
  </si>
  <si>
    <t>WIDF 3W 03</t>
  </si>
  <si>
    <t>101965570000000</t>
  </si>
  <si>
    <t>7017</t>
  </si>
  <si>
    <t>101651620000000</t>
  </si>
  <si>
    <t>7020</t>
  </si>
  <si>
    <t>District Park F Maintenance Building</t>
  </si>
  <si>
    <t>101964580000000</t>
  </si>
  <si>
    <t>7022</t>
  </si>
  <si>
    <t>TAX COLLECTOR - Palm Beach Gardens</t>
  </si>
  <si>
    <t>101426410000000</t>
  </si>
  <si>
    <t>7023</t>
  </si>
  <si>
    <t>Drug Farm Administration</t>
  </si>
  <si>
    <t>101818210000000</t>
  </si>
  <si>
    <t>7026</t>
  </si>
  <si>
    <t>Family First</t>
  </si>
  <si>
    <t>Fire Rescue Sta #1, City of Greenacres</t>
  </si>
  <si>
    <t>101707610000000</t>
  </si>
  <si>
    <t>Fire Rescue Sta #2, City of Greenacres</t>
  </si>
  <si>
    <t>Florida Lamdda Rail</t>
  </si>
  <si>
    <t>101707720000000</t>
  </si>
  <si>
    <t>7037</t>
  </si>
  <si>
    <t>Glades Maint Facility</t>
  </si>
  <si>
    <t>101859270000000</t>
  </si>
  <si>
    <t>7038</t>
  </si>
  <si>
    <t>Homeless Rescource Centre</t>
  </si>
  <si>
    <t>101859280000000</t>
  </si>
  <si>
    <t>101859330000000</t>
  </si>
  <si>
    <t>101859340000000</t>
  </si>
  <si>
    <t>101859350000000</t>
  </si>
  <si>
    <t>101859780000000</t>
  </si>
  <si>
    <t>101707830000000</t>
  </si>
  <si>
    <t>7039</t>
  </si>
  <si>
    <t>Imagine Learning Center</t>
  </si>
  <si>
    <t>Intet Camera Site-Palm Beach</t>
  </si>
  <si>
    <t>101758070000000</t>
  </si>
  <si>
    <t>7043</t>
  </si>
  <si>
    <t>101988680000000</t>
  </si>
  <si>
    <t>101992720000000</t>
  </si>
  <si>
    <t>7044</t>
  </si>
  <si>
    <t>John Prince-Sheriff's Bike Shop</t>
  </si>
  <si>
    <t>101965320000000</t>
  </si>
  <si>
    <t>7045</t>
  </si>
  <si>
    <t>John Prince  Sign Shop</t>
  </si>
  <si>
    <t>101965440000000</t>
  </si>
  <si>
    <t>101965620000000</t>
  </si>
  <si>
    <t>Jupiter Radio Tower</t>
  </si>
  <si>
    <t>101883190000000</t>
  </si>
  <si>
    <t>7049</t>
  </si>
  <si>
    <t>Kravis Center</t>
  </si>
  <si>
    <t>101540930000000</t>
  </si>
  <si>
    <t>7050</t>
  </si>
  <si>
    <t>101629310000000</t>
  </si>
  <si>
    <t>7053</t>
  </si>
  <si>
    <t>Municiaplity-City of Delray Beach</t>
  </si>
  <si>
    <t>101381370000000</t>
  </si>
  <si>
    <t>7055</t>
  </si>
  <si>
    <t>N. District Maint. Facility</t>
  </si>
  <si>
    <t>101965630000000</t>
  </si>
  <si>
    <t>7056</t>
  </si>
  <si>
    <t>Old PZ&amp;B Building #2</t>
  </si>
  <si>
    <t>101651650000000</t>
  </si>
  <si>
    <t>7062</t>
  </si>
  <si>
    <t>Palm Beach Gardnes Fire Rescue Sta #64</t>
  </si>
  <si>
    <t>Palm Beach State College, Lake Worth Campus</t>
  </si>
  <si>
    <t>101975390000000</t>
  </si>
  <si>
    <t>101818350000000</t>
  </si>
  <si>
    <t>7065</t>
  </si>
  <si>
    <t>Palm Beach State Colldge, North Campus</t>
  </si>
  <si>
    <t>Palm Tran Delray Beach Administration</t>
  </si>
  <si>
    <t>101602290000000</t>
  </si>
  <si>
    <t>7070</t>
  </si>
  <si>
    <t>Palm Tran West</t>
  </si>
  <si>
    <t>101965000000000</t>
  </si>
  <si>
    <t>Park Place Warehouse Shipping/Receiving</t>
  </si>
  <si>
    <t>101715400000000</t>
  </si>
  <si>
    <t>7073</t>
  </si>
  <si>
    <t>Parks &amp; Rec Osborne Pavillionn Park Ranger Park Enforce Unit</t>
  </si>
  <si>
    <t>101740380000000</t>
  </si>
  <si>
    <t>7074</t>
  </si>
  <si>
    <t>PBCC Belle Glade Campus</t>
  </si>
  <si>
    <t>101524230000000</t>
  </si>
  <si>
    <t>101651490000000</t>
  </si>
  <si>
    <t>Riviera Beach Fire Rescue Sta #3</t>
  </si>
  <si>
    <t>101707710000000</t>
  </si>
  <si>
    <t>7081</t>
  </si>
  <si>
    <t>Riviera Beach Fire Rescue Sta #4</t>
  </si>
  <si>
    <t>POOL IDF</t>
  </si>
  <si>
    <t>101452580000000</t>
  </si>
  <si>
    <t>7082</t>
  </si>
  <si>
    <t>Riviera Beach Fire Rescue Sta #2</t>
  </si>
  <si>
    <t>Santaluces High School</t>
  </si>
  <si>
    <t>101715380000000</t>
  </si>
  <si>
    <t>7085</t>
  </si>
  <si>
    <t>School  Board</t>
  </si>
  <si>
    <t>101758030000000</t>
  </si>
  <si>
    <t>7086</t>
  </si>
  <si>
    <t>101992660000000</t>
  </si>
  <si>
    <t>101757940000000</t>
  </si>
  <si>
    <t>7089</t>
  </si>
  <si>
    <t>101540970000000</t>
  </si>
  <si>
    <t>7090</t>
  </si>
  <si>
    <t>South Inlet Park Camera</t>
  </si>
  <si>
    <t>Town of Jupiter</t>
  </si>
  <si>
    <t>101758020000000</t>
  </si>
  <si>
    <t>7095</t>
  </si>
  <si>
    <t>Watson B. Duncan</t>
  </si>
  <si>
    <t>101346870000000</t>
  </si>
  <si>
    <t>West County Adminiistration Bldg</t>
  </si>
  <si>
    <t>101372900000000</t>
  </si>
  <si>
    <t>101878650000000</t>
  </si>
  <si>
    <t>101878720000000</t>
  </si>
  <si>
    <t>101987050000000</t>
  </si>
  <si>
    <t>CAM &amp; MIC, CISCO SX10 CODEC KIT</t>
  </si>
  <si>
    <t>101987060000000</t>
  </si>
  <si>
    <t>101651760000000</t>
  </si>
  <si>
    <t>7097</t>
  </si>
  <si>
    <t>West County Criminal Justice Complex</t>
  </si>
  <si>
    <t>PBG Golf Course, 11401 Northlake Blvd</t>
  </si>
  <si>
    <t>BEACH CAM MDF</t>
  </si>
  <si>
    <t>101777670000000</t>
  </si>
  <si>
    <t>West Palm Beach Fire Rescue Sta #1</t>
  </si>
  <si>
    <t>West Palm Beach Fire Rescue Sta #2</t>
  </si>
  <si>
    <t>West Palm Beach Fire Rescue Sta #3</t>
  </si>
  <si>
    <t>West Palm Beach Fire Rescue Sta #4</t>
  </si>
  <si>
    <t>West Palm Beach Fire Rescue #5</t>
  </si>
  <si>
    <t>West Palm Beach Fire Rescue #6</t>
  </si>
  <si>
    <t>West Palm Beach Fire Rescue Sta #7</t>
  </si>
  <si>
    <t>WUD Water Treatment 11</t>
  </si>
  <si>
    <t>101378090000000</t>
  </si>
  <si>
    <t>7112</t>
  </si>
  <si>
    <t>FTO Storage, Jupiter</t>
  </si>
  <si>
    <t>7113</t>
  </si>
  <si>
    <t>Jeaga Middle School</t>
  </si>
  <si>
    <t>101821890000000</t>
  </si>
  <si>
    <t>7115</t>
  </si>
  <si>
    <t>U.B. Kinsey Elementary School</t>
  </si>
  <si>
    <t>101422690000000</t>
  </si>
  <si>
    <t>2048 East Paul Dirac Dr, Tall, 32310</t>
  </si>
  <si>
    <t>101881520000000</t>
  </si>
  <si>
    <t>2222 Spruce Ave, WPB 33407</t>
  </si>
  <si>
    <t>101859860000000</t>
  </si>
  <si>
    <t>7121</t>
  </si>
  <si>
    <t>101707660000000</t>
  </si>
  <si>
    <t>7122</t>
  </si>
  <si>
    <t>Loxahatchee River Disrict-River Center</t>
  </si>
  <si>
    <t>101814100000000</t>
  </si>
  <si>
    <t>Roosevelt Elem Sch-1220 15th  St</t>
  </si>
  <si>
    <t>101818180000000</t>
  </si>
  <si>
    <t>Florida Lamda Rail Hut-601 15th St</t>
  </si>
  <si>
    <t>Jewish Comm Ctr, 8500 Jog Rd. Boynton Bch</t>
  </si>
  <si>
    <t>7126</t>
  </si>
  <si>
    <t>Alzheimer's Comm Care; 800 Northpoint Pkwy, WPB</t>
  </si>
  <si>
    <t>101975310000000</t>
  </si>
  <si>
    <t>7127</t>
  </si>
  <si>
    <t>ARC of the Palm Beachs, 1201 Australian Ave, Riv Bch</t>
  </si>
  <si>
    <t>101859820000000</t>
  </si>
  <si>
    <t>7129</t>
  </si>
  <si>
    <t>Jewish Federation of PBC; 4601 Community Dr, WPB</t>
  </si>
  <si>
    <t>101950750000000</t>
  </si>
  <si>
    <t>Palm Beach Gardens Tennis Center; 5110 117th Courth N, PBG</t>
  </si>
  <si>
    <t>Tower - NEMS; 1100 45th St, West Palm  Bch</t>
  </si>
  <si>
    <t>101707690000000</t>
  </si>
  <si>
    <t>7156</t>
  </si>
  <si>
    <t>NPB AIRPORT, 11600 AVIATION RD, WPB 33412</t>
  </si>
  <si>
    <t>101961510000000</t>
  </si>
  <si>
    <t>7158</t>
  </si>
  <si>
    <t>Facilities 800MHz Singer Island Tower, 5420 N Singer Isl</t>
  </si>
  <si>
    <t>101923250000000</t>
  </si>
  <si>
    <t>7159</t>
  </si>
  <si>
    <t>Loxahatchee River District Master Lift Station, Jupiter</t>
  </si>
  <si>
    <t>Traffic Box=State Rd #7 Forest Hill Blvd</t>
  </si>
  <si>
    <t>SW Corner of A1A &amp; N Rd, PBG</t>
  </si>
  <si>
    <t>EMERALD COVE MIDDLE SCH, 9950 STIBLING WY, WELLINGTON 33414</t>
  </si>
  <si>
    <t>Lake Worth Christian School,7592 High Ridge Rd, Boynton Bch</t>
  </si>
  <si>
    <t>School Board West Facility, 1901 NE 16th St, Belle Glade</t>
  </si>
  <si>
    <t>101961380000000</t>
  </si>
  <si>
    <t>101966000000000</t>
  </si>
  <si>
    <t>101961470000000</t>
  </si>
  <si>
    <t>7169</t>
  </si>
  <si>
    <t>Lakesie Medical Ctr, 39200 Hooker Hwy Belle Glade</t>
  </si>
  <si>
    <t>101961540000000</t>
  </si>
  <si>
    <t>7171</t>
  </si>
  <si>
    <t>Pharmacy Dist Ctr, 3800 S. Congress Ave Boynton Bch</t>
  </si>
  <si>
    <t>Physicians Office in Belle Glade, 941 SE First St, Belle Gla</t>
  </si>
  <si>
    <t>101961550000000</t>
  </si>
  <si>
    <t>7177</t>
  </si>
  <si>
    <t>Main Office, 2601 10th Ave North, Palm Springs</t>
  </si>
  <si>
    <t>101961530000000</t>
  </si>
  <si>
    <t>7178</t>
  </si>
  <si>
    <t>EJ Healey Ctr, 5101 W Blue Heron Blvd, Riviera Bch</t>
  </si>
  <si>
    <t>7186</t>
  </si>
  <si>
    <t>CITY OF W. P. B. EAST CENTRAL REGIONAL WATER REC. FAC.</t>
  </si>
  <si>
    <t>7187</t>
  </si>
  <si>
    <t>NON  PROFIT  FIRST</t>
  </si>
  <si>
    <t>7189</t>
  </si>
  <si>
    <t>CENTRAL  SERVICE  CENTER</t>
  </si>
  <si>
    <t>101964230000000</t>
  </si>
  <si>
    <t>101964700000000</t>
  </si>
  <si>
    <t>101964740000000</t>
  </si>
  <si>
    <t>101991700000000</t>
  </si>
  <si>
    <t>101991730000000</t>
  </si>
  <si>
    <t>101992090000000</t>
  </si>
  <si>
    <t>PRTRM</t>
  </si>
  <si>
    <t>101992430000000</t>
  </si>
  <si>
    <t>101992580000000</t>
  </si>
  <si>
    <t>BOOK</t>
  </si>
  <si>
    <t>101306570000000</t>
  </si>
  <si>
    <t>101149730000000</t>
  </si>
  <si>
    <t>185</t>
  </si>
  <si>
    <t>101610050000000</t>
  </si>
  <si>
    <t>101622690000000</t>
  </si>
  <si>
    <t>546202339</t>
  </si>
  <si>
    <t>101635750000000</t>
  </si>
  <si>
    <t>SOUTH CTY ADMIN</t>
  </si>
  <si>
    <t>101775370000000</t>
  </si>
  <si>
    <t>568101141</t>
  </si>
  <si>
    <t>0047</t>
  </si>
  <si>
    <t>Head Start &amp; C.A.C. Basement</t>
  </si>
  <si>
    <t>101792280000000</t>
  </si>
  <si>
    <t>101792290000000</t>
  </si>
  <si>
    <t>101874160000000</t>
  </si>
  <si>
    <t>101922350000000</t>
  </si>
  <si>
    <t>101601800000000</t>
  </si>
  <si>
    <t>101636470000000</t>
  </si>
  <si>
    <t>101775290000000</t>
  </si>
  <si>
    <t>568101137</t>
  </si>
  <si>
    <t>101593840000000</t>
  </si>
  <si>
    <t>101029120000000</t>
  </si>
  <si>
    <t>101146200000000</t>
  </si>
  <si>
    <t>101146210000000</t>
  </si>
  <si>
    <t>101526210000000</t>
  </si>
  <si>
    <t>101526220000000</t>
  </si>
  <si>
    <t>101775410000000</t>
  </si>
  <si>
    <t>PAHOKEE ROADS/FLEET MGT</t>
  </si>
  <si>
    <t>101448220000000</t>
  </si>
  <si>
    <t>101622660000000</t>
  </si>
  <si>
    <t>546202338</t>
  </si>
  <si>
    <t>101775360000000</t>
  </si>
  <si>
    <t>568101135</t>
  </si>
  <si>
    <t>Library Annex Lake Worth</t>
  </si>
  <si>
    <t>047</t>
  </si>
  <si>
    <t>101200820000000</t>
  </si>
  <si>
    <t>101775380000000</t>
  </si>
  <si>
    <t>568101144</t>
  </si>
  <si>
    <t>101286810000000</t>
  </si>
  <si>
    <t>1067</t>
  </si>
  <si>
    <t>Agriculture: Graphics/Conf.Rm.</t>
  </si>
  <si>
    <t>101309990000000</t>
  </si>
  <si>
    <t>101657750000000</t>
  </si>
  <si>
    <t>aGRICLUTURE:GRAPHICS/CONF RM</t>
  </si>
  <si>
    <t>101792270000000</t>
  </si>
  <si>
    <t>101241340000000</t>
  </si>
  <si>
    <t>101775330000000</t>
  </si>
  <si>
    <t>568101140</t>
  </si>
  <si>
    <t>171</t>
  </si>
  <si>
    <t>RM 1C-14</t>
  </si>
  <si>
    <t>119</t>
  </si>
  <si>
    <t>101125280000000</t>
  </si>
  <si>
    <t>2725</t>
  </si>
  <si>
    <t>Pbso N. County Substation</t>
  </si>
  <si>
    <t>101775300000000</t>
  </si>
  <si>
    <t>568101138</t>
  </si>
  <si>
    <t>101792300000000</t>
  </si>
  <si>
    <t>101792310000000</t>
  </si>
  <si>
    <t>101728650000000</t>
  </si>
  <si>
    <t>071613200485</t>
  </si>
  <si>
    <t>101227210000000</t>
  </si>
  <si>
    <t>101227220000000</t>
  </si>
  <si>
    <t>101227230000000</t>
  </si>
  <si>
    <t>101227240000000</t>
  </si>
  <si>
    <t>101227250000000</t>
  </si>
  <si>
    <t>101238680000000</t>
  </si>
  <si>
    <t>101254090000000</t>
  </si>
  <si>
    <t>101257150000000</t>
  </si>
  <si>
    <t>101258820000000</t>
  </si>
  <si>
    <t>101836500000000</t>
  </si>
  <si>
    <t>101894960000000</t>
  </si>
  <si>
    <t>280198</t>
  </si>
  <si>
    <t>101894970000000</t>
  </si>
  <si>
    <t>279956</t>
  </si>
  <si>
    <t>3136</t>
  </si>
  <si>
    <t>3040 S. Military-Palm Tran Connection</t>
  </si>
  <si>
    <t>101852990000000</t>
  </si>
  <si>
    <t>101542000000000</t>
  </si>
  <si>
    <t>101440580000000</t>
  </si>
  <si>
    <t>101775340000000</t>
  </si>
  <si>
    <t>568101134</t>
  </si>
  <si>
    <t>SO Bay Headstart  990 U.S. 27N</t>
  </si>
  <si>
    <t>101503150000000</t>
  </si>
  <si>
    <t>101503160000000</t>
  </si>
  <si>
    <t>VAULT.PH</t>
  </si>
  <si>
    <t>101515880000000</t>
  </si>
  <si>
    <t>101653800000000</t>
  </si>
  <si>
    <t>546202753</t>
  </si>
  <si>
    <t>101687550000000</t>
  </si>
  <si>
    <t>101738400000000</t>
  </si>
  <si>
    <t>061647006816</t>
  </si>
  <si>
    <t>101722530000000</t>
  </si>
  <si>
    <t>061647006812</t>
  </si>
  <si>
    <t>FLEET/FIRE RESCUE E.S.S.</t>
  </si>
  <si>
    <t>101738390000000</t>
  </si>
  <si>
    <t>101729320000000</t>
  </si>
  <si>
    <t>101785460000000</t>
  </si>
  <si>
    <t>20605050162</t>
  </si>
  <si>
    <t>101338200000000</t>
  </si>
  <si>
    <t>101775390000000</t>
  </si>
  <si>
    <t>568101139</t>
  </si>
  <si>
    <t>101781520000000</t>
  </si>
  <si>
    <t>101833550000000</t>
  </si>
  <si>
    <t>7013</t>
  </si>
  <si>
    <t>Community Justice Service Center-Cherry Rd</t>
  </si>
  <si>
    <t>12/15/2014  12:00:00AM</t>
  </si>
  <si>
    <t>1/27/2015  12:00:00AM</t>
  </si>
  <si>
    <t>12/9/2014  12:00:00AM</t>
  </si>
  <si>
    <t>12/17/2014  12:00:00AM</t>
  </si>
  <si>
    <t>2/24/2015  12:00:00AM</t>
  </si>
  <si>
    <t>2/12/2015  12:00:00AM</t>
  </si>
  <si>
    <t>12/10/2014  12:00:00AM</t>
  </si>
  <si>
    <t>12/18/2014  12:00:00AM</t>
  </si>
  <si>
    <t>1/28/2015  12:00:00AM</t>
  </si>
  <si>
    <t>3/3/2015  12:00:00AM</t>
  </si>
  <si>
    <t>12/11/2014  12:00:00AM</t>
  </si>
  <si>
    <t>1/22/2015  12:00:00AM</t>
  </si>
  <si>
    <t>2/19/2015  12:00:00AM</t>
  </si>
  <si>
    <t>2/23/2015  12:00:00AM</t>
  </si>
  <si>
    <t>2/25/2015  12:00:00AM</t>
  </si>
  <si>
    <t>12/16/2014  12:00:00AM</t>
  </si>
  <si>
    <t>1/15/2015  12:00:00AM</t>
  </si>
  <si>
    <t>12/22/2014  12:00:00AM</t>
  </si>
  <si>
    <t>1/23/2015  12:00:00AM</t>
  </si>
  <si>
    <t>2/5/2015  12:00:00AM</t>
  </si>
  <si>
    <t>2/10/2015  12:00:00AM</t>
  </si>
  <si>
    <t>12/4/2014  12:00:00AM</t>
  </si>
  <si>
    <t>2/20/2015  12:00:00AM</t>
  </si>
  <si>
    <t>1/26/2015  12:00:00AM</t>
  </si>
  <si>
    <t>1/20/2015  12:00:00AM</t>
  </si>
  <si>
    <t>3/9/2015  12:00:00AM</t>
  </si>
  <si>
    <t>2/13/2015  12:00:00AM</t>
  </si>
  <si>
    <t>1/13/2015  12:00:00AM</t>
  </si>
  <si>
    <t>2/26/2015  12:00:00AM</t>
  </si>
  <si>
    <t>1/5/2015  12:00:00AM</t>
  </si>
  <si>
    <t>12/12/2014  12:00:00AM</t>
  </si>
  <si>
    <t>1/30/2003  12:00:00AM</t>
  </si>
  <si>
    <t>3/12/2015  12:00:00AM</t>
  </si>
  <si>
    <t>1/14/2015  12:00:00AM</t>
  </si>
  <si>
    <t>2/17/2015  12:00:00AM</t>
  </si>
  <si>
    <t>1/22/2014  12:00:00AM</t>
  </si>
  <si>
    <t>3/2/2015  12:00:00AM</t>
  </si>
  <si>
    <t>1/6/2015  12:00:00AM</t>
  </si>
  <si>
    <t>6/10/2015  12:00:00AM</t>
  </si>
  <si>
    <t>3/5/2015  12:00:00AM</t>
  </si>
  <si>
    <t>1/21/2015  12:00:00AM</t>
  </si>
  <si>
    <t>1/7/2015  12:00:00AM</t>
  </si>
  <si>
    <t>3/4/2015  12:00:00AM</t>
  </si>
  <si>
    <t>1/30/2014  12:00:00AM</t>
  </si>
  <si>
    <t>2/11/2015  12:00:00AM</t>
  </si>
  <si>
    <t>12/10/2013  12:00:00AM</t>
  </si>
  <si>
    <t>1/29/2014  12:00:00AM</t>
  </si>
  <si>
    <t>3/11/2015  12:00:00AM</t>
  </si>
  <si>
    <t>12/28/2015  12:00:00AM</t>
  </si>
  <si>
    <t>1/30/2009  12:00:00AM</t>
  </si>
  <si>
    <t>3/10/2015  12:00:00AM</t>
  </si>
  <si>
    <t>1/23/2014  12:00:00AM</t>
  </si>
  <si>
    <t>2/18/2015  12:00:00AM</t>
  </si>
  <si>
    <t>4/2/2015  12:00:00AM</t>
  </si>
  <si>
    <t>3/16/2015  12:00:00AM</t>
  </si>
  <si>
    <t>12/31/2014  12:00:00AM</t>
  </si>
  <si>
    <t>1/16/2015  12:00:00AM</t>
  </si>
  <si>
    <t>12/23/2014  12:00:00AM</t>
  </si>
  <si>
    <t>3/17/2015  12:00:00AM</t>
  </si>
  <si>
    <t>1/24/2014  12:00:00AM</t>
  </si>
  <si>
    <t>12/31/2013  12:00:00AM</t>
  </si>
  <si>
    <t>4/6/2015  12:00:00AM</t>
  </si>
  <si>
    <t>DO 490 030515*323</t>
  </si>
  <si>
    <t>1/30/2015  12:00:00AM</t>
  </si>
  <si>
    <t>1/29/2015  12:00:00AM</t>
  </si>
  <si>
    <t>DO 410 061814-20044</t>
  </si>
  <si>
    <t>Duval Motor Company</t>
  </si>
  <si>
    <t>2/9/2014  12:00:00AM</t>
  </si>
  <si>
    <t>DO 490 120114-49-123</t>
  </si>
  <si>
    <t>11/25/2014  12:00:00AM</t>
  </si>
  <si>
    <t>DO 490 110414-49-84</t>
  </si>
  <si>
    <t>1/8/2015  12:00:00AM</t>
  </si>
  <si>
    <t>DO 490 111014-49-92</t>
  </si>
  <si>
    <t>DO 490 122214-49165</t>
  </si>
  <si>
    <t>2/9/2015  12:00:00AM</t>
  </si>
  <si>
    <t>DO 490 121514-49-134</t>
  </si>
  <si>
    <t>DO 490 010715-49-200</t>
  </si>
  <si>
    <t>DO 490 010715-49-199</t>
  </si>
  <si>
    <t>4/8/2015  12:00:00AM</t>
  </si>
  <si>
    <t>DO 490 010815*201</t>
  </si>
  <si>
    <t>9/30/2015  12:00:00AM</t>
  </si>
  <si>
    <t>DO 090115*818</t>
  </si>
  <si>
    <t>5/7/2015  12:00:00AM</t>
  </si>
  <si>
    <t>DO 490 030615*490*343</t>
  </si>
  <si>
    <t>DO 490 012815-49-252</t>
  </si>
  <si>
    <t>DO 490 0128815-49-252</t>
  </si>
  <si>
    <t>DO 081715*782</t>
  </si>
  <si>
    <t>3/20/2015  12:00:00AM</t>
  </si>
  <si>
    <t>DO 490 020215-49-262</t>
  </si>
  <si>
    <t>DO 490 020915*49*281</t>
  </si>
  <si>
    <t>DO 490 021215-49-295</t>
  </si>
  <si>
    <t>4/3/2015  12:00:00AM</t>
  </si>
  <si>
    <t>DO 490 030615*49*343</t>
  </si>
  <si>
    <t>DO 490 030615*419*344</t>
  </si>
  <si>
    <t>DO 490 030615*49*344</t>
  </si>
  <si>
    <t>DO 490 030515*327</t>
  </si>
  <si>
    <t>4/28/2015  12:00:00AM</t>
  </si>
  <si>
    <t>DO 490 041415*49*453</t>
  </si>
  <si>
    <t>DO 490 032315*49*384</t>
  </si>
  <si>
    <t>DO 490 012815*49*253</t>
  </si>
  <si>
    <t>DO 490 012815*253</t>
  </si>
  <si>
    <t>4/30/2015  12:00:00AM</t>
  </si>
  <si>
    <t>5/19/2015  12:00:00AM</t>
  </si>
  <si>
    <t>DO 490 040215*490*434</t>
  </si>
  <si>
    <t>DO 490 0402015*490*434</t>
  </si>
  <si>
    <t>DO 490 040215*490</t>
  </si>
  <si>
    <t>DO 490 043015*490*485</t>
  </si>
  <si>
    <t>5/18/2015  12:00:00AM</t>
  </si>
  <si>
    <t>5/15/2015  12:00:00AM</t>
  </si>
  <si>
    <t>DO 490 042315*490*473</t>
  </si>
  <si>
    <t>6/30/2015  12:00:00AM</t>
  </si>
  <si>
    <t>DO 490 043015*490*492</t>
  </si>
  <si>
    <t>6/18/2015  12:00:00AM</t>
  </si>
  <si>
    <t>DO 490 051415*530</t>
  </si>
  <si>
    <t>DO 490 050715*520</t>
  </si>
  <si>
    <t>7/1/2015  12:00:00AM</t>
  </si>
  <si>
    <t>do 490 060115*581</t>
  </si>
  <si>
    <t>9/21/2015  12:00:00AM</t>
  </si>
  <si>
    <t>DO 061115*602</t>
  </si>
  <si>
    <t>8/5/2015  12:00:00AM</t>
  </si>
  <si>
    <t>DO 490 061115*602</t>
  </si>
  <si>
    <t>DO 49*0 042315*490*473</t>
  </si>
  <si>
    <t>DO 092115*869</t>
  </si>
  <si>
    <t>8/27/2015  12:00:00AM</t>
  </si>
  <si>
    <t>KDO 073114*2421</t>
  </si>
  <si>
    <t>Unify Inc.</t>
  </si>
  <si>
    <t>KDO073114*2421</t>
  </si>
  <si>
    <t>KDO 073115*2421</t>
  </si>
  <si>
    <t>DO 083115*814</t>
  </si>
  <si>
    <t>10/1/2014  12:00:00AM</t>
  </si>
  <si>
    <t>Resolution No R-98-1541</t>
  </si>
  <si>
    <t xml:space="preserve">Asset </t>
  </si>
  <si>
    <t>Asset</t>
  </si>
  <si>
    <t>12/15/2014</t>
  </si>
  <si>
    <t xml:space="preserve">1/27/2015 </t>
  </si>
  <si>
    <t xml:space="preserve">12/9/2014 </t>
  </si>
  <si>
    <t xml:space="preserve">2/24/2015 </t>
  </si>
  <si>
    <t xml:space="preserve">2/12/2015 </t>
  </si>
  <si>
    <t>12/18/2014</t>
  </si>
  <si>
    <t xml:space="preserve">1/28/2015 </t>
  </si>
  <si>
    <t xml:space="preserve">3/3/2015  </t>
  </si>
  <si>
    <t xml:space="preserve">1/22/2015 </t>
  </si>
  <si>
    <t xml:space="preserve">2/19/2015 </t>
  </si>
  <si>
    <t xml:space="preserve">2/23/2015 </t>
  </si>
  <si>
    <t xml:space="preserve">2/25/2015 </t>
  </si>
  <si>
    <t xml:space="preserve">1/15/2015 </t>
  </si>
  <si>
    <t xml:space="preserve">1/23/2015 </t>
  </si>
  <si>
    <t xml:space="preserve">2/5/2015  </t>
  </si>
  <si>
    <t xml:space="preserve">2/10/2015 </t>
  </si>
  <si>
    <t xml:space="preserve">12/4/2014 </t>
  </si>
  <si>
    <t xml:space="preserve">2/20/2015 </t>
  </si>
  <si>
    <t xml:space="preserve">1/26/2015 </t>
  </si>
  <si>
    <t xml:space="preserve">1/20/2015 </t>
  </si>
  <si>
    <t xml:space="preserve">3/9/2015  </t>
  </si>
  <si>
    <t xml:space="preserve">2/13/2015 </t>
  </si>
  <si>
    <t xml:space="preserve">1/13/2015 </t>
  </si>
  <si>
    <t xml:space="preserve">2/26/2015 </t>
  </si>
  <si>
    <t xml:space="preserve">1/7/2014  </t>
  </si>
  <si>
    <t xml:space="preserve">1/5/2015  </t>
  </si>
  <si>
    <t>12/12/2014</t>
  </si>
  <si>
    <t xml:space="preserve">3/12/2015 </t>
  </si>
  <si>
    <t xml:space="preserve">1/14/2015 </t>
  </si>
  <si>
    <t xml:space="preserve">2/17/2015 </t>
  </si>
  <si>
    <t xml:space="preserve">1/22/2014 </t>
  </si>
  <si>
    <t xml:space="preserve">3/2/2015  </t>
  </si>
  <si>
    <t xml:space="preserve">1/6/2015  </t>
  </si>
  <si>
    <t xml:space="preserve">6/10/2015 </t>
  </si>
  <si>
    <t xml:space="preserve">3/5/2015  </t>
  </si>
  <si>
    <t xml:space="preserve">1/21/2015 </t>
  </si>
  <si>
    <t xml:space="preserve">1/7/2015  </t>
  </si>
  <si>
    <t xml:space="preserve">3/4/2015  </t>
  </si>
  <si>
    <t xml:space="preserve">1/30/2014 </t>
  </si>
  <si>
    <t xml:space="preserve">2/11/2015 </t>
  </si>
  <si>
    <t xml:space="preserve">1/29/2014 </t>
  </si>
  <si>
    <t xml:space="preserve">3/11/2015 </t>
  </si>
  <si>
    <t xml:space="preserve">3/10/2015 </t>
  </si>
  <si>
    <t xml:space="preserve">1/23/2014 </t>
  </si>
  <si>
    <t xml:space="preserve">2/18/2015 </t>
  </si>
  <si>
    <t xml:space="preserve">4/2/2015  </t>
  </si>
  <si>
    <t xml:space="preserve">3/16/2015 </t>
  </si>
  <si>
    <t>12/31/2014</t>
  </si>
  <si>
    <t xml:space="preserve">1/16/2015 </t>
  </si>
  <si>
    <t>12/23/2014</t>
  </si>
  <si>
    <t xml:space="preserve">3/17/2015 </t>
  </si>
  <si>
    <t xml:space="preserve">1/24/2014 </t>
  </si>
  <si>
    <t>12/31/2013</t>
  </si>
  <si>
    <t xml:space="preserve">4/6/2015  </t>
  </si>
  <si>
    <t xml:space="preserve">1/30/2015 </t>
  </si>
  <si>
    <t xml:space="preserve">1/29/2015 </t>
  </si>
  <si>
    <t xml:space="preserve">2/9/2014  </t>
  </si>
  <si>
    <t>11/17/2014</t>
  </si>
  <si>
    <t xml:space="preserve">1/8/2015  </t>
  </si>
  <si>
    <t xml:space="preserve">2/9/2015  </t>
  </si>
  <si>
    <t xml:space="preserve">4/8/2015  </t>
  </si>
  <si>
    <t xml:space="preserve">9/30/2015 </t>
  </si>
  <si>
    <t xml:space="preserve">5/7/2015  </t>
  </si>
  <si>
    <t xml:space="preserve">3/20/2015 </t>
  </si>
  <si>
    <t xml:space="preserve">4/3/2015  </t>
  </si>
  <si>
    <t xml:space="preserve">4/28/2015 </t>
  </si>
  <si>
    <t xml:space="preserve">4/30/2015 </t>
  </si>
  <si>
    <t xml:space="preserve">5/19/2015 </t>
  </si>
  <si>
    <t xml:space="preserve">5/18/2015 </t>
  </si>
  <si>
    <t xml:space="preserve">5/15/2015 </t>
  </si>
  <si>
    <t xml:space="preserve">6/30/2015 </t>
  </si>
  <si>
    <t xml:space="preserve">6/18/2015 </t>
  </si>
  <si>
    <t xml:space="preserve">7/1/2015  </t>
  </si>
  <si>
    <t xml:space="preserve">9/21/2015 </t>
  </si>
  <si>
    <t xml:space="preserve">8/5/2015  </t>
  </si>
  <si>
    <t xml:space="preserve">8/27/2015 </t>
  </si>
  <si>
    <t xml:space="preserve">10/1/2014 </t>
  </si>
  <si>
    <t xml:space="preserve">10/1/2009 </t>
  </si>
  <si>
    <t>Room Per Advantage #</t>
  </si>
  <si>
    <t>Room Per FATS</t>
  </si>
  <si>
    <t>GOVERNMENTAL CENTER 1ST FLR</t>
  </si>
  <si>
    <t>GOVERNMENTAL CENTER 2ND FLR</t>
  </si>
  <si>
    <t>GOVERNMENTAL CENTER 3RD FLR</t>
  </si>
  <si>
    <t>GOVERNMENTAL CENTER 5TH FLR</t>
  </si>
  <si>
    <t>GOVERNMENTAL CENTER 6TH FLR</t>
  </si>
  <si>
    <t>GOVERNMENTAL CENTER 12TH FLR</t>
  </si>
  <si>
    <t>P.B.CTY HISTORICAL SOCIETY 4TH FLR</t>
  </si>
  <si>
    <t>S.COUNTY OFFICE COMPLEX 1ST FL</t>
  </si>
  <si>
    <t>HIGHRIDGE FAMILY CENTER</t>
  </si>
  <si>
    <t>UTIL.GRAPHICS/COMMUNICATIONS</t>
  </si>
  <si>
    <t>COMMUNITY SERV. - ADMIN.1ST.FL</t>
  </si>
  <si>
    <t>NORTH COUNTY COMPLEX  1ST FLR</t>
  </si>
  <si>
    <t>NORTH COUNTY COMPLEX  2ND FLR</t>
  </si>
  <si>
    <t>RIVIERA BEACH HEADSTART BLDG.</t>
  </si>
  <si>
    <t>GLADES OFFICE COMPLEX 1ST FLR</t>
  </si>
  <si>
    <t>GLADES OFFICE COMPLEX 2ND FLR</t>
  </si>
  <si>
    <t>AGRICULTURE:ADMIN.BLDG.</t>
  </si>
  <si>
    <t>SHERIFF'S STOCKADE MAIN</t>
  </si>
  <si>
    <t>COUNTY LIBRARY SUMMIT BLVD</t>
  </si>
  <si>
    <t>ANIMAL REGULATION PAHOKEE</t>
  </si>
  <si>
    <t>1718 SOUTH DOUGLAS LAKE WORTH</t>
  </si>
  <si>
    <t>GLADES HEALTH DEPT&amp;HUMAN SER.</t>
  </si>
  <si>
    <t>COUNTY LIBRARY DELRAY BEACH</t>
  </si>
  <si>
    <t>GUN CLUB CJC-MED EXAMINER</t>
  </si>
  <si>
    <t>GUN CLUB CJC-COURTS/CLERK</t>
  </si>
  <si>
    <t>GUN CLUB CJC-PBSO ADMIN 1ST FL</t>
  </si>
  <si>
    <t>RADIO TOWER FOREST HILL</t>
  </si>
  <si>
    <t>STATE JUVENILE ASSESSMENT CTR</t>
  </si>
  <si>
    <t>TAX COLL./PROP.APR.SO.COUNTY</t>
  </si>
  <si>
    <t>MOSQUITO CONTROL MAIN OFFICE</t>
  </si>
  <si>
    <t>FIRE RESCUE STATION 12</t>
  </si>
  <si>
    <t>FIRE RESCUE STATION 14</t>
  </si>
  <si>
    <t>FIRE RESCUE STATION 23</t>
  </si>
  <si>
    <t>FIRE RESCUE STATION 24</t>
  </si>
  <si>
    <t>FIRE RESCUE STATION 33</t>
  </si>
  <si>
    <t>FIRE RESCUE STATION 25</t>
  </si>
  <si>
    <t>FIRE RESCUE STATION 32</t>
  </si>
  <si>
    <t>FIRE RESCUE STATION 43</t>
  </si>
  <si>
    <t>FIRE RESCUE STATION 35</t>
  </si>
  <si>
    <t>FIRE RESCUE STATION 42</t>
  </si>
  <si>
    <t>FIRE RESCUE STATION 51</t>
  </si>
  <si>
    <t>FIRE RESCUE STATION 55</t>
  </si>
  <si>
    <t>FIRE RESCUE STATION 41</t>
  </si>
  <si>
    <t>FIRE RESCUE STATION 54</t>
  </si>
  <si>
    <t>FOUR POINTS CENTER 1ST FLR</t>
  </si>
  <si>
    <t>FOUR POINTS CENTER 2ND FLR</t>
  </si>
  <si>
    <t>TEQUESTA LIBRARY</t>
  </si>
  <si>
    <t>GREENACRES BRANCH LIBRARY</t>
  </si>
  <si>
    <t>W OKEECHOBEE BLVD LIBRARY</t>
  </si>
  <si>
    <t>JUPITER LIBRARY</t>
  </si>
  <si>
    <t>TAX COLLECTOR LAKE WORTH</t>
  </si>
  <si>
    <t>909 NE 3RD ST BOYNTON BCH</t>
  </si>
  <si>
    <t>AIRPORT CENTER 1ST FLR</t>
  </si>
  <si>
    <t>AIRPORT CENTER 2ND FLR</t>
  </si>
  <si>
    <t>PAHOKEE ROADS/FLEET MGMT.</t>
  </si>
  <si>
    <t>BELLE GLADE LIBRARY</t>
  </si>
  <si>
    <t>SYSTEM 2 WATER PLANT-GROUNDS</t>
  </si>
  <si>
    <t>GRAPHICS-1701 JOG RD</t>
  </si>
  <si>
    <t>FLEET MGMT. ADMIN.</t>
  </si>
  <si>
    <t>WESTGATE COMMUNITY CENTER BLDG</t>
  </si>
  <si>
    <t>BELLE GLADE CRIM JUSTICE COM</t>
  </si>
  <si>
    <t>JOHN PRINCE PK ADMINISTRATION</t>
  </si>
  <si>
    <t>JOHN PRINCE PK SHOP&amp;OFFC BLDG</t>
  </si>
  <si>
    <t>MORIKAMI PK JAPANESE MUSEUM</t>
  </si>
  <si>
    <t>LOGGERHEAD PK MULTIPURPOSEBLDG</t>
  </si>
  <si>
    <t>GULFSTREAM PK CARETAKERS RESID</t>
  </si>
  <si>
    <t>SOUTHWINDS GOLF CRS PRO SHOP</t>
  </si>
  <si>
    <t>GLADES ROAD LIBRARY</t>
  </si>
  <si>
    <t>PURCHASING WAREHOUSE FIST FLR</t>
  </si>
  <si>
    <t>COUNTY LIBRARY-ROYAL PALM BCH</t>
  </si>
  <si>
    <t>COOP EXT SERV SR80 BELLE GLADE</t>
  </si>
  <si>
    <t>DOSS SR.CITIZEN CTR.BELLE GL</t>
  </si>
  <si>
    <t>OCEAN INLET SHERIFF/MARINE ENF</t>
  </si>
  <si>
    <t>SOLID WASTE AUTH.ADMIN.2ND FL.</t>
  </si>
  <si>
    <t>COMMUNITY SERVICES PAHOKEE</t>
  </si>
  <si>
    <t>MEADOWBROOK/UTILITY PLANT #8</t>
  </si>
  <si>
    <t>LOULA V.YORK, PAHOKEE-LIBRARY</t>
  </si>
  <si>
    <t>RIVERBEND PARK</t>
  </si>
  <si>
    <t>SANTALUCES POOL COMPLEX</t>
  </si>
  <si>
    <t>SOUTH COUNTY COURTHOUSE 1ST FL</t>
  </si>
  <si>
    <t>SOUTH COUNTY COURTHOUSE 2ND FL</t>
  </si>
  <si>
    <t>WXEL CHANNEL 42 (EMS)</t>
  </si>
  <si>
    <t>S.CTY.FAC.MGT.SHOP/PARKS &amp; REC</t>
  </si>
  <si>
    <t>AGRICULTURE: HOME ECONOMICS</t>
  </si>
  <si>
    <t>FIRE RESCUE  STATION #34</t>
  </si>
  <si>
    <t>TRAUMA HAWK</t>
  </si>
  <si>
    <t>GUN CLUB CJ COMPLX-DLDG D</t>
  </si>
  <si>
    <t>F.R.STATION #14/GROUNDS</t>
  </si>
  <si>
    <t>PHIL FOSTER PARK-GROUNDS</t>
  </si>
  <si>
    <t>ROYAL PALM BCH, CITY HALL</t>
  </si>
  <si>
    <t>1699 WINGFIELD ST. L.W.(CAC)</t>
  </si>
  <si>
    <t>MOBILE REG. BUSES FOR TAX COL.</t>
  </si>
  <si>
    <t>HEALTH-NEW DELRAY CENTER,2ND F</t>
  </si>
  <si>
    <t>HEALTH-LW/LANTANA CENTER,1ST F</t>
  </si>
  <si>
    <t>HIGHRIDGE FAMILY CENTER-GROUND</t>
  </si>
  <si>
    <t>JIM BRANDON EQUESTRIAN CENTER</t>
  </si>
  <si>
    <t>STORAGE BLDG.AT F.R.STAT.#31</t>
  </si>
  <si>
    <t>FIRE RESCUE STATION #53</t>
  </si>
  <si>
    <t>UTIL:S.CTY.REG.SOLIDS HANDLING</t>
  </si>
  <si>
    <t>GLADES HEADSTART BELLE GLADE</t>
  </si>
  <si>
    <t>SOUTH BAY LIBRARY BRANCH</t>
  </si>
  <si>
    <t>3323 BELVEDERE ROAD BLDG#503</t>
  </si>
  <si>
    <t>WEST BOYNTON LIBRARY-9451 JOG</t>
  </si>
  <si>
    <t>JUDICIAL COMPLEX,S/A-P/D,1ST F</t>
  </si>
  <si>
    <t>JUDICIAL COMPLEX,S/A-P/D,2ND F</t>
  </si>
  <si>
    <t>JUDICIAL COMPLEX,S/A-P/D,4TH F</t>
  </si>
  <si>
    <t>JUDICIAL COMPLEX, SAPD 5TH FLOOR</t>
  </si>
  <si>
    <t>JUDICIAL COMPLEX-ENERGY BLDG</t>
  </si>
  <si>
    <t>ANIMAL CARE - ADMINISTRATION</t>
  </si>
  <si>
    <t>SOUTH FLA. FAIRGROUNDS</t>
  </si>
  <si>
    <t>AIRPORT CENTER - 1ST FL</t>
  </si>
  <si>
    <t>AIRPORT CENTER - 2ND FLOOR</t>
  </si>
  <si>
    <t>AIRPORT CENTER - 3RD FLOOR</t>
  </si>
  <si>
    <t>AIRPORT CENTER - 4TH FLOOR</t>
  </si>
  <si>
    <t>AIRPORT CENTER - 5TH FLOOR</t>
  </si>
  <si>
    <t>NEW COURTHOUSE WPB - BASEMENT</t>
  </si>
  <si>
    <t>NEW COURTHOUSE WPB - 1ST FLOOR</t>
  </si>
  <si>
    <t>NEW COURTHOUSE WPB - 2ND FLOOR</t>
  </si>
  <si>
    <t>NEW COURTHOUSE WPB - 3RD FLOOR</t>
  </si>
  <si>
    <t>NEW COURTHOUSE WPB - 4TH FLOOR</t>
  </si>
  <si>
    <t>NEW COURTHOUSE WPB - 5TH FLOOR</t>
  </si>
  <si>
    <t>NEW COURTHOUSE WPB - 6TH FLOOR</t>
  </si>
  <si>
    <t>NEW COURTHOUSE WPB - 7TH FLOOR</t>
  </si>
  <si>
    <t>NEW COURTHOUSE WPB - 9TH FLOOR</t>
  </si>
  <si>
    <t>NEW COURTHOUSE WPB -10TH FLOOR</t>
  </si>
  <si>
    <t>NEW COURTHOUSE WPB -11TH FLOOR</t>
  </si>
  <si>
    <t>FIRE RES.:4425 BURNS RD. PBG</t>
  </si>
  <si>
    <t>FIRE RES.:11025 CAMPUS DR. PBG</t>
  </si>
  <si>
    <t>GUN CLUB CJC-JAIL FAC. 1ST FL.</t>
  </si>
  <si>
    <t>GUN CLUB CJC-JAIL FAC 3RD FLR</t>
  </si>
  <si>
    <t>GUN CLUB CJC-JAIL FAC. 5TH FL.</t>
  </si>
  <si>
    <t>GUN CLUB CJC-JAIL FAC. 7TH FL.</t>
  </si>
  <si>
    <t>GUN CLUB CJC-JAIL FAC. 9TH FL.</t>
  </si>
  <si>
    <t>GUN CLUB CJC-JAIL FAC.11TH FL.</t>
  </si>
  <si>
    <t>GUN CLUB CJC-JAIL 13TH FLOOR</t>
  </si>
  <si>
    <t>NEW MORIKAMI MUSEUM</t>
  </si>
  <si>
    <t>SOUTH COUNTY CIVIC CENTER</t>
  </si>
  <si>
    <t>PBSO STOCKADE-BLDG R</t>
  </si>
  <si>
    <t>PBSO STOCKADE-BLDG S</t>
  </si>
  <si>
    <t>PBSO STOCKADE-BLDG T</t>
  </si>
  <si>
    <t>JUNO BEACH CITY HALL (ISS EQU)</t>
  </si>
  <si>
    <t>SOUTH BAY RV PARK</t>
  </si>
  <si>
    <t>PALMTRAN - GROUNDS</t>
  </si>
  <si>
    <t>FIRE STATION #17</t>
  </si>
  <si>
    <t>FIRE STATION #19</t>
  </si>
  <si>
    <t>FIRE STATION #37</t>
  </si>
  <si>
    <t>PZ&amp;B TRAILER-SOUTH COUNTY</t>
  </si>
  <si>
    <t>ACME IMPROV. DIST. F/S#25 SUB</t>
  </si>
  <si>
    <t>OKEE. GOLF-PROSHOP</t>
  </si>
  <si>
    <t>OKEEHEELEE GOLF MAINT</t>
  </si>
  <si>
    <t>PALMTRAN SO. COUNTY DISPATCH</t>
  </si>
  <si>
    <t>WELLINGTON LIBRARY BLDG</t>
  </si>
  <si>
    <t>FIRE STATION #26-FIREHOUSE</t>
  </si>
  <si>
    <t>JUDICIAL CENTER PARK GAR-1ST</t>
  </si>
  <si>
    <t>EMERGENCY OPS CENTER-1ST FLOOR</t>
  </si>
  <si>
    <t>EMERGENCY OPS CENTER-2ND FLOOR</t>
  </si>
  <si>
    <t>WUD SYSTEM 3 BLDG L</t>
  </si>
  <si>
    <t>BELLE GLADE JAIL 1ST FLOOR</t>
  </si>
  <si>
    <t>FIRESTATION 72</t>
  </si>
  <si>
    <t>FIRE STATION #46-BLDG</t>
  </si>
  <si>
    <t>DYER PARK MAINTENANCE BLDG</t>
  </si>
  <si>
    <t>GLADES PIONEER PARK-CONCESS BD</t>
  </si>
  <si>
    <t>FLEET-JUPITER FUEL SITE</t>
  </si>
  <si>
    <t>GUN CLUB CJC-INFIRMARY  B BLD</t>
  </si>
  <si>
    <t>PALMTRAN ADMIN/MAINT 1ST FLOOR</t>
  </si>
  <si>
    <t>FIRE STA.47 @ BETHESDA MED.CIT</t>
  </si>
  <si>
    <t>FIRE STA.45 BUILDING</t>
  </si>
  <si>
    <t>ROYAL PALM FIRE STA 28  BLDG</t>
  </si>
  <si>
    <t>ROYAL PALM FIRE STA 29  BLDG</t>
  </si>
  <si>
    <t>ROYAL PALM FIRE STA 28 GROUNDS</t>
  </si>
  <si>
    <t>PEANUT ISLAND MAINT BLDG</t>
  </si>
  <si>
    <t>WEST JUPITER RECREATIONAL CTR</t>
  </si>
  <si>
    <t>FIRE STATION #27-BUILDING</t>
  </si>
  <si>
    <t>WUD CUSTOMER SERVICE FACILITY</t>
  </si>
  <si>
    <t>PBSO SW SUB.-441/CLINT MOORE</t>
  </si>
  <si>
    <t>JUPITER TOWER, INDIANTOWN RD</t>
  </si>
  <si>
    <t>FIRE RESCUE 16-ABACOA</t>
  </si>
  <si>
    <t>CALYPSO BAY POOL AREA</t>
  </si>
  <si>
    <t>BURT REYNOLDS PARK F/R 18</t>
  </si>
  <si>
    <t>F/R STA. 57 VISTA DEL LAGO</t>
  </si>
  <si>
    <t>F/R STA. 58 LOGGER'S RUN</t>
  </si>
  <si>
    <t>MIDWESTERN SERVICE CNTR-TAX COLLECTOR</t>
  </si>
  <si>
    <t>W BOYNTON PARKS-GROUNDS</t>
  </si>
  <si>
    <t>W BOYNTON REC. CENTER</t>
  </si>
  <si>
    <t>SUPERVISOR OF ELECTIONS-4 PTS.</t>
  </si>
  <si>
    <t>LAKE PARK F/R STA.#68</t>
  </si>
  <si>
    <t>BUTTONWOOD PARK GROUNDS</t>
  </si>
  <si>
    <t>FIRE STATION PBG #63</t>
  </si>
  <si>
    <t>TOWN OF PALM BEACH SHORES</t>
  </si>
  <si>
    <t>VILLAGE OF PALM SPRINGS</t>
  </si>
  <si>
    <t>HEALTH DPT.-45TH ST. 1ST FLOOR</t>
  </si>
  <si>
    <t>FIRE STATION #20-BLDG</t>
  </si>
  <si>
    <t>THERAPEUTIC/REC.</t>
  </si>
  <si>
    <t>WESTGATE COMMUNITY CENTER</t>
  </si>
  <si>
    <t>HEADSTART-CHILLINGWORTH</t>
  </si>
  <si>
    <t>CONVENTION CENTER</t>
  </si>
  <si>
    <t>LANTANA BRANCH LIBRARY</t>
  </si>
  <si>
    <t>GREEN CAY NATURE CENTER</t>
  </si>
  <si>
    <t>OLD KING'S ACADEMY BLDGS</t>
  </si>
  <si>
    <t>VISTA CENTER OFFICE 1ST FLR</t>
  </si>
  <si>
    <t>FIRE RESCUE #30-WELLINGTON</t>
  </si>
  <si>
    <t>VISTA CENTER OFFICE 2ND FLR</t>
  </si>
  <si>
    <t>SO COUNTY REG-OSPREY GOLF COURSE</t>
  </si>
  <si>
    <t>VISTA CENTER OFFICE 3RD FLR</t>
  </si>
  <si>
    <t>VISTA CENTER OFFICE 4TH FLR</t>
  </si>
  <si>
    <t>FIRE RESCUE STA #48</t>
  </si>
  <si>
    <t>JUNO-OCEAN RESCUE HDQ-CUST 5642</t>
  </si>
  <si>
    <t>F D &amp; O VISTA 1ST FLR</t>
  </si>
  <si>
    <t>F D &amp; O  VISTA 2ND FLOOR</t>
  </si>
  <si>
    <t>FLEET/FIRE RESCUE/ I.S.S. DATA CENTER - VISTA PARKWAY</t>
  </si>
  <si>
    <t>VOTING EQUIPMENT CENTER</t>
  </si>
  <si>
    <t>W BOYNTON PBSO SUBSTATION/SYSTEM 5</t>
  </si>
  <si>
    <t>HAGEN RANCH RD LIBRARY-CUST 3335</t>
  </si>
  <si>
    <t>WEST BOCA LIBRARY-CUST 3335</t>
  </si>
  <si>
    <t>PURCH/FIXED ASSETS VISTA PKWY</t>
  </si>
  <si>
    <t>PBC GLADES AIRPORT</t>
  </si>
  <si>
    <t>PALM BCH LAKES COMMUNITY H.S.</t>
  </si>
  <si>
    <t>DETENTION CTR/VIDEO VISITATION, 2950 SR 15, BELLE GLADE</t>
  </si>
  <si>
    <t>LIBRARY ANNEX - OLD KINGS ACADEMY</t>
  </si>
  <si>
    <t>ALEXANDER W. DREYFOOS JR. SCHOOL OF THE ARTS</t>
  </si>
  <si>
    <t>ATLANTIC HIGH</t>
  </si>
  <si>
    <t>CARVER MIDDLE SCHOOL</t>
  </si>
  <si>
    <t>CENTER FOR FAMILY SERVICES</t>
  </si>
  <si>
    <t>CENTRAL VIDEO VISITATION</t>
  </si>
  <si>
    <t>CHILDREN'S SERVICES COUNCIL</t>
  </si>
  <si>
    <t>CITY OF BOYNTON BEACH FIRE RESCUE/EOC</t>
  </si>
  <si>
    <t>CITY OF LAKE WORTH WATER TREATMENT</t>
  </si>
  <si>
    <t>COMCAST</t>
  </si>
  <si>
    <t>CONGRESS MIDDILE</t>
  </si>
  <si>
    <t>CROSSPOINTE ELEMENTARY</t>
  </si>
  <si>
    <t>DAGGERWING NATURE CENTER</t>
  </si>
  <si>
    <t>DISTRICT PARK F MAINTENANCE BUILDING</t>
  </si>
  <si>
    <t>DRUG FARM ADMINISTRATION</t>
  </si>
  <si>
    <t>FAMILY FIRST</t>
  </si>
  <si>
    <t>FAU EVERGLADE YOUTH CAMP</t>
  </si>
  <si>
    <t>FIRE RESCUE STA #1, CITY OF GREENACRES</t>
  </si>
  <si>
    <t>FIRE RESCUE STA #2, CITY OF GREENACRES</t>
  </si>
  <si>
    <t>FLORIDA LAMDDA RAIL</t>
  </si>
  <si>
    <t>GLADES MAINT FACILITY</t>
  </si>
  <si>
    <t>HOMELESS RESCOURCE CENTRE</t>
  </si>
  <si>
    <t>IMAGINE LEARNING CENTER</t>
  </si>
  <si>
    <t>INTET CAMERA SITE-PALM BEACH</t>
  </si>
  <si>
    <t>ITV STUDIO - SCHOOL BOARD</t>
  </si>
  <si>
    <t>JUPITER RADIO TOWER</t>
  </si>
  <si>
    <t>KRAVIS CENTER</t>
  </si>
  <si>
    <t>LAKE WORTH DRAINAGE</t>
  </si>
  <si>
    <t>MUNICIAPLITY-CITY OF DELRAY BEACH</t>
  </si>
  <si>
    <t>N. DISTRICT MAINT. FACILITY</t>
  </si>
  <si>
    <t>OLD PZ&amp;B BUILDING #2</t>
  </si>
  <si>
    <t>PALM BEACH GARDNES FIRE RESCUE STA #64</t>
  </si>
  <si>
    <t>PALM BEACH STATE COLLEGE, LAKE WORTH CAMPUS</t>
  </si>
  <si>
    <t>PALM BEACH STATE COLLDGE, NORTH CAMPUS</t>
  </si>
  <si>
    <t>PALM TRAN DELRAY BEACH ADMINISTRATION</t>
  </si>
  <si>
    <t>PALM TRAN WEST</t>
  </si>
  <si>
    <t>PARKS &amp; REC OSBORNE PAVILLIONN PARK RANGER PARK ENFORCE UNIT</t>
  </si>
  <si>
    <t>PBCC BELLE GLADE CAMPUS</t>
  </si>
  <si>
    <t>PUBLIC DEFENDER</t>
  </si>
  <si>
    <t>RIVIERA BEACH FIRE RESCUE STA #3</t>
  </si>
  <si>
    <t>RIVIERA BEACH FIRE RESCUE STA #4</t>
  </si>
  <si>
    <t>RIVIERA BEACH FIRE RESCUE STA #2</t>
  </si>
  <si>
    <t>SANTALUCES HIGH SCHOOL</t>
  </si>
  <si>
    <t>SCHOOL  BOARD</t>
  </si>
  <si>
    <t>SEACOAST UTILITIES</t>
  </si>
  <si>
    <t>SOUTH FLORIDA MANAGEMENT DISTRICT</t>
  </si>
  <si>
    <t>SOUTH INLET PARK CAMERA</t>
  </si>
  <si>
    <t>TOWN OF JUPITER</t>
  </si>
  <si>
    <t>WATSON B. DUNCAN</t>
  </si>
  <si>
    <t>WEST COUNTY ADMINIISTRATION BLDG</t>
  </si>
  <si>
    <t>WEST COUNTY CRIMINAL JUSTICE COMPLEX</t>
  </si>
  <si>
    <t>PBG GOLF COURSE, 11401 NORTHLAKE BLVD</t>
  </si>
  <si>
    <t>WEST PALM BEACH FIRE RESCUE STA #1</t>
  </si>
  <si>
    <t>WEST PALM BEACH FIRE RESCUE STA #2</t>
  </si>
  <si>
    <t>WEST PALM BEACH FIRE RESCUE STA #3</t>
  </si>
  <si>
    <t>WEST PALM BEACH FIRE RESCUE STA #4</t>
  </si>
  <si>
    <t>WEST PALM BEACH FIRE RESCUE #5</t>
  </si>
  <si>
    <t>WEST PALM BEACH FIRE RESCUE STA #7</t>
  </si>
  <si>
    <t>WEST PALM BEACH FIRE RESCUE #6</t>
  </si>
  <si>
    <t>WUD WATER TREATMENT 11</t>
  </si>
  <si>
    <t>FTO STORAGE, JUPITER</t>
  </si>
  <si>
    <t>JEAGA MIDDLE SCHOOL</t>
  </si>
  <si>
    <t>U.B. KINSEY ELEMENTARY SCHOOL</t>
  </si>
  <si>
    <t>2048 EAST PAUL DIRAC DR, TALL, 32310</t>
  </si>
  <si>
    <t>2222 SPRUCE AVE, WPB 33407</t>
  </si>
  <si>
    <t>LOXAHATCHEE RIVER DISTRICT - MAIN OFFICE</t>
  </si>
  <si>
    <t>LOXAHATCHEE RIVER DISRICT-RIVER CENTER</t>
  </si>
  <si>
    <t>ROOSEVELT ELEM SCH-1220 15TH  ST</t>
  </si>
  <si>
    <t>FLORIDA LAMDA RAIL HUT-601 15TH ST</t>
  </si>
  <si>
    <t>JEWISH COMM CTR, 8500 JOG RD. BOYNTON BCH</t>
  </si>
  <si>
    <t>ARC OF THE PALM BEACHS, 1201 AUSTRALIAN AVE, RIV BCH</t>
  </si>
  <si>
    <t>JEWISH FEDERATION OF PBC; 4601 COMMUNITY DR, WPB</t>
  </si>
  <si>
    <t>PALM BEACH GARDENS TENNIS CENTER; 5110 117TH COURTH N, PBG</t>
  </si>
  <si>
    <t>TOWER - NEMS; 1100 45TH ST, WEST PALM  BCH</t>
  </si>
  <si>
    <t>FACILITIES 800MHZ SINGER ISLAND TOWER, 5420 N SINGER ISL</t>
  </si>
  <si>
    <t>LOXAHATCHEE RIVER DISTRICT MASTER LIFT STATION, JUPITER</t>
  </si>
  <si>
    <t>TRAFFIC BOX=STATE RD #7 FOREST HILL BLVD</t>
  </si>
  <si>
    <t>SW CORNER OF A1A &amp; N RD, PBG</t>
  </si>
  <si>
    <t>LAKE WORTH CHRISTIAN SCHOOL,7592 HIGH RIDGE RD, BOYNTON BCH</t>
  </si>
  <si>
    <t>SCHOOL BOARD WEST FACILITY, 1901 NE 16TH ST, BELLE GLADE</t>
  </si>
  <si>
    <t>LAKESIE MEDICAL CTR, 39200 HOOKER HWY BELLE GLADE</t>
  </si>
  <si>
    <t>PHARMACY DIST CTR, 3800 S. CONGRESS AVE BOYNTON BCH</t>
  </si>
  <si>
    <t>PHYSICIANS OFFICE IN BELLE GLADE, 941 SE FIRST ST, BELLE GLA</t>
  </si>
  <si>
    <t>MAIN OFFICE, 2601 10TH AVE NORTH, PALM SPRINGS</t>
  </si>
  <si>
    <t>EJ HEALEY CTR, 5101 W BLUE HERON BLVD, RIVIERA BCH</t>
  </si>
  <si>
    <t>HEAD START &amp; C.A.C. BASEMENT</t>
  </si>
  <si>
    <t>LIBRARY ANNEX LAKE WORTH</t>
  </si>
  <si>
    <t>AGRICLUTURE:GRAPHICS/CONF RM</t>
  </si>
  <si>
    <t>PBSO N. COUNTY SUBSTATION</t>
  </si>
  <si>
    <t>3040 S. MILITARY-PALM TRAN CONNECTION</t>
  </si>
  <si>
    <t>SO BAY HEADSTART  990 U.S. 27N</t>
  </si>
  <si>
    <t>COMMUNITY JUSTICE SERVICE CENTER-CHERRY RD</t>
  </si>
  <si>
    <t>BROWN, AKEEM</t>
  </si>
  <si>
    <t>APONTE, MARITZA</t>
  </si>
  <si>
    <t/>
  </si>
  <si>
    <t>WILLIAMS, ED</t>
  </si>
  <si>
    <t>MISSING FY 2015</t>
  </si>
  <si>
    <t>In the Field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</si>
</sst>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164" formatCode="[$-409]d\-mmm\-yy;@"/>
    <numFmt numFmtId="165" formatCode="&quot;$&quot;#,##0"/>
    <numFmt numFmtId="166" formatCode="mm/dd/yy;@"/>
    <numFmt numFmtId="167" formatCode="&quot;$&quot;#,##0.00"/>
    <numFmt numFmtId="168" formatCode="m/d/yy;@"/>
  </numFmts>
  <fonts count="30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8"/>
      <name val="Arial"/>
      <family val="2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4">
    <xf numFmtId="0" fontId="0" fillId="0" borderId="0"/>
    <xf numFmtId="0" fontId="1" fillId="0" borderId="0">
      <alignment vertical="top"/>
    </xf>
    <xf numFmtId="0" fontId="2" fillId="0" borderId="0"/>
    <xf numFmtId="0" fontId="2" fillId="0" borderId="0">
      <alignment vertical="top"/>
    </xf>
    <xf numFmtId="0" fontId="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10" fillId="0" borderId="4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0" fontId="14" fillId="10" borderId="5" applyNumberFormat="0" applyAlignment="0" applyProtection="0"/>
    <xf numFmtId="0" fontId="15" fillId="11" borderId="6" applyNumberFormat="0" applyAlignment="0" applyProtection="0"/>
    <xf numFmtId="0" fontId="16" fillId="11" borderId="5" applyNumberFormat="0" applyAlignment="0" applyProtection="0"/>
    <xf numFmtId="0" fontId="17" fillId="0" borderId="7" applyNumberFormat="0" applyFill="0" applyAlignment="0" applyProtection="0"/>
    <xf numFmtId="0" fontId="18" fillId="12" borderId="8" applyNumberFormat="0" applyAlignment="0" applyProtection="0"/>
    <xf numFmtId="0" fontId="19" fillId="0" borderId="0" applyNumberFormat="0" applyFill="0" applyBorder="0" applyAlignment="0" applyProtection="0"/>
    <xf numFmtId="0" fontId="4" fillId="13" borderId="9" applyNumberFormat="0" applyFont="0" applyAlignment="0" applyProtection="0"/>
    <xf numFmtId="0" fontId="20" fillId="0" borderId="0" applyNumberFormat="0" applyFill="0" applyBorder="0" applyAlignment="0" applyProtection="0"/>
    <xf numFmtId="0" fontId="5" fillId="0" borderId="10" applyNumberFormat="0" applyFill="0" applyAlignment="0" applyProtection="0"/>
    <xf numFmtId="0" fontId="21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1" fillId="25" borderId="0" applyNumberFormat="0" applyBorder="0" applyAlignment="0" applyProtection="0"/>
    <xf numFmtId="0" fontId="21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21" fillId="37" borderId="0" applyNumberFormat="0" applyBorder="0" applyAlignment="0" applyProtection="0"/>
    <xf numFmtId="0" fontId="4" fillId="0" borderId="0"/>
    <xf numFmtId="0" fontId="3" fillId="0" borderId="0"/>
  </cellStyleXfs>
  <cellXfs count="143">
    <xf numFmtId="0" fontId="0" fillId="0" borderId="0" xfId="0"/>
    <xf numFmtId="0" fontId="0" fillId="0" borderId="0" xfId="0" applyAlignment="1">
      <alignment horizontal="center"/>
    </xf>
    <xf numFmtId="0" fontId="3" fillId="0" borderId="0" xfId="53"/>
    <xf numFmtId="0" fontId="3" fillId="0" borderId="1" xfId="53" applyBorder="1" applyAlignment="1">
      <alignment horizontal="center"/>
    </xf>
    <xf numFmtId="0" fontId="3" fillId="0" borderId="11" xfId="53" applyBorder="1" applyAlignment="1">
      <alignment horizontal="center"/>
    </xf>
    <xf numFmtId="0" fontId="22" fillId="0" borderId="12" xfId="53" applyFont="1" applyBorder="1" applyAlignment="1">
      <alignment horizontal="center"/>
    </xf>
    <xf numFmtId="165" fontId="22" fillId="0" borderId="12" xfId="53" applyNumberFormat="1" applyFont="1" applyBorder="1" applyAlignment="1">
      <alignment horizontal="center"/>
    </xf>
    <xf numFmtId="165" fontId="22" fillId="5" borderId="12" xfId="53" applyNumberFormat="1" applyFont="1" applyFill="1" applyBorder="1" applyAlignment="1">
      <alignment horizontal="center" wrapText="1"/>
    </xf>
    <xf numFmtId="165" fontId="22" fillId="5" borderId="12" xfId="53" applyNumberFormat="1" applyFont="1" applyFill="1" applyBorder="1" applyAlignment="1">
      <alignment horizontal="center"/>
    </xf>
    <xf numFmtId="165" fontId="22" fillId="0" borderId="12" xfId="53" applyNumberFormat="1" applyFont="1" applyBorder="1" applyAlignment="1">
      <alignment horizontal="center" wrapText="1"/>
    </xf>
    <xf numFmtId="165" fontId="22" fillId="0" borderId="13" xfId="53" applyNumberFormat="1" applyFont="1" applyBorder="1" applyAlignment="1">
      <alignment horizontal="center"/>
    </xf>
    <xf numFmtId="0" fontId="22" fillId="0" borderId="14" xfId="53" applyFont="1" applyBorder="1" applyAlignment="1">
      <alignment horizontal="center"/>
    </xf>
    <xf numFmtId="0" fontId="22" fillId="0" borderId="15" xfId="53" applyFont="1" applyBorder="1" applyAlignment="1">
      <alignment horizontal="center"/>
    </xf>
    <xf numFmtId="165" fontId="22" fillId="0" borderId="15" xfId="53" applyNumberFormat="1" applyFont="1" applyBorder="1" applyAlignment="1">
      <alignment horizontal="center"/>
    </xf>
    <xf numFmtId="165" fontId="22" fillId="5" borderId="15" xfId="53" applyNumberFormat="1" applyFont="1" applyFill="1" applyBorder="1" applyAlignment="1">
      <alignment horizontal="center"/>
    </xf>
    <xf numFmtId="165" fontId="22" fillId="0" borderId="16" xfId="53" applyNumberFormat="1" applyFont="1" applyBorder="1" applyAlignment="1">
      <alignment horizontal="center"/>
    </xf>
    <xf numFmtId="165" fontId="3" fillId="0" borderId="1" xfId="53" applyNumberFormat="1" applyBorder="1" applyAlignment="1">
      <alignment horizontal="center"/>
    </xf>
    <xf numFmtId="1" fontId="3" fillId="38" borderId="1" xfId="53" applyNumberFormat="1" applyFill="1" applyBorder="1" applyAlignment="1">
      <alignment horizontal="center"/>
    </xf>
    <xf numFmtId="165" fontId="3" fillId="38" borderId="1" xfId="53" applyNumberFormat="1" applyFill="1" applyBorder="1" applyAlignment="1">
      <alignment horizontal="center"/>
    </xf>
    <xf numFmtId="3" fontId="3" fillId="0" borderId="1" xfId="53" applyNumberFormat="1" applyBorder="1" applyAlignment="1">
      <alignment horizontal="center"/>
    </xf>
    <xf numFmtId="0" fontId="3" fillId="0" borderId="17" xfId="53" applyBorder="1" applyAlignment="1">
      <alignment horizontal="center" vertical="center" wrapText="1"/>
    </xf>
    <xf numFmtId="0" fontId="3" fillId="0" borderId="18" xfId="53" applyBorder="1" applyAlignment="1">
      <alignment horizontal="center" vertical="center" wrapText="1"/>
    </xf>
    <xf numFmtId="165" fontId="3" fillId="0" borderId="18" xfId="53" applyNumberFormat="1" applyBorder="1" applyAlignment="1">
      <alignment horizontal="center" vertical="center" wrapText="1"/>
    </xf>
    <xf numFmtId="165" fontId="3" fillId="5" borderId="18" xfId="53" applyNumberFormat="1" applyFill="1" applyBorder="1" applyAlignment="1">
      <alignment horizontal="center" vertical="center" wrapText="1"/>
    </xf>
    <xf numFmtId="165" fontId="3" fillId="0" borderId="19" xfId="53" applyNumberFormat="1" applyBorder="1" applyAlignment="1">
      <alignment horizontal="center" vertical="center" wrapText="1"/>
    </xf>
    <xf numFmtId="1" fontId="3" fillId="5" borderId="18" xfId="53" applyNumberFormat="1" applyFill="1" applyBorder="1" applyAlignment="1">
      <alignment horizontal="center" vertical="center" wrapText="1"/>
    </xf>
    <xf numFmtId="0" fontId="22" fillId="0" borderId="12" xfId="53" applyFont="1" applyBorder="1" applyAlignment="1">
      <alignment horizontal="center" wrapText="1"/>
    </xf>
    <xf numFmtId="0" fontId="3" fillId="39" borderId="1" xfId="53" applyFill="1" applyBorder="1" applyAlignment="1">
      <alignment horizontal="center"/>
    </xf>
    <xf numFmtId="165" fontId="3" fillId="39" borderId="1" xfId="53" applyNumberFormat="1" applyFill="1" applyBorder="1" applyAlignment="1">
      <alignment horizontal="center"/>
    </xf>
    <xf numFmtId="165" fontId="23" fillId="0" borderId="0" xfId="53" applyNumberFormat="1" applyFont="1" applyAlignment="1">
      <alignment vertical="center"/>
    </xf>
    <xf numFmtId="0" fontId="0" fillId="0" borderId="0" xfId="0" applyNumberFormat="1" applyAlignment="1">
      <alignment horizontal="center"/>
    </xf>
    <xf numFmtId="11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0" fontId="3" fillId="0" borderId="0" xfId="53" applyBorder="1" applyAlignment="1">
      <alignment horizontal="center"/>
    </xf>
    <xf numFmtId="165" fontId="3" fillId="0" borderId="0" xfId="53" applyNumberFormat="1" applyBorder="1" applyAlignment="1">
      <alignment horizontal="center"/>
    </xf>
    <xf numFmtId="1" fontId="3" fillId="38" borderId="0" xfId="53" applyNumberFormat="1" applyFill="1" applyBorder="1" applyAlignment="1">
      <alignment horizontal="center"/>
    </xf>
    <xf numFmtId="165" fontId="3" fillId="38" borderId="0" xfId="53" applyNumberFormat="1" applyFill="1" applyBorder="1" applyAlignment="1">
      <alignment horizontal="center"/>
    </xf>
    <xf numFmtId="3" fontId="3" fillId="0" borderId="0" xfId="53" applyNumberFormat="1" applyBorder="1" applyAlignment="1">
      <alignment horizontal="center"/>
    </xf>
    <xf numFmtId="0" fontId="3" fillId="0" borderId="22" xfId="53" applyBorder="1" applyAlignment="1">
      <alignment horizontal="center"/>
    </xf>
    <xf numFmtId="165" fontId="3" fillId="0" borderId="22" xfId="53" applyNumberFormat="1" applyBorder="1" applyAlignment="1">
      <alignment horizontal="center"/>
    </xf>
    <xf numFmtId="1" fontId="3" fillId="38" borderId="22" xfId="53" applyNumberFormat="1" applyFill="1" applyBorder="1" applyAlignment="1">
      <alignment horizontal="center"/>
    </xf>
    <xf numFmtId="165" fontId="3" fillId="38" borderId="22" xfId="53" applyNumberFormat="1" applyFill="1" applyBorder="1" applyAlignment="1">
      <alignment horizontal="center"/>
    </xf>
    <xf numFmtId="0" fontId="3" fillId="39" borderId="22" xfId="53" applyFill="1" applyBorder="1" applyAlignment="1">
      <alignment horizontal="center"/>
    </xf>
    <xf numFmtId="165" fontId="3" fillId="39" borderId="22" xfId="53" applyNumberFormat="1" applyFill="1" applyBorder="1" applyAlignment="1">
      <alignment horizontal="center"/>
    </xf>
    <xf numFmtId="0" fontId="3" fillId="5" borderId="0" xfId="53" applyFill="1" applyBorder="1" applyAlignment="1">
      <alignment horizontal="center"/>
    </xf>
    <xf numFmtId="165" fontId="3" fillId="5" borderId="0" xfId="53" applyNumberFormat="1" applyFill="1" applyBorder="1" applyAlignment="1">
      <alignment horizontal="center"/>
    </xf>
    <xf numFmtId="0" fontId="0" fillId="0" borderId="0" xfId="0"/>
    <xf numFmtId="3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0" fontId="24" fillId="0" borderId="0" xfId="0" applyNumberFormat="1" applyFont="1" applyAlignment="1">
      <alignment horizontal="center"/>
    </xf>
    <xf numFmtId="1" fontId="24" fillId="0" borderId="0" xfId="0" applyNumberFormat="1" applyFont="1" applyAlignment="1">
      <alignment horizontal="center"/>
    </xf>
    <xf numFmtId="0" fontId="24" fillId="0" borderId="0" xfId="0" applyFont="1" applyAlignment="1">
      <alignment horizontal="center"/>
    </xf>
    <xf numFmtId="14" fontId="24" fillId="0" borderId="0" xfId="0" applyNumberFormat="1" applyFont="1" applyAlignment="1">
      <alignment horizontal="center"/>
    </xf>
    <xf numFmtId="3" fontId="24" fillId="0" borderId="0" xfId="0" applyNumberFormat="1" applyFont="1" applyAlignment="1">
      <alignment horizontal="center"/>
    </xf>
    <xf numFmtId="4" fontId="24" fillId="0" borderId="0" xfId="0" applyNumberFormat="1" applyFont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23" xfId="0" applyFont="1" applyBorder="1" applyAlignment="1">
      <alignment horizontal="center"/>
    </xf>
    <xf numFmtId="0" fontId="24" fillId="0" borderId="16" xfId="0" applyNumberFormat="1" applyFont="1" applyBorder="1" applyAlignment="1">
      <alignment horizontal="center"/>
    </xf>
    <xf numFmtId="0" fontId="24" fillId="0" borderId="21" xfId="0" applyFont="1" applyBorder="1" applyAlignment="1">
      <alignment horizontal="center"/>
    </xf>
    <xf numFmtId="1" fontId="24" fillId="0" borderId="21" xfId="0" applyNumberFormat="1" applyFont="1" applyBorder="1" applyAlignment="1">
      <alignment horizontal="center"/>
    </xf>
    <xf numFmtId="0" fontId="24" fillId="0" borderId="22" xfId="0" applyFont="1" applyBorder="1" applyAlignment="1">
      <alignment horizontal="center"/>
    </xf>
    <xf numFmtId="1" fontId="24" fillId="0" borderId="22" xfId="0" applyNumberFormat="1" applyFont="1" applyBorder="1" applyAlignment="1">
      <alignment horizontal="center"/>
    </xf>
    <xf numFmtId="0" fontId="25" fillId="0" borderId="16" xfId="0" applyNumberFormat="1" applyFont="1" applyBorder="1" applyAlignment="1">
      <alignment horizontal="center"/>
    </xf>
    <xf numFmtId="0" fontId="25" fillId="0" borderId="22" xfId="0" applyFont="1" applyBorder="1" applyAlignment="1">
      <alignment horizontal="center"/>
    </xf>
    <xf numFmtId="167" fontId="25" fillId="0" borderId="22" xfId="0" applyNumberFormat="1" applyFont="1" applyBorder="1" applyAlignment="1">
      <alignment horizontal="center"/>
    </xf>
    <xf numFmtId="167" fontId="24" fillId="0" borderId="22" xfId="0" applyNumberFormat="1" applyFont="1" applyBorder="1" applyAlignment="1">
      <alignment horizontal="center"/>
    </xf>
    <xf numFmtId="1" fontId="25" fillId="0" borderId="22" xfId="0" applyNumberFormat="1" applyFont="1" applyBorder="1" applyAlignment="1">
      <alignment horizontal="center"/>
    </xf>
    <xf numFmtId="3" fontId="25" fillId="0" borderId="22" xfId="0" applyNumberFormat="1" applyFont="1" applyBorder="1" applyAlignment="1">
      <alignment horizontal="center"/>
    </xf>
    <xf numFmtId="0" fontId="25" fillId="0" borderId="16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5" fillId="0" borderId="0" xfId="0" applyFont="1" applyAlignment="1">
      <alignment horizontal="center"/>
    </xf>
    <xf numFmtId="1" fontId="25" fillId="0" borderId="0" xfId="0" applyNumberFormat="1" applyFont="1" applyAlignment="1">
      <alignment horizontal="center"/>
    </xf>
    <xf numFmtId="166" fontId="25" fillId="0" borderId="23" xfId="0" applyNumberFormat="1" applyFont="1" applyBorder="1" applyAlignment="1">
      <alignment horizontal="center"/>
    </xf>
    <xf numFmtId="1" fontId="25" fillId="0" borderId="23" xfId="0" applyNumberFormat="1" applyFont="1" applyBorder="1" applyAlignment="1">
      <alignment horizontal="center"/>
    </xf>
    <xf numFmtId="167" fontId="25" fillId="0" borderId="23" xfId="0" applyNumberFormat="1" applyFont="1" applyBorder="1" applyAlignment="1">
      <alignment horizontal="center"/>
    </xf>
    <xf numFmtId="0" fontId="25" fillId="0" borderId="24" xfId="0" applyFont="1" applyBorder="1" applyAlignment="1">
      <alignment horizontal="center"/>
    </xf>
    <xf numFmtId="166" fontId="24" fillId="0" borderId="21" xfId="0" applyNumberFormat="1" applyFont="1" applyBorder="1" applyAlignment="1">
      <alignment horizontal="center"/>
    </xf>
    <xf numFmtId="167" fontId="24" fillId="0" borderId="21" xfId="0" applyNumberFormat="1" applyFont="1" applyBorder="1" applyAlignment="1">
      <alignment horizontal="center"/>
    </xf>
    <xf numFmtId="0" fontId="24" fillId="0" borderId="25" xfId="0" applyFont="1" applyBorder="1" applyAlignment="1">
      <alignment horizontal="center"/>
    </xf>
    <xf numFmtId="166" fontId="24" fillId="0" borderId="22" xfId="0" applyNumberFormat="1" applyFont="1" applyBorder="1" applyAlignment="1">
      <alignment horizontal="center"/>
    </xf>
    <xf numFmtId="0" fontId="24" fillId="0" borderId="26" xfId="0" applyFont="1" applyBorder="1" applyAlignment="1">
      <alignment horizontal="center"/>
    </xf>
    <xf numFmtId="166" fontId="25" fillId="0" borderId="22" xfId="0" applyNumberFormat="1" applyFont="1" applyBorder="1" applyAlignment="1">
      <alignment horizontal="center"/>
    </xf>
    <xf numFmtId="0" fontId="25" fillId="0" borderId="26" xfId="0" applyFont="1" applyBorder="1" applyAlignment="1">
      <alignment horizontal="center"/>
    </xf>
    <xf numFmtId="49" fontId="25" fillId="0" borderId="22" xfId="0" applyNumberFormat="1" applyFont="1" applyBorder="1" applyAlignment="1">
      <alignment horizontal="center"/>
    </xf>
    <xf numFmtId="166" fontId="25" fillId="0" borderId="0" xfId="0" applyNumberFormat="1" applyFont="1" applyAlignment="1">
      <alignment horizontal="center"/>
    </xf>
    <xf numFmtId="167" fontId="25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168" fontId="24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26" fillId="0" borderId="0" xfId="0" applyFont="1"/>
    <xf numFmtId="0" fontId="26" fillId="0" borderId="0" xfId="0" applyFont="1" applyAlignment="1">
      <alignment horizontal="left"/>
    </xf>
    <xf numFmtId="0" fontId="27" fillId="2" borderId="1" xfId="0" applyFont="1" applyFill="1" applyBorder="1" applyAlignment="1">
      <alignment horizontal="center"/>
    </xf>
    <xf numFmtId="49" fontId="26" fillId="0" borderId="0" xfId="0" applyNumberFormat="1" applyFont="1" applyAlignment="1">
      <alignment horizontal="center"/>
    </xf>
    <xf numFmtId="0" fontId="26" fillId="0" borderId="1" xfId="0" applyFont="1" applyBorder="1" applyAlignment="1">
      <alignment horizontal="right"/>
    </xf>
    <xf numFmtId="0" fontId="26" fillId="0" borderId="1" xfId="0" applyFont="1" applyBorder="1"/>
    <xf numFmtId="165" fontId="26" fillId="0" borderId="1" xfId="0" applyNumberFormat="1" applyFont="1" applyBorder="1"/>
    <xf numFmtId="0" fontId="26" fillId="6" borderId="1" xfId="0" applyFont="1" applyFill="1" applyBorder="1" applyAlignment="1">
      <alignment horizontal="right"/>
    </xf>
    <xf numFmtId="0" fontId="26" fillId="6" borderId="1" xfId="0" applyFont="1" applyFill="1" applyBorder="1"/>
    <xf numFmtId="165" fontId="26" fillId="6" borderId="1" xfId="0" applyNumberFormat="1" applyFont="1" applyFill="1" applyBorder="1"/>
    <xf numFmtId="0" fontId="27" fillId="4" borderId="1" xfId="0" applyFont="1" applyFill="1" applyBorder="1" applyAlignment="1">
      <alignment horizontal="left"/>
    </xf>
    <xf numFmtId="0" fontId="26" fillId="4" borderId="1" xfId="0" applyFont="1" applyFill="1" applyBorder="1"/>
    <xf numFmtId="165" fontId="26" fillId="4" borderId="1" xfId="0" applyNumberFormat="1" applyFont="1" applyFill="1" applyBorder="1"/>
    <xf numFmtId="0" fontId="26" fillId="4" borderId="0" xfId="0" applyFont="1" applyFill="1" applyAlignment="1">
      <alignment horizontal="center"/>
    </xf>
    <xf numFmtId="44" fontId="26" fillId="0" borderId="0" xfId="0" applyNumberFormat="1" applyFont="1" applyAlignment="1">
      <alignment horizontal="center"/>
    </xf>
    <xf numFmtId="0" fontId="27" fillId="4" borderId="20" xfId="0" applyFont="1" applyFill="1" applyBorder="1" applyAlignment="1">
      <alignment horizontal="center" wrapText="1"/>
    </xf>
    <xf numFmtId="49" fontId="27" fillId="4" borderId="22" xfId="0" applyNumberFormat="1" applyFont="1" applyFill="1" applyBorder="1" applyAlignment="1">
      <alignment horizontal="center" wrapText="1"/>
    </xf>
    <xf numFmtId="0" fontId="28" fillId="0" borderId="22" xfId="0" applyNumberFormat="1" applyFont="1" applyBorder="1" applyAlignment="1">
      <alignment horizontal="center"/>
    </xf>
    <xf numFmtId="164" fontId="28" fillId="0" borderId="22" xfId="1" applyNumberFormat="1" applyFont="1" applyFill="1" applyBorder="1" applyAlignment="1">
      <alignment horizontal="center"/>
    </xf>
    <xf numFmtId="0" fontId="28" fillId="0" borderId="22" xfId="0" applyFont="1" applyFill="1" applyBorder="1" applyAlignment="1">
      <alignment horizontal="center"/>
    </xf>
    <xf numFmtId="0" fontId="28" fillId="0" borderId="22" xfId="0" applyNumberFormat="1" applyFont="1" applyFill="1" applyBorder="1" applyAlignment="1">
      <alignment horizontal="center"/>
    </xf>
    <xf numFmtId="0" fontId="26" fillId="0" borderId="22" xfId="0" applyFont="1" applyBorder="1" applyAlignment="1">
      <alignment horizontal="center"/>
    </xf>
    <xf numFmtId="44" fontId="28" fillId="0" borderId="22" xfId="0" applyNumberFormat="1" applyFont="1" applyFill="1" applyBorder="1" applyAlignment="1">
      <alignment horizontal="center"/>
    </xf>
    <xf numFmtId="14" fontId="28" fillId="0" borderId="22" xfId="0" applyNumberFormat="1" applyFont="1" applyFill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6" fillId="5" borderId="0" xfId="0" applyFont="1" applyFill="1"/>
    <xf numFmtId="0" fontId="28" fillId="6" borderId="22" xfId="0" applyNumberFormat="1" applyFont="1" applyFill="1" applyBorder="1" applyAlignment="1">
      <alignment horizontal="center"/>
    </xf>
    <xf numFmtId="164" fontId="28" fillId="6" borderId="22" xfId="1" applyNumberFormat="1" applyFont="1" applyFill="1" applyBorder="1" applyAlignment="1">
      <alignment horizontal="center"/>
    </xf>
    <xf numFmtId="0" fontId="28" fillId="6" borderId="22" xfId="0" applyFont="1" applyFill="1" applyBorder="1" applyAlignment="1">
      <alignment horizontal="center"/>
    </xf>
    <xf numFmtId="0" fontId="26" fillId="6" borderId="22" xfId="0" applyFont="1" applyFill="1" applyBorder="1" applyAlignment="1">
      <alignment horizontal="center"/>
    </xf>
    <xf numFmtId="44" fontId="28" fillId="6" borderId="22" xfId="0" applyNumberFormat="1" applyFont="1" applyFill="1" applyBorder="1" applyAlignment="1">
      <alignment horizontal="center"/>
    </xf>
    <xf numFmtId="14" fontId="28" fillId="6" borderId="22" xfId="0" applyNumberFormat="1" applyFont="1" applyFill="1" applyBorder="1" applyAlignment="1">
      <alignment horizontal="center"/>
    </xf>
    <xf numFmtId="0" fontId="28" fillId="5" borderId="22" xfId="0" applyFont="1" applyFill="1" applyBorder="1" applyAlignment="1">
      <alignment horizontal="center"/>
    </xf>
    <xf numFmtId="0" fontId="29" fillId="0" borderId="22" xfId="0" applyNumberFormat="1" applyFont="1" applyBorder="1" applyAlignment="1">
      <alignment horizontal="center"/>
    </xf>
    <xf numFmtId="164" fontId="29" fillId="0" borderId="22" xfId="1" applyNumberFormat="1" applyFont="1" applyFill="1" applyBorder="1" applyAlignment="1">
      <alignment horizontal="center"/>
    </xf>
    <xf numFmtId="0" fontId="29" fillId="0" borderId="22" xfId="0" applyFont="1" applyFill="1" applyBorder="1" applyAlignment="1">
      <alignment horizontal="center"/>
    </xf>
    <xf numFmtId="0" fontId="29" fillId="0" borderId="22" xfId="0" applyNumberFormat="1" applyFont="1" applyFill="1" applyBorder="1" applyAlignment="1">
      <alignment horizontal="center"/>
    </xf>
    <xf numFmtId="0" fontId="29" fillId="0" borderId="22" xfId="0" applyFont="1" applyBorder="1" applyAlignment="1">
      <alignment horizontal="center"/>
    </xf>
    <xf numFmtId="44" fontId="29" fillId="0" borderId="22" xfId="0" applyNumberFormat="1" applyFont="1" applyFill="1" applyBorder="1" applyAlignment="1">
      <alignment horizontal="center"/>
    </xf>
    <xf numFmtId="14" fontId="29" fillId="0" borderId="22" xfId="0" applyNumberFormat="1" applyFont="1" applyFill="1" applyBorder="1" applyAlignment="1">
      <alignment horizontal="center"/>
    </xf>
    <xf numFmtId="0" fontId="29" fillId="0" borderId="0" xfId="0" applyFont="1"/>
    <xf numFmtId="0" fontId="28" fillId="0" borderId="0" xfId="0" applyFont="1"/>
  </cellXfs>
  <cellStyles count="54">
    <cellStyle name="20% - Accent1" xfId="29" builtinId="30" customBuiltin="1"/>
    <cellStyle name="20% - Accent2" xfId="33" builtinId="34" customBuiltin="1"/>
    <cellStyle name="20% - Accent3" xfId="37" builtinId="38" customBuiltin="1"/>
    <cellStyle name="20% - Accent4" xfId="41" builtinId="42" customBuiltin="1"/>
    <cellStyle name="20% - Accent5" xfId="45" builtinId="46" customBuiltin="1"/>
    <cellStyle name="20% - Accent6" xfId="49" builtinId="50" customBuiltin="1"/>
    <cellStyle name="40% - Accent1" xfId="30" builtinId="31" customBuiltin="1"/>
    <cellStyle name="40% - Accent2" xfId="34" builtinId="35" customBuiltin="1"/>
    <cellStyle name="40% - Accent3" xfId="38" builtinId="39" customBuiltin="1"/>
    <cellStyle name="40% - Accent4" xfId="42" builtinId="43" customBuiltin="1"/>
    <cellStyle name="40% - Accent5" xfId="46" builtinId="47" customBuiltin="1"/>
    <cellStyle name="40% - Accent6" xfId="50" builtinId="51" customBuiltin="1"/>
    <cellStyle name="60% - Accent1" xfId="31" builtinId="32" customBuiltin="1"/>
    <cellStyle name="60% - Accent2" xfId="35" builtinId="36" customBuiltin="1"/>
    <cellStyle name="60% - Accent3" xfId="39" builtinId="40" customBuiltin="1"/>
    <cellStyle name="60% - Accent4" xfId="43" builtinId="44" customBuiltin="1"/>
    <cellStyle name="60% - Accent5" xfId="47" builtinId="48" customBuiltin="1"/>
    <cellStyle name="60% - Accent6" xfId="51" builtinId="52" customBuiltin="1"/>
    <cellStyle name="Accent1" xfId="28" builtinId="29" customBuiltin="1"/>
    <cellStyle name="Accent2" xfId="32" builtinId="33" customBuiltin="1"/>
    <cellStyle name="Accent3" xfId="36" builtinId="37" customBuiltin="1"/>
    <cellStyle name="Accent4" xfId="40" builtinId="41" customBuiltin="1"/>
    <cellStyle name="Accent5" xfId="44" builtinId="45" customBuiltin="1"/>
    <cellStyle name="Accent6" xfId="48" builtinId="49" customBuiltin="1"/>
    <cellStyle name="Bad" xfId="17" builtinId="27" customBuiltin="1"/>
    <cellStyle name="Calculation" xfId="21" builtinId="22" customBuiltin="1"/>
    <cellStyle name="Check Cell" xfId="23" builtinId="23" customBuiltin="1"/>
    <cellStyle name="Explanatory Text" xfId="26" builtinId="53" customBuiltin="1"/>
    <cellStyle name="Good" xfId="16" builtinId="26" customBuiltin="1"/>
    <cellStyle name="Heading 1" xfId="12" builtinId="16" customBuiltin="1"/>
    <cellStyle name="Heading 2" xfId="13" builtinId="17" customBuiltin="1"/>
    <cellStyle name="Heading 3" xfId="14" builtinId="18" customBuiltin="1"/>
    <cellStyle name="Heading 4" xfId="15" builtinId="19" customBuiltin="1"/>
    <cellStyle name="Input" xfId="19" builtinId="20" customBuiltin="1"/>
    <cellStyle name="Linked Cell" xfId="22" builtinId="24" customBuiltin="1"/>
    <cellStyle name="Neutral" xfId="18" builtinId="28" customBuiltin="1"/>
    <cellStyle name="Normal" xfId="0" builtinId="0"/>
    <cellStyle name="Normal 2" xfId="1"/>
    <cellStyle name="Normal 2 2" xfId="3"/>
    <cellStyle name="Normal 2 3" xfId="52"/>
    <cellStyle name="Normal 3" xfId="2"/>
    <cellStyle name="Normal 3 2" xfId="5"/>
    <cellStyle name="Normal 4" xfId="6"/>
    <cellStyle name="Normal 5" xfId="7"/>
    <cellStyle name="Normal 6" xfId="8"/>
    <cellStyle name="Normal 7" xfId="9"/>
    <cellStyle name="Normal 8" xfId="10"/>
    <cellStyle name="Normal 9" xfId="4"/>
    <cellStyle name="Normal 9 2" xfId="53"/>
    <cellStyle name="Note" xfId="25" builtinId="10" customBuiltin="1"/>
    <cellStyle name="Output" xfId="20" builtinId="21" customBuiltin="1"/>
    <cellStyle name="Title" xfId="11" builtinId="15" customBuiltin="1"/>
    <cellStyle name="Total" xfId="27" builtinId="25" customBuiltin="1"/>
    <cellStyle name="Warning Text" xfId="2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y Hall" refreshedDate="42388.375121064812" createdVersion="3" refreshedVersion="3" minRefreshableVersion="3" recordCount="3506">
  <cacheSource type="worksheet">
    <worksheetSource ref="A17:O3523" sheet="ISS Assets Inventory 2016"/>
  </cacheSource>
  <cacheFields count="15">
    <cacheField name="Asset #" numFmtId="0">
      <sharedItems containsMixedTypes="1" containsNumber="1" containsInteger="1" minValue="10102912" maxValue="10200908"/>
    </cacheField>
    <cacheField name="Missing 20160119" numFmtId="164">
      <sharedItems containsSemiMixedTypes="0" containsNonDate="0" containsDate="1" containsString="0" minDate="2016-01-19T00:00:00" maxDate="2016-01-20T00:00:00"/>
    </cacheField>
    <cacheField name="ISS Divison" numFmtId="0">
      <sharedItems count="7">
        <s v="ADMIN"/>
        <s v="APS"/>
        <s v="DESKTOP"/>
        <s v="ENTERPRISE"/>
        <s v="NETWORK"/>
        <s v="PLAT FORM"/>
        <s v="VOICE"/>
      </sharedItems>
    </cacheField>
    <cacheField name="Description " numFmtId="0">
      <sharedItems/>
    </cacheField>
    <cacheField name="Model" numFmtId="0">
      <sharedItems containsMixedTypes="1" containsNumber="1" minValue="755" maxValue="119930510"/>
    </cacheField>
    <cacheField name="Asset Type" numFmtId="0">
      <sharedItems count="2">
        <s v="In the Field"/>
        <s v="RED BOOK"/>
      </sharedItems>
    </cacheField>
    <cacheField name="Location" numFmtId="0">
      <sharedItems/>
    </cacheField>
    <cacheField name="Physical Location" numFmtId="0">
      <sharedItems/>
    </cacheField>
    <cacheField name="Room Per Advantage #" numFmtId="0">
      <sharedItems containsMixedTypes="1" containsNumber="1" minValue="3.9999999999999999E-60" maxValue="10168895"/>
    </cacheField>
    <cacheField name="Room Per FATS" numFmtId="0">
      <sharedItems/>
    </cacheField>
    <cacheField name="Cost" numFmtId="44">
      <sharedItems containsSemiMixedTypes="0" containsString="0" containsNumber="1" minValue="817.5" maxValue="6894765.9500000002"/>
    </cacheField>
    <cacheField name="Last Inv" numFmtId="14">
      <sharedItems/>
    </cacheField>
    <cacheField name="Serial # " numFmtId="0">
      <sharedItems containsMixedTypes="1" containsNumber="1" containsInteger="1" minValue="185" maxValue="13234523021779"/>
    </cacheField>
    <cacheField name="FATS Owner" numFmtId="0">
      <sharedItems/>
    </cacheField>
    <cacheField name="Notes" numFmtId="0">
      <sharedItems containsBlank="1" count="2">
        <m/>
        <s v="MISSING FY 2015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06">
  <r>
    <n v="10128584"/>
    <d v="2016-01-19T00:00:00"/>
    <x v="0"/>
    <s v="MODULAR WORKSTATION (DOUBLE)"/>
    <s v="HAP BFM-1-B"/>
    <x v="0"/>
    <s v="0008"/>
    <s v="GOVERNMENTAL CENTER 8TH FLR"/>
    <n v="80100"/>
    <s v="801.E2"/>
    <n v="4561.74"/>
    <s v="12/9/2014 "/>
    <s v=""/>
    <s v="MILLER, THERESA"/>
    <x v="0"/>
  </r>
  <r>
    <n v="10128585"/>
    <d v="2016-01-19T00:00:00"/>
    <x v="0"/>
    <s v="MODULAR WORKSTATION (DOUBLE)"/>
    <s v="HAP BFM-1-B"/>
    <x v="0"/>
    <s v="0008"/>
    <s v="GOVERNMENTAL CENTER 8TH FLR"/>
    <s v="802.B6"/>
    <s v="802.B6"/>
    <n v="4561.74"/>
    <s v="12/9/2014 "/>
    <s v=""/>
    <s v="MILLER, THERESA"/>
    <x v="0"/>
  </r>
  <r>
    <n v="10128586"/>
    <d v="2016-01-19T00:00:00"/>
    <x v="0"/>
    <s v="MODULAR WORKSTATION"/>
    <s v="HON 84000"/>
    <x v="0"/>
    <s v="0008"/>
    <s v="GOVERNMENTAL CENTER 8TH FLR"/>
    <s v="802.B5"/>
    <s v="802.B5"/>
    <n v="2280.85"/>
    <s v="12/9/2014 "/>
    <s v=""/>
    <s v="MILLER, THERESA"/>
    <x v="0"/>
  </r>
  <r>
    <n v="10128587"/>
    <d v="2016-01-19T00:00:00"/>
    <x v="0"/>
    <s v="MODULAR WORKSTATION (DOUBLE)"/>
    <s v="HAP DWST-430"/>
    <x v="1"/>
    <s v="0008"/>
    <s v="GOVERNMENTAL CENTER 8TH FLR"/>
    <s v="802.B3"/>
    <s v="802.B3"/>
    <n v="4561.74"/>
    <s v="12/9/2014 "/>
    <s v=""/>
    <s v="MILLER, THERESA"/>
    <x v="0"/>
  </r>
  <r>
    <n v="10128588"/>
    <d v="2016-01-19T00:00:00"/>
    <x v="0"/>
    <s v="MODULAR WORKSTATION (DOUBLE)"/>
    <s v="HAP DWST-430"/>
    <x v="1"/>
    <s v="0008"/>
    <s v="GOVERNMENTAL CENTER 8TH FLR"/>
    <s v="802.B1"/>
    <s v="802.B1"/>
    <n v="4561.74"/>
    <s v="12/9/2014 "/>
    <s v=""/>
    <s v="MILLER, THERESA"/>
    <x v="0"/>
  </r>
  <r>
    <n v="10128589"/>
    <d v="2016-01-19T00:00:00"/>
    <x v="0"/>
    <s v="MODULAR WORKSTATION (DOUBLE)"/>
    <s v="HAP DWST-430"/>
    <x v="0"/>
    <s v="0008"/>
    <s v="GOVERNMENTAL CENTER 8TH FLR"/>
    <s v="802.C1"/>
    <s v="802.C1"/>
    <n v="4561.74"/>
    <s v="12/9/2014 "/>
    <s v=""/>
    <s v="MILLER, THERESA"/>
    <x v="0"/>
  </r>
  <r>
    <n v="10128591"/>
    <d v="2016-01-19T00:00:00"/>
    <x v="0"/>
    <s v="MODULAR WORKSTATION"/>
    <s v="HON 84000"/>
    <x v="0"/>
    <s v="0008"/>
    <s v="GOVERNMENTAL CENTER 8TH FLR"/>
    <s v="802.C5"/>
    <s v="802.C5"/>
    <n v="2280.85"/>
    <s v="12/9/2014 "/>
    <s v=""/>
    <s v="MILLER, THERESA"/>
    <x v="0"/>
  </r>
  <r>
    <n v="10128592"/>
    <d v="2016-01-19T00:00:00"/>
    <x v="0"/>
    <s v="MODULAR WORKSTATION (DOUBLE)"/>
    <s v="HAP DWST-430"/>
    <x v="0"/>
    <s v="0008"/>
    <s v="GOVERNMENTAL CENTER 8TH FLR"/>
    <s v="802.C6"/>
    <s v="802.C6"/>
    <n v="4561.74"/>
    <s v="12/9/2014 "/>
    <s v=""/>
    <s v="MILLER, THERESA"/>
    <x v="0"/>
  </r>
  <r>
    <n v="10128668"/>
    <d v="2016-01-19T00:00:00"/>
    <x v="0"/>
    <s v="MODULAR WORKSTATION (DOUBLE)"/>
    <s v="HAP BFM-1-B"/>
    <x v="0"/>
    <s v="0008"/>
    <s v="GOVERNMENTAL CENTER 8TH FLR"/>
    <s v="801.C4.4"/>
    <s v="801.C4"/>
    <n v="4561.74"/>
    <s v="12/9/2014 "/>
    <s v=""/>
    <s v="MILLER, THERESA"/>
    <x v="0"/>
  </r>
  <r>
    <n v="10128669"/>
    <d v="2016-01-19T00:00:00"/>
    <x v="0"/>
    <s v="MODULAR WORKSTATION"/>
    <s v="HON 84000"/>
    <x v="0"/>
    <s v="0008"/>
    <s v="GOVERNMENTAL CENTER 8TH FLR"/>
    <s v="801.C4.1"/>
    <s v="801.C4"/>
    <n v="2280.85"/>
    <s v="12/9/2014 "/>
    <s v=""/>
    <s v="MILLER, THERESA"/>
    <x v="0"/>
  </r>
  <r>
    <n v="10128670"/>
    <d v="2016-01-19T00:00:00"/>
    <x v="0"/>
    <s v="MODULAR WORKSTATION"/>
    <s v="HON 84000"/>
    <x v="0"/>
    <s v="0008"/>
    <s v="GOVERNMENTAL CENTER 8TH FLR"/>
    <s v="801.C4.2"/>
    <s v="801.C4"/>
    <n v="2280.85"/>
    <s v="12/9/2014 "/>
    <s v=""/>
    <s v="MILLER, THERESA"/>
    <x v="0"/>
  </r>
  <r>
    <n v="10128671"/>
    <d v="2016-01-19T00:00:00"/>
    <x v="0"/>
    <s v="MODULAR WORKSTATION"/>
    <s v="HON 84000"/>
    <x v="0"/>
    <s v="0008"/>
    <s v="GOVERNMENTAL CENTER 8TH FLR"/>
    <s v="801.C5.1"/>
    <s v="801.6"/>
    <n v="2280.85"/>
    <s v="12/9/2014 "/>
    <s v=""/>
    <s v="MILLER, THERESA"/>
    <x v="0"/>
  </r>
  <r>
    <n v="10128672"/>
    <d v="2016-01-19T00:00:00"/>
    <x v="0"/>
    <s v="MODULAR WORKSTATION"/>
    <s v="HON 84000"/>
    <x v="0"/>
    <s v="0008"/>
    <s v="GOVERNMENTAL CENTER 8TH FLR"/>
    <s v="801.B6"/>
    <s v="801"/>
    <n v="2280.85"/>
    <s v="12/9/2014 "/>
    <s v=""/>
    <s v="MILLER, THERESA"/>
    <x v="0"/>
  </r>
  <r>
    <n v="10128673"/>
    <d v="2016-01-19T00:00:00"/>
    <x v="0"/>
    <s v="MODULAR WORKSTATION"/>
    <s v="HON 84000"/>
    <x v="0"/>
    <s v="0008"/>
    <s v="GOVERNMENTAL CENTER 8TH FLR"/>
    <s v="801.B5"/>
    <s v="801.B4"/>
    <n v="2280.85"/>
    <s v="12/9/2014 "/>
    <s v=""/>
    <s v="MILLER, THERESA"/>
    <x v="0"/>
  </r>
  <r>
    <n v="10128674"/>
    <d v="2016-01-19T00:00:00"/>
    <x v="0"/>
    <s v="MODULAR WORKSTATION"/>
    <s v="HAP BFM-1-B"/>
    <x v="1"/>
    <s v="0008"/>
    <s v="GOVERNMENTAL CENTER 8TH FLR"/>
    <s v="RB801.B2"/>
    <s v="801.B2"/>
    <n v="2280.85"/>
    <s v="12/9/2014 "/>
    <s v=""/>
    <s v="MILLER, THERESA"/>
    <x v="0"/>
  </r>
  <r>
    <n v="10128675"/>
    <d v="2016-01-19T00:00:00"/>
    <x v="0"/>
    <s v="MODULAR WORKSTATION (DOUBLE)"/>
    <s v="HON 84000"/>
    <x v="0"/>
    <s v="3376"/>
    <s v="VISTA CENTER OFFICE 2ND FLR"/>
    <s v="2W.35."/>
    <s v="801.6"/>
    <n v="4561.74"/>
    <s v="1/28/2015 "/>
    <s v=""/>
    <s v="MILLER, THERESA"/>
    <x v="0"/>
  </r>
  <r>
    <n v="10128676"/>
    <d v="2016-01-19T00:00:00"/>
    <x v="0"/>
    <s v="MODULAR WORKSTATION (DOUBLE)"/>
    <s v="HAP BFM-1-B"/>
    <x v="1"/>
    <s v="0008"/>
    <s v="GOVERNMENTAL CENTER 8TH FLR"/>
    <s v="RB801.B3"/>
    <s v="801.B3"/>
    <n v="4561.74"/>
    <s v="12/9/2014 "/>
    <s v=""/>
    <s v="MILLER, THERESA"/>
    <x v="0"/>
  </r>
  <r>
    <n v="10134691"/>
    <d v="2016-01-19T00:00:00"/>
    <x v="0"/>
    <s v="DESK,EXEC W/CREDENA&amp;STORAGE"/>
    <s v=""/>
    <x v="0"/>
    <s v="0008"/>
    <s v="GOVERNMENTAL CENTER 8TH FLR"/>
    <n v="801.1"/>
    <s v="801"/>
    <n v="2398.4899999999998"/>
    <s v="12/22/2014"/>
    <s v=""/>
    <s v="BORDELON, STEVE"/>
    <x v="0"/>
  </r>
  <r>
    <n v="10141785"/>
    <d v="2016-01-19T00:00:00"/>
    <x v="0"/>
    <s v="MODULAR WORKSTATION"/>
    <s v=""/>
    <x v="0"/>
    <s v="0004"/>
    <s v="GOVERNMENTAL CENTER 4TH FLR"/>
    <n v="404.8"/>
    <s v="404.8"/>
    <n v="2536.87"/>
    <s v="12/9/2014 "/>
    <s v=""/>
    <s v="MILLER, THERESA"/>
    <x v="0"/>
  </r>
  <r>
    <n v="10141786"/>
    <d v="2016-01-19T00:00:00"/>
    <x v="0"/>
    <s v="MODULAR WORKSTATION"/>
    <s v=""/>
    <x v="0"/>
    <s v="0004"/>
    <s v="GOVERNMENTAL CENTER 4TH FLR"/>
    <n v="404.8"/>
    <s v="404.8"/>
    <n v="2536.9"/>
    <s v="12/9/2014 "/>
    <s v=""/>
    <s v="MILLER, THERESA"/>
    <x v="0"/>
  </r>
  <r>
    <n v="10141787"/>
    <d v="2016-01-19T00:00:00"/>
    <x v="0"/>
    <s v="MODULAR WORKSTATION"/>
    <s v=""/>
    <x v="0"/>
    <s v="0004"/>
    <s v="GOVERNMENTAL CENTER 4TH FLR"/>
    <n v="404.8"/>
    <s v="404.8"/>
    <n v="2536.9"/>
    <s v="12/9/2014 "/>
    <s v=""/>
    <s v="MILLER, THERESA"/>
    <x v="0"/>
  </r>
  <r>
    <n v="10141788"/>
    <d v="2016-01-19T00:00:00"/>
    <x v="0"/>
    <s v="MODULAR WORKSTATION"/>
    <s v=""/>
    <x v="0"/>
    <s v="0004"/>
    <s v="GOVERNMENTAL CENTER 4TH FLR"/>
    <n v="404.8"/>
    <s v="404.8"/>
    <n v="2536.9"/>
    <s v="12/9/2014 "/>
    <s v=""/>
    <s v="MILLER, THERESA"/>
    <x v="0"/>
  </r>
  <r>
    <n v="10141789"/>
    <d v="2016-01-19T00:00:00"/>
    <x v="0"/>
    <s v="MODULAR WORKSTATION"/>
    <s v=""/>
    <x v="0"/>
    <s v="0004"/>
    <s v="GOVERNMENTAL CENTER 4TH FLR"/>
    <n v="404.8"/>
    <s v="404.8"/>
    <n v="2536.9"/>
    <s v="12/9/2014 "/>
    <s v=""/>
    <s v="MILLER, THERESA"/>
    <x v="0"/>
  </r>
  <r>
    <n v="10142702"/>
    <d v="2016-01-19T00:00:00"/>
    <x v="0"/>
    <s v="MODULE FURNITURE"/>
    <s v=""/>
    <x v="0"/>
    <s v="0004"/>
    <s v="GOVERNMENTAL CENTER 4TH FLR"/>
    <n v="404.96"/>
    <e v="#N/A"/>
    <n v="5464.42"/>
    <s v="12/9/2014 "/>
    <s v=""/>
    <e v="#N/A"/>
    <x v="0"/>
  </r>
  <r>
    <n v="10144966"/>
    <d v="2016-01-19T00:00:00"/>
    <x v="0"/>
    <s v="MODULAR WORKSTATION"/>
    <s v=""/>
    <x v="0"/>
    <s v="0004"/>
    <s v="GOVERNMENTAL CENTER 4TH FLR"/>
    <n v="401.12"/>
    <s v="401.12"/>
    <n v="2320.8000000000002"/>
    <s v="12/9/2014 "/>
    <s v=""/>
    <s v="MILLER, THERESA"/>
    <x v="0"/>
  </r>
  <r>
    <n v="10144967"/>
    <d v="2016-01-19T00:00:00"/>
    <x v="0"/>
    <s v="MODULAR WORKSTATION"/>
    <s v=""/>
    <x v="0"/>
    <s v="0004"/>
    <s v="GOVERNMENTAL CENTER 4TH FLR"/>
    <n v="401.12"/>
    <s v="401.12"/>
    <n v="2320.8000000000002"/>
    <s v="12/9/2014 "/>
    <s v=""/>
    <s v="MILLER, THERESA"/>
    <x v="0"/>
  </r>
  <r>
    <n v="10144968"/>
    <d v="2016-01-19T00:00:00"/>
    <x v="0"/>
    <s v="MODULAR WORKSTATION"/>
    <s v=""/>
    <x v="0"/>
    <s v="0004"/>
    <s v="GOVERNMENTAL CENTER 4TH FLR"/>
    <n v="403.12"/>
    <s v="802.13"/>
    <n v="2320.8000000000002"/>
    <s v="12/22/2014"/>
    <s v=""/>
    <s v="MILLER, THERESA"/>
    <x v="0"/>
  </r>
  <r>
    <n v="10144969"/>
    <d v="2016-01-19T00:00:00"/>
    <x v="0"/>
    <s v="MODULAR WORKSTATION"/>
    <s v=""/>
    <x v="0"/>
    <s v="0004"/>
    <s v="GOVERNMENTAL CENTER 4TH FLR"/>
    <n v="403.12"/>
    <s v="802.13"/>
    <n v="2320.79"/>
    <s v="12/22/2014"/>
    <s v=""/>
    <s v="MILLER, THERESA"/>
    <x v="0"/>
  </r>
  <r>
    <n v="10145220"/>
    <d v="2016-01-19T00:00:00"/>
    <x v="0"/>
    <s v="MODULAR WORKSTATION"/>
    <s v=""/>
    <x v="0"/>
    <s v="0004"/>
    <s v="GOVERNMENTAL CENTER 4TH FLR"/>
    <n v="404.5"/>
    <e v="#N/A"/>
    <n v="2562.9499999999998"/>
    <s v="12/9/2014 "/>
    <s v=""/>
    <e v="#N/A"/>
    <x v="0"/>
  </r>
  <r>
    <n v="10145221"/>
    <d v="2016-01-19T00:00:00"/>
    <x v="0"/>
    <s v="MODULAR WORKSTATION"/>
    <s v=""/>
    <x v="0"/>
    <s v="0004"/>
    <s v="GOVERNMENTAL CENTER 4TH FLR"/>
    <n v="404.5"/>
    <e v="#N/A"/>
    <n v="2562.9499999999998"/>
    <s v="12/9/2014 "/>
    <s v=""/>
    <e v="#N/A"/>
    <x v="0"/>
  </r>
  <r>
    <n v="10145222"/>
    <d v="2016-01-19T00:00:00"/>
    <x v="0"/>
    <s v="MODULAR WORKSTATION"/>
    <s v=""/>
    <x v="0"/>
    <s v="0004"/>
    <s v="GOVERNMENTAL CENTER 4TH FLR"/>
    <n v="404.5"/>
    <e v="#N/A"/>
    <n v="2562.9499999999998"/>
    <s v="12/9/2014 "/>
    <s v=""/>
    <e v="#N/A"/>
    <x v="0"/>
  </r>
  <r>
    <n v="10145223"/>
    <d v="2016-01-19T00:00:00"/>
    <x v="0"/>
    <s v="MODULAR WORKSTATION"/>
    <s v=""/>
    <x v="0"/>
    <s v="0004"/>
    <s v="GOVERNMENTAL CENTER 4TH FLR"/>
    <n v="404.5"/>
    <e v="#N/A"/>
    <n v="2562.96"/>
    <s v="12/9/2014 "/>
    <s v=""/>
    <e v="#N/A"/>
    <x v="0"/>
  </r>
  <r>
    <n v="10150224"/>
    <d v="2016-01-19T00:00:00"/>
    <x v="0"/>
    <s v="MODULAR WORKSTATION"/>
    <n v="840000"/>
    <x v="0"/>
    <s v="0004"/>
    <s v="GOVERNMENTAL CENTER 4TH FLR"/>
    <n v="401.36"/>
    <e v="#N/A"/>
    <n v="2360.89"/>
    <s v="12/9/2014 "/>
    <s v=""/>
    <e v="#N/A"/>
    <x v="0"/>
  </r>
  <r>
    <n v="10150452"/>
    <d v="2016-01-19T00:00:00"/>
    <x v="0"/>
    <s v="MODULAR WORKSTATION"/>
    <s v="M600-2110"/>
    <x v="0"/>
    <s v="0004"/>
    <s v="GOVERNMENTAL CENTER 4TH FLR"/>
    <n v="403.15"/>
    <s v="402.14"/>
    <n v="2186.7600000000002"/>
    <s v="12/9/2014 "/>
    <s v=""/>
    <s v="MILLER, THERESA"/>
    <x v="0"/>
  </r>
  <r>
    <n v="10150453"/>
    <d v="2016-01-19T00:00:00"/>
    <x v="0"/>
    <s v="MODULAR WORKSTATION,WOOD GRAIN"/>
    <s v="M600-2110"/>
    <x v="0"/>
    <s v="0004"/>
    <s v="GOVERNMENTAL CENTER 4TH FLR"/>
    <n v="403.14"/>
    <e v="#N/A"/>
    <n v="2186.7600000000002"/>
    <s v="12/9/2014 "/>
    <s v=""/>
    <e v="#N/A"/>
    <x v="0"/>
  </r>
  <r>
    <n v="10150454"/>
    <d v="2016-01-19T00:00:00"/>
    <x v="0"/>
    <s v="MODULAR WORKSTATION"/>
    <s v="WS-424"/>
    <x v="0"/>
    <s v="0004"/>
    <s v="GOVERNMENTAL CENTER 4TH FLR"/>
    <n v="404.3"/>
    <e v="#N/A"/>
    <n v="2234.88"/>
    <s v="12/9/2014 "/>
    <s v=""/>
    <e v="#N/A"/>
    <x v="0"/>
  </r>
  <r>
    <n v="10150455"/>
    <d v="2016-01-19T00:00:00"/>
    <x v="0"/>
    <s v="MODULAR WORKSTATION"/>
    <s v="WS-424"/>
    <x v="0"/>
    <s v="0004"/>
    <s v="GOVERNMENTAL CENTER 4TH FLR"/>
    <n v="404.3"/>
    <e v="#N/A"/>
    <n v="2234.91"/>
    <s v="12/9/2014 "/>
    <s v=""/>
    <e v="#N/A"/>
    <x v="0"/>
  </r>
  <r>
    <n v="10150456"/>
    <d v="2016-01-19T00:00:00"/>
    <x v="0"/>
    <s v="MODULAR WORKSTATION"/>
    <s v="WS-424"/>
    <x v="0"/>
    <s v="0004"/>
    <s v="GOVERNMENTAL CENTER 4TH FLR"/>
    <n v="404.3"/>
    <e v="#N/A"/>
    <n v="2234.91"/>
    <s v="12/9/2014 "/>
    <s v=""/>
    <e v="#N/A"/>
    <x v="0"/>
  </r>
  <r>
    <n v="10150457"/>
    <d v="2016-01-19T00:00:00"/>
    <x v="0"/>
    <s v="MODULAR WORKSTATION"/>
    <s v="WS-624"/>
    <x v="0"/>
    <s v="0004"/>
    <s v="GOVERNMENTAL CENTER 4TH FLR"/>
    <n v="404.3"/>
    <e v="#N/A"/>
    <n v="2234.91"/>
    <s v="12/9/2014 "/>
    <s v=""/>
    <e v="#N/A"/>
    <x v="0"/>
  </r>
  <r>
    <n v="10150560"/>
    <d v="2016-01-19T00:00:00"/>
    <x v="0"/>
    <s v="LAPTOP, DELL LATITUDE C400"/>
    <s v="220-2208"/>
    <x v="0"/>
    <s v="0008"/>
    <s v="GOVERNMENTAL CENTER 8TH FLR"/>
    <s v="801.C3"/>
    <s v="801.14"/>
    <n v="2389"/>
    <s v="12/9/2014 "/>
    <s v="9K1T221"/>
    <s v="BARQUET, DEBORAH"/>
    <x v="0"/>
  </r>
  <r>
    <n v="10154650"/>
    <d v="2016-01-19T00:00:00"/>
    <x v="0"/>
    <s v="MODULAR FURNITURE"/>
    <s v=""/>
    <x v="0"/>
    <s v="0004"/>
    <s v="GOVERNMENTAL CENTER 4TH FLR"/>
    <n v="404.93"/>
    <s v="404.93"/>
    <n v="3353.66"/>
    <s v="12/9/2014 "/>
    <s v=""/>
    <s v="MILLER, THERESA"/>
    <x v="0"/>
  </r>
  <r>
    <n v="10154693"/>
    <d v="2016-01-19T00:00:00"/>
    <x v="0"/>
    <s v="PRINTER, HP COLOR LASERJET 4600N"/>
    <s v=""/>
    <x v="0"/>
    <s v="0008"/>
    <s v="GOVERNMENTAL CENTER 8TH FLR"/>
    <s v="801 HALL"/>
    <s v="801.A"/>
    <n v="2151"/>
    <s v="12/9/2014 "/>
    <s v="JPDKB38277"/>
    <s v="MANNING, IRENE"/>
    <x v="0"/>
  </r>
  <r>
    <n v="10155056"/>
    <d v="2016-01-19T00:00:00"/>
    <x v="0"/>
    <s v="MODULAR WORKSTATIONS - 12"/>
    <s v=""/>
    <x v="0"/>
    <s v="0004"/>
    <s v="GOVERNMENTAL CENTER 4TH FLR"/>
    <n v="400.91"/>
    <e v="#N/A"/>
    <n v="19432.75"/>
    <s v="12/9/2014 "/>
    <s v=""/>
    <e v="#N/A"/>
    <x v="0"/>
  </r>
  <r>
    <n v="10155067"/>
    <d v="2016-01-19T00:00:00"/>
    <x v="0"/>
    <s v="MODULAR WORKSTATIONS - 12"/>
    <s v=""/>
    <x v="0"/>
    <s v="0004"/>
    <s v="GOVERNMENTAL CENTER 4TH FLR"/>
    <s v="400.5X"/>
    <e v="#N/A"/>
    <n v="19432.75"/>
    <s v="12/9/2014 "/>
    <s v=""/>
    <e v="#N/A"/>
    <x v="0"/>
  </r>
  <r>
    <n v="10155068"/>
    <d v="2016-01-19T00:00:00"/>
    <x v="0"/>
    <s v="MODULAR WORKSTATIONS - 2"/>
    <s v=""/>
    <x v="0"/>
    <s v="0004"/>
    <s v="GOVERNMENTAL CENTER 4TH FLR"/>
    <n v="400.11"/>
    <e v="#N/A"/>
    <n v="19432.75"/>
    <s v="12/9/2014 "/>
    <s v=""/>
    <e v="#N/A"/>
    <x v="0"/>
  </r>
  <r>
    <n v="10155069"/>
    <d v="2016-01-19T00:00:00"/>
    <x v="0"/>
    <s v="MODULAR WORKSTATIONS - 2"/>
    <s v=""/>
    <x v="0"/>
    <s v="0004"/>
    <s v="GOVERNMENTAL CENTER 4TH FLR"/>
    <n v="400.13"/>
    <e v="#N/A"/>
    <n v="19432.75"/>
    <s v="12/9/2014 "/>
    <s v=""/>
    <e v="#N/A"/>
    <x v="0"/>
  </r>
  <r>
    <n v="10155070"/>
    <d v="2016-01-19T00:00:00"/>
    <x v="0"/>
    <s v="MODULAR WORKSTATIONS - 2"/>
    <s v=""/>
    <x v="0"/>
    <s v="0004"/>
    <s v="GOVERNMENTAL CENTER 4TH FLR"/>
    <n v="400.15"/>
    <e v="#N/A"/>
    <n v="19432.75"/>
    <s v="12/22/2014"/>
    <s v=""/>
    <e v="#N/A"/>
    <x v="0"/>
  </r>
  <r>
    <n v="10155071"/>
    <d v="2016-01-19T00:00:00"/>
    <x v="0"/>
    <s v="MODULAR WORKSTATIONS - 8"/>
    <s v=""/>
    <x v="0"/>
    <s v="0004"/>
    <s v="GOVERNMENTAL CENTER 4TH FLR"/>
    <n v="400.55"/>
    <e v="#N/A"/>
    <n v="19432.75"/>
    <s v="12/9/2014 "/>
    <s v=""/>
    <e v="#N/A"/>
    <x v="0"/>
  </r>
  <r>
    <n v="10155072"/>
    <d v="2016-01-19T00:00:00"/>
    <x v="0"/>
    <s v="MODULAR WORKSTATIONS - 2"/>
    <s v=""/>
    <x v="0"/>
    <s v="0004"/>
    <s v="GOVERNMENTAL CENTER 4TH FLR"/>
    <n v="400.69"/>
    <e v="#N/A"/>
    <n v="19432.75"/>
    <s v="12/22/2014"/>
    <s v=""/>
    <e v="#N/A"/>
    <x v="0"/>
  </r>
  <r>
    <n v="10155073"/>
    <d v="2016-01-19T00:00:00"/>
    <x v="0"/>
    <s v="MODULAR WORKSTATIONS - 13"/>
    <s v=""/>
    <x v="0"/>
    <s v="0004"/>
    <s v="GOVERNMENTAL CENTER 4TH FLR"/>
    <s v="400 HALL"/>
    <e v="#N/A"/>
    <n v="19432.75"/>
    <s v="12/9/2014 "/>
    <s v=""/>
    <e v="#N/A"/>
    <x v="0"/>
  </r>
  <r>
    <n v="10157031"/>
    <d v="2016-01-19T00:00:00"/>
    <x v="0"/>
    <s v="OFFICE FURNITURE"/>
    <s v=""/>
    <x v="0"/>
    <s v="0008"/>
    <s v="GOVERNMENTAL CENTER 8TH FLR"/>
    <s v="801 HALL"/>
    <s v="801"/>
    <n v="1134.5899999999999"/>
    <s v="12/9/2014 "/>
    <s v=""/>
    <s v="BUSCH, ROBERT"/>
    <x v="0"/>
  </r>
  <r>
    <n v="10157247"/>
    <d v="2016-01-19T00:00:00"/>
    <x v="0"/>
    <s v="OFFICE FURNITURE"/>
    <s v=""/>
    <x v="0"/>
    <s v="0008"/>
    <s v="GOVERNMENTAL CENTER 8TH FLR"/>
    <n v="801.2"/>
    <s v="801.2"/>
    <n v="2639.73"/>
    <s v="12/9/2014 "/>
    <s v=""/>
    <s v="WILLIAMS, ED"/>
    <x v="0"/>
  </r>
  <r>
    <n v="10157296"/>
    <d v="2016-01-19T00:00:00"/>
    <x v="0"/>
    <s v="OFFICE FURNITURE"/>
    <s v=""/>
    <x v="0"/>
    <s v="0004"/>
    <s v="GOVERNMENTAL CENTER 4TH FLR"/>
    <n v="401.34"/>
    <e v="#N/A"/>
    <n v="2589.5700000000002"/>
    <s v="12/9/2014 "/>
    <s v=""/>
    <e v="#N/A"/>
    <x v="0"/>
  </r>
  <r>
    <n v="10157298"/>
    <d v="2016-01-19T00:00:00"/>
    <x v="0"/>
    <s v="OFFICE FURNITURE"/>
    <s v=""/>
    <x v="0"/>
    <s v="0004"/>
    <s v="GOVERNMENTAL CENTER 4TH FLR"/>
    <n v="401.32"/>
    <e v="#N/A"/>
    <n v="1768.42"/>
    <s v="12/9/2014 "/>
    <s v=""/>
    <e v="#N/A"/>
    <x v="0"/>
  </r>
  <r>
    <n v="10159154"/>
    <d v="2016-01-19T00:00:00"/>
    <x v="0"/>
    <s v="SCANNER, APEX II"/>
    <s v=""/>
    <x v="0"/>
    <s v="0008"/>
    <s v="GOVERNMENTAL CENTER 8TH FLR"/>
    <n v="801.4"/>
    <s v="801.4"/>
    <n v="1335.98"/>
    <s v="12/9/2014 "/>
    <n v="14425"/>
    <s v="HALL, TYRELL"/>
    <x v="0"/>
  </r>
  <r>
    <n v="10159155"/>
    <d v="2016-01-19T00:00:00"/>
    <x v="0"/>
    <s v="SCANNER, APEX II"/>
    <s v=""/>
    <x v="0"/>
    <s v="0008"/>
    <s v="GOVERNMENTAL CENTER 8TH FLR"/>
    <n v="801.4"/>
    <s v="801.4"/>
    <n v="1335.98"/>
    <s v="12/9/2014 "/>
    <n v="14426"/>
    <s v="HALL, TYRELL"/>
    <x v="0"/>
  </r>
  <r>
    <n v="10159463"/>
    <d v="2016-01-19T00:00:00"/>
    <x v="0"/>
    <s v="MODULAR FURNITURE, SEVEN MODULARS"/>
    <s v=""/>
    <x v="0"/>
    <s v="0004"/>
    <s v="GOVERNMENTAL CENTER 4TH FLR"/>
    <s v="401.122B"/>
    <s v="402.122"/>
    <n v="13908.05"/>
    <s v="12/22/2014"/>
    <s v=""/>
    <s v="MILLER, THERESA"/>
    <x v="0"/>
  </r>
  <r>
    <n v="10159959"/>
    <d v="2016-01-19T00:00:00"/>
    <x v="0"/>
    <s v="FURNITURE"/>
    <s v=""/>
    <x v="0"/>
    <s v="0004"/>
    <s v="GOVERNMENTAL CENTER 4TH FLR"/>
    <n v="403.113"/>
    <e v="#N/A"/>
    <n v="9270.76"/>
    <s v="12/9/2014 "/>
    <s v=""/>
    <e v="#N/A"/>
    <x v="0"/>
  </r>
  <r>
    <n v="10159978"/>
    <d v="2016-01-19T00:00:00"/>
    <x v="0"/>
    <s v="MODULAR WORKSTATIONS (2)"/>
    <s v=""/>
    <x v="0"/>
    <s v="0004"/>
    <s v="GOVERNMENTAL CENTER 4TH FLR"/>
    <s v="403.11.2"/>
    <e v="#N/A"/>
    <n v="3882.52"/>
    <s v="12/22/2014"/>
    <s v=""/>
    <e v="#N/A"/>
    <x v="0"/>
  </r>
  <r>
    <n v="10160972"/>
    <d v="2016-01-19T00:00:00"/>
    <x v="0"/>
    <s v="BAR CODE SCANNER, APEX II"/>
    <s v=""/>
    <x v="0"/>
    <s v="0008"/>
    <s v="GOVERNMENTAL CENTER 8TH FLR"/>
    <n v="801.4"/>
    <s v="801.4"/>
    <n v="1245.44"/>
    <s v="12/9/2014 "/>
    <s v="COM100014909"/>
    <s v="HALL, TYRELL"/>
    <x v="0"/>
  </r>
  <r>
    <n v="10160973"/>
    <d v="2016-01-19T00:00:00"/>
    <x v="0"/>
    <s v="BAR CODE SCANNER, APEX II"/>
    <s v=""/>
    <x v="0"/>
    <s v="0008"/>
    <s v="GOVERNMENTAL CENTER 8TH FLR"/>
    <n v="801.4"/>
    <s v="801.4"/>
    <n v="1245.52"/>
    <s v="12/9/2014 "/>
    <s v="COM100014906"/>
    <s v="HALL, TYRELL"/>
    <x v="0"/>
  </r>
  <r>
    <n v="10160974"/>
    <d v="2016-01-19T00:00:00"/>
    <x v="0"/>
    <s v="BAR CODE SCANNER, APEX II"/>
    <s v=""/>
    <x v="0"/>
    <s v="0008"/>
    <s v="GOVERNMENTAL CENTER 8TH FLR"/>
    <n v="801.4"/>
    <s v="801.4"/>
    <n v="1245.52"/>
    <s v="12/9/2014 "/>
    <s v="COM100014908"/>
    <s v="HALL, TYRELL"/>
    <x v="0"/>
  </r>
  <r>
    <n v="10160975"/>
    <d v="2016-01-19T00:00:00"/>
    <x v="0"/>
    <s v="BAR CODE SCANNER, APEX II"/>
    <s v=""/>
    <x v="0"/>
    <s v="0008"/>
    <s v="GOVERNMENTAL CENTER 8TH FLR"/>
    <n v="801.4"/>
    <s v="801.4"/>
    <n v="1245.52"/>
    <s v="12/22/2014"/>
    <s v="COM100014907"/>
    <s v="HALL, TYRELL"/>
    <x v="0"/>
  </r>
  <r>
    <n v="10161044"/>
    <d v="2016-01-19T00:00:00"/>
    <x v="0"/>
    <s v="FURNITURE - RM 801.4"/>
    <s v=""/>
    <x v="0"/>
    <s v="0008"/>
    <s v="GOVERNMENTAL CENTER 8TH FLR"/>
    <n v="801.4"/>
    <s v="801.4"/>
    <n v="2682.84"/>
    <s v="12/9/2014 "/>
    <s v=""/>
    <s v="HALL, TYRELL"/>
    <x v="0"/>
  </r>
  <r>
    <n v="10161045"/>
    <d v="2016-01-19T00:00:00"/>
    <x v="0"/>
    <s v="FURNITURE 801.11"/>
    <s v=""/>
    <x v="0"/>
    <s v="0008"/>
    <s v="GOVERNMENTAL CENTER 8TH FLR"/>
    <n v="801.11"/>
    <s v="801.11"/>
    <n v="3442.78"/>
    <s v="12/9/2014 "/>
    <s v=""/>
    <s v="MANNING, IRENE"/>
    <x v="0"/>
  </r>
  <r>
    <n v="10163055"/>
    <d v="2016-01-19T00:00:00"/>
    <x v="0"/>
    <s v="PRINTER, LASERJET 5550DN, COLOR"/>
    <s v=""/>
    <x v="0"/>
    <s v="0004"/>
    <s v="GOVERNMENTAL CENTER 4TH FLR"/>
    <n v="401.14"/>
    <s v="401.14"/>
    <n v="3230"/>
    <s v="12/9/2014 "/>
    <s v="JPFC56P04-R"/>
    <s v="DAVIDSON, PHIL"/>
    <x v="0"/>
  </r>
  <r>
    <n v="10163296"/>
    <d v="2016-01-19T00:00:00"/>
    <x v="0"/>
    <s v="RADIO, PORTABLE, XTS2500 SMARTNET"/>
    <s v=""/>
    <x v="0"/>
    <s v="0004"/>
    <s v="GOVERNMENTAL CENTER 4TH FLR"/>
    <n v="401.6"/>
    <s v="801.10"/>
    <n v="1250"/>
    <s v="2/24/2015 "/>
    <s v="205CFP1112"/>
    <s v="BORDELON, STEVE"/>
    <x v="0"/>
  </r>
  <r>
    <n v="10163600"/>
    <d v="2016-01-19T00:00:00"/>
    <x v="0"/>
    <s v="FURNITURE"/>
    <s v=""/>
    <x v="0"/>
    <s v="0004"/>
    <s v="GOVERNMENTAL CENTER 4TH FLR"/>
    <n v="404.2"/>
    <e v="#N/A"/>
    <n v="2629.02"/>
    <s v="12/9/2014 "/>
    <s v=""/>
    <e v="#N/A"/>
    <x v="0"/>
  </r>
  <r>
    <n v="10163631"/>
    <d v="2016-01-19T00:00:00"/>
    <x v="0"/>
    <s v="FURNITURE"/>
    <s v=""/>
    <x v="0"/>
    <s v="0004"/>
    <s v="GOVERNMENTAL CENTER 4TH FLR"/>
    <n v="404.2"/>
    <e v="#N/A"/>
    <n v="2629.02"/>
    <s v="12/9/2014 "/>
    <s v=""/>
    <e v="#N/A"/>
    <x v="0"/>
  </r>
  <r>
    <n v="10169001"/>
    <d v="2016-01-19T00:00:00"/>
    <x v="0"/>
    <s v="MODULAR FURNITURE - WORKSTATION"/>
    <s v=""/>
    <x v="0"/>
    <s v="0008"/>
    <s v="GOVERNMENTAL CENTER 8TH FLR"/>
    <n v="801.9"/>
    <e v="#N/A"/>
    <n v="3027.97"/>
    <s v="12/9/2014 "/>
    <s v=""/>
    <e v="#N/A"/>
    <x v="0"/>
  </r>
  <r>
    <n v="10169002"/>
    <d v="2016-01-19T00:00:00"/>
    <x v="0"/>
    <s v="MODULAR FURNITURE - WORKSTATION"/>
    <s v=""/>
    <x v="0"/>
    <s v="0008"/>
    <s v="GOVERNMENTAL CENTER 8TH FLR"/>
    <n v="801.12"/>
    <e v="#N/A"/>
    <n v="3309.49"/>
    <s v="12/9/2014 "/>
    <s v=""/>
    <e v="#N/A"/>
    <x v="0"/>
  </r>
  <r>
    <n v="10169401"/>
    <d v="2016-01-19T00:00:00"/>
    <x v="0"/>
    <s v="LAPTOP, DELL LATITUDE D820"/>
    <s v=""/>
    <x v="0"/>
    <s v="0008"/>
    <s v="GOVERNMENTAL CENTER 8TH FLR"/>
    <n v="801.11"/>
    <s v="UKN"/>
    <n v="2104.38"/>
    <s v="12/22/2014"/>
    <s v="FL8FYB1"/>
    <s v="MANNING, IRENE"/>
    <x v="0"/>
  </r>
  <r>
    <n v="10170081"/>
    <d v="2016-01-19T00:00:00"/>
    <x v="0"/>
    <s v="LAPTOP, DELL LATITUDE D820"/>
    <s v=""/>
    <x v="0"/>
    <s v="0008"/>
    <s v="GOVERNMENTAL CENTER 8TH FLR"/>
    <n v="802.13"/>
    <s v="401.12"/>
    <n v="1906.34"/>
    <s v="12/9/2014 "/>
    <s v="CLDW3C1"/>
    <s v="DAVIDSON, PHIL"/>
    <x v="0"/>
  </r>
  <r>
    <n v="10170729"/>
    <d v="2016-01-19T00:00:00"/>
    <x v="0"/>
    <s v="FAX MACHINE, CANON LC730I"/>
    <s v=""/>
    <x v="0"/>
    <s v="0008"/>
    <s v="GOVERNMENTAL CENTER 8TH FLR"/>
    <s v="801 HALL"/>
    <e v="#N/A"/>
    <n v="1647.5"/>
    <s v="12/9/2014 "/>
    <s v="KAH54139"/>
    <e v="#N/A"/>
    <x v="0"/>
  </r>
  <r>
    <n v="10170923"/>
    <d v="2016-01-19T00:00:00"/>
    <x v="0"/>
    <s v="MODULAR FURNITURE"/>
    <s v=""/>
    <x v="0"/>
    <s v="0008"/>
    <s v="GOVERNMENTAL CENTER 8TH FLR"/>
    <n v="802.15"/>
    <s v="802.15"/>
    <n v="2733.26"/>
    <s v="12/9/2014 "/>
    <s v=""/>
    <s v="MILLER, THERESA"/>
    <x v="0"/>
  </r>
  <r>
    <n v="10171060"/>
    <d v="2016-01-19T00:00:00"/>
    <x v="0"/>
    <s v="PC, DELL OPTIPLEX 745 MINITOWER"/>
    <s v=""/>
    <x v="0"/>
    <s v="0008"/>
    <s v="GOVERNMENTAL CENTER 8TH FLR"/>
    <s v="8TH RECP"/>
    <s v="801.0"/>
    <n v="1525"/>
    <s v="12/22/2014"/>
    <s v="9TZHNC1"/>
    <s v="BARQUET, DEBORAH"/>
    <x v="0"/>
  </r>
  <r>
    <n v="10171205"/>
    <d v="2016-01-19T00:00:00"/>
    <x v="0"/>
    <s v="MODULAR WORKSTATION"/>
    <s v=""/>
    <x v="0"/>
    <s v="0008"/>
    <s v="GOVERNMENTAL CENTER 8TH FLR"/>
    <n v="801.15"/>
    <s v="801.15"/>
    <n v="3648.79"/>
    <s v="12/9/2014 "/>
    <s v="NO S/N FOUND"/>
    <s v="HIPPS, JOHN"/>
    <x v="0"/>
  </r>
  <r>
    <n v="10171206"/>
    <d v="2016-01-19T00:00:00"/>
    <x v="0"/>
    <s v="MODULAR WORKSTATION"/>
    <s v=""/>
    <x v="0"/>
    <s v="0008"/>
    <s v="GOVERNMENTAL CENTER 8TH FLR"/>
    <n v="801.15"/>
    <s v="801.15"/>
    <n v="2832.99"/>
    <s v="12/9/2014 "/>
    <s v="NO S/N FOUND"/>
    <s v="HIPPS, JOHN"/>
    <x v="0"/>
  </r>
  <r>
    <n v="10172421"/>
    <d v="2016-01-19T00:00:00"/>
    <x v="0"/>
    <s v="BAR CODE SCANNER, APEX II"/>
    <s v=""/>
    <x v="0"/>
    <s v="0008"/>
    <s v="GOVERNMENTAL CENTER 8TH FLR"/>
    <n v="801.4"/>
    <s v="801.4"/>
    <n v="1145"/>
    <s v="12/9/2014 "/>
    <n v="100016171"/>
    <s v="HALL, TYRELL"/>
    <x v="0"/>
  </r>
  <r>
    <n v="10172422"/>
    <d v="2016-01-19T00:00:00"/>
    <x v="0"/>
    <s v="BAR CODE SCANNER, APEX II"/>
    <s v=""/>
    <x v="0"/>
    <s v="0008"/>
    <s v="GOVERNMENTAL CENTER 8TH FLR"/>
    <n v="801.4"/>
    <s v="801.4"/>
    <n v="1145"/>
    <s v="12/9/2014 "/>
    <n v="100016172"/>
    <s v="HALL, TYRELL"/>
    <x v="0"/>
  </r>
  <r>
    <n v="10173661"/>
    <d v="2016-01-19T00:00:00"/>
    <x v="0"/>
    <s v="SOFA"/>
    <s v=""/>
    <x v="0"/>
    <s v="0008"/>
    <s v="GOVERNMENTAL CENTER 8TH FLR"/>
    <n v="801.19"/>
    <s v="801.19"/>
    <n v="1046.32"/>
    <s v="12/9/2014 "/>
    <s v=""/>
    <s v="MANNING, IRENE"/>
    <x v="0"/>
  </r>
  <r>
    <n v="10174989"/>
    <d v="2016-01-19T00:00:00"/>
    <x v="0"/>
    <s v="MODULAR FURNITURE"/>
    <s v=""/>
    <x v="0"/>
    <s v="0008"/>
    <s v="GOVERNMENTAL CENTER 8TH FLR"/>
    <n v="801.7"/>
    <s v="801.7"/>
    <n v="3091.64"/>
    <s v="12/9/2014 "/>
    <s v="NO S/N"/>
    <s v="MILLER, THERESA"/>
    <x v="0"/>
  </r>
  <r>
    <n v="10177316"/>
    <d v="2016-01-19T00:00:00"/>
    <x v="0"/>
    <s v="WORKSTATIONS; 3 ATTACHED"/>
    <s v=""/>
    <x v="1"/>
    <s v="0004"/>
    <s v="GOVERNMENTAL CENTER 4TH FLR"/>
    <n v="401.25"/>
    <s v="401.25"/>
    <n v="8409.1299999999992"/>
    <s v="2/24/2015 "/>
    <s v=""/>
    <s v="MILLER, THERESA"/>
    <x v="0"/>
  </r>
  <r>
    <n v="10179081"/>
    <d v="2016-01-19T00:00:00"/>
    <x v="0"/>
    <s v="LAPTOP, HP ELITEBOOK 8530P"/>
    <s v=""/>
    <x v="0"/>
    <s v="0008"/>
    <s v="GOVERNMENTAL CENTER 8TH FLR"/>
    <n v="801.15"/>
    <s v="801.15"/>
    <n v="1180"/>
    <s v="12/9/2014 "/>
    <s v="2CE9089OVT"/>
    <s v="HIPPS, JOHN"/>
    <x v="0"/>
  </r>
  <r>
    <n v="10180716"/>
    <d v="2016-01-19T00:00:00"/>
    <x v="0"/>
    <s v="LAPTOP, HP ELITEBOOK 8530P"/>
    <s v=""/>
    <x v="0"/>
    <s v="0008"/>
    <s v="GOVERNMENTAL CENTER 8TH FLR"/>
    <n v="801.1"/>
    <s v="801.10"/>
    <n v="1401.35"/>
    <s v="12/9/2014 "/>
    <s v="2CE94202CH"/>
    <s v="BORDELON, STEVE"/>
    <x v="0"/>
  </r>
  <r>
    <n v="10182205"/>
    <d v="2016-01-19T00:00:00"/>
    <x v="0"/>
    <s v="LAPTOP, DELL LATITUDE E6510 NOTBOOK"/>
    <s v=""/>
    <x v="0"/>
    <s v="0008"/>
    <s v="GOVERNMENTAL CENTER 8TH FLR"/>
    <n v="801.11"/>
    <s v="801.11"/>
    <n v="1438.93"/>
    <s v="12/9/2014 "/>
    <s v="7B1LQMI"/>
    <s v="MANNING, IRENE"/>
    <x v="0"/>
  </r>
  <r>
    <n v="10186904"/>
    <d v="2016-01-19T00:00:00"/>
    <x v="0"/>
    <s v="LAPTOP, DELL LATITUDE E6320"/>
    <s v=""/>
    <x v="0"/>
    <s v="0008"/>
    <s v="GOVERNMENTAL CENTER 8TH FLR"/>
    <s v="801.C3"/>
    <s v="801.0"/>
    <n v="1418.11"/>
    <s v="12/9/2014 "/>
    <s v="1LTT3R1"/>
    <s v="BARQUET, DEBORAH"/>
    <x v="0"/>
  </r>
  <r>
    <n v="10186905"/>
    <d v="2016-01-19T00:00:00"/>
    <x v="0"/>
    <s v="LAPTOP, DELL LATITUDE E6320"/>
    <s v=""/>
    <x v="0"/>
    <s v="0008"/>
    <s v="GOVERNMENTAL CENTER 8TH FLR"/>
    <n v="801.8"/>
    <s v="801.8"/>
    <n v="1418.11"/>
    <s v="12/9/2014 "/>
    <s v="42TT3R1"/>
    <s v="BUSCH, ROBERT"/>
    <x v="0"/>
  </r>
  <r>
    <n v="10187778"/>
    <d v="2016-01-19T00:00:00"/>
    <x v="0"/>
    <s v="LAPTOP, TOSHIBA PORTEGE Z930"/>
    <s v=""/>
    <x v="0"/>
    <s v="0008"/>
    <s v="GOVERNMENTAL CENTER 8TH FLR"/>
    <n v="801.4"/>
    <s v="801.4"/>
    <n v="2077.15"/>
    <s v="12/9/2014 "/>
    <s v="8C023959H"/>
    <s v="HALL, TYRELL"/>
    <x v="0"/>
  </r>
  <r>
    <n v="10190386"/>
    <d v="2016-01-19T00:00:00"/>
    <x v="0"/>
    <s v="PRINTER, HP COLOR LASERJET, ENTERPRISE CP5525DN"/>
    <s v=""/>
    <x v="0"/>
    <s v="0008"/>
    <s v="GOVERNMENTAL CENTER 8TH FLR"/>
    <s v="801 HALL"/>
    <s v="801.11"/>
    <n v="2565"/>
    <s v="12/9/2014 "/>
    <s v="CNFCD9D2WL"/>
    <s v="MANNING, IRENE"/>
    <x v="0"/>
  </r>
  <r>
    <n v="10195717"/>
    <d v="2016-01-19T00:00:00"/>
    <x v="0"/>
    <s v="LAPTOP, DELL LATITUDE E6540"/>
    <s v=""/>
    <x v="0"/>
    <s v="0008"/>
    <s v="GOVERNMENTAL CENTER 8TH FLR"/>
    <n v="801.11"/>
    <s v="801.11"/>
    <n v="1478.94"/>
    <s v="12/9/2014 "/>
    <s v="5JP5XZ1"/>
    <s v="MANNING, IRENE"/>
    <x v="0"/>
  </r>
  <r>
    <n v="10196662"/>
    <d v="2016-01-19T00:00:00"/>
    <x v="0"/>
    <s v="TABLET, MICROSOFT SURFACE PRO 3"/>
    <s v=""/>
    <x v="0"/>
    <s v="0008"/>
    <s v="GOVERNMENTAL CENTER 8TH FLR"/>
    <n v="802.13"/>
    <s v="802.13"/>
    <n v="1256.8599999999999"/>
    <s v="12/9/2014 "/>
    <n v="832142653"/>
    <s v="DAVIDSON, PHIL"/>
    <x v="0"/>
  </r>
  <r>
    <n v="10200908"/>
    <d v="2016-01-19T00:00:00"/>
    <x v="0"/>
    <s v="CJIS COMPUTER SYSTEM"/>
    <s v=""/>
    <x v="0"/>
    <s v="2438"/>
    <s v="NEW COURTHOUSE WPB - 1ST FLOOR"/>
    <s v="RED BOOK"/>
    <e v="#N/A"/>
    <n v="6894765.9500000002"/>
    <s v="10/1/2014 "/>
    <s v="NO S/N"/>
    <e v="#N/A"/>
    <x v="0"/>
  </r>
  <r>
    <s v="D0487900"/>
    <d v="2016-01-19T00:00:00"/>
    <x v="0"/>
    <s v="SHELVING STEEL W/3 SECTIONS BL"/>
    <s v=""/>
    <x v="0"/>
    <s v="0008"/>
    <s v="GOVERNMENTAL CENTER 8TH FLR"/>
    <n v="801.16"/>
    <s v="801.16"/>
    <n v="1041.55"/>
    <s v="12/9/2014 "/>
    <s v=""/>
    <s v="HALL, TYRELL"/>
    <x v="0"/>
  </r>
  <r>
    <s v="F0555100"/>
    <d v="2016-01-19T00:00:00"/>
    <x v="0"/>
    <s v="MODULAR FURNITUE"/>
    <s v=""/>
    <x v="0"/>
    <s v="0004"/>
    <s v="GOVERNMENTAL CENTER 4TH FLR"/>
    <n v="403.16"/>
    <e v="#N/A"/>
    <n v="2401.0100000000002"/>
    <s v="12/9/2014 "/>
    <s v=""/>
    <e v="#N/A"/>
    <x v="0"/>
  </r>
  <r>
    <s v="F0555200"/>
    <d v="2016-01-19T00:00:00"/>
    <x v="0"/>
    <s v="MODULAR FURNITUE"/>
    <s v=""/>
    <x v="0"/>
    <s v="0004"/>
    <s v="GOVERNMENTAL CENTER 4TH FLR"/>
    <n v="403.16"/>
    <e v="#N/A"/>
    <n v="2401.0100000000002"/>
    <s v="12/9/2014 "/>
    <s v=""/>
    <e v="#N/A"/>
    <x v="0"/>
  </r>
  <r>
    <s v="J0913200"/>
    <d v="2016-01-19T00:00:00"/>
    <x v="0"/>
    <s v="DBL MODULAR WORKSTATION"/>
    <s v=""/>
    <x v="1"/>
    <s v="0004"/>
    <s v="GOVERNMENTAL CENTER 4TH FLR"/>
    <n v="401.43"/>
    <s v="401.43"/>
    <n v="4496.6499999999996"/>
    <s v="12/9/2014 "/>
    <s v=""/>
    <s v="MILLER, THERESA"/>
    <x v="0"/>
  </r>
  <r>
    <n v="10128525"/>
    <d v="2016-01-19T00:00:00"/>
    <x v="1"/>
    <s v="PLOTTER, HP,DESIGNJET 1055CM"/>
    <s v="C6075A"/>
    <x v="0"/>
    <s v="0004"/>
    <s v="GOVERNMENTAL CENTER 4TH FLR"/>
    <s v="400 HALL"/>
    <s v="400.00"/>
    <n v="9404.48"/>
    <s v="12/9/2014 "/>
    <s v="ESA9721093"/>
    <s v="SATCHELL, ARCHIE"/>
    <x v="0"/>
  </r>
  <r>
    <n v="10128593"/>
    <d v="2016-01-19T00:00:00"/>
    <x v="1"/>
    <s v="MODULAR WORKSTATION"/>
    <s v="HON 840000"/>
    <x v="0"/>
    <s v="0004"/>
    <s v="GOVERNMENTAL CENTER 4TH FLR"/>
    <n v="404.96"/>
    <s v="404.96"/>
    <n v="2280.69"/>
    <s v="12/9/2014 "/>
    <s v=""/>
    <s v="LEMER, ANDREA"/>
    <x v="0"/>
  </r>
  <r>
    <n v="10128594"/>
    <d v="2016-01-19T00:00:00"/>
    <x v="1"/>
    <s v="MODULAR WORKSTATION"/>
    <s v="HON 840000"/>
    <x v="0"/>
    <s v="0004"/>
    <s v="GOVERNMENTAL CENTER 4TH FLR"/>
    <n v="404.96"/>
    <s v="404.96"/>
    <n v="2280.69"/>
    <s v="12/9/2014 "/>
    <s v=""/>
    <s v="PATEL, HARIN"/>
    <x v="0"/>
  </r>
  <r>
    <n v="10128595"/>
    <d v="2016-01-19T00:00:00"/>
    <x v="1"/>
    <s v="MODULAR WORKSTATION"/>
    <s v="HON 840000"/>
    <x v="0"/>
    <s v="0004"/>
    <s v="GOVERNMENTAL CENTER 4TH FLR"/>
    <n v="404.96"/>
    <s v="404.94A"/>
    <n v="2280.6799999999998"/>
    <s v="12/9/2014 "/>
    <s v=""/>
    <s v="ANDERSON, KENT"/>
    <x v="0"/>
  </r>
  <r>
    <n v="10128596"/>
    <d v="2016-01-19T00:00:00"/>
    <x v="1"/>
    <s v="MODULAR WORKSTATION"/>
    <s v="HON 840000"/>
    <x v="0"/>
    <s v="0004"/>
    <s v="GOVERNMENTAL CENTER 4TH FLR"/>
    <n v="404.96"/>
    <s v="404.96"/>
    <n v="2280.67"/>
    <s v="12/9/2014 "/>
    <s v=""/>
    <s v="MUSILLO, GARY"/>
    <x v="0"/>
  </r>
  <r>
    <n v="10132215"/>
    <d v="2016-01-19T00:00:00"/>
    <x v="1"/>
    <s v="PRINTER, HP LASERJET 4050TN"/>
    <s v=""/>
    <x v="0"/>
    <s v="0004"/>
    <s v="GOVERNMENTAL CENTER 4TH FLR"/>
    <n v="404.8"/>
    <e v="#N/A"/>
    <n v="1316"/>
    <s v="12/9/2014 "/>
    <s v="USCF001851"/>
    <e v="#N/A"/>
    <x v="0"/>
  </r>
  <r>
    <n v="10139068"/>
    <d v="2016-01-19T00:00:00"/>
    <x v="1"/>
    <s v="PRINTER,HP DESIGNJET 5000PS"/>
    <s v="C6091V#ABA"/>
    <x v="0"/>
    <s v="0004"/>
    <s v="GOVERNMENTAL CENTER 4TH FLR"/>
    <s v="400 HALL"/>
    <s v="404.93"/>
    <n v="9890"/>
    <s v="12/9/2014 "/>
    <s v="SSF16K1401Y"/>
    <s v="SATCHELL, ARCHIE"/>
    <x v="0"/>
  </r>
  <r>
    <n v="10144777"/>
    <d v="2016-01-19T00:00:00"/>
    <x v="1"/>
    <s v="PC, DELL GX240, OPTIPLEX"/>
    <s v="220-9363"/>
    <x v="0"/>
    <s v="0008"/>
    <s v="GOVERNMENTAL CENTER 8TH FLR"/>
    <s v="802.C4"/>
    <e v="#N/A"/>
    <n v="2312"/>
    <s v="12/22/2014"/>
    <s v="CT93M11"/>
    <e v="#N/A"/>
    <x v="0"/>
  </r>
  <r>
    <n v="10152841"/>
    <d v="2016-01-19T00:00:00"/>
    <x v="1"/>
    <s v="PROJECTOR, DELL"/>
    <s v=""/>
    <x v="0"/>
    <s v="0004"/>
    <s v="GOVERNMENTAL CENTER 4TH FLR"/>
    <n v="400.99"/>
    <s v="404.HW"/>
    <n v="2111"/>
    <s v="12/9/2014 "/>
    <s v="7B7XW11"/>
    <s v="SANDMAN, SHARON"/>
    <x v="0"/>
  </r>
  <r>
    <n v="10152944"/>
    <d v="2016-01-19T00:00:00"/>
    <x v="1"/>
    <s v="PROJECTOR, LP250"/>
    <s v="3838690-V"/>
    <x v="0"/>
    <s v="0004"/>
    <s v="GOVERNMENTAL CENTER 4TH FLR"/>
    <n v="400.99"/>
    <s v="400.99"/>
    <n v="1626"/>
    <s v="12/9/2014 "/>
    <s v="AEHN26100384"/>
    <s v="SATCHELL, ARCHIE"/>
    <x v="0"/>
  </r>
  <r>
    <n v="10154651"/>
    <d v="2016-01-19T00:00:00"/>
    <x v="1"/>
    <s v="MODULAR FURNITURE"/>
    <s v=""/>
    <x v="0"/>
    <s v="0004"/>
    <s v="GOVERNMENTAL CENTER 4TH FLR"/>
    <s v="404.94C"/>
    <s v="404.94C"/>
    <n v="1547.24"/>
    <s v="12/9/2014 "/>
    <s v=""/>
    <s v="AULAKH, GURBIR"/>
    <x v="0"/>
  </r>
  <r>
    <n v="10154652"/>
    <d v="2016-01-19T00:00:00"/>
    <x v="1"/>
    <s v="MODULAR FURNITURE"/>
    <s v=""/>
    <x v="0"/>
    <s v="0004"/>
    <s v="GOVERNMENTAL CENTER 4TH FLR"/>
    <s v="404.94B"/>
    <s v="404.94B"/>
    <n v="1806.69"/>
    <s v="12/9/2014 "/>
    <s v=""/>
    <s v="NATANI, UMANG"/>
    <x v="0"/>
  </r>
  <r>
    <n v="10154653"/>
    <d v="2016-01-19T00:00:00"/>
    <x v="1"/>
    <s v="MODULAR FURNITURE"/>
    <s v=""/>
    <x v="0"/>
    <s v="0004"/>
    <s v="GOVERNMENTAL CENTER 4TH FLR"/>
    <s v="404.94A"/>
    <s v="404.94A"/>
    <n v="1547.24"/>
    <s v="12/9/2014 "/>
    <s v=""/>
    <s v="ANDERSON, KENT"/>
    <x v="0"/>
  </r>
  <r>
    <n v="10155798"/>
    <d v="2016-01-19T00:00:00"/>
    <x v="1"/>
    <s v="PROJECTOR, DELL 3200MP"/>
    <s v=""/>
    <x v="0"/>
    <s v="0004"/>
    <s v="GOVERNMENTAL CENTER 4TH FLR"/>
    <n v="400.99"/>
    <s v="400.99"/>
    <n v="1879.3"/>
    <s v="12/9/2014 "/>
    <s v="FQK9531"/>
    <s v="SATCHELL, ARCHIE"/>
    <x v="0"/>
  </r>
  <r>
    <n v="10155799"/>
    <d v="2016-01-19T00:00:00"/>
    <x v="1"/>
    <s v="PRINTER, DELL LASER W5300N"/>
    <s v="W5300N"/>
    <x v="0"/>
    <s v="0008"/>
    <s v="GOVERNMENTAL CENTER 8TH FLR"/>
    <s v="802.C4"/>
    <s v="802.C3"/>
    <n v="1512.22"/>
    <s v="12/22/2014"/>
    <s v="4BWKG31"/>
    <s v="TEMPLETON, LINDA"/>
    <x v="0"/>
  </r>
  <r>
    <n v="10156699"/>
    <d v="2016-01-19T00:00:00"/>
    <x v="1"/>
    <s v="PROJECTOR, DELL 3300MP"/>
    <s v=""/>
    <x v="0"/>
    <s v="0004"/>
    <s v="GOVERNMENTAL CENTER 4TH FLR"/>
    <n v="400.99"/>
    <s v="400.99"/>
    <n v="2068.2600000000002"/>
    <s v="12/9/2014 "/>
    <s v="JNJ7F41"/>
    <s v="SATCHELL, ARCHIE"/>
    <x v="0"/>
  </r>
  <r>
    <n v="10157029"/>
    <d v="2016-01-19T00:00:00"/>
    <x v="1"/>
    <s v="OFFICE FURNITURE"/>
    <s v=""/>
    <x v="0"/>
    <s v="0004"/>
    <s v="GOVERNMENTAL CENTER 4TH FLR"/>
    <n v="404.6"/>
    <s v="404.6"/>
    <n v="2469.85"/>
    <s v="12/22/2014"/>
    <s v=""/>
    <s v="ERICKSON, LOIS"/>
    <x v="0"/>
  </r>
  <r>
    <n v="10157030"/>
    <d v="2016-01-19T00:00:00"/>
    <x v="1"/>
    <s v="OFFICE FURNITURE"/>
    <s v=""/>
    <x v="0"/>
    <s v="0008"/>
    <s v="GOVERNMENTAL CENTER 8TH FLR"/>
    <n v="802.14"/>
    <s v="802.14"/>
    <n v="2564.91"/>
    <s v="12/9/2014 "/>
    <s v=""/>
    <s v="TRANTHAM, JAMES"/>
    <x v="0"/>
  </r>
  <r>
    <n v="10157032"/>
    <d v="2016-01-19T00:00:00"/>
    <x v="1"/>
    <s v="OFFICE FURNITURE"/>
    <s v=""/>
    <x v="0"/>
    <s v="0004"/>
    <s v="GOVERNMENTAL CENTER 4TH FLR"/>
    <n v="404.7"/>
    <s v="404.7"/>
    <n v="1814.72"/>
    <s v="12/9/2014 "/>
    <s v=""/>
    <s v="VARAK, PRASHANT"/>
    <x v="0"/>
  </r>
  <r>
    <n v="10157197"/>
    <d v="2016-01-19T00:00:00"/>
    <x v="1"/>
    <s v="SHREDDER"/>
    <s v=""/>
    <x v="0"/>
    <s v="0004"/>
    <s v="GOVERNMENTAL CENTER 4TH FLR"/>
    <n v="400.57"/>
    <s v="400.57"/>
    <n v="2501"/>
    <s v="12/9/2014 "/>
    <n v="530084181"/>
    <s v="BULMER, CAREN"/>
    <x v="0"/>
  </r>
  <r>
    <n v="10157257"/>
    <d v="2016-01-19T00:00:00"/>
    <x v="1"/>
    <s v="PC, DELL OPTIPLEX GX270"/>
    <s v=""/>
    <x v="0"/>
    <s v="0008"/>
    <s v="GOVERNMENTAL CENTER 8TH FLR"/>
    <s v="802.C6"/>
    <s v="802.C6"/>
    <n v="1186.02"/>
    <s v="12/9/2014 "/>
    <s v="CC86Y41"/>
    <s v="PICARD, PAUL"/>
    <x v="0"/>
  </r>
  <r>
    <n v="10159189"/>
    <d v="2016-01-19T00:00:00"/>
    <x v="1"/>
    <s v="MODULAR FURNITURE"/>
    <s v=""/>
    <x v="0"/>
    <s v="0008"/>
    <s v="GOVERNMENTAL CENTER 8TH FLR"/>
    <n v="802.12"/>
    <s v="801"/>
    <n v="2638.52"/>
    <s v="12/9/2014 "/>
    <s v=""/>
    <s v="TEMPLETON, LINDA"/>
    <x v="0"/>
  </r>
  <r>
    <n v="10159405"/>
    <d v="2016-01-19T00:00:00"/>
    <x v="1"/>
    <s v="MODULAR FURNITURE,16 TABLES"/>
    <s v=""/>
    <x v="0"/>
    <s v="2439"/>
    <s v="NEW COURTHOUSE WPB - 2ND FLOOR"/>
    <n v="2.12"/>
    <s v="2.1200"/>
    <n v="12036.4"/>
    <s v="2/12/2015 "/>
    <s v=""/>
    <s v="SANDMAN, SHARON"/>
    <x v="0"/>
  </r>
  <r>
    <n v="10160462"/>
    <d v="2016-01-19T00:00:00"/>
    <x v="1"/>
    <s v="LAPTOP, DELL LATITUDE D800"/>
    <s v=""/>
    <x v="0"/>
    <s v="0004"/>
    <s v="GOVERNMENTAL CENTER 4TH FLR"/>
    <n v="404.4"/>
    <s v="404.4"/>
    <n v="3281.02"/>
    <s v="12/9/2014 "/>
    <s v="1X6QV51"/>
    <s v="HRICIK, GEORGE"/>
    <x v="0"/>
  </r>
  <r>
    <n v="10161043"/>
    <d v="2016-01-19T00:00:00"/>
    <x v="1"/>
    <s v="FURNITURE - RM 802*11"/>
    <s v=""/>
    <x v="0"/>
    <s v="0008"/>
    <s v="GOVERNMENTAL CENTER 8TH FLR"/>
    <n v="802.11"/>
    <s v="802.C2"/>
    <n v="2954.69"/>
    <s v="12/9/2014 "/>
    <s v=""/>
    <s v="LARUSSO, ROBERT"/>
    <x v="0"/>
  </r>
  <r>
    <n v="10161841"/>
    <d v="2016-01-19T00:00:00"/>
    <x v="1"/>
    <s v="WORKSTATION FOR SHARON DUBELL"/>
    <s v=""/>
    <x v="0"/>
    <s v="0008"/>
    <s v="GOVERNMENTAL CENTER 8TH FLR"/>
    <n v="802.1"/>
    <s v="802.10"/>
    <n v="2932.88"/>
    <s v="12/9/2014 "/>
    <s v=""/>
    <s v="KAPLAN, STUART"/>
    <x v="0"/>
  </r>
  <r>
    <n v="10162322"/>
    <d v="2016-01-19T00:00:00"/>
    <x v="1"/>
    <s v="FURNITURE"/>
    <s v=""/>
    <x v="0"/>
    <s v="0004"/>
    <s v="GOVERNMENTAL CENTER 4TH FLR"/>
    <n v="404.2"/>
    <s v="404.2"/>
    <n v="2629.02"/>
    <s v="12/9/2014 "/>
    <s v=""/>
    <s v="TIWARI, RAJESH"/>
    <x v="0"/>
  </r>
  <r>
    <n v="10162323"/>
    <d v="2016-01-19T00:00:00"/>
    <x v="1"/>
    <s v="FURNITURE"/>
    <s v=""/>
    <x v="0"/>
    <s v="0004"/>
    <s v="GOVERNMENTAL CENTER 4TH FLR"/>
    <n v="404.2"/>
    <s v="802.16"/>
    <n v="2629.04"/>
    <s v="12/9/2014 "/>
    <s v=""/>
    <s v="SAWANT, AMIT"/>
    <x v="0"/>
  </r>
  <r>
    <n v="10163580"/>
    <d v="2016-01-19T00:00:00"/>
    <x v="1"/>
    <s v="MODULAR OFFICE FURNITURE"/>
    <s v=""/>
    <x v="0"/>
    <s v="0008"/>
    <s v="GOVERNMENTAL CENTER 8TH FLR"/>
    <n v="802.4"/>
    <s v="802.4"/>
    <n v="3037.1"/>
    <s v="12/9/2014 "/>
    <s v=""/>
    <s v="ROSARIO, PETER"/>
    <x v="0"/>
  </r>
  <r>
    <n v="10163581"/>
    <d v="2016-01-19T00:00:00"/>
    <x v="1"/>
    <s v="MODULAR OFFICE FURNITURE"/>
    <s v=""/>
    <x v="0"/>
    <s v="0008"/>
    <s v="GOVERNMENTAL CENTER 8TH FLR"/>
    <n v="802.2"/>
    <s v="802.2"/>
    <n v="3128.53"/>
    <s v="12/9/2014 "/>
    <s v=""/>
    <s v="VIDAL-BENNETTE, DENISE"/>
    <x v="0"/>
  </r>
  <r>
    <n v="10164572"/>
    <d v="2016-01-19T00:00:00"/>
    <x v="1"/>
    <s v="MONITOR, DELL PLANAR PX212M"/>
    <s v=""/>
    <x v="0"/>
    <s v="3376"/>
    <s v="VISTA CENTER OFFICE 2ND FLR"/>
    <s v="2W.39.02"/>
    <s v="2W-39.02"/>
    <n v="1052.96"/>
    <s v="2/17/2015 "/>
    <s v="A616538S0311K0041"/>
    <s v="HOGAN, DAVID"/>
    <x v="0"/>
  </r>
  <r>
    <n v="10165484"/>
    <d v="2016-01-19T00:00:00"/>
    <x v="1"/>
    <s v="PC, DELL OPTIPLEX GX620"/>
    <s v=""/>
    <x v="0"/>
    <s v="0004"/>
    <s v="GOVERNMENTAL CENTER 4TH FLR"/>
    <n v="400.84"/>
    <s v="400.95"/>
    <n v="1538.38"/>
    <s v="1/13/2015 "/>
    <s v="1FZ5L91"/>
    <s v="AULAKH, GURBIR"/>
    <x v="0"/>
  </r>
  <r>
    <n v="10165513"/>
    <d v="2016-01-19T00:00:00"/>
    <x v="1"/>
    <s v="MODULAR FURNITURE"/>
    <s v=""/>
    <x v="0"/>
    <s v="0008"/>
    <s v="GOVERNMENTAL CENTER 8TH FLR"/>
    <n v="802.9"/>
    <s v="802.16"/>
    <n v="2503.44"/>
    <s v="12/9/2014 "/>
    <s v=""/>
    <s v="SAWANT, AMIT"/>
    <x v="0"/>
  </r>
  <r>
    <n v="10166522"/>
    <d v="2016-01-19T00:00:00"/>
    <x v="1"/>
    <s v="PC, DELL OPTIPLEX GX620"/>
    <s v=""/>
    <x v="0"/>
    <s v="0004"/>
    <s v="GOVERNMENTAL CENTER 4TH FLR"/>
    <n v="400.83"/>
    <s v="400.83"/>
    <n v="1679.34"/>
    <s v="12/22/2014"/>
    <s v="327FY91"/>
    <s v="AULAKH, GURBIR"/>
    <x v="0"/>
  </r>
  <r>
    <n v="10167528"/>
    <d v="2016-01-19T00:00:00"/>
    <x v="1"/>
    <s v="PC, DELL OPTIPLEX GX620"/>
    <s v="OPTIPLEX GX620"/>
    <x v="0"/>
    <s v="0004"/>
    <s v="GOVERNMENTAL CENTER 4TH FLR"/>
    <n v="400.73"/>
    <s v="400.95"/>
    <n v="1631.57"/>
    <s v="12/22/2014"/>
    <s v="67C17B1"/>
    <s v="YODDHA, MRUNAL"/>
    <x v="0"/>
  </r>
  <r>
    <n v="10168897"/>
    <d v="2016-01-19T00:00:00"/>
    <x v="1"/>
    <s v="PC, DELL STANDARD DEVELOPERS"/>
    <s v=""/>
    <x v="0"/>
    <s v="0004"/>
    <s v="GOVERNMENTAL CENTER 4TH FLR"/>
    <n v="400.65"/>
    <s v="400.43"/>
    <n v="1606.47"/>
    <s v="12/22/2014"/>
    <s v="CBKX1C1"/>
    <s v="PULLAGURALA, PRAVEEN"/>
    <x v="0"/>
  </r>
  <r>
    <n v="10168996"/>
    <d v="2016-01-19T00:00:00"/>
    <x v="1"/>
    <s v="LAPTOP, DELL LATITUDE D820"/>
    <s v=""/>
    <x v="0"/>
    <s v="0004"/>
    <s v="GOVERNMENTAL CENTER 4TH FLR"/>
    <n v="404.4"/>
    <s v="404.4"/>
    <n v="2104.38"/>
    <s v="12/9/2014 "/>
    <s v="JN9KXB1"/>
    <s v="HRICIK, GEORGE"/>
    <x v="0"/>
  </r>
  <r>
    <n v="10169400"/>
    <d v="2016-01-19T00:00:00"/>
    <x v="1"/>
    <s v="LAPTOP, DELL LATITUDE D620"/>
    <s v="D620"/>
    <x v="0"/>
    <s v="0004"/>
    <s v="GOVERNMENTAL CENTER 4TH FLR"/>
    <n v="404.7"/>
    <s v="USE"/>
    <n v="1794.5"/>
    <s v="1/21/2015 "/>
    <s v="9SHFYB1"/>
    <s v="VARAK, PRASHANT"/>
    <x v="0"/>
  </r>
  <r>
    <n v="10170801"/>
    <d v="2016-01-19T00:00:00"/>
    <x v="1"/>
    <s v="PC, DELL OPTIPLEX 745 MINITOWER"/>
    <s v=""/>
    <x v="0"/>
    <s v="0008"/>
    <s v="GOVERNMENTAL CENTER 8TH FLR"/>
    <s v="802.B6"/>
    <s v="802.B6"/>
    <n v="1729"/>
    <s v="1/13/2015 "/>
    <s v="BHW3JC1"/>
    <s v="SUDHAN, MADHU"/>
    <x v="0"/>
  </r>
  <r>
    <n v="10170802"/>
    <d v="2016-01-19T00:00:00"/>
    <x v="1"/>
    <s v="PC, DELL OPTIPLEX 745 MINITOWER"/>
    <s v=""/>
    <x v="0"/>
    <s v="0008"/>
    <s v="GOVERNMENTAL CENTER 8TH FLR"/>
    <n v="802.2"/>
    <s v="802.17"/>
    <n v="1729"/>
    <s v="12/9/2014 "/>
    <s v="4HW3JC1"/>
    <s v="ORTIZ, CLEMENTE"/>
    <x v="0"/>
  </r>
  <r>
    <n v="10171333"/>
    <d v="2016-01-19T00:00:00"/>
    <x v="1"/>
    <s v="PC, DELL OPTIPLEX 745 SSF PENTIUM D"/>
    <s v=""/>
    <x v="0"/>
    <s v="3467"/>
    <s v="PURCH/FIXED ASSETS VISTA PKWY"/>
    <s v="2W.28.11"/>
    <s v="2W-39.03"/>
    <n v="1303.51"/>
    <s v="2/5/2015  "/>
    <s v="41S11G1"/>
    <s v="BALICKI, RAYMOND"/>
    <x v="0"/>
  </r>
  <r>
    <n v="10171809"/>
    <d v="2016-01-19T00:00:00"/>
    <x v="1"/>
    <s v="PC, DELL OPTIPLEX 745SFF"/>
    <s v=""/>
    <x v="0"/>
    <s v="3376"/>
    <s v="VISTA CENTER OFFICE 2ND FLR"/>
    <s v="2W.28.11"/>
    <s v="2W-39.03"/>
    <n v="1212.56"/>
    <s v="1/22/2015 "/>
    <s v="DT65ZC1"/>
    <s v="BALICKI, RAYMOND"/>
    <x v="0"/>
  </r>
  <r>
    <n v="10171841"/>
    <d v="2016-01-19T00:00:00"/>
    <x v="1"/>
    <s v="PC, DELL OPTIPLEX 745 DESKTOP"/>
    <s v=""/>
    <x v="0"/>
    <s v="0004"/>
    <s v="GOVERNMENTAL CENTER 4TH FLR"/>
    <n v="400.75"/>
    <s v="802.15"/>
    <n v="2113"/>
    <s v="12/22/2014"/>
    <s v="C1BJ1D1"/>
    <s v="SANDMAN, SHARON"/>
    <x v="0"/>
  </r>
  <r>
    <n v="10172446"/>
    <d v="2016-01-19T00:00:00"/>
    <x v="1"/>
    <s v="PC, DELL OPTIPLEX 745 DESKTOP"/>
    <s v=""/>
    <x v="0"/>
    <s v="0004"/>
    <s v="GOVERNMENTAL CENTER 4TH FLR"/>
    <n v="400.98"/>
    <s v="400.98"/>
    <n v="1563.9"/>
    <s v="12/22/2014"/>
    <s v="3S3F3D1"/>
    <s v="RINALDY, ARIE"/>
    <x v="0"/>
  </r>
  <r>
    <n v="10173217"/>
    <d v="2016-01-19T00:00:00"/>
    <x v="1"/>
    <s v="PRINTER, HP LASERJET 4700DTN COLOR"/>
    <s v=""/>
    <x v="0"/>
    <s v="0004"/>
    <s v="GOVERNMENTAL CENTER 4TH FLR"/>
    <s v="400 HALL"/>
    <s v="HALL"/>
    <n v="2306"/>
    <s v="12/9/2014 "/>
    <s v="JPZLD07571"/>
    <s v="BULMER, CAREN"/>
    <x v="0"/>
  </r>
  <r>
    <n v="10173384"/>
    <d v="2016-01-19T00:00:00"/>
    <x v="1"/>
    <s v="PC, DELL OPTIPLEX 745 DESKTOP"/>
    <s v=""/>
    <x v="0"/>
    <s v="0004"/>
    <s v="GOVERNMENTAL CENTER 4TH FLR"/>
    <n v="400.75"/>
    <s v="802.15"/>
    <n v="1137"/>
    <s v="12/22/2014"/>
    <s v="3H64PD1"/>
    <s v="SANDMAN, SHARON"/>
    <x v="0"/>
  </r>
  <r>
    <n v="10173514"/>
    <d v="2016-01-19T00:00:00"/>
    <x v="1"/>
    <s v="LAPTOP, DELL LATITUDE D630"/>
    <s v=""/>
    <x v="0"/>
    <s v="0004"/>
    <s v="GOVERNMENTAL CENTER 4TH FLR"/>
    <n v="404.93"/>
    <s v="404.93"/>
    <n v="2044.56"/>
    <s v="12/10/2014"/>
    <s v="3Z0VPD1"/>
    <s v="SATCHELL, ARCHIE"/>
    <x v="0"/>
  </r>
  <r>
    <n v="10173717"/>
    <d v="2016-01-19T00:00:00"/>
    <x v="1"/>
    <s v="PRINTER, HP LASERJET 5550DTN COLOR"/>
    <s v=""/>
    <x v="0"/>
    <s v="3376"/>
    <s v="VISTA CENTER OFFICE 2ND FLR"/>
    <s v="2W.28.11"/>
    <s v="2W-28.11"/>
    <n v="4061"/>
    <s v="1/22/2015 "/>
    <s v="JPSC76S0KZ"/>
    <s v="BALICKI, RAYMOND"/>
    <x v="0"/>
  </r>
  <r>
    <n v="10174681"/>
    <d v="2016-01-19T00:00:00"/>
    <x v="1"/>
    <s v="PC, DELL OPTIPLEX 755"/>
    <s v=""/>
    <x v="0"/>
    <s v="0004"/>
    <s v="GOVERNMENTAL CENTER 4TH FLR"/>
    <n v="400.44"/>
    <s v="404.2"/>
    <n v="1437"/>
    <s v="12/9/2014 "/>
    <s v="7WVGKF1"/>
    <s v="TIWARI, RAJESH"/>
    <x v="0"/>
  </r>
  <r>
    <n v="10175121"/>
    <d v="2016-01-19T00:00:00"/>
    <x v="1"/>
    <s v="PROJECTOR, DELL 5100MP DLP"/>
    <s v=""/>
    <x v="0"/>
    <s v="0004"/>
    <s v="GOVERNMENTAL CENTER 4TH FLR"/>
    <s v="404.94C"/>
    <s v="400.85"/>
    <n v="2249.8000000000002"/>
    <s v="12/9/2014 "/>
    <s v="3BLP0D1"/>
    <s v="BULMER, CAREN"/>
    <x v="0"/>
  </r>
  <r>
    <n v="10175123"/>
    <d v="2016-01-19T00:00:00"/>
    <x v="1"/>
    <s v="PC, DELL OPTIPLEX 755 DESKTOP"/>
    <s v=""/>
    <x v="0"/>
    <s v="0004"/>
    <s v="GOVERNMENTAL CENTER 4TH FLR"/>
    <n v="400.13"/>
    <s v="400.13"/>
    <n v="1761.56"/>
    <s v="12/9/2014 "/>
    <s v="8ZGXTF1"/>
    <s v="SAKAMURI, GOPAL"/>
    <x v="0"/>
  </r>
  <r>
    <n v="10175124"/>
    <d v="2016-01-19T00:00:00"/>
    <x v="1"/>
    <s v="PC, DELL OPTIPLEX 755 DESKTOP"/>
    <s v=""/>
    <x v="0"/>
    <s v="0008"/>
    <s v="GOVERNMENTAL CENTER 8TH FLR"/>
    <s v="802.B1"/>
    <s v="802.B1"/>
    <n v="1761.56"/>
    <s v="1/13/2015 "/>
    <s v="BZGXTF1"/>
    <s v="HARRISON, D-J"/>
    <x v="0"/>
  </r>
  <r>
    <n v="10175125"/>
    <d v="2016-01-19T00:00:00"/>
    <x v="1"/>
    <s v="PC, DELL OPTIPLEX 755 DESKTOP"/>
    <s v=""/>
    <x v="0"/>
    <s v="0004"/>
    <s v="GOVERNMENTAL CENTER 4TH FLR"/>
    <n v="404.8"/>
    <s v="404.8"/>
    <n v="1761.56"/>
    <s v="12/9/2014 "/>
    <s v="DZGXTF1"/>
    <s v="GILANI, SYED"/>
    <x v="0"/>
  </r>
  <r>
    <n v="10175151"/>
    <d v="2016-01-19T00:00:00"/>
    <x v="1"/>
    <s v="SERVER, DELL PRECISION T3400"/>
    <n v="3400"/>
    <x v="0"/>
    <s v="0008"/>
    <s v="GOVERNMENTAL CENTER 8TH FLR"/>
    <s v="802.B6"/>
    <s v="802.B6"/>
    <n v="2891.2"/>
    <s v="12/22/2014"/>
    <s v="D8XBDG1"/>
    <s v="SUDHAN, MADHU"/>
    <x v="0"/>
  </r>
  <r>
    <n v="10175445"/>
    <d v="2016-01-19T00:00:00"/>
    <x v="1"/>
    <s v="LAPTOP, DELL LATITUDE D830"/>
    <s v="D830"/>
    <x v="0"/>
    <s v="0008"/>
    <s v="GOVERNMENTAL CENTER 8TH FLR"/>
    <n v="802.4"/>
    <s v="802.4"/>
    <n v="2396.21"/>
    <s v="1/15/2015 "/>
    <s v="7LNT3G1"/>
    <s v="ROSARIO, PETER"/>
    <x v="0"/>
  </r>
  <r>
    <n v="10175725"/>
    <d v="2016-01-19T00:00:00"/>
    <x v="1"/>
    <s v="PC, DELL OPTIPLEX 755 SFF"/>
    <s v=""/>
    <x v="0"/>
    <s v="0004"/>
    <s v="GOVERNMENTAL CENTER 4TH FLR"/>
    <s v="402.12.1"/>
    <s v="402.22"/>
    <n v="1444"/>
    <s v="1/7/2015  "/>
    <s v="1L1FBG1"/>
    <s v="RODRIGUEZ, GERRY"/>
    <x v="0"/>
  </r>
  <r>
    <n v="10178603"/>
    <d v="2016-01-19T00:00:00"/>
    <x v="1"/>
    <s v="PRINTER, HP LASERJET CP6015XH COLOR"/>
    <s v=""/>
    <x v="0"/>
    <s v="0004"/>
    <s v="GOVERNMENTAL CENTER 4TH FLR"/>
    <s v="400 HALL"/>
    <s v="400.85"/>
    <n v="5749"/>
    <s v="12/9/2014 "/>
    <s v="JPDL8BJ03L"/>
    <s v="BULMER, CAREN"/>
    <x v="0"/>
  </r>
  <r>
    <n v="10178604"/>
    <d v="2016-01-19T00:00:00"/>
    <x v="1"/>
    <s v="HP BOOKLET MARKER/FINISHER ACCESSORY"/>
    <s v=""/>
    <x v="0"/>
    <s v="0004"/>
    <s v="GOVERNMENTAL CENTER 4TH FLR"/>
    <s v="400 HALL"/>
    <s v="400.85"/>
    <n v="2705"/>
    <s v="12/9/2014 "/>
    <s v="CNBMB03029"/>
    <s v="BULMER, CAREN"/>
    <x v="0"/>
  </r>
  <r>
    <n v="10179379"/>
    <d v="2016-01-19T00:00:00"/>
    <x v="1"/>
    <s v="PC, DELL PRECISION T3400 MINI TOWER"/>
    <s v=""/>
    <x v="0"/>
    <s v="3376"/>
    <s v="VISTA CENTER OFFICE 2ND FLR"/>
    <s v="2W.39.02"/>
    <s v="2W-39.02"/>
    <n v="1634.1"/>
    <s v="2/17/2015 "/>
    <s v="77JCLJ1"/>
    <s v="HOGAN, DAVID"/>
    <x v="0"/>
  </r>
  <r>
    <n v="10179383"/>
    <d v="2016-01-19T00:00:00"/>
    <x v="1"/>
    <s v="PC, DELL PRECISION T3400 MINI TOWER"/>
    <s v=""/>
    <x v="0"/>
    <s v="3376"/>
    <s v="VISTA CENTER OFFICE 2ND FLR"/>
    <s v="2W.39.01"/>
    <s v="2W-39.01"/>
    <n v="1634.1"/>
    <s v="2/17/2015 "/>
    <s v="6Z4CLJ1"/>
    <s v="MILLER, SUSAN"/>
    <x v="0"/>
  </r>
  <r>
    <n v="10179541"/>
    <d v="2016-01-19T00:00:00"/>
    <x v="1"/>
    <s v="PC, DELL PRECISION T3400"/>
    <s v=""/>
    <x v="0"/>
    <s v="3376"/>
    <s v="VISTA CENTER OFFICE 2ND FLR"/>
    <s v="2W.35."/>
    <s v="2W-37"/>
    <n v="1689.6"/>
    <s v="1/22/2015 "/>
    <s v="7YSGPJ1"/>
    <s v="YONN, DIANE"/>
    <x v="0"/>
  </r>
  <r>
    <n v="10180738"/>
    <d v="2016-01-19T00:00:00"/>
    <x v="1"/>
    <s v="PC, DELL PRECISION T7500"/>
    <s v=""/>
    <x v="0"/>
    <s v="0008"/>
    <s v="GOVERNMENTAL CENTER 8TH FLR"/>
    <n v="802.15"/>
    <s v="802.15"/>
    <n v="2323.7399999999998"/>
    <s v="12/9/2014 "/>
    <s v="27TJBMI"/>
    <s v="SANDMAN, SHARON"/>
    <x v="0"/>
  </r>
  <r>
    <n v="10181102"/>
    <d v="2016-01-19T00:00:00"/>
    <x v="1"/>
    <s v="LAPTOP, DELL PRECISION M6400"/>
    <s v=""/>
    <x v="0"/>
    <s v="3376"/>
    <s v="VISTA CENTER OFFICE 2ND FLR"/>
    <s v="2W.28.11"/>
    <s v="2W-39.03"/>
    <n v="2073.59"/>
    <s v="1/22/2015 "/>
    <s v="HBFNTL1"/>
    <s v="BALICKI, RAYMOND"/>
    <x v="0"/>
  </r>
  <r>
    <n v="10181407"/>
    <d v="2016-01-19T00:00:00"/>
    <x v="1"/>
    <s v="LAPTOP, DELL LATITUDE E6500"/>
    <s v=""/>
    <x v="0"/>
    <s v="0004"/>
    <s v="GOVERNMENTAL CENTER 4TH FLR"/>
    <n v="404.8"/>
    <s v="404.92"/>
    <n v="1891.15"/>
    <s v="1/13/2015 "/>
    <s v="B3HTOM1"/>
    <s v="CEVALLOS, FERNANDO"/>
    <x v="0"/>
  </r>
  <r>
    <n v="10181953"/>
    <d v="2016-01-19T00:00:00"/>
    <x v="1"/>
    <s v="LAPTOP, DELL LATITUDE E6510"/>
    <s v="E6510"/>
    <x v="0"/>
    <s v="0008"/>
    <s v="GOVERNMENTAL CENTER 8TH FLR"/>
    <n v="802.4"/>
    <s v="802.4"/>
    <n v="1619.35"/>
    <s v="1/13/2015 "/>
    <s v="7XHZRM1"/>
    <s v="ROSARIO, PETER"/>
    <x v="0"/>
  </r>
  <r>
    <n v="10182522"/>
    <d v="2016-01-19T00:00:00"/>
    <x v="1"/>
    <s v="LAPTOP, DELL LATITUDE E6510 NOTEBOOK"/>
    <s v=""/>
    <x v="0"/>
    <s v="0008"/>
    <s v="GOVERNMENTAL CENTER 8TH FLR"/>
    <n v="802.8"/>
    <s v="802.8"/>
    <n v="1290.8599999999999"/>
    <s v="12/9/2014 "/>
    <s v="J1JL1M1"/>
    <s v="VIDAL-BENNETTE, DENISE"/>
    <x v="0"/>
  </r>
  <r>
    <n v="10182813"/>
    <d v="2016-01-19T00:00:00"/>
    <x v="1"/>
    <s v="LAPTOP, HP ELITEBOOK 874W"/>
    <s v=""/>
    <x v="0"/>
    <s v="0008"/>
    <s v="GOVERNMENTAL CENTER 8TH FLR"/>
    <n v="802.5"/>
    <s v="802.5"/>
    <n v="1674"/>
    <s v="12/22/2014"/>
    <s v="CNU0373TNT"/>
    <s v="FARGO, DALE"/>
    <x v="0"/>
  </r>
  <r>
    <n v="10183088"/>
    <d v="2016-01-19T00:00:00"/>
    <x v="1"/>
    <s v="LAPTOP, HP 2740P TABLET"/>
    <s v=""/>
    <x v="0"/>
    <s v="0004"/>
    <s v="GOVERNMENTAL CENTER 4TH FLR"/>
    <s v="404.94C"/>
    <s v="404.94C"/>
    <n v="1711"/>
    <s v="1/13/2015 "/>
    <s v="2CE0330DYH"/>
    <s v="AULAKH, GURBIR"/>
    <x v="0"/>
  </r>
  <r>
    <n v="10185706"/>
    <d v="2016-01-19T00:00:00"/>
    <x v="1"/>
    <s v="LAPATOP, DELL LATITUDE E6520"/>
    <s v=""/>
    <x v="0"/>
    <s v="0008"/>
    <s v="GOVERNMENTAL CENTER 8TH FLR"/>
    <n v="802.9"/>
    <s v="802.16"/>
    <n v="1339.89"/>
    <s v="12/9/2014 "/>
    <s v="8CG1Q1"/>
    <s v="SAWANT, AMIT"/>
    <x v="0"/>
  </r>
  <r>
    <n v="10185918"/>
    <d v="2016-01-19T00:00:00"/>
    <x v="1"/>
    <s v="LAPTOP, DELL LATITUDE E6510 NOTEBOOK"/>
    <s v=""/>
    <x v="0"/>
    <s v="3376"/>
    <s v="VISTA CENTER OFFICE 2ND FLR"/>
    <s v="2W.35."/>
    <s v="2W-37"/>
    <n v="1298.4100000000001"/>
    <s v="1/22/2015 "/>
    <s v="9XL34Q1"/>
    <s v="YONN, DIANE"/>
    <x v="0"/>
  </r>
  <r>
    <n v="10186076"/>
    <d v="2016-01-19T00:00:00"/>
    <x v="1"/>
    <s v="LAPTOP, DELL LATITUDE E6520"/>
    <s v=""/>
    <x v="0"/>
    <s v="0008"/>
    <s v="GOVERNMENTAL CENTER 8TH FLR"/>
    <n v="802.2"/>
    <s v="400.32"/>
    <n v="1339.89"/>
    <s v="1/16/2015 "/>
    <s v="DVDV1Q1"/>
    <s v="JOHNSTON, JAMES"/>
    <x v="0"/>
  </r>
  <r>
    <n v="10186499"/>
    <d v="2016-01-19T00:00:00"/>
    <x v="1"/>
    <s v="LAPTOP, HP ELITEBOOK 8560P NOTEBOOK"/>
    <s v=""/>
    <x v="0"/>
    <s v="0008"/>
    <s v="GOVERNMENTAL CENTER 8TH FLR"/>
    <n v="802.3"/>
    <s v="802.3"/>
    <n v="1341"/>
    <s v="12/9/2014 "/>
    <s v="4CZ1320FBD"/>
    <s v="TRANTHAM, JAMES"/>
    <x v="0"/>
  </r>
  <r>
    <n v="10187167"/>
    <d v="2016-01-19T00:00:00"/>
    <x v="1"/>
    <s v="SERVER, DELL PRECISION T3500"/>
    <s v=""/>
    <x v="0"/>
    <s v="3376"/>
    <s v="VISTA CENTER OFFICE 2ND FLR"/>
    <s v="2W.35."/>
    <s v="2W-37"/>
    <n v="2285.6999999999998"/>
    <s v="1/22/2015 "/>
    <s v="DH2J1R1"/>
    <s v="YONN, DIANE"/>
    <x v="0"/>
  </r>
  <r>
    <n v="10187320"/>
    <d v="2016-01-19T00:00:00"/>
    <x v="1"/>
    <s v="PC, DELL OPTIPLEX 990 SFF EPA"/>
    <s v=""/>
    <x v="0"/>
    <s v="3376"/>
    <s v="VISTA CENTER OFFICE 2ND FLR"/>
    <s v="2W.28.11"/>
    <s v="2W-39.03"/>
    <n v="1047.0899999999999"/>
    <s v="1/22/2015 "/>
    <s v="7N142R1"/>
    <s v="BALICKI, RAYMOND"/>
    <x v="0"/>
  </r>
  <r>
    <n v="10187434"/>
    <d v="2016-01-19T00:00:00"/>
    <x v="1"/>
    <s v="LAPTOP, HP ELITE 8560P, NOTEBOOK PC"/>
    <s v=""/>
    <x v="0"/>
    <s v="0004"/>
    <s v="GOVERNMENTAL CENTER 4TH FLR"/>
    <n v="404.93"/>
    <s v="404.93"/>
    <n v="1386.2"/>
    <s v="12/9/2014 "/>
    <s v="5CB205B7T1"/>
    <s v="SATCHELL, ARCHIE"/>
    <x v="0"/>
  </r>
  <r>
    <n v="10188416"/>
    <d v="2016-01-19T00:00:00"/>
    <x v="1"/>
    <s v="LAPTOP, HP ELITEBOOK 8530P NOTEBOOK"/>
    <s v=""/>
    <x v="0"/>
    <s v="0008"/>
    <s v="GOVERNMENTAL CENTER 8TH FLR"/>
    <s v="ON CALL"/>
    <s v="802.5"/>
    <n v="1273"/>
    <s v="1/15/2015 "/>
    <s v="2CE93289FZ"/>
    <s v="FARGO, DALE"/>
    <x v="0"/>
  </r>
  <r>
    <n v="10190339"/>
    <d v="2016-01-19T00:00:00"/>
    <x v="1"/>
    <s v="LAPTOP, TOSHIBIA PORTEGE Z930"/>
    <s v=""/>
    <x v="0"/>
    <s v="0008"/>
    <s v="GOVERNMENTAL CENTER 8TH FLR"/>
    <n v="802.15"/>
    <s v="802.15"/>
    <n v="2120.87"/>
    <s v="12/16/2014"/>
    <s v="YC0142874"/>
    <s v="SANDMAN, SHARON"/>
    <x v="0"/>
  </r>
  <r>
    <n v="10192809"/>
    <d v="2016-01-19T00:00:00"/>
    <x v="1"/>
    <s v="LAPTOP, DELL LATITUDE E6430"/>
    <s v=""/>
    <x v="0"/>
    <s v="0008"/>
    <s v="GOVERNMENTAL CENTER 8TH FLR"/>
    <n v="802.5"/>
    <s v="802.5"/>
    <n v="1499.95"/>
    <s v="12/22/2014"/>
    <s v="5P9WXW1"/>
    <s v="FARGO, DALE"/>
    <x v="0"/>
  </r>
  <r>
    <n v="10193238"/>
    <d v="2016-01-19T00:00:00"/>
    <x v="1"/>
    <s v="DELL LATITUDE E5450/5450, CTO (210-ACTC)"/>
    <s v=""/>
    <x v="0"/>
    <s v="0008"/>
    <s v="GOVERNMENTAL CENTER 8TH FLR"/>
    <n v="802.1"/>
    <s v="802.1"/>
    <n v="1160"/>
    <s v="4/6/2015  "/>
    <s v="GRPCM32"/>
    <s v="MAYORGA, LUIS"/>
    <x v="0"/>
  </r>
  <r>
    <n v="10194475"/>
    <d v="2016-01-19T00:00:00"/>
    <x v="1"/>
    <s v="LAPTOP, DELL XPS 13"/>
    <s v=""/>
    <x v="0"/>
    <s v="0004"/>
    <s v="GOVERNMENTAL CENTER 4TH FLR"/>
    <n v="400.94"/>
    <s v="404.90"/>
    <n v="1116.51"/>
    <s v="12/9/2014 "/>
    <s v="G907PY1"/>
    <s v="GUEVARA, ANA"/>
    <x v="0"/>
  </r>
  <r>
    <n v="10196909"/>
    <d v="2016-01-19T00:00:00"/>
    <x v="1"/>
    <s v="TABLET, DELL VENUE 11 PRO"/>
    <s v=""/>
    <x v="0"/>
    <s v="0004"/>
    <s v="GOVERNMENTAL CENTER 4TH FLR"/>
    <n v="400.64"/>
    <s v="404.90"/>
    <n v="1117.5"/>
    <s v="12/9/2014 "/>
    <s v="F710R02"/>
    <s v="GUEVARA, ANA"/>
    <x v="0"/>
  </r>
  <r>
    <n v="10196910"/>
    <d v="2016-01-19T00:00:00"/>
    <x v="1"/>
    <s v="TABLET, HP SURFACE PRO"/>
    <s v=""/>
    <x v="0"/>
    <s v="0008"/>
    <s v="GOVERNMENTAL CENTER 8TH FLR"/>
    <s v=""/>
    <s v="404.93"/>
    <n v="1230.95"/>
    <s v="11/17/2014"/>
    <n v="69167642953"/>
    <s v="SATCHELL, ARCHIE"/>
    <x v="0"/>
  </r>
  <r>
    <n v="10199280"/>
    <d v="2016-01-19T00:00:00"/>
    <x v="1"/>
    <s v="LAPTOP, OPTIPLEX 9020 SMALL FORM FACTOR (210-AATO)"/>
    <s v=""/>
    <x v="0"/>
    <s v="0008"/>
    <s v="GOVERNMENTAL CENTER 8TH FLR"/>
    <s v=""/>
    <s v="2W-39.01"/>
    <n v="1149.98"/>
    <s v="6/30/2015 "/>
    <s v="379HD42"/>
    <s v="MILLER, SUSAN"/>
    <x v="0"/>
  </r>
  <r>
    <n v="10108565"/>
    <d v="2016-01-19T00:00:00"/>
    <x v="2"/>
    <s v="WORKSTATION FOR LAN"/>
    <s v="2172-PC"/>
    <x v="0"/>
    <s v="0008"/>
    <s v="GOVERNMENTAL CENTER 8TH FLR"/>
    <s v="801.C3"/>
    <s v="801.C1"/>
    <n v="2094"/>
    <s v="12/9/2014 "/>
    <s v=""/>
    <s v="LESSARD, CRAIG"/>
    <x v="0"/>
  </r>
  <r>
    <n v="10108806"/>
    <d v="2016-01-19T00:00:00"/>
    <x v="2"/>
    <s v="LAN MGT WORK STATION"/>
    <s v="2172-PC"/>
    <x v="0"/>
    <s v="0008"/>
    <s v="GOVERNMENTAL CENTER 8TH FLR"/>
    <s v="801.C3"/>
    <s v="801.C1"/>
    <n v="2534"/>
    <s v="12/9/2014 "/>
    <s v=""/>
    <s v="LESSARD, CRAIG"/>
    <x v="0"/>
  </r>
  <r>
    <n v="10144781"/>
    <d v="2016-01-19T00:00:00"/>
    <x v="2"/>
    <s v="RKM INTEGRATED KEYBD &amp;MONITOR"/>
    <n v="221546"/>
    <x v="0"/>
    <s v="0004"/>
    <s v="GOVERNMENTAL CENTER 4TH FLR"/>
    <n v="403.1"/>
    <s v="403"/>
    <n v="2585"/>
    <s v="12/4/2014 "/>
    <s v="9X26JTJ8J136"/>
    <s v="LESSARD, CRAIG"/>
    <x v="0"/>
  </r>
  <r>
    <n v="10144782"/>
    <d v="2016-01-19T00:00:00"/>
    <x v="2"/>
    <s v="RKM INTEGRATED KEYBD &amp;MONITOR"/>
    <n v="221546"/>
    <x v="0"/>
    <s v="0004"/>
    <s v="GOVERNMENTAL CENTER 4TH FLR"/>
    <n v="403.1"/>
    <s v="403"/>
    <n v="2585"/>
    <s v="12/4/2014 "/>
    <s v="9X27JTJ83080"/>
    <s v="LESSARD, CRAIG"/>
    <x v="0"/>
  </r>
  <r>
    <n v="10155438"/>
    <d v="2016-01-19T00:00:00"/>
    <x v="2"/>
    <s v="IP CONSOLE SWITCH"/>
    <s v=""/>
    <x v="0"/>
    <s v="0004"/>
    <s v="GOVERNMENTAL CENTER 4TH FLR"/>
    <n v="403.1"/>
    <s v="403.1"/>
    <n v="3500"/>
    <s v="12/4/2014 "/>
    <s v="D04GLD841B"/>
    <s v="LESSARD, CRAIG"/>
    <x v="0"/>
  </r>
  <r>
    <n v="10155441"/>
    <d v="2016-01-19T00:00:00"/>
    <x v="2"/>
    <s v="IP CONSOLE SWITCH"/>
    <s v=""/>
    <x v="0"/>
    <s v="0004"/>
    <s v="GOVERNMENTAL CENTER 4TH FLR"/>
    <n v="403.1"/>
    <s v="402.2"/>
    <n v="3500"/>
    <s v="12/4/2014 "/>
    <s v="D04YLD841B"/>
    <s v="LESSARD, CRAIG"/>
    <x v="0"/>
  </r>
  <r>
    <n v="10160488"/>
    <d v="2016-01-19T00:00:00"/>
    <x v="2"/>
    <s v="PROJECTOR, DELL 2300 MP"/>
    <s v=""/>
    <x v="0"/>
    <s v="0004"/>
    <s v="GOVERNMENTAL CENTER 4TH FLR"/>
    <s v="402.I"/>
    <s v="402.I"/>
    <n v="1819.63"/>
    <s v="12/10/2014"/>
    <s v="5R96P51"/>
    <s v="LESSARD, CRAIG"/>
    <x v="0"/>
  </r>
  <r>
    <n v="10163194"/>
    <d v="2016-01-19T00:00:00"/>
    <x v="2"/>
    <s v="LAPTOP, DELL LATITUDE D810"/>
    <s v="D810"/>
    <x v="0"/>
    <s v="0008"/>
    <s v="GOVERNMENTAL CENTER 8TH FLR"/>
    <s v="801.C4.3"/>
    <s v="USE"/>
    <n v="2534.2199999999998"/>
    <s v="1/28/2015 "/>
    <s v="DKJ9S71"/>
    <s v="TALAVERA, ELENA"/>
    <x v="0"/>
  </r>
  <r>
    <n v="10168549"/>
    <d v="2016-01-19T00:00:00"/>
    <x v="2"/>
    <s v="LAPTOP, APPLE MACBOOK T2400"/>
    <s v=""/>
    <x v="0"/>
    <s v="0004"/>
    <s v="GOVERNMENTAL CENTER 4TH FLR"/>
    <n v="404.91"/>
    <s v="801.C4"/>
    <n v="1064.92"/>
    <s v="12/22/2014"/>
    <s v=""/>
    <s v="AYOUB, REWISE"/>
    <x v="0"/>
  </r>
  <r>
    <n v="10168901"/>
    <d v="2016-01-19T00:00:00"/>
    <x v="2"/>
    <s v="PROJECTOR, DELL 5100MP"/>
    <s v=""/>
    <x v="0"/>
    <s v="0004"/>
    <s v="GOVERNMENTAL CENTER 4TH FLR"/>
    <n v="400.99"/>
    <s v="402"/>
    <n v="2761.75"/>
    <s v="12/9/2014 "/>
    <s v="9P6C081"/>
    <s v="LESSARD, CRAIG"/>
    <x v="0"/>
  </r>
  <r>
    <n v="10169329"/>
    <d v="2016-01-19T00:00:00"/>
    <x v="2"/>
    <s v="PC, DELL OPTIPLEX GX620 SFF"/>
    <s v=""/>
    <x v="0"/>
    <s v="0004"/>
    <s v="GOVERNMENTAL CENTER 4TH FLR"/>
    <s v="801.B2"/>
    <s v="801.B2"/>
    <n v="1222.3800000000001"/>
    <s v="1/28/2015 "/>
    <s v="9MQVLB1"/>
    <s v="MOORE, MIKE"/>
    <x v="1"/>
  </r>
  <r>
    <n v="10169332"/>
    <d v="2016-01-19T00:00:00"/>
    <x v="2"/>
    <s v="PC, DELL OPTIPLEX GX620 SFF"/>
    <s v=""/>
    <x v="0"/>
    <s v="0004"/>
    <s v="GOVERNMENTAL CENTER 4TH FLR"/>
    <s v="PUR 2FL"/>
    <e v="#N/A"/>
    <n v="1222.3800000000001"/>
    <s v="1/30/2014 "/>
    <s v="1NQVLB1"/>
    <e v="#N/A"/>
    <x v="0"/>
  </r>
  <r>
    <n v="10170109"/>
    <d v="2016-01-19T00:00:00"/>
    <x v="2"/>
    <s v="PC DELL PRECISION 490 MINI-TOER DUAL CORE"/>
    <s v=""/>
    <x v="0"/>
    <s v="2748"/>
    <s v="EMERGENCY OPS CENTER-1ST FLOOR"/>
    <n v="108"/>
    <s v="108"/>
    <n v="2909.46"/>
    <s v="3/5/2015  "/>
    <s v="1B4B5C1"/>
    <s v="HAWKS, STEPHEN"/>
    <x v="0"/>
  </r>
  <r>
    <n v="10172105"/>
    <d v="2016-01-19T00:00:00"/>
    <x v="2"/>
    <s v="PC, DELL OPTIPLEX 745 SFF"/>
    <s v=""/>
    <x v="0"/>
    <s v="0008"/>
    <s v="GOVERNMENTAL CENTER 8TH FLR"/>
    <n v="80100"/>
    <e v="#N/A"/>
    <n v="1001.3"/>
    <s v="2/19/2015 "/>
    <s v="62MS1D1"/>
    <e v="#N/A"/>
    <x v="0"/>
  </r>
  <r>
    <n v="10172445"/>
    <d v="2016-01-19T00:00:00"/>
    <x v="2"/>
    <s v="PC, DELL OPTIPLEX 745 DESKTOP"/>
    <s v=""/>
    <x v="0"/>
    <s v="0036"/>
    <s v="UTIL.GRAPHICS/COMMUNICATIONS"/>
    <s v="MAINT"/>
    <e v="#N/A"/>
    <n v="1563.9"/>
    <s v="1/15/2015 "/>
    <s v="2T3F3D1"/>
    <e v="#N/A"/>
    <x v="0"/>
  </r>
  <r>
    <n v="10173982"/>
    <d v="2016-01-19T00:00:00"/>
    <x v="2"/>
    <s v="PC, DELL OPTIPLEX 745 DESKTOP"/>
    <s v=""/>
    <x v="0"/>
    <s v="0008"/>
    <s v="GOVERNMENTAL CENTER 8TH FLR"/>
    <s v="HOME"/>
    <s v="404.4"/>
    <n v="1914.76"/>
    <s v="1/7/2015  "/>
    <s v="JNP60F1"/>
    <s v="LESSARD, CRAIG"/>
    <x v="0"/>
  </r>
  <r>
    <n v="10174293"/>
    <d v="2016-01-19T00:00:00"/>
    <x v="2"/>
    <s v="PC, DELL OPTIPLEX 755 SFF"/>
    <s v=""/>
    <x v="0"/>
    <s v="0008"/>
    <s v="GOVERNMENTAL CENTER 8TH FLR"/>
    <s v="801.C4.2"/>
    <s v="801.B2"/>
    <n v="2211.6"/>
    <s v="12/10/2013"/>
    <s v="F7XM1F1"/>
    <s v="MOORE, MIKE"/>
    <x v="1"/>
  </r>
  <r>
    <n v="10174785"/>
    <d v="2016-01-19T00:00:00"/>
    <x v="2"/>
    <s v="PC, DELL OPTIPLEX 745 SFF"/>
    <s v=""/>
    <x v="0"/>
    <s v="0008"/>
    <s v="GOVERNMENTAL CENTER 8TH FLR"/>
    <n v="801.18200000000002"/>
    <e v="#N/A"/>
    <n v="1200.3599999999999"/>
    <s v="1/29/2014 "/>
    <s v="5BSC3F1"/>
    <e v="#N/A"/>
    <x v="1"/>
  </r>
  <r>
    <n v="10175748"/>
    <d v="2016-01-19T00:00:00"/>
    <x v="2"/>
    <s v="PC, DELL OPTIPLEX 755 SFF"/>
    <s v=""/>
    <x v="0"/>
    <s v="3376"/>
    <s v="VISTA CENTER OFFICE 2ND FLR"/>
    <s v="2W.40.01"/>
    <s v="2W-40.01"/>
    <n v="1207.7"/>
    <s v="1/22/2015 "/>
    <s v="HMPWXF1"/>
    <s v="LAHENS, HIPOLITO"/>
    <x v="0"/>
  </r>
  <r>
    <n v="10177512"/>
    <d v="2016-01-19T00:00:00"/>
    <x v="2"/>
    <s v="PC, DELL LATITUDE E6500 LAPTOP"/>
    <s v=""/>
    <x v="0"/>
    <s v="0004"/>
    <s v="GOVERNMENTAL CENTER 4TH FLR"/>
    <s v="Craig L."/>
    <s v="801.C4"/>
    <n v="1244.0999999999999"/>
    <s v="12/28/2015"/>
    <s v="JKPQYH1"/>
    <s v="MARTINEZ, JUAN"/>
    <x v="0"/>
  </r>
  <r>
    <n v="10181094"/>
    <d v="2016-01-19T00:00:00"/>
    <x v="2"/>
    <s v="LAPTOP, DELL LATITUDE E4200"/>
    <s v=""/>
    <x v="0"/>
    <s v="3376"/>
    <s v="VISTA CENTER OFFICE 2ND FLR"/>
    <s v="2W.40.01"/>
    <s v="2W-40.01"/>
    <n v="1847.31"/>
    <s v="1/22/2015 "/>
    <s v="JN6XTL1"/>
    <s v="LAHENS, HIPOLITO"/>
    <x v="0"/>
  </r>
  <r>
    <n v="10181226"/>
    <d v="2016-01-19T00:00:00"/>
    <x v="2"/>
    <s v="LAPTOP, LENOVO THINKPAD T400S"/>
    <s v=""/>
    <x v="0"/>
    <s v="3376"/>
    <s v="VISTA CENTER OFFICE 2ND FLR"/>
    <s v="2W.40.01"/>
    <s v="2W-40.01"/>
    <n v="1662"/>
    <s v="1/22/2015 "/>
    <s v="R8-VHBAT 10/01"/>
    <s v="LAHENS, HIPOLITO"/>
    <x v="0"/>
  </r>
  <r>
    <n v="10182204"/>
    <d v="2016-01-19T00:00:00"/>
    <x v="2"/>
    <s v="LAPTOP, DELL LATITUDE E6510 NOTEBOOK"/>
    <s v=""/>
    <x v="0"/>
    <s v="0008"/>
    <s v="GOVERNMENTAL CENTER 8TH FLR"/>
    <n v="802.18"/>
    <s v="404.4"/>
    <n v="1291.31"/>
    <s v="12/9/2014 "/>
    <s v="C4TMTM1"/>
    <s v="LESSARD, CRAIG"/>
    <x v="0"/>
  </r>
  <r>
    <n v="10182208"/>
    <d v="2016-01-19T00:00:00"/>
    <x v="2"/>
    <s v="LAPTOP, DELL LATITUDE E6510 NOTBOOK"/>
    <s v=""/>
    <x v="0"/>
    <s v="0008"/>
    <s v="GOVERNMENTAL CENTER 8TH FLR"/>
    <s v="802.C4"/>
    <s v="802.C4"/>
    <n v="1291.31"/>
    <s v="12/10/2014"/>
    <s v="948FOM1"/>
    <s v="AYOUB, REWISE"/>
    <x v="0"/>
  </r>
  <r>
    <n v="10186695"/>
    <d v="2016-01-19T00:00:00"/>
    <x v="2"/>
    <s v="SERVER, DELL PRECISION T3500 TOWER"/>
    <s v=""/>
    <x v="0"/>
    <s v="2748"/>
    <s v="EMERGENCY OPS CENTER-1ST FLOOR"/>
    <s v="EOC LAB"/>
    <s v="108"/>
    <n v="1869.77"/>
    <s v="3/17/2015 "/>
    <s v="9M80LS1"/>
    <s v="HAWKS, STEPHEN"/>
    <x v="0"/>
  </r>
  <r>
    <n v="10187321"/>
    <d v="2016-01-19T00:00:00"/>
    <x v="2"/>
    <s v="PC, DELL OPTIPLEX 990 SFF EPA"/>
    <s v=""/>
    <x v="0"/>
    <s v="3376"/>
    <s v="VISTA CENTER OFFICE 2ND FLR"/>
    <s v="2W.40.01"/>
    <s v="2W-40.01"/>
    <n v="1047.0899999999999"/>
    <s v="1/22/2015 "/>
    <s v=""/>
    <s v="LAHENS, HIPOLITO"/>
    <x v="0"/>
  </r>
  <r>
    <n v="10190387"/>
    <d v="2016-01-19T00:00:00"/>
    <x v="2"/>
    <s v="LAPTOP, DELL XPS NOTEBOOK COMPUTER"/>
    <s v=""/>
    <x v="0"/>
    <s v="0008"/>
    <s v="GOVERNMENTAL CENTER 8TH FLR"/>
    <n v="80100"/>
    <s v="801.E1"/>
    <n v="1199.99"/>
    <s v="1/15/2015 "/>
    <s v="B7CZFT1"/>
    <s v="BOSWELL, ERIC"/>
    <x v="0"/>
  </r>
  <r>
    <n v="10190388"/>
    <d v="2016-01-19T00:00:00"/>
    <x v="2"/>
    <s v="LAPTOP, DELL XPS NOTEBOOK COMPUTER"/>
    <s v=""/>
    <x v="0"/>
    <s v="0008"/>
    <s v="GOVERNMENTAL CENTER 8TH FLR"/>
    <n v="401.33"/>
    <s v="2W-28.20"/>
    <n v="1199.99"/>
    <s v="12/12/2014"/>
    <s v="87HZFT1"/>
    <s v="PEREZ, JOSE"/>
    <x v="0"/>
  </r>
  <r>
    <n v="10190389"/>
    <d v="2016-01-19T00:00:00"/>
    <x v="2"/>
    <s v="LAPTOP, DELL XPS NOTEBOOK COMPUTER"/>
    <s v="XPS 13"/>
    <x v="0"/>
    <s v="0008"/>
    <s v="GOVERNMENTAL CENTER 8TH FLR"/>
    <s v="801.C4."/>
    <s v="801.C4"/>
    <n v="1199.99"/>
    <s v="12/11/2014"/>
    <s v="74CZFT1"/>
    <s v="TALAVERA, ELENA"/>
    <x v="0"/>
  </r>
  <r>
    <n v="10190390"/>
    <d v="2016-01-19T00:00:00"/>
    <x v="2"/>
    <s v="LAPTOP, DELL XPS NOTEBOOK COMPUTER"/>
    <s v=""/>
    <x v="0"/>
    <s v="0008"/>
    <s v="GOVERNMENTAL CENTER 8TH FLR"/>
    <s v="801.C4.5"/>
    <s v="801.C5"/>
    <n v="1199.99"/>
    <s v="1/13/2015 "/>
    <s v="BVBZFT1"/>
    <s v="THOMPSON, CRAIG"/>
    <x v="0"/>
  </r>
  <r>
    <n v="10190391"/>
    <d v="2016-01-19T00:00:00"/>
    <x v="2"/>
    <s v="LAPTOP, DELL XPS NOTEBOOK COMPUTER"/>
    <s v=""/>
    <x v="0"/>
    <s v="0008"/>
    <s v="GOVERNMENTAL CENTER 8TH FLR"/>
    <s v="801.C4.3"/>
    <s v="801.C4"/>
    <n v="1199.99"/>
    <s v="1/14/2015 "/>
    <s v="G5CZFT1"/>
    <s v="AYOUB, REWISE"/>
    <x v="0"/>
  </r>
  <r>
    <n v="10192655"/>
    <d v="2016-01-19T00:00:00"/>
    <x v="2"/>
    <s v="LAPTOP, DELL XPS 13"/>
    <s v=""/>
    <x v="0"/>
    <s v="0008"/>
    <s v="GOVERNMENTAL CENTER 8TH FLR"/>
    <s v="801.C4.6"/>
    <s v="801.C5"/>
    <n v="1159.99"/>
    <s v="1/13/2015 "/>
    <s v="GMQCVW1"/>
    <s v="BINGHAM, JAMES"/>
    <x v="0"/>
  </r>
  <r>
    <n v="10120020"/>
    <d v="2016-01-19T00:00:00"/>
    <x v="3"/>
    <s v="EQUIPMENT RACK/WORKSTATION"/>
    <s v=""/>
    <x v="0"/>
    <s v="0004"/>
    <s v="GOVERNMENTAL CENTER 4TH FLR"/>
    <s v="TR1.RACK"/>
    <e v="#N/A"/>
    <n v="1000"/>
    <s v="2/24/2015 "/>
    <s v=""/>
    <e v="#N/A"/>
    <x v="0"/>
  </r>
  <r>
    <n v="10120041"/>
    <d v="2016-01-19T00:00:00"/>
    <x v="3"/>
    <s v="TIMES 2 MOBIL FILE SYSTEM"/>
    <s v=""/>
    <x v="0"/>
    <s v="0004"/>
    <s v="GOVERNMENTAL CENTER 4TH FLR"/>
    <n v="403.1"/>
    <s v="PRT RM"/>
    <n v="8000"/>
    <s v="12/9/2014 "/>
    <s v=""/>
    <s v="ALVAREZ, ANGEL"/>
    <x v="0"/>
  </r>
  <r>
    <n v="10140609"/>
    <d v="2016-01-19T00:00:00"/>
    <x v="3"/>
    <s v="KVM MATER CONTROL"/>
    <s v="221546-001"/>
    <x v="0"/>
    <s v="0004"/>
    <s v="GOVERNMENTAL CENTER 4TH FLR"/>
    <n v="403.1"/>
    <s v="403.11.2"/>
    <n v="4664"/>
    <s v="12/4/2014 "/>
    <s v="QN19JTJ88018"/>
    <s v="ALVAREZ, ANGEL"/>
    <x v="0"/>
  </r>
  <r>
    <n v="10150949"/>
    <d v="2016-01-19T00:00:00"/>
    <x v="3"/>
    <s v="LAPTOP, DELL LATITUDE C640"/>
    <s v="220-9674"/>
    <x v="0"/>
    <s v="0004"/>
    <s v="GOVERNMENTAL CENTER 4TH FLR"/>
    <n v="403.11200000000002"/>
    <s v="402.25"/>
    <n v="1833"/>
    <s v="12/9/2014 "/>
    <s v="5CYQD21"/>
    <s v="HANLEY, JULANA"/>
    <x v="0"/>
  </r>
  <r>
    <n v="10152468"/>
    <d v="2016-01-19T00:00:00"/>
    <x v="3"/>
    <s v="PC, DELL GX260S OPTIPLEX"/>
    <s v="220-9742"/>
    <x v="0"/>
    <s v="0008"/>
    <s v="GOVERNMENTAL CENTER 8TH FLR"/>
    <s v="802.C4"/>
    <s v="403.14"/>
    <n v="1003"/>
    <s v="12/22/2014"/>
    <s v="BMBTM21"/>
    <s v="WEST, KENNETH"/>
    <x v="0"/>
  </r>
  <r>
    <n v="10152677"/>
    <d v="2016-01-19T00:00:00"/>
    <x v="3"/>
    <s v="SERVER, SUN F6800"/>
    <s v=""/>
    <x v="0"/>
    <s v="0004"/>
    <s v="GOVERNMENTAL CENTER 4TH FLR"/>
    <n v="151"/>
    <s v="403.11.2"/>
    <n v="299950.7"/>
    <s v="12/10/2014"/>
    <s v="306H2284"/>
    <s v="ALVAREZ, ANGEL"/>
    <x v="0"/>
  </r>
  <r>
    <n v="10152701"/>
    <d v="2016-01-19T00:00:00"/>
    <x v="3"/>
    <s v="SYMMETRA UPS SYSTEM"/>
    <s v="SY40K40F"/>
    <x v="0"/>
    <s v="0004"/>
    <s v="GOVERNMENTAL CENTER 4TH FLR"/>
    <n v="403.1"/>
    <s v="403.11.2"/>
    <n v="68186.03"/>
    <s v="12/9/2014 "/>
    <s v="ED0251001459"/>
    <s v="ALVAREZ, ANGEL"/>
    <x v="0"/>
  </r>
  <r>
    <n v="10153824"/>
    <d v="2016-01-19T00:00:00"/>
    <x v="3"/>
    <s v="SERVER, SUN FIRE 15K"/>
    <s v=""/>
    <x v="0"/>
    <s v="0004"/>
    <s v="GOVERNMENTAL CENTER 4TH FLR"/>
    <n v="403.1"/>
    <s v="403"/>
    <n v="1044942.32"/>
    <s v="12/10/2014"/>
    <s v="Y403985001172"/>
    <s v="ALVAREZ, ANGEL"/>
    <x v="0"/>
  </r>
  <r>
    <n v="10154923"/>
    <d v="2016-01-19T00:00:00"/>
    <x v="3"/>
    <s v="UPS, APC SYMMETRA"/>
    <s v=""/>
    <x v="0"/>
    <s v="0004"/>
    <s v="GOVERNMENTAL CENTER 4TH FLR"/>
    <n v="403.1"/>
    <s v="403.11.2"/>
    <n v="81718.5"/>
    <s v="12/9/2014 "/>
    <s v="XF0328003026"/>
    <s v="ALVAREZ, ANGEL"/>
    <x v="0"/>
  </r>
  <r>
    <n v="10154924"/>
    <d v="2016-01-19T00:00:00"/>
    <x v="3"/>
    <s v="USP, APC SYMMETRA"/>
    <s v=""/>
    <x v="0"/>
    <s v="0004"/>
    <s v="GOVERNMENTAL CENTER 4TH FLR"/>
    <n v="403.1"/>
    <s v="403.11.2"/>
    <n v="81718.5"/>
    <s v="12/9/2014 "/>
    <s v="XF0328003931"/>
    <s v="ALVAREZ, ANGEL"/>
    <x v="0"/>
  </r>
  <r>
    <n v="10155853"/>
    <d v="2016-01-19T00:00:00"/>
    <x v="3"/>
    <s v="PC, DELL OPTIPLEX GX270T"/>
    <s v=""/>
    <x v="0"/>
    <s v="0004"/>
    <s v="GOVERNMENTAL CENTER 4TH FLR"/>
    <n v="403.11200000000002"/>
    <s v="402.25"/>
    <n v="1601.88"/>
    <s v="12/9/2014 "/>
    <s v="GCK2F41"/>
    <s v="HANLEY, JULANA"/>
    <x v="0"/>
  </r>
  <r>
    <n v="10158232"/>
    <d v="2016-01-19T00:00:00"/>
    <x v="3"/>
    <s v="INFOPRINT 4100 #2"/>
    <s v=""/>
    <x v="0"/>
    <s v="0004"/>
    <s v="GOVERNMENTAL CENTER 4TH FLR"/>
    <n v="403.1"/>
    <e v="#N/A"/>
    <n v="345268"/>
    <s v="12/9/2014 "/>
    <s v="01-46067"/>
    <e v="#N/A"/>
    <x v="0"/>
  </r>
  <r>
    <n v="10158239"/>
    <d v="2016-01-19T00:00:00"/>
    <x v="3"/>
    <s v="ROLL SYSTEM"/>
    <s v=""/>
    <x v="0"/>
    <s v="0004"/>
    <s v="GOVERNMENTAL CENTER 4TH FLR"/>
    <n v="403.1"/>
    <e v="#N/A"/>
    <n v="72000"/>
    <s v="12/9/2014 "/>
    <n v="19229"/>
    <e v="#N/A"/>
    <x v="0"/>
  </r>
  <r>
    <n v="10158983"/>
    <d v="2016-01-19T00:00:00"/>
    <x v="3"/>
    <s v="MODULAR FURNITURE/5 CUBICLES - PRODUCTION SUPPORT"/>
    <s v=""/>
    <x v="0"/>
    <s v="0004"/>
    <s v="GOVERNMENTAL CENTER 4TH FLR"/>
    <s v="402.25.3"/>
    <s v="NOC"/>
    <n v="9089.41"/>
    <s v="1/15/2015 "/>
    <s v=""/>
    <s v="PACELLI, DAVID"/>
    <x v="0"/>
  </r>
  <r>
    <n v="10159086"/>
    <d v="2016-01-19T00:00:00"/>
    <x v="3"/>
    <s v="UPS,AFC POWERSTRUCTURE 80KW,3 CABINETS"/>
    <s v=""/>
    <x v="0"/>
    <s v="0004"/>
    <s v="GOVERNMENTAL CENTER 4TH FLR"/>
    <n v="403.1"/>
    <s v="403.11.2"/>
    <n v="109330"/>
    <s v="12/9/2014 "/>
    <s v="XF4150011062"/>
    <s v="ALVAREZ, ANGEL"/>
    <x v="0"/>
  </r>
  <r>
    <n v="10159700"/>
    <d v="2016-01-19T00:00:00"/>
    <x v="3"/>
    <s v="WALL SYSTEM FOR NOC"/>
    <s v=""/>
    <x v="0"/>
    <s v="0004"/>
    <s v="GOVERNMENTAL CENTER 4TH FLR"/>
    <s v="403.2.1"/>
    <s v="403.11.2"/>
    <n v="8260.33"/>
    <s v="1/15/2015 "/>
    <s v=""/>
    <s v="ALVAREZ, ANGEL"/>
    <x v="0"/>
  </r>
  <r>
    <n v="10159733"/>
    <d v="2016-01-19T00:00:00"/>
    <x v="3"/>
    <s v="INFOPRINT 4100 #1"/>
    <s v=""/>
    <x v="0"/>
    <s v="0004"/>
    <s v="GOVERNMENTAL CENTER 4TH FLR"/>
    <n v="403.1"/>
    <e v="#N/A"/>
    <n v="423812"/>
    <s v="12/9/2014 "/>
    <s v="01-45067"/>
    <e v="#N/A"/>
    <x v="0"/>
  </r>
  <r>
    <n v="10159977"/>
    <d v="2016-01-19T00:00:00"/>
    <x v="3"/>
    <s v="FURNITURE, PANELS FOR COMPUTER ROOM SUPERVISORS"/>
    <s v=""/>
    <x v="0"/>
    <s v="0004"/>
    <s v="GOVERNMENTAL CENTER 4TH FLR"/>
    <n v="403.113"/>
    <s v="403.11.2"/>
    <n v="9331.66"/>
    <s v="12/9/2014 "/>
    <s v=""/>
    <s v="ALVAREZ, ANGEL"/>
    <x v="0"/>
  </r>
  <r>
    <n v="10160511"/>
    <d v="2016-01-19T00:00:00"/>
    <x v="3"/>
    <s v="REMOTE POWER DISTRIBUTION UNIT"/>
    <s v=""/>
    <x v="0"/>
    <s v="0004"/>
    <s v="GOVERNMENTAL CENTER 4TH FLR"/>
    <n v="403.1"/>
    <s v="GODIN"/>
    <n v="4421.8599999999997"/>
    <s v="1/15/2015 "/>
    <s v="XF0426002206"/>
    <s v="ALVAREZ, ANGEL"/>
    <x v="0"/>
  </r>
  <r>
    <n v="10160512"/>
    <d v="2016-01-19T00:00:00"/>
    <x v="3"/>
    <s v="REMOTE POWER DISTRIBUTION UNIT"/>
    <s v=""/>
    <x v="0"/>
    <s v="0004"/>
    <s v="GOVERNMENTAL CENTER 4TH FLR"/>
    <n v="403.1"/>
    <s v="403"/>
    <n v="4421.8599999999997"/>
    <s v="1/15/2015 "/>
    <s v="XF0426002205"/>
    <s v="ALVAREZ, ANGEL"/>
    <x v="0"/>
  </r>
  <r>
    <n v="10160513"/>
    <d v="2016-01-19T00:00:00"/>
    <x v="3"/>
    <s v="REMOTE POWER DISTRIBUTION UNIT"/>
    <s v=""/>
    <x v="0"/>
    <s v="0004"/>
    <s v="GOVERNMENTAL CENTER 4TH FLR"/>
    <n v="403.1"/>
    <s v="403"/>
    <n v="4421.8599999999997"/>
    <s v="1/15/2015 "/>
    <s v=""/>
    <s v="ALVAREZ, ANGEL"/>
    <x v="0"/>
  </r>
  <r>
    <n v="10161995"/>
    <d v="2016-01-19T00:00:00"/>
    <x v="3"/>
    <s v="FURNITURE-COMPUTER ROOM"/>
    <s v=""/>
    <x v="0"/>
    <s v="0004"/>
    <s v="GOVERNMENTAL CENTER 4TH FLR"/>
    <n v="403.16"/>
    <s v="COMP"/>
    <n v="3402.5"/>
    <s v="2/20/2015 "/>
    <s v=""/>
    <s v="ALVAREZ, ANGEL"/>
    <x v="0"/>
  </r>
  <r>
    <n v="10161996"/>
    <d v="2016-01-19T00:00:00"/>
    <x v="3"/>
    <s v="CABINETS"/>
    <s v=""/>
    <x v="0"/>
    <s v="0004"/>
    <s v="GOVERNMENTAL CENTER 4TH FLR"/>
    <n v="403.12"/>
    <e v="#N/A"/>
    <n v="2119.3000000000002"/>
    <s v="12/22/2014"/>
    <s v=""/>
    <e v="#N/A"/>
    <x v="0"/>
  </r>
  <r>
    <n v="10162109"/>
    <d v="2016-01-19T00:00:00"/>
    <x v="3"/>
    <s v="FURNITURE - PRINTER AREA"/>
    <s v=""/>
    <x v="0"/>
    <s v="0004"/>
    <s v="GOVERNMENTAL CENTER 4TH FLR"/>
    <s v="402.25.1"/>
    <s v="COMP"/>
    <n v="4850.67"/>
    <s v="1/15/2015 "/>
    <s v=""/>
    <s v="ALVAREZ, ANGEL"/>
    <x v="0"/>
  </r>
  <r>
    <n v="10162626"/>
    <d v="2016-01-19T00:00:00"/>
    <x v="3"/>
    <s v="RACKMOUNT, APC 17INCH: KEYBOARD, MONITOR, MOUSE"/>
    <s v=""/>
    <x v="0"/>
    <s v="2748"/>
    <s v="EMERGENCY OPS CENTER-1ST FLOOR"/>
    <n v="154"/>
    <s v="UKN"/>
    <n v="2192"/>
    <s v="2/20/2015 "/>
    <s v="ZA0523014794"/>
    <s v="ALVAREZ, ANGEL"/>
    <x v="0"/>
  </r>
  <r>
    <n v="10162628"/>
    <d v="2016-01-19T00:00:00"/>
    <x v="3"/>
    <s v="RACKMOUNT, APC 17INCH: KEYBOARD, MONITOR, MOUSE"/>
    <s v=""/>
    <x v="0"/>
    <s v="2748"/>
    <s v="EMERGENCY OPS CENTER-1ST FLOOR"/>
    <n v="154"/>
    <s v="UKN"/>
    <n v="2192"/>
    <s v="2/20/2015 "/>
    <s v="ZA0523014799"/>
    <s v="ALVAREZ, ANGEL"/>
    <x v="0"/>
  </r>
  <r>
    <n v="10162630"/>
    <d v="2016-01-19T00:00:00"/>
    <x v="3"/>
    <s v="RACKMOUNT, APC 17INCH: KEYBOARD, MONITOR, MOUSE"/>
    <s v=""/>
    <x v="0"/>
    <s v="0004"/>
    <s v="GOVERNMENTAL CENTER 4TH FLR"/>
    <n v="403.1"/>
    <s v="UKN"/>
    <n v="2192"/>
    <s v="1/15/2015 "/>
    <s v="ZA0523014745"/>
    <s v="ALVAREZ, ANGEL"/>
    <x v="0"/>
  </r>
  <r>
    <n v="10164551"/>
    <d v="2016-01-19T00:00:00"/>
    <x v="3"/>
    <s v="UPS, AMERICAN POWER CONVERSION"/>
    <s v=""/>
    <x v="0"/>
    <s v="2748"/>
    <s v="EMERGENCY OPS CENTER-1ST FLOOR"/>
    <n v="154"/>
    <s v="COMP"/>
    <n v="79450"/>
    <s v="2/20/2015 "/>
    <s v=""/>
    <s v="ALVAREZ, ANGEL"/>
    <x v="0"/>
  </r>
  <r>
    <n v="10165218"/>
    <d v="2016-01-19T00:00:00"/>
    <x v="3"/>
    <s v="UPS, APC-SYMMETRA PX 40KW RACK W/30 BATT"/>
    <s v=""/>
    <x v="0"/>
    <s v="0004"/>
    <s v="GOVERNMENTAL CENTER 4TH FLR"/>
    <n v="403.1"/>
    <s v="234"/>
    <n v="65116"/>
    <s v="12/9/2014 "/>
    <s v="XF054400575 &amp; XF054500533"/>
    <s v="ALVAREZ, ANGEL"/>
    <x v="0"/>
  </r>
  <r>
    <n v="10165276"/>
    <d v="2016-01-19T00:00:00"/>
    <x v="3"/>
    <s v="SCANNER, CANNON DR-9080C"/>
    <s v=""/>
    <x v="0"/>
    <s v="0004"/>
    <s v="GOVERNMENTAL CENTER 4TH FLR"/>
    <s v="402.12.1"/>
    <s v="403.2"/>
    <n v="5792"/>
    <s v="1/7/2015  "/>
    <s v="CZ305826"/>
    <s v="CHAUVIN, C"/>
    <x v="0"/>
  </r>
  <r>
    <n v="10165277"/>
    <d v="2016-01-19T00:00:00"/>
    <x v="3"/>
    <s v="SCANNER, CANNON DR-9080C"/>
    <s v=""/>
    <x v="0"/>
    <s v="0004"/>
    <s v="GOVERNMENTAL CENTER 4TH FLR"/>
    <n v="403.2"/>
    <s v="403.2"/>
    <n v="5792"/>
    <s v="12/17/2014"/>
    <s v="CZ305819"/>
    <s v="CHAUVIN, C"/>
    <x v="0"/>
  </r>
  <r>
    <n v="10167252"/>
    <d v="2016-01-19T00:00:00"/>
    <x v="3"/>
    <s v="SCANNER, E SIZE GRAPHTEC MODEL"/>
    <s v=""/>
    <x v="0"/>
    <s v="0004"/>
    <s v="GOVERNMENTAL CENTER 4TH FLR"/>
    <n v="403.2"/>
    <s v="403"/>
    <n v="14700"/>
    <s v="12/17/2014"/>
    <n v="6022311"/>
    <s v="CHAUVIN, C"/>
    <x v="0"/>
  </r>
  <r>
    <n v="10167520"/>
    <d v="2016-01-19T00:00:00"/>
    <x v="3"/>
    <s v="WALLBOTZ 500 W/DOCKED CAMERA"/>
    <s v=""/>
    <x v="0"/>
    <s v="0004"/>
    <s v="GOVERNMENTAL CENTER 4TH FLR"/>
    <n v="403.1"/>
    <s v="403.11.2"/>
    <n v="2292.14"/>
    <s v="2/24/2015 "/>
    <s v="0002D302D43C"/>
    <s v="ALVAREZ, ANGEL"/>
    <x v="0"/>
  </r>
  <r>
    <n v="10168425"/>
    <d v="2016-01-19T00:00:00"/>
    <x v="3"/>
    <s v="UPS, APC ISX SOLUTION"/>
    <s v="ISX SOLUTIONS"/>
    <x v="0"/>
    <s v="0004"/>
    <s v="GOVERNMENTAL CENTER 4TH FLR"/>
    <n v="403.15"/>
    <s v="403.11.2"/>
    <n v="14119.26"/>
    <s v="12/9/2014 "/>
    <s v=""/>
    <s v="ALVAREZ, ANGEL"/>
    <x v="0"/>
  </r>
  <r>
    <n v="10171145"/>
    <d v="2016-01-19T00:00:00"/>
    <x v="3"/>
    <s v="PRINTER, DELL COLOR LASER 51100CN"/>
    <s v=""/>
    <x v="0"/>
    <s v="0004"/>
    <s v="GOVERNMENTAL CENTER 4TH FLR"/>
    <n v="403.2"/>
    <s v="UKN"/>
    <n v="1208"/>
    <s v="12/17/2014"/>
    <s v="BZY7B91"/>
    <s v="CHAUVIN, C"/>
    <x v="0"/>
  </r>
  <r>
    <n v="10171146"/>
    <d v="2016-01-19T00:00:00"/>
    <x v="3"/>
    <s v="PRINTER, DELL MULTIFUNCTION COLOR LASER 3115CN"/>
    <s v="3115CN"/>
    <x v="0"/>
    <s v="0004"/>
    <s v="GOVERNMENTAL CENTER 4TH FLR"/>
    <n v="403.113"/>
    <s v="403.11"/>
    <n v="1327.42"/>
    <s v="12/9/2014 "/>
    <s v="CZRGDB1"/>
    <s v="ALVAREZ, ANGEL"/>
    <x v="0"/>
  </r>
  <r>
    <n v="10171731"/>
    <d v="2016-01-19T00:00:00"/>
    <x v="3"/>
    <s v="RACKMOUNT KEYBOARD MONITOR MOUSE APC 15 INCH"/>
    <s v=""/>
    <x v="0"/>
    <s v="0004"/>
    <s v="GOVERNMENTAL CENTER 4TH FLR"/>
    <n v="403.1"/>
    <s v="403.11"/>
    <n v="1430"/>
    <s v="1/15/2015 "/>
    <s v="NA0650003973"/>
    <s v="VILORIO, PEDRO"/>
    <x v="0"/>
  </r>
  <r>
    <n v="10171733"/>
    <d v="2016-01-19T00:00:00"/>
    <x v="3"/>
    <s v="RACKMOUNT KEYBOARD MONITOR MOUSE APC 15 INCH"/>
    <s v=""/>
    <x v="0"/>
    <s v="0004"/>
    <s v="GOVERNMENTAL CENTER 4TH FLR"/>
    <n v="403.1"/>
    <s v="403.11"/>
    <n v="1430"/>
    <s v="1/15/2015 "/>
    <s v="NA0650003971"/>
    <s v="VILORIO, PEDRO"/>
    <x v="0"/>
  </r>
  <r>
    <n v="10174300"/>
    <d v="2016-01-19T00:00:00"/>
    <x v="3"/>
    <s v="PRINTER, HP COLOR LASERJET 4700DTN"/>
    <s v=""/>
    <x v="0"/>
    <s v="0004"/>
    <s v="GOVERNMENTAL CENTER 4TH FLR"/>
    <n v="403.1"/>
    <s v="403.11.2"/>
    <n v="2306"/>
    <s v="12/9/2014 "/>
    <s v="JP42D04015"/>
    <s v="ALVAREZ, ANGEL"/>
    <x v="0"/>
  </r>
  <r>
    <n v="10174316"/>
    <d v="2016-01-19T00:00:00"/>
    <x v="3"/>
    <s v="SCANNER, CANON DR-9080C"/>
    <s v=""/>
    <x v="0"/>
    <s v="0004"/>
    <s v="GOVERNMENTAL CENTER 4TH FLR"/>
    <n v="403.2"/>
    <s v="403"/>
    <n v="6190.99"/>
    <s v="12/17/2014"/>
    <s v="CZ311728"/>
    <s v="CHAUVIN, C"/>
    <x v="0"/>
  </r>
  <r>
    <n v="10174928"/>
    <d v="2016-01-19T00:00:00"/>
    <x v="3"/>
    <s v="SHREDDER, MDM DESTROY, IDEAL 4005"/>
    <s v=""/>
    <x v="0"/>
    <s v="0004"/>
    <s v="GOVERNMENTAL CENTER 4TH FLR"/>
    <n v="403.11"/>
    <s v="403.2"/>
    <n v="3360"/>
    <s v="12/17/2014"/>
    <n v="2831862"/>
    <s v="CHAUVIN, C"/>
    <x v="0"/>
  </r>
  <r>
    <n v="10174978"/>
    <d v="2016-01-19T00:00:00"/>
    <x v="3"/>
    <s v="NETBOTZ 500 W/DOCKED CAMERA"/>
    <s v=""/>
    <x v="1"/>
    <s v="0004"/>
    <s v="GOVERNMENTAL CENTER 4TH FLR"/>
    <n v="403.15"/>
    <s v="403.11.2"/>
    <n v="2478"/>
    <s v="12/9/2014 "/>
    <s v="002D30353E8"/>
    <s v="ALVAREZ, ANGEL"/>
    <x v="0"/>
  </r>
  <r>
    <n v="10175154"/>
    <d v="2016-01-19T00:00:00"/>
    <x v="3"/>
    <s v="A/C. PORTABLE 59500BTU"/>
    <s v=""/>
    <x v="0"/>
    <s v="0004"/>
    <s v="GOVERNMENTAL CENTER 4TH FLR"/>
    <n v="403.1"/>
    <s v="151"/>
    <n v="10012.34"/>
    <s v="1/15/2015 "/>
    <s v=""/>
    <s v="ALVAREZ, ANGEL"/>
    <x v="0"/>
  </r>
  <r>
    <n v="10175905"/>
    <d v="2016-01-19T00:00:00"/>
    <x v="3"/>
    <s v="SCANNER, GRAPHTEC MODEL# CS600 PRO"/>
    <s v=""/>
    <x v="0"/>
    <s v="0004"/>
    <s v="GOVERNMENTAL CENTER 4TH FLR"/>
    <n v="403.2"/>
    <s v="403.2"/>
    <n v="16667"/>
    <s v="12/17/2014"/>
    <s v="A80310142"/>
    <s v="CHAUVIN, C"/>
    <x v="0"/>
  </r>
  <r>
    <n v="10177550"/>
    <d v="2016-01-19T00:00:00"/>
    <x v="3"/>
    <s v="A/C PORTABLE, 59500 BTUH"/>
    <s v=""/>
    <x v="0"/>
    <s v="2748"/>
    <s v="EMERGENCY OPS CENTER-1ST FLOOR"/>
    <n v="151"/>
    <s v="403.1"/>
    <n v="9797.2999999999993"/>
    <s v="12/10/2014"/>
    <n v="6080875600"/>
    <s v="ALVAREZ, ANGEL"/>
    <x v="0"/>
  </r>
  <r>
    <n v="10178849"/>
    <d v="2016-01-19T00:00:00"/>
    <x v="3"/>
    <s v="SERVER, IBM MODEL 570"/>
    <s v=""/>
    <x v="0"/>
    <s v="0004"/>
    <s v="GOVERNMENTAL CENTER 4TH FLR"/>
    <n v="403.1"/>
    <s v="403.11.2"/>
    <n v="204511"/>
    <s v="12/10/2014"/>
    <s v="10-DF0E3"/>
    <s v="ALVAREZ, ANGEL"/>
    <x v="0"/>
  </r>
  <r>
    <n v="10182436"/>
    <d v="2016-01-19T00:00:00"/>
    <x v="3"/>
    <s v="PC, HP COMPAQ 8100 ELIITE CONVERTIBLE MINITOWER"/>
    <s v=""/>
    <x v="0"/>
    <s v="0004"/>
    <s v="GOVERNMENTAL CENTER 4TH FLR"/>
    <n v="403.14"/>
    <s v="403.14"/>
    <n v="1218"/>
    <s v="12/9/2014 "/>
    <s v="2UA0360K8N"/>
    <s v="WEST, KENNETH"/>
    <x v="0"/>
  </r>
  <r>
    <n v="10183005"/>
    <d v="2016-01-19T00:00:00"/>
    <x v="3"/>
    <s v="PRINTER, HP LASERJET 5550DTN, COLOR"/>
    <s v=""/>
    <x v="0"/>
    <s v="0004"/>
    <s v="GOVERNMENTAL CENTER 4TH FLR"/>
    <n v="403.1"/>
    <s v="403.11.2"/>
    <n v="3875.25"/>
    <s v="12/9/2014 "/>
    <s v="JPSCB8F0F8"/>
    <s v="ALVAREZ, ANGEL"/>
    <x v="0"/>
  </r>
  <r>
    <n v="10183086"/>
    <d v="2016-01-19T00:00:00"/>
    <x v="3"/>
    <s v="PRINTER, IBM INFOPRINT 6500"/>
    <s v=""/>
    <x v="0"/>
    <s v="0004"/>
    <s v="GOVERNMENTAL CENTER 4TH FLR"/>
    <n v="403.1"/>
    <s v="403.11.2"/>
    <n v="11150"/>
    <s v="12/9/2014 "/>
    <s v="17J0F41"/>
    <s v="ALVAREZ, ANGEL"/>
    <x v="0"/>
  </r>
  <r>
    <n v="10185377"/>
    <d v="2016-01-19T00:00:00"/>
    <x v="3"/>
    <s v="HD-3 HARD DRIVE DEGAUSSER"/>
    <s v=""/>
    <x v="0"/>
    <s v="0004"/>
    <s v="GOVERNMENTAL CENTER 4TH FLR"/>
    <n v="403.16"/>
    <s v="403.11.2"/>
    <n v="6775"/>
    <s v="12/9/2014 "/>
    <s v="110126-44"/>
    <s v="ALVAREZ, ANGEL"/>
    <x v="0"/>
  </r>
  <r>
    <n v="10186492"/>
    <d v="2016-01-19T00:00:00"/>
    <x v="3"/>
    <s v="PRINTER, HP COLOR LASERJET CP6015XH"/>
    <s v=""/>
    <x v="0"/>
    <s v="0004"/>
    <s v="GOVERNMENTAL CENTER 4TH FLR"/>
    <n v="403.1"/>
    <s v="403.11.2"/>
    <n v="5834.64"/>
    <s v="12/9/2014 "/>
    <s v="JPRCC5R0NV"/>
    <s v="ALVAREZ, ANGEL"/>
    <x v="0"/>
  </r>
  <r>
    <n v="10186493"/>
    <d v="2016-01-19T00:00:00"/>
    <x v="3"/>
    <s v="PROJECTOR, 4220 DLP XGA 4100 LUMENS"/>
    <s v=""/>
    <x v="0"/>
    <s v="0004"/>
    <s v="GOVERNMENTAL CENTER 4TH FLR"/>
    <n v="403.33"/>
    <s v="403.2"/>
    <n v="1057"/>
    <s v="12/9/2014 "/>
    <s v="33HY3P1"/>
    <s v="CHAUVIN, C"/>
    <x v="0"/>
  </r>
  <r>
    <n v="10186494"/>
    <d v="2016-01-19T00:00:00"/>
    <x v="3"/>
    <s v="SCANNER, CANON IMAGEFORMULAR DR-9050C"/>
    <s v=""/>
    <x v="0"/>
    <s v="0004"/>
    <s v="GOVERNMENTAL CENTER 4TH FLR"/>
    <n v="403.2"/>
    <s v="403.2"/>
    <n v="6374.17"/>
    <s v="12/17/2014"/>
    <s v="EX303538"/>
    <s v="CHAUVIN, C"/>
    <x v="0"/>
  </r>
  <r>
    <n v="10186495"/>
    <d v="2016-01-19T00:00:00"/>
    <x v="3"/>
    <s v="SHREDDER, MGM 4005"/>
    <s v=""/>
    <x v="0"/>
    <s v="0004"/>
    <s v="GOVERNMENTAL CENTER 4TH FLR"/>
    <n v="403.11"/>
    <s v="403.2"/>
    <n v="4269"/>
    <s v="12/17/2014"/>
    <n v="4045815"/>
    <s v="CHAUVIN, C"/>
    <x v="0"/>
  </r>
  <r>
    <n v="10186496"/>
    <d v="2016-01-19T00:00:00"/>
    <x v="3"/>
    <s v="FULL COLOR IPDS EMULATION, HP"/>
    <s v=""/>
    <x v="1"/>
    <s v="0004"/>
    <s v="GOVERNMENTAL CENTER 4TH FLR"/>
    <s v="RB 403.11.2"/>
    <s v="403.11.2"/>
    <n v="1145.06"/>
    <s v="12/23/2014"/>
    <s v="HG363UC"/>
    <s v="WEST, KENNETH"/>
    <x v="0"/>
  </r>
  <r>
    <n v="10186902"/>
    <d v="2016-01-19T00:00:00"/>
    <x v="3"/>
    <s v="UX60 PROJECTOR SYSTEM, W/SMARTBOARD &amp; MOBILE STAND"/>
    <s v=""/>
    <x v="0"/>
    <s v="0004"/>
    <s v="GOVERNMENTAL CENTER 4TH FLR"/>
    <s v="404.94C"/>
    <s v="404.95"/>
    <n v="6308.01"/>
    <s v="12/9/2014 "/>
    <s v="R2-0035881"/>
    <s v="WEST, KENNETH"/>
    <x v="0"/>
  </r>
  <r>
    <n v="10186903"/>
    <d v="2016-01-19T00:00:00"/>
    <x v="3"/>
    <s v="UX60 PROJECTOR SYSTEM, W/SMARTBOARD &amp; MOBILE STAND"/>
    <s v=""/>
    <x v="0"/>
    <s v="0004"/>
    <s v="GOVERNMENTAL CENTER 4TH FLR"/>
    <n v="403.33"/>
    <s v="403.33"/>
    <n v="6308.01"/>
    <s v="12/9/2014 "/>
    <s v="R2-0035856"/>
    <s v="WEST, KENNETH"/>
    <x v="0"/>
  </r>
  <r>
    <n v="10187027"/>
    <d v="2016-01-19T00:00:00"/>
    <x v="3"/>
    <s v="APC NETSHELTER SC ENCLOSURE"/>
    <s v=""/>
    <x v="0"/>
    <s v="0004"/>
    <s v="GOVERNMENTAL CENTER 4TH FLR"/>
    <n v="403.1"/>
    <s v="403.11.2"/>
    <n v="1624.56"/>
    <s v="12/9/2014 "/>
    <s v="ON11351B0166"/>
    <s v="ALVAREZ, ANGEL"/>
    <x v="0"/>
  </r>
  <r>
    <n v="10187028"/>
    <d v="2016-01-19T00:00:00"/>
    <x v="3"/>
    <s v="APC NETSHELTER SC ENCLOSURE"/>
    <s v=""/>
    <x v="0"/>
    <s v="0004"/>
    <s v="GOVERNMENTAL CENTER 4TH FLR"/>
    <n v="403.1"/>
    <s v="403.11.2"/>
    <n v="1624.56"/>
    <s v="12/9/2014 "/>
    <s v="ON11351B0170"/>
    <s v="ALVAREZ, ANGEL"/>
    <x v="0"/>
  </r>
  <r>
    <n v="10187029"/>
    <d v="2016-01-19T00:00:00"/>
    <x v="3"/>
    <s v="APC NETSHELTER SC ENCLOSURE"/>
    <s v=""/>
    <x v="0"/>
    <s v="0004"/>
    <s v="GOVERNMENTAL CENTER 4TH FLR"/>
    <n v="403.1"/>
    <s v="403.11.2"/>
    <n v="1624.56"/>
    <s v="12/9/2014 "/>
    <s v="ON11292B0306"/>
    <s v="ALVAREZ, ANGEL"/>
    <x v="0"/>
  </r>
  <r>
    <n v="10187030"/>
    <d v="2016-01-19T00:00:00"/>
    <x v="3"/>
    <s v="APC NETSHELTER SC ENCLOSURE"/>
    <s v=""/>
    <x v="0"/>
    <s v="0004"/>
    <s v="GOVERNMENTAL CENTER 4TH FLR"/>
    <n v="403.1"/>
    <s v="403.11.2"/>
    <n v="1624.56"/>
    <s v="12/9/2014 "/>
    <s v="ON11351B0173"/>
    <s v="ALVAREZ, ANGEL"/>
    <x v="0"/>
  </r>
  <r>
    <n v="10187031"/>
    <d v="2016-01-19T00:00:00"/>
    <x v="3"/>
    <s v="APC METER RACK PDU ZERO U"/>
    <s v=""/>
    <x v="0"/>
    <s v="0004"/>
    <s v="GOVERNMENTAL CENTER 4TH FLR"/>
    <s v="403.11.2"/>
    <s v="403.11.2"/>
    <n v="1333.49"/>
    <s v="12/9/2014 "/>
    <s v="ZA1124005536"/>
    <s v="ALVAREZ, ANGEL"/>
    <x v="0"/>
  </r>
  <r>
    <n v="10187032"/>
    <d v="2016-01-19T00:00:00"/>
    <x v="3"/>
    <s v="APC METER RACK PDU ZERO U"/>
    <s v=""/>
    <x v="0"/>
    <s v="0004"/>
    <s v="GOVERNMENTAL CENTER 4TH FLR"/>
    <s v="403.11.2"/>
    <s v="403.11.2"/>
    <n v="1333.49"/>
    <s v="12/9/2014 "/>
    <s v="ZA1124005514"/>
    <s v="ALVAREZ, ANGEL"/>
    <x v="0"/>
  </r>
  <r>
    <n v="10187033"/>
    <d v="2016-01-19T00:00:00"/>
    <x v="3"/>
    <s v="APC METER RACK PDU ZERO U"/>
    <s v=""/>
    <x v="0"/>
    <s v="0004"/>
    <s v="GOVERNMENTAL CENTER 4TH FLR"/>
    <s v="403.11.2"/>
    <s v="403.11.2"/>
    <n v="1333.49"/>
    <s v="12/9/2014 "/>
    <s v="ZA1124005532"/>
    <s v="ALVAREZ, ANGEL"/>
    <x v="0"/>
  </r>
  <r>
    <n v="10187034"/>
    <d v="2016-01-19T00:00:00"/>
    <x v="3"/>
    <s v="APC METER RACK PDU ZERO U"/>
    <s v=""/>
    <x v="0"/>
    <s v="0004"/>
    <s v="GOVERNMENTAL CENTER 4TH FLR"/>
    <s v="403.11.2"/>
    <s v="403.11.2"/>
    <n v="1333.49"/>
    <s v="12/9/2014 "/>
    <s v="ZA1124005485"/>
    <s v="ALVAREZ, ANGEL"/>
    <x v="0"/>
  </r>
  <r>
    <n v="10187035"/>
    <d v="2016-01-19T00:00:00"/>
    <x v="3"/>
    <s v="APC METER RACK PDU ZERO U"/>
    <s v=""/>
    <x v="0"/>
    <s v="0004"/>
    <s v="GOVERNMENTAL CENTER 4TH FLR"/>
    <s v="403.11.2"/>
    <s v="403.11.2"/>
    <n v="1333.49"/>
    <s v="12/9/2014 "/>
    <s v="ZA1124005524"/>
    <s v="ALVAREZ, ANGEL"/>
    <x v="0"/>
  </r>
  <r>
    <n v="10187036"/>
    <d v="2016-01-19T00:00:00"/>
    <x v="3"/>
    <s v="APC METER RACK PDU ZERO U"/>
    <s v=""/>
    <x v="0"/>
    <s v="0004"/>
    <s v="GOVERNMENTAL CENTER 4TH FLR"/>
    <s v="403.11.2"/>
    <s v="403.11.2"/>
    <n v="1333.49"/>
    <s v="12/9/2014 "/>
    <s v="ZA1124005533"/>
    <s v="ALVAREZ, ANGEL"/>
    <x v="0"/>
  </r>
  <r>
    <n v="10187037"/>
    <d v="2016-01-19T00:00:00"/>
    <x v="3"/>
    <s v="APC METER RACK PDU ZERO U"/>
    <s v=""/>
    <x v="0"/>
    <s v="0004"/>
    <s v="GOVERNMENTAL CENTER 4TH FLR"/>
    <s v="403.11.2"/>
    <s v="403.11.2"/>
    <n v="1333.49"/>
    <s v="12/9/2014 "/>
    <s v="ZA1124005534"/>
    <s v="ALVAREZ, ANGEL"/>
    <x v="0"/>
  </r>
  <r>
    <n v="10187038"/>
    <d v="2016-01-19T00:00:00"/>
    <x v="3"/>
    <s v="APC METER RACK PDU ZERO U"/>
    <s v=""/>
    <x v="0"/>
    <s v="0004"/>
    <s v="GOVERNMENTAL CENTER 4TH FLR"/>
    <s v="403.11.2"/>
    <s v="403.11.2"/>
    <n v="1333.49"/>
    <s v="12/10/2014"/>
    <s v="ZA1124005538"/>
    <s v="ALVAREZ, ANGEL"/>
    <x v="0"/>
  </r>
  <r>
    <n v="10187039"/>
    <d v="2016-01-19T00:00:00"/>
    <x v="3"/>
    <s v="APC NETSHELTER SX ENCLOSURE"/>
    <s v=""/>
    <x v="0"/>
    <s v="0004"/>
    <s v="GOVERNMENTAL CENTER 4TH FLR"/>
    <n v="403.1"/>
    <s v="403.11.2"/>
    <n v="1363.97"/>
    <s v="1/15/2015 "/>
    <s v="ON11351C0027"/>
    <s v="ALVAREZ, ANGEL"/>
    <x v="0"/>
  </r>
  <r>
    <n v="10187040"/>
    <d v="2016-01-19T00:00:00"/>
    <x v="3"/>
    <s v="APC NETSHELTER SX ENCLOSURE"/>
    <s v=""/>
    <x v="0"/>
    <s v="0004"/>
    <s v="GOVERNMENTAL CENTER 4TH FLR"/>
    <n v="403.1"/>
    <s v="403.11.2"/>
    <n v="1363.97"/>
    <s v="1/15/2015 "/>
    <s v="ON11282A0082"/>
    <s v="ALVAREZ, ANGEL"/>
    <x v="0"/>
  </r>
  <r>
    <n v="10187041"/>
    <d v="2016-01-19T00:00:00"/>
    <x v="3"/>
    <s v="APC NETSHELTER SX ENCLOSURE"/>
    <s v=""/>
    <x v="0"/>
    <s v="0004"/>
    <s v="GOVERNMENTAL CENTER 4TH FLR"/>
    <n v="403.1"/>
    <s v="403.11.2"/>
    <n v="1363.97"/>
    <s v="12/9/2014 "/>
    <s v="ON11282A0076"/>
    <s v="ALVAREZ, ANGEL"/>
    <x v="0"/>
  </r>
  <r>
    <n v="10187042"/>
    <d v="2016-01-19T00:00:00"/>
    <x v="3"/>
    <s v="APC NETSHELTER SX ENCLOSURE"/>
    <s v=""/>
    <x v="0"/>
    <s v="0004"/>
    <s v="GOVERNMENTAL CENTER 4TH FLR"/>
    <n v="403.1"/>
    <s v="403.11.2"/>
    <n v="1363.97"/>
    <s v="12/9/2014 "/>
    <s v="ON11282A0092"/>
    <s v="ALVAREZ, ANGEL"/>
    <x v="0"/>
  </r>
  <r>
    <n v="10187043"/>
    <d v="2016-01-19T00:00:00"/>
    <x v="3"/>
    <s v="APC NETSHELTER SX ENCLOSURE"/>
    <s v=""/>
    <x v="0"/>
    <s v="0004"/>
    <s v="GOVERNMENTAL CENTER 4TH FLR"/>
    <n v="403.1"/>
    <s v="403.11.2"/>
    <n v="1363.97"/>
    <s v="12/9/2014 "/>
    <s v="ON11351C0019"/>
    <s v="ALVAREZ, ANGEL"/>
    <x v="0"/>
  </r>
  <r>
    <n v="10187044"/>
    <d v="2016-01-19T00:00:00"/>
    <x v="3"/>
    <s v="APC NETSHELTER SX ENCLOSURE"/>
    <s v=""/>
    <x v="0"/>
    <s v="0004"/>
    <s v="GOVERNMENTAL CENTER 4TH FLR"/>
    <n v="403.1"/>
    <s v="403.11.2"/>
    <n v="1363.97"/>
    <s v="12/9/2014 "/>
    <s v="ON11322C0099"/>
    <s v="ALVAREZ, ANGEL"/>
    <x v="0"/>
  </r>
  <r>
    <n v="10187045"/>
    <d v="2016-01-19T00:00:00"/>
    <x v="3"/>
    <s v="APC NETSHELTER SX ENCLOSURE"/>
    <s v=""/>
    <x v="0"/>
    <s v="0004"/>
    <s v="GOVERNMENTAL CENTER 4TH FLR"/>
    <n v="403.1"/>
    <s v="403.11.2"/>
    <n v="1363.97"/>
    <s v="12/9/2014 "/>
    <s v="ON11351C0020"/>
    <s v="ALVAREZ, ANGEL"/>
    <x v="0"/>
  </r>
  <r>
    <n v="10187046"/>
    <d v="2016-01-19T00:00:00"/>
    <x v="3"/>
    <s v="APC NETSHELTER SX ENCLOSURE"/>
    <s v=""/>
    <x v="0"/>
    <s v="0004"/>
    <s v="GOVERNMENTAL CENTER 4TH FLR"/>
    <n v="403.1"/>
    <s v="403.11.2"/>
    <n v="1363.97"/>
    <s v="12/9/2014 "/>
    <s v="ON11322C0095"/>
    <s v="ALVAREZ, ANGEL"/>
    <x v="0"/>
  </r>
  <r>
    <n v="10187047"/>
    <d v="2016-01-19T00:00:00"/>
    <x v="3"/>
    <s v="APC NETSHELTER SX ENCLOSURE"/>
    <s v=""/>
    <x v="0"/>
    <s v="0004"/>
    <s v="GOVERNMENTAL CENTER 4TH FLR"/>
    <n v="403.1"/>
    <s v="403.11.2"/>
    <n v="1363.97"/>
    <s v="12/9/2014 "/>
    <s v="ON11351C0030"/>
    <s v="ALVAREZ, ANGEL"/>
    <x v="0"/>
  </r>
  <r>
    <n v="10187048"/>
    <d v="2016-01-19T00:00:00"/>
    <x v="3"/>
    <s v="APC NETSHELTER SX ENCLOSURE"/>
    <s v=""/>
    <x v="0"/>
    <s v="0004"/>
    <s v="GOVERNMENTAL CENTER 4TH FLR"/>
    <n v="403.1"/>
    <s v="403.11.2"/>
    <n v="1363.97"/>
    <s v="12/9/2014 "/>
    <s v="ON11351C0029"/>
    <s v="ALVAREZ, ANGEL"/>
    <x v="0"/>
  </r>
  <r>
    <n v="10187049"/>
    <d v="2016-01-19T00:00:00"/>
    <x v="3"/>
    <s v="APC NETSHELTER SX ENCLOSURE"/>
    <s v=""/>
    <x v="0"/>
    <s v="0004"/>
    <s v="GOVERNMENTAL CENTER 4TH FLR"/>
    <n v="403.1"/>
    <s v="403.11.2"/>
    <n v="1363.97"/>
    <s v="12/9/2014 "/>
    <s v="ON11322C0104"/>
    <s v="ALVAREZ, ANGEL"/>
    <x v="0"/>
  </r>
  <r>
    <n v="10187050"/>
    <d v="2016-01-19T00:00:00"/>
    <x v="3"/>
    <s v="APC NETSHELTER SX ENCLOSURE"/>
    <s v=""/>
    <x v="0"/>
    <s v="0004"/>
    <s v="GOVERNMENTAL CENTER 4TH FLR"/>
    <n v="403.1"/>
    <s v="403.11.2"/>
    <n v="1363.97"/>
    <s v="12/9/2014 "/>
    <s v="ON11351C0021"/>
    <s v="ALVAREZ, ANGEL"/>
    <x v="0"/>
  </r>
  <r>
    <n v="10187051"/>
    <d v="2016-01-19T00:00:00"/>
    <x v="3"/>
    <s v="APC NETSHELTER SX ENCLOSURE"/>
    <s v=""/>
    <x v="0"/>
    <s v="0004"/>
    <s v="GOVERNMENTAL CENTER 4TH FLR"/>
    <n v="403.1"/>
    <s v="403.11.2"/>
    <n v="1363.97"/>
    <s v="12/9/2014 "/>
    <s v="ON11282A0087"/>
    <s v="ALVAREZ, ANGEL"/>
    <x v="0"/>
  </r>
  <r>
    <n v="10187052"/>
    <d v="2016-01-19T00:00:00"/>
    <x v="3"/>
    <s v="APC NETSHELTER SX ENCLOSURE"/>
    <s v=""/>
    <x v="0"/>
    <s v="0004"/>
    <s v="GOVERNMENTAL CENTER 4TH FLR"/>
    <n v="403.1"/>
    <s v="403.11.2"/>
    <n v="1363.97"/>
    <s v="12/9/2014 "/>
    <s v="ON11322C0103"/>
    <s v="ALVAREZ, ANGEL"/>
    <x v="0"/>
  </r>
  <r>
    <n v="10187053"/>
    <d v="2016-01-19T00:00:00"/>
    <x v="3"/>
    <s v="APC NETSHELTER SX ENCLOSURE"/>
    <s v=""/>
    <x v="0"/>
    <s v="0004"/>
    <s v="GOVERNMENTAL CENTER 4TH FLR"/>
    <n v="403.1"/>
    <s v="403.11.2"/>
    <n v="1363.97"/>
    <s v="1/15/2015 "/>
    <s v="ON11351C0028"/>
    <s v="ALVAREZ, ANGEL"/>
    <x v="0"/>
  </r>
  <r>
    <n v="10187054"/>
    <d v="2016-01-19T00:00:00"/>
    <x v="3"/>
    <s v="APC NETSHELTER SX ENCLOSURE"/>
    <s v=""/>
    <x v="0"/>
    <s v="0004"/>
    <s v="GOVERNMENTAL CENTER 4TH FLR"/>
    <n v="403.1"/>
    <s v="403.11.2"/>
    <n v="1363.97"/>
    <s v="12/9/2014 "/>
    <s v="ON11322C0091"/>
    <s v="ALVAREZ, ANGEL"/>
    <x v="0"/>
  </r>
  <r>
    <n v="10188142"/>
    <d v="2016-01-19T00:00:00"/>
    <x v="3"/>
    <s v="DEGAUSSER FOR TAPE CARTRIDGES"/>
    <s v=""/>
    <x v="0"/>
    <s v="0004"/>
    <s v="GOVERNMENTAL CENTER 4TH FLR"/>
    <n v="403.16"/>
    <s v="403.2"/>
    <n v="2495"/>
    <s v="12/17/2014"/>
    <n v="1219435"/>
    <s v="CHAUVIN, C"/>
    <x v="0"/>
  </r>
  <r>
    <n v="10188275"/>
    <d v="2016-01-19T00:00:00"/>
    <x v="3"/>
    <s v="RACK, POWER BAR, APC"/>
    <s v=""/>
    <x v="0"/>
    <s v="7118"/>
    <s v="2048 EAST PAUL DIRAC DR, TALL, 32310"/>
    <s v="TALLAH-R"/>
    <s v="403.11.2"/>
    <n v="1225.33"/>
    <s v="2/13/2015 "/>
    <s v="ZA0831005272"/>
    <s v="ALVAREZ, ANGEL"/>
    <x v="0"/>
  </r>
  <r>
    <n v="10188350"/>
    <d v="2016-01-19T00:00:00"/>
    <x v="3"/>
    <s v="RACK, POWER BAR, APC"/>
    <s v=""/>
    <x v="0"/>
    <s v="2748"/>
    <s v="EMERGENCY OPS CENTER-1ST FLOOR"/>
    <n v="154"/>
    <s v="403.11.2"/>
    <n v="1225.33"/>
    <s v="12/10/2014"/>
    <s v="ZA0831005294"/>
    <s v="ALVAREZ, ANGEL"/>
    <x v="0"/>
  </r>
  <r>
    <n v="10188351"/>
    <d v="2016-01-19T00:00:00"/>
    <x v="3"/>
    <s v="RACK, POWER BAR, APC"/>
    <s v=""/>
    <x v="0"/>
    <s v="0004"/>
    <s v="GOVERNMENTAL CENTER 4TH FLR"/>
    <n v="403.1"/>
    <s v="403.11.2"/>
    <n v="1225.33"/>
    <s v="12/9/2014 "/>
    <s v="ZA0831005297"/>
    <s v="ALVAREZ, ANGEL"/>
    <x v="0"/>
  </r>
  <r>
    <n v="10188352"/>
    <d v="2016-01-19T00:00:00"/>
    <x v="3"/>
    <s v="RACK. POWER BAR, APC"/>
    <s v=""/>
    <x v="0"/>
    <s v="0004"/>
    <s v="GOVERNMENTAL CENTER 4TH FLR"/>
    <n v="403.1"/>
    <s v="403.11.2"/>
    <n v="1225.33"/>
    <s v="12/9/2014 "/>
    <s v="ZA0831005281"/>
    <s v="ALVAREZ, ANGEL"/>
    <x v="0"/>
  </r>
  <r>
    <n v="10188353"/>
    <d v="2016-01-19T00:00:00"/>
    <x v="3"/>
    <s v="RACK, POWER BAR, APC"/>
    <s v=""/>
    <x v="0"/>
    <s v="7118"/>
    <s v="2048 EAST PAUL DIRAC DR, TALL, 32310"/>
    <s v="TALLAH-R"/>
    <s v="403.11.2"/>
    <n v="1225.33"/>
    <s v="2/13/2015 "/>
    <s v="ZA0831005288"/>
    <s v="ALVAREZ, ANGEL"/>
    <x v="0"/>
  </r>
  <r>
    <n v="10188354"/>
    <d v="2016-01-19T00:00:00"/>
    <x v="3"/>
    <s v="RACK, POWER BAR, APC"/>
    <s v=""/>
    <x v="0"/>
    <s v="7118"/>
    <s v="2048 EAST PAUL DIRAC DR, TALL, 32310"/>
    <s v="TALLAH-R"/>
    <s v="403.11.2"/>
    <n v="1225.33"/>
    <s v="2/13/2015 "/>
    <s v="ZA0831005291"/>
    <s v="ALVAREZ, ANGEL"/>
    <x v="0"/>
  </r>
  <r>
    <n v="10188757"/>
    <d v="2016-01-19T00:00:00"/>
    <x v="3"/>
    <s v="CONTINUOUS FORM INDUSTRIAL BURSTER"/>
    <s v=""/>
    <x v="0"/>
    <s v="0004"/>
    <s v="GOVERNMENTAL CENTER 4TH FLR"/>
    <n v="403.1"/>
    <s v="403.11.2"/>
    <n v="18885"/>
    <s v="12/9/2014 "/>
    <s v="L80325"/>
    <s v="ALVAREZ, ANGEL"/>
    <x v="0"/>
  </r>
  <r>
    <n v="10189755"/>
    <d v="2016-01-19T00:00:00"/>
    <x v="3"/>
    <s v="AIRSYSTEM"/>
    <s v=""/>
    <x v="0"/>
    <s v="0004"/>
    <s v="GOVERNMENTAL CENTER 4TH FLR"/>
    <n v="403.1"/>
    <s v="403.11.2"/>
    <n v="6950"/>
    <s v="12/9/2014 "/>
    <s v="US704247"/>
    <s v="ALVAREZ, ANGEL"/>
    <x v="0"/>
  </r>
  <r>
    <n v="10189756"/>
    <d v="2016-01-19T00:00:00"/>
    <x v="3"/>
    <s v="AIRSYSTEM"/>
    <s v=""/>
    <x v="0"/>
    <s v="0004"/>
    <s v="GOVERNMENTAL CENTER 4TH FLR"/>
    <n v="403.1"/>
    <s v="403.11.2"/>
    <n v="6950"/>
    <s v="12/9/2014 "/>
    <s v="US707307"/>
    <s v="ALVAREZ, ANGEL"/>
    <x v="0"/>
  </r>
  <r>
    <n v="10192352"/>
    <d v="2016-01-19T00:00:00"/>
    <x v="3"/>
    <s v="CD/DVD PRINTER, PRIMERA BRAVO 4102"/>
    <s v=""/>
    <x v="0"/>
    <s v="0004"/>
    <s v="GOVERNMENTAL CENTER 4TH FLR"/>
    <n v="403.2"/>
    <s v="403.2"/>
    <n v="2700.89"/>
    <s v="12/17/2014"/>
    <n v="2121200176"/>
    <s v="CHAUVIN, C"/>
    <x v="0"/>
  </r>
  <r>
    <n v="10194655"/>
    <d v="2016-01-19T00:00:00"/>
    <x v="3"/>
    <s v="DOCUMENT SCANNER, CANNON DR-G1100"/>
    <s v=""/>
    <x v="0"/>
    <s v="0004"/>
    <s v="GOVERNMENTAL CENTER 4TH FLR"/>
    <n v="403.2"/>
    <s v="403.2"/>
    <n v="4415.91"/>
    <s v="12/17/2014"/>
    <s v="918074B00292AA21GG301999"/>
    <s v="CHAUVIN, C"/>
    <x v="0"/>
  </r>
  <r>
    <n v="10196192"/>
    <d v="2016-01-19T00:00:00"/>
    <x v="3"/>
    <s v="PRINTER, HP COLOR ENTERPRISE M885XH"/>
    <s v=""/>
    <x v="0"/>
    <s v="0004"/>
    <s v="GOVERNMENTAL CENTER 4TH FLR"/>
    <n v="403.1"/>
    <s v="403.11.2"/>
    <n v="5129.05"/>
    <s v="12/9/2014 "/>
    <s v="CNCCG4POZC"/>
    <s v="ALVAREZ, ANGEL"/>
    <x v="0"/>
  </r>
  <r>
    <n v="10196193"/>
    <d v="2016-01-19T00:00:00"/>
    <x v="3"/>
    <s v="STAPLER/STACKER, HP"/>
    <s v=""/>
    <x v="0"/>
    <s v="0004"/>
    <s v="GOVERNMENTAL CENTER 4TH FLR"/>
    <n v="403.1"/>
    <s v="403.11.2"/>
    <n v="2193.89"/>
    <s v="12/9/2014 "/>
    <s v="CNBMJ02850"/>
    <s v="ALVAREZ, ANGEL"/>
    <x v="0"/>
  </r>
  <r>
    <n v="10196194"/>
    <d v="2016-01-19T00:00:00"/>
    <x v="3"/>
    <s v="DOCUMENT SCANNER, CANON IMAGE FORMULA DR-G1130"/>
    <s v=""/>
    <x v="0"/>
    <s v="0004"/>
    <s v="GOVERNMENTAL CENTER 4TH FLR"/>
    <n v="403.2"/>
    <s v="403.2"/>
    <n v="6395.03"/>
    <s v="12/17/2014"/>
    <s v="21GF301308"/>
    <s v="CHAUVIN, C"/>
    <x v="0"/>
  </r>
  <r>
    <n v="10196195"/>
    <d v="2016-01-19T00:00:00"/>
    <x v="3"/>
    <s v="DOCUMENT SCANNER, CANON IMAGE FORMULA DR-G1130"/>
    <s v=""/>
    <x v="0"/>
    <s v="0004"/>
    <s v="GOVERNMENTAL CENTER 4TH FLR"/>
    <n v="403.2"/>
    <s v="403.2"/>
    <n v="6395.03"/>
    <s v="12/17/2014"/>
    <s v="21GF302235"/>
    <s v="CHAUVIN, C"/>
    <x v="0"/>
  </r>
  <r>
    <n v="10196196"/>
    <d v="2016-01-19T00:00:00"/>
    <x v="3"/>
    <s v="DOCUMENT SCANNER, CANON IMAGE FORMULA DR-G1130"/>
    <s v=""/>
    <x v="0"/>
    <s v="0004"/>
    <s v="GOVERNMENTAL CENTER 4TH FLR"/>
    <n v="403.2"/>
    <s v="403.2"/>
    <n v="6395.03"/>
    <s v="12/17/2014"/>
    <s v="21GF302241"/>
    <s v="CHAUVIN, C"/>
    <x v="0"/>
  </r>
  <r>
    <n v="10198623"/>
    <d v="2016-01-19T00:00:00"/>
    <x v="3"/>
    <s v="APC NETSHELTER SX ENCLOSURE"/>
    <s v=""/>
    <x v="0"/>
    <s v="0008"/>
    <s v="GOVERNMENTAL CENTER 8TH FLR"/>
    <s v=""/>
    <s v="403.11.2"/>
    <n v="1750"/>
    <s v="3/20/2015 "/>
    <s v="ON1444120204"/>
    <s v="ALVAREZ, ANGEL"/>
    <x v="0"/>
  </r>
  <r>
    <n v="10198624"/>
    <d v="2016-01-19T00:00:00"/>
    <x v="3"/>
    <s v="POWER DISTRIBUTION UNIT"/>
    <s v=""/>
    <x v="0"/>
    <s v="0008"/>
    <s v="GOVERNMENTAL CENTER 8TH FLR"/>
    <s v=""/>
    <s v="403.11.2"/>
    <n v="1230.74"/>
    <s v="3/20/2015 "/>
    <s v="ZA1449020017"/>
    <s v="ALVAREZ, ANGEL"/>
    <x v="0"/>
  </r>
  <r>
    <n v="10199622"/>
    <d v="2016-01-19T00:00:00"/>
    <x v="3"/>
    <s v="RACK, APC NETSHELTER SX ENCLOSURE WITH SIDES"/>
    <s v=""/>
    <x v="0"/>
    <s v="0004"/>
    <s v="GOVERNMENTAL CENTER 4TH FLR"/>
    <s v=""/>
    <s v="403.11.2"/>
    <n v="1424.47"/>
    <s v="9/30/2015 "/>
    <s v="ON1532130152"/>
    <s v="ALVAREZ, ANGEL"/>
    <x v="0"/>
  </r>
  <r>
    <n v="10199668"/>
    <d v="2016-01-19T00:00:00"/>
    <x v="3"/>
    <s v="RACK, APC NETSHELTER SX ENCLOSURE WITH SIDES"/>
    <s v=""/>
    <x v="0"/>
    <s v="0004"/>
    <s v="GOVERNMENTAL CENTER 4TH FLR"/>
    <s v=""/>
    <s v="403.11.2"/>
    <n v="1189.56"/>
    <s v="9/30/2015 "/>
    <s v="ON1533140182"/>
    <s v="ALVAREZ, ANGEL"/>
    <x v="0"/>
  </r>
  <r>
    <n v="10199669"/>
    <d v="2016-01-19T00:00:00"/>
    <x v="3"/>
    <s v="RACK, APC NETSHELTER SX ENCLOSURE WITH SIDES"/>
    <s v=""/>
    <x v="0"/>
    <s v="0004"/>
    <s v="GOVERNMENTAL CENTER 4TH FLR"/>
    <s v=""/>
    <s v="403.11.2"/>
    <n v="1189.56"/>
    <s v="9/30/2015 "/>
    <s v="ON1533140185"/>
    <s v="ALVAREZ, ANGEL"/>
    <x v="0"/>
  </r>
  <r>
    <n v="10199670"/>
    <d v="2016-01-19T00:00:00"/>
    <x v="3"/>
    <s v="RACK, APC NETSHELTER SX ENCLOSURE WITH SIDES"/>
    <s v=""/>
    <x v="0"/>
    <s v="0004"/>
    <s v="GOVERNMENTAL CENTER 4TH FLR"/>
    <s v=""/>
    <s v="403.11.2"/>
    <n v="1189.56"/>
    <s v="9/30/2015 "/>
    <s v="ON1533140191"/>
    <s v="ALVAREZ, ANGEL"/>
    <x v="0"/>
  </r>
  <r>
    <n v="10199671"/>
    <d v="2016-01-19T00:00:00"/>
    <x v="3"/>
    <s v="RACK, APC NETSHELTER SX ENCLOSURE WITH SIDES"/>
    <s v=""/>
    <x v="0"/>
    <s v="0004"/>
    <s v="GOVERNMENTAL CENTER 4TH FLR"/>
    <s v=""/>
    <s v="403.11.2"/>
    <n v="1189.56"/>
    <s v="9/30/2015 "/>
    <s v="ON1533140192"/>
    <s v="ALVAREZ, ANGEL"/>
    <x v="0"/>
  </r>
  <r>
    <s v="D0966200"/>
    <d v="2016-01-19T00:00:00"/>
    <x v="3"/>
    <s v="CABINET,DIG/ANALOG CABINET W/A"/>
    <s v=""/>
    <x v="0"/>
    <s v="0004"/>
    <s v="GOVERNMENTAL CENTER 4TH FLR"/>
    <s v="COMMROOM"/>
    <s v="NETWKR"/>
    <n v="6115"/>
    <s v="2/24/2015 "/>
    <s v="A-2077"/>
    <s v="ALVAREZ, ANGEL"/>
    <x v="0"/>
  </r>
  <r>
    <s v="E0118500"/>
    <d v="2016-01-19T00:00:00"/>
    <x v="3"/>
    <s v="CABINET EQUIP.,ATLANTIC, W/SHE"/>
    <s v=""/>
    <x v="0"/>
    <s v="0004"/>
    <s v="GOVERNMENTAL CENTER 4TH FLR"/>
    <s v="COMMROOM"/>
    <s v="NETWKR"/>
    <n v="25380.12"/>
    <s v="2/24/2015 "/>
    <s v="A2578"/>
    <s v="ALVAREZ, ANGEL"/>
    <x v="0"/>
  </r>
  <r>
    <s v="J0668400"/>
    <d v="2016-01-19T00:00:00"/>
    <x v="3"/>
    <s v="PANEL SYSTEM, BEIGE"/>
    <s v=""/>
    <x v="1"/>
    <s v="0004"/>
    <s v="GOVERNMENTAL CENTER 4TH FLR"/>
    <s v="RB403.11"/>
    <s v="RBOOK"/>
    <n v="24500"/>
    <s v="12/23/2014"/>
    <s v=""/>
    <s v="WEST, KENNETH"/>
    <x v="0"/>
  </r>
  <r>
    <s v="J0822200"/>
    <d v="2016-01-19T00:00:00"/>
    <x v="3"/>
    <s v="ACCESS FLOOR SYSTEM"/>
    <s v=""/>
    <x v="1"/>
    <s v="0004"/>
    <s v="GOVERNMENTAL CENTER 4TH FLR"/>
    <s v="RB403.11"/>
    <s v="RBOOK"/>
    <n v="5494"/>
    <s v="12/23/2014"/>
    <s v=""/>
    <s v="WEST, KENNETH"/>
    <x v="0"/>
  </r>
  <r>
    <s v="J0822700"/>
    <d v="2016-01-19T00:00:00"/>
    <x v="3"/>
    <s v="COMPUTER FLOOR EXPANSION"/>
    <s v=""/>
    <x v="1"/>
    <s v="0004"/>
    <s v="GOVERNMENTAL CENTER 4TH FLR"/>
    <s v="RB403.11"/>
    <s v="RBOOK"/>
    <n v="3546"/>
    <s v="12/23/2014"/>
    <s v=""/>
    <s v="FURLANI, TOM"/>
    <x v="0"/>
  </r>
  <r>
    <s v="J0922000"/>
    <d v="2016-01-19T00:00:00"/>
    <x v="3"/>
    <s v="MOBILE FILE SYS.SUPP &amp; INSTALL"/>
    <s v=""/>
    <x v="1"/>
    <s v="0004"/>
    <s v="GOVERNMENTAL CENTER 4TH FLR"/>
    <s v="RB403.11"/>
    <s v="403.11.2"/>
    <n v="17365.900000000001"/>
    <s v="12/23/2014"/>
    <s v=""/>
    <s v="ALVAREZ, ANGEL"/>
    <x v="0"/>
  </r>
  <r>
    <s v="K0770300"/>
    <d v="2016-01-19T00:00:00"/>
    <x v="3"/>
    <s v="FOLDER/NESTER W/NESTNG STATION"/>
    <s v="141-00330-1"/>
    <x v="0"/>
    <s v="0004"/>
    <s v="GOVERNMENTAL CENTER 4TH FLR"/>
    <n v="403.1"/>
    <e v="#N/A"/>
    <n v="23533.13"/>
    <s v="12/9/2014 "/>
    <s v=""/>
    <e v="#N/A"/>
    <x v="0"/>
  </r>
  <r>
    <s v="K0770400"/>
    <d v="2016-01-19T00:00:00"/>
    <x v="3"/>
    <s v="PRESSURE SEALER,MOORE"/>
    <s v=""/>
    <x v="0"/>
    <s v="0004"/>
    <s v="GOVERNMENTAL CENTER 4TH FLR"/>
    <n v="403.1"/>
    <e v="#N/A"/>
    <n v="4999.18"/>
    <s v="12/9/2014 "/>
    <s v=""/>
    <e v="#N/A"/>
    <x v="0"/>
  </r>
  <r>
    <n v="10122579"/>
    <d v="2016-01-19T00:00:00"/>
    <x v="4"/>
    <s v="PC DELL P6300 GXAEM+/MT"/>
    <s v="P6300"/>
    <x v="0"/>
    <s v="0004"/>
    <s v="GOVERNMENTAL CENTER 4TH FLR"/>
    <s v="ED HOME"/>
    <s v="USE"/>
    <n v="2541"/>
    <s v="2/12/2015 "/>
    <s v="FJPMF"/>
    <s v="ALLEN, EDWARD"/>
    <x v="0"/>
  </r>
  <r>
    <n v="10131835"/>
    <d v="2016-01-19T00:00:00"/>
    <x v="4"/>
    <s v="CISCO 6509 CHASSIS"/>
    <s v=""/>
    <x v="0"/>
    <s v="0004"/>
    <s v="GOVERNMENTAL CENTER 4TH FLR"/>
    <n v="403"/>
    <s v="403"/>
    <n v="186823.2"/>
    <s v="12/11/2014"/>
    <s v="SCA04430455"/>
    <s v="BUTLER, MIKE"/>
    <x v="0"/>
  </r>
  <r>
    <n v="10131874"/>
    <d v="2016-01-19T00:00:00"/>
    <x v="4"/>
    <s v="ROUTER, CISCO 2501"/>
    <s v=""/>
    <x v="0"/>
    <s v="2748"/>
    <s v="EMERGENCY OPS CENTER-1ST FLOOR"/>
    <s v="IDF"/>
    <s v="174"/>
    <n v="2693.5"/>
    <s v="1/22/2015 "/>
    <n v="25439249"/>
    <s v="BUTLER, MIKE"/>
    <x v="0"/>
  </r>
  <r>
    <n v="10132481"/>
    <d v="2016-01-19T00:00:00"/>
    <x v="4"/>
    <s v="CISCO SATALYST 6509"/>
    <s v=""/>
    <x v="0"/>
    <s v="0004"/>
    <s v="GOVERNMENTAL CENTER 4TH FLR"/>
    <n v="403"/>
    <s v="403"/>
    <n v="78982"/>
    <s v="2/19/2015 "/>
    <s v="SCA04140173"/>
    <s v="BUTLER, MIKE"/>
    <x v="0"/>
  </r>
  <r>
    <n v="10132482"/>
    <d v="2016-01-19T00:00:00"/>
    <x v="4"/>
    <s v="CISCO SATALYST 6509"/>
    <s v=""/>
    <x v="0"/>
    <s v="0004"/>
    <s v="GOVERNMENTAL CENTER 4TH FLR"/>
    <s v="MDF"/>
    <s v="NETWKR"/>
    <n v="105505.4"/>
    <s v="12/11/2014"/>
    <s v="SCA041201CP"/>
    <s v="BUTLER, MIKE"/>
    <x v="0"/>
  </r>
  <r>
    <n v="10132752"/>
    <d v="2016-01-19T00:00:00"/>
    <x v="4"/>
    <s v="CISCO SATALYST 6509"/>
    <s v=""/>
    <x v="0"/>
    <s v="0079"/>
    <s v="COUNTY LIBRARY SUMMIT BLVD"/>
    <s v="MDF"/>
    <s v="MDF"/>
    <n v="78982"/>
    <s v="2/25/2015 "/>
    <s v="SCA0414016W"/>
    <s v="BUTLER, MIKE"/>
    <x v="0"/>
  </r>
  <r>
    <n v="10132753"/>
    <d v="2016-01-19T00:00:00"/>
    <x v="4"/>
    <s v="CISCO SATALYST 6509"/>
    <n v="6509"/>
    <x v="0"/>
    <s v="2441"/>
    <s v="NEW COURTHOUSE WPB - 4TH FLOOR"/>
    <s v="MDF"/>
    <s v="4A"/>
    <n v="95988.800000000003"/>
    <s v="12/11/2014"/>
    <s v="SCA0417053K"/>
    <s v="BUTLER, MIKE"/>
    <x v="0"/>
  </r>
  <r>
    <n v="10132754"/>
    <d v="2016-01-19T00:00:00"/>
    <x v="4"/>
    <s v="CISCO SATALYST 6509"/>
    <s v="WS-C6509"/>
    <x v="0"/>
    <s v="2446"/>
    <s v="NEW COURTHOUSE WPB - 9TH FLOOR"/>
    <s v="MDF"/>
    <s v="4A"/>
    <n v="68115.600000000006"/>
    <s v="12/11/2014"/>
    <s v="SCA0414016X"/>
    <s v="BUTLER, MIKE"/>
    <x v="0"/>
  </r>
  <r>
    <n v="10132755"/>
    <d v="2016-01-19T00:00:00"/>
    <x v="4"/>
    <s v="CISCO SATALYST 6509"/>
    <s v=""/>
    <x v="0"/>
    <s v="0004"/>
    <s v="GOVERNMENTAL CENTER 4TH FLR"/>
    <n v="403"/>
    <s v="403"/>
    <n v="78982"/>
    <s v="2/19/2015 "/>
    <s v="SCA04140174"/>
    <s v="BUTLER, MIKE"/>
    <x v="0"/>
  </r>
  <r>
    <n v="10133572"/>
    <d v="2016-01-19T00:00:00"/>
    <x v="4"/>
    <s v="CISCO 2924-100FX ROUTER"/>
    <s v=""/>
    <x v="0"/>
    <s v="1997"/>
    <s v="PHIL FOSTER PARK-GROUNDS"/>
    <s v="MDF"/>
    <s v="MDF"/>
    <n v="2036.6"/>
    <s v="12/11/2014"/>
    <s v="0001403E400"/>
    <s v="BUTLER, MIKE"/>
    <x v="0"/>
  </r>
  <r>
    <n v="10134086"/>
    <d v="2016-01-19T00:00:00"/>
    <x v="4"/>
    <s v="CISCO 6506 CHASSIS"/>
    <n v="6506"/>
    <x v="0"/>
    <s v="7134"/>
    <s v="TOWER - NEMS; 1100 45TH ST, WEST PALM  BCH"/>
    <s v="MDF"/>
    <s v="IDF"/>
    <n v="62529.4"/>
    <s v="1/15/2015 "/>
    <s v="TBA04450285"/>
    <s v="BUTLER, MIKE"/>
    <x v="0"/>
  </r>
  <r>
    <n v="10134680"/>
    <d v="2016-01-19T00:00:00"/>
    <x v="4"/>
    <s v="CISCO 3548 SWITCH"/>
    <s v="WS-C3548-XL-EN"/>
    <x v="0"/>
    <s v="2464"/>
    <s v="GUN CLUB CJC-JAIL FAC 3RD FLR"/>
    <s v="MDF"/>
    <s v="2ND FL RM2054"/>
    <n v="3906.6"/>
    <s v="12/11/2014"/>
    <s v="FAA0440X166"/>
    <s v="BUTLER, MIKE"/>
    <x v="0"/>
  </r>
  <r>
    <n v="10134687"/>
    <d v="2016-01-19T00:00:00"/>
    <x v="4"/>
    <s v="CISCO 3548 SWITCH"/>
    <s v=""/>
    <x v="0"/>
    <s v="7096"/>
    <s v="WEST COUNTY ADMINIISTRATION BLDG"/>
    <s v="MDF"/>
    <s v="4TH FL"/>
    <n v="3906.6"/>
    <s v="12/11/2014"/>
    <s v="FFA0440X15R"/>
    <s v="BUTLER, MIKE"/>
    <x v="0"/>
  </r>
  <r>
    <n v="10134688"/>
    <d v="2016-01-19T00:00:00"/>
    <x v="4"/>
    <s v="CISCO 3548 SWITCH"/>
    <s v=""/>
    <x v="0"/>
    <s v="2381"/>
    <s v="JUDICIAL COMPLEX, SAPD 6TH FLOOR"/>
    <s v="MDF"/>
    <s v="5TH FL"/>
    <n v="3906.6"/>
    <s v="12/11/2014"/>
    <s v="FFA0440Y166"/>
    <s v="BUTLER, MIKE"/>
    <x v="0"/>
  </r>
  <r>
    <n v="10134971"/>
    <d v="2016-01-19T00:00:00"/>
    <x v="4"/>
    <s v="CISCO 3548 SWITCH"/>
    <s v="WS-C3548-XL-EN"/>
    <x v="0"/>
    <s v="2464"/>
    <s v="GUN CLUB CJC-JAIL FAC 3RD FLR"/>
    <s v="MDF"/>
    <s v="TOWER"/>
    <n v="3906.6"/>
    <s v="12/11/2014"/>
    <s v="FAA0440G1E2"/>
    <s v="BUTLER, MIKE"/>
    <x v="0"/>
  </r>
  <r>
    <n v="10134976"/>
    <d v="2016-01-19T00:00:00"/>
    <x v="4"/>
    <s v="SUPERVISOR ENGINE (MAIN)"/>
    <s v=""/>
    <x v="1"/>
    <s v="0004"/>
    <s v="GOVERNMENTAL CENTER 4TH FLR"/>
    <s v="401.6 RB"/>
    <s v="RBOOK"/>
    <n v="20396.599999999999"/>
    <s v="1/23/2015 "/>
    <s v="NS12793"/>
    <s v="BUTLER, MIKE"/>
    <x v="0"/>
  </r>
  <r>
    <n v="10134977"/>
    <d v="2016-01-19T00:00:00"/>
    <x v="4"/>
    <s v="SUPERVISOR ENGINE (REDUN)"/>
    <s v=""/>
    <x v="1"/>
    <s v="0004"/>
    <s v="GOVERNMENTAL CENTER 4TH FLR"/>
    <s v="401.6RB"/>
    <s v="RBOOK"/>
    <n v="10196.6"/>
    <s v="1/23/2015 "/>
    <s v="NS99935"/>
    <s v="BUTLER, MIKE"/>
    <x v="0"/>
  </r>
  <r>
    <n v="10134978"/>
    <d v="2016-01-19T00:00:00"/>
    <x v="4"/>
    <s v="POWER SUPPLY"/>
    <s v="WS-CAC-1300W"/>
    <x v="0"/>
    <s v="0004"/>
    <s v="GOVERNMENTAL CENTER 4TH FLR"/>
    <n v="401.6"/>
    <s v="401.6"/>
    <n v="2716.6"/>
    <s v="1/23/2015 "/>
    <s v="SN06120723"/>
    <s v="BUTLER, MIKE"/>
    <x v="0"/>
  </r>
  <r>
    <n v="10134979"/>
    <d v="2016-01-19T00:00:00"/>
    <x v="4"/>
    <s v="CISCO 6509 CHASSIS"/>
    <s v=""/>
    <x v="0"/>
    <s v="1008"/>
    <s v="SOUTH COUNTY COURTHOUSE 1ST FL"/>
    <s v="MDF"/>
    <s v="159"/>
    <n v="35897.199999999997"/>
    <s v="12/11/2014"/>
    <s v="CNM3WZ0BRB"/>
    <s v="BUTLER, MIKE"/>
    <x v="0"/>
  </r>
  <r>
    <n v="10137264"/>
    <d v="2016-01-19T00:00:00"/>
    <x v="4"/>
    <s v="48 PORT 10/1000 SWITCH"/>
    <s v="WS-C3548-XL-EN"/>
    <x v="0"/>
    <s v="2381"/>
    <s v="JUDICIAL COMPLEX, SAPD 6TH FLOOR"/>
    <s v="MDF"/>
    <s v="401.6"/>
    <n v="3821.6"/>
    <s v="12/11/2014"/>
    <s v=""/>
    <s v="BUTLER, MIKE"/>
    <x v="0"/>
  </r>
  <r>
    <n v="10137265"/>
    <d v="2016-01-19T00:00:00"/>
    <x v="4"/>
    <s v="48 PORT 10/1000 SWITCH"/>
    <s v="WS-C3548-XL-EN"/>
    <x v="0"/>
    <s v="2380"/>
    <s v="JUDICIAL COMPLEX, SAPD 5TH FLOOR"/>
    <s v="MDF"/>
    <s v="401.6"/>
    <n v="3821.6"/>
    <s v="12/11/2014"/>
    <s v=""/>
    <s v="BUTLER, MIKE"/>
    <x v="0"/>
  </r>
  <r>
    <n v="10137267"/>
    <d v="2016-01-19T00:00:00"/>
    <x v="4"/>
    <s v="48 PORT 10/1000 SWITCH"/>
    <s v="WS-C3548-XL-EN"/>
    <x v="0"/>
    <s v="2381"/>
    <s v="JUDICIAL COMPLEX, SAPD 6TH FLOOR"/>
    <s v="MDF"/>
    <s v="401.6"/>
    <n v="3821.6"/>
    <s v="12/11/2014"/>
    <s v=""/>
    <s v="BUTLER, MIKE"/>
    <x v="0"/>
  </r>
  <r>
    <n v="10137268"/>
    <d v="2016-01-19T00:00:00"/>
    <x v="4"/>
    <s v="48 PORT 10/1000 SWITCH"/>
    <s v="WS-C3548-XL-EN"/>
    <x v="0"/>
    <s v="2380"/>
    <s v="JUDICIAL COMPLEX, SAPD 5TH FLOOR"/>
    <s v="MDF"/>
    <s v="MDF"/>
    <n v="3821.6"/>
    <s v="12/11/2014"/>
    <s v=""/>
    <s v="BUTLER, MIKE"/>
    <x v="0"/>
  </r>
  <r>
    <n v="10137271"/>
    <d v="2016-01-19T00:00:00"/>
    <x v="4"/>
    <s v="48 PORT 10/1000 SWITCH"/>
    <s v="WS-C3548-XL-EN"/>
    <x v="0"/>
    <s v="0093"/>
    <s v="GUN CLUB CJC-PBSO ADMIN 1ST FL"/>
    <s v="MDF"/>
    <s v="MDF"/>
    <n v="3821.6"/>
    <s v="12/11/2014"/>
    <s v=""/>
    <s v="BUTLER, MIKE"/>
    <x v="0"/>
  </r>
  <r>
    <n v="10137276"/>
    <d v="2016-01-19T00:00:00"/>
    <x v="4"/>
    <s v="48 PORT 10/100 SWITCH"/>
    <s v="WS-C3548-XL-EN"/>
    <x v="0"/>
    <s v="0004"/>
    <s v="GOVERNMENTAL CENTER 4TH FLR"/>
    <s v="MDF"/>
    <s v="401.46"/>
    <n v="4148.17"/>
    <s v="12/11/2014"/>
    <s v=""/>
    <s v="BUTLER, MIKE"/>
    <x v="0"/>
  </r>
  <r>
    <n v="10137281"/>
    <d v="2016-01-19T00:00:00"/>
    <x v="4"/>
    <s v="48 PORT 10/100 SWITCH"/>
    <s v="WS-C3548-XL-EN"/>
    <x v="0"/>
    <s v="0147"/>
    <s v="FOUR POINTS CENTER 2ND FLR"/>
    <s v="MDF"/>
    <s v="2N-121"/>
    <n v="4148.17"/>
    <s v="12/11/2014"/>
    <s v=""/>
    <s v="BUTLER, MIKE"/>
    <x v="0"/>
  </r>
  <r>
    <n v="10137283"/>
    <d v="2016-01-19T00:00:00"/>
    <x v="4"/>
    <s v="48 PORT 10/100 SWITCH"/>
    <s v="WS-C3548-XL-EN"/>
    <x v="0"/>
    <s v="0177"/>
    <s v="AIRPORT CENTER 2ND FLR"/>
    <n v="217"/>
    <s v="MDF"/>
    <n v="4148.17"/>
    <s v="2/12/2015 "/>
    <s v=""/>
    <s v="BUTLER, MIKE"/>
    <x v="0"/>
  </r>
  <r>
    <n v="10137287"/>
    <d v="2016-01-19T00:00:00"/>
    <x v="4"/>
    <s v="48 PORT 10/100 SWITCH"/>
    <s v="WS-C3548-XL-EN"/>
    <x v="0"/>
    <s v="2380"/>
    <s v="JUDICIAL COMPLEX, SAPD 5TH FLOOR"/>
    <s v="MDF"/>
    <s v="401.6"/>
    <n v="4148.34"/>
    <s v="12/11/2014"/>
    <s v="FAA0515K02R"/>
    <s v="BUTLER, MIKE"/>
    <x v="0"/>
  </r>
  <r>
    <n v="10137290"/>
    <d v="2016-01-19T00:00:00"/>
    <x v="4"/>
    <s v="48 PORT 10/100 SWITCH"/>
    <s v="WS-C3548-XL-EN"/>
    <x v="0"/>
    <s v="7096"/>
    <s v="WEST COUNTY ADMINIISTRATION BLDG"/>
    <s v="MDF"/>
    <s v="MDF"/>
    <n v="4148.17"/>
    <s v="12/11/2014"/>
    <s v=""/>
    <s v="BUTLER, MIKE"/>
    <x v="0"/>
  </r>
  <r>
    <n v="10137292"/>
    <d v="2016-01-19T00:00:00"/>
    <x v="4"/>
    <s v="8 PORT GIGABIT WEITCH"/>
    <s v="WS-C3508G-XL-EN"/>
    <x v="0"/>
    <s v="2441"/>
    <s v="NEW COURTHOUSE WPB - 4TH FLOOR"/>
    <s v="MDF"/>
    <s v="JC.4F."/>
    <n v="3396.6"/>
    <s v="12/11/2014"/>
    <s v=""/>
    <s v="BUTLER, MIKE"/>
    <x v="0"/>
  </r>
  <r>
    <n v="10137295"/>
    <d v="2016-01-19T00:00:00"/>
    <x v="4"/>
    <s v="1000BS ZX EXT. REACH GBIC SM"/>
    <s v="WS-G5487"/>
    <x v="1"/>
    <s v="0004"/>
    <s v="GOVERNMENTAL CENTER 4TH FLR"/>
    <s v="RB NAS"/>
    <s v="MDF"/>
    <n v="5096.6000000000004"/>
    <s v="2/24/2015 "/>
    <s v="FNS13370Y4D"/>
    <s v="BUTLER, MIKE"/>
    <x v="0"/>
  </r>
  <r>
    <n v="10137296"/>
    <d v="2016-01-19T00:00:00"/>
    <x v="4"/>
    <s v="1000BS ZX EXT. REACH GBIC SM"/>
    <s v=""/>
    <x v="1"/>
    <s v="0004"/>
    <s v="GOVERNMENTAL CENTER 4TH FLR"/>
    <n v="401.6"/>
    <s v="RBOOK"/>
    <n v="5096.6000000000004"/>
    <s v="2/5/2015  "/>
    <s v="FNS13370Y4S"/>
    <s v="BUTLER, MIKE"/>
    <x v="0"/>
  </r>
  <r>
    <n v="10137784"/>
    <d v="2016-01-19T00:00:00"/>
    <x v="4"/>
    <s v="10/100 ROUTER W/2 WAN SLOTS"/>
    <s v="CISCO1720"/>
    <x v="0"/>
    <s v="0004"/>
    <s v="GOVERNMENTAL CENTER 4TH FLR"/>
    <s v="ED HOME"/>
    <s v="MDF"/>
    <n v="2444"/>
    <s v="2/12/2015 "/>
    <s v="JMX0506E0M3"/>
    <s v="BUTLER, MIKE"/>
    <x v="0"/>
  </r>
  <r>
    <n v="10137793"/>
    <d v="2016-01-19T00:00:00"/>
    <x v="4"/>
    <s v="CATALYST 1900 24 PORT 10BASET"/>
    <s v="WS-C1924F-EN"/>
    <x v="0"/>
    <s v="2990"/>
    <s v="FLEET-JUPITER FUEL SITE"/>
    <s v="MDF"/>
    <s v="401.34"/>
    <n v="2444"/>
    <s v="12/11/2014"/>
    <s v="JMX0506F0K4"/>
    <s v="BUTLER, MIKE"/>
    <x v="0"/>
  </r>
  <r>
    <n v="10137801"/>
    <d v="2016-01-19T00:00:00"/>
    <x v="4"/>
    <s v="10/100 ROUTER W/2 WAN SLOTS"/>
    <s v="CISCO1720"/>
    <x v="0"/>
    <s v="0004"/>
    <s v="GOVERNMENTAL CENTER 4TH FLR"/>
    <s v="12ROOF"/>
    <s v="UKN"/>
    <n v="1492.6"/>
    <s v="2/19/2015 "/>
    <s v="FAB0503Y2VS"/>
    <s v="BUTLER, MIKE"/>
    <x v="0"/>
  </r>
  <r>
    <n v="10137805"/>
    <d v="2016-01-19T00:00:00"/>
    <x v="4"/>
    <s v="10/100 ROUTER W/2 WAN SLOTS"/>
    <s v="WS-C1924"/>
    <x v="0"/>
    <s v="0004"/>
    <s v="GOVERNMENTAL CENTER 4TH FLR"/>
    <s v="ED HOME"/>
    <s v="USE"/>
    <n v="1492.6"/>
    <s v="2/12/2015 "/>
    <s v="FAB0403X17C"/>
    <s v="BUTLER, MIKE"/>
    <x v="0"/>
  </r>
  <r>
    <n v="10137808"/>
    <d v="2016-01-19T00:00:00"/>
    <x v="4"/>
    <s v="DUAL 10/100 ETHERNET ROUTER"/>
    <s v="CISCO2621"/>
    <x v="0"/>
    <s v="0159"/>
    <s v="TAX COLLECTOR LAKE WORTH"/>
    <s v="MDF"/>
    <s v="MDF"/>
    <n v="4212.6000000000004"/>
    <s v="2/12/2015 "/>
    <s v="JMX0506K4AP"/>
    <s v="BUTLER, MIKE"/>
    <x v="0"/>
  </r>
  <r>
    <n v="10137809"/>
    <d v="2016-01-19T00:00:00"/>
    <x v="4"/>
    <s v="DUAL 10/100 ETHERNET ROUTER"/>
    <n v="2621"/>
    <x v="0"/>
    <s v="7112"/>
    <s v="FTO STORAGE, JUPITER"/>
    <s v="MDF"/>
    <s v="MAIN ROOM - SHELF"/>
    <n v="4212.6000000000004"/>
    <s v="12/11/2014"/>
    <s v="JMX0506K4A7"/>
    <s v="BUTLER, MIKE"/>
    <x v="0"/>
  </r>
  <r>
    <n v="10137916"/>
    <d v="2016-01-19T00:00:00"/>
    <x v="4"/>
    <s v="DUAL 10/100 ETHERNET ROUTER"/>
    <n v="2621"/>
    <x v="0"/>
    <s v="0589"/>
    <s v="OCEAN INLET SHERIFF/MARINE ENF"/>
    <s v="MDF"/>
    <s v="MDF"/>
    <n v="4212.6000000000004"/>
    <s v="2/10/2015 "/>
    <s v="JMX0506K4AN"/>
    <s v="BUTLER, MIKE"/>
    <x v="0"/>
  </r>
  <r>
    <n v="10138136"/>
    <d v="2016-01-19T00:00:00"/>
    <x v="4"/>
    <s v="ROUTER, CISCO, CATALYST 6506"/>
    <s v=""/>
    <x v="0"/>
    <s v="2422"/>
    <s v="AIRPORT CENTER - 1ST FL"/>
    <s v="MDF"/>
    <s v="MDF"/>
    <n v="118289.4"/>
    <s v="2/10/2015 "/>
    <n v="261045"/>
    <s v="BUTLER, MIKE"/>
    <x v="0"/>
  </r>
  <r>
    <n v="10138137"/>
    <d v="2016-01-19T00:00:00"/>
    <x v="4"/>
    <s v="SWITCH, CISCO, C3524"/>
    <s v="C3524"/>
    <x v="0"/>
    <s v="7055"/>
    <s v="N. DISTRICT MAINT. FACILITY"/>
    <s v="MDF"/>
    <s v="MDF"/>
    <n v="2716.6"/>
    <s v="12/11/2014"/>
    <s v="FAA0523J0JM"/>
    <s v="BUTLER, MIKE"/>
    <x v="0"/>
  </r>
  <r>
    <n v="10138141"/>
    <d v="2016-01-19T00:00:00"/>
    <x v="4"/>
    <s v="SWITCH, CISCO, C3524"/>
    <s v="WS-C3524-XL-EN"/>
    <x v="0"/>
    <s v="0140"/>
    <s v="FIRE RESCUE STATION 42"/>
    <s v="MDF"/>
    <s v="MDF"/>
    <n v="2716.6"/>
    <s v="12/11/2014"/>
    <s v="FAA0504M1AH"/>
    <s v="BUTLER, MIKE"/>
    <x v="0"/>
  </r>
  <r>
    <n v="10138145"/>
    <d v="2016-01-19T00:00:00"/>
    <x v="4"/>
    <s v="SWITCH, CISCO, C3524"/>
    <s v="C3524 SWITCH"/>
    <x v="0"/>
    <s v="3328"/>
    <s v="CONVENTION CENTER"/>
    <s v="MDF"/>
    <s v="401.6"/>
    <n v="2716.6"/>
    <s v="12/11/2014"/>
    <s v="FAA0523GOL3"/>
    <s v="BUTLER, MIKE"/>
    <x v="0"/>
  </r>
  <r>
    <n v="10138149"/>
    <d v="2016-01-19T00:00:00"/>
    <x v="4"/>
    <s v="SWITCH, CISCO, C3524"/>
    <s v=""/>
    <x v="0"/>
    <s v="0074"/>
    <s v="SHERIFF'S STOCKADE MAIN"/>
    <s v="MDF"/>
    <s v="RADIO"/>
    <n v="2716.6"/>
    <s v="12/11/2014"/>
    <s v="FAA0523FOSF"/>
    <s v="BUTLER, MIKE"/>
    <x v="0"/>
  </r>
  <r>
    <n v="10138152"/>
    <d v="2016-01-19T00:00:00"/>
    <x v="4"/>
    <s v="SWITCH, CISCO, C3524"/>
    <s v=""/>
    <x v="0"/>
    <s v="3077"/>
    <s v="SW AQUATIC POOL COMPLEX"/>
    <s v="MDF"/>
    <s v="MDF"/>
    <n v="2716.6"/>
    <s v="12/11/2014"/>
    <s v="FAA0523GORZ"/>
    <s v="BUTLER, MIKE"/>
    <x v="0"/>
  </r>
  <r>
    <n v="10138153"/>
    <d v="2016-01-19T00:00:00"/>
    <x v="4"/>
    <s v="SWITCH, CISCO, C3524"/>
    <s v="WS-C3550-24PWR-SMI"/>
    <x v="1"/>
    <s v="2437"/>
    <s v="NEW COURTHOUSE WPB - BASEMENT"/>
    <s v="MDF"/>
    <s v="RB NAS"/>
    <n v="2716.6"/>
    <s v="12/11/2014"/>
    <s v="CAT0708Y29A"/>
    <s v="BUTLER, MIKE"/>
    <x v="0"/>
  </r>
  <r>
    <n v="10139002"/>
    <d v="2016-01-19T00:00:00"/>
    <x v="4"/>
    <s v="CISCO 3524 SWITCH"/>
    <s v="WS-C3524-PWR-XL"/>
    <x v="0"/>
    <s v="2446"/>
    <s v="NEW COURTHOUSE WPB - 9TH FLOOR"/>
    <s v="MDF"/>
    <s v="JC.4F."/>
    <n v="2716.6"/>
    <s v="12/11/2014"/>
    <s v="FAA0532Y08W"/>
    <s v="BUTLER, MIKE"/>
    <x v="0"/>
  </r>
  <r>
    <n v="10139015"/>
    <d v="2016-01-19T00:00:00"/>
    <x v="4"/>
    <s v="CISCO 2621 DUAL 10/100 ROUTER"/>
    <n v="2621"/>
    <x v="0"/>
    <s v="0188"/>
    <s v="PAHOKEE ROADS/FLEET MGMT."/>
    <s v="MDF"/>
    <s v="MDF"/>
    <n v="4212.6000000000004"/>
    <s v="12/11/2014"/>
    <s v="JMX0533K0CT"/>
    <s v="BUTLER, MIKE"/>
    <x v="0"/>
  </r>
  <r>
    <n v="10140759"/>
    <d v="2016-01-19T00:00:00"/>
    <x v="4"/>
    <s v="48 PORT 10/100 SWITCH"/>
    <s v="WS-C3548-XL-EN"/>
    <x v="0"/>
    <s v="7014"/>
    <s v="CONGRESS MIDDILE"/>
    <s v="MDF"/>
    <s v="MDF"/>
    <n v="3736.6"/>
    <s v="12/11/2014"/>
    <s v="FAB0540Q1K1"/>
    <s v="BUTLER, MIKE"/>
    <x v="0"/>
  </r>
  <r>
    <n v="10140762"/>
    <d v="2016-01-19T00:00:00"/>
    <x v="4"/>
    <s v="CISCO 6513 SWITCH"/>
    <s v=""/>
    <x v="0"/>
    <s v="2748"/>
    <s v="EMERGENCY OPS CENTER-1ST FLOOR"/>
    <s v="IDF"/>
    <s v="MDF"/>
    <n v="170764.74"/>
    <s v="1/22/2015 "/>
    <s v="TBA05420424"/>
    <s v="BUTLER, MIKE"/>
    <x v="0"/>
  </r>
  <r>
    <n v="10140763"/>
    <d v="2016-01-19T00:00:00"/>
    <x v="4"/>
    <s v="CISCO 6513 SWITCH"/>
    <s v="WS-C6513"/>
    <x v="0"/>
    <s v="0004"/>
    <s v="GOVERNMENTAL CENTER 4TH FLR"/>
    <n v="403"/>
    <s v="403"/>
    <n v="89460.800000000003"/>
    <s v="2/5/2015  "/>
    <s v="TBA05351130"/>
    <s v="BUTLER, MIKE"/>
    <x v="0"/>
  </r>
  <r>
    <n v="10140764"/>
    <d v="2016-01-19T00:00:00"/>
    <x v="4"/>
    <s v="48 PORT 10/100 SWITCH"/>
    <s v="WS-C3550-48-SMI"/>
    <x v="0"/>
    <s v="0147"/>
    <s v="FOUR POINTS CENTER 2ND FLR"/>
    <s v="MDF"/>
    <s v="MDF"/>
    <n v="3396.6"/>
    <s v="12/11/2014"/>
    <s v="CAT0740Z1C5"/>
    <s v="BUTLER, MIKE"/>
    <x v="0"/>
  </r>
  <r>
    <n v="10140765"/>
    <d v="2016-01-19T00:00:00"/>
    <x v="4"/>
    <s v="1000BS ZX EXTENDED REACH GBIC"/>
    <s v="WS-G5487"/>
    <x v="1"/>
    <s v="0004"/>
    <s v="GOVERNMENTAL CENTER 4TH FLR"/>
    <s v="RB 401.6"/>
    <s v="RBOOK"/>
    <n v="4076.6"/>
    <s v="1/26/2015 "/>
    <s v="K127LPM"/>
    <s v="BUTLER, MIKE"/>
    <x v="0"/>
  </r>
  <r>
    <n v="10140766"/>
    <d v="2016-01-19T00:00:00"/>
    <x v="4"/>
    <s v="1000BS ZX EXTENDED REACH GBIC"/>
    <s v="WS-G5487"/>
    <x v="1"/>
    <s v="0004"/>
    <s v="GOVERNMENTAL CENTER 4TH FLR"/>
    <s v="RB 401.6"/>
    <s v="RBOOK"/>
    <n v="4076.6"/>
    <s v="1/26/2015 "/>
    <s v="K129H0F"/>
    <s v="BUTLER, MIKE"/>
    <x v="0"/>
  </r>
  <r>
    <n v="10140767"/>
    <d v="2016-01-19T00:00:00"/>
    <x v="4"/>
    <s v="1000BS ZX EXTENDED REACH GBIC"/>
    <s v="WS-G5487"/>
    <x v="1"/>
    <s v="0004"/>
    <s v="GOVERNMENTAL CENTER 4TH FLR"/>
    <n v="401.6"/>
    <s v="RBOOK"/>
    <n v="4076.6"/>
    <s v="2/5/2015  "/>
    <s v="K129HN8"/>
    <s v="BUTLER, MIKE"/>
    <x v="0"/>
  </r>
  <r>
    <n v="10140768"/>
    <d v="2016-01-19T00:00:00"/>
    <x v="4"/>
    <s v="1000BS ZX EXTENDED REACH GBIC"/>
    <s v="WS-G5487"/>
    <x v="1"/>
    <s v="0004"/>
    <s v="GOVERNMENTAL CENTER 4TH FLR"/>
    <s v="RB 401.6"/>
    <s v="RBOOK"/>
    <n v="4076.6"/>
    <s v="1/26/2015 "/>
    <s v="K129M6N"/>
    <s v="BUTLER, MIKE"/>
    <x v="0"/>
  </r>
  <r>
    <n v="10140769"/>
    <d v="2016-01-19T00:00:00"/>
    <x v="4"/>
    <s v="1000BS ZX EXTENDED REACH GBIC"/>
    <s v="WS-G5487"/>
    <x v="1"/>
    <s v="3328"/>
    <s v="CONVENTION CENTER"/>
    <s v="RB NAS"/>
    <s v="MDF"/>
    <n v="4076.6"/>
    <s v="2/10/2015 "/>
    <s v="K129RDP"/>
    <s v="BUTLER, MIKE"/>
    <x v="0"/>
  </r>
  <r>
    <n v="10142086"/>
    <d v="2016-01-19T00:00:00"/>
    <x v="4"/>
    <s v="48 PORT 10/100 SWITCH"/>
    <s v="WS-C3550-48-SMI"/>
    <x v="0"/>
    <s v="3328"/>
    <s v="CONVENTION CENTER"/>
    <s v="MDF"/>
    <s v="1B"/>
    <n v="3396.6"/>
    <s v="12/11/2014"/>
    <s v="CAT0740Y107"/>
    <s v="BUTLER, MIKE"/>
    <x v="0"/>
  </r>
  <r>
    <n v="10142092"/>
    <d v="2016-01-19T00:00:00"/>
    <x v="4"/>
    <s v="48 PORT 10/100 SWITCH"/>
    <s v="WS-C3550-48-SMI"/>
    <x v="0"/>
    <s v="3328"/>
    <s v="CONVENTION CENTER"/>
    <s v="MDF"/>
    <s v="2B"/>
    <n v="3396.6"/>
    <s v="12/11/2014"/>
    <s v="CAT0740Z148"/>
    <s v="ALVAREZ, ALFREDO"/>
    <x v="0"/>
  </r>
  <r>
    <n v="10142156"/>
    <d v="2016-01-19T00:00:00"/>
    <x v="4"/>
    <s v="AS5300 DIAL SHELF"/>
    <s v="AS5300"/>
    <x v="0"/>
    <s v="2748"/>
    <s v="EMERGENCY OPS CENTER-1ST FLOOR"/>
    <s v="IDF"/>
    <s v="174"/>
    <n v="40533"/>
    <s v="1/22/2015 "/>
    <s v="FOX0552092N"/>
    <s v="BUTLER, MIKE"/>
    <x v="0"/>
  </r>
  <r>
    <n v="10142164"/>
    <d v="2016-01-19T00:00:00"/>
    <x v="4"/>
    <s v="SMART-UPS 5000 RACKMOUNT 5000"/>
    <s v="SMART-UPS 5000 RM"/>
    <x v="0"/>
    <s v="3328"/>
    <s v="CONVENTION CENTER"/>
    <s v="MDF"/>
    <s v="MDF"/>
    <n v="2320"/>
    <s v="1/20/2015 "/>
    <s v="WS0204150986"/>
    <s v="ALVAREZ, ALFREDO"/>
    <x v="0"/>
  </r>
  <r>
    <n v="10142269"/>
    <d v="2016-01-19T00:00:00"/>
    <x v="4"/>
    <s v="CATALYST 6509, SO CTY CRT/CLK"/>
    <n v="6509"/>
    <x v="0"/>
    <s v="7118"/>
    <s v="2048 EAST PAUL DIRAC DR, TALL, 32310"/>
    <s v="MDF"/>
    <s v="MDF"/>
    <n v="108795.8"/>
    <s v="12/11/2014"/>
    <s v="TBM06044148"/>
    <s v="ALVAREZ, ALFREDO"/>
    <x v="0"/>
  </r>
  <r>
    <n v="10142641"/>
    <d v="2016-01-19T00:00:00"/>
    <x v="4"/>
    <s v="CISCO, CATALYST 3524XL SWITCH"/>
    <s v="#WS-C3524-XL-EN"/>
    <x v="0"/>
    <s v="7023"/>
    <s v="DRUG FARM ADMINISTRATION"/>
    <s v="MDF"/>
    <s v="401.34"/>
    <n v="2036.6"/>
    <s v="12/11/2014"/>
    <s v="FHK0609Y0Y2"/>
    <s v="BUTLER, MIKE"/>
    <x v="0"/>
  </r>
  <r>
    <n v="10142686"/>
    <d v="2016-01-19T00:00:00"/>
    <x v="4"/>
    <s v="CATALYST 6000"/>
    <s v="WS-CAC-4000W-US"/>
    <x v="0"/>
    <s v="2748"/>
    <s v="EMERGENCY OPS CENTER-1ST FLOOR"/>
    <s v="IDF"/>
    <s v="MDF"/>
    <n v="6796.6"/>
    <s v="1/22/2015 "/>
    <n v="22147188"/>
    <s v="BUTLER, MIKE"/>
    <x v="0"/>
  </r>
  <r>
    <n v="10142687"/>
    <d v="2016-01-19T00:00:00"/>
    <x v="4"/>
    <s v="CATALYST 6000"/>
    <s v="WS-CAC-4000W-US"/>
    <x v="0"/>
    <s v="0004"/>
    <s v="GOVERNMENTAL CENTER 4TH FLR"/>
    <n v="403"/>
    <s v="403.0"/>
    <n v="6796.6"/>
    <s v="12/18/2014"/>
    <n v="22147186"/>
    <s v="BUTLER, MIKE"/>
    <x v="0"/>
  </r>
  <r>
    <n v="10142688"/>
    <d v="2016-01-19T00:00:00"/>
    <x v="4"/>
    <s v="CATALYST 6000"/>
    <s v="WS-CAC-4000W-US"/>
    <x v="0"/>
    <s v="2748"/>
    <s v="EMERGENCY OPS CENTER-1ST FLOOR"/>
    <s v="IDF"/>
    <s v="MDF"/>
    <n v="6796.6"/>
    <s v="1/22/2015 "/>
    <n v="22147183"/>
    <s v="BUTLER, MIKE"/>
    <x v="0"/>
  </r>
  <r>
    <n v="10142689"/>
    <d v="2016-01-19T00:00:00"/>
    <x v="4"/>
    <s v="CATALYST 6000"/>
    <s v="WS-CAC-4000W-US"/>
    <x v="0"/>
    <s v="0004"/>
    <s v="GOVERNMENTAL CENTER 4TH FLR"/>
    <n v="403"/>
    <s v="403"/>
    <n v="6796.6"/>
    <s v="12/18/2014"/>
    <n v="22147184"/>
    <s v="BUTLER, MIKE"/>
    <x v="0"/>
  </r>
  <r>
    <n v="10142690"/>
    <d v="2016-01-19T00:00:00"/>
    <x v="4"/>
    <s v="CISCO NETWORK ANALYSIS MODULE"/>
    <s v="WS-X6380-NAM"/>
    <x v="1"/>
    <s v="2728"/>
    <s v="WELLINGTON LIBRARY BLDG"/>
    <s v="RB NAS"/>
    <s v="RBOOK"/>
    <n v="10196.6"/>
    <s v="2/19/2015 "/>
    <s v="SAD060900XL"/>
    <s v="BUTLER, MIKE"/>
    <x v="0"/>
  </r>
  <r>
    <n v="10142691"/>
    <d v="2016-01-19T00:00:00"/>
    <x v="4"/>
    <s v="CISCO NETWORK ANALYSIS MODULE"/>
    <s v="WS-X6380-NAM"/>
    <x v="1"/>
    <s v="0004"/>
    <s v="GOVERNMENTAL CENTER 4TH FLR"/>
    <s v="RB NAS"/>
    <s v="RBOOK"/>
    <n v="10196.6"/>
    <s v="2/19/2015 "/>
    <s v="SAD060900XL"/>
    <s v="BUTLER, MIKE"/>
    <x v="0"/>
  </r>
  <r>
    <n v="10144337"/>
    <d v="2016-01-19T00:00:00"/>
    <x v="4"/>
    <s v="ATLAS 800 PLUS BASE UNIT"/>
    <s v="1200226L1"/>
    <x v="0"/>
    <s v="2748"/>
    <s v="EMERGENCY OPS CENTER-1ST FLOOR"/>
    <n v="174"/>
    <s v="MDF"/>
    <n v="8574"/>
    <s v="2/19/2015 "/>
    <s v="AGC11E0489"/>
    <s v="ALLEN, EDWARD"/>
    <x v="0"/>
  </r>
  <r>
    <n v="10144343"/>
    <d v="2016-01-19T00:00:00"/>
    <x v="4"/>
    <s v="IP/VC 3540 4 SLOT CHASSIS"/>
    <s v=""/>
    <x v="0"/>
    <s v="2748"/>
    <s v="EMERGENCY OPS CENTER-1ST FLOOR"/>
    <s v="MDFRM174"/>
    <s v="174"/>
    <n v="86156"/>
    <s v="3/9/2015  "/>
    <n v="213070052"/>
    <s v="BUTLER, MIKE"/>
    <x v="0"/>
  </r>
  <r>
    <n v="10144348"/>
    <d v="2016-01-19T00:00:00"/>
    <x v="4"/>
    <s v="48-10/100, CISCO"/>
    <s v="WS-C3550-48-EMI"/>
    <x v="0"/>
    <s v="0060"/>
    <s v="NORTH COUNTY COMPLEX  1ST FLR"/>
    <s v="MDF"/>
    <s v="IDF"/>
    <n v="5467.2"/>
    <s v="12/11/2014"/>
    <s v="CHKO618V4Y"/>
    <s v="BUTLER, MIKE"/>
    <x v="0"/>
  </r>
  <r>
    <n v="10144351"/>
    <d v="2016-01-19T00:00:00"/>
    <x v="4"/>
    <s v="48-10/100, CISCO"/>
    <s v="WS-C3550-48-EMI"/>
    <x v="0"/>
    <s v="0061"/>
    <s v="NORTH COUNTY COMPLEX  2ND FLR"/>
    <s v="MDF"/>
    <s v="NC.2F"/>
    <n v="5467.2"/>
    <s v="12/11/2014"/>
    <s v="CHKO618V4K"/>
    <s v="BUTLER, MIKE"/>
    <x v="0"/>
  </r>
  <r>
    <n v="10144353"/>
    <d v="2016-01-19T00:00:00"/>
    <x v="4"/>
    <s v="PROJECTOR, SONY XGA 2000"/>
    <s v="VPL-PX15"/>
    <x v="0"/>
    <s v="0008"/>
    <s v="GOVERNMENTAL CENTER 8TH FLR"/>
    <s v="801.C3"/>
    <s v="801.C3"/>
    <n v="4799"/>
    <s v="12/9/2014 "/>
    <n v="13238"/>
    <s v="BUTLER, MIKE"/>
    <x v="0"/>
  </r>
  <r>
    <n v="10144354"/>
    <d v="2016-01-19T00:00:00"/>
    <x v="4"/>
    <s v="48 PORT 10/100, CISCO"/>
    <s v="WS-X6348-RJ45V"/>
    <x v="1"/>
    <s v="2728"/>
    <s v="WELLINGTON LIBRARY BLDG"/>
    <s v="RB NAS"/>
    <s v="RBOOK"/>
    <n v="10978.6"/>
    <s v="2/19/2015 "/>
    <s v="SAL06121DQE"/>
    <s v="BUTLER, MIKE"/>
    <x v="0"/>
  </r>
  <r>
    <n v="10144356"/>
    <d v="2016-01-19T00:00:00"/>
    <x v="4"/>
    <s v="48 PORT 10/100, CISCO"/>
    <s v="WS-X6348-RJ45V"/>
    <x v="1"/>
    <s v="0004"/>
    <s v="GOVERNMENTAL CENTER 4TH FLR"/>
    <s v="RB NAS"/>
    <s v="RBOOK"/>
    <n v="10978.6"/>
    <s v="2/20/2015 "/>
    <s v="SAL06121DW0"/>
    <s v="BUTLER, MIKE"/>
    <x v="0"/>
  </r>
  <r>
    <n v="10144360"/>
    <d v="2016-01-19T00:00:00"/>
    <x v="4"/>
    <s v="48-10/100, CISCO"/>
    <s v="WS-C3550-48-EMI"/>
    <x v="0"/>
    <s v="0061"/>
    <s v="NORTH COUNTY COMPLEX  2ND FLR"/>
    <s v="MDF"/>
    <s v="NC.2F"/>
    <n v="5467.2"/>
    <s v="12/11/2014"/>
    <s v="CHKO618V0ZQ"/>
    <s v="BUTLER, MIKE"/>
    <x v="0"/>
  </r>
  <r>
    <n v="10144379"/>
    <d v="2016-01-19T00:00:00"/>
    <x v="4"/>
    <s v="48 PORT 10/100 SWITCH, CISCO"/>
    <s v="WA-C3550-48-EML"/>
    <x v="0"/>
    <s v="0060"/>
    <s v="NORTH COUNTY COMPLEX  1ST FLR"/>
    <s v="MDF"/>
    <s v="IDF"/>
    <n v="4923.2"/>
    <s v="12/11/2014"/>
    <s v="CHK0618V133"/>
    <s v="BUTLER, MIKE"/>
    <x v="0"/>
  </r>
  <r>
    <n v="10144383"/>
    <d v="2016-01-19T00:00:00"/>
    <x v="4"/>
    <s v="48 PORT 10/100 SWITCH, CISCO"/>
    <s v="WS C3550 48"/>
    <x v="0"/>
    <s v="2748"/>
    <s v="EMERGENCY OPS CENTER-1ST FLOOR"/>
    <s v="MDF"/>
    <s v="VAULT"/>
    <n v="4923.2"/>
    <s v="12/11/2014"/>
    <s v="CHK0618V0WF"/>
    <s v="BUTLER, MIKE"/>
    <x v="0"/>
  </r>
  <r>
    <n v="10144384"/>
    <d v="2016-01-19T00:00:00"/>
    <x v="4"/>
    <s v="48 PORT 10/100 SWITCH, CISCO"/>
    <s v="WA-C3550-48-EML"/>
    <x v="0"/>
    <s v="0060"/>
    <s v="NORTH COUNTY COMPLEX  1ST FLR"/>
    <s v="IDF"/>
    <s v="IDF"/>
    <n v="4923.2"/>
    <s v="12/11/2014"/>
    <s v="CHK0618V12X"/>
    <s v="BUTLER, MIKE"/>
    <x v="0"/>
  </r>
  <r>
    <n v="10144397"/>
    <d v="2016-01-19T00:00:00"/>
    <x v="4"/>
    <s v="48 PORT 10/100, CISCO"/>
    <s v="WS-X6348-RJ45V"/>
    <x v="1"/>
    <s v="0004"/>
    <s v="GOVERNMENTAL CENTER 4TH FLR"/>
    <n v="401.6"/>
    <s v="RBOOK"/>
    <n v="10978.6"/>
    <s v="2/12/2015 "/>
    <s v="SAL06121DY6"/>
    <s v="BUTLER, MIKE"/>
    <x v="0"/>
  </r>
  <r>
    <n v="10144398"/>
    <d v="2016-01-19T00:00:00"/>
    <x v="4"/>
    <s v="48 PORT 10/100, CISCO"/>
    <s v="WS-X6348-RJ45V"/>
    <x v="1"/>
    <s v="0004"/>
    <s v="GOVERNMENTAL CENTER 4TH FLR"/>
    <n v="401.6"/>
    <s v="RBOOK"/>
    <n v="10978.6"/>
    <s v="2/12/2015 "/>
    <s v="SAL06121GP5"/>
    <s v="BUTLER, MIKE"/>
    <x v="0"/>
  </r>
  <r>
    <n v="10144399"/>
    <d v="2016-01-19T00:00:00"/>
    <x v="4"/>
    <s v="48 PORT 10/100, CISCO"/>
    <s v="WS-X6348-RJ45V"/>
    <x v="1"/>
    <s v="0004"/>
    <s v="GOVERNMENTAL CENTER 4TH FLR"/>
    <s v="RB NAS"/>
    <s v="RB NAS"/>
    <n v="10978.6"/>
    <s v="2/24/2015 "/>
    <s v="SAL06080BB9"/>
    <s v="BUTLER, MIKE"/>
    <x v="0"/>
  </r>
  <r>
    <n v="10144400"/>
    <d v="2016-01-19T00:00:00"/>
    <x v="4"/>
    <s v="48 PORT 10/100, CISCO"/>
    <s v="WS-X6348-RJ45V"/>
    <x v="1"/>
    <s v="0004"/>
    <s v="GOVERNMENTAL CENTER 4TH FLR"/>
    <s v="RB NAS"/>
    <s v="RBOOK"/>
    <n v="10978.6"/>
    <s v="2/25/2015 "/>
    <s v="SAL06121GPX"/>
    <s v="BUTLER, MIKE"/>
    <x v="0"/>
  </r>
  <r>
    <n v="10144401"/>
    <d v="2016-01-19T00:00:00"/>
    <x v="4"/>
    <s v="48 PORT 10/100, CISCO"/>
    <s v="WS-X6348-RJ45V"/>
    <x v="1"/>
    <s v="0004"/>
    <s v="GOVERNMENTAL CENTER 4TH FLR"/>
    <s v="RB NAS"/>
    <s v="RBOOK"/>
    <n v="10978.6"/>
    <s v="2/13/2015 "/>
    <s v="SAL06121GRZ"/>
    <s v="BUTLER, MIKE"/>
    <x v="0"/>
  </r>
  <r>
    <n v="10144402"/>
    <d v="2016-01-19T00:00:00"/>
    <x v="4"/>
    <s v="48 PORT 10/100, CISCO"/>
    <s v="WS-X6348-RJ45V"/>
    <x v="1"/>
    <s v="0004"/>
    <s v="GOVERNMENTAL CENTER 4TH FLR"/>
    <s v="RB NAS"/>
    <s v="RBOOK"/>
    <n v="10978.6"/>
    <s v="1/13/2015 "/>
    <s v="SAL06121GTY"/>
    <s v="BUTLER, MIKE"/>
    <x v="0"/>
  </r>
  <r>
    <n v="10144403"/>
    <d v="2016-01-19T00:00:00"/>
    <x v="4"/>
    <s v="48 PORT 10/100, CISCO"/>
    <s v="WS-X6348-RJ45V"/>
    <x v="1"/>
    <s v="0004"/>
    <s v="GOVERNMENTAL CENTER 4TH FLR"/>
    <s v="RB NAS"/>
    <s v="RBOOK"/>
    <n v="10978.6"/>
    <s v="2/13/2015 "/>
    <s v="SAL06121GRZ"/>
    <s v="BUTLER, MIKE"/>
    <x v="0"/>
  </r>
  <r>
    <n v="10144404"/>
    <d v="2016-01-19T00:00:00"/>
    <x v="4"/>
    <s v="48 PORT 10/100, CISCO"/>
    <s v="WS-X6348-RJ45V"/>
    <x v="1"/>
    <s v="0004"/>
    <s v="GOVERNMENTAL CENTER 4TH FLR"/>
    <s v="RB NAS"/>
    <s v="RBOOK"/>
    <n v="10978.6"/>
    <s v="1/13/2015 "/>
    <s v="SAL06121DRB"/>
    <s v="BUTLER, MIKE"/>
    <x v="0"/>
  </r>
  <r>
    <n v="10144405"/>
    <d v="2016-01-19T00:00:00"/>
    <x v="4"/>
    <s v="48 PORT 10/100, CISCO"/>
    <s v="WS-X6348-RJ45V"/>
    <x v="1"/>
    <s v="0004"/>
    <s v="GOVERNMENTAL CENTER 4TH FLR"/>
    <s v="RB NAS"/>
    <s v="RBOOK"/>
    <n v="10978.6"/>
    <s v="2/13/2015 "/>
    <s v="SAL06121GPE"/>
    <s v="BUTLER, MIKE"/>
    <x v="0"/>
  </r>
  <r>
    <n v="10145249"/>
    <d v="2016-01-19T00:00:00"/>
    <x v="4"/>
    <s v="ROUTER, CISCO HIGH PERFORMANCE"/>
    <n v="2625"/>
    <x v="0"/>
    <s v="3154"/>
    <s v="F/R STA. 58 LOGGER'S RUN"/>
    <s v="MDF"/>
    <s v="MDF"/>
    <n v="7745.2"/>
    <s v="12/11/2014"/>
    <s v="JMX0631K2XR"/>
    <s v="BUTLER, MIKE"/>
    <x v="0"/>
  </r>
  <r>
    <n v="10145250"/>
    <d v="2016-01-19T00:00:00"/>
    <x v="4"/>
    <s v="ROUTER, CISCO HIGH PERFORMANCE"/>
    <n v="2651"/>
    <x v="0"/>
    <s v="1029"/>
    <s v="FIRE STATION #52"/>
    <s v="MDF"/>
    <s v="MDF"/>
    <n v="7745.2"/>
    <s v="12/11/2014"/>
    <s v="JMX0631K2XR"/>
    <s v="BUTLER, MIKE"/>
    <x v="0"/>
  </r>
  <r>
    <n v="10145251"/>
    <d v="2016-01-19T00:00:00"/>
    <x v="4"/>
    <s v="ROUTER, CISCO HIGH PERFORMANCE"/>
    <n v="2651"/>
    <x v="0"/>
    <s v="0368"/>
    <s v="GULFSTREAM PK CARETAKERS RESID"/>
    <s v="MDF"/>
    <s v="LIFE GUARD"/>
    <n v="7745.2"/>
    <s v="12/11/2014"/>
    <s v="JMX0631K1XE"/>
    <s v="BUTLER, MIKE"/>
    <x v="0"/>
  </r>
  <r>
    <n v="10145253"/>
    <d v="2016-01-19T00:00:00"/>
    <x v="4"/>
    <s v="ROUTER, CISCO HIGH PERFORMANCE"/>
    <s v="CISCO2625"/>
    <x v="0"/>
    <s v="0137"/>
    <s v="FIRE RESCUE STATION 32"/>
    <s v="MDF"/>
    <s v="MDF"/>
    <n v="7745.2"/>
    <s v="12/11/2014"/>
    <s v="JMX0631K1WA"/>
    <s v="BUTLER, MIKE"/>
    <x v="0"/>
  </r>
  <r>
    <n v="10145254"/>
    <d v="2016-01-19T00:00:00"/>
    <x v="4"/>
    <s v="ROUTER, CISCO HIGH PERFORMANCE"/>
    <s v="CISCO2625"/>
    <x v="0"/>
    <s v="3430"/>
    <s v="LAKE WORTH FIRE STATION #91"/>
    <s v="MDF"/>
    <s v="MDF"/>
    <n v="7745.2"/>
    <s v="12/11/2014"/>
    <s v="JMX0631K2XQ"/>
    <s v="BUTLER, MIKE"/>
    <x v="0"/>
  </r>
  <r>
    <n v="10145256"/>
    <d v="2016-01-19T00:00:00"/>
    <x v="4"/>
    <s v="ROUTER, CISCO HIGH PERFORMANCE"/>
    <n v="2651"/>
    <x v="0"/>
    <s v="0143"/>
    <s v="FIRE RESCUE STATION 55"/>
    <s v="MDF"/>
    <s v="MDF"/>
    <n v="7745.2"/>
    <s v="12/11/2014"/>
    <s v="JMX0631K1XL"/>
    <s v="BUTLER, MIKE"/>
    <x v="0"/>
  </r>
  <r>
    <n v="10145258"/>
    <d v="2016-01-19T00:00:00"/>
    <x v="4"/>
    <s v="ROUTER, CISCO HIGH PERFORMANCE"/>
    <n v="2651"/>
    <x v="0"/>
    <s v="7082"/>
    <s v="RIVIERA BEACH FIRE RESCUE STA #2"/>
    <s v="MDF"/>
    <s v="MDF"/>
    <n v="7745.2"/>
    <s v="12/11/2014"/>
    <s v="JMX0631K1X3"/>
    <s v="BUTLER, MIKE"/>
    <x v="0"/>
  </r>
  <r>
    <n v="10145260"/>
    <d v="2016-01-19T00:00:00"/>
    <x v="4"/>
    <s v="ROUTER, CISCO HIGH PERFORMANCE"/>
    <n v="2651"/>
    <x v="0"/>
    <s v="1920"/>
    <s v="F.R.STATION #14/GROUNDS"/>
    <s v="MDF"/>
    <s v="MDF"/>
    <n v="7745.2"/>
    <s v="12/11/2014"/>
    <s v="JMX0631K1X8"/>
    <s v="BUTLER, MIKE"/>
    <x v="0"/>
  </r>
  <r>
    <n v="10145262"/>
    <d v="2016-01-19T00:00:00"/>
    <x v="4"/>
    <s v="ROUTER, CISCO HIGH PERFORMANCE"/>
    <n v="2651"/>
    <x v="0"/>
    <s v="2637"/>
    <s v="OKEEHEELEE GOLF MAINT"/>
    <s v="MDF"/>
    <s v="NATCTR"/>
    <n v="7745.2"/>
    <s v="12/11/2014"/>
    <s v="JMX0631K1W4"/>
    <s v="BUTLER, MIKE"/>
    <x v="0"/>
  </r>
  <r>
    <n v="10145263"/>
    <d v="2016-01-19T00:00:00"/>
    <x v="4"/>
    <s v="ROUTER, CISCO HIGH PERFORMANCE"/>
    <n v="2651"/>
    <x v="0"/>
    <s v="0132"/>
    <s v="FIRE RESCUE STATION 24"/>
    <s v="MDF"/>
    <s v="MDF"/>
    <n v="7745.2"/>
    <s v="12/11/2014"/>
    <s v="JMX0631K1XG"/>
    <s v="BUTLER, MIKE"/>
    <x v="0"/>
  </r>
  <r>
    <n v="10145264"/>
    <d v="2016-01-19T00:00:00"/>
    <x v="4"/>
    <s v="ROUTER, CISCO HIGH PERFORMANCE"/>
    <n v="2651"/>
    <x v="0"/>
    <s v="3126"/>
    <s v="PBSO SW SUB.-441/CLINT MOORE"/>
    <s v="MDF"/>
    <s v="MDF"/>
    <n v="7745.2"/>
    <s v="12/11/2014"/>
    <s v="JMX0631K1XX"/>
    <s v="BUTLER, MIKE"/>
    <x v="0"/>
  </r>
  <r>
    <n v="10145265"/>
    <d v="2016-01-19T00:00:00"/>
    <x v="4"/>
    <s v="ROUTER, CISCO HIGH PERFORMANCE"/>
    <n v="2651"/>
    <x v="0"/>
    <s v="3282"/>
    <s v="TOWN OF PALM BEACH SHORES"/>
    <s v="MDF"/>
    <s v="FR DISPATCH"/>
    <n v="7745.2"/>
    <s v="12/11/2014"/>
    <s v="JMX0631KIVR"/>
    <s v="BUTLER, MIKE"/>
    <x v="0"/>
  </r>
  <r>
    <n v="10145266"/>
    <d v="2016-01-19T00:00:00"/>
    <x v="4"/>
    <s v="ROUTER, CISCO HIGH PERFORMANCE"/>
    <s v="CISCO2625"/>
    <x v="0"/>
    <s v="2731"/>
    <s v="FIRE STATION #26-FIREHOUSE"/>
    <s v="MDF"/>
    <s v="MDF"/>
    <n v="7745.2"/>
    <s v="12/11/2014"/>
    <s v="JMX0631K1W3"/>
    <s v="BUTLER, MIKE"/>
    <x v="0"/>
  </r>
  <r>
    <n v="10145269"/>
    <d v="2016-01-19T00:00:00"/>
    <x v="4"/>
    <s v="ROUTER, CISCO HIGH PERFORMANCE"/>
    <s v="CISCO2625"/>
    <x v="0"/>
    <s v="0144"/>
    <s v="FIRE RESCUE STATION 41"/>
    <s v="MDF"/>
    <s v="MDF"/>
    <n v="7745.2"/>
    <s v="12/11/2014"/>
    <s v="JMX0631K1VW"/>
    <s v="BUTLER, MIKE"/>
    <x v="0"/>
  </r>
  <r>
    <n v="10145277"/>
    <d v="2016-01-19T00:00:00"/>
    <x v="4"/>
    <s v="ROUTER, CISCO HIGH PERFORMANCE"/>
    <n v="2625"/>
    <x v="0"/>
    <s v="0127"/>
    <s v="FIRE RESCUE STATION 14"/>
    <s v="MDF"/>
    <s v="MDF"/>
    <n v="7745.2"/>
    <s v="12/11/2014"/>
    <s v="JMX0631K1W9"/>
    <s v="BUTLER, MIKE"/>
    <x v="0"/>
  </r>
  <r>
    <n v="10145278"/>
    <d v="2016-01-19T00:00:00"/>
    <x v="4"/>
    <s v="ROUTER, CISCO HIGH PERFORMANCE"/>
    <s v="C2851"/>
    <x v="0"/>
    <s v="3221"/>
    <s v="LAKE PARK F/R STA.#68"/>
    <s v="MDF"/>
    <s v="MDF"/>
    <n v="7745.2"/>
    <s v="12/11/2014"/>
    <s v="FTX1105A2SL"/>
    <s v="BUTLER, MIKE"/>
    <x v="0"/>
  </r>
  <r>
    <n v="10145280"/>
    <d v="2016-01-19T00:00:00"/>
    <x v="4"/>
    <s v="ROUTER, CISCO HIGH PERFORMANCE"/>
    <s v="CISCO2625"/>
    <x v="0"/>
    <s v="0140"/>
    <s v="FIRE RESCUE STATION 42"/>
    <s v="COMM UNT"/>
    <s v="401.6"/>
    <n v="7745.2"/>
    <s v="2/26/2015 "/>
    <s v="JMX0631K1VP"/>
    <s v="BUTLER, MIKE"/>
    <x v="0"/>
  </r>
  <r>
    <n v="10145281"/>
    <d v="2016-01-19T00:00:00"/>
    <x v="4"/>
    <s v="ROUTER, CISCO HIGH PERFORMANCE"/>
    <n v="2625"/>
    <x v="0"/>
    <s v="2566"/>
    <s v="FIRE STATION #38"/>
    <s v="MDF"/>
    <s v="MDF"/>
    <n v="7745.2"/>
    <s v="12/11/2014"/>
    <s v="JMX0631K1XF"/>
    <s v="BUTLER, MIKE"/>
    <x v="0"/>
  </r>
  <r>
    <n v="10145284"/>
    <d v="2016-01-19T00:00:00"/>
    <x v="4"/>
    <s v="ROUTER, CISCO HIGH PERFORMANCE"/>
    <s v="CISCO2625"/>
    <x v="0"/>
    <s v="3227"/>
    <s v="LOXAHATCHEE F/R STA 22"/>
    <s v="MDF"/>
    <s v="MDF"/>
    <n v="7745.2"/>
    <s v="12/11/2014"/>
    <s v="JMX0631K2XL"/>
    <s v="BUTLER, MIKE"/>
    <x v="0"/>
  </r>
  <r>
    <n v="10145288"/>
    <d v="2016-01-19T00:00:00"/>
    <x v="4"/>
    <s v="ROUTER, CISCO HIGH PERFORMANCE"/>
    <s v="CISCO2625"/>
    <x v="0"/>
    <s v="0138"/>
    <s v="FIRE RESCUE STATION 43"/>
    <s v="MDF"/>
    <s v="MDF"/>
    <n v="7745.2"/>
    <s v="12/11/2014"/>
    <s v="JMX0631K1W5"/>
    <s v="BUTLER, MIKE"/>
    <x v="0"/>
  </r>
  <r>
    <n v="10145290"/>
    <d v="2016-01-19T00:00:00"/>
    <x v="4"/>
    <s v="ROUTER, CISCO HIGH PERFORMANCE"/>
    <s v="CISCO2625"/>
    <x v="0"/>
    <s v="3277"/>
    <s v="CITY OF GREENACRES"/>
    <s v="PDCOMRM"/>
    <s v="MDF"/>
    <n v="7745.2"/>
    <s v="2/19/2015 "/>
    <s v="JMX0631K1XP"/>
    <s v="BUTLER, MIKE"/>
    <x v="0"/>
  </r>
  <r>
    <n v="10145293"/>
    <d v="2016-01-19T00:00:00"/>
    <x v="4"/>
    <s v="ROUTER, CISCO HIGH PERFORMANCE"/>
    <n v="2625"/>
    <x v="0"/>
    <s v="0004"/>
    <s v="GOVERNMENTAL CENTER 4TH FLR"/>
    <s v="MDF"/>
    <s v="401.6"/>
    <n v="7745.2"/>
    <s v="12/11/2014"/>
    <s v="JMX0631K1XJ"/>
    <s v="BUTLER, MIKE"/>
    <x v="0"/>
  </r>
  <r>
    <n v="10145297"/>
    <d v="2016-01-19T00:00:00"/>
    <x v="4"/>
    <s v="ROUTER, CISCO HIGH PERFORMANCE"/>
    <n v="2625"/>
    <x v="0"/>
    <s v="3301"/>
    <s v="FIRE STATION #20-BLDG"/>
    <s v="MDF"/>
    <s v="MDF"/>
    <n v="7745.2"/>
    <s v="12/11/2014"/>
    <s v="JMX0631K2XP"/>
    <s v="BUTLER, MIKE"/>
    <x v="0"/>
  </r>
  <r>
    <n v="10145298"/>
    <d v="2016-01-19T00:00:00"/>
    <x v="4"/>
    <s v="ROUTER, CISCO HIGH PERFORMANCE"/>
    <s v="CISCO2625"/>
    <x v="0"/>
    <s v="3396"/>
    <s v="JUNO-OCEAN RESCUE HDQ-CUST 5642"/>
    <s v="MDF"/>
    <s v="PHONE ROOM"/>
    <n v="7745.2"/>
    <s v="12/11/2014"/>
    <s v="JMX0631K1XH"/>
    <s v="BUTLER, MIKE"/>
    <x v="0"/>
  </r>
  <r>
    <n v="10145828"/>
    <d v="2016-01-19T00:00:00"/>
    <x v="4"/>
    <s v="24 PORT 10/100 SWITCH W/2 100B"/>
    <s v="WS-C2950C-24"/>
    <x v="0"/>
    <s v="0471"/>
    <s v="COOP EXT SERV SR80 BELLE GLADE"/>
    <s v="MDF"/>
    <s v="MDF"/>
    <n v="1696.6"/>
    <s v="12/11/2014"/>
    <s v="FHK0631Z1EC"/>
    <s v="BUTLER, MIKE"/>
    <x v="0"/>
  </r>
  <r>
    <n v="10145829"/>
    <d v="2016-01-19T00:00:00"/>
    <x v="4"/>
    <s v="24 PORT 10/100 SWITCH W/2 100B"/>
    <s v="WS-C2950C-24"/>
    <x v="0"/>
    <s v="0065"/>
    <s v="GLADES OFFICE COMPLEX 2ND FLR"/>
    <s v="MDF"/>
    <s v="MDF"/>
    <n v="1696.6"/>
    <s v="12/11/2014"/>
    <s v="FHK0631Z1ED"/>
    <s v="BUTLER, MIKE"/>
    <x v="0"/>
  </r>
  <r>
    <n v="10145842"/>
    <d v="2016-01-19T00:00:00"/>
    <x v="4"/>
    <s v="LAPTOP, DELL LATITUDE C840"/>
    <s v="220-9488"/>
    <x v="0"/>
    <s v="0004"/>
    <s v="GOVERNMENTAL CENTER 4TH FLR"/>
    <n v="154"/>
    <s v="401.42"/>
    <n v="2644"/>
    <s v="1/7/2014  "/>
    <s v="7J60W11"/>
    <s v="ALVAREZ, ALFREDO"/>
    <x v="1"/>
  </r>
  <r>
    <n v="10150317"/>
    <d v="2016-01-19T00:00:00"/>
    <x v="4"/>
    <s v="CISCO/NETSCOUT LAN/WAN NGENIUS"/>
    <s v="9001ET/128"/>
    <x v="0"/>
    <s v="0004"/>
    <s v="GOVERNMENTAL CENTER 4TH FLR"/>
    <n v="401.6"/>
    <s v="401.6"/>
    <n v="10117.5"/>
    <s v="1/23/2015 "/>
    <s v="200209071K"/>
    <s v="BUTLER, MIKE"/>
    <x v="0"/>
  </r>
  <r>
    <n v="10150318"/>
    <d v="2016-01-19T00:00:00"/>
    <x v="4"/>
    <s v="CISCO/NETSCOUT LAN/WAN NGENIUS"/>
    <s v="9001ET/128"/>
    <x v="0"/>
    <s v="0004"/>
    <s v="GOVERNMENTAL CENTER 4TH FLR"/>
    <n v="401.6"/>
    <s v="401.6"/>
    <n v="10117.5"/>
    <s v="1/23/2015 "/>
    <n v="2002090717"/>
    <s v="BUTLER, MIKE"/>
    <x v="0"/>
  </r>
  <r>
    <n v="10150321"/>
    <d v="2016-01-19T00:00:00"/>
    <x v="4"/>
    <s v="CISCO/NETSCOUT NGENIUS DUAL OR"/>
    <s v="9902/1G"/>
    <x v="0"/>
    <s v="0004"/>
    <s v="GOVERNMENTAL CENTER 4TH FLR"/>
    <n v="403.13"/>
    <s v="403.13"/>
    <n v="23246.25"/>
    <s v="2/19/2015 "/>
    <n v="2002090790"/>
    <s v="BUTLER, MIKE"/>
    <x v="0"/>
  </r>
  <r>
    <n v="10150322"/>
    <d v="2016-01-19T00:00:00"/>
    <x v="4"/>
    <s v="CISCO/NETSCOUT NGENIUS ATM SIN"/>
    <s v="9131/1G"/>
    <x v="0"/>
    <s v="2748"/>
    <s v="EMERGENCY OPS CENTER-1ST FLOOR"/>
    <s v="IDF"/>
    <s v="MDF"/>
    <n v="43496.25"/>
    <s v="1/22/2015 "/>
    <n v="2002090968"/>
    <s v="BUTLER, MIKE"/>
    <x v="0"/>
  </r>
  <r>
    <n v="10150323"/>
    <d v="2016-01-19T00:00:00"/>
    <x v="4"/>
    <s v="MULTIMODE FIBER TEST ADAPTER"/>
    <s v="FTA420S"/>
    <x v="0"/>
    <s v="0004"/>
    <s v="GOVERNMENTAL CENTER 4TH FLR"/>
    <n v="401.6"/>
    <s v="401.6"/>
    <n v="3145.5"/>
    <s v="1/23/2015 "/>
    <n v="998186044"/>
    <s v="ALVAREZ, ALFREDO"/>
    <x v="0"/>
  </r>
  <r>
    <n v="10150324"/>
    <d v="2016-01-19T00:00:00"/>
    <x v="4"/>
    <s v="SINGLEMODE FIBER ADAPTER FOR D"/>
    <s v="DSP-FTA430S-DSP"/>
    <x v="0"/>
    <s v="0004"/>
    <s v="GOVERNMENTAL CENTER 4TH FLR"/>
    <n v="401.6"/>
    <s v="401.6"/>
    <n v="4495.5"/>
    <s v="1/23/2015 "/>
    <n v="1628571"/>
    <s v="ALVAREZ, ALFREDO"/>
    <x v="0"/>
  </r>
  <r>
    <n v="10150325"/>
    <d v="2016-01-19T00:00:00"/>
    <x v="4"/>
    <s v="DSP-4300 DIGITAL CABLE ANALYZE"/>
    <s v="DSP-4300"/>
    <x v="0"/>
    <s v="0004"/>
    <s v="GOVERNMENTAL CENTER 4TH FLR"/>
    <n v="401.6"/>
    <s v="401.6"/>
    <n v="5935.5"/>
    <s v="1/5/2015  "/>
    <n v="8204012"/>
    <s v="ALVAREZ, ALFREDO"/>
    <x v="0"/>
  </r>
  <r>
    <n v="10150328"/>
    <d v="2016-01-19T00:00:00"/>
    <x v="4"/>
    <s v="48 PORT 10/100 SWITCH"/>
    <s v=""/>
    <x v="0"/>
    <s v="0147"/>
    <s v="FOUR POINTS CENTER 2ND FLR"/>
    <s v="MDF"/>
    <s v="MDF"/>
    <n v="5093.2"/>
    <s v="12/11/2014"/>
    <s v="CAT0915N11L"/>
    <s v="BUTLER, MIKE"/>
    <x v="0"/>
  </r>
  <r>
    <n v="10150331"/>
    <d v="2016-01-19T00:00:00"/>
    <x v="4"/>
    <s v="48 PORT 10/100 SWITCH"/>
    <s v=""/>
    <x v="0"/>
    <s v="0060"/>
    <s v="NORTH COUNTY COMPLEX  1ST FLR"/>
    <s v="MDF"/>
    <s v="NC.1FA"/>
    <n v="5093.2"/>
    <s v="12/11/2014"/>
    <s v="CHK0637W23K"/>
    <s v="ALVAREZ, ALFREDO"/>
    <x v="0"/>
  </r>
  <r>
    <n v="10150333"/>
    <d v="2016-01-19T00:00:00"/>
    <x v="4"/>
    <s v="48 PORT 10/100 SWITCH"/>
    <s v=""/>
    <x v="0"/>
    <s v="0061"/>
    <s v="NORTH COUNTY COMPLEX  2ND FLR"/>
    <s v="MDF"/>
    <s v="NC.2F"/>
    <n v="5093.2"/>
    <s v="12/11/2014"/>
    <s v="CHK0637W242"/>
    <s v="ALVAREZ, ALFREDO"/>
    <x v="0"/>
  </r>
  <r>
    <n v="10150334"/>
    <d v="2016-01-19T00:00:00"/>
    <x v="4"/>
    <s v="48 PORT 10/100 SWITCH"/>
    <s v=""/>
    <x v="0"/>
    <s v="2376"/>
    <s v="JUDICIAL COMPLEX,S/A-P/D,1ST F"/>
    <s v="MDF"/>
    <s v="IDF"/>
    <n v="5093.2"/>
    <s v="12/11/2014"/>
    <s v="CHK0637W240"/>
    <s v="BUTLER, MIKE"/>
    <x v="0"/>
  </r>
  <r>
    <n v="10150344"/>
    <d v="2016-01-19T00:00:00"/>
    <x v="4"/>
    <s v="48 PORT 10/100 SWITCH"/>
    <s v=""/>
    <x v="0"/>
    <s v="0061"/>
    <s v="NORTH COUNTY COMPLEX  2ND FLR"/>
    <s v="MDF"/>
    <s v="NC.2F"/>
    <n v="5093.2"/>
    <s v="12/11/2014"/>
    <s v="CHK0637W1J4"/>
    <s v="ALVAREZ, ALFREDO"/>
    <x v="0"/>
  </r>
  <r>
    <n v="10150347"/>
    <d v="2016-01-19T00:00:00"/>
    <x v="4"/>
    <s v="48 PORT 10/100 SWITCH"/>
    <s v=""/>
    <x v="0"/>
    <s v="0146"/>
    <s v="FOUR POINTS CENTER 1ST FLR"/>
    <s v="MDF"/>
    <s v="MDF"/>
    <n v="5093.2"/>
    <s v="1/15/2015 "/>
    <s v="CAT0909Z09H"/>
    <s v="BUTLER, MIKE"/>
    <x v="0"/>
  </r>
  <r>
    <n v="10150351"/>
    <d v="2016-01-19T00:00:00"/>
    <x v="4"/>
    <s v="24 PORT 10/100 SWITCH"/>
    <s v="WS-C3550-24-EMI"/>
    <x v="0"/>
    <s v="1997"/>
    <s v="PHIL FOSTER PARK-GROUNDS"/>
    <s v="MDF"/>
    <s v="MAINTENACE CLOSET"/>
    <n v="3563.2"/>
    <s v="12/11/2014"/>
    <s v="CAT0921K23S"/>
    <s v="BUTLER, MIKE"/>
    <x v="0"/>
  </r>
  <r>
    <n v="10150352"/>
    <d v="2016-01-19T00:00:00"/>
    <x v="4"/>
    <s v="24 PORT 10/100 SWITCH"/>
    <s v="WS-C3550-24-EMI"/>
    <x v="0"/>
    <s v="2748"/>
    <s v="EMERGENCY OPS CENTER-1ST FLOOR"/>
    <n v="130"/>
    <s v="130"/>
    <n v="3563.2"/>
    <s v="2/24/2015 "/>
    <s v="CHK0637W1LU"/>
    <s v="BUTLER, MIKE"/>
    <x v="0"/>
  </r>
  <r>
    <n v="10150353"/>
    <d v="2016-01-19T00:00:00"/>
    <x v="4"/>
    <s v="24 PORT 10/100 SWITCH"/>
    <s v="WS-C3550-24-EMI"/>
    <x v="0"/>
    <s v="2439"/>
    <s v="NEW COURTHOUSE WPB - 2ND FLOOR"/>
    <s v="MDF"/>
    <s v="JC.2F."/>
    <n v="3563.2"/>
    <s v="12/11/2014"/>
    <s v="CHK0637W1NA"/>
    <s v="ALVAREZ, ALFREDO"/>
    <x v="0"/>
  </r>
  <r>
    <n v="10150354"/>
    <d v="2016-01-19T00:00:00"/>
    <x v="4"/>
    <s v="CISCO 3350/24 SWITCH"/>
    <s v="WS-C3550-24-EMI"/>
    <x v="0"/>
    <s v="3328"/>
    <s v="CONVENTION CENTER"/>
    <s v="MDF"/>
    <s v="1C"/>
    <n v="3563.2"/>
    <s v="12/11/2014"/>
    <s v="CHK0637W1N6"/>
    <s v="BUTLER, MIKE"/>
    <x v="0"/>
  </r>
  <r>
    <n v="10150355"/>
    <d v="2016-01-19T00:00:00"/>
    <x v="4"/>
    <s v="24 PORT 10/100 SWITCH"/>
    <s v="WS-C3550-24-EMI"/>
    <x v="0"/>
    <s v="0012"/>
    <s v="GOVERNMENTAL CENTER 12TH FLR"/>
    <s v="MDF"/>
    <s v="2C"/>
    <n v="3563.2"/>
    <s v="12/11/2014"/>
    <s v="CHK0637W1L6"/>
    <s v="BUTLER, MIKE"/>
    <x v="0"/>
  </r>
  <r>
    <n v="10150358"/>
    <d v="2016-01-19T00:00:00"/>
    <x v="4"/>
    <s v="24 PORT 10/100 SWITCH"/>
    <s v="WS-C3550-24-EMI"/>
    <x v="0"/>
    <s v="0004"/>
    <s v="GOVERNMENTAL CENTER 4TH FLR"/>
    <n v="403"/>
    <s v="401.45"/>
    <n v="3563.2"/>
    <s v="12/18/2014"/>
    <s v="CHK0637W1L7"/>
    <s v="BUTLER, MIKE"/>
    <x v="0"/>
  </r>
  <r>
    <n v="10150360"/>
    <d v="2016-01-19T00:00:00"/>
    <x v="4"/>
    <s v="24 PORT 10/100 SWITCH"/>
    <s v="WS-C3550-24-EMI"/>
    <x v="0"/>
    <s v="3328"/>
    <s v="CONVENTION CENTER"/>
    <s v="MDF"/>
    <s v="2B"/>
    <n v="3563.2"/>
    <s v="12/11/2014"/>
    <s v="CHK0637W1ME"/>
    <s v="BUTLER, MIKE"/>
    <x v="0"/>
  </r>
  <r>
    <n v="10151572"/>
    <d v="2016-01-19T00:00:00"/>
    <x v="4"/>
    <s v="1 PORT GE NETWORK MODULE"/>
    <s v=""/>
    <x v="0"/>
    <s v="3009"/>
    <s v="FIRE STA.47 @ BETHESDA MED.CIT"/>
    <s v="MDF"/>
    <e v="#N/A"/>
    <n v="2334.6799999999998"/>
    <s v="2/24/2015 "/>
    <s v="FOC14035SVY"/>
    <e v="#N/A"/>
    <x v="0"/>
  </r>
  <r>
    <n v="10151888"/>
    <d v="2016-01-19T00:00:00"/>
    <x v="4"/>
    <s v="PROJECTOR, INFOCUS DATA LP290"/>
    <n v="383869"/>
    <x v="0"/>
    <s v="0008"/>
    <s v="GOVERNMENTAL CENTER 8TH FLR"/>
    <s v="801.C3"/>
    <s v="801.C3"/>
    <n v="1810"/>
    <s v="12/9/2014 "/>
    <s v="ACFR30200K"/>
    <s v="FLORENCE, STEVE"/>
    <x v="0"/>
  </r>
  <r>
    <n v="10151889"/>
    <d v="2016-01-19T00:00:00"/>
    <x v="4"/>
    <s v="CISCO CATALYST 6000"/>
    <s v="WS-X6348-RJ45V"/>
    <x v="1"/>
    <s v="3328"/>
    <s v="CONVENTION CENTER"/>
    <s v="RB NAS"/>
    <s v="RB NAS"/>
    <n v="15190.88"/>
    <s v="1/13/2015 "/>
    <s v="SAL0707CWCU"/>
    <s v="BUTLER, MIKE"/>
    <x v="0"/>
  </r>
  <r>
    <n v="10151890"/>
    <d v="2016-01-19T00:00:00"/>
    <x v="4"/>
    <s v="CISCO CATALYST 6000"/>
    <s v=""/>
    <x v="1"/>
    <s v="0004"/>
    <s v="GOVERNMENTAL CENTER 4TH FLR"/>
    <s v="RB NAS"/>
    <s v="RBOOK"/>
    <n v="11545.92"/>
    <s v="2/24/2015 "/>
    <s v="SAL06509TE7"/>
    <s v="BUTLER, MIKE"/>
    <x v="0"/>
  </r>
  <r>
    <n v="10151891"/>
    <d v="2016-01-19T00:00:00"/>
    <x v="4"/>
    <s v="CISCO CATALYST 6000"/>
    <s v=""/>
    <x v="1"/>
    <s v="0004"/>
    <s v="GOVERNMENTAL CENTER 4TH FLR"/>
    <s v="RB NAS"/>
    <s v="RBOOK"/>
    <n v="11545.92"/>
    <s v="2/19/2015 "/>
    <s v="SAL06509T8Z"/>
    <s v="BUTLER, MIKE"/>
    <x v="0"/>
  </r>
  <r>
    <n v="10151892"/>
    <d v="2016-01-19T00:00:00"/>
    <x v="4"/>
    <s v="CISCO CATALYST 6000"/>
    <s v="WS-X6348-RJ45V"/>
    <x v="1"/>
    <s v="0004"/>
    <s v="GOVERNMENTAL CENTER 4TH FLR"/>
    <n v="401.6"/>
    <s v="401.6"/>
    <n v="15190.88"/>
    <s v="2/5/2015  "/>
    <s v="SAL0708D6J8"/>
    <s v="BUTLER, MIKE"/>
    <x v="0"/>
  </r>
  <r>
    <n v="10151893"/>
    <d v="2016-01-19T00:00:00"/>
    <x v="4"/>
    <s v="CISCO CATALYST 6000"/>
    <s v="WS-X6348-RJ45V"/>
    <x v="1"/>
    <s v="0004"/>
    <s v="GOVERNMENTAL CENTER 4TH FLR"/>
    <s v="RB NAS"/>
    <s v="RBOOK"/>
    <n v="15190.88"/>
    <s v="1/13/2015 "/>
    <s v="SAL0707CWA4"/>
    <s v="BUTLER, MIKE"/>
    <x v="0"/>
  </r>
  <r>
    <n v="10152249"/>
    <d v="2016-01-19T00:00:00"/>
    <x v="4"/>
    <s v="CATALYST 2950G SWITCH, CISCO"/>
    <s v="WS-C2950G-24-E"/>
    <x v="0"/>
    <s v="0085"/>
    <s v="GLADES HEALTH DEPT&amp;HUMAN SER."/>
    <s v="MDF"/>
    <s v="IDF S150"/>
    <n v="1696.6"/>
    <s v="12/11/2014"/>
    <s v="FHK074Z12W"/>
    <s v="BUTLER, MIKE"/>
    <x v="0"/>
  </r>
  <r>
    <n v="10152383"/>
    <d v="2016-01-19T00:00:00"/>
    <x v="4"/>
    <s v="PC, DELL PRECISION MINITOWER"/>
    <s v="221-1592"/>
    <x v="0"/>
    <s v="0004"/>
    <s v="GOVERNMENTAL CENTER 4TH FLR"/>
    <n v="401.35"/>
    <e v="#N/A"/>
    <n v="1644"/>
    <s v="12/9/2014 "/>
    <s v="HXR9C21"/>
    <e v="#N/A"/>
    <x v="0"/>
  </r>
  <r>
    <n v="10152411"/>
    <d v="2016-01-19T00:00:00"/>
    <x v="4"/>
    <s v="24 PORT SWITCH"/>
    <s v="WS-C2950C-24"/>
    <x v="0"/>
    <s v="3328"/>
    <s v="CONVENTION CENTER"/>
    <s v="ITOFFICE"/>
    <s v="1A"/>
    <n v="1516.96"/>
    <s v="2/24/2015 "/>
    <s v="FHK0705W08L"/>
    <s v="BUTLER, MIKE"/>
    <x v="0"/>
  </r>
  <r>
    <n v="10152415"/>
    <d v="2016-01-19T00:00:00"/>
    <x v="4"/>
    <s v="24 PORT SWITCH"/>
    <s v="WS-C3550-24PWR-EMI"/>
    <x v="0"/>
    <s v="3328"/>
    <s v="CONVENTION CENTER"/>
    <s v="MDF"/>
    <s v="1A"/>
    <n v="3337.92"/>
    <s v="12/11/2014"/>
    <s v="CAT0705Y05E"/>
    <s v="BUTLER, MIKE"/>
    <x v="0"/>
  </r>
  <r>
    <n v="10152417"/>
    <d v="2016-01-19T00:00:00"/>
    <x v="4"/>
    <s v="48 PORT SWITCH"/>
    <s v="WS-C3550-48"/>
    <x v="0"/>
    <s v="2749"/>
    <s v="EMERGENCY OPS CENTER-2ND FLOOR"/>
    <s v="MDF"/>
    <s v="IDF"/>
    <n v="4249.92"/>
    <s v="12/11/2014"/>
    <s v="CHK0704V0TZ"/>
    <s v="BUTLER, MIKE"/>
    <x v="0"/>
  </r>
  <r>
    <n v="10152421"/>
    <d v="2016-01-19T00:00:00"/>
    <x v="4"/>
    <s v="48 PORT SWITCH"/>
    <s v=""/>
    <x v="0"/>
    <s v="0004"/>
    <s v="GOVERNMENTAL CENTER 4TH FLR"/>
    <s v="MDF"/>
    <s v="401.42"/>
    <n v="4249.92"/>
    <s v="12/11/2014"/>
    <s v="CAT0708Y1E7"/>
    <s v="ALVAREZ, ALFREDO"/>
    <x v="0"/>
  </r>
  <r>
    <n v="10152422"/>
    <d v="2016-01-19T00:00:00"/>
    <x v="4"/>
    <s v="48 PORT SWITCH"/>
    <s v=""/>
    <x v="0"/>
    <s v="0004"/>
    <s v="GOVERNMENTAL CENTER 4TH FLR"/>
    <s v="MDF"/>
    <s v="401.42"/>
    <n v="4249.92"/>
    <s v="12/11/2014"/>
    <s v="CAT0708Y1QB"/>
    <s v="ALVAREZ, ALFREDO"/>
    <x v="0"/>
  </r>
  <r>
    <n v="10152423"/>
    <d v="2016-01-19T00:00:00"/>
    <x v="4"/>
    <s v="48 PORT SWITCH"/>
    <s v="WS-C3550-48-EMI"/>
    <x v="0"/>
    <s v="7078"/>
    <s v="PUBLIC DEFENDER"/>
    <s v="5TH FLOOR"/>
    <s v="5TH FLOOR"/>
    <n v="4249.92"/>
    <s v="12/11/2014"/>
    <s v="CAT0708Y1PZ"/>
    <s v="ALVAREZ, ALFREDO"/>
    <x v="0"/>
  </r>
  <r>
    <n v="10152426"/>
    <d v="2016-01-19T00:00:00"/>
    <x v="4"/>
    <s v="48 PORT SWITCH"/>
    <s v=""/>
    <x v="0"/>
    <s v="0060"/>
    <s v="NORTH COUNTY COMPLEX  1ST FLR"/>
    <s v="MDF"/>
    <s v="NC.1FA"/>
    <n v="4249.92"/>
    <s v="12/11/2014"/>
    <s v="CAT0708Y1QS"/>
    <s v="ALVAREZ, ALFREDO"/>
    <x v="0"/>
  </r>
  <r>
    <n v="10152429"/>
    <d v="2016-01-19T00:00:00"/>
    <x v="4"/>
    <s v="24 PORT SWITCH"/>
    <s v=""/>
    <x v="0"/>
    <s v="0140"/>
    <s v="FIRE RESCUE STATION 42"/>
    <s v="MDF"/>
    <s v="401.43"/>
    <n v="1516.96"/>
    <s v="12/11/2014"/>
    <s v="FHK0705WO86"/>
    <s v="BUTLER, MIKE"/>
    <x v="0"/>
  </r>
  <r>
    <n v="10152431"/>
    <d v="2016-01-19T00:00:00"/>
    <x v="4"/>
    <s v="24 PORT SWITCH"/>
    <s v="WS-C2950C-24"/>
    <x v="0"/>
    <s v="3328"/>
    <s v="CONVENTION CENTER"/>
    <s v="ITOFFICE"/>
    <s v="MDF"/>
    <n v="1516.96"/>
    <s v="2/24/2015 "/>
    <s v="FHK0705W07U"/>
    <s v="BUTLER, MIKE"/>
    <x v="0"/>
  </r>
  <r>
    <n v="10152439"/>
    <d v="2016-01-19T00:00:00"/>
    <x v="4"/>
    <s v="24 PORT SWITCH"/>
    <s v="WS-C2950C-24"/>
    <x v="0"/>
    <s v="3328"/>
    <s v="CONVENTION CENTER"/>
    <s v="ITOFFICE"/>
    <s v="MDF"/>
    <n v="1516.96"/>
    <s v="2/24/2015 "/>
    <s v="FHK0705W09E"/>
    <s v="BUTLER, MIKE"/>
    <x v="0"/>
  </r>
  <r>
    <n v="10152440"/>
    <d v="2016-01-19T00:00:00"/>
    <x v="4"/>
    <s v="24 PORT SWITCH"/>
    <s v="WS-C2950C-24"/>
    <x v="0"/>
    <s v="3328"/>
    <s v="CONVENTION CENTER"/>
    <s v="ITOFFICE"/>
    <s v="1A"/>
    <n v="1516.96"/>
    <s v="2/24/2015 "/>
    <s v="FHK0705X09D"/>
    <s v="BUTLER, MIKE"/>
    <x v="0"/>
  </r>
  <r>
    <n v="10152444"/>
    <d v="2016-01-19T00:00:00"/>
    <x v="4"/>
    <s v="24 PORT SWITCH"/>
    <s v=""/>
    <x v="0"/>
    <s v="2382"/>
    <s v="JUDICIAL COMPLEX-ENERGY BLDG"/>
    <s v="MDF"/>
    <s v="STORAG"/>
    <n v="3337.92"/>
    <s v="12/11/2014"/>
    <s v="CHK0702V1F1"/>
    <s v="BUTLER, MIKE"/>
    <x v="0"/>
  </r>
  <r>
    <n v="10152447"/>
    <d v="2016-01-19T00:00:00"/>
    <x v="4"/>
    <s v="CISCO 3350/24 SWITCH"/>
    <s v="WS-C3550-24"/>
    <x v="0"/>
    <s v="0004"/>
    <s v="GOVERNMENTAL CENTER 4TH FLR"/>
    <n v="401.6"/>
    <s v="401.6"/>
    <n v="3337.92"/>
    <s v="12/11/2014"/>
    <s v="CHK0650V1D2"/>
    <s v="BUTLER, MIKE"/>
    <x v="0"/>
  </r>
  <r>
    <n v="10152651"/>
    <d v="2016-01-19T00:00:00"/>
    <x v="4"/>
    <s v="WIRELESS COMMUNICATION FACILIT"/>
    <s v=""/>
    <x v="0"/>
    <s v="2448"/>
    <s v="NEW COURTHOUSE WPB -11TH FLOOR"/>
    <s v="JC11F"/>
    <s v="JC.11F"/>
    <n v="21403.35"/>
    <s v="2/19/2015 "/>
    <n v="216917"/>
    <s v="BUTLER, MIKE"/>
    <x v="0"/>
  </r>
  <r>
    <n v="10152681"/>
    <d v="2016-01-19T00:00:00"/>
    <x v="4"/>
    <s v="2621XM ROUTER: DUAL PORT 10/10"/>
    <s v="C2651"/>
    <x v="0"/>
    <s v="0004"/>
    <s v="GOVERNMENTAL CENTER 4TH FLR"/>
    <n v="401.6"/>
    <s v="401.6"/>
    <n v="2104.6"/>
    <s v="1/23/2015 "/>
    <s v="JMX0702L4GK"/>
    <s v="ALVAREZ, ALFREDO"/>
    <x v="0"/>
  </r>
  <r>
    <n v="10152686"/>
    <d v="2016-01-19T00:00:00"/>
    <x v="4"/>
    <s v="2621XM ROUTER: DUAL PORT 10/10"/>
    <s v="#CISCO2621XM"/>
    <x v="0"/>
    <s v="0082"/>
    <s v="ANIMAL REGULATION PAHOKEE"/>
    <s v="MDF"/>
    <s v="MDF"/>
    <n v="2104.6"/>
    <s v="12/11/2014"/>
    <s v="JMX0644L4MK"/>
    <s v="ALVAREZ, ALFREDO"/>
    <x v="0"/>
  </r>
  <r>
    <n v="10152689"/>
    <d v="2016-01-19T00:00:00"/>
    <x v="4"/>
    <s v="2621XM ROUTER: DUAL PORT 10/10"/>
    <s v="#CISCO2621XM"/>
    <x v="0"/>
    <s v="3077"/>
    <s v="SW AQUATIC POOL COMPLEX"/>
    <s v="MDF"/>
    <e v="#N/A"/>
    <n v="2104.6"/>
    <s v="12/11/2014"/>
    <s v="JMX0644L4M9"/>
    <e v="#N/A"/>
    <x v="0"/>
  </r>
  <r>
    <n v="10152691"/>
    <d v="2016-01-19T00:00:00"/>
    <x v="4"/>
    <s v="2621XM ROUTER: DUAL PORT 10/10"/>
    <s v="2621XM"/>
    <x v="0"/>
    <s v="0004"/>
    <s v="GOVERNMENTAL CENTER 4TH FLR"/>
    <n v="401.6"/>
    <s v="401.6"/>
    <n v="2104.6"/>
    <s v="1/23/2015 "/>
    <s v="JMX0702L4GD"/>
    <s v="BUTLER, MIKE"/>
    <x v="0"/>
  </r>
  <r>
    <n v="10152756"/>
    <d v="2016-01-19T00:00:00"/>
    <x v="4"/>
    <s v="LAPTOP, DELL LATITUDE 400"/>
    <s v=""/>
    <x v="0"/>
    <s v="0004"/>
    <s v="GOVERNMENTAL CENTER 4TH FLR"/>
    <n v="401.25"/>
    <s v="401.25"/>
    <n v="2303"/>
    <s v="12/9/2014 "/>
    <s v="2VTHP21"/>
    <s v="FLORENCE, STEVE"/>
    <x v="0"/>
  </r>
  <r>
    <n v="10152835"/>
    <d v="2016-01-19T00:00:00"/>
    <x v="4"/>
    <s v="PLASMASYNC 42 INCH FLAT SCREEN"/>
    <s v=""/>
    <x v="0"/>
    <s v="0004"/>
    <s v="GOVERNMENTAL CENTER 4TH FLR"/>
    <n v="401.43"/>
    <s v="401.13"/>
    <n v="4211"/>
    <s v="2/24/2015 "/>
    <s v="33002829M"/>
    <s v="GOLDSMITH, LORINDA"/>
    <x v="0"/>
  </r>
  <r>
    <n v="10152837"/>
    <d v="2016-01-19T00:00:00"/>
    <x v="4"/>
    <s v="PASMASYNC 42 INCH FLAT SCREEN"/>
    <s v=""/>
    <x v="0"/>
    <s v="0004"/>
    <s v="GOVERNMENTAL CENTER 4TH FLR"/>
    <s v="404.94C"/>
    <s v="1202"/>
    <n v="4211"/>
    <s v="12/9/2014 "/>
    <s v="33002439M"/>
    <s v="GOLDSMITH, LORINDA"/>
    <x v="0"/>
  </r>
  <r>
    <n v="10153862"/>
    <d v="2016-01-19T00:00:00"/>
    <x v="4"/>
    <s v="CATALYST 3550-48"/>
    <s v="WS-C3550-48-EMI"/>
    <x v="0"/>
    <s v="0004"/>
    <s v="GOVERNMENTAL CENTER 4TH FLR"/>
    <s v="MDF"/>
    <s v="MDF"/>
    <n v="4249.92"/>
    <s v="12/11/2014"/>
    <s v="CAT0720R16Y"/>
    <s v="BUTLER, MIKE"/>
    <x v="0"/>
  </r>
  <r>
    <n v="10153863"/>
    <d v="2016-01-19T00:00:00"/>
    <x v="4"/>
    <s v="CATALYST 3550-24"/>
    <s v="WS-C3550-24-EMI"/>
    <x v="0"/>
    <s v="0001"/>
    <s v="GOVERNMENTAL CENTER 1ST FLR"/>
    <s v="CH 20 IDF"/>
    <s v="CH 20 IDF"/>
    <n v="3033.92"/>
    <s v="1/15/2015 "/>
    <s v="CAT0721X02V"/>
    <s v="BUTLER, MIKE"/>
    <x v="0"/>
  </r>
  <r>
    <n v="10153869"/>
    <d v="2016-01-19T00:00:00"/>
    <x v="4"/>
    <s v="CATALYST 2950-24"/>
    <s v="WS-C2950C-24"/>
    <x v="0"/>
    <s v="0806"/>
    <s v="SANTALUCES POOL COMPLEX"/>
    <s v="MDF"/>
    <s v="MDF"/>
    <n v="1516.96"/>
    <s v="12/11/2014"/>
    <s v="FHK0721Z0XR"/>
    <s v="BUTLER, MIKE"/>
    <x v="0"/>
  </r>
  <r>
    <n v="10153870"/>
    <d v="2016-01-19T00:00:00"/>
    <x v="4"/>
    <s v="CATALYST 2950-24"/>
    <s v="WS-C2950C-24"/>
    <x v="0"/>
    <s v="3328"/>
    <s v="CONVENTION CENTER"/>
    <s v="MDF"/>
    <s v="MDF"/>
    <n v="1516.96"/>
    <s v="1/22/2014 "/>
    <s v="FHK0721Y0Q6"/>
    <s v="BUTLER, MIKE"/>
    <x v="1"/>
  </r>
  <r>
    <n v="10153871"/>
    <d v="2016-01-19T00:00:00"/>
    <x v="4"/>
    <s v="CATALYST 2950-24"/>
    <s v="WS-C2950C-24"/>
    <x v="0"/>
    <s v="3153"/>
    <s v="F/R STA. 57 VISTA DEL LAGO"/>
    <s v="2ND IDF"/>
    <s v="IDF"/>
    <n v="1516.96"/>
    <s v="3/2/2015  "/>
    <s v="FHK0721Y0ZA"/>
    <s v="BUTLER, MIKE"/>
    <x v="0"/>
  </r>
  <r>
    <n v="10153874"/>
    <d v="2016-01-19T00:00:00"/>
    <x v="4"/>
    <s v="CATALYST 6000 48-PORT 10/100"/>
    <s v="WS-X6348-RJ45V="/>
    <x v="1"/>
    <s v="0004"/>
    <s v="GOVERNMENTAL CENTER 4TH FLR"/>
    <s v="RB NAS"/>
    <s v="RBOOK"/>
    <n v="7900.96"/>
    <s v="1/13/2015 "/>
    <s v="SAL0724ESGL"/>
    <s v="BUTLER, MIKE"/>
    <x v="0"/>
  </r>
  <r>
    <n v="10153875"/>
    <d v="2016-01-19T00:00:00"/>
    <x v="4"/>
    <s v="CATALYST 6000 48-PORT 10/100"/>
    <s v="WS-X6348-RJ45V="/>
    <x v="1"/>
    <s v="0004"/>
    <s v="GOVERNMENTAL CENTER 4TH FLR"/>
    <s v="RB NAS"/>
    <s v="RBOOK"/>
    <n v="7900.96"/>
    <s v="1/13/2015 "/>
    <s v="SAL0724ESGL"/>
    <s v="BUTLER, MIKE"/>
    <x v="0"/>
  </r>
  <r>
    <n v="10153876"/>
    <d v="2016-01-19T00:00:00"/>
    <x v="4"/>
    <s v="CATALYST 3550-24-10/100 INLINE"/>
    <s v="WS-C3550-24PWR-"/>
    <x v="0"/>
    <s v="3328"/>
    <s v="CONVENTION CENTER"/>
    <s v="MDF"/>
    <s v="1B"/>
    <n v="3337.92"/>
    <s v="12/11/2014"/>
    <s v="CAT0722R0ES"/>
    <s v="BUTLER, MIKE"/>
    <x v="0"/>
  </r>
  <r>
    <n v="10153877"/>
    <d v="2016-01-19T00:00:00"/>
    <x v="4"/>
    <s v="CATALYST 3550-24-10/100 INLINE"/>
    <s v="WS-C3550-24-PWR"/>
    <x v="0"/>
    <s v="2749"/>
    <s v="EMERGENCY OPS CENTER-2ND FLOOR"/>
    <s v="MDF"/>
    <s v="IDF"/>
    <n v="3337.92"/>
    <s v="12/11/2014"/>
    <s v="CAT0717Y15T"/>
    <s v="BUTLER, MIKE"/>
    <x v="0"/>
  </r>
  <r>
    <n v="10153878"/>
    <d v="2016-01-19T00:00:00"/>
    <x v="4"/>
    <s v="CATALYST 3550-24"/>
    <s v="WS-C3550-24PWR-EMI"/>
    <x v="0"/>
    <s v="3328"/>
    <s v="CONVENTION CENTER"/>
    <s v="MDF"/>
    <s v="1C"/>
    <n v="3337.92"/>
    <s v="12/11/2014"/>
    <s v="CAT0721Z0WT"/>
    <s v="BUTLER, MIKE"/>
    <x v="0"/>
  </r>
  <r>
    <n v="10153881"/>
    <d v="2016-01-19T00:00:00"/>
    <x v="4"/>
    <s v="CATALYST 2950-24-10/100 PORTS"/>
    <s v="WS-C2950C-24"/>
    <x v="0"/>
    <s v="3328"/>
    <s v="CONVENTION CENTER"/>
    <s v="IT OFFIC"/>
    <s v="MDF"/>
    <n v="1516.96"/>
    <s v="3/2/2015  "/>
    <s v="FHK0718Z1AU"/>
    <s v="BUTLER, MIKE"/>
    <x v="0"/>
  </r>
  <r>
    <n v="10153882"/>
    <d v="2016-01-19T00:00:00"/>
    <x v="4"/>
    <s v="INTERNAL: 1000 BASE 2 X GBIC"/>
    <s v="WS-G5487"/>
    <x v="1"/>
    <s v="0004"/>
    <s v="GOVERNMENTAL CENTER 4TH FLR"/>
    <n v="401.6"/>
    <s v="RBOOK"/>
    <n v="14579.84"/>
    <s v="2/5/2015  "/>
    <s v="FNS13370Y3M"/>
    <s v="BUTLER, MIKE"/>
    <x v="0"/>
  </r>
  <r>
    <n v="10153883"/>
    <d v="2016-01-19T00:00:00"/>
    <x v="4"/>
    <s v="CATALYST 3550-24"/>
    <s v="WS-C3550-24PWR"/>
    <x v="0"/>
    <s v="3341"/>
    <s v="BELLE GLADE STA #73"/>
    <s v="MDF"/>
    <s v="5TH FL"/>
    <n v="3337.92"/>
    <s v="12/11/2014"/>
    <s v="CAT0722R022"/>
    <s v="BUTLER, MIKE"/>
    <x v="0"/>
  </r>
  <r>
    <n v="10154093"/>
    <d v="2016-01-19T00:00:00"/>
    <x v="4"/>
    <s v="10/100 BASET MODULAR ROUTER"/>
    <s v="CISCO1721"/>
    <x v="0"/>
    <s v="7050"/>
    <s v="LAKE WORTH DRAINAGE"/>
    <s v="MDF"/>
    <s v="SERVER ROOM"/>
    <n v="1881.76"/>
    <s v="12/11/2014"/>
    <s v="JMX0725F0PT"/>
    <s v="BUTLER, MIKE"/>
    <x v="0"/>
  </r>
  <r>
    <n v="10154094"/>
    <d v="2016-01-19T00:00:00"/>
    <x v="4"/>
    <s v="10/100 BASET MODULAR ROUTER"/>
    <s v="CISCO1721"/>
    <x v="0"/>
    <s v="2588"/>
    <s v="ACME IMPROV. DIST. F/S#25 SUB"/>
    <s v="MDF"/>
    <s v="FUEL PUMP"/>
    <n v="1881.76"/>
    <s v="12/11/2014"/>
    <s v="JMX0725F0PQ"/>
    <s v="BUTLER, MIKE"/>
    <x v="0"/>
  </r>
  <r>
    <n v="10154096"/>
    <d v="2016-01-19T00:00:00"/>
    <x v="4"/>
    <s v="10/100 BASET MODULAR ROUTER"/>
    <s v="CISCO1721"/>
    <x v="0"/>
    <s v="7012"/>
    <s v="COMCAST"/>
    <s v="CONTL.RM"/>
    <s v="LOCKUP"/>
    <n v="1881.76"/>
    <s v="2/26/2015 "/>
    <s v="JMX0725H1DD"/>
    <s v="BUTLER, MIKE"/>
    <x v="0"/>
  </r>
  <r>
    <n v="10154097"/>
    <d v="2016-01-19T00:00:00"/>
    <x v="4"/>
    <s v="10/100 BASET MODULAR ROUTER"/>
    <s v="CISCO1721"/>
    <x v="0"/>
    <s v="7090"/>
    <s v="SOUTH INLET PARK CAMERA"/>
    <s v="MDF"/>
    <s v="MDWS"/>
    <n v="1881.76"/>
    <s v="12/11/2014"/>
    <s v="JMX0725F0PN"/>
    <s v="BUTLER, MIKE"/>
    <x v="0"/>
  </r>
  <r>
    <n v="10154112"/>
    <d v="2016-01-19T00:00:00"/>
    <x v="4"/>
    <s v="CATALYST 2950-24"/>
    <s v="WS-C2950C-24"/>
    <x v="0"/>
    <s v="2444"/>
    <s v="NEW COURTHOUSE WPB - 7TH FLOOR"/>
    <s v="IMAGESW"/>
    <s v="401.6"/>
    <n v="1516.96"/>
    <s v="3/2/2015  "/>
    <s v="FHK0721Y0R7"/>
    <s v="BUTLER, MIKE"/>
    <x v="0"/>
  </r>
  <r>
    <n v="10154118"/>
    <d v="2016-01-19T00:00:00"/>
    <x v="4"/>
    <s v="CATALYST 2950-24"/>
    <s v="WS-C2950C-24"/>
    <x v="0"/>
    <s v="0012"/>
    <s v="GOVERNMENTAL CENTER 12TH FLR"/>
    <s v="MDF"/>
    <s v="ROOF"/>
    <n v="1516.96"/>
    <s v="12/11/2014"/>
    <s v="FHK0721Z0ZF"/>
    <s v="BUTLER, MIKE"/>
    <x v="0"/>
  </r>
  <r>
    <n v="10154119"/>
    <d v="2016-01-19T00:00:00"/>
    <x v="4"/>
    <s v="CATALYST 2950-24"/>
    <s v="WS-C2950C-24"/>
    <x v="0"/>
    <s v="2454"/>
    <s v="FIRE RES.:4425 BURNS RD. PBG"/>
    <s v="MDF"/>
    <s v="MDF"/>
    <n v="1516.96"/>
    <s v="12/11/2014"/>
    <s v="FHK0721Y0Q9"/>
    <s v="BUTLER, MIKE"/>
    <x v="0"/>
  </r>
  <r>
    <n v="10154121"/>
    <d v="2016-01-19T00:00:00"/>
    <x v="4"/>
    <s v="CATALYST 2950-24"/>
    <s v="WS-C2950C-24"/>
    <x v="0"/>
    <s v="0004"/>
    <s v="GOVERNMENTAL CENTER 4TH FLR"/>
    <n v="401.6"/>
    <s v="401.6"/>
    <n v="1516.96"/>
    <s v="1/23/2015 "/>
    <s v="FHK0721YORD"/>
    <s v="BUTLER, MIKE"/>
    <x v="0"/>
  </r>
  <r>
    <n v="10154125"/>
    <d v="2016-01-19T00:00:00"/>
    <x v="4"/>
    <s v="CATALYST 3550-24"/>
    <s v="WS-C3550-24PWR-"/>
    <x v="0"/>
    <s v="3328"/>
    <s v="CONVENTION CENTER"/>
    <s v="MDF"/>
    <s v="1C"/>
    <n v="3337.92"/>
    <s v="12/11/2014"/>
    <s v="CAT0726Y0G9"/>
    <s v="BUTLER, MIKE"/>
    <x v="0"/>
  </r>
  <r>
    <n v="10154128"/>
    <d v="2016-01-19T00:00:00"/>
    <x v="4"/>
    <s v="CATALYST 3550-24"/>
    <s v="WS-C3550-24PWR-EMI"/>
    <x v="0"/>
    <s v="3328"/>
    <s v="CONVENTION CENTER"/>
    <s v="MDF"/>
    <s v="2A"/>
    <n v="3337.92"/>
    <s v="12/11/2014"/>
    <s v="CAT0726Y0BG"/>
    <s v="BUTLER, MIKE"/>
    <x v="0"/>
  </r>
  <r>
    <n v="10154129"/>
    <d v="2016-01-19T00:00:00"/>
    <x v="4"/>
    <s v="CATALYST 3550-24"/>
    <s v="WS-C3550-24PWR-EMI"/>
    <x v="0"/>
    <s v="3328"/>
    <s v="CONVENTION CENTER"/>
    <s v="MDF"/>
    <s v="1B"/>
    <n v="3337.92"/>
    <s v="12/11/2014"/>
    <s v="CAT0726Y0C8"/>
    <s v="BUTLER, MIKE"/>
    <x v="0"/>
  </r>
  <r>
    <n v="10154131"/>
    <d v="2016-01-19T00:00:00"/>
    <x v="4"/>
    <s v="CATALYST 3550-24"/>
    <s v="WS-C3550-24PWR-EMI"/>
    <x v="0"/>
    <s v="3328"/>
    <s v="CONVENTION CENTER"/>
    <s v="MDF"/>
    <s v="1E"/>
    <n v="3337.92"/>
    <s v="12/11/2014"/>
    <s v="CHK0650W228"/>
    <s v="BUTLER, MIKE"/>
    <x v="0"/>
  </r>
  <r>
    <n v="10154133"/>
    <d v="2016-01-19T00:00:00"/>
    <x v="4"/>
    <s v="CATALYST 3550-48"/>
    <s v="WS-C3550-48-EMI"/>
    <x v="0"/>
    <s v="0004"/>
    <s v="GOVERNMENTAL CENTER 4TH FLR"/>
    <s v="MDF"/>
    <s v="401.6"/>
    <n v="4249.92"/>
    <s v="12/11/2014"/>
    <s v="CAT0726X10K"/>
    <s v="BUTLER, MIKE"/>
    <x v="0"/>
  </r>
  <r>
    <n v="10154134"/>
    <d v="2016-01-19T00:00:00"/>
    <x v="4"/>
    <s v="CATALYST 3550-48"/>
    <s v="WS-C3550-48-EMI"/>
    <x v="0"/>
    <s v="0004"/>
    <s v="GOVERNMENTAL CENTER 4TH FLR"/>
    <s v="MDF"/>
    <s v="401.6"/>
    <n v="4249.92"/>
    <s v="12/11/2014"/>
    <s v="CAT0726Z0TD"/>
    <s v="BUTLER, MIKE"/>
    <x v="0"/>
  </r>
  <r>
    <n v="10154137"/>
    <d v="2016-01-19T00:00:00"/>
    <x v="4"/>
    <s v="CATALYST 3550-48"/>
    <s v="WS-C3550-48-EMI"/>
    <x v="0"/>
    <s v="3328"/>
    <s v="CONVENTION CENTER"/>
    <s v="MDF"/>
    <s v="1A"/>
    <n v="4249.92"/>
    <s v="12/11/2014"/>
    <s v="CAT0726Z0XQ"/>
    <s v="BUTLER, MIKE"/>
    <x v="0"/>
  </r>
  <r>
    <n v="10154138"/>
    <d v="2016-01-19T00:00:00"/>
    <x v="4"/>
    <s v="CATALYST 3550-48"/>
    <s v="WS-C3550-48-EMI"/>
    <x v="0"/>
    <s v="2439"/>
    <s v="NEW COURTHOUSE WPB - 2ND FLOOR"/>
    <s v="MDF"/>
    <s v="BLDG-D"/>
    <n v="4249.92"/>
    <s v="12/11/2014"/>
    <s v="CAT0726X12W"/>
    <s v="BUTLER, MIKE"/>
    <x v="0"/>
  </r>
  <r>
    <n v="10154143"/>
    <d v="2016-01-19T00:00:00"/>
    <x v="4"/>
    <s v="CATALYST 3550-48"/>
    <s v="WS-C3550-48-EMI"/>
    <x v="0"/>
    <s v="3328"/>
    <s v="CONVENTION CENTER"/>
    <s v="MDF"/>
    <s v="1D"/>
    <n v="4249.92"/>
    <s v="12/11/2014"/>
    <s v="CAT0726Z0XT"/>
    <s v="BUTLER, MIKE"/>
    <x v="0"/>
  </r>
  <r>
    <n v="10154144"/>
    <d v="2016-01-19T00:00:00"/>
    <x v="4"/>
    <s v="CISCO 3350/48 SWITCH"/>
    <s v="WS-C3550-48-EMI"/>
    <x v="0"/>
    <s v="3328"/>
    <s v="CONVENTION CENTER"/>
    <s v="MDF"/>
    <s v="1D"/>
    <n v="4249.92"/>
    <s v="12/11/2014"/>
    <s v="CAT0726Z0RB"/>
    <s v="BUTLER, MIKE"/>
    <x v="0"/>
  </r>
  <r>
    <n v="10154145"/>
    <d v="2016-01-19T00:00:00"/>
    <x v="4"/>
    <s v="CATALYST 3550-48"/>
    <s v="WS-C3550-48-EMI"/>
    <x v="0"/>
    <s v="2748"/>
    <s v="EMERGENCY OPS CENTER-1ST FLOOR"/>
    <s v="MDF"/>
    <s v="ROOM 163"/>
    <n v="4249.92"/>
    <s v="12/11/2014"/>
    <s v="CAT0726Z0WP"/>
    <s v="BUTLER, MIKE"/>
    <x v="0"/>
  </r>
  <r>
    <n v="10154149"/>
    <d v="2016-01-19T00:00:00"/>
    <x v="4"/>
    <s v="ROUTER"/>
    <s v="CISCO2651XM"/>
    <x v="0"/>
    <s v="3222"/>
    <s v="BUTTONWOOD PARK GROUNDS"/>
    <s v="MDF"/>
    <s v="OFFICE"/>
    <n v="2550.56"/>
    <s v="12/11/2014"/>
    <s v="JMX0726L47S"/>
    <s v="BUTLER, MIKE"/>
    <x v="0"/>
  </r>
  <r>
    <n v="10154150"/>
    <d v="2016-01-19T00:00:00"/>
    <x v="4"/>
    <s v="ROUTER"/>
    <s v="CISCO2651XM"/>
    <x v="0"/>
    <s v="0074"/>
    <s v="SHERIFF'S STOCKADE MAIN"/>
    <s v="MDF"/>
    <s v="GRDS"/>
    <n v="2550.56"/>
    <s v="12/11/2014"/>
    <s v="JMX0726L47X"/>
    <s v="BUTLER, MIKE"/>
    <x v="0"/>
  </r>
  <r>
    <n v="10154152"/>
    <d v="2016-01-19T00:00:00"/>
    <x v="4"/>
    <s v="ROUTER"/>
    <s v="CISCO2651XM"/>
    <x v="0"/>
    <s v="0125"/>
    <s v="FIRE RESCUE STATION 12"/>
    <s v="MDF"/>
    <s v="MDF"/>
    <n v="2550.56"/>
    <s v="12/11/2014"/>
    <s v="JMX0726L47Y"/>
    <s v="BUTLER, MIKE"/>
    <x v="0"/>
  </r>
  <r>
    <n v="10154156"/>
    <d v="2016-01-19T00:00:00"/>
    <x v="4"/>
    <s v="ROUTER"/>
    <s v="2651XM"/>
    <x v="0"/>
    <s v="3148"/>
    <s v="FIRE RESCUE 16-ABACOA"/>
    <s v="MDF"/>
    <s v="MDF"/>
    <n v="2550.56"/>
    <s v="12/11/2014"/>
    <s v="JMX0726L487"/>
    <s v="BUTLER, MIKE"/>
    <x v="0"/>
  </r>
  <r>
    <n v="10154157"/>
    <d v="2016-01-19T00:00:00"/>
    <x v="4"/>
    <s v="CISCO 2561 ROUTER"/>
    <n v="2651"/>
    <x v="0"/>
    <s v="0004"/>
    <s v="GOVERNMENTAL CENTER 4TH FLR"/>
    <s v="MDF"/>
    <s v="MDF"/>
    <n v="2550.56"/>
    <s v="2/10/2015 "/>
    <s v="JMX0726L47V"/>
    <s v="BUTLER, MIKE"/>
    <x v="0"/>
  </r>
  <r>
    <n v="10154168"/>
    <d v="2016-01-19T00:00:00"/>
    <x v="4"/>
    <s v="INTERNAL: CATALYST 6500"/>
    <s v="WS-X6548V-GE-TX"/>
    <x v="1"/>
    <s v="2441"/>
    <s v="NEW COURTHOUSE WPB - 4TH FLOOR"/>
    <s v="RB NAS"/>
    <s v="4A"/>
    <n v="8208"/>
    <s v="1/13/2015 "/>
    <s v="SAL1132XB2K"/>
    <s v="BUTLER, MIKE"/>
    <x v="0"/>
  </r>
  <r>
    <n v="10154169"/>
    <d v="2016-01-19T00:00:00"/>
    <x v="4"/>
    <s v="INTERNAL: CATALYST 6500"/>
    <s v="WS-X6548V-GE-TX"/>
    <x v="1"/>
    <s v="0004"/>
    <s v="GOVERNMENTAL CENTER 4TH FLR"/>
    <s v="RB NAS"/>
    <s v="RBOOK"/>
    <n v="8208"/>
    <s v="1/13/2015 "/>
    <s v="SAD072800E8"/>
    <s v="BUTLER, MIKE"/>
    <x v="0"/>
  </r>
  <r>
    <n v="10154170"/>
    <d v="2016-01-19T00:00:00"/>
    <x v="4"/>
    <s v="INTERNAL: CATALYST 6500"/>
    <s v="WS-X6548V-GE-TX"/>
    <x v="1"/>
    <s v="0004"/>
    <s v="GOVERNMENTAL CENTER 4TH FLR"/>
    <s v="RB NAS"/>
    <s v="RBOOK"/>
    <n v="8208"/>
    <s v="1/13/2015 "/>
    <s v="SAD072800J2"/>
    <s v="BUTLER, MIKE"/>
    <x v="0"/>
  </r>
  <r>
    <n v="10154171"/>
    <d v="2016-01-19T00:00:00"/>
    <x v="4"/>
    <s v="INTERNAL: CATALYST 6500"/>
    <s v="WS-X6548V-GE-TX"/>
    <x v="1"/>
    <s v="0004"/>
    <s v="GOVERNMENTAL CENTER 4TH FLR"/>
    <n v="401.6"/>
    <s v="RBOOK"/>
    <n v="8208"/>
    <s v="1/23/2015 "/>
    <s v="SAD082506K1"/>
    <s v="BUTLER, MIKE"/>
    <x v="0"/>
  </r>
  <r>
    <n v="10154172"/>
    <d v="2016-01-19T00:00:00"/>
    <x v="4"/>
    <s v="CATALYST 3750-24"/>
    <s v="WS-C3750G-24T-S"/>
    <x v="0"/>
    <s v="0004"/>
    <s v="GOVERNMENTAL CENTER 4TH FLR"/>
    <n v="401.45"/>
    <s v="401.45"/>
    <n v="3644.96"/>
    <s v="1/23/2015 "/>
    <s v="CAT0722X1E3"/>
    <s v="BUTLER, MIKE"/>
    <x v="0"/>
  </r>
  <r>
    <n v="10154173"/>
    <d v="2016-01-19T00:00:00"/>
    <x v="4"/>
    <s v="CATALYST 3750-38"/>
    <s v="WS-3750-48TS-S"/>
    <x v="0"/>
    <s v="0004"/>
    <s v="GOVERNMENTAL CENTER 4TH FLR"/>
    <n v="401.6"/>
    <s v="401.6"/>
    <n v="6076.96"/>
    <s v="1/6/2015  "/>
    <s v="CAT0722X0UH"/>
    <s v="BUTLER, MIKE"/>
    <x v="0"/>
  </r>
  <r>
    <n v="10154174"/>
    <d v="2016-01-19T00:00:00"/>
    <x v="4"/>
    <s v="INTERNAL: EXTENDED REACH GB IC"/>
    <s v="WS-G5487"/>
    <x v="1"/>
    <s v="0004"/>
    <s v="GOVERNMENTAL CENTER 4TH FLR"/>
    <n v="401.6"/>
    <s v="RBOOK"/>
    <n v="3644.96"/>
    <s v="2/5/2015  "/>
    <s v="ECL130600ZD"/>
    <s v="ALVAREZ, ALFREDO"/>
    <x v="0"/>
  </r>
  <r>
    <n v="10154175"/>
    <d v="2016-01-19T00:00:00"/>
    <x v="4"/>
    <s v="INTERNAL: EXTENDED REACH GB IC"/>
    <s v="WS-G5487"/>
    <x v="1"/>
    <s v="0004"/>
    <s v="GOVERNMENTAL CENTER 4TH FLR"/>
    <n v="401.6"/>
    <s v="RBOOK"/>
    <n v="3644.96"/>
    <s v="2/5/2015  "/>
    <s v="ECL131402J8"/>
    <s v="ALVAREZ, ALFREDO"/>
    <x v="0"/>
  </r>
  <r>
    <n v="10154176"/>
    <d v="2016-01-19T00:00:00"/>
    <x v="4"/>
    <s v="INTERNAL: EXTENDED REACH GB IC"/>
    <s v="WS-G5487"/>
    <x v="1"/>
    <s v="0004"/>
    <s v="GOVERNMENTAL CENTER 4TH FLR"/>
    <n v="401.6"/>
    <s v="RBOOK"/>
    <n v="3644.96"/>
    <s v="2/5/2015  "/>
    <s v="ECL131402JL"/>
    <s v="ALVAREZ, ALFREDO"/>
    <x v="0"/>
  </r>
  <r>
    <n v="10154177"/>
    <d v="2016-01-19T00:00:00"/>
    <x v="4"/>
    <s v="INTERNAL: EXTENDED REACH GB IC"/>
    <s v="WS-G5487"/>
    <x v="1"/>
    <s v="0004"/>
    <s v="GOVERNMENTAL CENTER 4TH FLR"/>
    <n v="401.6"/>
    <s v="RBOOK"/>
    <n v="3644.96"/>
    <s v="2/5/2015  "/>
    <s v="ECL131402JN"/>
    <s v="ALVAREZ, ALFREDO"/>
    <x v="0"/>
  </r>
  <r>
    <n v="10154178"/>
    <d v="2016-01-19T00:00:00"/>
    <x v="4"/>
    <s v="INTERNAL: EXTENDED REACH GB IC"/>
    <s v="WS-G5487"/>
    <x v="1"/>
    <s v="0004"/>
    <s v="GOVERNMENTAL CENTER 4TH FLR"/>
    <s v="RB 401.6"/>
    <s v="RBOOK"/>
    <n v="3644.96"/>
    <s v="1/26/2015 "/>
    <s v="FNS13270PEN"/>
    <s v="ALVAREZ, ALFREDO"/>
    <x v="0"/>
  </r>
  <r>
    <n v="10154179"/>
    <d v="2016-01-19T00:00:00"/>
    <x v="4"/>
    <s v="INTERNAL: EXTENDED REACH GB IC"/>
    <s v="WS-G5487"/>
    <x v="1"/>
    <s v="0004"/>
    <s v="GOVERNMENTAL CENTER 4TH FLR"/>
    <n v="401.6"/>
    <s v="401.42"/>
    <n v="3644.96"/>
    <s v="2/5/2015  "/>
    <s v="FNS13300ZRB"/>
    <s v="ALVAREZ, ALFREDO"/>
    <x v="0"/>
  </r>
  <r>
    <n v="10154180"/>
    <d v="2016-01-19T00:00:00"/>
    <x v="4"/>
    <s v="INTERNAL: EXTENDED REACH GB IC"/>
    <s v="WS-G5487"/>
    <x v="1"/>
    <s v="0004"/>
    <s v="GOVERNMENTAL CENTER 4TH FLR"/>
    <n v="401.6"/>
    <s v="RBOOK"/>
    <n v="3644.96"/>
    <s v="2/5/2015  "/>
    <s v="FNS13300ZRL"/>
    <s v="ALVAREZ, ALFREDO"/>
    <x v="0"/>
  </r>
  <r>
    <n v="10154181"/>
    <d v="2016-01-19T00:00:00"/>
    <x v="4"/>
    <s v="INTERNAL: EXTENDED REACH GB IC"/>
    <s v="WS-G5487"/>
    <x v="1"/>
    <s v="0004"/>
    <s v="GOVERNMENTAL CENTER 4TH FLR"/>
    <n v="401.6"/>
    <s v="RBOOK"/>
    <n v="3644.96"/>
    <s v="2/5/2015  "/>
    <s v="FNS13310R4C"/>
    <s v="ALVAREZ, ALFREDO"/>
    <x v="0"/>
  </r>
  <r>
    <n v="10154182"/>
    <d v="2016-01-19T00:00:00"/>
    <x v="4"/>
    <s v="INTERNAL: EXTENDED REACH GB IC"/>
    <s v="WS-G5487"/>
    <x v="1"/>
    <s v="0004"/>
    <s v="GOVERNMENTAL CENTER 4TH FLR"/>
    <n v="401.6"/>
    <s v="RBOOK"/>
    <n v="3644.96"/>
    <s v="2/5/2015  "/>
    <s v="FNS13310R50"/>
    <s v="ALVAREZ, ALFREDO"/>
    <x v="0"/>
  </r>
  <r>
    <n v="10154183"/>
    <d v="2016-01-19T00:00:00"/>
    <x v="4"/>
    <s v="INTERNAL: EXTENDED REACH GB IC"/>
    <s v="WS-G5487"/>
    <x v="1"/>
    <s v="0004"/>
    <s v="GOVERNMENTAL CENTER 4TH FLR"/>
    <n v="401.6"/>
    <s v="RBOOK"/>
    <n v="3644.96"/>
    <s v="2/5/2015  "/>
    <s v="FNS13370Y3K"/>
    <s v="ALVAREZ, ALFREDO"/>
    <x v="0"/>
  </r>
  <r>
    <n v="10154459"/>
    <d v="2016-01-19T00:00:00"/>
    <x v="4"/>
    <s v="CATALYST 3550 SERIES - 48-PORT"/>
    <s v="WS-C3550-48-SMI"/>
    <x v="0"/>
    <s v="0092"/>
    <s v="GUN CLUB CJC-COURTS/CLERK"/>
    <s v="MDF"/>
    <s v="MDF"/>
    <n v="3396.6"/>
    <s v="12/11/2014"/>
    <s v="CAT0720Y033"/>
    <s v="ALVAREZ, ALFREDO"/>
    <x v="0"/>
  </r>
  <r>
    <n v="10155446"/>
    <d v="2016-01-19T00:00:00"/>
    <x v="4"/>
    <s v="CISCO 24 PORT SWITCH"/>
    <s v=""/>
    <x v="0"/>
    <s v="3328"/>
    <s v="CONVENTION CENTER"/>
    <s v="MDF"/>
    <s v="2A"/>
    <n v="3294"/>
    <s v="12/11/2014"/>
    <s v="CAT0744Y0DF"/>
    <s v="BUTLER, MIKE"/>
    <x v="0"/>
  </r>
  <r>
    <n v="10155447"/>
    <d v="2016-01-19T00:00:00"/>
    <x v="4"/>
    <s v="CISCO 24 PORT SWITCH"/>
    <s v=""/>
    <x v="0"/>
    <s v="3328"/>
    <s v="CONVENTION CENTER"/>
    <s v="MDF"/>
    <s v="1D"/>
    <n v="3294"/>
    <s v="12/11/2014"/>
    <s v="CAT0744Y0EH"/>
    <s v="BUTLER, MIKE"/>
    <x v="0"/>
  </r>
  <r>
    <n v="10155449"/>
    <d v="2016-01-19T00:00:00"/>
    <x v="4"/>
    <s v="CISCO 24 PORT SWITCH"/>
    <s v=""/>
    <x v="0"/>
    <s v="0281"/>
    <s v="JOHN PRINCE PK ADMINISTRATION"/>
    <s v="MDF"/>
    <s v="ADMIN"/>
    <n v="3294"/>
    <s v="12/11/2014"/>
    <s v="CAT0745X12G"/>
    <s v="BUTLER, MIKE"/>
    <x v="0"/>
  </r>
  <r>
    <n v="10155452"/>
    <d v="2016-01-19T00:00:00"/>
    <x v="4"/>
    <s v="CISCO 24 PORT SWITCH"/>
    <s v="WS-C3550-24PWR-EMI"/>
    <x v="0"/>
    <s v="2441"/>
    <s v="NEW COURTHOUSE WPB - 4TH FLOOR"/>
    <s v="MDF"/>
    <s v="COMMRM"/>
    <n v="3294"/>
    <s v="12/11/2014"/>
    <s v="CAT0710X06U"/>
    <s v="BUTLER, MIKE"/>
    <x v="0"/>
  </r>
  <r>
    <n v="10155453"/>
    <d v="2016-01-19T00:00:00"/>
    <x v="4"/>
    <s v="CISCO 24 PORT SWITCH"/>
    <s v="WS-C3550-24PWR-EMI"/>
    <x v="0"/>
    <s v="3328"/>
    <s v="CONVENTION CENTER"/>
    <s v="MDF"/>
    <s v="2A"/>
    <n v="3294"/>
    <s v="12/11/2014"/>
    <s v="CAT0744Y0F1"/>
    <s v="BUTLER, MIKE"/>
    <x v="0"/>
  </r>
  <r>
    <n v="10155454"/>
    <d v="2016-01-19T00:00:00"/>
    <x v="4"/>
    <s v="CISCO 24 PORT SWITCH"/>
    <s v="WS C3550 24PWR"/>
    <x v="0"/>
    <s v="3328"/>
    <s v="CONVENTION CENTER"/>
    <s v="MDF"/>
    <s v="1A"/>
    <n v="3294"/>
    <s v="12/11/2014"/>
    <s v="CHK0705V0WG"/>
    <s v="ALVAREZ, ALFREDO"/>
    <x v="0"/>
  </r>
  <r>
    <n v="10155455"/>
    <d v="2016-01-19T00:00:00"/>
    <x v="4"/>
    <s v="CISCO 24 PORT SWITCH"/>
    <s v=""/>
    <x v="0"/>
    <s v="3328"/>
    <s v="CONVENTION CENTER"/>
    <s v="MDF"/>
    <s v="1D"/>
    <n v="3294"/>
    <s v="12/11/2014"/>
    <s v="CAT0745X136"/>
    <s v="BUTLER, MIKE"/>
    <x v="0"/>
  </r>
  <r>
    <n v="10155456"/>
    <d v="2016-01-19T00:00:00"/>
    <x v="4"/>
    <s v="CISCO 24 PORT SWITCH"/>
    <s v="WS-C3550-24PWR-EMI"/>
    <x v="0"/>
    <s v="0806"/>
    <s v="SANTALUCES POOL COMPLEX"/>
    <s v="MDF"/>
    <s v="MDF"/>
    <n v="3294"/>
    <s v="12/11/2014"/>
    <s v="CAT0745X12K"/>
    <s v="BUTLER, MIKE"/>
    <x v="0"/>
  </r>
  <r>
    <n v="10155458"/>
    <d v="2016-01-19T00:00:00"/>
    <x v="4"/>
    <s v="CISCO 24 PORT SWITCH"/>
    <s v="WS-C3550-24PWR-EMI"/>
    <x v="0"/>
    <s v="3328"/>
    <s v="CONVENTION CENTER"/>
    <s v="MDF"/>
    <s v="2C"/>
    <n v="3294"/>
    <s v="12/11/2014"/>
    <s v="CAT0833N2NU"/>
    <s v="BUTLER, MIKE"/>
    <x v="0"/>
  </r>
  <r>
    <n v="10155459"/>
    <d v="2016-01-19T00:00:00"/>
    <x v="4"/>
    <s v="CISCO 24 PORT SWITCH"/>
    <s v=""/>
    <x v="0"/>
    <s v="3328"/>
    <s v="CONVENTION CENTER"/>
    <s v="MDF"/>
    <s v="CCIDF"/>
    <n v="3294"/>
    <s v="12/11/2014"/>
    <s v="CAT074XY0F6"/>
    <s v="BUTLER, MIKE"/>
    <x v="0"/>
  </r>
  <r>
    <n v="10155460"/>
    <d v="2016-01-19T00:00:00"/>
    <x v="4"/>
    <s v="CISCO 24 PORT SWITCH"/>
    <s v="WS-C3550-24PWR-EMI"/>
    <x v="0"/>
    <s v="0004"/>
    <s v="GOVERNMENTAL CENTER 4TH FLR"/>
    <s v="LAB"/>
    <s v="LAB"/>
    <n v="3294"/>
    <s v="1/5/2015  "/>
    <s v="CAT0745X13C"/>
    <s v="BUTLER, MIKE"/>
    <x v="0"/>
  </r>
  <r>
    <n v="10155465"/>
    <d v="2016-01-19T00:00:00"/>
    <x v="4"/>
    <s v="CISCO 24 PORT SWITCH"/>
    <s v=""/>
    <x v="0"/>
    <s v="3328"/>
    <s v="CONVENTION CENTER"/>
    <s v="MDF"/>
    <s v="1E"/>
    <n v="3294"/>
    <s v="12/11/2014"/>
    <s v="CAT0744Y0E5"/>
    <s v="ALVAREZ, ALFREDO"/>
    <x v="0"/>
  </r>
  <r>
    <n v="10155471"/>
    <d v="2016-01-19T00:00:00"/>
    <x v="4"/>
    <s v="CISCO 24 PORT SWITCH"/>
    <s v=""/>
    <x v="0"/>
    <s v="0004"/>
    <s v="GOVERNMENTAL CENTER 4TH FLR"/>
    <n v="403.1"/>
    <s v="403"/>
    <n v="3294"/>
    <s v="12/10/2014"/>
    <s v="CAT0744Y0FL"/>
    <s v="ALVAREZ, ALFREDO"/>
    <x v="0"/>
  </r>
  <r>
    <n v="10155475"/>
    <d v="2016-01-19T00:00:00"/>
    <x v="4"/>
    <s v="CISCO 24 PORT SWITCH"/>
    <s v="WS-C3550-24PWR-EMI"/>
    <x v="0"/>
    <s v="3328"/>
    <s v="CONVENTION CENTER"/>
    <s v="MDF"/>
    <s v="401.6"/>
    <n v="3294"/>
    <s v="12/11/2014"/>
    <s v="CHK0651V1SD"/>
    <s v="BUTLER, MIKE"/>
    <x v="0"/>
  </r>
  <r>
    <n v="10155672"/>
    <d v="2016-01-19T00:00:00"/>
    <x v="4"/>
    <s v="CISCO CHASSIS"/>
    <s v=""/>
    <x v="0"/>
    <s v="3328"/>
    <s v="CONVENTION CENTER"/>
    <s v="MDF"/>
    <s v="MDF"/>
    <n v="63132.15"/>
    <s v="1/15/2015 "/>
    <s v="SAL0744NYM6"/>
    <s v="BUTLER, MIKE"/>
    <x v="0"/>
  </r>
  <r>
    <n v="10155673"/>
    <d v="2016-01-19T00:00:00"/>
    <x v="4"/>
    <s v="CISCO CHASSIS"/>
    <s v=""/>
    <x v="0"/>
    <s v="3328"/>
    <s v="CONVENTION CENTER"/>
    <s v="MDF"/>
    <s v="MDF"/>
    <n v="63132.15"/>
    <s v="1/15/2015 "/>
    <s v="SAL0744NYGF"/>
    <s v="BUTLER, MIKE"/>
    <x v="0"/>
  </r>
  <r>
    <n v="10155775"/>
    <d v="2016-01-19T00:00:00"/>
    <x v="4"/>
    <s v="CICSO CATALYST 6500"/>
    <n v="6500"/>
    <x v="0"/>
    <s v="0004"/>
    <s v="GOVERNMENTAL CENTER 4TH FLR"/>
    <s v="NOC"/>
    <s v="NOC"/>
    <n v="17024"/>
    <s v="1/15/2015 "/>
    <s v="SAD080206BX"/>
    <s v="BUTLER, MIKE"/>
    <x v="0"/>
  </r>
  <r>
    <n v="10155777"/>
    <d v="2016-01-19T00:00:00"/>
    <x v="4"/>
    <s v="CISCO CATALYST 6500"/>
    <s v=""/>
    <x v="0"/>
    <s v="0004"/>
    <s v="GOVERNMENTAL CENTER 4TH FLR"/>
    <n v="401.6"/>
    <s v="403"/>
    <n v="17024"/>
    <s v="2/5/2015  "/>
    <s v="SAD08010CJM"/>
    <s v="BUTLER, MIKE"/>
    <x v="0"/>
  </r>
  <r>
    <n v="10155778"/>
    <d v="2016-01-19T00:00:00"/>
    <x v="4"/>
    <s v="CISCO CATALYST 6500"/>
    <s v="WS-SUP720"/>
    <x v="0"/>
    <s v="2441"/>
    <s v="NEW COURTHOUSE WPB - 4TH FLOOR"/>
    <s v="MDF"/>
    <s v="4A"/>
    <n v="17024"/>
    <s v="1/15/2015 "/>
    <s v="SAD08010CKW"/>
    <s v="BUTLER, MIKE"/>
    <x v="0"/>
  </r>
  <r>
    <n v="10155779"/>
    <d v="2016-01-19T00:00:00"/>
    <x v="4"/>
    <s v="CICSO CATALYST 6500"/>
    <s v=""/>
    <x v="0"/>
    <s v="0004"/>
    <s v="GOVERNMENTAL CENTER 4TH FLR"/>
    <n v="401.33"/>
    <s v="401.6"/>
    <n v="17024"/>
    <s v="12/9/2014 "/>
    <s v="SAD080104Y9"/>
    <s v="BUTLER, MIKE"/>
    <x v="0"/>
  </r>
  <r>
    <n v="10155780"/>
    <d v="2016-01-19T00:00:00"/>
    <x v="4"/>
    <s v="CISCO CATALYST 6500"/>
    <s v=""/>
    <x v="0"/>
    <s v="0004"/>
    <s v="GOVERNMENTAL CENTER 4TH FLR"/>
    <n v="403"/>
    <s v="403"/>
    <n v="17024"/>
    <s v="2/5/2015  "/>
    <s v="SAD08010CEW"/>
    <s v="BUTLER, MIKE"/>
    <x v="0"/>
  </r>
  <r>
    <n v="10155782"/>
    <d v="2016-01-19T00:00:00"/>
    <x v="4"/>
    <s v="CICSO CATALYST 6500"/>
    <s v="WS-C6506"/>
    <x v="0"/>
    <s v="2422"/>
    <s v="AIRPORT CENTER - 1ST FL"/>
    <s v="MDF"/>
    <s v="MDF"/>
    <n v="17024"/>
    <s v="12/11/2014"/>
    <s v="TBA05261045"/>
    <s v="BUTLER, MIKE"/>
    <x v="0"/>
  </r>
  <r>
    <n v="10155783"/>
    <d v="2016-01-19T00:00:00"/>
    <x v="4"/>
    <s v="CISCO CATALYST 6500"/>
    <s v=""/>
    <x v="0"/>
    <s v="0079"/>
    <s v="COUNTY LIBRARY SUMMIT BLVD"/>
    <s v="MDF"/>
    <s v="VENDOR"/>
    <n v="17024"/>
    <s v="3/5/2015  "/>
    <s v="SAD080206AY"/>
    <s v="BUTLER, MIKE"/>
    <x v="0"/>
  </r>
  <r>
    <n v="10155784"/>
    <d v="2016-01-19T00:00:00"/>
    <x v="4"/>
    <s v="CISCO CATALYST 6500"/>
    <s v=""/>
    <x v="0"/>
    <s v="0004"/>
    <s v="GOVERNMENTAL CENTER 4TH FLR"/>
    <n v="403"/>
    <s v="403"/>
    <n v="17024"/>
    <s v="12/9/2014 "/>
    <s v="SD08010CJU"/>
    <s v="BUTLER, MIKE"/>
    <x v="0"/>
  </r>
  <r>
    <n v="10155785"/>
    <d v="2016-01-19T00:00:00"/>
    <x v="4"/>
    <s v="CISCO CATALYST 6500"/>
    <s v=""/>
    <x v="0"/>
    <s v="2441"/>
    <s v="NEW COURTHOUSE WPB - 4TH FLOOR"/>
    <s v="MDF"/>
    <s v="401.6"/>
    <n v="17024"/>
    <s v="1/15/2015 "/>
    <s v="SAD080206A1"/>
    <s v="BUTLER, MIKE"/>
    <x v="0"/>
  </r>
  <r>
    <n v="10155786"/>
    <d v="2016-01-19T00:00:00"/>
    <x v="4"/>
    <s v="CICSO CATALYST 6500"/>
    <s v=""/>
    <x v="0"/>
    <s v="0004"/>
    <s v="GOVERNMENTAL CENTER 4TH FLR"/>
    <s v="MDF"/>
    <s v="174"/>
    <n v="17024"/>
    <s v="1/15/2015 "/>
    <s v="SAD08010CJA"/>
    <s v="BUTLER, MIKE"/>
    <x v="0"/>
  </r>
  <r>
    <n v="10155787"/>
    <d v="2016-01-19T00:00:00"/>
    <x v="4"/>
    <s v="CISCO CATALYST 6500"/>
    <s v="CATALYST 6500"/>
    <x v="0"/>
    <s v="0003"/>
    <s v="GOVERNMENTAL CENTER 3RD FLR"/>
    <s v="MDF"/>
    <s v="COMMRM"/>
    <n v="17024"/>
    <s v="12/10/2014"/>
    <s v="SCA044400XC"/>
    <s v="BUTLER, MIKE"/>
    <x v="0"/>
  </r>
  <r>
    <n v="10155788"/>
    <d v="2016-01-19T00:00:00"/>
    <x v="4"/>
    <s v="CICSO CATALYST 6500"/>
    <s v=""/>
    <x v="0"/>
    <s v="2440"/>
    <s v="NEW COURTHOUSE WPB - 3RD FLOOR"/>
    <s v="3C"/>
    <s v="403"/>
    <n v="17024"/>
    <s v="2/5/2015  "/>
    <s v="SAD080206A2"/>
    <s v="BUTLER, MIKE"/>
    <x v="0"/>
  </r>
  <r>
    <n v="10156977"/>
    <d v="2016-01-19T00:00:00"/>
    <x v="4"/>
    <s v="INLINE NETWORK TESTER"/>
    <s v="INLINE NETWORK TESTER"/>
    <x v="0"/>
    <s v="0004"/>
    <s v="GOVERNMENTAL CENTER 4TH FLR"/>
    <n v="401.42"/>
    <s v="401.43"/>
    <n v="1870"/>
    <s v="2/12/2015 "/>
    <n v="8608022"/>
    <s v="SCHNEIDER, KENNETH"/>
    <x v="0"/>
  </r>
  <r>
    <n v="10157021"/>
    <d v="2016-01-19T00:00:00"/>
    <x v="4"/>
    <s v="KVM DIGITAL RACKMOUNT, 16PORT"/>
    <s v=""/>
    <x v="0"/>
    <s v="0004"/>
    <s v="GOVERNMENTAL CENTER 4TH FLR"/>
    <n v="403.1"/>
    <s v="403.10"/>
    <n v="4859"/>
    <s v="2/24/2015 "/>
    <n v="10009059"/>
    <s v="BUTLER, MIKE"/>
    <x v="0"/>
  </r>
  <r>
    <n v="10157146"/>
    <d v="2016-01-19T00:00:00"/>
    <x v="4"/>
    <s v="PC, DELL PRECISION WORKSTATION 650 MINITOWER"/>
    <s v=""/>
    <x v="0"/>
    <s v="0004"/>
    <s v="GOVERNMENTAL CENTER 4TH FLR"/>
    <n v="401.25"/>
    <s v="401.25"/>
    <n v="2912.68"/>
    <s v="12/9/2014 "/>
    <s v="3B7LT41"/>
    <s v="SPILLERS, MISTY"/>
    <x v="0"/>
  </r>
  <r>
    <n v="10157152"/>
    <d v="2016-01-19T00:00:00"/>
    <x v="4"/>
    <s v="NETWORK CAMERA"/>
    <s v=""/>
    <x v="0"/>
    <s v="0004"/>
    <s v="GOVERNMENTAL CENTER 4TH FLR"/>
    <n v="401.6"/>
    <s v="EAST"/>
    <n v="1551.18"/>
    <s v="2/12/2015 "/>
    <s v="0040G5EA86C"/>
    <s v="BUTLER, MIKE"/>
    <x v="0"/>
  </r>
  <r>
    <n v="10157297"/>
    <d v="2016-01-19T00:00:00"/>
    <x v="4"/>
    <s v="OFFICE FURNITURE"/>
    <s v=""/>
    <x v="0"/>
    <s v="0004"/>
    <s v="GOVERNMENTAL CENTER 4TH FLR"/>
    <n v="401.35"/>
    <s v="SHETTY"/>
    <n v="2415.0700000000002"/>
    <s v="12/9/2014 "/>
    <s v=""/>
    <s v="ALLEN, EDWARD"/>
    <x v="0"/>
  </r>
  <r>
    <n v="10158925"/>
    <d v="2016-01-19T00:00:00"/>
    <x v="4"/>
    <s v="SERVER, HP DL380R03"/>
    <s v=""/>
    <x v="0"/>
    <s v="0004"/>
    <s v="GOVERNMENTAL CENTER 4TH FLR"/>
    <s v="NASRACK"/>
    <s v="NETWKR"/>
    <n v="9529"/>
    <s v="2/20/2015 "/>
    <s v="EAOKKJNZ38"/>
    <s v="SPILLERS, MISTY"/>
    <x v="0"/>
  </r>
  <r>
    <n v="10159614"/>
    <d v="2016-01-19T00:00:00"/>
    <x v="4"/>
    <s v="NETSCOUT ETHERNET PROBE 4 PORT"/>
    <s v="9241/HC"/>
    <x v="0"/>
    <s v="0004"/>
    <s v="GOVERNMENTAL CENTER 4TH FLR"/>
    <n v="403.1"/>
    <s v="401.6"/>
    <n v="16383.19"/>
    <s v="2/24/2015 "/>
    <n v="2004080506"/>
    <s v="BUTLER, MIKE"/>
    <x v="0"/>
  </r>
  <r>
    <n v="10159615"/>
    <d v="2016-01-19T00:00:00"/>
    <x v="4"/>
    <s v="NETSCOUT ETHERNET PROBE 2 PORT"/>
    <s v=""/>
    <x v="0"/>
    <s v="2748"/>
    <s v="EMERGENCY OPS CENTER-1ST FLOOR"/>
    <s v="IDF"/>
    <s v="401.42"/>
    <n v="26733.19"/>
    <s v="1/22/2015 "/>
    <n v="2004080507"/>
    <s v="ALVAREZ, ALFREDO"/>
    <x v="0"/>
  </r>
  <r>
    <n v="10159616"/>
    <d v="2016-01-19T00:00:00"/>
    <x v="4"/>
    <s v="NETSCOUT THERNET PROBE 2 PORT"/>
    <s v=""/>
    <x v="0"/>
    <s v="0004"/>
    <s v="GOVERNMENTAL CENTER 4TH FLR"/>
    <n v="401.6"/>
    <s v="401.42"/>
    <n v="26733.19"/>
    <s v="1/23/2015 "/>
    <n v="2004080508"/>
    <s v="ALVAREZ, ALFREDO"/>
    <x v="0"/>
  </r>
  <r>
    <n v="10159617"/>
    <d v="2016-01-19T00:00:00"/>
    <x v="4"/>
    <s v="NETSCOUT STANDALONE APPLIANCE KIT"/>
    <s v=""/>
    <x v="0"/>
    <s v="0004"/>
    <s v="GOVERNMENTAL CENTER 4TH FLR"/>
    <n v="403.1"/>
    <s v="401.42"/>
    <n v="25443.75"/>
    <s v="2/12/2015 "/>
    <n v="2004080509"/>
    <s v="ALVAREZ, ALFREDO"/>
    <x v="0"/>
  </r>
  <r>
    <n v="10159788"/>
    <d v="2016-01-19T00:00:00"/>
    <x v="4"/>
    <s v="DIGITAL SWITCH, 16 PORT"/>
    <s v=""/>
    <x v="0"/>
    <s v="0004"/>
    <s v="GOVERNMENTAL CENTER 4TH FLR"/>
    <s v="NETWORK"/>
    <e v="#N/A"/>
    <n v="4859"/>
    <s v="3/12/2015 "/>
    <n v="100014856"/>
    <e v="#N/A"/>
    <x v="0"/>
  </r>
  <r>
    <n v="10159808"/>
    <d v="2016-01-19T00:00:00"/>
    <x v="4"/>
    <s v="DIGITAL SWITCH, 16 PORT"/>
    <s v=""/>
    <x v="0"/>
    <s v="0004"/>
    <s v="GOVERNMENTAL CENTER 4TH FLR"/>
    <s v="DATACTR"/>
    <e v="#N/A"/>
    <n v="4859"/>
    <s v="2/5/2015  "/>
    <n v="100014895"/>
    <e v="#N/A"/>
    <x v="0"/>
  </r>
  <r>
    <n v="10160184"/>
    <d v="2016-01-19T00:00:00"/>
    <x v="4"/>
    <s v="INTERNAL: CISCO 1000BASE-ZX SFP # GLC-ZX-SM"/>
    <s v="GLX-ZX-SM="/>
    <x v="1"/>
    <s v="0004"/>
    <s v="GOVERNMENTAL CENTER 4TH FLR"/>
    <s v="RB NAS"/>
    <s v="RBOOK"/>
    <n v="2575"/>
    <s v="2/10/2015 "/>
    <s v="FNS121108KC"/>
    <s v="ALVAREZ, ALFREDO"/>
    <x v="0"/>
  </r>
  <r>
    <n v="10160185"/>
    <d v="2016-01-19T00:00:00"/>
    <x v="4"/>
    <s v="INTERNAL: CISCO 1000BASE-ZX SFP # GLC-ZX-SM"/>
    <s v="GLX-ZX-SM="/>
    <x v="1"/>
    <s v="0004"/>
    <s v="GOVERNMENTAL CENTER 4TH FLR"/>
    <s v="RB NAS"/>
    <s v="RBOOK"/>
    <n v="2575"/>
    <s v="2/10/2015 "/>
    <s v="FNS12440T3L"/>
    <s v="ALVAREZ, ALFREDO"/>
    <x v="0"/>
  </r>
  <r>
    <n v="10160186"/>
    <d v="2016-01-19T00:00:00"/>
    <x v="4"/>
    <s v="INTERNAL: CISCO 1000BASE-ZX SFP # GLC-ZX-SM"/>
    <s v="GLX-ZX-SM="/>
    <x v="1"/>
    <s v="0004"/>
    <s v="GOVERNMENTAL CENTER 4TH FLR"/>
    <s v="RB NAS"/>
    <s v="RBOOK"/>
    <n v="2575"/>
    <s v="2/10/2015 "/>
    <s v="FNS0843K126"/>
    <s v="ALVAREZ, ALFREDO"/>
    <x v="0"/>
  </r>
  <r>
    <n v="10160187"/>
    <d v="2016-01-19T00:00:00"/>
    <x v="4"/>
    <s v="INTERNAL: CISCO 1000BASE-ZX SFP # GLC-ZX-SM"/>
    <s v="GLX-ZX-SM="/>
    <x v="1"/>
    <s v="0004"/>
    <s v="GOVERNMENTAL CENTER 4TH FLR"/>
    <s v="RB NAS"/>
    <s v="RBOOK"/>
    <n v="2575"/>
    <s v="2/24/2015 "/>
    <s v="FNS121108M9"/>
    <s v="ALVAREZ, ALFREDO"/>
    <x v="0"/>
  </r>
  <r>
    <n v="10160188"/>
    <d v="2016-01-19T00:00:00"/>
    <x v="4"/>
    <s v="INTERNAL: CISCO 1000BASE-ZX SFP # GLC-ZX-SM"/>
    <s v="GLX-ZX-SM="/>
    <x v="1"/>
    <s v="0004"/>
    <s v="GOVERNMENTAL CENTER 4TH FLR"/>
    <s v="RB NAS"/>
    <s v="RBOOK"/>
    <n v="2575"/>
    <s v="2/10/2015 "/>
    <s v="FNS121108LU"/>
    <s v="ALVAREZ, ALFREDO"/>
    <x v="0"/>
  </r>
  <r>
    <n v="10160189"/>
    <d v="2016-01-19T00:00:00"/>
    <x v="4"/>
    <s v="INTERNAL: CISCO 1000BASE-ZX SFP # GLC-ZX-SM"/>
    <s v="GLX-ZX-SM="/>
    <x v="1"/>
    <s v="0004"/>
    <s v="GOVERNMENTAL CENTER 4TH FLR"/>
    <s v="RB NAS"/>
    <s v="RBOOK"/>
    <n v="2575"/>
    <s v="2/10/2015 "/>
    <s v="FNS121108KA"/>
    <s v="ALVAREZ, ALFREDO"/>
    <x v="0"/>
  </r>
  <r>
    <n v="10160190"/>
    <d v="2016-01-19T00:00:00"/>
    <x v="4"/>
    <s v="INTERNAL: CISCO 1000BASE-ZX SFP # GLC-ZX-SM"/>
    <s v="GLX-ZX-SM="/>
    <x v="1"/>
    <s v="0004"/>
    <s v="GOVERNMENTAL CENTER 4TH FLR"/>
    <s v="RB NAS"/>
    <s v="RBOOK"/>
    <n v="2575"/>
    <s v="2/10/2015 "/>
    <s v="FNS121108L1"/>
    <s v="ALVAREZ, ALFREDO"/>
    <x v="0"/>
  </r>
  <r>
    <n v="10160191"/>
    <d v="2016-01-19T00:00:00"/>
    <x v="4"/>
    <s v="INTERNAL: CISCO 1000BASE-ZX SFP # GLC-ZX-SM"/>
    <s v="GLX-ZX-SM="/>
    <x v="1"/>
    <s v="0004"/>
    <s v="GOVERNMENTAL CENTER 4TH FLR"/>
    <s v="RB NAS"/>
    <s v="RBOOK"/>
    <n v="2575"/>
    <s v="2/10/2015 "/>
    <s v="ECL104800NJ"/>
    <s v="ALVAREZ, ALFREDO"/>
    <x v="0"/>
  </r>
  <r>
    <n v="10160193"/>
    <d v="2016-01-19T00:00:00"/>
    <x v="4"/>
    <s v="INTERNAL: CISCO 1000BASE-ZX SFP # GLC-ZX-SM"/>
    <s v="GLC-ZX-SM="/>
    <x v="1"/>
    <s v="2487"/>
    <s v="SOUTH COUNTY CIVIC CENTER"/>
    <s v="MDF"/>
    <s v="MDF"/>
    <n v="2575"/>
    <s v="2/12/2015 "/>
    <s v="ECL122603N7"/>
    <s v="ALVAREZ, ALFREDO"/>
    <x v="0"/>
  </r>
  <r>
    <n v="10160194"/>
    <d v="2016-01-19T00:00:00"/>
    <x v="4"/>
    <s v="INTERNAL: CISCO 1000BASE-ZX SFP # GLC-ZX-SM"/>
    <s v="GLC-ZX-SM="/>
    <x v="1"/>
    <s v="0004"/>
    <s v="GOVERNMENTAL CENTER 4TH FLR"/>
    <s v="RB 401.6"/>
    <s v="RBOOK"/>
    <n v="2575"/>
    <s v="1/26/2015 "/>
    <s v="ECL134706MF"/>
    <s v="ALVAREZ, ALFREDO"/>
    <x v="0"/>
  </r>
  <r>
    <n v="10160195"/>
    <d v="2016-01-19T00:00:00"/>
    <x v="4"/>
    <s v="INTERNAL: CISCO 1000BASE-ZX SFP # GLC-ZX-SM"/>
    <s v="GLC-ZX-SM="/>
    <x v="1"/>
    <s v="0004"/>
    <s v="GOVERNMENTAL CENTER 4TH FLR"/>
    <s v="RB 401.6"/>
    <s v="RBOOK"/>
    <n v="2575"/>
    <s v="1/26/2015 "/>
    <s v="ECL1447036E"/>
    <s v="ALVAREZ, ALFREDO"/>
    <x v="0"/>
  </r>
  <r>
    <n v="10160213"/>
    <d v="2016-01-19T00:00:00"/>
    <x v="4"/>
    <s v="CISCO CATALYST 3560 48 10/100"/>
    <s v=""/>
    <x v="0"/>
    <s v="0004"/>
    <s v="GOVERNMENTAL CENTER 4TH FLR"/>
    <n v="401.6"/>
    <s v="401.6"/>
    <n v="4166"/>
    <s v="1/23/2015 "/>
    <s v="CAT08264140"/>
    <s v="BUTLER, MIKE"/>
    <x v="0"/>
  </r>
  <r>
    <n v="10160214"/>
    <d v="2016-01-19T00:00:00"/>
    <x v="4"/>
    <s v="CISCO CATALYST 3560 48 10/100"/>
    <n v="3560"/>
    <x v="0"/>
    <s v="0004"/>
    <s v="GOVERNMENTAL CENTER 4TH FLR"/>
    <n v="401"/>
    <s v="401.6"/>
    <n v="4166"/>
    <s v="1/15/2015 "/>
    <s v="CAT0825N48G"/>
    <s v="BUTLER, MIKE"/>
    <x v="0"/>
  </r>
  <r>
    <n v="10160215"/>
    <d v="2016-01-19T00:00:00"/>
    <x v="4"/>
    <s v="CISCO CATALYST 3560 48 10/100"/>
    <s v="WS-C3560-48PS-S"/>
    <x v="0"/>
    <s v="0004"/>
    <s v="GOVERNMENTAL CENTER 4TH FLR"/>
    <n v="401"/>
    <s v="401.6"/>
    <n v="4166"/>
    <s v="1/15/2015 "/>
    <s v="CAT0826N1NF"/>
    <s v="BUTLER, MIKE"/>
    <x v="0"/>
  </r>
  <r>
    <n v="10160216"/>
    <d v="2016-01-19T00:00:00"/>
    <x v="4"/>
    <s v="CISCO CATALYST 3560 48 10/100"/>
    <s v="WS-C3560-48PS-S"/>
    <x v="0"/>
    <s v="0004"/>
    <s v="GOVERNMENTAL CENTER 4TH FLR"/>
    <n v="401.6"/>
    <s v="401.45"/>
    <n v="4166"/>
    <s v="1/23/2015 "/>
    <s v="CAT1043ZK5V"/>
    <s v="BUTLER, MIKE"/>
    <x v="0"/>
  </r>
  <r>
    <n v="10160217"/>
    <d v="2016-01-19T00:00:00"/>
    <x v="4"/>
    <s v="CISCO CATALYST 3560 48 10/100"/>
    <s v="WS-C3560-48PS-S"/>
    <x v="0"/>
    <s v="0001"/>
    <s v="GOVERNMENTAL CENTER 1ST FLR"/>
    <s v="MDK"/>
    <s v="CH 20 IDF"/>
    <n v="4166"/>
    <s v="12/9/2014 "/>
    <s v="FDO1443X0K4"/>
    <s v="BUTLER, MIKE"/>
    <x v="0"/>
  </r>
  <r>
    <n v="10160218"/>
    <d v="2016-01-19T00:00:00"/>
    <x v="4"/>
    <s v="CISCO CATALYST 3560 48 10/100"/>
    <s v="WS-C3560-48PS-S"/>
    <x v="0"/>
    <s v="0004"/>
    <s v="GOVERNMENTAL CENTER 4TH FLR"/>
    <n v="401.6"/>
    <s v="401.6"/>
    <n v="4166"/>
    <s v="1/23/2015 "/>
    <s v="FDO1723Y1HK"/>
    <s v="BUTLER, MIKE"/>
    <x v="0"/>
  </r>
  <r>
    <n v="10160219"/>
    <d v="2016-01-19T00:00:00"/>
    <x v="4"/>
    <s v="CISCO CATALYST 3560 48 10/100"/>
    <s v="WS-C3560-48PS-S"/>
    <x v="0"/>
    <s v="3328"/>
    <s v="CONVENTION CENTER"/>
    <s v="MDF"/>
    <s v="2B"/>
    <n v="4166"/>
    <s v="12/11/2014"/>
    <s v="CAT0826Y1Y0"/>
    <s v="BUTLER, MIKE"/>
    <x v="0"/>
  </r>
  <r>
    <n v="10160220"/>
    <d v="2016-01-19T00:00:00"/>
    <x v="4"/>
    <s v="CISCO CATALYST 3560 48 10/100"/>
    <s v=""/>
    <x v="0"/>
    <s v="0004"/>
    <s v="GOVERNMENTAL CENTER 4TH FLR"/>
    <n v="401.6"/>
    <s v="401.6"/>
    <n v="4166"/>
    <s v="12/9/2014 "/>
    <s v="CAT0826Y1XD"/>
    <s v="BUTLER, MIKE"/>
    <x v="0"/>
  </r>
  <r>
    <n v="10160221"/>
    <d v="2016-01-19T00:00:00"/>
    <x v="4"/>
    <s v="CISCO CATALYST 3560 48 10/100"/>
    <s v=""/>
    <x v="0"/>
    <s v="0004"/>
    <s v="GOVERNMENTAL CENTER 4TH FLR"/>
    <n v="401.6"/>
    <s v="401.6"/>
    <n v="4166"/>
    <s v="12/11/2014"/>
    <s v="CAT0826Y1XV"/>
    <s v="BUTLER, MIKE"/>
    <x v="0"/>
  </r>
  <r>
    <n v="10160222"/>
    <d v="2016-01-19T00:00:00"/>
    <x v="4"/>
    <s v="CISCO CATALYST 3560 48 10/100"/>
    <s v="WS-C3560-48PS-S"/>
    <x v="0"/>
    <s v="0004"/>
    <s v="GOVERNMENTAL CENTER 4TH FLR"/>
    <n v="401.43"/>
    <s v="401.6"/>
    <n v="4166"/>
    <s v="1/6/2015  "/>
    <s v="CAT0826N1MJ"/>
    <s v="BUTLER, MIKE"/>
    <x v="0"/>
  </r>
  <r>
    <n v="10160223"/>
    <d v="2016-01-19T00:00:00"/>
    <x v="4"/>
    <s v="CISCO CATALYST 3560 48 10/100"/>
    <s v="WS-C3560-48PS"/>
    <x v="0"/>
    <s v="0004"/>
    <s v="GOVERNMENTAL CENTER 4TH FLR"/>
    <n v="401"/>
    <s v="401.6"/>
    <n v="4166"/>
    <s v="1/15/2015 "/>
    <s v="FDO1413X2UH"/>
    <s v="BUTLER, MIKE"/>
    <x v="0"/>
  </r>
  <r>
    <n v="10160224"/>
    <d v="2016-01-19T00:00:00"/>
    <x v="4"/>
    <s v="CISCO CATALYST 3560 48 10/100"/>
    <s v="C3560"/>
    <x v="0"/>
    <s v="0004"/>
    <s v="GOVERNMENTAL CENTER 4TH FLR"/>
    <n v="401.6"/>
    <s v="401.6"/>
    <n v="4166"/>
    <s v="1/23/2015 "/>
    <s v="CAT0826N1LU"/>
    <s v="BUTLER, MIKE"/>
    <x v="0"/>
  </r>
  <r>
    <n v="10160225"/>
    <d v="2016-01-19T00:00:00"/>
    <x v="4"/>
    <s v="CISCO CATALYST 3560 48 10/100"/>
    <s v=""/>
    <x v="0"/>
    <s v="0004"/>
    <s v="GOVERNMENTAL CENTER 4TH FLR"/>
    <n v="401.6"/>
    <s v="401.6"/>
    <n v="4166"/>
    <s v="1/15/2015 "/>
    <s v="CAT0826N247"/>
    <s v="BUTLER, MIKE"/>
    <x v="0"/>
  </r>
  <r>
    <n v="10160226"/>
    <d v="2016-01-19T00:00:00"/>
    <x v="4"/>
    <s v="CISCO CATALYST 3560 48 10/100"/>
    <n v="3560"/>
    <x v="0"/>
    <s v="0004"/>
    <s v="GOVERNMENTAL CENTER 4TH FLR"/>
    <n v="401.6"/>
    <s v="401.6"/>
    <n v="4166"/>
    <s v="1/23/2015 "/>
    <s v="CAT0826Y1WY"/>
    <s v="BUTLER, MIKE"/>
    <x v="0"/>
  </r>
  <r>
    <n v="10160227"/>
    <d v="2016-01-19T00:00:00"/>
    <x v="4"/>
    <s v="CISCO CATALYST 3560 48 10/100"/>
    <n v="3560"/>
    <x v="0"/>
    <s v="0004"/>
    <s v="GOVERNMENTAL CENTER 4TH FLR"/>
    <n v="401.6"/>
    <s v="401.6"/>
    <n v="4166"/>
    <s v="1/23/2015 "/>
    <s v="CAT0826N1XT"/>
    <s v="BUTLER, MIKE"/>
    <x v="0"/>
  </r>
  <r>
    <n v="10160228"/>
    <d v="2016-01-19T00:00:00"/>
    <x v="4"/>
    <s v="CISCO CATALYST 3560 48 10/100"/>
    <s v=""/>
    <x v="0"/>
    <s v="0004"/>
    <s v="GOVERNMENTAL CENTER 4TH FLR"/>
    <n v="401.6"/>
    <s v="401.6"/>
    <n v="4166"/>
    <s v="1/23/2015 "/>
    <s v="CAT0826Y1YX"/>
    <s v="BUTLER, MIKE"/>
    <x v="0"/>
  </r>
  <r>
    <n v="10160229"/>
    <d v="2016-01-19T00:00:00"/>
    <x v="4"/>
    <s v="CISCO CATALYST 3560 24 10/100"/>
    <s v="WS-C3560-48PS"/>
    <x v="0"/>
    <s v="7070"/>
    <s v="PALM TRAN WEST"/>
    <s v="MDF"/>
    <s v="IT ROOM"/>
    <n v="2434"/>
    <s v="12/11/2014"/>
    <s v="CAT0826N23E"/>
    <s v="BUTLER, MIKE"/>
    <x v="0"/>
  </r>
  <r>
    <n v="10160230"/>
    <d v="2016-01-19T00:00:00"/>
    <x v="4"/>
    <s v="CISCO CATALYST 3560 24 10/100"/>
    <n v="3560"/>
    <x v="0"/>
    <s v="0004"/>
    <s v="GOVERNMENTAL CENTER 4TH FLR"/>
    <n v="401.6"/>
    <s v="401.6"/>
    <n v="2434"/>
    <s v="1/23/2015 "/>
    <s v="CAT0826N22Y"/>
    <s v="BUTLER, MIKE"/>
    <x v="0"/>
  </r>
  <r>
    <n v="10160231"/>
    <d v="2016-01-19T00:00:00"/>
    <x v="4"/>
    <s v="CISCO CATALYST 3560 24 10/100"/>
    <s v="WS-C3560-48PS-S"/>
    <x v="0"/>
    <s v="0004"/>
    <s v="GOVERNMENTAL CENTER 4TH FLR"/>
    <n v="401.6"/>
    <s v="401.6"/>
    <n v="2434"/>
    <s v="1/23/2015 "/>
    <s v="CAT0826Y1ZP"/>
    <s v="BUTLER, MIKE"/>
    <x v="0"/>
  </r>
  <r>
    <n v="10160232"/>
    <d v="2016-01-19T00:00:00"/>
    <x v="4"/>
    <s v="CISCO CATALYST 3560 24 10/100"/>
    <s v=""/>
    <x v="0"/>
    <s v="0004"/>
    <s v="GOVERNMENTAL CENTER 4TH FLR"/>
    <n v="401.6"/>
    <s v="401.6"/>
    <n v="2434"/>
    <s v="1/15/2015 "/>
    <s v="CAT0826Y20G"/>
    <s v="BUTLER, MIKE"/>
    <x v="0"/>
  </r>
  <r>
    <n v="10160233"/>
    <d v="2016-01-19T00:00:00"/>
    <x v="4"/>
    <s v="CISCO CATALYST 3560 24 10/100"/>
    <s v="WS-C3560-48PS-S"/>
    <x v="0"/>
    <s v="3390"/>
    <s v="VISTA CENTER OFFICE 4TH FLR"/>
    <s v="MDF"/>
    <s v="MDF"/>
    <n v="2434"/>
    <s v="12/11/2014"/>
    <s v="CAT0826N239"/>
    <s v="BUTLER, MIKE"/>
    <x v="0"/>
  </r>
  <r>
    <n v="10160234"/>
    <d v="2016-01-19T00:00:00"/>
    <x v="4"/>
    <s v="CISCO CATALYST 3560 24 10/100"/>
    <s v="WS-C3560-48PS-S"/>
    <x v="0"/>
    <s v="3361"/>
    <s v="OLD KING'S ACADEMY BLDGS"/>
    <s v="MDF"/>
    <s v="TRAINING CENTER"/>
    <n v="2434"/>
    <s v="12/11/2014"/>
    <s v="CAT0826N1J3"/>
    <s v="BUTLER, MIKE"/>
    <x v="0"/>
  </r>
  <r>
    <n v="10160235"/>
    <d v="2016-01-19T00:00:00"/>
    <x v="4"/>
    <s v="CISCO CATALYST 3560 24 10/100"/>
    <s v="WS-C3560-48PS-S"/>
    <x v="0"/>
    <s v="2749"/>
    <s v="EMERGENCY OPS CENTER-2ND FLOOR"/>
    <s v="MDF"/>
    <s v="IDF"/>
    <n v="2434"/>
    <s v="12/11/2014"/>
    <s v="CAT0826Y23J"/>
    <s v="BUTLER, MIKE"/>
    <x v="0"/>
  </r>
  <r>
    <n v="10160236"/>
    <d v="2016-01-19T00:00:00"/>
    <x v="4"/>
    <s v="CISCO CATALYST 3560 24 10/100"/>
    <s v="WS-C3560V2-48PS-S"/>
    <x v="0"/>
    <s v="0004"/>
    <s v="GOVERNMENTAL CENTER 4TH FLR"/>
    <n v="401.6"/>
    <s v="REPAIR"/>
    <n v="2434"/>
    <s v="1/23/2015 "/>
    <s v="FDO1727Y2FV"/>
    <s v="BUTLER, MIKE"/>
    <x v="0"/>
  </r>
  <r>
    <n v="10160238"/>
    <d v="2016-01-19T00:00:00"/>
    <x v="4"/>
    <s v="CISCO CATALYST 3560 24 10/100"/>
    <n v="3560"/>
    <x v="0"/>
    <s v="0004"/>
    <s v="GOVERNMENTAL CENTER 4TH FLR"/>
    <n v="401.6"/>
    <s v="401.6"/>
    <n v="2434"/>
    <s v="1/23/2015 "/>
    <s v="CAT0826N1WF"/>
    <s v="BUTLER, MIKE"/>
    <x v="0"/>
  </r>
  <r>
    <n v="10160239"/>
    <d v="2016-01-19T00:00:00"/>
    <x v="4"/>
    <s v="10 GBOC PORTS + 2-10/1000 PORTS EMI"/>
    <s v=""/>
    <x v="0"/>
    <s v="2464"/>
    <s v="GUN CLUB CJC-JAIL FAC 3RD FLR"/>
    <s v="MDF"/>
    <s v="401.34"/>
    <n v="7106"/>
    <s v="12/11/2014"/>
    <s v="CATOB24X1RN"/>
    <s v="BUTLER, MIKE"/>
    <x v="0"/>
  </r>
  <r>
    <n v="10160240"/>
    <d v="2016-01-19T00:00:00"/>
    <x v="4"/>
    <s v="CISCO CATALYST 2950 12 10/100"/>
    <s v="WS-C2950G-12-EI"/>
    <x v="0"/>
    <s v="0092"/>
    <s v="GUN CLUB CJC-COURTS/CLERK"/>
    <s v="MDF"/>
    <s v="IDF"/>
    <n v="1487.97"/>
    <s v="12/11/2014"/>
    <s v="FHK0829Y0TF"/>
    <s v="BUTLER, MIKE"/>
    <x v="0"/>
  </r>
  <r>
    <n v="10160241"/>
    <d v="2016-01-19T00:00:00"/>
    <x v="4"/>
    <s v="CISCO CATALYST 2950 12 10/100"/>
    <n v="2950"/>
    <x v="0"/>
    <s v="2466"/>
    <s v="GUN CLUB CJC-JAIL FAC. 5TH FL."/>
    <s v="MDF"/>
    <s v="401.34"/>
    <n v="1487.97"/>
    <s v="12/11/2014"/>
    <s v="FHK0829X02B"/>
    <s v="BUTLER, MIKE"/>
    <x v="0"/>
  </r>
  <r>
    <n v="10160242"/>
    <d v="2016-01-19T00:00:00"/>
    <x v="4"/>
    <s v="CISCO CATALYST 2950 12 10/100"/>
    <s v=""/>
    <x v="0"/>
    <s v="2470"/>
    <s v="GUN CLUB CJC-JAIL FAC. 9TH FL."/>
    <s v="MDF"/>
    <s v="401.34"/>
    <n v="1487.97"/>
    <s v="12/11/2014"/>
    <s v=""/>
    <s v="BUTLER, MIKE"/>
    <x v="0"/>
  </r>
  <r>
    <n v="10160243"/>
    <d v="2016-01-19T00:00:00"/>
    <x v="4"/>
    <s v="CISCO CATALYST 2950 12 10/100"/>
    <n v="2950"/>
    <x v="0"/>
    <s v="2468"/>
    <s v="GUN CLUB CJC-JAIL FAC. 7TH FL."/>
    <s v="MDF"/>
    <s v="401.34"/>
    <n v="1487.97"/>
    <s v="12/11/2014"/>
    <s v="FHK082G20PV"/>
    <s v="BUTLER, MIKE"/>
    <x v="0"/>
  </r>
  <r>
    <n v="10160244"/>
    <d v="2016-01-19T00:00:00"/>
    <x v="4"/>
    <s v="CISCO CATALYST 2950 12 10/100"/>
    <n v="2950"/>
    <x v="0"/>
    <s v="2462"/>
    <s v="GUN CLUB CJC-JAIL FAC. 1ST FL."/>
    <s v="MDF"/>
    <s v="401.34"/>
    <n v="1487.97"/>
    <s v="12/11/2014"/>
    <s v="FHK082GZ0R4"/>
    <s v="BUTLER, MIKE"/>
    <x v="0"/>
  </r>
  <r>
    <n v="10160245"/>
    <d v="2016-01-19T00:00:00"/>
    <x v="4"/>
    <s v="CISCO CATALYST 2950 12 10/100"/>
    <s v=""/>
    <x v="0"/>
    <s v="2472"/>
    <s v="GUN CLUB CJC-JAIL FAC.11TH FL."/>
    <s v="MDF"/>
    <s v="401.34"/>
    <n v="1487.97"/>
    <s v="12/11/2014"/>
    <s v="FHK082GX032"/>
    <s v="BUTLER, MIKE"/>
    <x v="0"/>
  </r>
  <r>
    <n v="10160246"/>
    <d v="2016-01-19T00:00:00"/>
    <x v="4"/>
    <s v="CISCO CATALYST 2950 12 10/100"/>
    <s v=""/>
    <x v="0"/>
    <s v="2462"/>
    <s v="GUN CLUB CJC-JAIL FAC. 1ST FL."/>
    <s v="MDF"/>
    <s v="401.34"/>
    <n v="1487.97"/>
    <s v="12/11/2014"/>
    <s v="FHK082GZ0QR"/>
    <s v="BUTLER, MIKE"/>
    <x v="0"/>
  </r>
  <r>
    <n v="10160436"/>
    <d v="2016-01-19T00:00:00"/>
    <x v="4"/>
    <s v="CISCO 3745 ACCESS ROUTER"/>
    <n v="3745"/>
    <x v="0"/>
    <s v="2892"/>
    <s v="FIRE STATION #46-BLDG"/>
    <s v="MDF"/>
    <s v="MDF"/>
    <n v="15653"/>
    <s v="12/11/2014"/>
    <s v="JMX0832L36F"/>
    <s v="BUTLER, MIKE"/>
    <x v="0"/>
  </r>
  <r>
    <n v="10160437"/>
    <d v="2016-01-19T00:00:00"/>
    <x v="4"/>
    <s v="CISCO 3745 ACCESS ROUTER"/>
    <n v="3745"/>
    <x v="0"/>
    <s v="3416"/>
    <s v="F/R ADMIN/TRAINING"/>
    <s v="MDF"/>
    <s v="MDF"/>
    <n v="15653"/>
    <s v="12/11/2014"/>
    <s v="JMX0832L361"/>
    <s v="BUTLER, MIKE"/>
    <x v="0"/>
  </r>
  <r>
    <n v="10160438"/>
    <d v="2016-01-19T00:00:00"/>
    <x v="4"/>
    <s v="CISCO 3745 ACCESS ROUTER"/>
    <n v="3745"/>
    <x v="0"/>
    <s v="0004"/>
    <s v="GOVERNMENTAL CENTER 4TH FLR"/>
    <n v="401.6"/>
    <s v="401.34"/>
    <n v="15653"/>
    <s v="1/22/2015 "/>
    <s v="JMX0832L34G"/>
    <s v="BUTLER, MIKE"/>
    <x v="0"/>
  </r>
  <r>
    <n v="10160439"/>
    <d v="2016-01-19T00:00:00"/>
    <x v="4"/>
    <s v="CISCO 3745 ACCESS ROUTER"/>
    <n v="3745"/>
    <x v="0"/>
    <s v="0004"/>
    <s v="GOVERNMENTAL CENTER 4TH FLR"/>
    <n v="401.6"/>
    <s v="401.6"/>
    <n v="15653"/>
    <s v="1/23/2015 "/>
    <s v="JMX0853L2F2"/>
    <s v="BUTLER, MIKE"/>
    <x v="0"/>
  </r>
  <r>
    <n v="10160440"/>
    <d v="2016-01-19T00:00:00"/>
    <x v="4"/>
    <s v="CISCO 3745 ACCESS ROUTER"/>
    <n v="3745"/>
    <x v="0"/>
    <s v="0004"/>
    <s v="GOVERNMENTAL CENTER 4TH FLR"/>
    <n v="401.6"/>
    <s v="401.6"/>
    <n v="15653"/>
    <s v="1/5/2015  "/>
    <s v="JMX0853L2EZ"/>
    <s v="ALVAREZ, ALFREDO"/>
    <x v="0"/>
  </r>
  <r>
    <n v="10160441"/>
    <d v="2016-01-19T00:00:00"/>
    <x v="4"/>
    <s v="CISCO 3745 ACCESS ROUTER"/>
    <s v=""/>
    <x v="0"/>
    <s v="0004"/>
    <s v="GOVERNMENTAL CENTER 4TH FLR"/>
    <n v="401.6"/>
    <s v="401.34"/>
    <n v="15653"/>
    <s v="1/23/2015 "/>
    <s v="JMX0853L2FG"/>
    <s v="BUTLER, MIKE"/>
    <x v="0"/>
  </r>
  <r>
    <n v="10160442"/>
    <d v="2016-01-19T00:00:00"/>
    <x v="4"/>
    <s v="CISCO 3745 ACCESS ROUTER"/>
    <n v="3745"/>
    <x v="0"/>
    <s v="0004"/>
    <s v="GOVERNMENTAL CENTER 4TH FLR"/>
    <s v="NTHIDF"/>
    <s v="401.34"/>
    <n v="15653"/>
    <s v="2/24/2015 "/>
    <s v="JMX0853L2EX"/>
    <s v="BUTLER, MIKE"/>
    <x v="0"/>
  </r>
  <r>
    <n v="10160443"/>
    <d v="2016-01-19T00:00:00"/>
    <x v="4"/>
    <s v="CISCO 3745 ACCESS ROUTER"/>
    <n v="3745"/>
    <x v="0"/>
    <s v="0004"/>
    <s v="GOVERNMENTAL CENTER 4TH FLR"/>
    <n v="401.6"/>
    <s v="401.6"/>
    <n v="15653"/>
    <s v="3/2/2015  "/>
    <s v="JMX0833L2F1"/>
    <s v="BUTLER, MIKE"/>
    <x v="0"/>
  </r>
  <r>
    <n v="10160444"/>
    <d v="2016-01-19T00:00:00"/>
    <x v="4"/>
    <s v="CISCO 3745 ACCESS ROUTER"/>
    <s v=""/>
    <x v="0"/>
    <s v="0004"/>
    <s v="GOVERNMENTAL CENTER 4TH FLR"/>
    <n v="401.6"/>
    <s v="401.34"/>
    <n v="15653"/>
    <s v="1/22/2015 "/>
    <s v="JMX0853L2F0"/>
    <s v="BUTLER, MIKE"/>
    <x v="0"/>
  </r>
  <r>
    <n v="10160445"/>
    <d v="2016-01-19T00:00:00"/>
    <x v="4"/>
    <s v="CISCO 3745 ACCESS ROUTER"/>
    <n v="3745"/>
    <x v="0"/>
    <s v="2748"/>
    <s v="EMERGENCY OPS CENTER-1ST FLOOR"/>
    <s v="MDF"/>
    <s v="401.34"/>
    <n v="15653"/>
    <s v="12/11/2014"/>
    <s v="JMX0833L2EU"/>
    <s v="BUTLER, MIKE"/>
    <x v="0"/>
  </r>
  <r>
    <n v="10160446"/>
    <d v="2016-01-19T00:00:00"/>
    <x v="4"/>
    <s v="CISCO 3745 ACCESS ROUTER"/>
    <n v="3745"/>
    <x v="0"/>
    <s v="0004"/>
    <s v="GOVERNMENTAL CENTER 4TH FLR"/>
    <n v="401.6"/>
    <s v="401.34"/>
    <n v="15653"/>
    <s v="1/23/2015 "/>
    <s v="JMX0833L2EW"/>
    <s v="BUTLER, MIKE"/>
    <x v="0"/>
  </r>
  <r>
    <n v="10160447"/>
    <d v="2016-01-19T00:00:00"/>
    <x v="4"/>
    <s v="CISCO 3745 ACCESS ROUTER"/>
    <n v="3745"/>
    <x v="0"/>
    <s v="3416"/>
    <s v="F/R ADMIN/TRAINING"/>
    <s v="MDF"/>
    <s v="MDF"/>
    <n v="15653"/>
    <s v="12/11/2014"/>
    <s v="JMX0833L2F7"/>
    <s v="BUTLER, MIKE"/>
    <x v="0"/>
  </r>
  <r>
    <n v="10160448"/>
    <d v="2016-01-19T00:00:00"/>
    <x v="4"/>
    <s v="CISCO 3745 ACCESS ROUTER"/>
    <s v=""/>
    <x v="0"/>
    <s v="0004"/>
    <s v="GOVERNMENTAL CENTER 4TH FLR"/>
    <s v="MDF"/>
    <s v="401.34"/>
    <n v="15653"/>
    <s v="12/11/2014"/>
    <s v="JMX0853L2F4"/>
    <s v="BUTLER, MIKE"/>
    <x v="0"/>
  </r>
  <r>
    <n v="10160449"/>
    <d v="2016-01-19T00:00:00"/>
    <x v="4"/>
    <s v="CISCO 3745 ACCESS ROUTER"/>
    <n v="3745"/>
    <x v="0"/>
    <s v="0004"/>
    <s v="GOVERNMENTAL CENTER 4TH FLR"/>
    <n v="401.6"/>
    <s v="401.34"/>
    <n v="15653"/>
    <s v="1/23/2015 "/>
    <s v="JMX0853L2FS"/>
    <s v="BUTLER, MIKE"/>
    <x v="0"/>
  </r>
  <r>
    <n v="10160450"/>
    <d v="2016-01-19T00:00:00"/>
    <x v="4"/>
    <s v="CISCO 3745 ACCESS ROUTER"/>
    <s v=""/>
    <x v="0"/>
    <s v="2748"/>
    <s v="EMERGENCY OPS CENTER-1ST FLOOR"/>
    <s v="IDF"/>
    <s v="401.34"/>
    <n v="15653"/>
    <s v="1/22/2015 "/>
    <s v="JMX0853L2EU"/>
    <s v="BUTLER, MIKE"/>
    <x v="0"/>
  </r>
  <r>
    <n v="10160451"/>
    <d v="2016-01-19T00:00:00"/>
    <x v="4"/>
    <s v="CISCO 3745 ACCESS ROUTER"/>
    <s v=""/>
    <x v="0"/>
    <s v="0004"/>
    <s v="GOVERNMENTAL CENTER 4TH FLR"/>
    <n v="401.6"/>
    <s v="401.34"/>
    <n v="15653"/>
    <s v="1/22/2015 "/>
    <s v="JMX0836L1SW"/>
    <s v="BUTLER, MIKE"/>
    <x v="0"/>
  </r>
  <r>
    <n v="10160452"/>
    <d v="2016-01-19T00:00:00"/>
    <x v="4"/>
    <s v="CISCO 3745 ACCESS ROUTER"/>
    <n v="3745"/>
    <x v="0"/>
    <s v="0004"/>
    <s v="GOVERNMENTAL CENTER 4TH FLR"/>
    <n v="401.6"/>
    <s v="401.6"/>
    <n v="15653"/>
    <s v="1/22/2015 "/>
    <s v="JMX0836L1E1"/>
    <s v="BUTLER, MIKE"/>
    <x v="0"/>
  </r>
  <r>
    <n v="10160453"/>
    <d v="2016-01-19T00:00:00"/>
    <x v="4"/>
    <s v="CISCO 3745 ACCESS ROUTER"/>
    <n v="3745"/>
    <x v="0"/>
    <s v="0004"/>
    <s v="GOVERNMENTAL CENTER 4TH FLR"/>
    <n v="401.6"/>
    <s v="401.34"/>
    <n v="15653"/>
    <s v="1/22/2015 "/>
    <s v="JMX0836L1CG"/>
    <s v="BUTLER, MIKE"/>
    <x v="0"/>
  </r>
  <r>
    <n v="10160454"/>
    <d v="2016-01-19T00:00:00"/>
    <x v="4"/>
    <s v="CISCO 3745 ACCESS ROUTER"/>
    <n v="3745"/>
    <x v="0"/>
    <s v="3009"/>
    <s v="FIRE STA.47 @ BETHESDA MED.CIT"/>
    <s v="MDF"/>
    <s v="MDF"/>
    <n v="15653"/>
    <s v="12/11/2014"/>
    <s v="JMX0834L1UE"/>
    <s v="BUTLER, MIKE"/>
    <x v="0"/>
  </r>
  <r>
    <n v="10160455"/>
    <d v="2016-01-19T00:00:00"/>
    <x v="4"/>
    <s v="CISCO 3745 ACCESS ROUTER"/>
    <n v="3745"/>
    <x v="0"/>
    <s v="0004"/>
    <s v="GOVERNMENTAL CENTER 4TH FLR"/>
    <n v="401.6"/>
    <s v="401.34"/>
    <n v="15653"/>
    <s v="1/22/2015 "/>
    <s v="JMX0834L1UD"/>
    <s v="BUTLER, MIKE"/>
    <x v="0"/>
  </r>
  <r>
    <n v="10160497"/>
    <d v="2016-01-19T00:00:00"/>
    <x v="4"/>
    <s v="VIDEO CONFERENCING EQUIPMENT, TANDBERG 770"/>
    <s v=""/>
    <x v="0"/>
    <s v="2380"/>
    <s v="JUDICIAL COMPLEX, SAPD 5TH FLOOR"/>
    <s v="MDF"/>
    <s v="CONFRM"/>
    <n v="6316"/>
    <s v="1/20/2015 "/>
    <s v="30A64067"/>
    <s v="GOLDSMITH, LORINDA"/>
    <x v="0"/>
  </r>
  <r>
    <n v="10160498"/>
    <d v="2016-01-19T00:00:00"/>
    <x v="4"/>
    <s v="VIDEO CONFERENCING EQUIPMENT, TANDBERG 770"/>
    <s v="770 MXP"/>
    <x v="0"/>
    <s v="3398"/>
    <s v="F D &amp; O  VISTA 2ND FLOOR"/>
    <s v="MDF"/>
    <s v="2W 05"/>
    <n v="6316"/>
    <s v="1/20/2015 "/>
    <s v="30A63391"/>
    <s v="GOLDSMITH, LORINDA"/>
    <x v="0"/>
  </r>
  <r>
    <n v="10160641"/>
    <d v="2016-01-19T00:00:00"/>
    <x v="4"/>
    <s v="29&quot; FLAT SCREEN"/>
    <s v=""/>
    <x v="0"/>
    <s v="2381"/>
    <s v="JUDICIAL COMPLEX, SAPD 6TH FLOOR"/>
    <s v="MDF"/>
    <s v="6222"/>
    <n v="1069"/>
    <s v="1/20/2015 "/>
    <n v="69406682785"/>
    <s v="SCHWARTZ, RICHARD"/>
    <x v="0"/>
  </r>
  <r>
    <n v="10160822"/>
    <d v="2016-01-19T00:00:00"/>
    <x v="4"/>
    <s v="POWER SUPPLY, CISCO CATALYST 6500"/>
    <s v="WS-CAC-3000W"/>
    <x v="1"/>
    <s v="2441"/>
    <s v="NEW COURTHOUSE WPB - 4TH FLOOR"/>
    <s v="4A"/>
    <s v="4A"/>
    <n v="1934"/>
    <s v="2/5/2015  "/>
    <s v="SNI0845AL07"/>
    <s v="BUTLER, MIKE"/>
    <x v="0"/>
  </r>
  <r>
    <n v="10160823"/>
    <d v="2016-01-19T00:00:00"/>
    <x v="4"/>
    <s v="POWER SUPPLY, CISCO CATALYST 6500"/>
    <n v="6500"/>
    <x v="1"/>
    <s v="0004"/>
    <s v="GOVERNMENTAL CENTER 4TH FLR"/>
    <n v="403"/>
    <s v="403.0"/>
    <n v="1934"/>
    <s v="12/18/2014"/>
    <s v="SNI0850ALF4"/>
    <s v="BUTLER, MIKE"/>
    <x v="0"/>
  </r>
  <r>
    <n v="10160824"/>
    <d v="2016-01-19T00:00:00"/>
    <x v="4"/>
    <s v="POWER SUPPLY, CISCO CATALYST 6500"/>
    <n v="6500"/>
    <x v="0"/>
    <s v="2422"/>
    <s v="AIRPORT CENTER - 1ST FL"/>
    <s v="MDF"/>
    <s v="MDF"/>
    <n v="1934"/>
    <s v="2/5/2015  "/>
    <s v="SNI0844ALGC"/>
    <s v="BUTLER, MIKE"/>
    <x v="0"/>
  </r>
  <r>
    <n v="10160825"/>
    <d v="2016-01-19T00:00:00"/>
    <x v="4"/>
    <s v="POWER SUPPLY, CISCO CATALYST 6500"/>
    <s v=""/>
    <x v="0"/>
    <s v="0004"/>
    <s v="GOVERNMENTAL CENTER 4TH FLR"/>
    <n v="401.6"/>
    <s v="401.6"/>
    <n v="1934"/>
    <s v="1/23/2015 "/>
    <s v="SNI0844ALH5"/>
    <s v="BUTLER, MIKE"/>
    <x v="0"/>
  </r>
  <r>
    <n v="10160826"/>
    <d v="2016-01-19T00:00:00"/>
    <x v="4"/>
    <s v="POWER SUPPLY, CISCO CATALYST 6500"/>
    <s v=""/>
    <x v="1"/>
    <s v="0004"/>
    <s v="GOVERNMENTAL CENTER 4TH FLR"/>
    <s v="RB 403"/>
    <s v="RB NAS"/>
    <n v="1934"/>
    <s v="12/18/2014"/>
    <s v="SNI1126AWL9"/>
    <s v="ALVAREZ, ALFREDO"/>
    <x v="0"/>
  </r>
  <r>
    <n v="10160827"/>
    <d v="2016-01-19T00:00:00"/>
    <x v="4"/>
    <s v="POWER SUPPLY, CISCO CATALYST 6500"/>
    <s v="APS-188 - 3000W"/>
    <x v="0"/>
    <s v="0004"/>
    <s v="GOVERNMENTAL CENTER 4TH FLR"/>
    <s v="NOC"/>
    <s v="NOC"/>
    <n v="1934"/>
    <s v="2/5/2015  "/>
    <s v="SNI0844ALSX"/>
    <s v="BUTLER, MIKE"/>
    <x v="0"/>
  </r>
  <r>
    <n v="10160828"/>
    <d v="2016-01-19T00:00:00"/>
    <x v="4"/>
    <s v="POWER SUPPLY, CISCO CATALYST 6500"/>
    <s v=""/>
    <x v="0"/>
    <s v="0004"/>
    <s v="GOVERNMENTAL CENTER 4TH FLR"/>
    <s v="MDF"/>
    <s v="NETWKR"/>
    <n v="1934"/>
    <s v="2/5/2015  "/>
    <s v="SNI0850ALGV"/>
    <s v="BUTLER, MIKE"/>
    <x v="0"/>
  </r>
  <r>
    <n v="10160829"/>
    <d v="2016-01-19T00:00:00"/>
    <x v="4"/>
    <s v="POWER SUPPLY, CISCO CATALYST 6500"/>
    <s v="APS-188"/>
    <x v="0"/>
    <s v="0004"/>
    <s v="GOVERNMENTAL CENTER 4TH FLR"/>
    <n v="403"/>
    <s v="401.45"/>
    <n v="1934"/>
    <s v="12/18/2014"/>
    <s v="SNI0845AL0H"/>
    <s v="BUTLER, MIKE"/>
    <x v="0"/>
  </r>
  <r>
    <n v="10160830"/>
    <d v="2016-01-19T00:00:00"/>
    <x v="4"/>
    <s v="POWER SUPPLY, CISCO CATALYST 6500"/>
    <s v=""/>
    <x v="0"/>
    <s v="0079"/>
    <s v="COUNTY LIBRARY SUMMIT BLVD"/>
    <s v="MDF"/>
    <s v="401.6"/>
    <n v="1934"/>
    <s v="2/25/2015 "/>
    <s v="SNI0844ALKO"/>
    <s v="BUTLER, MIKE"/>
    <x v="0"/>
  </r>
  <r>
    <n v="10160831"/>
    <d v="2016-01-19T00:00:00"/>
    <x v="4"/>
    <s v="POWER SUPPLY, CISCO CATALYST 6500"/>
    <n v="6500"/>
    <x v="1"/>
    <s v="2422"/>
    <s v="AIRPORT CENTER - 1ST FL"/>
    <s v="RB MDF"/>
    <s v="MDF"/>
    <n v="1934"/>
    <s v="2/5/2015  "/>
    <s v="SNI0844AL2U"/>
    <s v="BUTLER, MIKE"/>
    <x v="0"/>
  </r>
  <r>
    <n v="10160832"/>
    <d v="2016-01-19T00:00:00"/>
    <x v="4"/>
    <s v="POWER SUPPLY, CISCO CATALYST 6500"/>
    <s v=""/>
    <x v="1"/>
    <s v="0004"/>
    <s v="GOVERNMENTAL CENTER 4TH FLR"/>
    <s v="RB NAS"/>
    <s v="RB NAS"/>
    <n v="1934"/>
    <s v="2/10/2015 "/>
    <s v="SNI0845AL10"/>
    <s v="BUTLER, MIKE"/>
    <x v="0"/>
  </r>
  <r>
    <n v="10160833"/>
    <d v="2016-01-19T00:00:00"/>
    <x v="4"/>
    <s v="POWER SUPPLY, CISCO CATALYST 6500"/>
    <s v=""/>
    <x v="0"/>
    <s v="0004"/>
    <s v="GOVERNMENTAL CENTER 4TH FLR"/>
    <n v="401.6"/>
    <s v="401.6"/>
    <n v="1934"/>
    <s v="1/23/2015 "/>
    <s v="SNI0844ALT5"/>
    <s v="BUTLER, MIKE"/>
    <x v="0"/>
  </r>
  <r>
    <n v="10160834"/>
    <d v="2016-01-19T00:00:00"/>
    <x v="4"/>
    <s v="POWER SUPPLY, CISCO CATALYST 6500"/>
    <s v=""/>
    <x v="0"/>
    <s v="0004"/>
    <s v="GOVERNMENTAL CENTER 4TH FLR"/>
    <n v="401.6"/>
    <s v="401.6"/>
    <n v="1934"/>
    <s v="1/23/2015 "/>
    <s v="SNI0845ALON"/>
    <s v="BUTLER, MIKE"/>
    <x v="0"/>
  </r>
  <r>
    <n v="10160835"/>
    <d v="2016-01-19T00:00:00"/>
    <x v="4"/>
    <s v="POWER SUPPLY, CISCO CATALYST 6500"/>
    <s v="WS-CAC-3000W"/>
    <x v="1"/>
    <s v="0004"/>
    <s v="GOVERNMENTAL CENTER 4TH FLR"/>
    <n v="403"/>
    <s v="403"/>
    <n v="1934"/>
    <s v="2/5/2015  "/>
    <s v="SNI0845AL0A"/>
    <s v="BUTLER, MIKE"/>
    <x v="0"/>
  </r>
  <r>
    <n v="10160836"/>
    <d v="2016-01-19T00:00:00"/>
    <x v="4"/>
    <s v="POWER SUPPLY, CISCO CATALYST 6500"/>
    <s v="WS-CAC-3000W"/>
    <x v="0"/>
    <s v="0004"/>
    <s v="GOVERNMENTAL CENTER 4TH FLR"/>
    <n v="403"/>
    <s v="401.6"/>
    <n v="1934"/>
    <s v="12/18/2014"/>
    <s v="AZS16430C89"/>
    <s v="BUTLER, MIKE"/>
    <x v="0"/>
  </r>
  <r>
    <n v="10160837"/>
    <d v="2016-01-19T00:00:00"/>
    <x v="4"/>
    <s v="POWER SUPPLY, CISCO CATALYST 6500"/>
    <s v=""/>
    <x v="0"/>
    <s v="0004"/>
    <s v="GOVERNMENTAL CENTER 4TH FLR"/>
    <n v="401.6"/>
    <s v="401.6"/>
    <n v="1934"/>
    <s v="1/23/2015 "/>
    <s v="SNI0844AL4A"/>
    <s v="BUTLER, MIKE"/>
    <x v="0"/>
  </r>
  <r>
    <n v="10160838"/>
    <d v="2016-01-19T00:00:00"/>
    <x v="4"/>
    <s v="POWER SUPPLY, CISCO CATALYST 6500"/>
    <s v=""/>
    <x v="0"/>
    <s v="0004"/>
    <s v="GOVERNMENTAL CENTER 4TH FLR"/>
    <n v="403"/>
    <s v="401.6"/>
    <n v="1934"/>
    <s v="12/18/2014"/>
    <s v="SNI0845AL8B"/>
    <s v="BUTLER, MIKE"/>
    <x v="0"/>
  </r>
  <r>
    <n v="10160839"/>
    <d v="2016-01-19T00:00:00"/>
    <x v="4"/>
    <s v="POWER SUPPLY, CISCO CATALYST 6500"/>
    <s v=""/>
    <x v="0"/>
    <s v="0004"/>
    <s v="GOVERNMENTAL CENTER 4TH FLR"/>
    <n v="403"/>
    <s v="403"/>
    <n v="1934"/>
    <s v="2/5/2015  "/>
    <s v="SNI0850ALF1"/>
    <s v="BUTLER, MIKE"/>
    <x v="0"/>
  </r>
  <r>
    <n v="10160840"/>
    <d v="2016-01-19T00:00:00"/>
    <x v="4"/>
    <s v="POWER SUPPLY, CISCO CATALYST 6500"/>
    <n v="6500"/>
    <x v="0"/>
    <s v="0004"/>
    <s v="GOVERNMENTAL CENTER 4TH FLR"/>
    <n v="403"/>
    <s v="403"/>
    <n v="1934"/>
    <s v="12/18/2014"/>
    <s v="SNI0844ALCQ"/>
    <s v="BUTLER, MIKE"/>
    <x v="0"/>
  </r>
  <r>
    <n v="10160841"/>
    <d v="2016-01-19T00:00:00"/>
    <x v="4"/>
    <s v="POWER SUPPLY, CISCO CATALYST 6500"/>
    <s v="WS-CAC-3000W"/>
    <x v="0"/>
    <s v="0003"/>
    <s v="GOVERNMENTAL CENTER 3RD FLR"/>
    <s v="COMMRM"/>
    <s v="COMMRM"/>
    <n v="1934"/>
    <s v="2/5/2015  "/>
    <s v="AZS092908AS"/>
    <s v="BUTLER, MIKE"/>
    <x v="0"/>
  </r>
  <r>
    <n v="10160842"/>
    <d v="2016-01-19T00:00:00"/>
    <x v="4"/>
    <s v="POWER SUPPLY, CISCO CATALYST 6500"/>
    <s v=""/>
    <x v="0"/>
    <s v="0004"/>
    <s v="GOVERNMENTAL CENTER 4TH FLR"/>
    <n v="401.6"/>
    <s v="401.6"/>
    <n v="1934"/>
    <s v="2/5/2015  "/>
    <s v="AZ14090AW6"/>
    <s v="BUTLER, MIKE"/>
    <x v="0"/>
  </r>
  <r>
    <n v="10160844"/>
    <d v="2016-01-19T00:00:00"/>
    <x v="4"/>
    <s v="POWER SUPPLY, CISCO CATALYST 6500"/>
    <s v=""/>
    <x v="0"/>
    <s v="7118"/>
    <s v="2048 EAST PAUL DIRAC DR, TALL, 32310"/>
    <s v="NWRDC"/>
    <s v="NWRDC"/>
    <n v="1934"/>
    <s v="2/5/2015  "/>
    <s v="SNI0845ALOR"/>
    <s v="BUTLER, MIKE"/>
    <x v="0"/>
  </r>
  <r>
    <n v="10160845"/>
    <d v="2016-01-19T00:00:00"/>
    <x v="4"/>
    <s v="POWER SUPPLY, CISCO CATALYST 6500"/>
    <s v=""/>
    <x v="0"/>
    <s v="2441"/>
    <s v="NEW COURTHOUSE WPB - 4TH FLOOR"/>
    <s v="MDF"/>
    <s v="401.6"/>
    <n v="1934"/>
    <s v="2/5/2015  "/>
    <s v="SNI0845AL12"/>
    <s v="BUTLER, MIKE"/>
    <x v="0"/>
  </r>
  <r>
    <n v="10160846"/>
    <d v="2016-01-19T00:00:00"/>
    <x v="4"/>
    <s v="POWER SUPPLY, CISCO CATALYST 6500"/>
    <s v="WS-CAC-3000W"/>
    <x v="1"/>
    <s v="2441"/>
    <s v="NEW COURTHOUSE WPB - 4TH FLOOR"/>
    <s v="RB NAS"/>
    <s v="4A"/>
    <n v="1934"/>
    <s v="2/10/2015 "/>
    <s v="SNI0845AL0F"/>
    <s v="BUTLER, MIKE"/>
    <x v="0"/>
  </r>
  <r>
    <n v="10160847"/>
    <d v="2016-01-19T00:00:00"/>
    <x v="4"/>
    <s v="POWER SUPPLY, CISCO CATALYST 6500"/>
    <s v=""/>
    <x v="0"/>
    <s v="0004"/>
    <s v="GOVERNMENTAL CENTER 4TH FLR"/>
    <n v="401.6"/>
    <s v="401.6"/>
    <n v="1934"/>
    <s v="1/23/2015 "/>
    <s v="SNI0844ALT9"/>
    <s v="BUTLER, MIKE"/>
    <x v="0"/>
  </r>
  <r>
    <n v="10160848"/>
    <d v="2016-01-19T00:00:00"/>
    <x v="4"/>
    <s v="POWER SUPPLY, CISCO CATALYST 6500"/>
    <s v="APS-188 - 3000W"/>
    <x v="0"/>
    <s v="0004"/>
    <s v="GOVERNMENTAL CENTER 4TH FLR"/>
    <s v="NOC"/>
    <s v="NOC"/>
    <n v="1934"/>
    <s v="2/5/2015  "/>
    <s v="SNI0844ALTG"/>
    <s v="BUTLER, MIKE"/>
    <x v="0"/>
  </r>
  <r>
    <n v="10160849"/>
    <d v="2016-01-19T00:00:00"/>
    <x v="4"/>
    <s v="POWER SUPPLY, CISCO CATALYST 6500"/>
    <s v=""/>
    <x v="0"/>
    <s v="1008"/>
    <s v="SOUTH COUNTY COURTHOUSE 1ST FL"/>
    <s v="MDF"/>
    <s v="401.6"/>
    <n v="1934"/>
    <s v="12/11/2014"/>
    <s v="SNI0850ALTB"/>
    <s v="BUTLER, MIKE"/>
    <x v="0"/>
  </r>
  <r>
    <n v="10160850"/>
    <d v="2016-01-19T00:00:00"/>
    <x v="4"/>
    <s v="POWER SUPPLY, CISCO CATALYST 6500"/>
    <s v=""/>
    <x v="0"/>
    <s v="0005"/>
    <s v="GOVERNMENTAL CENTER 5TH FLR"/>
    <s v="IDF"/>
    <s v="401.6"/>
    <n v="1934"/>
    <s v="2/5/2015  "/>
    <s v="SNI0844ALSX"/>
    <s v="BUTLER, MIKE"/>
    <x v="0"/>
  </r>
  <r>
    <n v="10160851"/>
    <d v="2016-01-19T00:00:00"/>
    <x v="4"/>
    <s v="POWER SUPPLY, CISCO CATALYST 6500"/>
    <s v=""/>
    <x v="0"/>
    <s v="7098"/>
    <s v="PBG GOLF COURSE, 11401 NORTHLAKE BLVD"/>
    <s v="IDF"/>
    <s v="401.6"/>
    <n v="1934"/>
    <s v="2/5/2015  "/>
    <s v="SNI0845AL19"/>
    <s v="BUTLER, MIKE"/>
    <x v="0"/>
  </r>
  <r>
    <n v="10160852"/>
    <d v="2016-01-19T00:00:00"/>
    <x v="4"/>
    <s v="POWER SUPPLY, CISCO CATALYST 6500"/>
    <s v=""/>
    <x v="0"/>
    <s v="0079"/>
    <s v="COUNTY LIBRARY SUMMIT BLVD"/>
    <s v="MDF"/>
    <s v="401.6"/>
    <n v="1934"/>
    <s v="2/25/2015 "/>
    <s v="SNI0844ALJR"/>
    <s v="BUTLER, MIKE"/>
    <x v="0"/>
  </r>
  <r>
    <n v="10160853"/>
    <d v="2016-01-19T00:00:00"/>
    <x v="4"/>
    <s v="POWER SUPPLY, CISCO CATALYST 6500"/>
    <s v=""/>
    <x v="0"/>
    <s v="1008"/>
    <s v="SOUTH COUNTY COURTHOUSE 1ST FL"/>
    <s v="MDF"/>
    <s v="401.6"/>
    <n v="1934"/>
    <s v="12/11/2014"/>
    <s v="SNI0850AL6S"/>
    <s v="BUTLER, MIKE"/>
    <x v="0"/>
  </r>
  <r>
    <n v="10160854"/>
    <d v="2016-01-19T00:00:00"/>
    <x v="4"/>
    <s v="POWER SUPPLY, CISCO CATALYST 6500"/>
    <s v="APS-188"/>
    <x v="0"/>
    <s v="0004"/>
    <s v="GOVERNMENTAL CENTER 4TH FLR"/>
    <n v="401.6"/>
    <s v="401.6"/>
    <n v="1934"/>
    <s v="2/5/2015  "/>
    <s v="SNI0843ALG9"/>
    <s v="BUTLER, MIKE"/>
    <x v="0"/>
  </r>
  <r>
    <n v="10160855"/>
    <d v="2016-01-19T00:00:00"/>
    <x v="4"/>
    <s v="POWER SUPPLY, CISCO CATALYST 6500"/>
    <s v=""/>
    <x v="0"/>
    <s v="3328"/>
    <s v="CONVENTION CENTER"/>
    <s v="MDF"/>
    <s v="401.6"/>
    <n v="1934"/>
    <s v="2/5/2015  "/>
    <s v="SNI0845ALIO"/>
    <s v="BUTLER, MIKE"/>
    <x v="0"/>
  </r>
  <r>
    <n v="10160856"/>
    <d v="2016-01-19T00:00:00"/>
    <x v="4"/>
    <s v="POWER SUPPLY, CISCO CATALYST 6500"/>
    <s v=""/>
    <x v="0"/>
    <s v="0004"/>
    <s v="GOVERNMENTAL CENTER 4TH FLR"/>
    <s v="MDF"/>
    <s v="401.6"/>
    <n v="1934"/>
    <s v="2/5/2015  "/>
    <s v="SNI0845AL05"/>
    <s v="BUTLER, MIKE"/>
    <x v="0"/>
  </r>
  <r>
    <n v="10160857"/>
    <d v="2016-01-19T00:00:00"/>
    <x v="4"/>
    <s v="POWER SUPPLY, CISCO CATALYST 6500"/>
    <s v=""/>
    <x v="0"/>
    <s v="2441"/>
    <s v="NEW COURTHOUSE WPB - 4TH FLOOR"/>
    <s v="MDF"/>
    <s v="401.6"/>
    <n v="1934"/>
    <s v="2/10/2015 "/>
    <s v="SNI0844AL53"/>
    <s v="BUTLER, MIKE"/>
    <x v="0"/>
  </r>
  <r>
    <n v="10160976"/>
    <d v="2016-01-19T00:00:00"/>
    <x v="4"/>
    <s v="GIGI CM 16 CONSVR"/>
    <s v=""/>
    <x v="0"/>
    <s v="0004"/>
    <s v="GOVERNMENTAL CENTER 4TH FLR"/>
    <s v="MDF"/>
    <e v="#N/A"/>
    <n v="1502"/>
    <s v="2/19/2015 "/>
    <s v="V50100137"/>
    <e v="#N/A"/>
    <x v="0"/>
  </r>
  <r>
    <n v="10161118"/>
    <d v="2016-01-19T00:00:00"/>
    <x v="4"/>
    <s v="CISCO WS-C3750-12S-S SWITCH"/>
    <s v="WS-C3750G-12S-E"/>
    <x v="0"/>
    <s v="0004"/>
    <s v="GOVERNMENTAL CENTER 4TH FLR"/>
    <s v="MDF"/>
    <s v="401.34"/>
    <n v="7903"/>
    <s v="12/11/2014"/>
    <s v="CAT0903R16B"/>
    <s v="BUTLER, MIKE"/>
    <x v="0"/>
  </r>
  <r>
    <n v="10161119"/>
    <d v="2016-01-19T00:00:00"/>
    <x v="4"/>
    <s v="CISCO WS-C3750-12S-S SWITCH"/>
    <s v="WS-C3750G-12S-E"/>
    <x v="0"/>
    <s v="0004"/>
    <s v="GOVERNMENTAL CENTER 4TH FLR"/>
    <s v="MDF"/>
    <s v="130"/>
    <n v="7903"/>
    <s v="1/15/2015 "/>
    <s v="CAT0939R0WK"/>
    <s v="BUTLER, MIKE"/>
    <x v="0"/>
  </r>
  <r>
    <n v="10161120"/>
    <d v="2016-01-19T00:00:00"/>
    <x v="4"/>
    <s v="CISCO WS-C3750-12S-S SWITCH"/>
    <s v="WS C3750"/>
    <x v="0"/>
    <s v="2748"/>
    <s v="EMERGENCY OPS CENTER-1ST FLOOR"/>
    <s v="MDF"/>
    <s v="130"/>
    <n v="7903"/>
    <s v="1/22/2015 "/>
    <s v="CAT0904N19T"/>
    <s v="BUTLER, MIKE"/>
    <x v="0"/>
  </r>
  <r>
    <n v="10161121"/>
    <d v="2016-01-19T00:00:00"/>
    <x v="4"/>
    <s v="CISCO WS-C3750-12S-S SWITCH"/>
    <s v="WS-C3750G-12S"/>
    <x v="0"/>
    <s v="0004"/>
    <s v="GOVERNMENTAL CENTER 4TH FLR"/>
    <n v="401.6"/>
    <s v="401.45"/>
    <n v="7903"/>
    <s v="1/23/2015 "/>
    <s v="CAT0903N0R5"/>
    <s v="BUTLER, MIKE"/>
    <x v="0"/>
  </r>
  <r>
    <n v="10161122"/>
    <d v="2016-01-19T00:00:00"/>
    <x v="4"/>
    <s v="CISCO WS-C3750-12S-S SWITCH"/>
    <s v="WS-3750G-12S-E"/>
    <x v="0"/>
    <s v="0004"/>
    <s v="GOVERNMENTAL CENTER 4TH FLR"/>
    <n v="401.6"/>
    <s v="401.6"/>
    <n v="7903"/>
    <s v="1/22/2015 "/>
    <s v="CAT0938R0WW"/>
    <s v="BUTLER, MIKE"/>
    <x v="0"/>
  </r>
  <r>
    <n v="10161123"/>
    <d v="2016-01-19T00:00:00"/>
    <x v="4"/>
    <s v="CISCO WS-C3750-12S-S SWITCH"/>
    <s v="WS-C3750G-12S-E"/>
    <x v="0"/>
    <s v="0004"/>
    <s v="GOVERNMENTAL CENTER 4TH FLR"/>
    <n v="401.6"/>
    <s v="401.6"/>
    <n v="7903"/>
    <s v="1/22/2015 "/>
    <s v="CAT0903R167"/>
    <s v="BUTLER, MIKE"/>
    <x v="0"/>
  </r>
  <r>
    <n v="10161124"/>
    <d v="2016-01-19T00:00:00"/>
    <x v="4"/>
    <s v="CISCO WS-C3560-14TS-E"/>
    <s v="WS-C3560G-24TS-E"/>
    <x v="0"/>
    <s v="0004"/>
    <s v="GOVERNMENTAL CENTER 4TH FLR"/>
    <n v="401.6"/>
    <s v="401.6"/>
    <n v="5794"/>
    <s v="1/6/2015  "/>
    <s v="FOC0850U0H3"/>
    <s v="BUTLER, MIKE"/>
    <x v="0"/>
  </r>
  <r>
    <n v="10161125"/>
    <d v="2016-01-19T00:00:00"/>
    <x v="4"/>
    <s v="CISCO WS-C3560-14TS-E"/>
    <s v=""/>
    <x v="0"/>
    <s v="0004"/>
    <s v="GOVERNMENTAL CENTER 4TH FLR"/>
    <s v="MDF"/>
    <s v="403"/>
    <n v="5794"/>
    <s v="12/11/2014"/>
    <s v="FOC0850U0LF"/>
    <s v="BUTLER, MIKE"/>
    <x v="0"/>
  </r>
  <r>
    <n v="10161126"/>
    <d v="2016-01-19T00:00:00"/>
    <x v="4"/>
    <s v="CISCO WS-C3560-14TS-E"/>
    <n v="3560"/>
    <x v="0"/>
    <s v="0004"/>
    <s v="GOVERNMENTAL CENTER 4TH FLR"/>
    <n v="401.6"/>
    <s v="401.6"/>
    <n v="5794"/>
    <s v="12/18/2014"/>
    <s v="FOC0850U0F5"/>
    <s v="BUTLER, MIKE"/>
    <x v="0"/>
  </r>
  <r>
    <n v="10161127"/>
    <d v="2016-01-19T00:00:00"/>
    <x v="4"/>
    <s v="CISCO WS-C3560-14TS-E"/>
    <s v="WS-C3560G-24TS-E"/>
    <x v="0"/>
    <s v="0004"/>
    <s v="GOVERNMENTAL CENTER 4TH FLR"/>
    <s v="MDF"/>
    <s v="403"/>
    <n v="5794"/>
    <s v="12/11/2014"/>
    <s v="FOC0850U0F0"/>
    <s v="BUTLER, MIKE"/>
    <x v="0"/>
  </r>
  <r>
    <n v="10161128"/>
    <d v="2016-01-19T00:00:00"/>
    <x v="4"/>
    <s v="CISCO WS-C3560-14TS-E"/>
    <s v=""/>
    <x v="0"/>
    <s v="0004"/>
    <s v="GOVERNMENTAL CENTER 4TH FLR"/>
    <n v="401.6"/>
    <s v="401.6"/>
    <n v="5794"/>
    <s v="1/6/2015  "/>
    <s v="FOC0850U194"/>
    <s v="BUTLER, MIKE"/>
    <x v="0"/>
  </r>
  <r>
    <n v="10161129"/>
    <d v="2016-01-19T00:00:00"/>
    <x v="4"/>
    <s v="CISCO WS-C3560-14TS-E"/>
    <s v="WS-C3560G-24TS-E"/>
    <x v="0"/>
    <s v="2749"/>
    <s v="EMERGENCY OPS CENTER-2ND FLOOR"/>
    <s v="MDF"/>
    <s v="401.34"/>
    <n v="5794"/>
    <s v="12/11/2014"/>
    <s v="FOC0850U0GH"/>
    <s v="BUTLER, MIKE"/>
    <x v="0"/>
  </r>
  <r>
    <n v="10161130"/>
    <d v="2016-01-19T00:00:00"/>
    <x v="4"/>
    <s v="CISCO WS-C3560-14TS-E"/>
    <s v=""/>
    <x v="0"/>
    <s v="0004"/>
    <s v="GOVERNMENTAL CENTER 4TH FLR"/>
    <s v="MDF"/>
    <s v="403"/>
    <n v="5794"/>
    <s v="12/11/2014"/>
    <s v="FOC0850U0F6"/>
    <s v="BUTLER, MIKE"/>
    <x v="0"/>
  </r>
  <r>
    <n v="10161131"/>
    <d v="2016-01-19T00:00:00"/>
    <x v="4"/>
    <s v="CISCO WS-C3560-14TS-E"/>
    <n v="3560"/>
    <x v="0"/>
    <s v="2381"/>
    <s v="JUDICIAL COMPLEX, SAPD 6TH FLOOR"/>
    <s v="MDF"/>
    <s v="6TH FL IDF"/>
    <n v="5794"/>
    <s v="12/11/2014"/>
    <s v="FOC0850U0FF"/>
    <s v="BUTLER, MIKE"/>
    <x v="0"/>
  </r>
  <r>
    <n v="10161132"/>
    <d v="2016-01-19T00:00:00"/>
    <x v="4"/>
    <s v="CISCO WS-C3560-14TS-E"/>
    <s v="WS-C3560G-24TS-E"/>
    <x v="0"/>
    <s v="2749"/>
    <s v="EMERGENCY OPS CENTER-2ND FLOOR"/>
    <s v="MDF"/>
    <s v="401.34"/>
    <n v="5794"/>
    <s v="12/11/2014"/>
    <s v="FOC0852U19A"/>
    <s v="BUTLER, MIKE"/>
    <x v="0"/>
  </r>
  <r>
    <n v="10161133"/>
    <d v="2016-01-19T00:00:00"/>
    <x v="4"/>
    <s v="CISCO WS-C3560-14TS-E"/>
    <s v=""/>
    <x v="0"/>
    <s v="0004"/>
    <s v="GOVERNMENTAL CENTER 4TH FLR"/>
    <s v="MDF"/>
    <s v="401.34"/>
    <n v="5794"/>
    <s v="12/11/2014"/>
    <s v="FOC0850U0AM"/>
    <s v="BUTLER, MIKE"/>
    <x v="0"/>
  </r>
  <r>
    <n v="10161134"/>
    <d v="2016-01-19T00:00:00"/>
    <x v="4"/>
    <s v="CISCO WS-C3560-14TS-E"/>
    <s v="WS-C3560G-24TS-E"/>
    <x v="0"/>
    <s v="2748"/>
    <s v="EMERGENCY OPS CENTER-1ST FLOOR"/>
    <s v="MDF"/>
    <s v="401.34"/>
    <n v="5794"/>
    <s v="12/11/2014"/>
    <s v="FOC0850U0GX"/>
    <s v="BUTLER, MIKE"/>
    <x v="0"/>
  </r>
  <r>
    <n v="10161135"/>
    <d v="2016-01-19T00:00:00"/>
    <x v="4"/>
    <s v="CISCO WS-C3560-14TS-E"/>
    <s v="WS-C3560G-24TS-E"/>
    <x v="0"/>
    <s v="0004"/>
    <s v="GOVERNMENTAL CENTER 4TH FLR"/>
    <n v="403"/>
    <s v="403.0"/>
    <n v="5794"/>
    <s v="12/18/2014"/>
    <s v="FOC0850U0GU"/>
    <s v="BUTLER, MIKE"/>
    <x v="0"/>
  </r>
  <r>
    <n v="10161136"/>
    <d v="2016-01-19T00:00:00"/>
    <x v="4"/>
    <s v="CISCO CHASSIS C6509"/>
    <s v="6509 - LAYER 3"/>
    <x v="0"/>
    <s v="2748"/>
    <s v="EMERGENCY OPS CENTER-1ST FLOOR"/>
    <s v="MDF"/>
    <s v="MDF"/>
    <n v="109570"/>
    <s v="12/11/2014"/>
    <s v="SMC11200040"/>
    <s v="BUTLER, MIKE"/>
    <x v="0"/>
  </r>
  <r>
    <n v="10161137"/>
    <d v="2016-01-19T00:00:00"/>
    <x v="4"/>
    <s v="CISCO CHASSIS C6509"/>
    <s v=""/>
    <x v="0"/>
    <s v="0004"/>
    <s v="GOVERNMENTAL CENTER 4TH FLR"/>
    <s v="MDF"/>
    <s v="401.34"/>
    <n v="109570"/>
    <s v="12/11/2014"/>
    <s v="SMG0827N2ED"/>
    <s v="BUTLER, MIKE"/>
    <x v="0"/>
  </r>
  <r>
    <n v="10161138"/>
    <d v="2016-01-19T00:00:00"/>
    <x v="4"/>
    <s v="CISCO CHASSIS 3750"/>
    <s v=""/>
    <x v="0"/>
    <s v="0004"/>
    <s v="GOVERNMENTAL CENTER 4TH FLR"/>
    <n v="401.6"/>
    <s v="401.6"/>
    <n v="17887"/>
    <s v="12/11/2014"/>
    <s v="FOC1020Y1DG"/>
    <s v="BUTLER, MIKE"/>
    <x v="0"/>
  </r>
  <r>
    <n v="10161139"/>
    <d v="2016-01-19T00:00:00"/>
    <x v="4"/>
    <s v="CISCO CHASSIS 3750"/>
    <s v="WS-C3750G-48PS"/>
    <x v="0"/>
    <s v="0193"/>
    <s v="GRAPHICS-1701 JOG RD"/>
    <s v="MDF"/>
    <s v="401.34"/>
    <n v="17887"/>
    <s v="12/11/2014"/>
    <s v="FOC1242W217"/>
    <s v="BUTLER, MIKE"/>
    <x v="0"/>
  </r>
  <r>
    <n v="10161140"/>
    <d v="2016-01-19T00:00:00"/>
    <x v="4"/>
    <s v="CISCO CHASSIS 3750"/>
    <s v=""/>
    <x v="0"/>
    <s v="0004"/>
    <s v="GOVERNMENTAL CENTER 4TH FLR"/>
    <s v="MDF"/>
    <s v="401.34"/>
    <n v="17887"/>
    <s v="12/10/2014"/>
    <s v="FOC0852U131"/>
    <s v="BUTLER, MIKE"/>
    <x v="0"/>
  </r>
  <r>
    <n v="10161141"/>
    <d v="2016-01-19T00:00:00"/>
    <x v="4"/>
    <s v="CISCO CHASSIS 3750"/>
    <s v=""/>
    <x v="0"/>
    <s v="7078"/>
    <s v="PUBLIC DEFENDER"/>
    <s v="5TH FL"/>
    <s v="5TH FLOOR"/>
    <n v="17887"/>
    <s v="1/6/2015  "/>
    <s v="FOC1240Z26T"/>
    <s v="BUTLER, MIKE"/>
    <x v="0"/>
  </r>
  <r>
    <n v="10161142"/>
    <d v="2016-01-19T00:00:00"/>
    <x v="4"/>
    <s v="CISCO CHASSIS 3750"/>
    <s v="WS-C3750G-48PS"/>
    <x v="0"/>
    <s v="0001"/>
    <s v="GOVERNMENTAL CENTER 1ST FLR"/>
    <s v="MDF"/>
    <s v="401.34"/>
    <n v="17887"/>
    <s v="1/15/2015 "/>
    <s v="FOC1003Y08A"/>
    <s v="BUTLER, MIKE"/>
    <x v="0"/>
  </r>
  <r>
    <n v="10161143"/>
    <d v="2016-01-19T00:00:00"/>
    <x v="4"/>
    <s v="CISCO CHASSIS 3750"/>
    <s v="WS-C3750G-48PS"/>
    <x v="0"/>
    <s v="0004"/>
    <s v="GOVERNMENTAL CENTER 4TH FLR"/>
    <n v="401.6"/>
    <s v="401.6"/>
    <n v="17887"/>
    <s v="1/15/2015 "/>
    <s v="FOC0844U04U"/>
    <s v="BUTLER, MIKE"/>
    <x v="0"/>
  </r>
  <r>
    <n v="10161144"/>
    <d v="2016-01-19T00:00:00"/>
    <x v="4"/>
    <s v="CISCO CHASSIS 3750"/>
    <n v="3750"/>
    <x v="0"/>
    <s v="0004"/>
    <s v="GOVERNMENTAL CENTER 4TH FLR"/>
    <n v="401.6"/>
    <s v="401.6"/>
    <n v="17887"/>
    <s v="1/23/2015 "/>
    <s v="FOC0853U00D"/>
    <s v="BUTLER, MIKE"/>
    <x v="0"/>
  </r>
  <r>
    <n v="10161145"/>
    <d v="2016-01-19T00:00:00"/>
    <x v="4"/>
    <s v="CISCO CHASSIS 3750"/>
    <s v="WS-C3750G-48PS-E"/>
    <x v="0"/>
    <s v="2464"/>
    <s v="GUN CLUB CJC-JAIL FAC 3RD FLR"/>
    <s v="ATTIC"/>
    <s v="ATTIC"/>
    <n v="17887"/>
    <s v="12/11/2014"/>
    <s v="FOC1401Z3JM"/>
    <s v="BUTLER, MIKE"/>
    <x v="0"/>
  </r>
  <r>
    <n v="10161146"/>
    <d v="2016-01-19T00:00:00"/>
    <x v="4"/>
    <s v="CISCO CHASSIS 3750"/>
    <s v=""/>
    <x v="0"/>
    <s v="0221"/>
    <s v="FLEET MGMT. ADMIN."/>
    <s v="MDF"/>
    <s v="401.34"/>
    <n v="17887"/>
    <s v="12/11/2014"/>
    <s v="FOC0853U003"/>
    <s v="BUTLER, MIKE"/>
    <x v="0"/>
  </r>
  <r>
    <n v="10161147"/>
    <d v="2016-01-19T00:00:00"/>
    <x v="4"/>
    <s v="CISCO CHASSIS 3750"/>
    <s v="WS-C3750G-48PS"/>
    <x v="0"/>
    <s v="0004"/>
    <s v="GOVERNMENTAL CENTER 4TH FLR"/>
    <s v="MDF"/>
    <s v="401.34"/>
    <n v="17887"/>
    <s v="12/11/2014"/>
    <s v="FOC0848U0B1"/>
    <s v="BUTLER, MIKE"/>
    <x v="0"/>
  </r>
  <r>
    <n v="10161296"/>
    <d v="2016-01-19T00:00:00"/>
    <x v="4"/>
    <s v="SERVER, DELL POWEREDGE 1850"/>
    <s v=""/>
    <x v="0"/>
    <s v="2748"/>
    <s v="EMERGENCY OPS CENTER-1ST FLOOR"/>
    <s v="IDF"/>
    <s v="401.43"/>
    <n v="8056.98"/>
    <s v="1/22/2015 "/>
    <s v="78S7W61"/>
    <s v="BRATHWAITE, JASON"/>
    <x v="0"/>
  </r>
  <r>
    <n v="10161479"/>
    <d v="2016-01-19T00:00:00"/>
    <x v="4"/>
    <s v="VIDEO CONFERENCING, TANDBERG 770 MXP"/>
    <s v=""/>
    <x v="0"/>
    <s v="2380"/>
    <s v="JUDICIAL COMPLEX, SAPD 5TH FLOOR"/>
    <s v="MDF"/>
    <s v="5.1708"/>
    <n v="6505"/>
    <s v="1/20/2015 "/>
    <s v="30A64840"/>
    <s v="GOLDSMITH, LORINDA"/>
    <x v="0"/>
  </r>
  <r>
    <n v="10161481"/>
    <d v="2016-01-19T00:00:00"/>
    <x v="4"/>
    <s v="VIDEO CONFERENCING, TANDBERG 29' XGA PRUE FLATE"/>
    <s v=""/>
    <x v="0"/>
    <s v="2380"/>
    <s v="JUDICIAL COMPLEX, SAPD 5TH FLOOR"/>
    <s v="MDF"/>
    <s v="401.32"/>
    <n v="1104"/>
    <s v="1/20/2015 "/>
    <n v="69409683308"/>
    <s v="GOLDSMITH, LORINDA"/>
    <x v="0"/>
  </r>
  <r>
    <n v="10161487"/>
    <d v="2016-01-19T00:00:00"/>
    <x v="4"/>
    <s v="VIDEO CONFERENCING, TANDBERG 1-42 PLASMA W/VIDEO&amp;PC INTERFAC"/>
    <s v=""/>
    <x v="0"/>
    <s v="2246"/>
    <s v="GLADES HEADSTART BELLE GLADE"/>
    <s v="MDF"/>
    <s v="MDF"/>
    <n v="9039"/>
    <s v="1/20/2015 "/>
    <s v="EASS004171UJ"/>
    <s v="GOLDSMITH, LORINDA"/>
    <x v="0"/>
  </r>
  <r>
    <n v="10161488"/>
    <d v="2016-01-19T00:00:00"/>
    <x v="4"/>
    <s v="VIDEO CONFERENCING, TANDBERG 1-42 PLASMA W/VIDEO&amp;PC INTERFAC"/>
    <s v=""/>
    <x v="0"/>
    <s v="0063"/>
    <s v="RIVIERA BEACH HEADSTART BLDG."/>
    <s v="PHONE"/>
    <s v="PHONE"/>
    <n v="9039"/>
    <s v="1/20/2015 "/>
    <s v="EASS004195UJ"/>
    <s v="GOLDSMITH, LORINDA"/>
    <x v="0"/>
  </r>
  <r>
    <n v="10161489"/>
    <d v="2016-01-19T00:00:00"/>
    <x v="4"/>
    <s v="VIDEO CONFERENCING, TANDBERG 1-42 PLASMA W/VIDEO&amp;PC INTERFAC"/>
    <s v=""/>
    <x v="0"/>
    <s v="0045"/>
    <s v="COMMUNITY SERV. - ADMIN.1ST.FL"/>
    <s v="BSMT"/>
    <s v="BSMT"/>
    <n v="9039"/>
    <s v="1/20/2015 "/>
    <s v="EASS004180UJ"/>
    <s v="GOLDSMITH, LORINDA"/>
    <x v="0"/>
  </r>
  <r>
    <n v="10161610"/>
    <d v="2016-01-19T00:00:00"/>
    <x v="4"/>
    <s v="FIREPASS 4120 REMOTE ACCESS"/>
    <n v="4120"/>
    <x v="0"/>
    <s v="0004"/>
    <s v="GOVERNMENTAL CENTER 4TH FLR"/>
    <s v="DATACTR"/>
    <s v="403.1"/>
    <n v="35919.96"/>
    <s v="2/5/2015  "/>
    <s v="BIP065653S"/>
    <s v="SCHWARTZ, RICHARD"/>
    <x v="0"/>
  </r>
  <r>
    <n v="10161611"/>
    <d v="2016-01-19T00:00:00"/>
    <x v="4"/>
    <s v="FIREPASS 4120 REMOTE ACCESS"/>
    <s v=""/>
    <x v="0"/>
    <s v="2748"/>
    <s v="EMERGENCY OPS CENTER-1ST FLOOR"/>
    <s v="IDF"/>
    <s v="VAULT"/>
    <n v="35919.96"/>
    <s v="1/22/2015 "/>
    <s v="B1P068789S"/>
    <s v="SCHWARTZ, RICHARD"/>
    <x v="0"/>
  </r>
  <r>
    <n v="10162639"/>
    <d v="2016-01-19T00:00:00"/>
    <x v="4"/>
    <s v="CISCO WS-C2950C-24, 24 10/100PORTS"/>
    <n v="2950"/>
    <x v="0"/>
    <s v="2698"/>
    <s v="SAMUEL FRIEDLAND PARK GROUNDS"/>
    <s v="MDF"/>
    <s v="SURPLUS"/>
    <n v="1426.75"/>
    <s v="12/11/2014"/>
    <s v="FOC0921Y3NN"/>
    <s v="BUTLER, MIKE"/>
    <x v="0"/>
  </r>
  <r>
    <n v="10162643"/>
    <d v="2016-01-19T00:00:00"/>
    <x v="4"/>
    <s v="CISCO WS-C2950C-24, 24 10/100PORTS"/>
    <s v=""/>
    <x v="0"/>
    <s v="0004"/>
    <s v="GOVERNMENTAL CENTER 4TH FLR"/>
    <s v="MDF"/>
    <s v="403"/>
    <n v="1426.75"/>
    <s v="12/11/2014"/>
    <s v="FOC0921Y3NH"/>
    <s v="BUTLER, MIKE"/>
    <x v="0"/>
  </r>
  <r>
    <n v="10162644"/>
    <d v="2016-01-19T00:00:00"/>
    <x v="4"/>
    <s v="CISCO WS-C2950C-24, 24 10/100PORTS"/>
    <s v="WS C2950C"/>
    <x v="0"/>
    <s v="2893"/>
    <s v="DYER PARK MAINTENANCE BLDG"/>
    <s v="MDF"/>
    <s v="MDF"/>
    <n v="1426.75"/>
    <s v="12/11/2014"/>
    <s v="FOC0921Y3ML"/>
    <s v="BUTLER, MIKE"/>
    <x v="0"/>
  </r>
  <r>
    <n v="10162645"/>
    <d v="2016-01-19T00:00:00"/>
    <x v="4"/>
    <s v="CISCO WS-C2950C-24, 24 10/100PORTS"/>
    <s v="WS-C2950C-24"/>
    <x v="0"/>
    <s v="3328"/>
    <s v="CONVENTION CENTER"/>
    <s v="IT OFFIC"/>
    <s v="1A"/>
    <n v="1426.75"/>
    <s v="3/2/2015  "/>
    <s v="FOC0921Y3MW"/>
    <s v="BUTLER, MIKE"/>
    <x v="0"/>
  </r>
  <r>
    <n v="10162646"/>
    <d v="2016-01-19T00:00:00"/>
    <x v="4"/>
    <s v="CISCO WS-C2950C-24, 24 10/100PORTS"/>
    <s v="C2950C"/>
    <x v="0"/>
    <s v="0093"/>
    <s v="GUN CLUB CJC-PBSO ADMIN 1ST FL"/>
    <s v="MDF"/>
    <s v="MAIN-JAIL-SOUTH11"/>
    <n v="1426.75"/>
    <s v="12/11/2014"/>
    <s v="FOC0921Z3P1"/>
    <s v="BUTLER, MIKE"/>
    <x v="0"/>
  </r>
  <r>
    <n v="10162648"/>
    <d v="2016-01-19T00:00:00"/>
    <x v="4"/>
    <s v="CISCO 2651 XM"/>
    <s v="2651XM"/>
    <x v="0"/>
    <s v="0004"/>
    <s v="GOVERNMENTAL CENTER 4TH FLR"/>
    <n v="401.6"/>
    <s v="401.6"/>
    <n v="5486"/>
    <s v="1/23/2015 "/>
    <s v="FTX0925A063"/>
    <s v="BUTLER, MIKE"/>
    <x v="0"/>
  </r>
  <r>
    <n v="10162920"/>
    <d v="2016-01-19T00:00:00"/>
    <x v="4"/>
    <s v="CISCO 2651 XM"/>
    <n v="2651"/>
    <x v="0"/>
    <s v="0134"/>
    <s v="FIRE RESCUE STATION 25"/>
    <s v="MDF"/>
    <s v="MDF"/>
    <n v="5486"/>
    <s v="12/11/2014"/>
    <s v="FTX0925A064"/>
    <s v="BUTLER, MIKE"/>
    <x v="0"/>
  </r>
  <r>
    <n v="10162921"/>
    <d v="2016-01-19T00:00:00"/>
    <x v="4"/>
    <s v="CISCO 2651 XM"/>
    <n v="2651"/>
    <x v="0"/>
    <s v="0614"/>
    <s v="SOLID WASTE AUTH.ADMIN.2ND FL."/>
    <s v="AUTITORI"/>
    <s v="MDF"/>
    <n v="5486"/>
    <s v="2/24/2015 "/>
    <s v="FTX0925A06S"/>
    <s v="BUTLER, MIKE"/>
    <x v="0"/>
  </r>
  <r>
    <n v="10162922"/>
    <d v="2016-01-19T00:00:00"/>
    <x v="4"/>
    <s v="CISCO 2651 XM"/>
    <s v=""/>
    <x v="0"/>
    <s v="0686"/>
    <s v="RIVERBEND PARK"/>
    <s v="MDF"/>
    <s v="BEND"/>
    <n v="5486"/>
    <s v="12/11/2014"/>
    <s v="FTX0925A076"/>
    <s v="BUTLER, MIKE"/>
    <x v="0"/>
  </r>
  <r>
    <n v="10162923"/>
    <d v="2016-01-19T00:00:00"/>
    <x v="4"/>
    <s v="CISCO 2651 XM"/>
    <s v="2651 XM"/>
    <x v="0"/>
    <s v="3074"/>
    <s v="FIRE STATION #27-BUILDING"/>
    <s v="MDF"/>
    <s v="MDF"/>
    <n v="5486"/>
    <s v="12/11/2014"/>
    <s v="FTX0925A06Q"/>
    <s v="BUTLER, MIKE"/>
    <x v="0"/>
  </r>
  <r>
    <n v="10162924"/>
    <d v="2016-01-19T00:00:00"/>
    <x v="4"/>
    <s v="CISCO 2651 XM"/>
    <s v=""/>
    <x v="0"/>
    <s v="0116"/>
    <s v="MOSQUITO CONTROL MAIN OFFICE"/>
    <s v="MDF"/>
    <s v="401.6"/>
    <n v="5486"/>
    <s v="12/11/2014"/>
    <s v="FTX0925A06M"/>
    <s v="BUTLER, MIKE"/>
    <x v="0"/>
  </r>
  <r>
    <n v="10162926"/>
    <d v="2016-01-19T00:00:00"/>
    <x v="4"/>
    <s v="CISCO 2651 XM"/>
    <s v=""/>
    <x v="0"/>
    <s v="3341"/>
    <s v="BELLE GLADE STA #73"/>
    <s v="MDF"/>
    <s v="IDF"/>
    <n v="5486"/>
    <s v="12/11/2014"/>
    <s v="FTX0925A06Z"/>
    <s v="BUTLER, MIKE"/>
    <x v="0"/>
  </r>
  <r>
    <n v="10162928"/>
    <d v="2016-01-19T00:00:00"/>
    <x v="4"/>
    <s v="CISCO WS-C3550-24 SMI, 24 10/100 2 GBIC PORTS"/>
    <s v="WS-C3550"/>
    <x v="0"/>
    <s v="2742"/>
    <s v="JUDICIAL CENTER PARK GAR-1ST"/>
    <s v="MDF"/>
    <s v="PARK"/>
    <n v="1946.75"/>
    <s v="12/11/2014"/>
    <s v="CAT0918K06J"/>
    <s v="BUTLER, MIKE"/>
    <x v="0"/>
  </r>
  <r>
    <n v="10162930"/>
    <d v="2016-01-19T00:00:00"/>
    <x v="4"/>
    <s v="CISCO WS-C3550-24 SMI, 24 10/100 2 GBIC PORTS"/>
    <s v="WS-C3550-24-SMI"/>
    <x v="0"/>
    <s v="3328"/>
    <s v="CONVENTION CENTER"/>
    <s v="MDF"/>
    <s v="1E"/>
    <n v="1946.75"/>
    <s v="12/11/2014"/>
    <s v="CAT0918K059"/>
    <s v="BUTLER, MIKE"/>
    <x v="0"/>
  </r>
  <r>
    <n v="10162931"/>
    <d v="2016-01-19T00:00:00"/>
    <x v="4"/>
    <s v="CISCO WS-C3550-24 SMI, 24 10/100 2 GBIC PORTS"/>
    <s v=""/>
    <x v="0"/>
    <s v="7053"/>
    <s v="MUNICIAPLITY-CITY OF DELRAY BEACH"/>
    <s v="MDF"/>
    <s v="UKN"/>
    <n v="1946.75"/>
    <s v="12/11/2014"/>
    <s v="CAT0918K06K"/>
    <s v="BUTLER, MIKE"/>
    <x v="0"/>
  </r>
  <r>
    <n v="10162932"/>
    <d v="2016-01-19T00:00:00"/>
    <x v="4"/>
    <s v="CISCO WS-C3550-24 SMI, 24 10/100 2 GBIC PORTS"/>
    <s v="WS-C3550-24-SMI"/>
    <x v="0"/>
    <s v="1997"/>
    <s v="PHIL FOSTER PARK-GROUNDS"/>
    <s v="MDF"/>
    <s v="MDF"/>
    <n v="1946.75"/>
    <s v="12/11/2014"/>
    <s v="CAT0918K06N"/>
    <s v="ALVAREZ, ALFREDO"/>
    <x v="0"/>
  </r>
  <r>
    <n v="10162934"/>
    <d v="2016-01-19T00:00:00"/>
    <x v="4"/>
    <s v="CISCO WS-C3550-24 SMI, 24 10/100 2 GBIC PORTS"/>
    <s v=""/>
    <x v="0"/>
    <s v="3416"/>
    <s v="F/R ADMIN/TRAINING"/>
    <s v="MDF"/>
    <s v="UKN"/>
    <n v="1946.75"/>
    <s v="12/11/2014"/>
    <s v="CAT0918K051"/>
    <s v="BUTLER, MIKE"/>
    <x v="0"/>
  </r>
  <r>
    <n v="10162935"/>
    <d v="2016-01-19T00:00:00"/>
    <x v="4"/>
    <s v="CISCO WS-C3550-24 SMI, 24 10/100 2 GBIC PORTS"/>
    <s v=""/>
    <x v="0"/>
    <s v="3080"/>
    <s v="WUD CUSTOMER SERVICE FACILITY"/>
    <s v="MDF"/>
    <s v="UKN"/>
    <n v="1946.75"/>
    <s v="12/11/2014"/>
    <s v="CAT0918K06A"/>
    <s v="BUTLER, MIKE"/>
    <x v="0"/>
  </r>
  <r>
    <n v="10162937"/>
    <d v="2016-01-19T00:00:00"/>
    <x v="4"/>
    <s v="CISCO WS-C3550-24 SMI, 24 10/100 2 GBIC PORTS"/>
    <s v=""/>
    <x v="0"/>
    <s v="2379"/>
    <s v="JUDICIAL COMPLEX,S/A-P/D,4TH F"/>
    <s v="MDF"/>
    <s v="IDF"/>
    <n v="1946.75"/>
    <s v="12/11/2014"/>
    <s v="CAT0918K05P"/>
    <s v="BUTLER, MIKE"/>
    <x v="0"/>
  </r>
  <r>
    <n v="10162938"/>
    <d v="2016-01-19T00:00:00"/>
    <x v="4"/>
    <s v="TURBOIRON SUPER X CHASSIS"/>
    <s v="SXR05100E"/>
    <x v="0"/>
    <s v="0004"/>
    <s v="GOVERNMENTAL CENTER 4TH FLR"/>
    <s v="MDF"/>
    <s v="403"/>
    <n v="103808.25"/>
    <s v="1/21/2015 "/>
    <s v="TE13050238"/>
    <s v="BUTLER, MIKE"/>
    <x v="0"/>
  </r>
  <r>
    <n v="10162939"/>
    <d v="2016-01-19T00:00:00"/>
    <x v="4"/>
    <s v="TURBOIRON SUPER X CHASSIS"/>
    <s v="FASTIRON SUPERX-PREM"/>
    <x v="0"/>
    <s v="0004"/>
    <s v="GOVERNMENTAL CENTER 4TH FLR"/>
    <s v="MDF"/>
    <s v="403"/>
    <n v="103808.25"/>
    <s v="1/21/2015 "/>
    <s v="TE08050515"/>
    <s v="BUTLER, MIKE"/>
    <x v="0"/>
  </r>
  <r>
    <n v="10162940"/>
    <d v="2016-01-19T00:00:00"/>
    <x v="4"/>
    <s v="FASTIRON WORKGROUP X424 W/L2 SW, FWSX424+2XG"/>
    <s v="FWSX424+2XG"/>
    <x v="0"/>
    <s v="2748"/>
    <s v="EMERGENCY OPS CENTER-1ST FLOOR"/>
    <n v="154"/>
    <s v="MDF"/>
    <n v="7346.5"/>
    <s v="2/24/2015 "/>
    <s v="FL07050762"/>
    <s v="BUTLER, MIKE"/>
    <x v="0"/>
  </r>
  <r>
    <n v="10162941"/>
    <d v="2016-01-19T00:00:00"/>
    <x v="4"/>
    <s v="FASTIRON WORKGROUP X424 W/L2 SW, FWSX424+2XG"/>
    <s v=""/>
    <x v="0"/>
    <s v="0004"/>
    <s v="GOVERNMENTAL CENTER 4TH FLR"/>
    <n v="401.6"/>
    <s v="401.6"/>
    <n v="7346.5"/>
    <s v="1/23/2015 "/>
    <s v="FL07050799"/>
    <s v="BUTLER, MIKE"/>
    <x v="0"/>
  </r>
  <r>
    <n v="10162942"/>
    <d v="2016-01-19T00:00:00"/>
    <x v="4"/>
    <s v="FASTIRON WORKGROUP X424 W/L2 SW, FWSX424+2XG"/>
    <s v=""/>
    <x v="1"/>
    <s v="2441"/>
    <s v="NEW COURTHOUSE WPB - 4TH FLOOR"/>
    <s v="RB NAS"/>
    <s v="403"/>
    <n v="7346.5"/>
    <s v="2/24/2015 "/>
    <s v="FL41048445"/>
    <s v="BUTLER, MIKE"/>
    <x v="0"/>
  </r>
  <r>
    <n v="10162943"/>
    <d v="2016-01-19T00:00:00"/>
    <x v="4"/>
    <s v="FASTIRON WORKGROUP X424 W/L2 SW, FWSX424+2XG"/>
    <s v=""/>
    <x v="0"/>
    <s v="0004"/>
    <s v="GOVERNMENTAL CENTER 4TH FLR"/>
    <s v="MDF"/>
    <s v="UKN"/>
    <n v="7346.5"/>
    <s v="1/21/2015 "/>
    <s v="FL07050727"/>
    <s v="BUTLER, MIKE"/>
    <x v="0"/>
  </r>
  <r>
    <n v="10162944"/>
    <d v="2016-01-19T00:00:00"/>
    <x v="4"/>
    <s v="FASTIRON WORKGROUP X424 W/L2 SW, FWSX424+2XG"/>
    <s v=""/>
    <x v="0"/>
    <s v="0004"/>
    <s v="GOVERNMENTAL CENTER 4TH FLR"/>
    <n v="403.1"/>
    <s v="403"/>
    <n v="7346.5"/>
    <s v="12/4/2014 "/>
    <s v="FL06060647"/>
    <s v="BUTLER, MIKE"/>
    <x v="0"/>
  </r>
  <r>
    <n v="10162945"/>
    <d v="2016-01-19T00:00:00"/>
    <x v="4"/>
    <s v="FASTIRON WORKGROUP X424 W/L2 SW, FWSX424+2XG"/>
    <s v=""/>
    <x v="0"/>
    <s v="2748"/>
    <s v="EMERGENCY OPS CENTER-1ST FLOOR"/>
    <s v="IDF"/>
    <s v="151"/>
    <n v="7346.5"/>
    <s v="1/22/2015 "/>
    <s v="FL07050788"/>
    <s v="BUTLER, MIKE"/>
    <x v="0"/>
  </r>
  <r>
    <n v="10162946"/>
    <d v="2016-01-19T00:00:00"/>
    <x v="4"/>
    <s v="FASTIRON WORKGROUP X424 W/L2 SW, FWSX424+2XG"/>
    <s v=""/>
    <x v="0"/>
    <s v="0004"/>
    <s v="GOVERNMENTAL CENTER 4TH FLR"/>
    <s v="DATACTR"/>
    <s v="UKN"/>
    <n v="7346.5"/>
    <s v="2/5/2015  "/>
    <s v="FL07050734"/>
    <s v="BUTLER, MIKE"/>
    <x v="0"/>
  </r>
  <r>
    <n v="10162947"/>
    <d v="2016-01-19T00:00:00"/>
    <x v="4"/>
    <s v="FASTIRON WORKGROUP X424 W/L2 SW, FWSX424+2XG"/>
    <s v=""/>
    <x v="0"/>
    <s v="0004"/>
    <s v="GOVERNMENTAL CENTER 4TH FLR"/>
    <n v="403.1"/>
    <s v="403"/>
    <n v="7346.5"/>
    <s v="12/10/2014"/>
    <s v="FL07050787"/>
    <s v="BUTLER, MIKE"/>
    <x v="0"/>
  </r>
  <r>
    <n v="10162948"/>
    <d v="2016-01-19T00:00:00"/>
    <x v="4"/>
    <s v="FASTIRON WORKGROUP X424 W/L2 SW, FWSX424+2XG"/>
    <s v=""/>
    <x v="0"/>
    <s v="0004"/>
    <s v="GOVERNMENTAL CENTER 4TH FLR"/>
    <n v="403.1"/>
    <s v="403"/>
    <n v="7346.5"/>
    <s v="12/4/2014 "/>
    <s v="FL07050746"/>
    <s v="BUTLER, MIKE"/>
    <x v="0"/>
  </r>
  <r>
    <n v="10162949"/>
    <d v="2016-01-19T00:00:00"/>
    <x v="4"/>
    <s v="FASTIRON WORKGROUP X424 W/L2 SW, FWSX424+2XG"/>
    <s v=""/>
    <x v="0"/>
    <s v="0004"/>
    <s v="GOVERNMENTAL CENTER 4TH FLR"/>
    <n v="401.6"/>
    <s v="403"/>
    <n v="7346.5"/>
    <s v="1/23/2015 "/>
    <s v="FL07050758"/>
    <s v="BUTLER, MIKE"/>
    <x v="0"/>
  </r>
  <r>
    <n v="10162950"/>
    <d v="2016-01-19T00:00:00"/>
    <x v="4"/>
    <s v="FASTIRON WORKGROUP X424 W/L2 SW, FWSX424+2XG"/>
    <s v="FWSX4242XG"/>
    <x v="0"/>
    <s v="0004"/>
    <s v="GOVERNMENTAL CENTER 4TH FLR"/>
    <n v="401.6"/>
    <s v="401.6"/>
    <n v="7346.5"/>
    <s v="1/23/2015 "/>
    <s v="FL42054875"/>
    <s v="BUTLER, MIKE"/>
    <x v="0"/>
  </r>
  <r>
    <n v="10162951"/>
    <d v="2016-01-19T00:00:00"/>
    <x v="4"/>
    <s v="FASTIRON WORKGROUP X424 W/L2 SW, FWSX424+2XG"/>
    <s v=""/>
    <x v="0"/>
    <s v="2748"/>
    <s v="EMERGENCY OPS CENTER-1ST FLOOR"/>
    <s v="MDF"/>
    <s v="151"/>
    <n v="7346.5"/>
    <s v="1/21/2015 "/>
    <s v="FL07050719"/>
    <s v="BUTLER, MIKE"/>
    <x v="0"/>
  </r>
  <r>
    <n v="10162952"/>
    <d v="2016-01-19T00:00:00"/>
    <x v="4"/>
    <s v="FASTIRON WORKGROUP X424 W/L2 SW, FWSX424+2XG"/>
    <s v=""/>
    <x v="0"/>
    <s v="0004"/>
    <s v="GOVERNMENTAL CENTER 4TH FLR"/>
    <n v="401.6"/>
    <s v="401.6"/>
    <n v="7346.5"/>
    <s v="2/24/2015 "/>
    <s v="FW29080667"/>
    <s v="BUTLER, MIKE"/>
    <x v="0"/>
  </r>
  <r>
    <n v="10162953"/>
    <d v="2016-01-19T00:00:00"/>
    <x v="4"/>
    <s v="FASTIRON WORKGROUP X424 W/L2 SW, FWSX424+2XG"/>
    <s v="FWSX4242XG"/>
    <x v="0"/>
    <s v="0004"/>
    <s v="GOVERNMENTAL CENTER 4TH FLR"/>
    <s v="MDF"/>
    <s v="403"/>
    <n v="7346.5"/>
    <s v="1/21/2015 "/>
    <s v="FL07050743"/>
    <s v="BUTLER, MIKE"/>
    <x v="0"/>
  </r>
  <r>
    <n v="10162954"/>
    <d v="2016-01-19T00:00:00"/>
    <x v="4"/>
    <s v="FASTIRON WORKGROUP X424 W/L2 SW, FWSX424+2XG"/>
    <s v="FWSX4242XG"/>
    <x v="0"/>
    <s v="0004"/>
    <s v="GOVERNMENTAL CENTER 4TH FLR"/>
    <s v="MDF"/>
    <s v="403"/>
    <n v="7346.5"/>
    <s v="1/21/2015 "/>
    <s v="FL07050777"/>
    <s v="BUTLER, MIKE"/>
    <x v="0"/>
  </r>
  <r>
    <n v="10162970"/>
    <d v="2016-01-19T00:00:00"/>
    <x v="4"/>
    <s v="SERVER, DELL POWEREDGE 1850"/>
    <s v=""/>
    <x v="0"/>
    <s v="0004"/>
    <s v="GOVERNMENTAL CENTER 4TH FLR"/>
    <n v="403.1"/>
    <s v="401.24"/>
    <n v="6819.4"/>
    <s v="1/20/2015 "/>
    <s v="92ZBP71"/>
    <s v="SCHWARTZ, RICHARD"/>
    <x v="0"/>
  </r>
  <r>
    <n v="10162971"/>
    <d v="2016-01-19T00:00:00"/>
    <x v="4"/>
    <s v="SERVER, DELL POWEREDGE 1850"/>
    <s v=""/>
    <x v="0"/>
    <s v="2748"/>
    <s v="EMERGENCY OPS CENTER-1ST FLOOR"/>
    <s v="IDFRM154"/>
    <s v="401.24"/>
    <n v="6819.4"/>
    <s v="2/12/2015 "/>
    <s v="G2ZBP71"/>
    <s v="SCHWARTZ, RICHARD"/>
    <x v="0"/>
  </r>
  <r>
    <n v="10162972"/>
    <d v="2016-01-19T00:00:00"/>
    <x v="4"/>
    <s v="SERVER, DELL POWEREDGE 1850"/>
    <s v=""/>
    <x v="0"/>
    <s v="2748"/>
    <s v="EMERGENCY OPS CENTER-1ST FLOOR"/>
    <s v="IDFRM154"/>
    <s v="401.24"/>
    <n v="6819.4"/>
    <s v="2/12/2015 "/>
    <s v="H2ZBP71"/>
    <s v="SCHWARTZ, RICHARD"/>
    <x v="0"/>
  </r>
  <r>
    <n v="10162973"/>
    <d v="2016-01-19T00:00:00"/>
    <x v="4"/>
    <s v="SERVER, DELL POWEREDGE 1850"/>
    <s v=""/>
    <x v="0"/>
    <s v="0004"/>
    <s v="GOVERNMENTAL CENTER 4TH FLR"/>
    <n v="403.1"/>
    <s v="401.24"/>
    <n v="6819.4"/>
    <s v="1/20/2015 "/>
    <s v="43ZBP71"/>
    <s v="SCHWARTZ, RICHARD"/>
    <x v="0"/>
  </r>
  <r>
    <n v="10162975"/>
    <d v="2016-01-19T00:00:00"/>
    <x v="4"/>
    <s v="SERVER, DELL POWEREDGE 1850"/>
    <s v=""/>
    <x v="0"/>
    <s v="0004"/>
    <s v="GOVERNMENTAL CENTER 4TH FLR"/>
    <n v="403.1"/>
    <s v="401.24"/>
    <n v="6819.4"/>
    <s v="1/20/2015 "/>
    <s v="6CGBP71"/>
    <s v="SCHWARTZ, RICHARD"/>
    <x v="0"/>
  </r>
  <r>
    <n v="10162976"/>
    <d v="2016-01-19T00:00:00"/>
    <x v="4"/>
    <s v="SERVER, DELL POWEREDGE 1850"/>
    <s v=""/>
    <x v="0"/>
    <s v="0004"/>
    <s v="GOVERNMENTAL CENTER 4TH FLR"/>
    <n v="403.1"/>
    <s v="401.24"/>
    <n v="6819.4"/>
    <s v="1/20/2015 "/>
    <s v="7CGBP71"/>
    <s v="SCHWARTZ, RICHARD"/>
    <x v="0"/>
  </r>
  <r>
    <n v="10162977"/>
    <d v="2016-01-19T00:00:00"/>
    <x v="4"/>
    <s v="SERVER, DELL POWEREDGE 1850"/>
    <s v=""/>
    <x v="0"/>
    <s v="0004"/>
    <s v="GOVERNMENTAL CENTER 4TH FLR"/>
    <n v="403.1"/>
    <s v="401.24"/>
    <n v="6819.4"/>
    <s v="1/20/2015 "/>
    <s v="CCGBP71"/>
    <s v="SCHWARTZ, RICHARD"/>
    <x v="0"/>
  </r>
  <r>
    <n v="10162978"/>
    <d v="2016-01-19T00:00:00"/>
    <x v="4"/>
    <s v="SERVER, DELL POWEREDGE 1850"/>
    <s v=""/>
    <x v="0"/>
    <s v="0004"/>
    <s v="GOVERNMENTAL CENTER 4TH FLR"/>
    <n v="403.1"/>
    <s v="401.24"/>
    <n v="6819.4"/>
    <s v="1/20/2015 "/>
    <s v="GCGBP71"/>
    <s v="SCHWARTZ, RICHARD"/>
    <x v="0"/>
  </r>
  <r>
    <n v="10162979"/>
    <d v="2016-01-19T00:00:00"/>
    <x v="4"/>
    <s v="SERVER, DELL POWEREDGE 1850"/>
    <s v=""/>
    <x v="0"/>
    <s v="2748"/>
    <s v="EMERGENCY OPS CENTER-1ST FLOOR"/>
    <s v="IDFRM154"/>
    <s v="401.24"/>
    <n v="6819.4"/>
    <s v="2/12/2015 "/>
    <s v="GUW7P71"/>
    <s v="SCHWARTZ, RICHARD"/>
    <x v="0"/>
  </r>
  <r>
    <n v="10163002"/>
    <d v="2016-01-19T00:00:00"/>
    <x v="4"/>
    <s v="CISCO WS-C3550-48 SMI, 48 10/100 2 GBIC PORTS"/>
    <s v=""/>
    <x v="0"/>
    <s v="0004"/>
    <s v="GOVERNMENTAL CENTER 4TH FLR"/>
    <n v="403"/>
    <s v="401.45"/>
    <n v="3246.75"/>
    <s v="12/18/2014"/>
    <s v="CAT0919R0TF"/>
    <s v="BUTLER, MIKE"/>
    <x v="0"/>
  </r>
  <r>
    <n v="10163004"/>
    <d v="2016-01-19T00:00:00"/>
    <x v="4"/>
    <s v="CISCO WS-C3550-48 SMI, 48 10/100 2 GBIC PORTS"/>
    <s v=""/>
    <x v="0"/>
    <s v="0147"/>
    <s v="FOUR POINTS CENTER 2ND FLR"/>
    <s v="MDF"/>
    <s v="MDF"/>
    <n v="3246.75"/>
    <s v="12/11/2014"/>
    <s v="CAT0919R0SV"/>
    <s v="BUTLER, MIKE"/>
    <x v="0"/>
  </r>
  <r>
    <n v="10163005"/>
    <d v="2016-01-19T00:00:00"/>
    <x v="4"/>
    <s v="CISCO WS-C3550-48 SMI, 48 10/100 2 GBIC PORTS"/>
    <s v=""/>
    <x v="0"/>
    <s v="0093"/>
    <s v="GUN CLUB CJC-PBSO ADMIN 1ST FL"/>
    <s v="MDF"/>
    <s v="UKN"/>
    <n v="3246.75"/>
    <s v="12/11/2014"/>
    <s v="CAT0919N0AH"/>
    <s v="BUTLER, MIKE"/>
    <x v="0"/>
  </r>
  <r>
    <n v="10163006"/>
    <d v="2016-01-19T00:00:00"/>
    <x v="4"/>
    <s v="CISCO WS-C3550-48 SMI, 48 10/100 2 GBIC PORTS"/>
    <s v="WS-C3550"/>
    <x v="0"/>
    <s v="3277"/>
    <s v="CITY OF GREENACRES"/>
    <s v="MDF"/>
    <s v="COMMRM"/>
    <n v="3246.75"/>
    <s v="1/15/2015 "/>
    <s v="CAT0639Y0MG"/>
    <s v="BUTLER, MIKE"/>
    <x v="0"/>
  </r>
  <r>
    <n v="10163007"/>
    <d v="2016-01-19T00:00:00"/>
    <x v="4"/>
    <s v="CISCO WS-C3550-48 SMI, 48 10/100 2 GBIC PORTS"/>
    <s v=""/>
    <x v="0"/>
    <s v="0093"/>
    <s v="GUN CLUB CJC-PBSO ADMIN 1ST FL"/>
    <s v="MDF"/>
    <s v="UKN"/>
    <n v="3246.75"/>
    <s v="12/11/2014"/>
    <s v="CAT0919R0U6"/>
    <s v="BUTLER, MIKE"/>
    <x v="0"/>
  </r>
  <r>
    <n v="10163008"/>
    <d v="2016-01-19T00:00:00"/>
    <x v="4"/>
    <s v="CISCO WS-C3550-48 SMI, 48 10/100 2 GBIC PORTS"/>
    <s v="WS-C3550-48-SMI"/>
    <x v="0"/>
    <s v="2748"/>
    <s v="EMERGENCY OPS CENTER-1ST FLOOR"/>
    <s v="MDF"/>
    <s v="ROOM 163"/>
    <n v="3246.75"/>
    <s v="12/11/2014"/>
    <s v="CAT0713X0LD"/>
    <s v="BUTLER, MIKE"/>
    <x v="0"/>
  </r>
  <r>
    <n v="10163009"/>
    <d v="2016-01-19T00:00:00"/>
    <x v="4"/>
    <s v="CISCO WS-C3550-48 SMI, 48 10/100 2 GBIC PORTS"/>
    <s v=""/>
    <x v="0"/>
    <s v="0092"/>
    <s v="GUN CLUB CJC-COURTS/CLERK"/>
    <s v="MDF"/>
    <s v="401.42"/>
    <n v="3246.75"/>
    <s v="12/11/2014"/>
    <s v="CAT0919R0SY"/>
    <s v="ALVAREZ, ALFREDO"/>
    <x v="0"/>
  </r>
  <r>
    <n v="10163262"/>
    <d v="2016-01-19T00:00:00"/>
    <x v="4"/>
    <s v="WIRELESS LAN SOLUTION"/>
    <s v=""/>
    <x v="0"/>
    <s v="0004"/>
    <s v="GOVERNMENTAL CENTER 4TH FLR"/>
    <s v="DATACTR"/>
    <e v="#N/A"/>
    <n v="4752.96"/>
    <s v="2/5/2015  "/>
    <s v="QMNCRX5250028"/>
    <e v="#N/A"/>
    <x v="0"/>
  </r>
  <r>
    <n v="10163264"/>
    <d v="2016-01-19T00:00:00"/>
    <x v="4"/>
    <s v="TRAFFIC MANAGER, BIP-IP 3400"/>
    <s v=""/>
    <x v="0"/>
    <s v="0004"/>
    <s v="GOVERNMENTAL CENTER 4TH FLR"/>
    <s v="NASRACK"/>
    <e v="#N/A"/>
    <n v="20461.63"/>
    <s v="2/20/2015 "/>
    <s v="BIP073565S"/>
    <e v="#N/A"/>
    <x v="0"/>
  </r>
  <r>
    <n v="10163265"/>
    <d v="2016-01-19T00:00:00"/>
    <x v="4"/>
    <s v="TRAFFIC MANAGER, BIP-IP 3400"/>
    <s v=""/>
    <x v="0"/>
    <s v="2748"/>
    <s v="EMERGENCY OPS CENTER-1ST FLOOR"/>
    <s v="IDF"/>
    <e v="#N/A"/>
    <n v="20461.63"/>
    <s v="1/22/2015 "/>
    <s v="BIP073613S"/>
    <e v="#N/A"/>
    <x v="0"/>
  </r>
  <r>
    <n v="10163266"/>
    <d v="2016-01-19T00:00:00"/>
    <x v="4"/>
    <s v="TRAFFIC MANAGER, BIP-IP 3400"/>
    <s v=""/>
    <x v="0"/>
    <s v="0004"/>
    <s v="GOVERNMENTAL CENTER 4TH FLR"/>
    <s v="DATACTR"/>
    <e v="#N/A"/>
    <n v="20461.63"/>
    <s v="2/5/2015  "/>
    <s v="BIP073618S"/>
    <e v="#N/A"/>
    <x v="0"/>
  </r>
  <r>
    <n v="10163267"/>
    <d v="2016-01-19T00:00:00"/>
    <x v="4"/>
    <s v="TRAFFIC MANAGER, BIP-IP 3400"/>
    <s v=""/>
    <x v="0"/>
    <s v="2748"/>
    <s v="EMERGENCY OPS CENTER-1ST FLOOR"/>
    <n v="154"/>
    <e v="#N/A"/>
    <n v="20461.63"/>
    <s v="3/2/2015  "/>
    <s v="BIP073620S"/>
    <e v="#N/A"/>
    <x v="0"/>
  </r>
  <r>
    <n v="10163295"/>
    <d v="2016-01-19T00:00:00"/>
    <x v="4"/>
    <s v="RADIO, PORTABLE, XTS2500 SMARTNET"/>
    <s v=""/>
    <x v="0"/>
    <s v="0004"/>
    <s v="GOVERNMENTAL CENTER 4TH FLR"/>
    <n v="401.6"/>
    <e v="#N/A"/>
    <n v="1250"/>
    <s v="2/24/2015 "/>
    <s v="205CFP1111"/>
    <e v="#N/A"/>
    <x v="0"/>
  </r>
  <r>
    <n v="10163297"/>
    <d v="2016-01-19T00:00:00"/>
    <x v="4"/>
    <s v="RADIO, PORTABLE, XTS2500 SMARTNET"/>
    <s v=""/>
    <x v="0"/>
    <s v="0004"/>
    <s v="GOVERNMENTAL CENTER 4TH FLR"/>
    <n v="401.34"/>
    <e v="#N/A"/>
    <n v="1250"/>
    <s v="2/24/2015 "/>
    <s v="205CFP1113"/>
    <e v="#N/A"/>
    <x v="0"/>
  </r>
  <r>
    <n v="10163298"/>
    <d v="2016-01-19T00:00:00"/>
    <x v="4"/>
    <s v="RADIO, PORTABLE, XTS2500 SMARTNET"/>
    <s v=""/>
    <x v="0"/>
    <s v="0004"/>
    <s v="GOVERNMENTAL CENTER 4TH FLR"/>
    <s v="401.45.1"/>
    <s v="401.34"/>
    <n v="1250"/>
    <s v="2/25/2015 "/>
    <s v="205CFP1114"/>
    <s v="BUTLER, MIKE"/>
    <x v="0"/>
  </r>
  <r>
    <n v="10163300"/>
    <d v="2016-01-19T00:00:00"/>
    <x v="4"/>
    <s v="RADIO, PORTABLE, XTS2500 SMARTNET"/>
    <s v=""/>
    <x v="0"/>
    <s v="0004"/>
    <s v="GOVERNMENTAL CENTER 4TH FLR"/>
    <n v="401.6"/>
    <e v="#N/A"/>
    <n v="1250"/>
    <s v="2/24/2015 "/>
    <s v="205CFP1116"/>
    <e v="#N/A"/>
    <x v="0"/>
  </r>
  <r>
    <n v="10163301"/>
    <d v="2016-01-19T00:00:00"/>
    <x v="4"/>
    <s v="RADIO, PORTABLE, XTS2500 SMARTNET"/>
    <s v="XTS 2500"/>
    <x v="0"/>
    <s v="0004"/>
    <s v="GOVERNMENTAL CENTER 4TH FLR"/>
    <n v="401.6"/>
    <s v="401.42"/>
    <n v="1250"/>
    <s v="2/24/2015 "/>
    <s v="205CFP1117"/>
    <s v="ARMSTRONG, STEPHEN"/>
    <x v="0"/>
  </r>
  <r>
    <n v="10163302"/>
    <d v="2016-01-19T00:00:00"/>
    <x v="4"/>
    <s v="RADIO, PORTABLE, XTS2500 SMARTNET"/>
    <s v=""/>
    <x v="0"/>
    <s v="0004"/>
    <s v="GOVERNMENTAL CENTER 4TH FLR"/>
    <n v="401.6"/>
    <s v="401.34"/>
    <n v="1250"/>
    <s v="2/24/2015 "/>
    <s v="205CFP1118"/>
    <s v="BUTLER, MIKE"/>
    <x v="0"/>
  </r>
  <r>
    <n v="10163546"/>
    <d v="2016-01-19T00:00:00"/>
    <x v="4"/>
    <s v="TANBERG GATEKEEPER"/>
    <s v=""/>
    <x v="0"/>
    <s v="0004"/>
    <s v="GOVERNMENTAL CENTER 4TH FLR"/>
    <s v="DATACTR"/>
    <s v="401.7"/>
    <n v="3131.25"/>
    <s v="2/5/2015  "/>
    <s v="37A01393"/>
    <s v="GOLDSMITH, LORINDA"/>
    <x v="0"/>
  </r>
  <r>
    <n v="10163558"/>
    <d v="2016-01-19T00:00:00"/>
    <x v="4"/>
    <s v="NETSCOUT SINGLE PORT DS3 FRAME WAN"/>
    <s v=""/>
    <x v="0"/>
    <s v="0004"/>
    <s v="GOVERNMENTAL CENTER 4TH FLR"/>
    <s v="MDF"/>
    <s v="MDF"/>
    <n v="27450"/>
    <s v="2/19/2015 "/>
    <n v="2005080182"/>
    <s v="BUTLER, MIKE"/>
    <x v="0"/>
  </r>
  <r>
    <n v="10163559"/>
    <d v="2016-01-19T00:00:00"/>
    <x v="4"/>
    <s v="NETSCOUNT SINGLE PORT DS3 FRAME WAN"/>
    <s v=""/>
    <x v="0"/>
    <s v="2748"/>
    <s v="EMERGENCY OPS CENTER-1ST FLOOR"/>
    <s v="IDF"/>
    <s v="MDF"/>
    <n v="27450"/>
    <s v="1/22/2015 "/>
    <n v="2005080183"/>
    <s v="BUTLER, MIKE"/>
    <x v="0"/>
  </r>
  <r>
    <n v="10165007"/>
    <d v="2016-01-19T00:00:00"/>
    <x v="4"/>
    <s v="24 10/100 PORTS W/2 1000 BASE-SX PORTS"/>
    <s v="WS-C2950SX-24"/>
    <x v="0"/>
    <s v="3126"/>
    <s v="PBSO SW SUB.-441/CLINT MOORE"/>
    <s v="MDF"/>
    <s v="MDF"/>
    <n v="1140"/>
    <s v="12/11/2014"/>
    <s v="FHK0938X05A"/>
    <s v="BUTLER, MIKE"/>
    <x v="0"/>
  </r>
  <r>
    <n v="10165135"/>
    <d v="2016-01-19T00:00:00"/>
    <x v="4"/>
    <s v="TB2310 OC-12 PACKAGE"/>
    <s v=""/>
    <x v="0"/>
    <s v="0004"/>
    <s v="GOVERNMENTAL CENTER 4TH FLR"/>
    <n v="401.45"/>
    <s v="401.34"/>
    <n v="18716.400000000001"/>
    <s v="2/5/2015  "/>
    <s v="AZCAA4650160"/>
    <s v="BUTLER, MIKE"/>
    <x v="0"/>
  </r>
  <r>
    <n v="10165136"/>
    <d v="2016-01-19T00:00:00"/>
    <x v="4"/>
    <s v="HST3000C-CE, CU TEST CE COMPLIANT BASE UNIT"/>
    <s v=""/>
    <x v="0"/>
    <s v="0004"/>
    <s v="GOVERNMENTAL CENTER 4TH FLR"/>
    <n v="401.6"/>
    <s v="401.34"/>
    <n v="7790.5"/>
    <s v="2/24/2015 "/>
    <s v="ARFMAR5154640"/>
    <s v="BUTLER, MIKE"/>
    <x v="0"/>
  </r>
  <r>
    <n v="10165141"/>
    <d v="2016-01-19T00:00:00"/>
    <x v="4"/>
    <s v="NETSCOUT, SINGLE PORT, ATM"/>
    <s v=""/>
    <x v="0"/>
    <s v="0004"/>
    <s v="GOVERNMENTAL CENTER 4TH FLR"/>
    <n v="401.42"/>
    <s v="401.42"/>
    <n v="37551.94"/>
    <s v="2/19/2015 "/>
    <s v=""/>
    <s v="ALVAREZ, ALFREDO"/>
    <x v="0"/>
  </r>
  <r>
    <n v="10165142"/>
    <d v="2016-01-19T00:00:00"/>
    <x v="4"/>
    <s v="2851 SECURITY BUNDLE, ADV SECURITY 64F/256D"/>
    <s v="C2851"/>
    <x v="0"/>
    <s v="3403"/>
    <s v="VOTING EQUIPMENT CENTER"/>
    <s v="MDF"/>
    <s v="MDF"/>
    <n v="7761"/>
    <s v="12/11/2014"/>
    <s v="FTX0953C2TT"/>
    <s v="BUTLER, MIKE"/>
    <x v="0"/>
  </r>
  <r>
    <n v="10165143"/>
    <d v="2016-01-19T00:00:00"/>
    <x v="4"/>
    <s v="2851 SECURITY BUNDLE, ADV SECURITY 64F/256D"/>
    <n v="2851"/>
    <x v="0"/>
    <s v="3327"/>
    <s v="HEADSTART-CHILLINGWORTH"/>
    <s v="MDF"/>
    <s v="MDF"/>
    <n v="7761"/>
    <s v="12/11/2014"/>
    <s v="FTX0953C2UB"/>
    <s v="ALVAREZ, ALFREDO"/>
    <x v="0"/>
  </r>
  <r>
    <n v="10165144"/>
    <d v="2016-01-19T00:00:00"/>
    <x v="4"/>
    <s v="2851 SECURITY BUNDLE, ADV SECURITY 64F/256D"/>
    <s v=""/>
    <x v="0"/>
    <s v="0148"/>
    <s v="TEQUESTA LIBRARY"/>
    <n v="2222"/>
    <s v="CIRC"/>
    <n v="7761"/>
    <s v="12/11/2014"/>
    <s v="FTX0953C2TB"/>
    <s v="BUTLER, MIKE"/>
    <x v="0"/>
  </r>
  <r>
    <n v="10165145"/>
    <d v="2016-01-19T00:00:00"/>
    <x v="4"/>
    <s v="2851 SECURITY BUNDLE, ADV SECURITY 64F/256D"/>
    <s v="C2851"/>
    <x v="1"/>
    <s v="3150"/>
    <s v="CALYPSO BAY POOL AREA"/>
    <s v="MDF"/>
    <s v="RB NAS"/>
    <n v="7761"/>
    <s v="12/11/2014"/>
    <s v="FTX0953C2ST"/>
    <s v="BUTLER, MIKE"/>
    <x v="0"/>
  </r>
  <r>
    <n v="10165146"/>
    <d v="2016-01-19T00:00:00"/>
    <x v="4"/>
    <s v="2851 SECURITY BUNDLE, ADV SECURITY 64F/256D"/>
    <n v="2851"/>
    <x v="0"/>
    <s v="3277"/>
    <s v="CITY OF GREENACRES"/>
    <s v="MDF"/>
    <s v="MAINT BLDG"/>
    <n v="7761"/>
    <s v="12/11/2014"/>
    <s v="FTX0953C2SN"/>
    <s v="ALVAREZ, ALFREDO"/>
    <x v="0"/>
  </r>
  <r>
    <n v="10165148"/>
    <d v="2016-01-19T00:00:00"/>
    <x v="4"/>
    <s v="2851 SECURITY BUNDLE, ADV SECURITY 64F/256D"/>
    <n v="2851"/>
    <x v="0"/>
    <s v="3300"/>
    <s v="HEALTH DPT.-45TH ST. 1ST FLOOR"/>
    <s v="MDF"/>
    <s v="MDF"/>
    <n v="7761"/>
    <s v="12/11/2014"/>
    <s v="FTX0953C2SS"/>
    <s v="BUTLER, MIKE"/>
    <x v="0"/>
  </r>
  <r>
    <n v="10165149"/>
    <d v="2016-01-19T00:00:00"/>
    <x v="4"/>
    <s v="2851 SECURITY BUNDLE, ADV SECURITY 64F/256D"/>
    <n v="2851"/>
    <x v="0"/>
    <s v="7080"/>
    <s v="RIVIERA BEACH FIRE RESCUE STA #3"/>
    <s v="MDF"/>
    <s v="401.6"/>
    <n v="7761"/>
    <s v="12/11/2014"/>
    <s v="FTX0953C2SW"/>
    <s v="ALVAREZ, ALFREDO"/>
    <x v="0"/>
  </r>
  <r>
    <n v="10165150"/>
    <d v="2016-01-19T00:00:00"/>
    <x v="4"/>
    <s v="2851 SECURITY BUNDLE, ADV SECURITY 64F/256D"/>
    <n v="2851"/>
    <x v="0"/>
    <s v="7187"/>
    <s v="NON  PROFIT  FIRST"/>
    <s v="MDF"/>
    <s v="MDF"/>
    <n v="7761"/>
    <s v="1/6/2015  "/>
    <s v="FTX0953C2SU"/>
    <s v="ALVAREZ, ALFREDO"/>
    <x v="0"/>
  </r>
  <r>
    <n v="10165151"/>
    <d v="2016-01-19T00:00:00"/>
    <x v="4"/>
    <s v="2851 SECURITY BUNDLE, ADV SECURITY 64F/256D"/>
    <n v="2851"/>
    <x v="0"/>
    <s v="0102"/>
    <s v="STATE JUVENILE ASSESSMENT CTR"/>
    <s v="MDF"/>
    <s v="MDF"/>
    <n v="7761"/>
    <s v="12/11/2014"/>
    <s v="FTX0953C2T2"/>
    <s v="ALVAREZ, ALFREDO"/>
    <x v="0"/>
  </r>
  <r>
    <n v="10165152"/>
    <d v="2016-01-19T00:00:00"/>
    <x v="4"/>
    <s v="2851 SECURITY BUNDLE, ADV SECURITY 64F/256D"/>
    <n v="2851"/>
    <x v="0"/>
    <s v="3015"/>
    <s v="ROYAL PALM FIRE STA 29  BLDG"/>
    <s v="MDF"/>
    <s v="MDF"/>
    <n v="7761"/>
    <s v="12/11/2014"/>
    <s v="FTX0953C2SR"/>
    <s v="BUTLER, MIKE"/>
    <x v="0"/>
  </r>
  <r>
    <n v="10165153"/>
    <d v="2016-01-19T00:00:00"/>
    <x v="4"/>
    <s v="2851 SECURITY BUNDLE, ADV SECURITY 64F/256D"/>
    <n v="2851"/>
    <x v="0"/>
    <s v="0159"/>
    <s v="TAX COLLECTOR LAKE WORTH"/>
    <s v="MDF"/>
    <s v="COMMRM"/>
    <n v="7761"/>
    <s v="12/11/2014"/>
    <s v="FTX1021A3H1"/>
    <s v="ALVAREZ, ALFREDO"/>
    <x v="0"/>
  </r>
  <r>
    <n v="10165154"/>
    <d v="2016-01-19T00:00:00"/>
    <x v="4"/>
    <s v="2851 SECURITY BUNDLE, ADV SECURITY 64F/256D"/>
    <n v="2851"/>
    <x v="0"/>
    <s v="0004"/>
    <s v="GOVERNMENTAL CENTER 4TH FLR"/>
    <s v="MDF"/>
    <s v="MDF"/>
    <n v="7761"/>
    <s v="12/10/2014"/>
    <s v="FTX0953C2T8"/>
    <s v="BUTLER, MIKE"/>
    <x v="0"/>
  </r>
  <r>
    <n v="10165155"/>
    <d v="2016-01-19T00:00:00"/>
    <x v="4"/>
    <s v="2851 SECURITY BUNDLE, ADV SECURITY 64F/256D"/>
    <n v="2851"/>
    <x v="0"/>
    <s v="2235"/>
    <s v="UTIL:S.CTY.REG.SOLIDS HANDLING"/>
    <s v="MDF"/>
    <s v="MDF"/>
    <n v="7761"/>
    <s v="12/11/2014"/>
    <s v="FTX0953C2TD"/>
    <s v="BUTLER, MIKE"/>
    <x v="0"/>
  </r>
  <r>
    <n v="10165156"/>
    <d v="2016-01-19T00:00:00"/>
    <x v="4"/>
    <s v="2851 SECURITY BUNDLE, ADV SECURITY 64F/256D"/>
    <n v="2851"/>
    <x v="0"/>
    <s v="0131"/>
    <s v="FIRE RESCUE STATION 23"/>
    <s v="MDF"/>
    <s v="MDF"/>
    <n v="7761"/>
    <s v="12/11/2014"/>
    <s v="FTX0953C2UA"/>
    <s v="ALVAREZ, ALFREDO"/>
    <x v="0"/>
  </r>
  <r>
    <n v="10165157"/>
    <d v="2016-01-19T00:00:00"/>
    <x v="4"/>
    <s v="2851 SECURITY BUNDLE, ADV SECURITY 64F/256D"/>
    <n v="2851"/>
    <x v="0"/>
    <s v="0139"/>
    <s v="FIRE RESCUE STATION 35"/>
    <s v="MDF"/>
    <s v="MDF"/>
    <n v="7761"/>
    <s v="12/11/2014"/>
    <s v="FTX0953C2TN"/>
    <s v="ALVAREZ, ALFREDO"/>
    <x v="0"/>
  </r>
  <r>
    <n v="10165158"/>
    <d v="2016-01-19T00:00:00"/>
    <x v="4"/>
    <s v="2851 SECURITY BUNDLE, ADV SECURITY 64F/256D"/>
    <n v="2851"/>
    <x v="0"/>
    <s v="0004"/>
    <s v="GOVERNMENTAL CENTER 4TH FLR"/>
    <s v="MDF"/>
    <s v="MDF"/>
    <n v="7761"/>
    <s v="1/15/2015 "/>
    <s v="FTX0953C2TP"/>
    <s v="ALVAREZ, ALFREDO"/>
    <x v="0"/>
  </r>
  <r>
    <n v="10165159"/>
    <d v="2016-01-19T00:00:00"/>
    <x v="4"/>
    <s v="2851 SECURITY BUNDLE, ADV SECURITY 64F/256D"/>
    <n v="2851"/>
    <x v="0"/>
    <s v="3378"/>
    <s v="PARK RIDGE GOLF COURSE"/>
    <s v="MDF"/>
    <s v="MDF"/>
    <n v="7761"/>
    <s v="12/11/2014"/>
    <s v="FTX0953C2TX"/>
    <s v="ALVAREZ, ALFREDO"/>
    <x v="0"/>
  </r>
  <r>
    <n v="10165160"/>
    <d v="2016-01-19T00:00:00"/>
    <x v="4"/>
    <s v="2851 SECURITY BUNDLE, ADV SECURITY 64F/256D"/>
    <n v="2851"/>
    <x v="0"/>
    <s v="0004"/>
    <s v="GOVERNMENTAL CENTER 4TH FLR"/>
    <s v="ED HOME"/>
    <s v="USE"/>
    <n v="7761"/>
    <s v="2/12/2015 "/>
    <s v="FTX0953C2TS"/>
    <s v="ALVAREZ, ALFREDO"/>
    <x v="0"/>
  </r>
  <r>
    <n v="10165161"/>
    <d v="2016-01-19T00:00:00"/>
    <x v="4"/>
    <s v="2851 SECURITY BUNDLE, ADV SECURITY 64F/256D"/>
    <n v="2851"/>
    <x v="0"/>
    <s v="1082"/>
    <s v="FIRE RESCUE  STATION #34"/>
    <s v="MDF"/>
    <s v="MDF"/>
    <n v="7761"/>
    <s v="12/11/2014"/>
    <s v="FTX0953C2TA"/>
    <s v="ALVAREZ, ALFREDO"/>
    <x v="0"/>
  </r>
  <r>
    <n v="10165162"/>
    <d v="2016-01-19T00:00:00"/>
    <x v="4"/>
    <s v="2851 SECURITY BUNDLE, ADV SECURITY 64F/256D"/>
    <n v="2851"/>
    <x v="0"/>
    <s v="7020"/>
    <s v="DISTRICT PARK F MAINTENANCE BUILDING"/>
    <s v="MDF"/>
    <s v="MDF"/>
    <n v="7761"/>
    <s v="12/11/2014"/>
    <s v="FTX0953C2TZ"/>
    <s v="ALVAREZ, ALFREDO"/>
    <x v="0"/>
  </r>
  <r>
    <n v="10165163"/>
    <d v="2016-01-19T00:00:00"/>
    <x v="4"/>
    <s v="2851 SECURITY BUNDLE, ADV SECURITY 64F/256D"/>
    <s v="C2851"/>
    <x v="0"/>
    <s v="0631"/>
    <s v="COMMUNITY SERVICES PAHOKEE"/>
    <s v="MDF"/>
    <s v="MDF"/>
    <n v="7761"/>
    <s v="12/11/2014"/>
    <s v="FTX0953C2U2"/>
    <s v="BUTLER, MIKE"/>
    <x v="0"/>
  </r>
  <r>
    <n v="10165164"/>
    <d v="2016-01-19T00:00:00"/>
    <x v="4"/>
    <s v="2851 SECURITY BUNDLE, ADV SECURITY 64F/256D"/>
    <n v="2851"/>
    <x v="0"/>
    <s v="3402"/>
    <s v="MID-COUNTY SENIOR CENTER"/>
    <s v="MDF"/>
    <s v="MDF"/>
    <n v="7761"/>
    <s v="12/11/2014"/>
    <s v="FTX0953C2U9"/>
    <s v="ALVAREZ, ALFREDO"/>
    <x v="0"/>
  </r>
  <r>
    <n v="10165165"/>
    <d v="2016-01-19T00:00:00"/>
    <x v="4"/>
    <s v="2851 SECURITY BUNDLE, ADV SECURITY 64F/256D"/>
    <s v="C2851"/>
    <x v="0"/>
    <s v="7062"/>
    <s v="PALM BEACH GARDNES FIRE RESCUE STA #64"/>
    <s v="MDF"/>
    <s v="TELCO"/>
    <n v="7761"/>
    <s v="12/11/2014"/>
    <s v="FTX0953C2TV"/>
    <s v="ALVAREZ, ALFREDO"/>
    <x v="0"/>
  </r>
  <r>
    <n v="10165166"/>
    <d v="2016-01-19T00:00:00"/>
    <x v="4"/>
    <s v="2851 SECURITY BUNDLE, ADV SECURITY 64F/256D"/>
    <s v=""/>
    <x v="0"/>
    <s v="0004"/>
    <s v="GOVERNMENTAL CENTER 4TH FLR"/>
    <n v="401.6"/>
    <s v="401.45"/>
    <n v="7761"/>
    <s v="1/22/2015 "/>
    <s v="FTX0953C2T9"/>
    <s v="ALVAREZ, ALFREDO"/>
    <x v="0"/>
  </r>
  <r>
    <n v="10165172"/>
    <d v="2016-01-19T00:00:00"/>
    <x v="4"/>
    <s v="24 10/100 W/2 1000BASE-SX PORTS, STANDARD IM"/>
    <s v="WS-C2950SX-24"/>
    <x v="0"/>
    <s v="0131"/>
    <s v="FIRE RESCUE STATION 23"/>
    <s v="MDF"/>
    <s v="MDF"/>
    <n v="1166.75"/>
    <s v="12/11/2014"/>
    <s v="FHK0938Z07W"/>
    <s v="ALVAREZ, ALFREDO"/>
    <x v="0"/>
  </r>
  <r>
    <n v="10165173"/>
    <d v="2016-01-19T00:00:00"/>
    <x v="4"/>
    <s v="24 10/100 W/2 1000BASE-SX PORTS, STANDARD IM"/>
    <s v="WS-C2950SX-24"/>
    <x v="0"/>
    <s v="2748"/>
    <s v="EMERGENCY OPS CENTER-1ST FLOOR"/>
    <s v="IDF"/>
    <s v="152"/>
    <n v="1166.75"/>
    <s v="1/22/2015 "/>
    <s v="FHK0940W0LQ"/>
    <s v="BUTLER, MIKE"/>
    <x v="0"/>
  </r>
  <r>
    <n v="10165175"/>
    <d v="2016-01-19T00:00:00"/>
    <x v="4"/>
    <s v="24 10/100 W/2 1000BASE-SX PORTS, STANDARD IM"/>
    <s v="WS-2950SX-24"/>
    <x v="0"/>
    <s v="2208"/>
    <s v="JIM BRANDON EQUESTRIAN CENTER"/>
    <s v="MDF"/>
    <s v="OFFICE"/>
    <n v="1166.75"/>
    <s v="12/11/2014"/>
    <s v="FHK0940Y0CN"/>
    <s v="ALVAREZ, ALFREDO"/>
    <x v="0"/>
  </r>
  <r>
    <n v="10165176"/>
    <d v="2016-01-19T00:00:00"/>
    <x v="4"/>
    <s v="24 10/100 W/2 1000BASE-SX PORTS, STANDARD IM"/>
    <s v=""/>
    <x v="0"/>
    <s v="7097"/>
    <s v="WEST COUNTY CRIMINAL JUSTICE COMPLEX"/>
    <s v="MDF"/>
    <s v="STORAG"/>
    <n v="1166.75"/>
    <s v="12/11/2014"/>
    <s v="FHK0940Z0BM"/>
    <s v="BUTLER, MIKE"/>
    <x v="0"/>
  </r>
  <r>
    <n v="10165178"/>
    <d v="2016-01-19T00:00:00"/>
    <x v="4"/>
    <s v="24 10/100 W/2 1000BASE-SX PORTS, STANDARD IM"/>
    <s v="WS-C2950C-24"/>
    <x v="1"/>
    <s v="0006"/>
    <s v="GOVERNMENTAL CENTER 6TH FLR"/>
    <s v="MDF"/>
    <s v="RB NAS"/>
    <n v="1166.75"/>
    <s v="12/11/2014"/>
    <s v="FHK0938X05L"/>
    <s v="BUTLER, MIKE"/>
    <x v="0"/>
  </r>
  <r>
    <n v="10165179"/>
    <d v="2016-01-19T00:00:00"/>
    <x v="4"/>
    <s v="24 10/100 W/2 1000BASE-SX PORTS, STANDARD IM"/>
    <s v=""/>
    <x v="0"/>
    <s v="0004"/>
    <s v="GOVERNMENTAL CENTER 4TH FLR"/>
    <s v="MDF"/>
    <s v="403"/>
    <n v="1166.75"/>
    <s v="12/11/2014"/>
    <s v="FHK0938Z08Q"/>
    <s v="BUTLER, MIKE"/>
    <x v="0"/>
  </r>
  <r>
    <n v="10165184"/>
    <d v="2016-01-19T00:00:00"/>
    <x v="4"/>
    <s v="24 10/100 W/2 1000BASE-SX PORTS, STANDARD IM"/>
    <s v=""/>
    <x v="0"/>
    <s v="0004"/>
    <s v="GOVERNMENTAL CENTER 4TH FLR"/>
    <s v="MDF"/>
    <s v="128.G"/>
    <n v="1166.75"/>
    <s v="12/11/2014"/>
    <s v="FHK0938Y07Q"/>
    <s v="BUTLER, MIKE"/>
    <x v="0"/>
  </r>
  <r>
    <n v="10165185"/>
    <d v="2016-01-19T00:00:00"/>
    <x v="4"/>
    <s v="24 10/100 W/2 1000BASE-SX PORTS, STANDARD IM"/>
    <s v="WS-C2950SX-24"/>
    <x v="0"/>
    <s v="0004"/>
    <s v="GOVERNMENTAL CENTER 4TH FLR"/>
    <s v="MDF"/>
    <s v="401.25"/>
    <n v="1166.75"/>
    <s v="12/11/2014"/>
    <s v="FHK0938Z08X"/>
    <s v="BUTLER, MIKE"/>
    <x v="0"/>
  </r>
  <r>
    <n v="10165186"/>
    <d v="2016-01-19T00:00:00"/>
    <x v="4"/>
    <s v="24 10/100 W/2 1000BASE-SX PORTS, STANDARD IM"/>
    <s v="WS-C2950SX-24"/>
    <x v="0"/>
    <s v="2748"/>
    <s v="EMERGENCY OPS CENTER-1ST FLOOR"/>
    <s v="VAULT"/>
    <s v="152"/>
    <n v="1166.75"/>
    <s v="2/24/2015 "/>
    <s v="FHK0940W06E"/>
    <s v="BUTLER, MIKE"/>
    <x v="0"/>
  </r>
  <r>
    <n v="10165188"/>
    <d v="2016-01-19T00:00:00"/>
    <x v="4"/>
    <s v="24 10/100 W/2 1000BASE-SX PORTS, STANDARD IM"/>
    <n v="2950"/>
    <x v="0"/>
    <s v="3283"/>
    <s v="VILLAGE OF PALM SPRINGS"/>
    <s v="MDF"/>
    <s v="MDF"/>
    <n v="1166.75"/>
    <s v="12/11/2014"/>
    <s v="FHK0940Y13Q"/>
    <s v="ALVAREZ, ALFREDO"/>
    <x v="0"/>
  </r>
  <r>
    <n v="10165190"/>
    <d v="2016-01-19T00:00:00"/>
    <x v="4"/>
    <s v="24 10/100 W/2 1000BASE-SX PORTS, STANDARD IM"/>
    <s v="WS-C2950SX-24"/>
    <x v="0"/>
    <s v="2748"/>
    <s v="EMERGENCY OPS CENTER-1ST FLOOR"/>
    <s v="IDF"/>
    <s v="152"/>
    <n v="1166.75"/>
    <s v="1/22/2015 "/>
    <s v="FHK0938Z0E2"/>
    <s v="BUTLER, MIKE"/>
    <x v="0"/>
  </r>
  <r>
    <n v="10165193"/>
    <d v="2016-01-19T00:00:00"/>
    <x v="4"/>
    <s v="24 10/100 W/2 1000BASE-SX PORTS, STANDARD IM"/>
    <s v="WS-C2950SX-24"/>
    <x v="0"/>
    <s v="0281"/>
    <s v="JOHN PRINCE PK ADMINISTRATION"/>
    <s v="MDF"/>
    <s v="TR1"/>
    <n v="1166.75"/>
    <s v="12/11/2014"/>
    <s v="FHK0940X084"/>
    <s v="ALVAREZ, ALFREDO"/>
    <x v="0"/>
  </r>
  <r>
    <n v="10165289"/>
    <d v="2016-01-19T00:00:00"/>
    <x v="4"/>
    <s v="TANDBERG 770MXP"/>
    <s v=""/>
    <x v="0"/>
    <s v="7096"/>
    <s v="WEST COUNTY ADMINIISTRATION BLDG"/>
    <s v="MDF"/>
    <s v="210"/>
    <n v="6504.52"/>
    <s v="1/20/2015 "/>
    <s v="30A68665"/>
    <s v="GOLDSMITH, LORINDA"/>
    <x v="0"/>
  </r>
  <r>
    <n v="10165441"/>
    <d v="2016-01-19T00:00:00"/>
    <x v="4"/>
    <s v="FASTIRON SUPERX CHASSIS"/>
    <s v=""/>
    <x v="0"/>
    <s v="0004"/>
    <s v="GOVERNMENTAL CENTER 4TH FLR"/>
    <n v="401.6"/>
    <s v="401.6"/>
    <n v="54311.25"/>
    <s v="1/23/2015 "/>
    <s v="TE42053733"/>
    <s v="BUTLER, MIKE"/>
    <x v="0"/>
  </r>
  <r>
    <n v="10165442"/>
    <d v="2016-01-19T00:00:00"/>
    <x v="4"/>
    <s v="FASTIRON SUPERX CHASSIS"/>
    <s v=""/>
    <x v="0"/>
    <s v="0004"/>
    <s v="GOVERNMENTAL CENTER 4TH FLR"/>
    <n v="401.6"/>
    <s v="401.6"/>
    <n v="54311.25"/>
    <s v="1/23/2015 "/>
    <s v="TE42053737"/>
    <s v="BUTLER, MIKE"/>
    <x v="0"/>
  </r>
  <r>
    <n v="10165443"/>
    <d v="2016-01-19T00:00:00"/>
    <x v="4"/>
    <s v="FASTIRON EDGE X424"/>
    <s v=""/>
    <x v="0"/>
    <s v="0004"/>
    <s v="GOVERNMENTAL CENTER 4TH FLR"/>
    <n v="403.1"/>
    <e v="#N/A"/>
    <n v="5985"/>
    <s v="12/4/2014 "/>
    <s v="FL04060925"/>
    <e v="#N/A"/>
    <x v="0"/>
  </r>
  <r>
    <n v="10165444"/>
    <d v="2016-01-19T00:00:00"/>
    <x v="4"/>
    <s v="FASTIRON EDGE X424"/>
    <s v=""/>
    <x v="0"/>
    <s v="0004"/>
    <s v="GOVERNMENTAL CENTER 4TH FLR"/>
    <n v="401.45"/>
    <e v="#N/A"/>
    <n v="5985"/>
    <s v="1/22/2015 "/>
    <s v="FL04060622"/>
    <e v="#N/A"/>
    <x v="0"/>
  </r>
  <r>
    <n v="10165445"/>
    <d v="2016-01-19T00:00:00"/>
    <x v="4"/>
    <s v="FASTIRON EDGE X424"/>
    <s v="FES X424+2XG"/>
    <x v="0"/>
    <s v="2748"/>
    <s v="EMERGENCY OPS CENTER-1ST FLOOR"/>
    <n v="154"/>
    <s v="COMMRM"/>
    <n v="5985"/>
    <s v="12/10/2014"/>
    <s v="FL04060666"/>
    <s v="BUTLER, MIKE"/>
    <x v="0"/>
  </r>
  <r>
    <n v="10165446"/>
    <d v="2016-01-19T00:00:00"/>
    <x v="4"/>
    <s v="FASTIRON EDGE X424"/>
    <s v="FWSX424"/>
    <x v="0"/>
    <s v="0004"/>
    <s v="GOVERNMENTAL CENTER 4TH FLR"/>
    <n v="403.1"/>
    <s v="COMMRM"/>
    <n v="5985"/>
    <s v="12/4/2014 "/>
    <s v="FL04060665"/>
    <s v="BUTLER, MIKE"/>
    <x v="0"/>
  </r>
  <r>
    <n v="10165447"/>
    <d v="2016-01-19T00:00:00"/>
    <x v="4"/>
    <s v="FASTIRON EDGE X424"/>
    <s v=""/>
    <x v="0"/>
    <s v="2748"/>
    <s v="EMERGENCY OPS CENTER-1ST FLOOR"/>
    <s v="IDF"/>
    <e v="#N/A"/>
    <n v="5985"/>
    <s v="1/22/2015 "/>
    <s v="FL04060714"/>
    <e v="#N/A"/>
    <x v="0"/>
  </r>
  <r>
    <n v="10165448"/>
    <d v="2016-01-19T00:00:00"/>
    <x v="4"/>
    <s v="FASTIRON EDGE X424"/>
    <s v=""/>
    <x v="0"/>
    <s v="0004"/>
    <s v="GOVERNMENTAL CENTER 4TH FLR"/>
    <s v="MDF"/>
    <e v="#N/A"/>
    <n v="5985"/>
    <s v="1/21/2015 "/>
    <s v="FL01069782"/>
    <e v="#N/A"/>
    <x v="0"/>
  </r>
  <r>
    <n v="10165449"/>
    <d v="2016-01-19T00:00:00"/>
    <x v="4"/>
    <s v="FASTIRON EDGE X424"/>
    <s v=""/>
    <x v="0"/>
    <s v="0004"/>
    <s v="GOVERNMENTAL CENTER 4TH FLR"/>
    <s v="MDF"/>
    <s v="152"/>
    <n v="5985"/>
    <s v="1/21/2015 "/>
    <s v="FL51058837"/>
    <s v="BUTLER, MIKE"/>
    <x v="0"/>
  </r>
  <r>
    <n v="10165450"/>
    <d v="2016-01-19T00:00:00"/>
    <x v="4"/>
    <s v="FASTIRON EDGE X424"/>
    <s v="FESX424+2XG"/>
    <x v="0"/>
    <s v="2748"/>
    <s v="EMERGENCY OPS CENTER-1ST FLOOR"/>
    <s v="IDF"/>
    <s v="154"/>
    <n v="5985"/>
    <s v="1/22/2015 "/>
    <s v="FL04060737"/>
    <s v="BUTLER, MIKE"/>
    <x v="0"/>
  </r>
  <r>
    <n v="10165646"/>
    <d v="2016-01-19T00:00:00"/>
    <x v="4"/>
    <s v="CATALYST 6500, CISCO"/>
    <s v="WS-C6506-E"/>
    <x v="0"/>
    <s v="3000"/>
    <s v="GUN CLUB CJC-INFIRMARY  B BLD"/>
    <s v="1K.22"/>
    <s v="MDF"/>
    <n v="51037.83"/>
    <s v="2/23/2015 "/>
    <s v="SAL094701ZM"/>
    <s v="BUTLER, MIKE"/>
    <x v="0"/>
  </r>
  <r>
    <n v="10165647"/>
    <d v="2016-01-19T00:00:00"/>
    <x v="4"/>
    <s v="CATALYST 6500, CISCO"/>
    <s v=""/>
    <x v="0"/>
    <s v="3390"/>
    <s v="VISTA CENTER OFFICE 4TH FLR"/>
    <s v="MDF"/>
    <s v="401.34"/>
    <n v="51037.82"/>
    <s v="12/11/2014"/>
    <s v="SAL094701ZR"/>
    <s v="BUTLER, MIKE"/>
    <x v="0"/>
  </r>
  <r>
    <n v="10165648"/>
    <d v="2016-01-19T00:00:00"/>
    <x v="4"/>
    <s v="CATALYST WS-C3750G, CISCO"/>
    <s v="WS-C3750G-48TS"/>
    <x v="0"/>
    <s v="0004"/>
    <s v="GOVERNMENTAL CENTER 4TH FLR"/>
    <n v="401.6"/>
    <s v="401.6"/>
    <n v="8196.89"/>
    <s v="1/15/2015 "/>
    <s v="FOC1005Y04E"/>
    <s v="ALVAREZ, ALFREDO"/>
    <x v="0"/>
  </r>
  <r>
    <n v="10165649"/>
    <d v="2016-01-19T00:00:00"/>
    <x v="4"/>
    <s v="CATALYST WS-C3750G, CISCO"/>
    <s v="WS-C3750G-48TS"/>
    <x v="0"/>
    <s v="0004"/>
    <s v="GOVERNMENTAL CENTER 4TH FLR"/>
    <n v="401.6"/>
    <s v="401.6"/>
    <n v="8196.89"/>
    <s v="1/15/2015 "/>
    <s v="FOC1005Y030"/>
    <s v="ALVAREZ, ALFREDO"/>
    <x v="0"/>
  </r>
  <r>
    <n v="10165654"/>
    <d v="2016-01-19T00:00:00"/>
    <x v="4"/>
    <s v="CATALYST WS-C3750G, CISCO"/>
    <s v="WS-C3750G-48TS"/>
    <x v="0"/>
    <s v="0004"/>
    <s v="GOVERNMENTAL CENTER 4TH FLR"/>
    <n v="401.6"/>
    <s v="401.6"/>
    <n v="8196.89"/>
    <s v="1/15/2015 "/>
    <s v="FOC1005Y03R"/>
    <s v="ALVAREZ, ALFREDO"/>
    <x v="0"/>
  </r>
  <r>
    <n v="10165655"/>
    <d v="2016-01-19T00:00:00"/>
    <x v="4"/>
    <s v="CATALYST WS-C3750G, CISCO"/>
    <s v="WS-C3750G-48TS"/>
    <x v="0"/>
    <s v="0004"/>
    <s v="GOVERNMENTAL CENTER 4TH FLR"/>
    <n v="401.6"/>
    <s v="401.6"/>
    <n v="8196.89"/>
    <s v="1/23/2015 "/>
    <s v="FOC1005Y03C"/>
    <s v="ALVAREZ, ALFREDO"/>
    <x v="0"/>
  </r>
  <r>
    <n v="10165656"/>
    <d v="2016-01-19T00:00:00"/>
    <x v="4"/>
    <s v="CATALYST WS-C3750G, CISCO"/>
    <s v="WS-C3750G-48TS"/>
    <x v="0"/>
    <s v="1251"/>
    <s v="GUN CLUB CJ COMPLX-DLDG D"/>
    <s v="MDF"/>
    <s v="WEST IDF"/>
    <n v="8196.89"/>
    <s v="12/11/2014"/>
    <s v="FOC1702V2L2"/>
    <s v="ALVAREZ, ALFREDO"/>
    <x v="0"/>
  </r>
  <r>
    <n v="10165657"/>
    <d v="2016-01-19T00:00:00"/>
    <x v="4"/>
    <s v="CATALYST WS-C3750G, CISCO"/>
    <s v="WS-C3750G-48TS"/>
    <x v="0"/>
    <s v="0004"/>
    <s v="GOVERNMENTAL CENTER 4TH FLR"/>
    <n v="401.6"/>
    <s v="401.6"/>
    <n v="8196.89"/>
    <s v="12/11/2014"/>
    <s v="FOC1004Y584"/>
    <s v="ALVAREZ, ALFREDO"/>
    <x v="0"/>
  </r>
  <r>
    <n v="10165658"/>
    <d v="2016-01-19T00:00:00"/>
    <x v="4"/>
    <s v="CATALYST WS-C3750G, CISCO"/>
    <s v="WS-C3750G-48TS"/>
    <x v="0"/>
    <s v="0004"/>
    <s v="GOVERNMENTAL CENTER 4TH FLR"/>
    <n v="401.6"/>
    <s v="401.6"/>
    <n v="8196.89"/>
    <s v="1/15/2015 "/>
    <s v="FOC1005Y0KN"/>
    <s v="ALVAREZ, ALFREDO"/>
    <x v="0"/>
  </r>
  <r>
    <n v="10165659"/>
    <d v="2016-01-19T00:00:00"/>
    <x v="4"/>
    <s v="CATALYST WS-C3750G, CISCO"/>
    <s v="WS-C3750G-48TS-S"/>
    <x v="0"/>
    <s v="0060"/>
    <s v="NORTH COUNTY COMPLEX  1ST FLR"/>
    <s v="MDF"/>
    <s v="MDF"/>
    <n v="8196.89"/>
    <s v="2/25/2015 "/>
    <s v="FOC1005Y0KZ"/>
    <s v="ALVAREZ, ALFREDO"/>
    <x v="0"/>
  </r>
  <r>
    <n v="10165675"/>
    <d v="2016-01-19T00:00:00"/>
    <x v="4"/>
    <s v="CATALYST WS-C3750G, CISCO"/>
    <s v="WS-C3750G-48TS"/>
    <x v="0"/>
    <s v="0004"/>
    <s v="GOVERNMENTAL CENTER 4TH FLR"/>
    <n v="401.6"/>
    <s v="401.6"/>
    <n v="8196.89"/>
    <s v="12/11/2014"/>
    <s v="FOC1005Y08T"/>
    <s v="ALVAREZ, ALFREDO"/>
    <x v="0"/>
  </r>
  <r>
    <n v="10165676"/>
    <d v="2016-01-19T00:00:00"/>
    <x v="4"/>
    <s v="CATALYST WS-C3750G, CISCO"/>
    <s v="WS C3750G"/>
    <x v="0"/>
    <s v="0004"/>
    <s v="GOVERNMENTAL CENTER 4TH FLR"/>
    <n v="401.6"/>
    <s v="401.6"/>
    <n v="8196.89"/>
    <s v="12/11/2014"/>
    <s v="FOC1005Y08N"/>
    <s v="ALVAREZ, ALFREDO"/>
    <x v="0"/>
  </r>
  <r>
    <n v="10165677"/>
    <d v="2016-01-19T00:00:00"/>
    <x v="4"/>
    <s v="CATALYST WS-C3750G, CISCO"/>
    <s v="WS-C3750G-48TS"/>
    <x v="0"/>
    <s v="0004"/>
    <s v="GOVERNMENTAL CENTER 4TH FLR"/>
    <n v="401.6"/>
    <s v="401.6"/>
    <n v="8196.89"/>
    <s v="12/11/2014"/>
    <s v="FOC1005Y0F7"/>
    <s v="ALVAREZ, ALFREDO"/>
    <x v="0"/>
  </r>
  <r>
    <n v="10165678"/>
    <d v="2016-01-19T00:00:00"/>
    <x v="4"/>
    <s v="CATALYST WS-C3750G, CISCO"/>
    <s v="WS-C3750G-48TS"/>
    <x v="0"/>
    <s v="0004"/>
    <s v="GOVERNMENTAL CENTER 4TH FLR"/>
    <n v="401.6"/>
    <s v="401.6"/>
    <n v="8196.89"/>
    <s v="1/15/2015 "/>
    <s v="FOC1005Y0KH"/>
    <s v="ALVAREZ, ALFREDO"/>
    <x v="0"/>
  </r>
  <r>
    <n v="10165679"/>
    <d v="2016-01-19T00:00:00"/>
    <x v="4"/>
    <s v="CATALYST WS-C3750G, CISCO"/>
    <s v="WS-C3750G-48TS"/>
    <x v="0"/>
    <s v="0004"/>
    <s v="GOVERNMENTAL CENTER 4TH FLR"/>
    <n v="401.6"/>
    <s v="401.6"/>
    <n v="8196.89"/>
    <s v="1/15/2015 "/>
    <s v="FOC1005Y0KG"/>
    <s v="ALVAREZ, ALFREDO"/>
    <x v="0"/>
  </r>
  <r>
    <n v="10165680"/>
    <d v="2016-01-19T00:00:00"/>
    <x v="4"/>
    <s v="CATALYST WS-C3750G, CISCO"/>
    <s v="WS-C3750G-48TS"/>
    <x v="0"/>
    <s v="0004"/>
    <s v="GOVERNMENTAL CENTER 4TH FLR"/>
    <n v="401.6"/>
    <s v="401.6"/>
    <n v="8196.89"/>
    <s v="12/11/2014"/>
    <s v="FOC1005Y0KP"/>
    <s v="ALVAREZ, ALFREDO"/>
    <x v="0"/>
  </r>
  <r>
    <n v="10165681"/>
    <d v="2016-01-19T00:00:00"/>
    <x v="4"/>
    <s v="CATALYST WS-C3750G, CISCO"/>
    <s v="WS C3750G"/>
    <x v="0"/>
    <s v="0004"/>
    <s v="GOVERNMENTAL CENTER 4TH FLR"/>
    <n v="401.45"/>
    <s v="401.45"/>
    <n v="8196.89"/>
    <s v="12/11/2014"/>
    <s v="FOC1447W1HZ"/>
    <s v="ALVAREZ, ALFREDO"/>
    <x v="0"/>
  </r>
  <r>
    <n v="10165682"/>
    <d v="2016-01-19T00:00:00"/>
    <x v="4"/>
    <s v="CATALYST WS-C3750G, CISCO"/>
    <s v="WS-C3750G-48TS"/>
    <x v="0"/>
    <s v="0004"/>
    <s v="GOVERNMENTAL CENTER 4TH FLR"/>
    <n v="401.6"/>
    <s v="401.6"/>
    <n v="8196.89"/>
    <s v="12/11/2014"/>
    <s v="FOC1005Y0L5"/>
    <s v="ALVAREZ, ALFREDO"/>
    <x v="0"/>
  </r>
  <r>
    <n v="10165683"/>
    <d v="2016-01-19T00:00:00"/>
    <x v="4"/>
    <s v="CATALYST WS-C3750G, CISCO"/>
    <s v="WS-C3750G-48TS"/>
    <x v="0"/>
    <s v="0004"/>
    <s v="GOVERNMENTAL CENTER 4TH FLR"/>
    <n v="401.6"/>
    <s v="401.6"/>
    <n v="8196.89"/>
    <s v="1/15/2015 "/>
    <s v="FOC1005Y0KX"/>
    <s v="ALVAREZ, ALFREDO"/>
    <x v="0"/>
  </r>
  <r>
    <n v="10165684"/>
    <d v="2016-01-19T00:00:00"/>
    <x v="4"/>
    <s v="CATALYST WS-C3750G, CISCO"/>
    <s v="WS-C3750G-48PS-E"/>
    <x v="0"/>
    <s v="0281"/>
    <s v="JOHN PRINCE PK ADMINISTRATION"/>
    <s v="MDF"/>
    <s v="401.6"/>
    <n v="8196.89"/>
    <s v="12/11/2014"/>
    <s v="FOC1048Y5E7"/>
    <s v="ALVAREZ, ALFREDO"/>
    <x v="0"/>
  </r>
  <r>
    <n v="10165685"/>
    <d v="2016-01-19T00:00:00"/>
    <x v="4"/>
    <s v="CATALYST WS-C3750G, CISCO"/>
    <s v="WS-C3750G-48TS-S"/>
    <x v="0"/>
    <s v="0004"/>
    <s v="GOVERNMENTAL CENTER 4TH FLR"/>
    <n v="401.6"/>
    <s v="401.6"/>
    <n v="8196.89"/>
    <s v="1/23/2015 "/>
    <s v="FOC1005Y08P"/>
    <s v="ALVAREZ, ALFREDO"/>
    <x v="0"/>
  </r>
  <r>
    <n v="10165686"/>
    <d v="2016-01-19T00:00:00"/>
    <x v="4"/>
    <s v="CATALYST WS-C3750G, CISCO"/>
    <s v="WS-C3750G-48TS"/>
    <x v="0"/>
    <s v="2464"/>
    <s v="GUN CLUB CJC-JAIL FAC 3RD FLR"/>
    <s v="MDF"/>
    <s v="ATTIC"/>
    <n v="8196.89"/>
    <s v="12/11/2014"/>
    <s v="FOC1005Y0LB"/>
    <s v="ALVAREZ, ALFREDO"/>
    <x v="0"/>
  </r>
  <r>
    <n v="10165687"/>
    <d v="2016-01-19T00:00:00"/>
    <x v="4"/>
    <s v="CATALYST WS-C3750G, CISCO"/>
    <s v="WS-C3750G-48TS"/>
    <x v="0"/>
    <s v="0004"/>
    <s v="GOVERNMENTAL CENTER 4TH FLR"/>
    <n v="401.6"/>
    <s v="401.6"/>
    <n v="8196.89"/>
    <s v="1/15/2015 "/>
    <s v="FOC1005Y0L2"/>
    <s v="ALVAREZ, ALFREDO"/>
    <x v="0"/>
  </r>
  <r>
    <n v="10165688"/>
    <d v="2016-01-19T00:00:00"/>
    <x v="4"/>
    <s v="CATALYST WS-C3750G, CISCO"/>
    <s v="WS C3750G"/>
    <x v="0"/>
    <s v="0003"/>
    <s v="GOVERNMENTAL CENTER 3RD FLR"/>
    <s v="MDF"/>
    <s v="COMMRM"/>
    <n v="8196.89"/>
    <s v="12/10/2014"/>
    <s v="FOC100443RV"/>
    <s v="ALVAREZ, ALFREDO"/>
    <x v="0"/>
  </r>
  <r>
    <n v="10165689"/>
    <d v="2016-01-19T00:00:00"/>
    <x v="4"/>
    <s v="CATALYST WS-C3750G, CISCO"/>
    <s v="WS-C3750G-48TS"/>
    <x v="0"/>
    <s v="0004"/>
    <s v="GOVERNMENTAL CENTER 4TH FLR"/>
    <n v="401.6"/>
    <s v="401.6"/>
    <n v="8196.89"/>
    <s v="12/11/2014"/>
    <s v="FOC1004Y53C"/>
    <s v="ALVAREZ, ALFREDO"/>
    <x v="0"/>
  </r>
  <r>
    <n v="10165690"/>
    <d v="2016-01-19T00:00:00"/>
    <x v="4"/>
    <s v="CATALYST WS-C3750G, CISCO"/>
    <s v="WS-C3750G-48TS"/>
    <x v="0"/>
    <s v="0281"/>
    <s v="JOHN PRINCE PK ADMINISTRATION"/>
    <s v="MDF"/>
    <s v="IDF"/>
    <n v="8196.89"/>
    <s v="12/11/2014"/>
    <s v="FOC1004Y53Y"/>
    <s v="ALVAREZ, ALFREDO"/>
    <x v="0"/>
  </r>
  <r>
    <n v="10165691"/>
    <d v="2016-01-19T00:00:00"/>
    <x v="4"/>
    <s v="CATALYST WS-C3750G, CISCO"/>
    <s v="WS-C3750G-48TS-S"/>
    <x v="0"/>
    <s v="0060"/>
    <s v="NORTH COUNTY COMPLEX  1ST FLR"/>
    <s v="MDF"/>
    <s v="MDF"/>
    <n v="8196.89"/>
    <s v="12/11/2014"/>
    <s v="FOC1004Y53H"/>
    <s v="ALVAREZ, ALFREDO"/>
    <x v="0"/>
  </r>
  <r>
    <n v="10165693"/>
    <d v="2016-01-19T00:00:00"/>
    <x v="4"/>
    <s v="CATALYST WS-C3750G, CISCO"/>
    <s v="WS-C3750G-48TS"/>
    <x v="0"/>
    <s v="0004"/>
    <s v="GOVERNMENTAL CENTER 4TH FLR"/>
    <n v="401"/>
    <s v="401.6"/>
    <n v="8196.89"/>
    <s v="1/15/2015 "/>
    <s v="FOC1004Y54K"/>
    <s v="ALVAREZ, ALFREDO"/>
    <x v="0"/>
  </r>
  <r>
    <n v="10165694"/>
    <d v="2016-01-19T00:00:00"/>
    <x v="4"/>
    <s v="CATALYST WS-C3750G, CISCO"/>
    <s v="WS-C3750G-48TS"/>
    <x v="0"/>
    <s v="0004"/>
    <s v="GOVERNMENTAL CENTER 4TH FLR"/>
    <n v="401.6"/>
    <s v="401.6"/>
    <n v="8196.89"/>
    <s v="12/11/2014"/>
    <s v="FOC1004Y53S"/>
    <s v="ALVAREZ, ALFREDO"/>
    <x v="0"/>
  </r>
  <r>
    <n v="10165696"/>
    <d v="2016-01-19T00:00:00"/>
    <x v="4"/>
    <s v="CATALYST WS-C3750G, CISCO"/>
    <s v=""/>
    <x v="0"/>
    <s v="0004"/>
    <s v="GOVERNMENTAL CENTER 4TH FLR"/>
    <n v="401.6"/>
    <s v="401.6"/>
    <n v="8196.89"/>
    <s v="12/11/2014"/>
    <s v="FOC1004Y546"/>
    <s v="ALVAREZ, ALFREDO"/>
    <x v="0"/>
  </r>
  <r>
    <n v="10165697"/>
    <d v="2016-01-19T00:00:00"/>
    <x v="4"/>
    <s v="CATALYST WS-C3750G, CISCO"/>
    <s v="WS-C3750G-48TS"/>
    <x v="0"/>
    <s v="0004"/>
    <s v="GOVERNMENTAL CENTER 4TH FLR"/>
    <n v="401.6"/>
    <s v="401.6"/>
    <n v="8196.89"/>
    <s v="1/15/2015 "/>
    <s v="FCZ140220E2"/>
    <s v="ALVAREZ, ALFREDO"/>
    <x v="0"/>
  </r>
  <r>
    <n v="10165698"/>
    <d v="2016-01-19T00:00:00"/>
    <x v="4"/>
    <s v="CATALYST WS-C3750G, CISCO"/>
    <s v=""/>
    <x v="0"/>
    <s v="0004"/>
    <s v="GOVERNMENTAL CENTER 4TH FLR"/>
    <n v="401.6"/>
    <s v="401.6"/>
    <n v="8196.89"/>
    <s v="12/11/2014"/>
    <s v="FOC1004Y543"/>
    <s v="ALVAREZ, ALFREDO"/>
    <x v="0"/>
  </r>
  <r>
    <n v="10165699"/>
    <d v="2016-01-19T00:00:00"/>
    <x v="4"/>
    <s v="CATALYST WS-C3750G, CISCO"/>
    <s v="WS-C3750G-48TS"/>
    <x v="0"/>
    <s v="0004"/>
    <s v="GOVERNMENTAL CENTER 4TH FLR"/>
    <n v="401.6"/>
    <s v="401.6"/>
    <n v="8196.89"/>
    <s v="12/11/2014"/>
    <s v="FOC1004Y545"/>
    <s v="ALVAREZ, ALFREDO"/>
    <x v="0"/>
  </r>
  <r>
    <n v="10165700"/>
    <d v="2016-01-19T00:00:00"/>
    <x v="4"/>
    <s v="CATALYST WS-C3750G, CISCO"/>
    <s v="WS-C3750G-48TS-S"/>
    <x v="0"/>
    <s v="0004"/>
    <s v="GOVERNMENTAL CENTER 4TH FLR"/>
    <n v="401.6"/>
    <s v="401.6"/>
    <n v="8196.89"/>
    <s v="12/9/2014 "/>
    <s v="FOC1004Y53V"/>
    <s v="ALVAREZ, ALFREDO"/>
    <x v="0"/>
  </r>
  <r>
    <n v="10165701"/>
    <d v="2016-01-19T00:00:00"/>
    <x v="4"/>
    <s v="CATALYST WS-C3750G, CISCO"/>
    <s v="WS-C3750G-48TS"/>
    <x v="0"/>
    <s v="0004"/>
    <s v="GOVERNMENTAL CENTER 4TH FLR"/>
    <n v="401.6"/>
    <s v="401.6"/>
    <n v="8196.89"/>
    <s v="12/11/2014"/>
    <s v="FOC1004Y53F"/>
    <s v="ALVAREZ, ALFREDO"/>
    <x v="0"/>
  </r>
  <r>
    <n v="10165702"/>
    <d v="2016-01-19T00:00:00"/>
    <x v="4"/>
    <s v="CATALYST WS-C3750G, CISCO"/>
    <s v="WS-C3750G-48TS"/>
    <x v="0"/>
    <s v="0004"/>
    <s v="GOVERNMENTAL CENTER 4TH FLR"/>
    <n v="401.45"/>
    <s v="401.45"/>
    <n v="8196.89"/>
    <s v="12/11/2014"/>
    <s v="FCZ1145Y0DR"/>
    <s v="ALVAREZ, ALFREDO"/>
    <x v="0"/>
  </r>
  <r>
    <n v="10165703"/>
    <d v="2016-01-19T00:00:00"/>
    <x v="4"/>
    <s v="CATALYST WS-C3750G, CISCO"/>
    <s v="WS-C3750G-48TS"/>
    <x v="0"/>
    <s v="0004"/>
    <s v="GOVERNMENTAL CENTER 4TH FLR"/>
    <n v="401.6"/>
    <s v="401.6"/>
    <n v="8196.89"/>
    <s v="12/11/2014"/>
    <s v="FOC1042Y0PM"/>
    <s v="ALVAREZ, ALFREDO"/>
    <x v="0"/>
  </r>
  <r>
    <n v="10165704"/>
    <d v="2016-01-19T00:00:00"/>
    <x v="4"/>
    <s v="CATALYST WS-C3750G, CISCO"/>
    <s v="WS-C3750G-48TS-S"/>
    <x v="0"/>
    <s v="0004"/>
    <s v="GOVERNMENTAL CENTER 4TH FLR"/>
    <n v="403.1"/>
    <s v="MDF"/>
    <n v="8196.89"/>
    <s v="2/24/2015 "/>
    <s v="FOC1105Z9NS"/>
    <s v="ALVAREZ, ALFREDO"/>
    <x v="0"/>
  </r>
  <r>
    <n v="10165705"/>
    <d v="2016-01-19T00:00:00"/>
    <x v="4"/>
    <s v="CATALYST WS-C3750G, CISCO"/>
    <s v="WS-C3750G-48TS"/>
    <x v="0"/>
    <s v="0004"/>
    <s v="GOVERNMENTAL CENTER 4TH FLR"/>
    <n v="401.6"/>
    <s v="401.6"/>
    <n v="8197.08"/>
    <s v="1/6/2015  "/>
    <s v="FOC1245W6C0"/>
    <s v="ALVAREZ, ALFREDO"/>
    <x v="0"/>
  </r>
  <r>
    <n v="10165776"/>
    <d v="2016-01-19T00:00:00"/>
    <x v="4"/>
    <s v="EXPANSION MODULE, FIELD UPGRADEABLE 2-PORT 10GBE XFP"/>
    <s v=""/>
    <x v="1"/>
    <s v="0004"/>
    <s v="GOVERNMENTAL CENTER 4TH FLR"/>
    <n v="10162948"/>
    <s v="COMMRM"/>
    <n v="4013.21"/>
    <s v="3/4/2015  "/>
    <s v="FL02060054"/>
    <s v="BUTLER, MIKE"/>
    <x v="0"/>
  </r>
  <r>
    <n v="10165777"/>
    <d v="2016-01-19T00:00:00"/>
    <x v="4"/>
    <s v="EXPANSION MODULE, FIELD UPGRADEABLE 2-PORT 10GBE XFP"/>
    <s v=""/>
    <x v="1"/>
    <s v="0004"/>
    <s v="GOVERNMENTAL CENTER 4TH FLR"/>
    <n v="10162944"/>
    <s v="COMMRM"/>
    <n v="4013.21"/>
    <s v="3/4/2015  "/>
    <s v="FL02060037"/>
    <s v="BUTLER, MIKE"/>
    <x v="0"/>
  </r>
  <r>
    <n v="10165778"/>
    <d v="2016-01-19T00:00:00"/>
    <x v="4"/>
    <s v="EXPANSION MODULE, FIELD UPGRADEABLE 2-PORT 10GBE XFP"/>
    <s v=""/>
    <x v="1"/>
    <s v="0004"/>
    <s v="GOVERNMENTAL CENTER 4TH FLR"/>
    <n v="10165449"/>
    <s v="COMMRM"/>
    <n v="4013.21"/>
    <s v="3/4/2015  "/>
    <s v="FL50058217"/>
    <s v="BUTLER, MIKE"/>
    <x v="0"/>
  </r>
  <r>
    <n v="10165779"/>
    <d v="2016-01-19T00:00:00"/>
    <x v="4"/>
    <s v="EXPANSION MODULE, FIELD UPGRADEABLE 2-PORT 10GBE XFP"/>
    <s v=""/>
    <x v="1"/>
    <s v="0004"/>
    <s v="GOVERNMENTAL CENTER 4TH FLR"/>
    <n v="10162954"/>
    <s v="COMMRM"/>
    <n v="4013.21"/>
    <s v="3/4/2015  "/>
    <s v="FL50058236"/>
    <s v="BUTLER, MIKE"/>
    <x v="0"/>
  </r>
  <r>
    <n v="10165780"/>
    <d v="2016-01-19T00:00:00"/>
    <x v="4"/>
    <s v="EXPANSION MODULE, FIELD UPGRADEABLE 2-PORT 10GBE XFP"/>
    <s v=""/>
    <x v="1"/>
    <s v="0004"/>
    <s v="GOVERNMENTAL CENTER 4TH FLR"/>
    <n v="401.6"/>
    <s v="401.6"/>
    <n v="4013.21"/>
    <s v="2/19/2015 "/>
    <s v="FL02060006"/>
    <s v="BUTLER, MIKE"/>
    <x v="0"/>
  </r>
  <r>
    <n v="10165781"/>
    <d v="2016-01-19T00:00:00"/>
    <x v="4"/>
    <s v="EXPANSION MODULE, FIELD UPGRADEABLE 2-PORT 10GBE XFP"/>
    <s v=""/>
    <x v="1"/>
    <s v="0004"/>
    <s v="GOVERNMENTAL CENTER 4TH FLR"/>
    <s v="COMMRM"/>
    <s v="COMMRM"/>
    <n v="4013.21"/>
    <s v="2/19/2015 "/>
    <s v="FL02060073"/>
    <s v="BUTLER, MIKE"/>
    <x v="0"/>
  </r>
  <r>
    <n v="10165782"/>
    <d v="2016-01-19T00:00:00"/>
    <x v="4"/>
    <s v="EXPANSION MODULE, FIELD UPGRADEABLE 2-PORT 10GBE XFP"/>
    <s v=""/>
    <x v="1"/>
    <s v="0004"/>
    <s v="GOVERNMENTAL CENTER 4TH FLR"/>
    <s v="COMMRM"/>
    <s v="COMMRM"/>
    <n v="4013.21"/>
    <s v="2/19/2015 "/>
    <s v="FL02060031"/>
    <s v="BUTLER, MIKE"/>
    <x v="0"/>
  </r>
  <r>
    <n v="10165783"/>
    <d v="2016-01-19T00:00:00"/>
    <x v="4"/>
    <s v="EXPANSION MODULE, FIELD UPGRADEABLE 2-PORT 10GBE XFP"/>
    <s v=""/>
    <x v="1"/>
    <s v="0004"/>
    <s v="GOVERNMENTAL CENTER 4TH FLR"/>
    <s v="COMMRM"/>
    <s v="COMMRM"/>
    <n v="4013.21"/>
    <s v="2/19/2015 "/>
    <s v="FL45057004"/>
    <s v="BUTLER, MIKE"/>
    <x v="0"/>
  </r>
  <r>
    <n v="10166517"/>
    <d v="2016-01-19T00:00:00"/>
    <x v="4"/>
    <s v="WLAN CONTROLLER, 4400 SERIES"/>
    <s v=""/>
    <x v="0"/>
    <s v="0060"/>
    <s v="NORTH COUNTY COMPLEX  1ST FLR"/>
    <n v="1032"/>
    <e v="#N/A"/>
    <n v="22805.82"/>
    <s v="2/19/2015 "/>
    <s v="FLS1005H031"/>
    <e v="#N/A"/>
    <x v="0"/>
  </r>
  <r>
    <n v="10166519"/>
    <d v="2016-01-19T00:00:00"/>
    <x v="4"/>
    <s v="CISCO WIRELESS SRVICE MODULE (WISM)"/>
    <s v=""/>
    <x v="1"/>
    <s v="3328"/>
    <s v="CONVENTION CENTER"/>
    <s v="RB NAS"/>
    <s v="MDF"/>
    <n v="29896.75"/>
    <s v="1/13/2015 "/>
    <s v="SAD1051007V"/>
    <s v="SCHMITT, TRAVIS"/>
    <x v="0"/>
  </r>
  <r>
    <n v="10166520"/>
    <d v="2016-01-19T00:00:00"/>
    <x v="4"/>
    <s v="CISCO WIRELESS SERVICE MODULE (WISM)"/>
    <s v=""/>
    <x v="1"/>
    <s v="0004"/>
    <s v="GOVERNMENTAL CENTER 4TH FLR"/>
    <s v="RB NAS"/>
    <s v="RBOOK"/>
    <n v="29896.75"/>
    <s v="1/13/2015 "/>
    <s v="SAD101507U7"/>
    <s v="SCHMITT, TRAVIS"/>
    <x v="0"/>
  </r>
  <r>
    <n v="10166525"/>
    <d v="2016-01-19T00:00:00"/>
    <x v="4"/>
    <s v="ETHERSCOPE WIRELESS/WIRED NETWORK ASSISTANT"/>
    <s v=""/>
    <x v="0"/>
    <s v="0004"/>
    <s v="GOVERNMENTAL CENTER 4TH FLR"/>
    <n v="401.44"/>
    <s v="401.42"/>
    <n v="7550.84"/>
    <s v="2/10/2015 "/>
    <n v="9139001"/>
    <s v="ALVAREZ, ALFREDO"/>
    <x v="0"/>
  </r>
  <r>
    <n v="10166813"/>
    <d v="2016-01-19T00:00:00"/>
    <x v="4"/>
    <s v="AS5350XM VOICE"/>
    <s v=""/>
    <x v="0"/>
    <s v="2748"/>
    <s v="EMERGENCY OPS CENTER-1ST FLOOR"/>
    <s v="IDF"/>
    <s v="VAULT"/>
    <n v="14170"/>
    <s v="1/22/2015 "/>
    <s v="JXM1018L00A"/>
    <s v="ALLEN, EDWARD"/>
    <x v="0"/>
  </r>
  <r>
    <n v="10167278"/>
    <d v="2016-01-19T00:00:00"/>
    <x v="4"/>
    <s v="KVM-IP MODULE, 32 PORT"/>
    <s v=""/>
    <x v="0"/>
    <s v="2748"/>
    <s v="EMERGENCY OPS CENTER-1ST FLOOR"/>
    <s v="174 MDF"/>
    <s v="VAULT"/>
    <n v="5201"/>
    <s v="2/12/2015 "/>
    <n v="100072420"/>
    <s v="SCHWARTZ, RICHARD"/>
    <x v="0"/>
  </r>
  <r>
    <n v="10167285"/>
    <d v="2016-01-19T00:00:00"/>
    <x v="4"/>
    <s v="UPS, APC SMART XL 3000VA"/>
    <s v="3000 RM"/>
    <x v="0"/>
    <s v="3389"/>
    <s v="VISTA CENTER OFFICE 3RD FLR"/>
    <s v="WIDF 3W-03"/>
    <s v="WIDF 3W-03"/>
    <n v="1200"/>
    <s v="1/20/2015 "/>
    <s v="JS0617037138"/>
    <s v="BUTLER, MIKE"/>
    <x v="0"/>
  </r>
  <r>
    <n v="10167286"/>
    <d v="2016-01-19T00:00:00"/>
    <x v="4"/>
    <s v="UPS, APC SMART XL 3000VA"/>
    <s v=""/>
    <x v="0"/>
    <s v="3389"/>
    <s v="VISTA CENTER OFFICE 3RD FLR"/>
    <s v="IDF"/>
    <s v="IDF"/>
    <n v="1200"/>
    <s v="1/20/2015 "/>
    <s v="JS0617037128"/>
    <s v="BUTLER, MIKE"/>
    <x v="0"/>
  </r>
  <r>
    <n v="10167287"/>
    <d v="2016-01-19T00:00:00"/>
    <x v="4"/>
    <s v="UPS, APC SMART XL 3000VA"/>
    <s v=""/>
    <x v="0"/>
    <s v="3371"/>
    <s v="VISTA CENTER OFFICE 1ST FLR"/>
    <s v="IDF"/>
    <s v="IDF"/>
    <n v="1200"/>
    <s v="1/20/2015 "/>
    <s v="JS0617037078"/>
    <s v="BUTLER, MIKE"/>
    <x v="0"/>
  </r>
  <r>
    <n v="10167288"/>
    <d v="2016-01-19T00:00:00"/>
    <x v="4"/>
    <s v="UPS, APC SMART XL 3000VA"/>
    <s v=""/>
    <x v="0"/>
    <s v="0004"/>
    <s v="GOVERNMENTAL CENTER 4TH FLR"/>
    <n v="401.6"/>
    <s v="401.6"/>
    <n v="1200"/>
    <s v="1/20/2015 "/>
    <s v="JS0617037126"/>
    <s v="BUTLER, MIKE"/>
    <x v="0"/>
  </r>
  <r>
    <n v="10167289"/>
    <d v="2016-01-19T00:00:00"/>
    <x v="4"/>
    <s v="UPS, APC SMART XL 3000VA"/>
    <s v=""/>
    <x v="0"/>
    <s v="3376"/>
    <s v="VISTA CENTER OFFICE 2ND FLR"/>
    <s v="IDF"/>
    <s v="IDF"/>
    <n v="1200"/>
    <s v="1/20/2015 "/>
    <s v="JS0617037111"/>
    <s v="BUTLER, MIKE"/>
    <x v="0"/>
  </r>
  <r>
    <n v="10167291"/>
    <d v="2016-01-19T00:00:00"/>
    <x v="4"/>
    <s v="UPS, APC SMART XL 3000VA"/>
    <s v=""/>
    <x v="0"/>
    <s v="3376"/>
    <s v="VISTA CENTER OFFICE 2ND FLR"/>
    <s v="IDF"/>
    <s v="IDF"/>
    <n v="1200"/>
    <s v="1/20/2015 "/>
    <s v="JS0617037109"/>
    <s v="BUTLER, MIKE"/>
    <x v="0"/>
  </r>
  <r>
    <n v="10167293"/>
    <d v="2016-01-19T00:00:00"/>
    <x v="4"/>
    <s v="UPS, APC SMART RT 5000VA RM 208V"/>
    <s v=""/>
    <x v="0"/>
    <s v="3390"/>
    <s v="VISTA CENTER OFFICE 4TH FLR"/>
    <s v="MDF"/>
    <s v="MDF"/>
    <n v="2612.37"/>
    <s v="1/20/2015 "/>
    <s v="NS061101323"/>
    <s v="BUTLER, MIKE"/>
    <x v="0"/>
  </r>
  <r>
    <n v="10167343"/>
    <d v="2016-01-19T00:00:00"/>
    <x v="4"/>
    <s v="CATALYST 3750, WS-C3750 24 PS-S"/>
    <s v="WS-C3750-24P"/>
    <x v="0"/>
    <s v="0004"/>
    <s v="GOVERNMENTAL CENTER 4TH FLR"/>
    <n v="401.6"/>
    <s v="401.6"/>
    <n v="3116.75"/>
    <s v="12/11/2014"/>
    <s v="CAT1017R2P4"/>
    <s v="BUTLER, MIKE"/>
    <x v="0"/>
  </r>
  <r>
    <n v="10167344"/>
    <d v="2016-01-19T00:00:00"/>
    <x v="4"/>
    <s v="CATALYST 3750, WS-C3750 24 PS-S"/>
    <s v="C3750"/>
    <x v="0"/>
    <s v="0004"/>
    <s v="GOVERNMENTAL CENTER 4TH FLR"/>
    <n v="401.6"/>
    <s v="401.45"/>
    <n v="3116.75"/>
    <s v="1/5/2015  "/>
    <s v="CAT1064NJ4A"/>
    <s v="BUTLER, MIKE"/>
    <x v="0"/>
  </r>
  <r>
    <n v="10167345"/>
    <d v="2016-01-19T00:00:00"/>
    <x v="4"/>
    <s v="CATALYST 3750, WS-C3750 24 PS-S"/>
    <s v=""/>
    <x v="0"/>
    <s v="3378"/>
    <s v="PARK RIDGE GOLF COURSE"/>
    <s v="MDF"/>
    <s v="MDF"/>
    <n v="3116.75"/>
    <s v="12/11/2014"/>
    <s v="FDO1302Y1R0"/>
    <s v="BUTLER, MIKE"/>
    <x v="0"/>
  </r>
  <r>
    <n v="10167346"/>
    <d v="2016-01-19T00:00:00"/>
    <x v="4"/>
    <s v="CATALYST 3750, WS-C3750 24 PS-S"/>
    <s v="WS-C3750-24PS-S"/>
    <x v="0"/>
    <s v="2214"/>
    <s v="FIRE RESCUE STATION #53"/>
    <s v="MDF"/>
    <s v="MDF"/>
    <n v="3116.75"/>
    <s v="1/6/2015  "/>
    <s v="CAT1017N2H0"/>
    <s v="BUTLER, MIKE"/>
    <x v="0"/>
  </r>
  <r>
    <n v="10167347"/>
    <d v="2016-01-19T00:00:00"/>
    <x v="4"/>
    <s v="CATALYST 3750, WS-C3750 24 PS-S"/>
    <s v="WS-C3750-24P"/>
    <x v="0"/>
    <s v="0004"/>
    <s v="GOVERNMENTAL CENTER 4TH FLR"/>
    <n v="401.6"/>
    <s v="401.6"/>
    <n v="3116.75"/>
    <s v="1/15/2015 "/>
    <s v="CAT1017R2Q4"/>
    <s v="BUTLER, MIKE"/>
    <x v="0"/>
  </r>
  <r>
    <n v="10167348"/>
    <d v="2016-01-19T00:00:00"/>
    <x v="4"/>
    <s v="CATALYST 3750, WS-C3750 24 PS-S"/>
    <s v="WS-C3750-24P"/>
    <x v="0"/>
    <s v="0004"/>
    <s v="GOVERNMENTAL CENTER 4TH FLR"/>
    <n v="401.6"/>
    <s v="401.6"/>
    <n v="3116.75"/>
    <s v="12/11/2014"/>
    <s v="CAT1017N2GC"/>
    <s v="BUTLER, MIKE"/>
    <x v="0"/>
  </r>
  <r>
    <n v="10167349"/>
    <d v="2016-01-19T00:00:00"/>
    <x v="4"/>
    <s v="CATALYST 3750, WS-C3750 24 PS-S"/>
    <s v="WS-C3750-24PS-S"/>
    <x v="0"/>
    <s v="2442"/>
    <s v="NEW COURTHOUSE WPB - 5TH FLOOR"/>
    <n v="52204"/>
    <s v="OFFICE"/>
    <n v="3116.75"/>
    <s v="2/19/2015 "/>
    <s v="FDO1352X195"/>
    <s v="BUTLER, MIKE"/>
    <x v="0"/>
  </r>
  <r>
    <n v="10167350"/>
    <d v="2016-01-19T00:00:00"/>
    <x v="4"/>
    <s v="CATALYST 3750, WS-C3750 24 PS-S"/>
    <s v="WS-C3750-24P"/>
    <x v="0"/>
    <s v="0004"/>
    <s v="GOVERNMENTAL CENTER 4TH FLR"/>
    <n v="401.6"/>
    <s v="401.6"/>
    <n v="3116.75"/>
    <s v="1/15/2015 "/>
    <s v="CAT1017N2GB"/>
    <s v="BUTLER, MIKE"/>
    <x v="0"/>
  </r>
  <r>
    <n v="10167351"/>
    <d v="2016-01-19T00:00:00"/>
    <x v="4"/>
    <s v="CATALYST 3750, WS-C3750 24 PS-S"/>
    <s v=""/>
    <x v="0"/>
    <s v="0004"/>
    <s v="GOVERNMENTAL CENTER 4TH FLR"/>
    <s v="MDF"/>
    <s v="IDF"/>
    <n v="3116.75"/>
    <s v="12/11/2014"/>
    <s v="FOC1229W07Z"/>
    <s v="BUTLER, MIKE"/>
    <x v="0"/>
  </r>
  <r>
    <n v="10167352"/>
    <d v="2016-01-19T00:00:00"/>
    <x v="4"/>
    <s v="CATALYST 3750, WS-C3750 24 PS-S"/>
    <s v="WS-C3750-24P"/>
    <x v="0"/>
    <s v="0004"/>
    <s v="GOVERNMENTAL CENTER 4TH FLR"/>
    <n v="401.6"/>
    <s v="401.6"/>
    <n v="3116.75"/>
    <s v="12/11/2014"/>
    <s v="CAT1017N2G9"/>
    <s v="BUTLER, MIKE"/>
    <x v="0"/>
  </r>
  <r>
    <n v="10167353"/>
    <d v="2016-01-19T00:00:00"/>
    <x v="4"/>
    <s v="CATALYST 3750, WS-C3750 24 PS-S"/>
    <s v="WS-C3750-24P"/>
    <x v="0"/>
    <s v="0004"/>
    <s v="GOVERNMENTAL CENTER 4TH FLR"/>
    <n v="401.6"/>
    <s v="401.6"/>
    <n v="3116.75"/>
    <s v="1/15/2015 "/>
    <s v="CAT1017N2GR"/>
    <s v="BUTLER, MIKE"/>
    <x v="0"/>
  </r>
  <r>
    <n v="10167354"/>
    <d v="2016-01-19T00:00:00"/>
    <x v="4"/>
    <s v="CATALYST 3750, WS-C3750 24 PS-S"/>
    <s v="WS-C3750-24P"/>
    <x v="0"/>
    <s v="0004"/>
    <s v="GOVERNMENTAL CENTER 4TH FLR"/>
    <n v="401.6"/>
    <s v="401.6"/>
    <n v="3116.75"/>
    <s v="1/23/2015 "/>
    <s v="CAT1017N2DD"/>
    <s v="BUTLER, MIKE"/>
    <x v="0"/>
  </r>
  <r>
    <n v="10167355"/>
    <d v="2016-01-19T00:00:00"/>
    <x v="4"/>
    <s v="CATALYST 3750, WS-C3750 24 PS-S"/>
    <s v="WS-C3750-24P"/>
    <x v="0"/>
    <s v="0004"/>
    <s v="GOVERNMENTAL CENTER 4TH FLR"/>
    <n v="401.6"/>
    <s v="401.6"/>
    <n v="3116.75"/>
    <s v="1/15/2015 "/>
    <s v="CAT1017R2W4"/>
    <s v="BUTLER, MIKE"/>
    <x v="0"/>
  </r>
  <r>
    <n v="10167356"/>
    <d v="2016-01-19T00:00:00"/>
    <x v="4"/>
    <s v="CATALYST 3750, WS-C3750 24 PS-S"/>
    <s v="WS-C3750-24P"/>
    <x v="0"/>
    <s v="0004"/>
    <s v="GOVERNMENTAL CENTER 4TH FLR"/>
    <n v="401.6"/>
    <s v="401.6"/>
    <n v="3116.75"/>
    <s v="1/15/2015 "/>
    <s v="CAT1017N2GZ"/>
    <s v="BUTLER, MIKE"/>
    <x v="0"/>
  </r>
  <r>
    <n v="10167357"/>
    <d v="2016-01-19T00:00:00"/>
    <x v="4"/>
    <s v="CATALYST 3750, WS-C3750 24 PS-S"/>
    <s v="WS-C3750-24P"/>
    <x v="0"/>
    <s v="0004"/>
    <s v="GOVERNMENTAL CENTER 4TH FLR"/>
    <n v="401.6"/>
    <s v="401.6"/>
    <n v="3116.75"/>
    <s v="12/11/2014"/>
    <s v="CAT1017N2GS"/>
    <s v="BUTLER, MIKE"/>
    <x v="0"/>
  </r>
  <r>
    <n v="10167358"/>
    <d v="2016-01-19T00:00:00"/>
    <x v="4"/>
    <s v="CATALYST 3750, WS-C3750 24 PS-S"/>
    <s v="WS-C3750-24P"/>
    <x v="0"/>
    <s v="3396"/>
    <s v="JUNO-OCEAN RESCUE HDQ-CUST 5642"/>
    <s v="MDF"/>
    <s v="IDF"/>
    <n v="3116.75"/>
    <s v="12/11/2014"/>
    <s v="CAT1017N2GV"/>
    <s v="BUTLER, MIKE"/>
    <x v="0"/>
  </r>
  <r>
    <n v="10167854"/>
    <d v="2016-01-19T00:00:00"/>
    <x v="4"/>
    <s v="ACS SOLUTION ENGINE 4.0"/>
    <s v=""/>
    <x v="0"/>
    <s v="2748"/>
    <s v="EMERGENCY OPS CENTER-1ST FLOOR"/>
    <s v="IDF"/>
    <e v="#N/A"/>
    <n v="5196.75"/>
    <s v="1/22/2015 "/>
    <s v=""/>
    <e v="#N/A"/>
    <x v="0"/>
  </r>
  <r>
    <n v="10167914"/>
    <d v="2016-01-19T00:00:00"/>
    <x v="4"/>
    <s v="WLAN CONTROLLER 4400 SERIES"/>
    <n v="4400"/>
    <x v="0"/>
    <s v="0004"/>
    <s v="GOVERNMENTAL CENTER 4TH FLR"/>
    <s v="NETWRK"/>
    <s v="NETWKR"/>
    <n v="24368.5"/>
    <s v="2/19/2015 "/>
    <s v="FOC1308F07Q"/>
    <s v="BUTLER, MIKE"/>
    <x v="0"/>
  </r>
  <r>
    <n v="10167916"/>
    <d v="2016-01-19T00:00:00"/>
    <x v="4"/>
    <s v="WLAN CONTROLLER 4400 SERIES"/>
    <s v=""/>
    <x v="0"/>
    <s v="1008"/>
    <s v="SOUTH COUNTY COURTHOUSE 1ST FL"/>
    <s v="MDF"/>
    <e v="#N/A"/>
    <n v="24368.5"/>
    <s v="2/19/2015 "/>
    <s v="FOC1031F00G"/>
    <e v="#N/A"/>
    <x v="0"/>
  </r>
  <r>
    <n v="10167917"/>
    <d v="2016-01-19T00:00:00"/>
    <x v="4"/>
    <s v="WALLBOTZ 500 W/DOCKED CAMERA"/>
    <s v=""/>
    <x v="0"/>
    <s v="2748"/>
    <s v="EMERGENCY OPS CENTER-1ST FLOOR"/>
    <s v="IDF"/>
    <s v="152"/>
    <n v="2292.14"/>
    <s v="1/22/2015 "/>
    <s v="0002D302D2EE"/>
    <s v="GOLDSMITH, LORINDA"/>
    <x v="0"/>
  </r>
  <r>
    <n v="10167918"/>
    <d v="2016-01-19T00:00:00"/>
    <x v="4"/>
    <s v="WALLBOTZ 500 W/DOCKED CAMERA"/>
    <s v=""/>
    <x v="0"/>
    <s v="2748"/>
    <s v="EMERGENCY OPS CENTER-1ST FLOOR"/>
    <s v="IDF"/>
    <s v="114"/>
    <n v="2292.14"/>
    <s v="1/22/2015 "/>
    <s v="00021D302D306"/>
    <s v="GOLDSMITH, LORINDA"/>
    <x v="0"/>
  </r>
  <r>
    <n v="10167919"/>
    <d v="2016-01-19T00:00:00"/>
    <x v="4"/>
    <s v="WALLBOTZ 500 W/DOCKED CAMERA"/>
    <s v=""/>
    <x v="0"/>
    <s v="2748"/>
    <s v="EMERGENCY OPS CENTER-1ST FLOOR"/>
    <s v="MDF"/>
    <s v="130"/>
    <n v="2292.14"/>
    <s v="1/22/2015 "/>
    <s v="0002D302D228"/>
    <s v="GOLDSMITH, LORINDA"/>
    <x v="0"/>
  </r>
  <r>
    <n v="10168550"/>
    <d v="2016-01-19T00:00:00"/>
    <x v="4"/>
    <s v="NETSCOUT A.F.M."/>
    <s v=""/>
    <x v="0"/>
    <s v="0004"/>
    <s v="GOVERNMENTAL CENTER 4TH FLR"/>
    <s v="DATACTR"/>
    <s v="401.42"/>
    <n v="75388.5"/>
    <s v="2/5/2015  "/>
    <s v="ATSP111231"/>
    <s v="ALVAREZ, ALFREDO"/>
    <x v="0"/>
  </r>
  <r>
    <n v="10168551"/>
    <d v="2016-01-19T00:00:00"/>
    <x v="4"/>
    <s v="TANDBERG 880 MXP"/>
    <s v="MXP 880"/>
    <x v="0"/>
    <s v="0004"/>
    <s v="GOVERNMENTAL CENTER 4TH FLR"/>
    <n v="401.46"/>
    <s v="401.6"/>
    <n v="6229.11"/>
    <s v="12/9/2014 "/>
    <s v="30A71338"/>
    <s v="GOLDSMITH, LORINDA"/>
    <x v="0"/>
  </r>
  <r>
    <n v="10168552"/>
    <d v="2016-01-19T00:00:00"/>
    <x v="4"/>
    <s v="TANDBERG 1500 MXP"/>
    <s v="1700 MXP"/>
    <x v="0"/>
    <s v="0070"/>
    <s v="AGRICULTURE:ADMIN.BLDG."/>
    <s v="MDF"/>
    <s v="BILL SHAW'S OFFICE"/>
    <n v="5402.02"/>
    <s v="1/20/2015 "/>
    <s v="39B01430"/>
    <s v="GOLDSMITH, LORINDA"/>
    <x v="0"/>
  </r>
  <r>
    <n v="10168553"/>
    <d v="2016-01-19T00:00:00"/>
    <x v="4"/>
    <s v="TANDBERG 1500 MXP"/>
    <s v=""/>
    <x v="0"/>
    <s v="0092"/>
    <s v="GUN CLUB CJC-COURTS/CLERK"/>
    <s v="MDF"/>
    <s v="W111"/>
    <n v="5402.02"/>
    <s v="1/20/2015 "/>
    <s v="40A03018"/>
    <s v="GOLDSMITH, LORINDA"/>
    <x v="0"/>
  </r>
  <r>
    <n v="10168554"/>
    <d v="2016-01-19T00:00:00"/>
    <x v="4"/>
    <s v="TANDBERG 880 MXP"/>
    <s v=""/>
    <x v="0"/>
    <s v="0004"/>
    <s v="GOVERNMENTAL CENTER 4TH FLR"/>
    <n v="401.6"/>
    <s v="ISSNAS STORAGE - SURPLUS ROOM # 401.6"/>
    <n v="6229.11"/>
    <s v="1/20/2015 "/>
    <s v="30A71854"/>
    <s v="SCHWARTZ, RICHARD"/>
    <x v="0"/>
  </r>
  <r>
    <n v="10168581"/>
    <d v="2016-01-19T00:00:00"/>
    <x v="4"/>
    <s v="PC, DELL OPTIPLEX GX620"/>
    <s v=""/>
    <x v="0"/>
    <s v="0004"/>
    <s v="GOVERNMENTAL CENTER 4TH FLR"/>
    <n v="401.35"/>
    <e v="#N/A"/>
    <n v="1503.98"/>
    <s v="12/9/2014 "/>
    <s v="7426RB1"/>
    <e v="#N/A"/>
    <x v="0"/>
  </r>
  <r>
    <n v="10168587"/>
    <d v="2016-01-19T00:00:00"/>
    <x v="4"/>
    <s v="LAPTOP, DELL D620"/>
    <s v=""/>
    <x v="0"/>
    <s v="0004"/>
    <s v="GOVERNMENTAL CENTER 4TH FLR"/>
    <n v="401.24"/>
    <s v="401.24"/>
    <n v="1900.9"/>
    <s v="12/22/2014"/>
    <s v="2KZ8RB1"/>
    <s v="SCHWARTZ, RICHARD"/>
    <x v="0"/>
  </r>
  <r>
    <n v="10168594"/>
    <d v="2016-01-19T00:00:00"/>
    <x v="4"/>
    <s v="CATALYST 3560"/>
    <s v="WS-C3560G-48PS-S"/>
    <x v="0"/>
    <s v="0004"/>
    <s v="GOVERNMENTAL CENTER 4TH FLR"/>
    <n v="401.6"/>
    <s v="401.6"/>
    <n v="6171.75"/>
    <s v="12/11/2014"/>
    <s v="FOC1034Y1EJ"/>
    <s v="ALVAREZ, ALFREDO"/>
    <x v="0"/>
  </r>
  <r>
    <n v="10168595"/>
    <d v="2016-01-19T00:00:00"/>
    <x v="4"/>
    <s v="CATALYST 3560"/>
    <s v="WS-C3560G-48PS-S"/>
    <x v="0"/>
    <s v="0008"/>
    <s v="GOVERNMENTAL CENTER 8TH FLR"/>
    <s v="OFFICE"/>
    <s v="MDF"/>
    <n v="6171.75"/>
    <s v="12/11/2014"/>
    <s v="FOC1034Z4LH"/>
    <s v="BUTLER, MIKE"/>
    <x v="0"/>
  </r>
  <r>
    <n v="10168596"/>
    <d v="2016-01-19T00:00:00"/>
    <x v="4"/>
    <s v="CATALYST 3560"/>
    <s v="WS-C3560G-48PS-S"/>
    <x v="0"/>
    <s v="0004"/>
    <s v="GOVERNMENTAL CENTER 4TH FLR"/>
    <n v="401.33"/>
    <s v="401.33"/>
    <n v="6171.75"/>
    <s v="1/22/2015 "/>
    <s v="FOC1034Y1FL"/>
    <s v="ALVAREZ, ALFREDO"/>
    <x v="0"/>
  </r>
  <r>
    <n v="10168597"/>
    <d v="2016-01-19T00:00:00"/>
    <x v="4"/>
    <s v="CATALYST 3560"/>
    <s v=""/>
    <x v="0"/>
    <s v="3328"/>
    <s v="CONVENTION CENTER"/>
    <s v="MDF"/>
    <s v="2C"/>
    <n v="6171.75"/>
    <s v="12/11/2014"/>
    <s v="FOC1034Z0ER"/>
    <s v="BUTLER, MIKE"/>
    <x v="0"/>
  </r>
  <r>
    <n v="10168598"/>
    <d v="2016-01-19T00:00:00"/>
    <x v="4"/>
    <s v="CATALYST 3560"/>
    <s v=""/>
    <x v="0"/>
    <s v="1056"/>
    <s v="WEST COUNTY COURTHOUSE"/>
    <s v="MDF"/>
    <s v="MDF"/>
    <n v="6171.75"/>
    <s v="12/11/2014"/>
    <s v="FOC1033Y05X"/>
    <s v="ALVAREZ, ALFREDO"/>
    <x v="0"/>
  </r>
  <r>
    <n v="10168599"/>
    <d v="2016-01-19T00:00:00"/>
    <x v="4"/>
    <s v="CATALYST 3560"/>
    <s v="WS-C3560G-24PS-S V04"/>
    <x v="0"/>
    <s v="0311"/>
    <s v="JOHN PRINCE PK SHOP&amp;OFFC BLDG"/>
    <s v="MDF"/>
    <s v="MAINT"/>
    <n v="6171.75"/>
    <s v="12/11/2014"/>
    <s v="FOC1034Y1BY"/>
    <s v="BUTLER, MIKE"/>
    <x v="0"/>
  </r>
  <r>
    <n v="10168600"/>
    <d v="2016-01-19T00:00:00"/>
    <x v="4"/>
    <s v="CATALYST 3560"/>
    <s v=""/>
    <x v="0"/>
    <s v="2441"/>
    <s v="NEW COURTHOUSE WPB - 4TH FLOOR"/>
    <s v="MDF"/>
    <e v="#N/A"/>
    <n v="3636.75"/>
    <s v="12/11/2014"/>
    <s v="FOC1034Y1BX"/>
    <e v="#N/A"/>
    <x v="0"/>
  </r>
  <r>
    <n v="10168601"/>
    <d v="2016-01-19T00:00:00"/>
    <x v="4"/>
    <s v="CATALYST 3560"/>
    <s v="WS-C3560G-24PS-S"/>
    <x v="0"/>
    <s v="2748"/>
    <s v="EMERGENCY OPS CENTER-1ST FLOOR"/>
    <s v="IDF"/>
    <s v="VAULT"/>
    <n v="3636.75"/>
    <s v="1/22/2015 "/>
    <s v="FOC1033Y005"/>
    <s v="ALVAREZ, ALFREDO"/>
    <x v="0"/>
  </r>
  <r>
    <n v="10168602"/>
    <d v="2016-01-19T00:00:00"/>
    <x v="4"/>
    <s v="CATALYST 3560"/>
    <s v=""/>
    <x v="0"/>
    <s v="3311"/>
    <s v="THERAPEUTIC/REC."/>
    <s v="MDF"/>
    <e v="#N/A"/>
    <n v="3636.75"/>
    <s v="12/11/2014"/>
    <s v="FOC1033Y064"/>
    <e v="#N/A"/>
    <x v="0"/>
  </r>
  <r>
    <n v="10168603"/>
    <d v="2016-01-19T00:00:00"/>
    <x v="4"/>
    <s v="CATALYST 3560"/>
    <s v=""/>
    <x v="0"/>
    <s v="0091"/>
    <s v="GUN CLUB CJC-MED EXAMINER"/>
    <s v="MED LAB"/>
    <s v="LAB"/>
    <n v="3636.75"/>
    <s v="1/15/2015 "/>
    <s v="FOC1034Y1AQ"/>
    <s v="ALVAREZ, ALFREDO"/>
    <x v="0"/>
  </r>
  <r>
    <n v="10168604"/>
    <d v="2016-01-19T00:00:00"/>
    <x v="4"/>
    <s v="CATALYST 3560"/>
    <s v=""/>
    <x v="0"/>
    <s v="0001"/>
    <s v="GOVERNMENTAL CENTER 1ST FLR"/>
    <s v="MDK"/>
    <e v="#N/A"/>
    <n v="3636.75"/>
    <s v="12/9/2014 "/>
    <s v="FOC1033Z6WD"/>
    <e v="#N/A"/>
    <x v="0"/>
  </r>
  <r>
    <n v="10168605"/>
    <d v="2016-01-19T00:00:00"/>
    <x v="4"/>
    <s v="CATALYST 3560"/>
    <s v=""/>
    <x v="0"/>
    <s v="3311"/>
    <s v="THERAPEUTIC/REC."/>
    <s v="MDF"/>
    <e v="#N/A"/>
    <n v="3636.75"/>
    <s v="12/11/2014"/>
    <s v="FOC1034Y1BX"/>
    <e v="#N/A"/>
    <x v="0"/>
  </r>
  <r>
    <n v="10168606"/>
    <d v="2016-01-19T00:00:00"/>
    <x v="4"/>
    <s v="CATALYST 3560"/>
    <s v=""/>
    <x v="0"/>
    <s v="0004"/>
    <s v="GOVERNMENTAL CENTER 4TH FLR"/>
    <n v="401.6"/>
    <s v="401.6"/>
    <n v="3636.75"/>
    <s v="12/11/2014"/>
    <s v="FOC1032Z8L9"/>
    <s v="ALVAREZ, ALFREDO"/>
    <x v="0"/>
  </r>
  <r>
    <n v="10168607"/>
    <d v="2016-01-19T00:00:00"/>
    <x v="4"/>
    <s v="CATALYST 3560"/>
    <n v="3560"/>
    <x v="0"/>
    <s v="2831"/>
    <s v="BELLE GLADE JAIL 1ST FLOOR"/>
    <s v="MDF"/>
    <s v="IDF"/>
    <n v="3636.75"/>
    <s v="12/11/2014"/>
    <s v="FOC1033Y060"/>
    <s v="BUTLER, MIKE"/>
    <x v="0"/>
  </r>
  <r>
    <n v="10168608"/>
    <d v="2016-01-19T00:00:00"/>
    <x v="4"/>
    <s v="CATALYST 3560"/>
    <s v=""/>
    <x v="0"/>
    <s v="7007"/>
    <s v="CHILDREN'S SERVICES COUNCIL"/>
    <s v="MDF"/>
    <e v="#N/A"/>
    <n v="3636.75"/>
    <s v="12/11/2014"/>
    <s v="FOC1032Y3RU"/>
    <e v="#N/A"/>
    <x v="0"/>
  </r>
  <r>
    <n v="10168609"/>
    <d v="2016-01-19T00:00:00"/>
    <x v="4"/>
    <s v="CATALYST 3560"/>
    <s v="WS-C3560G-24PS"/>
    <x v="0"/>
    <s v="2208"/>
    <s v="JIM BRANDON EQUESTRIAN CENTER"/>
    <s v="MDF"/>
    <s v="MDF"/>
    <n v="3636.75"/>
    <s v="12/11/2014"/>
    <s v="FOC1032Y3SP"/>
    <s v="BUTLER, MIKE"/>
    <x v="0"/>
  </r>
  <r>
    <n v="10168610"/>
    <d v="2016-01-19T00:00:00"/>
    <x v="4"/>
    <s v="CATALYST 3560"/>
    <s v="WS-C3560G-24-PS-S"/>
    <x v="0"/>
    <s v="0079"/>
    <s v="COUNTY LIBRARY SUMMIT BLVD"/>
    <s v="MDF"/>
    <s v="IDF3"/>
    <n v="3636.75"/>
    <s v="12/11/2014"/>
    <s v="FOC1034Y1BZ"/>
    <s v="BUTLER, MIKE"/>
    <x v="0"/>
  </r>
  <r>
    <n v="10168611"/>
    <d v="2016-01-19T00:00:00"/>
    <x v="4"/>
    <s v="CATALYST 3560"/>
    <s v="WS-C3560G-48PS"/>
    <x v="0"/>
    <s v="0004"/>
    <s v="GOVERNMENTAL CENTER 4TH FLR"/>
    <n v="401.6"/>
    <s v="401.6"/>
    <n v="3636.75"/>
    <s v="12/11/2014"/>
    <s v="FOC1034Z4LM"/>
    <s v="BUTLER, MIKE"/>
    <x v="0"/>
  </r>
  <r>
    <n v="10168612"/>
    <d v="2016-01-19T00:00:00"/>
    <x v="4"/>
    <s v="CATALYST 3560"/>
    <s v="3560G"/>
    <x v="0"/>
    <s v="2749"/>
    <s v="EMERGENCY OPS CENTER-2ND FLOOR"/>
    <s v="MDF"/>
    <s v="MDF"/>
    <n v="3636.75"/>
    <s v="12/11/2014"/>
    <s v="FOC1114Z2JE"/>
    <s v="BUTLER, MIKE"/>
    <x v="0"/>
  </r>
  <r>
    <n v="10168613"/>
    <d v="2016-01-19T00:00:00"/>
    <x v="4"/>
    <s v="CATALYST 3560"/>
    <s v="WS-C3560G-24PS-S"/>
    <x v="0"/>
    <s v="0004"/>
    <s v="GOVERNMENTAL CENTER 4TH FLR"/>
    <s v="MDF"/>
    <s v="401.6"/>
    <n v="3636.75"/>
    <s v="12/10/2014"/>
    <s v="FOC1134Y37Q"/>
    <s v="BUTLER, MIKE"/>
    <x v="0"/>
  </r>
  <r>
    <n v="10168614"/>
    <d v="2016-01-19T00:00:00"/>
    <x v="4"/>
    <s v="CATALYST 3560"/>
    <s v="WS-C3560G-48PS-S"/>
    <x v="0"/>
    <s v="3331"/>
    <s v="LANTANA BRANCH LIBRARY"/>
    <s v="MDF"/>
    <s v="MDF"/>
    <n v="3636.75"/>
    <s v="3/5/2015  "/>
    <s v="FOC1514Z0TZ"/>
    <s v="ALVAREZ, ALFREDO"/>
    <x v="0"/>
  </r>
  <r>
    <n v="10168615"/>
    <d v="2016-01-19T00:00:00"/>
    <x v="4"/>
    <s v="CATALYST 3560"/>
    <s v="WS-C3560G-48PS-S"/>
    <x v="0"/>
    <s v="0660"/>
    <s v="LOULA V.YORK, PAHOKEE-LIBRARY"/>
    <s v="MDF"/>
    <s v="COM RM."/>
    <n v="3636.75"/>
    <s v="1/15/2015 "/>
    <s v="FOC1034Y1FX"/>
    <s v="BUTLER, MIKE"/>
    <x v="0"/>
  </r>
  <r>
    <n v="10168616"/>
    <d v="2016-01-19T00:00:00"/>
    <x v="4"/>
    <s v="CATALYST 3560"/>
    <s v=""/>
    <x v="0"/>
    <s v="0004"/>
    <s v="GOVERNMENTAL CENTER 4TH FLR"/>
    <n v="401.6"/>
    <s v="401.6"/>
    <n v="3636.75"/>
    <s v="1/15/2015 "/>
    <s v="FOC1033Y07C"/>
    <s v="BUTLER, MIKE"/>
    <x v="0"/>
  </r>
  <r>
    <n v="10168617"/>
    <d v="2016-01-19T00:00:00"/>
    <x v="4"/>
    <s v="CATALYST 3560"/>
    <n v="3560"/>
    <x v="0"/>
    <s v="2749"/>
    <s v="EMERGENCY OPS CENTER-2ND FLOOR"/>
    <s v="MDF"/>
    <s v="MDF"/>
    <n v="3636.75"/>
    <s v="12/11/2014"/>
    <s v="FOC1033Y00S"/>
    <s v="BUTLER, MIKE"/>
    <x v="0"/>
  </r>
  <r>
    <n v="10168618"/>
    <d v="2016-01-19T00:00:00"/>
    <x v="4"/>
    <s v="CATALYST 3560"/>
    <s v=""/>
    <x v="0"/>
    <s v="0004"/>
    <s v="GOVERNMENTAL CENTER 4TH FLR"/>
    <n v="402.12200000000001"/>
    <s v="402.122"/>
    <n v="3636.75"/>
    <s v="12/11/2014"/>
    <s v="FOC1034Y1C5"/>
    <s v="BUTLER, MIKE"/>
    <x v="0"/>
  </r>
  <r>
    <n v="10168619"/>
    <d v="2016-01-19T00:00:00"/>
    <x v="4"/>
    <s v="CATALYST 3560"/>
    <s v="WS-C3560G-24PS-S"/>
    <x v="0"/>
    <s v="0079"/>
    <s v="COUNTY LIBRARY SUMMIT BLVD"/>
    <s v="MDF"/>
    <s v="IDF"/>
    <n v="3636.75"/>
    <s v="2/10/2015 "/>
    <s v="FOC1033Y3SC"/>
    <s v="BUTLER, MIKE"/>
    <x v="0"/>
  </r>
  <r>
    <n v="10168620"/>
    <d v="2016-01-19T00:00:00"/>
    <x v="4"/>
    <s v="CATALYST 3560"/>
    <s v="WS-3560G-24PS-S"/>
    <x v="0"/>
    <s v="0004"/>
    <s v="GOVERNMENTAL CENTER 4TH FLR"/>
    <s v="MDF"/>
    <s v="401.31"/>
    <n v="3636.75"/>
    <s v="12/11/2014"/>
    <s v="FOC1033Y05Z"/>
    <s v="BUTLER, MIKE"/>
    <x v="0"/>
  </r>
  <r>
    <n v="10168621"/>
    <d v="2016-01-19T00:00:00"/>
    <x v="4"/>
    <s v="CATALYST 3560"/>
    <s v=""/>
    <x v="0"/>
    <s v="3388"/>
    <s v="JOHN PRINCE GOLF LEARNING CTR"/>
    <s v="MDF"/>
    <e v="#N/A"/>
    <n v="3636.75"/>
    <s v="12/11/2014"/>
    <s v="FOC1033Y3SG"/>
    <e v="#N/A"/>
    <x v="0"/>
  </r>
  <r>
    <n v="10168895"/>
    <d v="2016-01-19T00:00:00"/>
    <x v="4"/>
    <s v="PRINTER, HP LASERJET 9500HDN COLOR"/>
    <s v=""/>
    <x v="1"/>
    <s v="0004"/>
    <s v="GOVERNMENTAL CENTER 4TH FLR"/>
    <n v="10168895"/>
    <s v="401.42"/>
    <n v="9628"/>
    <s v="2/5/2015  "/>
    <s v="JPNJB06042"/>
    <s v="BUTLER, MIKE"/>
    <x v="0"/>
  </r>
  <r>
    <n v="10170145"/>
    <d v="2016-01-19T00:00:00"/>
    <x v="4"/>
    <s v="CATA;YST 3750, 12SEP STANDARD SWITCH"/>
    <s v="WS-C3750G-12S"/>
    <x v="0"/>
    <s v="0074"/>
    <s v="SHERIFF'S STOCKADE MAIN"/>
    <s v="MDF"/>
    <s v="IDF"/>
    <n v="5196.75"/>
    <s v="12/11/2014"/>
    <s v="CAT1041RG0R"/>
    <s v="ALVAREZ, ALFREDO"/>
    <x v="0"/>
  </r>
  <r>
    <n v="10170146"/>
    <d v="2016-01-19T00:00:00"/>
    <x v="4"/>
    <s v="2821 W/AC PWR, 2GE. 4HWICS, 3PVD"/>
    <s v=""/>
    <x v="0"/>
    <s v="0074"/>
    <s v="SHERIFF'S STOCKADE MAIN"/>
    <s v="MDF"/>
    <s v="401.42"/>
    <n v="2531.75"/>
    <s v="12/11/2014"/>
    <s v="FTX1046A1GP"/>
    <s v="ALVAREZ, ALFREDO"/>
    <x v="0"/>
  </r>
  <r>
    <n v="10170147"/>
    <d v="2016-01-19T00:00:00"/>
    <x v="4"/>
    <s v="CATALYST 2950 12 10/100 W/2GBIC SLOTS"/>
    <s v=""/>
    <x v="0"/>
    <s v="2499"/>
    <s v="PBSO STOCKADE-BLDG R"/>
    <s v="MDF"/>
    <s v="401.42"/>
    <n v="1422.9"/>
    <s v="12/11/2014"/>
    <s v="FOC1043Z5X7"/>
    <s v="ALVAREZ, ALFREDO"/>
    <x v="0"/>
  </r>
  <r>
    <n v="10170148"/>
    <d v="2016-01-19T00:00:00"/>
    <x v="4"/>
    <s v="CATALYST 2950 12 10/100 W/2GBIC SLOTS"/>
    <s v=""/>
    <x v="0"/>
    <s v="2500"/>
    <s v="PBSO STOCKADE-BLDG S"/>
    <s v="MDF"/>
    <s v="401.42"/>
    <n v="1422.9"/>
    <s v="12/11/2014"/>
    <s v="FOC1043Z5Z3"/>
    <s v="ALVAREZ, ALFREDO"/>
    <x v="0"/>
  </r>
  <r>
    <n v="10170149"/>
    <d v="2016-01-19T00:00:00"/>
    <x v="4"/>
    <s v="CATALYST 2950 12 10/100 W/2GBIC SLOTS"/>
    <s v="WS-2950G-12-EI"/>
    <x v="0"/>
    <s v="0097"/>
    <s v="RADIO TOWER FOREST HILL"/>
    <s v="MDF"/>
    <s v="RADIO SHOP"/>
    <n v="1422.9"/>
    <s v="12/11/2014"/>
    <s v="FOC1043Z5X5"/>
    <s v="BUTLER, MIKE"/>
    <x v="0"/>
  </r>
  <r>
    <n v="10170150"/>
    <d v="2016-01-19T00:00:00"/>
    <x v="4"/>
    <s v="CATALYST 2950 12 10/100 W/2GBIC SLOTS"/>
    <s v=""/>
    <x v="0"/>
    <s v="2501"/>
    <s v="PBSO STOCKADE-BLDG T"/>
    <s v="MDF"/>
    <s v="401.42"/>
    <n v="1422.9"/>
    <s v="12/11/2014"/>
    <s v="FOC1043Z5ZL"/>
    <s v="ALVAREZ, ALFREDO"/>
    <x v="0"/>
  </r>
  <r>
    <n v="10170353"/>
    <d v="2016-01-19T00:00:00"/>
    <x v="4"/>
    <s v="ETHERSCOPE S2 LAN WLAN ITO"/>
    <s v=""/>
    <x v="0"/>
    <s v="0004"/>
    <s v="GOVERNMENTAL CENTER 4TH FLR"/>
    <n v="401.35"/>
    <s v="401.6"/>
    <n v="8778.6200000000008"/>
    <s v="2/5/2015  "/>
    <n v="9238210"/>
    <s v="ALVAREZ, ALFREDO"/>
    <x v="0"/>
  </r>
  <r>
    <n v="10170465"/>
    <d v="2016-01-19T00:00:00"/>
    <x v="4"/>
    <s v="NGENIUS COLLECTION"/>
    <s v=""/>
    <x v="0"/>
    <s v="0004"/>
    <s v="GOVERNMENTAL CENTER 4TH FLR"/>
    <s v="DATACTR"/>
    <s v="401.42"/>
    <n v="22495"/>
    <s v="2/5/2015  "/>
    <n v="2006120189"/>
    <s v="ALVAREZ, ALFREDO"/>
    <x v="0"/>
  </r>
  <r>
    <n v="10170500"/>
    <d v="2016-01-19T00:00:00"/>
    <x v="4"/>
    <s v="CATALYST 6500 13 SLOT CHASSIS"/>
    <s v="WS-C6513"/>
    <x v="0"/>
    <s v="3397"/>
    <s v="F D &amp; O VISTA 1ST FLR"/>
    <s v="MDF"/>
    <s v="IDF"/>
    <n v="9607.5"/>
    <s v="12/11/2014"/>
    <s v="SAL10403K8J"/>
    <s v="ALVAREZ, ALFREDO"/>
    <x v="0"/>
  </r>
  <r>
    <n v="10170501"/>
    <d v="2016-01-19T00:00:00"/>
    <x v="4"/>
    <s v="CATALYST 6500 13 SLOT CHASSIS"/>
    <s v=""/>
    <x v="0"/>
    <s v="3397"/>
    <s v="F D &amp; O VISTA 1ST FLR"/>
    <s v="MDF"/>
    <s v="401.42"/>
    <n v="9607.5"/>
    <s v="12/11/2014"/>
    <s v="SAL10403K8M"/>
    <s v="ALVAREZ, ALFREDO"/>
    <x v="0"/>
  </r>
  <r>
    <n v="10170502"/>
    <d v="2016-01-19T00:00:00"/>
    <x v="4"/>
    <s v="UPS, APC SMART-UPS RT 3000VA"/>
    <s v="3000RM XL"/>
    <x v="0"/>
    <s v="2440"/>
    <s v="NEW COURTHOUSE WPB - 3RD FLOOR"/>
    <s v="MDF"/>
    <s v="IDF"/>
    <n v="1716"/>
    <s v="1/20/2015 "/>
    <s v="JS0649028949"/>
    <s v="ALVAREZ, ALFREDO"/>
    <x v="0"/>
  </r>
  <r>
    <n v="10170503"/>
    <d v="2016-01-19T00:00:00"/>
    <x v="4"/>
    <s v="UPS, APC SMART-UPS RT 3000VA"/>
    <s v="SMART-UPS 3000 RM XL"/>
    <x v="0"/>
    <s v="2440"/>
    <s v="NEW COURTHOUSE WPB - 3RD FLOOR"/>
    <s v="MDF"/>
    <s v="IDF 3A"/>
    <n v="1716"/>
    <s v="1/20/2015 "/>
    <s v="JS0649028946"/>
    <s v="ALVAREZ, ALFREDO"/>
    <x v="0"/>
  </r>
  <r>
    <n v="10170504"/>
    <d v="2016-01-19T00:00:00"/>
    <x v="4"/>
    <s v="UPS, APC SMART-UPS RT 3000VA"/>
    <s v=""/>
    <x v="0"/>
    <s v="0002"/>
    <s v="GOVERNMENTAL CENTER 2ND FLR"/>
    <s v="MDF"/>
    <s v="IDF"/>
    <n v="1716"/>
    <s v="1/20/2015 "/>
    <s v="JS064902028951"/>
    <s v="ALVAREZ, ALFREDO"/>
    <x v="0"/>
  </r>
  <r>
    <n v="10170505"/>
    <d v="2016-01-19T00:00:00"/>
    <x v="4"/>
    <s v="CAT 6500 POE 802.3AF 10/100/1000 48 PORT"/>
    <s v="WS-X6548-GE-45AF"/>
    <x v="1"/>
    <s v="0004"/>
    <s v="GOVERNMENTAL CENTER 4TH FLR"/>
    <s v="RB NAS"/>
    <s v="RBOOK"/>
    <n v="8820"/>
    <s v="1/13/2015 "/>
    <s v="SAL10499V9W"/>
    <s v="ALVAREZ, ALFREDO"/>
    <x v="0"/>
  </r>
  <r>
    <n v="10170506"/>
    <d v="2016-01-19T00:00:00"/>
    <x v="4"/>
    <s v="CAT 6500 POE 802.3AF 10/100/1000 48 PORT"/>
    <s v="WS-X6548"/>
    <x v="1"/>
    <s v="3398"/>
    <s v="F D &amp; O  VISTA 2ND FLOOR"/>
    <s v="RB NAS"/>
    <s v="RB NAS"/>
    <n v="8820"/>
    <s v="1/13/2015 "/>
    <s v="SAL10499SRN"/>
    <s v="ALVAREZ, ALFREDO"/>
    <x v="0"/>
  </r>
  <r>
    <n v="10170507"/>
    <d v="2016-01-19T00:00:00"/>
    <x v="4"/>
    <s v="CAT 6500 POE 802.3AF 10/100/1000 48 PORT"/>
    <s v="WS-X6548"/>
    <x v="1"/>
    <s v="3397"/>
    <s v="F D &amp; O VISTA 1ST FLR"/>
    <s v="RB NAS"/>
    <s v="RB NAS"/>
    <n v="8820"/>
    <s v="1/13/2015 "/>
    <s v="SAL10489ARD"/>
    <s v="ALVAREZ, ALFREDO"/>
    <x v="0"/>
  </r>
  <r>
    <n v="10170508"/>
    <d v="2016-01-19T00:00:00"/>
    <x v="4"/>
    <s v="CAT 6500 POE 802.3AF 10/100/1000 48 PORT"/>
    <s v="WS-X6548"/>
    <x v="1"/>
    <s v="0004"/>
    <s v="GOVERNMENTAL CENTER 4TH FLR"/>
    <s v="RB401.6"/>
    <s v="401.6"/>
    <n v="8820"/>
    <s v="1/13/2015 "/>
    <s v="SAL13453HLQ"/>
    <s v="ALVAREZ, ALFREDO"/>
    <x v="0"/>
  </r>
  <r>
    <n v="10170509"/>
    <d v="2016-01-19T00:00:00"/>
    <x v="4"/>
    <s v="CAT 6500 POE 802.3AF 10/100/1000 48 PORT"/>
    <s v="WS-X6548"/>
    <x v="1"/>
    <s v="0079"/>
    <s v="COUNTY LIBRARY SUMMIT BLVD"/>
    <s v="RB NAS"/>
    <s v="RBOOK"/>
    <n v="8820"/>
    <s v="1/13/2015 "/>
    <s v="SAL1049ACM9"/>
    <s v="ALVAREZ, ALFREDO"/>
    <x v="0"/>
  </r>
  <r>
    <n v="10170510"/>
    <d v="2016-01-19T00:00:00"/>
    <x v="4"/>
    <s v="CAT 6500 POE 802.3AF 10/100/1000 48 PORT"/>
    <s v=""/>
    <x v="1"/>
    <s v="0079"/>
    <s v="COUNTY LIBRARY SUMMIT BLVD"/>
    <s v="RB NAS"/>
    <s v="RBOOK"/>
    <n v="8820"/>
    <s v="1/13/2015 "/>
    <s v="SAL1049ACL7"/>
    <s v="ALVAREZ, ALFREDO"/>
    <x v="0"/>
  </r>
  <r>
    <n v="10170511"/>
    <d v="2016-01-19T00:00:00"/>
    <x v="4"/>
    <s v="CAT 6500 POE 802.3AF 10/100/1000 48 PORT"/>
    <s v=""/>
    <x v="1"/>
    <s v="3397"/>
    <s v="F D &amp; O VISTA 1ST FLR"/>
    <s v="RB NAS"/>
    <s v="RB NAS"/>
    <n v="8820"/>
    <s v="1/13/2015 "/>
    <s v="SAL1049ACME"/>
    <s v="ALVAREZ, ALFREDO"/>
    <x v="0"/>
  </r>
  <r>
    <n v="10170512"/>
    <d v="2016-01-19T00:00:00"/>
    <x v="4"/>
    <s v="CAT 6500 POE 802.3AF 10/100/1000 48 PORT"/>
    <s v=""/>
    <x v="1"/>
    <s v="3398"/>
    <s v="F D &amp; O  VISTA 2ND FLOOR"/>
    <s v="RB NAS"/>
    <s v="RB NAS"/>
    <n v="8820"/>
    <s v="1/13/2015 "/>
    <s v="SAL10499ST3"/>
    <s v="ALVAREZ, ALFREDO"/>
    <x v="0"/>
  </r>
  <r>
    <n v="10170513"/>
    <d v="2016-01-19T00:00:00"/>
    <x v="4"/>
    <s v="CAT 6500 POE 802.3AF 10/100/1000 48 PORT"/>
    <s v=""/>
    <x v="1"/>
    <s v="3397"/>
    <s v="F D &amp; O VISTA 1ST FLR"/>
    <s v="RB NAS"/>
    <s v="RB NAS"/>
    <n v="8820"/>
    <s v="1/13/2015 "/>
    <s v="SAL10499SUC"/>
    <s v="ALVAREZ, ALFREDO"/>
    <x v="0"/>
  </r>
  <r>
    <n v="10170514"/>
    <d v="2016-01-19T00:00:00"/>
    <x v="4"/>
    <s v="CAT 6500 POE 802.3AF 10/100/1000 48 PORT"/>
    <s v=""/>
    <x v="1"/>
    <s v="3398"/>
    <s v="F D &amp; O  VISTA 2ND FLOOR"/>
    <s v="RB NAS"/>
    <s v="RB NAS"/>
    <n v="8820"/>
    <s v="1/13/2015 "/>
    <s v="SAL10499SRM"/>
    <s v="ALVAREZ, ALFREDO"/>
    <x v="0"/>
  </r>
  <r>
    <n v="10170515"/>
    <d v="2016-01-19T00:00:00"/>
    <x v="4"/>
    <s v="CAT 6500 POE 802.3AF 10/100/1000 48 PORT"/>
    <s v="WS-X6548"/>
    <x v="1"/>
    <s v="3398"/>
    <s v="F D &amp; O  VISTA 2ND FLOOR"/>
    <s v="RB NAS"/>
    <s v="RB NAS"/>
    <n v="8820"/>
    <s v="1/13/2015 "/>
    <s v="SAL10499STV"/>
    <s v="ALVAREZ, ALFREDO"/>
    <x v="0"/>
  </r>
  <r>
    <n v="10170516"/>
    <d v="2016-01-19T00:00:00"/>
    <x v="4"/>
    <s v="CAT 6500 POE 802.3AF 10/100/1000 48 PORT"/>
    <s v="WS-C6548"/>
    <x v="1"/>
    <s v="0079"/>
    <s v="COUNTY LIBRARY SUMMIT BLVD"/>
    <s v="RB NAS"/>
    <s v="RBOOK"/>
    <n v="8820"/>
    <s v="1/13/2015 "/>
    <s v="SAL10499SU0"/>
    <s v="ALVAREZ, ALFREDO"/>
    <x v="0"/>
  </r>
  <r>
    <n v="10170517"/>
    <d v="2016-01-19T00:00:00"/>
    <x v="4"/>
    <s v="CAT 6500 POE 802.3AF 10/100/1000 48 PORT"/>
    <s v="WS-X6548"/>
    <x v="1"/>
    <s v="3397"/>
    <s v="F D &amp; O VISTA 1ST FLR"/>
    <s v="RB NAS"/>
    <s v="RB NAS"/>
    <n v="8820"/>
    <s v="1/13/2015 "/>
    <s v="SAL10499VA9"/>
    <s v="ALVAREZ, ALFREDO"/>
    <x v="0"/>
  </r>
  <r>
    <n v="10170518"/>
    <d v="2016-01-19T00:00:00"/>
    <x v="4"/>
    <s v="CAT 6500 POE 802.3AF 10/100/1000 48 PORT"/>
    <s v="WS-X6548-GE-TX"/>
    <x v="1"/>
    <s v="0004"/>
    <s v="GOVERNMENTAL CENTER 4TH FLR"/>
    <s v="RB 401.6"/>
    <s v="401.6"/>
    <n v="8820"/>
    <s v="1/13/2015 "/>
    <s v="SAL09358RR9"/>
    <s v="ALVAREZ, ALFREDO"/>
    <x v="0"/>
  </r>
  <r>
    <n v="10170519"/>
    <d v="2016-01-19T00:00:00"/>
    <x v="4"/>
    <s v="CAT 6500 POE 802.3AF 10/100/1000 48 PORT"/>
    <s v="WS-X6548"/>
    <x v="1"/>
    <s v="3398"/>
    <s v="F D &amp; O  VISTA 2ND FLOOR"/>
    <s v="RB NAS"/>
    <s v="RB NAS"/>
    <n v="8820"/>
    <s v="1/13/2015 "/>
    <s v="SAL10499VAZ"/>
    <s v="ALVAREZ, ALFREDO"/>
    <x v="0"/>
  </r>
  <r>
    <n v="10170520"/>
    <d v="2016-01-19T00:00:00"/>
    <x v="4"/>
    <s v="CAT 6500 POE 802.3AF 10/100/1000 48 PORT"/>
    <s v=""/>
    <x v="1"/>
    <s v="3398"/>
    <s v="F D &amp; O  VISTA 2ND FLOOR"/>
    <s v="RB NAS"/>
    <s v="RB NAS"/>
    <n v="8820"/>
    <s v="1/13/2015 "/>
    <s v="SAL1049ACN3"/>
    <s v="ALVAREZ, ALFREDO"/>
    <x v="0"/>
  </r>
  <r>
    <n v="10170521"/>
    <d v="2016-01-19T00:00:00"/>
    <x v="4"/>
    <s v="CAT 6500 POE 802.3AF 10/100/1000 48 PORT"/>
    <s v=""/>
    <x v="1"/>
    <s v="3397"/>
    <s v="F D &amp; O VISTA 1ST FLR"/>
    <s v="RB NAS"/>
    <s v="RB NAS"/>
    <n v="8820"/>
    <s v="1/13/2015 "/>
    <s v="SAL10489AT1"/>
    <s v="ALVAREZ, ALFREDO"/>
    <x v="0"/>
  </r>
  <r>
    <n v="10170522"/>
    <d v="2016-01-19T00:00:00"/>
    <x v="4"/>
    <s v="CAT 6500 POE 802.3AF 10/100/1000 48 PORT"/>
    <s v=""/>
    <x v="1"/>
    <s v="0079"/>
    <s v="COUNTY LIBRARY SUMMIT BLVD"/>
    <s v="RB NAS"/>
    <s v="RBOOK"/>
    <n v="8820"/>
    <s v="1/13/2015 "/>
    <s v="SAL10489ASN"/>
    <s v="ALVAREZ, ALFREDO"/>
    <x v="0"/>
  </r>
  <r>
    <n v="10170523"/>
    <d v="2016-01-19T00:00:00"/>
    <x v="4"/>
    <s v="CAT 6500 POE 802.3AF 10/100/1000 48 PORT"/>
    <s v=""/>
    <x v="1"/>
    <s v="3397"/>
    <s v="F D &amp; O VISTA 1ST FLR"/>
    <s v="RB NAS"/>
    <s v="RB NAS"/>
    <n v="8820"/>
    <s v="1/13/2015 "/>
    <s v="SAL10499VAL"/>
    <s v="ALVAREZ, ALFREDO"/>
    <x v="0"/>
  </r>
  <r>
    <n v="10170524"/>
    <d v="2016-01-19T00:00:00"/>
    <x v="4"/>
    <s v="CAT 6500 POE 802.3AF 10/100/1000 48 PORT"/>
    <s v=""/>
    <x v="1"/>
    <s v="3397"/>
    <s v="F D &amp; O VISTA 1ST FLR"/>
    <s v="RB NAS"/>
    <s v="RB NAS"/>
    <n v="8820"/>
    <s v="1/13/2015 "/>
    <s v="SAL10499STW"/>
    <s v="ALVAREZ, ALFREDO"/>
    <x v="0"/>
  </r>
  <r>
    <n v="10170525"/>
    <d v="2016-01-19T00:00:00"/>
    <x v="4"/>
    <s v="CAT 6500 POE 802.3AF 10/100/1000 48 PORT"/>
    <s v="WS-X6548"/>
    <x v="1"/>
    <s v="3397"/>
    <s v="F D &amp; O VISTA 1ST FLR"/>
    <s v="RB NAS"/>
    <s v="RB NAS"/>
    <n v="8820"/>
    <s v="1/13/2015 "/>
    <s v="SAL10499STD"/>
    <s v="ALVAREZ, ALFREDO"/>
    <x v="0"/>
  </r>
  <r>
    <n v="10170526"/>
    <d v="2016-01-19T00:00:00"/>
    <x v="4"/>
    <s v="CAT 6500 POE 802.3AF 10/100/1000 48 PORT"/>
    <s v="WS-X6548"/>
    <x v="1"/>
    <s v="3397"/>
    <s v="F D &amp; O VISTA 1ST FLR"/>
    <s v="RB NAS"/>
    <s v="RB NAS"/>
    <n v="8820"/>
    <s v="1/13/2015 "/>
    <s v="SAL10499V9A"/>
    <s v="ALVAREZ, ALFREDO"/>
    <x v="0"/>
  </r>
  <r>
    <n v="10170527"/>
    <d v="2016-01-19T00:00:00"/>
    <x v="4"/>
    <s v="CAT 6500 POE 802.3AF 10/100/1000 48 PORT"/>
    <s v="WS-X6548"/>
    <x v="1"/>
    <s v="3398"/>
    <s v="F D &amp; O  VISTA 2ND FLOOR"/>
    <s v="RB NAS"/>
    <s v="RB NAS"/>
    <n v="8820"/>
    <s v="1/13/2015 "/>
    <s v="SAL10499SRB"/>
    <s v="ALVAREZ, ALFREDO"/>
    <x v="0"/>
  </r>
  <r>
    <n v="10170528"/>
    <d v="2016-01-19T00:00:00"/>
    <x v="4"/>
    <s v="CAT 6500 POE 802.3AF 10/100/1000 48 PORT"/>
    <s v="WS-X6548"/>
    <x v="1"/>
    <s v="3397"/>
    <s v="F D &amp; O VISTA 1ST FLR"/>
    <s v="RB NAS"/>
    <s v="RB NAS"/>
    <n v="8820"/>
    <s v="1/13/2015 "/>
    <s v="SAL10499SSP"/>
    <s v="ALVAREZ, ALFREDO"/>
    <x v="0"/>
  </r>
  <r>
    <n v="10170529"/>
    <d v="2016-01-19T00:00:00"/>
    <x v="4"/>
    <s v="CAT 6500 POE 802.3AF 10/100/1000 48 PORT"/>
    <s v="WS-X6548"/>
    <x v="1"/>
    <s v="3398"/>
    <s v="F D &amp; O  VISTA 2ND FLOOR"/>
    <s v="RB NAS"/>
    <s v="RBOOK"/>
    <n v="8820"/>
    <s v="1/13/2015 "/>
    <s v="SAL10499SQU"/>
    <s v="ALVAREZ, ALFREDO"/>
    <x v="0"/>
  </r>
  <r>
    <n v="10170530"/>
    <d v="2016-01-19T00:00:00"/>
    <x v="4"/>
    <s v="CAT 6500 POE 802.3AF 10/100/1000 48 PORT"/>
    <s v="WS-X6548-GE-45AF"/>
    <x v="1"/>
    <s v="3371"/>
    <s v="VISTA CENTER OFFICE 1ST FLR"/>
    <s v="RB NAS"/>
    <s v="IDF"/>
    <n v="8820"/>
    <s v="1/13/2015 "/>
    <s v="SAL1049ACLB"/>
    <s v="ALVAREZ, ALFREDO"/>
    <x v="0"/>
  </r>
  <r>
    <n v="10170531"/>
    <d v="2016-01-19T00:00:00"/>
    <x v="4"/>
    <s v="CATALYST 3750"/>
    <n v="3750"/>
    <x v="0"/>
    <s v="0004"/>
    <s v="GOVERNMENTAL CENTER 4TH FLR"/>
    <n v="401.6"/>
    <s v="401.6"/>
    <n v="9761.85"/>
    <s v="12/11/2014"/>
    <s v="FOC1101Z0ST"/>
    <s v="ALVAREZ, ALFREDO"/>
    <x v="0"/>
  </r>
  <r>
    <n v="10170532"/>
    <d v="2016-01-19T00:00:00"/>
    <x v="4"/>
    <s v="CATALYST 3750"/>
    <s v=""/>
    <x v="0"/>
    <s v="3371"/>
    <s v="VISTA CENTER OFFICE 1ST FLR"/>
    <s v="MDF"/>
    <s v="RD &amp; BRDG TRAFFIC"/>
    <n v="9761.85"/>
    <s v="12/11/2014"/>
    <s v="FOC1101Z0SX"/>
    <s v="ALVAREZ, ALFREDO"/>
    <x v="0"/>
  </r>
  <r>
    <n v="10170533"/>
    <d v="2016-01-19T00:00:00"/>
    <x v="4"/>
    <s v="CATALYST 3750"/>
    <s v=""/>
    <x v="0"/>
    <s v="0004"/>
    <s v="GOVERNMENTAL CENTER 4TH FLR"/>
    <n v="401.6"/>
    <s v="401.6"/>
    <n v="9761.85"/>
    <s v="12/11/2014"/>
    <s v="FOC1101Z0SE"/>
    <s v="ALVAREZ, ALFREDO"/>
    <x v="0"/>
  </r>
  <r>
    <n v="10170534"/>
    <d v="2016-01-19T00:00:00"/>
    <x v="4"/>
    <s v="CATALYST 3750"/>
    <s v=""/>
    <x v="0"/>
    <s v="0146"/>
    <s v="FOUR POINTS CENTER 1ST FLR"/>
    <s v="MDF"/>
    <s v="MDF"/>
    <n v="9761.85"/>
    <s v="1/15/2015 "/>
    <s v="FOC1101Z0U4"/>
    <s v="ALVAREZ, ALFREDO"/>
    <x v="0"/>
  </r>
  <r>
    <n v="10170535"/>
    <d v="2016-01-19T00:00:00"/>
    <x v="4"/>
    <s v="CATALYST 3750"/>
    <s v=""/>
    <x v="0"/>
    <s v="3400"/>
    <s v="ROAD,BRIDGE/TRAFFIC VISTA CTR"/>
    <s v="MDF"/>
    <s v="UKN"/>
    <n v="9761.85"/>
    <s v="12/11/2014"/>
    <s v="FOC1101Z0T3"/>
    <s v="ALVAREZ, ALFREDO"/>
    <x v="0"/>
  </r>
  <r>
    <n v="10170537"/>
    <d v="2016-01-19T00:00:00"/>
    <x v="4"/>
    <s v="CATALYST 3750"/>
    <s v="WS-C3750G-48PS"/>
    <x v="0"/>
    <s v="0004"/>
    <s v="GOVERNMENTAL CENTER 4TH FLR"/>
    <n v="401.6"/>
    <s v="401.6"/>
    <n v="9761.85"/>
    <s v="12/11/2014"/>
    <s v="FOC1101Y04C"/>
    <s v="ALVAREZ, ALFREDO"/>
    <x v="0"/>
  </r>
  <r>
    <n v="10170538"/>
    <d v="2016-01-19T00:00:00"/>
    <x v="4"/>
    <s v="CATALYST 3750"/>
    <s v="WS-C3750G-48PS"/>
    <x v="0"/>
    <s v="0221"/>
    <s v="FLEET MGMT. ADMIN."/>
    <s v="MDF"/>
    <s v="IDF "/>
    <n v="9761.85"/>
    <s v="12/11/2014"/>
    <s v="FOC1101Z0SP"/>
    <s v="ALVAREZ, ALFREDO"/>
    <x v="0"/>
  </r>
  <r>
    <n v="10170539"/>
    <d v="2016-01-19T00:00:00"/>
    <x v="4"/>
    <s v="CATALYST 3750"/>
    <s v="WS-C3750G-48PS"/>
    <x v="0"/>
    <s v="0004"/>
    <s v="GOVERNMENTAL CENTER 4TH FLR"/>
    <n v="401.6"/>
    <s v="401.6"/>
    <n v="9761.85"/>
    <s v="12/11/2014"/>
    <s v="FOC1101Z0S0"/>
    <s v="ALVAREZ, ALFREDO"/>
    <x v="0"/>
  </r>
  <r>
    <n v="10170540"/>
    <d v="2016-01-19T00:00:00"/>
    <x v="4"/>
    <s v="CATALYST 3750"/>
    <s v=""/>
    <x v="0"/>
    <s v="0221"/>
    <s v="FLEET MGMT. ADMIN."/>
    <s v="MDF"/>
    <s v="IDF"/>
    <n v="9761.85"/>
    <s v="12/11/2014"/>
    <s v="FOC1101Z0SD"/>
    <s v="ALVAREZ, ALFREDO"/>
    <x v="0"/>
  </r>
  <r>
    <n v="10170541"/>
    <d v="2016-01-19T00:00:00"/>
    <x v="4"/>
    <s v="CATALYST 3750"/>
    <s v=""/>
    <x v="0"/>
    <s v="0221"/>
    <s v="FLEET MGMT. ADMIN."/>
    <s v="MDF"/>
    <s v="UKN"/>
    <n v="9761.85"/>
    <s v="12/11/2014"/>
    <s v="FOC1101Z0SM"/>
    <s v="ALVAREZ, ALFREDO"/>
    <x v="0"/>
  </r>
  <r>
    <n v="10170542"/>
    <d v="2016-01-19T00:00:00"/>
    <x v="4"/>
    <s v="CATALYST 3750"/>
    <s v="WS-C3750G-48PS"/>
    <x v="0"/>
    <s v="3400"/>
    <s v="ROAD,BRIDGE/TRAFFIC VISTA CTR"/>
    <s v="MDF"/>
    <s v="IDF "/>
    <n v="9761.85"/>
    <s v="12/11/2014"/>
    <s v="FOC1101Y03K"/>
    <s v="ALVAREZ, ALFREDO"/>
    <x v="0"/>
  </r>
  <r>
    <n v="10170543"/>
    <d v="2016-01-19T00:00:00"/>
    <x v="4"/>
    <s v="CATALYST 3750"/>
    <s v=""/>
    <x v="0"/>
    <s v="0221"/>
    <s v="FLEET MGMT. ADMIN."/>
    <s v="MDF"/>
    <s v="UKN"/>
    <n v="9761.85"/>
    <s v="12/11/2014"/>
    <s v="FOC1101Y03H"/>
    <s v="ALVAREZ, ALFREDO"/>
    <x v="0"/>
  </r>
  <r>
    <n v="10170544"/>
    <d v="2016-01-19T00:00:00"/>
    <x v="4"/>
    <s v="CATALYST 3750"/>
    <s v=""/>
    <x v="0"/>
    <s v="0004"/>
    <s v="GOVERNMENTAL CENTER 4TH FLR"/>
    <n v="401.6"/>
    <s v="401.6"/>
    <n v="9761.85"/>
    <s v="12/11/2014"/>
    <s v="FOC1038Z0QQ"/>
    <s v="ALVAREZ, ALFREDO"/>
    <x v="0"/>
  </r>
  <r>
    <n v="10170545"/>
    <d v="2016-01-19T00:00:00"/>
    <x v="4"/>
    <s v="CATALYST 3750"/>
    <s v="WS-C3750G-48PS"/>
    <x v="0"/>
    <s v="0004"/>
    <s v="GOVERNMENTAL CENTER 4TH FLR"/>
    <n v="401.6"/>
    <s v="401.6"/>
    <n v="9761.85"/>
    <s v="12/11/2014"/>
    <s v="FOC1121Y2NQ"/>
    <s v="ALVAREZ, ALFREDO"/>
    <x v="0"/>
  </r>
  <r>
    <n v="10170546"/>
    <d v="2016-01-19T00:00:00"/>
    <x v="4"/>
    <s v="CATALYST 3750"/>
    <s v="WS-C3750G-48PS"/>
    <x v="0"/>
    <s v="3371"/>
    <s v="VISTA CENTER OFFICE 1ST FLR"/>
    <s v="MDF"/>
    <s v="IDF "/>
    <n v="9761.85"/>
    <s v="12/11/2014"/>
    <s v="FOC1101Z0U1"/>
    <s v="ALVAREZ, ALFREDO"/>
    <x v="0"/>
  </r>
  <r>
    <n v="10170547"/>
    <d v="2016-01-19T00:00:00"/>
    <x v="4"/>
    <s v="CATALYST 3750"/>
    <s v="WS-C3750G-48PS"/>
    <x v="0"/>
    <s v="3397"/>
    <s v="F D &amp; O VISTA 1ST FLR"/>
    <s v="MDF"/>
    <s v="IDF"/>
    <n v="9761.85"/>
    <s v="12/11/2014"/>
    <s v="FOC1101Y04K"/>
    <s v="ALVAREZ, ALFREDO"/>
    <x v="0"/>
  </r>
  <r>
    <n v="10170548"/>
    <d v="2016-01-19T00:00:00"/>
    <x v="4"/>
    <s v="CATALYST 3750"/>
    <s v="WS-C3750G-48PS"/>
    <x v="0"/>
    <s v="0221"/>
    <s v="FLEET MGMT. ADMIN."/>
    <s v="MDF"/>
    <s v="IDF "/>
    <n v="9761.85"/>
    <s v="12/11/2014"/>
    <s v="FOC1101Z0TU"/>
    <s v="ALVAREZ, ALFREDO"/>
    <x v="0"/>
  </r>
  <r>
    <n v="10170549"/>
    <d v="2016-01-19T00:00:00"/>
    <x v="4"/>
    <s v="CATALYST 3750"/>
    <s v=""/>
    <x v="0"/>
    <s v="0146"/>
    <s v="FOUR POINTS CENTER 1ST FLR"/>
    <s v="MDF"/>
    <s v="MDF"/>
    <n v="9761.85"/>
    <s v="12/11/2014"/>
    <s v="FOC1101Z0T5"/>
    <s v="ALVAREZ, ALFREDO"/>
    <x v="0"/>
  </r>
  <r>
    <n v="10170550"/>
    <d v="2016-01-19T00:00:00"/>
    <x v="4"/>
    <s v="CATALYST 3750"/>
    <s v=""/>
    <x v="0"/>
    <s v="0221"/>
    <s v="FLEET MGMT. ADMIN."/>
    <s v="MDF"/>
    <s v="UKN"/>
    <n v="9761.85"/>
    <s v="12/11/2014"/>
    <s v="FOC1101Z0SZ"/>
    <s v="ALVAREZ, ALFREDO"/>
    <x v="0"/>
  </r>
  <r>
    <n v="10170551"/>
    <d v="2016-01-19T00:00:00"/>
    <x v="4"/>
    <s v="CATALYST 3750"/>
    <s v="WS-C3750G-48PS"/>
    <x v="0"/>
    <s v="0147"/>
    <s v="FOUR POINTS CENTER 2ND FLR"/>
    <s v="MDF"/>
    <s v="IDF "/>
    <n v="9761.85"/>
    <s v="12/11/2014"/>
    <s v="FOC1108Y01T"/>
    <s v="ALVAREZ, ALFREDO"/>
    <x v="0"/>
  </r>
  <r>
    <n v="10170552"/>
    <d v="2016-01-19T00:00:00"/>
    <x v="4"/>
    <s v="CATALYST 3750"/>
    <s v="WS-C3750G-48PS"/>
    <x v="0"/>
    <s v="3371"/>
    <s v="VISTA CENTER OFFICE 1ST FLR"/>
    <s v="MDF"/>
    <s v="IDF "/>
    <n v="9761.85"/>
    <s v="12/11/2014"/>
    <s v="FOC1101Z0SC"/>
    <s v="ALVAREZ, ALFREDO"/>
    <x v="0"/>
  </r>
  <r>
    <n v="10170553"/>
    <d v="2016-01-19T00:00:00"/>
    <x v="4"/>
    <s v="CATALYST 3750 24 10/100/1000T"/>
    <s v="WS-C3750G-24PS"/>
    <x v="0"/>
    <s v="7006"/>
    <s v="CENTRAL VIDEO VISITATION"/>
    <s v="MDF"/>
    <s v="IDF"/>
    <n v="4910.8500000000004"/>
    <s v="12/11/2014"/>
    <s v="FOC1051Y2JV"/>
    <s v="ALVAREZ, ALFREDO"/>
    <x v="0"/>
  </r>
  <r>
    <n v="10170554"/>
    <d v="2016-01-19T00:00:00"/>
    <x v="4"/>
    <s v="CATALYST 3750 24 10/100/1000T"/>
    <s v=""/>
    <x v="0"/>
    <s v="0004"/>
    <s v="GOVERNMENTAL CENTER 4TH FLR"/>
    <n v="401.6"/>
    <s v="401.6"/>
    <n v="4910.8500000000004"/>
    <s v="12/11/2014"/>
    <s v="FOC1052Y0FE"/>
    <s v="ALVAREZ, ALFREDO"/>
    <x v="0"/>
  </r>
  <r>
    <n v="10170555"/>
    <d v="2016-01-19T00:00:00"/>
    <x v="4"/>
    <s v="CATALYST 3750 24 10/100/1000T"/>
    <s v=""/>
    <x v="0"/>
    <s v="0221"/>
    <s v="FLEET MGMT. ADMIN."/>
    <s v="MDF"/>
    <s v="UKN"/>
    <n v="4910.8500000000004"/>
    <s v="12/11/2014"/>
    <s v="FOC1052Y0FK"/>
    <s v="ALVAREZ, ALFREDO"/>
    <x v="0"/>
  </r>
  <r>
    <n v="10170556"/>
    <d v="2016-01-19T00:00:00"/>
    <x v="4"/>
    <s v="CATALYST 3750 24 10/100/1000T"/>
    <s v="WS-C3750G-24PS"/>
    <x v="0"/>
    <s v="0200"/>
    <s v="PBIA S-846 AIRPORTS ADMIN"/>
    <s v="MDF"/>
    <s v="COMMROOM"/>
    <n v="4910.8500000000004"/>
    <s v="12/11/2014"/>
    <s v="FOC1052Y0EW"/>
    <s v="ALVAREZ, ALFREDO"/>
    <x v="0"/>
  </r>
  <r>
    <n v="10170557"/>
    <d v="2016-01-19T00:00:00"/>
    <x v="4"/>
    <s v="CATALST 3750"/>
    <s v="WS-C3750G-12S"/>
    <x v="0"/>
    <s v="0221"/>
    <s v="FLEET MGMT. ADMIN."/>
    <s v="MDF"/>
    <s v="IDF "/>
    <n v="5097.75"/>
    <s v="12/11/2014"/>
    <s v="CAT1043ZG8W"/>
    <s v="ALLEN, EDWARD"/>
    <x v="0"/>
  </r>
  <r>
    <n v="10170560"/>
    <d v="2016-01-19T00:00:00"/>
    <x v="4"/>
    <s v="CISCO WIRELESS SERVICE MODULE"/>
    <s v=""/>
    <x v="1"/>
    <s v="0004"/>
    <s v="GOVERNMENTAL CENTER 4TH FLR"/>
    <s v="RB NAS"/>
    <s v="RBOOK"/>
    <n v="28976.85"/>
    <s v="1/13/2015 "/>
    <s v="SAD1051007V"/>
    <s v="SCHMITT, TRAVIS"/>
    <x v="0"/>
  </r>
  <r>
    <n v="10170561"/>
    <d v="2016-01-19T00:00:00"/>
    <x v="4"/>
    <s v="CISCO WIRELESS SERVICE MODULE"/>
    <s v=""/>
    <x v="1"/>
    <s v="2728"/>
    <s v="WELLINGTON LIBRARY BLDG"/>
    <s v="RB NAS"/>
    <s v="401.32"/>
    <n v="28976.85"/>
    <s v="1/13/2015 "/>
    <s v="SAD1051006Z"/>
    <s v="SCHMITT, TRAVIS"/>
    <x v="0"/>
  </r>
  <r>
    <n v="10170562"/>
    <d v="2016-01-19T00:00:00"/>
    <x v="4"/>
    <s v="POWER SUPPLY 4000 WATT"/>
    <s v=""/>
    <x v="0"/>
    <s v="3398"/>
    <s v="F D &amp; O  VISTA 2ND FLOOR"/>
    <s v="2C10"/>
    <s v="UKN"/>
    <n v="3150"/>
    <s v="2/19/2015 "/>
    <s v="SNI1041BK2G"/>
    <s v="ALVAREZ, ALFREDO"/>
    <x v="0"/>
  </r>
  <r>
    <n v="10170563"/>
    <d v="2016-01-19T00:00:00"/>
    <x v="4"/>
    <s v="CATALYST 6500 SUPERVISOR 32"/>
    <s v=""/>
    <x v="1"/>
    <s v="0004"/>
    <s v="GOVERNMENTAL CENTER 4TH FLR"/>
    <s v="RB NAS"/>
    <s v="RBOOK"/>
    <n v="9450"/>
    <s v="1/13/2015 "/>
    <s v="SAL10478N32"/>
    <s v="ALVAREZ, ALFREDO"/>
    <x v="0"/>
  </r>
  <r>
    <n v="10170564"/>
    <d v="2016-01-19T00:00:00"/>
    <x v="4"/>
    <s v="CATALYST 6500 SUPERVISOR 32"/>
    <s v=""/>
    <x v="1"/>
    <s v="0004"/>
    <s v="GOVERNMENTAL CENTER 4TH FLR"/>
    <s v="RB NAS"/>
    <s v="RBOOK"/>
    <n v="9450"/>
    <s v="1/13/2015 "/>
    <s v="SAL1049A9C3"/>
    <s v="ALVAREZ, ALFREDO"/>
    <x v="0"/>
  </r>
  <r>
    <n v="10170565"/>
    <d v="2016-01-19T00:00:00"/>
    <x v="4"/>
    <s v="UPS, APC SAMRT RT 5000VA"/>
    <s v="5000VA"/>
    <x v="0"/>
    <s v="0004"/>
    <s v="GOVERNMENTAL CENTER 4TH FLR"/>
    <n v="403"/>
    <s v="NOC RM"/>
    <n v="2860"/>
    <s v="12/18/2014"/>
    <s v="NS0644008286"/>
    <s v="ALVAREZ, ALFREDO"/>
    <x v="0"/>
  </r>
  <r>
    <n v="10170566"/>
    <d v="2016-01-19T00:00:00"/>
    <x v="4"/>
    <s v="UPS, APC SAMRT RT 5000VA"/>
    <s v=""/>
    <x v="0"/>
    <s v="3398"/>
    <s v="F D &amp; O  VISTA 2ND FLOOR"/>
    <s v="MDF"/>
    <s v="UKN"/>
    <n v="2860"/>
    <s v="1/20/2015 "/>
    <s v="NS0644008387"/>
    <s v="ALVAREZ, ALFREDO"/>
    <x v="0"/>
  </r>
  <r>
    <n v="10170567"/>
    <d v="2016-01-19T00:00:00"/>
    <x v="4"/>
    <s v="UPS, APC SAMRT RT 5000VA"/>
    <s v=""/>
    <x v="0"/>
    <s v="3398"/>
    <s v="F D &amp; O  VISTA 2ND FLOOR"/>
    <s v="MDF"/>
    <s v="UKN"/>
    <n v="2860"/>
    <s v="1/20/2015 "/>
    <s v="NS0644008395"/>
    <s v="ALVAREZ, ALFREDO"/>
    <x v="0"/>
  </r>
  <r>
    <n v="10170568"/>
    <d v="2016-01-19T00:00:00"/>
    <x v="4"/>
    <s v="UPS, APC SAMRT RT 5000VA"/>
    <s v=""/>
    <x v="0"/>
    <s v="3397"/>
    <s v="F D &amp; O VISTA 1ST FLR"/>
    <s v="MDF"/>
    <s v="UKN"/>
    <n v="2860"/>
    <s v="1/20/2015 "/>
    <s v="NS0644008320"/>
    <s v="ALVAREZ, ALFREDO"/>
    <x v="0"/>
  </r>
  <r>
    <n v="10170569"/>
    <d v="2016-01-19T00:00:00"/>
    <x v="4"/>
    <s v="UPS, APC SMART-UPS RT 5000VA"/>
    <s v="5000 XL"/>
    <x v="0"/>
    <s v="0079"/>
    <s v="COUNTY LIBRARY SUMMIT BLVD"/>
    <s v="MDF"/>
    <s v="MDF"/>
    <n v="2860"/>
    <s v="1/20/2015 "/>
    <s v="NS0644008298"/>
    <s v="ALVAREZ, ALFREDO"/>
    <x v="0"/>
  </r>
  <r>
    <n v="10170570"/>
    <d v="2016-01-19T00:00:00"/>
    <x v="4"/>
    <s v="UPS, APC SMART-UPS RT 5000VA"/>
    <s v="5000VA"/>
    <x v="0"/>
    <s v="3328"/>
    <s v="CONVENTION CENTER"/>
    <s v="CCIDF"/>
    <s v="CCIDF"/>
    <n v="2860"/>
    <s v="12/18/2014"/>
    <s v="SN0644008385"/>
    <s v="ALVAREZ, ALFREDO"/>
    <x v="0"/>
  </r>
  <r>
    <n v="10170571"/>
    <d v="2016-01-19T00:00:00"/>
    <x v="4"/>
    <s v="UPS, APC SMART-UPS RT 5000VA"/>
    <n v="5000"/>
    <x v="0"/>
    <s v="0079"/>
    <s v="COUNTY LIBRARY SUMMIT BLVD"/>
    <s v="MDF"/>
    <s v="MDF"/>
    <n v="2860"/>
    <s v="2/19/2015 "/>
    <s v="SN0644008380"/>
    <s v="ALVAREZ, ALFREDO"/>
    <x v="0"/>
  </r>
  <r>
    <n v="10170572"/>
    <d v="2016-01-19T00:00:00"/>
    <x v="4"/>
    <s v="UPS, APC SMART-UPS RT 5000VA"/>
    <s v=""/>
    <x v="0"/>
    <s v="3397"/>
    <s v="F D &amp; O VISTA 1ST FLR"/>
    <s v="MDF"/>
    <s v="UKN"/>
    <n v="2860"/>
    <s v="1/20/2015 "/>
    <s v="SN0644008393"/>
    <s v="ALVAREZ, ALFREDO"/>
    <x v="0"/>
  </r>
  <r>
    <n v="10170573"/>
    <d v="2016-01-19T00:00:00"/>
    <x v="4"/>
    <s v="UPS, APC SMART-UPS XL 3000VA"/>
    <s v=""/>
    <x v="0"/>
    <s v="3400"/>
    <s v="ROAD,BRIDGE/TRAFFIC VISTA CTR"/>
    <s v="MDF"/>
    <s v="UKN"/>
    <n v="1276"/>
    <s v="1/20/2015 "/>
    <s v="JS0646014518"/>
    <s v="ALVAREZ, ALFREDO"/>
    <x v="0"/>
  </r>
  <r>
    <n v="10170574"/>
    <d v="2016-01-19T00:00:00"/>
    <x v="4"/>
    <s v="UPS, APC SMART-UPS XL 3000VA"/>
    <e v="#N/A"/>
    <x v="0"/>
    <s v="3400"/>
    <s v="ROAD,BRIDGE/TRAFFIC VISTA CTR"/>
    <s v="MDF"/>
    <s v="MDF"/>
    <n v="1276"/>
    <e v="#N/A"/>
    <e v="#N/A"/>
    <s v="ALVAREZ, ALFREDO"/>
    <x v="0"/>
  </r>
  <r>
    <n v="10170575"/>
    <d v="2016-01-19T00:00:00"/>
    <x v="4"/>
    <s v="UPS, APC SMART-UPS XL 3000VA"/>
    <s v=""/>
    <x v="0"/>
    <s v="0221"/>
    <s v="FLEET MGMT. ADMIN."/>
    <s v="MDF"/>
    <s v="UKN"/>
    <n v="1276"/>
    <s v="1/20/2015 "/>
    <s v="JS0646014544"/>
    <s v="ALVAREZ, ALFREDO"/>
    <x v="0"/>
  </r>
  <r>
    <n v="10170611"/>
    <d v="2016-01-19T00:00:00"/>
    <x v="4"/>
    <s v="POWER SUPPLY 4000 WATT"/>
    <s v=""/>
    <x v="0"/>
    <s v="3397"/>
    <s v="F D &amp; O VISTA 1ST FLR"/>
    <s v="MDF"/>
    <s v="UKN"/>
    <n v="3150"/>
    <s v="2/10/2015 "/>
    <s v="SNI1041BK41"/>
    <s v="ALVAREZ, ALFREDO"/>
    <x v="0"/>
  </r>
  <r>
    <n v="10170612"/>
    <d v="2016-01-19T00:00:00"/>
    <x v="4"/>
    <s v="POWER SUPPLY 4000 WATT"/>
    <s v=""/>
    <x v="0"/>
    <s v="3397"/>
    <s v="F D &amp; O VISTA 1ST FLR"/>
    <s v="1STIDF"/>
    <s v="UKN"/>
    <n v="3150"/>
    <s v="2/19/2015 "/>
    <s v="SNI1041BK3W"/>
    <s v="ALVAREZ, ALFREDO"/>
    <x v="0"/>
  </r>
  <r>
    <n v="10170613"/>
    <d v="2016-01-19T00:00:00"/>
    <x v="4"/>
    <s v="POWER SUPPLY 4000 WATT"/>
    <s v=""/>
    <x v="0"/>
    <s v="3398"/>
    <s v="F D &amp; O  VISTA 2ND FLOOR"/>
    <s v="2C10DF"/>
    <s v="UKN"/>
    <n v="3150"/>
    <s v="2/19/2015 "/>
    <s v="SNI1041BK2K"/>
    <s v="ALVAREZ, ALFREDO"/>
    <x v="0"/>
  </r>
  <r>
    <n v="10170728"/>
    <d v="2016-01-19T00:00:00"/>
    <x v="4"/>
    <s v="FAX MACHINE, CANON LC730I"/>
    <s v=""/>
    <x v="0"/>
    <s v="0004"/>
    <s v="GOVERNMENTAL CENTER 4TH FLR"/>
    <n v="401.14"/>
    <e v="#N/A"/>
    <n v="1647.5"/>
    <s v="12/9/2014 "/>
    <s v="KAH54138"/>
    <e v="#N/A"/>
    <x v="0"/>
  </r>
  <r>
    <n v="10170755"/>
    <d v="2016-01-19T00:00:00"/>
    <x v="4"/>
    <s v="PROJECTOR, DELL 3400 MP"/>
    <s v=""/>
    <x v="0"/>
    <s v="0004"/>
    <s v="GOVERNMENTAL CENTER 4TH FLR"/>
    <n v="401.24"/>
    <s v="401.6"/>
    <n v="1057.04"/>
    <s v="12/9/2014 "/>
    <s v="8GZC4C1"/>
    <s v="SCHWARTZ, RICHARD"/>
    <x v="0"/>
  </r>
  <r>
    <n v="10170756"/>
    <d v="2016-01-19T00:00:00"/>
    <x v="4"/>
    <s v="CISCO 2851"/>
    <n v="2851"/>
    <x v="0"/>
    <s v="0149"/>
    <s v="GREENACRES BRANCH LIBRARY"/>
    <s v="MDF"/>
    <s v="MDF"/>
    <n v="4221.75"/>
    <s v="12/11/2014"/>
    <s v="FTX1105A2RW"/>
    <s v="ALVAREZ, ALFREDO"/>
    <x v="0"/>
  </r>
  <r>
    <n v="10170757"/>
    <d v="2016-01-19T00:00:00"/>
    <x v="4"/>
    <s v="CISCO 2851"/>
    <s v=""/>
    <x v="0"/>
    <s v="3283"/>
    <s v="VILLAGE OF PALM SPRINGS"/>
    <s v="MDF"/>
    <s v="401.42"/>
    <n v="4221.75"/>
    <s v="12/11/2014"/>
    <s v="SFTX1105A2SG"/>
    <s v="ALVAREZ, ALFREDO"/>
    <x v="0"/>
  </r>
  <r>
    <n v="10170758"/>
    <d v="2016-01-19T00:00:00"/>
    <x v="4"/>
    <s v="CISCO 2851"/>
    <n v="2851"/>
    <x v="0"/>
    <s v="3494"/>
    <s v="ACREAGE LIBRARY"/>
    <s v="MDF"/>
    <s v="MDF"/>
    <n v="4221.75"/>
    <s v="12/11/2014"/>
    <s v="FTX1119A0JW"/>
    <s v="ALVAREZ, ALFREDO"/>
    <x v="0"/>
  </r>
  <r>
    <n v="10170759"/>
    <d v="2016-01-19T00:00:00"/>
    <x v="4"/>
    <s v="CISCO 2851"/>
    <s v=""/>
    <x v="0"/>
    <s v="0386"/>
    <s v="GLADES ROAD LIBRARY"/>
    <s v="MDF"/>
    <s v="401.42"/>
    <n v="4221.75"/>
    <s v="12/11/2014"/>
    <s v="SFTX1105A2TM"/>
    <s v="ALVAREZ, ALFREDO"/>
    <x v="0"/>
  </r>
  <r>
    <n v="10170761"/>
    <d v="2016-01-19T00:00:00"/>
    <x v="4"/>
    <s v="CISCO 2851"/>
    <n v="2851"/>
    <x v="0"/>
    <s v="7029"/>
    <s v="FIRE RESCUE STA #2, CITY OF GREENACRES"/>
    <s v="MDF"/>
    <s v="MDF"/>
    <n v="4221.75"/>
    <s v="12/11/2014"/>
    <s v="FTX1105A2TY"/>
    <s v="ALVAREZ, ALFREDO"/>
    <x v="0"/>
  </r>
  <r>
    <n v="10170762"/>
    <d v="2016-01-19T00:00:00"/>
    <x v="4"/>
    <s v="CISCO 2851"/>
    <n v="2851"/>
    <x v="0"/>
    <s v="2728"/>
    <s v="WELLINGTON LIBRARY BLDG"/>
    <s v="MDF"/>
    <s v="MDF"/>
    <n v="4221.75"/>
    <s v="12/11/2014"/>
    <s v="FTX1105A2S2"/>
    <s v="ALVAREZ, ALFREDO"/>
    <x v="0"/>
  </r>
  <r>
    <n v="10170763"/>
    <d v="2016-01-19T00:00:00"/>
    <x v="4"/>
    <s v="CISCO 2851"/>
    <n v="2851"/>
    <x v="0"/>
    <s v="0045"/>
    <s v="COMMUNITY SERV. - ADMIN.1ST.FL"/>
    <s v="MDF"/>
    <s v="MDF"/>
    <n v="4221.75"/>
    <s v="1/15/2015 "/>
    <s v="FTX1105A2TF"/>
    <s v="ALVAREZ, ALFREDO"/>
    <x v="0"/>
  </r>
  <r>
    <n v="10170764"/>
    <d v="2016-01-19T00:00:00"/>
    <x v="4"/>
    <s v="CISCO 2851"/>
    <s v=""/>
    <x v="0"/>
    <s v="3404"/>
    <s v="W BOYNTON PBSO SUBSTATION/SYSTEM 5"/>
    <s v="MDF"/>
    <s v="401.42"/>
    <n v="4221.75"/>
    <s v="12/11/2014"/>
    <s v="SFTX1105A2RX"/>
    <s v="ALVAREZ, ALFREDO"/>
    <x v="0"/>
  </r>
  <r>
    <n v="10170765"/>
    <d v="2016-01-19T00:00:00"/>
    <x v="4"/>
    <s v="CISCO 2851"/>
    <n v="2851"/>
    <x v="0"/>
    <s v="0660"/>
    <s v="LOULA V.YORK, PAHOKEE-LIBRARY"/>
    <s v="MDF"/>
    <s v="COM RM."/>
    <n v="4221.75"/>
    <s v="12/11/2014"/>
    <s v="FTX1105A2SJ"/>
    <s v="ALVAREZ, ALFREDO"/>
    <x v="0"/>
  </r>
  <r>
    <n v="10170766"/>
    <d v="2016-01-19T00:00:00"/>
    <x v="4"/>
    <s v="CISCO 2851"/>
    <s v=""/>
    <x v="0"/>
    <s v="7122"/>
    <s v="LOXAHATCHEE RIVER DISRICT-RIVER CENTER"/>
    <s v="MDF"/>
    <s v="401.42"/>
    <n v="4221.75"/>
    <s v="12/11/2014"/>
    <s v="SFTX1105A2SU"/>
    <s v="ALVAREZ, ALFREDO"/>
    <x v="0"/>
  </r>
  <r>
    <n v="10170768"/>
    <d v="2016-01-19T00:00:00"/>
    <x v="4"/>
    <s v="CISCO 2851"/>
    <n v="2851"/>
    <x v="0"/>
    <s v="0162"/>
    <s v="909 NE 3RD ST BOYNTON BCH"/>
    <s v="MDF"/>
    <s v="MDF"/>
    <n v="4221.75"/>
    <s v="12/11/2014"/>
    <s v="FTX1105A2TU"/>
    <s v="ALVAREZ, ALFREDO"/>
    <x v="0"/>
  </r>
  <r>
    <n v="10170769"/>
    <d v="2016-01-19T00:00:00"/>
    <x v="4"/>
    <s v="CISCO 2851"/>
    <s v="C2851"/>
    <x v="0"/>
    <s v="7156"/>
    <s v="NPB AIRPORT, 11600 AVIATION RD, WPB 33412"/>
    <s v="MDF"/>
    <s v="MDF"/>
    <n v="4221.75"/>
    <s v="12/11/2014"/>
    <s v="FTX1105A2SL"/>
    <s v="ALVAREZ, ALFREDO"/>
    <x v="0"/>
  </r>
  <r>
    <n v="10170770"/>
    <d v="2016-01-19T00:00:00"/>
    <x v="4"/>
    <s v="CISCO 2851"/>
    <s v=""/>
    <x v="0"/>
    <s v="3152"/>
    <s v="BURT REYNOLDS PARK F/R 18"/>
    <s v="MDF"/>
    <s v="MDF"/>
    <n v="4221.75"/>
    <s v="12/11/2014"/>
    <s v="SFTX1105A2RZ"/>
    <s v="ALVAREZ, ALFREDO"/>
    <x v="0"/>
  </r>
  <r>
    <n v="10170771"/>
    <d v="2016-01-19T00:00:00"/>
    <x v="4"/>
    <s v="CISCO 2851"/>
    <n v="2851"/>
    <x v="0"/>
    <s v="7081"/>
    <s v="RIVIERA BEACH FIRE RESCUE STA #4"/>
    <s v="DISPATCH AREA"/>
    <s v="DISPATCH AREA"/>
    <n v="4221.75"/>
    <s v="12/11/2014"/>
    <s v="FHK1203F2R5"/>
    <s v="ALVAREZ, ALFREDO"/>
    <x v="0"/>
  </r>
  <r>
    <n v="10170772"/>
    <d v="2016-01-19T00:00:00"/>
    <x v="4"/>
    <s v="CISCO 2851"/>
    <s v=""/>
    <x v="0"/>
    <s v="7037"/>
    <s v="GLADES MAINT FACILITY"/>
    <s v="MDF"/>
    <s v="401.42"/>
    <n v="4221.75"/>
    <s v="12/11/2014"/>
    <s v="SFTX1105A2SV"/>
    <s v="ALVAREZ, ALFREDO"/>
    <x v="0"/>
  </r>
  <r>
    <n v="10170773"/>
    <d v="2016-01-19T00:00:00"/>
    <x v="4"/>
    <s v="CISCO 2851"/>
    <n v="2851"/>
    <x v="0"/>
    <s v="0396"/>
    <s v="COUNTY LIBRARY-ROYAL PALM BCH"/>
    <s v="MDF"/>
    <s v="LIBRARY"/>
    <n v="4221.75"/>
    <s v="12/11/2014"/>
    <s v="FTX1105A2TS"/>
    <s v="ALVAREZ, ALFREDO"/>
    <x v="0"/>
  </r>
  <r>
    <n v="10170774"/>
    <d v="2016-01-19T00:00:00"/>
    <x v="4"/>
    <s v="CISCO 2851"/>
    <s v=""/>
    <x v="0"/>
    <s v="0233"/>
    <s v="WESTGATE COMMUNITY CENTER BLDG"/>
    <s v="MDF"/>
    <s v="401.42"/>
    <n v="4221.75"/>
    <s v="12/11/2014"/>
    <s v="SFTX1105A2TV"/>
    <s v="ALVAREZ, ALFREDO"/>
    <x v="0"/>
  </r>
  <r>
    <n v="10170776"/>
    <d v="2016-01-19T00:00:00"/>
    <x v="4"/>
    <s v="CATALYST 3750 12 SFP"/>
    <s v=""/>
    <x v="0"/>
    <s v="2376"/>
    <s v="JUDICIAL COMPLEX,S/A-P/D,1ST F"/>
    <s v="MDF"/>
    <s v="401.6"/>
    <n v="7793.5"/>
    <s v="12/11/2014"/>
    <s v="CAT1050RH7C"/>
    <s v="ALVAREZ, ALFREDO"/>
    <x v="0"/>
  </r>
  <r>
    <n v="10170777"/>
    <d v="2016-01-19T00:00:00"/>
    <x v="4"/>
    <s v="CATALYST 3750 12 SFP"/>
    <s v="WS-C3750G-12S"/>
    <x v="0"/>
    <s v="2376"/>
    <s v="JUDICIAL COMPLEX,S/A-P/D,1ST F"/>
    <s v="MDF"/>
    <s v="IDF"/>
    <n v="7793.5"/>
    <s v="12/11/2014"/>
    <s v="CAT1050RH44"/>
    <s v="ALVAREZ, ALFREDO"/>
    <x v="0"/>
  </r>
  <r>
    <n v="10170778"/>
    <d v="2016-01-19T00:00:00"/>
    <x v="4"/>
    <s v="CATALYST 3750 12 SFP"/>
    <s v="WS-C3750G-12S-E"/>
    <x v="0"/>
    <s v="2464"/>
    <s v="GUN CLUB CJC-JAIL FAC 3RD FLR"/>
    <s v="MDF"/>
    <s v="3 SOUTH"/>
    <n v="7793.5"/>
    <s v="12/11/2014"/>
    <s v="FDO1325Y1VN"/>
    <s v="ALVAREZ, ALFREDO"/>
    <x v="0"/>
  </r>
  <r>
    <n v="10170779"/>
    <d v="2016-01-19T00:00:00"/>
    <x v="4"/>
    <s v="CATALYST 3750 12 SFP"/>
    <s v="WS-C3750G-12S-E"/>
    <x v="0"/>
    <s v="2749"/>
    <s v="EMERGENCY OPS CENTER-2ND FLOOR"/>
    <s v="MDF"/>
    <s v="IDF"/>
    <n v="7793.5"/>
    <s v="12/11/2014"/>
    <s v="CAT1050RHA0"/>
    <s v="ALVAREZ, ALFREDO"/>
    <x v="0"/>
  </r>
  <r>
    <n v="10170780"/>
    <d v="2016-01-19T00:00:00"/>
    <x v="4"/>
    <s v="CATALYST 3750 12 SFP"/>
    <s v="WS-C3750G-12S-E"/>
    <x v="0"/>
    <s v="0004"/>
    <s v="GOVERNMENTAL CENTER 4TH FLR"/>
    <n v="401.45"/>
    <s v="401.45"/>
    <n v="7793.5"/>
    <s v="1/22/2015 "/>
    <s v="CAT1050RH7R"/>
    <s v="ALVAREZ, ALFREDO"/>
    <x v="0"/>
  </r>
  <r>
    <n v="10170781"/>
    <d v="2016-01-19T00:00:00"/>
    <x v="4"/>
    <s v="CATALYST 3750 12 SFP"/>
    <s v="WS-C3750G-12S-E"/>
    <x v="0"/>
    <s v="2749"/>
    <s v="EMERGENCY OPS CENTER-2ND FLOOR"/>
    <s v="MDF"/>
    <s v="IDF"/>
    <n v="7793.5"/>
    <s v="12/11/2014"/>
    <s v="CAT1050RH9V"/>
    <s v="ALVAREZ, ALFREDO"/>
    <x v="0"/>
  </r>
  <r>
    <n v="10170782"/>
    <d v="2016-01-19T00:00:00"/>
    <x v="4"/>
    <s v="CATALYST 3560 48 10/100/1000T"/>
    <s v=""/>
    <x v="0"/>
    <s v="0091"/>
    <s v="GUN CLUB CJC-MED EXAMINER"/>
    <s v="MDF"/>
    <s v="MDF"/>
    <n v="8768.5"/>
    <s v="12/11/2014"/>
    <s v="FOC1046Y1A1"/>
    <s v="ALVAREZ, ALFREDO"/>
    <x v="0"/>
  </r>
  <r>
    <n v="10170783"/>
    <d v="2016-01-19T00:00:00"/>
    <x v="4"/>
    <s v="CATALYST 3560 48 10/100/1000T"/>
    <s v=""/>
    <x v="0"/>
    <s v="7039"/>
    <s v="IMAGINE LEARNING CENTER"/>
    <s v="MDF"/>
    <s v="401.6"/>
    <n v="8768.5"/>
    <s v="12/11/2014"/>
    <s v="FOC1046Y1A3"/>
    <s v="ALVAREZ, ALFREDO"/>
    <x v="0"/>
  </r>
  <r>
    <n v="10170784"/>
    <d v="2016-01-19T00:00:00"/>
    <x v="4"/>
    <s v="CATALYST 3560 48 10/100/1000T"/>
    <s v="WS-C3560G-48PS-S"/>
    <x v="0"/>
    <s v="3494"/>
    <s v="ACREAGE LIBRARY"/>
    <s v="MDF"/>
    <s v="MDF"/>
    <n v="8768.5"/>
    <s v="12/11/2014"/>
    <s v="FOC1446Y294"/>
    <s v="ALVAREZ, ALFREDO"/>
    <x v="0"/>
  </r>
  <r>
    <n v="10170785"/>
    <d v="2016-01-19T00:00:00"/>
    <x v="4"/>
    <s v="CATALYST 3560 48 10/100/1000T"/>
    <s v=""/>
    <x v="0"/>
    <s v="3390"/>
    <s v="VISTA CENTER OFFICE 4TH FLR"/>
    <s v="MDF"/>
    <s v="4E-26"/>
    <n v="8768.5"/>
    <s v="12/11/2014"/>
    <s v="FOC1046Y2FY"/>
    <s v="ALVAREZ, ALFREDO"/>
    <x v="0"/>
  </r>
  <r>
    <n v="10170786"/>
    <d v="2016-01-19T00:00:00"/>
    <x v="4"/>
    <s v="CATALYST 3560 48 10/100/1000T"/>
    <s v="WS-C3560G-48PS-E"/>
    <x v="0"/>
    <s v="0189"/>
    <s v="BELLE GLADE LIBRARY"/>
    <s v="MDF"/>
    <s v="MDF"/>
    <n v="8768.5"/>
    <s v="12/11/2014"/>
    <s v="FOC1533W08R"/>
    <s v="ALVAREZ, ALFREDO"/>
    <x v="0"/>
  </r>
  <r>
    <n v="10170787"/>
    <d v="2016-01-19T00:00:00"/>
    <x v="4"/>
    <s v="CATALYST 3560 48 10/100/1000T"/>
    <s v="WS-C3560G-48PS-S"/>
    <x v="0"/>
    <s v="0004"/>
    <s v="GOVERNMENTAL CENTER 4TH FLR"/>
    <n v="401.45"/>
    <s v="401.45"/>
    <n v="8768.5"/>
    <s v="12/11/2014"/>
    <s v="FOC1046Z6ZU"/>
    <s v="ALVAREZ, ALFREDO"/>
    <x v="0"/>
  </r>
  <r>
    <n v="10170788"/>
    <d v="2016-01-19T00:00:00"/>
    <x v="4"/>
    <s v="CATALYST 3560 48 10/100/1000T"/>
    <s v=""/>
    <x v="0"/>
    <s v="0004"/>
    <s v="GOVERNMENTAL CENTER 4TH FLR"/>
    <n v="401.6"/>
    <s v="401.6"/>
    <n v="8768.5"/>
    <s v="12/11/2014"/>
    <s v="FOC1046Z6ZS"/>
    <s v="ALVAREZ, ALFREDO"/>
    <x v="0"/>
  </r>
  <r>
    <n v="10170789"/>
    <d v="2016-01-19T00:00:00"/>
    <x v="4"/>
    <s v="CATALYST 3560 48 10/100/1000T"/>
    <n v="3560"/>
    <x v="0"/>
    <s v="0386"/>
    <s v="GLADES ROAD LIBRARY"/>
    <s v="MDF"/>
    <s v="MDF"/>
    <n v="8768.5"/>
    <s v="12/11/2014"/>
    <s v="FOC1046Y2GF"/>
    <s v="ALVAREZ, ALFREDO"/>
    <x v="0"/>
  </r>
  <r>
    <n v="10170790"/>
    <d v="2016-01-19T00:00:00"/>
    <x v="4"/>
    <s v="CATALYST 3560 48 10/100/1000T"/>
    <s v=""/>
    <x v="0"/>
    <s v="0221"/>
    <s v="FLEET MGMT. ADMIN."/>
    <s v="MDF"/>
    <e v="#N/A"/>
    <n v="8768.5"/>
    <s v="12/11/2014"/>
    <s v="FOC1046Z70G"/>
    <e v="#N/A"/>
    <x v="0"/>
  </r>
  <r>
    <n v="10170791"/>
    <d v="2016-01-19T00:00:00"/>
    <x v="4"/>
    <s v="CATALYST 3560 48 10/100/1000T"/>
    <s v=""/>
    <x v="0"/>
    <s v="0221"/>
    <s v="FLEET MGMT. ADMIN."/>
    <s v="MDF"/>
    <s v="401.6"/>
    <n v="8768.5"/>
    <s v="12/11/2014"/>
    <s v="FOC1046Y28T"/>
    <s v="ALVAREZ, ALFREDO"/>
    <x v="0"/>
  </r>
  <r>
    <n v="10171059"/>
    <d v="2016-01-19T00:00:00"/>
    <x v="4"/>
    <s v="PC, DELL OPTIPLEX 745 SFF"/>
    <s v=""/>
    <x v="0"/>
    <s v="0004"/>
    <s v="GOVERNMENTAL CENTER 4TH FLR"/>
    <n v="402.14"/>
    <s v="402.14"/>
    <n v="1525"/>
    <s v="2/5/2015  "/>
    <s v="4TZHNC1"/>
    <s v="DEBROWSKI, CAROL"/>
    <x v="0"/>
  </r>
  <r>
    <n v="10171163"/>
    <d v="2016-01-19T00:00:00"/>
    <x v="4"/>
    <s v="CISCO PLUGABLE TRANSCEIVER MODULE (SFP)"/>
    <s v="GLC-ZX"/>
    <x v="1"/>
    <s v="0004"/>
    <s v="GOVERNMENTAL CENTER 4TH FLR"/>
    <n v="401.6"/>
    <s v="401.6"/>
    <n v="2596.75"/>
    <s v="2/5/2015  "/>
    <s v="FNS15300TKY"/>
    <s v="ALVAREZ, ALFREDO"/>
    <x v="0"/>
  </r>
  <r>
    <n v="10171164"/>
    <d v="2016-01-19T00:00:00"/>
    <x v="4"/>
    <s v="CISCO PLUGABLE TRANSCEIVER MODULE (SFP)"/>
    <s v="GLC-ZX"/>
    <x v="1"/>
    <s v="0004"/>
    <s v="GOVERNMENTAL CENTER 4TH FLR"/>
    <n v="401.6"/>
    <s v="401.6"/>
    <n v="2596.75"/>
    <s v="2/5/2015  "/>
    <s v="FNS15300TLY"/>
    <s v="ALVAREZ, ALFREDO"/>
    <x v="0"/>
  </r>
  <r>
    <n v="10171165"/>
    <d v="2016-01-19T00:00:00"/>
    <x v="4"/>
    <s v="CISCO PLUGGABLE TRANSCEIVER MODULE (SFP)"/>
    <s v="GLC-ZX"/>
    <x v="1"/>
    <s v="0004"/>
    <s v="GOVERNMENTAL CENTER 4TH FLR"/>
    <n v="401.6"/>
    <s v="401.6"/>
    <n v="2596.75"/>
    <s v="2/5/2015  "/>
    <s v="FNS153017MR"/>
    <s v="ALVAREZ, ALFREDO"/>
    <x v="0"/>
  </r>
  <r>
    <n v="10171166"/>
    <d v="2016-01-19T00:00:00"/>
    <x v="4"/>
    <s v="CISCO PLUGGABLE TRANSCEIVER MODULE (SFP)"/>
    <s v="GLC-ZX-SM="/>
    <x v="1"/>
    <s v="0137"/>
    <s v="FIRE RESCUE STATION 32"/>
    <s v="RB NAS"/>
    <s v="RB NAS"/>
    <n v="2596.75"/>
    <s v="2/13/2015 "/>
    <s v="FNS15530MQA"/>
    <s v="ALVAREZ, ALFREDO"/>
    <x v="0"/>
  </r>
  <r>
    <n v="10171167"/>
    <d v="2016-01-19T00:00:00"/>
    <x v="4"/>
    <s v="CISCO PLUGGABLE TRANSCEIVER MODULE SFP"/>
    <s v="GLC-ZX"/>
    <x v="1"/>
    <s v="0004"/>
    <s v="GOVERNMENTAL CENTER 4TH FLR"/>
    <s v="RB 401.6"/>
    <s v="401.6"/>
    <n v="2596.75"/>
    <s v="2/10/2015 "/>
    <s v="FNS160105X5"/>
    <s v="ALVAREZ, ALFREDO"/>
    <x v="0"/>
  </r>
  <r>
    <n v="10171168"/>
    <d v="2016-01-19T00:00:00"/>
    <x v="4"/>
    <s v="CISCO PLUGGABLE TRANSCEIVER MODULE (SFP)"/>
    <s v="GLC-ZX"/>
    <x v="1"/>
    <s v="0004"/>
    <s v="GOVERNMENTAL CENTER 4TH FLR"/>
    <s v="RB NAS"/>
    <s v="RB NAS"/>
    <n v="2596.75"/>
    <s v="2/19/2015 "/>
    <s v="FNS12440TFK"/>
    <s v="ALVAREZ, ALFREDO"/>
    <x v="0"/>
  </r>
  <r>
    <n v="10171169"/>
    <d v="2016-01-19T00:00:00"/>
    <x v="4"/>
    <s v="CISCO PLUGGABLE TRANSCEIVER MODULE (SFP)"/>
    <s v="GLC-ZX-SM="/>
    <x v="1"/>
    <s v="3080"/>
    <s v="WUD CUSTOMER SERVICE FACILITY"/>
    <s v="RB NAS"/>
    <s v="RB NAS"/>
    <n v="2596.75"/>
    <s v="2/13/2015 "/>
    <s v="FNS160105X7"/>
    <s v="ALVAREZ, ALFREDO"/>
    <x v="0"/>
  </r>
  <r>
    <n v="10171170"/>
    <d v="2016-01-19T00:00:00"/>
    <x v="4"/>
    <s v="CISCO PLUGGABLE TRANSCEIVER MODULE (SFP)"/>
    <s v="GLC-ZX"/>
    <x v="1"/>
    <s v="7067"/>
    <s v="PALM TRAN DELRAY BEACH ADMINISTRATION"/>
    <s v="RB MDF"/>
    <s v="MDF"/>
    <n v="2596.75"/>
    <s v="2/19/2015 "/>
    <s v="FNS12440TJM"/>
    <s v="ALVAREZ, ALFREDO"/>
    <x v="0"/>
  </r>
  <r>
    <n v="10171171"/>
    <d v="2016-01-19T00:00:00"/>
    <x v="4"/>
    <s v="CISCO PLUGGABLE TRANSCEIVER MODULE (SFP)"/>
    <s v="GLC-ZX"/>
    <x v="1"/>
    <s v="0004"/>
    <s v="GOVERNMENTAL CENTER 4TH FLR"/>
    <s v="RB NAS"/>
    <s v="401.6"/>
    <n v="2596.75"/>
    <s v="2/13/2015 "/>
    <s v="FNS160109PP"/>
    <s v="ALVAREZ, ALFREDO"/>
    <x v="0"/>
  </r>
  <r>
    <n v="10171172"/>
    <d v="2016-01-19T00:00:00"/>
    <x v="4"/>
    <s v="CISCO PLUGGABLE TRANSCEIVER MODULE (SFP)"/>
    <s v="GLC-ZX"/>
    <x v="1"/>
    <s v="0004"/>
    <s v="GOVERNMENTAL CENTER 4TH FLR"/>
    <s v="RB NAS"/>
    <s v="401.6"/>
    <n v="2596.75"/>
    <s v="2/13/2015 "/>
    <s v="FNS160109PR"/>
    <s v="ALVAREZ, ALFREDO"/>
    <x v="0"/>
  </r>
  <r>
    <n v="10171530"/>
    <d v="2016-01-19T00:00:00"/>
    <x v="4"/>
    <s v="ENH CAT 6503 CHASSIS"/>
    <n v="6503"/>
    <x v="0"/>
    <s v="0060"/>
    <s v="NORTH COUNTY COMPLEX  1ST FLR"/>
    <s v="MDF"/>
    <s v="MDF"/>
    <n v="1624.88"/>
    <s v="12/11/2014"/>
    <s v="FOX11070F4N"/>
    <s v="BUTLER, MIKE"/>
    <x v="0"/>
  </r>
  <r>
    <n v="10171536"/>
    <d v="2016-01-19T00:00:00"/>
    <x v="4"/>
    <s v="1000 BASE-BX SFP, 1310NM"/>
    <s v=""/>
    <x v="1"/>
    <s v="0004"/>
    <s v="GOVERNMENTAL CENTER 4TH FLR"/>
    <s v="RB 401.6"/>
    <s v="RBOOK"/>
    <n v="2596.5500000000002"/>
    <s v="1/26/2015 "/>
    <s v="FBX14333372"/>
    <s v="BUTLER, MIKE"/>
    <x v="0"/>
  </r>
  <r>
    <n v="10171537"/>
    <d v="2016-01-19T00:00:00"/>
    <x v="4"/>
    <s v="1000 BASE-BX SFP, 1310NM"/>
    <s v=""/>
    <x v="1"/>
    <s v="0004"/>
    <s v="GOVERNMENTAL CENTER 4TH FLR"/>
    <s v="RB 401.6"/>
    <s v="RBOOK"/>
    <n v="2596.5500000000002"/>
    <s v="1/26/2015 "/>
    <s v="FBX14450854"/>
    <s v="BUTLER, MIKE"/>
    <x v="0"/>
  </r>
  <r>
    <n v="10171538"/>
    <d v="2016-01-19T00:00:00"/>
    <x v="4"/>
    <s v="ENH CAT 6503 CHASSIS"/>
    <s v=""/>
    <x v="0"/>
    <s v="7085"/>
    <s v="SCHOOL  BOARD"/>
    <s v="MDF"/>
    <s v="BOARD"/>
    <n v="1624.88"/>
    <s v="12/11/2014"/>
    <s v="FOX11020PW5"/>
    <s v="BUTLER, MIKE"/>
    <x v="0"/>
  </r>
  <r>
    <n v="10171539"/>
    <d v="2016-01-19T00:00:00"/>
    <x v="4"/>
    <s v="CATALYST 3750, CISCO"/>
    <s v=""/>
    <x v="0"/>
    <s v="7000"/>
    <s v="ALEXANDER W. DREYFOOS JR. SCHOOL OF THE ARTS"/>
    <s v="MDF"/>
    <s v="401.42"/>
    <n v="8416.85"/>
    <s v="12/11/2014"/>
    <s v="FOC1109Y5MX"/>
    <s v="ALVAREZ, ALFREDO"/>
    <x v="0"/>
  </r>
  <r>
    <n v="10171540"/>
    <d v="2016-01-19T00:00:00"/>
    <x v="4"/>
    <s v="CATALYST 3750, CISCO"/>
    <n v="3750"/>
    <x v="0"/>
    <s v="7073"/>
    <s v="PARKS &amp; REC OSBORNE PAVILLIONN PARK RANGER PARK ENFORCE UNIT"/>
    <s v="MDF"/>
    <s v="MDF"/>
    <n v="8416.85"/>
    <s v="12/11/2014"/>
    <s v="FOC1109Y5MR"/>
    <s v="ALVAREZ, ALFREDO"/>
    <x v="0"/>
  </r>
  <r>
    <n v="10171541"/>
    <d v="2016-01-19T00:00:00"/>
    <x v="4"/>
    <s v="CATALYST 3750, CISCO"/>
    <n v="3750"/>
    <x v="0"/>
    <s v="3629"/>
    <s v="DETENTION CTR/VIDEO VISITATION, 2950 SR 15, BELLE GLADE"/>
    <s v="MDF"/>
    <s v="MDF C118"/>
    <n v="8416.85"/>
    <s v="1/15/2015 "/>
    <s v="FOC1109Y5MR"/>
    <s v="ALVAREZ, ALFREDO"/>
    <x v="0"/>
  </r>
  <r>
    <n v="10171542"/>
    <d v="2016-01-19T00:00:00"/>
    <x v="4"/>
    <s v="CATALYST 3750, CISCO"/>
    <n v="3750"/>
    <x v="0"/>
    <s v="0234"/>
    <s v="BELLE GLADE CRIM JUSTICE COM"/>
    <s v="MDF"/>
    <s v="IDF NE206 (2ND FLOOR)"/>
    <n v="8416.85"/>
    <s v="12/11/2014"/>
    <s v="FOC1109Y5N1"/>
    <s v="ALVAREZ, ALFREDO"/>
    <x v="0"/>
  </r>
  <r>
    <n v="10171543"/>
    <d v="2016-01-19T00:00:00"/>
    <x v="4"/>
    <s v="CATALYST 3750, CISCO"/>
    <n v="3750"/>
    <x v="0"/>
    <s v="0004"/>
    <s v="GOVERNMENTAL CENTER 4TH FLR"/>
    <n v="401.33"/>
    <s v="401.33"/>
    <n v="8416.85"/>
    <s v="1/15/2015 "/>
    <s v="FOC1131Y1GB"/>
    <s v="ALVAREZ, ALFREDO"/>
    <x v="0"/>
  </r>
  <r>
    <n v="10171544"/>
    <d v="2016-01-19T00:00:00"/>
    <x v="4"/>
    <s v="CATALYST 3750, CISCO"/>
    <s v="WS-C3750G-24PS"/>
    <x v="0"/>
    <s v="0004"/>
    <s v="GOVERNMENTAL CENTER 4TH FLR"/>
    <n v="401.45"/>
    <s v="401.45"/>
    <n v="8416.85"/>
    <s v="1/15/2015 "/>
    <s v="FOC1109Y5MZ"/>
    <s v="BUTLER, MIKE"/>
    <x v="0"/>
  </r>
  <r>
    <n v="10171558"/>
    <d v="2016-01-19T00:00:00"/>
    <x v="4"/>
    <s v="PC, DELL OPTIPLEX 745 SFF"/>
    <s v=""/>
    <x v="0"/>
    <s v="0004"/>
    <s v="GOVERNMENTAL CENTER 4TH FLR"/>
    <n v="401.25"/>
    <s v="400.53"/>
    <n v="1085"/>
    <s v="12/9/2014 "/>
    <s v="CD1LYC1"/>
    <s v="BENO, JOAN"/>
    <x v="0"/>
  </r>
  <r>
    <n v="10171721"/>
    <d v="2016-01-19T00:00:00"/>
    <x v="4"/>
    <s v="MODULAR WORKSTATIONS - 3"/>
    <s v=""/>
    <x v="1"/>
    <s v="0004"/>
    <s v="GOVERNMENTAL CENTER 4TH FLR"/>
    <n v="401.1"/>
    <s v="401.42"/>
    <n v="9756.2199999999993"/>
    <s v="2/24/2015 "/>
    <s v="NO S/N FOUND"/>
    <s v="ALVAREZ, ALFREDO"/>
    <x v="0"/>
  </r>
  <r>
    <n v="10171741"/>
    <d v="2016-01-19T00:00:00"/>
    <x v="4"/>
    <s v="16 PORT 10/100 EITHERSWITCH"/>
    <s v="NM-16ESW-PWR-1GIG"/>
    <x v="1"/>
    <s v="0004"/>
    <s v="GOVERNMENTAL CENTER 4TH FLR"/>
    <s v="RB NAS"/>
    <s v="RBOOK"/>
    <n v="1426.75"/>
    <s v="1/13/2015 "/>
    <s v="FOC094727UJ"/>
    <s v="ALVAREZ, ALFREDO"/>
    <x v="0"/>
  </r>
  <r>
    <n v="10171742"/>
    <d v="2016-01-19T00:00:00"/>
    <x v="4"/>
    <s v="16 PORT 10/100 EITHERSWITCH"/>
    <s v="NM-16ESW-PWR-1GIG"/>
    <x v="1"/>
    <s v="3277"/>
    <s v="CITY OF GREENACRES"/>
    <s v="RB NAS"/>
    <s v="MAINT BLDG"/>
    <n v="1426.75"/>
    <s v="1/13/2015 "/>
    <s v="FOC094727VX"/>
    <s v="ALVAREZ, ALFREDO"/>
    <x v="0"/>
  </r>
  <r>
    <n v="10171743"/>
    <d v="2016-01-19T00:00:00"/>
    <x v="4"/>
    <s v="16 PORT 10/100 EITHERSWITCH"/>
    <s v="NM-16ESW-PWR-1GIG"/>
    <x v="1"/>
    <s v="0004"/>
    <s v="GOVERNMENTAL CENTER 4TH FLR"/>
    <s v="RB NAS"/>
    <s v="RBOOK"/>
    <n v="1426.75"/>
    <s v="1/13/2015 "/>
    <s v="FOC09472K4Q"/>
    <s v="ALVAREZ, ALFREDO"/>
    <x v="0"/>
  </r>
  <r>
    <n v="10171744"/>
    <d v="2016-01-19T00:00:00"/>
    <x v="4"/>
    <s v="16 PORT 10/100 EITHERSWITCH"/>
    <s v="NM-16ESW-PWR-1GIG"/>
    <x v="1"/>
    <s v="0004"/>
    <s v="GOVERNMENTAL CENTER 4TH FLR"/>
    <s v="RB NAS"/>
    <s v="RBOOK"/>
    <n v="1426.75"/>
    <s v="1/13/2015 "/>
    <s v="FOC09472K4X"/>
    <s v="ALVAREZ, ALFREDO"/>
    <x v="0"/>
  </r>
  <r>
    <n v="10171745"/>
    <d v="2016-01-19T00:00:00"/>
    <x v="4"/>
    <s v="16 PORT 10/100 EITHERSWITCH"/>
    <s v="NM-16ESW-PWR-1GIG"/>
    <x v="1"/>
    <s v="3150"/>
    <s v="CALYPSO BAY POOL AREA"/>
    <s v="RB NAS"/>
    <s v="RB NAS"/>
    <n v="1426.75"/>
    <s v="1/13/2015 "/>
    <s v="FOC09472KQN"/>
    <s v="ALVAREZ, ALFREDO"/>
    <x v="0"/>
  </r>
  <r>
    <n v="10171746"/>
    <d v="2016-01-19T00:00:00"/>
    <x v="4"/>
    <s v="16 PORT 10/100 EITHERSWITCH"/>
    <s v="NM-16ESW-PWR-1GIG"/>
    <x v="1"/>
    <s v="0004"/>
    <s v="GOVERNMENTAL CENTER 4TH FLR"/>
    <s v="RB NAS"/>
    <s v="RBOOK"/>
    <n v="1426.75"/>
    <s v="1/13/2015 "/>
    <s v="FOC09472KR2"/>
    <s v="ALVAREZ, ALFREDO"/>
    <x v="0"/>
  </r>
  <r>
    <n v="10171747"/>
    <d v="2016-01-19T00:00:00"/>
    <x v="4"/>
    <s v="16 PORT 10/100 EITHERSWITCH"/>
    <s v="NM-16ESW-PWR-1GIG"/>
    <x v="1"/>
    <s v="3366"/>
    <s v="WEST PALM BEACH F/R #3"/>
    <s v="RB NAS"/>
    <s v="RBOOK"/>
    <n v="1426.75"/>
    <s v="1/13/2015 "/>
    <s v="FOC09472KSE"/>
    <s v="ALVAREZ, ALFREDO"/>
    <x v="0"/>
  </r>
  <r>
    <n v="10171748"/>
    <d v="2016-01-19T00:00:00"/>
    <x v="4"/>
    <s v="16 PORT 10/100 EITHERSWITCH"/>
    <s v="NM-16ESW-PWR-1GIG"/>
    <x v="1"/>
    <s v="0004"/>
    <s v="GOVERNMENTAL CENTER 4TH FLR"/>
    <s v="RB NAS"/>
    <s v="RBOOK"/>
    <n v="1426.75"/>
    <s v="1/14/2015 "/>
    <s v="FOC09472KUR"/>
    <s v="ALVAREZ, ALFREDO"/>
    <x v="0"/>
  </r>
  <r>
    <n v="10171749"/>
    <d v="2016-01-19T00:00:00"/>
    <x v="4"/>
    <s v="16 PORT 10/100 EITHERSWITCH"/>
    <s v="NM-16ESW-PWR-1GIG"/>
    <x v="1"/>
    <s v="0004"/>
    <s v="GOVERNMENTAL CENTER 4TH FLR"/>
    <s v="RB NAS"/>
    <s v="RBOOK"/>
    <n v="1426.75"/>
    <s v="1/15/2015 "/>
    <s v="FOC09481AFJ"/>
    <s v="ALVAREZ, ALFREDO"/>
    <x v="0"/>
  </r>
  <r>
    <n v="10171750"/>
    <d v="2016-01-19T00:00:00"/>
    <x v="4"/>
    <s v="16 PORT 10/100 EITHERSWITCH"/>
    <s v="NM-16ESW-PWR-1GIG"/>
    <x v="1"/>
    <s v="0004"/>
    <s v="GOVERNMENTAL CENTER 4TH FLR"/>
    <s v="RB NAS"/>
    <s v="RBOOK"/>
    <n v="1426.75"/>
    <s v="1/15/2015 "/>
    <s v="FOC09481AGE"/>
    <s v="ALVAREZ, ALFREDO"/>
    <x v="0"/>
  </r>
  <r>
    <n v="10171751"/>
    <d v="2016-01-19T00:00:00"/>
    <x v="4"/>
    <s v="16 PORT 10/100 EITHERSWITCH"/>
    <s v="NM-16ESW-PWR-1GIG"/>
    <x v="1"/>
    <s v="7098"/>
    <s v="PBG GOLF COURSE, 11401 NORTHLAKE BLVD"/>
    <s v="RB NAS"/>
    <s v="MDF"/>
    <n v="1426.75"/>
    <s v="1/15/2015 "/>
    <s v="FOC09481AGN"/>
    <s v="ALVAREZ, ALFREDO"/>
    <x v="0"/>
  </r>
  <r>
    <n v="10171752"/>
    <d v="2016-01-19T00:00:00"/>
    <x v="4"/>
    <s v="16 PORT 10/100 EITHERSWITCH"/>
    <s v="NM-16ESW-PWR-1GIG"/>
    <x v="1"/>
    <s v="0004"/>
    <s v="GOVERNMENTAL CENTER 4TH FLR"/>
    <s v="RB NAS"/>
    <s v="MDF"/>
    <n v="1426.75"/>
    <s v="1/15/2015 "/>
    <s v="FOC15272PTP"/>
    <s v="ALVAREZ, ALFREDO"/>
    <x v="0"/>
  </r>
  <r>
    <n v="10171753"/>
    <d v="2016-01-19T00:00:00"/>
    <x v="4"/>
    <s v="16 PORT 10/100 EITHERSWITCH"/>
    <s v="NM-16ESW-PWR-1GIG"/>
    <x v="1"/>
    <s v="3402"/>
    <s v="MID-COUNTY SENIOR CENTER"/>
    <s v="RB NAS"/>
    <s v="MDF"/>
    <n v="1426.75"/>
    <s v="1/15/2015 "/>
    <s v="FOC09481DZR"/>
    <s v="ALVAREZ, ALFREDO"/>
    <x v="0"/>
  </r>
  <r>
    <n v="10171754"/>
    <d v="2016-01-19T00:00:00"/>
    <x v="4"/>
    <s v="16 PORT 10/100 EITHERSWITCH"/>
    <s v="NM-16ESW-PWR-1GIG"/>
    <x v="1"/>
    <s v="0004"/>
    <s v="GOVERNMENTAL CENTER 4TH FLR"/>
    <s v="RB NAS"/>
    <s v="401.6"/>
    <n v="1426.75"/>
    <s v="1/15/2015 "/>
    <s v="FOC09481E1P"/>
    <s v="ALVAREZ, ALFREDO"/>
    <x v="0"/>
  </r>
  <r>
    <n v="10171755"/>
    <d v="2016-01-19T00:00:00"/>
    <x v="4"/>
    <s v="16 PORT 10/100 EITHERSWITCH"/>
    <s v="NM-1GE"/>
    <x v="1"/>
    <s v="0162"/>
    <s v="909 NE 3RD ST BOYNTON BCH"/>
    <s v="RB NAS"/>
    <s v="MDF"/>
    <n v="1426.75"/>
    <s v="1/15/2015 "/>
    <s v="FOC09481E2D"/>
    <s v="ALVAREZ, ALFREDO"/>
    <x v="0"/>
  </r>
  <r>
    <n v="10171756"/>
    <d v="2016-01-19T00:00:00"/>
    <x v="4"/>
    <s v="16 PORT 10/100 EITHERSWITCH"/>
    <s v="NM-16ESW-PWR-1GIG"/>
    <x v="1"/>
    <s v="0004"/>
    <s v="GOVERNMENTAL CENTER 4TH FLR"/>
    <s v="RB NAS"/>
    <s v="RBOOK"/>
    <n v="1426.75"/>
    <s v="1/15/2015 "/>
    <s v="FOC09481E3F"/>
    <s v="ALVAREZ, ALFREDO"/>
    <x v="0"/>
  </r>
  <r>
    <n v="10171757"/>
    <d v="2016-01-19T00:00:00"/>
    <x v="4"/>
    <s v="16 PORT 10/100 EITHERSWITCH"/>
    <s v="NM-16ESW-PWR-1GIG"/>
    <x v="1"/>
    <s v="0004"/>
    <s v="GOVERNMENTAL CENTER 4TH FLR"/>
    <s v="RB NAS"/>
    <s v="401.42"/>
    <n v="1426.75"/>
    <s v="1/15/2015 "/>
    <s v="FOC09481E3Y"/>
    <s v="ALVAREZ, ALFREDO"/>
    <x v="0"/>
  </r>
  <r>
    <n v="10171760"/>
    <d v="2016-01-19T00:00:00"/>
    <x v="4"/>
    <s v="16 PORT 10/100 EITHERSWITCH"/>
    <s v="NM-16ESW-PWR-1GIG"/>
    <x v="1"/>
    <s v="0004"/>
    <s v="GOVERNMENTAL CENTER 4TH FLR"/>
    <s v="RB NAS"/>
    <s v="RBOOK"/>
    <n v="1426.75"/>
    <s v="1/15/2015 "/>
    <s v="FOC11080ARZ"/>
    <s v="ALVAREZ, ALFREDO"/>
    <x v="0"/>
  </r>
  <r>
    <n v="10171832"/>
    <d v="2016-01-19T00:00:00"/>
    <x v="4"/>
    <s v="PC, DELL OPTIPLEX 745 MINITOWER"/>
    <s v=""/>
    <x v="0"/>
    <s v="0004"/>
    <s v="GOVERNMENTAL CENTER 4TH FLR"/>
    <n v="401.46"/>
    <s v="401"/>
    <n v="2085.29"/>
    <s v="12/9/2014 "/>
    <s v="8NG61D1"/>
    <s v="GOLDSMITH, LORINDA"/>
    <x v="0"/>
  </r>
  <r>
    <n v="10172090"/>
    <d v="2016-01-19T00:00:00"/>
    <x v="4"/>
    <s v="PC, DELL OPTIPLEX 745 SFF"/>
    <s v=""/>
    <x v="0"/>
    <s v="0004"/>
    <s v="GOVERNMENTAL CENTER 4TH FLR"/>
    <s v="402.1D"/>
    <s v="402.1"/>
    <n v="1006.3"/>
    <s v="12/9/2014 "/>
    <s v="G5S81D1"/>
    <s v="ALI, ANGELA"/>
    <x v="0"/>
  </r>
  <r>
    <n v="10172443"/>
    <d v="2016-01-19T00:00:00"/>
    <x v="4"/>
    <s v="NEW LOCATION APPLIANCE SUCCESS"/>
    <s v=""/>
    <x v="0"/>
    <s v="0004"/>
    <s v="GOVERNMENTAL CENTER 4TH FLR"/>
    <s v="DATACTR"/>
    <e v="#N/A"/>
    <n v="9746"/>
    <s v="2/5/2015  "/>
    <s v="QCN21270020"/>
    <e v="#N/A"/>
    <x v="0"/>
  </r>
  <r>
    <n v="10172482"/>
    <d v="2016-01-19T00:00:00"/>
    <x v="4"/>
    <s v="CATALYST 2960"/>
    <s v=""/>
    <x v="0"/>
    <s v="0004"/>
    <s v="GOVERNMENTAL CENTER 4TH FLR"/>
    <n v="401.6"/>
    <s v="401.6"/>
    <n v="1621.63"/>
    <s v="12/11/2014"/>
    <s v="FOC1119U3JV"/>
    <s v="ALVAREZ, ALFREDO"/>
    <x v="0"/>
  </r>
  <r>
    <n v="10172483"/>
    <d v="2016-01-19T00:00:00"/>
    <x v="4"/>
    <s v="CATALYST 2960"/>
    <s v=""/>
    <x v="0"/>
    <s v="0004"/>
    <s v="GOVERNMENTAL CENTER 4TH FLR"/>
    <n v="401.6"/>
    <s v="401.6"/>
    <n v="1621.63"/>
    <s v="12/11/2014"/>
    <s v="FOC119Z8CH"/>
    <s v="ALVAREZ, ALFREDO"/>
    <x v="0"/>
  </r>
  <r>
    <n v="10172484"/>
    <d v="2016-01-19T00:00:00"/>
    <x v="4"/>
    <s v="CATALYST 2960"/>
    <s v=""/>
    <x v="0"/>
    <s v="0004"/>
    <s v="GOVERNMENTAL CENTER 4TH FLR"/>
    <n v="401.6"/>
    <s v="401.6"/>
    <n v="1621.63"/>
    <s v="12/11/2014"/>
    <s v="FOC1119U3JZ"/>
    <s v="ALVAREZ, ALFREDO"/>
    <x v="0"/>
  </r>
  <r>
    <n v="10172485"/>
    <d v="2016-01-19T00:00:00"/>
    <x v="4"/>
    <s v="CATALYST 2960"/>
    <s v=""/>
    <x v="0"/>
    <s v="0176"/>
    <s v="AIRPORT CENTER 1ST FLR"/>
    <s v="MDF"/>
    <s v="MDF"/>
    <n v="1621.63"/>
    <s v="3/12/2015 "/>
    <s v="FOC1119Z7VA"/>
    <s v="ALVAREZ, ALFREDO"/>
    <x v="0"/>
  </r>
  <r>
    <n v="10172486"/>
    <d v="2016-01-19T00:00:00"/>
    <x v="4"/>
    <s v="CATALYST 2960"/>
    <s v=""/>
    <x v="0"/>
    <s v="0147"/>
    <s v="FOUR POINTS CENTER 2ND FLR"/>
    <s v="IDF"/>
    <s v="IDF "/>
    <n v="1621.63"/>
    <s v="12/11/2014"/>
    <s v="FOC1119U3JW"/>
    <s v="ALVAREZ, ALFREDO"/>
    <x v="0"/>
  </r>
  <r>
    <n v="10172487"/>
    <d v="2016-01-19T00:00:00"/>
    <x v="4"/>
    <s v="CATALYST 2960"/>
    <s v=""/>
    <x v="0"/>
    <s v="0004"/>
    <s v="GOVERNMENTAL CENTER 4TH FLR"/>
    <n v="401.6"/>
    <s v="401.6"/>
    <n v="1621.63"/>
    <s v="12/11/2014"/>
    <s v="FOC1119Z8JD"/>
    <s v="ALVAREZ, ALFREDO"/>
    <x v="0"/>
  </r>
  <r>
    <n v="10172551"/>
    <d v="2016-01-19T00:00:00"/>
    <x v="4"/>
    <s v="LAPTOP, DELL LATITUDE D830"/>
    <s v=""/>
    <x v="0"/>
    <s v="0004"/>
    <s v="GOVERNMENTAL CENTER 4TH FLR"/>
    <n v="401.25"/>
    <s v="401.45"/>
    <n v="1698.46"/>
    <s v="12/9/2014 "/>
    <s v="BTQTCD1"/>
    <s v="SPILLERS, MISTY"/>
    <x v="0"/>
  </r>
  <r>
    <n v="10172821"/>
    <d v="2016-01-19T00:00:00"/>
    <x v="4"/>
    <s v="MPEG-2 SINGLE CHANNEL ENCODER"/>
    <s v=""/>
    <x v="0"/>
    <s v="0004"/>
    <s v="GOVERNMENTAL CENTER 4TH FLR"/>
    <n v="401.6"/>
    <s v="COMMRM"/>
    <n v="7572.45"/>
    <s v="3/5/2015  "/>
    <n v="1080700130"/>
    <s v="ALVAREZ, ALFREDO"/>
    <x v="0"/>
  </r>
  <r>
    <n v="10172822"/>
    <d v="2016-01-19T00:00:00"/>
    <x v="4"/>
    <s v="MPEG-2 SINGLE CHANNEL ENCODER"/>
    <s v=""/>
    <x v="0"/>
    <s v="0614"/>
    <s v="SOLID WASTE AUTH.ADMIN.2ND FL."/>
    <s v="2FL"/>
    <s v="401.42"/>
    <n v="7572.45"/>
    <s v="2/24/2015 "/>
    <n v="1080700131"/>
    <s v="ALVAREZ, ALFREDO"/>
    <x v="0"/>
  </r>
  <r>
    <n v="10172823"/>
    <d v="2016-01-19T00:00:00"/>
    <x v="4"/>
    <s v="MPEG-2 SINGLE CHANNEL ENCODER"/>
    <s v=""/>
    <x v="0"/>
    <s v="2748"/>
    <s v="EMERGENCY OPS CENTER-1ST FLOOR"/>
    <s v="IDF"/>
    <s v="401.42"/>
    <n v="7572.45"/>
    <s v="1/22/2015 "/>
    <n v="1080700132"/>
    <s v="ALVAREZ, ALFREDO"/>
    <x v="0"/>
  </r>
  <r>
    <n v="10172824"/>
    <d v="2016-01-19T00:00:00"/>
    <x v="4"/>
    <s v="MPEG-2 SINGLE CHANNEL DECODER"/>
    <s v=""/>
    <x v="0"/>
    <s v="0001"/>
    <s v="GOVERNMENTAL CENTER 1ST FLR"/>
    <s v="MDF"/>
    <s v="401.42"/>
    <n v="5577.45"/>
    <s v="3/5/2015  "/>
    <n v="1080700133"/>
    <s v="ALVAREZ, ALFREDO"/>
    <x v="0"/>
  </r>
  <r>
    <n v="10172825"/>
    <d v="2016-01-19T00:00:00"/>
    <x v="4"/>
    <s v="MPEG-2 SINGLE CHANNEL DECODER"/>
    <s v=""/>
    <x v="0"/>
    <s v="0001"/>
    <s v="GOVERNMENTAL CENTER 1ST FLR"/>
    <s v="MDF"/>
    <s v="401.42"/>
    <n v="5577.45"/>
    <s v="3/5/2015  "/>
    <n v="1080700134"/>
    <s v="ALVAREZ, ALFREDO"/>
    <x v="0"/>
  </r>
  <r>
    <n v="10172834"/>
    <d v="2016-01-19T00:00:00"/>
    <x v="4"/>
    <s v="UPS, SMART-UPS XL3000VA"/>
    <s v=""/>
    <x v="0"/>
    <s v="1008"/>
    <s v="SOUTH COUNTY COURTHOUSE 1ST FL"/>
    <s v="MDF"/>
    <s v="IDF 1S-119"/>
    <n v="1745.91"/>
    <s v="1/20/2015 "/>
    <s v="JS0705010924"/>
    <s v="ALVAREZ, ALFREDO"/>
    <x v="0"/>
  </r>
  <r>
    <n v="10172835"/>
    <d v="2016-01-19T00:00:00"/>
    <x v="4"/>
    <s v="UPS, SMART-UPS XL3000VA"/>
    <s v=""/>
    <x v="0"/>
    <s v="1009"/>
    <s v="SOUTH COUNTY COURTHOUSE 2ND FL"/>
    <s v="MDF"/>
    <s v="IDF 2E-243"/>
    <n v="1745.91"/>
    <s v="1/20/2015 "/>
    <s v="JS0705010912"/>
    <s v="ALVAREZ, ALFREDO"/>
    <x v="0"/>
  </r>
  <r>
    <n v="10172836"/>
    <d v="2016-01-19T00:00:00"/>
    <x v="4"/>
    <s v="UPS, SMART-UPS XL3000VA"/>
    <s v=""/>
    <x v="0"/>
    <s v="1008"/>
    <s v="SOUTH COUNTY COURTHOUSE 1ST FL"/>
    <s v="MDF"/>
    <s v="IDF 1S-109"/>
    <n v="1745.91"/>
    <s v="1/20/2015 "/>
    <s v="JS0705010914"/>
    <s v="ALVAREZ, ALFREDO"/>
    <x v="0"/>
  </r>
  <r>
    <n v="10172837"/>
    <d v="2016-01-19T00:00:00"/>
    <x v="4"/>
    <s v="UPS, SMART-UPS XL3000VA"/>
    <s v=""/>
    <x v="0"/>
    <s v="1008"/>
    <s v="SOUTH COUNTY COURTHOUSE 1ST FL"/>
    <s v="MDF"/>
    <s v="IDF 2W-156"/>
    <n v="1745.91"/>
    <s v="1/20/2015 "/>
    <s v="JS0705010913"/>
    <s v="ALVAREZ, ALFREDO"/>
    <x v="0"/>
  </r>
  <r>
    <n v="10172931"/>
    <d v="2016-01-19T00:00:00"/>
    <x v="4"/>
    <s v="PLASMA PANEL 42&quot;"/>
    <s v=""/>
    <x v="0"/>
    <s v="3398"/>
    <s v="F D &amp; O  VISTA 2ND FLOOR"/>
    <s v="2W 05"/>
    <s v="2W 05"/>
    <n v="3367.29"/>
    <s v="3/2/2015  "/>
    <n v="5092725288"/>
    <s v="GOLDSMITH, LORINDA"/>
    <x v="0"/>
  </r>
  <r>
    <n v="10173383"/>
    <d v="2016-01-19T00:00:00"/>
    <x v="4"/>
    <s v="PC, DELL OPTIPLEX 745 DESKTOP"/>
    <s v=""/>
    <x v="0"/>
    <s v="0004"/>
    <s v="GOVERNMENTAL CENTER 4TH FLR"/>
    <n v="401.45"/>
    <s v="401.25"/>
    <n v="1137"/>
    <s v="12/9/2014 "/>
    <s v="2J64PD1"/>
    <s v="ARMSTRONG, STEPHEN"/>
    <x v="0"/>
  </r>
  <r>
    <n v="10173841"/>
    <d v="2016-01-19T00:00:00"/>
    <x v="4"/>
    <s v="LAPTOP, DELL LATITUDE D830"/>
    <s v=""/>
    <x v="0"/>
    <s v="0004"/>
    <s v="GOVERNMENTAL CENTER 4TH FLR"/>
    <n v="401.7"/>
    <s v="401.45"/>
    <n v="2065.21"/>
    <s v="2/5/2015  "/>
    <s v="26CLVD1"/>
    <s v="LEIBA, WALTON"/>
    <x v="0"/>
  </r>
  <r>
    <n v="10173902"/>
    <d v="2016-01-19T00:00:00"/>
    <x v="4"/>
    <s v="ROUTER, ADRAN ATLAS 830"/>
    <s v=""/>
    <x v="0"/>
    <s v="0004"/>
    <s v="GOVERNMENTAL CENTER 4TH FLR"/>
    <n v="401.42"/>
    <s v="401.42"/>
    <n v="4459.3500000000004"/>
    <s v="2/19/2015 "/>
    <s v="SIM3S10DRA"/>
    <s v="ALVAREZ, ALFREDO"/>
    <x v="0"/>
  </r>
  <r>
    <n v="10173903"/>
    <d v="2016-01-19T00:00:00"/>
    <x v="4"/>
    <s v="QUAD T1/PRI DSU/CSU 4 PORTS"/>
    <n v="830"/>
    <x v="1"/>
    <s v="2748"/>
    <s v="EMERGENCY OPS CENTER-1ST FLOOR"/>
    <s v="RB NAS"/>
    <s v="MDF"/>
    <n v="2134.35"/>
    <s v="2/24/2015 "/>
    <s v="F39G4860"/>
    <s v="ALVAREZ, ALFREDO"/>
    <x v="0"/>
  </r>
  <r>
    <n v="10173905"/>
    <d v="2016-01-19T00:00:00"/>
    <x v="4"/>
    <s v="QUAD T1/PRI DSU/CSU 4 PORTS"/>
    <n v="830"/>
    <x v="1"/>
    <s v="2748"/>
    <s v="EMERGENCY OPS CENTER-1ST FLOOR"/>
    <s v="RB NAS"/>
    <s v="MDF"/>
    <n v="2134.35"/>
    <s v="2/24/2015 "/>
    <s v="F39G4858"/>
    <s v="ALVAREZ, ALFREDO"/>
    <x v="0"/>
  </r>
  <r>
    <n v="10173906"/>
    <d v="2016-01-19T00:00:00"/>
    <x v="4"/>
    <s v="CISCO 2851 SWITCH"/>
    <n v="2851"/>
    <x v="0"/>
    <s v="3409"/>
    <s v="FIRE STATION 56"/>
    <s v="MDF"/>
    <s v="MDF"/>
    <n v="7598.5"/>
    <s v="12/11/2014"/>
    <s v="FTX1141A5Y6"/>
    <s v="ALVAREZ, ALFREDO"/>
    <x v="0"/>
  </r>
  <r>
    <n v="10174032"/>
    <d v="2016-01-19T00:00:00"/>
    <x v="4"/>
    <s v="CISCO 2851 SWITCH"/>
    <n v="2851"/>
    <x v="0"/>
    <s v="0133"/>
    <s v="FIRE RESCUE STATION 33"/>
    <s v="MDF"/>
    <s v="MDF"/>
    <n v="7598.5"/>
    <s v="12/11/2014"/>
    <s v="FTX0950C12N"/>
    <s v="ALVAREZ, ALFREDO"/>
    <x v="0"/>
  </r>
  <r>
    <n v="10174033"/>
    <d v="2016-01-19T00:00:00"/>
    <x v="4"/>
    <s v="CISCO 2851 SWITCH"/>
    <s v="CISCO 2851 SWITCH"/>
    <x v="0"/>
    <s v="3159"/>
    <s v="W BOYNTON REC. CENTER"/>
    <s v="MDF"/>
    <s v="MDF"/>
    <n v="7598.5"/>
    <s v="12/11/2014"/>
    <s v="FTX1141A5YF"/>
    <s v="ALVAREZ, ALFREDO"/>
    <x v="0"/>
  </r>
  <r>
    <n v="10174034"/>
    <d v="2016-01-19T00:00:00"/>
    <x v="4"/>
    <s v="CISCO 2851 SWITCH"/>
    <s v=""/>
    <x v="0"/>
    <s v="0004"/>
    <s v="GOVERNMENTAL CENTER 4TH FLR"/>
    <s v="COMMROOM"/>
    <s v="401.44"/>
    <n v="7598.5"/>
    <s v="3/2/2015  "/>
    <s v="FTX1141A5Y7"/>
    <s v="ALVAREZ, ALFREDO"/>
    <x v="0"/>
  </r>
  <r>
    <n v="10174035"/>
    <d v="2016-01-19T00:00:00"/>
    <x v="4"/>
    <s v="CISCO 2851 SWITCH"/>
    <n v="2851"/>
    <x v="0"/>
    <s v="3014"/>
    <s v="ROYAL PALM FIRE STA 28  BLDG"/>
    <s v="MDF"/>
    <s v="MDF"/>
    <n v="7598.5"/>
    <s v="12/11/2014"/>
    <s v="FTX1141A5YL"/>
    <s v="ALVAREZ, ALFREDO"/>
    <x v="0"/>
  </r>
  <r>
    <n v="10174036"/>
    <d v="2016-01-19T00:00:00"/>
    <x v="4"/>
    <s v="CISCO 2851 SWITCH"/>
    <s v=""/>
    <x v="0"/>
    <s v="2454"/>
    <s v="FIRE RES.:4425 BURNS RD. PBG"/>
    <s v="MDF"/>
    <s v="401.42"/>
    <n v="7598.5"/>
    <s v="12/11/2014"/>
    <s v="FTX1141A5YC"/>
    <s v="ALVAREZ, ALFREDO"/>
    <x v="0"/>
  </r>
  <r>
    <n v="10174038"/>
    <d v="2016-01-19T00:00:00"/>
    <x v="4"/>
    <s v="CISCO 2851 SWITCH"/>
    <s v=""/>
    <x v="0"/>
    <s v="7074"/>
    <s v="PBCC BELLE GLADE CAMPUS"/>
    <s v="MDF"/>
    <s v="2ND FL MDF"/>
    <n v="7598.5"/>
    <s v="12/11/2014"/>
    <s v="FTX1141A5Z8"/>
    <s v="ALVAREZ, ALFREDO"/>
    <x v="0"/>
  </r>
  <r>
    <n v="10174039"/>
    <d v="2016-01-19T00:00:00"/>
    <x v="4"/>
    <s v="CISCO 2851 SWITCH"/>
    <s v=""/>
    <x v="0"/>
    <s v="2565"/>
    <s v="FIRE STATION #37"/>
    <s v="TOWN OF LANTANA BLDG"/>
    <s v="TOWN OF LANTANA BLDG"/>
    <n v="7598.5"/>
    <s v="1/6/2015  "/>
    <s v="FTX1141A526"/>
    <s v="ALVAREZ, ALFREDO"/>
    <x v="0"/>
  </r>
  <r>
    <n v="10174040"/>
    <d v="2016-01-19T00:00:00"/>
    <x v="4"/>
    <s v="CISCO 2851 SWITCH"/>
    <s v=""/>
    <x v="0"/>
    <s v="2251"/>
    <s v="SOUTH BAY LIBRARY BRANCH"/>
    <s v="MDF"/>
    <s v="401.42"/>
    <n v="7598.5"/>
    <s v="12/11/2014"/>
    <s v="FTX1142A003"/>
    <s v="ALVAREZ, ALFREDO"/>
    <x v="0"/>
  </r>
  <r>
    <n v="10174041"/>
    <d v="2016-01-19T00:00:00"/>
    <x v="4"/>
    <s v="CISCO 2851 SWITCH"/>
    <n v="2851"/>
    <x v="0"/>
    <s v="3324"/>
    <s v="LOGGER'S RUN PARK-MAINTENANCE BLDG"/>
    <s v="MDF"/>
    <s v="MDF"/>
    <n v="7598.5"/>
    <s v="12/11/2014"/>
    <s v="FTX1142A006"/>
    <s v="ALVAREZ, ALFREDO"/>
    <x v="0"/>
  </r>
  <r>
    <n v="10174042"/>
    <d v="2016-01-19T00:00:00"/>
    <x v="4"/>
    <s v="CISCO 2851 SWITCH"/>
    <s v=""/>
    <x v="0"/>
    <s v="3361"/>
    <s v="OLD KING'S ACADEMY BLDGS"/>
    <s v="MDF"/>
    <s v="401.42"/>
    <n v="7598.5"/>
    <s v="12/11/2014"/>
    <s v="FTX1142A008"/>
    <s v="ALVAREZ, ALFREDO"/>
    <x v="0"/>
  </r>
  <r>
    <n v="10174043"/>
    <d v="2016-01-19T00:00:00"/>
    <x v="4"/>
    <s v="CISCO 2851 SWITCH"/>
    <n v="2851"/>
    <x v="0"/>
    <s v="0063"/>
    <s v="RIVIERA BEACH HEADSTART BLDG."/>
    <s v="MDF"/>
    <s v="PHONE"/>
    <n v="7598.5"/>
    <s v="12/11/2014"/>
    <s v="FTX1142A00A"/>
    <s v="ALVAREZ, ALFREDO"/>
    <x v="0"/>
  </r>
  <r>
    <n v="10174044"/>
    <d v="2016-01-19T00:00:00"/>
    <x v="4"/>
    <s v="CISCO 2851 SWITCH"/>
    <n v="2851"/>
    <x v="0"/>
    <s v="0045"/>
    <s v="COMMUNITY SERV. - ADMIN.1ST.FL"/>
    <s v="MDF"/>
    <s v="MDF"/>
    <n v="7598.5"/>
    <s v="12/11/2014"/>
    <s v="FTX1142A009"/>
    <s v="ALVAREZ, ALFREDO"/>
    <x v="0"/>
  </r>
  <r>
    <n v="10174045"/>
    <d v="2016-01-19T00:00:00"/>
    <x v="4"/>
    <s v="CISCO 2851 SWITCH"/>
    <n v="2851"/>
    <x v="0"/>
    <s v="0142"/>
    <s v="FIRE RESCUE STATION 51"/>
    <s v="MDF"/>
    <s v="MDF"/>
    <n v="7598.5"/>
    <s v="1/15/2015 "/>
    <s v="FTX1142A007"/>
    <s v="ALVAREZ, ALFREDO"/>
    <x v="0"/>
  </r>
  <r>
    <n v="10174294"/>
    <d v="2016-01-19T00:00:00"/>
    <x v="4"/>
    <s v="PC, DELL SIGNATURE SYSTEM"/>
    <s v=""/>
    <x v="0"/>
    <s v="0004"/>
    <s v="GOVERNMENTAL CENTER 4TH FLR"/>
    <n v="401.45"/>
    <s v="401.33"/>
    <n v="1399"/>
    <s v="1/6/2015  "/>
    <s v="407K1F1"/>
    <s v="RIVERA, FRANK"/>
    <x v="0"/>
  </r>
  <r>
    <n v="10174295"/>
    <d v="2016-01-19T00:00:00"/>
    <x v="4"/>
    <s v="PC, DELL SIGNATURE SYSTEM"/>
    <s v=""/>
    <x v="0"/>
    <s v="0004"/>
    <s v="GOVERNMENTAL CENTER 4TH FLR"/>
    <n v="401.43"/>
    <s v="401.24"/>
    <n v="1399"/>
    <s v="12/9/2014 "/>
    <s v="607K1F1"/>
    <s v="SCHWARTZ, RICHARD"/>
    <x v="0"/>
  </r>
  <r>
    <n v="10174296"/>
    <d v="2016-01-19T00:00:00"/>
    <x v="4"/>
    <s v="PC, DELL SIGNATURE SYSTEM"/>
    <s v=""/>
    <x v="0"/>
    <s v="0004"/>
    <s v="GOVERNMENTAL CENTER 4TH FLR"/>
    <n v="401.43"/>
    <s v="401.24"/>
    <n v="1399"/>
    <s v="12/9/2014 "/>
    <s v="807K1F1"/>
    <s v="SCHWARTZ, RICHARD"/>
    <x v="0"/>
  </r>
  <r>
    <n v="10174297"/>
    <d v="2016-01-19T00:00:00"/>
    <x v="4"/>
    <s v="PC, DELL OPTIPLEX 745 DESKTOP"/>
    <s v="OPTIPLEX 755"/>
    <x v="0"/>
    <s v="0004"/>
    <s v="GOVERNMENTAL CENTER 4TH FLR"/>
    <n v="401.35"/>
    <s v="401.35"/>
    <n v="1478.72"/>
    <s v="12/9/2014 "/>
    <s v="J89WRF1"/>
    <s v="ALLEN, EDWARD"/>
    <x v="0"/>
  </r>
  <r>
    <n v="10174298"/>
    <d v="2016-01-19T00:00:00"/>
    <x v="4"/>
    <s v="LAPTOP, APPLE BTO MAC PRO"/>
    <s v=""/>
    <x v="0"/>
    <s v="0004"/>
    <s v="GOVERNMENTAL CENTER 4TH FLR"/>
    <n v="401.24"/>
    <s v="401.24"/>
    <n v="7095.14"/>
    <s v="12/9/2014 "/>
    <s v="G87461N90GP"/>
    <s v="SCHWARTZ, RICHARD"/>
    <x v="0"/>
  </r>
  <r>
    <n v="10174299"/>
    <d v="2016-01-19T00:00:00"/>
    <x v="4"/>
    <s v="APPLE CINEMA DISPLAY, 30&quot; LCD"/>
    <s v=""/>
    <x v="0"/>
    <s v="0004"/>
    <s v="GOVERNMENTAL CENTER 4TH FLR"/>
    <n v="401.24"/>
    <s v="401.24"/>
    <n v="2260.8000000000002"/>
    <s v="12/9/2014 "/>
    <s v="CY7260GHXMP"/>
    <s v="SCHWARTZ, RICHARD"/>
    <x v="0"/>
  </r>
  <r>
    <n v="10174303"/>
    <d v="2016-01-19T00:00:00"/>
    <x v="4"/>
    <s v="PC, DELL OPTIPLEX 755"/>
    <s v=""/>
    <x v="0"/>
    <s v="0004"/>
    <s v="GOVERNMENTAL CENTER 4TH FLR"/>
    <n v="401.45"/>
    <s v="401.31"/>
    <n v="1705"/>
    <s v="1/22/2015 "/>
    <s v="CLH9HF1"/>
    <s v="PORTER, MARK"/>
    <x v="0"/>
  </r>
  <r>
    <n v="10174306"/>
    <d v="2016-01-19T00:00:00"/>
    <x v="4"/>
    <s v="CATALYST 7600, SERIES SPA INTERFACE"/>
    <s v=""/>
    <x v="1"/>
    <s v="0004"/>
    <s v="GOVERNMENTAL CENTER 4TH FLR"/>
    <s v="RB NAS"/>
    <s v="401.42"/>
    <n v="11700"/>
    <s v="1/15/2015 "/>
    <s v="JAE1136VUGI"/>
    <s v="ALVAREZ, ALFREDO"/>
    <x v="0"/>
  </r>
  <r>
    <n v="10174307"/>
    <d v="2016-01-19T00:00:00"/>
    <x v="4"/>
    <s v="2-PORT CLEAR CHANNEL T//E3 SHA"/>
    <s v=""/>
    <x v="1"/>
    <s v="0004"/>
    <s v="GOVERNMENTAL CENTER 4TH FLR"/>
    <s v="RB NAS"/>
    <s v="RB NAS"/>
    <n v="5850"/>
    <s v="1/15/2015 "/>
    <s v="JAE1136VUGI"/>
    <s v="ALVAREZ, ALFREDO"/>
    <x v="0"/>
  </r>
  <r>
    <n v="10174308"/>
    <d v="2016-01-19T00:00:00"/>
    <x v="4"/>
    <s v="CATALYST 7800, SERIES SPA INTERFACE"/>
    <s v=""/>
    <x v="1"/>
    <s v="0004"/>
    <s v="GOVERNMENTAL CENTER 4TH FLR"/>
    <s v="RB NAS"/>
    <s v="401.42"/>
    <n v="11700"/>
    <s v="1/15/2015 "/>
    <s v="JAE11441G47"/>
    <s v="ALVAREZ, ALFREDO"/>
    <x v="0"/>
  </r>
  <r>
    <n v="10174309"/>
    <d v="2016-01-19T00:00:00"/>
    <x v="4"/>
    <s v="2-PORT CLEAR CHANNEL T//E3 SHA"/>
    <n v="7500"/>
    <x v="1"/>
    <s v="2748"/>
    <s v="EMERGENCY OPS CENTER-1ST FLOOR"/>
    <s v="RB NAS"/>
    <s v="RB NAS"/>
    <n v="5850"/>
    <s v="3/2/2015  "/>
    <s v="JAE1119GSVD"/>
    <s v="ALVAREZ, ALFREDO"/>
    <x v="0"/>
  </r>
  <r>
    <n v="10174310"/>
    <d v="2016-01-19T00:00:00"/>
    <x v="4"/>
    <s v="CATALYST 3750, 12SFP, STANDARD MULTILAYER IMAGE"/>
    <s v=""/>
    <x v="1"/>
    <s v="0004"/>
    <s v="GOVERNMENTAL CENTER 4TH FLR"/>
    <s v="MDF"/>
    <s v="401.42"/>
    <n v="5196.75"/>
    <s v="12/11/2014"/>
    <s v="CAT1131RH5W"/>
    <s v="ALVAREZ, ALFREDO"/>
    <x v="0"/>
  </r>
  <r>
    <n v="10174311"/>
    <d v="2016-01-19T00:00:00"/>
    <x v="4"/>
    <s v="CATALYST 3750, 12SFP, STANDARD MULTILAYER IMAGE"/>
    <s v="WS-C3750G-12S"/>
    <x v="0"/>
    <s v="7008"/>
    <s v="CITY OF BOYNTON BEACH FIRE RESCUE/EOC"/>
    <s v="MDF"/>
    <s v="IDF"/>
    <n v="5196.75"/>
    <s v="12/11/2014"/>
    <s v="CAT1131ZG20"/>
    <s v="ALVAREZ, ALFREDO"/>
    <x v="0"/>
  </r>
  <r>
    <n v="10174312"/>
    <d v="2016-01-19T00:00:00"/>
    <x v="4"/>
    <s v="CATALYST 3750, 12SFP, STANDARD MULTILAYER IMAGE"/>
    <s v="WS-C3750G-12S"/>
    <x v="1"/>
    <s v="7016"/>
    <s v="CROSSPOINTE ELEMENTARY"/>
    <s v="MDF"/>
    <s v="IDF"/>
    <n v="5196.75"/>
    <s v="12/11/2014"/>
    <s v="CAT1131RH7M"/>
    <s v="ALVAREZ, ALFREDO"/>
    <x v="0"/>
  </r>
  <r>
    <n v="10174313"/>
    <d v="2016-01-19T00:00:00"/>
    <x v="4"/>
    <s v="CATALYST 3750, 12SFP, STANDARD MULTILAYER IMAGE"/>
    <s v="WS-C3750G-12S-S"/>
    <x v="0"/>
    <s v="0064"/>
    <s v="GLADES OFFICE COMPLEX 1ST FLR"/>
    <s v="MDF"/>
    <s v="MDF"/>
    <n v="5196.75"/>
    <s v="12/11/2014"/>
    <s v="FDO1136Z5V0"/>
    <s v="ALVAREZ, ALFREDO"/>
    <x v="0"/>
  </r>
  <r>
    <n v="10174314"/>
    <d v="2016-01-19T00:00:00"/>
    <x v="4"/>
    <s v="CATALYST 3750, 12SFP, STANDARD MULTILAYER IMAGE"/>
    <s v="C3750"/>
    <x v="1"/>
    <s v="0004"/>
    <s v="GOVERNMENTAL CENTER 4TH FLR"/>
    <s v="RB 401.6"/>
    <s v="401.6"/>
    <n v="5196.75"/>
    <s v="1/22/2015 "/>
    <s v="CAT1131RH7F"/>
    <s v="ALVAREZ, ALFREDO"/>
    <x v="0"/>
  </r>
  <r>
    <n v="10174315"/>
    <d v="2016-01-19T00:00:00"/>
    <x v="4"/>
    <s v="CATALYST 3750, 12SFP, STANDARD MULTILAYER IMAGE"/>
    <s v=""/>
    <x v="0"/>
    <s v="0004"/>
    <s v="GOVERNMENTAL CENTER 4TH FLR"/>
    <n v="401.6"/>
    <s v="401.6"/>
    <n v="5196.75"/>
    <s v="1/23/2015 "/>
    <s v="FDO1136Z5SP"/>
    <s v="ALVAREZ, ALFREDO"/>
    <x v="0"/>
  </r>
  <r>
    <n v="10174317"/>
    <d v="2016-01-19T00:00:00"/>
    <x v="4"/>
    <s v="TANDBERG, VIDEO CONFERENCING UNIT"/>
    <s v=""/>
    <x v="0"/>
    <s v="1008"/>
    <s v="SOUTH COUNTY COURTHOUSE 1ST FL"/>
    <s v="MDF"/>
    <s v="MDF"/>
    <n v="9590.4"/>
    <s v="1/20/2015 "/>
    <s v="30A76107"/>
    <s v="GOLDSMITH, LORINDA"/>
    <x v="0"/>
  </r>
  <r>
    <n v="10174319"/>
    <d v="2016-01-19T00:00:00"/>
    <x v="4"/>
    <s v="TANDBERG, VIDEO CONFERENCING UNIT"/>
    <s v="880 MXP"/>
    <x v="0"/>
    <s v="3416"/>
    <s v="F/R ADMIN/TRAINING"/>
    <s v="MDF"/>
    <s v="MDF"/>
    <n v="9590.4"/>
    <s v="1/20/2015 "/>
    <s v="30A76626"/>
    <s v="SCHWARTZ, RICHARD"/>
    <x v="0"/>
  </r>
  <r>
    <n v="10174333"/>
    <d v="2016-01-19T00:00:00"/>
    <x v="4"/>
    <s v="CATALYST 6500, SUP720 POLICY FE"/>
    <s v=""/>
    <x v="1"/>
    <s v="0004"/>
    <s v="GOVERNMENTAL CENTER 4TH FLR"/>
    <s v="RB NAS"/>
    <s v="401.42"/>
    <n v="3900"/>
    <s v="1/15/2015 "/>
    <s v="SAL1134YT7G"/>
    <s v="ALVAREZ, ALFREDO"/>
    <x v="0"/>
  </r>
  <r>
    <n v="10174334"/>
    <d v="2016-01-19T00:00:00"/>
    <x v="4"/>
    <s v="CATALYST 6500, SUP720 POLICY FE"/>
    <n v="6509"/>
    <x v="1"/>
    <s v="2441"/>
    <s v="NEW COURTHOUSE WPB - 4TH FLOOR"/>
    <s v="RB NAS"/>
    <s v="4A"/>
    <n v="3900"/>
    <s v="1/15/2015 "/>
    <s v="SAL1134Y732"/>
    <s v="ALVAREZ, ALFREDO"/>
    <x v="0"/>
  </r>
  <r>
    <n v="10174335"/>
    <d v="2016-01-19T00:00:00"/>
    <x v="4"/>
    <s v="CATALYST 6500, SUP720 POLICY FE"/>
    <s v=""/>
    <x v="1"/>
    <s v="0004"/>
    <s v="GOVERNMENTAL CENTER 4TH FLR"/>
    <s v="RB NAS"/>
    <s v="401.42"/>
    <n v="3900"/>
    <s v="1/15/2015 "/>
    <s v="SAL1134YCNE"/>
    <s v="ALVAREZ, ALFREDO"/>
    <x v="0"/>
  </r>
  <r>
    <n v="10174336"/>
    <d v="2016-01-19T00:00:00"/>
    <x v="4"/>
    <s v="CATALYST 6500, SUP720 POLICY FE"/>
    <n v="6509"/>
    <x v="1"/>
    <s v="0004"/>
    <s v="GOVERNMENTAL CENTER 4TH FLR"/>
    <s v="RB NAS"/>
    <s v="RB NAS"/>
    <n v="3900"/>
    <s v="1/15/2015 "/>
    <s v="SAL1134YCNE"/>
    <s v="ALVAREZ, ALFREDO"/>
    <x v="0"/>
  </r>
  <r>
    <n v="10174337"/>
    <d v="2016-01-19T00:00:00"/>
    <x v="4"/>
    <s v="CATALYST 6500, SUP720 POLICY FE"/>
    <s v=""/>
    <x v="1"/>
    <s v="0004"/>
    <s v="GOVERNMENTAL CENTER 4TH FLR"/>
    <s v="RB NAS"/>
    <s v="RB NAS"/>
    <n v="3900"/>
    <s v="1/15/2015 "/>
    <s v="SAL1134YT7G"/>
    <s v="ALVAREZ, ALFREDO"/>
    <x v="0"/>
  </r>
  <r>
    <n v="10174338"/>
    <d v="2016-01-19T00:00:00"/>
    <x v="4"/>
    <s v="CATALYST 6500, SUP720 POLICY FE"/>
    <s v=""/>
    <x v="1"/>
    <s v="2379"/>
    <s v="JUDICIAL COMPLEX,S/A-P/D,4TH F"/>
    <s v="RB NAS"/>
    <s v="RB NAS"/>
    <n v="3900"/>
    <s v="1/15/2015 "/>
    <s v="SAL1134Y732"/>
    <s v="ALVAREZ, ALFREDO"/>
    <x v="0"/>
  </r>
  <r>
    <n v="10174344"/>
    <d v="2016-01-19T00:00:00"/>
    <x v="4"/>
    <s v="MPEG-2 SINGLE CHANNEL DECODER"/>
    <s v=""/>
    <x v="0"/>
    <s v="7012"/>
    <s v="COMCAST"/>
    <s v="BAY100.2"/>
    <s v="STUDIO"/>
    <n v="4808"/>
    <s v="3/2/2015  "/>
    <n v="1110700166"/>
    <s v="GOLDSMITH, LORINDA"/>
    <x v="0"/>
  </r>
  <r>
    <n v="10174626"/>
    <d v="2016-01-19T00:00:00"/>
    <x v="4"/>
    <s v="CISCO CATALYST 3750"/>
    <n v="3750"/>
    <x v="0"/>
    <s v="0004"/>
    <s v="GOVERNMENTAL CENTER 4TH FLR"/>
    <n v="401.6"/>
    <s v="401.6"/>
    <n v="7792.9"/>
    <s v="2/19/2015 "/>
    <s v="FDO1141Y3UP"/>
    <s v="ALVAREZ, ALFREDO"/>
    <x v="0"/>
  </r>
  <r>
    <n v="10174627"/>
    <d v="2016-01-19T00:00:00"/>
    <x v="4"/>
    <s v="CISCO CATALYST 3750"/>
    <s v="WS-C3750G-12S-E"/>
    <x v="0"/>
    <s v="2748"/>
    <s v="EMERGENCY OPS CENTER-1ST FLOOR"/>
    <n v="130"/>
    <s v="130"/>
    <n v="7792.9"/>
    <s v="2/24/2015 "/>
    <s v="FDO1141Y3UX"/>
    <s v="ALVAREZ, ALFREDO"/>
    <x v="0"/>
  </r>
  <r>
    <n v="10174632"/>
    <d v="2016-01-19T00:00:00"/>
    <x v="4"/>
    <s v="CISCO CATALYST 3750"/>
    <s v=""/>
    <x v="0"/>
    <s v="0004"/>
    <s v="GOVERNMENTAL CENTER 4TH FLR"/>
    <n v="401.6"/>
    <s v="401.6"/>
    <n v="14292.4"/>
    <s v="12/11/2014"/>
    <s v="FOC1144ZA59"/>
    <s v="ALVAREZ, ALFREDO"/>
    <x v="0"/>
  </r>
  <r>
    <n v="10174633"/>
    <d v="2016-01-19T00:00:00"/>
    <x v="4"/>
    <s v="CISCO CATALYST 3750"/>
    <s v=""/>
    <x v="0"/>
    <s v="0004"/>
    <s v="GOVERNMENTAL CENTER 4TH FLR"/>
    <n v="401.6"/>
    <s v="401.6"/>
    <n v="14292.4"/>
    <s v="1/15/2015 "/>
    <s v="FOC1146Y2BP"/>
    <s v="ALVAREZ, ALFREDO"/>
    <x v="0"/>
  </r>
  <r>
    <n v="10174634"/>
    <d v="2016-01-19T00:00:00"/>
    <x v="4"/>
    <s v="CISCO CATALYST 3750"/>
    <s v=""/>
    <x v="0"/>
    <s v="0004"/>
    <s v="GOVERNMENTAL CENTER 4TH FLR"/>
    <n v="401.6"/>
    <s v="401.6"/>
    <n v="14292.4"/>
    <s v="12/11/2014"/>
    <s v="FOC1146Y29T"/>
    <s v="ALVAREZ, ALFREDO"/>
    <x v="0"/>
  </r>
  <r>
    <n v="10174635"/>
    <d v="2016-01-19T00:00:00"/>
    <x v="4"/>
    <s v="CISCO CATALYST 3750"/>
    <s v=""/>
    <x v="0"/>
    <s v="0004"/>
    <s v="GOVERNMENTAL CENTER 4TH FLR"/>
    <s v="MDF"/>
    <s v="401.42"/>
    <n v="14292.4"/>
    <s v="12/11/2014"/>
    <s v="FOC1147Y22B"/>
    <s v="ALVAREZ, ALFREDO"/>
    <x v="0"/>
  </r>
  <r>
    <n v="10174636"/>
    <d v="2016-01-19T00:00:00"/>
    <x v="4"/>
    <s v="CISCO CATALYST 3750"/>
    <s v=""/>
    <x v="0"/>
    <s v="0004"/>
    <s v="GOVERNMENTAL CENTER 4TH FLR"/>
    <n v="401.6"/>
    <s v="401.6"/>
    <n v="14292.4"/>
    <s v="1/15/2015 "/>
    <s v="FOC1147Y22P"/>
    <s v="ALVAREZ, ALFREDO"/>
    <x v="0"/>
  </r>
  <r>
    <n v="10174637"/>
    <d v="2016-01-19T00:00:00"/>
    <x v="4"/>
    <s v="CISCO CATALYST 3750"/>
    <s v=""/>
    <x v="0"/>
    <s v="1008"/>
    <s v="SOUTH COUNTY COURTHOUSE 1ST FL"/>
    <s v="IDF 1S-109"/>
    <s v="IDF 1S-109"/>
    <n v="14292.4"/>
    <s v="1/15/2015 "/>
    <s v="FOC1147Z1HH"/>
    <s v="ALVAREZ, ALFREDO"/>
    <x v="0"/>
  </r>
  <r>
    <n v="10174638"/>
    <d v="2016-01-19T00:00:00"/>
    <x v="4"/>
    <s v="CISCO CATALYST 3750"/>
    <s v="WS-C3750G-48TS-E V06"/>
    <x v="0"/>
    <s v="0004"/>
    <s v="GOVERNMENTAL CENTER 4TH FLR"/>
    <s v="MDF"/>
    <s v="401.6"/>
    <n v="14292.4"/>
    <s v="12/11/2014"/>
    <s v="FOC1332W3C4"/>
    <s v="ALVAREZ, ALFREDO"/>
    <x v="0"/>
  </r>
  <r>
    <n v="10174639"/>
    <d v="2016-01-19T00:00:00"/>
    <x v="4"/>
    <s v="CISCO CATALYST 3750"/>
    <s v=""/>
    <x v="0"/>
    <s v="0004"/>
    <s v="GOVERNMENTAL CENTER 4TH FLR"/>
    <n v="401.6"/>
    <s v="401.6"/>
    <n v="14292.4"/>
    <s v="1/15/2015 "/>
    <s v="FOC1146Y28X"/>
    <s v="ALVAREZ, ALFREDO"/>
    <x v="0"/>
  </r>
  <r>
    <n v="10174640"/>
    <d v="2016-01-19T00:00:00"/>
    <x v="4"/>
    <s v="CISCO CATALYST 3750"/>
    <s v=""/>
    <x v="0"/>
    <s v="0004"/>
    <s v="GOVERNMENTAL CENTER 4TH FLR"/>
    <n v="401.6"/>
    <s v="401.6"/>
    <n v="14292.4"/>
    <s v="12/11/2014"/>
    <s v="FOC1146Y29U"/>
    <s v="ALVAREZ, ALFREDO"/>
    <x v="0"/>
  </r>
  <r>
    <n v="10174641"/>
    <d v="2016-01-19T00:00:00"/>
    <x v="4"/>
    <s v="CISCO CATALYST 3750"/>
    <s v=""/>
    <x v="0"/>
    <s v="0004"/>
    <s v="GOVERNMENTAL CENTER 4TH FLR"/>
    <n v="401.6"/>
    <s v="401.6"/>
    <n v="14292.4"/>
    <s v="12/11/2014"/>
    <s v="FOC1147Y22E"/>
    <s v="ALVAREZ, ALFREDO"/>
    <x v="0"/>
  </r>
  <r>
    <n v="10174642"/>
    <d v="2016-01-19T00:00:00"/>
    <x v="4"/>
    <s v="CISCO CATALYST 3750"/>
    <s v="WS-C3750G-48TS"/>
    <x v="0"/>
    <s v="0004"/>
    <s v="GOVERNMENTAL CENTER 4TH FLR"/>
    <n v="401.6"/>
    <s v="401.6"/>
    <n v="14292.4"/>
    <s v="3/2/2015  "/>
    <s v="FOC1147Y22O"/>
    <s v="ALVAREZ, ALFREDO"/>
    <x v="0"/>
  </r>
  <r>
    <n v="10174643"/>
    <d v="2016-01-19T00:00:00"/>
    <x v="4"/>
    <s v="CISCO CATALYST 3750"/>
    <s v=""/>
    <x v="0"/>
    <s v="0004"/>
    <s v="GOVERNMENTAL CENTER 4TH FLR"/>
    <n v="401.6"/>
    <s v="401.6"/>
    <n v="14292.4"/>
    <s v="1/15/2015 "/>
    <s v="FOC1146Y2BC"/>
    <s v="ALVAREZ, ALFREDO"/>
    <x v="0"/>
  </r>
  <r>
    <n v="10174644"/>
    <d v="2016-01-19T00:00:00"/>
    <x v="4"/>
    <s v="CISCO CATALYST 3750"/>
    <s v=""/>
    <x v="0"/>
    <s v="0004"/>
    <s v="GOVERNMENTAL CENTER 4TH FLR"/>
    <n v="401.6"/>
    <s v="401.6"/>
    <n v="14292.4"/>
    <s v="1/15/2015 "/>
    <s v="FOC1146Y28Y"/>
    <s v="ALVAREZ, ALFREDO"/>
    <x v="0"/>
  </r>
  <r>
    <n v="10174645"/>
    <d v="2016-01-19T00:00:00"/>
    <x v="4"/>
    <s v="CISCO CATALYST 3750"/>
    <s v="WS-C3750G-48TS"/>
    <x v="0"/>
    <s v="0004"/>
    <s v="GOVERNMENTAL CENTER 4TH FLR"/>
    <n v="401.6"/>
    <s v="401.6"/>
    <n v="14292.4"/>
    <s v="12/11/2014"/>
    <s v="FOC1146Y293"/>
    <s v="ALVAREZ, ALFREDO"/>
    <x v="0"/>
  </r>
  <r>
    <n v="10174646"/>
    <d v="2016-01-19T00:00:00"/>
    <x v="4"/>
    <s v="CISCO CATALYST 3750"/>
    <s v="WS-C3750G-48TS"/>
    <x v="0"/>
    <s v="0004"/>
    <s v="GOVERNMENTAL CENTER 4TH FLR"/>
    <n v="401.6"/>
    <s v="401.6"/>
    <n v="14292.4"/>
    <s v="1/15/2015 "/>
    <s v="FOC1147Y22G"/>
    <s v="ALVAREZ, ALFREDO"/>
    <x v="0"/>
  </r>
  <r>
    <n v="10174647"/>
    <d v="2016-01-19T00:00:00"/>
    <x v="4"/>
    <s v="CISCO CATALYST 3750"/>
    <s v="WS-C3750G-48TS-E"/>
    <x v="0"/>
    <s v="0004"/>
    <s v="GOVERNMENTAL CENTER 4TH FLR"/>
    <n v="401.6"/>
    <s v="401.6"/>
    <n v="14292.4"/>
    <s v="1/15/2015 "/>
    <s v="FOC1130Y35M"/>
    <s v="ALVAREZ, ALFREDO"/>
    <x v="0"/>
  </r>
  <r>
    <n v="10174648"/>
    <d v="2016-01-19T00:00:00"/>
    <x v="4"/>
    <s v="CISCO CATALYST 3750"/>
    <s v=""/>
    <x v="0"/>
    <s v="0004"/>
    <s v="GOVERNMENTAL CENTER 4TH FLR"/>
    <n v="401.6"/>
    <s v="401.6"/>
    <n v="14292.4"/>
    <s v="1/15/2015 "/>
    <s v="FOC1146Y2BD"/>
    <s v="ALVAREZ, ALFREDO"/>
    <x v="0"/>
  </r>
  <r>
    <n v="10174649"/>
    <d v="2016-01-19T00:00:00"/>
    <x v="4"/>
    <s v="CISCO CATALYST 3750"/>
    <s v=""/>
    <x v="0"/>
    <s v="0004"/>
    <s v="GOVERNMENTAL CENTER 4TH FLR"/>
    <n v="401.6"/>
    <s v="401.6"/>
    <n v="14292.4"/>
    <s v="12/11/2014"/>
    <s v="FOC1146Y29D"/>
    <s v="ALVAREZ, ALFREDO"/>
    <x v="0"/>
  </r>
  <r>
    <n v="10174650"/>
    <d v="2016-01-19T00:00:00"/>
    <x v="4"/>
    <s v="CISCO CATALYST 3750"/>
    <s v="3750G"/>
    <x v="0"/>
    <s v="0004"/>
    <s v="GOVERNMENTAL CENTER 4TH FLR"/>
    <n v="401.6"/>
    <s v="401.6"/>
    <n v="14292.4"/>
    <s v="1/23/2015 "/>
    <s v="FOC1147Y217"/>
    <s v="ALVAREZ, ALFREDO"/>
    <x v="0"/>
  </r>
  <r>
    <n v="10174651"/>
    <d v="2016-01-19T00:00:00"/>
    <x v="4"/>
    <s v="CISCO CATALYST 3750"/>
    <s v=""/>
    <x v="0"/>
    <s v="0004"/>
    <s v="GOVERNMENTAL CENTER 4TH FLR"/>
    <n v="401.6"/>
    <s v="401.60"/>
    <n v="14292.4"/>
    <s v="1/15/2015 "/>
    <s v="FOC1147Y22L"/>
    <s v="ALVAREZ, ALFREDO"/>
    <x v="0"/>
  </r>
  <r>
    <n v="10174652"/>
    <d v="2016-01-19T00:00:00"/>
    <x v="4"/>
    <s v="CISCO CATALYST 3750"/>
    <s v=""/>
    <x v="0"/>
    <s v="0004"/>
    <s v="GOVERNMENTAL CENTER 4TH FLR"/>
    <n v="401.6"/>
    <s v="401.6"/>
    <n v="14292.4"/>
    <s v="1/15/2015 "/>
    <s v="FOC1147Y237"/>
    <s v="ALVAREZ, ALFREDO"/>
    <x v="0"/>
  </r>
  <r>
    <n v="10174656"/>
    <d v="2016-01-19T00:00:00"/>
    <x v="4"/>
    <s v="MONITOR, NEC MULTISUNC 46&quot; LCD FLAT PANEL DISPLAY"/>
    <s v=""/>
    <x v="0"/>
    <s v="1009"/>
    <s v="SOUTH COUNTY COURTHOUSE 2ND FL"/>
    <s v="MDF"/>
    <s v="MDF"/>
    <n v="4193.38"/>
    <s v="1/20/2015 "/>
    <s v="08T72GAY79002021YA"/>
    <s v="GOLDSMITH, LORINDA"/>
    <x v="0"/>
  </r>
  <r>
    <n v="10174812"/>
    <d v="2016-01-19T00:00:00"/>
    <x v="4"/>
    <s v="NETWORK MODULE, 1 PORT GE"/>
    <s v="ROUTER"/>
    <x v="1"/>
    <s v="0004"/>
    <s v="GOVERNMENTAL CENTER 4TH FLR"/>
    <s v="RB 401.6"/>
    <s v="401.6"/>
    <n v="2924.78"/>
    <s v="2/19/2015 "/>
    <s v="FOC11511X58"/>
    <s v="ALVAREZ, ALFREDO"/>
    <x v="0"/>
  </r>
  <r>
    <n v="10174816"/>
    <d v="2016-01-19T00:00:00"/>
    <x v="4"/>
    <s v="LAPTOP, DELL LATITUDE D430"/>
    <s v=""/>
    <x v="0"/>
    <s v="0004"/>
    <s v="GOVERNMENTAL CENTER 4TH FLR"/>
    <n v="401.43"/>
    <s v="401.43"/>
    <n v="1873.5"/>
    <s v="2/19/2015 "/>
    <s v="43VSMF1"/>
    <s v="ATKINSON, GARY"/>
    <x v="0"/>
  </r>
  <r>
    <n v="10174899"/>
    <d v="2016-01-19T00:00:00"/>
    <x v="4"/>
    <s v="1 PORT GE NETWORK MODULE"/>
    <s v=""/>
    <x v="1"/>
    <s v="0004"/>
    <s v="GOVERNMENTAL CENTER 4TH FLR"/>
    <s v="RB NAS"/>
    <s v="401.42"/>
    <n v="2925"/>
    <s v="2/10/2015 "/>
    <s v="FOC11511X48"/>
    <s v="ALVAREZ, ALFREDO"/>
    <x v="0"/>
  </r>
  <r>
    <n v="10174916"/>
    <d v="2016-01-19T00:00:00"/>
    <x v="4"/>
    <s v="1 PORT GE NETWORK MODULE"/>
    <s v=""/>
    <x v="1"/>
    <s v="0004"/>
    <s v="GOVERNMENTAL CENTER 4TH FLR"/>
    <s v="RB NAS"/>
    <s v="RBOOK"/>
    <n v="2925"/>
    <s v="2/10/2015 "/>
    <s v="FOC1203583T"/>
    <s v="ALVAREZ, ALFREDO"/>
    <x v="0"/>
  </r>
  <r>
    <n v="10174917"/>
    <d v="2016-01-19T00:00:00"/>
    <x v="4"/>
    <s v="1 PORT GE NETWORK MODULE"/>
    <s v=""/>
    <x v="1"/>
    <s v="0004"/>
    <s v="GOVERNMENTAL CENTER 4TH FLR"/>
    <s v="RB NAS"/>
    <s v="RBOOK"/>
    <n v="2925"/>
    <s v="2/10/2015 "/>
    <s v="FOC1203583T"/>
    <s v="ALVAREZ, ALFREDO"/>
    <x v="0"/>
  </r>
  <r>
    <n v="10174918"/>
    <d v="2016-01-19T00:00:00"/>
    <x v="4"/>
    <s v="1 PORT GE NETWORK MODULE"/>
    <s v="3600 3700"/>
    <x v="1"/>
    <s v="3416"/>
    <s v="F/R ADMIN/TRAINING"/>
    <s v="RB NAS"/>
    <s v="MDF"/>
    <n v="2925"/>
    <s v="2/10/2015 "/>
    <s v="FOC1203584Q"/>
    <s v="ALVAREZ, ALFREDO"/>
    <x v="0"/>
  </r>
  <r>
    <n v="10174919"/>
    <d v="2016-01-19T00:00:00"/>
    <x v="4"/>
    <s v="1 PORT GE NETWORK MODULE"/>
    <s v="NM-1GE"/>
    <x v="1"/>
    <s v="3416"/>
    <s v="F/R ADMIN/TRAINING"/>
    <s v="RB NAS"/>
    <s v="RB NAS"/>
    <n v="2925"/>
    <s v="2/10/2015 "/>
    <s v="FOC1203584Q"/>
    <s v="ALVAREZ, ALFREDO"/>
    <x v="0"/>
  </r>
  <r>
    <n v="10174921"/>
    <d v="2016-01-19T00:00:00"/>
    <x v="4"/>
    <s v="1 PORT GE NETWORK MODULE"/>
    <s v="NM-1GE"/>
    <x v="1"/>
    <s v="3416"/>
    <s v="F/R ADMIN/TRAINING"/>
    <s v="RB NAS"/>
    <s v="MDF"/>
    <n v="2925"/>
    <s v="2/10/2015 "/>
    <s v="FOC12035853"/>
    <s v="ALVAREZ, ALFREDO"/>
    <x v="0"/>
  </r>
  <r>
    <n v="10174922"/>
    <d v="2016-01-19T00:00:00"/>
    <x v="4"/>
    <s v="NETBOTZ 500 W/DOCKED CAMERA"/>
    <s v=""/>
    <x v="0"/>
    <s v="0004"/>
    <s v="GOVERNMENTAL CENTER 4TH FLR"/>
    <n v="401.42"/>
    <s v="401.42"/>
    <n v="2478"/>
    <s v="2/19/2015 "/>
    <s v="002D3031295"/>
    <s v="ALVAREZ, ALFREDO"/>
    <x v="0"/>
  </r>
  <r>
    <n v="10174923"/>
    <d v="2016-01-19T00:00:00"/>
    <x v="4"/>
    <s v="NETBOTZ 500 W/DOCKED CAMERA"/>
    <s v=""/>
    <x v="0"/>
    <s v="0004"/>
    <s v="GOVERNMENTAL CENTER 4TH FLR"/>
    <n v="401.6"/>
    <s v="401.42"/>
    <n v="2478"/>
    <s v="1/23/2015 "/>
    <s v="002D303129B"/>
    <s v="ALVAREZ, ALFREDO"/>
    <x v="0"/>
  </r>
  <r>
    <n v="10174927"/>
    <d v="2016-01-19T00:00:00"/>
    <x v="4"/>
    <s v="MOVEABLE WALL SYSTEM, ONE SOLID DOOR, VINYL / GLASS WALLS"/>
    <s v=""/>
    <x v="0"/>
    <s v="0004"/>
    <s v="GOVERNMENTAL CENTER 4TH FLR"/>
    <s v="401.42.2"/>
    <s v="401.42"/>
    <n v="5991"/>
    <s v="12/9/2014 "/>
    <s v=""/>
    <s v="ALVAREZ, ALFREDO"/>
    <x v="0"/>
  </r>
  <r>
    <n v="10174952"/>
    <d v="2016-01-19T00:00:00"/>
    <x v="4"/>
    <s v="1 PORT GE NETWORK MODULE"/>
    <s v=""/>
    <x v="1"/>
    <s v="0004"/>
    <s v="GOVERNMENTAL CENTER 4TH FLR"/>
    <s v="RB 401.6"/>
    <s v="RBOOK"/>
    <n v="2925"/>
    <s v="1/26/2015 "/>
    <s v="FOC1203585C"/>
    <s v="ALVAREZ, ALFREDO"/>
    <x v="0"/>
  </r>
  <r>
    <n v="10174953"/>
    <d v="2016-01-19T00:00:00"/>
    <x v="4"/>
    <s v="1 PORT GE NETWORK MODULE"/>
    <s v="NM-1GE"/>
    <x v="1"/>
    <s v="3416"/>
    <s v="F/R ADMIN/TRAINING"/>
    <s v="RB NAS"/>
    <s v="MDF"/>
    <n v="2925"/>
    <s v="2/10/2015 "/>
    <s v="FOC1203583L"/>
    <s v="ALVAREZ, ALFREDO"/>
    <x v="0"/>
  </r>
  <r>
    <n v="10174954"/>
    <d v="2016-01-19T00:00:00"/>
    <x v="4"/>
    <s v="1 PORT GE NETWORK MODULE"/>
    <s v=""/>
    <x v="0"/>
    <s v="3009"/>
    <s v="FIRE STA.47 @ BETHESDA MED.CIT"/>
    <s v="MDF"/>
    <s v="MDF"/>
    <n v="2925"/>
    <s v="2/10/2015 "/>
    <s v="FOC12035846"/>
    <s v="ALVAREZ, ALFREDO"/>
    <x v="0"/>
  </r>
  <r>
    <n v="10174977"/>
    <d v="2016-01-19T00:00:00"/>
    <x v="4"/>
    <s v="NETBOTZ 500 W/DOCKED CAMERA"/>
    <s v=""/>
    <x v="0"/>
    <s v="0079"/>
    <s v="COUNTY LIBRARY SUMMIT BLVD"/>
    <s v="MDF"/>
    <s v="401.42"/>
    <n v="2478"/>
    <s v="2/12/2015 "/>
    <s v="002D3031299"/>
    <s v="ALVAREZ, ALFREDO"/>
    <x v="0"/>
  </r>
  <r>
    <n v="10174979"/>
    <d v="2016-01-19T00:00:00"/>
    <x v="4"/>
    <s v="NETBOTZ 500 W/DOCKED CAMERA"/>
    <s v=""/>
    <x v="0"/>
    <s v="2748"/>
    <s v="EMERGENCY OPS CENTER-1ST FLOOR"/>
    <s v="IDF"/>
    <s v="401.42"/>
    <n v="2478"/>
    <s v="1/22/2015 "/>
    <s v="002D30353FF"/>
    <s v="ALVAREZ, ALFREDO"/>
    <x v="0"/>
  </r>
  <r>
    <n v="10174980"/>
    <d v="2016-01-19T00:00:00"/>
    <x v="4"/>
    <s v="NETBOTZ 500 W/DOCKED CAMERA"/>
    <s v=""/>
    <x v="0"/>
    <s v="0004"/>
    <s v="GOVERNMENTAL CENTER 4TH FLR"/>
    <n v="403.1"/>
    <s v="403"/>
    <n v="2478"/>
    <s v="2/24/2015 "/>
    <s v="002D30329AF"/>
    <s v="ALVAREZ, ALFREDO"/>
    <x v="0"/>
  </r>
  <r>
    <n v="10175186"/>
    <d v="2016-01-19T00:00:00"/>
    <x v="4"/>
    <s v="CATALYST 3560 48 10/100 POE"/>
    <s v="3550-48"/>
    <x v="0"/>
    <s v="3418"/>
    <s v="HAGEN RANCH RD LIBRARY-CUST 3335"/>
    <s v="MDF"/>
    <s v="MDF"/>
    <n v="4221.43"/>
    <s v="12/11/2014"/>
    <s v="FDO1210Z19H"/>
    <s v="ALVAREZ, ALFREDO"/>
    <x v="0"/>
  </r>
  <r>
    <n v="10175187"/>
    <d v="2016-01-19T00:00:00"/>
    <x v="4"/>
    <s v="CATALYST 3560 48 10/100 POE"/>
    <s v="3550-48"/>
    <x v="0"/>
    <s v="3418"/>
    <s v="HAGEN RANCH RD LIBRARY-CUST 3335"/>
    <s v="MDF"/>
    <s v="MDF"/>
    <n v="4221.43"/>
    <s v="12/11/2014"/>
    <s v="FDO1210Z188"/>
    <s v="ALVAREZ, ALFREDO"/>
    <x v="0"/>
  </r>
  <r>
    <n v="10175188"/>
    <d v="2016-01-19T00:00:00"/>
    <x v="4"/>
    <s v="CATALYST 3560 48 10/100 POE"/>
    <s v="3550-48"/>
    <x v="0"/>
    <s v="3418"/>
    <s v="HAGEN RANCH RD LIBRARY-CUST 3335"/>
    <s v="MDF"/>
    <s v="MDF"/>
    <n v="4221.43"/>
    <s v="12/11/2014"/>
    <s v="FDO1210Z1BX"/>
    <s v="ALVAREZ, ALFREDO"/>
    <x v="0"/>
  </r>
  <r>
    <n v="10175189"/>
    <d v="2016-01-19T00:00:00"/>
    <x v="4"/>
    <s v="CATALYST 3560 48 10/100 POE"/>
    <s v="3550-48"/>
    <x v="0"/>
    <s v="3418"/>
    <s v="HAGEN RANCH RD LIBRARY-CUST 3335"/>
    <s v="MDF"/>
    <s v="MDF"/>
    <n v="4221.43"/>
    <s v="12/11/2014"/>
    <s v="FDO1210Z1BY"/>
    <s v="ALVAREZ, ALFREDO"/>
    <x v="0"/>
  </r>
  <r>
    <n v="10175190"/>
    <d v="2016-01-19T00:00:00"/>
    <x v="4"/>
    <s v="CATALYST 3560 48 10/100 POE"/>
    <s v="3550-48"/>
    <x v="0"/>
    <s v="3418"/>
    <s v="HAGEN RANCH RD LIBRARY-CUST 3335"/>
    <s v="MDF"/>
    <s v="MDF"/>
    <n v="4221.43"/>
    <s v="12/11/2014"/>
    <s v="FDO1210Z1CO"/>
    <s v="ALVAREZ, ALFREDO"/>
    <x v="0"/>
  </r>
  <r>
    <n v="10175191"/>
    <d v="2016-01-19T00:00:00"/>
    <x v="4"/>
    <s v="2821 W/AC+POE 2GE"/>
    <s v="2821 W/AC+POE 2GE"/>
    <x v="0"/>
    <s v="3418"/>
    <s v="HAGEN RANCH RD LIBRARY-CUST 3335"/>
    <s v="MDF"/>
    <s v="MDF"/>
    <n v="4348.18"/>
    <s v="12/11/2014"/>
    <s v="FTX1213A2LH"/>
    <s v="ALVAREZ, ALFREDO"/>
    <x v="0"/>
  </r>
  <r>
    <n v="10175193"/>
    <d v="2016-01-19T00:00:00"/>
    <x v="4"/>
    <s v="UPS, APC SMART XL  MODULAR 1500VA"/>
    <s v=""/>
    <x v="0"/>
    <s v="3418"/>
    <s v="HAGEN RANCH RD LIBRARY-CUST 3335"/>
    <s v="MDF"/>
    <s v="401.42"/>
    <n v="1056.72"/>
    <s v="1/20/2015 "/>
    <s v="QS0804120607"/>
    <s v="ALVAREZ, ALFREDO"/>
    <x v="0"/>
  </r>
  <r>
    <n v="10175229"/>
    <d v="2016-01-19T00:00:00"/>
    <x v="4"/>
    <s v="PC, DELL OPTIPLEX 755 SFF"/>
    <s v=""/>
    <x v="0"/>
    <s v="0004"/>
    <s v="GOVERNMENTAL CENTER 4TH FLR"/>
    <n v="401.25"/>
    <s v="401.33"/>
    <n v="1134.46"/>
    <s v="2/5/2015  "/>
    <s v="5V46YF1"/>
    <s v="GROSS, MICHAEL"/>
    <x v="0"/>
  </r>
  <r>
    <n v="10175266"/>
    <d v="2016-01-19T00:00:00"/>
    <x v="4"/>
    <s v="OUTDOOR MESH AP"/>
    <s v="802.11A,B/G OUTDOOR MESH"/>
    <x v="1"/>
    <s v="0004"/>
    <s v="GOVERNMENTAL CENTER 4TH FLR"/>
    <s v="RB NAS"/>
    <s v="RB NAS"/>
    <n v="2599.35"/>
    <s v="2/19/2015 "/>
    <s v="FTX1246POOD"/>
    <s v="SCHMITT, TRAVIS"/>
    <x v="0"/>
  </r>
  <r>
    <n v="10175267"/>
    <d v="2016-01-19T00:00:00"/>
    <x v="4"/>
    <s v="OUTDOOR MESH AP"/>
    <s v="802.11A,B/G OUTDOOR MESH"/>
    <x v="1"/>
    <s v="0004"/>
    <s v="GOVERNMENTAL CENTER 4TH FLR"/>
    <s v="RB NAS"/>
    <s v="401.44"/>
    <n v="2599.35"/>
    <s v="2/19/2015 "/>
    <s v="FTX1231PO1S"/>
    <s v="SCHMITT, TRAVIS"/>
    <x v="0"/>
  </r>
  <r>
    <n v="10175268"/>
    <d v="2016-01-19T00:00:00"/>
    <x v="4"/>
    <s v="OUTDOOR MESH AP"/>
    <s v="802.11A"/>
    <x v="1"/>
    <s v="0004"/>
    <s v="GOVERNMENTAL CENTER 4TH FLR"/>
    <s v="RB NAS"/>
    <s v="RB NAS"/>
    <n v="2599.35"/>
    <s v="2/19/2015 "/>
    <s v="FTX1211POOK"/>
    <s v="SCHMITT, TRAVIS"/>
    <x v="0"/>
  </r>
  <r>
    <n v="10175359"/>
    <d v="2016-01-19T00:00:00"/>
    <x v="4"/>
    <s v="PC, DELL OPTIPLEX 755"/>
    <n v="755"/>
    <x v="0"/>
    <s v="0004"/>
    <s v="GOVERNMENTAL CENTER 4TH FLR"/>
    <n v="401.33"/>
    <s v="402.24"/>
    <n v="1025.7"/>
    <s v="12/9/2014 "/>
    <s v="66SPTF1"/>
    <s v="CRAMER, BILL"/>
    <x v="0"/>
  </r>
  <r>
    <n v="10175449"/>
    <d v="2016-01-19T00:00:00"/>
    <x v="4"/>
    <s v="PC, DELL OPTIPLEX 755"/>
    <s v=""/>
    <x v="0"/>
    <s v="0004"/>
    <s v="GOVERNMENTAL CENTER 4TH FLR"/>
    <n v="401.43"/>
    <s v="401.42"/>
    <n v="1455.1"/>
    <s v="12/9/2014 "/>
    <s v="5HDQ3G1"/>
    <s v="ALVAREZ, ALFREDO"/>
    <x v="0"/>
  </r>
  <r>
    <n v="10175450"/>
    <d v="2016-01-19T00:00:00"/>
    <x v="4"/>
    <s v="PC, DELL OPTIPLEX 755"/>
    <s v=""/>
    <x v="0"/>
    <s v="0004"/>
    <s v="GOVERNMENTAL CENTER 4TH FLR"/>
    <n v="401.24"/>
    <s v="401.45"/>
    <n v="1455.1"/>
    <s v="12/9/2014 "/>
    <s v="8HDQ3G1"/>
    <s v="SCHWARTZ, RICHARD"/>
    <x v="0"/>
  </r>
  <r>
    <n v="10175451"/>
    <d v="2016-01-19T00:00:00"/>
    <x v="4"/>
    <s v="PC, DELL  OPTIPLEX 755"/>
    <s v=""/>
    <x v="0"/>
    <s v="0004"/>
    <s v="GOVERNMENTAL CENTER 4TH FLR"/>
    <n v="402.12200000000001"/>
    <s v="401.43"/>
    <n v="1210.0999999999999"/>
    <s v="12/9/2014 "/>
    <s v="3HDQ3G1"/>
    <s v="BRATHWAITE, JASON"/>
    <x v="0"/>
  </r>
  <r>
    <n v="10175452"/>
    <d v="2016-01-19T00:00:00"/>
    <x v="4"/>
    <s v="PC, DELL OPTIPLEX 755"/>
    <s v=""/>
    <x v="0"/>
    <s v="0004"/>
    <s v="GOVERNMENTAL CENTER 4TH FLR"/>
    <n v="401.32"/>
    <s v="401.24"/>
    <n v="1210.0999999999999"/>
    <s v="12/9/2014 "/>
    <s v="JGDQ3G1"/>
    <s v="SCHWARTZ, RICHARD"/>
    <x v="0"/>
  </r>
  <r>
    <n v="10175453"/>
    <d v="2016-01-19T00:00:00"/>
    <x v="4"/>
    <s v="LAPTOP, DELL  LATITUDE D430"/>
    <s v=""/>
    <x v="0"/>
    <s v="0004"/>
    <s v="GOVERNMENTAL CENTER 4TH FLR"/>
    <n v="401.43"/>
    <s v="401.33"/>
    <n v="1873.5"/>
    <s v="12/9/2014 "/>
    <s v="2VN82G1"/>
    <s v="QUINN, MICHAEL"/>
    <x v="0"/>
  </r>
  <r>
    <n v="10175498"/>
    <d v="2016-01-19T00:00:00"/>
    <x v="4"/>
    <s v="TANDBERG MCU 8+8 IP"/>
    <s v=""/>
    <x v="0"/>
    <s v="0004"/>
    <s v="GOVERNMENTAL CENTER 4TH FLR"/>
    <s v="MDF"/>
    <s v="1201."/>
    <n v="39371.15"/>
    <s v="1/20/2015 "/>
    <s v="28-01381"/>
    <s v="GOLDSMITH, LORINDA"/>
    <x v="0"/>
  </r>
  <r>
    <n v="10175726"/>
    <d v="2016-01-19T00:00:00"/>
    <x v="4"/>
    <s v="PC, DELL OPTIPLEX 755 DESKTOP"/>
    <s v=""/>
    <x v="0"/>
    <s v="0004"/>
    <s v="GOVERNMENTAL CENTER 4TH FLR"/>
    <n v="401.6"/>
    <s v="401.6"/>
    <n v="1430.1"/>
    <s v="12/9/2014 "/>
    <s v="5MXY6G1"/>
    <s v="BUTLER, MIKE"/>
    <x v="0"/>
  </r>
  <r>
    <n v="10175763"/>
    <d v="2016-01-19T00:00:00"/>
    <x v="4"/>
    <s v="CISCO ME6524 SWITCH-24"/>
    <s v="ME 6524 SWITCH"/>
    <x v="0"/>
    <s v="0004"/>
    <s v="GOVERNMENTAL CENTER 4TH FLR"/>
    <n v="401.6"/>
    <s v="401.42"/>
    <n v="17548.650000000001"/>
    <s v="1/23/2015 "/>
    <s v="CAT1209C01G"/>
    <s v="ALVAREZ, ALFREDO"/>
    <x v="0"/>
  </r>
  <r>
    <n v="10175764"/>
    <d v="2016-01-19T00:00:00"/>
    <x v="4"/>
    <s v="CATALYST 6500 1GB DDR XCEF720"/>
    <n v="6500"/>
    <x v="1"/>
    <s v="0004"/>
    <s v="GOVERNMENTAL CENTER 4TH FLR"/>
    <s v="RB NAS"/>
    <s v="RB NAS"/>
    <n v="6239.52"/>
    <s v="2/24/2015 "/>
    <s v="T10485369FLRH"/>
    <s v="ALVAREZ, ALFREDO"/>
    <x v="0"/>
  </r>
  <r>
    <n v="10175765"/>
    <d v="2016-01-19T00:00:00"/>
    <x v="4"/>
    <s v="MEMORY, 1 GB"/>
    <s v=""/>
    <x v="1"/>
    <s v="0004"/>
    <s v="GOVERNMENTAL CENTER 4TH FLR"/>
    <s v="RB NAS"/>
    <s v="RBOOK"/>
    <n v="3119.76"/>
    <s v="2/24/2015 "/>
    <s v="T10485369FLRH"/>
    <s v="ALVAREZ, ALFREDO"/>
    <x v="0"/>
  </r>
  <r>
    <n v="10175768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ECL134706JB"/>
    <s v="ALVAREZ, ALFREDO"/>
    <x v="0"/>
  </r>
  <r>
    <n v="10175769"/>
    <d v="2016-01-19T00:00:00"/>
    <x v="4"/>
    <s v="1000 BASE ZX-SEP"/>
    <s v="GLC-ZX-SM"/>
    <x v="1"/>
    <s v="0004"/>
    <s v="GOVERNMENTAL CENTER 4TH FLR"/>
    <s v="RB 401.6"/>
    <s v="RBOOK"/>
    <n v="2596.5500000000002"/>
    <s v="1/26/2015 "/>
    <s v="ECL122603N9"/>
    <s v="ALVAREZ, ALFREDO"/>
    <x v="0"/>
  </r>
  <r>
    <n v="10175770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ECL134706NT"/>
    <s v="ALVAREZ, ALFREDO"/>
    <x v="0"/>
  </r>
  <r>
    <n v="10175771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ECL122603NF"/>
    <s v="ALVAREZ, ALFREDO"/>
    <x v="0"/>
  </r>
  <r>
    <n v="10175772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FNS12440TKX"/>
    <s v="ALVAREZ, ALFREDO"/>
    <x v="0"/>
  </r>
  <r>
    <n v="10175773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FNS13050PXQ"/>
    <s v="ALVAREZ, ALFREDO"/>
    <x v="0"/>
  </r>
  <r>
    <n v="10175774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ECL134706P0"/>
    <s v="ALVAREZ, ALFREDO"/>
    <x v="0"/>
  </r>
  <r>
    <n v="10175775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ECL1314033T"/>
    <s v="ALVAREZ, ALFREDO"/>
    <x v="0"/>
  </r>
  <r>
    <n v="10175776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ECL1226056V"/>
    <s v="ALVAREZ, ALFREDO"/>
    <x v="0"/>
  </r>
  <r>
    <n v="10175777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ECL1314033G"/>
    <s v="ALVAREZ, ALFREDO"/>
    <x v="0"/>
  </r>
  <r>
    <n v="10175778"/>
    <d v="2016-01-19T00:00:00"/>
    <x v="4"/>
    <s v="1000 BASE ZX-SEP"/>
    <s v="GLC-ZX-SM="/>
    <x v="1"/>
    <s v="0004"/>
    <s v="GOVERNMENTAL CENTER 4TH FLR"/>
    <s v="RB NAS"/>
    <s v="RB NAS"/>
    <n v="2596.5500000000002"/>
    <s v="2/13/2015 "/>
    <s v="ECL1314033K"/>
    <s v="ALVAREZ, ALFREDO"/>
    <x v="0"/>
  </r>
  <r>
    <n v="10175779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ECL134406AK"/>
    <s v="ALVAREZ, ALFREDO"/>
    <x v="0"/>
  </r>
  <r>
    <n v="10175780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ECL134406AQ"/>
    <s v="ALVAREZ, ALFREDO"/>
    <x v="0"/>
  </r>
  <r>
    <n v="10175781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ECL134406AS"/>
    <s v="ALVAREZ, ALFREDO"/>
    <x v="0"/>
  </r>
  <r>
    <n v="10175782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ECL134706K3"/>
    <s v="ALVAREZ, ALFREDO"/>
    <x v="0"/>
  </r>
  <r>
    <n v="10175783"/>
    <d v="2016-01-19T00:00:00"/>
    <x v="4"/>
    <s v="1000 BASE ZX-SEP"/>
    <s v="GLC-ZX-SM"/>
    <x v="1"/>
    <s v="0004"/>
    <s v="GOVERNMENTAL CENTER 4TH FLR"/>
    <s v="RB NAS"/>
    <s v="RBOOK"/>
    <n v="2596.5500000000002"/>
    <s v="2/10/2015 "/>
    <s v="ECL134706MB"/>
    <s v="ALVAREZ, ALFREDO"/>
    <x v="0"/>
  </r>
  <r>
    <n v="10175784"/>
    <d v="2016-01-19T00:00:00"/>
    <x v="4"/>
    <s v="1000 BASE ZX-SEP2008"/>
    <s v="GLC-ZX-SM"/>
    <x v="1"/>
    <s v="3011"/>
    <s v="FIRE STA.45 BUILDING"/>
    <s v="RB NAS"/>
    <s v="MDF"/>
    <n v="2596.5500000000002"/>
    <s v="2/25/2015 "/>
    <s v="ECL104800PR"/>
    <s v="ALVAREZ, ALFREDO"/>
    <x v="0"/>
  </r>
  <r>
    <n v="10175785"/>
    <d v="2016-01-19T00:00:00"/>
    <x v="4"/>
    <s v="1000 BASE ZX-SEP2008"/>
    <s v="GLC-ZX-SM"/>
    <x v="1"/>
    <s v="0004"/>
    <s v="GOVERNMENTAL CENTER 4TH FLR"/>
    <s v="RB NAS"/>
    <s v="RBOOK"/>
    <n v="2596.5500000000002"/>
    <s v="2/10/2015 "/>
    <s v="ECL134706NV"/>
    <s v="ALVAREZ, ALFREDO"/>
    <x v="0"/>
  </r>
  <r>
    <n v="10175786"/>
    <d v="2016-01-19T00:00:00"/>
    <x v="4"/>
    <s v="1000 BASE ZX-SEP2008"/>
    <s v="GLC-ZX-SM"/>
    <x v="1"/>
    <s v="0004"/>
    <s v="GOVERNMENTAL CENTER 4TH FLR"/>
    <s v="RB NAS"/>
    <s v="RBOOK"/>
    <n v="2596.5500000000002"/>
    <s v="2/10/2015 "/>
    <s v="ECL134706NZ"/>
    <s v="ALVAREZ, ALFREDO"/>
    <x v="0"/>
  </r>
  <r>
    <n v="10175787"/>
    <d v="2016-01-19T00:00:00"/>
    <x v="4"/>
    <s v="1000 BASE ZX-SEP2008"/>
    <s v="GLC-ZX-SM"/>
    <x v="1"/>
    <s v="0004"/>
    <s v="GOVERNMENTAL CENTER 4TH FLR"/>
    <s v="RB NAS"/>
    <s v="RBOOK"/>
    <n v="2596.5500000000002"/>
    <s v="2/10/2015 "/>
    <s v="ECL144501JW"/>
    <s v="ALVAREZ, ALFREDO"/>
    <x v="0"/>
  </r>
  <r>
    <n v="10175788"/>
    <d v="2016-01-19T00:00:00"/>
    <x v="4"/>
    <s v="1000 BASE ZX-SEP2008"/>
    <s v="GLC-ZX-SM"/>
    <x v="1"/>
    <s v="0004"/>
    <s v="GOVERNMENTAL CENTER 4TH FLR"/>
    <s v="RB NAS"/>
    <s v="RBOOK"/>
    <n v="2596.5500000000002"/>
    <s v="2/10/2015 "/>
    <s v="ECL144501K0"/>
    <s v="ALVAREZ, ALFREDO"/>
    <x v="0"/>
  </r>
  <r>
    <n v="10175789"/>
    <d v="2016-01-19T00:00:00"/>
    <x v="4"/>
    <s v="1000 BASE ZX-SEP2008"/>
    <s v="GLC-ZX-SM"/>
    <x v="1"/>
    <s v="0004"/>
    <s v="GOVERNMENTAL CENTER 4TH FLR"/>
    <s v="RB NAS"/>
    <s v="RBOOK"/>
    <n v="2596.5500000000002"/>
    <s v="2/10/2015 "/>
    <s v="ECL144501K1"/>
    <s v="ALVAREZ, ALFREDO"/>
    <x v="0"/>
  </r>
  <r>
    <n v="10175790"/>
    <d v="2016-01-19T00:00:00"/>
    <x v="4"/>
    <s v="1000 BASE ZX-SEP2008"/>
    <s v="GLC-ZX-SM"/>
    <x v="1"/>
    <s v="0004"/>
    <s v="GOVERNMENTAL CENTER 4TH FLR"/>
    <s v="RB NAS"/>
    <s v="RBOOK"/>
    <n v="2596.5500000000002"/>
    <s v="2/10/2015 "/>
    <s v="ECL14450217"/>
    <s v="ALVAREZ, ALFREDO"/>
    <x v="0"/>
  </r>
  <r>
    <n v="10175791"/>
    <d v="2016-01-19T00:00:00"/>
    <x v="4"/>
    <s v="1000 BASE ZX-SEP2008"/>
    <s v="GLC-ZX-SM"/>
    <x v="1"/>
    <s v="0004"/>
    <s v="GOVERNMENTAL CENTER 4TH FLR"/>
    <s v="RB NAS"/>
    <s v="RBOOK"/>
    <n v="2596.5500000000002"/>
    <s v="2/10/2015 "/>
    <s v="ECL1445021A"/>
    <s v="ALVAREZ, ALFREDO"/>
    <x v="0"/>
  </r>
  <r>
    <n v="10175792"/>
    <d v="2016-01-19T00:00:00"/>
    <x v="4"/>
    <s v="1000 BASE ZX-SEP2008"/>
    <s v="GLC-ZX-SM"/>
    <x v="1"/>
    <s v="0004"/>
    <s v="GOVERNMENTAL CENTER 4TH FLR"/>
    <s v="RB NAS"/>
    <s v="RBOOK"/>
    <n v="2596.5500000000002"/>
    <s v="2/10/2015 "/>
    <s v="ECL1447036D"/>
    <s v="ALVAREZ, ALFREDO"/>
    <x v="0"/>
  </r>
  <r>
    <n v="10175793"/>
    <d v="2016-01-19T00:00:00"/>
    <x v="4"/>
    <s v="ME-C3750; FOR CATALYST 3750 METRO"/>
    <s v="ME-C3750-24TE-M"/>
    <x v="0"/>
    <s v="2748"/>
    <s v="EMERGENCY OPS CENTER-1ST FLOOR"/>
    <n v="130"/>
    <s v="130"/>
    <n v="3896.45"/>
    <s v="2/24/2015 "/>
    <s v="CAT1128NJQ0"/>
    <s v="ALVAREZ, ALFREDO"/>
    <x v="0"/>
  </r>
  <r>
    <n v="10175794"/>
    <d v="2016-01-19T00:00:00"/>
    <x v="4"/>
    <s v="ME-C3750; FOR CATALYST 3750 METRO"/>
    <s v=""/>
    <x v="0"/>
    <s v="7089"/>
    <s v="SOUTH FLORIDA MANAGEMENT DISTRICT"/>
    <s v="MDF"/>
    <s v="401.42"/>
    <n v="3896.45"/>
    <s v="12/11/2014"/>
    <s v="FDO1211X0AL-LIT11510ACB"/>
    <s v="ALVAREZ, ALFREDO"/>
    <x v="0"/>
  </r>
  <r>
    <n v="10175795"/>
    <d v="2016-01-19T00:00:00"/>
    <x v="4"/>
    <s v="ME-C3750; FOR CATALYST 3750 METRO"/>
    <s v="ME-C3750-24TE-M"/>
    <x v="0"/>
    <s v="2558"/>
    <s v="PALMTRAN - GROUNDS"/>
    <s v="MDF"/>
    <s v="MDF"/>
    <n v="3896.45"/>
    <s v="1/6/2015  "/>
    <s v="FDO1431Z06U"/>
    <s v="ALVAREZ, ALFREDO"/>
    <x v="0"/>
  </r>
  <r>
    <n v="10175796"/>
    <d v="2016-01-19T00:00:00"/>
    <x v="4"/>
    <s v="ME-C3750; FOR CATALYST 3750 METRO"/>
    <s v="ME-C3750"/>
    <x v="0"/>
    <s v="0192"/>
    <s v="SYSTEM 2 WATER PLANT-GROUNDS"/>
    <s v="MDF"/>
    <s v="IDF"/>
    <n v="3896.45"/>
    <s v="2/10/2015 "/>
    <s v="FDO1211X0FB"/>
    <s v="ALVAREZ, ALFREDO"/>
    <x v="0"/>
  </r>
  <r>
    <n v="10175797"/>
    <d v="2016-01-19T00:00:00"/>
    <x v="4"/>
    <s v="ME-C3750; FOR CATALYST 3750 METRO"/>
    <s v="ME-C3750-24TE-M"/>
    <x v="0"/>
    <s v="2756"/>
    <s v="WUD SYSTEM 3 BLDG L"/>
    <s v="MDF"/>
    <s v="BUILDING A"/>
    <n v="3896.45"/>
    <s v="12/11/2014"/>
    <s v="FDO1211X0C0"/>
    <s v="ALVAREZ, ALFREDO"/>
    <x v="0"/>
  </r>
  <r>
    <n v="10175798"/>
    <d v="2016-01-19T00:00:00"/>
    <x v="4"/>
    <s v="ME-C3750; FOR CATALYST 3750 METRO"/>
    <s v=""/>
    <x v="0"/>
    <s v="2579"/>
    <s v="PZ&amp;B TRAILER-SOUTH COUNTY"/>
    <s v="MDF"/>
    <s v="401.42"/>
    <n v="3896.45"/>
    <s v="12/11/2014"/>
    <s v="FDO1211X094-LIT11510AWK"/>
    <s v="ALVAREZ, ALFREDO"/>
    <x v="0"/>
  </r>
  <r>
    <n v="10175799"/>
    <d v="2016-01-19T00:00:00"/>
    <x v="4"/>
    <s v="ME-C3750; FOR CATALYST 3750 METRO"/>
    <s v=""/>
    <x v="0"/>
    <s v="7001"/>
    <s v="ATLANTIC HIGH"/>
    <s v="MDF"/>
    <e v="#N/A"/>
    <n v="3896.45"/>
    <s v="12/11/2014"/>
    <s v="FDO1213Z00A-LIT11510AUB"/>
    <e v="#N/A"/>
    <x v="0"/>
  </r>
  <r>
    <n v="10175800"/>
    <d v="2016-01-19T00:00:00"/>
    <x v="4"/>
    <s v="ME-C3750; FOR CATALYST 3750 METRO"/>
    <s v="ME3750"/>
    <x v="0"/>
    <s v="1094"/>
    <s v="TRAUMA HAWK"/>
    <s v="MDF"/>
    <s v="MDF"/>
    <n v="3896.45"/>
    <s v="12/11/2014"/>
    <s v="FDO1213Z00B"/>
    <s v="ALVAREZ, ALFREDO"/>
    <x v="0"/>
  </r>
  <r>
    <n v="10175801"/>
    <d v="2016-01-19T00:00:00"/>
    <x v="4"/>
    <s v="ME-C3750; FOR CATALYST 3750 METRO"/>
    <s v="ME3750"/>
    <x v="0"/>
    <s v="0004"/>
    <s v="GOVERNMENTAL CENTER 4TH FLR"/>
    <n v="401.6"/>
    <s v="401.6"/>
    <n v="3896.45"/>
    <s v="12/11/2014"/>
    <s v="FDO1212Z6QT"/>
    <s v="ALVAREZ, ALFREDO"/>
    <x v="0"/>
  </r>
  <r>
    <n v="10175802"/>
    <d v="2016-01-19T00:00:00"/>
    <x v="4"/>
    <s v="ME-C3750; FOR CATALYST 3750 METRO"/>
    <s v=""/>
    <x v="0"/>
    <s v="7095"/>
    <s v="WATSON B. DUNCAN"/>
    <s v="MDF"/>
    <s v="401.42"/>
    <n v="3896.45"/>
    <s v="12/11/2014"/>
    <s v="FDO1213Z02W-LIT11510ABL"/>
    <s v="ALVAREZ, ALFREDO"/>
    <x v="0"/>
  </r>
  <r>
    <n v="10175803"/>
    <d v="2016-01-19T00:00:00"/>
    <x v="4"/>
    <s v="ME-C3750; FOR CATALYST 3750 METRO"/>
    <s v="ME 3750"/>
    <x v="0"/>
    <s v="7086"/>
    <s v="SEACOAST UTILITIES"/>
    <s v="MDF"/>
    <s v="MDF"/>
    <n v="3896.45"/>
    <s v="12/11/2014"/>
    <s v="FDO1212Z6QP"/>
    <s v="ALVAREZ, ALFREDO"/>
    <x v="0"/>
  </r>
  <r>
    <n v="10175804"/>
    <d v="2016-01-19T00:00:00"/>
    <x v="4"/>
    <s v="ME-C3750; FOR CATALYST 3750 METRO"/>
    <s v=""/>
    <x v="0"/>
    <s v="0200"/>
    <s v="PBIA S-846 AIRPORTS ADMIN"/>
    <s v="COMM RM"/>
    <s v="COMMROOM"/>
    <n v="3896.45"/>
    <s v="12/11/2014"/>
    <s v="FDO1213Z02A-LIT11510B0S"/>
    <s v="ALVAREZ, ALFREDO"/>
    <x v="0"/>
  </r>
  <r>
    <n v="10175805"/>
    <d v="2016-01-19T00:00:00"/>
    <x v="4"/>
    <s v="ME-C3750; FOR CATALYST 3750 METRO"/>
    <s v=""/>
    <x v="0"/>
    <s v="7004"/>
    <s v="CARVER MIDDLE SCHOOL"/>
    <s v="MDF"/>
    <s v="401.42"/>
    <n v="3896.45"/>
    <s v="12/11/2014"/>
    <s v="FDO1211X0BE-LIT11510B3M"/>
    <s v="ALVAREZ, ALFREDO"/>
    <x v="0"/>
  </r>
  <r>
    <n v="10175806"/>
    <d v="2016-01-19T00:00:00"/>
    <x v="4"/>
    <s v="ME-C3750; FOR CATALYST 3750 METRO"/>
    <s v="ME-C3750"/>
    <x v="0"/>
    <s v="7008"/>
    <s v="CITY OF BOYNTON BEACH FIRE RESCUE/EOC"/>
    <s v="MDF"/>
    <s v="MDF"/>
    <n v="3896.45"/>
    <s v="12/11/2014"/>
    <s v="FDO1213Z010"/>
    <s v="ALVAREZ, ALFREDO"/>
    <x v="0"/>
  </r>
  <r>
    <n v="10175807"/>
    <d v="2016-01-19T00:00:00"/>
    <x v="4"/>
    <s v="ME-C3750; FOR CATALYST 3750 METRO"/>
    <s v=""/>
    <x v="0"/>
    <s v="7043"/>
    <s v="ITV STUDIO - SCHOOL BOARD"/>
    <s v="MDF"/>
    <s v="401.42"/>
    <n v="3896.45"/>
    <s v="12/11/2014"/>
    <s v="FDO1212Z6PT-LIT115109Z1"/>
    <s v="ALVAREZ, ALFREDO"/>
    <x v="0"/>
  </r>
  <r>
    <n v="10175901"/>
    <d v="2016-01-19T00:00:00"/>
    <x v="4"/>
    <s v="UPS, APC SMART-UPS RT5000VA"/>
    <s v="5000VA"/>
    <x v="0"/>
    <s v="2441"/>
    <s v="NEW COURTHOUSE WPB - 4TH FLOOR"/>
    <s v="MDF"/>
    <s v="MDF"/>
    <n v="4148"/>
    <s v="1/20/2015 "/>
    <s v="NS0905000868"/>
    <s v="ALVAREZ, ALFREDO"/>
    <x v="0"/>
  </r>
  <r>
    <n v="10175902"/>
    <d v="2016-01-19T00:00:00"/>
    <x v="4"/>
    <s v="UPS, APC SMART-UPS RT5000VA"/>
    <s v=""/>
    <x v="0"/>
    <s v="2441"/>
    <s v="NEW COURTHOUSE WPB - 4TH FLOOR"/>
    <s v="MDF"/>
    <s v="MDF"/>
    <n v="4148"/>
    <s v="1/20/2015 "/>
    <s v="NS0636026709"/>
    <s v="ALVAREZ, ALFREDO"/>
    <x v="0"/>
  </r>
  <r>
    <n v="10175903"/>
    <d v="2016-01-19T00:00:00"/>
    <x v="4"/>
    <s v="UPS, APC SMART-UPS RT"/>
    <s v=""/>
    <x v="0"/>
    <s v="0004"/>
    <s v="GOVERNMENTAL CENTER 4TH FLR"/>
    <n v="401.42"/>
    <s v="401.42"/>
    <n v="1050.6600000000001"/>
    <s v="2/19/2015 "/>
    <s v="NS0805024038"/>
    <s v="ALVAREZ, ALFREDO"/>
    <x v="0"/>
  </r>
  <r>
    <n v="10177001"/>
    <d v="2016-01-19T00:00:00"/>
    <x v="4"/>
    <s v="CISCO CATALYST 2821"/>
    <s v=""/>
    <x v="0"/>
    <s v="0364"/>
    <s v="LOGGERHEAD PK MULTIPURPOSEBLDG"/>
    <s v="MDF"/>
    <s v="COMMROOM"/>
    <n v="4481.33"/>
    <s v="12/11/2014"/>
    <s v="FTX1223A200"/>
    <s v="ALVAREZ, ALFREDO"/>
    <x v="0"/>
  </r>
  <r>
    <n v="10177002"/>
    <d v="2016-01-19T00:00:00"/>
    <x v="4"/>
    <s v="CISCO CATALYST 3560"/>
    <s v=""/>
    <x v="0"/>
    <s v="0098"/>
    <s v="WEST JUPITER COMMUNITY CENTER"/>
    <s v="MDF"/>
    <s v="IDF"/>
    <n v="4221.43"/>
    <s v="12/11/2014"/>
    <s v="FDO1222Y1UY"/>
    <s v="ALVAREZ, ALFREDO"/>
    <x v="0"/>
  </r>
  <r>
    <n v="10177003"/>
    <d v="2016-01-19T00:00:00"/>
    <x v="4"/>
    <s v="CISCO CATALYST 3560"/>
    <s v=""/>
    <x v="0"/>
    <s v="0098"/>
    <s v="WEST JUPITER COMMUNITY CENTER"/>
    <s v="MDF"/>
    <s v="IDF"/>
    <n v="4221.43"/>
    <s v="12/11/2014"/>
    <s v="FDO1222Z14U"/>
    <s v="ALVAREZ, ALFREDO"/>
    <x v="0"/>
  </r>
  <r>
    <n v="10177004"/>
    <d v="2016-01-19T00:00:00"/>
    <x v="4"/>
    <s v="CISCO CATALYST 3560"/>
    <s v=""/>
    <x v="0"/>
    <s v="3065"/>
    <s v="WEST JUPITER RECREATIONAL CTR"/>
    <s v="MDF"/>
    <s v="IDF"/>
    <n v="4221.43"/>
    <s v="12/11/2014"/>
    <s v="FDO1222Y1TT"/>
    <s v="ALVAREZ, ALFREDO"/>
    <x v="0"/>
  </r>
  <r>
    <n v="10177005"/>
    <d v="2016-01-19T00:00:00"/>
    <x v="4"/>
    <s v="2851 W/AC+POE 2GE 4HWIC"/>
    <n v="2851"/>
    <x v="0"/>
    <s v="0004"/>
    <s v="GOVERNMENTAL CENTER 4TH FLR"/>
    <n v="401.6"/>
    <s v="MDF"/>
    <n v="4611.75"/>
    <s v="1/15/2015 "/>
    <s v="FTX1224A36G"/>
    <s v="ALVAREZ, ALFREDO"/>
    <x v="0"/>
  </r>
  <r>
    <n v="10177006"/>
    <d v="2016-01-19T00:00:00"/>
    <x v="4"/>
    <s v="CATALYST 3750"/>
    <s v=""/>
    <x v="0"/>
    <s v="3416"/>
    <s v="F/R ADMIN/TRAINING"/>
    <s v="MDF"/>
    <s v="401.42"/>
    <n v="14293.5"/>
    <s v="12/11/2014"/>
    <s v="FOC1222Y00X"/>
    <s v="ALVAREZ, ALFREDO"/>
    <x v="0"/>
  </r>
  <r>
    <n v="10177007"/>
    <d v="2016-01-19T00:00:00"/>
    <x v="4"/>
    <s v="CATALYST 3750"/>
    <s v=""/>
    <x v="0"/>
    <s v="3416"/>
    <s v="F/R ADMIN/TRAINING"/>
    <s v="MDF"/>
    <s v="401.42"/>
    <n v="14293.5"/>
    <s v="12/11/2014"/>
    <s v="FOC1222Y00Z"/>
    <s v="ALVAREZ, ALFREDO"/>
    <x v="0"/>
  </r>
  <r>
    <n v="10177008"/>
    <d v="2016-01-19T00:00:00"/>
    <x v="4"/>
    <s v="CATALYST 3750"/>
    <s v="WS-C3750G-48TS"/>
    <x v="0"/>
    <s v="3416"/>
    <s v="F/R ADMIN/TRAINING"/>
    <s v="MDF"/>
    <s v="IDF"/>
    <n v="14293.5"/>
    <s v="12/11/2014"/>
    <s v="FOC1222Y005"/>
    <s v="ALVAREZ, ALFREDO"/>
    <x v="0"/>
  </r>
  <r>
    <n v="10177009"/>
    <d v="2016-01-19T00:00:00"/>
    <x v="4"/>
    <s v="CATALYST 3750"/>
    <s v="WS-C3750G-48TS"/>
    <x v="0"/>
    <s v="3416"/>
    <s v="F/R ADMIN/TRAINING"/>
    <s v="MDF"/>
    <s v="IDF"/>
    <n v="14293.5"/>
    <s v="12/11/2014"/>
    <s v="FOC1222Y00T"/>
    <s v="ALVAREZ, ALFREDO"/>
    <x v="0"/>
  </r>
  <r>
    <n v="10177010"/>
    <d v="2016-01-19T00:00:00"/>
    <x v="4"/>
    <s v="CATALYST 3750"/>
    <s v="C3750G"/>
    <x v="0"/>
    <s v="3416"/>
    <s v="F/R ADMIN/TRAINING"/>
    <s v="MDF"/>
    <s v="MDF"/>
    <n v="14293.5"/>
    <s v="12/11/2014"/>
    <s v="FOC1222Y01L"/>
    <s v="ALVAREZ, ALFREDO"/>
    <x v="0"/>
  </r>
  <r>
    <n v="10177011"/>
    <d v="2016-01-19T00:00:00"/>
    <x v="4"/>
    <s v="CATALYST 3750"/>
    <s v="C3750G"/>
    <x v="0"/>
    <s v="3416"/>
    <s v="F/R ADMIN/TRAINING"/>
    <s v="MDF"/>
    <s v="MDF"/>
    <n v="14293.5"/>
    <s v="12/11/2014"/>
    <s v="FOC1222Y01M"/>
    <s v="ALVAREZ, ALFREDO"/>
    <x v="0"/>
  </r>
  <r>
    <n v="10177012"/>
    <d v="2016-01-19T00:00:00"/>
    <x v="4"/>
    <s v="CATALYST 3750"/>
    <s v=""/>
    <x v="0"/>
    <s v="3416"/>
    <s v="F/R ADMIN/TRAINING"/>
    <s v="MDF"/>
    <s v="401.42"/>
    <n v="14293.5"/>
    <s v="12/11/2014"/>
    <s v="FOC1222Y01Q"/>
    <s v="ALVAREZ, ALFREDO"/>
    <x v="0"/>
  </r>
  <r>
    <n v="10177013"/>
    <d v="2016-01-19T00:00:00"/>
    <x v="4"/>
    <s v="USP, APC SMART UPS XL 2200VA"/>
    <s v=""/>
    <x v="0"/>
    <s v="3416"/>
    <s v="F/R ADMIN/TRAINING"/>
    <s v="MDF"/>
    <s v="401.42"/>
    <n v="1286.6600000000001"/>
    <s v="1/20/2015 "/>
    <s v="BS0751007025"/>
    <s v="ALVAREZ, ALFREDO"/>
    <x v="0"/>
  </r>
  <r>
    <n v="10177014"/>
    <d v="2016-01-19T00:00:00"/>
    <x v="4"/>
    <s v="USP, APC SMART UPS XL 2200VA"/>
    <s v=""/>
    <x v="0"/>
    <s v="3416"/>
    <s v="F/R ADMIN/TRAINING"/>
    <s v="MDF"/>
    <s v="401.42"/>
    <n v="1286.6600000000001"/>
    <s v="1/20/2015 "/>
    <s v="BS0751007032"/>
    <s v="ALVAREZ, ALFREDO"/>
    <x v="0"/>
  </r>
  <r>
    <n v="10177021"/>
    <d v="2016-01-19T00:00:00"/>
    <x v="4"/>
    <s v="SERVER, DELL POWEREDGE R900"/>
    <s v="POWEREDGE R 900 2X QUAD"/>
    <x v="0"/>
    <s v="0004"/>
    <s v="GOVERNMENTAL CENTER 4TH FLR"/>
    <n v="403.1"/>
    <s v="401.33"/>
    <n v="21765.599999999999"/>
    <s v="1/20/2015 "/>
    <s v="HNQXLG1"/>
    <s v="GROSS, MICHAEL"/>
    <x v="0"/>
  </r>
  <r>
    <n v="10177023"/>
    <d v="2016-01-19T00:00:00"/>
    <x v="4"/>
    <s v="SERVER, DELL POWEREDGE R900"/>
    <s v="POWEREDGE R 900 2X QUAD"/>
    <x v="0"/>
    <s v="0004"/>
    <s v="GOVERNMENTAL CENTER 4TH FLR"/>
    <n v="403.1"/>
    <s v="401.33"/>
    <n v="21765.599999999999"/>
    <s v="1/20/2015 "/>
    <s v="1PQXLG1"/>
    <s v="LOVELESS, ADAM"/>
    <x v="0"/>
  </r>
  <r>
    <n v="10177026"/>
    <d v="2016-01-19T00:00:00"/>
    <x v="4"/>
    <s v="SERVER, DELL POWEREDGE R900"/>
    <s v="POWEREDGE R 900 2X QUAD"/>
    <x v="0"/>
    <s v="0004"/>
    <s v="GOVERNMENTAL CENTER 4TH FLR"/>
    <n v="403.1"/>
    <s v="401.33"/>
    <n v="21765.599999999999"/>
    <s v="1/20/2015 "/>
    <s v="4PQXLG1"/>
    <s v="GROSS, MICHAEL"/>
    <x v="0"/>
  </r>
  <r>
    <n v="10177027"/>
    <d v="2016-01-19T00:00:00"/>
    <x v="4"/>
    <s v="SERVER, DELL POWEREDGE R900"/>
    <s v="POWEREDGE R900 2X QUAD"/>
    <x v="0"/>
    <s v="0004"/>
    <s v="GOVERNMENTAL CENTER 4TH FLR"/>
    <n v="403.1"/>
    <s v="401.33"/>
    <n v="21765.599999999999"/>
    <s v="1/20/2015 "/>
    <s v="5PQXLG1"/>
    <s v="GROSS, MICHAEL"/>
    <x v="0"/>
  </r>
  <r>
    <n v="10177072"/>
    <d v="2016-01-19T00:00:00"/>
    <x v="4"/>
    <s v="VIDEO CONFERENCING PACKAGE"/>
    <s v=""/>
    <x v="0"/>
    <s v="0281"/>
    <s v="JOHN PRINCE PK ADMINISTRATION"/>
    <s v="MDF"/>
    <s v="CONFERENCE ROOM"/>
    <n v="14625.15"/>
    <s v="1/20/2015 "/>
    <s v="BH46HCNQ100101"/>
    <s v="GOLDSMITH, LORINDA"/>
    <x v="0"/>
  </r>
  <r>
    <n v="10177074"/>
    <d v="2016-01-19T00:00:00"/>
    <x v="4"/>
    <s v="TV, LCD 4620-2-AV 46INCH"/>
    <s v=""/>
    <x v="0"/>
    <s v="0004"/>
    <s v="GOVERNMENTAL CENTER 4TH FLR"/>
    <n v="401.25"/>
    <s v="401.24"/>
    <n v="3514.05"/>
    <s v="2/24/2015 "/>
    <s v="S86102353YA"/>
    <s v="SCHWARTZ, RICHARD"/>
    <x v="0"/>
  </r>
  <r>
    <n v="10177542"/>
    <d v="2016-01-19T00:00:00"/>
    <x v="4"/>
    <s v="LAPTOP, DELL ST CORE2 DUO U7700"/>
    <s v=""/>
    <x v="0"/>
    <s v="0004"/>
    <s v="GOVERNMENTAL CENTER 4TH FLR"/>
    <s v="ED HOME"/>
    <s v="401.35"/>
    <n v="2989.27"/>
    <s v="2/12/2015 "/>
    <s v="DPG5YG1"/>
    <s v="ALLEN, EDWARD"/>
    <x v="0"/>
  </r>
  <r>
    <n v="10177543"/>
    <d v="2016-01-19T00:00:00"/>
    <x v="4"/>
    <s v="NOYES, M200 K-QUAD -OTDR QUAD WAVELENGHT MM/SM W/VFL"/>
    <s v=""/>
    <x v="0"/>
    <s v="0004"/>
    <s v="GOVERNMENTAL CENTER 4TH FLR"/>
    <n v="401.43"/>
    <s v="401.6"/>
    <n v="7704.52"/>
    <s v="12/9/2014 "/>
    <s v="1W30MR81167"/>
    <s v="ALVAREZ, ALFREDO"/>
    <x v="0"/>
  </r>
  <r>
    <n v="10177544"/>
    <d v="2016-01-19T00:00:00"/>
    <x v="4"/>
    <s v="NOYES, SMLP4-4 OPTICAL LOSS TEST KIT"/>
    <s v=""/>
    <x v="0"/>
    <s v="0004"/>
    <s v="GOVERNMENTAL CENTER 4TH FLR"/>
    <n v="401.43"/>
    <s v="401.6"/>
    <n v="2263.08"/>
    <s v="12/9/2014 "/>
    <s v="1W29NM023/1W28LK019"/>
    <s v="ALVAREZ, ALFREDO"/>
    <x v="0"/>
  </r>
  <r>
    <n v="10177545"/>
    <d v="2016-01-19T00:00:00"/>
    <x v="4"/>
    <s v="NOYES, OF 1400 OPTICAL FIBER IDENTIFIER"/>
    <s v=""/>
    <x v="0"/>
    <s v="0004"/>
    <s v="GOVERNMENTAL CENTER 4TH FLR"/>
    <n v="401.6"/>
    <s v="401.6"/>
    <n v="1191.07"/>
    <s v="2/19/2015 "/>
    <s v="1W23MA001"/>
    <s v="ALVAREZ, ALFREDO"/>
    <x v="0"/>
  </r>
  <r>
    <n v="10177546"/>
    <d v="2016-01-19T00:00:00"/>
    <x v="4"/>
    <s v="VIDEO CONFERENCING 880, 46&quot; DISPLAY"/>
    <n v="880"/>
    <x v="0"/>
    <s v="2438"/>
    <s v="NEW COURTHOUSE WPB - 1ST FLOOR"/>
    <s v="MDF"/>
    <s v="DINING"/>
    <n v="12495.92"/>
    <s v="1/20/2015 "/>
    <s v="BH46HCNQ600004"/>
    <s v="GOLDSMITH, LORINDA"/>
    <x v="0"/>
  </r>
  <r>
    <n v="10177547"/>
    <d v="2016-01-19T00:00:00"/>
    <x v="4"/>
    <s v="VIDEO CONFERENCING 880, 46&quot; DISPLAY"/>
    <n v="880"/>
    <x v="0"/>
    <s v="0004"/>
    <s v="GOVERNMENTAL CENTER 4TH FLR"/>
    <s v="MDF"/>
    <s v="SMART ROOM"/>
    <n v="12495.92"/>
    <s v="1/20/2015 "/>
    <s v="BH46HCNQ60025"/>
    <s v="GOLDSMITH, LORINDA"/>
    <x v="0"/>
  </r>
  <r>
    <n v="10177549"/>
    <d v="2016-01-19T00:00:00"/>
    <x v="4"/>
    <s v="VIDEO CONFERENCING 880, 46&quot; DISPLAY"/>
    <s v=""/>
    <x v="0"/>
    <s v="7096"/>
    <s v="WEST COUNTY ADMINIISTRATION BLDG"/>
    <s v="MDF"/>
    <s v="CT RM"/>
    <n v="14625.15"/>
    <s v="1/20/2015 "/>
    <s v="BH46HCNQ600033"/>
    <s v="GOLDSMITH, LORINDA"/>
    <x v="0"/>
  </r>
  <r>
    <n v="10177721"/>
    <d v="2016-01-19T00:00:00"/>
    <x v="4"/>
    <s v="UPS, APC SMART 22000VA"/>
    <n v="2200"/>
    <x v="0"/>
    <s v="2286"/>
    <s v="WEST BOYNTON LIBRARY-9451 JOG"/>
    <s v="MDF"/>
    <s v="MDF"/>
    <n v="1098.67"/>
    <s v="1/20/2015 "/>
    <s v="JS0814003433"/>
    <s v="ALVAREZ, ALFREDO"/>
    <x v="0"/>
  </r>
  <r>
    <n v="10177722"/>
    <d v="2016-01-19T00:00:00"/>
    <x v="4"/>
    <s v="UPS, APC SMART 22000VA"/>
    <s v="22000VA"/>
    <x v="0"/>
    <s v="2728"/>
    <s v="WELLINGTON LIBRARY BLDG"/>
    <s v="MDF"/>
    <s v="MDF"/>
    <n v="1098.67"/>
    <s v="1/20/2015 "/>
    <s v="JS0814003434"/>
    <s v="ALVAREZ, ALFREDO"/>
    <x v="0"/>
  </r>
  <r>
    <n v="10177723"/>
    <d v="2016-01-19T00:00:00"/>
    <x v="4"/>
    <s v="UPS, APC SMART 22000VA"/>
    <s v=""/>
    <x v="0"/>
    <s v="0060"/>
    <s v="NORTH COUNTY COMPLEX  1ST FLR"/>
    <s v="MDF"/>
    <s v="MDF"/>
    <n v="1098.67"/>
    <s v="1/20/2015 "/>
    <s v="JS0814003441"/>
    <s v="ALVAREZ, ALFREDO"/>
    <x v="0"/>
  </r>
  <r>
    <n v="10177724"/>
    <d v="2016-01-19T00:00:00"/>
    <x v="4"/>
    <s v="UPS, APC SMART 22000VA"/>
    <s v=""/>
    <x v="0"/>
    <s v="3331"/>
    <s v="LANTANA BRANCH LIBRARY"/>
    <s v="MDF"/>
    <s v="MDF"/>
    <n v="1286.67"/>
    <s v="1/20/2015 "/>
    <s v="JS0822011804"/>
    <s v="ALVAREZ, ALFREDO"/>
    <x v="0"/>
  </r>
  <r>
    <n v="10177727"/>
    <d v="2016-01-19T00:00:00"/>
    <x v="4"/>
    <s v="CISCO ASA 5510  SEC PLUS APPL W/ SW 150 VPN PEERS 5 FE"/>
    <n v="5510"/>
    <x v="0"/>
    <s v="0004"/>
    <s v="GOVERNMENTAL CENTER 4TH FLR"/>
    <s v="DATACTR"/>
    <s v="401.25"/>
    <n v="2921.75"/>
    <s v="2/5/2015  "/>
    <s v="JMX1225L1HE"/>
    <s v="SCHWARTZ, RICHARD"/>
    <x v="0"/>
  </r>
  <r>
    <n v="10177753"/>
    <d v="2016-01-19T00:00:00"/>
    <x v="4"/>
    <s v="CISCO 2821 SWITCH"/>
    <s v="2821 W/AC+POE 2GE"/>
    <x v="0"/>
    <s v="2872"/>
    <s v="FIRESTATION 72"/>
    <s v="MDF"/>
    <s v="401.6"/>
    <n v="2562.0300000000002"/>
    <s v="12/11/2014"/>
    <s v="FTX1233A4SP"/>
    <s v="ALVAREZ, ALFREDO"/>
    <x v="0"/>
  </r>
  <r>
    <n v="10177754"/>
    <d v="2016-01-19T00:00:00"/>
    <x v="4"/>
    <s v="CISCO CATALYST 6500"/>
    <s v=""/>
    <x v="0"/>
    <s v="3328"/>
    <s v="CONVENTION CENTER"/>
    <s v="MDF"/>
    <s v="401.42"/>
    <n v="15959.25"/>
    <s v="1/15/2015 "/>
    <s v="SAL1227WHUM"/>
    <s v="ALVAREZ, ALFREDO"/>
    <x v="0"/>
  </r>
  <r>
    <n v="10177756"/>
    <d v="2016-01-19T00:00:00"/>
    <x v="4"/>
    <s v="CISCO CATALYST 6500"/>
    <s v=""/>
    <x v="0"/>
    <s v="2748"/>
    <s v="EMERGENCY OPS CENTER-1ST FLOOR"/>
    <s v="IDF"/>
    <s v="401.42"/>
    <n v="15959.25"/>
    <s v="1/22/2015 "/>
    <s v="SAL1227WHYT"/>
    <s v="ALVAREZ, ALFREDO"/>
    <x v="0"/>
  </r>
  <r>
    <n v="10177757"/>
    <d v="2016-01-19T00:00:00"/>
    <x v="4"/>
    <s v="CISCO CATALYST 6500"/>
    <n v="7200"/>
    <x v="0"/>
    <s v="3328"/>
    <s v="CONVENTION CENTER"/>
    <s v="MDF"/>
    <s v="MDF"/>
    <n v="15959.25"/>
    <s v="12/11/2014"/>
    <s v="SAL0744NYGF"/>
    <s v="ALVAREZ, ALFREDO"/>
    <x v="0"/>
  </r>
  <r>
    <n v="10177758"/>
    <d v="2016-01-19T00:00:00"/>
    <x v="4"/>
    <s v="CISCO CATALYST 6500"/>
    <s v=""/>
    <x v="0"/>
    <s v="7118"/>
    <s v="2048 EAST PAUL DIRAC DR, TALL, 32310"/>
    <s v="TALLAH-R"/>
    <s v="MDF"/>
    <n v="15959.25"/>
    <s v="2/11/2015 "/>
    <s v="SAL1227VCS8"/>
    <s v="ALVAREZ, ALFREDO"/>
    <x v="0"/>
  </r>
  <r>
    <n v="10177759"/>
    <d v="2016-01-19T00:00:00"/>
    <x v="4"/>
    <s v="CISCO CATALYST 6500"/>
    <s v=""/>
    <x v="0"/>
    <s v="2748"/>
    <s v="EMERGENCY OPS CENTER-1ST FLOOR"/>
    <s v="IDF"/>
    <s v="401.42"/>
    <n v="15959.25"/>
    <s v="1/22/2015 "/>
    <s v="SAL1227VQUK"/>
    <s v="ALVAREZ, ALFREDO"/>
    <x v="0"/>
  </r>
  <r>
    <n v="10177760"/>
    <d v="2016-01-19T00:00:00"/>
    <x v="4"/>
    <s v="CISCO 2851 SWITCH"/>
    <s v=""/>
    <x v="0"/>
    <s v="3394"/>
    <s v="FIRE RESCUE STA #48"/>
    <s v="MDF"/>
    <s v="MDF"/>
    <n v="4043.96"/>
    <s v="12/11/2014"/>
    <s v="FTX1233AOXV"/>
    <s v="ALVAREZ, ALFREDO"/>
    <x v="0"/>
  </r>
  <r>
    <n v="10177761"/>
    <d v="2016-01-19T00:00:00"/>
    <x v="4"/>
    <s v="CISCO 2851 SWITCH"/>
    <n v="2851"/>
    <x v="0"/>
    <s v="0124"/>
    <s v="FIRE RESCUE STATION #15"/>
    <s v="MDF"/>
    <s v="IDF"/>
    <n v="4043.96"/>
    <s v="12/11/2014"/>
    <s v="FTX1233A0XJ"/>
    <s v="ALVAREZ, ALFREDO"/>
    <x v="0"/>
  </r>
  <r>
    <n v="10177762"/>
    <d v="2016-01-19T00:00:00"/>
    <x v="4"/>
    <s v="CISCO 2851 SWITCH"/>
    <n v="2851"/>
    <x v="0"/>
    <s v="3431"/>
    <s v="LAKE WORTH FIRE STATION #93"/>
    <s v="MDF"/>
    <s v="MDF"/>
    <n v="4043.96"/>
    <s v="12/11/2014"/>
    <s v="FTX1233A0XM"/>
    <s v="ALVAREZ, ALFREDO"/>
    <x v="0"/>
  </r>
  <r>
    <n v="10177763"/>
    <d v="2016-01-19T00:00:00"/>
    <x v="4"/>
    <s v="CISCO 2851 SWITCH"/>
    <n v="2851"/>
    <x v="0"/>
    <s v="0189"/>
    <s v="BELLE GLADE LIBRARY"/>
    <s v="MDF"/>
    <s v="MDF"/>
    <n v="4043.96"/>
    <s v="12/11/2014"/>
    <s v="FTX1233A0XS"/>
    <s v="ALVAREZ, ALFREDO"/>
    <x v="0"/>
  </r>
  <r>
    <n v="10177764"/>
    <d v="2016-01-19T00:00:00"/>
    <x v="4"/>
    <s v="CISCO 2851 SWITCH"/>
    <n v="2851"/>
    <x v="0"/>
    <s v="0090"/>
    <s v="COUNTY LIBRARY DELRAY BEACH"/>
    <s v="MDF"/>
    <s v="MDF"/>
    <n v="4043.96"/>
    <s v="12/11/2014"/>
    <s v="FTX1233A0XK"/>
    <s v="ALVAREZ, ALFREDO"/>
    <x v="0"/>
  </r>
  <r>
    <n v="10177765"/>
    <d v="2016-01-19T00:00:00"/>
    <x v="4"/>
    <s v="CISCO 2851 SWITCH"/>
    <n v="2851"/>
    <x v="0"/>
    <s v="2896"/>
    <s v="GLADES PIONEER PARK-CONCESS BD"/>
    <s v="MDF"/>
    <s v="MDF"/>
    <n v="4043.96"/>
    <s v="1/22/2015 "/>
    <s v="FTX1233A0XN"/>
    <s v="ALVAREZ, ALFREDO"/>
    <x v="0"/>
  </r>
  <r>
    <n v="10177766"/>
    <d v="2016-01-19T00:00:00"/>
    <x v="4"/>
    <s v="CISCO 2851 SWITCH"/>
    <n v="2851"/>
    <x v="0"/>
    <s v="1068"/>
    <s v="AGRICULTURE: HOME ECONOMICS"/>
    <s v="MDF"/>
    <s v="RM 047"/>
    <n v="4043.96"/>
    <s v="12/11/2014"/>
    <s v="FTX1233AOXQ"/>
    <s v="ALVAREZ, ALFREDO"/>
    <x v="0"/>
  </r>
  <r>
    <n v="10177767"/>
    <d v="2016-01-19T00:00:00"/>
    <x v="4"/>
    <s v="CISCO 2851 SWITCH"/>
    <n v="2851"/>
    <x v="0"/>
    <s v="7098"/>
    <s v="PBG GOLF COURSE, 11401 NORTHLAKE BLVD"/>
    <s v="MDF"/>
    <s v="MDF"/>
    <n v="4043.96"/>
    <s v="12/11/2014"/>
    <s v="FTX1233AOXT"/>
    <s v="ALVAREZ, ALFREDO"/>
    <x v="0"/>
  </r>
  <r>
    <n v="10177769"/>
    <d v="2016-01-19T00:00:00"/>
    <x v="4"/>
    <s v="CISCO 2851 SWITCH"/>
    <s v=""/>
    <x v="0"/>
    <s v="2554"/>
    <s v="SOUTH BAY RV PARK"/>
    <s v="MDF"/>
    <s v="401.42"/>
    <n v="4043.96"/>
    <s v="12/11/2014"/>
    <s v="FTX1233AOXW"/>
    <s v="ALVAREZ, ALFREDO"/>
    <x v="0"/>
  </r>
  <r>
    <n v="10177770"/>
    <d v="2016-01-19T00:00:00"/>
    <x v="4"/>
    <s v="CISCO 2851 SWITCH"/>
    <s v=""/>
    <x v="0"/>
    <s v="3360"/>
    <s v="FIRE STATION #36"/>
    <s v="MDF"/>
    <s v="401.42"/>
    <n v="4043.96"/>
    <s v="12/11/2014"/>
    <s v="FTX1233AOXU"/>
    <s v="ALVAREZ, ALFREDO"/>
    <x v="0"/>
  </r>
  <r>
    <n v="10177771"/>
    <d v="2016-01-19T00:00:00"/>
    <x v="4"/>
    <s v="CISCO 2851 SWITCH"/>
    <s v=""/>
    <x v="0"/>
    <s v="0150"/>
    <s v="W OKEECHOBEE BLVD LIBRARY"/>
    <s v="MDF"/>
    <s v="401.42"/>
    <n v="4043.96"/>
    <s v="12/11/2014"/>
    <s v="FTX1233AOXR"/>
    <s v="ALVAREZ, ALFREDO"/>
    <x v="0"/>
  </r>
  <r>
    <n v="10177772"/>
    <d v="2016-01-19T00:00:00"/>
    <x v="4"/>
    <s v="CISCO 2851 SWITCH"/>
    <n v="2851"/>
    <x v="0"/>
    <s v="3384"/>
    <s v="FIRE RESCUE #44"/>
    <s v="MDF"/>
    <s v="MDF"/>
    <n v="4043.96"/>
    <s v="12/11/2014"/>
    <s v="FTX1233AOXP"/>
    <s v="ALVAREZ, ALFREDO"/>
    <x v="0"/>
  </r>
  <r>
    <n v="10177774"/>
    <d v="2016-01-19T00:00:00"/>
    <x v="4"/>
    <s v="CISCO 802.11 WIRELESS ROUTER"/>
    <n v="802.11"/>
    <x v="1"/>
    <s v="0004"/>
    <s v="GOVERNMENTAL CENTER 4TH FLR"/>
    <s v="RB NAS"/>
    <s v="RB NAS"/>
    <n v="2279.3200000000002"/>
    <s v="2/19/2015 "/>
    <s v="FTX1233P005"/>
    <s v="SCHMITT, TRAVIS"/>
    <x v="0"/>
  </r>
  <r>
    <n v="10177776"/>
    <d v="2016-01-19T00:00:00"/>
    <x v="4"/>
    <s v="CISCO 802.11 WIRELESS ROUTER"/>
    <s v="802.11A"/>
    <x v="1"/>
    <s v="0004"/>
    <s v="GOVERNMENTAL CENTER 4TH FLR"/>
    <s v="RB NAS"/>
    <s v="RB NAS"/>
    <n v="2279.3200000000002"/>
    <s v="2/19/2015 "/>
    <s v="FTX1233P007"/>
    <s v="SCHMITT, TRAVIS"/>
    <x v="0"/>
  </r>
  <r>
    <n v="10177777"/>
    <d v="2016-01-19T00:00:00"/>
    <x v="4"/>
    <s v="CISCO 802.11 WIRELESS ROUTER"/>
    <s v="802.11A"/>
    <x v="1"/>
    <s v="0004"/>
    <s v="GOVERNMENTAL CENTER 4TH FLR"/>
    <s v="RB NAS"/>
    <s v="RB NAS"/>
    <n v="2279.3200000000002"/>
    <s v="2/19/2015 "/>
    <s v="FTX1233P008"/>
    <s v="SCHMITT, TRAVIS"/>
    <x v="0"/>
  </r>
  <r>
    <n v="10177779"/>
    <d v="2016-01-19T00:00:00"/>
    <x v="4"/>
    <s v="CISCO 802.11 WIRELESS ROUTER"/>
    <s v="802.11A"/>
    <x v="1"/>
    <s v="0004"/>
    <s v="GOVERNMENTAL CENTER 4TH FLR"/>
    <s v="RB NAS"/>
    <s v="RB NAS"/>
    <n v="2279.3200000000002"/>
    <s v="2/19/2015 "/>
    <s v="FTX1233P00D"/>
    <s v="SCHMITT, TRAVIS"/>
    <x v="0"/>
  </r>
  <r>
    <n v="10177781"/>
    <d v="2016-01-19T00:00:00"/>
    <x v="4"/>
    <s v="CISCO 802.11 WIRELESS ROUTER"/>
    <s v="802.11A"/>
    <x v="1"/>
    <s v="0004"/>
    <s v="GOVERNMENTAL CENTER 4TH FLR"/>
    <s v="RB NAS"/>
    <s v="RB NAS"/>
    <n v="2279.3200000000002"/>
    <s v="2/19/2015 "/>
    <s v="FTX1233P00E"/>
    <s v="SCHMITT, TRAVIS"/>
    <x v="0"/>
  </r>
  <r>
    <n v="10177782"/>
    <d v="2016-01-19T00:00:00"/>
    <x v="4"/>
    <s v="CISCO 802.11 WIRELESS ROUTER"/>
    <s v=""/>
    <x v="1"/>
    <s v="0004"/>
    <s v="GOVERNMENTAL CENTER 4TH FLR"/>
    <s v="RB NAS"/>
    <s v="RB NAS"/>
    <n v="2279.3200000000002"/>
    <s v="2/19/2015 "/>
    <s v="FTX1233P00C"/>
    <s v="SCHMITT, TRAVIS"/>
    <x v="0"/>
  </r>
  <r>
    <n v="10177784"/>
    <d v="2016-01-19T00:00:00"/>
    <x v="4"/>
    <s v="CISCO 802.11 WIRELESS ROUTER"/>
    <s v=""/>
    <x v="1"/>
    <s v="0004"/>
    <s v="GOVERNMENTAL CENTER 4TH FLR"/>
    <s v="RB NAS"/>
    <s v="RB NAS"/>
    <n v="2279.3200000000002"/>
    <s v="2/19/2015 "/>
    <s v="FTX1233P00B"/>
    <s v="SCHMITT, TRAVIS"/>
    <x v="0"/>
  </r>
  <r>
    <n v="10177785"/>
    <d v="2016-01-19T00:00:00"/>
    <x v="4"/>
    <s v="CISCO CATALYST 3750"/>
    <s v="ME3750"/>
    <x v="1"/>
    <s v="0004"/>
    <s v="GOVERNMENTAL CENTER 4TH FLR"/>
    <n v="401.6"/>
    <s v="401.6"/>
    <n v="13388.67"/>
    <s v="1/15/2015 "/>
    <s v="FOC1224W23Y"/>
    <s v="ALVAREZ, ALFREDO"/>
    <x v="0"/>
  </r>
  <r>
    <n v="10177786"/>
    <d v="2016-01-19T00:00:00"/>
    <x v="4"/>
    <s v="CISCO CATALYST 3750"/>
    <s v=""/>
    <x v="1"/>
    <s v="3397"/>
    <s v="F D &amp; O VISTA 1ST FLR"/>
    <s v="MDF"/>
    <s v="401.42"/>
    <n v="13388.67"/>
    <s v="1/15/2015 "/>
    <s v="FOC1224W1AU"/>
    <s v="ALVAREZ, ALFREDO"/>
    <x v="0"/>
  </r>
  <r>
    <n v="10177787"/>
    <d v="2016-01-19T00:00:00"/>
    <x v="4"/>
    <s v="CISCO CATALYST 3750"/>
    <s v=""/>
    <x v="1"/>
    <s v="0004"/>
    <s v="GOVERNMENTAL CENTER 4TH FLR"/>
    <s v="MDF"/>
    <s v="401.42"/>
    <n v="13388.67"/>
    <s v="12/11/2014"/>
    <s v="FOC1224W1BA"/>
    <s v="ALVAREZ, ALFREDO"/>
    <x v="0"/>
  </r>
  <r>
    <n v="10177790"/>
    <d v="2016-01-19T00:00:00"/>
    <x v="4"/>
    <s v="CISCO CATALYST 3750"/>
    <s v="WS-C3750G-48PS-E"/>
    <x v="0"/>
    <s v="0281"/>
    <s v="JOHN PRINCE PK ADMINISTRATION"/>
    <s v="MDF"/>
    <s v="6TH FL SRV RM"/>
    <n v="13388.67"/>
    <s v="12/11/2014"/>
    <s v="FOC1123ZB40"/>
    <s v="ALVAREZ, ALFREDO"/>
    <x v="0"/>
  </r>
  <r>
    <n v="10177791"/>
    <d v="2016-01-19T00:00:00"/>
    <x v="4"/>
    <s v="CISCO CATALYST 3750"/>
    <s v=""/>
    <x v="0"/>
    <s v="0388"/>
    <s v="PURCHASING WAREHOUSE FIST FLR"/>
    <s v="MDF"/>
    <s v="MDF"/>
    <n v="13388.67"/>
    <s v="12/11/2014"/>
    <s v="FOC1229W07Z"/>
    <s v="ALVAREZ, ALFREDO"/>
    <x v="0"/>
  </r>
  <r>
    <n v="10177792"/>
    <d v="2016-01-19T00:00:00"/>
    <x v="4"/>
    <s v="CISCO CATALYST 3750"/>
    <s v=""/>
    <x v="1"/>
    <s v="0004"/>
    <s v="GOVERNMENTAL CENTER 4TH FLR"/>
    <s v="RB 401.6"/>
    <s v="401.6"/>
    <n v="13388.67"/>
    <s v="12/11/2014"/>
    <s v="FOC1229W08Y"/>
    <s v="ALVAREZ, ALFREDO"/>
    <x v="0"/>
  </r>
  <r>
    <n v="10177793"/>
    <d v="2016-01-19T00:00:00"/>
    <x v="4"/>
    <s v="CISCO CATALYST 3750"/>
    <s v=""/>
    <x v="1"/>
    <s v="3371"/>
    <s v="VISTA CENTER OFFICE 1ST FLR"/>
    <s v="MDF"/>
    <s v="401.42"/>
    <n v="13388.67"/>
    <s v="12/11/2014"/>
    <s v="FOC1224W23Q"/>
    <s v="ALVAREZ, ALFREDO"/>
    <x v="0"/>
  </r>
  <r>
    <n v="10177794"/>
    <d v="2016-01-19T00:00:00"/>
    <x v="4"/>
    <s v="CICSO CATALYST 3560"/>
    <s v=""/>
    <x v="0"/>
    <s v="0150"/>
    <s v="W OKEECHOBEE BLVD LIBRARY"/>
    <s v="MDF"/>
    <s v="401.42"/>
    <n v="3701.98"/>
    <s v="12/11/2014"/>
    <s v="FDO1231X1LF"/>
    <s v="ALVAREZ, ALFREDO"/>
    <x v="0"/>
  </r>
  <r>
    <n v="10177795"/>
    <d v="2016-01-19T00:00:00"/>
    <x v="4"/>
    <s v="CICSO CATALYST 3560"/>
    <s v="C3560"/>
    <x v="0"/>
    <s v="0004"/>
    <s v="GOVERNMENTAL CENTER 4TH FLR"/>
    <n v="401.43"/>
    <s v="401.6"/>
    <n v="3701.98"/>
    <s v="3/5/2015  "/>
    <s v="FDO1231X1M7"/>
    <s v="ALVAREZ, ALFREDO"/>
    <x v="0"/>
  </r>
  <r>
    <n v="10177796"/>
    <d v="2016-01-19T00:00:00"/>
    <x v="4"/>
    <s v="CICSO CATALYST 3560"/>
    <s v="C3560"/>
    <x v="0"/>
    <s v="0004"/>
    <s v="GOVERNMENTAL CENTER 4TH FLR"/>
    <s v="MDF"/>
    <s v="COMMRM"/>
    <n v="3701.98"/>
    <s v="12/11/2014"/>
    <s v="FDO1231X1L1"/>
    <s v="ALVAREZ, ALFREDO"/>
    <x v="0"/>
  </r>
  <r>
    <n v="10177797"/>
    <d v="2016-01-19T00:00:00"/>
    <x v="4"/>
    <s v="CICSO CATALYST 3560"/>
    <s v=""/>
    <x v="0"/>
    <s v="0150"/>
    <s v="W OKEECHOBEE BLVD LIBRARY"/>
    <s v="MDF"/>
    <s v="401.42"/>
    <n v="3701.98"/>
    <s v="12/11/2014"/>
    <s v="FDO1231X1LH"/>
    <s v="ALVAREZ, ALFREDO"/>
    <x v="0"/>
  </r>
  <r>
    <n v="10177798"/>
    <d v="2016-01-19T00:00:00"/>
    <x v="4"/>
    <s v="CATALYST 3750"/>
    <n v="3750"/>
    <x v="0"/>
    <s v="2470"/>
    <s v="GUN CLUB CJC-JAIL FAC. 9TH FL."/>
    <s v="MDF"/>
    <s v="TOWER"/>
    <n v="14150.89"/>
    <s v="12/11/2014"/>
    <s v="FOC1249W4FF"/>
    <s v="ALVAREZ, ALFREDO"/>
    <x v="0"/>
  </r>
  <r>
    <n v="10177799"/>
    <d v="2016-01-19T00:00:00"/>
    <x v="4"/>
    <s v="CATALYST 3750"/>
    <n v="3750"/>
    <x v="0"/>
    <s v="0004"/>
    <s v="GOVERNMENTAL CENTER 4TH FLR"/>
    <n v="401.6"/>
    <s v="401.6"/>
    <n v="14150.89"/>
    <s v="2/5/2015  "/>
    <s v="FOC1249W4FQ"/>
    <s v="ALVAREZ, ALFREDO"/>
    <x v="0"/>
  </r>
  <r>
    <n v="10177800"/>
    <d v="2016-01-19T00:00:00"/>
    <x v="4"/>
    <s v="CATALYST 3750"/>
    <n v="3750"/>
    <x v="0"/>
    <s v="2472"/>
    <s v="GUN CLUB CJC-JAIL FAC.11TH FL."/>
    <s v="MDF"/>
    <s v="TOWER"/>
    <n v="14150.89"/>
    <s v="12/11/2014"/>
    <s v="FOC1249W4EG"/>
    <s v="ALVAREZ, ALFREDO"/>
    <x v="0"/>
  </r>
  <r>
    <n v="10177801"/>
    <d v="2016-01-19T00:00:00"/>
    <x v="4"/>
    <s v="CATALYST 3750"/>
    <n v="3750"/>
    <x v="0"/>
    <s v="0004"/>
    <s v="GOVERNMENTAL CENTER 4TH FLR"/>
    <n v="401.6"/>
    <s v="401.6"/>
    <n v="14150.89"/>
    <s v="12/11/2014"/>
    <s v="FOC1249W4F4"/>
    <s v="ALVAREZ, ALFREDO"/>
    <x v="0"/>
  </r>
  <r>
    <n v="10177802"/>
    <d v="2016-01-19T00:00:00"/>
    <x v="4"/>
    <s v="CATALYST 3750"/>
    <n v="3750"/>
    <x v="0"/>
    <s v="2474"/>
    <s v="GUN CLUB CJC-JAIL 13TH FLOOR"/>
    <s v="MDF"/>
    <s v="IDF"/>
    <n v="14150.89"/>
    <s v="12/11/2014"/>
    <s v="FOC1249W4EF"/>
    <s v="ALVAREZ, ALFREDO"/>
    <x v="0"/>
  </r>
  <r>
    <n v="10177803"/>
    <d v="2016-01-19T00:00:00"/>
    <x v="4"/>
    <s v="CATALYST 3750"/>
    <s v="3750-E"/>
    <x v="0"/>
    <s v="2464"/>
    <s v="GUN CLUB CJC-JAIL FAC 3RD FLR"/>
    <s v="MDF"/>
    <s v="RM 3025"/>
    <n v="14150.89"/>
    <s v="12/11/2014"/>
    <s v="FOC1249W4EE"/>
    <s v="ALVAREZ, ALFREDO"/>
    <x v="0"/>
  </r>
  <r>
    <n v="10177804"/>
    <d v="2016-01-19T00:00:00"/>
    <x v="4"/>
    <s v="CATALYST 3750"/>
    <n v="3750"/>
    <x v="0"/>
    <s v="2466"/>
    <s v="GUN CLUB CJC-JAIL FAC. 5TH FL."/>
    <s v="MDF"/>
    <s v="TOWER"/>
    <n v="14150.89"/>
    <s v="12/11/2014"/>
    <s v="FOC1248W2DD"/>
    <s v="ALVAREZ, ALFREDO"/>
    <x v="0"/>
  </r>
  <r>
    <n v="10177995"/>
    <d v="2016-01-19T00:00:00"/>
    <x v="4"/>
    <s v="CINEMA DISPLAY, APPLE  30&quot;"/>
    <s v=""/>
    <x v="0"/>
    <s v="0004"/>
    <s v="GOVERNMENTAL CENTER 4TH FLR"/>
    <n v="401"/>
    <s v="401.24"/>
    <n v="3871.77"/>
    <s v="1/15/2015 "/>
    <s v="CY84009BXMP"/>
    <s v="SCHWARTZ, RICHARD"/>
    <x v="0"/>
  </r>
  <r>
    <n v="10177996"/>
    <d v="2016-01-19T00:00:00"/>
    <x v="4"/>
    <s v="CISCO CATALYST 3560"/>
    <s v=""/>
    <x v="0"/>
    <s v="0233"/>
    <s v="WESTGATE COMMUNITY CENTER BLDG"/>
    <s v="MDF"/>
    <s v="401.42"/>
    <n v="2466.56"/>
    <s v="12/11/2014"/>
    <s v="FDO1240X457"/>
    <s v="ALVAREZ, ALFREDO"/>
    <x v="0"/>
  </r>
  <r>
    <n v="10177997"/>
    <d v="2016-01-19T00:00:00"/>
    <x v="4"/>
    <s v="COSCO CATALYST 3560"/>
    <s v=""/>
    <x v="0"/>
    <s v="0233"/>
    <s v="WESTGATE COMMUNITY CENTER BLDG"/>
    <s v="MDF"/>
    <s v="401.42"/>
    <n v="4221.43"/>
    <s v="12/11/2014"/>
    <s v="FDO1Z40Z35Y"/>
    <s v="ALVAREZ, ALFREDO"/>
    <x v="0"/>
  </r>
  <r>
    <n v="10177998"/>
    <d v="2016-01-19T00:00:00"/>
    <x v="4"/>
    <s v="CISCO 2821 AC-IP"/>
    <n v="2821"/>
    <x v="0"/>
    <s v="3331"/>
    <s v="LANTANA BRANCH LIBRARY"/>
    <s v="MDF"/>
    <s v="MDF"/>
    <n v="4692.6499999999996"/>
    <s v="12/11/2014"/>
    <s v="FTX1247AJDN"/>
    <s v="ALVAREZ, ALFREDO"/>
    <x v="0"/>
  </r>
  <r>
    <n v="10178566"/>
    <d v="2016-01-19T00:00:00"/>
    <x v="4"/>
    <s v="MESSAGING SECURITY PROOFPOINT P840, GATEWAY"/>
    <s v=""/>
    <x v="0"/>
    <s v="2748"/>
    <s v="EMERGENCY OPS CENTER-1ST FLOOR"/>
    <s v="IDF"/>
    <s v="VAULT"/>
    <n v="15950"/>
    <s v="1/22/2015 "/>
    <s v="8DWGNG1"/>
    <s v="SCHWARTZ, RICHARD"/>
    <x v="0"/>
  </r>
  <r>
    <n v="10178567"/>
    <d v="2016-01-19T00:00:00"/>
    <x v="4"/>
    <s v="MESSAGING SECURITY PROOFPOINT P840, GATEWAY"/>
    <s v=""/>
    <x v="0"/>
    <s v="0004"/>
    <s v="GOVERNMENTAL CENTER 4TH FLR"/>
    <s v="DATACTR"/>
    <s v="403.1"/>
    <n v="15950"/>
    <s v="2/5/2015  "/>
    <s v="6DWGNG1"/>
    <s v="SCHWARTZ, RICHARD"/>
    <x v="0"/>
  </r>
  <r>
    <n v="10178568"/>
    <d v="2016-01-19T00:00:00"/>
    <x v="4"/>
    <s v="MESSAGING SECURITY PROOFPOINT P840, GATEWAY"/>
    <s v=""/>
    <x v="0"/>
    <s v="0004"/>
    <s v="GOVERNMENTAL CENTER 4TH FLR"/>
    <s v="DATACTR"/>
    <s v="403.1"/>
    <n v="15950"/>
    <s v="2/5/2015  "/>
    <s v="9DWGNG1"/>
    <s v="SCHWARTZ, RICHARD"/>
    <x v="0"/>
  </r>
  <r>
    <n v="10178569"/>
    <d v="2016-01-19T00:00:00"/>
    <x v="4"/>
    <s v="MESSAGING SECURITY PROOFPOINT P840, GATEWAY"/>
    <s v=""/>
    <x v="0"/>
    <s v="2748"/>
    <s v="EMERGENCY OPS CENTER-1ST FLOOR"/>
    <s v="IDF"/>
    <s v="VAULT"/>
    <n v="15950"/>
    <s v="1/22/2015 "/>
    <s v="5DWGNG1"/>
    <s v="SCHWARTZ, RICHARD"/>
    <x v="0"/>
  </r>
  <r>
    <n v="10178570"/>
    <d v="2016-01-19T00:00:00"/>
    <x v="4"/>
    <s v="MESSAGING SECURITY PROOFPOINT P825M GATEWAY"/>
    <s v=""/>
    <x v="0"/>
    <s v="0004"/>
    <s v="GOVERNMENTAL CENTER 4TH FLR"/>
    <s v="DATACTR"/>
    <s v="403.1"/>
    <n v="32750"/>
    <s v="2/5/2015  "/>
    <s v="HCBNXF1"/>
    <s v="SCHWARTZ, RICHARD"/>
    <x v="0"/>
  </r>
  <r>
    <n v="10178642"/>
    <d v="2016-01-19T00:00:00"/>
    <x v="4"/>
    <s v="CISCO CATALYST 3560"/>
    <s v=""/>
    <x v="0"/>
    <s v="0004"/>
    <s v="GOVERNMENTAL CENTER 4TH FLR"/>
    <n v="401.6"/>
    <s v="401.6"/>
    <n v="6821.23"/>
    <s v="1/15/2015 "/>
    <s v="FOC1244W4VL"/>
    <s v="ALVAREZ, ALFREDO"/>
    <x v="0"/>
  </r>
  <r>
    <n v="10178643"/>
    <d v="2016-01-19T00:00:00"/>
    <x v="4"/>
    <s v="CISCO CATALYST 3560"/>
    <s v=""/>
    <x v="0"/>
    <s v="3331"/>
    <s v="LANTANA BRANCH LIBRARY"/>
    <s v="MDF"/>
    <s v="401.42"/>
    <n v="6821.23"/>
    <s v="12/11/2014"/>
    <s v="FOC1244W4YE"/>
    <s v="ALVAREZ, ALFREDO"/>
    <x v="0"/>
  </r>
  <r>
    <n v="10178644"/>
    <d v="2016-01-19T00:00:00"/>
    <x v="4"/>
    <s v="CISCO CATALYST 3560"/>
    <s v=""/>
    <x v="0"/>
    <s v="3331"/>
    <s v="LANTANA BRANCH LIBRARY"/>
    <s v="MDF"/>
    <s v="401.42"/>
    <n v="6821.23"/>
    <s v="12/11/2014"/>
    <s v="FOC1244W4T6"/>
    <s v="ALVAREZ, ALFREDO"/>
    <x v="0"/>
  </r>
  <r>
    <n v="10178645"/>
    <d v="2016-01-19T00:00:00"/>
    <x v="4"/>
    <s v="CISCO CATALYST 3560"/>
    <s v=""/>
    <x v="0"/>
    <s v="3331"/>
    <s v="LANTANA BRANCH LIBRARY"/>
    <s v="MDF"/>
    <s v="401.42"/>
    <n v="6821.23"/>
    <s v="12/11/2014"/>
    <s v="FOC1244W4XE"/>
    <s v="ALVAREZ, ALFREDO"/>
    <x v="0"/>
  </r>
  <r>
    <n v="10178646"/>
    <d v="2016-01-19T00:00:00"/>
    <x v="4"/>
    <s v="UPS, APC SMART XL 2000VA"/>
    <n v="2200"/>
    <x v="0"/>
    <s v="0003"/>
    <s v="GOVERNMENTAL CENTER 3RD FLR"/>
    <s v="MDF"/>
    <s v="302.C"/>
    <n v="1714.66"/>
    <s v="1/20/2015 "/>
    <s v="JS0828002424"/>
    <s v="ALVAREZ, ALFREDO"/>
    <x v="0"/>
  </r>
  <r>
    <n v="10178647"/>
    <d v="2016-01-19T00:00:00"/>
    <x v="4"/>
    <s v="ROUTER 2821"/>
    <s v=""/>
    <x v="0"/>
    <s v="3428"/>
    <s v="WEST BOCA LIBRARY-CUST 3335"/>
    <s v="MDF"/>
    <s v="MDF"/>
    <n v="6642.53"/>
    <s v="12/11/2014"/>
    <s v="FTX1246A096"/>
    <s v="ALVAREZ, ALFREDO"/>
    <x v="0"/>
  </r>
  <r>
    <n v="10178648"/>
    <d v="2016-01-19T00:00:00"/>
    <x v="4"/>
    <s v="CATALYST 3560"/>
    <s v=""/>
    <x v="0"/>
    <s v="3428"/>
    <s v="WEST BOCA LIBRARY-CUST 3335"/>
    <s v="MDF"/>
    <s v="401.42"/>
    <n v="6171.27"/>
    <s v="12/11/2014"/>
    <s v="FOC12YB306"/>
    <s v="ALVAREZ, ALFREDO"/>
    <x v="0"/>
  </r>
  <r>
    <n v="10178649"/>
    <d v="2016-01-19T00:00:00"/>
    <x v="4"/>
    <s v="CATALYST 3560"/>
    <s v=""/>
    <x v="0"/>
    <s v="3428"/>
    <s v="WEST BOCA LIBRARY-CUST 3335"/>
    <s v="MDF"/>
    <s v="401.42"/>
    <n v="6171.27"/>
    <s v="12/11/2014"/>
    <s v="FOCYV309"/>
    <s v="ALVAREZ, ALFREDO"/>
    <x v="0"/>
  </r>
  <r>
    <n v="10178650"/>
    <d v="2016-01-19T00:00:00"/>
    <x v="4"/>
    <s v="CATALYST 3560"/>
    <s v=""/>
    <x v="0"/>
    <s v="3428"/>
    <s v="WEST BOCA LIBRARY-CUST 3335"/>
    <s v="MDF"/>
    <s v="401.42"/>
    <n v="6171.27"/>
    <s v="12/11/2014"/>
    <s v="FOCYZ19Z"/>
    <s v="ALVAREZ, ALFREDO"/>
    <x v="0"/>
  </r>
  <r>
    <n v="10178651"/>
    <d v="2016-01-19T00:00:00"/>
    <x v="4"/>
    <s v="UPS, APC SMART XL 2200VA"/>
    <s v=""/>
    <x v="0"/>
    <s v="3428"/>
    <s v="WEST BOCA LIBRARY-CUST 3335"/>
    <s v="MDF"/>
    <s v="401.42"/>
    <n v="1714.66"/>
    <s v="1/20/2015 "/>
    <s v="JS08/28002458"/>
    <s v="ALVAREZ, ALFREDO"/>
    <x v="0"/>
  </r>
  <r>
    <n v="10178690"/>
    <d v="2016-01-19T00:00:00"/>
    <x v="4"/>
    <s v="CISCO MEDIA CONVERGENCE SERVER 7835-H2"/>
    <s v=""/>
    <x v="1"/>
    <s v="0004"/>
    <s v="GOVERNMENTAL CENTER 4TH FLR"/>
    <s v="DATACTR"/>
    <s v="401.33"/>
    <n v="5858.2"/>
    <s v="2/5/2015  "/>
    <s v="2UX8420359"/>
    <s v="RIVERA, FRANK"/>
    <x v="0"/>
  </r>
  <r>
    <n v="10179000"/>
    <d v="2016-01-19T00:00:00"/>
    <x v="4"/>
    <s v="LAPTOP, DELL LATITUDE E6500"/>
    <s v=""/>
    <x v="0"/>
    <s v="0004"/>
    <s v="GOVERNMENTAL CENTER 4TH FLR"/>
    <n v="401.43"/>
    <s v="401.43"/>
    <n v="1334.4"/>
    <s v="2/12/2015 "/>
    <s v="7S4KMJ1"/>
    <s v="WAGONER, JON"/>
    <x v="0"/>
  </r>
  <r>
    <n v="10179068"/>
    <d v="2016-01-19T00:00:00"/>
    <x v="4"/>
    <s v="WIRELESS MESH, MODEL AIR-LAP 1522AG-A-K9"/>
    <s v="802.11A,B/G OUTOOR MESH"/>
    <x v="1"/>
    <s v="2554"/>
    <s v="SOUTH BAY RV PARK"/>
    <s v="RB NAS"/>
    <s v="RB NAS"/>
    <n v="2279.3200000000002"/>
    <s v="3/4/2015  "/>
    <s v="FTX1231P01S"/>
    <s v="ALVAREZ, ALFREDO"/>
    <x v="0"/>
  </r>
  <r>
    <n v="10179071"/>
    <d v="2016-01-19T00:00:00"/>
    <x v="4"/>
    <s v="WIRELESS MESH, MODEL AIR-LAP 1522AG-A-K9"/>
    <s v="802.11A,B/G OUTDOOR MESH"/>
    <x v="1"/>
    <s v="0281"/>
    <s v="JOHN PRINCE PK ADMINISTRATION"/>
    <s v="RB NAS"/>
    <s v="RB NAS"/>
    <n v="2279.3200000000002"/>
    <s v="3/10/2015 "/>
    <s v="FTX1232P06B"/>
    <s v="ALVAREZ, ALFREDO"/>
    <x v="0"/>
  </r>
  <r>
    <n v="10179072"/>
    <d v="2016-01-19T00:00:00"/>
    <x v="4"/>
    <s v="WIRELESS MESH, MODEL AIR-LAP 1522AG-A-K9"/>
    <s v="802.11A,B/G OUTDOOR MESH"/>
    <x v="1"/>
    <s v="0281"/>
    <s v="JOHN PRINCE PK ADMINISTRATION"/>
    <s v="RB NAS"/>
    <s v="RB NAS"/>
    <n v="2279.3200000000002"/>
    <s v="3/10/2015 "/>
    <s v="FTX1211P00K"/>
    <s v="ALVAREZ, ALFREDO"/>
    <x v="0"/>
  </r>
  <r>
    <n v="10179073"/>
    <d v="2016-01-19T00:00:00"/>
    <x v="4"/>
    <s v="WIRELESS MESH, MODEL AIR-LAP 1522AG-A-K9"/>
    <s v="802.11A, B/G OUTDOOR MESH"/>
    <x v="1"/>
    <s v="0281"/>
    <s v="JOHN PRINCE PK ADMINISTRATION"/>
    <s v="RB NAS"/>
    <s v="RB NAS"/>
    <n v="2279.3200000000002"/>
    <s v="3/10/2015 "/>
    <s v="FTX1246P00D"/>
    <s v="ALVAREZ, ALFREDO"/>
    <x v="0"/>
  </r>
  <r>
    <n v="10179075"/>
    <d v="2016-01-19T00:00:00"/>
    <x v="4"/>
    <s v="CATALYST 3750"/>
    <s v="WS-C3750G-48TS-S"/>
    <x v="0"/>
    <s v="0004"/>
    <s v="GOVERNMENTAL CENTER 4TH FLR"/>
    <n v="401.6"/>
    <s v="401.6"/>
    <n v="14150.89"/>
    <s v="12/11/2014"/>
    <s v="FOC1144Y13T"/>
    <s v="ALVAREZ, ALFREDO"/>
    <x v="0"/>
  </r>
  <r>
    <n v="10179076"/>
    <d v="2016-01-19T00:00:00"/>
    <x v="4"/>
    <s v="CATALYST 3750"/>
    <s v="WS-C3750G-48TS"/>
    <x v="0"/>
    <s v="2464"/>
    <s v="GUN CLUB CJC-JAIL FAC 3RD FLR"/>
    <s v="MDF"/>
    <s v="RM 3016"/>
    <n v="14150.89"/>
    <s v="12/11/2014"/>
    <s v="FOC1248W5LN"/>
    <s v="ALVAREZ, ALFREDO"/>
    <x v="0"/>
  </r>
  <r>
    <n v="10179077"/>
    <d v="2016-01-19T00:00:00"/>
    <x v="4"/>
    <s v="CATALYST 3750"/>
    <n v="3750"/>
    <x v="0"/>
    <s v="2468"/>
    <s v="GUN CLUB CJC-JAIL FAC. 7TH FL."/>
    <s v="MDF"/>
    <s v="TOWER"/>
    <n v="14150.89"/>
    <s v="12/11/2014"/>
    <s v="FOC1248W2DF"/>
    <s v="ALVAREZ, ALFREDO"/>
    <x v="0"/>
  </r>
  <r>
    <n v="10179214"/>
    <d v="2016-01-19T00:00:00"/>
    <x v="4"/>
    <s v="TRAFFIC EXPLORER MODELING ENGINE 3510"/>
    <s v=""/>
    <x v="1"/>
    <s v="0004"/>
    <s v="GOVERNMENTAL CENTER 4TH FLR"/>
    <s v="RB NAS"/>
    <s v="401.34"/>
    <n v="42000"/>
    <s v="2/19/2015 "/>
    <s v="0118008-06"/>
    <s v="BUTLER, MIKE"/>
    <x v="0"/>
  </r>
  <r>
    <n v="10179215"/>
    <d v="2016-01-19T00:00:00"/>
    <x v="4"/>
    <s v="FLOW ANALYZER 3510"/>
    <s v=""/>
    <x v="1"/>
    <s v="0004"/>
    <s v="GOVERNMENTAL CENTER 4TH FLR"/>
    <s v="RB NAS"/>
    <s v="401.34"/>
    <n v="21000"/>
    <s v="2/19/2015 "/>
    <s v="0319008-08"/>
    <s v="BUTLER, MIKE"/>
    <x v="0"/>
  </r>
  <r>
    <n v="10179217"/>
    <d v="2016-01-19T00:00:00"/>
    <x v="4"/>
    <s v="UPS, APC SMART-UPS, XL 2200VA"/>
    <s v=""/>
    <x v="0"/>
    <s v="1008"/>
    <s v="SOUTH COUNTY COURTHOUSE 1ST FL"/>
    <s v="MDF"/>
    <s v="MDF"/>
    <n v="1708.75"/>
    <s v="1/20/2015 "/>
    <s v="JS0837013698"/>
    <s v="ALVAREZ, ALFREDO"/>
    <x v="0"/>
  </r>
  <r>
    <n v="10179218"/>
    <d v="2016-01-19T00:00:00"/>
    <x v="4"/>
    <s v="UPS, APC SMART-UPS, XL 2200VA"/>
    <s v=""/>
    <x v="0"/>
    <s v="0004"/>
    <s v="GOVERNMENTAL CENTER 4TH FLR"/>
    <n v="401.6"/>
    <s v="401.42"/>
    <n v="1708.75"/>
    <s v="2/19/2015 "/>
    <s v="JS0837013664"/>
    <s v="ALVAREZ, ALFREDO"/>
    <x v="0"/>
  </r>
  <r>
    <n v="10179219"/>
    <d v="2016-01-19T00:00:00"/>
    <x v="4"/>
    <s v="UPS, APC SMART-UPS, XL 2200VA"/>
    <s v="XL 220VA"/>
    <x v="0"/>
    <s v="0234"/>
    <s v="BELLE GLADE CRIM JUSTICE COM"/>
    <s v="MDF"/>
    <s v="MDF"/>
    <n v="1708.75"/>
    <s v="1/20/2015 "/>
    <s v="JS0837013770"/>
    <s v="ALVAREZ, ALFREDO"/>
    <x v="0"/>
  </r>
  <r>
    <n v="10179220"/>
    <d v="2016-01-19T00:00:00"/>
    <x v="4"/>
    <s v="UPS, APC SMART-UPS, XL 2200VA"/>
    <s v=""/>
    <x v="0"/>
    <s v="1008"/>
    <s v="SOUTH COUNTY COURTHOUSE 1ST FL"/>
    <s v="MDF"/>
    <s v="MDF"/>
    <n v="1708.75"/>
    <s v="1/20/2015 "/>
    <s v="JS0837013697"/>
    <s v="ALVAREZ, ALFREDO"/>
    <x v="0"/>
  </r>
  <r>
    <n v="10179222"/>
    <d v="2016-01-19T00:00:00"/>
    <x v="4"/>
    <s v="UPS, APC SMART-UPS, XL 2200VA"/>
    <s v="2200VA"/>
    <x v="0"/>
    <s v="0026"/>
    <s v="S.COUNTY OFFICE COMPLEX 1ST FL"/>
    <s v="MDF"/>
    <s v="RM 107"/>
    <n v="1708.75"/>
    <s v="1/20/2015 "/>
    <s v="JS0837014550"/>
    <s v="ALVAREZ, ALFREDO"/>
    <x v="0"/>
  </r>
  <r>
    <n v="10179223"/>
    <d v="2016-01-19T00:00:00"/>
    <x v="4"/>
    <s v="UPS, APC SMART-UPS, XL 2200VA"/>
    <s v=""/>
    <x v="0"/>
    <s v="0004"/>
    <s v="GOVERNMENTAL CENTER 4TH FLR"/>
    <n v="401.6"/>
    <s v="401.42"/>
    <n v="1708.75"/>
    <s v="2/19/2015 "/>
    <s v="JS0850002421"/>
    <s v="ALVAREZ, ALFREDO"/>
    <x v="0"/>
  </r>
  <r>
    <n v="10179224"/>
    <d v="2016-01-19T00:00:00"/>
    <x v="4"/>
    <s v="UPS, APC SMART-UPS, XL 2200VA"/>
    <s v="2200VA"/>
    <x v="0"/>
    <s v="0107"/>
    <s v="TAX COLL./PROP.APR.SO.COUNTY"/>
    <s v="MDF"/>
    <s v="COMM"/>
    <n v="1708.75"/>
    <s v="1/20/2015 "/>
    <s v="JS0850002654"/>
    <s v="ALVAREZ, ALFREDO"/>
    <x v="0"/>
  </r>
  <r>
    <n v="10179225"/>
    <d v="2016-01-19T00:00:00"/>
    <x v="4"/>
    <s v="UPS, APC SMART-UPS, XL 2200VA"/>
    <s v="220VA"/>
    <x v="0"/>
    <s v="7060"/>
    <s v="OLD PZ&amp;B BUILDING #2"/>
    <s v="MDF"/>
    <s v="MDF"/>
    <n v="1708.75"/>
    <s v="1/20/2015 "/>
    <s v="JS0837014594"/>
    <s v="ALVAREZ, ALFREDO"/>
    <x v="0"/>
  </r>
  <r>
    <n v="10179226"/>
    <d v="2016-01-19T00:00:00"/>
    <x v="4"/>
    <s v="UPS, APC SMART-UPS, XL 2200VA"/>
    <s v="220VA"/>
    <x v="0"/>
    <s v="2422"/>
    <s v="AIRPORT CENTER - 1ST FL"/>
    <s v="MDF"/>
    <s v="MDF"/>
    <n v="1708.75"/>
    <s v="1/20/2015 "/>
    <s v="JS0837014523"/>
    <s v="ALVAREZ, ALFREDO"/>
    <x v="0"/>
  </r>
  <r>
    <n v="10179250"/>
    <d v="2016-01-19T00:00:00"/>
    <x v="4"/>
    <s v="TANBERG 150"/>
    <s v=""/>
    <x v="1"/>
    <s v="3399"/>
    <s v="FLEET/FIRE RESCUE/ I.S.S. DATA CENTER - VISTA PARKWAY"/>
    <s v="MDF"/>
    <s v="401.7"/>
    <n v="1910.4"/>
    <s v="1/20/2015 "/>
    <s v=""/>
    <s v="GOLDSMITH, LORINDA"/>
    <x v="0"/>
  </r>
  <r>
    <n v="10179251"/>
    <d v="2016-01-19T00:00:00"/>
    <x v="4"/>
    <s v="TANBERG 150"/>
    <s v=""/>
    <x v="1"/>
    <s v="2380"/>
    <s v="JUDICIAL COMPLEX, SAPD 5TH FLOOR"/>
    <s v="MDF"/>
    <s v="401.7"/>
    <n v="1910.4"/>
    <s v="1/20/2015 "/>
    <s v="38A16492"/>
    <s v="GOLDSMITH, LORINDA"/>
    <x v="0"/>
  </r>
  <r>
    <n v="10179376"/>
    <d v="2016-01-19T00:00:00"/>
    <x v="4"/>
    <s v="PC, DELL PRECISION T3400 MINI TOWER"/>
    <s v=""/>
    <x v="0"/>
    <s v="0004"/>
    <s v="GOVERNMENTAL CENTER 4TH FLR"/>
    <n v="401.6"/>
    <s v="401.42"/>
    <n v="1634.1"/>
    <s v="12/18/2014"/>
    <s v="2QJCLJ1"/>
    <s v="GAZZILLO, NICHOLAS"/>
    <x v="0"/>
  </r>
  <r>
    <n v="10179393"/>
    <d v="2016-01-19T00:00:00"/>
    <x v="4"/>
    <s v="1000BASE-ZX SFP"/>
    <s v="GLC-ZX-SM"/>
    <x v="1"/>
    <s v="7067"/>
    <s v="PALM TRAN DELRAY BEACH ADMINISTRATION"/>
    <s v="MDF"/>
    <s v="MDF"/>
    <n v="2596.75"/>
    <s v="2/10/2015 "/>
    <s v="ECL1448044C"/>
    <s v="ALVAREZ, ALFREDO"/>
    <x v="0"/>
  </r>
  <r>
    <n v="10179394"/>
    <d v="2016-01-19T00:00:00"/>
    <x v="4"/>
    <s v="1000BASE-ZX SFP"/>
    <s v="GLC-ZX-SM"/>
    <x v="1"/>
    <s v="0004"/>
    <s v="GOVERNMENTAL CENTER 4TH FLR"/>
    <s v="RB NAS"/>
    <s v="RBOOK"/>
    <n v="2596.75"/>
    <s v="2/10/2015 "/>
    <s v="FNS0843K11E"/>
    <s v="ALVAREZ, ALFREDO"/>
    <x v="0"/>
  </r>
  <r>
    <n v="10179395"/>
    <d v="2016-01-19T00:00:00"/>
    <x v="4"/>
    <s v="1000BASE-ZX SFP"/>
    <s v="GLC-ZX-SM"/>
    <x v="1"/>
    <s v="0004"/>
    <s v="GOVERNMENTAL CENTER 4TH FLR"/>
    <s v="RB NAS"/>
    <s v="RBOOK"/>
    <n v="2596.75"/>
    <s v="2/10/2015 "/>
    <s v="FNS12440TGC"/>
    <s v="ALVAREZ, ALFREDO"/>
    <x v="0"/>
  </r>
  <r>
    <n v="10179396"/>
    <d v="2016-01-19T00:00:00"/>
    <x v="4"/>
    <s v="1000BASE-ZX SFP"/>
    <s v="GLC-ZX-SM"/>
    <x v="1"/>
    <s v="0004"/>
    <s v="GOVERNMENTAL CENTER 4TH FLR"/>
    <s v="RB NAS"/>
    <s v="RBOOK"/>
    <n v="2596.75"/>
    <s v="2/10/2015 "/>
    <s v="FNS12440TJY"/>
    <s v="ALVAREZ, ALFREDO"/>
    <x v="0"/>
  </r>
  <r>
    <n v="10179397"/>
    <d v="2016-01-19T00:00:00"/>
    <x v="4"/>
    <s v="1000BASE-ZX SFP"/>
    <s v="GLC-ZX-SM"/>
    <x v="1"/>
    <s v="0004"/>
    <s v="GOVERNMENTAL CENTER 4TH FLR"/>
    <s v="RB NAS"/>
    <s v="RBOOK"/>
    <n v="2596.75"/>
    <s v="2/10/2015 "/>
    <s v="FNS0843K11N"/>
    <s v="ALVAREZ, ALFREDO"/>
    <x v="0"/>
  </r>
  <r>
    <n v="10179398"/>
    <d v="2016-01-19T00:00:00"/>
    <x v="4"/>
    <s v="1000BASE-ZX SFP"/>
    <s v="GLC-ZX-SM"/>
    <x v="1"/>
    <s v="0004"/>
    <s v="GOVERNMENTAL CENTER 4TH FLR"/>
    <s v="RB NAS"/>
    <s v="RBOOK"/>
    <n v="2596.75"/>
    <s v="2/10/2015 "/>
    <s v="FNS12440TKD"/>
    <s v="ALVAREZ, ALFREDO"/>
    <x v="0"/>
  </r>
  <r>
    <n v="10179399"/>
    <d v="2016-01-19T00:00:00"/>
    <x v="4"/>
    <s v="1000BASE-ZX SFP"/>
    <s v="GLC-ZX-SM"/>
    <x v="1"/>
    <s v="0004"/>
    <s v="GOVERNMENTAL CENTER 4TH FLR"/>
    <s v="RB NAS"/>
    <s v="RBOOK"/>
    <n v="2596.75"/>
    <s v="2/10/2015 "/>
    <s v="ECL1314033Q"/>
    <s v="ALVAREZ, ALFREDO"/>
    <x v="0"/>
  </r>
  <r>
    <n v="10179400"/>
    <d v="2016-01-19T00:00:00"/>
    <x v="4"/>
    <s v="1000BASE-ZX SFP"/>
    <s v="GLC-ZX-SM"/>
    <x v="1"/>
    <s v="0004"/>
    <s v="GOVERNMENTAL CENTER 4TH FLR"/>
    <s v="RB NAS"/>
    <s v="RBOOK"/>
    <n v="2596.75"/>
    <s v="2/10/2015 "/>
    <s v="FNS121108KE"/>
    <s v="ALVAREZ, ALFREDO"/>
    <x v="0"/>
  </r>
  <r>
    <n v="10179401"/>
    <d v="2016-01-19T00:00:00"/>
    <x v="4"/>
    <s v="1000BASE-ZX SFP"/>
    <s v="GLC-ZX-SM"/>
    <x v="1"/>
    <s v="0004"/>
    <s v="GOVERNMENTAL CENTER 4TH FLR"/>
    <s v="RB NAS"/>
    <s v="RBOOK"/>
    <n v="2596.75"/>
    <s v="2/10/2015 "/>
    <s v="ECL134406AR"/>
    <s v="ALVAREZ, ALFREDO"/>
    <x v="0"/>
  </r>
  <r>
    <n v="10179402"/>
    <d v="2016-01-19T00:00:00"/>
    <x v="4"/>
    <s v="1000BASE-ZX SFP"/>
    <s v="GLC-ZX-SM="/>
    <x v="1"/>
    <s v="7067"/>
    <s v="PALM TRAN DELRAY BEACH ADMINISTRATION"/>
    <s v="MDF"/>
    <s v="RB NAS"/>
    <n v="2596.75"/>
    <s v="2/10/2015 "/>
    <s v="ECL134406AT"/>
    <s v="ALVAREZ, ALFREDO"/>
    <x v="0"/>
  </r>
  <r>
    <n v="10179403"/>
    <d v="2016-01-19T00:00:00"/>
    <x v="4"/>
    <s v="1000BASE-ZX SFP"/>
    <s v="GLC-ZX-SM"/>
    <x v="1"/>
    <s v="0004"/>
    <s v="GOVERNMENTAL CENTER 4TH FLR"/>
    <s v="RB NAS"/>
    <s v="RBOOK"/>
    <n v="2596.75"/>
    <s v="2/10/2015 "/>
    <s v="ECL134406AL"/>
    <s v="ALVAREZ, ALFREDO"/>
    <x v="0"/>
  </r>
  <r>
    <n v="10179404"/>
    <d v="2016-01-19T00:00:00"/>
    <x v="4"/>
    <s v="1000BASE-ZX SFP"/>
    <s v="GLC-ZX-SM"/>
    <x v="1"/>
    <s v="0004"/>
    <s v="GOVERNMENTAL CENTER 4TH FLR"/>
    <s v="RB NAS"/>
    <s v="401.42"/>
    <n v="2596.75"/>
    <s v="2/10/2015 "/>
    <s v="ECL104800S2"/>
    <s v="ALVAREZ, ALFREDO"/>
    <x v="0"/>
  </r>
  <r>
    <n v="10179405"/>
    <d v="2016-01-19T00:00:00"/>
    <x v="4"/>
    <s v="1000BASE-ZX SFP"/>
    <s v="GLC-ZX-SM"/>
    <x v="1"/>
    <s v="2748"/>
    <s v="EMERGENCY OPS CENTER-1ST FLOOR"/>
    <s v="RB NAS"/>
    <s v="RB NAS"/>
    <n v="2596.75"/>
    <s v="2/13/2015 "/>
    <s v="FNS131408ME"/>
    <s v="ALVAREZ, ALFREDO"/>
    <x v="0"/>
  </r>
  <r>
    <n v="10179406"/>
    <d v="2016-01-19T00:00:00"/>
    <x v="4"/>
    <s v="1000BASE-ZX SFP"/>
    <s v="GLC-ZX-SM"/>
    <x v="1"/>
    <s v="0004"/>
    <s v="GOVERNMENTAL CENTER 4TH FLR"/>
    <s v="RB NAS"/>
    <s v="RBOOK"/>
    <n v="2596.75"/>
    <s v="2/10/2015 "/>
    <s v="ECL104800NQ"/>
    <s v="ALVAREZ, ALFREDO"/>
    <x v="0"/>
  </r>
  <r>
    <n v="10179407"/>
    <d v="2016-01-19T00:00:00"/>
    <x v="4"/>
    <s v="1000BASE-ZX SFP"/>
    <s v="GLC-ZX-SM"/>
    <x v="1"/>
    <s v="0004"/>
    <s v="GOVERNMENTAL CENTER 4TH FLR"/>
    <s v="RB NAS"/>
    <s v="RBOOK"/>
    <n v="2596.75"/>
    <s v="2/10/2015 "/>
    <s v="ECL134706NX"/>
    <s v="ALVAREZ, ALFREDO"/>
    <x v="0"/>
  </r>
  <r>
    <n v="10179408"/>
    <d v="2016-01-19T00:00:00"/>
    <x v="4"/>
    <s v="1000BASE-ZX SFP"/>
    <s v="GLC-ZX-SM"/>
    <x v="1"/>
    <s v="0004"/>
    <s v="GOVERNMENTAL CENTER 4TH FLR"/>
    <s v="RB NAS"/>
    <s v="RBOOK"/>
    <n v="2596.75"/>
    <s v="2/13/2015 "/>
    <s v="FNS121108KZ"/>
    <s v="ALVAREZ, ALFREDO"/>
    <x v="0"/>
  </r>
  <r>
    <n v="10179409"/>
    <d v="2016-01-19T00:00:00"/>
    <x v="4"/>
    <s v="1000BASE-ZX SFP"/>
    <s v="GLC-ZX-SM"/>
    <x v="1"/>
    <s v="0004"/>
    <s v="GOVERNMENTAL CENTER 4TH FLR"/>
    <s v="RB NAS"/>
    <s v="RBOOK"/>
    <n v="2596.75"/>
    <s v="2/10/2015 "/>
    <s v="ECL104800SB"/>
    <s v="ALVAREZ, ALFREDO"/>
    <x v="0"/>
  </r>
  <r>
    <n v="10179410"/>
    <d v="2016-01-19T00:00:00"/>
    <x v="4"/>
    <s v="1000BASE-ZX SFP"/>
    <s v="GLC-ZX-SM"/>
    <x v="1"/>
    <s v="0004"/>
    <s v="GOVERNMENTAL CENTER 4TH FLR"/>
    <s v="RB NAS"/>
    <s v="RBOOK"/>
    <n v="2596.75"/>
    <s v="2/10/2015 "/>
    <s v="ECL104800NT"/>
    <s v="ALVAREZ, ALFREDO"/>
    <x v="0"/>
  </r>
  <r>
    <n v="10179411"/>
    <d v="2016-01-19T00:00:00"/>
    <x v="4"/>
    <s v="1000BASE-ZX SFP"/>
    <s v="GLC-ZX-SM"/>
    <x v="1"/>
    <s v="0004"/>
    <s v="GOVERNMENTAL CENTER 4TH FLR"/>
    <s v="RB NAS"/>
    <s v="RBOOK"/>
    <n v="2596.75"/>
    <s v="2/10/2015 "/>
    <s v="FNS131406RU"/>
    <s v="ALVAREZ, ALFREDO"/>
    <x v="0"/>
  </r>
  <r>
    <n v="10179412"/>
    <d v="2016-01-19T00:00:00"/>
    <x v="4"/>
    <s v="1000BASE-ZX SFP"/>
    <s v="GLC-ZX-SM"/>
    <x v="1"/>
    <s v="0004"/>
    <s v="GOVERNMENTAL CENTER 4TH FLR"/>
    <s v="RB NAS"/>
    <s v="RBOOK"/>
    <n v="2596.75"/>
    <s v="2/10/2015 "/>
    <s v="FNS121108M7"/>
    <s v="ALVAREZ, ALFREDO"/>
    <x v="0"/>
  </r>
  <r>
    <n v="10179543"/>
    <d v="2016-01-19T00:00:00"/>
    <x v="4"/>
    <s v="CATALST, WS-C3750G-48TS-E"/>
    <s v=""/>
    <x v="0"/>
    <s v="0004"/>
    <s v="GOVERNMENTAL CENTER 4TH FLR"/>
    <n v="401.6"/>
    <s v="401.6"/>
    <n v="14293.5"/>
    <s v="12/11/2014"/>
    <s v="FOC1251W4DR"/>
    <s v="ALVAREZ, ALFREDO"/>
    <x v="0"/>
  </r>
  <r>
    <n v="10179544"/>
    <d v="2016-01-19T00:00:00"/>
    <x v="4"/>
    <s v="CATALST, WS-C3750G-48TS-E"/>
    <s v=""/>
    <x v="0"/>
    <s v="1008"/>
    <s v="SOUTH COUNTY COURTHOUSE 1ST FL"/>
    <s v="MDF"/>
    <s v="MDF"/>
    <n v="14293.5"/>
    <s v="12/11/2014"/>
    <s v="FOC1251W4DN"/>
    <s v="ALVAREZ, ALFREDO"/>
    <x v="0"/>
  </r>
  <r>
    <n v="10179545"/>
    <d v="2016-01-19T00:00:00"/>
    <x v="4"/>
    <s v="CATALST, WS-C3750G-48TS-E"/>
    <s v=""/>
    <x v="0"/>
    <s v="1008"/>
    <s v="SOUTH COUNTY COURTHOUSE 1ST FL"/>
    <s v="MDF"/>
    <s v="MDF"/>
    <n v="14293.5"/>
    <s v="12/11/2014"/>
    <s v="FOC1251W4DB"/>
    <s v="ALVAREZ, ALFREDO"/>
    <x v="0"/>
  </r>
  <r>
    <n v="10179546"/>
    <d v="2016-01-19T00:00:00"/>
    <x v="4"/>
    <s v="CATALST, WS-C3750G-48TS-E"/>
    <s v=""/>
    <x v="0"/>
    <s v="0004"/>
    <s v="GOVERNMENTAL CENTER 4TH FLR"/>
    <n v="401.6"/>
    <s v="401.6"/>
    <n v="14293.5"/>
    <s v="1/15/2015 "/>
    <s v="FOC1251W4DT"/>
    <s v="ALVAREZ, ALFREDO"/>
    <x v="0"/>
  </r>
  <r>
    <n v="10179547"/>
    <d v="2016-01-19T00:00:00"/>
    <x v="4"/>
    <s v="CATALST, WS-C3750G-48TS-E"/>
    <s v=""/>
    <x v="0"/>
    <s v="0004"/>
    <s v="GOVERNMENTAL CENTER 4TH FLR"/>
    <n v="401.6"/>
    <s v="401.6"/>
    <n v="14293.5"/>
    <s v="12/11/2014"/>
    <s v="FOC1251W4DS"/>
    <s v="ALVAREZ, ALFREDO"/>
    <x v="0"/>
  </r>
  <r>
    <n v="10179548"/>
    <d v="2016-01-19T00:00:00"/>
    <x v="4"/>
    <s v="CATALST, WS-C3750G-48TS-E"/>
    <s v="3750G"/>
    <x v="0"/>
    <s v="0060"/>
    <s v="NORTH COUNTY COMPLEX  1ST FLR"/>
    <s v="MDF"/>
    <s v="MDF"/>
    <n v="14293.5"/>
    <s v="2/25/2015 "/>
    <s v="FOC1219W5EN"/>
    <s v="ALVAREZ, ALFREDO"/>
    <x v="0"/>
  </r>
  <r>
    <n v="10179549"/>
    <d v="2016-01-19T00:00:00"/>
    <x v="4"/>
    <s v="CATALST, WS-C3750G-48TS-E"/>
    <s v=""/>
    <x v="0"/>
    <s v="0004"/>
    <s v="GOVERNMENTAL CENTER 4TH FLR"/>
    <s v="MDF"/>
    <s v="401.42"/>
    <n v="14293.5"/>
    <s v="1/15/2015 "/>
    <s v="FOC1251W4DJ"/>
    <s v="ALVAREZ, ALFREDO"/>
    <x v="0"/>
  </r>
  <r>
    <n v="10179550"/>
    <d v="2016-01-19T00:00:00"/>
    <x v="4"/>
    <s v="CATALST, WS-C3750G-48TS-E"/>
    <s v=""/>
    <x v="0"/>
    <s v="0004"/>
    <s v="GOVERNMENTAL CENTER 4TH FLR"/>
    <n v="401.6"/>
    <s v="401.6"/>
    <n v="14293.5"/>
    <s v="1/15/2015 "/>
    <s v="FOC1251W4DW"/>
    <s v="ALVAREZ, ALFREDO"/>
    <x v="0"/>
  </r>
  <r>
    <n v="10179551"/>
    <d v="2016-01-19T00:00:00"/>
    <x v="4"/>
    <s v="CATALST, WS-C3750G-48TS-E"/>
    <s v=""/>
    <x v="0"/>
    <s v="0004"/>
    <s v="GOVERNMENTAL CENTER 4TH FLR"/>
    <n v="401.21"/>
    <s v="401.21"/>
    <n v="14293.5"/>
    <s v="12/11/2014"/>
    <s v="FOC1251W4DU"/>
    <s v="ALVAREZ, ALFREDO"/>
    <x v="0"/>
  </r>
  <r>
    <n v="10179552"/>
    <d v="2016-01-19T00:00:00"/>
    <x v="4"/>
    <s v="CATALST, WS-C3750G-48TS-E"/>
    <s v="C3750G"/>
    <x v="0"/>
    <s v="0004"/>
    <s v="GOVERNMENTAL CENTER 4TH FLR"/>
    <n v="401.6"/>
    <s v="401.6"/>
    <n v="14293.5"/>
    <s v="1/15/2015 "/>
    <s v="FOC1251W4E1"/>
    <s v="ALVAREZ, ALFREDO"/>
    <x v="0"/>
  </r>
  <r>
    <n v="10179553"/>
    <d v="2016-01-19T00:00:00"/>
    <x v="4"/>
    <s v="CATALST, WS-C3750G-48TS-E"/>
    <s v=""/>
    <x v="0"/>
    <s v="1008"/>
    <s v="SOUTH COUNTY COURTHOUSE 1ST FL"/>
    <s v="MDF"/>
    <s v="MDF"/>
    <n v="14293.5"/>
    <s v="12/11/2014"/>
    <s v="FOC1251W4D6"/>
    <s v="ALVAREZ, ALFREDO"/>
    <x v="0"/>
  </r>
  <r>
    <n v="10179554"/>
    <d v="2016-01-19T00:00:00"/>
    <x v="4"/>
    <s v="CISCO 7201 CHASSIS"/>
    <s v=""/>
    <x v="1"/>
    <s v="0004"/>
    <s v="GOVERNMENTAL CENTER 4TH FLR"/>
    <s v="MDF"/>
    <s v="401.42"/>
    <n v="17042.05"/>
    <s v="12/11/2014"/>
    <n v="78007874"/>
    <s v="ALVAREZ, ALFREDO"/>
    <x v="0"/>
  </r>
  <r>
    <n v="10179555"/>
    <d v="2016-01-19T00:00:00"/>
    <x v="4"/>
    <s v="CISCO 7201 CHASSIS"/>
    <n v="7201"/>
    <x v="1"/>
    <s v="2748"/>
    <s v="EMERGENCY OPS CENTER-1ST FLOOR"/>
    <s v="MDF"/>
    <s v="MDF"/>
    <n v="17042.05"/>
    <s v="12/11/2014"/>
    <n v="78007886"/>
    <s v="ALVAREZ, ALFREDO"/>
    <x v="0"/>
  </r>
  <r>
    <n v="10179556"/>
    <d v="2016-01-19T00:00:00"/>
    <x v="4"/>
    <s v="LAPTOP, DELL LATITUDE D63"/>
    <s v=""/>
    <x v="0"/>
    <s v="0004"/>
    <s v="GOVERNMENTAL CENTER 4TH FLR"/>
    <n v="401.44"/>
    <s v="401.42"/>
    <n v="1103.9100000000001"/>
    <s v="2/26/2015 "/>
    <s v="CBQKQJ1"/>
    <s v="CALLWOOD, DWIGHT"/>
    <x v="0"/>
  </r>
  <r>
    <n v="10179557"/>
    <d v="2016-01-19T00:00:00"/>
    <x v="4"/>
    <s v="UPS, APC SMART UPS XL MODULAR"/>
    <s v=""/>
    <x v="0"/>
    <s v="0004"/>
    <s v="GOVERNMENTAL CENTER 4TH FLR"/>
    <n v="401.6"/>
    <s v="401.42"/>
    <n v="1577.33"/>
    <s v="2/19/2015 "/>
    <s v="QS0904230003"/>
    <s v="ALVAREZ, ALFREDO"/>
    <x v="0"/>
  </r>
  <r>
    <n v="10179608"/>
    <d v="2016-01-19T00:00:00"/>
    <x v="4"/>
    <s v="UPS, APC SMART UPS XL MODULAR"/>
    <s v=""/>
    <x v="0"/>
    <s v="0004"/>
    <s v="GOVERNMENTAL CENTER 4TH FLR"/>
    <n v="401.6"/>
    <s v="401.42"/>
    <n v="1577.33"/>
    <s v="2/19/2015 "/>
    <s v="QS0903130990"/>
    <s v="ALVAREZ, ALFREDO"/>
    <x v="0"/>
  </r>
  <r>
    <n v="10179609"/>
    <d v="2016-01-19T00:00:00"/>
    <x v="4"/>
    <s v="UPS, APC SMART UPS XL MODULAR"/>
    <s v="SUA1500RM"/>
    <x v="0"/>
    <s v="0004"/>
    <s v="GOVERNMENTAL CENTER 4TH FLR"/>
    <s v="DATACTR"/>
    <s v="COMMRM"/>
    <n v="1577.33"/>
    <s v="2/5/2015  "/>
    <s v="QS0903130897"/>
    <s v="ALVAREZ, ALFREDO"/>
    <x v="0"/>
  </r>
  <r>
    <n v="10179610"/>
    <d v="2016-01-19T00:00:00"/>
    <x v="4"/>
    <s v="DSR DIG KVM OVER OP SWCH-2REM/1LOC USER 16PT CAT5"/>
    <s v=""/>
    <x v="0"/>
    <s v="7118"/>
    <s v="2048 EAST PAUL DIRAC DR, TALL, 32310"/>
    <s v="TALLAHAS"/>
    <s v="MDF"/>
    <n v="4413.3"/>
    <s v="2/12/2015 "/>
    <n v="210255321"/>
    <s v="SCHWARTZ, RICHARD"/>
    <x v="0"/>
  </r>
  <r>
    <n v="10179627"/>
    <d v="2016-01-19T00:00:00"/>
    <x v="4"/>
    <s v="880 MXP VIDEO CONFERENCING  PACKAGE"/>
    <s v=""/>
    <x v="0"/>
    <s v="0004"/>
    <s v="GOVERNMENTAL CENTER 4TH FLR"/>
    <s v="CONF RM"/>
    <s v="401.7"/>
    <n v="10675.77"/>
    <s v="2/24/2015 "/>
    <s v="30A90482"/>
    <s v="GOLDSMITH, LORINDA"/>
    <x v="0"/>
  </r>
  <r>
    <n v="10179628"/>
    <d v="2016-01-19T00:00:00"/>
    <x v="4"/>
    <s v="BIG-IP LOCAL TRAFFIC MGR 1600 4GB ROHS"/>
    <s v=""/>
    <x v="0"/>
    <s v="7118"/>
    <s v="2048 EAST PAUL DIRAC DR, TALL, 32310"/>
    <s v="TALLAHAS"/>
    <s v="MDF"/>
    <n v="16555.400000000001"/>
    <s v="2/12/2015 "/>
    <s v="F5-GCQN-XZ1Z"/>
    <s v="SCHWARTZ, RICHARD"/>
    <x v="0"/>
  </r>
  <r>
    <n v="10179629"/>
    <d v="2016-01-19T00:00:00"/>
    <x v="4"/>
    <s v="BIG-IP LOCAL TRAFFIC MGR 1600 4GB ROHS"/>
    <s v=""/>
    <x v="0"/>
    <s v="7118"/>
    <s v="2048 EAST PAUL DIRAC DR, TALL, 32310"/>
    <s v="TALLAHAS"/>
    <s v="MDF"/>
    <n v="16555.400000000001"/>
    <s v="2/12/2015 "/>
    <s v="F5-RFTL-NGL3"/>
    <s v="SCHWARTZ, RICHARD"/>
    <x v="0"/>
  </r>
  <r>
    <n v="10179630"/>
    <d v="2016-01-19T00:00:00"/>
    <x v="4"/>
    <s v="FIREPASS ROHS COMPLIANT PG4"/>
    <s v=""/>
    <x v="0"/>
    <s v="7118"/>
    <s v="2048 EAST PAUL DIRAC DR, TALL, 32310"/>
    <s v="TALLAHAS"/>
    <s v="MDF"/>
    <n v="18390.8"/>
    <s v="2/12/2015 "/>
    <s v="BIP092166S"/>
    <s v="SCHWARTZ, RICHARD"/>
    <x v="0"/>
  </r>
  <r>
    <n v="10179631"/>
    <d v="2016-01-19T00:00:00"/>
    <x v="4"/>
    <s v="PROOFPOINT P840 MESSAGING SECURITY GATEWAY"/>
    <s v=""/>
    <x v="1"/>
    <s v="7118"/>
    <s v="2048 EAST PAUL DIRAC DR, TALL, 32310"/>
    <s v="RB NAS"/>
    <s v="RB NAS"/>
    <n v="12600"/>
    <s v="2/13/2015 "/>
    <s v="3LGDJH1"/>
    <s v="SCHWARTZ, RICHARD"/>
    <x v="0"/>
  </r>
  <r>
    <n v="10179632"/>
    <d v="2016-01-19T00:00:00"/>
    <x v="4"/>
    <s v="46&quot; DISPLAY"/>
    <s v=""/>
    <x v="0"/>
    <s v="7096"/>
    <s v="WEST COUNTY ADMINIISTRATION BLDG"/>
    <s v="MDF"/>
    <s v="401.7"/>
    <n v="2963.48"/>
    <s v="1/20/2015 "/>
    <s v="MC46HCN3400361"/>
    <s v="GOLDSMITH, LORINDA"/>
    <x v="0"/>
  </r>
  <r>
    <n v="10179633"/>
    <d v="2016-01-19T00:00:00"/>
    <x v="4"/>
    <s v="LAPTOP, MACBOOK PRO"/>
    <s v=""/>
    <x v="0"/>
    <s v="0004"/>
    <s v="GOVERNMENTAL CENTER 4TH FLR"/>
    <n v="401.24"/>
    <s v="401.24"/>
    <n v="2362"/>
    <s v="12/10/2014"/>
    <s v="W89231RW71C"/>
    <s v="SCHWARTZ, RICHARD"/>
    <x v="0"/>
  </r>
  <r>
    <n v="10179761"/>
    <d v="2016-01-19T00:00:00"/>
    <x v="4"/>
    <s v="IP SWITCH, DELL 16 PORT KVM"/>
    <s v=""/>
    <x v="0"/>
    <s v="0004"/>
    <s v="GOVERNMENTAL CENTER 4TH FLR"/>
    <n v="403.1"/>
    <e v="#N/A"/>
    <n v="3171"/>
    <s v="2/24/2015 "/>
    <s v="GP7PHH1"/>
    <e v="#N/A"/>
    <x v="0"/>
  </r>
  <r>
    <n v="10179762"/>
    <d v="2016-01-19T00:00:00"/>
    <x v="4"/>
    <s v="IP SWITCH, DELL 16 PORT KVM"/>
    <s v=""/>
    <x v="0"/>
    <s v="0004"/>
    <s v="GOVERNMENTAL CENTER 4TH FLR"/>
    <n v="403.1"/>
    <e v="#N/A"/>
    <n v="3171"/>
    <s v="2/24/2015 "/>
    <s v="2T7PHH1"/>
    <e v="#N/A"/>
    <x v="0"/>
  </r>
  <r>
    <n v="10179763"/>
    <d v="2016-01-19T00:00:00"/>
    <x v="4"/>
    <s v="IP SWITCH, DELL 16 PORT KVM"/>
    <s v=""/>
    <x v="0"/>
    <s v="0067"/>
    <s v="YOUTH SERVICE AUSTRIALIAN AVE"/>
    <s v="HR001"/>
    <e v="#N/A"/>
    <n v="3171"/>
    <s v="1/23/2014 "/>
    <s v="7P6PHH1"/>
    <e v="#N/A"/>
    <x v="1"/>
  </r>
  <r>
    <n v="10179767"/>
    <d v="2016-01-19T00:00:00"/>
    <x v="4"/>
    <s v="UPS, APC SMART UPS 3000"/>
    <s v=""/>
    <x v="0"/>
    <s v="0029"/>
    <s v="HIGHRIDGE FAMILY CENTER"/>
    <n v="115"/>
    <e v="#N/A"/>
    <n v="1868.99"/>
    <s v="2/24/2015 "/>
    <s v="JS0650013623"/>
    <e v="#N/A"/>
    <x v="0"/>
  </r>
  <r>
    <n v="10179768"/>
    <d v="2016-01-19T00:00:00"/>
    <x v="4"/>
    <s v="APC NEXBOTZ 420 RACK APPLIANCE W/CAMERA"/>
    <s v=""/>
    <x v="0"/>
    <s v="0004"/>
    <s v="GOVERNMENTAL CENTER 4TH FLR"/>
    <n v="402.25299999999999"/>
    <e v="#N/A"/>
    <n v="1585.97"/>
    <s v="2/25/2015 "/>
    <s v="00:02:D3:03:34:68"/>
    <e v="#N/A"/>
    <x v="0"/>
  </r>
  <r>
    <n v="10179769"/>
    <d v="2016-01-19T00:00:00"/>
    <x v="4"/>
    <s v="APC NETBOTZ 420 RACK APPLIANCE W/CAMERA"/>
    <s v=""/>
    <x v="0"/>
    <s v="0004"/>
    <s v="GOVERNMENTAL CENTER 4TH FLR"/>
    <n v="402.25299999999999"/>
    <e v="#N/A"/>
    <n v="1585.97"/>
    <s v="2/25/2015 "/>
    <s v="00:02:D3:03:48:37"/>
    <e v="#N/A"/>
    <x v="0"/>
  </r>
  <r>
    <n v="10179770"/>
    <d v="2016-01-19T00:00:00"/>
    <x v="4"/>
    <s v="APC NETBOTZ 420 RACK APPLIANCE W/CAMERA"/>
    <s v=""/>
    <x v="0"/>
    <s v="0004"/>
    <s v="GOVERNMENTAL CENTER 4TH FLR"/>
    <n v="402.25299999999999"/>
    <e v="#N/A"/>
    <n v="1585.97"/>
    <s v="2/25/2015 "/>
    <s v="00:02:D3:7A:15"/>
    <e v="#N/A"/>
    <x v="0"/>
  </r>
  <r>
    <n v="10179771"/>
    <d v="2016-01-19T00:00:00"/>
    <x v="4"/>
    <s v="APC NETBOTZ 420 RACK APPLIANCE W/CAMERA"/>
    <s v=""/>
    <x v="0"/>
    <s v="0004"/>
    <s v="GOVERNMENTAL CENTER 4TH FLR"/>
    <n v="402.25299999999999"/>
    <e v="#N/A"/>
    <n v="1585.97"/>
    <s v="2/25/2015 "/>
    <s v="00:02:D3:03:7A:1D"/>
    <e v="#N/A"/>
    <x v="0"/>
  </r>
  <r>
    <n v="10179841"/>
    <d v="2016-01-19T00:00:00"/>
    <x v="4"/>
    <s v="TANDBERG 770 MXP SERIES"/>
    <s v="770 MXP"/>
    <x v="0"/>
    <s v="2255"/>
    <s v="3323 BELVEDERE ROAD BLDG#503"/>
    <s v="MDF"/>
    <s v="CONF RM# 255"/>
    <n v="6780.3"/>
    <s v="1/20/2015 "/>
    <s v="30A90498"/>
    <s v="GOLDSMITH, LORINDA"/>
    <x v="0"/>
  </r>
  <r>
    <n v="10179845"/>
    <d v="2016-01-19T00:00:00"/>
    <x v="4"/>
    <s v="VIDEO UNIT BASE, TANDBERG, 770 MXP"/>
    <s v="770 MXP"/>
    <x v="0"/>
    <s v="0004"/>
    <s v="GOVERNMENTAL CENTER 4TH FLR"/>
    <n v="401.6"/>
    <s v="401.6"/>
    <n v="6780.3"/>
    <s v="2/5/2015  "/>
    <s v="30A90529"/>
    <s v="GOLDSMITH, LORINDA"/>
    <x v="0"/>
  </r>
  <r>
    <n v="10179846"/>
    <d v="2016-01-19T00:00:00"/>
    <x v="4"/>
    <s v="VIDEO UNIT BASE, TANDBERG, 770 MXP"/>
    <s v="770 MXP"/>
    <x v="0"/>
    <s v="0004"/>
    <s v="GOVERNMENTAL CENTER 4TH FLR"/>
    <n v="401.6"/>
    <s v="401.6"/>
    <n v="6780.3"/>
    <s v="2/5/2015  "/>
    <s v="30A90519"/>
    <s v="GOLDSMITH, LORINDA"/>
    <x v="0"/>
  </r>
  <r>
    <n v="10180717"/>
    <d v="2016-01-19T00:00:00"/>
    <x v="4"/>
    <s v="TANBERG 880 MXP VIDEO CONFERENCING KIT"/>
    <s v="880 MXP"/>
    <x v="0"/>
    <s v="0004"/>
    <s v="GOVERNMENTAL CENTER 4TH FLR"/>
    <n v="401.6"/>
    <s v="401.7"/>
    <n v="5339"/>
    <s v="2/5/2015  "/>
    <s v="30A90482"/>
    <s v="GOLDSMITH, LORINDA"/>
    <x v="0"/>
  </r>
  <r>
    <n v="10180718"/>
    <d v="2016-01-19T00:00:00"/>
    <x v="4"/>
    <s v="TANBERG EDGE 75MXP"/>
    <s v="75MXP"/>
    <x v="0"/>
    <s v="0004"/>
    <s v="GOVERNMENTAL CENTER 4TH FLR"/>
    <n v="401.6"/>
    <s v="401.6"/>
    <n v="5599"/>
    <s v="2/5/2015  "/>
    <s v="26B20074"/>
    <s v="GOLDSMITH, LORINDA"/>
    <x v="0"/>
  </r>
  <r>
    <n v="10180719"/>
    <d v="2016-01-19T00:00:00"/>
    <x v="4"/>
    <s v="CATALYST 6500"/>
    <s v=""/>
    <x v="0"/>
    <s v="2748"/>
    <s v="EMERGENCY OPS CENTER-1ST FLOOR"/>
    <s v="IDF"/>
    <s v="401.13"/>
    <n v="11673.44"/>
    <s v="1/22/2015 "/>
    <s v="SAL1407B5JQ"/>
    <s v="GOLDSMITH, LORINDA"/>
    <x v="0"/>
  </r>
  <r>
    <n v="10180836"/>
    <d v="2016-01-19T00:00:00"/>
    <x v="4"/>
    <s v="TANDBERG 880 MXP"/>
    <s v="880 MXP"/>
    <x v="0"/>
    <s v="7078"/>
    <s v="PUBLIC DEFENDER"/>
    <s v="MDF"/>
    <s v="5TH FLOOR"/>
    <n v="6097.87"/>
    <s v="1/20/2015 "/>
    <s v="30A83707"/>
    <s v="GOLDSMITH, LORINDA"/>
    <x v="0"/>
  </r>
  <r>
    <n v="10180837"/>
    <d v="2016-01-19T00:00:00"/>
    <x v="4"/>
    <s v="TANDBERG 880 MXP"/>
    <s v=""/>
    <x v="0"/>
    <s v="3390"/>
    <s v="VISTA CENTER OFFICE 4TH FLR"/>
    <n v="3.9999999999999999E-60"/>
    <s v="4E-60"/>
    <n v="6097.87"/>
    <s v="2/25/2015 "/>
    <s v="30A63686"/>
    <s v="GOLDSMITH, LORINDA"/>
    <x v="0"/>
  </r>
  <r>
    <n v="10180839"/>
    <d v="2016-01-19T00:00:00"/>
    <x v="4"/>
    <s v="PRINTER, HP COLOR LASERJET CP4525DN"/>
    <s v=""/>
    <x v="0"/>
    <s v="0004"/>
    <s v="GOVERNMENTAL CENTER 4TH FLR"/>
    <n v="401.34"/>
    <s v="401.34"/>
    <n v="1532"/>
    <s v="12/9/2014 "/>
    <s v="JPBC9DX0B9"/>
    <s v="BUTLER, MIKE"/>
    <x v="0"/>
  </r>
  <r>
    <n v="10180898"/>
    <d v="2016-01-19T00:00:00"/>
    <x v="4"/>
    <s v="SERIAL PLUGGABLE XFP OPT"/>
    <n v="8500"/>
    <x v="1"/>
    <s v="0004"/>
    <s v="GOVERNMENTAL CENTER 4TH FLR"/>
    <s v="RB NAS"/>
    <s v="403"/>
    <n v="1274.0999999999999"/>
    <s v="2/13/2015 "/>
    <s v="AVAGCN0920M00VZ"/>
    <s v="ALVAREZ, ALFREDO"/>
    <x v="0"/>
  </r>
  <r>
    <n v="10180899"/>
    <d v="2016-01-19T00:00:00"/>
    <x v="4"/>
    <s v="SERIAL PLUGGABLE XFP OPT"/>
    <n v="8500"/>
    <x v="1"/>
    <s v="0004"/>
    <s v="GOVERNMENTAL CENTER 4TH FLR"/>
    <s v="RB NAS"/>
    <s v="403"/>
    <n v="1274.0999999999999"/>
    <s v="2/13/2015 "/>
    <s v="AVAGCN0921M00DA"/>
    <s v="ALVAREZ, ALFREDO"/>
    <x v="0"/>
  </r>
  <r>
    <n v="10180900"/>
    <d v="2016-01-19T00:00:00"/>
    <x v="4"/>
    <s v="SERIAL PLUGGABLE XFP OPT"/>
    <n v="8500"/>
    <x v="1"/>
    <s v="0004"/>
    <s v="GOVERNMENTAL CENTER 4TH FLR"/>
    <s v="401.6 RB"/>
    <s v="401.6"/>
    <n v="1274.0999999999999"/>
    <s v="1/23/2015 "/>
    <s v="AVAGCN0930M006N"/>
    <s v="ALVAREZ, ALFREDO"/>
    <x v="0"/>
  </r>
  <r>
    <n v="10180901"/>
    <d v="2016-01-19T00:00:00"/>
    <x v="4"/>
    <s v="SERIAL PLUGGABLE XFP OPT"/>
    <s v=""/>
    <x v="1"/>
    <s v="0004"/>
    <s v="GOVERNMENTAL CENTER 4TH FLR"/>
    <s v="RB NAS"/>
    <s v="401.42"/>
    <n v="1274.0999999999999"/>
    <s v="2/13/2015 "/>
    <s v="AVAGCN0931M006Z"/>
    <s v="ALVAREZ, ALFREDO"/>
    <x v="0"/>
  </r>
  <r>
    <n v="10180902"/>
    <d v="2016-01-19T00:00:00"/>
    <x v="4"/>
    <s v="SERIAL PLUGGABLE XFP OPT"/>
    <n v="8500"/>
    <x v="1"/>
    <s v="2748"/>
    <s v="EMERGENCY OPS CENTER-1ST FLOOR"/>
    <s v="RB NAS"/>
    <s v="401.6"/>
    <n v="1274.0999999999999"/>
    <s v="2/13/2015 "/>
    <s v="AVAGCN0931M011R"/>
    <s v="ALVAREZ, ALFREDO"/>
    <x v="0"/>
  </r>
  <r>
    <n v="10180903"/>
    <d v="2016-01-19T00:00:00"/>
    <x v="4"/>
    <s v="SERIAL PLUGGABLE XFP OPT"/>
    <s v=""/>
    <x v="1"/>
    <s v="0004"/>
    <s v="GOVERNMENTAL CENTER 4TH FLR"/>
    <s v="RB NAS"/>
    <s v="401.42"/>
    <n v="1274.0999999999999"/>
    <s v="2/13/2015 "/>
    <s v="AVAGCN0931M012E"/>
    <s v="ALVAREZ, ALFREDO"/>
    <x v="0"/>
  </r>
  <r>
    <n v="10180904"/>
    <d v="2016-01-19T00:00:00"/>
    <x v="4"/>
    <s v="SERIAL PLUGGABLE XFP OPT"/>
    <n v="8500"/>
    <x v="1"/>
    <s v="2748"/>
    <s v="EMERGENCY OPS CENTER-1ST FLOOR"/>
    <s v="MDF"/>
    <s v="MDF"/>
    <n v="1274.0999999999999"/>
    <s v="2/12/2015 "/>
    <s v="AVAGCN0931M012J"/>
    <s v="ALVAREZ, ALFREDO"/>
    <x v="0"/>
  </r>
  <r>
    <n v="10180905"/>
    <d v="2016-01-19T00:00:00"/>
    <x v="4"/>
    <s v="SERIAL PLUGGABLE XFT OPT"/>
    <s v=""/>
    <x v="1"/>
    <s v="0004"/>
    <s v="GOVERNMENTAL CENTER 4TH FLR"/>
    <s v="RB NAS"/>
    <s v="401.42"/>
    <n v="1274.0999999999999"/>
    <s v="2/13/2015 "/>
    <s v="AVAGCN0931M0127"/>
    <s v="ALVAREZ, ALFREDO"/>
    <x v="0"/>
  </r>
  <r>
    <n v="10180906"/>
    <d v="2016-01-19T00:00:00"/>
    <x v="4"/>
    <s v="SERIAL PLUGGABLE XFP OPT"/>
    <s v=""/>
    <x v="1"/>
    <s v="0004"/>
    <s v="GOVERNMENTAL CENTER 4TH FLR"/>
    <s v="RB NAS"/>
    <s v="401.42"/>
    <n v="1274.0999999999999"/>
    <s v="2/13/2015 "/>
    <s v="AVAGCN0931M0128"/>
    <s v="ALVAREZ, ALFREDO"/>
    <x v="0"/>
  </r>
  <r>
    <n v="10180907"/>
    <d v="2016-01-19T00:00:00"/>
    <x v="4"/>
    <s v="SERIAL PLUGGABLE XFP OPT"/>
    <n v="8500"/>
    <x v="1"/>
    <s v="0004"/>
    <s v="GOVERNMENTAL CENTER 4TH FLR"/>
    <s v="COMMRM"/>
    <s v="COMMRM"/>
    <n v="1274.0999999999999"/>
    <s v="2/12/2015 "/>
    <s v="AVAGCN0931M015Z"/>
    <s v="ALVAREZ, ALFREDO"/>
    <x v="0"/>
  </r>
  <r>
    <n v="10180908"/>
    <d v="2016-01-19T00:00:00"/>
    <x v="4"/>
    <s v="SERIAL PLUGGABLE XFP OPT"/>
    <s v=""/>
    <x v="1"/>
    <s v="0004"/>
    <s v="GOVERNMENTAL CENTER 4TH FLR"/>
    <s v="RB NAS"/>
    <s v="401.42"/>
    <n v="1274.0999999999999"/>
    <s v="2/13/2015 "/>
    <s v="AVAGCN0932MD0NA"/>
    <s v="ALVAREZ, ALFREDO"/>
    <x v="0"/>
  </r>
  <r>
    <n v="10180909"/>
    <d v="2016-01-19T00:00:00"/>
    <x v="4"/>
    <s v="SERIAL PLUGGABLE XFP OPT"/>
    <n v="8500"/>
    <x v="1"/>
    <s v="0004"/>
    <s v="GOVERNMENTAL CENTER 4TH FLR"/>
    <s v="MDF"/>
    <s v="COMMRM"/>
    <n v="1274.0999999999999"/>
    <s v="2/12/2015 "/>
    <s v="AVAGCN0920M00DN"/>
    <s v="ALVAREZ, ALFREDO"/>
    <x v="0"/>
  </r>
  <r>
    <n v="10180910"/>
    <d v="2016-01-19T00:00:00"/>
    <x v="4"/>
    <s v="SERIAL PLUGGABLE XFP OPT"/>
    <s v=""/>
    <x v="1"/>
    <s v="0004"/>
    <s v="GOVERNMENTAL CENTER 4TH FLR"/>
    <s v="RB NAS"/>
    <s v="401.42"/>
    <n v="1274.0999999999999"/>
    <s v="2/13/2015 "/>
    <s v="AVAGCN0920M00M1"/>
    <s v="ALVAREZ, ALFREDO"/>
    <x v="0"/>
  </r>
  <r>
    <n v="10180911"/>
    <d v="2016-01-19T00:00:00"/>
    <x v="4"/>
    <s v="SERIAL PLUGGABLE XFP OPT"/>
    <n v="8500"/>
    <x v="1"/>
    <s v="3416"/>
    <s v="F/R ADMIN/TRAINING"/>
    <s v="RB NAS"/>
    <s v="MDF"/>
    <n v="1274.0999999999999"/>
    <s v="2/10/2015 "/>
    <s v="AVAGCN0920M00TP"/>
    <s v="ALVAREZ, ALFREDO"/>
    <x v="0"/>
  </r>
  <r>
    <n v="10180912"/>
    <d v="2016-01-19T00:00:00"/>
    <x v="4"/>
    <s v="SERIAL PLUGGABLE XFP OPT"/>
    <s v="850 NM"/>
    <x v="1"/>
    <s v="0004"/>
    <s v="GOVERNMENTAL CENTER 4TH FLR"/>
    <s v="RB NAS"/>
    <s v="403"/>
    <n v="1274.0999999999999"/>
    <s v="2/13/2015 "/>
    <s v="AVAGCN0920M00VU"/>
    <s v="ALVAREZ, ALFREDO"/>
    <x v="0"/>
  </r>
  <r>
    <n v="10180913"/>
    <d v="2016-01-19T00:00:00"/>
    <x v="4"/>
    <s v="SERIAL PLUGGABLE XFP OPT"/>
    <s v=""/>
    <x v="1"/>
    <s v="0004"/>
    <s v="GOVERNMENTAL CENTER 4TH FLR"/>
    <s v="RB NAS"/>
    <s v="401.42"/>
    <n v="1274.0999999999999"/>
    <s v="2/13/2015 "/>
    <s v="AVAGCN0920M00YU"/>
    <s v="ALVAREZ, ALFREDO"/>
    <x v="0"/>
  </r>
  <r>
    <n v="10180914"/>
    <d v="2016-01-19T00:00:00"/>
    <x v="4"/>
    <s v="SERIAL PLUGGALBE XFP OPT"/>
    <n v="8500"/>
    <x v="1"/>
    <s v="3416"/>
    <s v="F/R ADMIN/TRAINING"/>
    <s v="RB NAS"/>
    <s v="MDF"/>
    <n v="1274.0999999999999"/>
    <s v="2/10/2015 "/>
    <s v="AVAGCN0920M011A"/>
    <s v="ALVAREZ, ALFREDO"/>
    <x v="0"/>
  </r>
  <r>
    <n v="10180915"/>
    <d v="2016-01-19T00:00:00"/>
    <x v="4"/>
    <s v="SERIAL PLUGGABLE XFP OPT"/>
    <s v=""/>
    <x v="1"/>
    <s v="0004"/>
    <s v="GOVERNMENTAL CENTER 4TH FLR"/>
    <s v="RB NAS"/>
    <s v="401.42"/>
    <n v="1274.0999999999999"/>
    <s v="2/13/2015 "/>
    <s v="AVAGCN0920M014D"/>
    <s v="ALVAREZ, ALFREDO"/>
    <x v="0"/>
  </r>
  <r>
    <n v="10180916"/>
    <d v="2016-01-19T00:00:00"/>
    <x v="4"/>
    <s v="SERIAL PLUGGABLE XFP OPT"/>
    <s v=""/>
    <x v="1"/>
    <s v="0004"/>
    <s v="GOVERNMENTAL CENTER 4TH FLR"/>
    <s v="RB NAS"/>
    <s v="401.42"/>
    <n v="1274.0999999999999"/>
    <s v="2/13/2015 "/>
    <s v="AVAGCN0920M014N"/>
    <s v="ALVAREZ, ALFREDO"/>
    <x v="0"/>
  </r>
  <r>
    <n v="10180917"/>
    <d v="2016-01-19T00:00:00"/>
    <x v="4"/>
    <s v="SERIAL PLUGGABLE XFP OPT"/>
    <n v="8500"/>
    <x v="1"/>
    <s v="2379"/>
    <s v="JUDICIAL COMPLEX,S/A-P/D,4TH F"/>
    <s v="RB NAS"/>
    <s v="RB NAS"/>
    <n v="1274.0999999999999"/>
    <s v="2/13/2015 "/>
    <s v="C816BF0K2"/>
    <s v="ALVAREZ, ALFREDO"/>
    <x v="0"/>
  </r>
  <r>
    <n v="10181165"/>
    <d v="2016-01-19T00:00:00"/>
    <x v="4"/>
    <s v="UPS, APC SMART 3000VA"/>
    <s v=""/>
    <x v="0"/>
    <s v="0004"/>
    <s v="GOVERNMENTAL CENTER 4TH FLR"/>
    <s v="MDF"/>
    <s v="401.45"/>
    <n v="1026.3800000000001"/>
    <s v="1/20/2015 "/>
    <s v="JS0917006967"/>
    <s v="ALVAREZ, ALFREDO"/>
    <x v="0"/>
  </r>
  <r>
    <n v="10181166"/>
    <d v="2016-01-19T00:00:00"/>
    <x v="4"/>
    <s v="UPS, APC SMART 3000VA"/>
    <s v=""/>
    <x v="0"/>
    <s v="0004"/>
    <s v="GOVERNMENTAL CENTER 4TH FLR"/>
    <s v="DATACTR"/>
    <s v="401.42"/>
    <n v="1026.3800000000001"/>
    <s v="2/5/2015  "/>
    <s v="JS0917006968"/>
    <s v="ALVAREZ, ALFREDO"/>
    <x v="0"/>
  </r>
  <r>
    <n v="10181167"/>
    <d v="2016-01-19T00:00:00"/>
    <x v="4"/>
    <s v="UPS, APC SMART 3000VA"/>
    <s v=""/>
    <x v="0"/>
    <s v="2717"/>
    <s v="PALMTRAN SO. COUNTY DISPATCH"/>
    <s v="MDF"/>
    <s v="MDF"/>
    <n v="1026.3800000000001"/>
    <s v="3/2/2015  "/>
    <s v="JS0917006973"/>
    <s v="ALVAREZ, ALFREDO"/>
    <x v="0"/>
  </r>
  <r>
    <n v="10181168"/>
    <d v="2016-01-19T00:00:00"/>
    <x v="4"/>
    <s v="UPS, APC SMART, 3000VA"/>
    <s v=""/>
    <x v="0"/>
    <s v="0281"/>
    <s v="JOHN PRINCE PK ADMINISTRATION"/>
    <s v="MDF"/>
    <s v="401.42"/>
    <n v="1026.3800000000001"/>
    <s v="3/5/2015  "/>
    <s v="JS0917006977"/>
    <s v="ALVAREZ, ALFREDO"/>
    <x v="0"/>
  </r>
  <r>
    <n v="10181210"/>
    <d v="2016-01-19T00:00:00"/>
    <x v="4"/>
    <s v="CATALYST 4500"/>
    <s v="WS-X4648-RJ45V+E"/>
    <x v="1"/>
    <s v="3629"/>
    <s v="DETENTION CTR/VIDEO VISITATION, 2950 SR 15, BELLE GLADE"/>
    <s v="RB NAS"/>
    <s v="RB NAS"/>
    <n v="3301.42"/>
    <s v="2/10/2015 "/>
    <s v="JAE140643JS"/>
    <s v="ALVAREZ, ALFREDO"/>
    <x v="0"/>
  </r>
  <r>
    <n v="10181409"/>
    <d v="2016-01-19T00:00:00"/>
    <x v="4"/>
    <s v="CATALYST 3750"/>
    <s v=""/>
    <x v="0"/>
    <s v="0004"/>
    <s v="GOVERNMENTAL CENTER 4TH FLR"/>
    <n v="401.6"/>
    <s v="401.42"/>
    <n v="5942.6"/>
    <s v="1/23/2015 "/>
    <s v="FD01405X0Q1"/>
    <s v="ALVAREZ, ALFREDO"/>
    <x v="0"/>
  </r>
  <r>
    <n v="10181410"/>
    <d v="2016-01-19T00:00:00"/>
    <x v="4"/>
    <s v="CATALYST 3750"/>
    <s v="WS-C3750G-12S"/>
    <x v="0"/>
    <s v="7123"/>
    <s v="ROOSEVELT ELEM SCH-1220 15TH  ST"/>
    <s v="MDF"/>
    <s v="IDF"/>
    <n v="5942.6"/>
    <s v="12/11/2014"/>
    <s v="FD01405X0PS"/>
    <s v="ALVAREZ, ALFREDO"/>
    <x v="0"/>
  </r>
  <r>
    <n v="10181411"/>
    <d v="2016-01-19T00:00:00"/>
    <x v="4"/>
    <s v="CATALYST 3750"/>
    <s v="C3750G"/>
    <x v="0"/>
    <s v="0064"/>
    <s v="GLADES OFFICE COMPLEX 1ST FLR"/>
    <s v="MDF"/>
    <s v="MDF"/>
    <n v="5942.6"/>
    <s v="2/19/2015 "/>
    <s v="FD01405X0Q9"/>
    <s v="ALVAREZ, ALFREDO"/>
    <x v="0"/>
  </r>
  <r>
    <n v="10181412"/>
    <d v="2016-01-19T00:00:00"/>
    <x v="4"/>
    <s v="CATALYST 3750"/>
    <s v="WS-C3750G-12S"/>
    <x v="0"/>
    <s v="0200"/>
    <s v="PBIA S-846 AIRPORTS ADMIN"/>
    <s v="MDF"/>
    <s v="IDF"/>
    <n v="5942.6"/>
    <s v="12/11/2014"/>
    <s v="FD01405X0Q0"/>
    <s v="ALVAREZ, ALFREDO"/>
    <x v="0"/>
  </r>
  <r>
    <n v="10181413"/>
    <d v="2016-01-19T00:00:00"/>
    <x v="4"/>
    <s v="CATALYST 3750"/>
    <s v="WS-C3750G-12S"/>
    <x v="0"/>
    <s v="2464"/>
    <s v="GUN CLUB CJC-JAIL FAC 3RD FLR"/>
    <s v="MDF"/>
    <s v="3 SOUTH"/>
    <n v="5942.6"/>
    <s v="12/11/2014"/>
    <s v="FDO1405X0PV"/>
    <s v="ALVAREZ, ALFREDO"/>
    <x v="0"/>
  </r>
  <r>
    <n v="10181414"/>
    <d v="2016-01-19T00:00:00"/>
    <x v="4"/>
    <s v="CATALYST 3750"/>
    <s v="WS-C3750G-12S"/>
    <x v="0"/>
    <s v="0200"/>
    <s v="PBIA S-846 AIRPORTS ADMIN"/>
    <s v="COMRM"/>
    <s v="COMMROOM"/>
    <n v="5855.4"/>
    <s v="2/10/2015 "/>
    <s v="FD01405X0PZ"/>
    <s v="ALVAREZ, ALFREDO"/>
    <x v="0"/>
  </r>
  <r>
    <n v="10181415"/>
    <d v="2016-01-19T00:00:00"/>
    <x v="4"/>
    <s v="CATALYST 6500"/>
    <s v=""/>
    <x v="0"/>
    <s v="1008"/>
    <s v="SOUTH COUNTY COURTHOUSE 1ST FL"/>
    <s v="MDF"/>
    <s v="401.42"/>
    <n v="11673.44"/>
    <s v="12/11/2014"/>
    <s v="SAL1407B5HR"/>
    <s v="ALVAREZ, ALFREDO"/>
    <x v="0"/>
  </r>
  <r>
    <n v="10181569"/>
    <d v="2016-01-19T00:00:00"/>
    <x v="4"/>
    <s v="CATALYST 6500"/>
    <s v=""/>
    <x v="0"/>
    <s v="1008"/>
    <s v="SOUTH COUNTY COURTHOUSE 1ST FL"/>
    <s v="MDF"/>
    <s v="401.42"/>
    <n v="11673.44"/>
    <s v="12/11/2014"/>
    <s v="SAL1408BLJR"/>
    <s v="ALVAREZ, ALFREDO"/>
    <x v="0"/>
  </r>
  <r>
    <n v="10181570"/>
    <d v="2016-01-19T00:00:00"/>
    <x v="4"/>
    <s v="1 PORT GE NETWORK MODULE"/>
    <s v=""/>
    <x v="0"/>
    <s v="2892"/>
    <s v="FIRE STATION #46-BLDG"/>
    <s v="MDF"/>
    <s v="MDF"/>
    <n v="2334.6799999999998"/>
    <s v="2/10/2015 "/>
    <s v="FOC14035SYP"/>
    <s v="ALVAREZ, ALFREDO"/>
    <x v="0"/>
  </r>
  <r>
    <n v="10181571"/>
    <d v="2016-01-19T00:00:00"/>
    <x v="4"/>
    <s v="1 PORT GE NETWORK MODULE"/>
    <s v=""/>
    <x v="0"/>
    <s v="0004"/>
    <s v="GOVERNMENTAL CENTER 4TH FLR"/>
    <n v="401.6"/>
    <s v="401.6"/>
    <n v="2334.6799999999998"/>
    <s v="1/23/2015 "/>
    <s v="FOC14035SVH"/>
    <s v="ALVAREZ, ALFREDO"/>
    <x v="0"/>
  </r>
  <r>
    <n v="10181573"/>
    <d v="2016-01-19T00:00:00"/>
    <x v="4"/>
    <s v="1 PORT GE NETWORK MODULE"/>
    <s v=""/>
    <x v="0"/>
    <s v="0004"/>
    <s v="GOVERNMENTAL CENTER 4TH FLR"/>
    <n v="401.6"/>
    <s v="401.6"/>
    <n v="2334.6799999999998"/>
    <s v="1/23/2015 "/>
    <s v="FOC14035SVK"/>
    <s v="ALVAREZ, ALFREDO"/>
    <x v="0"/>
  </r>
  <r>
    <n v="10181574"/>
    <d v="2016-01-19T00:00:00"/>
    <x v="4"/>
    <s v="1 PORT GE NETWORK MODULE"/>
    <s v="NM-16ESW-PWR-1GIG"/>
    <x v="0"/>
    <s v="3416"/>
    <s v="F/R ADMIN/TRAINING"/>
    <s v="MDF"/>
    <s v="MDF"/>
    <n v="2334.6799999999998"/>
    <s v="2/10/2015 "/>
    <s v="FOC14035SY4"/>
    <s v="ALVAREZ, ALFREDO"/>
    <x v="0"/>
  </r>
  <r>
    <n v="10181575"/>
    <d v="2016-01-19T00:00:00"/>
    <x v="4"/>
    <s v="1 PORT GE NETWORK MODULE"/>
    <s v="NM-16ESW-PWR-1GIG"/>
    <x v="0"/>
    <s v="2892"/>
    <s v="FIRE STATION #46-BLDG"/>
    <s v="MDF"/>
    <s v="MDF"/>
    <n v="2334.6799999999998"/>
    <s v="2/10/2015 "/>
    <s v="FOC14035SVZ"/>
    <s v="ALVAREZ, ALFREDO"/>
    <x v="0"/>
  </r>
  <r>
    <n v="10181577"/>
    <d v="2016-01-19T00:00:00"/>
    <x v="4"/>
    <s v="GIGE HIGH SPEED WIC"/>
    <s v=""/>
    <x v="1"/>
    <s v="0131"/>
    <s v="FIRE RESCUE STATION 23"/>
    <s v="RB MDF"/>
    <s v="MDF"/>
    <n v="1037.6400000000001"/>
    <s v="1/15/2015 "/>
    <s v="FOC14042V5K"/>
    <s v="ALVAREZ, ALFREDO"/>
    <x v="0"/>
  </r>
  <r>
    <n v="10181578"/>
    <d v="2016-01-19T00:00:00"/>
    <x v="4"/>
    <s v="GIGE HIGH SPEED WIC"/>
    <s v=""/>
    <x v="1"/>
    <s v="0004"/>
    <s v="GOVERNMENTAL CENTER 4TH FLR"/>
    <s v="RB NAS"/>
    <s v="401.42"/>
    <n v="1037.6400000000001"/>
    <s v="1/15/2015 "/>
    <s v="FOC14042VKL"/>
    <s v="ALVAREZ, ALFREDO"/>
    <x v="0"/>
  </r>
  <r>
    <n v="10181579"/>
    <d v="2016-01-19T00:00:00"/>
    <x v="4"/>
    <s v="GIGE HIGH SPEED WIC"/>
    <s v="HWIC-1GE-SFP"/>
    <x v="1"/>
    <s v="3428"/>
    <s v="WEST BOCA LIBRARY-CUST 3335"/>
    <s v="RB MDF"/>
    <s v="MDF"/>
    <n v="1037.6400000000001"/>
    <s v="1/23/2015 "/>
    <s v="FOC14042VCN"/>
    <s v="ALVAREZ, ALFREDO"/>
    <x v="0"/>
  </r>
  <r>
    <n v="10181580"/>
    <d v="2016-01-19T00:00:00"/>
    <x v="4"/>
    <s v="GIGE HIGH SPEED WIC"/>
    <s v=""/>
    <x v="1"/>
    <s v="0004"/>
    <s v="GOVERNMENTAL CENTER 4TH FLR"/>
    <s v="RB NAS"/>
    <s v="401.42"/>
    <n v="1037.6400000000001"/>
    <s v="1/15/2015 "/>
    <s v="FOC14042VD5"/>
    <s v="ALVAREZ, ALFREDO"/>
    <x v="0"/>
  </r>
  <r>
    <n v="10181581"/>
    <d v="2016-01-19T00:00:00"/>
    <x v="4"/>
    <s v="GIGE HIGH SPEED WIC"/>
    <s v="HWIC-1GE-SFP"/>
    <x v="1"/>
    <s v="0070"/>
    <s v="AGRICULTURE:ADMIN.BLDG."/>
    <s v="RB NAS"/>
    <s v="RM 047"/>
    <n v="1037.6400000000001"/>
    <s v="1/15/2015 "/>
    <s v="FOC14042VKK"/>
    <s v="ALVAREZ, ALFREDO"/>
    <x v="0"/>
  </r>
  <r>
    <n v="10181582"/>
    <d v="2016-01-19T00:00:00"/>
    <x v="4"/>
    <s v="GIGE HIGH SPEED WIC"/>
    <s v=""/>
    <x v="1"/>
    <s v="0004"/>
    <s v="GOVERNMENTAL CENTER 4TH FLR"/>
    <s v="RB NAS"/>
    <s v="401.42"/>
    <n v="1037.6400000000001"/>
    <s v="1/15/2015 "/>
    <s v="FOC14042VP4"/>
    <s v="ALVAREZ, ALFREDO"/>
    <x v="0"/>
  </r>
  <r>
    <n v="10181583"/>
    <d v="2016-01-19T00:00:00"/>
    <x v="4"/>
    <s v="GIGE HIGH SPEED WIC"/>
    <s v="HWIC-1GE-SFP"/>
    <x v="1"/>
    <s v="0004"/>
    <s v="GOVERNMENTAL CENTER 4TH FLR"/>
    <s v="STORAGE"/>
    <s v="STORAG"/>
    <n v="1037.6400000000001"/>
    <s v="2/24/2015 "/>
    <s v="FOC14042VNR"/>
    <s v="ALVAREZ, ALFREDO"/>
    <x v="0"/>
  </r>
  <r>
    <n v="10181584"/>
    <d v="2016-01-19T00:00:00"/>
    <x v="4"/>
    <s v="GIGE HIGH SPEED WIC"/>
    <s v="HWIC-1GE-SFP"/>
    <x v="1"/>
    <s v="0004"/>
    <s v="GOVERNMENTAL CENTER 4TH FLR"/>
    <s v="RB NAS"/>
    <s v="MDF"/>
    <n v="1037.6400000000001"/>
    <s v="1/15/2015 "/>
    <s v="FOC14042UYW"/>
    <s v="ALVAREZ, ALFREDO"/>
    <x v="0"/>
  </r>
  <r>
    <n v="10181586"/>
    <d v="2016-01-19T00:00:00"/>
    <x v="4"/>
    <s v="GIGE HIGH SPEED WIC"/>
    <s v=""/>
    <x v="1"/>
    <s v="0004"/>
    <s v="GOVERNMENTAL CENTER 4TH FLR"/>
    <s v="RB NAS"/>
    <s v="401.42"/>
    <n v="1037.6400000000001"/>
    <s v="1/15/2015 "/>
    <s v="FOC14042VKA"/>
    <s v="ALVAREZ, ALFREDO"/>
    <x v="0"/>
  </r>
  <r>
    <n v="10181587"/>
    <d v="2016-01-19T00:00:00"/>
    <x v="4"/>
    <s v="CATALYST 6500 CHASIS"/>
    <n v="6509"/>
    <x v="0"/>
    <s v="7006"/>
    <s v="CENTRAL VIDEO VISITATION"/>
    <s v="MDF"/>
    <s v="MDF"/>
    <n v="4402.63"/>
    <s v="12/11/2014"/>
    <s v="FOX1408GIVL"/>
    <s v="ALVAREZ, ALFREDO"/>
    <x v="0"/>
  </r>
  <r>
    <n v="10181588"/>
    <d v="2016-01-19T00:00:00"/>
    <x v="4"/>
    <s v="CATALYST 6500"/>
    <n v="6509"/>
    <x v="0"/>
    <s v="7006"/>
    <s v="CENTRAL VIDEO VISITATION"/>
    <s v="MDF"/>
    <s v="MDF"/>
    <n v="4402.63"/>
    <s v="12/11/2014"/>
    <s v="FOX1408G1VA"/>
    <s v="ALVAREZ, ALFREDO"/>
    <x v="0"/>
  </r>
  <r>
    <n v="10181589"/>
    <d v="2016-01-19T00:00:00"/>
    <x v="4"/>
    <s v="CATALYST 6500 SUPERVISOR 720"/>
    <n v="6509"/>
    <x v="1"/>
    <s v="0004"/>
    <s v="GOVERNMENTAL CENTER 4TH FLR"/>
    <s v="RB NAS"/>
    <s v="RB NAS"/>
    <n v="15495.25"/>
    <s v="1/15/2015 "/>
    <s v="SAL1408BR0P"/>
    <s v="ALVAREZ, ALFREDO"/>
    <x v="0"/>
  </r>
  <r>
    <n v="10181590"/>
    <d v="2016-01-19T00:00:00"/>
    <x v="4"/>
    <s v="CATALYST 6500 SUPERVISOR 720"/>
    <n v="6509"/>
    <x v="1"/>
    <s v="0004"/>
    <s v="GOVERNMENTAL CENTER 4TH FLR"/>
    <s v="RB NAS"/>
    <s v="RB NAS"/>
    <n v="15495.25"/>
    <s v="1/15/2015 "/>
    <s v="SAL1408BR1M"/>
    <s v="ALVAREZ, ALFREDO"/>
    <x v="0"/>
  </r>
  <r>
    <n v="10181591"/>
    <d v="2016-01-19T00:00:00"/>
    <x v="4"/>
    <s v="CATALYST 6500 24-PORT GIGE MOD"/>
    <n v="6509"/>
    <x v="1"/>
    <s v="7006"/>
    <s v="CENTRAL VIDEO VISITATION"/>
    <s v="RB MDF"/>
    <s v="MDF"/>
    <n v="6607.25"/>
    <s v="1/15/2015 "/>
    <s v="SAL1329U5A7"/>
    <s v="ALVAREZ, ALFREDO"/>
    <x v="0"/>
  </r>
  <r>
    <n v="10181592"/>
    <d v="2016-01-19T00:00:00"/>
    <x v="4"/>
    <s v="CATALYST 6500 24-PORT GIGE MOD"/>
    <s v=""/>
    <x v="1"/>
    <s v="0004"/>
    <s v="GOVERNMENTAL CENTER 4TH FLR"/>
    <s v="401.6 RB"/>
    <s v="403.1"/>
    <n v="6607.25"/>
    <s v="1/23/2015 "/>
    <s v=""/>
    <s v="ALVAREZ, ALFREDO"/>
    <x v="0"/>
  </r>
  <r>
    <n v="10181593"/>
    <d v="2016-01-19T00:00:00"/>
    <x v="4"/>
    <s v="CATALYST 6500 DIST FWD CARD"/>
    <n v="6509"/>
    <x v="1"/>
    <s v="0004"/>
    <s v="GOVERNMENTAL CENTER 4TH FLR"/>
    <s v="RB NAS"/>
    <s v="RB NAS"/>
    <n v="3303.62"/>
    <s v="2/19/2015 "/>
    <s v="SAL1411D2EX"/>
    <s v="ALVAREZ, ALFREDO"/>
    <x v="0"/>
  </r>
  <r>
    <n v="10181594"/>
    <d v="2016-01-19T00:00:00"/>
    <x v="4"/>
    <s v="CATALYST 6500 DIST FWD CARD"/>
    <n v="6509"/>
    <x v="1"/>
    <s v="0004"/>
    <s v="GOVERNMENTAL CENTER 4TH FLR"/>
    <s v="RB NAS"/>
    <s v="RB NAS"/>
    <n v="3303.62"/>
    <s v="2/19/2015 "/>
    <s v="SAL1411D2FA"/>
    <s v="ALVAREZ, ALFREDO"/>
    <x v="0"/>
  </r>
  <r>
    <n v="10181595"/>
    <d v="2016-01-19T00:00:00"/>
    <x v="4"/>
    <s v="ETHERNET; 10 GIGABIT"/>
    <n v="6509"/>
    <x v="1"/>
    <s v="0004"/>
    <s v="GOVERNMENTAL CENTER 4TH FLR"/>
    <s v="RB NAS"/>
    <s v="RB NAS"/>
    <n v="16518.12"/>
    <s v="1/15/2015 "/>
    <s v="SAL1411D49S"/>
    <s v="ALVAREZ, ALFREDO"/>
    <x v="0"/>
  </r>
  <r>
    <n v="10181596"/>
    <d v="2016-01-19T00:00:00"/>
    <x v="4"/>
    <s v="ETHERNET; 10 GIGABIT"/>
    <n v="6509"/>
    <x v="1"/>
    <s v="7006"/>
    <s v="CENTRAL VIDEO VISITATION"/>
    <s v="RB MDF"/>
    <s v="MDF"/>
    <n v="16518.12"/>
    <s v="1/15/2015 "/>
    <s v="SAL1744FDH0"/>
    <s v="ALVAREZ, ALFREDO"/>
    <x v="0"/>
  </r>
  <r>
    <n v="10181597"/>
    <d v="2016-01-19T00:00:00"/>
    <x v="4"/>
    <s v="CATALYST 6500 POWER SUPPLY"/>
    <n v="6509"/>
    <x v="1"/>
    <s v="0004"/>
    <s v="GOVERNMENTAL CENTER 4TH FLR"/>
    <s v="RB NAS"/>
    <s v="RB NAS"/>
    <n v="2202.42"/>
    <s v="2/10/2015 "/>
    <s v="AZS14100V0B"/>
    <s v="ALVAREZ, ALFREDO"/>
    <x v="0"/>
  </r>
  <r>
    <n v="10181598"/>
    <d v="2016-01-19T00:00:00"/>
    <x v="4"/>
    <s v="CATALYST 6500 POWER SUPPLY"/>
    <n v="6509"/>
    <x v="1"/>
    <s v="0004"/>
    <s v="GOVERNMENTAL CENTER 4TH FLR"/>
    <s v="RB NAS"/>
    <s v="RB NAS"/>
    <n v="2202.42"/>
    <s v="2/10/2015 "/>
    <s v="AZS14100V0D"/>
    <s v="ALVAREZ, ALFREDO"/>
    <x v="0"/>
  </r>
  <r>
    <n v="10181599"/>
    <d v="2016-01-19T00:00:00"/>
    <x v="4"/>
    <s v="CATALYST 6500 POWER SUPPLY"/>
    <n v="6509"/>
    <x v="1"/>
    <s v="0004"/>
    <s v="GOVERNMENTAL CENTER 4TH FLR"/>
    <s v="RB NAS"/>
    <s v="RB NAS"/>
    <n v="2202.42"/>
    <s v="2/10/2015 "/>
    <s v="AZS14070KTU"/>
    <s v="ALVAREZ, ALFREDO"/>
    <x v="0"/>
  </r>
  <r>
    <n v="10181600"/>
    <d v="2016-01-19T00:00:00"/>
    <x v="4"/>
    <s v="CATALYST 6500 POWER SUPPLY"/>
    <n v="6509"/>
    <x v="1"/>
    <s v="0004"/>
    <s v="GOVERNMENTAL CENTER 4TH FLR"/>
    <s v="RB NAS"/>
    <s v="RB NAS"/>
    <n v="2202.42"/>
    <s v="2/10/2015 "/>
    <s v="AZS14070KTT"/>
    <s v="ALVAREZ, ALFREDO"/>
    <x v="0"/>
  </r>
  <r>
    <n v="10181614"/>
    <d v="2016-01-19T00:00:00"/>
    <x v="4"/>
    <s v="CATALYST 4500"/>
    <s v="PWR-C45-4200ACV"/>
    <x v="1"/>
    <s v="3629"/>
    <s v="DETENTION CTR/VIDEO VISITATION, 2950 SR 15, BELLE GLADE"/>
    <s v="RB NAS"/>
    <s v="RB NAS"/>
    <n v="1759.73"/>
    <s v="2/10/2015 "/>
    <s v="AZS14020BW3"/>
    <s v="ALVAREZ, ALFREDO"/>
    <x v="0"/>
  </r>
  <r>
    <n v="10181615"/>
    <d v="2016-01-19T00:00:00"/>
    <x v="4"/>
    <s v="CATALYST 4500"/>
    <s v="WS-X4648-RJ45V+E"/>
    <x v="1"/>
    <s v="3629"/>
    <s v="DETENTION CTR/VIDEO VISITATION, 2950 SR 15, BELLE GLADE"/>
    <s v="RB NAS"/>
    <s v="RB NAS"/>
    <n v="3301.42"/>
    <s v="2/10/2015 "/>
    <s v="JAE140643IX"/>
    <s v="ALVAREZ, ALFREDO"/>
    <x v="0"/>
  </r>
  <r>
    <n v="10181616"/>
    <d v="2016-01-19T00:00:00"/>
    <x v="4"/>
    <s v="CATALYST 4500"/>
    <s v="WS-X4648-RJ45V+E"/>
    <x v="1"/>
    <s v="3629"/>
    <s v="DETENTION CTR/VIDEO VISITATION, 2950 SR 15, BELLE GLADE"/>
    <s v="RB NAS"/>
    <s v="RB NAS"/>
    <n v="3301.42"/>
    <s v="2/10/2015 "/>
    <s v="JAE14070JIF"/>
    <s v="ALVAREZ, ALFREDO"/>
    <x v="0"/>
  </r>
  <r>
    <n v="10181798"/>
    <d v="2016-01-19T00:00:00"/>
    <x v="4"/>
    <s v="1000BASE ZX EFP"/>
    <s v=""/>
    <x v="1"/>
    <s v="0004"/>
    <s v="GOVERNMENTAL CENTER 4TH FLR"/>
    <s v="RB NAS"/>
    <s v="401.42"/>
    <n v="1943.78"/>
    <s v="2/10/2015 "/>
    <s v="ECL134406AK"/>
    <s v="ALVAREZ, ALFREDO"/>
    <x v="0"/>
  </r>
  <r>
    <n v="10181799"/>
    <d v="2016-01-19T00:00:00"/>
    <x v="4"/>
    <s v="1000BASE ZX EFP"/>
    <s v=""/>
    <x v="1"/>
    <s v="0004"/>
    <s v="GOVERNMENTAL CENTER 4TH FLR"/>
    <s v="RB NAS"/>
    <s v="401.42"/>
    <n v="1943.78"/>
    <s v="2/10/2015 "/>
    <s v="ECL134406AL"/>
    <s v="ALVAREZ, ALFREDO"/>
    <x v="0"/>
  </r>
  <r>
    <n v="10181800"/>
    <d v="2016-01-19T00:00:00"/>
    <x v="4"/>
    <s v="1000BASE ZX EFP"/>
    <s v="GLC-ZX-SM="/>
    <x v="1"/>
    <s v="7008"/>
    <s v="CITY OF BOYNTON BEACH FIRE RESCUE/EOC"/>
    <s v="RB NAS"/>
    <s v="MDF"/>
    <n v="1943.78"/>
    <s v="2/10/2015 "/>
    <s v="ECL134406AQ"/>
    <s v="ALVAREZ, ALFREDO"/>
    <x v="0"/>
  </r>
  <r>
    <n v="10181801"/>
    <d v="2016-01-19T00:00:00"/>
    <x v="4"/>
    <s v="1000BASE ZX EFP"/>
    <s v=""/>
    <x v="1"/>
    <s v="0004"/>
    <s v="GOVERNMENTAL CENTER 4TH FLR"/>
    <s v="RB NAS"/>
    <s v="401.42"/>
    <n v="1943.78"/>
    <s v="2/10/2015 "/>
    <s v="ECL134406AR"/>
    <s v="ALVAREZ, ALFREDO"/>
    <x v="0"/>
  </r>
  <r>
    <n v="10181802"/>
    <d v="2016-01-19T00:00:00"/>
    <x v="4"/>
    <s v="1000BASE ZX EFP"/>
    <s v=""/>
    <x v="1"/>
    <s v="0004"/>
    <s v="GOVERNMENTAL CENTER 4TH FLR"/>
    <s v="RB NAS"/>
    <s v="401.42"/>
    <n v="1943.78"/>
    <s v="2/10/2015 "/>
    <s v="ECL134406AS"/>
    <s v="ALVAREZ, ALFREDO"/>
    <x v="0"/>
  </r>
  <r>
    <n v="10181803"/>
    <d v="2016-01-19T00:00:00"/>
    <x v="4"/>
    <s v="1000BASE ZX EFP"/>
    <s v="GLC-ZX-SM="/>
    <x v="1"/>
    <s v="7067"/>
    <s v="PALM TRAN DELRAY BEACH ADMINISTRATION"/>
    <s v="MDF"/>
    <s v="RB NAS"/>
    <n v="1943.78"/>
    <s v="2/10/2015 "/>
    <s v="ECL134406AT"/>
    <s v="ALVAREZ, ALFREDO"/>
    <x v="0"/>
  </r>
  <r>
    <n v="10181804"/>
    <d v="2016-01-19T00:00:00"/>
    <x v="4"/>
    <s v="1000BASE ZX EFP"/>
    <s v=""/>
    <x v="1"/>
    <s v="2413"/>
    <s v="SOUTH FLA. FAIRGROUNDS"/>
    <s v="RB MDF"/>
    <s v="MDF"/>
    <n v="1943.78"/>
    <s v="2/10/2015 "/>
    <s v="FNS134812ME"/>
    <s v="ALVAREZ, ALFREDO"/>
    <x v="0"/>
  </r>
  <r>
    <n v="10181805"/>
    <d v="2016-01-19T00:00:00"/>
    <x v="4"/>
    <s v="1000BASE ZX EFP"/>
    <s v="GLC-ZX-SM="/>
    <x v="1"/>
    <s v="7067"/>
    <s v="PALM TRAN DELRAY BEACH ADMINISTRATION"/>
    <s v="MDF"/>
    <s v="RB NAS"/>
    <n v="1943.78"/>
    <s v="2/10/2015 "/>
    <s v="FNS134812MG"/>
    <s v="ALVAREZ, ALFREDO"/>
    <x v="0"/>
  </r>
  <r>
    <n v="10181806"/>
    <d v="2016-01-19T00:00:00"/>
    <x v="4"/>
    <s v="1000BASE ZX EFP"/>
    <s v=""/>
    <x v="1"/>
    <s v="0004"/>
    <s v="GOVERNMENTAL CENTER 4TH FLR"/>
    <s v="RB NAS"/>
    <s v="401.42"/>
    <n v="1943.78"/>
    <s v="2/10/2015 "/>
    <s v="FNS134812M3"/>
    <s v="ALVAREZ, ALFREDO"/>
    <x v="0"/>
  </r>
  <r>
    <n v="10181807"/>
    <d v="2016-01-19T00:00:00"/>
    <x v="4"/>
    <s v="1000BASE ZX EFP"/>
    <s v="GLC-ZX-SM="/>
    <x v="1"/>
    <s v="7067"/>
    <s v="PALM TRAN DELRAY BEACH ADMINISTRATION"/>
    <s v="MDF"/>
    <s v="RB NAS"/>
    <n v="1943.78"/>
    <s v="2/10/2015 "/>
    <s v="FNS14040Q18"/>
    <s v="ALVAREZ, ALFREDO"/>
    <x v="0"/>
  </r>
  <r>
    <n v="10181808"/>
    <d v="2016-01-19T00:00:00"/>
    <x v="4"/>
    <s v="1000BASE ZX EFP"/>
    <s v="GLC-ZX-SM="/>
    <x v="1"/>
    <s v="0159"/>
    <s v="TAX COLLECTOR LAKE WORTH"/>
    <s v="RB NAS"/>
    <s v="COMMRM"/>
    <n v="1943.78"/>
    <s v="1/15/2015 "/>
    <s v="ECL134706P2"/>
    <s v="ALVAREZ, ALFREDO"/>
    <x v="0"/>
  </r>
  <r>
    <n v="10181809"/>
    <d v="2016-01-19T00:00:00"/>
    <x v="4"/>
    <s v="1000BASE ZX EFP"/>
    <s v=""/>
    <x v="1"/>
    <s v="0004"/>
    <s v="GOVERNMENTAL CENTER 4TH FLR"/>
    <s v="RB NAS"/>
    <s v="401.42"/>
    <n v="1943.78"/>
    <s v="2/10/2015 "/>
    <s v="ECL134706NX"/>
    <s v="ALVAREZ, ALFREDO"/>
    <x v="0"/>
  </r>
  <r>
    <n v="10181810"/>
    <d v="2016-01-19T00:00:00"/>
    <x v="4"/>
    <s v="1000BASE ZX EFP"/>
    <s v="GLC-ZX-SM"/>
    <x v="1"/>
    <s v="0004"/>
    <s v="GOVERNMENTAL CENTER 4TH FLR"/>
    <s v="RB NAS"/>
    <s v="RBOOK"/>
    <n v="1943.78"/>
    <s v="2/10/2015 "/>
    <s v="FNS131408BU"/>
    <s v="ALVAREZ, ALFREDO"/>
    <x v="0"/>
  </r>
  <r>
    <n v="10181811"/>
    <d v="2016-01-19T00:00:00"/>
    <x v="4"/>
    <s v="1000BASE ZX EFP"/>
    <s v=""/>
    <x v="1"/>
    <s v="0004"/>
    <s v="GOVERNMENTAL CENTER 4TH FLR"/>
    <s v="RB NAS"/>
    <s v="RBOOK"/>
    <n v="1943.78"/>
    <s v="2/13/2015 "/>
    <s v="ECL134706NW"/>
    <s v="ALVAREZ, ALFREDO"/>
    <x v="0"/>
  </r>
  <r>
    <n v="10181812"/>
    <d v="2016-01-19T00:00:00"/>
    <x v="4"/>
    <s v="1000BASE ZX EFP"/>
    <s v=""/>
    <x v="1"/>
    <s v="0004"/>
    <s v="GOVERNMENTAL CENTER 4TH FLR"/>
    <s v="RB NAS"/>
    <s v="RBOOK"/>
    <n v="1943.78"/>
    <s v="2/10/2015 "/>
    <s v="ECL134706P0"/>
    <s v="ALVAREZ, ALFREDO"/>
    <x v="0"/>
  </r>
  <r>
    <n v="10181813"/>
    <d v="2016-01-19T00:00:00"/>
    <x v="4"/>
    <s v="1000BASE ZX EFP"/>
    <s v=""/>
    <x v="1"/>
    <s v="0004"/>
    <s v="GOVERNMENTAL CENTER 4TH FLR"/>
    <s v="RB NAS"/>
    <s v="RBOOK"/>
    <n v="1943.78"/>
    <s v="2/10/2015 "/>
    <s v="ECL134706NV"/>
    <s v="ALVAREZ, ALFREDO"/>
    <x v="0"/>
  </r>
  <r>
    <n v="10181814"/>
    <d v="2016-01-19T00:00:00"/>
    <x v="4"/>
    <s v="1000BASE ZX EFP"/>
    <s v="GLC-ZX-SM"/>
    <x v="1"/>
    <s v="0004"/>
    <s v="GOVERNMENTAL CENTER 4TH FLR"/>
    <s v="RB NAS"/>
    <s v="MDF"/>
    <n v="1943.78"/>
    <s v="2/10/2015 "/>
    <s v="FNS134812ME"/>
    <s v="ALVAREZ, ALFREDO"/>
    <x v="0"/>
  </r>
  <r>
    <n v="10181815"/>
    <d v="2016-01-19T00:00:00"/>
    <x v="4"/>
    <s v="1000BASE ZX EFP"/>
    <s v=""/>
    <x v="1"/>
    <s v="0004"/>
    <s v="GOVERNMENTAL CENTER 4TH FLR"/>
    <s v="RB NAS"/>
    <s v="401.42"/>
    <n v="1943.78"/>
    <s v="2/10/2015 "/>
    <s v="ECL134706NZ"/>
    <s v="ALVAREZ, ALFREDO"/>
    <x v="0"/>
  </r>
  <r>
    <n v="10181816"/>
    <d v="2016-01-19T00:00:00"/>
    <x v="4"/>
    <s v="1000BASE ZX EFP"/>
    <s v=""/>
    <x v="1"/>
    <s v="0004"/>
    <s v="GOVERNMENTAL CENTER 4TH FLR"/>
    <s v="RB 401.6"/>
    <s v="401.42"/>
    <n v="1943.78"/>
    <s v="1/26/2015 "/>
    <s v="ECL134706NU"/>
    <s v="ALVAREZ, ALFREDO"/>
    <x v="0"/>
  </r>
  <r>
    <n v="10181817"/>
    <d v="2016-01-19T00:00:00"/>
    <x v="4"/>
    <s v="1000BASE ZX EFP"/>
    <s v=""/>
    <x v="1"/>
    <s v="0004"/>
    <s v="GOVERNMENTAL CENTER 4TH FLR"/>
    <s v="RB NAS"/>
    <s v="401.42"/>
    <n v="1943.78"/>
    <s v="2/10/2015 "/>
    <s v="ECL134706NT"/>
    <s v="ALVAREZ, ALFREDO"/>
    <x v="0"/>
  </r>
  <r>
    <n v="10181818"/>
    <d v="2016-01-19T00:00:00"/>
    <x v="4"/>
    <s v="ME C3750"/>
    <s v=""/>
    <x v="0"/>
    <s v="7123"/>
    <s v="ROOSEVELT ELEM SCH-1220 15TH  ST"/>
    <s v="MDF"/>
    <s v="401.42"/>
    <n v="6090.26"/>
    <s v="12/11/2014"/>
    <s v="FDO1413Y0TD"/>
    <s v="ALVAREZ, ALFREDO"/>
    <x v="0"/>
  </r>
  <r>
    <n v="10181820"/>
    <d v="2016-01-19T00:00:00"/>
    <x v="4"/>
    <s v="ME C3750"/>
    <s v=""/>
    <x v="0"/>
    <s v="1052"/>
    <s v="WXEL CHANNEL 42 (EMS)"/>
    <s v="MDF"/>
    <s v="401.42"/>
    <n v="6090.26"/>
    <s v="12/11/2014"/>
    <s v="FDO1412Z2A1"/>
    <s v="ALVAREZ, ALFREDO"/>
    <x v="0"/>
  </r>
  <r>
    <n v="10181821"/>
    <d v="2016-01-19T00:00:00"/>
    <x v="4"/>
    <s v="ME C3750"/>
    <s v=""/>
    <x v="0"/>
    <s v="7026"/>
    <s v="FAMILY FIRST"/>
    <s v="MDF"/>
    <s v="401.42"/>
    <n v="6090.26"/>
    <s v="12/11/2014"/>
    <s v="FDO1412Z2B4"/>
    <s v="ALVAREZ, ALFREDO"/>
    <x v="0"/>
  </r>
  <r>
    <n v="10181822"/>
    <d v="2016-01-19T00:00:00"/>
    <x v="4"/>
    <s v="ME C3750"/>
    <s v="C3750"/>
    <x v="0"/>
    <s v="0004"/>
    <s v="GOVERNMENTAL CENTER 4TH FLR"/>
    <s v="MDF"/>
    <s v="MDF"/>
    <n v="6090.26"/>
    <s v="12/11/2014"/>
    <s v="FDO1412Y1SX"/>
    <s v="ALVAREZ, ALFREDO"/>
    <x v="0"/>
  </r>
  <r>
    <n v="10181823"/>
    <d v="2016-01-19T00:00:00"/>
    <x v="4"/>
    <s v="ME C3750"/>
    <s v=""/>
    <x v="0"/>
    <s v="2413"/>
    <s v="SOUTH FLA. FAIRGROUNDS"/>
    <s v="MDF"/>
    <s v="MDF"/>
    <n v="6090.26"/>
    <s v="12/11/2014"/>
    <s v="FDO1412Z286"/>
    <s v="ALVAREZ, ALFREDO"/>
    <x v="0"/>
  </r>
  <r>
    <n v="10181824"/>
    <d v="2016-01-19T00:00:00"/>
    <x v="4"/>
    <s v="ME C3750"/>
    <s v="C3750 24"/>
    <x v="0"/>
    <s v="0632"/>
    <s v="MEADOWBROOK/UTILITY PLANT #8"/>
    <s v="MDF"/>
    <s v="MDF"/>
    <n v="6090.26"/>
    <s v="12/11/2014"/>
    <s v="FDO1412Y1RK"/>
    <s v="ALVAREZ, ALFREDO"/>
    <x v="0"/>
  </r>
  <r>
    <n v="10181825"/>
    <d v="2016-01-19T00:00:00"/>
    <x v="4"/>
    <s v="ME C3750"/>
    <s v="ME-C3750-24TE"/>
    <x v="0"/>
    <s v="7120"/>
    <s v="2222 SPRUCE AVE, WPB 33407"/>
    <s v="MDF"/>
    <s v="MDF"/>
    <n v="6090.26"/>
    <s v="2/10/2015 "/>
    <s v="FDO1412Y1TA"/>
    <s v="ALVAREZ, ALFREDO"/>
    <x v="0"/>
  </r>
  <r>
    <n v="10181826"/>
    <d v="2016-01-19T00:00:00"/>
    <x v="4"/>
    <s v="ME C3750"/>
    <s v=""/>
    <x v="0"/>
    <s v="7005"/>
    <s v="CENTER FOR FAMILY SERVICES"/>
    <s v="MDF"/>
    <s v="401.42"/>
    <n v="6090.26"/>
    <s v="12/11/2014"/>
    <s v="LIT14010M2F"/>
    <s v="ALVAREZ, ALFREDO"/>
    <x v="0"/>
  </r>
  <r>
    <n v="10181827"/>
    <d v="2016-01-19T00:00:00"/>
    <x v="4"/>
    <s v="ME C3750"/>
    <s v="ME-C3750-24TE-M"/>
    <x v="0"/>
    <s v="1999"/>
    <s v="ROYAL PALM BCH, CITY HALL"/>
    <s v="MDF"/>
    <s v="MDF"/>
    <n v="6090.26"/>
    <s v="2/10/2015 "/>
    <s v="FDO1412Z28X"/>
    <s v="ALVAREZ, ALFREDO"/>
    <x v="0"/>
  </r>
  <r>
    <n v="10181828"/>
    <d v="2016-01-19T00:00:00"/>
    <x v="4"/>
    <s v="ME C3750"/>
    <s v="ME-C3750-24TE-M"/>
    <x v="0"/>
    <s v="0085"/>
    <s v="GLADES HEALTH DEPT&amp;HUMAN SER."/>
    <s v="MDF"/>
    <s v="MDF E124"/>
    <n v="6090.26"/>
    <s v="12/11/2014"/>
    <s v="FDO1412Y1T0"/>
    <s v="ALVAREZ, ALFREDO"/>
    <x v="0"/>
  </r>
  <r>
    <n v="10181829"/>
    <d v="2016-01-19T00:00:00"/>
    <x v="4"/>
    <s v="ME C3750"/>
    <s v="C3750"/>
    <x v="0"/>
    <s v="0004"/>
    <s v="GOVERNMENTAL CENTER 4TH FLR"/>
    <n v="401.6"/>
    <s v="401.6"/>
    <n v="6090.26"/>
    <s v="2/5/2015  "/>
    <s v="FDO1412Z2B3"/>
    <s v="ALVAREZ, ALFREDO"/>
    <x v="0"/>
  </r>
  <r>
    <n v="10181830"/>
    <d v="2016-01-19T00:00:00"/>
    <x v="4"/>
    <s v="ME C3750"/>
    <s v="ME-C3750-24TE-M"/>
    <x v="0"/>
    <s v="0193"/>
    <s v="GRAPHICS-1701 JOG RD"/>
    <s v="MDF"/>
    <s v="MDF"/>
    <n v="6090.26"/>
    <s v="1/15/2015 "/>
    <s v="FDO1552X1JT"/>
    <s v="ALVAREZ, ALFREDO"/>
    <x v="0"/>
  </r>
  <r>
    <n v="10181831"/>
    <d v="2016-01-19T00:00:00"/>
    <x v="4"/>
    <s v="ME C3750"/>
    <s v="3750-E"/>
    <x v="0"/>
    <s v="0004"/>
    <s v="GOVERNMENTAL CENTER 4TH FLR"/>
    <n v="401.6"/>
    <s v="401.6"/>
    <n v="6090.26"/>
    <s v="12/11/2014"/>
    <s v="FDO1412Z2BK"/>
    <s v="ALVAREZ, ALFREDO"/>
    <x v="0"/>
  </r>
  <r>
    <n v="10181832"/>
    <d v="2016-01-19T00:00:00"/>
    <x v="4"/>
    <s v="ME C3750"/>
    <s v="ME-C3750"/>
    <x v="0"/>
    <s v="0151"/>
    <s v="JUPITER LIBRARY"/>
    <s v="MDF"/>
    <s v="MDF"/>
    <n v="6090.26"/>
    <s v="12/11/2014"/>
    <s v="FDO1412Z2CJ"/>
    <s v="ALVAREZ, ALFREDO"/>
    <x v="0"/>
  </r>
  <r>
    <n v="10181833"/>
    <d v="2016-01-19T00:00:00"/>
    <x v="4"/>
    <s v="CISCO 2921"/>
    <n v="2921"/>
    <x v="0"/>
    <s v="0008"/>
    <s v="GOVERNMENTAL CENTER 8TH FLR"/>
    <s v="MDF"/>
    <s v="1ST FL ELECTRICAL ROOM"/>
    <n v="2938.78"/>
    <s v="12/11/2014"/>
    <s v="FTX1411AM34"/>
    <s v="ALVAREZ, ALFREDO"/>
    <x v="0"/>
  </r>
  <r>
    <n v="10181834"/>
    <d v="2016-01-19T00:00:00"/>
    <x v="4"/>
    <s v="CISCO 2921"/>
    <s v="2921/K9"/>
    <x v="0"/>
    <s v="0008"/>
    <s v="GOVERNMENTAL CENTER 8TH FLR"/>
    <s v="MDF"/>
    <s v="MDF"/>
    <n v="2938.79"/>
    <s v="12/11/2014"/>
    <s v="FTX141AM2F"/>
    <s v="ALVAREZ, ALFREDO"/>
    <x v="0"/>
  </r>
  <r>
    <n v="10181835"/>
    <d v="2016-01-19T00:00:00"/>
    <x v="4"/>
    <s v="CATALYST 3750"/>
    <s v=""/>
    <x v="0"/>
    <s v="7065"/>
    <s v="PALM BEACH STATE COLLDGE, NORTH CAMPUS"/>
    <s v="MDF"/>
    <s v="403.1"/>
    <n v="3433.57"/>
    <s v="12/11/2014"/>
    <s v="FOC1405W6QY"/>
    <s v="ALVAREZ, ALFREDO"/>
    <x v="0"/>
  </r>
  <r>
    <n v="10181836"/>
    <d v="2016-01-19T00:00:00"/>
    <x v="4"/>
    <s v="CATALYST 3750"/>
    <s v=""/>
    <x v="0"/>
    <s v="7006"/>
    <s v="CENTRAL VIDEO VISITATION"/>
    <s v="MDF"/>
    <s v="403.1"/>
    <n v="3433.56"/>
    <s v="12/11/2014"/>
    <s v="FOC1405W6R2"/>
    <s v="ALVAREZ, ALFREDO"/>
    <x v="0"/>
  </r>
  <r>
    <n v="10181837"/>
    <d v="2016-01-19T00:00:00"/>
    <x v="4"/>
    <s v="CATALYST 4500"/>
    <s v="WS-X4648-RJ45V+E"/>
    <x v="1"/>
    <s v="0004"/>
    <s v="GOVERNMENTAL CENTER 4TH FLR"/>
    <n v="401.6"/>
    <s v="RB NAS"/>
    <n v="3301.42"/>
    <s v="1/23/2015 "/>
    <s v="JAE140421QH"/>
    <s v="ALVAREZ, ALFREDO"/>
    <x v="0"/>
  </r>
  <r>
    <n v="10181838"/>
    <d v="2016-01-19T00:00:00"/>
    <x v="4"/>
    <s v="CATALYST 4500"/>
    <s v="WS-X4648-RJ45V+E"/>
    <x v="1"/>
    <s v="2748"/>
    <s v="EMERGENCY OPS CENTER-1ST FLOOR"/>
    <s v="RB NAS"/>
    <s v="MDF"/>
    <n v="3301.42"/>
    <s v="1/15/2015 "/>
    <s v="JAE140421R4"/>
    <s v="ALVAREZ, ALFREDO"/>
    <x v="0"/>
  </r>
  <r>
    <n v="10181839"/>
    <d v="2016-01-19T00:00:00"/>
    <x v="4"/>
    <s v="CHASSIS 4506-E"/>
    <s v="4506-E CHASSIS"/>
    <x v="0"/>
    <s v="7006"/>
    <s v="CENTRAL VIDEO VISITATION"/>
    <s v="MDF"/>
    <s v="MDF"/>
    <n v="7928.78"/>
    <s v="2/10/2015 "/>
    <s v="FOX1406G356"/>
    <s v="ALVAREZ, ALFREDO"/>
    <x v="0"/>
  </r>
  <r>
    <n v="10181840"/>
    <d v="2016-01-19T00:00:00"/>
    <x v="4"/>
    <s v="CATALYST 4500"/>
    <s v="CAT 4500"/>
    <x v="1"/>
    <s v="7006"/>
    <s v="CENTRAL VIDEO VISITATION"/>
    <s v="RB NAS"/>
    <s v="RB NAS"/>
    <n v="1319.25"/>
    <s v="2/10/2015 "/>
    <s v="AZS14020BW3"/>
    <s v="ALVAREZ, ALFREDO"/>
    <x v="0"/>
  </r>
  <r>
    <n v="10181946"/>
    <d v="2016-01-19T00:00:00"/>
    <x v="4"/>
    <s v="TV, V461 LCD"/>
    <s v="V461"/>
    <x v="0"/>
    <s v="2380"/>
    <s v="JUDICIAL COMPLEX, SAPD 5TH FLOOR"/>
    <s v="MDF"/>
    <s v="CONFRM"/>
    <n v="1052.8699999999999"/>
    <s v="1/20/2015 "/>
    <s v="02000230NA"/>
    <s v="GOLDSMITH, LORINDA"/>
    <x v="0"/>
  </r>
  <r>
    <n v="10181947"/>
    <d v="2016-01-19T00:00:00"/>
    <x v="4"/>
    <s v="VIDEO UNIT, TANDBERG E20 SERIES"/>
    <s v="E20"/>
    <x v="0"/>
    <s v="0004"/>
    <s v="GOVERNMENTAL CENTER 4TH FLR"/>
    <n v="401.46"/>
    <s v="401.46"/>
    <n v="1052.17"/>
    <s v="1/20/2015 "/>
    <s v="A1AA06D00328"/>
    <s v="GOLDSMITH, LORINDA"/>
    <x v="0"/>
  </r>
  <r>
    <n v="10181948"/>
    <d v="2016-01-19T00:00:00"/>
    <x v="4"/>
    <s v="VIDEO UNIT, TANBERG E20 SERIES"/>
    <s v=""/>
    <x v="0"/>
    <s v="0473"/>
    <s v="DOSS SR.CITIZEN CTR.BELLE GL"/>
    <s v="MDF"/>
    <s v="401.7"/>
    <n v="1052.17"/>
    <s v="1/20/2015 "/>
    <s v="A1AA27B00012"/>
    <s v="GOLDSMITH, LORINDA"/>
    <x v="0"/>
  </r>
  <r>
    <n v="10181949"/>
    <d v="2016-01-19T00:00:00"/>
    <x v="4"/>
    <s v="VIDEO EQUIPMENT, TANBERG C20 SERIES"/>
    <s v=""/>
    <x v="0"/>
    <s v="0146"/>
    <s v="FOUR POINTS CENTER 1ST FLR"/>
    <s v="MDF"/>
    <s v="401.7"/>
    <n v="5581.52"/>
    <s v="1/20/2015 "/>
    <s v="F1AN20C00412"/>
    <s v="GOLDSMITH, LORINDA"/>
    <x v="0"/>
  </r>
  <r>
    <n v="10181950"/>
    <d v="2016-01-19T00:00:00"/>
    <x v="4"/>
    <s v="INTEGRATOR, TANDBERG C40"/>
    <s v="C40 INTEGRATOR"/>
    <x v="0"/>
    <s v="2748"/>
    <s v="EMERGENCY OPS CENTER-1ST FLOOR"/>
    <s v="MDF"/>
    <s v="OPS RM"/>
    <n v="11940.22"/>
    <s v="1/20/2015 "/>
    <s v="B1AV23C00031"/>
    <s v="GOLDSMITH, LORINDA"/>
    <x v="0"/>
  </r>
  <r>
    <n v="10181951"/>
    <d v="2016-01-19T00:00:00"/>
    <x v="4"/>
    <s v="INTEGRATOR, TANDBERG C40"/>
    <s v="C40 INTEGRATOR"/>
    <x v="0"/>
    <s v="2748"/>
    <s v="EMERGENCY OPS CENTER-1ST FLOOR"/>
    <s v="MDF"/>
    <s v="BROADCAST RM"/>
    <n v="11940.22"/>
    <s v="1/20/2015 "/>
    <s v="B1AB23C00050"/>
    <s v="GOLDSMITH, LORINDA"/>
    <x v="0"/>
  </r>
  <r>
    <n v="10182187"/>
    <d v="2016-01-19T00:00:00"/>
    <x v="4"/>
    <s v="CATALYST 3560"/>
    <s v=""/>
    <x v="0"/>
    <s v="3000"/>
    <s v="GUN CLUB CJC-INFIRMARY  B BLD"/>
    <s v="1K.22"/>
    <s v="401.42"/>
    <n v="4619.83"/>
    <s v="2/23/2015 "/>
    <s v="FOC1418Y0X1"/>
    <s v="ALVAREZ, ALFREDO"/>
    <x v="0"/>
  </r>
  <r>
    <n v="10182188"/>
    <d v="2016-01-19T00:00:00"/>
    <x v="4"/>
    <s v="CATALYST 3560"/>
    <s v=""/>
    <x v="0"/>
    <s v="2748"/>
    <s v="EMERGENCY OPS CENTER-1ST FLOOR"/>
    <s v="MDF"/>
    <s v="VAULT"/>
    <n v="4619.83"/>
    <s v="12/11/2014"/>
    <s v="FOC1418Y1GE"/>
    <s v="ALVAREZ, ALFREDO"/>
    <x v="0"/>
  </r>
  <r>
    <n v="10182189"/>
    <d v="2016-01-19T00:00:00"/>
    <x v="4"/>
    <s v="CATALYST 3560"/>
    <s v=""/>
    <x v="0"/>
    <s v="7115"/>
    <s v="U.B. KINSEY ELEMENTARY SCHOOL"/>
    <s v="MDF"/>
    <s v="401.42"/>
    <n v="4619.83"/>
    <s v="12/11/2014"/>
    <s v="FOC1418Y0XD"/>
    <s v="ALVAREZ, ALFREDO"/>
    <x v="0"/>
  </r>
  <r>
    <n v="10182190"/>
    <d v="2016-01-19T00:00:00"/>
    <x v="4"/>
    <s v="CATALYST 3560"/>
    <s v=""/>
    <x v="0"/>
    <s v="3361"/>
    <s v="OLD KING'S ACADEMY BLDGS"/>
    <s v="MDF"/>
    <s v="401.42"/>
    <n v="4619.83"/>
    <s v="12/11/2014"/>
    <s v="FOC1418Y0XM"/>
    <s v="ALVAREZ, ALFREDO"/>
    <x v="0"/>
  </r>
  <r>
    <n v="10182191"/>
    <d v="2016-01-19T00:00:00"/>
    <x v="4"/>
    <s v="CATALYST 3560"/>
    <s v=""/>
    <x v="0"/>
    <s v="0149"/>
    <s v="GREENACRES BRANCH LIBRARY"/>
    <s v="MDF"/>
    <s v="401.42"/>
    <n v="4619.83"/>
    <s v="12/11/2014"/>
    <s v="FOC1418Y0XS"/>
    <s v="ALVAREZ, ALFREDO"/>
    <x v="0"/>
  </r>
  <r>
    <n v="10182192"/>
    <d v="2016-01-19T00:00:00"/>
    <x v="4"/>
    <s v="CATALYST 3560"/>
    <s v=""/>
    <x v="0"/>
    <s v="0152"/>
    <s v="NORTH COUNTY REGIONAL LIBRARY"/>
    <s v="MDF"/>
    <s v="401.42"/>
    <n v="4619.83"/>
    <s v="12/11/2014"/>
    <s v="FOC1418Y1GZ"/>
    <s v="ALVAREZ, ALFREDO"/>
    <x v="0"/>
  </r>
  <r>
    <n v="10182193"/>
    <d v="2016-01-19T00:00:00"/>
    <x v="4"/>
    <s v="CATALYST 3560"/>
    <s v=""/>
    <x v="0"/>
    <s v="0152"/>
    <s v="NORTH COUNTY REGIONAL LIBRARY"/>
    <s v="MDF"/>
    <s v="401.42"/>
    <n v="4619.83"/>
    <s v="12/11/2014"/>
    <s v="FOC1418Y1G7"/>
    <s v="ALVAREZ, ALFREDO"/>
    <x v="0"/>
  </r>
  <r>
    <n v="10182194"/>
    <d v="2016-01-19T00:00:00"/>
    <x v="4"/>
    <s v="CATALYST 3560"/>
    <s v=""/>
    <x v="0"/>
    <s v="0152"/>
    <s v="NORTH COUNTY REGIONAL LIBRARY"/>
    <s v="MDF"/>
    <s v="401.42"/>
    <n v="4619.83"/>
    <s v="12/11/2014"/>
    <s v="FOC1418Y0XE"/>
    <s v="ALVAREZ, ALFREDO"/>
    <x v="0"/>
  </r>
  <r>
    <n v="10182195"/>
    <d v="2016-01-19T00:00:00"/>
    <x v="4"/>
    <s v="CATALYST 3560"/>
    <s v=""/>
    <x v="0"/>
    <s v="0152"/>
    <s v="NORTH COUNTY REGIONAL LIBRARY"/>
    <s v="MDF"/>
    <s v="401.42"/>
    <n v="4619.83"/>
    <s v="12/11/2014"/>
    <s v="FOC1418Y101"/>
    <s v="ALVAREZ, ALFREDO"/>
    <x v="0"/>
  </r>
  <r>
    <n v="10182196"/>
    <d v="2016-01-19T00:00:00"/>
    <x v="4"/>
    <s v="CATALYST 3560"/>
    <s v=""/>
    <x v="0"/>
    <s v="0152"/>
    <s v="NORTH COUNTY REGIONAL LIBRARY"/>
    <s v="MDF"/>
    <s v="401.42"/>
    <n v="4619.83"/>
    <s v="12/11/2014"/>
    <s v="FOC1418Y0WK"/>
    <s v="ALVAREZ, ALFREDO"/>
    <x v="0"/>
  </r>
  <r>
    <n v="10182197"/>
    <d v="2016-01-19T00:00:00"/>
    <x v="4"/>
    <s v="CATALYST 3560"/>
    <s v=""/>
    <x v="0"/>
    <s v="0149"/>
    <s v="GREENACRES BRANCH LIBRARY"/>
    <s v="MDF"/>
    <s v="401.42"/>
    <n v="4619.82"/>
    <s v="12/11/2014"/>
    <s v="FOC1418Y0XT"/>
    <s v="ALVAREZ, ALFREDO"/>
    <x v="0"/>
  </r>
  <r>
    <n v="10182200"/>
    <d v="2016-01-19T00:00:00"/>
    <x v="4"/>
    <s v="SERVER CONTROL, TANDBERGY VIDEO COMMUNICATION"/>
    <s v=""/>
    <x v="0"/>
    <s v="2748"/>
    <s v="EMERGENCY OPS CENTER-1ST FLOOR"/>
    <s v="IDF"/>
    <s v="154"/>
    <n v="11467.35"/>
    <s v="1/22/2015 "/>
    <s v="52A10610"/>
    <s v="GOLDSMITH, LORINDA"/>
    <x v="0"/>
  </r>
  <r>
    <n v="10182201"/>
    <d v="2016-01-19T00:00:00"/>
    <x v="4"/>
    <s v="SERVER EXPRESSWAY APPLICATION, TANBERG VIDEO COMMUNICATION"/>
    <s v=""/>
    <x v="0"/>
    <s v="2748"/>
    <s v="EMERGENCY OPS CENTER-1ST FLOOR"/>
    <s v="IDF"/>
    <s v="401.7"/>
    <n v="17438.5"/>
    <s v="1/22/2015 "/>
    <s v="52A10791"/>
    <s v="GOLDSMITH, LORINDA"/>
    <x v="0"/>
  </r>
  <r>
    <n v="10182210"/>
    <d v="2016-01-19T00:00:00"/>
    <x v="4"/>
    <s v="PRINTER, HP DESGNJET T1200"/>
    <s v=""/>
    <x v="0"/>
    <s v="0004"/>
    <s v="GOVERNMENTAL CENTER 4TH FLR"/>
    <n v="401.6"/>
    <s v="401.21"/>
    <n v="6480"/>
    <s v="1/22/2015 "/>
    <s v="CN0422H030"/>
    <s v="DU BOIS, FEDERICO"/>
    <x v="0"/>
  </r>
  <r>
    <n v="10182211"/>
    <d v="2016-01-19T00:00:00"/>
    <x v="4"/>
    <s v="CATALYST 3560"/>
    <n v="3560"/>
    <x v="0"/>
    <s v="0004"/>
    <s v="GOVERNMENTAL CENTER 4TH FLR"/>
    <n v="401"/>
    <s v="401.6"/>
    <n v="4619.83"/>
    <s v="1/15/2015 "/>
    <s v="FOC1348Z0TY"/>
    <s v="ALVAREZ, ALFREDO"/>
    <x v="0"/>
  </r>
  <r>
    <n v="10182731"/>
    <d v="2016-01-19T00:00:00"/>
    <x v="4"/>
    <s v="BROCADE NETIRON NI-MLX-1GX20-SFP"/>
    <s v=""/>
    <x v="1"/>
    <s v="0004"/>
    <s v="GOVERNMENTAL CENTER 4TH FLR"/>
    <s v="RB NAS"/>
    <s v="RBOOK"/>
    <n v="8247.5"/>
    <s v="2/19/2015 "/>
    <s v="T22626F0F6"/>
    <s v="ALVAREZ, ALFREDO"/>
    <x v="0"/>
  </r>
  <r>
    <n v="10182732"/>
    <d v="2016-01-19T00:00:00"/>
    <x v="4"/>
    <s v="BROCADE NETIRON NI-MLX-1GX20-SFP"/>
    <s v=""/>
    <x v="1"/>
    <s v="0004"/>
    <s v="GOVERNMENTAL CENTER 4TH FLR"/>
    <s v="RB NAS"/>
    <s v="RBOOK"/>
    <n v="8247.5"/>
    <s v="2/19/2015 "/>
    <s v="T22628F0GH"/>
    <s v="ALVAREZ, ALFREDO"/>
    <x v="0"/>
  </r>
  <r>
    <n v="10182733"/>
    <d v="2016-01-19T00:00:00"/>
    <x v="4"/>
    <s v="BROCADE NETIRON NI-MLX-10GX4"/>
    <s v=""/>
    <x v="1"/>
    <s v="7048"/>
    <s v="JUPITER RADIO TOWER"/>
    <s v="RB MDF"/>
    <s v="MDF"/>
    <n v="13747.5"/>
    <s v="2/19/2015 "/>
    <s v="N12623F1WG"/>
    <s v="ALVAREZ, ALFREDO"/>
    <x v="0"/>
  </r>
  <r>
    <n v="10182734"/>
    <d v="2016-01-19T00:00:00"/>
    <x v="4"/>
    <s v="BROCADE NETIRON NI-MLX-10GX4"/>
    <s v=""/>
    <x v="1"/>
    <s v="0004"/>
    <s v="GOVERNMENTAL CENTER 4TH FLR"/>
    <s v="RB NAS"/>
    <s v="401.42"/>
    <n v="13747.5"/>
    <s v="2/19/2015 "/>
    <s v="N12623F1WS"/>
    <s v="ALVAREZ, ALFREDO"/>
    <x v="0"/>
  </r>
  <r>
    <n v="10182735"/>
    <d v="2016-01-19T00:00:00"/>
    <x v="4"/>
    <s v="BROCADE NETIRON IN-X-SF1"/>
    <s v=""/>
    <x v="1"/>
    <s v="3142"/>
    <s v="JUPITER TOWER, INDIANTOWN RD"/>
    <s v="RB NAS"/>
    <s v="RB NAS"/>
    <n v="2114.75"/>
    <s v="1/5/2015  "/>
    <s v="SA04090710"/>
    <s v="ALVAREZ, ALFREDO"/>
    <x v="0"/>
  </r>
  <r>
    <n v="10182736"/>
    <d v="2016-01-19T00:00:00"/>
    <x v="4"/>
    <s v="BROCADE NETIRON NI-X-SF1"/>
    <s v=""/>
    <x v="1"/>
    <s v="0004"/>
    <s v="GOVERNMENTAL CENTER 4TH FLR"/>
    <n v="401.6"/>
    <s v="401.42"/>
    <n v="2114.75"/>
    <s v="1/23/2015 "/>
    <s v="SA19091457"/>
    <s v="ALVAREZ, ALFREDO"/>
    <x v="0"/>
  </r>
  <r>
    <n v="10182737"/>
    <d v="2016-01-19T00:00:00"/>
    <x v="4"/>
    <s v="BROCADE NETIRON NI-X-ACPWR-A"/>
    <s v="NI-X-ACPWR-A"/>
    <x v="1"/>
    <s v="7048"/>
    <s v="JUPITER RADIO TOWER"/>
    <s v="RB MDF"/>
    <s v="MDF"/>
    <n v="1207.25"/>
    <s v="3/4/2015  "/>
    <n v="94886113575"/>
    <s v="ALVAREZ, ALFREDO"/>
    <x v="0"/>
  </r>
  <r>
    <n v="10182738"/>
    <d v="2016-01-19T00:00:00"/>
    <x v="4"/>
    <s v="BROCADE NETIRON NI-X-ACPWR-A"/>
    <s v=""/>
    <x v="1"/>
    <s v="0004"/>
    <s v="GOVERNMENTAL CENTER 4TH FLR"/>
    <s v="401.6 RB"/>
    <s v="401.42"/>
    <n v="1207.25"/>
    <s v="1/23/2015 "/>
    <n v="94886113577"/>
    <s v="ALVAREZ, ALFREDO"/>
    <x v="0"/>
  </r>
  <r>
    <n v="10182739"/>
    <d v="2016-01-19T00:00:00"/>
    <x v="4"/>
    <s v="BROCADE NETIRON NI-X-ACPWR-A"/>
    <s v="NI-X-ACPWR-A"/>
    <x v="1"/>
    <s v="0004"/>
    <s v="GOVERNMENTAL CENTER 4TH FLR"/>
    <s v="RB NAS"/>
    <s v="MDF"/>
    <n v="1207.25"/>
    <s v="2/19/2015 "/>
    <n v="94886113606"/>
    <s v="ALVAREZ, ALFREDO"/>
    <x v="0"/>
  </r>
  <r>
    <n v="10182740"/>
    <d v="2016-01-19T00:00:00"/>
    <x v="4"/>
    <s v="BROCADE NETIRON NI-X-ACPWR-A"/>
    <s v="NI-X-ACPWR-A"/>
    <x v="1"/>
    <s v="7067"/>
    <s v="PALM TRAN DELRAY BEACH ADMINISTRATION"/>
    <s v="MDF"/>
    <s v="MDF"/>
    <n v="1207.25"/>
    <s v="3/5/2015  "/>
    <n v="94886113650"/>
    <s v="ALVAREZ, ALFREDO"/>
    <x v="0"/>
  </r>
  <r>
    <n v="10182741"/>
    <d v="2016-01-19T00:00:00"/>
    <x v="4"/>
    <s v="CISCO NETWORK ADAPTER"/>
    <s v=""/>
    <x v="1"/>
    <s v="0004"/>
    <s v="GOVERNMENTAL CENTER 4TH FLR"/>
    <s v="RB NAS"/>
    <s v="401.42"/>
    <n v="1197.6400000000001"/>
    <s v="1/15/2015 "/>
    <s v="FOC14193QU5"/>
    <s v="ALVAREZ, ALFREDO"/>
    <x v="0"/>
  </r>
  <r>
    <n v="10182742"/>
    <d v="2016-01-19T00:00:00"/>
    <x v="4"/>
    <s v="CISCO NETWORK ADAPTER"/>
    <s v="HWIC-1GE-SFP"/>
    <x v="1"/>
    <s v="2518"/>
    <s v="JUNO BEACH CITY HALL (ISS EQU)"/>
    <s v="RB NAS"/>
    <s v="RB NAS"/>
    <n v="1197.6400000000001"/>
    <s v="1/15/2015 "/>
    <s v="FOC14193QY5"/>
    <s v="ALVAREZ, ALFREDO"/>
    <x v="0"/>
  </r>
  <r>
    <n v="10182743"/>
    <d v="2016-01-19T00:00:00"/>
    <x v="4"/>
    <s v="CISCO NETWORK ADAPTER"/>
    <s v="HWIC-1GR-SFP"/>
    <x v="1"/>
    <s v="2518"/>
    <s v="JUNO BEACH CITY HALL (ISS EQU)"/>
    <s v="RB NAS"/>
    <s v="MDF"/>
    <n v="1197.6400000000001"/>
    <s v="1/15/2015 "/>
    <s v="FOC14193RDC"/>
    <s v="ALVAREZ, ALFREDO"/>
    <x v="0"/>
  </r>
  <r>
    <n v="10182744"/>
    <d v="2016-01-19T00:00:00"/>
    <x v="4"/>
    <s v="CISCO NETWORK ADAPTER"/>
    <s v=""/>
    <x v="1"/>
    <s v="0004"/>
    <s v="GOVERNMENTAL CENTER 4TH FLR"/>
    <s v="RB NAS"/>
    <s v="401.42"/>
    <n v="1197.6400000000001"/>
    <s v="1/15/2015 "/>
    <s v="FOC14193R4E"/>
    <s v="ALVAREZ, ALFREDO"/>
    <x v="0"/>
  </r>
  <r>
    <n v="10182745"/>
    <d v="2016-01-19T00:00:00"/>
    <x v="4"/>
    <s v="CISCO NETWORK ADAPTER"/>
    <s v="HWIC-1GE-SFP"/>
    <x v="1"/>
    <s v="0124"/>
    <s v="FIRE RESCUE STATION #15"/>
    <s v="RB NAS"/>
    <s v="MDF"/>
    <n v="1197.6400000000001"/>
    <s v="3/12/2015 "/>
    <s v="FOC14243AFM"/>
    <s v="ALVAREZ, ALFREDO"/>
    <x v="0"/>
  </r>
  <r>
    <n v="10182746"/>
    <d v="2016-01-19T00:00:00"/>
    <x v="4"/>
    <s v="CISCO NETWORK ADAPTER"/>
    <s v=""/>
    <x v="1"/>
    <s v="0004"/>
    <s v="GOVERNMENTAL CENTER 4TH FLR"/>
    <s v="RB NAS"/>
    <s v="RBOOK"/>
    <n v="1197.6400000000001"/>
    <s v="1/15/2015 "/>
    <s v="FOC14243AKS"/>
    <s v="ALVAREZ, ALFREDO"/>
    <x v="0"/>
  </r>
  <r>
    <n v="10182747"/>
    <d v="2016-01-19T00:00:00"/>
    <x v="4"/>
    <s v="CISCO NETWORK ADAPTER"/>
    <s v=""/>
    <x v="1"/>
    <s v="0004"/>
    <s v="GOVERNMENTAL CENTER 4TH FLR"/>
    <s v="RB NAS"/>
    <s v="401.42"/>
    <n v="1197.6400000000001"/>
    <s v="1/15/2015 "/>
    <s v="FOC14243AM5"/>
    <s v="ALVAREZ, ALFREDO"/>
    <x v="0"/>
  </r>
  <r>
    <n v="10182748"/>
    <d v="2016-01-19T00:00:00"/>
    <x v="4"/>
    <s v="CISCO NETWORK ADAPTER"/>
    <s v=""/>
    <x v="1"/>
    <s v="0004"/>
    <s v="GOVERNMENTAL CENTER 4TH FLR"/>
    <s v="RB NAS"/>
    <s v="401.42"/>
    <n v="1197.6400000000001"/>
    <s v="1/15/2015 "/>
    <s v="FOC14243AM6"/>
    <s v="ALVAREZ, ALFREDO"/>
    <x v="0"/>
  </r>
  <r>
    <n v="10182749"/>
    <d v="2016-01-19T00:00:00"/>
    <x v="4"/>
    <s v="CISCO NETWORK ADAPTER"/>
    <s v="HWIC-1GE-SFP"/>
    <x v="1"/>
    <s v="0070"/>
    <s v="AGRICULTURE:ADMIN.BLDG."/>
    <s v="MDF"/>
    <s v="RM 047"/>
    <n v="1197.6400000000001"/>
    <s v="1/15/2015 "/>
    <s v="FOC14243AN9"/>
    <s v="ALVAREZ, ALFREDO"/>
    <x v="0"/>
  </r>
  <r>
    <n v="10182750"/>
    <d v="2016-01-19T00:00:00"/>
    <x v="4"/>
    <s v="CISCO NETWORK ADAPTER"/>
    <s v=""/>
    <x v="1"/>
    <s v="0004"/>
    <s v="GOVERNMENTAL CENTER 4TH FLR"/>
    <s v="RB NAS"/>
    <s v="401.42"/>
    <n v="1197.6400000000001"/>
    <s v="1/15/2015 "/>
    <s v="FOC14243AV6"/>
    <s v="ALVAREZ, ALFREDO"/>
    <x v="0"/>
  </r>
  <r>
    <n v="10182751"/>
    <d v="2016-01-19T00:00:00"/>
    <x v="4"/>
    <s v="BROCADE 10G-XFP-ZR"/>
    <s v="10G-XFP-ZR"/>
    <x v="1"/>
    <s v="0004"/>
    <s v="GOVERNMENTAL CENTER 4TH FLR"/>
    <s v="401.6 RB"/>
    <s v="401.6"/>
    <n v="9677.25"/>
    <s v="1/23/2015 "/>
    <s v="SPF005"/>
    <s v="ALVAREZ, ALFREDO"/>
    <x v="0"/>
  </r>
  <r>
    <n v="10182752"/>
    <d v="2016-01-19T00:00:00"/>
    <x v="4"/>
    <s v="BROCADE 10G-XFP-ZR"/>
    <s v="10G-XFP-ZR"/>
    <x v="1"/>
    <s v="0004"/>
    <s v="GOVERNMENTAL CENTER 4TH FLR"/>
    <s v="401.6 RB"/>
    <s v="MDF"/>
    <n v="9677.25"/>
    <s v="1/23/2015 "/>
    <s v="SPF009"/>
    <s v="ALVAREZ, ALFREDO"/>
    <x v="0"/>
  </r>
  <r>
    <n v="10182753"/>
    <d v="2016-01-19T00:00:00"/>
    <x v="4"/>
    <s v="BROCADE 10G-XFP-ZR"/>
    <s v="10G-XFP-ZR"/>
    <x v="1"/>
    <s v="0004"/>
    <s v="GOVERNMENTAL CENTER 4TH FLR"/>
    <s v="401.6 RB"/>
    <s v="401.6"/>
    <n v="9677.25"/>
    <s v="1/23/2015 "/>
    <s v="SSF007"/>
    <s v="ALVAREZ, ALFREDO"/>
    <x v="0"/>
  </r>
  <r>
    <n v="10182754"/>
    <d v="2016-01-19T00:00:00"/>
    <x v="4"/>
    <s v="BROCADE 10G-XFP-ZR"/>
    <s v="10G-XFP-ZR"/>
    <x v="1"/>
    <s v="0004"/>
    <s v="GOVERNMENTAL CENTER 4TH FLR"/>
    <s v="401.6 RB"/>
    <s v="401.42"/>
    <n v="9677.25"/>
    <s v="1/23/2015 "/>
    <s v="SRF013"/>
    <s v="ALVAREZ, ALFREDO"/>
    <x v="0"/>
  </r>
  <r>
    <n v="10182755"/>
    <d v="2016-01-19T00:00:00"/>
    <x v="4"/>
    <s v="BROCADE E1MG-LHA-OM"/>
    <s v="E1MG-LX-OM"/>
    <x v="1"/>
    <s v="0004"/>
    <s v="GOVERNMENTAL CENTER 4TH FLR"/>
    <n v="401.6"/>
    <s v="RBOOK"/>
    <n v="2538.25"/>
    <s v="2/5/2015  "/>
    <s v="BP0933230137"/>
    <s v="ALVAREZ, ALFREDO"/>
    <x v="0"/>
  </r>
  <r>
    <n v="10182756"/>
    <d v="2016-01-19T00:00:00"/>
    <x v="4"/>
    <s v="BROCADE E1MG-LHA-OM"/>
    <s v=""/>
    <x v="1"/>
    <s v="0004"/>
    <s v="GOVERNMENTAL CENTER 4TH FLR"/>
    <n v="401.6"/>
    <s v="401.42"/>
    <n v="2538.25"/>
    <s v="2/5/2015  "/>
    <s v="BP0933230141"/>
    <s v="ALVAREZ, ALFREDO"/>
    <x v="0"/>
  </r>
  <r>
    <n v="10182757"/>
    <d v="2016-01-19T00:00:00"/>
    <x v="4"/>
    <s v="BROCADE E1MG-LHA-OM"/>
    <s v="E1MG-LX-OM"/>
    <x v="1"/>
    <s v="7067"/>
    <s v="PALM TRAN DELRAY BEACH ADMINISTRATION"/>
    <s v="MDF"/>
    <s v="RB NAS"/>
    <n v="2538.25"/>
    <s v="2/10/2015 "/>
    <s v="BP0933230147"/>
    <s v="ALVAREZ, ALFREDO"/>
    <x v="0"/>
  </r>
  <r>
    <n v="10182758"/>
    <d v="2016-01-19T00:00:00"/>
    <x v="4"/>
    <s v="BROCADE E1MG-LHA-OM"/>
    <s v="E1MG-LX-OM"/>
    <x v="1"/>
    <s v="0140"/>
    <s v="FIRE RESCUE STATION 42"/>
    <s v="RB NAS"/>
    <s v="RB NAS"/>
    <n v="2538.25"/>
    <s v="2/13/2015 "/>
    <s v="BP0933230159"/>
    <s v="ALVAREZ, ALFREDO"/>
    <x v="0"/>
  </r>
  <r>
    <n v="10182759"/>
    <d v="2016-01-19T00:00:00"/>
    <x v="4"/>
    <s v="BROCADE E1MG-LHA-OM"/>
    <s v="E1MG-LX-OM"/>
    <x v="1"/>
    <s v="0004"/>
    <s v="GOVERNMENTAL CENTER 4TH FLR"/>
    <s v="RB 401.6"/>
    <s v="401.6"/>
    <n v="2538.25"/>
    <s v="4/2/2015  "/>
    <s v="BE0914180055"/>
    <s v="ALVAREZ, ALFREDO"/>
    <x v="0"/>
  </r>
  <r>
    <n v="10182760"/>
    <d v="2016-01-19T00:00:00"/>
    <x v="4"/>
    <s v="BROCADE E1MG-LHA-OM"/>
    <s v="E1MG-LX-OM"/>
    <x v="1"/>
    <s v="7067"/>
    <s v="PALM TRAN DELRAY BEACH ADMINISTRATION"/>
    <s v="MDF"/>
    <s v="RB NAS"/>
    <n v="2538.25"/>
    <s v="2/10/2015 "/>
    <s v="BE0914180090"/>
    <s v="ALVAREZ, ALFREDO"/>
    <x v="0"/>
  </r>
  <r>
    <n v="10182761"/>
    <d v="2016-01-19T00:00:00"/>
    <x v="4"/>
    <s v="BROCADE E1MG-LHA-OM"/>
    <s v=""/>
    <x v="1"/>
    <s v="0004"/>
    <s v="GOVERNMENTAL CENTER 4TH FLR"/>
    <n v="401.6"/>
    <s v="RBOOK"/>
    <n v="2538.25"/>
    <s v="2/5/2015  "/>
    <s v="BE0920570014"/>
    <s v="ALVAREZ, ALFREDO"/>
    <x v="0"/>
  </r>
  <r>
    <n v="10182762"/>
    <d v="2016-01-19T00:00:00"/>
    <x v="4"/>
    <s v="BROCADE E1MG-LHA-OM"/>
    <s v="E1MG-LX-OM"/>
    <x v="1"/>
    <s v="0004"/>
    <s v="GOVERNMENTAL CENTER 4TH FLR"/>
    <n v="401.6"/>
    <s v="401.42"/>
    <n v="2538.25"/>
    <s v="2/5/2015  "/>
    <s v="BE0920570071"/>
    <s v="ALVAREZ, ALFREDO"/>
    <x v="0"/>
  </r>
  <r>
    <n v="10182763"/>
    <d v="2016-01-19T00:00:00"/>
    <x v="4"/>
    <s v="MGT MODULE BROCADE NO MLX MR"/>
    <s v="NI-MLX-MR"/>
    <x v="1"/>
    <s v="0084"/>
    <s v="1718 SOUTH DOUGLAS LAKE WORTH"/>
    <s v="MDF"/>
    <s v="MDF"/>
    <n v="1925"/>
    <s v="1/21/2015 "/>
    <s v="A305Z9F084"/>
    <s v="ALVAREZ, ALFREDO"/>
    <x v="0"/>
  </r>
  <r>
    <n v="10182764"/>
    <d v="2016-01-19T00:00:00"/>
    <x v="4"/>
    <s v="MGT MODULE BROCADE NO MLX MR"/>
    <s v="NI-MLX-MR"/>
    <x v="1"/>
    <s v="7067"/>
    <s v="PALM TRAN DELRAY BEACH ADMINISTRATION"/>
    <s v="MDF"/>
    <s v="MDF"/>
    <n v="1925"/>
    <s v="1/21/2015 "/>
    <s v="SA39092097"/>
    <s v="ALVAREZ, ALFREDO"/>
    <x v="0"/>
  </r>
  <r>
    <n v="10182891"/>
    <d v="2016-01-19T00:00:00"/>
    <x v="4"/>
    <s v="CISCO SFP MINI-GBIC TRANSCEIVER MODULAR"/>
    <s v="GLC-ZX"/>
    <x v="1"/>
    <s v="0004"/>
    <s v="GOVERNMENTAL CENTER 4TH FLR"/>
    <s v="RB NAS"/>
    <s v="RB NAS"/>
    <n v="2434.2399999999998"/>
    <s v="2/19/2015 "/>
    <s v="FNS11110L34"/>
    <s v="ALVAREZ, ALFREDO"/>
    <x v="0"/>
  </r>
  <r>
    <n v="10182892"/>
    <d v="2016-01-19T00:00:00"/>
    <x v="4"/>
    <s v="CISCO SFP, MINI-GBIC, TRANSCEIVER MODULAR"/>
    <s v="GLC-ZX"/>
    <x v="1"/>
    <s v="0004"/>
    <s v="GOVERNMENTAL CENTER 4TH FLR"/>
    <s v="RB NAS"/>
    <s v="RB NAS"/>
    <n v="2434.2399999999998"/>
    <s v="3/12/2015 "/>
    <s v="FNS0843K11P"/>
    <s v="ALVAREZ, ALFREDO"/>
    <x v="0"/>
  </r>
  <r>
    <n v="10182893"/>
    <d v="2016-01-19T00:00:00"/>
    <x v="4"/>
    <s v="CISCO SFP, MINI-GBIC, TRANSCEIVER MODULAR"/>
    <s v="GLC-ZX"/>
    <x v="1"/>
    <s v="2214"/>
    <s v="FIRE RESCUE STATION #53"/>
    <s v="RB MDF"/>
    <s v="MDF"/>
    <n v="2434.2399999999998"/>
    <s v="2/19/2015 "/>
    <s v="FNS121108M4"/>
    <s v="ALVAREZ, ALFREDO"/>
    <x v="0"/>
  </r>
  <r>
    <n v="10182894"/>
    <d v="2016-01-19T00:00:00"/>
    <x v="4"/>
    <s v="CISCO SFP, MINI-GBIC, TRANSCEIVER MODULAR"/>
    <s v="GLC-ZX"/>
    <x v="1"/>
    <s v="0137"/>
    <s v="FIRE RESCUE STATION 32"/>
    <s v="RB MDF"/>
    <s v="MDF"/>
    <n v="2434.2399999999998"/>
    <s v="2/19/2015 "/>
    <s v="FNS121108KX"/>
    <s v="ALVAREZ, ALFREDO"/>
    <x v="0"/>
  </r>
  <r>
    <n v="10182895"/>
    <d v="2016-01-19T00:00:00"/>
    <x v="4"/>
    <s v="CISCO SFP, MINI-GBIC, TRANSCEIVER MODULAR"/>
    <s v="GLC-ZX"/>
    <x v="1"/>
    <s v="2214"/>
    <s v="FIRE RESCUE STATION #53"/>
    <s v="RB MDF"/>
    <s v="MDF"/>
    <n v="2434.2399999999998"/>
    <s v="2/19/2015 "/>
    <s v="FNS0843K11G"/>
    <s v="ALVAREZ, ALFREDO"/>
    <x v="0"/>
  </r>
  <r>
    <n v="10182896"/>
    <d v="2016-01-19T00:00:00"/>
    <x v="4"/>
    <s v="CISCO SFP, MINI-GBIC, TRANSCEIVER MODULAR"/>
    <s v="GLC-ZX"/>
    <x v="1"/>
    <s v="0004"/>
    <s v="GOVERNMENTAL CENTER 4TH FLR"/>
    <s v="RB NAS"/>
    <s v="RB NAS"/>
    <n v="2434.2399999999998"/>
    <s v="3/12/2015 "/>
    <s v="ECL1445021H"/>
    <s v="ALVAREZ, ALFREDO"/>
    <x v="0"/>
  </r>
  <r>
    <n v="10182900"/>
    <d v="2016-01-19T00:00:00"/>
    <x v="4"/>
    <s v="CISCO SFP, MINI-GBIC, TRANSCEIVER MODULAR"/>
    <s v="GLC-ZX-SM="/>
    <x v="1"/>
    <s v="0004"/>
    <s v="GOVERNMENTAL CENTER 4TH FLR"/>
    <s v="RB NAS"/>
    <s v="401.6"/>
    <n v="2434.2399999999998"/>
    <s v="2/19/2015 "/>
    <s v="SPC15180BNE"/>
    <s v="ALVAREZ, ALFREDO"/>
    <x v="0"/>
  </r>
  <r>
    <n v="10182902"/>
    <d v="2016-01-19T00:00:00"/>
    <x v="4"/>
    <s v="CISCO SFP, MINI-GBIC, TRANSCEIVER MODULAR"/>
    <s v="GLC-ZX=SM="/>
    <x v="1"/>
    <s v="3080"/>
    <s v="WUD CUSTOMER SERVICE FACILITY"/>
    <s v="RB NAS"/>
    <s v="RB NAS"/>
    <n v="2434.2399999999998"/>
    <s v="2/13/2015 "/>
    <s v="SPC154303NR"/>
    <s v="ALVAREZ, ALFREDO"/>
    <x v="0"/>
  </r>
  <r>
    <n v="10182905"/>
    <d v="2016-01-19T00:00:00"/>
    <x v="4"/>
    <s v="CISCO SFP, MINI-GBIC, TRANSCEIVER MODULAR"/>
    <s v="GLC-ZX"/>
    <x v="1"/>
    <s v="0004"/>
    <s v="GOVERNMENTAL CENTER 4TH FLR"/>
    <s v="RB NAS"/>
    <s v="RB NAS"/>
    <n v="2434.2399999999998"/>
    <s v="2/13/2015 "/>
    <s v="SPC154303NX"/>
    <s v="ALVAREZ, ALFREDO"/>
    <x v="0"/>
  </r>
  <r>
    <n v="10182908"/>
    <d v="2016-01-19T00:00:00"/>
    <x v="4"/>
    <s v="CISCO SFP, MINI-GBIC, TRANSCEIVER MODULAR"/>
    <s v=""/>
    <x v="1"/>
    <s v="0137"/>
    <s v="FIRE RESCUE STATION 32"/>
    <s v="RB NAS"/>
    <s v="MDF"/>
    <n v="2434.2399999999998"/>
    <s v="2/13/2015 "/>
    <s v="ECL134706K0"/>
    <s v="ALVAREZ, ALFREDO"/>
    <x v="0"/>
  </r>
  <r>
    <n v="10182909"/>
    <d v="2016-01-19T00:00:00"/>
    <x v="4"/>
    <s v="CISCO SFP, MINI-GBIC, TRANSCEIVER MODULAR"/>
    <s v=""/>
    <x v="1"/>
    <s v="0004"/>
    <s v="GOVERNMENTAL CENTER 4TH FLR"/>
    <s v="RB 401.6"/>
    <s v="RBOOK"/>
    <n v="2434.2399999999998"/>
    <s v="1/26/2015 "/>
    <s v="FNS121108KQ"/>
    <s v="ALVAREZ, ALFREDO"/>
    <x v="0"/>
  </r>
  <r>
    <n v="10182910"/>
    <d v="2016-01-19T00:00:00"/>
    <x v="4"/>
    <s v="CISCO SFP, MINI-GBIC, TRANSCEIVER MODULAR"/>
    <s v=""/>
    <x v="1"/>
    <s v="0137"/>
    <s v="FIRE RESCUE STATION 32"/>
    <s v="RB NAS"/>
    <s v="MDF"/>
    <n v="2434.2399999999998"/>
    <s v="2/13/2015 "/>
    <s v="FNS0843K127"/>
    <s v="ALVAREZ, ALFREDO"/>
    <x v="0"/>
  </r>
  <r>
    <n v="10183003"/>
    <d v="2016-01-19T00:00:00"/>
    <x v="4"/>
    <s v="OTDR QUAD WAVELNGTH MM/SM W/VFL"/>
    <s v=""/>
    <x v="0"/>
    <s v="0004"/>
    <s v="GOVERNMENTAL CENTER 4TH FLR"/>
    <s v="KEN VAN"/>
    <s v="401.42"/>
    <n v="5954.52"/>
    <s v="2/17/2015 "/>
    <s v="1Y32MR101053"/>
    <s v="ALVAREZ, ALFREDO"/>
    <x v="0"/>
  </r>
  <r>
    <n v="10183004"/>
    <d v="2016-01-19T00:00:00"/>
    <x v="4"/>
    <s v="OPTICAL LOSS TEST KIT OLS4W/ID"/>
    <s v=""/>
    <x v="0"/>
    <s v="0004"/>
    <s v="GOVERNMENTAL CENTER 4TH FLR"/>
    <s v="KEN VAN"/>
    <s v="401.42"/>
    <n v="1233.25"/>
    <s v="2/17/2015 "/>
    <s v="1Y30LK001"/>
    <s v="ALVAREZ, ALFREDO"/>
    <x v="0"/>
  </r>
  <r>
    <n v="10183006"/>
    <d v="2016-01-19T00:00:00"/>
    <x v="4"/>
    <s v="OPTICAL LOSS TEST KIT OPM4-2D"/>
    <s v=""/>
    <x v="0"/>
    <s v="0004"/>
    <s v="GOVERNMENTAL CENTER 4TH FLR"/>
    <s v="KEN VAN"/>
    <s v="401.42"/>
    <n v="1233.25"/>
    <s v="2/17/2015 "/>
    <s v="1Y30NM022"/>
    <s v="ALVAREZ, ALFREDO"/>
    <x v="0"/>
  </r>
  <r>
    <n v="10183007"/>
    <d v="2016-01-19T00:00:00"/>
    <x v="4"/>
    <s v="PTP LINK RADIO"/>
    <s v="PTP LINK"/>
    <x v="1"/>
    <s v="0660"/>
    <s v="LOULA V.YORK, PAHOKEE-LIBRARY"/>
    <s v="RB NAS"/>
    <s v="RB NAS"/>
    <n v="1275"/>
    <s v="3/12/2015 "/>
    <n v="6996570"/>
    <s v="SCHMITT, TRAVIS"/>
    <x v="0"/>
  </r>
  <r>
    <n v="10183008"/>
    <d v="2016-01-19T00:00:00"/>
    <x v="4"/>
    <s v="PTP LINK RADIO"/>
    <s v="PTP LINK"/>
    <x v="1"/>
    <s v="3311"/>
    <s v="THERAPEUTIC/REC."/>
    <s v="RB NAS"/>
    <s v="RB NAS"/>
    <n v="1275"/>
    <s v="3/12/2015 "/>
    <n v="7036784"/>
    <s v="SCHMITT, TRAVIS"/>
    <x v="0"/>
  </r>
  <r>
    <n v="10183009"/>
    <d v="2016-01-19T00:00:00"/>
    <x v="4"/>
    <s v="PTP LINK RADIO"/>
    <s v="PTP LINK"/>
    <x v="1"/>
    <s v="0004"/>
    <s v="GOVERNMENTAL CENTER 4TH FLR"/>
    <s v="RB NAS"/>
    <s v="RB NAS"/>
    <n v="1275"/>
    <s v="2/19/2015 "/>
    <s v="0010E7C4E718"/>
    <s v="SCHMITT, TRAVIS"/>
    <x v="0"/>
  </r>
  <r>
    <n v="10183010"/>
    <d v="2016-01-19T00:00:00"/>
    <x v="4"/>
    <s v="PTP LINK RADIO"/>
    <s v="PTP LINK"/>
    <x v="1"/>
    <s v="0004"/>
    <s v="GOVERNMENTAL CENTER 4TH FLR"/>
    <s v="RB NAS"/>
    <s v="RB NAS"/>
    <n v="1275"/>
    <s v="2/19/2015 "/>
    <s v="0010E7C4E85B"/>
    <s v="SCHMITT, TRAVIS"/>
    <x v="0"/>
  </r>
  <r>
    <n v="10183081"/>
    <d v="2016-01-19T00:00:00"/>
    <x v="4"/>
    <s v="TANDBERG E20 SERIES-VIDEO UNIT: SIP VIDEO VOLP PHONE"/>
    <s v=""/>
    <x v="0"/>
    <s v="0473"/>
    <s v="DOSS SR.CITIZEN CTR.BELLE GL"/>
    <s v="MDF"/>
    <s v="401.7"/>
    <n v="1210"/>
    <s v="1/20/2015 "/>
    <s v="A1AA16C00064"/>
    <s v="GOLDSMITH, LORINDA"/>
    <x v="0"/>
  </r>
  <r>
    <n v="10183082"/>
    <d v="2016-01-19T00:00:00"/>
    <x v="4"/>
    <s v="TANDBERG E20 SERIES-VIDEO UNIT: SIP VIDEO VOLP PHONE"/>
    <s v=""/>
    <x v="0"/>
    <s v="0093"/>
    <s v="GUN CLUB CJC-PBSO ADMIN 1ST FL"/>
    <s v="MDF"/>
    <s v="401.7"/>
    <n v="1210"/>
    <s v="1/20/2015 "/>
    <s v="A1AA13C00133"/>
    <s v="GOLDSMITH, LORINDA"/>
    <x v="0"/>
  </r>
  <r>
    <n v="10183083"/>
    <d v="2016-01-19T00:00:00"/>
    <x v="4"/>
    <s v="TANDBERG E20 SERIES-VIDEO UNIT: SIP VIDEO VOLP PHONE"/>
    <s v=""/>
    <x v="0"/>
    <s v="0093"/>
    <s v="GUN CLUB CJC-PBSO ADMIN 1ST FL"/>
    <s v="MDF"/>
    <s v="401.7"/>
    <n v="1210"/>
    <s v="1/20/2015 "/>
    <s v="A1AA13C00132"/>
    <s v="GOLDSMITH, LORINDA"/>
    <x v="0"/>
  </r>
  <r>
    <n v="10183084"/>
    <d v="2016-01-19T00:00:00"/>
    <x v="4"/>
    <s v="TANDBERG E20 SERIES-VIDEO UNIT: SIP VIDEO VOLP PHONE"/>
    <s v=""/>
    <x v="0"/>
    <s v="0093"/>
    <s v="GUN CLUB CJC-PBSO ADMIN 1ST FL"/>
    <s v="MDF"/>
    <s v="401.7"/>
    <n v="1210"/>
    <s v="1/20/2015 "/>
    <s v="A1AA13C00221"/>
    <s v="GOLDSMITH, LORINDA"/>
    <x v="0"/>
  </r>
  <r>
    <n v="10183085"/>
    <d v="2016-01-19T00:00:00"/>
    <x v="4"/>
    <s v="TANDBERG E20 SERIES-VIDEO UNIT: SIP VIDEO VOLP PHONE"/>
    <s v=""/>
    <x v="0"/>
    <s v="0093"/>
    <s v="GUN CLUB CJC-PBSO ADMIN 1ST FL"/>
    <s v="MDF"/>
    <s v="401.7"/>
    <n v="1210"/>
    <s v="1/20/2015 "/>
    <s v="A1AA16C00177"/>
    <s v="GOLDSMITH, LORINDA"/>
    <x v="0"/>
  </r>
  <r>
    <n v="10183087"/>
    <d v="2016-01-19T00:00:00"/>
    <x v="4"/>
    <s v="MONITOR, NEC 46&quot;"/>
    <s v=""/>
    <x v="0"/>
    <s v="3390"/>
    <s v="VISTA CENTER OFFICE 4TH FLR"/>
    <s v="4F 4E60"/>
    <s v="4E-60"/>
    <n v="1716.25"/>
    <s v="3/2/2015  "/>
    <s v="08000963NA"/>
    <s v="GOLDSMITH, LORINDA"/>
    <x v="0"/>
  </r>
  <r>
    <n v="10183100"/>
    <d v="2016-01-19T00:00:00"/>
    <x v="4"/>
    <s v="TANBERG - MCU 4500A SERUES"/>
    <s v=""/>
    <x v="0"/>
    <s v="2748"/>
    <s v="EMERGENCY OPS CENTER-1ST FLOOR"/>
    <s v="IDF"/>
    <s v="401.7"/>
    <n v="36635.29"/>
    <s v="1/22/2015 "/>
    <s v="SM002ACF"/>
    <s v="GOLDSMITH, LORINDA"/>
    <x v="0"/>
  </r>
  <r>
    <n v="10183224"/>
    <d v="2016-01-19T00:00:00"/>
    <x v="4"/>
    <s v="CISCO 8 CHANNEL CWDM MUX/DEMUX MOBILE"/>
    <s v="MUX8A"/>
    <x v="1"/>
    <s v="0004"/>
    <s v="GOVERNMENTAL CENTER 4TH FLR"/>
    <s v="RB NAS"/>
    <s v="RB NAS"/>
    <n v="4609.3599999999997"/>
    <s v="3/2/2015  "/>
    <s v="8FP14329005"/>
    <s v="ALVAREZ, ALFREDO"/>
    <x v="0"/>
  </r>
  <r>
    <n v="10183225"/>
    <d v="2016-01-19T00:00:00"/>
    <x v="4"/>
    <s v="CISCO CWDM-SFP-1470"/>
    <s v="TRANSCEIVER"/>
    <x v="1"/>
    <s v="3221"/>
    <s v="LAKE PARK F/R STA.#68"/>
    <s v="RB NAS"/>
    <s v="MDF"/>
    <n v="2687.46"/>
    <s v="2/19/2015 "/>
    <s v="FNS14361MZ7"/>
    <s v="ALVAREZ, ALFREDO"/>
    <x v="0"/>
  </r>
  <r>
    <n v="10183226"/>
    <d v="2016-01-19T00:00:00"/>
    <x v="4"/>
    <s v="CISCO CWDM-SFP=1470"/>
    <s v=""/>
    <x v="1"/>
    <s v="0004"/>
    <s v="GOVERNMENTAL CENTER 4TH FLR"/>
    <s v="RB NAS"/>
    <s v="401.42"/>
    <n v="2687.46"/>
    <s v="2/10/2015 "/>
    <s v="FNS14361MZ0"/>
    <s v="ALVAREZ, ALFREDO"/>
    <x v="0"/>
  </r>
  <r>
    <n v="10183227"/>
    <d v="2016-01-19T00:00:00"/>
    <x v="4"/>
    <s v="CISCO CWDM-SFP-1490"/>
    <s v=""/>
    <x v="1"/>
    <s v="3221"/>
    <s v="LAKE PARK F/R STA.#68"/>
    <s v="RB NAS"/>
    <s v="RB NAS"/>
    <n v="2665.86"/>
    <s v="2/19/2015 "/>
    <s v="FNS14211Q6R"/>
    <s v="ALVAREZ, ALFREDO"/>
    <x v="0"/>
  </r>
  <r>
    <n v="10183228"/>
    <d v="2016-01-19T00:00:00"/>
    <x v="4"/>
    <s v="CISCO CWDM-SFP-1490"/>
    <s v=""/>
    <x v="1"/>
    <s v="0060"/>
    <s v="NORTH COUNTY COMPLEX  1ST FLR"/>
    <s v="RB NAS"/>
    <s v="RB NAS"/>
    <n v="2665.86"/>
    <s v="2/19/2015 "/>
    <s v="FNS14211L13"/>
    <s v="ALVAREZ, ALFREDO"/>
    <x v="0"/>
  </r>
  <r>
    <n v="10183233"/>
    <d v="2016-01-19T00:00:00"/>
    <x v="4"/>
    <s v="CISCO 4 CHANNELS CWDM OADM MODULE"/>
    <s v="OADM4-2"/>
    <x v="1"/>
    <s v="0004"/>
    <s v="GOVERNMENTAL CENTER 4TH FLR"/>
    <s v="RB NAS"/>
    <s v="RB NAS"/>
    <n v="2304.9499999999998"/>
    <s v="3/4/2015  "/>
    <s v="AFP14298801"/>
    <s v="ALVAREZ, ALFREDO"/>
    <x v="0"/>
  </r>
  <r>
    <n v="10183234"/>
    <d v="2016-01-19T00:00:00"/>
    <x v="4"/>
    <s v="CISCO CHANNELS CWDM OADM MODULE"/>
    <s v="ODM4-2"/>
    <x v="1"/>
    <s v="0004"/>
    <s v="GOVERNMENTAL CENTER 4TH FLR"/>
    <n v="401.6"/>
    <s v="RB NAS"/>
    <n v="2517.58"/>
    <s v="2/5/2015  "/>
    <s v="AFP14328905"/>
    <s v="ALVAREZ, ALFREDO"/>
    <x v="0"/>
  </r>
  <r>
    <n v="10183561"/>
    <d v="2016-01-19T00:00:00"/>
    <x v="4"/>
    <s v="LAPTOP, MACBOOK PRO 17&quot;"/>
    <s v=""/>
    <x v="0"/>
    <s v="0004"/>
    <s v="GOVERNMENTAL CENTER 4TH FLR"/>
    <n v="401.42"/>
    <s v="401.34"/>
    <n v="2656.25"/>
    <s v="1/14/2015 "/>
    <s v="C02DL1K40C7C"/>
    <s v="BUTLER, MIKE"/>
    <x v="0"/>
  </r>
  <r>
    <n v="10183566"/>
    <d v="2016-01-19T00:00:00"/>
    <x v="4"/>
    <s v="CISCO CATALYST SWITCH 3110G"/>
    <s v=""/>
    <x v="1"/>
    <s v="2748"/>
    <s v="EMERGENCY OPS CENTER-1ST FLOOR"/>
    <s v="RB PLTFR"/>
    <e v="#N/A"/>
    <n v="4379.2700000000004"/>
    <s v="2/17/2015 "/>
    <s v="FOC1432SOLC"/>
    <e v="#N/A"/>
    <x v="0"/>
  </r>
  <r>
    <n v="10183567"/>
    <d v="2016-01-19T00:00:00"/>
    <x v="4"/>
    <s v="CICSO CATALYST SWITCH 3110G"/>
    <s v="WS-CBS3110G-S-I"/>
    <x v="1"/>
    <s v="2748"/>
    <s v="EMERGENCY OPS CENTER-1ST FLOOR"/>
    <s v="RB NAS"/>
    <e v="#N/A"/>
    <n v="4379.2700000000004"/>
    <s v="1/15/2015 "/>
    <s v="FOC1432S0F8"/>
    <e v="#N/A"/>
    <x v="0"/>
  </r>
  <r>
    <n v="10183569"/>
    <d v="2016-01-19T00:00:00"/>
    <x v="4"/>
    <s v="CATALYST 6500"/>
    <s v=""/>
    <x v="0"/>
    <s v="0004"/>
    <s v="GOVERNMENTAL CENTER 4TH FLR"/>
    <n v="401.6"/>
    <s v="401.42"/>
    <n v="8691.5499999999993"/>
    <s v="1/23/2015 "/>
    <s v="SAL1442X0SE"/>
    <s v="ALVAREZ, ALFREDO"/>
    <x v="0"/>
  </r>
  <r>
    <n v="10183570"/>
    <d v="2016-01-19T00:00:00"/>
    <x v="4"/>
    <s v="CATALYST 6500"/>
    <n v="6509"/>
    <x v="0"/>
    <s v="2748"/>
    <s v="EMERGENCY OPS CENTER-1ST FLOOR"/>
    <s v="IDF"/>
    <s v="VAULT"/>
    <n v="8691.5499999999993"/>
    <s v="1/22/2015 "/>
    <s v="SAL1443XAM8"/>
    <s v="ALVAREZ, ALFREDO"/>
    <x v="0"/>
  </r>
  <r>
    <n v="10183571"/>
    <d v="2016-01-19T00:00:00"/>
    <x v="4"/>
    <s v="CATALYST 6500"/>
    <n v="6509"/>
    <x v="0"/>
    <s v="2422"/>
    <s v="AIRPORT CENTER - 1ST FL"/>
    <s v="MDF"/>
    <s v="MDF"/>
    <n v="8691.5499999999993"/>
    <s v="1/15/2015 "/>
    <s v="SAL1442X0QZ"/>
    <s v="ALVAREZ, ALFREDO"/>
    <x v="0"/>
  </r>
  <r>
    <n v="10183572"/>
    <d v="2016-01-19T00:00:00"/>
    <x v="4"/>
    <s v="CATALYST 6500"/>
    <n v="6509"/>
    <x v="0"/>
    <s v="2441"/>
    <s v="NEW COURTHOUSE WPB - 4TH FLOOR"/>
    <s v="MDF"/>
    <s v="4A"/>
    <n v="8691.5499999999993"/>
    <s v="1/15/2015 "/>
    <s v="SAL1442WZB9"/>
    <s v="ALVAREZ, ALFREDO"/>
    <x v="0"/>
  </r>
  <r>
    <n v="10183573"/>
    <d v="2016-01-19T00:00:00"/>
    <x v="4"/>
    <s v="CATALYST 6500"/>
    <s v=""/>
    <x v="0"/>
    <s v="2441"/>
    <s v="NEW COURTHOUSE WPB - 4TH FLOOR"/>
    <s v="MDF"/>
    <s v="4A"/>
    <n v="8691.5499999999993"/>
    <s v="1/15/2015 "/>
    <s v="SAL1442WZAL"/>
    <s v="ALVAREZ, ALFREDO"/>
    <x v="0"/>
  </r>
  <r>
    <n v="10183574"/>
    <d v="2016-01-19T00:00:00"/>
    <x v="4"/>
    <s v="CATALYST 6500"/>
    <n v="6509"/>
    <x v="0"/>
    <s v="0060"/>
    <s v="NORTH COUNTY COMPLEX  1ST FLR"/>
    <s v="MDF"/>
    <s v="MDF"/>
    <n v="8691.5499999999993"/>
    <s v="2/25/2015 "/>
    <s v="SAL1442WWYC"/>
    <s v="ALVAREZ, ALFREDO"/>
    <x v="0"/>
  </r>
  <r>
    <n v="10183575"/>
    <d v="2016-01-19T00:00:00"/>
    <x v="4"/>
    <s v="CATALYST 6500"/>
    <n v="6509"/>
    <x v="0"/>
    <s v="2422"/>
    <s v="AIRPORT CENTER - 1ST FL"/>
    <s v="MDF"/>
    <s v="MDF"/>
    <n v="8691.5499999999993"/>
    <s v="1/15/2015 "/>
    <s v="SAL1442WGQ8"/>
    <s v="ALVAREZ, ALFREDO"/>
    <x v="0"/>
  </r>
  <r>
    <n v="10183576"/>
    <d v="2016-01-19T00:00:00"/>
    <x v="4"/>
    <s v="CATALYST 6500"/>
    <n v="6509"/>
    <x v="0"/>
    <s v="2748"/>
    <s v="EMERGENCY OPS CENTER-1ST FLOOR"/>
    <s v="IDF"/>
    <s v="MDF"/>
    <n v="8691.5499999999993"/>
    <s v="1/22/2015 "/>
    <s v="SAL1442X0RS"/>
    <s v="ALVAREZ, ALFREDO"/>
    <x v="0"/>
  </r>
  <r>
    <n v="10183577"/>
    <d v="2016-01-19T00:00:00"/>
    <x v="4"/>
    <s v="CATALYST 6500"/>
    <n v="6509"/>
    <x v="0"/>
    <s v="0060"/>
    <s v="NORTH COUNTY COMPLEX  1ST FLR"/>
    <s v="MDF"/>
    <s v="MDF"/>
    <n v="8691.5499999999993"/>
    <s v="2/25/2015 "/>
    <s v="SAL1442WZBL"/>
    <s v="ALVAREZ, ALFREDO"/>
    <x v="0"/>
  </r>
  <r>
    <n v="10183579"/>
    <d v="2016-01-19T00:00:00"/>
    <x v="4"/>
    <s v="TROPOS 5320"/>
    <n v="5320"/>
    <x v="1"/>
    <s v="0004"/>
    <s v="GOVERNMENTAL CENTER 4TH FLR"/>
    <s v="RB NAS"/>
    <s v="RB NAS"/>
    <n v="1986.26"/>
    <s v="2/19/2015 "/>
    <n v="55386"/>
    <s v="SCHMITT, TRAVIS"/>
    <x v="0"/>
  </r>
  <r>
    <n v="10183580"/>
    <d v="2016-01-19T00:00:00"/>
    <x v="4"/>
    <s v="TROPOS 5320"/>
    <n v="5320"/>
    <x v="1"/>
    <s v="0004"/>
    <s v="GOVERNMENTAL CENTER 4TH FLR"/>
    <s v="RB NAS"/>
    <s v="RB NAS"/>
    <n v="1986.26"/>
    <s v="2/19/2015 "/>
    <n v="55473"/>
    <s v="SCHMITT, TRAVIS"/>
    <x v="0"/>
  </r>
  <r>
    <n v="10183581"/>
    <d v="2016-01-19T00:00:00"/>
    <x v="4"/>
    <s v="TROPOS 5320"/>
    <n v="5320"/>
    <x v="1"/>
    <s v="0004"/>
    <s v="GOVERNMENTAL CENTER 4TH FLR"/>
    <s v="RB NAS"/>
    <s v="RB NAS"/>
    <n v="1986.26"/>
    <s v="2/19/2015 "/>
    <n v="55548"/>
    <s v="SCHMITT, TRAVIS"/>
    <x v="0"/>
  </r>
  <r>
    <n v="10183802"/>
    <d v="2016-01-19T00:00:00"/>
    <x v="4"/>
    <s v="BROCADE METIRON MLX4 HSF CHAS-BDL"/>
    <s v="MLX 4PT XFP"/>
    <x v="0"/>
    <s v="0060"/>
    <s v="NORTH COUNTY COMPLEX  1ST FLR"/>
    <s v="MDF"/>
    <s v="MDF"/>
    <n v="18189.830000000002"/>
    <s v="1/21/2015 "/>
    <s v="A3SA34E01S"/>
    <s v="ALVAREZ, ALFREDO"/>
    <x v="0"/>
  </r>
  <r>
    <n v="10183803"/>
    <d v="2016-01-19T00:00:00"/>
    <x v="4"/>
    <s v="BROCADE METIRON MLX8 HSF CHAS-BDL"/>
    <s v="MLX 4PT XFP"/>
    <x v="0"/>
    <s v="0004"/>
    <s v="GOVERNMENTAL CENTER 4TH FLR"/>
    <s v="MDF"/>
    <s v="MDF"/>
    <n v="35055.43"/>
    <s v="1/21/2015 "/>
    <s v="A60543F0AH"/>
    <s v="ALVAREZ, ALFREDO"/>
    <x v="0"/>
  </r>
  <r>
    <n v="10183804"/>
    <d v="2016-01-19T00:00:00"/>
    <x v="4"/>
    <s v="BROCADE METIRON MLX8 HSF CHAS-BDL"/>
    <s v="NI-MLX-8-AC-HSF"/>
    <x v="0"/>
    <s v="3416"/>
    <s v="F/R ADMIN/TRAINING"/>
    <s v="MDF"/>
    <s v="MDF"/>
    <n v="35055.43"/>
    <s v="1/21/2015 "/>
    <s v="A60543F0AG"/>
    <s v="ALVAREZ, ALFREDO"/>
    <x v="0"/>
  </r>
  <r>
    <n v="10183805"/>
    <d v="2016-01-19T00:00:00"/>
    <x v="4"/>
    <s v="BROCADE METIRON MLX8 HSF CHAS-BDL"/>
    <s v="MLX 4PT XFP"/>
    <x v="0"/>
    <s v="2748"/>
    <s v="EMERGENCY OPS CENTER-1ST FLOOR"/>
    <s v="IDF"/>
    <s v="MDF"/>
    <n v="35055.43"/>
    <s v="1/22/2015 "/>
    <s v="A60543F0AF"/>
    <s v="ALVAREZ, ALFREDO"/>
    <x v="0"/>
  </r>
  <r>
    <n v="10183806"/>
    <d v="2016-01-19T00:00:00"/>
    <x v="4"/>
    <s v="BROCADE COM NETIRON BI-MLX-MR"/>
    <s v=""/>
    <x v="1"/>
    <s v="0004"/>
    <s v="GOVERNMENTAL CENTER 4TH FLR"/>
    <s v="RB NAS"/>
    <s v="401.42"/>
    <n v="1232.0999999999999"/>
    <s v="2/13/2015 "/>
    <s v="N02642F1GM"/>
    <s v="ALVAREZ, ALFREDO"/>
    <x v="0"/>
  </r>
  <r>
    <n v="10183807"/>
    <d v="2016-01-19T00:00:00"/>
    <x v="4"/>
    <s v="BROCADE COM NETIRON BI-MLX-MR"/>
    <s v=""/>
    <x v="1"/>
    <s v="0004"/>
    <s v="GOVERNMENTAL CENTER 4TH FLR"/>
    <s v="RB NAS"/>
    <s v="401.42"/>
    <n v="1232.0999999999999"/>
    <s v="2/13/2015 "/>
    <s v="N02642F1L2"/>
    <s v="ALVAREZ, ALFREDO"/>
    <x v="0"/>
  </r>
  <r>
    <n v="10183808"/>
    <d v="2016-01-19T00:00:00"/>
    <x v="4"/>
    <s v="BROCADE COM NETIRON BI-MLX-MR"/>
    <s v=""/>
    <x v="1"/>
    <s v="0004"/>
    <s v="GOVERNMENTAL CENTER 4TH FLR"/>
    <s v="RB NAS"/>
    <s v="401.42"/>
    <n v="1232.0999999999999"/>
    <s v="2/13/2015 "/>
    <s v="N02642F19M"/>
    <s v="ALVAREZ, ALFREDO"/>
    <x v="0"/>
  </r>
  <r>
    <n v="10183809"/>
    <d v="2016-01-19T00:00:00"/>
    <x v="4"/>
    <s v="BROCADE COM NETIRON BI-MLX-MR"/>
    <s v=""/>
    <x v="1"/>
    <s v="0004"/>
    <s v="GOVERNMENTAL CENTER 4TH FLR"/>
    <s v="RB NAS"/>
    <s v="401.42"/>
    <n v="1232.0999999999999"/>
    <s v="2/13/2015 "/>
    <s v="N02642F19K"/>
    <s v="ALVAREZ, ALFREDO"/>
    <x v="0"/>
  </r>
  <r>
    <n v="10183810"/>
    <d v="2016-01-19T00:00:00"/>
    <x v="4"/>
    <s v="BROCADE COM NETIRON NI-MLX-1GX20-SFP"/>
    <s v=""/>
    <x v="1"/>
    <s v="0004"/>
    <s v="GOVERNMENTAL CENTER 4TH FLR"/>
    <s v="RB NAS"/>
    <s v="401.42"/>
    <n v="5806.72"/>
    <s v="2/13/2015 "/>
    <s v="T22636F0TC"/>
    <s v="ALVAREZ, ALFREDO"/>
    <x v="0"/>
  </r>
  <r>
    <n v="10183811"/>
    <d v="2016-01-19T00:00:00"/>
    <x v="4"/>
    <s v="BROCADE COM NETIRON NI-MLX-1GX20-SFP"/>
    <s v=""/>
    <x v="1"/>
    <s v="0004"/>
    <s v="GOVERNMENTAL CENTER 4TH FLR"/>
    <s v="RB NAS"/>
    <s v="401.42"/>
    <n v="5806.72"/>
    <s v="2/13/2015 "/>
    <s v="T22636F0T7"/>
    <s v="ALVAREZ, ALFREDO"/>
    <x v="0"/>
  </r>
  <r>
    <n v="10183812"/>
    <d v="2016-01-19T00:00:00"/>
    <x v="4"/>
    <s v="BROCADE COM NETIRON NI-MLX-1GX20-SFP"/>
    <s v="NI-MLX-1GX20-SFP"/>
    <x v="1"/>
    <s v="2748"/>
    <s v="EMERGENCY OPS CENTER-1ST FLOOR"/>
    <s v="RB MDF"/>
    <s v="MDF"/>
    <n v="5806.72"/>
    <s v="2/5/2015  "/>
    <s v="T22633F0NG"/>
    <s v="ALVAREZ, ALFREDO"/>
    <x v="0"/>
  </r>
  <r>
    <n v="10183813"/>
    <d v="2016-01-19T00:00:00"/>
    <x v="4"/>
    <s v="BROCADE COM NETIRON NI-MLX-1GX20-SFP"/>
    <s v=""/>
    <x v="1"/>
    <s v="0004"/>
    <s v="GOVERNMENTAL CENTER 4TH FLR"/>
    <s v="RB NAS"/>
    <s v="RBOOK"/>
    <n v="5806.72"/>
    <s v="2/13/2015 "/>
    <s v="T22636F0V0"/>
    <s v="ALVAREZ, ALFREDO"/>
    <x v="0"/>
  </r>
  <r>
    <n v="10183814"/>
    <d v="2016-01-19T00:00:00"/>
    <x v="4"/>
    <s v="BROCADE COM NETIRON NI-MLX-10GX4"/>
    <s v=""/>
    <x v="1"/>
    <s v="0004"/>
    <s v="GOVERNMENTAL CENTER 4TH FLR"/>
    <s v="RB NAS"/>
    <s v="401.42"/>
    <n v="9679.0499999999993"/>
    <s v="2/13/2015 "/>
    <s v="N12623F1XE"/>
    <s v="ALVAREZ, ALFREDO"/>
    <x v="0"/>
  </r>
  <r>
    <n v="10183815"/>
    <d v="2016-01-19T00:00:00"/>
    <x v="4"/>
    <s v="BROCADE COM NETIRON NI-MLX-10GX4"/>
    <s v="NI-MLX-10GX4"/>
    <x v="1"/>
    <s v="3416"/>
    <s v="F/R ADMIN/TRAINING"/>
    <s v="RB NAS"/>
    <s v="MDF"/>
    <n v="9679.0499999999993"/>
    <s v="2/13/2015 "/>
    <s v="N12618F1BP"/>
    <s v="ALVAREZ, ALFREDO"/>
    <x v="0"/>
  </r>
  <r>
    <n v="10183816"/>
    <d v="2016-01-19T00:00:00"/>
    <x v="4"/>
    <s v="BROCADE COM NETIRON NI-MLX-10GX4"/>
    <s v="NI-MLX-10GX4"/>
    <x v="1"/>
    <s v="3416"/>
    <s v="F/R ADMIN/TRAINING"/>
    <s v="RB NAS"/>
    <s v="RB NAS"/>
    <n v="9679.0499999999993"/>
    <s v="3/16/2015 "/>
    <s v="N12618F1A0"/>
    <s v="ALVAREZ, ALFREDO"/>
    <x v="0"/>
  </r>
  <r>
    <n v="10183817"/>
    <d v="2016-01-19T00:00:00"/>
    <x v="4"/>
    <s v="BROCADE COM NETIRON NI-MLX-10GX4"/>
    <s v=""/>
    <x v="1"/>
    <s v="0004"/>
    <s v="GOVERNMENTAL CENTER 4TH FLR"/>
    <s v="RB NAS"/>
    <s v="401.42"/>
    <n v="9679.0499999999993"/>
    <s v="2/13/2015 "/>
    <s v="N12633F2KT"/>
    <s v="ALVAREZ, ALFREDO"/>
    <x v="0"/>
  </r>
  <r>
    <n v="10183818"/>
    <d v="2016-01-19T00:00:00"/>
    <x v="4"/>
    <s v="BROCADE COM NETIRON NI-MLX-10GX4"/>
    <s v=""/>
    <x v="1"/>
    <s v="0004"/>
    <s v="GOVERNMENTAL CENTER 4TH FLR"/>
    <s v="RB NAS"/>
    <s v="401.42"/>
    <n v="9679.0499999999993"/>
    <s v="2/13/2015 "/>
    <s v="N12618F1BL"/>
    <s v="ALVAREZ, ALFREDO"/>
    <x v="0"/>
  </r>
  <r>
    <n v="10183819"/>
    <d v="2016-01-19T00:00:00"/>
    <x v="4"/>
    <s v="BROCADE COM NETIRON NI-MLX-10GX4"/>
    <s v="NI-MLX-10GX4"/>
    <x v="1"/>
    <s v="0004"/>
    <s v="GOVERNMENTAL CENTER 4TH FLR"/>
    <s v="RB NAS"/>
    <s v="MDF"/>
    <n v="9679.0499999999993"/>
    <s v="2/13/2015 "/>
    <s v="N12618F1C1"/>
    <s v="ALVAREZ, ALFREDO"/>
    <x v="0"/>
  </r>
  <r>
    <n v="10183820"/>
    <d v="2016-01-19T00:00:00"/>
    <x v="4"/>
    <s v="BROCADE COM NETIRON NI-MLX-10GX4"/>
    <s v="NI-MLX-10GX4"/>
    <x v="1"/>
    <s v="2728"/>
    <s v="WELLINGTON LIBRARY BLDG"/>
    <s v="RB NAS"/>
    <s v="MDF"/>
    <n v="9679.0499999999993"/>
    <s v="2/13/2015 "/>
    <s v="N12618F1AS"/>
    <s v="ALVAREZ, ALFREDO"/>
    <x v="0"/>
  </r>
  <r>
    <n v="10183821"/>
    <d v="2016-01-19T00:00:00"/>
    <x v="4"/>
    <s v="BROCADE COM NETIRON NI-MLX-10GX4"/>
    <s v=""/>
    <x v="1"/>
    <s v="0004"/>
    <s v="GOVERNMENTAL CENTER 4TH FLR"/>
    <s v="RB NAS"/>
    <s v="401.42"/>
    <n v="9679.0499999999993"/>
    <s v="2/13/2015 "/>
    <s v="N12618F1B7"/>
    <s v="ALVAREZ, ALFREDO"/>
    <x v="0"/>
  </r>
  <r>
    <n v="10183822"/>
    <d v="2016-01-19T00:00:00"/>
    <x v="4"/>
    <s v="BROCADE COM 10G-XFP-ER"/>
    <s v="10G-XFP-ER"/>
    <x v="1"/>
    <s v="0004"/>
    <s v="GOVERNMENTAL CENTER 4TH FLR"/>
    <s v="RB 401.6"/>
    <s v="401.6"/>
    <n v="3870.56"/>
    <s v="2/13/2015 "/>
    <s v="SNQ002"/>
    <s v="ALVAREZ, ALFREDO"/>
    <x v="0"/>
  </r>
  <r>
    <n v="10183823"/>
    <d v="2016-01-19T00:00:00"/>
    <x v="4"/>
    <s v="BROCADE COM 10G-XFP-ER"/>
    <s v="10G-XFP-ER"/>
    <x v="1"/>
    <s v="3416"/>
    <s v="F/R ADMIN/TRAINING"/>
    <s v="RB NAS"/>
    <s v="MDF"/>
    <n v="3870.56"/>
    <s v="2/13/2015 "/>
    <s v="RNQ018"/>
    <s v="ALVAREZ, ALFREDO"/>
    <x v="0"/>
  </r>
  <r>
    <n v="10183824"/>
    <d v="2016-01-19T00:00:00"/>
    <x v="4"/>
    <s v="BROCADE COM 10G-XFP-ER"/>
    <s v="10G-XFP-ER"/>
    <x v="1"/>
    <s v="7093"/>
    <s v="TOWN OF JUPITER"/>
    <s v="RB NAS"/>
    <s v="RB NAS"/>
    <n v="3870.56"/>
    <s v="2/13/2015 "/>
    <s v="RXQ010"/>
    <s v="ALVAREZ, ALFREDO"/>
    <x v="0"/>
  </r>
  <r>
    <n v="10183825"/>
    <d v="2016-01-19T00:00:00"/>
    <x v="4"/>
    <s v="BROCADE COM 10G-XFP-ER"/>
    <s v="10G-XFP-ER"/>
    <x v="1"/>
    <s v="7067"/>
    <s v="PALM TRAN DELRAY BEACH ADMINISTRATION"/>
    <s v="MDF"/>
    <s v="MDF"/>
    <n v="3870.56"/>
    <s v="2/10/2015 "/>
    <s v="RYQ026"/>
    <s v="ALVAREZ, ALFREDO"/>
    <x v="0"/>
  </r>
  <r>
    <n v="10183826"/>
    <d v="2016-01-19T00:00:00"/>
    <x v="4"/>
    <s v="BROCADE COM 10G-XFP-ER"/>
    <s v="10G-XFP-ER"/>
    <x v="1"/>
    <s v="7064"/>
    <s v="PALM BEACH STATE COLLEGE, LAKE WORTH CAMPUS"/>
    <s v="RB NAS"/>
    <s v="MDF"/>
    <n v="3870.56"/>
    <s v="2/13/2015 "/>
    <s v="PYQ024"/>
    <s v="ALVAREZ, ALFREDO"/>
    <x v="0"/>
  </r>
  <r>
    <n v="10183827"/>
    <d v="2016-01-19T00:00:00"/>
    <x v="4"/>
    <s v="BROCADE COM 10G-XFP-ER"/>
    <s v="10G-XFP-ER"/>
    <x v="1"/>
    <s v="0060"/>
    <s v="NORTH COUNTY COMPLEX  1ST FLR"/>
    <s v="RB NAS"/>
    <s v="MDF"/>
    <n v="3870.56"/>
    <s v="2/13/2015 "/>
    <s v="RWQ015"/>
    <s v="ALVAREZ, ALFREDO"/>
    <x v="0"/>
  </r>
  <r>
    <n v="10183828"/>
    <d v="2016-01-19T00:00:00"/>
    <x v="4"/>
    <s v="BROCADE COM 10G-XFP-ER"/>
    <s v="10G-XFP-ER"/>
    <x v="1"/>
    <s v="0004"/>
    <s v="GOVERNMENTAL CENTER 4TH FLR"/>
    <s v="RB NAS"/>
    <s v="MDF"/>
    <n v="3870.56"/>
    <s v="2/13/2015 "/>
    <s v="RNQ087"/>
    <s v="ALVAREZ, ALFREDO"/>
    <x v="0"/>
  </r>
  <r>
    <n v="10183829"/>
    <d v="2016-01-19T00:00:00"/>
    <x v="4"/>
    <s v="BROCADE COM 10G-XFP-ER"/>
    <s v="10G-XFP-ER"/>
    <x v="1"/>
    <s v="0004"/>
    <s v="GOVERNMENTAL CENTER 4TH FLR"/>
    <s v="RB NAS"/>
    <s v="401.6"/>
    <n v="3870.56"/>
    <s v="2/19/2015 "/>
    <s v="RMQ052"/>
    <s v="ALVAREZ, ALFREDO"/>
    <x v="0"/>
  </r>
  <r>
    <n v="10183830"/>
    <d v="2016-01-19T00:00:00"/>
    <x v="4"/>
    <s v="BROCADE COM 10G-XFP-ER"/>
    <s v="10G-XFP-ER"/>
    <x v="1"/>
    <s v="7093"/>
    <s v="TOWN OF JUPITER"/>
    <s v="RB NAS"/>
    <s v="RB NAS"/>
    <n v="3870.56"/>
    <s v="2/13/2015 "/>
    <s v="RXQ005"/>
    <s v="ALVAREZ, ALFREDO"/>
    <x v="0"/>
  </r>
  <r>
    <n v="10183831"/>
    <d v="2016-01-19T00:00:00"/>
    <x v="4"/>
    <s v="BROCADE COM 10G-XFP-ER"/>
    <s v="10G-XFP-ER"/>
    <x v="1"/>
    <s v="2748"/>
    <s v="EMERGENCY OPS CENTER-1ST FLOOR"/>
    <s v="RB NAS"/>
    <s v="MDF"/>
    <n v="3870.56"/>
    <s v="2/13/2015 "/>
    <s v="RHQ005"/>
    <s v="ALVAREZ, ALFREDO"/>
    <x v="0"/>
  </r>
  <r>
    <n v="10183833"/>
    <d v="2016-01-19T00:00:00"/>
    <x v="4"/>
    <s v="BROCADE COM 10G-XFP-ER"/>
    <s v=""/>
    <x v="1"/>
    <s v="0004"/>
    <s v="GOVERNMENTAL CENTER 4TH FLR"/>
    <s v="RB NAS"/>
    <s v="401.42"/>
    <n v="3870.56"/>
    <s v="2/19/2015 "/>
    <s v="RHQ004"/>
    <s v="ALVAREZ, ALFREDO"/>
    <x v="0"/>
  </r>
  <r>
    <n v="10183834"/>
    <d v="2016-01-19T00:00:00"/>
    <x v="4"/>
    <s v="BROCADE COM 10G-XFP-ER"/>
    <s v="10G-XFP-ER"/>
    <x v="1"/>
    <s v="3142"/>
    <s v="JUPITER TOWER, INDIANTOWN RD"/>
    <s v="RB NAS"/>
    <s v="RB NAS"/>
    <n v="3870.56"/>
    <s v="2/13/2015 "/>
    <s v="RXQ022"/>
    <s v="ALVAREZ, ALFREDO"/>
    <x v="0"/>
  </r>
  <r>
    <n v="10183835"/>
    <d v="2016-01-19T00:00:00"/>
    <x v="4"/>
    <s v="BROCADE COM 10G-XFP-ER"/>
    <s v="10G-XFP-ER"/>
    <x v="1"/>
    <s v="0060"/>
    <s v="NORTH COUNTY COMPLEX  1ST FLR"/>
    <s v="RB NAS"/>
    <s v="RB NAS"/>
    <n v="3870.56"/>
    <s v="2/13/2015 "/>
    <s v="RWQ040"/>
    <s v="ALVAREZ, ALFREDO"/>
    <x v="0"/>
  </r>
  <r>
    <n v="10183836"/>
    <d v="2016-01-19T00:00:00"/>
    <x v="4"/>
    <s v="BROCADE COM 10G-XFP-ER"/>
    <s v="10G-XFP-ER"/>
    <x v="1"/>
    <s v="2748"/>
    <s v="EMERGENCY OPS CENTER-1ST FLOOR"/>
    <s v="RB NAS"/>
    <s v="MDF"/>
    <n v="3870.56"/>
    <s v="2/13/2015 "/>
    <s v="RMQ014"/>
    <s v="ALVAREZ, ALFREDO"/>
    <x v="0"/>
  </r>
  <r>
    <n v="10183837"/>
    <d v="2016-01-19T00:00:00"/>
    <x v="4"/>
    <s v="BROCADE COM 10G-XFP-ER"/>
    <s v=""/>
    <x v="1"/>
    <s v="0004"/>
    <s v="GOVERNMENTAL CENTER 4TH FLR"/>
    <s v="RB NAS"/>
    <s v="401.42"/>
    <n v="3870.56"/>
    <s v="2/25/2015 "/>
    <s v="RNV002"/>
    <s v="ALVAREZ, ALFREDO"/>
    <x v="0"/>
  </r>
  <r>
    <n v="10183838"/>
    <d v="2016-01-19T00:00:00"/>
    <x v="4"/>
    <s v="BROCADE COM 10G-XFP-ER"/>
    <s v="10G-XFP-ER"/>
    <x v="1"/>
    <s v="2748"/>
    <s v="EMERGENCY OPS CENTER-1ST FLOOR"/>
    <s v="RB NAS"/>
    <s v="RB NAS"/>
    <n v="3870.56"/>
    <s v="2/13/2015 "/>
    <s v="RMQ027"/>
    <s v="ALVAREZ, ALFREDO"/>
    <x v="0"/>
  </r>
  <r>
    <n v="10183839"/>
    <d v="2016-01-19T00:00:00"/>
    <x v="4"/>
    <s v="BROCADE COM 10G-XFP-ER"/>
    <s v="10G-XFP-ER"/>
    <x v="1"/>
    <s v="2748"/>
    <s v="EMERGENCY OPS CENTER-1ST FLOOR"/>
    <s v="RB NAS"/>
    <s v="RB NAS"/>
    <n v="3870.56"/>
    <s v="2/13/2015 "/>
    <s v="RNQ123"/>
    <s v="ALVAREZ, ALFREDO"/>
    <x v="0"/>
  </r>
  <r>
    <n v="10183840"/>
    <d v="2016-01-19T00:00:00"/>
    <x v="4"/>
    <s v="BROCADE COM 10G-XFP-ER"/>
    <s v="10G-XFP-ER"/>
    <x v="1"/>
    <s v="3416"/>
    <s v="F/R ADMIN/TRAINING"/>
    <s v="RB NAS"/>
    <s v="RB NAS"/>
    <n v="3870.56"/>
    <s v="2/13/2015 "/>
    <s v="RMQ042"/>
    <s v="ALVAREZ, ALFREDO"/>
    <x v="0"/>
  </r>
  <r>
    <n v="10183841"/>
    <d v="2016-01-19T00:00:00"/>
    <x v="4"/>
    <s v="BROCADE COM 10G-XFP-ER"/>
    <s v="10G-XFP-ER"/>
    <x v="1"/>
    <s v="3416"/>
    <s v="F/R ADMIN/TRAINING"/>
    <s v="RB NAS"/>
    <s v="RB NAS"/>
    <n v="3870.56"/>
    <s v="2/13/2015 "/>
    <s v="RMQ076"/>
    <s v="ALVAREZ, ALFREDO"/>
    <x v="0"/>
  </r>
  <r>
    <n v="10183842"/>
    <d v="2016-01-19T00:00:00"/>
    <x v="4"/>
    <s v="BROCADE COM 10G-XFP-ER"/>
    <s v="10G-XFP-ER"/>
    <x v="1"/>
    <s v="2748"/>
    <s v="EMERGENCY OPS CENTER-1ST FLOOR"/>
    <s v="RB NAS"/>
    <s v="MDF"/>
    <n v="3870.56"/>
    <s v="2/13/2015 "/>
    <s v="RNQ132"/>
    <s v="ALVAREZ, ALFREDO"/>
    <x v="0"/>
  </r>
  <r>
    <n v="10183843"/>
    <d v="2016-01-19T00:00:00"/>
    <x v="4"/>
    <s v="BROCADE COM 10G-XFP-ER"/>
    <s v="10G-XFP-ER"/>
    <x v="1"/>
    <s v="2748"/>
    <s v="EMERGENCY OPS CENTER-1ST FLOOR"/>
    <s v="RB NAS"/>
    <s v="RB NAS"/>
    <n v="3870.56"/>
    <s v="2/24/2015 "/>
    <s v="RYQ021"/>
    <s v="ALVAREZ, ALFREDO"/>
    <x v="0"/>
  </r>
  <r>
    <n v="10183844"/>
    <d v="2016-01-19T00:00:00"/>
    <x v="4"/>
    <s v="BROCADE COM 10G-XFP-ER"/>
    <s v="10G-XFP-ER"/>
    <x v="1"/>
    <s v="3142"/>
    <s v="JUPITER TOWER, INDIANTOWN RD"/>
    <s v="RB NAS"/>
    <s v="RB NAS"/>
    <n v="3870.56"/>
    <s v="2/13/2015 "/>
    <s v="RYQ023"/>
    <s v="ALVAREZ, ALFREDO"/>
    <x v="0"/>
  </r>
  <r>
    <n v="10183845"/>
    <d v="2016-01-19T00:00:00"/>
    <x v="4"/>
    <s v="BROCADE COM 10G-XFP-ER"/>
    <s v="10G-XFP-ER"/>
    <x v="1"/>
    <s v="0060"/>
    <s v="NORTH COUNTY COMPLEX  1ST FLR"/>
    <s v="RB NAS"/>
    <s v="RB NAS"/>
    <n v="3870.56"/>
    <s v="2/13/2015 "/>
    <s v="PRQ041"/>
    <s v="ALVAREZ, ALFREDO"/>
    <x v="0"/>
  </r>
  <r>
    <n v="10183846"/>
    <d v="2016-01-19T00:00:00"/>
    <x v="4"/>
    <s v="BROCADE COM E1MG-LHA-OM"/>
    <s v=""/>
    <x v="1"/>
    <s v="0004"/>
    <s v="GOVERNMENTAL CENTER 4TH FLR"/>
    <n v="401.6"/>
    <s v="401.42"/>
    <n v="1624.62"/>
    <s v="2/5/2015  "/>
    <s v="BP0931540195"/>
    <s v="ALVAREZ, ALFREDO"/>
    <x v="0"/>
  </r>
  <r>
    <n v="10183847"/>
    <d v="2016-01-19T00:00:00"/>
    <x v="4"/>
    <s v="BROCADE COM E1MG-LHA-OM"/>
    <s v=""/>
    <x v="1"/>
    <s v="0004"/>
    <s v="GOVERNMENTAL CENTER 4TH FLR"/>
    <n v="401.6"/>
    <s v="401.42"/>
    <n v="1624.62"/>
    <s v="2/5/2015  "/>
    <s v="BP0931540197"/>
    <s v="ALVAREZ, ALFREDO"/>
    <x v="0"/>
  </r>
  <r>
    <n v="10183848"/>
    <d v="2016-01-19T00:00:00"/>
    <x v="4"/>
    <s v="BROCADE COM E1MG-LHA-OM"/>
    <s v=""/>
    <x v="1"/>
    <s v="0004"/>
    <s v="GOVERNMENTAL CENTER 4TH FLR"/>
    <n v="401.6"/>
    <s v="401.42"/>
    <n v="1624.62"/>
    <s v="2/5/2015  "/>
    <s v="BP0931540199"/>
    <s v="ALVAREZ, ALFREDO"/>
    <x v="0"/>
  </r>
  <r>
    <n v="10183849"/>
    <d v="2016-01-19T00:00:00"/>
    <x v="4"/>
    <s v="BROCADE COM E1MG-LHA-OM"/>
    <s v=""/>
    <x v="1"/>
    <s v="0004"/>
    <s v="GOVERNMENTAL CENTER 4TH FLR"/>
    <n v="401.6"/>
    <s v="401.42"/>
    <n v="1624.62"/>
    <s v="2/5/2015  "/>
    <s v="BP0931540200"/>
    <s v="ALVAREZ, ALFREDO"/>
    <x v="0"/>
  </r>
  <r>
    <n v="10183850"/>
    <d v="2016-01-19T00:00:00"/>
    <x v="4"/>
    <s v="BROCADE COM E1MG-LHA-OM"/>
    <s v="E1MG-LHA-OM"/>
    <x v="1"/>
    <s v="7067"/>
    <s v="PALM TRAN DELRAY BEACH ADMINISTRATION"/>
    <s v="MDF"/>
    <s v="RB NAS"/>
    <n v="1624.62"/>
    <s v="2/10/2015 "/>
    <s v="BP0933230031"/>
    <s v="ALVAREZ, ALFREDO"/>
    <x v="0"/>
  </r>
  <r>
    <n v="10183851"/>
    <d v="2016-01-19T00:00:00"/>
    <x v="4"/>
    <s v="BROCADE COM E1MG-LHA-OM"/>
    <s v="E1MG-LHA-OM"/>
    <x v="1"/>
    <s v="0004"/>
    <s v="GOVERNMENTAL CENTER 4TH FLR"/>
    <s v="RB 401.6"/>
    <s v="401.6"/>
    <n v="1624.62"/>
    <s v="2/13/2015 "/>
    <s v="BP0933230031"/>
    <s v="ALVAREZ, ALFREDO"/>
    <x v="0"/>
  </r>
  <r>
    <n v="10183852"/>
    <d v="2016-01-19T00:00:00"/>
    <x v="4"/>
    <s v="BROCADE COM E1MG-LHA-OM"/>
    <s v=""/>
    <x v="1"/>
    <s v="0004"/>
    <s v="GOVERNMENTAL CENTER 4TH FLR"/>
    <n v="401.6"/>
    <s v="401.42"/>
    <n v="1624.62"/>
    <s v="2/5/2015  "/>
    <s v="BP0933230033"/>
    <s v="ALVAREZ, ALFREDO"/>
    <x v="0"/>
  </r>
  <r>
    <n v="10183853"/>
    <d v="2016-01-19T00:00:00"/>
    <x v="4"/>
    <s v="BROCADE COM E1MG-LHA-OM"/>
    <s v=""/>
    <x v="1"/>
    <s v="0004"/>
    <s v="GOVERNMENTAL CENTER 4TH FLR"/>
    <n v="401.6"/>
    <s v="401.42"/>
    <n v="1624.62"/>
    <s v="2/5/2015  "/>
    <s v="BP0933230037"/>
    <s v="ALVAREZ, ALFREDO"/>
    <x v="0"/>
  </r>
  <r>
    <n v="10183854"/>
    <d v="2016-01-19T00:00:00"/>
    <x v="4"/>
    <s v="UPS, APC SMART-UPS"/>
    <s v="3000RM"/>
    <x v="0"/>
    <s v="0004"/>
    <s v="GOVERNMENTAL CENTER 4TH FLR"/>
    <s v="MDF"/>
    <s v="NORTH IDF"/>
    <n v="1248.25"/>
    <s v="1/20/2015 "/>
    <s v="JS1030005560"/>
    <s v="ALVAREZ, ALFREDO"/>
    <x v="0"/>
  </r>
  <r>
    <n v="10183855"/>
    <d v="2016-01-19T00:00:00"/>
    <x v="4"/>
    <s v="UPS, APC SMART-UPS"/>
    <s v=""/>
    <x v="0"/>
    <s v="0004"/>
    <s v="GOVERNMENTAL CENTER 4TH FLR"/>
    <s v="MDF UPS1"/>
    <s v="401.42"/>
    <n v="1248.25"/>
    <s v="2/19/2015 "/>
    <s v="JS1030005549"/>
    <s v="ALVAREZ, ALFREDO"/>
    <x v="0"/>
  </r>
  <r>
    <n v="10183856"/>
    <d v="2016-01-19T00:00:00"/>
    <x v="4"/>
    <s v="UPS, APC SMART-UPS"/>
    <s v=""/>
    <x v="0"/>
    <s v="0004"/>
    <s v="GOVERNMENTAL CENTER 4TH FLR"/>
    <s v="DATACTR"/>
    <s v="401.42"/>
    <n v="1248.25"/>
    <s v="2/5/2015  "/>
    <s v="JS1030005540"/>
    <s v="ALVAREZ, ALFREDO"/>
    <x v="0"/>
  </r>
  <r>
    <n v="10183857"/>
    <d v="2016-01-19T00:00:00"/>
    <x v="4"/>
    <s v="UPS, APC SMART-UPS"/>
    <s v=""/>
    <x v="1"/>
    <s v="7006"/>
    <s v="CENTRAL VIDEO VISITATION"/>
    <s v="MDF"/>
    <s v="MDF2ND"/>
    <n v="2533.4499999999998"/>
    <s v="1/20/2015 "/>
    <s v="JS1037012339"/>
    <s v="ALVAREZ, ALFREDO"/>
    <x v="0"/>
  </r>
  <r>
    <n v="10183858"/>
    <d v="2016-01-19T00:00:00"/>
    <x v="4"/>
    <s v="UPS, APC SMART-UPS"/>
    <s v=""/>
    <x v="1"/>
    <s v="7006"/>
    <s v="CENTRAL VIDEO VISITATION"/>
    <s v="MDF"/>
    <s v="MDF2ND"/>
    <n v="2533.4499999999998"/>
    <s v="1/20/2015 "/>
    <s v="JS1037012472"/>
    <s v="ALVAREZ, ALFREDO"/>
    <x v="0"/>
  </r>
  <r>
    <n v="10183859"/>
    <d v="2016-01-19T00:00:00"/>
    <x v="4"/>
    <s v="UPS, APC SMART-UPS"/>
    <s v="5000VA"/>
    <x v="1"/>
    <s v="2831"/>
    <s v="BELLE GLADE JAIL 1ST FLOOR"/>
    <s v="MDF"/>
    <s v="MDF2ND"/>
    <n v="2533.4499999999998"/>
    <s v="1/20/2015 "/>
    <s v="JS1038000663"/>
    <s v="ALVAREZ, ALFREDO"/>
    <x v="0"/>
  </r>
  <r>
    <n v="10183860"/>
    <d v="2016-01-19T00:00:00"/>
    <x v="4"/>
    <s v="UPS, APC SMART-UPS"/>
    <s v="5000VA"/>
    <x v="1"/>
    <s v="2831"/>
    <s v="BELLE GLADE JAIL 1ST FLOOR"/>
    <s v="MDF"/>
    <s v="MDF2ND"/>
    <n v="2533.4499999999998"/>
    <s v="1/20/2015 "/>
    <s v="JS1038000659"/>
    <s v="ALVAREZ, ALFREDO"/>
    <x v="0"/>
  </r>
  <r>
    <n v="10183861"/>
    <d v="2016-01-19T00:00:00"/>
    <x v="4"/>
    <s v="4000WATT AC POWER SUPPLY FOR US (CABLE ATTACHED)"/>
    <s v="WS-CAC-4000W-US"/>
    <x v="1"/>
    <s v="0064"/>
    <s v="GLADES OFFICE COMPLEX 1ST FLR"/>
    <s v="RB NAS"/>
    <s v="MDF"/>
    <n v="2716.93"/>
    <s v="2/25/2015 "/>
    <s v="SNI1442BL0Q"/>
    <s v="ALVAREZ, ALFREDO"/>
    <x v="0"/>
  </r>
  <r>
    <n v="10183887"/>
    <d v="2016-01-19T00:00:00"/>
    <x v="4"/>
    <s v="CATALYST 2960S 48 GIGE POE"/>
    <s v="2960S"/>
    <x v="0"/>
    <s v="1056"/>
    <s v="WEST COUNTY COURTHOUSE"/>
    <s v="MDF"/>
    <s v="IDF C105"/>
    <n v="3529.29"/>
    <s v="2/10/2015 "/>
    <s v="FOC1445Z6S9"/>
    <s v="ALVAREZ, ALFREDO"/>
    <x v="0"/>
  </r>
  <r>
    <n v="10183888"/>
    <d v="2016-01-19T00:00:00"/>
    <x v="4"/>
    <s v="CATALYST 2960S 48 GIGE POE"/>
    <s v="WS-C2960S-48LPS-L"/>
    <x v="0"/>
    <s v="2831"/>
    <s v="BELLE GLADE JAIL 1ST FLOOR"/>
    <s v="MDF"/>
    <s v="IDF"/>
    <n v="3529.29"/>
    <s v="12/11/2014"/>
    <s v="FOC1445Z6SQ"/>
    <s v="ALVAREZ, ALFREDO"/>
    <x v="0"/>
  </r>
  <r>
    <n v="10183889"/>
    <d v="2016-01-19T00:00:00"/>
    <x v="4"/>
    <s v="CATALYST 2960S 24 GIGE POE"/>
    <s v="WS-C2960S-24PS-L"/>
    <x v="0"/>
    <s v="3371"/>
    <s v="VISTA CENTER OFFICE 1ST FLR"/>
    <s v="VISTA OSC"/>
    <s v="VISTA OSC"/>
    <n v="2170.83"/>
    <s v="1/5/2015  "/>
    <s v="FOC1446Z6AM"/>
    <s v="ALVAREZ, ALFREDO"/>
    <x v="0"/>
  </r>
  <r>
    <n v="10183890"/>
    <d v="2016-01-19T00:00:00"/>
    <x v="4"/>
    <s v="CATALYST 2960S 24 GIGE POE"/>
    <s v="WS-C2960S-24PS-L"/>
    <x v="0"/>
    <s v="0004"/>
    <s v="GOVERNMENTAL CENTER 4TH FLR"/>
    <n v="401.6"/>
    <s v="401.6"/>
    <n v="2170.83"/>
    <s v="1/23/2015 "/>
    <s v="FOC1446Z6AP"/>
    <s v="ALVAREZ, ALFREDO"/>
    <x v="0"/>
  </r>
  <r>
    <n v="10183891"/>
    <d v="2016-01-19T00:00:00"/>
    <x v="4"/>
    <s v="CATALYST 2960S 24 GIGE POE"/>
    <s v="WS-C2960S-24PS-L"/>
    <x v="0"/>
    <s v="3629"/>
    <s v="DETENTION CTR/VIDEO VISITATION, 2950 SR 15, BELLE GLADE"/>
    <s v="MDF"/>
    <s v="MDF C118"/>
    <n v="2170.83"/>
    <s v="12/11/2014"/>
    <s v="FOC1509Z5X8"/>
    <s v="ALVAREZ, ALFREDO"/>
    <x v="0"/>
  </r>
  <r>
    <n v="10183892"/>
    <d v="2016-01-19T00:00:00"/>
    <x v="4"/>
    <s v="CATALYST 2960S 24 GIGE POE"/>
    <s v="WS-C2960S-24PS-L"/>
    <x v="0"/>
    <s v="2831"/>
    <s v="BELLE GLADE JAIL 1ST FLOOR"/>
    <s v="MDF"/>
    <s v="IDF"/>
    <n v="2170.83"/>
    <s v="12/11/2014"/>
    <s v="FOC1446Z6B2"/>
    <s v="ALVAREZ, ALFREDO"/>
    <x v="0"/>
  </r>
  <r>
    <n v="10183893"/>
    <d v="2016-01-19T00:00:00"/>
    <x v="4"/>
    <s v="CATALYST 2960S 24 GIGE POE"/>
    <s v="WS-C2960S-24PS-L"/>
    <x v="0"/>
    <s v="2831"/>
    <s v="BELLE GLADE JAIL 1ST FLOOR"/>
    <s v="A# ERROR"/>
    <s v="IDF"/>
    <n v="2170.83"/>
    <s v="3/16/2015 "/>
    <s v="FOC1446Z6DE"/>
    <s v="ALVAREZ, ALFREDO"/>
    <x v="0"/>
  </r>
  <r>
    <n v="10183894"/>
    <d v="2016-01-19T00:00:00"/>
    <x v="4"/>
    <s v="CATALYST 2960S 24 GIGE POE"/>
    <s v="WS-C2960S-24PS-L"/>
    <x v="0"/>
    <s v="0162"/>
    <s v="909 NE 3RD ST BOYNTON BCH"/>
    <s v="MDF"/>
    <s v="IDF"/>
    <n v="2170.83"/>
    <s v="12/11/2014"/>
    <s v="FOC1446Z6DM"/>
    <s v="ALVAREZ, ALFREDO"/>
    <x v="0"/>
  </r>
  <r>
    <n v="10183895"/>
    <d v="2016-01-19T00:00:00"/>
    <x v="4"/>
    <s v="CATALYST 2960S 24 GIGE POE"/>
    <s v="WS-C2960S-24PS-L"/>
    <x v="0"/>
    <s v="0004"/>
    <s v="GOVERNMENTAL CENTER 4TH FLR"/>
    <n v="401.6"/>
    <s v="401.6"/>
    <n v="2170.83"/>
    <s v="1/23/2015 "/>
    <s v="FOC1905W3Q1"/>
    <s v="ALVAREZ, ALFREDO"/>
    <x v="0"/>
  </r>
  <r>
    <n v="10183896"/>
    <d v="2016-01-19T00:00:00"/>
    <x v="4"/>
    <s v="CATALYST 6500 48-PORT GIGE MOD: FABRIC-ENABLED (REQ. SFPS)"/>
    <s v="X6748-SFP"/>
    <x v="1"/>
    <s v="0234"/>
    <s v="BELLE GLADE CRIM JUSTICE COM"/>
    <s v="RB NAS"/>
    <s v="IDF"/>
    <n v="13584.65"/>
    <s v="1/15/2015 "/>
    <s v="SAL1446ZU31"/>
    <s v="ALVAREZ, ALFREDO"/>
    <x v="0"/>
  </r>
  <r>
    <n v="10183897"/>
    <d v="2016-01-19T00:00:00"/>
    <x v="4"/>
    <s v="CATALYST 6500 48-PORT GIGE MOD: FABRIC-ENABLED (REQ. SFPS)"/>
    <s v="X6748-SFP"/>
    <x v="1"/>
    <s v="3629"/>
    <s v="DETENTION CTR/VIDEO VISITATION, 2950 SR 15, BELLE GLADE"/>
    <s v="RB NAS"/>
    <s v="MDF"/>
    <n v="13584.65"/>
    <s v="1/15/2015 "/>
    <s v="SAL1446ZZRA"/>
    <s v="ALVAREZ, ALFREDO"/>
    <x v="0"/>
  </r>
  <r>
    <n v="10183898"/>
    <d v="2016-01-19T00:00:00"/>
    <x v="4"/>
    <s v="CATALYST 6500 DIST FWD CARD FOR WS-X67XX MODULES"/>
    <s v="WS-F6700-DFC3C"/>
    <x v="1"/>
    <s v="0234"/>
    <s v="BELLE GLADE CRIM JUSTICE COM"/>
    <s v="RB NAS"/>
    <s v="IDF"/>
    <n v="4075.4"/>
    <s v="1/15/2015 "/>
    <s v="SAL1446ZRK8"/>
    <s v="ALVAREZ, ALFREDO"/>
    <x v="0"/>
  </r>
  <r>
    <n v="10183899"/>
    <d v="2016-01-19T00:00:00"/>
    <x v="4"/>
    <s v="CATALYST 6500 DIST FWD CARD FOR WS-X67XX MODULES"/>
    <s v="WS-F6700-DFC3C"/>
    <x v="1"/>
    <s v="3629"/>
    <s v="DETENTION CTR/VIDEO VISITATION, 2950 SR 15, BELLE GLADE"/>
    <s v="RB NAS"/>
    <s v="MDF"/>
    <n v="4075.4"/>
    <s v="2/25/2015 "/>
    <s v="SAL1446YKCQ"/>
    <s v="ALVAREZ, ALFREDO"/>
    <x v="0"/>
  </r>
  <r>
    <n v="10183900"/>
    <d v="2016-01-19T00:00:00"/>
    <x v="4"/>
    <s v="4000WATT AC POWER SUPPLY FOR US (CABLE ATTACHED)"/>
    <s v="WS-CAC-4000W-US"/>
    <x v="1"/>
    <s v="0064"/>
    <s v="GLADES OFFICE COMPLEX 1ST FLR"/>
    <s v="RB NAS"/>
    <s v="MDF"/>
    <n v="2716.93"/>
    <s v="2/10/2015 "/>
    <s v="SNI1442BL0A"/>
    <s v="ALVAREZ, ALFREDO"/>
    <x v="0"/>
  </r>
  <r>
    <n v="10183905"/>
    <d v="2016-01-19T00:00:00"/>
    <x v="4"/>
    <s v="SERVER, IBM X3550 M3"/>
    <s v="X3550 M3"/>
    <x v="1"/>
    <s v="2748"/>
    <s v="EMERGENCY OPS CENTER-1ST FLOOR"/>
    <n v="154"/>
    <s v="RB VAULT"/>
    <n v="6845.21"/>
    <s v="2/24/2015 "/>
    <s v="KQ887FH"/>
    <s v="GROSS, MICHAEL"/>
    <x v="0"/>
  </r>
  <r>
    <n v="10183987"/>
    <d v="2016-01-19T00:00:00"/>
    <x v="4"/>
    <s v="4000WATT AC POWER SUPPLY FOR US (CABLE ATTACHED)"/>
    <s v="WS-CAC-4000W-US"/>
    <x v="1"/>
    <s v="0064"/>
    <s v="GLADES OFFICE COMPLEX 1ST FLR"/>
    <s v="RB NAS"/>
    <s v="MDF"/>
    <n v="2716.93"/>
    <s v="2/10/2015 "/>
    <s v="SNI1442BL06"/>
    <s v="ALVAREZ, ALFREDO"/>
    <x v="0"/>
  </r>
  <r>
    <n v="10183988"/>
    <d v="2016-01-19T00:00:00"/>
    <x v="4"/>
    <s v="4000WATT AC POWER SUPPLY FOR US (CABLE ATTACHED)"/>
    <s v="WS-CAC-4000W-US"/>
    <x v="1"/>
    <s v="0064"/>
    <s v="GLADES OFFICE COMPLEX 1ST FLR"/>
    <s v="RB NAS"/>
    <s v="MDF"/>
    <n v="2716.93"/>
    <s v="2/10/2015 "/>
    <s v="SNI1442BL02"/>
    <s v="ALVAREZ, ALFREDO"/>
    <x v="0"/>
  </r>
  <r>
    <n v="10183989"/>
    <d v="2016-01-19T00:00:00"/>
    <x v="4"/>
    <s v="CATALYST CHASSIS"/>
    <s v="C6506E"/>
    <x v="0"/>
    <s v="3629"/>
    <s v="DETENTION CTR/VIDEO VISITATION, 2950 SR 15, BELLE GLADE"/>
    <s v="MDF"/>
    <s v="IDF"/>
    <n v="16242.96"/>
    <s v="12/11/2014"/>
    <s v="SAL1442WUHL"/>
    <s v="ALVAREZ, ALFREDO"/>
    <x v="0"/>
  </r>
  <r>
    <n v="10183990"/>
    <d v="2016-01-19T00:00:00"/>
    <x v="4"/>
    <s v="CATALYST CHASSIS"/>
    <s v="C6506E"/>
    <x v="0"/>
    <s v="3629"/>
    <s v="DETENTION CTR/VIDEO VISITATION, 2950 SR 15, BELLE GLADE"/>
    <s v="MDF"/>
    <s v="MDF"/>
    <n v="16242.96"/>
    <s v="12/11/2014"/>
    <s v="SAL1442WUHY"/>
    <s v="ALVAREZ, ALFREDO"/>
    <x v="0"/>
  </r>
  <r>
    <n v="10183995"/>
    <d v="2016-01-19T00:00:00"/>
    <x v="4"/>
    <s v="TANDBERG - E20 SERIES; VIDEO VOLP PHONE"/>
    <s v=""/>
    <x v="0"/>
    <s v="2377"/>
    <s v="JUDICIAL COMPLEX,S/A-P/D,2ND F"/>
    <s v="MDF"/>
    <s v="2ND FLOOR"/>
    <n v="1210"/>
    <s v="1/20/2015 "/>
    <s v="A1AA34C00014"/>
    <s v="GOLDSMITH, LORINDA"/>
    <x v="0"/>
  </r>
  <r>
    <n v="10183996"/>
    <d v="2016-01-19T00:00:00"/>
    <x v="4"/>
    <s v="TANDBERG - E20 SERIES; VIDEO VOLP PHONE"/>
    <s v=""/>
    <x v="0"/>
    <s v="2377"/>
    <s v="JUDICIAL COMPLEX,S/A-P/D,2ND F"/>
    <s v="MDF"/>
    <s v="2ND FLOOR"/>
    <n v="1210"/>
    <s v="1/20/2015 "/>
    <s v="A1AA34C00143"/>
    <s v="GOLDSMITH, LORINDA"/>
    <x v="0"/>
  </r>
  <r>
    <n v="10183997"/>
    <d v="2016-01-19T00:00:00"/>
    <x v="4"/>
    <s v="TANDBERG - E20 SERIES; VIDEO VOLP PHONE"/>
    <s v=""/>
    <x v="0"/>
    <s v="2377"/>
    <s v="JUDICIAL COMPLEX,S/A-P/D,2ND F"/>
    <s v="MDF"/>
    <s v="2ND FLOOR"/>
    <n v="1210"/>
    <s v="1/20/2015 "/>
    <s v="A1AA34C00087"/>
    <s v="GOLDSMITH, LORINDA"/>
    <x v="0"/>
  </r>
  <r>
    <n v="10183998"/>
    <d v="2016-01-19T00:00:00"/>
    <x v="4"/>
    <s v="TANDBERG - C20 SERIES; CODEC, NNP"/>
    <s v=""/>
    <x v="0"/>
    <s v="2377"/>
    <s v="JUDICIAL COMPLEX,S/A-P/D,2ND F"/>
    <s v="MDF"/>
    <s v="2806"/>
    <n v="6262.2"/>
    <s v="1/20/2015 "/>
    <s v="F1AN01D00016"/>
    <s v="GOLDSMITH, LORINDA"/>
    <x v="0"/>
  </r>
  <r>
    <n v="10183999"/>
    <d v="2016-01-19T00:00:00"/>
    <x v="4"/>
    <s v="TANDBERG - C20 SERIES; CODEC, NNP"/>
    <s v=""/>
    <x v="0"/>
    <s v="1008"/>
    <s v="SOUTH COUNTY COURTHOUSE 1ST FL"/>
    <s v="MDF"/>
    <s v="102"/>
    <n v="6262.2"/>
    <s v="1/20/2015 "/>
    <s v="F1AN01D00011"/>
    <s v="GOLDSMITH, LORINDA"/>
    <x v="0"/>
  </r>
  <r>
    <n v="10184000"/>
    <d v="2016-01-19T00:00:00"/>
    <x v="4"/>
    <s v="EXECUTIVE CART MOBILE, AVTEG-CART"/>
    <s v=""/>
    <x v="0"/>
    <s v="3390"/>
    <s v="VISTA CENTER OFFICE 4TH FLR"/>
    <s v="MDF"/>
    <s v="4E-60"/>
    <n v="2060"/>
    <s v="2/24/2015 "/>
    <s v=""/>
    <s v="GOLDSMITH, LORINDA"/>
    <x v="0"/>
  </r>
  <r>
    <n v="10184311"/>
    <d v="2016-01-19T00:00:00"/>
    <x v="4"/>
    <s v="RADIO, MOTOROLA XTS2500"/>
    <s v=""/>
    <x v="0"/>
    <s v="0004"/>
    <s v="GOVERNMENTAL CENTER 4TH FLR"/>
    <n v="401.34"/>
    <e v="#N/A"/>
    <n v="2617"/>
    <s v="2/24/2015 "/>
    <s v="270CKF0115"/>
    <e v="#N/A"/>
    <x v="0"/>
  </r>
  <r>
    <n v="10184312"/>
    <d v="2016-01-19T00:00:00"/>
    <x v="4"/>
    <s v="RADIO, MOTOROLA XTS2500"/>
    <s v=""/>
    <x v="0"/>
    <s v="0004"/>
    <s v="GOVERNMENTAL CENTER 4TH FLR"/>
    <n v="401.45"/>
    <e v="#N/A"/>
    <n v="2617"/>
    <s v="2/24/2015 "/>
    <s v="270CKF0107"/>
    <e v="#N/A"/>
    <x v="0"/>
  </r>
  <r>
    <n v="10184994"/>
    <d v="2016-01-19T00:00:00"/>
    <x v="4"/>
    <s v="QUICK SET SX20"/>
    <s v=""/>
    <x v="0"/>
    <s v="2442"/>
    <s v="NEW COURTHOUSE WPB - 5TH FLOOR"/>
    <n v="5.1303999999999998"/>
    <s v="5.1304"/>
    <n v="8315.66"/>
    <s v="12/9/2014 "/>
    <s v="FTT170800SR"/>
    <s v="GOLDSMITH, LORINDA"/>
    <x v="0"/>
  </r>
  <r>
    <n v="10184995"/>
    <d v="2016-01-19T00:00:00"/>
    <x v="4"/>
    <s v="STAND"/>
    <s v="AVTEQ-CART"/>
    <x v="0"/>
    <s v="3004"/>
    <s v="PALMTRAN ADMIN/MAINT 1ST FLOOR"/>
    <s v="MDF"/>
    <s v="CONFERENCE ROOM"/>
    <n v="1798.87"/>
    <s v="1/20/2015 "/>
    <s v=""/>
    <s v="GOLDSMITH, LORINDA"/>
    <x v="0"/>
  </r>
  <r>
    <n v="10184996"/>
    <d v="2016-01-19T00:00:00"/>
    <x v="4"/>
    <s v="MONITOR, 46IN LCD, NEC DISPLAY"/>
    <s v=""/>
    <x v="0"/>
    <s v="3004"/>
    <s v="PALMTRAN ADMIN/MAINT 1ST FLOOR"/>
    <s v="MDF"/>
    <s v="CONFERENCE ROOM"/>
    <n v="1869.15"/>
    <s v="1/20/2015 "/>
    <s v="1Y018558NA"/>
    <s v="GOLDSMITH, LORINDA"/>
    <x v="0"/>
  </r>
  <r>
    <n v="10184997"/>
    <d v="2016-01-19T00:00:00"/>
    <x v="4"/>
    <s v="QUICK SET SX20"/>
    <s v="SX20 QUICKSET"/>
    <x v="0"/>
    <s v="3004"/>
    <s v="PALMTRAN ADMIN/MAINT 1ST FLOOR"/>
    <s v="MDF"/>
    <s v="CONFERENCE ROOM"/>
    <n v="7177.5"/>
    <s v="1/20/2015 "/>
    <s v="FTT161700ER"/>
    <s v="GOLDSMITH, LORINDA"/>
    <x v="0"/>
  </r>
  <r>
    <n v="10185075"/>
    <d v="2016-01-19T00:00:00"/>
    <x v="4"/>
    <s v="CISCO GATEWAY ISDN GW 3241"/>
    <s v=""/>
    <x v="0"/>
    <s v="2748"/>
    <s v="EMERGENCY OPS CENTER-1ST FLOOR"/>
    <s v="IDF"/>
    <s v="401.7"/>
    <n v="13350"/>
    <s v="1/22/2015 "/>
    <s v="SM0036BB"/>
    <s v="GOLDSMITH, LORINDA"/>
    <x v="0"/>
  </r>
  <r>
    <n v="10185228"/>
    <d v="2016-01-19T00:00:00"/>
    <x v="4"/>
    <s v="CWDM 1550 NM SFP GIGABIT ETHER"/>
    <s v=""/>
    <x v="1"/>
    <s v="0004"/>
    <s v="GOVERNMENTAL CENTER 4TH FLR"/>
    <s v="RB 401.6"/>
    <s v="401.42"/>
    <n v="3143.89"/>
    <s v="1/26/2015 "/>
    <s v="FNS14490HE2"/>
    <s v="ALVAREZ, ALFREDO"/>
    <x v="0"/>
  </r>
  <r>
    <n v="10185229"/>
    <d v="2016-01-19T00:00:00"/>
    <x v="4"/>
    <s v="CWDM 1550 NM SFP GIGABIT ETHER"/>
    <s v=""/>
    <x v="1"/>
    <s v="0004"/>
    <s v="GOVERNMENTAL CENTER 4TH FLR"/>
    <s v="RB 401.6"/>
    <s v="401.42"/>
    <n v="3143.89"/>
    <s v="1/26/2015 "/>
    <s v="FNS14490HC3"/>
    <s v="ALVAREZ, ALFREDO"/>
    <x v="0"/>
  </r>
  <r>
    <n v="10185230"/>
    <d v="2016-01-19T00:00:00"/>
    <x v="4"/>
    <s v="CWDM 1570 NM SFP GIGABIT ETHER"/>
    <s v=""/>
    <x v="1"/>
    <s v="0004"/>
    <s v="GOVERNMENTAL CENTER 4TH FLR"/>
    <s v="RB 401.6"/>
    <s v="401.42"/>
    <n v="3143.9"/>
    <s v="1/26/2015 "/>
    <s v="FNS144313LT"/>
    <s v="ALVAREZ, ALFREDO"/>
    <x v="0"/>
  </r>
  <r>
    <n v="10185231"/>
    <d v="2016-01-19T00:00:00"/>
    <x v="4"/>
    <s v="CWDM 1570 NM SFP GIGABIT ETHER"/>
    <s v="CWDM-SFP-1570"/>
    <x v="1"/>
    <s v="0004"/>
    <s v="GOVERNMENTAL CENTER 4TH FLR"/>
    <s v="RB 401.6"/>
    <s v="401.6"/>
    <n v="3143.9"/>
    <s v="1/26/2015 "/>
    <s v="FNS144313LV"/>
    <s v="ALVAREZ, ALFREDO"/>
    <x v="0"/>
  </r>
  <r>
    <n v="10185326"/>
    <d v="2016-01-19T00:00:00"/>
    <x v="4"/>
    <s v="CISCO WIRELESS LAN CONTROLLER 4402"/>
    <s v=""/>
    <x v="0"/>
    <s v="0004"/>
    <s v="GOVERNMENTAL CENTER 4TH FLR"/>
    <s v="MDF"/>
    <s v="401.45"/>
    <n v="8856.9599999999991"/>
    <s v="2/19/2015 "/>
    <s v="FOC1449F004"/>
    <s v="SCHMITT, TRAVIS"/>
    <x v="0"/>
  </r>
  <r>
    <n v="10185327"/>
    <d v="2016-01-19T00:00:00"/>
    <x v="4"/>
    <s v="CISCO WIRELESS LAN CONTROLLER 4402"/>
    <n v="4402"/>
    <x v="0"/>
    <s v="0004"/>
    <s v="GOVERNMENTAL CENTER 4TH FLR"/>
    <n v="401.6"/>
    <s v="401.45"/>
    <n v="8856.9599999999991"/>
    <s v="1/22/2015 "/>
    <s v="FOC1449F002"/>
    <s v="SCHMITT, TRAVIS"/>
    <x v="0"/>
  </r>
  <r>
    <n v="10185328"/>
    <d v="2016-01-19T00:00:00"/>
    <x v="4"/>
    <s v="CISCO CATALYST 6500"/>
    <s v="WS-SVC-WISM-1-K9"/>
    <x v="1"/>
    <s v="0004"/>
    <s v="GOVERNMENTAL CENTER 4TH FLR"/>
    <s v="RB 401.6"/>
    <s v="401.6"/>
    <n v="28116.47"/>
    <s v="1/15/2015 "/>
    <s v="SAL1412DA25"/>
    <s v="SCHMITT, TRAVIS"/>
    <x v="0"/>
  </r>
  <r>
    <n v="10185333"/>
    <d v="2016-01-19T00:00:00"/>
    <x v="4"/>
    <s v="ALVARION 5.3 GHZ BASE UNIT"/>
    <s v="5.3GHZ"/>
    <x v="1"/>
    <s v="0004"/>
    <s v="GOVERNMENTAL CENTER 4TH FLR"/>
    <s v="RB NAS"/>
    <s v="RB NAS"/>
    <n v="1195.5899999999999"/>
    <s v="2/19/2015 "/>
    <s v="0010E784EBED"/>
    <s v="SCHMITT, TRAVIS"/>
    <x v="0"/>
  </r>
  <r>
    <n v="10185335"/>
    <d v="2016-01-19T00:00:00"/>
    <x v="4"/>
    <s v="ALVARION 5.3 GHZ BASE UNIT"/>
    <s v="5.3GHZ"/>
    <x v="1"/>
    <s v="0004"/>
    <s v="GOVERNMENTAL CENTER 4TH FLR"/>
    <s v="RB NAS"/>
    <s v="RB NAS"/>
    <n v="1195.5899999999999"/>
    <s v="2/19/2015 "/>
    <s v="0010E7C4BFCF"/>
    <s v="SCHMITT, TRAVIS"/>
    <x v="0"/>
  </r>
  <r>
    <n v="10185336"/>
    <d v="2016-01-19T00:00:00"/>
    <x v="4"/>
    <s v="MONITOR, NEC 52 INCH"/>
    <s v=""/>
    <x v="0"/>
    <s v="0004"/>
    <s v="GOVERNMENTAL CENTER 4TH FLR"/>
    <s v="404.94C"/>
    <s v="401.7"/>
    <n v="3093.59"/>
    <s v="12/9/2014 "/>
    <s v="0Y102215NA"/>
    <s v="GOLDSMITH, LORINDA"/>
    <x v="0"/>
  </r>
  <r>
    <n v="10185369"/>
    <d v="2016-01-19T00:00:00"/>
    <x v="4"/>
    <s v="WIFI ANTENNA"/>
    <s v="5320 30330"/>
    <x v="1"/>
    <s v="0004"/>
    <s v="GOVERNMENTAL CENTER 4TH FLR"/>
    <s v="RB NAS"/>
    <s v="RB NAS"/>
    <n v="2472.27"/>
    <s v="2/19/2015 "/>
    <n v="126860"/>
    <s v="SCHMITT, TRAVIS"/>
    <x v="0"/>
  </r>
  <r>
    <n v="10185370"/>
    <d v="2016-01-19T00:00:00"/>
    <x v="4"/>
    <s v="WIFI ANTENNA"/>
    <s v="5320 30330"/>
    <x v="1"/>
    <s v="0004"/>
    <s v="GOVERNMENTAL CENTER 4TH FLR"/>
    <s v="RB NAS"/>
    <s v="RB NAS"/>
    <n v="2472.27"/>
    <s v="2/19/2015 "/>
    <n v="58609"/>
    <s v="SCHMITT, TRAVIS"/>
    <x v="0"/>
  </r>
  <r>
    <n v="10185371"/>
    <d v="2016-01-19T00:00:00"/>
    <x v="4"/>
    <s v="WIFI ANTENNA"/>
    <s v="5320 30330"/>
    <x v="1"/>
    <s v="0004"/>
    <s v="GOVERNMENTAL CENTER 4TH FLR"/>
    <s v="RB NAS"/>
    <s v="RB NAS"/>
    <n v="2472.27"/>
    <s v="2/19/2015 "/>
    <n v="58980"/>
    <s v="SCHMITT, TRAVIS"/>
    <x v="0"/>
  </r>
  <r>
    <n v="10185372"/>
    <d v="2016-01-19T00:00:00"/>
    <x v="4"/>
    <s v="WIFI ANTENNA"/>
    <s v="5320 30330"/>
    <x v="1"/>
    <s v="0004"/>
    <s v="GOVERNMENTAL CENTER 4TH FLR"/>
    <s v="RB NAS"/>
    <s v="RB NAS"/>
    <n v="2472.27"/>
    <s v="2/19/2015 "/>
    <n v="125870"/>
    <s v="SCHMITT, TRAVIS"/>
    <x v="0"/>
  </r>
  <r>
    <n v="10185373"/>
    <d v="2016-01-19T00:00:00"/>
    <x v="4"/>
    <s v="WIFI ANTENNA"/>
    <s v="5320 30330"/>
    <x v="1"/>
    <s v="0004"/>
    <s v="GOVERNMENTAL CENTER 4TH FLR"/>
    <s v="RB NAS"/>
    <s v="RB NAS"/>
    <n v="2472.27"/>
    <s v="2/19/2015 "/>
    <n v="58745"/>
    <s v="SCHMITT, TRAVIS"/>
    <x v="0"/>
  </r>
  <r>
    <n v="10185374"/>
    <d v="2016-01-19T00:00:00"/>
    <x v="4"/>
    <s v="WIFI ANTENNA"/>
    <s v="5320 30330"/>
    <x v="1"/>
    <s v="0004"/>
    <s v="GOVERNMENTAL CENTER 4TH FLR"/>
    <s v="RB NAS"/>
    <s v="RB NAS"/>
    <n v="2472.27"/>
    <s v="2/19/2015 "/>
    <n v="125591"/>
    <s v="SCHMITT, TRAVIS"/>
    <x v="0"/>
  </r>
  <r>
    <n v="10185375"/>
    <d v="2016-01-19T00:00:00"/>
    <x v="4"/>
    <s v="WIFI ANTENNA"/>
    <s v="5320 30330"/>
    <x v="1"/>
    <s v="0004"/>
    <s v="GOVERNMENTAL CENTER 4TH FLR"/>
    <s v="RB NAS"/>
    <s v="RB NAS"/>
    <n v="2472.27"/>
    <s v="2/19/2015 "/>
    <n v="58557"/>
    <s v="SCHMITT, TRAVIS"/>
    <x v="0"/>
  </r>
  <r>
    <n v="10185376"/>
    <d v="2016-01-19T00:00:00"/>
    <x v="4"/>
    <s v="WIFI ANTENNA"/>
    <s v="5320 30330"/>
    <x v="1"/>
    <s v="0004"/>
    <s v="GOVERNMENTAL CENTER 4TH FLR"/>
    <s v="RB NAS"/>
    <s v="RB NAS"/>
    <n v="2472.27"/>
    <s v="2/19/2015 "/>
    <n v="57677"/>
    <s v="SCHMITT, TRAVIS"/>
    <x v="0"/>
  </r>
  <r>
    <n v="10185683"/>
    <d v="2016-01-19T00:00:00"/>
    <x v="4"/>
    <s v="CISCO SRP TRANSCEIVER MODULE"/>
    <s v="GLC-ZX-SM="/>
    <x v="1"/>
    <s v="3416"/>
    <s v="F/R ADMIN/TRAINING"/>
    <s v="RB NAS"/>
    <s v="MDF"/>
    <n v="2384.7600000000002"/>
    <s v="2/13/2015 "/>
    <s v="ECL144501JS"/>
    <s v="ALVAREZ, ALFREDO"/>
    <x v="0"/>
  </r>
  <r>
    <n v="10185684"/>
    <d v="2016-01-19T00:00:00"/>
    <x v="4"/>
    <s v="CISCO SRP TRANSCEIVER MODULE"/>
    <s v="GLC-ZX-SM="/>
    <x v="1"/>
    <s v="7027"/>
    <s v="FAU EVERGLADE YOUTH CAMP"/>
    <s v="RB NAS"/>
    <s v="MDF"/>
    <n v="2384.7600000000002"/>
    <s v="2/13/2015 "/>
    <s v="ECL104800M6"/>
    <s v="ALVAREZ, ALFREDO"/>
    <x v="0"/>
  </r>
  <r>
    <n v="10185685"/>
    <d v="2016-01-19T00:00:00"/>
    <x v="4"/>
    <s v="CISCO SRP TRANSCEIVER MODULE"/>
    <s v=""/>
    <x v="1"/>
    <s v="0064"/>
    <s v="GLADES OFFICE COMPLEX 1ST FLR"/>
    <s v="RB NAS"/>
    <s v="401.42"/>
    <n v="2384.7600000000002"/>
    <s v="2/10/2015 "/>
    <s v="ECL1445021A"/>
    <s v="ALVAREZ, ALFREDO"/>
    <x v="0"/>
  </r>
  <r>
    <n v="10185686"/>
    <d v="2016-01-19T00:00:00"/>
    <x v="4"/>
    <s v="CISCO SRP TRANSCEIVER MODULE"/>
    <s v="GLC-ZX-SM="/>
    <x v="1"/>
    <s v="0140"/>
    <s v="FIRE RESCUE STATION 42"/>
    <s v="RB NAS"/>
    <s v="RB NAS"/>
    <n v="2384.7600000000002"/>
    <s v="2/13/2015 "/>
    <s v="ECL1445021C"/>
    <s v="ALVAREZ, ALFREDO"/>
    <x v="0"/>
  </r>
  <r>
    <n v="10185687"/>
    <d v="2016-01-19T00:00:00"/>
    <x v="4"/>
    <s v="CISCO SRP TRANSCEIVER MODULE"/>
    <s v="GLC-ZX-SM="/>
    <x v="1"/>
    <s v="0060"/>
    <s v="NORTH COUNTY COMPLEX  1ST FLR"/>
    <s v="RB NAS"/>
    <s v="RB NAS"/>
    <n v="2384.7600000000002"/>
    <s v="2/13/2015 "/>
    <s v="ECL144501JU"/>
    <s v="ALVAREZ, ALFREDO"/>
    <x v="0"/>
  </r>
  <r>
    <n v="10185688"/>
    <d v="2016-01-19T00:00:00"/>
    <x v="4"/>
    <s v="CISCO SRP TRANSCEIVER MODULE"/>
    <s v=""/>
    <x v="1"/>
    <s v="0004"/>
    <s v="GOVERNMENTAL CENTER 4TH FLR"/>
    <s v="RB NAS"/>
    <s v="401.42"/>
    <n v="2384.7600000000002"/>
    <s v="1/15/2015 "/>
    <s v="ECL1445021Q"/>
    <s v="ALVAREZ, ALFREDO"/>
    <x v="0"/>
  </r>
  <r>
    <n v="10185689"/>
    <d v="2016-01-19T00:00:00"/>
    <x v="4"/>
    <s v="CISCO SRP TRANSCEIVER MODULE"/>
    <s v="GLC-ZX=SM="/>
    <x v="1"/>
    <s v="7067"/>
    <s v="PALM TRAN DELRAY BEACH ADMINISTRATION"/>
    <s v="MDF"/>
    <s v="MDF"/>
    <n v="2384.7600000000002"/>
    <s v="2/10/2015 "/>
    <s v="ECL122603MZ"/>
    <s v="ALVAREZ, ALFREDO"/>
    <x v="0"/>
  </r>
  <r>
    <n v="10185690"/>
    <d v="2016-01-19T00:00:00"/>
    <x v="4"/>
    <s v="CISCO SRP TRANSCEIVER MODULE"/>
    <s v="GLC-ZX-SM="/>
    <x v="1"/>
    <s v="2748"/>
    <s v="EMERGENCY OPS CENTER-1ST FLOOR"/>
    <s v="RB NAS"/>
    <s v="RB NAS"/>
    <n v="2384.7600000000002"/>
    <s v="2/13/2015 "/>
    <s v="ECL144501JT"/>
    <s v="ALVAREZ, ALFREDO"/>
    <x v="0"/>
  </r>
  <r>
    <n v="10185691"/>
    <d v="2016-01-19T00:00:00"/>
    <x v="4"/>
    <s v="CISCO SRP TRANSCEIVER MODULE"/>
    <s v="GLC-ZX-SM="/>
    <x v="1"/>
    <s v="3142"/>
    <s v="JUPITER TOWER, INDIANTOWN RD"/>
    <s v="RB NAS"/>
    <s v="RB NAS"/>
    <n v="2384.7600000000002"/>
    <s v="2/13/2015 "/>
    <s v="ECL134509UZ"/>
    <s v="ALVAREZ, ALFREDO"/>
    <x v="0"/>
  </r>
  <r>
    <n v="10185692"/>
    <d v="2016-01-19T00:00:00"/>
    <x v="4"/>
    <s v="CISCO SRP TRANSCEIVER MODULE"/>
    <s v=""/>
    <x v="1"/>
    <s v="0004"/>
    <s v="GOVERNMENTAL CENTER 4TH FLR"/>
    <s v="RB NAS"/>
    <s v="401.42"/>
    <n v="2384.7600000000002"/>
    <s v="2/10/2015 "/>
    <s v="ECL144501K1"/>
    <s v="ALVAREZ, ALFREDO"/>
    <x v="0"/>
  </r>
  <r>
    <n v="10185693"/>
    <d v="2016-01-19T00:00:00"/>
    <x v="4"/>
    <s v="CISCO SRP TRANSCEIVER MODULE"/>
    <s v="GLC-ZX-SM-="/>
    <x v="1"/>
    <s v="0004"/>
    <s v="GOVERNMENTAL CENTER 4TH FLR"/>
    <s v="RB 401.6"/>
    <s v="RBOOK"/>
    <n v="2384.7600000000002"/>
    <s v="1/26/2015 "/>
    <s v="ECL134509V1"/>
    <s v="ALVAREZ, ALFREDO"/>
    <x v="0"/>
  </r>
  <r>
    <n v="10185694"/>
    <d v="2016-01-19T00:00:00"/>
    <x v="4"/>
    <s v="CISCO SRP TRANSCEIVER MODULE"/>
    <s v=""/>
    <x v="1"/>
    <s v="0004"/>
    <s v="GOVERNMENTAL CENTER 4TH FLR"/>
    <s v="RB NAS"/>
    <s v="401.42"/>
    <n v="2384.7600000000002"/>
    <s v="2/13/2015 "/>
    <s v="ECL1445021J"/>
    <s v="ALVAREZ, ALFREDO"/>
    <x v="0"/>
  </r>
  <r>
    <n v="10185695"/>
    <d v="2016-01-19T00:00:00"/>
    <x v="4"/>
    <s v="CISCO SRP TRANSCEIVER MODULE"/>
    <s v=""/>
    <x v="1"/>
    <s v="0004"/>
    <s v="GOVERNMENTAL CENTER 4TH FLR"/>
    <s v="RB NAS"/>
    <s v="401.42"/>
    <n v="2384.7600000000002"/>
    <s v="1/15/2015 "/>
    <s v="ECL144501KL"/>
    <s v="ALVAREZ, ALFREDO"/>
    <x v="0"/>
  </r>
  <r>
    <n v="10185696"/>
    <d v="2016-01-19T00:00:00"/>
    <x v="4"/>
    <s v="CISCO SRP TRANSCEIVER MODULE"/>
    <s v="GLC-ZX-SM="/>
    <x v="1"/>
    <s v="7067"/>
    <s v="PALM TRAN DELRAY BEACH ADMINISTRATION"/>
    <s v="MDF"/>
    <s v="MDF"/>
    <n v="2384.7600000000002"/>
    <s v="2/10/2015 "/>
    <s v="ECL1445021R"/>
    <s v="ALVAREZ, ALFREDO"/>
    <x v="0"/>
  </r>
  <r>
    <n v="10185697"/>
    <d v="2016-01-19T00:00:00"/>
    <x v="4"/>
    <s v="CISCO SRP TRANSCEIVER MODULE"/>
    <s v=""/>
    <x v="1"/>
    <s v="0004"/>
    <s v="GOVERNMENTAL CENTER 4TH FLR"/>
    <s v="RB NAS"/>
    <s v="401.42"/>
    <n v="2384.7600000000002"/>
    <s v="1/15/2015 "/>
    <s v="ECL1445021S"/>
    <s v="ALVAREZ, ALFREDO"/>
    <x v="0"/>
  </r>
  <r>
    <n v="10185698"/>
    <d v="2016-01-19T00:00:00"/>
    <x v="4"/>
    <s v="CISCO SRP TRANSCEIVER MODULE"/>
    <s v="GLC-ZX-SM="/>
    <x v="1"/>
    <s v="3416"/>
    <s v="F/R ADMIN/TRAINING"/>
    <s v="RB NAS"/>
    <s v="MDF"/>
    <n v="2384.7600000000002"/>
    <s v="2/13/2015 "/>
    <s v="ECL1445021D"/>
    <s v="ALVAREZ, ALFREDO"/>
    <x v="0"/>
  </r>
  <r>
    <n v="10185699"/>
    <d v="2016-01-19T00:00:00"/>
    <x v="4"/>
    <s v="CISCO SRP TRANSCEIVER MODULE"/>
    <s v="GLC-ZX-SM="/>
    <x v="1"/>
    <s v="0004"/>
    <s v="GOVERNMENTAL CENTER 4TH FLR"/>
    <s v="RB NAS"/>
    <s v="RB NAS"/>
    <n v="2384.7600000000002"/>
    <s v="2/13/2015 "/>
    <s v="ECL1445021M"/>
    <s v="ALVAREZ, ALFREDO"/>
    <x v="0"/>
  </r>
  <r>
    <n v="10185700"/>
    <d v="2016-01-19T00:00:00"/>
    <x v="4"/>
    <s v="CISCO SRP TRANSCEIVER MODULE"/>
    <s v=""/>
    <x v="1"/>
    <s v="0004"/>
    <s v="GOVERNMENTAL CENTER 4TH FLR"/>
    <s v="RB NAS"/>
    <s v="401.42"/>
    <n v="2384.7600000000002"/>
    <s v="2/10/2015 "/>
    <s v="ECL144501JW"/>
    <s v="ALVAREZ, ALFREDO"/>
    <x v="0"/>
  </r>
  <r>
    <n v="10185701"/>
    <d v="2016-01-19T00:00:00"/>
    <x v="4"/>
    <s v="CISCO SRP TRANSCEIVER MODULE"/>
    <s v=""/>
    <x v="1"/>
    <s v="0004"/>
    <s v="GOVERNMENTAL CENTER 4TH FLR"/>
    <s v="RB NAS"/>
    <s v="401.42"/>
    <n v="2384.7600000000002"/>
    <s v="2/10/2015 "/>
    <s v="ECL14450217"/>
    <s v="ALVAREZ, ALFREDO"/>
    <x v="0"/>
  </r>
  <r>
    <n v="10185702"/>
    <d v="2016-01-19T00:00:00"/>
    <x v="4"/>
    <s v="CISCO SRP TRANSCEIVER MODULE"/>
    <s v=""/>
    <x v="1"/>
    <s v="0004"/>
    <s v="GOVERNMENTAL CENTER 4TH FLR"/>
    <s v="RB NAS"/>
    <s v="401.42"/>
    <n v="2384.7600000000002"/>
    <s v="2/10/2015 "/>
    <s v="ECL1447036D"/>
    <s v="ALVAREZ, ALFREDO"/>
    <x v="0"/>
  </r>
  <r>
    <n v="10185703"/>
    <d v="2016-01-19T00:00:00"/>
    <x v="4"/>
    <s v="TDM PSEUDOWIRE ACCESS"/>
    <s v="TDM PSEUDOWIRE ACCESS GAT"/>
    <x v="0"/>
    <s v="2748"/>
    <s v="EMERGENCY OPS CENTER-1ST FLOOR"/>
    <n v="130"/>
    <s v="130"/>
    <n v="4285"/>
    <s v="2/24/2015 "/>
    <n v="1043008290"/>
    <s v="ALVAREZ, ALFREDO"/>
    <x v="0"/>
  </r>
  <r>
    <n v="10185704"/>
    <d v="2016-01-19T00:00:00"/>
    <x v="4"/>
    <s v="TDM PSEUDOWIRE ACCESS"/>
    <s v=""/>
    <x v="0"/>
    <s v="2437"/>
    <s v="NEW COURTHOUSE WPB - BASEMENT"/>
    <s v="BSMT COM"/>
    <s v="JCBSMT"/>
    <n v="2515"/>
    <s v="12/31/2014"/>
    <n v="1103006827"/>
    <s v="ALVAREZ, ALFREDO"/>
    <x v="0"/>
  </r>
  <r>
    <n v="10185705"/>
    <d v="2016-01-19T00:00:00"/>
    <x v="4"/>
    <s v="TDM PSEUDOWIRE ACCESS"/>
    <s v="TDM PSEUDOWIRE"/>
    <x v="0"/>
    <s v="0004"/>
    <s v="GOVERNMENTAL CENTER 4TH FLR"/>
    <n v="401.6"/>
    <s v="401.6"/>
    <n v="1735"/>
    <s v="1/23/2015 "/>
    <n v="1108001290"/>
    <s v="ALVAREZ, ALFREDO"/>
    <x v="0"/>
  </r>
  <r>
    <n v="10185707"/>
    <d v="2016-01-19T00:00:00"/>
    <x v="4"/>
    <s v="WIFI ANTENNA"/>
    <s v="5320 30330"/>
    <x v="1"/>
    <s v="0004"/>
    <s v="GOVERNMENTAL CENTER 4TH FLR"/>
    <s v="RB NAS"/>
    <s v="RB NAS"/>
    <n v="2472.27"/>
    <s v="2/19/2015 "/>
    <n v="58662"/>
    <s v="SCHMITT, TRAVIS"/>
    <x v="0"/>
  </r>
  <r>
    <n v="10185926"/>
    <d v="2016-01-19T00:00:00"/>
    <x v="4"/>
    <s v="CISCO CATALYST 2960S"/>
    <n v="2960"/>
    <x v="0"/>
    <s v="1056"/>
    <s v="WEST COUNTY COURTHOUSE"/>
    <s v="MDF"/>
    <s v="IDF N114"/>
    <n v="3906.28"/>
    <s v="1/15/2015 "/>
    <s v="FOC1521Y0YX"/>
    <s v="ALVAREZ, ALFREDO"/>
    <x v="0"/>
  </r>
  <r>
    <n v="10185927"/>
    <d v="2016-01-19T00:00:00"/>
    <x v="4"/>
    <s v="CISCO CATALYST 2960S"/>
    <s v="WS-C2960S-48"/>
    <x v="0"/>
    <s v="7038"/>
    <s v="HOMELESS RESCOURCE CENTRE"/>
    <s v="MDF"/>
    <s v="IDF BLD 2"/>
    <n v="3906.28"/>
    <s v="12/11/2014"/>
    <s v="FOC1521Y0YC"/>
    <s v="ALVAREZ, ALFREDO"/>
    <x v="0"/>
  </r>
  <r>
    <n v="10185928"/>
    <d v="2016-01-19T00:00:00"/>
    <x v="4"/>
    <s v="CISCO CATALYST 2960S"/>
    <s v="WS-C2960S-48"/>
    <x v="0"/>
    <s v="7038"/>
    <s v="HOMELESS RESCOURCE CENTRE"/>
    <s v="MDF"/>
    <s v="IDF BLDG 3"/>
    <n v="3906.28"/>
    <s v="12/11/2014"/>
    <s v="FOC1520Z18N"/>
    <s v="ALVAREZ, ALFREDO"/>
    <x v="0"/>
  </r>
  <r>
    <n v="10185929"/>
    <d v="2016-01-19T00:00:00"/>
    <x v="4"/>
    <s v="CISCO CATALYST 2960S"/>
    <s v="WS-C2960S-48FPS-L"/>
    <x v="0"/>
    <s v="1056"/>
    <s v="WEST COUNTY COURTHOUSE"/>
    <s v="MDF"/>
    <s v="MDF"/>
    <n v="3906.28"/>
    <s v="12/11/2014"/>
    <s v="FOC1521Y0Z4"/>
    <s v="ALVAREZ, ALFREDO"/>
    <x v="0"/>
  </r>
  <r>
    <n v="10185930"/>
    <d v="2016-01-19T00:00:00"/>
    <x v="4"/>
    <s v="CISCO CATALYST 2960S"/>
    <n v="2960"/>
    <x v="0"/>
    <s v="1056"/>
    <s v="WEST COUNTY COURTHOUSE"/>
    <s v="MDF"/>
    <s v="IDF N114"/>
    <n v="3906.28"/>
    <s v="12/11/2014"/>
    <s v="FOC1521Y0Z3"/>
    <s v="ALVAREZ, ALFREDO"/>
    <x v="0"/>
  </r>
  <r>
    <n v="10185931"/>
    <d v="2016-01-19T00:00:00"/>
    <x v="4"/>
    <s v="CISCO CATALYST 2960S"/>
    <s v="WS-C2960S-48FPS-L"/>
    <x v="0"/>
    <s v="1056"/>
    <s v="WEST COUNTY COURTHOUSE"/>
    <s v="MDF"/>
    <s v="MDF2ND"/>
    <n v="3906.28"/>
    <s v="12/11/2014"/>
    <s v="FOC1518Y1ZK"/>
    <s v="ALVAREZ, ALFREDO"/>
    <x v="0"/>
  </r>
  <r>
    <n v="10185932"/>
    <d v="2016-01-19T00:00:00"/>
    <x v="4"/>
    <s v="CISCO CATALYST 2960S"/>
    <s v=""/>
    <x v="0"/>
    <s v="0092"/>
    <s v="GUN CLUB CJC-COURTS/CLERK"/>
    <s v="MDF"/>
    <s v="IDF BLDG 3"/>
    <n v="3906.28"/>
    <s v="12/11/2014"/>
    <s v="FOC1518Y22Y"/>
    <s v="ALVAREZ, ALFREDO"/>
    <x v="0"/>
  </r>
  <r>
    <n v="10185933"/>
    <d v="2016-01-19T00:00:00"/>
    <x v="4"/>
    <s v="CISCO CATALYST 2960S"/>
    <s v="WS-C2960S-48"/>
    <x v="0"/>
    <s v="7038"/>
    <s v="HOMELESS RESCOURCE CENTRE"/>
    <s v="MDF"/>
    <s v="IDF BLD 2"/>
    <n v="3906.28"/>
    <s v="12/11/2014"/>
    <s v="FOC1518Y222"/>
    <s v="ALVAREZ, ALFREDO"/>
    <x v="0"/>
  </r>
  <r>
    <n v="10185934"/>
    <d v="2016-01-19T00:00:00"/>
    <x v="4"/>
    <s v="CISCO CATALYST 2960S"/>
    <s v="WS-C2960S-48"/>
    <x v="0"/>
    <s v="7038"/>
    <s v="HOMELESS RESCOURCE CENTRE"/>
    <s v="MDF"/>
    <s v="MDF BLDG 1"/>
    <n v="3906.28"/>
    <s v="12/11/2014"/>
    <s v="FOC1521Y0ZM"/>
    <s v="ALVAREZ, ALFREDO"/>
    <x v="0"/>
  </r>
  <r>
    <n v="10185935"/>
    <d v="2016-01-19T00:00:00"/>
    <x v="4"/>
    <s v="CISCO CATALYST 2960S"/>
    <s v="WS-C2960S-48"/>
    <x v="0"/>
    <s v="7038"/>
    <s v="HOMELESS RESCOURCE CENTRE"/>
    <s v="MDF"/>
    <s v="MDF BLDG 1"/>
    <n v="3906.28"/>
    <s v="12/11/2014"/>
    <s v="FOC1521Y0ZF"/>
    <s v="ALVAREZ, ALFREDO"/>
    <x v="0"/>
  </r>
  <r>
    <n v="10185936"/>
    <d v="2016-01-19T00:00:00"/>
    <x v="4"/>
    <s v="CISCO CATALYST 3560G"/>
    <s v="WS-C3560G-48PS-S"/>
    <x v="0"/>
    <s v="3494"/>
    <s v="ACREAGE LIBRARY"/>
    <s v="MDF"/>
    <s v="MDF"/>
    <n v="5669.36"/>
    <s v="12/11/2014"/>
    <s v="FOC1517X23T"/>
    <s v="ALVAREZ, ALFREDO"/>
    <x v="0"/>
  </r>
  <r>
    <n v="10185937"/>
    <d v="2016-01-19T00:00:00"/>
    <x v="4"/>
    <s v="CISCO CATALYST 3560G"/>
    <s v="WS-C3560G-48PS-S"/>
    <x v="0"/>
    <s v="2286"/>
    <s v="WEST BOYNTON LIBRARY-9451 JOG"/>
    <s v="MDF"/>
    <s v="MDF"/>
    <n v="5669.36"/>
    <s v="12/11/2014"/>
    <s v="FOC1517X23K"/>
    <s v="ALVAREZ, ALFREDO"/>
    <x v="0"/>
  </r>
  <r>
    <n v="10185938"/>
    <d v="2016-01-19T00:00:00"/>
    <x v="4"/>
    <s v="CISCO CATALYST 3560G"/>
    <s v="WS-C3560G-48PS-S"/>
    <x v="0"/>
    <s v="3494"/>
    <s v="ACREAGE LIBRARY"/>
    <s v="MDF"/>
    <s v="MDF"/>
    <n v="5669.36"/>
    <s v="12/11/2014"/>
    <s v="FOC1517X23P"/>
    <s v="ALVAREZ, ALFREDO"/>
    <x v="0"/>
  </r>
  <r>
    <n v="10185939"/>
    <d v="2016-01-19T00:00:00"/>
    <x v="4"/>
    <s v="CISCO CATALYST 3560G"/>
    <s v="WS-C3560G-48PS"/>
    <x v="0"/>
    <s v="0079"/>
    <s v="COUNTY LIBRARY SUMMIT BLVD"/>
    <s v="MDF"/>
    <s v="IDF"/>
    <n v="5669.36"/>
    <s v="12/11/2014"/>
    <s v="FOC1519Y41L"/>
    <s v="ALVAREZ, ALFREDO"/>
    <x v="0"/>
  </r>
  <r>
    <n v="10185940"/>
    <d v="2016-01-19T00:00:00"/>
    <x v="4"/>
    <s v="CISCO CATALYST 3560G"/>
    <s v="WS-C3560G-48PS-S"/>
    <x v="0"/>
    <s v="2748"/>
    <s v="EMERGENCY OPS CENTER-1ST FLOOR"/>
    <s v="MDF"/>
    <s v="108"/>
    <n v="5669.36"/>
    <s v="12/11/2014"/>
    <s v="FOC1517X22J"/>
    <s v="ALVAREZ, ALFREDO"/>
    <x v="0"/>
  </r>
  <r>
    <n v="10185941"/>
    <d v="2016-01-19T00:00:00"/>
    <x v="4"/>
    <s v="CISCO CATALYST 3560G"/>
    <s v="WS-C3560G-48PS-S"/>
    <x v="0"/>
    <s v="3494"/>
    <s v="ACREAGE LIBRARY"/>
    <s v="MDF"/>
    <s v="MDF"/>
    <n v="5669.36"/>
    <s v="12/11/2014"/>
    <s v="FOC1517X24L"/>
    <s v="ALVAREZ, ALFREDO"/>
    <x v="0"/>
  </r>
  <r>
    <n v="10185942"/>
    <d v="2016-01-19T00:00:00"/>
    <x v="4"/>
    <s v="CISCO CATALYST 3560G"/>
    <s v="WS-C3560G-48PS-S"/>
    <x v="0"/>
    <s v="0004"/>
    <s v="GOVERNMENTAL CENTER 4TH FLR"/>
    <n v="401.25"/>
    <s v="401.25"/>
    <n v="5669.36"/>
    <s v="12/11/2014"/>
    <s v="FOC1519Y41H"/>
    <s v="ALVAREZ, ALFREDO"/>
    <x v="0"/>
  </r>
  <r>
    <n v="10185951"/>
    <d v="2016-01-19T00:00:00"/>
    <x v="4"/>
    <s v="4510 E CHASSIS"/>
    <s v=""/>
    <x v="0"/>
    <s v="2748"/>
    <s v="EMERGENCY OPS CENTER-1ST FLOOR"/>
    <s v="IDF"/>
    <s v="AUD"/>
    <n v="13660.16"/>
    <s v="1/22/2015 "/>
    <s v="FOX1504H680"/>
    <s v="ALVAREZ, ALFREDO"/>
    <x v="0"/>
  </r>
  <r>
    <n v="10185952"/>
    <d v="2016-01-19T00:00:00"/>
    <x v="4"/>
    <s v="CATALYST 4500 4200W AC DUAL INPUT PWR SUPPLY"/>
    <s v="C-45-4200ACV"/>
    <x v="0"/>
    <s v="2748"/>
    <s v="EMERGENCY OPS CENTER-1ST FLOOR"/>
    <s v="IDF"/>
    <s v="AUD"/>
    <n v="1610.32"/>
    <s v="1/22/2015 "/>
    <s v="AZS15010DFD"/>
    <s v="ALVAREZ, ALFREDO"/>
    <x v="0"/>
  </r>
  <r>
    <n v="10185953"/>
    <d v="2016-01-19T00:00:00"/>
    <x v="4"/>
    <s v="CATALYST 4500 1200W AC DUAL INPUT PWR SUPPLY"/>
    <s v="C-45-4200ACV"/>
    <x v="0"/>
    <s v="2748"/>
    <s v="EMERGENCY OPS CENTER-1ST FLOOR"/>
    <s v="IDF"/>
    <s v="AUD"/>
    <n v="1610.32"/>
    <s v="1/22/2015 "/>
    <s v="AZS15010D7G"/>
    <s v="ALVAREZ, ALFREDO"/>
    <x v="0"/>
  </r>
  <r>
    <n v="10185954"/>
    <d v="2016-01-19T00:00:00"/>
    <x v="4"/>
    <s v="RADIO, AIR-CAP1152E-N-K9"/>
    <s v="AIR-CAP1552E-A-K9"/>
    <x v="1"/>
    <s v="0004"/>
    <s v="GOVERNMENTAL CENTER 4TH FLR"/>
    <s v="RB NAS"/>
    <s v="RBOOK"/>
    <n v="2787.51"/>
    <s v="2/19/2015 "/>
    <s v="FTX1630P05D"/>
    <s v="SCHMITT, TRAVIS"/>
    <x v="0"/>
  </r>
  <r>
    <n v="10185955"/>
    <d v="2016-01-19T00:00:00"/>
    <x v="4"/>
    <s v="RADIO, AIR-CAP1152E-N-K9"/>
    <s v="AIR-CAP1552E-A-K9"/>
    <x v="1"/>
    <s v="0004"/>
    <s v="GOVERNMENTAL CENTER 4TH FLR"/>
    <s v="RB NAS"/>
    <s v="OFFICE"/>
    <n v="2787.51"/>
    <s v="3/10/2015 "/>
    <s v="FTX1630P05F"/>
    <s v="SCHMITT, TRAVIS"/>
    <x v="0"/>
  </r>
  <r>
    <n v="10185956"/>
    <d v="2016-01-19T00:00:00"/>
    <x v="4"/>
    <s v="CATALYST 4500 E-SERIES 48 PORT"/>
    <s v=""/>
    <x v="1"/>
    <s v="0004"/>
    <s v="GOVERNMENTAL CENTER 4TH FLR"/>
    <s v="RB NAS"/>
    <s v="401.42"/>
    <n v="2502.09"/>
    <s v="1/15/2015 "/>
    <s v="JAE151604MW"/>
    <s v="ALVAREZ, ALFREDO"/>
    <x v="0"/>
  </r>
  <r>
    <n v="10185957"/>
    <d v="2016-01-19T00:00:00"/>
    <x v="4"/>
    <s v="CATALYST 4500 E-SERIES 48 PORT"/>
    <s v="WS-X4648-RJ45-E"/>
    <x v="1"/>
    <s v="0004"/>
    <s v="GOVERNMENTAL CENTER 4TH FLR"/>
    <s v="RB NAS"/>
    <s v="RB NAS"/>
    <n v="2502.09"/>
    <s v="1/15/2015 "/>
    <s v="JAE151604O4"/>
    <s v="ALVAREZ, ALFREDO"/>
    <x v="0"/>
  </r>
  <r>
    <n v="10185958"/>
    <d v="2016-01-19T00:00:00"/>
    <x v="4"/>
    <s v="RADIO, AIR-CAP1152E-N-K9"/>
    <s v="AIR-CAP1552E-A-K9"/>
    <x v="1"/>
    <s v="0004"/>
    <s v="GOVERNMENTAL CENTER 4TH FLR"/>
    <s v="RB NAS"/>
    <s v="OFFICE"/>
    <n v="2787.51"/>
    <s v="2/19/2015 "/>
    <s v="FTX1630P05H"/>
    <s v="SCHMITT, TRAVIS"/>
    <x v="0"/>
  </r>
  <r>
    <n v="10185959"/>
    <d v="2016-01-19T00:00:00"/>
    <x v="4"/>
    <s v="CAT 45XXR E-SERIES SUP"/>
    <s v=""/>
    <x v="1"/>
    <s v="0004"/>
    <s v="GOVERNMENTAL CENTER 4TH FLR"/>
    <s v="RB NAS"/>
    <s v="401.42"/>
    <n v="12396.9"/>
    <s v="2/24/2015 "/>
    <s v="JAE14530J67"/>
    <s v="ALVAREZ, ALFREDO"/>
    <x v="0"/>
  </r>
  <r>
    <n v="10185960"/>
    <d v="2016-01-19T00:00:00"/>
    <x v="4"/>
    <s v="CATALYST 4500 E-SERIES 48 PORT"/>
    <s v=""/>
    <x v="1"/>
    <s v="0004"/>
    <s v="GOVERNMENTAL CENTER 4TH FLR"/>
    <s v="RB NAS"/>
    <s v="401.42"/>
    <n v="2502.09"/>
    <s v="1/15/2015 "/>
    <s v="JAE151604NC"/>
    <s v="ALVAREZ, ALFREDO"/>
    <x v="0"/>
  </r>
  <r>
    <n v="10185961"/>
    <d v="2016-01-19T00:00:00"/>
    <x v="4"/>
    <s v="CATALYST 4500 ENHANCED 48 PORT"/>
    <s v=""/>
    <x v="1"/>
    <s v="0004"/>
    <s v="GOVERNMENTAL CENTER 4TH FLR"/>
    <s v="RB NAS"/>
    <s v="401.42"/>
    <n v="2954.49"/>
    <s v="1/15/2015 "/>
    <s v="JAE151201UM"/>
    <s v="ALVAREZ, ALFREDO"/>
    <x v="0"/>
  </r>
  <r>
    <n v="10185962"/>
    <d v="2016-01-19T00:00:00"/>
    <x v="4"/>
    <s v="CISCO ISR GIGE HS-WIC 1 SFP SLOT SPARE"/>
    <s v=""/>
    <x v="1"/>
    <s v="0004"/>
    <s v="GOVERNMENTAL CENTER 4TH FLR"/>
    <s v="RB NAS"/>
    <s v="401.42"/>
    <n v="1075.3399999999999"/>
    <s v="1/15/2015 "/>
    <s v="FOC151237UG"/>
    <s v="ALVAREZ, ALFREDO"/>
    <x v="0"/>
  </r>
  <r>
    <n v="10185963"/>
    <d v="2016-01-19T00:00:00"/>
    <x v="4"/>
    <s v="CISCO ISR GIGE HS-WIC 1 SFP SLOT SPARE"/>
    <s v=""/>
    <x v="1"/>
    <s v="7187"/>
    <s v="NON  PROFIT  FIRST"/>
    <s v="RB MDF"/>
    <s v="MDF"/>
    <n v="1075.3399999999999"/>
    <s v="2/24/2015 "/>
    <s v="FOC151237XC"/>
    <s v="ALVAREZ, ALFREDO"/>
    <x v="0"/>
  </r>
  <r>
    <n v="10185964"/>
    <d v="2016-01-19T00:00:00"/>
    <x v="4"/>
    <s v="CISCO ISR GIGE HS-WIC 1 SFP SLOT SPARE"/>
    <s v=""/>
    <x v="1"/>
    <s v="0004"/>
    <s v="GOVERNMENTAL CENTER 4TH FLR"/>
    <s v="RB NAS"/>
    <s v="401.42"/>
    <n v="1075.3399999999999"/>
    <s v="1/15/2015 "/>
    <s v="FOC15123800"/>
    <s v="ALVAREZ, ALFREDO"/>
    <x v="0"/>
  </r>
  <r>
    <n v="10185965"/>
    <d v="2016-01-19T00:00:00"/>
    <x v="4"/>
    <s v="CISCO ISR GIGE HS-WIC 1 SFP SLOT SPARE"/>
    <s v=""/>
    <x v="1"/>
    <s v="0142"/>
    <s v="FIRE RESCUE STATION 51"/>
    <s v="RB MDF"/>
    <s v="MDF"/>
    <n v="1075.3399999999999"/>
    <s v="3/12/2015 "/>
    <s v="FOC15125RZS"/>
    <s v="ALVAREZ, ALFREDO"/>
    <x v="0"/>
  </r>
  <r>
    <n v="10185966"/>
    <d v="2016-01-19T00:00:00"/>
    <x v="4"/>
    <s v="CISCO ISR GIGE HS-WIC 1 SFP SLOT SPARE"/>
    <s v=""/>
    <x v="1"/>
    <s v="0004"/>
    <s v="GOVERNMENTAL CENTER 4TH FLR"/>
    <s v="RB NAS"/>
    <s v="401.42"/>
    <n v="1075.3399999999999"/>
    <s v="1/15/2015 "/>
    <s v="FOC15140MLF"/>
    <s v="ALVAREZ, ALFREDO"/>
    <x v="0"/>
  </r>
  <r>
    <n v="10185967"/>
    <d v="2016-01-19T00:00:00"/>
    <x v="4"/>
    <s v="CISCO ISR GIGE HS-WIC 1 SFP SLOT SPARE"/>
    <s v="HWIC-1GE-SFP"/>
    <x v="1"/>
    <s v="3402"/>
    <s v="MID-COUNTY SENIOR CENTER"/>
    <s v="RB NAS"/>
    <s v="MDF"/>
    <n v="1075.3399999999999"/>
    <s v="1/15/2015 "/>
    <s v="FOC15140MNS"/>
    <s v="ALVAREZ, ALFREDO"/>
    <x v="0"/>
  </r>
  <r>
    <n v="10185968"/>
    <d v="2016-01-19T00:00:00"/>
    <x v="4"/>
    <s v="CISCO ISR GIGE HS-WIC 1 SFP SLOT SPARE"/>
    <s v="HWIC-1GE-SFP"/>
    <x v="1"/>
    <s v="2286"/>
    <s v="WEST BOYNTON LIBRARY-9451 JOG"/>
    <s v="RB NAS"/>
    <s v="RB NAS"/>
    <n v="1075.3399999999999"/>
    <s v="1/15/2015 "/>
    <s v="FOC15140MPJ"/>
    <s v="ALVAREZ, ALFREDO"/>
    <x v="0"/>
  </r>
  <r>
    <n v="10185969"/>
    <d v="2016-01-19T00:00:00"/>
    <x v="4"/>
    <s v="CISCO ISR GIGE HS-WIC 1 SFP SLOT SPARE"/>
    <s v=""/>
    <x v="1"/>
    <s v="0004"/>
    <s v="GOVERNMENTAL CENTER 4TH FLR"/>
    <s v="RB NAS"/>
    <s v="401.42"/>
    <n v="1075.3399999999999"/>
    <s v="1/15/2015 "/>
    <s v="FOC15140MQK"/>
    <s v="ALVAREZ, ALFREDO"/>
    <x v="0"/>
  </r>
  <r>
    <n v="10185970"/>
    <d v="2016-01-19T00:00:00"/>
    <x v="4"/>
    <s v="CISCO ISR GIGE HS-WIC 1 SFP SLOT SPARE"/>
    <s v=""/>
    <x v="1"/>
    <s v="0004"/>
    <s v="GOVERNMENTAL CENTER 4TH FLR"/>
    <s v="RB NAS"/>
    <s v="401.42"/>
    <n v="1075.3399999999999"/>
    <s v="1/15/2015 "/>
    <s v="FOC15140MTH"/>
    <s v="ALVAREZ, ALFREDO"/>
    <x v="0"/>
  </r>
  <r>
    <n v="10185971"/>
    <d v="2016-01-19T00:00:00"/>
    <x v="4"/>
    <s v="CISCO ISR GIGE HS-WIC 1 SFP SLOT SPARE"/>
    <s v=""/>
    <x v="1"/>
    <s v="0004"/>
    <s v="GOVERNMENTAL CENTER 4TH FLR"/>
    <s v="RB NAS"/>
    <s v="401.42"/>
    <n v="1075.3399999999999"/>
    <s v="1/15/2015 "/>
    <s v="FOC15140MU1"/>
    <s v="ALVAREZ, ALFREDO"/>
    <x v="0"/>
  </r>
  <r>
    <n v="10185972"/>
    <d v="2016-01-19T00:00:00"/>
    <x v="4"/>
    <s v="CATALYST 35600G 48PT"/>
    <s v=""/>
    <x v="0"/>
    <s v="0079"/>
    <s v="COUNTY LIBRARY SUMMIT BLVD"/>
    <s v="MDF"/>
    <s v="MDF"/>
    <n v="5105.17"/>
    <s v="12/11/2014"/>
    <s v="FOC1514Y3W0"/>
    <s v="ALVAREZ, ALFREDO"/>
    <x v="0"/>
  </r>
  <r>
    <n v="10185973"/>
    <d v="2016-01-19T00:00:00"/>
    <x v="4"/>
    <s v="CATALYST 35600G 48PT"/>
    <s v="WS-C3560-48PS-E"/>
    <x v="0"/>
    <s v="0079"/>
    <s v="COUNTY LIBRARY SUMMIT BLVD"/>
    <s v="MDF"/>
    <s v="IDF"/>
    <n v="5105.17"/>
    <s v="12/11/2014"/>
    <s v="FOC1514Y54B"/>
    <s v="ALVAREZ, ALFREDO"/>
    <x v="0"/>
  </r>
  <r>
    <n v="10185974"/>
    <d v="2016-01-19T00:00:00"/>
    <x v="4"/>
    <s v="CATALYST 35600G 48PT"/>
    <s v="WS-C3560-48PS-E"/>
    <x v="0"/>
    <s v="0079"/>
    <s v="COUNTY LIBRARY SUMMIT BLVD"/>
    <s v="MDF"/>
    <s v="IDF"/>
    <n v="5105.17"/>
    <s v="12/11/2014"/>
    <s v="FOC1510Y2DZ"/>
    <s v="ALVAREZ, ALFREDO"/>
    <x v="0"/>
  </r>
  <r>
    <n v="10185975"/>
    <d v="2016-01-19T00:00:00"/>
    <x v="4"/>
    <s v="CATALYST 35600G 48PT"/>
    <s v="WS-3560-48PS-E"/>
    <x v="0"/>
    <s v="0189"/>
    <s v="BELLE GLADE LIBRARY"/>
    <s v="MDF"/>
    <s v="MDF"/>
    <n v="5105.17"/>
    <s v="12/11/2014"/>
    <s v="FOC1515Y2NV"/>
    <s v="ALVAREZ, ALFREDO"/>
    <x v="0"/>
  </r>
  <r>
    <n v="10185976"/>
    <d v="2016-01-19T00:00:00"/>
    <x v="4"/>
    <s v="CATALYST 35600G 48PT"/>
    <s v="WS-C3560-48PS-E"/>
    <x v="0"/>
    <s v="2286"/>
    <s v="WEST BOYNTON LIBRARY-9451 JOG"/>
    <s v="MDF"/>
    <s v="MDF"/>
    <n v="5105.17"/>
    <s v="12/11/2014"/>
    <s v="FOC1017Y2BW"/>
    <s v="ALVAREZ, ALFREDO"/>
    <x v="0"/>
  </r>
  <r>
    <n v="10185977"/>
    <d v="2016-01-19T00:00:00"/>
    <x v="4"/>
    <s v="CATALYST 3750 24PT"/>
    <s v="ME-C3750"/>
    <x v="0"/>
    <s v="2455"/>
    <s v="FIRE RES.:11025 CAMPUS DR. PBG"/>
    <s v="FT OFFIC"/>
    <s v="DISPATCH OFFICE"/>
    <n v="3223.33"/>
    <s v="2/24/2015 "/>
    <s v="FDO1511X0KU"/>
    <s v="ALVAREZ, ALFREDO"/>
    <x v="0"/>
  </r>
  <r>
    <n v="10185978"/>
    <d v="2016-01-19T00:00:00"/>
    <x v="4"/>
    <s v="CATALYST 3750 24PT"/>
    <s v="ME-C3750-24TE-M"/>
    <x v="0"/>
    <s v="7038"/>
    <s v="HOMELESS RESCOURCE CENTRE"/>
    <s v="MDF"/>
    <s v="MDF BLDG 1"/>
    <n v="3223.33"/>
    <s v="12/11/2014"/>
    <s v="FDO1511Y02P"/>
    <s v="ALVAREZ, ALFREDO"/>
    <x v="0"/>
  </r>
  <r>
    <n v="10185979"/>
    <d v="2016-01-19T00:00:00"/>
    <x v="4"/>
    <s v="CATALYST 3750 24PT"/>
    <s v="ME-C3750-24TE-M"/>
    <x v="0"/>
    <s v="3270"/>
    <s v="FIRE STATION PBG #63"/>
    <s v="MDF"/>
    <s v="MDF"/>
    <n v="3223.33"/>
    <s v="12/11/2014"/>
    <s v="FDO1511Y022"/>
    <s v="ALVAREZ, ALFREDO"/>
    <x v="0"/>
  </r>
  <r>
    <n v="10185980"/>
    <d v="2016-01-19T00:00:00"/>
    <x v="4"/>
    <s v="CATALYST 3750 24PT"/>
    <s v="ME C3750"/>
    <x v="0"/>
    <s v="7010"/>
    <s v="CITY OF LAKE WORTH WATER TREATMENT"/>
    <s v="MDF"/>
    <s v="MDF"/>
    <n v="3223.33"/>
    <s v="12/11/2014"/>
    <s v="FDO1529Y29U"/>
    <s v="ALVAREZ, ALFREDO"/>
    <x v="0"/>
  </r>
  <r>
    <n v="10185981"/>
    <d v="2016-01-19T00:00:00"/>
    <x v="4"/>
    <s v="CATALYST 3750 24PT"/>
    <s v="ME-C3750-24TE-M"/>
    <x v="0"/>
    <s v="3326"/>
    <s v="F/R STATION 65-PBG"/>
    <s v="MDF"/>
    <s v="MDF"/>
    <n v="3223.33"/>
    <s v="12/11/2014"/>
    <s v="FDO1511X0JK"/>
    <s v="ALVAREZ, ALFREDO"/>
    <x v="0"/>
  </r>
  <r>
    <n v="10185982"/>
    <d v="2016-01-19T00:00:00"/>
    <x v="4"/>
    <s v="CATALYST 3750 24PT"/>
    <s v="C3750"/>
    <x v="0"/>
    <s v="7129"/>
    <s v="JEWISH FEDERATION OF PBC; 4601 COMMUNITY DR, WPB"/>
    <s v="MDF"/>
    <s v="MDF 2ND FLOOR"/>
    <n v="3223.33"/>
    <s v="12/11/2014"/>
    <s v="FDO1511X0LB"/>
    <s v="ALVAREZ, ALFREDO"/>
    <x v="0"/>
  </r>
  <r>
    <n v="10185983"/>
    <d v="2016-01-19T00:00:00"/>
    <x v="4"/>
    <s v="CATALYST 3750 24PT"/>
    <s v="ME-C3750-24TE-M"/>
    <x v="0"/>
    <s v="2564"/>
    <s v="FIRE STATION #19"/>
    <s v="MDF"/>
    <s v="MDF"/>
    <n v="3223.33"/>
    <s v="12/11/2014"/>
    <s v="FDO1510Y1DX"/>
    <s v="ALVAREZ, ALFREDO"/>
    <x v="0"/>
  </r>
  <r>
    <n v="10185984"/>
    <d v="2016-01-19T00:00:00"/>
    <x v="4"/>
    <s v="CATALYST 3750 24PT"/>
    <s v="ME-C3750-24TE-M"/>
    <x v="0"/>
    <s v="0098"/>
    <s v="WEST JUPITER COMMUNITY CENTER"/>
    <s v="MDF"/>
    <s v="MDF"/>
    <n v="3223.33"/>
    <s v="12/11/2014"/>
    <s v="FDO1511Y03G"/>
    <s v="ALVAREZ, ALFREDO"/>
    <x v="0"/>
  </r>
  <r>
    <n v="10185985"/>
    <d v="2016-01-19T00:00:00"/>
    <x v="4"/>
    <s v="CATALYST 3750 24PT"/>
    <s v="ME-C3750-24TE-M"/>
    <x v="0"/>
    <s v="7125"/>
    <s v="JEWISH COMM CTR, 8500 JOG RD. BOYNTON BCH"/>
    <s v="MDF"/>
    <s v="RBNAS 4TH FL"/>
    <n v="3223.33"/>
    <s v="2/10/2015 "/>
    <s v="FDO1511X0L6"/>
    <s v="ALVAREZ, ALFREDO"/>
    <x v="0"/>
  </r>
  <r>
    <n v="10185986"/>
    <d v="2016-01-19T00:00:00"/>
    <x v="4"/>
    <s v="CATALYST 3750 24PT"/>
    <s v="ME-C3750-24TE-M"/>
    <x v="0"/>
    <s v="7121"/>
    <s v="LOXAHATCHEE RIVER DISTRICT - MAIN OFFICE"/>
    <s v="MDF"/>
    <s v="MDF"/>
    <n v="3223.33"/>
    <s v="12/11/2014"/>
    <s v="FDO1511X0ME"/>
    <s v="ALVAREZ, ALFREDO"/>
    <x v="0"/>
  </r>
  <r>
    <n v="10185987"/>
    <d v="2016-01-19T00:00:00"/>
    <x v="4"/>
    <s v="APC INFRASTRUZURE CENTRAL STANDARD NETWORK MANAGEMENT DEVICE"/>
    <s v=""/>
    <x v="1"/>
    <s v="0004"/>
    <s v="GOVERNMENTAL CENTER 4TH FLR"/>
    <s v="RB NAS"/>
    <s v="RB RACK1"/>
    <n v="6050"/>
    <s v="2/25/2015 "/>
    <s v="FA1115700035"/>
    <s v="GOLDSMITH, LORINDA"/>
    <x v="0"/>
  </r>
  <r>
    <n v="10186295"/>
    <d v="2016-01-19T00:00:00"/>
    <x v="4"/>
    <s v="CISCO CATALYST 3750 METRO-SWITCH"/>
    <s v="ME-C3750-24TE-M="/>
    <x v="0"/>
    <s v="0101"/>
    <s v="NORTH COUNTY SENIOR CENTER"/>
    <s v="MDF"/>
    <s v="BREAK ROOM"/>
    <n v="3490.04"/>
    <s v="1/15/2015 "/>
    <s v="FDO1523Y1GY"/>
    <s v="ALVAREZ, ALFREDO"/>
    <x v="0"/>
  </r>
  <r>
    <n v="10186297"/>
    <d v="2016-01-19T00:00:00"/>
    <x v="4"/>
    <s v="ALVARION 5.3 GHZ AU-E-SA-5.3-VL"/>
    <s v="AUE-SA-VL"/>
    <x v="1"/>
    <s v="0004"/>
    <s v="GOVERNMENTAL CENTER 4TH FLR"/>
    <s v="RB NAS"/>
    <s v="RB NAS"/>
    <n v="2412.92"/>
    <s v="2/19/2015 "/>
    <n v="70078252"/>
    <s v="SCHMITT, TRAVIS"/>
    <x v="0"/>
  </r>
  <r>
    <n v="10186300"/>
    <d v="2016-01-19T00:00:00"/>
    <x v="4"/>
    <s v="ALVARION 5.3 GHZ AU-E-SA-5.3-VL"/>
    <s v="AUE-SA-VL"/>
    <x v="1"/>
    <s v="0004"/>
    <s v="GOVERNMENTAL CENTER 4TH FLR"/>
    <s v="RB NAS"/>
    <s v="RB NAS"/>
    <n v="2412.92"/>
    <s v="2/19/2015 "/>
    <n v="90041863"/>
    <s v="SCHMITT, TRAVIS"/>
    <x v="0"/>
  </r>
  <r>
    <n v="10186497"/>
    <d v="2016-01-19T00:00:00"/>
    <x v="4"/>
    <s v="BROCADE NI-CER 2024C-ADVPREM-"/>
    <s v="NI-CER-2024C-ADVPREM-AC"/>
    <x v="0"/>
    <s v="7028"/>
    <s v="FIRE RESCUE STA #1, CITY OF GREENACRES"/>
    <s v="MDF"/>
    <s v="MDF"/>
    <n v="7286.5"/>
    <s v="1/21/2015 "/>
    <s v="P00529G0D1"/>
    <s v="ALVAREZ, ALFREDO"/>
    <x v="0"/>
  </r>
  <r>
    <n v="10186498"/>
    <d v="2016-01-19T00:00:00"/>
    <x v="4"/>
    <s v="BROCADE NI-CER 2024C-ADVPREM-"/>
    <s v="NI-CER-2024C-ADVPREM-AC"/>
    <x v="0"/>
    <s v="2748"/>
    <s v="EMERGENCY OPS CENTER-1ST FLOOR"/>
    <s v="MDF"/>
    <s v="MDF"/>
    <n v="7286.5"/>
    <s v="1/21/2015 "/>
    <s v="P00529G0CV"/>
    <s v="ALVAREZ, ALFREDO"/>
    <x v="0"/>
  </r>
  <r>
    <n v="10186618"/>
    <d v="2016-01-19T00:00:00"/>
    <x v="4"/>
    <s v="CISCI ACS 1121"/>
    <s v=""/>
    <x v="0"/>
    <s v="0004"/>
    <s v="GOVERNMENTAL CENTER 4TH FLR"/>
    <n v="403.1"/>
    <s v="401.24"/>
    <n v="5531.5"/>
    <s v="1/20/2015 "/>
    <s v="KQ92X0K"/>
    <s v="SCHWARTZ, RICHARD"/>
    <x v="0"/>
  </r>
  <r>
    <n v="10186619"/>
    <d v="2016-01-19T00:00:00"/>
    <x v="4"/>
    <s v="CISCI ACS 1121"/>
    <s v=""/>
    <x v="0"/>
    <s v="2748"/>
    <s v="EMERGENCY OPS CENTER-1ST FLOOR"/>
    <s v="IDF"/>
    <s v="401.24"/>
    <n v="5531.5"/>
    <s v="1/22/2015 "/>
    <s v="KQ95K1M"/>
    <s v="SCHWARTZ, RICHARD"/>
    <x v="0"/>
  </r>
  <r>
    <n v="10186708"/>
    <d v="2016-01-19T00:00:00"/>
    <x v="4"/>
    <s v="BROCADE EXPANSION MODULE, 2 PORTS"/>
    <s v=""/>
    <x v="1"/>
    <s v="0004"/>
    <s v="GOVERNMENTAL CENTER 4TH FLR"/>
    <n v="401.6"/>
    <s v="401.6"/>
    <n v="2665.77"/>
    <s v="1/23/2015 "/>
    <s v="L80317H005"/>
    <s v="ALVAREZ, ALFREDO"/>
    <x v="0"/>
  </r>
  <r>
    <n v="10186709"/>
    <d v="2016-01-19T00:00:00"/>
    <x v="4"/>
    <s v="BROCADE EXPANSION MODULE, 2 PORTS"/>
    <s v="NI-CER-2024-2X10G"/>
    <x v="1"/>
    <s v="0004"/>
    <s v="GOVERNMENTAL CENTER 4TH FLR"/>
    <s v="RB NAS"/>
    <s v="401.42"/>
    <n v="2665.77"/>
    <s v="2/25/2015 "/>
    <n v="529100155"/>
    <s v="ALVAREZ, ALFREDO"/>
    <x v="0"/>
  </r>
  <r>
    <n v="10186710"/>
    <d v="2016-01-19T00:00:00"/>
    <x v="4"/>
    <s v="BROCADE EXPANSION MODULE, 2 PORTS"/>
    <s v="NI-CER-2024-2X10G"/>
    <x v="1"/>
    <s v="0004"/>
    <s v="GOVERNMENTAL CENTER 4TH FLR"/>
    <s v="401.6 RB"/>
    <s v="RB 401.6"/>
    <n v="2665.77"/>
    <s v="1/23/2015 "/>
    <n v="550100019"/>
    <s v="ALVAREZ, ALFREDO"/>
    <x v="0"/>
  </r>
  <r>
    <n v="10186711"/>
    <d v="2016-01-19T00:00:00"/>
    <x v="4"/>
    <s v="BROCADE EXPANSION MODULE, 2 PORTS"/>
    <s v="NI-CER-2024-2X10G"/>
    <x v="1"/>
    <s v="7124"/>
    <s v="FLORIDA LAMDA RAIL HUT-601 15TH ST"/>
    <s v="RB NAS"/>
    <s v="RB NAS"/>
    <n v="2665.77"/>
    <s v="3/12/2015 "/>
    <n v="550100010"/>
    <s v="ALVAREZ, ALFREDO"/>
    <x v="0"/>
  </r>
  <r>
    <n v="10186712"/>
    <d v="2016-01-19T00:00:00"/>
    <x v="4"/>
    <s v="BROCADE NETLRON CER 2024F, ADVANCED, ROUTER RACK MOUNTABLE"/>
    <s v="NI-CER-2024F-ADVPREM-AC"/>
    <x v="0"/>
    <s v="0004"/>
    <s v="GOVERNMENTAL CENTER 4TH FLR"/>
    <s v="COMMRM"/>
    <s v="COMMRM"/>
    <n v="6478.24"/>
    <s v="2/19/2015 "/>
    <s v="P10524G05N"/>
    <s v="ALVAREZ, ALFREDO"/>
    <x v="0"/>
  </r>
  <r>
    <n v="10186713"/>
    <d v="2016-01-19T00:00:00"/>
    <x v="4"/>
    <s v="BROCADE NETLRON CER 2024F, ADVANCED, ROUTER RACK MOUNTABLE"/>
    <s v="NI-CER-2024F"/>
    <x v="0"/>
    <s v="2214"/>
    <s v="FIRE RESCUE STATION #53"/>
    <s v="MDF"/>
    <s v="MDF"/>
    <n v="6478.24"/>
    <s v="2/5/2015  "/>
    <s v="P10531G066"/>
    <s v="ALVAREZ, ALFREDO"/>
    <x v="0"/>
  </r>
  <r>
    <n v="10186714"/>
    <d v="2016-01-19T00:00:00"/>
    <x v="4"/>
    <s v="BROCADE NETLRON CER 2024F, ADVANCED, ROUTER RACK MOUNTABLE"/>
    <s v="NI-CER-2024F"/>
    <x v="0"/>
    <s v="7048"/>
    <s v="JUPITER RADIO TOWER"/>
    <s v="IDF"/>
    <s v="MDF"/>
    <n v="6478.24"/>
    <s v="2/24/2015 "/>
    <s v="P10527G05Z"/>
    <s v="ALVAREZ, ALFREDO"/>
    <x v="0"/>
  </r>
  <r>
    <n v="10186715"/>
    <d v="2016-01-19T00:00:00"/>
    <x v="4"/>
    <s v="BROCADE NETLRON CER 2024F, ADVANCED, ROUTER RACK MOUNTABLE"/>
    <s v="NI-CER-2024F-ADVPREM-AC"/>
    <x v="0"/>
    <s v="0140"/>
    <s v="FIRE RESCUE STATION 42"/>
    <s v="MDF"/>
    <s v="MDF"/>
    <n v="6478.24"/>
    <s v="1/21/2015 "/>
    <s v="P10531G065"/>
    <s v="ALVAREZ, ALFREDO"/>
    <x v="0"/>
  </r>
  <r>
    <n v="10186722"/>
    <d v="2016-01-19T00:00:00"/>
    <x v="4"/>
    <s v="2PT 10GE 20TP GE LOW-QUEUE LC REQ XFPS"/>
    <s v="A9K-2T20GE-L"/>
    <x v="0"/>
    <s v="0004"/>
    <s v="GOVERNMENTAL CENTER 4TH FLR"/>
    <s v="MDF"/>
    <s v="COMMRM"/>
    <n v="18530"/>
    <s v="12/11/2014"/>
    <s v="FOC153081AT"/>
    <s v="ALVAREZ, ALFREDO"/>
    <x v="0"/>
  </r>
  <r>
    <n v="10186723"/>
    <d v="2016-01-19T00:00:00"/>
    <x v="4"/>
    <s v="2PT 10GE 20TP GE LOW-QUEUE LC REQ XFPS"/>
    <s v="A9K-2T20GE-L"/>
    <x v="0"/>
    <s v="0004"/>
    <s v="GOVERNMENTAL CENTER 4TH FLR"/>
    <s v="MDF"/>
    <s v="COMMRM"/>
    <n v="18530"/>
    <s v="12/11/2014"/>
    <s v="FOC152786MP"/>
    <s v="ALVAREZ, ALFREDO"/>
    <x v="0"/>
  </r>
  <r>
    <n v="10186724"/>
    <d v="2016-01-19T00:00:00"/>
    <x v="4"/>
    <s v="2PT 10GE 20TP GE LOW-QUEUE LC REQ XFPS"/>
    <s v="A9K-2T20GE-L"/>
    <x v="0"/>
    <s v="3416"/>
    <s v="F/R ADMIN/TRAINING"/>
    <s v="MDF"/>
    <s v="MDF"/>
    <n v="18530"/>
    <s v="1/15/2015 "/>
    <s v="FOC153081CN"/>
    <s v="ALVAREZ, ALFREDO"/>
    <x v="0"/>
  </r>
  <r>
    <n v="10186725"/>
    <d v="2016-01-19T00:00:00"/>
    <x v="4"/>
    <s v="2PT 10GE 20TP GE LOW-QUEUE LC REQ XFPS"/>
    <s v="A9K-2T20GE-L"/>
    <x v="0"/>
    <s v="3416"/>
    <s v="F/R ADMIN/TRAINING"/>
    <s v="MDF"/>
    <s v="MDF"/>
    <n v="18530"/>
    <s v="2/24/2015 "/>
    <s v="FOC151582C3"/>
    <s v="ALVAREZ, ALFREDO"/>
    <x v="0"/>
  </r>
  <r>
    <n v="10186774"/>
    <d v="2016-01-19T00:00:00"/>
    <x v="4"/>
    <s v="CISCO CAT 7604"/>
    <s v="PWR-2700-AC/4"/>
    <x v="0"/>
    <s v="3000"/>
    <s v="GUN CLUB CJC-INFIRMARY  B BLD"/>
    <s v="1K.22"/>
    <s v="MDF"/>
    <n v="1822"/>
    <s v="2/23/2015 "/>
    <s v="APS152500BP"/>
    <s v="ALVAREZ, ALFREDO"/>
    <x v="0"/>
  </r>
  <r>
    <n v="10186775"/>
    <d v="2016-01-19T00:00:00"/>
    <x v="4"/>
    <s v="CISCO CAT 7604"/>
    <s v="PWR-2700-AC/4"/>
    <x v="0"/>
    <s v="3000"/>
    <s v="GUN CLUB CJC-INFIRMARY  B BLD"/>
    <s v="1K.22"/>
    <s v="MDF"/>
    <n v="1822"/>
    <s v="2/23/2015 "/>
    <s v="APS152500BR"/>
    <s v="ALVAREZ, ALFREDO"/>
    <x v="0"/>
  </r>
  <r>
    <n v="10186776"/>
    <d v="2016-01-19T00:00:00"/>
    <x v="4"/>
    <s v="CISCO CAT 7604"/>
    <s v="PWR-2700-AC/4"/>
    <x v="0"/>
    <s v="3000"/>
    <s v="GUN CLUB CJC-INFIRMARY  B BLD"/>
    <s v="1K.22"/>
    <s v="MDF"/>
    <n v="1822"/>
    <s v="2/23/2015 "/>
    <s v="APS152500CL"/>
    <s v="ALVAREZ, ALFREDO"/>
    <x v="0"/>
  </r>
  <r>
    <n v="10186777"/>
    <d v="2016-01-19T00:00:00"/>
    <x v="4"/>
    <s v="CISCO CAT 7604"/>
    <s v="PWR-2700-AC/4"/>
    <x v="0"/>
    <s v="3000"/>
    <s v="GUN CLUB CJC-INFIRMARY  B BLD"/>
    <s v="1K.22"/>
    <s v="MDF"/>
    <n v="1822"/>
    <s v="2/23/2015 "/>
    <s v="APS152500CM"/>
    <s v="ALVAREZ, ALFREDO"/>
    <x v="0"/>
  </r>
  <r>
    <n v="10186778"/>
    <d v="2016-01-19T00:00:00"/>
    <x v="4"/>
    <s v="CISCO CAT6504 E"/>
    <s v="C6504"/>
    <x v="0"/>
    <s v="3000"/>
    <s v="GUN CLUB CJC-INFIRMARY  B BLD"/>
    <s v="1K.22"/>
    <s v="TOWER"/>
    <n v="19215"/>
    <s v="2/23/2015 "/>
    <s v="FOX152GYUT"/>
    <s v="ALVAREZ, ALFREDO"/>
    <x v="0"/>
  </r>
  <r>
    <n v="10186779"/>
    <d v="2016-01-19T00:00:00"/>
    <x v="4"/>
    <s v="CISCO CAT 6504 E"/>
    <s v="C6504E"/>
    <x v="0"/>
    <s v="3000"/>
    <s v="GUN CLUB CJC-INFIRMARY  B BLD"/>
    <s v="1K.22"/>
    <s v="MDF"/>
    <n v="19215"/>
    <s v="2/23/2015 "/>
    <s v="FOX152GYTE"/>
    <s v="ALVAREZ, ALFREDO"/>
    <x v="0"/>
  </r>
  <r>
    <n v="10186780"/>
    <d v="2016-01-19T00:00:00"/>
    <x v="4"/>
    <s v="CISCO ETHERNET MODULE 10GB"/>
    <s v="WS-X6708-10G-3C"/>
    <x v="0"/>
    <s v="3000"/>
    <s v="GUN CLUB CJC-INFIRMARY  B BLD"/>
    <s v="1K.22"/>
    <s v="MDF"/>
    <n v="22695"/>
    <s v="2/23/2015 "/>
    <s v="SAL1533MGW6"/>
    <s v="ALVAREZ, ALFREDO"/>
    <x v="0"/>
  </r>
  <r>
    <n v="10186781"/>
    <d v="2016-01-19T00:00:00"/>
    <x v="4"/>
    <s v="CISCO ETHERNET MODULE 10GB"/>
    <s v="WS-X6708-10G-3C"/>
    <x v="0"/>
    <s v="3000"/>
    <s v="GUN CLUB CJC-INFIRMARY  B BLD"/>
    <s v="1K.22"/>
    <s v="MDF"/>
    <n v="22695"/>
    <s v="2/23/2015 "/>
    <s v="SAL1532LQF1"/>
    <s v="ALVAREZ, ALFREDO"/>
    <x v="0"/>
  </r>
  <r>
    <n v="10186782"/>
    <d v="2016-01-19T00:00:00"/>
    <x v="4"/>
    <s v="CISCO CAT 6500"/>
    <s v="WS-X6724-SFP"/>
    <x v="0"/>
    <s v="3000"/>
    <s v="GUN CLUB CJC-INFIRMARY  B BLD"/>
    <s v="1K.22"/>
    <s v="MDF"/>
    <n v="9084"/>
    <s v="2/23/2015 "/>
    <s v="SAL1532M599"/>
    <s v="ALVAREZ, ALFREDO"/>
    <x v="0"/>
  </r>
  <r>
    <n v="10186783"/>
    <d v="2016-01-19T00:00:00"/>
    <x v="4"/>
    <s v="CISCO CAT 6500"/>
    <s v="WS-X6724-SFP"/>
    <x v="0"/>
    <s v="3000"/>
    <s v="GUN CLUB CJC-INFIRMARY  B BLD"/>
    <s v="1K.22"/>
    <s v="MDF"/>
    <n v="9084"/>
    <s v="2/23/2015 "/>
    <s v="SAL1532M2L0"/>
    <s v="ALVAREZ, ALFREDO"/>
    <x v="0"/>
  </r>
  <r>
    <n v="10186784"/>
    <d v="2016-01-19T00:00:00"/>
    <x v="4"/>
    <s v="CISCO CAT 4X00 ACCY"/>
    <s v=""/>
    <x v="1"/>
    <s v="0004"/>
    <s v="GOVERNMENTAL CENTER 4TH FLR"/>
    <s v="RB NAS"/>
    <s v="401.42"/>
    <n v="2419"/>
    <s v="2/10/2015 "/>
    <s v="ONT152601DU"/>
    <s v="ALVAREZ, ALFREDO"/>
    <x v="0"/>
  </r>
  <r>
    <n v="10186785"/>
    <d v="2016-01-19T00:00:00"/>
    <x v="4"/>
    <s v="CISCO CAT 4X00 ACCY"/>
    <s v=""/>
    <x v="1"/>
    <s v="0004"/>
    <s v="GOVERNMENTAL CENTER 4TH FLR"/>
    <s v="RB NAS"/>
    <s v="401.42"/>
    <n v="2419"/>
    <s v="2/10/2015 "/>
    <s v="ONT1526034C"/>
    <s v="ALVAREZ, ALFREDO"/>
    <x v="0"/>
  </r>
  <r>
    <n v="10186786"/>
    <d v="2016-01-19T00:00:00"/>
    <x v="4"/>
    <s v="CISCO CAT 4X00 ACCY"/>
    <s v=""/>
    <x v="1"/>
    <s v="0004"/>
    <s v="GOVERNMENTAL CENTER 4TH FLR"/>
    <s v="RB NAS"/>
    <s v="401.42"/>
    <n v="2419"/>
    <s v="2/10/2015 "/>
    <s v="ONT15260245"/>
    <s v="ALVAREZ, ALFREDO"/>
    <x v="0"/>
  </r>
  <r>
    <n v="10186787"/>
    <d v="2016-01-19T00:00:00"/>
    <x v="4"/>
    <s v="CISCO CAT 4X00 ACCY"/>
    <s v=""/>
    <x v="1"/>
    <s v="0004"/>
    <s v="GOVERNMENTAL CENTER 4TH FLR"/>
    <s v="RB NAS"/>
    <s v="401.42"/>
    <n v="2419"/>
    <s v="2/10/2015 "/>
    <s v="ONT152602X4"/>
    <s v="ALVAREZ, ALFREDO"/>
    <x v="0"/>
  </r>
  <r>
    <n v="10186788"/>
    <d v="2016-01-19T00:00:00"/>
    <x v="4"/>
    <s v="CISCO CAT 6500"/>
    <s v=""/>
    <x v="1"/>
    <s v="0004"/>
    <s v="GOVERNMENTAL CENTER 4TH FLR"/>
    <s v="RB NAS"/>
    <s v="401.42"/>
    <n v="4535"/>
    <s v="1/15/2015 "/>
    <s v="SAL1532LQQT"/>
    <s v="ALVAREZ, ALFREDO"/>
    <x v="0"/>
  </r>
  <r>
    <n v="10186789"/>
    <d v="2016-01-19T00:00:00"/>
    <x v="4"/>
    <s v="CISCO CAT 6500"/>
    <s v=""/>
    <x v="1"/>
    <s v="0004"/>
    <s v="GOVERNMENTAL CENTER 4TH FLR"/>
    <s v="RB NAS"/>
    <s v="401.42"/>
    <n v="4535"/>
    <s v="1/15/2015 "/>
    <s v="SAL1531LG9T"/>
    <s v="ALVAREZ, ALFREDO"/>
    <x v="0"/>
  </r>
  <r>
    <n v="10186863"/>
    <d v="2016-01-19T00:00:00"/>
    <x v="4"/>
    <s v="CISCO HIGH-SPEED WAN INTERFACE CARD EXPANSION MODULE"/>
    <s v=""/>
    <x v="1"/>
    <s v="0004"/>
    <s v="GOVERNMENTAL CENTER 4TH FLR"/>
    <s v="RB NAS"/>
    <s v="RBOOK"/>
    <n v="1230.5"/>
    <s v="1/15/2015 "/>
    <s v="FOC16223ALA"/>
    <s v="ALVAREZ, ALFREDO"/>
    <x v="0"/>
  </r>
  <r>
    <n v="10186864"/>
    <d v="2016-01-19T00:00:00"/>
    <x v="4"/>
    <s v="CISCO HIGH-SPEED WAN INTERFACE CARD EXPANSION MODULE"/>
    <s v=""/>
    <x v="1"/>
    <s v="0004"/>
    <s v="GOVERNMENTAL CENTER 4TH FLR"/>
    <s v="RB NAS"/>
    <s v="RBOOK"/>
    <n v="1230.5"/>
    <s v="1/15/2015 "/>
    <s v="FOC16223ALH"/>
    <s v="ALVAREZ, ALFREDO"/>
    <x v="0"/>
  </r>
  <r>
    <n v="10186865"/>
    <d v="2016-01-19T00:00:00"/>
    <x v="4"/>
    <s v="CISCO HIGH-SPEED WAN INTERFACE CARD EXPANSION MODULE"/>
    <s v="HWIC-1GE-SFP"/>
    <x v="1"/>
    <s v="7186"/>
    <s v="CITY OF W. P. B. EAST CENTRAL REGIONAL WATER REC. FAC."/>
    <s v="MDF"/>
    <s v="MDF"/>
    <n v="1230.5"/>
    <s v="3/2/2015  "/>
    <s v="FOC16223ANG"/>
    <s v="ALVAREZ, ALFREDO"/>
    <x v="0"/>
  </r>
  <r>
    <n v="10186866"/>
    <d v="2016-01-19T00:00:00"/>
    <x v="4"/>
    <s v="CISCO HIGH-SPEED WAN INTERFACE CARD EXPANSION MODULE"/>
    <s v="HWIC-1GE-SFP"/>
    <x v="1"/>
    <s v="3505"/>
    <s v="PALM BCH LAKES COMMUNITY H.S."/>
    <s v="RB MDF"/>
    <s v="MDF"/>
    <n v="1230.5"/>
    <s v="3/12/2015 "/>
    <s v="FOC16223ARR"/>
    <s v="ALVAREZ, ALFREDO"/>
    <x v="0"/>
  </r>
  <r>
    <n v="10186867"/>
    <d v="2016-01-19T00:00:00"/>
    <x v="4"/>
    <s v="CISCO HIGH-SPEED WAN INTERFACE CARD EXPANSION MODULE"/>
    <s v="HWIC-1GE-SFP"/>
    <x v="1"/>
    <s v="2565"/>
    <s v="FIRE STATION #37"/>
    <s v="RB NAS"/>
    <s v="TOWN OF LANTANA BLDG"/>
    <n v="1230.5"/>
    <s v="2/24/2015 "/>
    <s v="FOC16223ARP"/>
    <s v="ALVAREZ, ALFREDO"/>
    <x v="0"/>
  </r>
  <r>
    <n v="10186868"/>
    <d v="2016-01-19T00:00:00"/>
    <x v="4"/>
    <s v="CISCO HIGH-SPEED WAN INTERFACE CARD EXPANSION MODULE"/>
    <s v="HWIC-1GE-SFP"/>
    <x v="1"/>
    <s v="0004"/>
    <s v="GOVERNMENTAL CENTER 4TH FLR"/>
    <s v="RB NAS"/>
    <s v="MDF"/>
    <n v="1230.5"/>
    <s v="1/15/2015 "/>
    <s v="FOC16223ARD"/>
    <s v="ALVAREZ, ALFREDO"/>
    <x v="0"/>
  </r>
  <r>
    <n v="10186869"/>
    <d v="2016-01-19T00:00:00"/>
    <x v="4"/>
    <s v="CISCO HIGH-SPEED WAN INTERFACE CARD EXPANSION MODULE"/>
    <s v="HWIC-1GE-SFP"/>
    <x v="1"/>
    <s v="3015"/>
    <s v="ROYAL PALM FIRE STA 29  BLDG"/>
    <s v="RB NAS"/>
    <s v="MDF"/>
    <n v="1230.5"/>
    <s v="1/15/2015 "/>
    <s v="FOC16223ALX"/>
    <s v="ALVAREZ, ALFREDO"/>
    <x v="0"/>
  </r>
  <r>
    <n v="10186870"/>
    <d v="2016-01-19T00:00:00"/>
    <x v="4"/>
    <s v="CISCO HIGH-SPEED WAN INTERFACE CARD EXPANSION MODULE"/>
    <s v="HWIC-1GE-SFP"/>
    <x v="1"/>
    <s v="3150"/>
    <s v="CALYPSO BAY POOL AREA"/>
    <s v="RB NAS"/>
    <s v="RB NAS"/>
    <n v="1230.5"/>
    <s v="1/15/2015 "/>
    <s v="FOC16223ALY"/>
    <s v="ALVAREZ, ALFREDO"/>
    <x v="0"/>
  </r>
  <r>
    <n v="10186871"/>
    <d v="2016-01-19T00:00:00"/>
    <x v="4"/>
    <s v="CISCO HIGH-SPEED WAN INTERFACE CARD EXPANSION MODULE"/>
    <s v="HWIC-1GE-SFP"/>
    <x v="1"/>
    <s v="3150"/>
    <s v="CALYPSO BAY POOL AREA"/>
    <s v="RB NAS"/>
    <s v="RB NAS"/>
    <n v="1230.5"/>
    <s v="1/15/2015 "/>
    <s v="FOC16223APU"/>
    <s v="ALVAREZ, ALFREDO"/>
    <x v="0"/>
  </r>
  <r>
    <n v="10186872"/>
    <d v="2016-01-19T00:00:00"/>
    <x v="4"/>
    <s v="CISCO HIGH-SPEED WAN INTERFACE CARD EXPANSION MODULE"/>
    <s v="HWIC-1GE-SFP"/>
    <x v="1"/>
    <s v="3015"/>
    <s v="ROYAL PALM FIRE STA 29  BLDG"/>
    <s v="RB NAS"/>
    <s v="MDF"/>
    <n v="1230.5"/>
    <s v="1/15/2015 "/>
    <s v="FOC16223AN6"/>
    <s v="ALVAREZ, ALFREDO"/>
    <x v="0"/>
  </r>
  <r>
    <n v="10186911"/>
    <d v="2016-01-19T00:00:00"/>
    <x v="4"/>
    <s v="PRINTER, EPSON STYLUS PRO 3880"/>
    <s v=""/>
    <x v="0"/>
    <s v="0004"/>
    <s v="GOVERNMENTAL CENTER 4TH FLR"/>
    <n v="401.21"/>
    <s v="401.21"/>
    <n v="1154.32"/>
    <s v="12/9/2014 "/>
    <s v="LPJE021311"/>
    <s v="DU BOIS, FEDERICO"/>
    <x v="0"/>
  </r>
  <r>
    <n v="10187055"/>
    <d v="2016-01-19T00:00:00"/>
    <x v="4"/>
    <s v="CART, AVTEQ"/>
    <s v=""/>
    <x v="0"/>
    <s v="0004"/>
    <s v="GOVERNMENTAL CENTER 4TH FLR"/>
    <n v="401.46"/>
    <s v="401.32"/>
    <n v="1998.75"/>
    <s v="12/9/2014 "/>
    <s v=""/>
    <s v="GOLDSMITH, LORINDA"/>
    <x v="0"/>
  </r>
  <r>
    <n v="10187056"/>
    <d v="2016-01-19T00:00:00"/>
    <x v="4"/>
    <s v="MONITOR, 46' FHD LCD DISPLAY"/>
    <s v=""/>
    <x v="0"/>
    <s v="0004"/>
    <s v="GOVERNMENTAL CENTER 4TH FLR"/>
    <n v="401.46"/>
    <s v="401.32"/>
    <n v="1127.06"/>
    <s v="12/9/2014 "/>
    <s v="1X00214NA"/>
    <s v="GOLDSMITH, LORINDA"/>
    <x v="0"/>
  </r>
  <r>
    <n v="10187069"/>
    <d v="2016-01-19T00:00:00"/>
    <x v="4"/>
    <s v="EDGE 4CH BI-DIRECTIONAL"/>
    <s v="15216-FLD-4-30.3="/>
    <x v="1"/>
    <s v="7124"/>
    <s v="FLORIDA LAMDA RAIL HUT-601 15TH ST"/>
    <s v="RB NAS"/>
    <s v="RB NAS"/>
    <n v="2004"/>
    <s v="2/19/2015 "/>
    <s v="OPL15360004"/>
    <s v="ALVAREZ, ALFREDO"/>
    <x v="0"/>
  </r>
  <r>
    <n v="10187070"/>
    <d v="2016-01-19T00:00:00"/>
    <x v="4"/>
    <s v="EDGE 4CH BI-DIRECTIONAL"/>
    <s v="15216-FLD-4-30.3="/>
    <x v="1"/>
    <s v="7124"/>
    <s v="FLORIDA LAMDA RAIL HUT-601 15TH ST"/>
    <s v="RB NAS"/>
    <s v="RB NAS"/>
    <n v="2004"/>
    <s v="2/19/2015 "/>
    <s v="OPL14280105"/>
    <s v="ALVAREZ, ALFREDO"/>
    <x v="0"/>
  </r>
  <r>
    <n v="10187071"/>
    <d v="2016-01-19T00:00:00"/>
    <x v="4"/>
    <s v="EDGE 4CH BI-DIRECTIONAL"/>
    <s v="15216-FLD-4-30.3="/>
    <x v="1"/>
    <s v="7123"/>
    <s v="ROOSEVELT ELEM SCH-1220 15TH  ST"/>
    <s v="RB NAS"/>
    <s v="RB NAS"/>
    <n v="2004"/>
    <s v="2/20/2015 "/>
    <s v="OPL14280095"/>
    <s v="ALVAREZ, ALFREDO"/>
    <x v="0"/>
  </r>
  <r>
    <n v="10187072"/>
    <d v="2016-01-19T00:00:00"/>
    <x v="4"/>
    <s v="EDGE 4CH BI-DIRECTIONAL"/>
    <s v="15216-FLD-4-30.3="/>
    <x v="1"/>
    <s v="7164"/>
    <s v="SW CORNER OF A1A &amp; N RD, PBG"/>
    <s v="TRAFFICH"/>
    <s v="TRAFFIC HUB"/>
    <n v="2004"/>
    <s v="3/2/2015  "/>
    <s v="OPL14280098"/>
    <s v="ALVAREZ, ALFREDO"/>
    <x v="0"/>
  </r>
  <r>
    <n v="10187073"/>
    <d v="2016-01-19T00:00:00"/>
    <x v="4"/>
    <s v="DWDM X2 1530.33 NM X2"/>
    <s v="DWDM-X2-30.33="/>
    <x v="1"/>
    <s v="7124"/>
    <s v="FLORIDA LAMDA RAIL HUT-601 15TH ST"/>
    <s v="MDF"/>
    <s v="MDF"/>
    <n v="12438.5"/>
    <s v="2/19/2015 "/>
    <s v="FLJ1523W022"/>
    <s v="ALVAREZ, ALFREDO"/>
    <x v="0"/>
  </r>
  <r>
    <n v="10187074"/>
    <d v="2016-01-19T00:00:00"/>
    <x v="4"/>
    <s v="DWDM X2 1531.12 NM X2"/>
    <s v="DWDM-X2-31.12="/>
    <x v="1"/>
    <s v="7124"/>
    <s v="FLORIDA LAMDA RAIL HUT-601 15TH ST"/>
    <s v="MDF"/>
    <s v="MDF"/>
    <n v="12449"/>
    <s v="2/19/2015 "/>
    <s v="ONJ1512006W"/>
    <s v="ALVAREZ, ALFREDO"/>
    <x v="0"/>
  </r>
  <r>
    <n v="10187075"/>
    <d v="2016-01-19T00:00:00"/>
    <x v="4"/>
    <s v="DWDM X2 1531.90 NM X2"/>
    <s v="DWDM-X2-31.90="/>
    <x v="1"/>
    <s v="7124"/>
    <s v="FLORIDA LAMDA RAIL HUT-601 15TH ST"/>
    <s v="MDF"/>
    <s v="MDF"/>
    <n v="12445"/>
    <s v="2/19/2015 "/>
    <s v="FLJ1426W053"/>
    <s v="ALVAREZ, ALFREDO"/>
    <x v="0"/>
  </r>
  <r>
    <n v="10187076"/>
    <d v="2016-01-19T00:00:00"/>
    <x v="4"/>
    <s v="DWDM X2 1532.68 NM X2"/>
    <s v="DWDM-X2-32.68="/>
    <x v="1"/>
    <s v="7124"/>
    <s v="FLORIDA LAMDA RAIL HUT-601 15TH ST"/>
    <s v="MDF"/>
    <s v="MDF"/>
    <n v="12450"/>
    <s v="2/19/2015 "/>
    <s v="FLJ1422W029"/>
    <s v="ALVAREZ, ALFREDO"/>
    <x v="0"/>
  </r>
  <r>
    <n v="10187077"/>
    <d v="2016-01-19T00:00:00"/>
    <x v="4"/>
    <s v="DWDM XFP 1530.33 NM XFP"/>
    <s v="DWDM-XFP-30.33="/>
    <x v="1"/>
    <s v="7033"/>
    <s v="FLORIDA LAMDDA RAIL"/>
    <s v="RB NAS"/>
    <s v="RB FLR"/>
    <n v="12228.75"/>
    <s v="3/4/2015  "/>
    <s v="FLJ1517G01V"/>
    <s v="ALVAREZ, ALFREDO"/>
    <x v="0"/>
  </r>
  <r>
    <n v="10187078"/>
    <d v="2016-01-19T00:00:00"/>
    <x v="4"/>
    <s v="DWDM XFP 1531.12 NM XFP"/>
    <s v="DWDM-XFP-30.33="/>
    <x v="1"/>
    <s v="7033"/>
    <s v="FLORIDA LAMDDA RAIL"/>
    <s v="RB NAS"/>
    <s v="RB FLR"/>
    <n v="12228.75"/>
    <s v="3/4/2015  "/>
    <s v="FLJ1446G00G"/>
    <s v="ALVAREZ, ALFREDO"/>
    <x v="0"/>
  </r>
  <r>
    <n v="10187079"/>
    <d v="2016-01-19T00:00:00"/>
    <x v="4"/>
    <s v="DWDM XFP 1531.90 NM XFP"/>
    <s v="DWDM-XFP-30.33="/>
    <x v="1"/>
    <s v="3416"/>
    <s v="F/R ADMIN/TRAINING"/>
    <s v="RB NAS"/>
    <s v="MDF"/>
    <n v="12228.75"/>
    <s v="2/24/2015 "/>
    <s v="FLJ1447G00D"/>
    <s v="ALVAREZ, ALFREDO"/>
    <x v="0"/>
  </r>
  <r>
    <n v="10187080"/>
    <d v="2016-01-19T00:00:00"/>
    <x v="4"/>
    <s v="DWDM XFP 1532.68 NM XFP"/>
    <s v="DWDM-XFP-32.68="/>
    <x v="1"/>
    <s v="3416"/>
    <s v="F/R ADMIN/TRAINING"/>
    <s v="RB NAS"/>
    <s v="MDF"/>
    <n v="12228.75"/>
    <s v="2/24/2015 "/>
    <s v="FLJ1516G05G"/>
    <s v="ALVAREZ, ALFREDO"/>
    <x v="0"/>
  </r>
  <r>
    <n v="10187092"/>
    <d v="2016-01-19T00:00:00"/>
    <x v="4"/>
    <s v="DC POWER"/>
    <s v=""/>
    <x v="1"/>
    <s v="0004"/>
    <s v="GOVERNMENTAL CENTER 4TH FLR"/>
    <s v="RB NAS"/>
    <s v="RB NAS"/>
    <n v="3337.51"/>
    <s v="1/24/2014 "/>
    <n v="56924"/>
    <s v="SCHMITT, TRAVIS"/>
    <x v="1"/>
  </r>
  <r>
    <n v="10187093"/>
    <d v="2016-01-19T00:00:00"/>
    <x v="4"/>
    <s v="DC POWER"/>
    <s v=""/>
    <x v="1"/>
    <s v="0004"/>
    <s v="GOVERNMENTAL CENTER 4TH FLR"/>
    <s v="RB NAS"/>
    <s v="RB NAS"/>
    <n v="3337.51"/>
    <s v="2/19/2015 "/>
    <n v="56925"/>
    <s v="SCHMITT, TRAVIS"/>
    <x v="0"/>
  </r>
  <r>
    <n v="10187095"/>
    <d v="2016-01-19T00:00:00"/>
    <x v="4"/>
    <s v="LAPTOP, MACBOOK AIR"/>
    <s v=""/>
    <x v="0"/>
    <s v="0004"/>
    <s v="GOVERNMENTAL CENTER 4TH FLR"/>
    <n v="402.12200000000001"/>
    <s v="401.43"/>
    <n v="1288.1199999999999"/>
    <s v="12/9/2014 "/>
    <s v="SCO2GT6SYDJWT"/>
    <s v="BRATHWAITE, JASON"/>
    <x v="0"/>
  </r>
  <r>
    <n v="10187096"/>
    <d v="2016-01-19T00:00:00"/>
    <x v="4"/>
    <s v="LAPTOP, MACBOOK AIR"/>
    <s v=""/>
    <x v="0"/>
    <s v="0004"/>
    <s v="GOVERNMENTAL CENTER 4TH FLR"/>
    <n v="401.45"/>
    <s v="401.33"/>
    <n v="1288.1199999999999"/>
    <s v="2/20/2015 "/>
    <s v="SC02GT6TNDJWT"/>
    <s v="RIVERA, FRANK"/>
    <x v="0"/>
  </r>
  <r>
    <n v="10187102"/>
    <d v="2016-01-19T00:00:00"/>
    <x v="4"/>
    <s v="RADIO, AIR-CAP1152E-N-K9"/>
    <s v="AIR-CAP1552E-A-K9"/>
    <x v="1"/>
    <s v="0004"/>
    <s v="GOVERNMENTAL CENTER 4TH FLR"/>
    <s v="RB NAS"/>
    <s v="OFFICE"/>
    <n v="2787.51"/>
    <s v="2/19/2015 "/>
    <s v="FTX1630P05C"/>
    <s v="SCHMITT, TRAVIS"/>
    <x v="0"/>
  </r>
  <r>
    <n v="10187103"/>
    <d v="2016-01-19T00:00:00"/>
    <x v="4"/>
    <s v="RADIO, AIR-CAP1152E-N-K9"/>
    <s v="AIR-CAP1552E-A-K9"/>
    <x v="1"/>
    <s v="0004"/>
    <s v="GOVERNMENTAL CENTER 4TH FLR"/>
    <s v="RB NAS"/>
    <s v="OFFICE"/>
    <n v="2787.51"/>
    <s v="2/19/2015 "/>
    <s v="FTX1630P05B"/>
    <s v="SCHMITT, TRAVIS"/>
    <x v="0"/>
  </r>
  <r>
    <n v="10187104"/>
    <d v="2016-01-19T00:00:00"/>
    <x v="4"/>
    <s v="RADIO, AIR-CAP1152E-N-K9"/>
    <s v="AIR-CAP1552E-A-K9"/>
    <x v="1"/>
    <s v="0004"/>
    <s v="GOVERNMENTAL CENTER 4TH FLR"/>
    <s v="RB NAS"/>
    <s v="OFFICE"/>
    <n v="2787.51"/>
    <s v="2/19/2015 "/>
    <s v="FTX1630P05L"/>
    <s v="SCHMITT, TRAVIS"/>
    <x v="0"/>
  </r>
  <r>
    <n v="10187105"/>
    <d v="2016-01-19T00:00:00"/>
    <x v="4"/>
    <s v="RADIO, AIR-CAP1152E-N-K9"/>
    <s v="AIR-CAP1552E-A-K9"/>
    <x v="1"/>
    <s v="0004"/>
    <s v="GOVERNMENTAL CENTER 4TH FLR"/>
    <s v="RB NAS"/>
    <s v="RBOOK"/>
    <n v="2787.51"/>
    <s v="3/10/2015 "/>
    <s v="FTX1630P05E"/>
    <s v="SCHMITT, TRAVIS"/>
    <x v="0"/>
  </r>
  <r>
    <n v="10187106"/>
    <d v="2016-01-19T00:00:00"/>
    <x v="4"/>
    <s v="RADIO, AIR-CAP1152E-N-K9"/>
    <s v="AIR-CAP1552E-A-K9"/>
    <x v="1"/>
    <s v="0004"/>
    <s v="GOVERNMENTAL CENTER 4TH FLR"/>
    <s v="RB NAS"/>
    <s v="RBOOK"/>
    <n v="2787.41"/>
    <s v="2/19/2015 "/>
    <s v="FTX1630P05K"/>
    <s v="SCHMITT, TRAVIS"/>
    <x v="0"/>
  </r>
  <r>
    <n v="10187107"/>
    <d v="2016-01-19T00:00:00"/>
    <x v="4"/>
    <s v="RADIO, AIR-CAP1152E-N-K9"/>
    <s v="AIR-CAP1552E-A-K9"/>
    <x v="1"/>
    <s v="0004"/>
    <s v="GOVERNMENTAL CENTER 4TH FLR"/>
    <s v="RB NAS"/>
    <s v="RBOOK"/>
    <n v="2787.51"/>
    <s v="2/19/2015 "/>
    <s v="FTX1630P05J"/>
    <s v="SCHMITT, TRAVIS"/>
    <x v="0"/>
  </r>
  <r>
    <n v="10187108"/>
    <d v="2016-01-19T00:00:00"/>
    <x v="4"/>
    <s v="RADIO, AIR-CAP1152E-N-K9"/>
    <s v="AIR-CAP1552E-A-K9"/>
    <x v="1"/>
    <s v="0004"/>
    <s v="GOVERNMENTAL CENTER 4TH FLR"/>
    <s v="RB NAS"/>
    <s v="MDF"/>
    <n v="2787.51"/>
    <s v="2/19/2015 "/>
    <s v="FTX1630P05G"/>
    <s v="SCHMITT, TRAVIS"/>
    <x v="0"/>
  </r>
  <r>
    <n v="10187166"/>
    <d v="2016-01-19T00:00:00"/>
    <x v="4"/>
    <s v="SERVER, DELL PRECISION T3500 CMT"/>
    <s v=""/>
    <x v="0"/>
    <s v="0004"/>
    <s v="GOVERNMENTAL CENTER 4TH FLR"/>
    <n v="401.45"/>
    <s v="401.42"/>
    <n v="2285.6999999999998"/>
    <s v="1/6/2015  "/>
    <s v="DH1J1R1"/>
    <s v="RAINERI, CARLO RAINERI"/>
    <x v="0"/>
  </r>
  <r>
    <n v="10187418"/>
    <d v="2016-01-19T00:00:00"/>
    <x v="4"/>
    <s v="QUICKSET 20"/>
    <s v="C20"/>
    <x v="0"/>
    <s v="0004"/>
    <s v="GOVERNMENTAL CENTER 4TH FLR"/>
    <n v="401.36"/>
    <s v="401.36"/>
    <n v="2217.65"/>
    <s v="1/20/2015 "/>
    <s v="F1AN35B00064"/>
    <s v="GOLDSMITH, LORINDA"/>
    <x v="0"/>
  </r>
  <r>
    <n v="10187419"/>
    <d v="2016-01-19T00:00:00"/>
    <x v="4"/>
    <s v="CAMERA PRECISION HD 1080P"/>
    <s v="1080P"/>
    <x v="0"/>
    <s v="2442"/>
    <s v="NEW COURTHOUSE WPB - 5TH FLOOR"/>
    <s v="MDF"/>
    <s v="5.1304"/>
    <n v="3823.53"/>
    <s v="1/20/2015 "/>
    <s v="A1AB47D00306"/>
    <s v="GOLDSMITH, LORINDA"/>
    <x v="0"/>
  </r>
  <r>
    <n v="10187420"/>
    <d v="2016-01-19T00:00:00"/>
    <x v="4"/>
    <s v="STAND"/>
    <s v=""/>
    <x v="0"/>
    <s v="2442"/>
    <s v="NEW COURTHOUSE WPB - 5TH FLOOR"/>
    <s v="MDF"/>
    <s v="5.1304"/>
    <n v="1998.75"/>
    <s v="1/20/2015 "/>
    <s v=""/>
    <s v="GOLDSMITH, LORINDA"/>
    <x v="0"/>
  </r>
  <r>
    <n v="10187421"/>
    <d v="2016-01-19T00:00:00"/>
    <x v="4"/>
    <s v="MONITOR, 55INCH FHD LCD DISPLAY"/>
    <s v="55&quot; FHD LCD DISPLAY"/>
    <x v="0"/>
    <s v="2442"/>
    <s v="NEW COURTHOUSE WPB - 5TH FLOOR"/>
    <s v="MDF"/>
    <s v="5.1304"/>
    <n v="2495.29"/>
    <s v="1/20/2015 "/>
    <s v="S1Y000251NA"/>
    <s v="GOLDSMITH, LORINDA"/>
    <x v="0"/>
  </r>
  <r>
    <n v="10187436"/>
    <d v="2016-01-19T00:00:00"/>
    <x v="4"/>
    <s v="QUICK SET C20"/>
    <s v="C20"/>
    <x v="0"/>
    <s v="3399"/>
    <s v="FLEET/FIRE RESCUE/ I.S.S. DATA CENTER - VISTA PARKWAY"/>
    <s v="MDF"/>
    <s v="RM C120"/>
    <n v="2356.25"/>
    <s v="1/20/2015 "/>
    <s v="F1AN10E00197"/>
    <s v="GOLDSMITH, LORINDA"/>
    <x v="0"/>
  </r>
  <r>
    <n v="10187594"/>
    <d v="2016-01-19T00:00:00"/>
    <x v="4"/>
    <s v="BROCADE NETIRON CER 2024F ADVANCED ROUTER RACK MOUNTABLE"/>
    <s v="NI-CER-2024F"/>
    <x v="0"/>
    <s v="7189"/>
    <s v="CENTRAL  SERVICE  CENTER"/>
    <s v="MDF"/>
    <s v="MDF"/>
    <n v="8764.25"/>
    <s v="1/21/2015 "/>
    <s v="P10509H08D"/>
    <s v="ALVAREZ, ALFREDO"/>
    <x v="0"/>
  </r>
  <r>
    <n v="10187595"/>
    <d v="2016-01-19T00:00:00"/>
    <x v="4"/>
    <s v="BROCADE NETIRON CER 2024F ADVANCED ROUTER RACK MOUNTABLE"/>
    <s v="NI-CER-2024F"/>
    <x v="0"/>
    <s v="0137"/>
    <s v="FIRE RESCUE STATION 32"/>
    <s v="MDF"/>
    <s v="MDF"/>
    <n v="8764.25"/>
    <s v="1/21/2015 "/>
    <s v="P10510H08Z"/>
    <s v="ALVAREZ, ALFREDO"/>
    <x v="0"/>
  </r>
  <r>
    <n v="10187596"/>
    <d v="2016-01-19T00:00:00"/>
    <x v="4"/>
    <s v="BROCADE NETIRON CER 2024F ADVANCED ROUTER RACK MOUNTABLE"/>
    <s v=""/>
    <x v="0"/>
    <s v="0004"/>
    <s v="GOVERNMENTAL CENTER 4TH FLR"/>
    <n v="401.6"/>
    <s v="RBOOK"/>
    <n v="8764.25"/>
    <s v="1/23/2015 "/>
    <s v="P10510H08Y"/>
    <s v="ALVAREZ, ALFREDO"/>
    <x v="0"/>
  </r>
  <r>
    <n v="10187597"/>
    <d v="2016-01-19T00:00:00"/>
    <x v="4"/>
    <s v="BROCADE NETIRON CER 2024F ADVANCED ROUTER RACK MOUNTABLE"/>
    <s v="NI-CER-2024F"/>
    <x v="0"/>
    <s v="3000"/>
    <s v="GUN CLUB CJC-INFIRMARY  B BLD"/>
    <s v="1K.22"/>
    <s v="COMMRM"/>
    <n v="8764.25"/>
    <s v="2/23/2015 "/>
    <s v="P10510H094"/>
    <s v="ALVAREZ, ALFREDO"/>
    <x v="0"/>
  </r>
  <r>
    <n v="10187598"/>
    <d v="2016-01-19T00:00:00"/>
    <x v="4"/>
    <s v="BROCADE NETIRON CER 2024F ADVANCED ROUTER RACK MOUNTABLE"/>
    <s v="NI-CER-2024F"/>
    <x v="0"/>
    <s v="0029"/>
    <s v="HIGHRIDGE FAMILY CENTER"/>
    <s v="MDF"/>
    <s v="MDF"/>
    <n v="8764.25"/>
    <s v="1/21/2015 "/>
    <s v="P10509H08G"/>
    <s v="ALVAREZ, ALFREDO"/>
    <x v="0"/>
  </r>
  <r>
    <n v="10187599"/>
    <d v="2016-01-19T00:00:00"/>
    <x v="4"/>
    <s v="BROCADE NETIRON CER 2024F ADVANCED ROUTER RACK MOUNTABLE"/>
    <s v="NI-CER-2024F"/>
    <x v="0"/>
    <s v="2562"/>
    <s v="FIRE STATION #17"/>
    <s v="MDF"/>
    <s v="FACILITIES BEELINE/HUT"/>
    <n v="8764.25"/>
    <s v="1/21/2015 "/>
    <s v="P10509H08K"/>
    <s v="ALVAREZ, ALFREDO"/>
    <x v="0"/>
  </r>
  <r>
    <n v="10187600"/>
    <d v="2016-01-19T00:00:00"/>
    <x v="4"/>
    <s v="BROCADE NETIRON CER 2024F ADVANCED ROUTER RACK MOUNTABLE"/>
    <s v="NI-CER-2024F"/>
    <x v="0"/>
    <s v="7110"/>
    <s v="WUD WATER TREATMENT 11"/>
    <s v="MDF"/>
    <s v="MDF"/>
    <n v="8764.25"/>
    <s v="1/21/2015 "/>
    <s v="P10509H08J"/>
    <s v="ALVAREZ, ALFREDO"/>
    <x v="0"/>
  </r>
  <r>
    <n v="10187601"/>
    <d v="2016-01-19T00:00:00"/>
    <x v="4"/>
    <s v="BROCADE NETIRON CER 2024F ADVANCED ROUTER RACK MOUNTABLE"/>
    <s v=""/>
    <x v="0"/>
    <s v="0004"/>
    <s v="GOVERNMENTAL CENTER 4TH FLR"/>
    <n v="401.6"/>
    <s v="RBOOK"/>
    <n v="8764.25"/>
    <s v="1/23/2015 "/>
    <s v="P10501H08B"/>
    <s v="ALVAREZ, ALFREDO"/>
    <x v="0"/>
  </r>
  <r>
    <n v="10187602"/>
    <d v="2016-01-19T00:00:00"/>
    <x v="4"/>
    <s v="BROCADE NETIRON CER 2024F ADVANCED ROUTER RACK MOUNTABLE"/>
    <s v="NI-CER-2024F"/>
    <x v="0"/>
    <s v="7064"/>
    <s v="PALM BEACH STATE COLLEGE, LAKE WORTH CAMPUS"/>
    <s v="MDF"/>
    <s v="MDF"/>
    <n v="8764.25"/>
    <s v="1/21/2015 "/>
    <s v="P10510H08X"/>
    <s v="ALVAREZ, ALFREDO"/>
    <x v="0"/>
  </r>
  <r>
    <n v="10187603"/>
    <d v="2016-01-19T00:00:00"/>
    <x v="4"/>
    <s v="BROCADE NETIRON CER 2024F ADVANCED ROUTER RACK MOUNTABLE"/>
    <s v="NI-CER-2024F"/>
    <x v="0"/>
    <s v="7027"/>
    <s v="FAU EVERGLADE YOUTH CAMP"/>
    <s v="MDF"/>
    <s v="MDF"/>
    <n v="8764.25"/>
    <s v="1/21/2015 "/>
    <s v="P10510H092"/>
    <s v="ALVAREZ, ALFREDO"/>
    <x v="0"/>
  </r>
  <r>
    <n v="10187604"/>
    <d v="2016-01-19T00:00:00"/>
    <x v="4"/>
    <s v="BROCADE NETIRON CER 2024F ADVANCED ROUTER RACK MOUNTABLE"/>
    <s v="NI-CER-2024F"/>
    <x v="0"/>
    <s v="0004"/>
    <s v="GOVERNMENTAL CENTER 4TH FLR"/>
    <n v="401.6"/>
    <s v="401.6"/>
    <n v="8764.25"/>
    <s v="2/5/2015  "/>
    <s v="P10509H08H"/>
    <s v="ALVAREZ, ALFREDO"/>
    <x v="0"/>
  </r>
  <r>
    <n v="10187605"/>
    <d v="2016-01-19T00:00:00"/>
    <x v="4"/>
    <s v="BROCADE NETIRON CER 2024F ADVANCED ROUTER RACK MOUNTABLE"/>
    <s v="NI-CER-2024F-ADPREM-AC"/>
    <x v="0"/>
    <s v="2748"/>
    <s v="EMERGENCY OPS CENTER-1ST FLOOR"/>
    <s v="IDF"/>
    <s v="MDF"/>
    <n v="8764.25"/>
    <s v="1/22/2015 "/>
    <s v="P10509H08C"/>
    <s v="ALVAREZ, ALFREDO"/>
    <x v="0"/>
  </r>
  <r>
    <n v="10187606"/>
    <d v="2016-01-19T00:00:00"/>
    <x v="4"/>
    <s v="BROCADE NETIRON CER 2024F ADVANCED ROUTER RACK MOUNTABLE"/>
    <s v="NI-CER-2024F-ADVPREM-AC"/>
    <x v="0"/>
    <s v="0004"/>
    <s v="GOVERNMENTAL CENTER 4TH FLR"/>
    <s v="MDF"/>
    <s v="MDF"/>
    <n v="8764.25"/>
    <s v="1/21/2015 "/>
    <s v="P10509H08E"/>
    <s v="ALVAREZ, ALFREDO"/>
    <x v="0"/>
  </r>
  <r>
    <n v="10187607"/>
    <d v="2016-01-19T00:00:00"/>
    <x v="4"/>
    <s v="BROCADE NETIRON CER 2024F ADVANCED ROUTER RACK MOUNTABLE"/>
    <s v="NI-CER-2024F"/>
    <x v="0"/>
    <s v="7084"/>
    <s v="SANTALUCES HIGH SCHOOL"/>
    <s v="MDF"/>
    <s v="MDF"/>
    <n v="8764.25"/>
    <s v="1/21/2015 "/>
    <s v="P10509H08F"/>
    <s v="ALVAREZ, ALFREDO"/>
    <x v="0"/>
  </r>
  <r>
    <n v="10187608"/>
    <d v="2016-01-19T00:00:00"/>
    <x v="4"/>
    <s v="BROCADE NETIRON CER 2024F ADVANCED ROUTER RACK MOUNTABLE"/>
    <s v="NI-CER-2024F"/>
    <x v="0"/>
    <s v="3080"/>
    <s v="WUD CUSTOMER SERVICE FACILITY"/>
    <s v="MDF"/>
    <s v="MDF"/>
    <n v="8764.25"/>
    <s v="1/21/2015 "/>
    <s v="P10501H08A"/>
    <s v="ALVAREZ, ALFREDO"/>
    <x v="0"/>
  </r>
  <r>
    <n v="10187609"/>
    <d v="2016-01-19T00:00:00"/>
    <x v="4"/>
    <s v="BROCADE EXPANSION MODULE - 2 PORTS"/>
    <s v=""/>
    <x v="1"/>
    <s v="0004"/>
    <s v="GOVERNMENTAL CENTER 4TH FLR"/>
    <s v="RB NAS"/>
    <s v="RBOOK"/>
    <n v="2482.86"/>
    <s v="2/24/2015 "/>
    <s v="L80533G00H"/>
    <s v="ALVAREZ, ALFREDO"/>
    <x v="0"/>
  </r>
  <r>
    <n v="10187610"/>
    <d v="2016-01-19T00:00:00"/>
    <x v="4"/>
    <s v="BROCADE EXPANSION MODULE - 2 PORTS"/>
    <s v=""/>
    <x v="1"/>
    <s v="0004"/>
    <s v="GOVERNMENTAL CENTER 4TH FLR"/>
    <s v="RB NAS"/>
    <s v="RBOOK"/>
    <n v="2482.86"/>
    <s v="2/25/2015 "/>
    <s v="L80546G02W"/>
    <s v="ALVAREZ, ALFREDO"/>
    <x v="0"/>
  </r>
  <r>
    <n v="10187611"/>
    <d v="2016-01-19T00:00:00"/>
    <x v="4"/>
    <s v="BROCADE EXPANSION MODULE - 2 PORTS"/>
    <s v=""/>
    <x v="1"/>
    <s v="0004"/>
    <s v="GOVERNMENTAL CENTER 4TH FLR"/>
    <s v="RB NAS"/>
    <s v="RBOOK"/>
    <n v="2482.86"/>
    <s v="2/25/2015 "/>
    <s v="L80546G02Z"/>
    <s v="ALVAREZ, ALFREDO"/>
    <x v="0"/>
  </r>
  <r>
    <n v="10187612"/>
    <d v="2016-01-19T00:00:00"/>
    <x v="4"/>
    <s v="BROCADE EXPANSION MODULE - 2 PORTS"/>
    <s v="NI-CER-2024-2X10G"/>
    <x v="1"/>
    <s v="7064"/>
    <s v="PALM BEACH STATE COLLEGE, LAKE WORTH CAMPUS"/>
    <s v="RB NAS"/>
    <s v="MDF"/>
    <n v="2482.86"/>
    <s v="2/10/2015 "/>
    <s v="L80541G00F"/>
    <s v="ALVAREZ, ALFREDO"/>
    <x v="0"/>
  </r>
  <r>
    <n v="10187613"/>
    <d v="2016-01-19T00:00:00"/>
    <x v="4"/>
    <s v="EX20 HARDENED SHIELD, FOCAL POINT"/>
    <s v=""/>
    <x v="0"/>
    <s v="0093"/>
    <s v="GUN CLUB CJC-PBSO ADMIN 1ST FL"/>
    <s v="MDF"/>
    <s v="401.32"/>
    <n v="1800"/>
    <s v="1/20/2015 "/>
    <s v="FPT1538E115"/>
    <s v="GOLDSMITH, LORINDA"/>
    <x v="0"/>
  </r>
  <r>
    <n v="10187622"/>
    <d v="2016-01-19T00:00:00"/>
    <x v="4"/>
    <s v="CISCO SFP TRANSCEIVER MODULE"/>
    <s v="GLC-ZX-SM="/>
    <x v="1"/>
    <s v="3416"/>
    <s v="F/R ADMIN/TRAINING"/>
    <s v="RB NAS"/>
    <s v="MDF"/>
    <n v="2390.04"/>
    <s v="2/13/2015 "/>
    <s v="SPC1543031L"/>
    <s v="ALVAREZ, ALFREDO"/>
    <x v="0"/>
  </r>
  <r>
    <n v="10187623"/>
    <d v="2016-01-19T00:00:00"/>
    <x v="4"/>
    <s v="CISCO SFP TRANSCEIVER MODULE"/>
    <s v="GLC-ZX-SM="/>
    <x v="1"/>
    <s v="1089"/>
    <s v="MORIKAMI PARK OFFICE BLDG"/>
    <s v="MDF"/>
    <s v="MDF"/>
    <n v="2390.04"/>
    <s v="2/12/2015 "/>
    <s v="SPC1543031M"/>
    <s v="ALVAREZ, ALFREDO"/>
    <x v="0"/>
  </r>
  <r>
    <n v="10187624"/>
    <d v="2016-01-19T00:00:00"/>
    <x v="4"/>
    <s v="CISCO SFP TRANSCEIVER MODULE"/>
    <s v=""/>
    <x v="1"/>
    <s v="0004"/>
    <s v="GOVERNMENTAL CENTER 4TH FLR"/>
    <s v="RB 401.6"/>
    <s v="401.42"/>
    <n v="2390.04"/>
    <s v="1/26/2015 "/>
    <s v="SPC154302W2"/>
    <s v="ALVAREZ, ALFREDO"/>
    <x v="0"/>
  </r>
  <r>
    <n v="10187625"/>
    <d v="2016-01-19T00:00:00"/>
    <x v="4"/>
    <s v="CISCO SFP TRANSCEIVER MODULE"/>
    <s v=""/>
    <x v="1"/>
    <s v="0004"/>
    <s v="GOVERNMENTAL CENTER 4TH FLR"/>
    <s v="RB 401.6"/>
    <s v="401.42"/>
    <n v="2390.04"/>
    <s v="1/26/2015 "/>
    <s v="SPC154302W1"/>
    <s v="ALVAREZ, ALFREDO"/>
    <x v="0"/>
  </r>
  <r>
    <n v="10187626"/>
    <d v="2016-01-19T00:00:00"/>
    <x v="4"/>
    <s v="CISCO SFP TRANSCEIVER MODULE"/>
    <s v=""/>
    <x v="1"/>
    <s v="0004"/>
    <s v="GOVERNMENTAL CENTER 4TH FLR"/>
    <s v="RB 401.6"/>
    <s v="401.42"/>
    <n v="2390.04"/>
    <s v="1/26/2015 "/>
    <s v="SPC154303NY"/>
    <s v="ALVAREZ, ALFREDO"/>
    <x v="0"/>
  </r>
  <r>
    <n v="10187627"/>
    <d v="2016-01-19T00:00:00"/>
    <x v="4"/>
    <s v="CISCO SFP TRANSCEIVER MODULE"/>
    <s v=""/>
    <x v="1"/>
    <s v="0004"/>
    <s v="GOVERNMENTAL CENTER 4TH FLR"/>
    <s v="RB 401.6"/>
    <s v="401.42"/>
    <n v="2390.04"/>
    <s v="1/26/2015 "/>
    <s v="SPC15430237"/>
    <s v="ALVAREZ, ALFREDO"/>
    <x v="0"/>
  </r>
  <r>
    <n v="10187628"/>
    <d v="2016-01-19T00:00:00"/>
    <x v="4"/>
    <s v="CISCO SFP TRANSCEIVER MODULE"/>
    <s v=""/>
    <x v="1"/>
    <s v="0004"/>
    <s v="GOVERNMENTAL CENTER 4TH FLR"/>
    <s v="RB NAS"/>
    <s v="MDF"/>
    <n v="2390.04"/>
    <s v="1/15/2015 "/>
    <s v="SPC1543031N"/>
    <s v="ALVAREZ, ALFREDO"/>
    <x v="0"/>
  </r>
  <r>
    <n v="10187629"/>
    <d v="2016-01-19T00:00:00"/>
    <x v="4"/>
    <s v="CISCO SFP TRANSCEIVER MODULE"/>
    <s v="GLC-ZX-SM="/>
    <x v="1"/>
    <s v="7187"/>
    <s v="NON  PROFIT  FIRST"/>
    <s v="RB MDF"/>
    <s v="MDF"/>
    <n v="2390.04"/>
    <s v="2/13/2015 "/>
    <s v="FNS153017MR"/>
    <s v="ALVAREZ, ALFREDO"/>
    <x v="0"/>
  </r>
  <r>
    <n v="10187630"/>
    <d v="2016-01-19T00:00:00"/>
    <x v="4"/>
    <s v="CISCO SFP TRANSCEIVER MODULE"/>
    <s v="GLC-ZX-SM="/>
    <x v="1"/>
    <s v="0060"/>
    <s v="NORTH COUNTY COMPLEX  1ST FLR"/>
    <s v="RB NAS"/>
    <s v="MDF"/>
    <n v="2390.04"/>
    <s v="2/13/2015 "/>
    <s v="FNS15300TLY"/>
    <s v="ALVAREZ, ALFREDO"/>
    <x v="0"/>
  </r>
  <r>
    <n v="10187631"/>
    <d v="2016-01-19T00:00:00"/>
    <x v="4"/>
    <s v="CISCO SFP TRANSCEIVER MODULE"/>
    <s v="GLC-ZX-SM="/>
    <x v="1"/>
    <s v="0029"/>
    <s v="HIGHRIDGE FAMILY CENTER"/>
    <s v="RB NAS"/>
    <s v="MDF"/>
    <n v="2390.04"/>
    <s v="2/13/2015 "/>
    <s v="SPC154303NX"/>
    <s v="ALVAREZ, ALFREDO"/>
    <x v="0"/>
  </r>
  <r>
    <n v="10187632"/>
    <d v="2016-01-19T00:00:00"/>
    <x v="4"/>
    <s v="CISCO SFP TRANSCEIVER MODULE"/>
    <s v=""/>
    <x v="1"/>
    <s v="0004"/>
    <s v="GOVERNMENTAL CENTER 4TH FLR"/>
    <s v="RB 401.6"/>
    <s v="401.42"/>
    <n v="2390.04"/>
    <s v="1/26/2015 "/>
    <s v="SPC154303NW"/>
    <s v="ALVAREZ, ALFREDO"/>
    <x v="0"/>
  </r>
  <r>
    <n v="10187633"/>
    <d v="2016-01-19T00:00:00"/>
    <x v="4"/>
    <s v="CISCO SFP TRANSCEIVER MODULE"/>
    <s v="GLC-ZX-SM="/>
    <x v="1"/>
    <s v="3080"/>
    <s v="WUD CUSTOMER SERVICE FACILITY"/>
    <s v="RB NAS"/>
    <s v="MDF"/>
    <n v="2390.04"/>
    <s v="2/13/2015 "/>
    <s v="SPC154303NR"/>
    <s v="ALVAREZ, ALFREDO"/>
    <x v="0"/>
  </r>
  <r>
    <n v="10187634"/>
    <d v="2016-01-19T00:00:00"/>
    <x v="4"/>
    <s v="CISCO SFP TRANSCEIVER MODULE"/>
    <s v="GLC-ZX-SM="/>
    <x v="1"/>
    <s v="0137"/>
    <s v="FIRE RESCUE STATION 32"/>
    <s v="RB NAS"/>
    <s v="MDF"/>
    <n v="2390.04"/>
    <s v="2/13/2015 "/>
    <s v="FNS15300TKY"/>
    <s v="ALVAREZ, ALFREDO"/>
    <x v="0"/>
  </r>
  <r>
    <n v="10187635"/>
    <d v="2016-01-19T00:00:00"/>
    <x v="4"/>
    <s v="CISCO SFP TRANSCEIVER MODULE"/>
    <s v=""/>
    <x v="1"/>
    <s v="0004"/>
    <s v="GOVERNMENTAL CENTER 4TH FLR"/>
    <s v="RB 401.6"/>
    <s v="401.42"/>
    <n v="2390.04"/>
    <s v="1/26/2015 "/>
    <s v="SPC154303P0"/>
    <s v="ALVAREZ, ALFREDO"/>
    <x v="0"/>
  </r>
  <r>
    <n v="10187636"/>
    <d v="2016-01-19T00:00:00"/>
    <x v="4"/>
    <s v="CISCO SFP TRANSCEIVER MODULE"/>
    <s v=""/>
    <x v="1"/>
    <s v="0004"/>
    <s v="GOVERNMENTAL CENTER 4TH FLR"/>
    <n v="401.6"/>
    <s v="401.42"/>
    <n v="2390.04"/>
    <s v="2/12/2015 "/>
    <s v="SPC154303NU"/>
    <s v="ALVAREZ, ALFREDO"/>
    <x v="0"/>
  </r>
  <r>
    <n v="10187637"/>
    <d v="2016-01-19T00:00:00"/>
    <x v="4"/>
    <s v="CISCO SFP TRANSCEIVER MODULE"/>
    <s v="GLX-ZX-SM="/>
    <x v="1"/>
    <s v="0140"/>
    <s v="FIRE RESCUE STATION 42"/>
    <s v="RB NAS"/>
    <s v="MDF"/>
    <n v="2390.04"/>
    <s v="2/13/2015 "/>
    <s v="FNS160109PP"/>
    <s v="ALVAREZ, ALFREDO"/>
    <x v="0"/>
  </r>
  <r>
    <n v="10187638"/>
    <d v="2016-01-19T00:00:00"/>
    <x v="4"/>
    <s v="CISCO SFP TRANSCEIVER MODULE"/>
    <s v="GLC-ZX-SM="/>
    <x v="1"/>
    <s v="0004"/>
    <s v="GOVERNMENTAL CENTER 4TH FLR"/>
    <n v="401.43"/>
    <s v="401.43"/>
    <n v="2390.04"/>
    <s v="2/12/2015 "/>
    <s v="FNS160109PT"/>
    <s v="ALVAREZ, ALFREDO"/>
    <x v="0"/>
  </r>
  <r>
    <n v="10187639"/>
    <d v="2016-01-19T00:00:00"/>
    <x v="4"/>
    <s v="CISCO SFP TRANSCEIVER MODULE"/>
    <s v=""/>
    <x v="1"/>
    <s v="0004"/>
    <s v="GOVERNMENTAL CENTER 4TH FLR"/>
    <s v="RB 401.6"/>
    <s v="401.42"/>
    <n v="2390.04"/>
    <s v="1/26/2015 "/>
    <s v="FNS160109PZ"/>
    <s v="ALVAREZ, ALFREDO"/>
    <x v="0"/>
  </r>
  <r>
    <n v="10187640"/>
    <d v="2016-01-19T00:00:00"/>
    <x v="4"/>
    <s v="CISCO SFP TRANSCEIVER MODULE"/>
    <s v="GLC-ZX-SM="/>
    <x v="1"/>
    <s v="0137"/>
    <s v="FIRE RESCUE STATION 32"/>
    <s v="RB NAS"/>
    <s v="MDF"/>
    <n v="2390.04"/>
    <s v="2/13/2015 "/>
    <s v="FNS15530MQA"/>
    <s v="ALVAREZ, ALFREDO"/>
    <x v="0"/>
  </r>
  <r>
    <n v="10187641"/>
    <d v="2016-01-19T00:00:00"/>
    <x v="4"/>
    <s v="CISCO SFP TRANSCEIVER MODULE"/>
    <s v=""/>
    <x v="1"/>
    <s v="0004"/>
    <s v="GOVERNMENTAL CENTER 4TH FLR"/>
    <s v="RB 401.6"/>
    <s v="401.42"/>
    <n v="2390.04"/>
    <s v="1/26/2015 "/>
    <s v="FNS160109PN"/>
    <s v="ALVAREZ, ALFREDO"/>
    <x v="0"/>
  </r>
  <r>
    <n v="10187642"/>
    <d v="2016-01-19T00:00:00"/>
    <x v="4"/>
    <s v="CISCO SFP TRANSCEIVER MODULE"/>
    <s v=""/>
    <x v="1"/>
    <s v="0004"/>
    <s v="GOVERNMENTAL CENTER 4TH FLR"/>
    <s v="RB 401.6"/>
    <s v="401.42"/>
    <n v="2390.04"/>
    <s v="1/26/2015 "/>
    <s v="FNS160109Q8"/>
    <s v="ALVAREZ, ALFREDO"/>
    <x v="0"/>
  </r>
  <r>
    <n v="10187643"/>
    <d v="2016-01-19T00:00:00"/>
    <x v="4"/>
    <s v="CISCO SFP TRANSCEIVER MODULE"/>
    <s v="GLC-ZX-SM="/>
    <x v="1"/>
    <s v="3080"/>
    <s v="WUD CUSTOMER SERVICE FACILITY"/>
    <s v="RB NAS"/>
    <s v="MDF"/>
    <n v="2390.04"/>
    <s v="2/13/2015 "/>
    <s v="FNS160109PR"/>
    <s v="ALVAREZ, ALFREDO"/>
    <x v="0"/>
  </r>
  <r>
    <n v="10187644"/>
    <d v="2016-01-19T00:00:00"/>
    <x v="4"/>
    <s v="CISCO SFP TRANSCEIVER MODULE"/>
    <s v=""/>
    <x v="1"/>
    <s v="0004"/>
    <s v="GOVERNMENTAL CENTER 4TH FLR"/>
    <s v="RB 401.6"/>
    <s v="401.42"/>
    <n v="2390.04"/>
    <s v="1/26/2015 "/>
    <s v="FNS160109PV"/>
    <s v="ALVAREZ, ALFREDO"/>
    <x v="0"/>
  </r>
  <r>
    <n v="10187645"/>
    <d v="2016-01-19T00:00:00"/>
    <x v="4"/>
    <s v="CISCO SFP TRANSCEIVER MODULE"/>
    <s v=""/>
    <x v="1"/>
    <s v="0004"/>
    <s v="GOVERNMENTAL CENTER 4TH FLR"/>
    <s v="RB NAS"/>
    <s v="401.42"/>
    <n v="2390.04"/>
    <s v="2/10/2015 "/>
    <s v="FNS160105X5"/>
    <s v="ALVAREZ, ALFREDO"/>
    <x v="0"/>
  </r>
  <r>
    <n v="10187646"/>
    <d v="2016-01-19T00:00:00"/>
    <x v="4"/>
    <s v="CISCO SFP TRANSCEIVER MODULE"/>
    <s v=""/>
    <x v="1"/>
    <s v="0004"/>
    <s v="GOVERNMENTAL CENTER 4TH FLR"/>
    <s v="RB 401.6"/>
    <s v="401.42"/>
    <n v="2390.04"/>
    <s v="1/26/2015 "/>
    <s v="FNS160105X6"/>
    <s v="ALVAREZ, ALFREDO"/>
    <x v="0"/>
  </r>
  <r>
    <n v="10187647"/>
    <d v="2016-01-19T00:00:00"/>
    <x v="4"/>
    <s v="CISCO SFP TRANSCEIVER MODULE"/>
    <s v="GLC-ZX-SM="/>
    <x v="1"/>
    <s v="3080"/>
    <s v="WUD CUSTOMER SERVICE FACILITY"/>
    <s v="RB NAS"/>
    <s v="RB NAS"/>
    <n v="2390.04"/>
    <s v="2/13/2015 "/>
    <s v="FNS160105X7"/>
    <s v="ALVAREZ, ALFREDO"/>
    <x v="0"/>
  </r>
  <r>
    <n v="10187648"/>
    <d v="2016-01-19T00:00:00"/>
    <x v="4"/>
    <s v="CISCO SFP TRANSCEIVER MODULE"/>
    <s v="GLC-ZX-SM="/>
    <x v="1"/>
    <s v="3080"/>
    <s v="WUD CUSTOMER SERVICE FACILITY"/>
    <s v="RB NAS"/>
    <s v="MDF"/>
    <n v="2390.04"/>
    <s v="2/13/2015 "/>
    <s v="FNS16011KV3"/>
    <s v="ALVAREZ, ALFREDO"/>
    <x v="0"/>
  </r>
  <r>
    <n v="10187649"/>
    <d v="2016-01-19T00:00:00"/>
    <x v="4"/>
    <s v="CISCO SFP TRANSCEIVER MODULE"/>
    <s v="GLC-ZX-SM="/>
    <x v="1"/>
    <s v="1089"/>
    <s v="MORIKAMI PARK OFFICE BLDG"/>
    <s v="MDF"/>
    <s v="MDF"/>
    <n v="2390.04"/>
    <s v="2/12/2015 "/>
    <s v="FNS16011KUP"/>
    <s v="ALVAREZ, ALFREDO"/>
    <x v="0"/>
  </r>
  <r>
    <n v="10187650"/>
    <d v="2016-01-19T00:00:00"/>
    <x v="4"/>
    <s v="CISCO SFP TRANSCEIVER MODULE"/>
    <s v=""/>
    <x v="1"/>
    <s v="0004"/>
    <s v="GOVERNMENTAL CENTER 4TH FLR"/>
    <n v="401.6"/>
    <s v="401.42"/>
    <n v="2390.04"/>
    <s v="2/12/2015 "/>
    <s v="FNS160109Q6"/>
    <s v="ALVAREZ, ALFREDO"/>
    <x v="0"/>
  </r>
  <r>
    <n v="10187651"/>
    <d v="2016-01-19T00:00:00"/>
    <x v="4"/>
    <s v="CISCO SFP TRANSCEIVER MODULE"/>
    <s v="GLC-ZX-SM="/>
    <x v="1"/>
    <s v="7067"/>
    <s v="PALM TRAN DELRAY BEACH ADMINISTRATION"/>
    <s v="MDF"/>
    <s v="MDF"/>
    <n v="2390.04"/>
    <s v="2/10/2015 "/>
    <s v="FNS160109QA"/>
    <s v="ALVAREZ, ALFREDO"/>
    <x v="0"/>
  </r>
  <r>
    <n v="10187652"/>
    <d v="2016-01-19T00:00:00"/>
    <x v="4"/>
    <s v="CISCO HIGH SPEED WAN INTERFACE CARD EXPANSION"/>
    <s v="HWIC-1GE-SFP"/>
    <x v="1"/>
    <s v="3402"/>
    <s v="MID-COUNTY SENIOR CENTER"/>
    <s v="RB NAS"/>
    <s v="MDF"/>
    <n v="1197.6400000000001"/>
    <s v="1/15/2015 "/>
    <s v="FOC154211DK"/>
    <s v="ALVAREZ, ALFREDO"/>
    <x v="0"/>
  </r>
  <r>
    <n v="10187653"/>
    <d v="2016-01-19T00:00:00"/>
    <x v="4"/>
    <s v="CISCO HIGH SPEED WAN INTERFACE CARD EXPANSION"/>
    <s v="HWIC-1GE-SFP"/>
    <x v="1"/>
    <s v="2286"/>
    <s v="WEST BOYNTON LIBRARY-9451 JOG"/>
    <s v="RB NAS"/>
    <s v="RB NAS"/>
    <n v="1197.6400000000001"/>
    <s v="1/15/2015 "/>
    <s v="FOC15426ECS"/>
    <s v="ALVAREZ, ALFREDO"/>
    <x v="0"/>
  </r>
  <r>
    <n v="10187654"/>
    <d v="2016-01-19T00:00:00"/>
    <x v="4"/>
    <s v="CISCO HIGH SPEED WAN INTERFACE CARD EXPANSION"/>
    <s v="HWIC-1GE-SFP"/>
    <x v="1"/>
    <s v="0159"/>
    <s v="TAX COLLECTOR LAKE WORTH"/>
    <s v="RB NAS"/>
    <s v="COMMRM"/>
    <n v="1197.6400000000001"/>
    <s v="1/15/2015 "/>
    <s v="FOC15426E0B"/>
    <s v="ALVAREZ, ALFREDO"/>
    <x v="0"/>
  </r>
  <r>
    <n v="10187655"/>
    <d v="2016-01-19T00:00:00"/>
    <x v="4"/>
    <s v="CISCO HIGH SPEED WAN INTERFACE CARD EXPANSION"/>
    <s v="HWIC-1GE-SFP"/>
    <x v="1"/>
    <s v="0149"/>
    <s v="GREENACRES BRANCH LIBRARY"/>
    <s v="RB NAS"/>
    <s v="MDF"/>
    <n v="1197.6400000000001"/>
    <s v="1/15/2015 "/>
    <s v="FOC15426EA8"/>
    <s v="ALVAREZ, ALFREDO"/>
    <x v="0"/>
  </r>
  <r>
    <n v="10187656"/>
    <d v="2016-01-19T00:00:00"/>
    <x v="4"/>
    <s v="CISCO HIGH SPEED WAN INTERFACE CARD EXPANSION"/>
    <s v="HWIC-1GE-SFP"/>
    <x v="1"/>
    <s v="3505"/>
    <s v="PALM BCH LAKES COMMUNITY H.S."/>
    <s v="RB MDF"/>
    <s v="MDF"/>
    <n v="1197.6400000000001"/>
    <s v="2/19/2015 "/>
    <s v="FOC15426EDF"/>
    <s v="ALVAREZ, ALFREDO"/>
    <x v="0"/>
  </r>
  <r>
    <n v="10187657"/>
    <d v="2016-01-19T00:00:00"/>
    <x v="4"/>
    <s v="CISCO HIGH SPEED WAN INTERFACE CARD EXPANSION"/>
    <s v=""/>
    <x v="1"/>
    <s v="0004"/>
    <s v="GOVERNMENTAL CENTER 4TH FLR"/>
    <s v="RB NAS"/>
    <s v="MDF"/>
    <n v="1197.6400000000001"/>
    <s v="1/15/2015 "/>
    <s v="FOC15426E7G"/>
    <s v="ALVAREZ, ALFREDO"/>
    <x v="0"/>
  </r>
  <r>
    <n v="10187658"/>
    <d v="2016-01-19T00:00:00"/>
    <x v="4"/>
    <s v="CISCO HIGH SPEED WAN INTERFACE CARD EXPANSION"/>
    <s v="HWIC-1GE-SFP"/>
    <x v="1"/>
    <s v="2728"/>
    <s v="WELLINGTON LIBRARY BLDG"/>
    <s v="RB NAS"/>
    <s v="MDF"/>
    <n v="1197.6400000000001"/>
    <s v="1/15/2015 "/>
    <s v="FOC15426EB5"/>
    <s v="ALVAREZ, ALFREDO"/>
    <x v="0"/>
  </r>
  <r>
    <n v="10187659"/>
    <d v="2016-01-19T00:00:00"/>
    <x v="4"/>
    <s v="CISCO HIGH SPEED WAN INTERFACE CARD EXPANSION"/>
    <s v="HWIC-1GE-SFP"/>
    <x v="1"/>
    <s v="0102"/>
    <s v="STATE JUVENILE ASSESSMENT CTR"/>
    <s v="RB NAS"/>
    <s v="MDF"/>
    <n v="1197.6400000000001"/>
    <s v="1/15/2015 "/>
    <s v="FOC15472EXK"/>
    <s v="ALVAREZ, ALFREDO"/>
    <x v="0"/>
  </r>
  <r>
    <n v="10187660"/>
    <d v="2016-01-19T00:00:00"/>
    <x v="4"/>
    <s v="CISCO HIGH SPEED WAN INTERFACE CARD EXPANSION"/>
    <s v="HWIC-1GE-SFP"/>
    <x v="1"/>
    <s v="0004"/>
    <s v="GOVERNMENTAL CENTER 4TH FLR"/>
    <s v="RB 401.6"/>
    <s v="401.6"/>
    <n v="1197.6400000000001"/>
    <s v="1/15/2015 "/>
    <s v="FOC15472EWT"/>
    <s v="ALVAREZ, ALFREDO"/>
    <x v="0"/>
  </r>
  <r>
    <n v="10187661"/>
    <d v="2016-01-19T00:00:00"/>
    <x v="4"/>
    <s v="CISCO HIGH SPEED WAN INTERFACE CARD EXPANSION"/>
    <s v="HWIC-1GE-SFP"/>
    <x v="1"/>
    <s v="0149"/>
    <s v="GREENACRES BRANCH LIBRARY"/>
    <s v="RB NAS"/>
    <s v="MDF"/>
    <n v="1197.6400000000001"/>
    <s v="1/15/2015 "/>
    <s v="FOC16033D1V"/>
    <s v="ALVAREZ, ALFREDO"/>
    <x v="0"/>
  </r>
  <r>
    <n v="10187662"/>
    <d v="2016-01-19T00:00:00"/>
    <x v="4"/>
    <s v="CISCO HIGH SPEED WAN INTERFACE CARD EXPANSION"/>
    <s v="HWIC-1GE-SFP"/>
    <x v="1"/>
    <s v="0004"/>
    <s v="GOVERNMENTAL CENTER 4TH FLR"/>
    <s v="RB 401.6"/>
    <s v="401.6"/>
    <n v="1197.6400000000001"/>
    <s v="1/15/2015 "/>
    <s v="FOC16033CZG"/>
    <s v="ALVAREZ, ALFREDO"/>
    <x v="0"/>
  </r>
  <r>
    <n v="10187663"/>
    <d v="2016-01-19T00:00:00"/>
    <x v="4"/>
    <s v="CISCO HIGH SPEED WAN INTERFACE CARD EXPANSION"/>
    <s v="HWIC-1GE-SFP"/>
    <x v="1"/>
    <s v="0045"/>
    <s v="COMMUNITY SERV. - ADMIN.1ST.FL"/>
    <s v="RB NAS"/>
    <s v="MDF"/>
    <n v="1197.6400000000001"/>
    <s v="1/15/2015 "/>
    <s v="FOC16033D1W"/>
    <s v="ALVAREZ, ALFREDO"/>
    <x v="0"/>
  </r>
  <r>
    <n v="10187664"/>
    <d v="2016-01-19T00:00:00"/>
    <x v="4"/>
    <s v="CISCO HIGH SPEED WAN INTERFACE CARD EXPANSION"/>
    <s v="HWIC-1GE-SFP"/>
    <x v="1"/>
    <s v="7187"/>
    <s v="NON  PROFIT  FIRST"/>
    <s v="RB MDF"/>
    <s v="MDF"/>
    <n v="1197.6400000000001"/>
    <s v="2/19/2015 "/>
    <s v="FOC16033CZF"/>
    <s v="ALVAREZ, ALFREDO"/>
    <x v="0"/>
  </r>
  <r>
    <n v="10187665"/>
    <d v="2016-01-19T00:00:00"/>
    <x v="4"/>
    <s v="CISCO HIGH SPEED WAN INTERFACE CARD EXPANSION"/>
    <s v="HWIC-1GE-SFP"/>
    <x v="1"/>
    <s v="0004"/>
    <s v="GOVERNMENTAL CENTER 4TH FLR"/>
    <s v="MDF"/>
    <s v="401.6"/>
    <n v="1197.6400000000001"/>
    <s v="1/15/2015 "/>
    <s v="FOC16033D7U"/>
    <s v="ALVAREZ, ALFREDO"/>
    <x v="0"/>
  </r>
  <r>
    <n v="10187666"/>
    <d v="2016-01-19T00:00:00"/>
    <x v="4"/>
    <s v="CISCO HIGH SPEED WAN INTERFACE CARD EXPANSION"/>
    <s v="HWIC-1GE-SFP"/>
    <x v="1"/>
    <s v="3418"/>
    <s v="HAGEN RANCH RD LIBRARY-CUST 3335"/>
    <s v="RB NAS"/>
    <s v="MDF"/>
    <n v="1197.6400000000001"/>
    <s v="1/15/2015 "/>
    <s v="FOC16033DB9"/>
    <s v="ALVAREZ, ALFREDO"/>
    <x v="0"/>
  </r>
  <r>
    <n v="10187667"/>
    <d v="2016-01-19T00:00:00"/>
    <x v="4"/>
    <s v="CISCO HIGH SPEED WAN INTERFACE CARD EXPANSION"/>
    <s v="HWIC-1GE-SFP"/>
    <x v="1"/>
    <s v="3418"/>
    <s v="HAGEN RANCH RD LIBRARY-CUST 3335"/>
    <s v="RB NAS"/>
    <s v="MDF"/>
    <n v="1197.6400000000001"/>
    <s v="1/15/2015 "/>
    <s v="FOC16033D2A"/>
    <s v="ALVAREZ, ALFREDO"/>
    <x v="0"/>
  </r>
  <r>
    <n v="10187668"/>
    <d v="2016-01-19T00:00:00"/>
    <x v="4"/>
    <s v="CISCO HIGH SPEED WAN INTERFACE CARD EXPANSION"/>
    <s v="HWIC-1GE-SFP"/>
    <x v="1"/>
    <s v="3384"/>
    <s v="FIRE RESCUE #44"/>
    <s v="RB NAS"/>
    <s v="401.42"/>
    <n v="1197.6400000000001"/>
    <s v="1/15/2015 "/>
    <s v="FOC16033DDX"/>
    <s v="ALVAREZ, ALFREDO"/>
    <x v="0"/>
  </r>
  <r>
    <n v="10187669"/>
    <d v="2016-01-19T00:00:00"/>
    <x v="4"/>
    <s v="CISCO HIGH SPEED WAN INTERFACE CARD EXPANSION"/>
    <s v="HWIC-1GE-SFP"/>
    <x v="1"/>
    <s v="0159"/>
    <s v="TAX COLLECTOR LAKE WORTH"/>
    <s v="RB NAS"/>
    <s v="COMMRM"/>
    <n v="1197.6400000000001"/>
    <s v="1/15/2015 "/>
    <s v="FOC16033D4X"/>
    <s v="ALVAREZ, ALFREDO"/>
    <x v="0"/>
  </r>
  <r>
    <n v="10187670"/>
    <d v="2016-01-19T00:00:00"/>
    <x v="4"/>
    <s v="CISCO HIGH SPEED WAN INTERFACE CARD EXPANSION"/>
    <s v="HWIC-1GE-SFP"/>
    <x v="1"/>
    <s v="3378"/>
    <s v="PARK RIDGE GOLF COURSE"/>
    <s v="RB NAS"/>
    <s v="MDF"/>
    <n v="1197.6400000000001"/>
    <s v="1/15/2015 "/>
    <s v="FOC16033D7T"/>
    <s v="ALVAREZ, ALFREDO"/>
    <x v="0"/>
  </r>
  <r>
    <n v="10187671"/>
    <d v="2016-01-19T00:00:00"/>
    <x v="4"/>
    <s v="CISCO HIGH SPEED WAN INTERFACE CARD EXPANSION"/>
    <s v="HWIC-1GE-SFP"/>
    <x v="1"/>
    <s v="2631"/>
    <s v="OKEE. GOLF-PROSHOP"/>
    <s v="RB NAS"/>
    <s v="MDF"/>
    <n v="1197.6400000000001"/>
    <s v="1/15/2015 "/>
    <s v="FOC15426E4C"/>
    <s v="ALVAREZ, ALFREDO"/>
    <x v="0"/>
  </r>
  <r>
    <n v="10187679"/>
    <d v="2016-01-19T00:00:00"/>
    <x v="4"/>
    <s v="BROCADE MLX/MLXE 24-PORT 1 GBE (ML) SFP MODULE"/>
    <s v="BR-MLX-1GFX24-X-ML"/>
    <x v="1"/>
    <s v="0060"/>
    <s v="NORTH COUNTY COMPLEX  1ST FLR"/>
    <s v="RB NAS"/>
    <s v="MDF"/>
    <n v="8948.73"/>
    <s v="2/13/2015 "/>
    <s v="BND0443G01N"/>
    <s v="ALVAREZ, ALFREDO"/>
    <x v="0"/>
  </r>
  <r>
    <n v="10187680"/>
    <d v="2016-01-19T00:00:00"/>
    <x v="4"/>
    <s v="BROCADE MLX/MLXE 24-PORT 1 GBE (ML) SFP MODULE"/>
    <s v="BR-MLX-1GFX24-X-ML"/>
    <x v="1"/>
    <s v="0004"/>
    <s v="GOVERNMENTAL CENTER 4TH FLR"/>
    <s v="RB 401.6"/>
    <s v="401.6"/>
    <n v="8948.73"/>
    <s v="2/13/2015 "/>
    <s v="BND0430G03A"/>
    <s v="ALVAREZ, ALFREDO"/>
    <x v="0"/>
  </r>
  <r>
    <n v="10187681"/>
    <d v="2016-01-19T00:00:00"/>
    <x v="4"/>
    <s v="BROCADE MLX/MLXE 24-PORT 1 GBE (ML) SFP MODULE"/>
    <s v="BR-MLX-1GFX24-X-ML"/>
    <x v="1"/>
    <s v="0004"/>
    <s v="GOVERNMENTAL CENTER 4TH FLR"/>
    <s v="RB NAS"/>
    <s v="MDF"/>
    <n v="8948.73"/>
    <s v="2/13/2015 "/>
    <s v="BND0443G02C"/>
    <s v="ALVAREZ, ALFREDO"/>
    <x v="0"/>
  </r>
  <r>
    <n v="10187780"/>
    <d v="2016-01-19T00:00:00"/>
    <x v="4"/>
    <s v="LAPTOP, TOSHIBA PORTEGE Z930"/>
    <s v=""/>
    <x v="0"/>
    <s v="0002"/>
    <s v="GOVERNMENTAL CENTER 2ND FLR"/>
    <s v="TSCHRODE"/>
    <s v="402.23"/>
    <n v="2077.15"/>
    <s v="2/25/2015 "/>
    <s v="8C023962H"/>
    <s v="SCHROEDER, THOMAS"/>
    <x v="0"/>
  </r>
  <r>
    <n v="10187862"/>
    <d v="2016-01-19T00:00:00"/>
    <x v="4"/>
    <s v="CISCO CATALYST 2960S"/>
    <n v="2960"/>
    <x v="0"/>
    <s v="0473"/>
    <s v="DOSS SR.CITIZEN CTR.BELLE GL"/>
    <s v="MDF"/>
    <s v="MDF"/>
    <n v="4359.45"/>
    <s v="12/11/2014"/>
    <s v="FOC1608Y0ET"/>
    <s v="ALVAREZ, ALFREDO"/>
    <x v="0"/>
  </r>
  <r>
    <n v="10187863"/>
    <d v="2016-01-19T00:00:00"/>
    <x v="4"/>
    <s v="CISCO CATALYST 2960S"/>
    <n v="2960"/>
    <x v="0"/>
    <s v="2831"/>
    <s v="BELLE GLADE JAIL 1ST FLOOR"/>
    <s v="MDF"/>
    <s v="A288"/>
    <n v="4359.45"/>
    <s v="12/11/2014"/>
    <s v="FOC1605Y4YU"/>
    <s v="ALVAREZ, ALFREDO"/>
    <x v="0"/>
  </r>
  <r>
    <n v="10187864"/>
    <d v="2016-01-19T00:00:00"/>
    <x v="4"/>
    <s v="CISCO CATALYST 2960S"/>
    <n v="2960"/>
    <x v="0"/>
    <s v="1056"/>
    <s v="WEST COUNTY COURTHOUSE"/>
    <s v="MDF"/>
    <s v="MDF"/>
    <n v="4359.45"/>
    <s v="12/11/2014"/>
    <s v="FOC1609Y2KK"/>
    <s v="ALVAREZ, ALFREDO"/>
    <x v="0"/>
  </r>
  <r>
    <n v="10187865"/>
    <d v="2016-01-19T00:00:00"/>
    <x v="4"/>
    <s v="CISCO CATALYST 2960S"/>
    <s v="2960S"/>
    <x v="0"/>
    <s v="7096"/>
    <s v="WEST COUNTY ADMINIISTRATION BLDG"/>
    <s v="MDF"/>
    <s v="MDF"/>
    <n v="4359.45"/>
    <s v="12/11/2014"/>
    <s v="FOC1605W57A"/>
    <s v="ALVAREZ, ALFREDO"/>
    <x v="0"/>
  </r>
  <r>
    <n v="10187866"/>
    <d v="2016-01-19T00:00:00"/>
    <x v="4"/>
    <s v="CISCO CATALYST 2960S"/>
    <s v="WS-C2960S-48FPS-L"/>
    <x v="0"/>
    <s v="2440"/>
    <s v="NEW COURTHOUSE WPB - 3RD FLOOR"/>
    <s v="MDF"/>
    <s v="EVIDENCE IDF"/>
    <n v="4359.45"/>
    <s v="12/11/2014"/>
    <s v="FOC1609Y2KX"/>
    <s v="ALVAREZ, ALFREDO"/>
    <x v="0"/>
  </r>
  <r>
    <n v="10187867"/>
    <d v="2016-01-19T00:00:00"/>
    <x v="4"/>
    <s v="CISCO CATALYST 2960S"/>
    <n v="2960"/>
    <x v="0"/>
    <s v="1056"/>
    <s v="WEST COUNTY COURTHOUSE"/>
    <s v="MDF"/>
    <s v="MDF"/>
    <n v="4359.45"/>
    <s v="12/11/2014"/>
    <s v="FOC1605W5B7"/>
    <s v="ALVAREZ, ALFREDO"/>
    <x v="0"/>
  </r>
  <r>
    <n v="10187868"/>
    <d v="2016-01-19T00:00:00"/>
    <x v="4"/>
    <s v="CISCO CATALYST 2960S"/>
    <s v="2960S"/>
    <x v="0"/>
    <s v="1056"/>
    <s v="WEST COUNTY COURTHOUSE"/>
    <s v="MDF"/>
    <s v="MDF2ND"/>
    <n v="4359.45"/>
    <s v="12/11/2014"/>
    <s v="FOC1605W57J"/>
    <s v="ALVAREZ, ALFREDO"/>
    <x v="0"/>
  </r>
  <r>
    <n v="10187869"/>
    <d v="2016-01-19T00:00:00"/>
    <x v="4"/>
    <s v="CISCO CATALYST 2960S"/>
    <s v="2960S"/>
    <x v="0"/>
    <s v="1056"/>
    <s v="WEST COUNTY COURTHOUSE"/>
    <s v="MDF"/>
    <s v="MDF"/>
    <n v="4359.45"/>
    <s v="12/11/2014"/>
    <s v="FOC1605W571"/>
    <s v="ALVAREZ, ALFREDO"/>
    <x v="0"/>
  </r>
  <r>
    <n v="10187870"/>
    <d v="2016-01-19T00:00:00"/>
    <x v="4"/>
    <s v="CISCO CATALYST 2960S"/>
    <s v="WS-C2960S-48FPS-L"/>
    <x v="0"/>
    <s v="1056"/>
    <s v="WEST COUNTY COURTHOUSE"/>
    <s v="MDF"/>
    <s v="IDF S150"/>
    <n v="4359.45"/>
    <s v="12/11/2014"/>
    <s v="FOC1605W57C"/>
    <s v="ALVAREZ, ALFREDO"/>
    <x v="0"/>
  </r>
  <r>
    <n v="10187871"/>
    <d v="2016-01-19T00:00:00"/>
    <x v="4"/>
    <s v="CISCO CATALYST 2960S"/>
    <s v="2960S"/>
    <x v="0"/>
    <s v="1056"/>
    <s v="WEST COUNTY COURTHOUSE"/>
    <s v="MDF"/>
    <s v="IDF N114"/>
    <n v="4359.45"/>
    <s v="12/11/2014"/>
    <s v="FOC160W59U"/>
    <s v="ALVAREZ, ALFREDO"/>
    <x v="0"/>
  </r>
  <r>
    <n v="10187872"/>
    <d v="2016-01-19T00:00:00"/>
    <x v="4"/>
    <s v="CISCO CATALYST 2960S"/>
    <n v="2960"/>
    <x v="0"/>
    <s v="7096"/>
    <s v="WEST COUNTY ADMINIISTRATION BLDG"/>
    <s v="MDF"/>
    <s v="MDF"/>
    <n v="4359.45"/>
    <s v="12/11/2014"/>
    <s v="FOC1609Y2G4"/>
    <s v="ALVAREZ, ALFREDO"/>
    <x v="0"/>
  </r>
  <r>
    <n v="10187873"/>
    <d v="2016-01-19T00:00:00"/>
    <x v="4"/>
    <s v="CISCO CATALYST 2960S"/>
    <n v="2960"/>
    <x v="0"/>
    <s v="1056"/>
    <s v="WEST COUNTY COURTHOUSE"/>
    <s v="MDF"/>
    <s v="MDF"/>
    <n v="4359.45"/>
    <s v="12/11/2014"/>
    <s v="FOC1605W574"/>
    <s v="ALVAREZ, ALFREDO"/>
    <x v="0"/>
  </r>
  <r>
    <n v="10187888"/>
    <d v="2016-01-19T00:00:00"/>
    <x v="4"/>
    <s v="EX20 HARDENED SHIELD,"/>
    <s v=""/>
    <x v="0"/>
    <s v="0093"/>
    <s v="GUN CLUB CJC-PBSO ADMIN 1ST FL"/>
    <s v="MDF"/>
    <s v="401.32"/>
    <n v="1411.76"/>
    <s v="1/20/2015 "/>
    <s v="FPT1617E013"/>
    <s v="GOLDSMITH, LORINDA"/>
    <x v="0"/>
  </r>
  <r>
    <n v="10187889"/>
    <d v="2016-01-19T00:00:00"/>
    <x v="4"/>
    <s v="EX20 HARDENED SHIELD,"/>
    <s v="HARDENED SHIELD"/>
    <x v="0"/>
    <s v="0093"/>
    <s v="GUN CLUB CJC-PBSO ADMIN 1ST FL"/>
    <s v="MDF"/>
    <s v="TOWER"/>
    <n v="1411.76"/>
    <s v="1/20/2015 "/>
    <s v="FPT1617E014"/>
    <s v="GOLDSMITH, LORINDA"/>
    <x v="0"/>
  </r>
  <r>
    <n v="10187890"/>
    <d v="2016-01-19T00:00:00"/>
    <x v="4"/>
    <s v="EX20 HARDENED SHIELD,"/>
    <s v=""/>
    <x v="0"/>
    <s v="0093"/>
    <s v="GUN CLUB CJC-PBSO ADMIN 1ST FL"/>
    <s v="MDF"/>
    <s v="401.32"/>
    <n v="1411.76"/>
    <s v="1/20/2015 "/>
    <s v="FPT1617E015"/>
    <s v="GOLDSMITH, LORINDA"/>
    <x v="0"/>
  </r>
  <r>
    <n v="10187891"/>
    <d v="2016-01-19T00:00:00"/>
    <x v="4"/>
    <s v="EX20 HARDENED SHIELD,"/>
    <s v=""/>
    <x v="0"/>
    <s v="0093"/>
    <s v="GUN CLUB CJC-PBSO ADMIN 1ST FL"/>
    <s v="MDF"/>
    <s v="401.32"/>
    <n v="1411.76"/>
    <s v="1/20/2015 "/>
    <s v="FPT1617E016"/>
    <s v="GOLDSMITH, LORINDA"/>
    <x v="0"/>
  </r>
  <r>
    <n v="10187892"/>
    <d v="2016-01-19T00:00:00"/>
    <x v="4"/>
    <s v="EX20 HARDENED SHIELD,"/>
    <s v=""/>
    <x v="0"/>
    <s v="0093"/>
    <s v="GUN CLUB CJC-PBSO ADMIN 1ST FL"/>
    <s v="MDF"/>
    <s v="401.32"/>
    <n v="1411.76"/>
    <s v="1/20/2015 "/>
    <s v="FPT1617E017"/>
    <s v="GOLDSMITH, LORINDA"/>
    <x v="0"/>
  </r>
  <r>
    <n v="10187893"/>
    <d v="2016-01-19T00:00:00"/>
    <x v="4"/>
    <s v="EX20 HARDENED SHIELD,"/>
    <s v=""/>
    <x v="0"/>
    <s v="0093"/>
    <s v="GUN CLUB CJC-PBSO ADMIN 1ST FL"/>
    <s v="MDF"/>
    <s v="401.32"/>
    <n v="1411.76"/>
    <s v="1/20/2015 "/>
    <s v="FPT1617E018"/>
    <s v="GOLDSMITH, LORINDA"/>
    <x v="0"/>
  </r>
  <r>
    <n v="10187894"/>
    <d v="2016-01-19T00:00:00"/>
    <x v="4"/>
    <s v="EX20 HARDENED SHIELD,"/>
    <s v=""/>
    <x v="0"/>
    <s v="0093"/>
    <s v="GUN CLUB CJC-PBSO ADMIN 1ST FL"/>
    <s v="MDF"/>
    <s v="401.32"/>
    <n v="1411.76"/>
    <s v="1/20/2015 "/>
    <s v="FPT1617E019"/>
    <s v="GOLDSMITH, LORINDA"/>
    <x v="0"/>
  </r>
  <r>
    <n v="10187895"/>
    <d v="2016-01-19T00:00:00"/>
    <x v="4"/>
    <s v="EX20 HARDENED SHIELD,"/>
    <s v=""/>
    <x v="0"/>
    <s v="0004"/>
    <s v="GOVERNMENTAL CENTER 4TH FLR"/>
    <n v="401.6"/>
    <s v="401.32"/>
    <n v="1411.76"/>
    <s v="2/5/2015  "/>
    <s v="FPT1617E020"/>
    <s v="GOLDSMITH, LORINDA"/>
    <x v="0"/>
  </r>
  <r>
    <n v="10187898"/>
    <d v="2016-01-19T00:00:00"/>
    <x v="4"/>
    <s v="CAMERA, PRECISION HD"/>
    <s v="1080P"/>
    <x v="0"/>
    <s v="3399"/>
    <s v="FLEET/FIRE RESCUE/ I.S.S. DATA CENTER - VISTA PARKWAY"/>
    <s v="MDF"/>
    <s v="RM C120"/>
    <n v="2437.5"/>
    <s v="1/20/2015 "/>
    <s v="A1AT04E00424"/>
    <s v="GOLDSMITH, LORINDA"/>
    <x v="0"/>
  </r>
  <r>
    <n v="10188094"/>
    <d v="2016-01-19T00:00:00"/>
    <x v="4"/>
    <s v="PROJECTOR, DELL 7609WU"/>
    <s v="7609WU"/>
    <x v="1"/>
    <s v="0012"/>
    <s v="GOVERNMENTAL CENTER 12TH FLR"/>
    <s v="RB NAS"/>
    <s v="MCEADDY"/>
    <n v="3489.2"/>
    <s v="2/19/2015 "/>
    <s v="CN0P052CS00819390020"/>
    <s v="BUTLER, MIKE"/>
    <x v="0"/>
  </r>
  <r>
    <n v="10188141"/>
    <d v="2016-01-19T00:00:00"/>
    <x v="4"/>
    <s v="TANBERG 150 MXP SERIES VIDEO UNIT"/>
    <s v=""/>
    <x v="0"/>
    <s v="2439"/>
    <s v="NEW COURTHOUSE WPB - 2ND FLOOR"/>
    <s v="MDF"/>
    <s v="401.24"/>
    <n v="5623.52"/>
    <s v="1/20/2015 "/>
    <s v=""/>
    <s v="SCHWARTZ, RICHARD"/>
    <x v="0"/>
  </r>
  <r>
    <n v="10188143"/>
    <d v="2016-01-19T00:00:00"/>
    <x v="4"/>
    <s v="PC, HP WORKSTATION Z400"/>
    <s v=""/>
    <x v="0"/>
    <s v="0004"/>
    <s v="GOVERNMENTAL CENTER 4TH FLR"/>
    <n v="401.21"/>
    <s v="401.21"/>
    <n v="1849"/>
    <s v="12/9/2014 "/>
    <s v="2UA9210C27"/>
    <s v="DU BOIS, FEDERICO"/>
    <x v="0"/>
  </r>
  <r>
    <n v="10188144"/>
    <d v="2016-01-19T00:00:00"/>
    <x v="4"/>
    <s v="LAPTOP, HP ELITEBOOK 8730W"/>
    <s v="8730W"/>
    <x v="0"/>
    <s v="0004"/>
    <s v="GOVERNMENTAL CENTER 4TH FLR"/>
    <n v="401.21"/>
    <s v="DUBOIS"/>
    <n v="2020"/>
    <s v="12/9/2014 "/>
    <s v="CNV9206TKM"/>
    <s v="DU BOIS, FEDERICO"/>
    <x v="0"/>
  </r>
  <r>
    <n v="10188145"/>
    <d v="2016-01-19T00:00:00"/>
    <x v="4"/>
    <s v="SECURE FIREWALL V7 APPLIANCE 410E"/>
    <s v=""/>
    <x v="1"/>
    <s v="0004"/>
    <s v="GOVERNMENTAL CENTER 4TH FLR"/>
    <s v="RB NAS"/>
    <s v="MDF"/>
    <n v="4499"/>
    <s v="2/13/2015 "/>
    <s v="BFWVTH1"/>
    <s v="SCHWARTZ, RICHARD"/>
    <x v="0"/>
  </r>
  <r>
    <n v="10188146"/>
    <d v="2016-01-19T00:00:00"/>
    <x v="4"/>
    <s v="SECURE FIREWALL V7 APPLIANCE 410E"/>
    <s v=""/>
    <x v="1"/>
    <s v="0004"/>
    <s v="GOVERNMENTAL CENTER 4TH FLR"/>
    <s v="RB NAS"/>
    <s v="MDF"/>
    <n v="4499"/>
    <s v="2/13/2015 "/>
    <s v="J9WVTH1"/>
    <s v="SCHWARTZ, RICHARD"/>
    <x v="0"/>
  </r>
  <r>
    <n v="10188152"/>
    <d v="2016-01-19T00:00:00"/>
    <x v="4"/>
    <s v="CATALYST 6500"/>
    <n v="6509"/>
    <x v="0"/>
    <s v="7118"/>
    <s v="2048 EAST PAUL DIRAC DR, TALL, 32310"/>
    <s v="MDF"/>
    <s v="NWRDC"/>
    <n v="92764.68"/>
    <s v="12/11/2014"/>
    <s v="SAL1303GUAL"/>
    <s v="ALVAREZ, ALFREDO"/>
    <x v="0"/>
  </r>
  <r>
    <n v="10188258"/>
    <d v="2016-01-19T00:00:00"/>
    <x v="4"/>
    <s v="UPS  SMART UPS XL"/>
    <s v="XL200VA"/>
    <x v="1"/>
    <s v="0396"/>
    <s v="COUNTY LIBRARY-ROYAL PALM BCH"/>
    <s v="MDF"/>
    <s v="LIBRARY"/>
    <n v="1206.25"/>
    <s v="1/20/2015 "/>
    <s v="JS0837014079"/>
    <s v="ALVAREZ, ALFREDO"/>
    <x v="0"/>
  </r>
  <r>
    <n v="10188259"/>
    <d v="2016-01-19T00:00:00"/>
    <x v="4"/>
    <s v="TV, 58&quot; PLASMA PANEL, PANASONIC"/>
    <s v=""/>
    <x v="0"/>
    <s v="0004"/>
    <s v="GOVERNMENTAL CENTER 4TH FLR"/>
    <n v="401.13"/>
    <s v="401.24"/>
    <n v="2219.7800000000002"/>
    <s v="12/9/2014 "/>
    <s v="LG83460156"/>
    <s v="SCHWARTZ, RICHARD"/>
    <x v="0"/>
  </r>
  <r>
    <n v="10188272"/>
    <d v="2016-01-19T00:00:00"/>
    <x v="4"/>
    <s v="TANBERG 770 MXP SERIES VIDEO UNIT"/>
    <s v=""/>
    <x v="0"/>
    <s v="2439"/>
    <s v="NEW COURTHOUSE WPB - 2ND FLOOR"/>
    <s v="MDF"/>
    <s v="401.7"/>
    <n v="10353.459999999999"/>
    <s v="1/20/2015 "/>
    <s v="30A90779"/>
    <s v="GOLDSMITH, LORINDA"/>
    <x v="0"/>
  </r>
  <r>
    <n v="10188273"/>
    <d v="2016-01-19T00:00:00"/>
    <x v="4"/>
    <s v="TV, SAMSUNG 46&quot; PLASMA"/>
    <s v=""/>
    <x v="0"/>
    <s v="2439"/>
    <s v="NEW COURTHOUSE WPB - 2ND FLOOR"/>
    <s v="MDF"/>
    <s v="UKN"/>
    <n v="2096.17"/>
    <s v="1/20/2015 "/>
    <s v="30A90779"/>
    <s v="GOLDSMITH, LORINDA"/>
    <x v="0"/>
  </r>
  <r>
    <n v="10188316"/>
    <d v="2016-01-19T00:00:00"/>
    <x v="4"/>
    <s v="CATALYST 3560"/>
    <s v="3560G"/>
    <x v="0"/>
    <s v="2286"/>
    <s v="WEST BOYNTON LIBRARY-9451 JOG"/>
    <s v="MDF"/>
    <s v="MDF"/>
    <n v="6171.75"/>
    <s v="12/11/2014"/>
    <s v="FOC1321Z07Q"/>
    <s v="ALVAREZ, ALFREDO"/>
    <x v="0"/>
  </r>
  <r>
    <n v="10188317"/>
    <d v="2016-01-19T00:00:00"/>
    <x v="4"/>
    <s v="CATALYST 3560"/>
    <s v="WS-C3560G-48PS-S"/>
    <x v="0"/>
    <s v="0189"/>
    <s v="BELLE GLADE LIBRARY"/>
    <s v="MDF"/>
    <s v="MDF"/>
    <n v="6171.75"/>
    <s v="1/6/2015  "/>
    <s v="FOC0947Y2S5"/>
    <s v="ALVAREZ, ALFREDO"/>
    <x v="0"/>
  </r>
  <r>
    <n v="10188319"/>
    <d v="2016-01-19T00:00:00"/>
    <x v="4"/>
    <s v="CATALYST 3560"/>
    <s v="WS-C3560G-48PS-S"/>
    <x v="0"/>
    <s v="7049"/>
    <s v="KRAVIS CENTER"/>
    <s v="MDF"/>
    <s v="401.42"/>
    <n v="6171.75"/>
    <s v="12/11/2014"/>
    <s v="FOC1321W5BD"/>
    <s v="ALVAREZ, ALFREDO"/>
    <x v="0"/>
  </r>
  <r>
    <n v="10188320"/>
    <d v="2016-01-19T00:00:00"/>
    <x v="4"/>
    <s v="CATALYST 3560"/>
    <s v="WS-C3560G-48PS-S"/>
    <x v="0"/>
    <s v="3494"/>
    <s v="ACREAGE LIBRARY"/>
    <s v="MDF"/>
    <s v="MDF"/>
    <n v="6171.75"/>
    <s v="12/11/2014"/>
    <s v="FOC1321W57L"/>
    <s v="ALVAREZ, ALFREDO"/>
    <x v="0"/>
  </r>
  <r>
    <n v="10188321"/>
    <d v="2016-01-19T00:00:00"/>
    <x v="4"/>
    <s v="CATALYST 3560"/>
    <s v="C3560"/>
    <x v="0"/>
    <s v="0386"/>
    <s v="GLADES ROAD LIBRARY"/>
    <s v="MDF"/>
    <s v="MDF"/>
    <n v="6171.75"/>
    <s v="12/11/2014"/>
    <s v="FOC1321Z07P"/>
    <s v="ALVAREZ, ALFREDO"/>
    <x v="0"/>
  </r>
  <r>
    <n v="10188322"/>
    <d v="2016-01-19T00:00:00"/>
    <x v="4"/>
    <s v="ANTENNA WIRELESS, TROPOS 5320"/>
    <n v="5320"/>
    <x v="1"/>
    <s v="0004"/>
    <s v="GOVERNMENTAL CENTER 4TH FLR"/>
    <s v="RB NAS"/>
    <s v="RB NAS"/>
    <n v="1979.78"/>
    <s v="2/19/2015 "/>
    <n v="109005"/>
    <s v="SCHMITT, TRAVIS"/>
    <x v="0"/>
  </r>
  <r>
    <n v="10188323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630"/>
    <s v="SCHMITT, TRAVIS"/>
    <x v="0"/>
  </r>
  <r>
    <n v="10188324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711"/>
    <s v="SCHMITT, TRAVIS"/>
    <x v="0"/>
  </r>
  <r>
    <n v="10188325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736"/>
    <s v="SCHMITT, TRAVIS"/>
    <x v="0"/>
  </r>
  <r>
    <n v="10188326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769"/>
    <s v="SCHMITT, TRAVIS"/>
    <x v="0"/>
  </r>
  <r>
    <n v="10188327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812"/>
    <s v="SCHMITT, TRAVIS"/>
    <x v="0"/>
  </r>
  <r>
    <n v="10188328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953"/>
    <s v="SCHMITT, TRAVIS"/>
    <x v="0"/>
  </r>
  <r>
    <n v="10188329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530"/>
    <s v="SCHMITT, TRAVIS"/>
    <x v="0"/>
  </r>
  <r>
    <n v="10188331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721"/>
    <s v="SCHMITT, TRAVIS"/>
    <x v="0"/>
  </r>
  <r>
    <n v="10188332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758"/>
    <s v="SCHMITT, TRAVIS"/>
    <x v="0"/>
  </r>
  <r>
    <n v="10188333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773"/>
    <s v="SCHMITT, TRAVIS"/>
    <x v="0"/>
  </r>
  <r>
    <n v="10188335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970"/>
    <s v="SCHMITT, TRAVIS"/>
    <x v="0"/>
  </r>
  <r>
    <n v="10188336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606"/>
    <s v="SCHMITT, TRAVIS"/>
    <x v="0"/>
  </r>
  <r>
    <n v="10188337"/>
    <d v="2016-01-19T00:00:00"/>
    <x v="4"/>
    <s v="ANTENNA WIRELESS, TROPOS 5320"/>
    <n v="5320"/>
    <x v="1"/>
    <s v="0004"/>
    <s v="GOVERNMENTAL CENTER 4TH FLR"/>
    <s v="RB NAS"/>
    <s v="RB NAS"/>
    <n v="1979.79"/>
    <s v="1/24/2014 "/>
    <n v="114672"/>
    <s v="SCHMITT, TRAVIS"/>
    <x v="1"/>
  </r>
  <r>
    <n v="10188338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722"/>
    <s v="SCHMITT, TRAVIS"/>
    <x v="0"/>
  </r>
  <r>
    <n v="10188339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759"/>
    <s v="SCHMITT, TRAVIS"/>
    <x v="0"/>
  </r>
  <r>
    <n v="10188340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784"/>
    <s v="SCHMITT, TRAVIS"/>
    <x v="0"/>
  </r>
  <r>
    <n v="10188341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852"/>
    <s v="SCHMITT, TRAVIS"/>
    <x v="0"/>
  </r>
  <r>
    <n v="10188342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990"/>
    <s v="SCHMITT, TRAVIS"/>
    <x v="0"/>
  </r>
  <r>
    <n v="10188343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628"/>
    <s v="SCHMITT, TRAVIS"/>
    <x v="0"/>
  </r>
  <r>
    <n v="10188344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688"/>
    <s v="SCHMITT, TRAVIS"/>
    <x v="0"/>
  </r>
  <r>
    <n v="10188345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728"/>
    <s v="SCHMITT, TRAVIS"/>
    <x v="0"/>
  </r>
  <r>
    <n v="10188346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760"/>
    <s v="SCHMITT, TRAVIS"/>
    <x v="0"/>
  </r>
  <r>
    <n v="10188347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797"/>
    <s v="SCHMITT, TRAVIS"/>
    <x v="0"/>
  </r>
  <r>
    <n v="10188348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4946"/>
    <s v="SCHMITT, TRAVIS"/>
    <x v="0"/>
  </r>
  <r>
    <n v="10188349"/>
    <d v="2016-01-19T00:00:00"/>
    <x v="4"/>
    <s v="ANTENNA WIRELESS, TROPOS 5320"/>
    <n v="5320"/>
    <x v="1"/>
    <s v="0004"/>
    <s v="GOVERNMENTAL CENTER 4TH FLR"/>
    <s v="RB NAS"/>
    <s v="RB NAS"/>
    <n v="1979.79"/>
    <s v="2/19/2015 "/>
    <n v="115009"/>
    <s v="SCHMITT, TRAVIS"/>
    <x v="0"/>
  </r>
  <r>
    <n v="10188406"/>
    <d v="2016-01-19T00:00:00"/>
    <x v="4"/>
    <s v="CATALYST 3560"/>
    <n v="3550"/>
    <x v="0"/>
    <s v="0396"/>
    <s v="COUNTY LIBRARY-ROYAL PALM BCH"/>
    <s v="MDF"/>
    <s v="LIBRARY"/>
    <n v="6171.75"/>
    <s v="12/11/2014"/>
    <s v="FOC1327Z2BF"/>
    <s v="ALVAREZ, ALFREDO"/>
    <x v="0"/>
  </r>
  <r>
    <n v="10188407"/>
    <d v="2016-01-19T00:00:00"/>
    <x v="4"/>
    <s v="CATALYST 3560"/>
    <s v=""/>
    <x v="0"/>
    <s v="0396"/>
    <s v="COUNTY LIBRARY-ROYAL PALM BCH"/>
    <s v="MDF"/>
    <s v="401.42"/>
    <n v="6171.75"/>
    <s v="12/11/2014"/>
    <s v="FOX1327Z2AU"/>
    <s v="ALVAREZ, ALFREDO"/>
    <x v="0"/>
  </r>
  <r>
    <n v="10188408"/>
    <d v="2016-01-19T00:00:00"/>
    <x v="4"/>
    <s v="CATALYST 3560"/>
    <s v=""/>
    <x v="0"/>
    <s v="0396"/>
    <s v="COUNTY LIBRARY-ROYAL PALM BCH"/>
    <s v="MDF"/>
    <s v="401.42"/>
    <n v="6171.75"/>
    <s v="12/11/2014"/>
    <s v="FOX1326Z2OD"/>
    <s v="ALVAREZ, ALFREDO"/>
    <x v="0"/>
  </r>
  <r>
    <n v="10188409"/>
    <d v="2016-01-19T00:00:00"/>
    <x v="4"/>
    <s v="CISCO SECURITY BUNDLE 2821"/>
    <n v="2821"/>
    <x v="0"/>
    <s v="1997"/>
    <s v="PHIL FOSTER PARK-GROUNDS"/>
    <s v="MDF"/>
    <s v="MAINTENACE CLOSET"/>
    <n v="4640.99"/>
    <s v="12/11/2014"/>
    <s v="FTX1331AJE3"/>
    <s v="ALVAREZ, ALFREDO"/>
    <x v="0"/>
  </r>
  <r>
    <n v="10188410"/>
    <d v="2016-01-19T00:00:00"/>
    <x v="4"/>
    <s v="CISCO, 2821 SECURITY BUNDLE"/>
    <s v=""/>
    <x v="0"/>
    <s v="0004"/>
    <s v="GOVERNMENTAL CENTER 4TH FLR"/>
    <n v="401.6"/>
    <s v="401.6"/>
    <n v="3432"/>
    <s v="12/11/2014"/>
    <s v="FTX1330AJEQ"/>
    <s v="ALVAREZ, ALFREDO"/>
    <x v="0"/>
  </r>
  <r>
    <n v="10188411"/>
    <d v="2016-01-19T00:00:00"/>
    <x v="4"/>
    <s v="CISCO, CATALYST 3560"/>
    <s v=""/>
    <x v="0"/>
    <s v="0386"/>
    <s v="GLADES ROAD LIBRARY"/>
    <s v="MDF"/>
    <s v="401.42"/>
    <n v="6171.75"/>
    <s v="12/11/2014"/>
    <s v="FOC1325Y183T"/>
    <s v="ALVAREZ, ALFREDO"/>
    <x v="0"/>
  </r>
  <r>
    <n v="10188412"/>
    <d v="2016-01-19T00:00:00"/>
    <x v="4"/>
    <s v="UPS, SMART UPS XL1500V"/>
    <s v=""/>
    <x v="0"/>
    <s v="0004"/>
    <s v="GOVERNMENTAL CENTER 4TH FLR"/>
    <s v="NTHIDF"/>
    <s v="401.42"/>
    <n v="1077.5"/>
    <s v="2/25/2015 "/>
    <s v="QS0925131602"/>
    <s v="ALVAREZ, ALFREDO"/>
    <x v="0"/>
  </r>
  <r>
    <n v="10188413"/>
    <d v="2016-01-19T00:00:00"/>
    <x v="4"/>
    <s v="CICSO 2821 SECURITY BUNDLE"/>
    <s v=""/>
    <x v="0"/>
    <s v="3311"/>
    <s v="THERAPEUTIC/REC."/>
    <s v="MDF"/>
    <s v="401.42"/>
    <n v="4641"/>
    <s v="12/11/2014"/>
    <s v="FTX1330AJEP"/>
    <s v="ALVAREZ, ALFREDO"/>
    <x v="0"/>
  </r>
  <r>
    <n v="10188414"/>
    <d v="2016-01-19T00:00:00"/>
    <x v="4"/>
    <s v="UPS, APC SMART UPS XL"/>
    <s v=""/>
    <x v="0"/>
    <s v="0004"/>
    <s v="GOVERNMENTAL CENTER 4TH FLR"/>
    <s v="UPS1"/>
    <s v="401.42"/>
    <n v="1077.5"/>
    <s v="3/12/2015 "/>
    <s v="QS0925131554"/>
    <s v="ALVAREZ, ALFREDO"/>
    <x v="0"/>
  </r>
  <r>
    <n v="10188501"/>
    <d v="2016-01-19T00:00:00"/>
    <x v="4"/>
    <s v="CISCO TRANSCEIVER MODULE"/>
    <s v=""/>
    <x v="1"/>
    <s v="2748"/>
    <s v="EMERGENCY OPS CENTER-1ST FLOOR"/>
    <s v="RB NAS"/>
    <s v="RB NAS"/>
    <n v="2385.64"/>
    <s v="2/13/2015 "/>
    <s v="FNS131408ME"/>
    <s v="ALVAREZ, ALFREDO"/>
    <x v="0"/>
  </r>
  <r>
    <n v="10188502"/>
    <d v="2016-01-19T00:00:00"/>
    <x v="4"/>
    <s v="CISCO TRANSCEIVER MODULE"/>
    <s v=""/>
    <x v="1"/>
    <s v="0004"/>
    <s v="GOVERNMENTAL CENTER 4TH FLR"/>
    <s v="RB 401.6"/>
    <s v="RBOOK"/>
    <n v="2385.64"/>
    <s v="1/26/2015 "/>
    <s v="FNS121108L5"/>
    <s v="ALVAREZ, ALFREDO"/>
    <x v="0"/>
  </r>
  <r>
    <n v="10188503"/>
    <d v="2016-01-19T00:00:00"/>
    <x v="4"/>
    <s v="CISCO TRANSCEIVER MODULE"/>
    <s v=""/>
    <x v="1"/>
    <s v="3281"/>
    <s v="PALM BEACH GARDENS"/>
    <s v="RB NAS"/>
    <s v="MDF"/>
    <n v="2385.64"/>
    <s v="2/13/2015 "/>
    <s v="FNS131408MK"/>
    <s v="ALVAREZ, ALFREDO"/>
    <x v="0"/>
  </r>
  <r>
    <n v="10188504"/>
    <d v="2016-01-19T00:00:00"/>
    <x v="4"/>
    <s v="CISCO TRANSCEIVER MODULE"/>
    <s v=""/>
    <x v="1"/>
    <s v="0004"/>
    <s v="GOVERNMENTAL CENTER 4TH FLR"/>
    <s v="RB NAS"/>
    <s v="401.42"/>
    <n v="2385.64"/>
    <s v="2/10/2015 "/>
    <s v="FNS131408BU"/>
    <s v="ALVAREZ, ALFREDO"/>
    <x v="0"/>
  </r>
  <r>
    <n v="10188505"/>
    <d v="2016-01-19T00:00:00"/>
    <x v="4"/>
    <s v="CISCO TRANSCEIVER MODULE"/>
    <s v=""/>
    <x v="1"/>
    <s v="0004"/>
    <s v="GOVERNMENTAL CENTER 4TH FLR"/>
    <s v="RB NAS"/>
    <s v="401.42"/>
    <n v="2385.64"/>
    <s v="2/10/2015 "/>
    <s v="FNS131406RU"/>
    <s v="ALVAREZ, ALFREDO"/>
    <x v="0"/>
  </r>
  <r>
    <n v="10188506"/>
    <d v="2016-01-19T00:00:00"/>
    <x v="4"/>
    <s v="CISCO TRANSCEIVER MODULE"/>
    <s v="GLC-ZX-SM"/>
    <x v="1"/>
    <s v="0004"/>
    <s v="GOVERNMENTAL CENTER 4TH FLR"/>
    <s v="RB NAS"/>
    <s v="RB NAS"/>
    <n v="2385.64"/>
    <s v="3/12/2015 "/>
    <s v="ECL134509V5"/>
    <s v="ALVAREZ, ALFREDO"/>
    <x v="0"/>
  </r>
  <r>
    <n v="10188507"/>
    <d v="2016-01-19T00:00:00"/>
    <x v="4"/>
    <s v="CISCO TRANSCEIVER MODULE"/>
    <s v=""/>
    <x v="1"/>
    <s v="2748"/>
    <s v="EMERGENCY OPS CENTER-1ST FLOOR"/>
    <s v="RB NAS"/>
    <s v="RB NAS"/>
    <n v="2385.64"/>
    <s v="2/13/2015 "/>
    <s v="FNS13050PZ0"/>
    <s v="ALVAREZ, ALFREDO"/>
    <x v="0"/>
  </r>
  <r>
    <n v="10188508"/>
    <d v="2016-01-19T00:00:00"/>
    <x v="4"/>
    <s v="CISCO TRANSCEIVER MODULE"/>
    <s v=""/>
    <x v="1"/>
    <s v="0004"/>
    <s v="GOVERNMENTAL CENTER 4TH FLR"/>
    <s v="RB NAS"/>
    <s v="MDF"/>
    <n v="2385.64"/>
    <s v="1/15/2015 "/>
    <s v="FNS13050SZB"/>
    <s v="ALVAREZ, ALFREDO"/>
    <x v="0"/>
  </r>
  <r>
    <n v="10188509"/>
    <d v="2016-01-19T00:00:00"/>
    <x v="4"/>
    <s v="CISCO TRANSCEIVER MODULE"/>
    <s v=""/>
    <x v="1"/>
    <s v="0004"/>
    <s v="GOVERNMENTAL CENTER 4TH FLR"/>
    <s v="RB NAS"/>
    <s v="401.42"/>
    <n v="2385.64"/>
    <s v="2/10/2015 "/>
    <s v="FNS13050PXQ"/>
    <s v="ALVAREZ, ALFREDO"/>
    <x v="0"/>
  </r>
  <r>
    <n v="10188510"/>
    <d v="2016-01-19T00:00:00"/>
    <x v="4"/>
    <s v="CISCO TRANSCEIVER MODULE"/>
    <s v=""/>
    <x v="1"/>
    <s v="3142"/>
    <s v="JUPITER TOWER, INDIANTOWN RD"/>
    <s v="RB NAS"/>
    <s v="RB NAS"/>
    <n v="2385.64"/>
    <s v="2/13/2015 "/>
    <s v="FNS13050PWN"/>
    <s v="ALVAREZ, ALFREDO"/>
    <x v="0"/>
  </r>
  <r>
    <n v="10188511"/>
    <d v="2016-01-19T00:00:00"/>
    <x v="4"/>
    <s v="CISCO TRANSCEIVER MODULE"/>
    <s v=""/>
    <x v="1"/>
    <s v="0004"/>
    <s v="GOVERNMENTAL CENTER 4TH FLR"/>
    <s v="RB NAS"/>
    <s v="401.42"/>
    <n v="2385.64"/>
    <s v="2/10/2015 "/>
    <s v="ECL1314033G"/>
    <s v="ALVAREZ, ALFREDO"/>
    <x v="0"/>
  </r>
  <r>
    <n v="10188512"/>
    <d v="2016-01-19T00:00:00"/>
    <x v="4"/>
    <s v="CISCO TRANSCEIVER MODULE"/>
    <s v=""/>
    <x v="1"/>
    <s v="7027"/>
    <s v="FAU EVERGLADE YOUTH CAMP"/>
    <s v="RB NAS"/>
    <s v="MDF"/>
    <n v="2385.64"/>
    <s v="2/13/2015 "/>
    <s v="ECL134706JC"/>
    <s v="ALVAREZ, ALFREDO"/>
    <x v="0"/>
  </r>
  <r>
    <n v="10188513"/>
    <d v="2016-01-19T00:00:00"/>
    <x v="4"/>
    <s v="CISCO TRANSCEIVER MODULE"/>
    <s v=""/>
    <x v="1"/>
    <s v="0004"/>
    <s v="GOVERNMENTAL CENTER 4TH FLR"/>
    <s v="RB NAS"/>
    <s v="401.42"/>
    <n v="2385.64"/>
    <s v="2/10/2015 "/>
    <s v="ECL1314033Q"/>
    <s v="ALVAREZ, ALFREDO"/>
    <x v="0"/>
  </r>
  <r>
    <n v="10188514"/>
    <d v="2016-01-19T00:00:00"/>
    <x v="4"/>
    <s v="CISCO TRANSCEIVER MODULE"/>
    <s v=""/>
    <x v="1"/>
    <s v="0004"/>
    <s v="GOVERNMENTAL CENTER 4TH FLR"/>
    <s v="RB 401.6"/>
    <s v="RBOOK"/>
    <n v="2385.64"/>
    <s v="1/26/2015 "/>
    <s v="ECL134706K2"/>
    <s v="ALVAREZ, ALFREDO"/>
    <x v="0"/>
  </r>
  <r>
    <n v="10188515"/>
    <d v="2016-01-19T00:00:00"/>
    <x v="4"/>
    <s v="CISCO TRANSCEIVER MODULE"/>
    <s v=""/>
    <x v="1"/>
    <s v="3142"/>
    <s v="JUPITER TOWER, INDIANTOWN RD"/>
    <s v="RB NAS"/>
    <s v="RB NAS"/>
    <n v="2385.64"/>
    <s v="2/13/2015 "/>
    <s v="ECL1314033F"/>
    <s v="ALVAREZ, ALFREDO"/>
    <x v="0"/>
  </r>
  <r>
    <n v="10188516"/>
    <d v="2016-01-19T00:00:00"/>
    <x v="4"/>
    <s v="CISCO TRANSCEIVER MODULE"/>
    <s v=""/>
    <x v="1"/>
    <s v="3142"/>
    <s v="JUPITER TOWER, INDIANTOWN RD"/>
    <s v="RB NAS"/>
    <s v="RB NAS"/>
    <n v="2385.64"/>
    <s v="2/13/2015 "/>
    <s v="ECL1314033H"/>
    <s v="ALVAREZ, ALFREDO"/>
    <x v="0"/>
  </r>
  <r>
    <n v="10188517"/>
    <d v="2016-01-19T00:00:00"/>
    <x v="4"/>
    <s v="CISCO TRANSCEIVER MODULE"/>
    <s v=""/>
    <x v="1"/>
    <s v="3416"/>
    <s v="F/R ADMIN/TRAINING"/>
    <s v="RB NAS"/>
    <s v="MDF"/>
    <n v="2385.64"/>
    <s v="2/13/2015 "/>
    <s v="ECL134706K8"/>
    <s v="ALVAREZ, ALFREDO"/>
    <x v="0"/>
  </r>
  <r>
    <n v="10188518"/>
    <d v="2016-01-19T00:00:00"/>
    <x v="4"/>
    <s v="CISCO TRANSCEIVER MODULE"/>
    <s v=""/>
    <x v="1"/>
    <s v="0004"/>
    <s v="GOVERNMENTAL CENTER 4TH FLR"/>
    <s v="RB NAS"/>
    <s v="401.42"/>
    <n v="2385.64"/>
    <s v="2/10/2015 "/>
    <s v="ECL1314033T"/>
    <s v="ALVAREZ, ALFREDO"/>
    <x v="0"/>
  </r>
  <r>
    <n v="10188519"/>
    <d v="2016-01-19T00:00:00"/>
    <x v="4"/>
    <s v="CISCO TRANSCEIVER MODULE"/>
    <s v=""/>
    <x v="1"/>
    <s v="0004"/>
    <s v="GOVERNMENTAL CENTER 4TH FLR"/>
    <s v="RB NAS"/>
    <s v="401.42"/>
    <n v="2385.64"/>
    <s v="2/10/2015 "/>
    <s v="ECL1314033L"/>
    <s v="ALVAREZ, ALFREDO"/>
    <x v="0"/>
  </r>
  <r>
    <n v="10188520"/>
    <d v="2016-01-19T00:00:00"/>
    <x v="4"/>
    <s v="CISCO TRANSCEIVER MODULE"/>
    <s v=""/>
    <x v="1"/>
    <s v="7084"/>
    <s v="SANTALUCES HIGH SCHOOL"/>
    <s v="RB NAS"/>
    <s v="RB NAS"/>
    <n v="2385.64"/>
    <s v="2/13/2015 "/>
    <s v="ECL1314033K"/>
    <s v="ALVAREZ, ALFREDO"/>
    <x v="0"/>
  </r>
  <r>
    <n v="10188755"/>
    <d v="2016-01-19T00:00:00"/>
    <x v="4"/>
    <s v="SERVER, DELL POWEREDGE R610"/>
    <s v=""/>
    <x v="1"/>
    <s v="2748"/>
    <s v="EMERGENCY OPS CENTER-1ST FLOOR"/>
    <s v="RB NAS"/>
    <s v="RB NAS"/>
    <n v="4014.72"/>
    <s v="2/13/2015 "/>
    <s v="9ROLVH1"/>
    <s v="FLORENCE, STEVE"/>
    <x v="0"/>
  </r>
  <r>
    <n v="10188756"/>
    <d v="2016-01-19T00:00:00"/>
    <x v="4"/>
    <s v="SERVER, DELL POWEREDGE R610"/>
    <s v=""/>
    <x v="1"/>
    <s v="0004"/>
    <s v="GOVERNMENTAL CENTER 4TH FLR"/>
    <s v="RB NAS"/>
    <s v="401.25"/>
    <n v="4014.72"/>
    <s v="3/12/2015 "/>
    <s v="9ROKVH1"/>
    <s v="FLORENCE, STEVE"/>
    <x v="0"/>
  </r>
  <r>
    <n v="10188834"/>
    <d v="2016-01-19T00:00:00"/>
    <x v="4"/>
    <s v="NETBOTZ ROOM MONITOR 355 W/POE INJECTOR"/>
    <s v=""/>
    <x v="0"/>
    <s v="0004"/>
    <s v="GOVERNMENTAL CENTER 4TH FLR"/>
    <n v="403.15"/>
    <e v="#N/A"/>
    <n v="1133.92"/>
    <s v="2/12/2015 "/>
    <s v="QA0911180230"/>
    <e v="#N/A"/>
    <x v="0"/>
  </r>
  <r>
    <n v="10189089"/>
    <d v="2016-01-19T00:00:00"/>
    <x v="4"/>
    <s v="LAPTOP, DELL LATITUDE E6520"/>
    <s v=""/>
    <x v="0"/>
    <s v="0004"/>
    <s v="GOVERNMENTAL CENTER 4TH FLR"/>
    <n v="401.43"/>
    <s v="401.42"/>
    <n v="1513.89"/>
    <s v="2/12/2015 "/>
    <s v="6XL1DS1"/>
    <s v="RAINERI, CARLO RAINERI"/>
    <x v="0"/>
  </r>
  <r>
    <n v="10189291"/>
    <d v="2016-01-19T00:00:00"/>
    <x v="4"/>
    <s v="EX20 HARDENED SHIELD, FOCAL POINT"/>
    <s v=""/>
    <x v="0"/>
    <s v="0093"/>
    <s v="GUN CLUB CJC-PBSO ADMIN 1ST FL"/>
    <s v="MDF"/>
    <s v="401.32"/>
    <n v="1411.76"/>
    <s v="1/20/2015 "/>
    <s v="FPT1623E021"/>
    <s v="GOLDSMITH, LORINDA"/>
    <x v="0"/>
  </r>
  <r>
    <n v="10189292"/>
    <d v="2016-01-19T00:00:00"/>
    <x v="4"/>
    <s v="EX20 HARDENED SHIELD, FOCAL POINT"/>
    <s v=""/>
    <x v="0"/>
    <s v="0093"/>
    <s v="GUN CLUB CJC-PBSO ADMIN 1ST FL"/>
    <s v="MDF"/>
    <s v="401.32"/>
    <n v="1411.76"/>
    <s v="1/20/2015 "/>
    <s v="FPT1623E022"/>
    <s v="GOLDSMITH, LORINDA"/>
    <x v="0"/>
  </r>
  <r>
    <n v="10189293"/>
    <d v="2016-01-19T00:00:00"/>
    <x v="4"/>
    <s v="EX20 HARDENED SHIELD, FOCAL POINT"/>
    <s v=""/>
    <x v="0"/>
    <s v="0093"/>
    <s v="GUN CLUB CJC-PBSO ADMIN 1ST FL"/>
    <s v="MDF"/>
    <s v="401.32"/>
    <n v="1411.76"/>
    <s v="1/20/2015 "/>
    <s v="FPT1623E023"/>
    <s v="GOLDSMITH, LORINDA"/>
    <x v="0"/>
  </r>
  <r>
    <n v="10189294"/>
    <d v="2016-01-19T00:00:00"/>
    <x v="4"/>
    <s v="EX20 HARDENED SHIELD, FOCAL POINT"/>
    <s v=""/>
    <x v="0"/>
    <s v="0093"/>
    <s v="GUN CLUB CJC-PBSO ADMIN 1ST FL"/>
    <s v="MDF"/>
    <s v="401.32"/>
    <n v="1411.76"/>
    <s v="1/20/2015 "/>
    <s v="FPT1623E024"/>
    <s v="GOLDSMITH, LORINDA"/>
    <x v="0"/>
  </r>
  <r>
    <n v="10189295"/>
    <d v="2016-01-19T00:00:00"/>
    <x v="4"/>
    <s v="STAND, AVTEQ-CART"/>
    <s v=""/>
    <x v="0"/>
    <s v="1008"/>
    <s v="SOUTH COUNTY COURTHOUSE 1ST FL"/>
    <s v="MDF"/>
    <s v="RM# 1S121"/>
    <n v="1798.87"/>
    <s v="1/20/2015 "/>
    <s v=""/>
    <s v="GOLDSMITH, LORINDA"/>
    <x v="0"/>
  </r>
  <r>
    <n v="10189296"/>
    <d v="2016-01-19T00:00:00"/>
    <x v="4"/>
    <s v="MONITOR, NEC 46 INCH LCD"/>
    <s v=""/>
    <x v="0"/>
    <s v="0060"/>
    <s v="NORTH COUNTY COMPLEX  1ST FLR"/>
    <s v="MDF"/>
    <s v="RM# 1222"/>
    <n v="1127.06"/>
    <s v="1/20/2015 "/>
    <s v="1Z006171NA"/>
    <s v="GOLDSMITH, LORINDA"/>
    <x v="0"/>
  </r>
  <r>
    <n v="10189297"/>
    <d v="2016-01-19T00:00:00"/>
    <x v="4"/>
    <s v="QUICK SET SX20"/>
    <s v=""/>
    <x v="0"/>
    <s v="7096"/>
    <s v="WEST COUNTY ADMINIISTRATION BLDG"/>
    <s v="MDF"/>
    <s v="RM# S-157"/>
    <n v="7177.5"/>
    <s v="1/20/2015 "/>
    <s v="FTT161900HK"/>
    <s v="GOLDSMITH, LORINDA"/>
    <x v="0"/>
  </r>
  <r>
    <n v="10189300"/>
    <d v="2016-01-19T00:00:00"/>
    <x v="4"/>
    <s v="CISCO TELEPRESENCE SYSTEM EX60"/>
    <s v=""/>
    <x v="0"/>
    <s v="0004"/>
    <s v="GOVERNMENTAL CENTER 4TH FLR"/>
    <n v="401.46"/>
    <s v="401.32"/>
    <n v="5276.47"/>
    <s v="12/9/2014 "/>
    <s v="A1AZ16E00016"/>
    <s v="GOLDSMITH, LORINDA"/>
    <x v="0"/>
  </r>
  <r>
    <n v="10189301"/>
    <d v="2016-01-19T00:00:00"/>
    <x v="4"/>
    <s v="QUICK SET SX20"/>
    <s v=""/>
    <x v="0"/>
    <s v="1008"/>
    <s v="SOUTH COUNTY COURTHOUSE 1ST FL"/>
    <s v="MDF"/>
    <s v="RM# 1S121"/>
    <n v="8315.66"/>
    <s v="1/20/2015 "/>
    <s v="FTT161900H4"/>
    <s v="GOLDSMITH, LORINDA"/>
    <x v="0"/>
  </r>
  <r>
    <n v="10189302"/>
    <d v="2016-01-19T00:00:00"/>
    <x v="4"/>
    <s v="STAND, AVTEQ-CART"/>
    <s v=""/>
    <x v="0"/>
    <s v="0060"/>
    <s v="NORTH COUNTY COMPLEX  1ST FLR"/>
    <s v="MDF"/>
    <s v="RM# 1222"/>
    <n v="1798.87"/>
    <s v="3/2/2015  "/>
    <s v=""/>
    <s v="GOLDSMITH, LORINDA"/>
    <x v="0"/>
  </r>
  <r>
    <n v="10189303"/>
    <d v="2016-01-19T00:00:00"/>
    <x v="4"/>
    <s v="MONITOR, NEC 55 INCH LCD"/>
    <s v=""/>
    <x v="0"/>
    <s v="1008"/>
    <s v="SOUTH COUNTY COURTHOUSE 1ST FL"/>
    <s v="MDF"/>
    <s v="RM# 1S121"/>
    <n v="2651.25"/>
    <s v="1/20/2015 "/>
    <s v="23001354NA"/>
    <s v="GOLDSMITH, LORINDA"/>
    <x v="0"/>
  </r>
  <r>
    <n v="10189304"/>
    <d v="2016-01-19T00:00:00"/>
    <x v="4"/>
    <s v="QUICK SET SX20"/>
    <s v=""/>
    <x v="0"/>
    <s v="0060"/>
    <s v="NORTH COUNTY COMPLEX  1ST FLR"/>
    <s v="MDF"/>
    <s v="RM# 1222"/>
    <n v="7177.5"/>
    <s v="1/20/2015 "/>
    <s v="FTT161900GR"/>
    <s v="GOLDSMITH, LORINDA"/>
    <x v="0"/>
  </r>
  <r>
    <n v="10189305"/>
    <d v="2016-01-19T00:00:00"/>
    <x v="4"/>
    <s v="BROCADE XFP TRANSCEIVER MODULE"/>
    <s v=""/>
    <x v="1"/>
    <s v="0004"/>
    <s v="GOVERNMENTAL CENTER 4TH FLR"/>
    <n v="401.6"/>
    <s v="RBOOK"/>
    <n v="5347.44"/>
    <s v="2/5/2015  "/>
    <s v="AFU111420000006"/>
    <s v="ALVAREZ, ALFREDO"/>
    <x v="0"/>
  </r>
  <r>
    <n v="10189306"/>
    <d v="2016-01-19T00:00:00"/>
    <x v="4"/>
    <s v="BROCADE XFP TRANSCEIVER MODULE"/>
    <s v="10G-XFP-ER"/>
    <x v="1"/>
    <s v="3142"/>
    <s v="JUPITER TOWER, INDIANTOWN RD"/>
    <s v="RB NAS"/>
    <s v="RB NAS"/>
    <n v="5347.44"/>
    <s v="2/13/2015 "/>
    <s v="AFF1113400006F4"/>
    <s v="ALVAREZ, ALFREDO"/>
    <x v="0"/>
  </r>
  <r>
    <n v="10189307"/>
    <d v="2016-01-19T00:00:00"/>
    <x v="4"/>
    <s v="BROCADE XFP TRANSCEIVER MODULE"/>
    <s v="10G-XFP-ER"/>
    <x v="1"/>
    <s v="2748"/>
    <s v="EMERGENCY OPS CENTER-1ST FLOOR"/>
    <s v="RB NAS"/>
    <s v="MDF"/>
    <n v="5347.44"/>
    <s v="2/13/2015 "/>
    <s v="AFF1113400006JA"/>
    <s v="ALVAREZ, ALFREDO"/>
    <x v="0"/>
  </r>
  <r>
    <n v="10189308"/>
    <d v="2016-01-19T00:00:00"/>
    <x v="4"/>
    <s v="BROCADE XFP TRANSCEIVER MODULE"/>
    <s v="10G-XFP-ER"/>
    <x v="1"/>
    <s v="7067"/>
    <s v="PALM TRAN DELRAY BEACH ADMINISTRATION"/>
    <s v="MDF"/>
    <s v="MDF"/>
    <n v="5347.44"/>
    <s v="2/10/2015 "/>
    <s v="AFF1113400006G1"/>
    <s v="ALVAREZ, ALFREDO"/>
    <x v="0"/>
  </r>
  <r>
    <n v="10189309"/>
    <d v="2016-01-19T00:00:00"/>
    <x v="4"/>
    <s v="BROCADE XFP TRANSCEIVER MODULE"/>
    <s v="10G-XFP-ER"/>
    <x v="1"/>
    <s v="3142"/>
    <s v="JUPITER TOWER, INDIANTOWN RD"/>
    <s v="RB NAS"/>
    <s v="RB NAS"/>
    <n v="5347.44"/>
    <s v="2/13/2015 "/>
    <s v="AFU111410000003"/>
    <s v="ALVAREZ, ALFREDO"/>
    <x v="0"/>
  </r>
  <r>
    <n v="10189310"/>
    <d v="2016-01-19T00:00:00"/>
    <x v="4"/>
    <s v="BROCADE XFP TRANSCEIVER MODULE"/>
    <s v=""/>
    <x v="1"/>
    <s v="0004"/>
    <s v="GOVERNMENTAL CENTER 4TH FLR"/>
    <s v="RB MDF"/>
    <s v="MDF"/>
    <n v="5347.44"/>
    <s v="2/5/2015  "/>
    <s v="AFU111410000007"/>
    <s v="ALVAREZ, ALFREDO"/>
    <x v="0"/>
  </r>
  <r>
    <n v="10189311"/>
    <d v="2016-01-19T00:00:00"/>
    <x v="4"/>
    <s v="BROCADE XFP TRANSCEIVER MODULE"/>
    <s v=""/>
    <x v="1"/>
    <s v="0004"/>
    <s v="GOVERNMENTAL CENTER 4TH FLR"/>
    <n v="401.6"/>
    <s v="RBOOK"/>
    <n v="5347.44"/>
    <s v="2/5/2015  "/>
    <s v="AFU1113400006G6"/>
    <s v="ALVAREZ, ALFREDO"/>
    <x v="0"/>
  </r>
  <r>
    <n v="10189312"/>
    <d v="2016-01-19T00:00:00"/>
    <x v="4"/>
    <s v="BROCADE XFP TRANSCEIVER MODULE"/>
    <s v="10G-XFP-ER"/>
    <x v="1"/>
    <s v="7064"/>
    <s v="PALM BEACH STATE COLLEGE, LAKE WORTH CAMPUS"/>
    <s v="RB NAS"/>
    <s v="MDF"/>
    <n v="5347.44"/>
    <s v="2/13/2015 "/>
    <s v="AFU111420000005"/>
    <s v="ALVAREZ, ALFREDO"/>
    <x v="0"/>
  </r>
  <r>
    <n v="10189313"/>
    <d v="2016-01-19T00:00:00"/>
    <x v="4"/>
    <s v="BROCADE XFP TRANSCEIVER MODULE"/>
    <s v=""/>
    <x v="1"/>
    <s v="0004"/>
    <s v="GOVERNMENTAL CENTER 4TH FLR"/>
    <n v="401.6"/>
    <s v="RBOOK"/>
    <n v="5347.44"/>
    <s v="2/5/2015  "/>
    <s v="AFU1113400006V5"/>
    <s v="ALVAREZ, ALFREDO"/>
    <x v="0"/>
  </r>
  <r>
    <n v="10189314"/>
    <d v="2016-01-19T00:00:00"/>
    <x v="4"/>
    <s v="BROCADE XFP TRANSCEIVER MODULE"/>
    <s v="10G-XFP-ER"/>
    <x v="1"/>
    <s v="3416"/>
    <s v="F/R ADMIN/TRAINING"/>
    <s v="RB NAS"/>
    <s v="MDF"/>
    <n v="5347.44"/>
    <s v="2/13/2015 "/>
    <s v="AFU111410000006"/>
    <s v="ALVAREZ, ALFREDO"/>
    <x v="0"/>
  </r>
  <r>
    <n v="10189315"/>
    <d v="2016-01-19T00:00:00"/>
    <x v="4"/>
    <s v="BROCADE XFP TRANSCEIVER MODULE"/>
    <s v=""/>
    <x v="1"/>
    <s v="0004"/>
    <s v="GOVERNMENTAL CENTER 4TH FLR"/>
    <s v="401.6 RB"/>
    <s v="RBOOK"/>
    <n v="8557.3700000000008"/>
    <s v="1/23/2015 "/>
    <s v="SPF037"/>
    <s v="ALVAREZ, ALFREDO"/>
    <x v="0"/>
  </r>
  <r>
    <n v="10189316"/>
    <d v="2016-01-19T00:00:00"/>
    <x v="4"/>
    <s v="BROCADE XFP TRANSCEIVER MODULE"/>
    <s v=""/>
    <x v="1"/>
    <s v="0004"/>
    <s v="GOVERNMENTAL CENTER 4TH FLR"/>
    <s v="401.6 RB"/>
    <s v="RBOOK"/>
    <n v="8557.3700000000008"/>
    <s v="1/23/2015 "/>
    <s v="SPF031"/>
    <s v="ALVAREZ, ALFREDO"/>
    <x v="0"/>
  </r>
  <r>
    <n v="10189317"/>
    <d v="2016-01-19T00:00:00"/>
    <x v="4"/>
    <s v="BROCADE XFP TRANSCEIVER MODULE"/>
    <s v=""/>
    <x v="1"/>
    <s v="0004"/>
    <s v="GOVERNMENTAL CENTER 4TH FLR"/>
    <s v="401.6 RB"/>
    <s v="RBOOK"/>
    <n v="8557.3700000000008"/>
    <s v="1/23/2015 "/>
    <s v="SPF043"/>
    <s v="ALVAREZ, ALFREDO"/>
    <x v="0"/>
  </r>
  <r>
    <n v="10189318"/>
    <d v="2016-01-19T00:00:00"/>
    <x v="4"/>
    <s v="BROCADE XFP TRANSCEIVER MODULE"/>
    <s v=""/>
    <x v="1"/>
    <s v="0004"/>
    <s v="GOVERNMENTAL CENTER 4TH FLR"/>
    <s v="401.6 RB"/>
    <s v="RBOOK"/>
    <n v="8557.3700000000008"/>
    <s v="1/23/2015 "/>
    <s v="SPF030"/>
    <s v="ALVAREZ, ALFREDO"/>
    <x v="0"/>
  </r>
  <r>
    <n v="10189319"/>
    <d v="2016-01-19T00:00:00"/>
    <x v="4"/>
    <s v="PC, DELL MOBILE PRECISION M6600"/>
    <s v=""/>
    <x v="0"/>
    <s v="0004"/>
    <s v="GOVERNMENTAL CENTER 4TH FLR"/>
    <n v="403.1"/>
    <s v="401.32"/>
    <n v="2239.4899999999998"/>
    <s v="2/5/2015  "/>
    <s v="8Z3MBT1"/>
    <s v="GOLDSMITH, LORINDA"/>
    <x v="0"/>
  </r>
  <r>
    <n v="10189320"/>
    <d v="2016-01-19T00:00:00"/>
    <x v="4"/>
    <s v="LAPTOP, DELL PRECISION M4600"/>
    <s v=""/>
    <x v="0"/>
    <s v="0004"/>
    <s v="GOVERNMENTAL CENTER 4TH FLR"/>
    <n v="401.45"/>
    <s v="401.44"/>
    <n v="1915.56"/>
    <s v="12/31/2013"/>
    <s v="8ZCGBT1"/>
    <s v="SCHMITT, TRAVIS"/>
    <x v="1"/>
  </r>
  <r>
    <n v="10189321"/>
    <d v="2016-01-19T00:00:00"/>
    <x v="4"/>
    <s v="LAPTOP, DELL LATITUDE E6320"/>
    <s v="E6320"/>
    <x v="0"/>
    <s v="0004"/>
    <s v="GOVERNMENTAL CENTER 4TH FLR"/>
    <n v="401.33"/>
    <s v="401.33"/>
    <n v="1591.2"/>
    <s v="12/9/2014 "/>
    <s v="B77TDV1"/>
    <s v="CRAMER, BILL"/>
    <x v="0"/>
  </r>
  <r>
    <n v="10189322"/>
    <d v="2016-01-19T00:00:00"/>
    <x v="4"/>
    <s v="TMD PSEUDOWIRE ACCESS GATEWAY, SINGLE T1"/>
    <s v="IPMUX-24/FE/1T1"/>
    <x v="0"/>
    <s v="0004"/>
    <s v="GOVERNMENTAL CENTER 4TH FLR"/>
    <n v="401.6"/>
    <s v="401.6"/>
    <n v="1050.6600000000001"/>
    <s v="1/23/2015 "/>
    <n v="1224001180"/>
    <s v="ALVAREZ, ALFREDO"/>
    <x v="0"/>
  </r>
  <r>
    <n v="10189323"/>
    <d v="2016-01-19T00:00:00"/>
    <x v="4"/>
    <s v="TMD PSEUDOWIRE ACCESS GATEWAY, SINGLE T1"/>
    <s v="IPMUX-24/FE/1T1"/>
    <x v="0"/>
    <s v="0004"/>
    <s v="GOVERNMENTAL CENTER 4TH FLR"/>
    <n v="401.6"/>
    <s v="401.6"/>
    <n v="1050.6600000000001"/>
    <s v="1/23/2015 "/>
    <n v="1224001185"/>
    <s v="ALVAREZ, ALFREDO"/>
    <x v="0"/>
  </r>
  <r>
    <n v="10189324"/>
    <d v="2016-01-19T00:00:00"/>
    <x v="4"/>
    <s v="TMD PSEUDOWIRE ACCESS GATEWAY, SINGLE T1"/>
    <s v="IPMUX-24/FE/1T1"/>
    <x v="0"/>
    <s v="0079"/>
    <s v="COUNTY LIBRARY SUMMIT BLVD"/>
    <s v="MDF"/>
    <s v="MDF"/>
    <n v="1050.6600000000001"/>
    <s v="3/2/2015  "/>
    <n v="1225010366"/>
    <s v="ALVAREZ, ALFREDO"/>
    <x v="0"/>
  </r>
  <r>
    <n v="10189325"/>
    <d v="2016-01-19T00:00:00"/>
    <x v="4"/>
    <s v="TMD PSEUDOWIRE ACCESS GATEWAY, SINGLE T1"/>
    <s v="IPMUX-24/FE/1T1"/>
    <x v="0"/>
    <s v="0004"/>
    <s v="GOVERNMENTAL CENTER 4TH FLR"/>
    <n v="401.6"/>
    <s v="401.6"/>
    <n v="1050.6600000000001"/>
    <s v="1/23/2015 "/>
    <n v="1225010367"/>
    <s v="ALVAREZ, ALFREDO"/>
    <x v="0"/>
  </r>
  <r>
    <n v="10189326"/>
    <d v="2016-01-19T00:00:00"/>
    <x v="4"/>
    <s v="TMD PSEUDOWIRE ACCESS GATEWAY, SINGLE T1"/>
    <s v="IPMUX-24-FE/1T1"/>
    <x v="0"/>
    <s v="0004"/>
    <s v="GOVERNMENTAL CENTER 4TH FLR"/>
    <n v="401.6"/>
    <s v="401.6"/>
    <n v="1050.6600000000001"/>
    <s v="1/23/2015 "/>
    <n v="1225010368"/>
    <s v="ALVAREZ, ALFREDO"/>
    <x v="0"/>
  </r>
  <r>
    <n v="10189327"/>
    <d v="2016-01-19T00:00:00"/>
    <x v="4"/>
    <s v="TMD PSEUDOWIRE ACCESS GATEWAY, SINGLE T1"/>
    <s v="IPMUX-24/FE/2T1"/>
    <x v="0"/>
    <s v="0004"/>
    <s v="GOVERNMENTAL CENTER 4TH FLR"/>
    <n v="401.6"/>
    <s v="401.6"/>
    <n v="1843.16"/>
    <s v="1/23/2015 "/>
    <n v="1226003320"/>
    <s v="ALVAREZ, ALFREDO"/>
    <x v="0"/>
  </r>
  <r>
    <n v="10189328"/>
    <d v="2016-01-19T00:00:00"/>
    <x v="4"/>
    <s v="TMD PSEUDOWIRE ACCESS GATEWAY, SINGLE T1"/>
    <s v="IPMUX-24/FE/2T1"/>
    <x v="0"/>
    <s v="0004"/>
    <s v="GOVERNMENTAL CENTER 4TH FLR"/>
    <n v="401.6"/>
    <s v="401.6"/>
    <n v="1843.16"/>
    <s v="1/23/2015 "/>
    <n v="1226003321"/>
    <s v="ALVAREZ, ALFREDO"/>
    <x v="0"/>
  </r>
  <r>
    <n v="10189329"/>
    <d v="2016-01-19T00:00:00"/>
    <x v="4"/>
    <s v="TMD PSEUDOWIRE ACCESS GATEWAY, SINGLE T1"/>
    <s v="IPMUX-24/FE/2T1"/>
    <x v="0"/>
    <s v="0004"/>
    <s v="GOVERNMENTAL CENTER 4TH FLR"/>
    <n v="401.6"/>
    <s v="401.6"/>
    <n v="1843.16"/>
    <s v="1/23/2015 "/>
    <n v="1226003322"/>
    <s v="ALVAREZ, ALFREDO"/>
    <x v="0"/>
  </r>
  <r>
    <n v="10189330"/>
    <d v="2016-01-19T00:00:00"/>
    <x v="4"/>
    <s v="TMD PSEUDOWIRE ACCESS GATEWAY, SINGLE T1"/>
    <s v="IPMUX-24/FE/4T1"/>
    <x v="0"/>
    <s v="2748"/>
    <s v="EMERGENCY OPS CENTER-1ST FLOOR"/>
    <n v="130"/>
    <s v="PHONE"/>
    <n v="2536.16"/>
    <s v="2/24/2015 "/>
    <n v="1218000983"/>
    <s v="ALVAREZ, ALFREDO"/>
    <x v="0"/>
  </r>
  <r>
    <n v="10189331"/>
    <d v="2016-01-19T00:00:00"/>
    <x v="4"/>
    <s v="TMD PSEUDOWIRE ACCESS GATEWAY, SINGLE T1"/>
    <s v="IPMUX-24/FE/4T1"/>
    <x v="0"/>
    <s v="0146"/>
    <s v="FOUR POINTS CENTER 1ST FLR"/>
    <s v="PLMTRN"/>
    <s v="401.6"/>
    <n v="2536.16"/>
    <s v="2/25/2015 "/>
    <n v="1218000984"/>
    <s v="ALVAREZ, ALFREDO"/>
    <x v="0"/>
  </r>
  <r>
    <n v="10189332"/>
    <d v="2016-01-19T00:00:00"/>
    <x v="4"/>
    <s v="TMD PSEUDOWIRE ACCESS GATEWAY, SINGLE T1"/>
    <s v="IPMUX-24/FE/4T1"/>
    <x v="0"/>
    <s v="0146"/>
    <s v="FOUR POINTS CENTER 1ST FLR"/>
    <s v="MDF"/>
    <s v="MDF"/>
    <n v="2536.16"/>
    <s v="3/2/2015  "/>
    <n v="1218000985"/>
    <s v="ALVAREZ, ALFREDO"/>
    <x v="0"/>
  </r>
  <r>
    <n v="10189333"/>
    <d v="2016-01-19T00:00:00"/>
    <x v="4"/>
    <s v="BIG-IP SWITCH 3900"/>
    <s v=""/>
    <x v="1"/>
    <s v="2748"/>
    <s v="EMERGENCY OPS CENTER-1ST FLOOR"/>
    <s v="RB NAS"/>
    <s v="RB NAS"/>
    <n v="18597.68"/>
    <s v="3/2/2015  "/>
    <s v="F5-YMHM-YGTX"/>
    <s v="SPILLERS, MISTY"/>
    <x v="0"/>
  </r>
  <r>
    <n v="10189334"/>
    <d v="2016-01-19T00:00:00"/>
    <x v="4"/>
    <s v="BIG-IP SWITCH 3900"/>
    <s v=""/>
    <x v="1"/>
    <s v="2748"/>
    <s v="EMERGENCY OPS CENTER-1ST FLOOR"/>
    <s v="RB NAS"/>
    <s v="RB NAS"/>
    <n v="18597.68"/>
    <s v="3/2/2015  "/>
    <s v="F5-BHYA-JECW"/>
    <s v="SPILLERS, MISTY"/>
    <x v="0"/>
  </r>
  <r>
    <n v="10189335"/>
    <d v="2016-01-19T00:00:00"/>
    <x v="4"/>
    <s v="BIG-IP SWITCH 3600"/>
    <s v=""/>
    <x v="1"/>
    <s v="0004"/>
    <s v="GOVERNMENTAL CENTER 4TH FLR"/>
    <s v="RB NAS"/>
    <s v="RB NAS"/>
    <n v="18596.900000000001"/>
    <s v="3/2/2015  "/>
    <s v="F5-DOVH-IRKC"/>
    <s v="SPILLERS, MISTY"/>
    <x v="0"/>
  </r>
  <r>
    <n v="10189336"/>
    <d v="2016-01-19T00:00:00"/>
    <x v="4"/>
    <s v="BIG-IP SWITCH 3600"/>
    <s v=""/>
    <x v="1"/>
    <s v="0004"/>
    <s v="GOVERNMENTAL CENTER 4TH FLR"/>
    <s v="RB NAS"/>
    <s v="RB NAS"/>
    <n v="18596.900000000001"/>
    <s v="3/2/2015  "/>
    <s v="F5-UWVO-GZQF"/>
    <s v="SPILLERS, MISTY"/>
    <x v="0"/>
  </r>
  <r>
    <n v="10189337"/>
    <d v="2016-01-19T00:00:00"/>
    <x v="4"/>
    <s v="STAND"/>
    <s v=""/>
    <x v="0"/>
    <s v="0070"/>
    <s v="AGRICULTURE:ADMIN.BLDG."/>
    <s v="MDF"/>
    <s v="EXHIBIT HALL &quot;A&quot;"/>
    <n v="1798.87"/>
    <s v="1/20/2015 "/>
    <s v=""/>
    <s v="GOLDSMITH, LORINDA"/>
    <x v="0"/>
  </r>
  <r>
    <n v="10189753"/>
    <d v="2016-01-19T00:00:00"/>
    <x v="4"/>
    <s v="QUICKSET SX20"/>
    <s v=""/>
    <x v="0"/>
    <s v="0070"/>
    <s v="AGRICULTURE:ADMIN.BLDG."/>
    <s v="MDF"/>
    <s v="EXHIBIT HALL &quot;A&quot;"/>
    <n v="8315.66"/>
    <s v="1/20/2015 "/>
    <s v="FTT162200HI"/>
    <s v="GOLDSMITH, LORINDA"/>
    <x v="0"/>
  </r>
  <r>
    <n v="10189754"/>
    <d v="2016-01-19T00:00:00"/>
    <x v="4"/>
    <s v="MONITOR, NEC 55&quot;"/>
    <s v=""/>
    <x v="0"/>
    <s v="0070"/>
    <s v="AGRICULTURE:ADMIN.BLDG."/>
    <s v="MDF"/>
    <s v="EXHIBIT HALL &quot;A&quot;"/>
    <n v="2495.29"/>
    <s v="1/20/2015 "/>
    <s v="25001959NA"/>
    <s v="GOLDSMITH, LORINDA"/>
    <x v="0"/>
  </r>
  <r>
    <n v="10189767"/>
    <d v="2016-01-19T00:00:00"/>
    <x v="4"/>
    <s v="LAPTOP, APPLE MACBOOK AIR"/>
    <s v=""/>
    <x v="0"/>
    <s v="0004"/>
    <s v="GOVERNMENTAL CENTER 4TH FLR"/>
    <s v="ED HOME"/>
    <s v="401.35"/>
    <n v="1178.81"/>
    <s v="2/12/2015 "/>
    <s v="C02HXKXWDRVC"/>
    <s v="ALLEN, EDWARD"/>
    <x v="0"/>
  </r>
  <r>
    <n v="10189808"/>
    <d v="2016-01-19T00:00:00"/>
    <x v="4"/>
    <s v="CISCO 6509 CHASSIS"/>
    <n v="6509"/>
    <x v="0"/>
    <s v="0004"/>
    <s v="GOVERNMENTAL CENTER 4TH FLR"/>
    <s v="NOC"/>
    <s v="NOC"/>
    <n v="90671.2"/>
    <s v="1/15/2015 "/>
    <s v="SCA044400XD"/>
    <s v="BUTLER, MIKE"/>
    <x v="0"/>
  </r>
  <r>
    <n v="10189991"/>
    <d v="2016-01-19T00:00:00"/>
    <x v="4"/>
    <s v="UPS, APC SMART 5000VA"/>
    <s v="UPS 5000"/>
    <x v="0"/>
    <s v="1056"/>
    <s v="WEST COUNTY COURTHOUSE"/>
    <s v="MDF"/>
    <s v="IDF N114"/>
    <n v="3728.42"/>
    <s v="1/20/2015 "/>
    <s v="QS1219151573"/>
    <s v="ALVAREZ, ALFREDO"/>
    <x v="0"/>
  </r>
  <r>
    <n v="10189992"/>
    <d v="2016-01-19T00:00:00"/>
    <x v="4"/>
    <s v="UPS, APC SMART 5000VA"/>
    <s v=""/>
    <x v="0"/>
    <s v="0004"/>
    <s v="GOVERNMENTAL CENTER 4TH FLR"/>
    <s v="UPS1"/>
    <s v="401.42"/>
    <n v="3728.42"/>
    <s v="2/25/2015 "/>
    <s v="QS1219151565"/>
    <s v="ALVAREZ, ALFREDO"/>
    <x v="0"/>
  </r>
  <r>
    <n v="10189993"/>
    <d v="2016-01-19T00:00:00"/>
    <x v="4"/>
    <s v="UPS, APC SMART 5000VA"/>
    <s v="UPS 5000"/>
    <x v="0"/>
    <s v="1056"/>
    <s v="WEST COUNTY COURTHOUSE"/>
    <s v="MDF"/>
    <s v="IDF S150"/>
    <n v="3728.42"/>
    <s v="1/20/2015 "/>
    <s v="QS1219151570"/>
    <s v="ALVAREZ, ALFREDO"/>
    <x v="0"/>
  </r>
  <r>
    <n v="10189994"/>
    <d v="2016-01-19T00:00:00"/>
    <x v="4"/>
    <s v="UPS, APC SMART 5000VA"/>
    <s v="UPS 5000"/>
    <x v="0"/>
    <s v="3416"/>
    <s v="F/R ADMIN/TRAINING"/>
    <s v="MDF"/>
    <s v="MDF"/>
    <n v="3728.42"/>
    <s v="1/20/2015 "/>
    <s v="QS1219151563"/>
    <s v="ALVAREZ, ALFREDO"/>
    <x v="0"/>
  </r>
  <r>
    <n v="10189995"/>
    <d v="2016-01-19T00:00:00"/>
    <x v="4"/>
    <s v="UPS, APC SMART 5000VA"/>
    <s v="UPS 5000"/>
    <x v="0"/>
    <s v="2831"/>
    <s v="BELLE GLADE JAIL 1ST FLOOR"/>
    <s v="MDF"/>
    <s v="MDF C118"/>
    <n v="3728.42"/>
    <s v="1/20/2015 "/>
    <s v="QS1219151562"/>
    <s v="ALVAREZ, ALFREDO"/>
    <x v="0"/>
  </r>
  <r>
    <n v="10192188"/>
    <d v="2016-01-19T00:00:00"/>
    <x v="4"/>
    <s v="NI CER 2024C, BROCADE"/>
    <s v=""/>
    <x v="0"/>
    <s v="0004"/>
    <s v="GOVERNMENTAL CENTER 4TH FLR"/>
    <n v="402.12200000000001"/>
    <s v="402.122"/>
    <n v="6670"/>
    <s v="2/5/2015  "/>
    <s v="PO2538H004"/>
    <s v="ALVAREZ, ALFREDO"/>
    <x v="0"/>
  </r>
  <r>
    <n v="10192189"/>
    <d v="2016-01-19T00:00:00"/>
    <x v="4"/>
    <s v="NI CER 2024C, BROCADE"/>
    <s v="NI-CER-2024C-ADPREM-AC"/>
    <x v="0"/>
    <s v="3284"/>
    <s v="CITY OF RIVIERA BEACH"/>
    <s v="MDF"/>
    <s v="MDF"/>
    <n v="6670"/>
    <s v="1/21/2015 "/>
    <s v="PO2538H005"/>
    <s v="ALVAREZ, ALFREDO"/>
    <x v="0"/>
  </r>
  <r>
    <n v="10192190"/>
    <d v="2016-01-19T00:00:00"/>
    <x v="4"/>
    <s v="881 FAST ETHERNET SECURE ROUTER WI, CISCO"/>
    <s v="C881G+7-A-K9"/>
    <x v="0"/>
    <s v="0004"/>
    <s v="GOVERNMENTAL CENTER 4TH FLR"/>
    <n v="401.35"/>
    <s v="401.35"/>
    <n v="1008.92"/>
    <s v="3/12/2015 "/>
    <s v="FTX163983HZ"/>
    <s v="ALLEN, EDWARD"/>
    <x v="0"/>
  </r>
  <r>
    <n v="10192323"/>
    <d v="2016-01-19T00:00:00"/>
    <x v="4"/>
    <s v="LAPTOP, DELL LATITUDE E6530"/>
    <s v=""/>
    <x v="0"/>
    <s v="0004"/>
    <s v="GOVERNMENTAL CENTER 4TH FLR"/>
    <n v="401.45"/>
    <s v="401.45"/>
    <n v="1366.47"/>
    <s v="1/6/2015  "/>
    <s v="FFKC7W1"/>
    <s v="RIVERA, FRANK"/>
    <x v="0"/>
  </r>
  <r>
    <n v="10192324"/>
    <d v="2016-01-19T00:00:00"/>
    <x v="4"/>
    <s v="2921 W/3 GE 4 EHWIC3, CISCO"/>
    <s v=""/>
    <x v="0"/>
    <s v="7186"/>
    <s v="CITY OF W. P. B. EAST CENTRAL REGIONAL WATER REC. FAC."/>
    <s v="MDF"/>
    <s v="MDF"/>
    <n v="2191.0300000000002"/>
    <s v="2/25/2015 "/>
    <s v="FTX1639AKU3"/>
    <s v="ALVAREZ, ALFREDO"/>
    <x v="0"/>
  </r>
  <r>
    <n v="10192325"/>
    <d v="2016-01-19T00:00:00"/>
    <x v="4"/>
    <s v="2921 W/3 GE 4 EHWIC3, CISCO"/>
    <s v="2921/K9"/>
    <x v="0"/>
    <s v="7159"/>
    <s v="LOXAHATCHEE RIVER DISTRICT MASTER LIFT STATION, JUPITER"/>
    <s v="MDF"/>
    <s v="MDF"/>
    <n v="2191.0300000000002"/>
    <s v="12/11/2014"/>
    <s v="FTX1639AKU4"/>
    <s v="ALVAREZ, ALFREDO"/>
    <x v="0"/>
  </r>
  <r>
    <n v="10192326"/>
    <d v="2016-01-19T00:00:00"/>
    <x v="4"/>
    <s v="2921 W/3 GE 4 EHWIC3, CISCO"/>
    <s v="2921/K9"/>
    <x v="0"/>
    <s v="0064"/>
    <s v="GLADES OFFICE COMPLEX 1ST FLR"/>
    <s v="MDF"/>
    <s v="MDF"/>
    <n v="2191.0300000000002"/>
    <s v="1/15/2015 "/>
    <s v="FTX1639AKU5"/>
    <s v="ALVAREZ, ALFREDO"/>
    <x v="0"/>
  </r>
  <r>
    <n v="10192327"/>
    <d v="2016-01-19T00:00:00"/>
    <x v="4"/>
    <s v="2921 W/3 GE 4 EHWIC3, CISCO"/>
    <s v="2921/K9"/>
    <x v="0"/>
    <s v="0064"/>
    <s v="GLADES OFFICE COMPLEX 1ST FLR"/>
    <s v="MDF"/>
    <s v="MDF"/>
    <n v="2191.0300000000002"/>
    <s v="1/15/2015 "/>
    <s v="FTX1639AKU6"/>
    <s v="ALVAREZ, ALFREDO"/>
    <x v="0"/>
  </r>
  <r>
    <n v="10192328"/>
    <d v="2016-01-19T00:00:00"/>
    <x v="4"/>
    <s v="2921 W/3 GE 4 EHWIC3, CISCO"/>
    <s v="2921/K9"/>
    <x v="0"/>
    <s v="2212"/>
    <s v="STORAGE BLDG.AT F.R.STAT.#31"/>
    <s v="MDF"/>
    <s v="MDF"/>
    <n v="2191.0300000000002"/>
    <s v="12/11/2014"/>
    <s v="FTX1639AKU8"/>
    <s v="ALVAREZ, ALFREDO"/>
    <x v="0"/>
  </r>
  <r>
    <n v="10192329"/>
    <d v="2016-01-19T00:00:00"/>
    <x v="4"/>
    <s v="2921 W/3 GE 4 EHWIC3, CISCO"/>
    <s v="2921/K9"/>
    <x v="0"/>
    <s v="0064"/>
    <s v="GLADES OFFICE COMPLEX 1ST FLR"/>
    <s v="MDF"/>
    <s v="MDF"/>
    <n v="2191.0300000000002"/>
    <s v="1/15/2015 "/>
    <s v="FTX1639AKUK"/>
    <s v="ALVAREZ, ALFREDO"/>
    <x v="0"/>
  </r>
  <r>
    <n v="10192330"/>
    <d v="2016-01-19T00:00:00"/>
    <x v="4"/>
    <s v="2951 W/3 GE 4 EHWIC3, CISCO"/>
    <s v="2951/K9"/>
    <x v="0"/>
    <s v="7103"/>
    <s v="WEST PALM BEACH FIRE RESCUE #5"/>
    <s v="MDF"/>
    <s v="MDF"/>
    <n v="4488.8900000000003"/>
    <s v="1/15/2015 "/>
    <s v="FTX1639AKV0"/>
    <s v="ALVAREZ, ALFREDO"/>
    <x v="0"/>
  </r>
  <r>
    <n v="10192331"/>
    <d v="2016-01-19T00:00:00"/>
    <x v="4"/>
    <s v="2951 W/3 GE 4 EHWIC3, CISCO"/>
    <s v="2951/K9"/>
    <x v="0"/>
    <s v="2410"/>
    <s v="ANIMAL CARE - ADMINISTRATION"/>
    <s v="MDF"/>
    <s v="MDF"/>
    <n v="4488.8900000000003"/>
    <s v="1/15/2015 "/>
    <s v="FTX1639AKV3"/>
    <s v="ALVAREZ, ALFREDO"/>
    <x v="0"/>
  </r>
  <r>
    <n v="10192332"/>
    <d v="2016-01-19T00:00:00"/>
    <x v="4"/>
    <s v="2951 W/3 GE 4 EHWIC3, CISCO"/>
    <s v="2951/K9"/>
    <x v="0"/>
    <s v="7166"/>
    <s v="LAKE WORTH CHRISTIAN SCHOOL,7592 HIGH RIDGE RD, BOYNTON BCH"/>
    <s v="MDF"/>
    <s v="MDF"/>
    <n v="4488.8900000000003"/>
    <s v="1/15/2015 "/>
    <s v="FTX1639AKUX"/>
    <s v="ALVAREZ, ALFREDO"/>
    <x v="0"/>
  </r>
  <r>
    <n v="10192333"/>
    <d v="2016-01-19T00:00:00"/>
    <x v="4"/>
    <s v="2951 W/3 GE 4 EHWIC3, CISCO"/>
    <s v="2951/K9"/>
    <x v="0"/>
    <s v="0004"/>
    <s v="GOVERNMENTAL CENTER 4TH FLR"/>
    <n v="401.6"/>
    <s v="401.6"/>
    <n v="4488.8900000000003"/>
    <s v="2/10/2015 "/>
    <s v="FTX1622AJ5Y"/>
    <s v="ALVAREZ, ALFREDO"/>
    <x v="0"/>
  </r>
  <r>
    <n v="10192334"/>
    <d v="2016-01-19T00:00:00"/>
    <x v="4"/>
    <s v="ENH ETHERNET SWITCH, CISCO"/>
    <s v="SM-D-ES3-48-P="/>
    <x v="1"/>
    <s v="3368"/>
    <s v="WEST PALM BEACH F/R #8"/>
    <s v="MDF"/>
    <s v="MDF"/>
    <n v="3597.79"/>
    <s v="1/15/2015 "/>
    <s v="FOC1634DBL5"/>
    <s v="ALVAREZ, ALFREDO"/>
    <x v="0"/>
  </r>
  <r>
    <n v="10192335"/>
    <d v="2016-01-19T00:00:00"/>
    <x v="4"/>
    <s v="ENH ETHERNET SWITCH, CISCO"/>
    <s v="SM-D-ES3-48-P="/>
    <x v="1"/>
    <s v="0004"/>
    <s v="GOVERNMENTAL CENTER 4TH FLR"/>
    <s v="RB 401.6"/>
    <s v="401.6"/>
    <n v="3597.79"/>
    <s v="3/12/2015 "/>
    <s v="FOC1634DBNY"/>
    <s v="ALVAREZ, ALFREDO"/>
    <x v="0"/>
  </r>
  <r>
    <n v="10192336"/>
    <d v="2016-01-19T00:00:00"/>
    <x v="4"/>
    <s v="ENH ETHERNET SWITCH, CISCO"/>
    <s v="SM-D-ES3-48-P="/>
    <x v="1"/>
    <s v="7105"/>
    <s v="WEST PALM BEACH FIRE RESCUE STA #7"/>
    <s v="RB NAS"/>
    <s v="MDF"/>
    <n v="3597.79"/>
    <s v="1/15/2015 "/>
    <s v="FOC1634DBMR"/>
    <s v="ALVAREZ, ALFREDO"/>
    <x v="0"/>
  </r>
  <r>
    <n v="10192337"/>
    <d v="2016-01-19T00:00:00"/>
    <x v="4"/>
    <s v="ENH ETHERNET SWITCH, CISCO"/>
    <s v="SM-D-ES3-48-P="/>
    <x v="1"/>
    <s v="7104"/>
    <s v="WEST PALM BEACH FIRE RESCUE #6"/>
    <s v="RB NAS"/>
    <s v="MDF"/>
    <n v="3597.79"/>
    <s v="1/15/2015 "/>
    <s v="FOC1634DBLV"/>
    <s v="ALVAREZ, ALFREDO"/>
    <x v="0"/>
  </r>
  <r>
    <n v="10192338"/>
    <d v="2016-01-19T00:00:00"/>
    <x v="4"/>
    <s v="PRINTER, HP LASERJET CP6015XH COLOR"/>
    <s v=""/>
    <x v="0"/>
    <s v="0004"/>
    <s v="GOVERNMENTAL CENTER 4TH FLR"/>
    <n v="401.42"/>
    <s v="401.34"/>
    <n v="7732.5"/>
    <s v="12/9/2014 "/>
    <s v="CN6CDBG0HZ"/>
    <s v="BUTLER, MIKE"/>
    <x v="0"/>
  </r>
  <r>
    <n v="10192344"/>
    <d v="2016-01-19T00:00:00"/>
    <x v="4"/>
    <s v="NETIRON CER 2024F, BROCADE"/>
    <s v="NI-CER-2024F-ADVPREM-AC"/>
    <x v="0"/>
    <s v="2158"/>
    <s v="CROC ADMIN FIRST FL."/>
    <s v="MDF"/>
    <s v="MAIN"/>
    <n v="8691.2999999999993"/>
    <s v="1/21/2015 "/>
    <s v="P12519H00F"/>
    <s v="ALVAREZ, ALFREDO"/>
    <x v="0"/>
  </r>
  <r>
    <n v="10192345"/>
    <d v="2016-01-19T00:00:00"/>
    <x v="4"/>
    <s v="NETIRON CER 2024F, BROCADE"/>
    <s v="NI-CER-2024-ADVPREM-AC"/>
    <x v="0"/>
    <s v="7113"/>
    <s v="JEAGA MIDDLE SCHOOL"/>
    <s v="MDF"/>
    <s v="MDF"/>
    <n v="8691.2999999999993"/>
    <s v="2/10/2015 "/>
    <s v="P12522H00A"/>
    <s v="ALVAREZ, ALFREDO"/>
    <x v="0"/>
  </r>
  <r>
    <n v="10192346"/>
    <d v="2016-01-19T00:00:00"/>
    <x v="4"/>
    <s v="NETIRON CER 2024F, BROCADE"/>
    <s v=""/>
    <x v="0"/>
    <s v="0004"/>
    <s v="GOVERNMENTAL CENTER 4TH FLR"/>
    <n v="403"/>
    <s v="403"/>
    <n v="8691.2999999999993"/>
    <s v="2/24/2015 "/>
    <s v="P12528H001"/>
    <s v="ALVAREZ, ALFREDO"/>
    <x v="0"/>
  </r>
  <r>
    <n v="10192347"/>
    <d v="2016-01-19T00:00:00"/>
    <x v="4"/>
    <s v="NETIRON CER 2024F, BROCADE"/>
    <s v="NI-CER-2024F-ADVPREM-AC"/>
    <x v="0"/>
    <s v="7123"/>
    <s v="ROOSEVELT ELEM SCH-1220 15TH  ST"/>
    <s v="MDF"/>
    <s v="MDF"/>
    <n v="8691.2999999999993"/>
    <s v="1/21/2015 "/>
    <s v="P12528H002"/>
    <s v="ALVAREZ, ALFREDO"/>
    <x v="0"/>
  </r>
  <r>
    <n v="10192348"/>
    <d v="2016-01-19T00:00:00"/>
    <x v="4"/>
    <s v="NETIRON CER 2024F, BROCADE"/>
    <s v=""/>
    <x v="0"/>
    <s v="2565"/>
    <s v="FIRE STATION #37"/>
    <s v="MDF"/>
    <s v="MDF"/>
    <n v="8691.2999999999993"/>
    <s v="1/23/2015 "/>
    <s v="P12528H003"/>
    <s v="ALVAREZ, ALFREDO"/>
    <x v="0"/>
  </r>
  <r>
    <n v="10192349"/>
    <d v="2016-01-19T00:00:00"/>
    <x v="4"/>
    <s v="NETIRON CER 2024F, BROCADE"/>
    <s v="NI-CER-2024F-ADVPREM-AC"/>
    <x v="0"/>
    <s v="3157"/>
    <s v="MIDWESTERN SERVICE CNTR-TAX COLLECTOR"/>
    <s v="MDF"/>
    <s v="MDF"/>
    <n v="8691.2999999999993"/>
    <s v="1/21/2015 "/>
    <s v="P12528H007"/>
    <s v="ALVAREZ, ALFREDO"/>
    <x v="0"/>
  </r>
  <r>
    <n v="10192350"/>
    <d v="2016-01-19T00:00:00"/>
    <x v="4"/>
    <s v="LAPTOP, DELL LATITUDE E6430"/>
    <s v=""/>
    <x v="0"/>
    <s v="0004"/>
    <s v="GOVERNMENTAL CENTER 4TH FLR"/>
    <n v="401.31"/>
    <s v="401.31"/>
    <n v="1316.58"/>
    <s v="12/9/2014 "/>
    <s v="307Y8W1"/>
    <s v="BROWN, AKEEM"/>
    <x v="0"/>
  </r>
  <r>
    <n v="10192366"/>
    <d v="2016-01-19T00:00:00"/>
    <x v="4"/>
    <s v="MCAFEE S6032 FIREWALL ENTERPRISE APPLIANCE"/>
    <s v="FWE-S6032R"/>
    <x v="1"/>
    <s v="0004"/>
    <s v="GOVERNMENTAL CENTER 4TH FLR"/>
    <s v="RB NAS"/>
    <s v="COMMRM"/>
    <n v="23665"/>
    <s v="2/13/2015 "/>
    <s v="J044249218"/>
    <s v="SCHWARTZ, RICHARD"/>
    <x v="0"/>
  </r>
  <r>
    <n v="10192367"/>
    <d v="2016-01-19T00:00:00"/>
    <x v="4"/>
    <s v="MCAFEE S6032 FIREWALL ENTERPRISE APPLIANCE"/>
    <s v="FWE-S6032R"/>
    <x v="1"/>
    <s v="0004"/>
    <s v="GOVERNMENTAL CENTER 4TH FLR"/>
    <s v="RB NAS"/>
    <s v="COMMRM"/>
    <n v="23665"/>
    <s v="2/13/2015 "/>
    <s v="J044250119"/>
    <s v="SCHWARTZ, RICHARD"/>
    <x v="0"/>
  </r>
  <r>
    <n v="10192368"/>
    <d v="2016-01-19T00:00:00"/>
    <x v="4"/>
    <s v="MCAFEE S6032 FIREWALL ENTERPRISE APPLIANCE"/>
    <s v="FWE-S6032R"/>
    <x v="1"/>
    <s v="2748"/>
    <s v="EMERGENCY OPS CENTER-1ST FLOOR"/>
    <s v="RB NAS"/>
    <s v="VAULT"/>
    <n v="23665"/>
    <s v="2/13/2015 "/>
    <s v="J044250121"/>
    <s v="SCHWARTZ, RICHARD"/>
    <x v="0"/>
  </r>
  <r>
    <n v="10192369"/>
    <d v="2016-01-19T00:00:00"/>
    <x v="4"/>
    <s v="MCAFEE S6032 FIREWALL ENTERPRISE APPLIANCE"/>
    <s v="FWE-S6032R"/>
    <x v="1"/>
    <s v="2748"/>
    <s v="EMERGENCY OPS CENTER-1ST FLOOR"/>
    <s v="RB NAS"/>
    <s v="VAULT"/>
    <n v="23665"/>
    <s v="2/13/2015 "/>
    <s v="J044251022"/>
    <s v="SCHWARTZ, RICHARD"/>
    <x v="0"/>
  </r>
  <r>
    <n v="10192370"/>
    <d v="2016-01-19T00:00:00"/>
    <x v="4"/>
    <s v="MCAFEE S6-SFP 6 PORT EXPANSION MODULE"/>
    <s v="FWE-10G6PNMR"/>
    <x v="1"/>
    <s v="0004"/>
    <s v="GOVERNMENTAL CENTER 4TH FLR"/>
    <s v="RB NAS"/>
    <s v="COMMRM"/>
    <n v="1499"/>
    <s v="2/13/2015 "/>
    <n v="1211114748"/>
    <s v="SCHWARTZ, RICHARD"/>
    <x v="0"/>
  </r>
  <r>
    <n v="10192371"/>
    <d v="2016-01-19T00:00:00"/>
    <x v="4"/>
    <s v="MCAFEE S6-SFP 6 PORT EXPANSION MODULE"/>
    <s v=""/>
    <x v="1"/>
    <s v="0004"/>
    <s v="GOVERNMENTAL CENTER 4TH FLR"/>
    <s v="RB NAS"/>
    <s v="401.24"/>
    <n v="1499"/>
    <s v="2/13/2015 "/>
    <n v="1211210557"/>
    <s v="SCHWARTZ, RICHARD"/>
    <x v="0"/>
  </r>
  <r>
    <n v="10192372"/>
    <d v="2016-01-19T00:00:00"/>
    <x v="4"/>
    <s v="MCAFEE S6-SFP 6 PORT EXPANSION MODULE"/>
    <s v="FWE-10G6PNMR"/>
    <x v="1"/>
    <s v="2748"/>
    <s v="EMERGENCY OPS CENTER-1ST FLOOR"/>
    <s v="RB NAS"/>
    <s v="VAULT"/>
    <n v="1499"/>
    <s v="2/13/2015 "/>
    <n v="1211210559"/>
    <s v="SCHWARTZ, RICHARD"/>
    <x v="0"/>
  </r>
  <r>
    <n v="10192373"/>
    <d v="2016-01-19T00:00:00"/>
    <x v="4"/>
    <s v="MCAFEE S6-SFP 6 PORT EXPANSION MODULE"/>
    <s v="FWE-10G6PNMR"/>
    <x v="1"/>
    <s v="2748"/>
    <s v="EMERGENCY OPS CENTER-1ST FLOOR"/>
    <s v="RB NAS"/>
    <s v="VAULT"/>
    <n v="1499"/>
    <s v="2/13/2015 "/>
    <n v="1211210560"/>
    <s v="SCHWARTZ, RICHARD"/>
    <x v="0"/>
  </r>
  <r>
    <n v="10192386"/>
    <d v="2016-01-19T00:00:00"/>
    <x v="4"/>
    <s v="UPS, APC SMART UPS 3000VA"/>
    <s v=""/>
    <x v="0"/>
    <s v="3390"/>
    <s v="VISTA CENTER OFFICE 4TH FLR"/>
    <s v="4E 03"/>
    <s v="4E-03"/>
    <n v="1158.97"/>
    <s v="1/20/2015 "/>
    <s v="IS1214003078"/>
    <s v="ALVAREZ, ALFREDO"/>
    <x v="0"/>
  </r>
  <r>
    <n v="10192387"/>
    <d v="2016-01-19T00:00:00"/>
    <x v="4"/>
    <s v="UPS, APC SMART UPS 3000VA"/>
    <s v=""/>
    <x v="0"/>
    <s v="0060"/>
    <s v="NORTH COUNTY COMPLEX  1ST FLR"/>
    <s v="MDF"/>
    <s v="MDF"/>
    <n v="1158.97"/>
    <s v="1/20/2015 "/>
    <s v="IS1223000113"/>
    <s v="ALVAREZ, ALFREDO"/>
    <x v="0"/>
  </r>
  <r>
    <n v="10192388"/>
    <d v="2016-01-19T00:00:00"/>
    <x v="4"/>
    <s v="UPS, APC SMART UPS 3000VA"/>
    <s v=""/>
    <x v="0"/>
    <s v="0004"/>
    <s v="GOVERNMENTAL CENTER 4TH FLR"/>
    <n v="403.1"/>
    <s v="401.42"/>
    <n v="1158.97"/>
    <s v="2/24/2015 "/>
    <s v="IS1223000115"/>
    <s v="ALVAREZ, ALFREDO"/>
    <x v="0"/>
  </r>
  <r>
    <n v="10192389"/>
    <d v="2016-01-19T00:00:00"/>
    <x v="4"/>
    <s v="UPS, APC SMART UPS 3000VA"/>
    <s v=""/>
    <x v="0"/>
    <s v="3390"/>
    <s v="VISTA CENTER OFFICE 4TH FLR"/>
    <s v="MDF"/>
    <s v="401.42"/>
    <n v="1158.97"/>
    <s v="1/20/2015 "/>
    <s v="IS1223000116"/>
    <s v="ALVAREZ, ALFREDO"/>
    <x v="0"/>
  </r>
  <r>
    <n v="10192390"/>
    <d v="2016-01-19T00:00:00"/>
    <x v="4"/>
    <s v="UPS, APC SMART UPS 3000VA"/>
    <s v=""/>
    <x v="0"/>
    <s v="0004"/>
    <s v="GOVERNMENTAL CENTER 4TH FLR"/>
    <s v="E5"/>
    <s v="401.42"/>
    <n v="1158.97"/>
    <s v="12/10/2013"/>
    <s v="IS1223000119"/>
    <s v="ALVAREZ, ALFREDO"/>
    <x v="1"/>
  </r>
  <r>
    <n v="10192391"/>
    <d v="2016-01-19T00:00:00"/>
    <x v="4"/>
    <s v="UPS, APC SMART UPS 3000VA"/>
    <s v=""/>
    <x v="0"/>
    <s v="0060"/>
    <s v="NORTH COUNTY COMPLEX  1ST FLR"/>
    <s v="MDF"/>
    <s v="MDF"/>
    <n v="1158.97"/>
    <s v="1/20/2015 "/>
    <s v="IS1223000120"/>
    <s v="ALVAREZ, ALFREDO"/>
    <x v="0"/>
  </r>
  <r>
    <n v="10192392"/>
    <d v="2016-01-19T00:00:00"/>
    <x v="4"/>
    <s v="UPS, APC SMART UPS 3000VA"/>
    <s v=""/>
    <x v="0"/>
    <s v="0004"/>
    <s v="GOVERNMENTAL CENTER 4TH FLR"/>
    <n v="403.1"/>
    <s v="401.42"/>
    <n v="1158.97"/>
    <s v="2/24/2015 "/>
    <s v="IS1223000123"/>
    <s v="ALVAREZ, ALFREDO"/>
    <x v="0"/>
  </r>
  <r>
    <n v="10192651"/>
    <d v="2016-01-19T00:00:00"/>
    <x v="4"/>
    <s v="QUICKSET, CISCO SX20"/>
    <s v=""/>
    <x v="0"/>
    <s v="0008"/>
    <s v="GOVERNMENTAL CENTER 8TH FLR"/>
    <n v="802.6"/>
    <s v="NWCONF"/>
    <n v="6755.29"/>
    <s v="12/9/2014 "/>
    <s v="FTT170100B2"/>
    <s v="GOLDSMITH, LORINDA"/>
    <x v="0"/>
  </r>
  <r>
    <n v="10192652"/>
    <d v="2016-01-19T00:00:00"/>
    <x v="4"/>
    <s v="QUICKSET, CISCO SX20"/>
    <s v=""/>
    <x v="0"/>
    <s v="0004"/>
    <s v="GOVERNMENTAL CENTER 4TH FLR"/>
    <n v="403.33"/>
    <s v="CHIP"/>
    <n v="6755.29"/>
    <s v="12/9/2014 "/>
    <s v="FTT170100BL"/>
    <s v="GOLDSMITH, LORINDA"/>
    <x v="0"/>
  </r>
  <r>
    <n v="10192653"/>
    <d v="2016-01-19T00:00:00"/>
    <x v="4"/>
    <s v="QUICKSET, CISCO SX20"/>
    <s v="QUICKSET"/>
    <x v="0"/>
    <s v="0341"/>
    <s v="MORIKAMI PK JAPANESE MUSEUM"/>
    <s v="MDF"/>
    <s v="1ST FL"/>
    <n v="6755.29"/>
    <s v="1/20/2015 "/>
    <s v="FTT170100B6"/>
    <s v="GOLDSMITH, LORINDA"/>
    <x v="0"/>
  </r>
  <r>
    <n v="10192808"/>
    <d v="2016-01-19T00:00:00"/>
    <x v="4"/>
    <s v="TV, NEC E553 55&quot;"/>
    <s v=""/>
    <x v="0"/>
    <s v="0004"/>
    <s v="GOVERNMENTAL CENTER 4TH FLR"/>
    <n v="403.33"/>
    <s v="401.32"/>
    <n v="1318.63"/>
    <s v="12/9/2014 "/>
    <s v="31002361NA"/>
    <s v="GOLDSMITH, LORINDA"/>
    <x v="0"/>
  </r>
  <r>
    <n v="10192810"/>
    <d v="2016-01-19T00:00:00"/>
    <x v="4"/>
    <s v="PORT, UTP FOR 10/100 BASKET INTERFACE"/>
    <s v=""/>
    <x v="0"/>
    <s v="0004"/>
    <s v="GOVERNMENTAL CENTER 4TH FLR"/>
    <n v="401.6"/>
    <s v="401.42"/>
    <n v="1064.58"/>
    <s v="1/23/2015 "/>
    <n v="1308002775"/>
    <s v="ALVAREZ, ALFREDO"/>
    <x v="0"/>
  </r>
  <r>
    <n v="10192811"/>
    <d v="2016-01-19T00:00:00"/>
    <x v="4"/>
    <s v="PORT, UTP FOR 10/100 BASKET INTERFACE"/>
    <s v=""/>
    <x v="0"/>
    <s v="0004"/>
    <s v="GOVERNMENTAL CENTER 4TH FLR"/>
    <n v="401.6"/>
    <s v="401.42"/>
    <n v="1064.58"/>
    <s v="1/23/2015 "/>
    <n v="1308002776"/>
    <s v="ALVAREZ, ALFREDO"/>
    <x v="0"/>
  </r>
  <r>
    <n v="10192812"/>
    <d v="2016-01-19T00:00:00"/>
    <x v="4"/>
    <s v="PORT, UTP FOR 10/100 BASKET INTERFACE"/>
    <s v=""/>
    <x v="0"/>
    <s v="0004"/>
    <s v="GOVERNMENTAL CENTER 4TH FLR"/>
    <n v="401.6"/>
    <s v="401.42"/>
    <n v="1064.58"/>
    <s v="1/23/2015 "/>
    <n v="1308002777"/>
    <s v="ALVAREZ, ALFREDO"/>
    <x v="0"/>
  </r>
  <r>
    <n v="10192813"/>
    <d v="2016-01-19T00:00:00"/>
    <x v="4"/>
    <s v="ETHERNET PORT, UTP"/>
    <s v=""/>
    <x v="0"/>
    <s v="0004"/>
    <s v="GOVERNMENTAL CENTER 4TH FLR"/>
    <n v="401.6"/>
    <s v="401.42"/>
    <n v="1867.57"/>
    <s v="1/23/2015 "/>
    <n v="1219004468"/>
    <s v="ALVAREZ, ALFREDO"/>
    <x v="0"/>
  </r>
  <r>
    <n v="10192814"/>
    <d v="2016-01-19T00:00:00"/>
    <x v="4"/>
    <s v="ETHERNET PORT, UTP"/>
    <s v=""/>
    <x v="0"/>
    <s v="0004"/>
    <s v="GOVERNMENTAL CENTER 4TH FLR"/>
    <n v="401.6"/>
    <s v="401.42"/>
    <n v="1867.57"/>
    <s v="1/23/2015 "/>
    <n v="1308002901"/>
    <s v="ALVAREZ, ALFREDO"/>
    <x v="0"/>
  </r>
  <r>
    <n v="10192815"/>
    <d v="2016-01-19T00:00:00"/>
    <x v="4"/>
    <s v="ETHERNET PORT, UTP"/>
    <s v=""/>
    <x v="0"/>
    <s v="0004"/>
    <s v="GOVERNMENTAL CENTER 4TH FLR"/>
    <n v="401.6"/>
    <s v="401.42"/>
    <n v="1867.57"/>
    <s v="1/23/2015 "/>
    <n v="1308002902"/>
    <s v="ALVAREZ, ALFREDO"/>
    <x v="0"/>
  </r>
  <r>
    <n v="10192816"/>
    <d v="2016-01-19T00:00:00"/>
    <x v="4"/>
    <s v="ETHERNET PORT, UTP"/>
    <s v=""/>
    <x v="0"/>
    <s v="0004"/>
    <s v="GOVERNMENTAL CENTER 4TH FLR"/>
    <n v="401.6"/>
    <s v="401.42"/>
    <n v="2402.91"/>
    <s v="1/23/2015 "/>
    <n v="1309008245"/>
    <s v="ALVAREZ, ALFREDO"/>
    <x v="0"/>
  </r>
  <r>
    <n v="10192818"/>
    <d v="2016-01-19T00:00:00"/>
    <x v="4"/>
    <s v="1000BLHA SFP SMF LC W/OM"/>
    <s v=""/>
    <x v="1"/>
    <s v="0004"/>
    <s v="GOVERNMENTAL CENTER 4TH FLR"/>
    <n v="401.6"/>
    <s v="RB NAS"/>
    <n v="2638.95"/>
    <s v="2/5/2015  "/>
    <s v="BP1046A30004"/>
    <s v="ALVAREZ, ALFREDO"/>
    <x v="0"/>
  </r>
  <r>
    <n v="10192819"/>
    <d v="2016-01-19T00:00:00"/>
    <x v="4"/>
    <s v="1000BLHA SFP SMF LC W/OM"/>
    <s v=""/>
    <x v="1"/>
    <s v="0004"/>
    <s v="GOVERNMENTAL CENTER 4TH FLR"/>
    <n v="401.6"/>
    <s v="RB NAS"/>
    <n v="2638.95"/>
    <s v="2/5/2015  "/>
    <s v="BP1046A30008"/>
    <s v="ALVAREZ, ALFREDO"/>
    <x v="0"/>
  </r>
  <r>
    <n v="10192820"/>
    <d v="2016-01-19T00:00:00"/>
    <x v="4"/>
    <s v="CISCO 5508 WIRELESS CONTROLLER FOR HIGH AVAILABILITY"/>
    <s v="AIR-CT5508-HA-K9"/>
    <x v="0"/>
    <s v="2748"/>
    <s v="EMERGENCY OPS CENTER-1ST FLOOR"/>
    <s v="IDF"/>
    <s v="401.44"/>
    <n v="11600"/>
    <s v="1/22/2015 "/>
    <s v="FCW1705L06M"/>
    <s v="SCHMITT, TRAVIS"/>
    <x v="0"/>
  </r>
  <r>
    <n v="10192821"/>
    <d v="2016-01-19T00:00:00"/>
    <x v="4"/>
    <s v="TV, LCD 55&quot;, NEC E553"/>
    <s v=""/>
    <x v="0"/>
    <s v="1008"/>
    <s v="SOUTH COUNTY COURTHOUSE 1ST FL"/>
    <s v="MDF"/>
    <s v="401.32"/>
    <n v="1283"/>
    <s v="1/20/2015 "/>
    <s v="32003452NA"/>
    <s v="GOLDSMITH, LORINDA"/>
    <x v="0"/>
  </r>
  <r>
    <n v="10192822"/>
    <d v="2016-01-19T00:00:00"/>
    <x v="4"/>
    <s v="TV, LCD 55&quot;, NEC E553"/>
    <s v=""/>
    <x v="0"/>
    <s v="0071"/>
    <s v="AGRICULTURE MOUNTS BLD"/>
    <s v="MDF"/>
    <s v="401.32"/>
    <n v="1283"/>
    <s v="1/20/2015 "/>
    <s v="32003454NA"/>
    <s v="GOLDSMITH, LORINDA"/>
    <x v="0"/>
  </r>
  <r>
    <n v="10192825"/>
    <d v="2016-01-19T00:00:00"/>
    <x v="4"/>
    <s v="CISCO 5508 WIRELESS CONTROLLER - NETWORK MANAGEMENT DEVICE"/>
    <s v="AIR-CT5508-100-K9"/>
    <x v="0"/>
    <s v="2748"/>
    <s v="EMERGENCY OPS CENTER-1ST FLOOR"/>
    <s v="IDF"/>
    <s v="401.44"/>
    <n v="23197.1"/>
    <s v="1/22/2015 "/>
    <s v="FCW1715L080"/>
    <s v="SCHMITT, TRAVIS"/>
    <x v="0"/>
  </r>
  <r>
    <n v="10192828"/>
    <d v="2016-01-19T00:00:00"/>
    <x v="4"/>
    <s v="POWER SUPPLY"/>
    <s v="POWER SUPPLY"/>
    <x v="0"/>
    <s v="2748"/>
    <s v="EMERGENCY OPS CENTER-1ST FLOOR"/>
    <s v="IDF"/>
    <s v="MDF"/>
    <n v="2397"/>
    <s v="1/22/2015 "/>
    <s v="DTM172006PX"/>
    <s v="ALVAREZ, ALFREDO"/>
    <x v="0"/>
  </r>
  <r>
    <n v="10192829"/>
    <d v="2016-01-19T00:00:00"/>
    <x v="4"/>
    <s v="POWER SUPPLY"/>
    <s v="POWER SUPPLY"/>
    <x v="0"/>
    <s v="2748"/>
    <s v="EMERGENCY OPS CENTER-1ST FLOOR"/>
    <s v="IDF"/>
    <s v="MDF"/>
    <n v="2397"/>
    <s v="1/22/2015 "/>
    <s v="DTM172006QM"/>
    <s v="ALVAREZ, ALFREDO"/>
    <x v="0"/>
  </r>
  <r>
    <n v="10192830"/>
    <d v="2016-01-19T00:00:00"/>
    <x v="4"/>
    <s v="CISCO LINE CARD E-SERIES, SWITCH 48 PORTS, PLUG-IN"/>
    <s v=""/>
    <x v="1"/>
    <s v="0004"/>
    <s v="GOVERNMENTAL CENTER 4TH FLR"/>
    <s v="RB NAS"/>
    <s v="RB NAS"/>
    <n v="4197.2"/>
    <s v="1/15/2015 "/>
    <s v="JAE171502CT"/>
    <s v="ALVAREZ, ALFREDO"/>
    <x v="0"/>
  </r>
  <r>
    <n v="10192831"/>
    <d v="2016-01-19T00:00:00"/>
    <x v="4"/>
    <s v="CISCO WAN INTERFACE CARD EXPANSION"/>
    <s v=""/>
    <x v="1"/>
    <s v="0004"/>
    <s v="GOVERNMENTAL CENTER 4TH FLR"/>
    <n v="401.6"/>
    <s v="401.42"/>
    <n v="1203.8"/>
    <s v="12/10/2013"/>
    <s v="FOC16210NY1"/>
    <s v="ALVAREZ, ALFREDO"/>
    <x v="1"/>
  </r>
  <r>
    <n v="10192832"/>
    <d v="2016-01-19T00:00:00"/>
    <x v="4"/>
    <s v="CISCO WAN INTERFACE CARD EXPANSION"/>
    <s v="HWIC-1GE-SFP"/>
    <x v="1"/>
    <s v="0063"/>
    <s v="RIVIERA BEACH HEADSTART BLDG."/>
    <s v="MDF"/>
    <s v="PHONE"/>
    <n v="1203.8"/>
    <s v="1/15/2015 "/>
    <s v="FOC16210P0K"/>
    <s v="ALVAREZ, ALFREDO"/>
    <x v="0"/>
  </r>
  <r>
    <n v="10192833"/>
    <d v="2016-01-19T00:00:00"/>
    <x v="4"/>
    <s v="CISCO WAN INTERFACE CARD EXPANSION"/>
    <s v="HWIC-1GE-SFP"/>
    <x v="1"/>
    <s v="1089"/>
    <s v="MORIKAMI PARK OFFICE BLDG"/>
    <s v="RB NAS"/>
    <s v="MDF"/>
    <n v="1203.8"/>
    <s v="1/15/2015 "/>
    <s v="FOC16210P44"/>
    <s v="ALVAREZ, ALFREDO"/>
    <x v="0"/>
  </r>
  <r>
    <n v="10192834"/>
    <d v="2016-01-19T00:00:00"/>
    <x v="4"/>
    <s v="CISCO WAN INTERFACE CARD EXPANSION"/>
    <s v="HWIC-1GE-SFP"/>
    <x v="1"/>
    <s v="3011"/>
    <s v="FIRE STA.45 BUILDING"/>
    <s v="MDF"/>
    <s v="MDF"/>
    <n v="1203.8"/>
    <s v="1/15/2015 "/>
    <s v="FOC16210P6G"/>
    <s v="ALVAREZ, ALFREDO"/>
    <x v="0"/>
  </r>
  <r>
    <n v="10192835"/>
    <d v="2016-01-19T00:00:00"/>
    <x v="4"/>
    <s v="CISCO WAN INTERFACE CARD EXPANSION"/>
    <s v=""/>
    <x v="1"/>
    <s v="3802"/>
    <s v="LIBRARY ANNEX - OLD KINGS ACADEMY"/>
    <s v="MDF"/>
    <s v="MDF"/>
    <n v="1203.8"/>
    <s v="2/24/2015 "/>
    <s v="FOC16210P6P"/>
    <s v="ALVAREZ, ALFREDO"/>
    <x v="0"/>
  </r>
  <r>
    <n v="10192836"/>
    <d v="2016-01-19T00:00:00"/>
    <x v="4"/>
    <s v="CISCO WAN INTERFACE CARD EXPANSION"/>
    <s v="HWIC-1GE-SFP"/>
    <x v="1"/>
    <s v="3300"/>
    <s v="HEALTH DPT.-45TH ST. 1ST FLOOR"/>
    <s v="RB NAS"/>
    <s v="MDF"/>
    <n v="1203.8"/>
    <s v="1/15/2015 "/>
    <s v="FOC16210PAT"/>
    <s v="ALVAREZ, ALFREDO"/>
    <x v="0"/>
  </r>
  <r>
    <n v="10192837"/>
    <d v="2016-01-19T00:00:00"/>
    <x v="4"/>
    <s v="CISCO WAN INTERFACE CARD EXPANSION"/>
    <s v="HWIC-1GE-SFP"/>
    <x v="1"/>
    <s v="3015"/>
    <s v="ROYAL PALM FIRE STA 29  BLDG"/>
    <s v="RB NAS"/>
    <s v="MDF"/>
    <n v="1203.8"/>
    <s v="1/15/2015 "/>
    <s v="FOC162805A1"/>
    <s v="ALVAREZ, ALFREDO"/>
    <x v="0"/>
  </r>
  <r>
    <n v="10192838"/>
    <d v="2016-01-19T00:00:00"/>
    <x v="4"/>
    <s v="CISCO WAN INTERFACE CARD EXPANSION"/>
    <s v=""/>
    <x v="1"/>
    <s v="0004"/>
    <s v="GOVERNMENTAL CENTER 4TH FLR"/>
    <s v="MDF"/>
    <s v="401.42"/>
    <n v="1203.8"/>
    <s v="1/15/2015 "/>
    <s v="FOC162805GE"/>
    <s v="ALVAREZ, ALFREDO"/>
    <x v="0"/>
  </r>
  <r>
    <n v="10192839"/>
    <d v="2016-01-19T00:00:00"/>
    <x v="4"/>
    <s v="CISCO WAN INTERFACE CARD EXPANSION"/>
    <s v=""/>
    <x v="1"/>
    <s v="3317"/>
    <s v="WESTGATE COMMUNITY CENTER"/>
    <s v="RB NAS"/>
    <s v="401.42"/>
    <n v="1203.8"/>
    <s v="1/15/2015 "/>
    <s v="FOC162805HN"/>
    <s v="ALVAREZ, ALFREDO"/>
    <x v="0"/>
  </r>
  <r>
    <n v="10192840"/>
    <d v="2016-01-19T00:00:00"/>
    <x v="4"/>
    <s v="CISCO WAN INTERFACE CARD EXPANSION"/>
    <s v="HWIC-1GE-SFP"/>
    <x v="1"/>
    <s v="0396"/>
    <s v="COUNTY LIBRARY-ROYAL PALM BCH"/>
    <s v="RB NAS"/>
    <s v="LIBRARY"/>
    <n v="1203.8"/>
    <s v="1/15/2015 "/>
    <s v="FOC16290GMG"/>
    <s v="ALVAREZ, ALFREDO"/>
    <x v="0"/>
  </r>
  <r>
    <n v="10192841"/>
    <d v="2016-01-19T00:00:00"/>
    <x v="4"/>
    <s v="CISCO WAN INTERFACE CARD EXPANSION"/>
    <s v=""/>
    <x v="1"/>
    <s v="0004"/>
    <s v="GOVERNMENTAL CENTER 4TH FLR"/>
    <s v="RB 401.6"/>
    <s v="401.6"/>
    <n v="1203.8"/>
    <s v="1/26/2015 "/>
    <s v="FOC16290GMT"/>
    <s v="ALVAREZ, ALFREDO"/>
    <x v="0"/>
  </r>
  <r>
    <n v="10192842"/>
    <d v="2016-01-19T00:00:00"/>
    <x v="4"/>
    <s v="CISCO WAN INTERFACE CARD EXPANSION"/>
    <s v="HWIC-1GE-SFP"/>
    <x v="1"/>
    <s v="1089"/>
    <s v="MORIKAMI PARK OFFICE BLDG"/>
    <s v="MDF"/>
    <s v="MDF"/>
    <n v="1203.8"/>
    <s v="1/15/2015 "/>
    <s v="FOC16290GPS"/>
    <s v="ALVAREZ, ALFREDO"/>
    <x v="0"/>
  </r>
  <r>
    <n v="10192843"/>
    <d v="2016-01-19T00:00:00"/>
    <x v="4"/>
    <s v="CISCO WAN INTERFACE CARD EXPANSION"/>
    <s v=""/>
    <x v="1"/>
    <s v="0004"/>
    <s v="GOVERNMENTAL CENTER 4TH FLR"/>
    <s v="MDF"/>
    <s v="401.42"/>
    <n v="1203.8"/>
    <s v="1/15/2015 "/>
    <s v="FOC16290GQ1"/>
    <s v="ALVAREZ, ALFREDO"/>
    <x v="0"/>
  </r>
  <r>
    <n v="10192844"/>
    <d v="2016-01-19T00:00:00"/>
    <x v="4"/>
    <s v="CISCO WAN INTERFACE CARD EXPANSION"/>
    <s v=""/>
    <x v="1"/>
    <s v="3428"/>
    <s v="WEST BOCA LIBRARY-CUST 3335"/>
    <s v="RB MDF"/>
    <s v="MDF"/>
    <n v="1203.8"/>
    <s v="3/12/2015 "/>
    <s v="FOC16290GRC"/>
    <s v="ALVAREZ, ALFREDO"/>
    <x v="0"/>
  </r>
  <r>
    <n v="10192845"/>
    <d v="2016-01-19T00:00:00"/>
    <x v="4"/>
    <s v="CISCO WAN INTERFACE CARD EXPANSION"/>
    <s v=""/>
    <x v="1"/>
    <s v="3802"/>
    <s v="LIBRARY ANNEX - OLD KINGS ACADEMY"/>
    <s v="MDF"/>
    <s v="MDF"/>
    <n v="1203.8"/>
    <s v="2/24/2015 "/>
    <s v="FOC163034RD"/>
    <s v="ALVAREZ, ALFREDO"/>
    <x v="0"/>
  </r>
  <r>
    <n v="10192846"/>
    <d v="2016-01-19T00:00:00"/>
    <x v="4"/>
    <s v="CISCO WAN INTERFACE CARD EXPANSION"/>
    <s v="HWIC-1GE-SFP"/>
    <x v="1"/>
    <s v="2212"/>
    <s v="STORAGE BLDG.AT F.R.STAT.#31"/>
    <s v="RB MDF"/>
    <s v="MDF"/>
    <n v="1203.8"/>
    <s v="1/15/2015 "/>
    <s v="FOC16303586"/>
    <s v="ALVAREZ, ALFREDO"/>
    <x v="0"/>
  </r>
  <r>
    <n v="10192847"/>
    <d v="2016-01-19T00:00:00"/>
    <x v="4"/>
    <s v="CISCO WAN INTERFACE CARD EXPANSION"/>
    <s v="HWIC-1GE-SFP"/>
    <x v="1"/>
    <s v="3300"/>
    <s v="HEALTH DPT.-45TH ST. 1ST FLOOR"/>
    <s v="RB NAS"/>
    <s v="MDF"/>
    <n v="1203.8"/>
    <s v="1/15/2015 "/>
    <s v="FOC163035FZ"/>
    <s v="ALVAREZ, ALFREDO"/>
    <x v="0"/>
  </r>
  <r>
    <n v="10192848"/>
    <d v="2016-01-19T00:00:00"/>
    <x v="4"/>
    <s v="CISCO WAN INTERFACE CARD EXPANSION"/>
    <s v="HWIC-1GE-SFP"/>
    <x v="1"/>
    <s v="0142"/>
    <s v="FIRE RESCUE STATION 51"/>
    <s v="RB MDF"/>
    <s v="MDF"/>
    <n v="1203.8"/>
    <s v="2/24/2015 "/>
    <s v="FOC16312CF8"/>
    <s v="ALVAREZ, ALFREDO"/>
    <x v="0"/>
  </r>
  <r>
    <n v="10192849"/>
    <d v="2016-01-19T00:00:00"/>
    <x v="4"/>
    <s v="CISCO WAN INTERFACE CARD EXPANSION"/>
    <s v="HWIC-1GE-SFP"/>
    <x v="1"/>
    <s v="0396"/>
    <s v="COUNTY LIBRARY-ROYAL PALM BCH"/>
    <s v="RB NAS"/>
    <s v="LIBRARY"/>
    <n v="1203.8"/>
    <s v="1/15/2015 "/>
    <s v="FOC16312CLQ"/>
    <s v="ALVAREZ, ALFREDO"/>
    <x v="0"/>
  </r>
  <r>
    <n v="10192850"/>
    <d v="2016-01-19T00:00:00"/>
    <x v="4"/>
    <s v="CISCO WAN INTERFACE CARD EXPANSION"/>
    <s v=""/>
    <x v="1"/>
    <s v="0004"/>
    <s v="GOVERNMENTAL CENTER 4TH FLR"/>
    <s v="RB 401.6"/>
    <s v="401.42"/>
    <n v="1203.8"/>
    <s v="1/26/2015 "/>
    <s v="FOC16312CY9"/>
    <s v="ALVAREZ, ALFREDO"/>
    <x v="0"/>
  </r>
  <r>
    <n v="10192886"/>
    <d v="2016-01-19T00:00:00"/>
    <x v="4"/>
    <s v="QUICKSET"/>
    <s v=""/>
    <x v="0"/>
    <s v="7096"/>
    <s v="WEST COUNTY ADMINIISTRATION BLDG"/>
    <s v="MDF"/>
    <s v="401.32"/>
    <n v="2080.08"/>
    <s v="1/20/2015 "/>
    <s v="F1AN06F00145"/>
    <s v="GOLDSMITH, LORINDA"/>
    <x v="0"/>
  </r>
  <r>
    <n v="10192887"/>
    <d v="2016-01-19T00:00:00"/>
    <x v="4"/>
    <s v="CAMERA, PERCISION HP 1080P"/>
    <s v=""/>
    <x v="0"/>
    <s v="7096"/>
    <s v="WEST COUNTY ADMINIISTRATION BLDG"/>
    <s v="MDF"/>
    <s v="401.32"/>
    <n v="2209.5"/>
    <s v="1/20/2015 "/>
    <s v="A1AT09F00078"/>
    <s v="GOLDSMITH, LORINDA"/>
    <x v="0"/>
  </r>
  <r>
    <n v="10192888"/>
    <d v="2016-01-19T00:00:00"/>
    <x v="4"/>
    <s v="CISCO CATALYST 4510R+E, RACK"/>
    <s v="WS-C4510RE-S7+96V+"/>
    <x v="0"/>
    <s v="2748"/>
    <s v="EMERGENCY OPS CENTER-1ST FLOOR"/>
    <s v="IDF"/>
    <s v="MDF"/>
    <n v="18480"/>
    <s v="1/22/2015 "/>
    <s v="FXS1718Q0DP"/>
    <s v="ALVAREZ, ALFREDO"/>
    <x v="0"/>
  </r>
  <r>
    <n v="10192889"/>
    <d v="2016-01-19T00:00:00"/>
    <x v="4"/>
    <s v="CISCO CATALYST 4500E SERIES, SWITCH 48 PORTS"/>
    <s v="WS-X4748-UPOE+E"/>
    <x v="1"/>
    <s v="2748"/>
    <s v="EMERGENCY OPS CENTER-1ST FLOOR"/>
    <s v="RB NAS"/>
    <s v="MDF"/>
    <n v="5037.2"/>
    <s v="1/15/2015 "/>
    <s v="CAT1904L50X"/>
    <s v="ALVAREZ, ALFREDO"/>
    <x v="0"/>
  </r>
  <r>
    <n v="10192890"/>
    <d v="2016-01-19T00:00:00"/>
    <x v="4"/>
    <s v="CISCO CATALYST 4500E SERIES, SWITCH 48 PORTS"/>
    <s v=""/>
    <x v="1"/>
    <s v="0008"/>
    <s v="GOVERNMENTAL CENTER 8TH FLR"/>
    <s v="MDF"/>
    <s v="RB NAS"/>
    <n v="5037.2"/>
    <s v="1/15/2015 "/>
    <s v="CAT1723L0A9"/>
    <s v="ALVAREZ, ALFREDO"/>
    <x v="0"/>
  </r>
  <r>
    <n v="10192891"/>
    <d v="2016-01-19T00:00:00"/>
    <x v="4"/>
    <s v="CISCO SUPERVISOR ENGINE 7-E CONTROL PROCESSOR"/>
    <s v="WS-X45-SUP7-E"/>
    <x v="0"/>
    <s v="2748"/>
    <s v="EMERGENCY OPS CENTER-1ST FLOOR"/>
    <s v="IDF"/>
    <s v="MDF"/>
    <n v="11997"/>
    <s v="1/22/2015 "/>
    <s v="CAT1723L1ZZ"/>
    <s v="ALVAREZ, ALFREDO"/>
    <x v="0"/>
  </r>
  <r>
    <n v="10192892"/>
    <d v="2016-01-19T00:00:00"/>
    <x v="4"/>
    <s v="CISCO LINE CARD E-SERIES, WITCH 48 PORTS, PLUG-IN"/>
    <s v=""/>
    <x v="1"/>
    <s v="0004"/>
    <s v="GOVERNMENTAL CENTER 4TH FLR"/>
    <s v="RB NAS"/>
    <s v="RB NAS"/>
    <n v="4197.2"/>
    <s v="1/15/2015 "/>
    <s v="JAE1715005Z"/>
    <s v="ALVAREZ, ALFREDO"/>
    <x v="0"/>
  </r>
  <r>
    <n v="10194056"/>
    <d v="2016-01-19T00:00:00"/>
    <x v="4"/>
    <s v="STAND"/>
    <s v=""/>
    <x v="0"/>
    <s v="1008"/>
    <s v="SOUTH COUNTY COURTHOUSE 1ST FL"/>
    <s v="MDF"/>
    <s v="401.32"/>
    <n v="1921.79"/>
    <s v="1/20/2015 "/>
    <s v=""/>
    <s v="GOLDSMITH, LORINDA"/>
    <x v="0"/>
  </r>
  <r>
    <n v="10194057"/>
    <d v="2016-01-19T00:00:00"/>
    <x v="4"/>
    <s v="STAND"/>
    <s v=""/>
    <x v="0"/>
    <s v="0071"/>
    <s v="AGRICULTURE MOUNTS BLD"/>
    <s v="MDF"/>
    <s v="401.32"/>
    <n v="1921.79"/>
    <s v="1/20/2015 "/>
    <s v=""/>
    <s v="GOLDSMITH, LORINDA"/>
    <x v="0"/>
  </r>
  <r>
    <n v="10194058"/>
    <d v="2016-01-19T00:00:00"/>
    <x v="4"/>
    <s v="PC, MACBOOK PRO"/>
    <s v=""/>
    <x v="0"/>
    <s v="0004"/>
    <s v="GOVERNMENTAL CENTER 4TH FLR"/>
    <n v="401.34"/>
    <s v="401.34"/>
    <n v="2676.4"/>
    <s v="12/9/2014 "/>
    <s v="C02KX30AFFTI"/>
    <s v="BUTLER, MIKE"/>
    <x v="0"/>
  </r>
  <r>
    <n v="10194059"/>
    <d v="2016-01-19T00:00:00"/>
    <x v="4"/>
    <s v="LAPTOP, DELL XPS 14"/>
    <s v=""/>
    <x v="0"/>
    <s v="0004"/>
    <s v="GOVERNMENTAL CENTER 4TH FLR"/>
    <n v="401.7"/>
    <s v="401.45"/>
    <n v="1223.1400000000001"/>
    <s v="3/12/2015 "/>
    <s v="36HTLX1"/>
    <s v="LEIBA, WALTON"/>
    <x v="0"/>
  </r>
  <r>
    <n v="10194060"/>
    <d v="2016-01-19T00:00:00"/>
    <x v="4"/>
    <s v="LAPTOP, DELL XPS 14"/>
    <s v=""/>
    <x v="0"/>
    <s v="0004"/>
    <s v="GOVERNMENTAL CENTER 4TH FLR"/>
    <n v="401.45"/>
    <s v="401.31"/>
    <n v="1223.1400000000001"/>
    <s v="1/22/2015 "/>
    <s v="4FKTLX1"/>
    <s v="PORTER, MARK"/>
    <x v="0"/>
  </r>
  <r>
    <n v="10194061"/>
    <d v="2016-01-19T00:00:00"/>
    <x v="4"/>
    <s v="QUICK SET"/>
    <s v=""/>
    <x v="0"/>
    <s v="0071"/>
    <s v="AGRICULTURE MOUNTS BLD"/>
    <s v="MDF"/>
    <s v="401.32"/>
    <n v="8917.31"/>
    <s v="1/20/2015 "/>
    <s v="FTT172102D9"/>
    <s v="GOLDSMITH, LORINDA"/>
    <x v="0"/>
  </r>
  <r>
    <n v="10194062"/>
    <d v="2016-01-19T00:00:00"/>
    <x v="4"/>
    <s v="QUICK SET"/>
    <s v=""/>
    <x v="0"/>
    <s v="1008"/>
    <s v="SOUTH COUNTY COURTHOUSE 1ST FL"/>
    <s v="MDF"/>
    <s v="401.32"/>
    <n v="7418.6"/>
    <s v="1/20/2015 "/>
    <s v="FTT1721026V"/>
    <s v="GOLDSMITH, LORINDA"/>
    <x v="0"/>
  </r>
  <r>
    <n v="10194063"/>
    <d v="2016-01-19T00:00:00"/>
    <x v="4"/>
    <s v="CISCO CATALYST 4500E SERIES, SWITCH 48 PORTS"/>
    <s v=""/>
    <x v="1"/>
    <s v="0004"/>
    <s v="GOVERNMENTAL CENTER 4TH FLR"/>
    <s v="RB NAS"/>
    <s v="RB NAS"/>
    <n v="5037.2"/>
    <s v="1/15/2015 "/>
    <s v="CAT1723L1QJ"/>
    <s v="ALVAREZ, ALFREDO"/>
    <x v="0"/>
  </r>
  <r>
    <n v="10194064"/>
    <d v="2016-01-19T00:00:00"/>
    <x v="4"/>
    <s v="CISCO CATALYST 4500E SERIES, SWITCH 48 PORTS"/>
    <s v="WS-X4748-UPOE+E"/>
    <x v="1"/>
    <s v="0004"/>
    <s v="GOVERNMENTAL CENTER 4TH FLR"/>
    <s v="RB NAS"/>
    <s v="401.45"/>
    <n v="5037.2"/>
    <s v="1/15/2015 "/>
    <s v="FXS1718Q0DP"/>
    <s v="ALVAREZ, ALFREDO"/>
    <x v="0"/>
  </r>
  <r>
    <n v="10194073"/>
    <d v="2016-01-19T00:00:00"/>
    <x v="4"/>
    <s v="RFID GUN"/>
    <s v=""/>
    <x v="0"/>
    <s v="0004"/>
    <s v="GOVERNMENTAL CENTER 4TH FLR"/>
    <s v="MDF"/>
    <s v="401.34"/>
    <n v="3062"/>
    <s v="2/10/2015 "/>
    <n v="12334521120099"/>
    <s v="BUTLER, MIKE"/>
    <x v="0"/>
  </r>
  <r>
    <n v="10194074"/>
    <d v="2016-01-19T00:00:00"/>
    <x v="4"/>
    <s v="RFID READER"/>
    <s v=""/>
    <x v="0"/>
    <s v="0004"/>
    <s v="GOVERNMENTAL CENTER 4TH FLR"/>
    <n v="401.6"/>
    <s v="401.34"/>
    <n v="6300"/>
    <s v="2/5/2015  "/>
    <n v="1303700502437"/>
    <s v="BUTLER, MIKE"/>
    <x v="0"/>
  </r>
  <r>
    <n v="10194075"/>
    <d v="2016-01-19T00:00:00"/>
    <x v="4"/>
    <s v="RFID READER"/>
    <s v=""/>
    <x v="0"/>
    <s v="0004"/>
    <s v="GOVERNMENTAL CENTER 4TH FLR"/>
    <s v="MDF"/>
    <s v="401.34"/>
    <n v="4268.51"/>
    <s v="2/10/2015 "/>
    <n v="1303700502432"/>
    <s v="BUTLER, MIKE"/>
    <x v="0"/>
  </r>
  <r>
    <n v="10194286"/>
    <d v="2016-01-19T00:00:00"/>
    <x v="4"/>
    <s v="CISCO CATALYST 4500-X 16 PORT`"/>
    <s v=""/>
    <x v="0"/>
    <s v="2748"/>
    <s v="EMERGENCY OPS CENTER-1ST FLOOR"/>
    <s v="VAULT"/>
    <s v="401.42"/>
    <n v="9280"/>
    <s v="2/24/2015 "/>
    <s v="JAE17300AGP"/>
    <s v="ALVAREZ, ALFREDO"/>
    <x v="0"/>
  </r>
  <r>
    <n v="10194287"/>
    <d v="2016-01-19T00:00:00"/>
    <x v="4"/>
    <s v="CISCO CATALYST 4500-X 16 PORT`"/>
    <s v=""/>
    <x v="0"/>
    <s v="2748"/>
    <s v="EMERGENCY OPS CENTER-1ST FLOOR"/>
    <s v="VAULT"/>
    <s v="401.42"/>
    <n v="9280"/>
    <s v="2/24/2015 "/>
    <s v="JAE17300AK9"/>
    <s v="ALVAREZ, ALFREDO"/>
    <x v="0"/>
  </r>
  <r>
    <n v="10194288"/>
    <d v="2016-01-19T00:00:00"/>
    <x v="4"/>
    <s v="CISCO CATALYST 4500 COOLING POWER SUPPLY"/>
    <s v=""/>
    <x v="1"/>
    <s v="0004"/>
    <s v="GOVERNMENTAL CENTER 4TH FLR"/>
    <s v="RB NAS"/>
    <s v="401.42"/>
    <n v="1160"/>
    <s v="2/19/2015 "/>
    <s v="ART1725X0AZ"/>
    <s v="ALVAREZ, ALFREDO"/>
    <x v="0"/>
  </r>
  <r>
    <n v="10194289"/>
    <d v="2016-01-19T00:00:00"/>
    <x v="4"/>
    <s v="CISCO CATALYST 4500 COOLING POWER SUPPLY"/>
    <s v=""/>
    <x v="1"/>
    <s v="0004"/>
    <s v="GOVERNMENTAL CENTER 4TH FLR"/>
    <s v="RB NAS"/>
    <s v="401.42"/>
    <n v="1160"/>
    <s v="2/10/2015 "/>
    <s v="ART1725X0T1"/>
    <s v="ALVAREZ, ALFREDO"/>
    <x v="0"/>
  </r>
  <r>
    <n v="10194290"/>
    <d v="2016-01-19T00:00:00"/>
    <x v="4"/>
    <s v="CISCO CATALYST 4500 COOLING POWER SUPPLY"/>
    <s v=""/>
    <x v="1"/>
    <s v="0004"/>
    <s v="GOVERNMENTAL CENTER 4TH FLR"/>
    <s v="RB NAS"/>
    <s v="401.42"/>
    <n v="1160"/>
    <s v="2/10/2015 "/>
    <s v="ART1725X0B5"/>
    <s v="ALVAREZ, ALFREDO"/>
    <x v="0"/>
  </r>
  <r>
    <n v="10194291"/>
    <d v="2016-01-19T00:00:00"/>
    <x v="4"/>
    <s v="CISCO CATALYST 4500 COOLING POWER SUPPLY"/>
    <s v=""/>
    <x v="1"/>
    <s v="0004"/>
    <s v="GOVERNMENTAL CENTER 4TH FLR"/>
    <s v="RB NAS"/>
    <s v="401.42"/>
    <n v="1160"/>
    <s v="2/10/2015 "/>
    <s v="ART1725X0U3"/>
    <s v="ALVAREZ, ALFREDO"/>
    <x v="0"/>
  </r>
  <r>
    <n v="10194293"/>
    <d v="2016-01-19T00:00:00"/>
    <x v="4"/>
    <s v="IBM SYSTEM X3650 M4"/>
    <s v=""/>
    <x v="0"/>
    <s v="0004"/>
    <s v="GOVERNMENTAL CENTER 4TH FLR"/>
    <s v="DATACTR"/>
    <s v="401.33"/>
    <n v="4259"/>
    <s v="2/5/2015  "/>
    <s v="KQ6RD36"/>
    <s v="GROSS, MICHAEL"/>
    <x v="0"/>
  </r>
  <r>
    <n v="10194294"/>
    <d v="2016-01-19T00:00:00"/>
    <x v="4"/>
    <s v="CAT 3850 24PT POE LAN-BASE"/>
    <s v="WS-C3850-24P-L"/>
    <x v="0"/>
    <s v="0004"/>
    <s v="GOVERNMENTAL CENTER 4TH FLR"/>
    <s v="MDF"/>
    <s v="COMMRM"/>
    <n v="3480"/>
    <s v="1/15/2015 "/>
    <s v="FOC1728Y3AW"/>
    <s v="ALVAREZ, ALFREDO"/>
    <x v="0"/>
  </r>
  <r>
    <n v="10194295"/>
    <d v="2016-01-19T00:00:00"/>
    <x v="4"/>
    <s v="CAT 3850 24PT POE LAN-BASE"/>
    <s v="WS-C3850-24P-L"/>
    <x v="0"/>
    <s v="0004"/>
    <s v="GOVERNMENTAL CENTER 4TH FLR"/>
    <n v="401.6"/>
    <s v="401.6"/>
    <n v="3480"/>
    <s v="1/15/2015 "/>
    <s v="FOC1733U113"/>
    <s v="ALVAREZ, ALFREDO"/>
    <x v="0"/>
  </r>
  <r>
    <n v="10194296"/>
    <d v="2016-01-19T00:00:00"/>
    <x v="4"/>
    <s v="CAT 3850 24PT POE LAN-BASE"/>
    <s v="WS-C3850-24P-L"/>
    <x v="0"/>
    <s v="3014"/>
    <s v="ROYAL PALM FIRE STA 28  BLDG"/>
    <s v="MDF"/>
    <s v="MDF"/>
    <n v="3480"/>
    <s v="12/11/2014"/>
    <s v="FOC1728V11W"/>
    <s v="ALVAREZ, ALFREDO"/>
    <x v="0"/>
  </r>
  <r>
    <n v="10194297"/>
    <d v="2016-01-19T00:00:00"/>
    <x v="4"/>
    <s v="CAT 3850 24PT POE LAN-BASE"/>
    <s v="WS-C3850-24P-L"/>
    <x v="0"/>
    <s v="3372"/>
    <s v="FIRE RESCUE #30-WELLINGTON"/>
    <s v="MDF"/>
    <s v="MDF"/>
    <n v="3480"/>
    <s v="12/11/2014"/>
    <s v="FOC1728V0ZB"/>
    <s v="ALVAREZ, ALFREDO"/>
    <x v="0"/>
  </r>
  <r>
    <n v="10194298"/>
    <d v="2016-01-19T00:00:00"/>
    <x v="4"/>
    <s v="CAT 3850 24PT POE LAN-BASE"/>
    <s v="WS-C3850-24P-L"/>
    <x v="0"/>
    <s v="0004"/>
    <s v="GOVERNMENTAL CENTER 4TH FLR"/>
    <s v="COMMRM"/>
    <s v="COMMRM"/>
    <n v="3480"/>
    <s v="2/5/2015  "/>
    <s v="FOC1728Z2V5"/>
    <s v="ALVAREZ, ALFREDO"/>
    <x v="0"/>
  </r>
  <r>
    <n v="10194299"/>
    <d v="2016-01-19T00:00:00"/>
    <x v="4"/>
    <s v="CAT 3850 24PT POE LAN-BASE"/>
    <s v="WS-C3850-24P-L"/>
    <x v="0"/>
    <s v="0004"/>
    <s v="GOVERNMENTAL CENTER 4TH FLR"/>
    <n v="403"/>
    <s v="401.45"/>
    <n v="3480"/>
    <s v="12/18/2014"/>
    <s v="FOC1728V11Y"/>
    <s v="ALVAREZ, ALFREDO"/>
    <x v="0"/>
  </r>
  <r>
    <n v="10194300"/>
    <d v="2016-01-19T00:00:00"/>
    <x v="4"/>
    <s v="CAT 3850 24PT POE LAN-BASE"/>
    <s v="WS-C3850-24P-L"/>
    <x v="0"/>
    <s v="0004"/>
    <s v="GOVERNMENTAL CENTER 4TH FLR"/>
    <s v="MDF"/>
    <s v="403.11"/>
    <n v="3480"/>
    <s v="12/11/2014"/>
    <s v="FOC1728V11T"/>
    <s v="ALVAREZ, ALFREDO"/>
    <x v="0"/>
  </r>
  <r>
    <n v="10194301"/>
    <d v="2016-01-19T00:00:00"/>
    <x v="4"/>
    <s v="CAT 3850 24PT POE LAN-BASE"/>
    <s v="WS-C3850-24P-L"/>
    <x v="0"/>
    <s v="3014"/>
    <s v="ROYAL PALM FIRE STA 28  BLDG"/>
    <s v="MDF"/>
    <s v="MDF"/>
    <n v="3480"/>
    <s v="12/11/2014"/>
    <s v="FOC1728V0ZG"/>
    <s v="ALVAREZ, ALFREDO"/>
    <x v="0"/>
  </r>
  <r>
    <n v="10194302"/>
    <d v="2016-01-19T00:00:00"/>
    <x v="4"/>
    <s v="CISCO CATALYST 3850 2 X 10GE NETWORK MOD"/>
    <s v="3850-NM-2-10G"/>
    <x v="1"/>
    <s v="0004"/>
    <s v="GOVERNMENTAL CENTER 4TH FLR"/>
    <s v="RB NAS"/>
    <s v="COMMRM"/>
    <n v="1450"/>
    <s v="1/15/2015 "/>
    <s v="FOC1727BEBV"/>
    <s v="ALVAREZ, ALFREDO"/>
    <x v="0"/>
  </r>
  <r>
    <n v="10194303"/>
    <d v="2016-01-19T00:00:00"/>
    <x v="4"/>
    <s v="CISCO CATALYST 3850 2 X 10GE NETWORK MOD"/>
    <s v="3850-NM-2-10G"/>
    <x v="1"/>
    <s v="0004"/>
    <s v="GOVERNMENTAL CENTER 4TH FLR"/>
    <s v="RB COMRM"/>
    <s v="COMMRM"/>
    <n v="1450"/>
    <s v="1/15/2015 "/>
    <s v="FOC1727BEJ5"/>
    <s v="ALVAREZ, ALFREDO"/>
    <x v="0"/>
  </r>
  <r>
    <n v="10194304"/>
    <d v="2016-01-19T00:00:00"/>
    <x v="4"/>
    <s v="CISCO CATALYST 3850 2 X 10GE NETWORK MOD"/>
    <s v="3850-NM-2-10G"/>
    <x v="1"/>
    <s v="3016"/>
    <s v="ROYAL PALM FIRE STA 28 GROUNDS"/>
    <s v="RB NAS"/>
    <s v="MDF"/>
    <n v="1450"/>
    <s v="1/15/2015 "/>
    <s v="FOC1727BE53"/>
    <s v="ALVAREZ, ALFREDO"/>
    <x v="0"/>
  </r>
  <r>
    <n v="10194305"/>
    <d v="2016-01-19T00:00:00"/>
    <x v="4"/>
    <s v="CISCO CATALYST 3850 2 X 10GE NETWORK MOD"/>
    <s v="3850-NM-2-10G"/>
    <x v="1"/>
    <s v="3372"/>
    <s v="FIRE RESCUE #30-WELLINGTON"/>
    <s v="RB NAS"/>
    <s v="MDF"/>
    <n v="1450"/>
    <s v="1/15/2015 "/>
    <s v="FOC1727BEPJ"/>
    <s v="ALVAREZ, ALFREDO"/>
    <x v="0"/>
  </r>
  <r>
    <n v="10194306"/>
    <d v="2016-01-19T00:00:00"/>
    <x v="4"/>
    <s v="CISCO CATALYST 3850 2 X 10GE NETWORK MOD"/>
    <s v="3850-NM-2-10G"/>
    <x v="1"/>
    <s v="0004"/>
    <s v="GOVERNMENTAL CENTER 4TH FLR"/>
    <s v="RBCONRM"/>
    <s v="COMMRM"/>
    <n v="1450"/>
    <s v="2/24/2015 "/>
    <s v="FOC17281EHS"/>
    <s v="ALVAREZ, ALFREDO"/>
    <x v="0"/>
  </r>
  <r>
    <n v="10194307"/>
    <d v="2016-01-19T00:00:00"/>
    <x v="4"/>
    <s v="CISCO CATALYST 3850 2 X 10GE NETWORK MOD"/>
    <s v="3850-NM-2-10G"/>
    <x v="1"/>
    <s v="0004"/>
    <s v="GOVERNMENTAL CENTER 4TH FLR"/>
    <n v="401.45"/>
    <s v="401.45"/>
    <n v="1450"/>
    <s v="2/24/2015 "/>
    <s v="FOC17281E28"/>
    <s v="ALVAREZ, ALFREDO"/>
    <x v="0"/>
  </r>
  <r>
    <n v="10194308"/>
    <d v="2016-01-19T00:00:00"/>
    <x v="4"/>
    <s v="CISCO CATALYST 3850 2 X 10GE NETWORK MOD"/>
    <s v="3850-NM-2-10G"/>
    <x v="1"/>
    <s v="0004"/>
    <s v="GOVERNMENTAL CENTER 4TH FLR"/>
    <s v="MDF"/>
    <s v="403.11"/>
    <n v="1450"/>
    <s v="1/15/2015 "/>
    <s v="FOC17281EDN"/>
    <s v="ALVAREZ, ALFREDO"/>
    <x v="0"/>
  </r>
  <r>
    <n v="10194309"/>
    <d v="2016-01-19T00:00:00"/>
    <x v="4"/>
    <s v="CISCO CATALYST 3850 2 X 10GE NETWORK MOD"/>
    <s v="3850-NM-2-10G"/>
    <x v="1"/>
    <s v="3014"/>
    <s v="ROYAL PALM FIRE STA 28  BLDG"/>
    <s v="RB NAS"/>
    <s v="MDF"/>
    <n v="1450"/>
    <s v="1/15/2015 "/>
    <s v="FOC1727BEFF"/>
    <s v="ALVAREZ, ALFREDO"/>
    <x v="0"/>
  </r>
  <r>
    <n v="10194310"/>
    <d v="2016-01-19T00:00:00"/>
    <x v="4"/>
    <s v="CISCO CATALYST 3850 48PT POE LAN-BASE"/>
    <s v="WS-C3850-48P-L"/>
    <x v="1"/>
    <s v="0146"/>
    <s v="FOUR POINTS CENTER 1ST FLR"/>
    <s v="MDF"/>
    <s v="MDF"/>
    <n v="6032"/>
    <s v="12/11/2014"/>
    <s v="FOC1731U02N"/>
    <s v="ALVAREZ, ALFREDO"/>
    <x v="0"/>
  </r>
  <r>
    <n v="10194311"/>
    <d v="2016-01-19T00:00:00"/>
    <x v="4"/>
    <s v="CISCO CATALYST 3850 48PT POE LAN-BASE"/>
    <s v="WS-C3850-48P-L"/>
    <x v="1"/>
    <s v="0146"/>
    <s v="FOUR POINTS CENTER 1ST FLR"/>
    <s v="MDF"/>
    <s v="MDF"/>
    <n v="6032"/>
    <s v="12/11/2014"/>
    <s v="FOC1731U02L"/>
    <s v="ALVAREZ, ALFREDO"/>
    <x v="0"/>
  </r>
  <r>
    <n v="10194312"/>
    <d v="2016-01-19T00:00:00"/>
    <x v="4"/>
    <s v="CISCO CATALYST 3850 48PT POE LAN-BASE"/>
    <s v="WS-C3850-48P-L"/>
    <x v="1"/>
    <s v="0004"/>
    <s v="GOVERNMENTAL CENTER 4TH FLR"/>
    <n v="401.6"/>
    <s v="401.6"/>
    <n v="6032"/>
    <s v="1/5/2015  "/>
    <s v="FOC1731X07N"/>
    <s v="ALVAREZ, ALFREDO"/>
    <x v="0"/>
  </r>
  <r>
    <n v="10194313"/>
    <d v="2016-01-19T00:00:00"/>
    <x v="4"/>
    <s v="CISCO CATALYST 3850 48PT POE LAN-BASE"/>
    <s v="WS-C3850-48P-L"/>
    <x v="1"/>
    <s v="0146"/>
    <s v="FOUR POINTS CENTER 1ST FLR"/>
    <s v="MDF"/>
    <s v="MDF"/>
    <n v="6032"/>
    <s v="12/11/2014"/>
    <s v="FOC1731X07Q"/>
    <s v="ALVAREZ, ALFREDO"/>
    <x v="0"/>
  </r>
  <r>
    <n v="10194314"/>
    <d v="2016-01-19T00:00:00"/>
    <x v="4"/>
    <s v="CISCO CATALYST 3850 48PT POE LAN-BASE"/>
    <s v="WS-C3850-48P-L"/>
    <x v="1"/>
    <s v="0004"/>
    <s v="GOVERNMENTAL CENTER 4TH FLR"/>
    <s v="MDF"/>
    <s v="DATA"/>
    <n v="6032"/>
    <s v="12/11/2014"/>
    <s v="FOC1731U01H"/>
    <s v="ALVAREZ, ALFREDO"/>
    <x v="0"/>
  </r>
  <r>
    <n v="10194315"/>
    <d v="2016-01-19T00:00:00"/>
    <x v="4"/>
    <s v="CISCO CATALYST 3850 48PT POE LAN-BASE"/>
    <s v="WS-3850-48P-L"/>
    <x v="1"/>
    <s v="0004"/>
    <s v="GOVERNMENTAL CENTER 4TH FLR"/>
    <s v="MDF"/>
    <s v="DATA"/>
    <n v="6032"/>
    <s v="12/11/2014"/>
    <s v="FOC1731X035"/>
    <s v="ALVAREZ, ALFREDO"/>
    <x v="0"/>
  </r>
  <r>
    <n v="10194316"/>
    <d v="2016-01-19T00:00:00"/>
    <x v="4"/>
    <s v="CISCO CATALYST 3850 48PT POE LAN-BASE"/>
    <s v="WS-C3850-48P-L"/>
    <x v="1"/>
    <s v="0146"/>
    <s v="FOUR POINTS CENTER 1ST FLR"/>
    <s v="MDF"/>
    <s v="MDF"/>
    <n v="6032"/>
    <s v="12/11/2014"/>
    <s v="FOC1731U00P"/>
    <s v="ALVAREZ, ALFREDO"/>
    <x v="0"/>
  </r>
  <r>
    <n v="10194317"/>
    <d v="2016-01-19T00:00:00"/>
    <x v="4"/>
    <s v="CISCO CATALYST 3850 48PT POE LAN-BASE"/>
    <s v="WS-C3850-48P-L"/>
    <x v="1"/>
    <s v="0004"/>
    <s v="GOVERNMENTAL CENTER 4TH FLR"/>
    <s v="MDF"/>
    <s v="DATA"/>
    <n v="6032"/>
    <s v="12/11/2014"/>
    <s v="FOC1731X07Y"/>
    <s v="ALVAREZ, ALFREDO"/>
    <x v="0"/>
  </r>
  <r>
    <n v="10194318"/>
    <d v="2016-01-19T00:00:00"/>
    <x v="4"/>
    <s v="CISCO CATALYST 3850 4 X 10GE NETWORK MOD"/>
    <s v="3850-NM-4-10G"/>
    <x v="1"/>
    <s v="2748"/>
    <s v="EMERGENCY OPS CENTER-1ST FLOOR"/>
    <s v="VAULT"/>
    <s v="VAULT"/>
    <n v="2320"/>
    <s v="1/15/2015 "/>
    <s v="FOC17296EWS"/>
    <s v="ALVAREZ, ALFREDO"/>
    <x v="0"/>
  </r>
  <r>
    <n v="10194319"/>
    <d v="2016-01-19T00:00:00"/>
    <x v="4"/>
    <s v="CISCO CATALYST 3850 4 X 10GE NETWORK MOD"/>
    <s v="3850-NM-4-10G"/>
    <x v="1"/>
    <s v="2748"/>
    <s v="EMERGENCY OPS CENTER-1ST FLOOR"/>
    <s v="VAULT"/>
    <s v="VAULT"/>
    <n v="2320"/>
    <s v="1/15/2015 "/>
    <s v="FOC17296EWR"/>
    <s v="ALVAREZ, ALFREDO"/>
    <x v="0"/>
  </r>
  <r>
    <n v="10194320"/>
    <d v="2016-01-19T00:00:00"/>
    <x v="4"/>
    <s v="CISCO CATALYST 3850 4 X 10GE NETWORK MOD"/>
    <s v="3850-NM-4-10G"/>
    <x v="1"/>
    <s v="0004"/>
    <s v="GOVERNMENTAL CENTER 4TH FLR"/>
    <n v="401.6"/>
    <s v="401.6"/>
    <n v="2320"/>
    <s v="1/5/2015  "/>
    <s v="FOC17296EXR"/>
    <s v="ALVAREZ, ALFREDO"/>
    <x v="0"/>
  </r>
  <r>
    <n v="10194321"/>
    <d v="2016-01-19T00:00:00"/>
    <x v="4"/>
    <s v="CISCO CATALYST 3850 4 X 10GE NETWORK MOD"/>
    <s v="3850-NM-4-10G"/>
    <x v="1"/>
    <s v="0146"/>
    <s v="FOUR POINTS CENTER 1ST FLR"/>
    <s v="RB NAS"/>
    <s v="MDF"/>
    <n v="2320"/>
    <s v="1/15/2015 "/>
    <s v="FOC17296EXV"/>
    <s v="ALVAREZ, ALFREDO"/>
    <x v="0"/>
  </r>
  <r>
    <n v="10194322"/>
    <d v="2016-01-19T00:00:00"/>
    <x v="4"/>
    <s v="CISCO CATALYST 3850 4 X 10GE NETWORK MOD"/>
    <s v="3850-NM-4-10G"/>
    <x v="1"/>
    <s v="0004"/>
    <s v="GOVERNMENTAL CENTER 4TH FLR"/>
    <s v="RB401.32"/>
    <s v="401.32"/>
    <n v="2320"/>
    <s v="1/15/2015 "/>
    <s v="FOC17296EWJ"/>
    <s v="ALVAREZ, ALFREDO"/>
    <x v="0"/>
  </r>
  <r>
    <n v="10194323"/>
    <d v="2016-01-19T00:00:00"/>
    <x v="4"/>
    <s v="CISCO CATALYST 3850 4 X 10GE NETWORK MOD"/>
    <s v="3850-NM-4-10G"/>
    <x v="1"/>
    <s v="0004"/>
    <s v="GOVERNMENTAL CENTER 4TH FLR"/>
    <s v="RB401.32"/>
    <s v="401.32"/>
    <n v="2320"/>
    <s v="1/15/2015 "/>
    <s v="FOC17296EUY"/>
    <s v="ALVAREZ, ALFREDO"/>
    <x v="0"/>
  </r>
  <r>
    <n v="10194324"/>
    <d v="2016-01-19T00:00:00"/>
    <x v="4"/>
    <s v="CISCO CATALYST 3850 4 X 10GE NETWORK MOD"/>
    <s v="3850-NM-4-10G"/>
    <x v="1"/>
    <s v="0004"/>
    <s v="GOVERNMENTAL CENTER 4TH FLR"/>
    <s v="RB401.32"/>
    <s v="401.32"/>
    <n v="2320"/>
    <s v="1/15/2015 "/>
    <s v="FOC17296EWV"/>
    <s v="ALVAREZ, ALFREDO"/>
    <x v="0"/>
  </r>
  <r>
    <n v="10194325"/>
    <d v="2016-01-19T00:00:00"/>
    <x v="4"/>
    <s v="CISCO CATALYST 3850 4 X 10GE NETWORK MOD"/>
    <s v="3850-NM-4-10G"/>
    <x v="1"/>
    <s v="0004"/>
    <s v="GOVERNMENTAL CENTER 4TH FLR"/>
    <s v="RB401.32"/>
    <s v="401.32"/>
    <n v="2320"/>
    <s v="1/15/2015 "/>
    <s v="FOC17296EWP"/>
    <s v="ALVAREZ, ALFREDO"/>
    <x v="0"/>
  </r>
  <r>
    <n v="10194326"/>
    <d v="2016-01-19T00:00:00"/>
    <x v="4"/>
    <s v="BROCADE FASTIRON CX 6245-HPOE SWITCH, 24 PORTS"/>
    <s v="FCX624S-HPOE"/>
    <x v="0"/>
    <s v="0045"/>
    <s v="COMMUNITY SERV. - ADMIN.1ST.FL"/>
    <s v="BSMT"/>
    <s v="BSMT"/>
    <n v="2252.9499999999998"/>
    <s v="2/12/2015 "/>
    <s v="BCW2245H075"/>
    <s v="ALVAREZ, ALFREDO"/>
    <x v="0"/>
  </r>
  <r>
    <n v="10194327"/>
    <d v="2016-01-19T00:00:00"/>
    <x v="4"/>
    <s v="BROCADE FASTIRON CX 6245-HPOE SWITCH, 24 PORTS"/>
    <s v="FCX624S-HPOE"/>
    <x v="0"/>
    <s v="0071"/>
    <s v="AGRICULTURE MOUNTS BLD"/>
    <s v="MDF"/>
    <s v="FRONT BLDG"/>
    <n v="2252.9499999999998"/>
    <s v="1/21/2015 "/>
    <s v="BCW2245H0V0"/>
    <s v="ALVAREZ, ALFREDO"/>
    <x v="0"/>
  </r>
  <r>
    <n v="10194328"/>
    <d v="2016-01-19T00:00:00"/>
    <x v="4"/>
    <s v="BROCADE FASTIRON CX 6245-HPOE SWITCH, 24 PORTS"/>
    <s v="FCX624S-HPOE"/>
    <x v="0"/>
    <s v="2562"/>
    <s v="FIRE STATION #17"/>
    <s v="MDF"/>
    <s v="FACILITIES BEELINE/HUT"/>
    <n v="2252.9499999999998"/>
    <s v="1/21/2015 "/>
    <s v="BCW2245H05E"/>
    <s v="ALVAREZ, ALFREDO"/>
    <x v="0"/>
  </r>
  <r>
    <n v="10194329"/>
    <d v="2016-01-19T00:00:00"/>
    <x v="4"/>
    <s v="BROCADE FASTIRON CX 6245-HPOE SWITCH, 24 PORTS"/>
    <s v="FCX624S-HPOE"/>
    <x v="0"/>
    <s v="3157"/>
    <s v="MIDWESTERN SERVICE CNTR-TAX COLLECTOR"/>
    <s v="IDF"/>
    <s v="IDF"/>
    <n v="2252.9499999999998"/>
    <s v="1/23/2015 "/>
    <s v="BCW2245H081"/>
    <s v="ALVAREZ, ALFREDO"/>
    <x v="0"/>
  </r>
  <r>
    <n v="10194330"/>
    <d v="2016-01-19T00:00:00"/>
    <x v="4"/>
    <s v="BROCADE FASTIRON CX 6245-HPOE SWITCH, 24 PORTS"/>
    <s v="FCX624S-HPOE"/>
    <x v="0"/>
    <s v="0004"/>
    <s v="GOVERNMENTAL CENTER 4TH FLR"/>
    <n v="401.45"/>
    <s v="401.45"/>
    <n v="2252.9499999999998"/>
    <s v="1/21/2015 "/>
    <s v="BCW2244H0S7"/>
    <s v="ALVAREZ, ALFREDO"/>
    <x v="0"/>
  </r>
  <r>
    <n v="10194331"/>
    <d v="2016-01-19T00:00:00"/>
    <x v="4"/>
    <s v="BROCADE FASTIRON CX 6245-HPOE SWITCH, 24 PORTS"/>
    <s v="FCX624S-HPOE"/>
    <x v="0"/>
    <s v="2410"/>
    <s v="ANIMAL CARE - ADMINISTRATION"/>
    <s v="MDF"/>
    <s v="MDF"/>
    <n v="2252.9499999999998"/>
    <s v="1/21/2015 "/>
    <s v="BCW2245H087"/>
    <s v="ALVAREZ, ALFREDO"/>
    <x v="0"/>
  </r>
  <r>
    <n v="10194332"/>
    <d v="2016-01-19T00:00:00"/>
    <x v="4"/>
    <s v="BROCADE FASTIRON CX 6245-HPOE SWITCH, 24 PORTS"/>
    <s v="FCX624S-HPOE"/>
    <x v="0"/>
    <s v="0045"/>
    <s v="COMMUNITY SERV. - ADMIN.1ST.FL"/>
    <s v="MDF"/>
    <s v="CS.2F."/>
    <n v="2252.9499999999998"/>
    <s v="1/21/2015 "/>
    <s v="BCW2245H08M"/>
    <s v="ALVAREZ, ALFREDO"/>
    <x v="0"/>
  </r>
  <r>
    <n v="10194333"/>
    <d v="2016-01-19T00:00:00"/>
    <x v="4"/>
    <s v="BROCADE FASTIRON CX 6245-HPOE SWITCH, 24 PORTS"/>
    <s v="FCX624-HPOE"/>
    <x v="0"/>
    <s v="2176"/>
    <s v="HIGHRIDGE FAMILY CENTER-GROUND"/>
    <s v="MDF"/>
    <s v="SABLE"/>
    <n v="2252.9499999999998"/>
    <s v="1/21/2015 "/>
    <s v="BCW2245H0XP"/>
    <s v="ALVAREZ, ALFREDO"/>
    <x v="0"/>
  </r>
  <r>
    <n v="10194334"/>
    <d v="2016-01-19T00:00:00"/>
    <x v="4"/>
    <s v="BROCADE FASTIRON CX 6245-HPOE SWITCH, 24 PORTS"/>
    <s v="FCX624S-HPOE"/>
    <x v="0"/>
    <s v="3150"/>
    <s v="CALYPSO BAY POOL AREA"/>
    <s v="MDF"/>
    <s v="IDF"/>
    <n v="2252.9499999999998"/>
    <s v="1/21/2015 "/>
    <s v="BCW2245H11C"/>
    <s v="ALVAREZ, ALFREDO"/>
    <x v="0"/>
  </r>
  <r>
    <n v="10194335"/>
    <d v="2016-01-19T00:00:00"/>
    <x v="4"/>
    <s v="BROCADE FASTIRON CX 6245-HPOE SWITCH, 24 PORTS"/>
    <s v="FCX624S-HPOE"/>
    <x v="0"/>
    <s v="2410"/>
    <s v="ANIMAL CARE - ADMINISTRATION"/>
    <s v="MDF"/>
    <s v="TRAILER"/>
    <n v="2252.9499999999998"/>
    <s v="1/21/2015 "/>
    <s v="BCW2245H011"/>
    <s v="ALVAREZ, ALFREDO"/>
    <x v="0"/>
  </r>
  <r>
    <n v="10194336"/>
    <d v="2016-01-19T00:00:00"/>
    <x v="4"/>
    <s v="BROCADE FASTIRON CX 6245-HPOE SWITCH, 24 PORTS"/>
    <s v="FCX624S-HPOE"/>
    <x v="0"/>
    <s v="3158"/>
    <s v="W BOYNTON PARKS-GROUNDS"/>
    <s v="RECPRESS"/>
    <s v="RECREATION CENTER PRESSBOX"/>
    <n v="2252.9499999999998"/>
    <s v="2/12/2015 "/>
    <s v="BCW2245H0YT"/>
    <s v="ALVAREZ, ALFREDO"/>
    <x v="0"/>
  </r>
  <r>
    <n v="10194337"/>
    <d v="2016-01-19T00:00:00"/>
    <x v="4"/>
    <s v="BROCADE FASTIRON CX 6245-HPOE SWITCH, 24 PORTS"/>
    <s v="FCX624S-HPOE"/>
    <x v="0"/>
    <s v="3150"/>
    <s v="CALYPSO BAY POOL AREA"/>
    <s v="MDF"/>
    <s v="MAINT BLDG 2"/>
    <n v="2252.9499999999998"/>
    <s v="1/21/2015 "/>
    <s v="BCW2245H022"/>
    <s v="ALVAREZ, ALFREDO"/>
    <x v="0"/>
  </r>
  <r>
    <n v="10194338"/>
    <d v="2016-01-19T00:00:00"/>
    <x v="4"/>
    <s v="BROCADE FASTIRON CX 6245-HPOE SWITCH, 24 PORTS"/>
    <s v="FCX624S-HPOE"/>
    <x v="0"/>
    <s v="3150"/>
    <s v="CALYPSO BAY POOL AREA"/>
    <s v="MDF"/>
    <s v="MDF"/>
    <n v="2252.9499999999998"/>
    <s v="1/21/2015 "/>
    <s v="BCW2245H111"/>
    <s v="ALVAREZ, ALFREDO"/>
    <x v="0"/>
  </r>
  <r>
    <n v="10194339"/>
    <d v="2016-01-19T00:00:00"/>
    <x v="4"/>
    <s v="BROCADE FASTIRON CX 6245-HPOE SWITCH, 24 PORTS"/>
    <s v="FCX624S-HPOE"/>
    <x v="0"/>
    <s v="0070"/>
    <s v="AGRICULTURE:ADMIN.BLDG."/>
    <s v="MDF"/>
    <s v="RM 027"/>
    <n v="2252.9499999999998"/>
    <s v="1/21/2015 "/>
    <s v="BCW2202G1D5"/>
    <s v="ALVAREZ, ALFREDO"/>
    <x v="0"/>
  </r>
  <r>
    <n v="10194340"/>
    <d v="2016-01-19T00:00:00"/>
    <x v="4"/>
    <s v="BROCADE FASTIRON CX 6245-HPOE SWITCH, 24 PORTS"/>
    <s v="FCX624S-HPOE"/>
    <x v="0"/>
    <s v="0004"/>
    <s v="GOVERNMENTAL CENTER 4TH FLR"/>
    <n v="401.6"/>
    <s v="401.6"/>
    <n v="2252.9499999999998"/>
    <s v="1/21/2015 "/>
    <s v="BCW2244H0SM"/>
    <s v="ALVAREZ, ALFREDO"/>
    <x v="0"/>
  </r>
  <r>
    <n v="10194341"/>
    <d v="2016-01-19T00:00:00"/>
    <x v="4"/>
    <s v="BROCADE FASTIRON CX 6245-HPOE SWITCH, 24 PORTS"/>
    <s v="FCX624S-HPOE"/>
    <x v="0"/>
    <s v="0070"/>
    <s v="AGRICULTURE:ADMIN.BLDG."/>
    <s v="MDF"/>
    <s v="MAINT BLDG"/>
    <n v="2252.9499999999998"/>
    <s v="1/21/2015 "/>
    <s v="BCW2245H072"/>
    <s v="ALVAREZ, ALFREDO"/>
    <x v="0"/>
  </r>
  <r>
    <n v="10194342"/>
    <d v="2016-01-19T00:00:00"/>
    <x v="4"/>
    <s v="BROCADE FASTIRON CX 6245-HPOE SWITCH, 24 PORTS"/>
    <s v="FCX624S-HPOE"/>
    <x v="0"/>
    <s v="0070"/>
    <s v="AGRICULTURE:ADMIN.BLDG."/>
    <s v="B3"/>
    <s v="BLDG 3"/>
    <n v="2252.9499999999998"/>
    <s v="2/12/2015 "/>
    <s v="BCW2245H02N"/>
    <s v="ALVAREZ, ALFREDO"/>
    <x v="0"/>
  </r>
  <r>
    <n v="10194343"/>
    <d v="2016-01-19T00:00:00"/>
    <x v="4"/>
    <s v="BROCADE FASTIRON CX 6245-HPOE SWITCH, 24 PORTS"/>
    <s v="FCX624S-HPOE"/>
    <x v="0"/>
    <s v="2410"/>
    <s v="ANIMAL CARE - ADMINISTRATION"/>
    <s v="MDF"/>
    <s v="RM 181"/>
    <n v="2252.9499999999998"/>
    <s v="1/21/2015 "/>
    <s v="BCW2245H08V"/>
    <s v="ALVAREZ, ALFREDO"/>
    <x v="0"/>
  </r>
  <r>
    <n v="10194344"/>
    <d v="2016-01-19T00:00:00"/>
    <x v="4"/>
    <s v="BROCADE FASTIRON CX 6245-HPOE SWITCH, 24 PORTS"/>
    <s v="FCX624S-HPOE"/>
    <x v="0"/>
    <s v="2176"/>
    <s v="HIGHRIDGE FAMILY CENTER-GROUND"/>
    <s v="MDF"/>
    <s v="SABLE"/>
    <n v="2252.9499999999998"/>
    <s v="1/21/2015 "/>
    <s v="BCW2245H08T"/>
    <s v="ALVAREZ, ALFREDO"/>
    <x v="0"/>
  </r>
  <r>
    <n v="10194345"/>
    <d v="2016-01-19T00:00:00"/>
    <x v="4"/>
    <s v="BROCADE FASTIRON CX 6245-HPOE SWITCH, 24 PORTS"/>
    <s v="FCX624S-HPOE"/>
    <x v="0"/>
    <s v="2631"/>
    <s v="OKEE. GOLF-PROSHOP"/>
    <s v="MDF"/>
    <s v="COURSE"/>
    <n v="2252.9499999999998"/>
    <s v="1/21/2015 "/>
    <s v="BCW2245H06Y"/>
    <s v="ALVAREZ, ALFREDO"/>
    <x v="0"/>
  </r>
  <r>
    <n v="10194346"/>
    <d v="2016-01-19T00:00:00"/>
    <x v="4"/>
    <s v="BROCADE FASTIRON CX 6245-HPOE SWITCH, 24 PORTS"/>
    <s v="FCX624S-HPOE"/>
    <x v="0"/>
    <s v="0029"/>
    <s v="HIGHRIDGE FAMILY CENTER"/>
    <s v="MDF"/>
    <s v="MDF"/>
    <n v="2252.9499999999998"/>
    <s v="1/21/2015 "/>
    <s v="BCW2245H04A"/>
    <s v="ALVAREZ, ALFREDO"/>
    <x v="0"/>
  </r>
  <r>
    <n v="10194347"/>
    <d v="2016-01-19T00:00:00"/>
    <x v="4"/>
    <s v="BROCADE FASTIRON CX 6245-HPOE SWITCH, 24 PORTS"/>
    <s v="FCX624S-HPOE"/>
    <x v="0"/>
    <s v="0045"/>
    <s v="COMMUNITY SERV. - ADMIN.1ST.FL"/>
    <s v="CS.1F"/>
    <s v="CS.1F."/>
    <n v="2252.9499999999998"/>
    <s v="2/12/2015 "/>
    <s v="BCW2245H0T4"/>
    <s v="ALVAREZ, ALFREDO"/>
    <x v="0"/>
  </r>
  <r>
    <n v="10194348"/>
    <d v="2016-01-19T00:00:00"/>
    <x v="4"/>
    <s v="BROCADE FASTIRON CX 6245-HPOE SWITCH, 24 PORTS"/>
    <s v="FCX624S-HPOE"/>
    <x v="0"/>
    <s v="1061"/>
    <s v="S.CTY.FAC.MGT.SHOP/PARKS &amp; REC"/>
    <s v="MDF"/>
    <s v="MDF"/>
    <n v="2252.9499999999998"/>
    <s v="1/21/2015 "/>
    <s v="BCW2245H035"/>
    <s v="ALVAREZ, ALFREDO"/>
    <x v="0"/>
  </r>
  <r>
    <n v="10194349"/>
    <d v="2016-01-19T00:00:00"/>
    <x v="4"/>
    <s v="BROCADE FASTIRON CX 6245-HPOE SWITCH, 24 PORTS"/>
    <s v="FCX624S-HPOE"/>
    <x v="0"/>
    <s v="0004"/>
    <s v="GOVERNMENTAL CENTER 4TH FLR"/>
    <n v="403"/>
    <s v="403"/>
    <n v="2252.9499999999998"/>
    <s v="1/6/2015  "/>
    <s v="BCW2245H090"/>
    <s v="ALVAREZ, ALFREDO"/>
    <x v="0"/>
  </r>
  <r>
    <n v="10194350"/>
    <d v="2016-01-19T00:00:00"/>
    <x v="4"/>
    <s v="BROCADE FASTIRON CX 6245-HPOE SWITCH, 24 PORTS"/>
    <s v=""/>
    <x v="0"/>
    <s v="0004"/>
    <s v="GOVERNMENTAL CENTER 4TH FLR"/>
    <n v="403"/>
    <s v="401.42"/>
    <n v="2252.9499999999998"/>
    <s v="12/18/2014"/>
    <s v="BCW2245H091"/>
    <s v="ALVAREZ, ALFREDO"/>
    <x v="0"/>
  </r>
  <r>
    <n v="10194351"/>
    <d v="2016-01-19T00:00:00"/>
    <x v="4"/>
    <s v="BROCADE FASTIRON CX 6245-HPOE SWITCH, 24 PORTS"/>
    <s v="FCX624S-HPOE"/>
    <x v="0"/>
    <s v="2631"/>
    <s v="OKEE. GOLF-PROSHOP"/>
    <s v="MDF"/>
    <s v="COURSE"/>
    <n v="2252.9499999999998"/>
    <s v="1/21/2015 "/>
    <s v="BCW2245H104"/>
    <s v="ALVAREZ, ALFREDO"/>
    <x v="0"/>
  </r>
  <r>
    <n v="10194352"/>
    <d v="2016-01-19T00:00:00"/>
    <x v="4"/>
    <s v="BROCADE FASTIRON CX 6245-HPOE SWITCH, 24 PORTS"/>
    <s v=""/>
    <x v="0"/>
    <s v="0008"/>
    <s v="GOVERNMENTAL CENTER 8TH FLR"/>
    <s v="MDF"/>
    <s v="MAINT BLDG STORAGE CLOSET"/>
    <n v="2252.9499999999998"/>
    <s v="1/21/2015 "/>
    <s v="BCW2245H028"/>
    <s v="ALVAREZ, ALFREDO"/>
    <x v="0"/>
  </r>
  <r>
    <n v="10194353"/>
    <d v="2016-01-19T00:00:00"/>
    <x v="4"/>
    <s v="BROCADE FASTIRON CX 6245-HPOE SWITCH, 24 PORTS"/>
    <s v=""/>
    <x v="0"/>
    <s v="0004"/>
    <s v="GOVERNMENTAL CENTER 4TH FLR"/>
    <n v="403"/>
    <s v="401.42"/>
    <n v="2252.9499999999998"/>
    <s v="12/18/2014"/>
    <s v="BCW2245H017"/>
    <s v="ALVAREZ, ALFREDO"/>
    <x v="0"/>
  </r>
  <r>
    <n v="10194354"/>
    <d v="2016-01-19T00:00:00"/>
    <x v="4"/>
    <s v="BROCADE FASTIRON CX 6245-HPOE SWITCH, 24 PORTS"/>
    <s v=""/>
    <x v="0"/>
    <s v="0004"/>
    <s v="GOVERNMENTAL CENTER 4TH FLR"/>
    <n v="401.6"/>
    <s v="401.42"/>
    <n v="2252.9499999999998"/>
    <s v="1/23/2015 "/>
    <s v="BCW2245H07S"/>
    <s v="ALVAREZ, ALFREDO"/>
    <x v="0"/>
  </r>
  <r>
    <n v="10194355"/>
    <d v="2016-01-19T00:00:00"/>
    <x v="4"/>
    <s v="BROCADE FASTIRON CX 6245-HPOE SWITCH, 24 PORTS"/>
    <s v=""/>
    <x v="0"/>
    <s v="0004"/>
    <s v="GOVERNMENTAL CENTER 4TH FLR"/>
    <n v="403"/>
    <s v="401.42"/>
    <n v="2252.9499999999998"/>
    <s v="12/18/2014"/>
    <s v="BCW2245H05X"/>
    <s v="ALVAREZ, ALFREDO"/>
    <x v="0"/>
  </r>
  <r>
    <n v="10194356"/>
    <d v="2016-01-19T00:00:00"/>
    <x v="4"/>
    <s v="BROCADE FASTIRON CX 6245-HPOE SWITCH, 24 PORTS"/>
    <s v="FCX624S-HPOE"/>
    <x v="0"/>
    <s v="3157"/>
    <s v="MIDWESTERN SERVICE CNTR-TAX COLLECTOR"/>
    <s v="MDF"/>
    <s v="MDF"/>
    <n v="2252.9499999999998"/>
    <s v="1/21/2015 "/>
    <s v="BCW2245H071"/>
    <s v="ALVAREZ, ALFREDO"/>
    <x v="0"/>
  </r>
  <r>
    <n v="10194357"/>
    <d v="2016-01-19T00:00:00"/>
    <x v="4"/>
    <s v="BROCADE FASTIRON CX 6245-HPOE SWITCH, 24 PORTS"/>
    <s v="FCX624S-HPOE"/>
    <x v="0"/>
    <s v="0029"/>
    <s v="HIGHRIDGE FAMILY CENTER"/>
    <s v="MDF"/>
    <s v="MDF"/>
    <n v="2252.9499999999998"/>
    <s v="1/21/2015 "/>
    <s v="BCW2245H03G"/>
    <s v="ALVAREZ, ALFREDO"/>
    <x v="0"/>
  </r>
  <r>
    <n v="10194358"/>
    <d v="2016-01-19T00:00:00"/>
    <x v="4"/>
    <s v="BROCADE FASTIRON CX 6245-HPOE SWITCH, 24 PORTS"/>
    <s v="FCX624S-HPOE"/>
    <x v="0"/>
    <s v="0188"/>
    <s v="PAHOKEE ROADS/FLEET MGMT."/>
    <s v="MDF"/>
    <s v="MDF"/>
    <n v="2252.9499999999998"/>
    <s v="1/21/2015 "/>
    <s v="BCW2245H125"/>
    <s v="ALVAREZ, ALFREDO"/>
    <x v="0"/>
  </r>
  <r>
    <n v="10194359"/>
    <d v="2016-01-19T00:00:00"/>
    <x v="4"/>
    <s v="BROCADE FASTIRON CX 6245-HPOE SWITCH, 24 PORTS"/>
    <s v="FCX624S-HPOE"/>
    <x v="0"/>
    <s v="0029"/>
    <s v="HIGHRIDGE FAMILY CENTER"/>
    <s v="MDF"/>
    <s v="MDF"/>
    <n v="2252.9499999999998"/>
    <s v="1/21/2015 "/>
    <s v="BCW2245H128"/>
    <s v="ALVAREZ, ALFREDO"/>
    <x v="0"/>
  </r>
  <r>
    <n v="10194360"/>
    <d v="2016-01-19T00:00:00"/>
    <x v="4"/>
    <s v="BROCADE FASTIRON CX 6245-HPOE SWITCH, 24 PORTS"/>
    <s v=""/>
    <x v="0"/>
    <s v="0004"/>
    <s v="GOVERNMENTAL CENTER 4TH FLR"/>
    <n v="401.6"/>
    <s v="401.42"/>
    <n v="2252.9499999999998"/>
    <s v="1/23/2015 "/>
    <s v="BCW2245H03X"/>
    <s v="ALVAREZ, ALFREDO"/>
    <x v="0"/>
  </r>
  <r>
    <n v="10194361"/>
    <d v="2016-01-19T00:00:00"/>
    <x v="4"/>
    <s v="BROCADE FASTIRON CX 6245-HPOE SWITCH, 24 PORTS"/>
    <s v=""/>
    <x v="0"/>
    <s v="0004"/>
    <s v="GOVERNMENTAL CENTER 4TH FLR"/>
    <n v="403"/>
    <s v="401.42"/>
    <n v="2252.9499999999998"/>
    <s v="12/18/2014"/>
    <s v="BCW2245H0X6"/>
    <s v="ALVAREZ, ALFREDO"/>
    <x v="0"/>
  </r>
  <r>
    <n v="10194362"/>
    <d v="2016-01-19T00:00:00"/>
    <x v="4"/>
    <s v="BROCADE FASTIRON CX 6245-HPOE SWITCH, 24 PORTS"/>
    <s v="FCX624S-HPOE"/>
    <x v="0"/>
    <s v="2176"/>
    <s v="HIGHRIDGE FAMILY CENTER-GROUND"/>
    <s v="MDF"/>
    <s v="SABLE"/>
    <n v="2252.9499999999998"/>
    <s v="1/21/2015 "/>
    <s v="BCW2245H032"/>
    <s v="ALVAREZ, ALFREDO"/>
    <x v="0"/>
  </r>
  <r>
    <n v="10194363"/>
    <d v="2016-01-19T00:00:00"/>
    <x v="4"/>
    <s v="BROCADE FASTIRON CX 6245-HPOE SWITCH, 24 PORTS"/>
    <s v=""/>
    <x v="0"/>
    <s v="0004"/>
    <s v="GOVERNMENTAL CENTER 4TH FLR"/>
    <n v="401.6"/>
    <s v="401.42"/>
    <n v="2252.9499999999998"/>
    <s v="1/22/2015 "/>
    <s v="BCW2245H11F"/>
    <s v="ALVAREZ, ALFREDO"/>
    <x v="0"/>
  </r>
  <r>
    <n v="10194364"/>
    <d v="2016-01-19T00:00:00"/>
    <x v="4"/>
    <s v="BROCADE FASTIRON CX 6245-HPOE SWITCH, 24 PORTS"/>
    <s v=""/>
    <x v="0"/>
    <s v="0008"/>
    <s v="GOVERNMENTAL CENTER 8TH FLR"/>
    <s v="MDF"/>
    <s v="MDF"/>
    <n v="2252.9499999999998"/>
    <s v="1/21/2015 "/>
    <s v="BCW2245H04T"/>
    <s v="ALVAREZ, ALFREDO"/>
    <x v="0"/>
  </r>
  <r>
    <n v="10194365"/>
    <d v="2016-01-19T00:00:00"/>
    <x v="4"/>
    <s v="BROCADE FASTIRON CX 6245-HPOE SWITCH, 24 PORTS"/>
    <s v="FCX624S-HPOE"/>
    <x v="0"/>
    <s v="2172"/>
    <s v="HEALTH-NEW DELRAY CENTER,2ND F"/>
    <s v="MDF"/>
    <s v="2ND FL"/>
    <n v="2252.9499999999998"/>
    <s v="1/21/2015 "/>
    <s v="BCW2245H098"/>
    <s v="ALVAREZ, ALFREDO"/>
    <x v="0"/>
  </r>
  <r>
    <n v="10194366"/>
    <d v="2016-01-19T00:00:00"/>
    <x v="4"/>
    <s v="BROCADE FASTIRON CX 648S-HPOE SWITCH"/>
    <s v="FCX648S-HPOE"/>
    <x v="1"/>
    <s v="0107"/>
    <s v="TAX COLL./PROP.APR.SO.COUNTY"/>
    <s v="RB COMM"/>
    <s v="COMM"/>
    <n v="3892.95"/>
    <s v="1/21/2015 "/>
    <s v="BCY2246H01D"/>
    <s v="ALVAREZ, ALFREDO"/>
    <x v="0"/>
  </r>
  <r>
    <n v="10194367"/>
    <d v="2016-01-19T00:00:00"/>
    <x v="4"/>
    <s v="BROCADE FASTIRON CX 648S-HPOE SWITCH"/>
    <s v="FCX648S-HPOE"/>
    <x v="1"/>
    <s v="0107"/>
    <s v="TAX COLL./PROP.APR.SO.COUNTY"/>
    <s v="RB COMM"/>
    <s v="COMM"/>
    <n v="3892.95"/>
    <s v="1/21/2015 "/>
    <s v="BCY2228H0E0"/>
    <s v="ALVAREZ, ALFREDO"/>
    <x v="0"/>
  </r>
  <r>
    <n v="10194368"/>
    <d v="2016-01-19T00:00:00"/>
    <x v="4"/>
    <s v="BROCADE FASTIRON CX 648S-HPOE SWITCH"/>
    <s v="FCX648S-HPOE"/>
    <x v="1"/>
    <s v="0026"/>
    <s v="S.COUNTY OFFICE COMPLEX 1ST FL"/>
    <s v="MDF"/>
    <s v="MDF"/>
    <n v="3892.95"/>
    <s v="1/21/2015 "/>
    <s v="BCY2204H085"/>
    <s v="ALVAREZ, ALFREDO"/>
    <x v="0"/>
  </r>
  <r>
    <n v="10194369"/>
    <d v="2016-01-19T00:00:00"/>
    <x v="4"/>
    <s v="BROCADE FASTIRON CX 648S-HPOE SWITCH"/>
    <s v="FCX648S-HPOE"/>
    <x v="1"/>
    <s v="0281"/>
    <s v="JOHN PRINCE PK ADMINISTRATION"/>
    <s v="RB MDF"/>
    <s v="MDF"/>
    <n v="3892.95"/>
    <s v="1/21/2015 "/>
    <s v="BCY2224H086"/>
    <s v="ALVAREZ, ALFREDO"/>
    <x v="0"/>
  </r>
  <r>
    <n v="10194370"/>
    <d v="2016-01-19T00:00:00"/>
    <x v="4"/>
    <s v="BROCADE FASTIRON CX 648S-HPOE SWITCH"/>
    <s v="FCX648S-HPOE"/>
    <x v="1"/>
    <s v="0026"/>
    <s v="S.COUNTY OFFICE COMPLEX 1ST FL"/>
    <s v="MDF"/>
    <s v="MDF"/>
    <n v="3892.95"/>
    <s v="1/21/2015 "/>
    <s v="BCY2228H00E"/>
    <s v="ALVAREZ, ALFREDO"/>
    <x v="0"/>
  </r>
  <r>
    <n v="10194371"/>
    <d v="2016-01-19T00:00:00"/>
    <x v="4"/>
    <s v="BROCADE FASTIRON CX 648S-HPOE SWITCH"/>
    <s v="FCX648S-HPOE"/>
    <x v="1"/>
    <s v="0281"/>
    <s v="JOHN PRINCE PK ADMINISTRATION"/>
    <s v="RB MDF"/>
    <s v="IDF"/>
    <n v="3892.95"/>
    <s v="1/21/2015 "/>
    <s v="BCY2246H00Y"/>
    <s v="ALVAREZ, ALFREDO"/>
    <x v="0"/>
  </r>
  <r>
    <n v="10194372"/>
    <d v="2016-01-19T00:00:00"/>
    <x v="4"/>
    <s v="BROCADE FASTIRON CX 648S-HPOE SWITCH"/>
    <s v="FCX648S-HPOE"/>
    <x v="1"/>
    <s v="0140"/>
    <s v="FIRE RESCUE STATION 42"/>
    <s v="RB NAS"/>
    <s v="IDF"/>
    <n v="3892.95"/>
    <s v="2/13/2015 "/>
    <s v="BCY2246H07V"/>
    <s v="ALVAREZ, ALFREDO"/>
    <x v="0"/>
  </r>
  <r>
    <n v="10194373"/>
    <d v="2016-01-19T00:00:00"/>
    <x v="4"/>
    <s v="BROCADE FASTIRON CX 648S-HPOE SWITCH"/>
    <s v="FCX648S-HPOE"/>
    <x v="1"/>
    <s v="3206"/>
    <s v="SUPERVISOR OF ELECTIONS-4 PTS."/>
    <s v="RB MDF"/>
    <s v="MDF"/>
    <n v="3892.95"/>
    <s v="1/21/2015 "/>
    <s v="BCY2228H014"/>
    <s v="ALVAREZ, ALFREDO"/>
    <x v="0"/>
  </r>
  <r>
    <n v="10194374"/>
    <d v="2016-01-19T00:00:00"/>
    <x v="4"/>
    <s v="BROCADE FASTIRON CX 648S-HPOE SWITCH"/>
    <s v="FCX648S-HPOE"/>
    <x v="1"/>
    <s v="3158"/>
    <s v="W BOYNTON PARKS-GROUNDS"/>
    <s v="RB MDF"/>
    <s v="MDF"/>
    <n v="3892.95"/>
    <s v="1/21/2015 "/>
    <s v="BCY2229H08L"/>
    <s v="ALVAREZ, ALFREDO"/>
    <x v="0"/>
  </r>
  <r>
    <n v="10194375"/>
    <d v="2016-01-19T00:00:00"/>
    <x v="4"/>
    <s v="BROCADE FASTIRON CX 648S-HPOE SWITCH"/>
    <s v="FCX648S-HPOE"/>
    <x v="1"/>
    <s v="0107"/>
    <s v="TAX COLL./PROP.APR.SO.COUNTY"/>
    <s v="RB COMM"/>
    <s v="COMM"/>
    <n v="3892.95"/>
    <s v="1/21/2015 "/>
    <s v="BCY2244H01R"/>
    <s v="ALVAREZ, ALFREDO"/>
    <x v="0"/>
  </r>
  <r>
    <n v="10194376"/>
    <d v="2016-01-19T00:00:00"/>
    <x v="4"/>
    <s v="BROCADE FASTIRON CX 648S-HPOE SWITCH"/>
    <s v="FCX648S-HPOE"/>
    <x v="1"/>
    <s v="0004"/>
    <s v="GOVERNMENTAL CENTER 4TH FLR"/>
    <n v="401.6"/>
    <s v="401.6"/>
    <n v="3892.95"/>
    <s v="1/23/2015 "/>
    <s v="BCY2223H0ZA"/>
    <s v="ALVAREZ, ALFREDO"/>
    <x v="0"/>
  </r>
  <r>
    <n v="10194377"/>
    <d v="2016-01-19T00:00:00"/>
    <x v="4"/>
    <s v="BROCADE FASTIRON CX 648S-HPOE SWITCH"/>
    <s v="FCX648S-HPOE"/>
    <x v="1"/>
    <s v="0159"/>
    <s v="TAX COLLECTOR LAKE WORTH"/>
    <s v="MDF"/>
    <s v="MDF"/>
    <n v="3892.95"/>
    <s v="1/21/2015 "/>
    <s v="BCY2228H0GY"/>
    <s v="ALVAREZ, ALFREDO"/>
    <x v="0"/>
  </r>
  <r>
    <n v="10194378"/>
    <d v="2016-01-19T00:00:00"/>
    <x v="4"/>
    <s v="BROCADE FASTIRON CX 648S-HPOE SWITCH"/>
    <s v="FCX648S-HPOE"/>
    <x v="1"/>
    <s v="2424"/>
    <s v="AIRPORT CENTER - 3RD FLOOR"/>
    <s v="RB NAS"/>
    <s v="IDF"/>
    <n v="3892.95"/>
    <s v="2/13/2015 "/>
    <s v="BCY2224H03L"/>
    <s v="ALVAREZ, ALFREDO"/>
    <x v="0"/>
  </r>
  <r>
    <n v="10194379"/>
    <d v="2016-01-19T00:00:00"/>
    <x v="4"/>
    <s v="BROCADE FASTIRON CX 648S-HPOE SWITCH"/>
    <s v="FCX648S-HPOE"/>
    <x v="1"/>
    <s v="2717"/>
    <s v="PALMTRAN SO. COUNTY DISPATCH"/>
    <s v="MDFRBNAS"/>
    <s v="MDF"/>
    <n v="3892.95"/>
    <s v="1/21/2015 "/>
    <s v="BCY2246H07S"/>
    <s v="ALVAREZ, ALFREDO"/>
    <x v="0"/>
  </r>
  <r>
    <n v="10194380"/>
    <d v="2016-01-19T00:00:00"/>
    <x v="4"/>
    <s v="BROCADE FASTIRON CX 648S-HPOE SWITCH"/>
    <s v="FCX648S-HPOE"/>
    <x v="1"/>
    <s v="2423"/>
    <s v="AIRPORT CENTER - 2ND FLOOR"/>
    <s v="RB NAS"/>
    <s v="IDF"/>
    <n v="3892.95"/>
    <s v="2/13/2015 "/>
    <s v="BCY2224H00T"/>
    <s v="ALVAREZ, ALFREDO"/>
    <x v="0"/>
  </r>
  <r>
    <n v="10194381"/>
    <d v="2016-01-19T00:00:00"/>
    <x v="4"/>
    <s v="BROCADE FASTIRON CX 648S-HPOE SWITCH"/>
    <s v="FCX648S-HPOE"/>
    <x v="1"/>
    <s v="3077"/>
    <s v="SW AQUATIC POOL COMPLEX"/>
    <s v="MDF"/>
    <s v="MDF"/>
    <n v="3892.95"/>
    <s v="2/12/2015 "/>
    <s v="BCY2232H010"/>
    <s v="ALVAREZ, ALFREDO"/>
    <x v="0"/>
  </r>
  <r>
    <n v="10194382"/>
    <d v="2016-01-19T00:00:00"/>
    <x v="4"/>
    <s v="BROCADE FASTIRON CX 648S-HPOE SWITCH"/>
    <s v="FCX648S-HPOE"/>
    <x v="1"/>
    <s v="0045"/>
    <s v="COMMUNITY SERV. - ADMIN.1ST.FL"/>
    <s v="MDF"/>
    <s v="BSMT"/>
    <n v="3892.95"/>
    <s v="1/21/2015 "/>
    <s v="BCY2245H05C"/>
    <s v="ALVAREZ, ALFREDO"/>
    <x v="0"/>
  </r>
  <r>
    <n v="10194383"/>
    <d v="2016-01-19T00:00:00"/>
    <x v="4"/>
    <s v="BROCADE FASTIRON CX 648S-HPOE SWITCH"/>
    <s v="FCX648S-HPOE"/>
    <x v="1"/>
    <s v="0151"/>
    <s v="JUPITER LIBRARY"/>
    <s v="MDF"/>
    <s v="MDF"/>
    <n v="3892.95"/>
    <s v="1/21/2015 "/>
    <s v="BCY2246H08E"/>
    <s v="ALVAREZ, ALFREDO"/>
    <x v="0"/>
  </r>
  <r>
    <n v="10194384"/>
    <d v="2016-01-19T00:00:00"/>
    <x v="4"/>
    <s v="BROCADE FASTIRON CX 648S-HPOE SWITCH"/>
    <s v="FCX648S-HPOE"/>
    <x v="1"/>
    <s v="0151"/>
    <s v="JUPITER LIBRARY"/>
    <s v="MDF"/>
    <s v="MDF"/>
    <n v="3892.95"/>
    <s v="1/21/2015 "/>
    <s v="BCY2228H04J"/>
    <s v="ALVAREZ, ALFREDO"/>
    <x v="0"/>
  </r>
  <r>
    <n v="10194385"/>
    <d v="2016-01-19T00:00:00"/>
    <x v="4"/>
    <s v="BROCADE FASTIRON CX 648S-HPOE SWITCH"/>
    <s v="FCX648S-HPOE"/>
    <x v="1"/>
    <s v="0151"/>
    <s v="JUPITER LIBRARY"/>
    <s v="MDF"/>
    <s v="MDF"/>
    <n v="3892.95"/>
    <s v="2/12/2015 "/>
    <s v="BCY2232H01A"/>
    <s v="ALVAREZ, ALFREDO"/>
    <x v="0"/>
  </r>
  <r>
    <n v="10194386"/>
    <d v="2016-01-19T00:00:00"/>
    <x v="4"/>
    <s v="BROCADE FASTIRON CX 648S-HPOE SWITCH"/>
    <s v=""/>
    <x v="1"/>
    <s v="0004"/>
    <s v="GOVERNMENTAL CENTER 4TH FLR"/>
    <s v="RB 402.122"/>
    <s v="402.122"/>
    <n v="3892.95"/>
    <s v="2/19/2015 "/>
    <s v="BCY2246H094"/>
    <s v="ALVAREZ, ALFREDO"/>
    <x v="0"/>
  </r>
  <r>
    <n v="10194387"/>
    <d v="2016-01-19T00:00:00"/>
    <x v="4"/>
    <s v="BROCADE FASTIRON CX 648S-HPOE SWITCH"/>
    <s v="FCX648S-HPOE"/>
    <x v="1"/>
    <s v="0070"/>
    <s v="AGRICULTURE:ADMIN.BLDG."/>
    <s v="RB MDF"/>
    <s v="MDF"/>
    <n v="3892.95"/>
    <s v="1/21/2015 "/>
    <s v="BCY2246H04E"/>
    <s v="ALVAREZ, ALFREDO"/>
    <x v="0"/>
  </r>
  <r>
    <n v="10194388"/>
    <d v="2016-01-19T00:00:00"/>
    <x v="4"/>
    <s v="BROCADE FASTIRON CX 648S-HPOE SWITCH"/>
    <s v="FCX648S-HPOE"/>
    <x v="1"/>
    <s v="3402"/>
    <s v="MID-COUNTY SENIOR CENTER"/>
    <s v="RBNASMDF"/>
    <s v="MDF"/>
    <n v="3892.95"/>
    <s v="1/21/2015 "/>
    <s v="BCY2245H04N"/>
    <s v="ALVAREZ, ALFREDO"/>
    <x v="0"/>
  </r>
  <r>
    <n v="10194389"/>
    <d v="2016-01-19T00:00:00"/>
    <x v="4"/>
    <s v="BROCADE FASTIRON CX 648S-HPOE SWITCH"/>
    <s v="FCX648S-HPOE"/>
    <x v="1"/>
    <s v="2426"/>
    <s v="AIRPORT CENTER - 5TH FLOOR"/>
    <s v="RB NAS"/>
    <s v="IDF"/>
    <n v="3892.95"/>
    <s v="2/13/2015 "/>
    <s v="BCY2246H051"/>
    <s v="ALVAREZ, ALFREDO"/>
    <x v="0"/>
  </r>
  <r>
    <n v="10194390"/>
    <d v="2016-01-19T00:00:00"/>
    <x v="4"/>
    <s v="BROCADE FASTIRON CX 648S-HPOE SWITCH"/>
    <s v="FCX648S-HPOE"/>
    <x v="1"/>
    <s v="3402"/>
    <s v="MID-COUNTY SENIOR CENTER"/>
    <s v="RB NAS"/>
    <s v="MDF"/>
    <n v="3892.95"/>
    <s v="2/10/2015 "/>
    <s v="BCY2246H02X"/>
    <s v="ALVAREZ, ALFREDO"/>
    <x v="0"/>
  </r>
  <r>
    <n v="10194391"/>
    <d v="2016-01-19T00:00:00"/>
    <x v="4"/>
    <s v="BROCADE FASTIRON CX 648S-HPOE SWITCH"/>
    <s v="FCX648S-HPOE"/>
    <x v="1"/>
    <s v="2426"/>
    <s v="AIRPORT CENTER - 5TH FLOOR"/>
    <s v="RB NAS"/>
    <s v="IDF"/>
    <n v="3892.95"/>
    <s v="2/13/2015 "/>
    <s v="BCY2245H051"/>
    <s v="ALVAREZ, ALFREDO"/>
    <x v="0"/>
  </r>
  <r>
    <n v="10194392"/>
    <d v="2016-01-19T00:00:00"/>
    <x v="4"/>
    <s v="BROCADE FASTIRON CX 648S-HPOE SWITCH"/>
    <s v="FCX648S-HPOE"/>
    <x v="1"/>
    <s v="0004"/>
    <s v="GOVERNMENTAL CENTER 4TH FLR"/>
    <n v="401.6"/>
    <s v="401.6"/>
    <n v="3892.95"/>
    <s v="1/21/2015 "/>
    <s v="BCY2246H01M"/>
    <s v="ALVAREZ, ALFREDO"/>
    <x v="0"/>
  </r>
  <r>
    <n v="10194393"/>
    <d v="2016-01-19T00:00:00"/>
    <x v="4"/>
    <s v="BROCADE FASTIRON CX 648S-HPOE SWITCH"/>
    <s v="FCX648S-HPOE"/>
    <x v="1"/>
    <s v="2422"/>
    <s v="AIRPORT CENTER - 1ST FL"/>
    <s v="RB MDF"/>
    <s v="MDF"/>
    <n v="3892.95"/>
    <s v="1/21/2015 "/>
    <s v="BCY2246H05F"/>
    <s v="ALVAREZ, ALFREDO"/>
    <x v="0"/>
  </r>
  <r>
    <n v="10194394"/>
    <d v="2016-01-19T00:00:00"/>
    <x v="4"/>
    <s v="BROCADE FASTIRON CX 648S-HPOE SWITCH"/>
    <s v="FCX648S-HPOE"/>
    <x v="1"/>
    <s v="3157"/>
    <s v="MIDWESTERN SERVICE CNTR-TAX COLLECTOR"/>
    <s v="MDF"/>
    <s v="MDF"/>
    <n v="3892.95"/>
    <s v="1/21/2015 "/>
    <s v="BCY2246H092"/>
    <s v="ALVAREZ, ALFREDO"/>
    <x v="0"/>
  </r>
  <r>
    <n v="10194395"/>
    <d v="2016-01-19T00:00:00"/>
    <x v="4"/>
    <s v="BROCADE FASTIRON CX 648S-HPOE SWITCH"/>
    <s v="FCX648S-HPOE"/>
    <x v="1"/>
    <s v="3206"/>
    <s v="SUPERVISOR OF ELECTIONS-4 PTS."/>
    <s v="RB NAS"/>
    <s v="MDF"/>
    <n v="3892.95"/>
    <s v="2/13/2015 "/>
    <s v="BCY2246H05J"/>
    <s v="ALVAREZ, ALFREDO"/>
    <x v="0"/>
  </r>
  <r>
    <n v="10194396"/>
    <d v="2016-01-19T00:00:00"/>
    <x v="4"/>
    <s v="BROCADE FASTIRON CX 648S-HPOE SWITCH"/>
    <s v="FCX648S-HPOE"/>
    <x v="1"/>
    <s v="3157"/>
    <s v="MIDWESTERN SERVICE CNTR-TAX COLLECTOR"/>
    <s v="MDF"/>
    <s v="MDF"/>
    <n v="3892.95"/>
    <s v="1/21/2015 "/>
    <s v="BCY2246H02T"/>
    <s v="ALVAREZ, ALFREDO"/>
    <x v="0"/>
  </r>
  <r>
    <n v="10194397"/>
    <d v="2016-01-19T00:00:00"/>
    <x v="4"/>
    <s v="BROCADE FASTIRON CX 648S-HPOE SWITCH"/>
    <s v="FCX648S-HPOE"/>
    <x v="1"/>
    <s v="0045"/>
    <s v="COMMUNITY SERV. - ADMIN.1ST.FL"/>
    <s v="MDF"/>
    <s v="CS.1F."/>
    <n v="3892.95"/>
    <s v="1/21/2015 "/>
    <s v="BCY2245H06P"/>
    <s v="ALVAREZ, ALFREDO"/>
    <x v="0"/>
  </r>
  <r>
    <n v="10194398"/>
    <d v="2016-01-19T00:00:00"/>
    <x v="4"/>
    <s v="BROCADE FASTIRON CX 648S-HPOE SWITCH"/>
    <s v=""/>
    <x v="1"/>
    <s v="0004"/>
    <s v="GOVERNMENTAL CENTER 4TH FLR"/>
    <n v="401.6"/>
    <s v="RB NAS"/>
    <n v="3892.95"/>
    <s v="1/23/2015 "/>
    <s v="BCY2245H08S"/>
    <s v="ALVAREZ, ALFREDO"/>
    <x v="0"/>
  </r>
  <r>
    <n v="10194399"/>
    <d v="2016-01-19T00:00:00"/>
    <x v="4"/>
    <s v="BROCADE FASTIRON CX 648S-HPOE SWITCH"/>
    <s v="FCX648S-HPOE"/>
    <x v="1"/>
    <s v="3206"/>
    <s v="SUPERVISOR OF ELECTIONS-4 PTS."/>
    <s v="RB MDF"/>
    <s v="MDF"/>
    <n v="3892.95"/>
    <s v="1/21/2015 "/>
    <s v="BCY2246H062"/>
    <s v="ALVAREZ, ALFREDO"/>
    <x v="0"/>
  </r>
  <r>
    <n v="10194400"/>
    <d v="2016-01-19T00:00:00"/>
    <x v="4"/>
    <s v="BROCADE FASTIRON CX 648S-HPOE SWITCH"/>
    <s v="FCX648S-HPOE"/>
    <x v="1"/>
    <s v="1068"/>
    <s v="AGRICULTURE: HOME ECONOMICS"/>
    <s v="RB MDF"/>
    <s v="IDF"/>
    <n v="3892.95"/>
    <s v="1/21/2015 "/>
    <s v="BCY2246H00W"/>
    <s v="ALVAREZ, ALFREDO"/>
    <x v="0"/>
  </r>
  <r>
    <n v="10194401"/>
    <d v="2016-01-19T00:00:00"/>
    <x v="4"/>
    <s v="BROCADE FASTIRON CX 648S-HPOE SWITCH"/>
    <s v="FCX648S-HPOE"/>
    <x v="1"/>
    <s v="2410"/>
    <s v="ANIMAL CARE - ADMINISTRATION"/>
    <s v="RB 114"/>
    <s v="114"/>
    <n v="3892.95"/>
    <s v="2/12/2015 "/>
    <s v="BCY2246H04W"/>
    <s v="ALVAREZ, ALFREDO"/>
    <x v="0"/>
  </r>
  <r>
    <n v="10194402"/>
    <d v="2016-01-19T00:00:00"/>
    <x v="4"/>
    <s v="BROCADE FASTIRON CX 648S-HPOE SWITCH"/>
    <s v="FCX648S-HPOE"/>
    <x v="1"/>
    <s v="2424"/>
    <s v="AIRPORT CENTER - 3RD FLOOR"/>
    <s v="RB NAS"/>
    <s v="IDF"/>
    <n v="3892.95"/>
    <s v="2/13/2015 "/>
    <s v="BCY2246H00V"/>
    <s v="ALVAREZ, ALFREDO"/>
    <x v="0"/>
  </r>
  <r>
    <n v="10194404"/>
    <d v="2016-01-19T00:00:00"/>
    <x v="4"/>
    <s v="BROCADE FASTIRON CX 648S-HPOE SWITCH"/>
    <s v="FCX648S-HPOE"/>
    <x v="1"/>
    <s v="0063"/>
    <s v="RIVIERA BEACH HEADSTART BLDG."/>
    <s v="MDF"/>
    <s v="PHONE"/>
    <n v="3892.95"/>
    <s v="1/21/2015 "/>
    <s v="BCY2245H062"/>
    <s v="ALVAREZ, ALFREDO"/>
    <x v="0"/>
  </r>
  <r>
    <n v="10194405"/>
    <d v="2016-01-19T00:00:00"/>
    <x v="4"/>
    <s v="BROCADE FASTIRON CX 648S-HPOE SWITCH"/>
    <s v="FCX648S-HPOE"/>
    <x v="1"/>
    <s v="2717"/>
    <s v="PALMTRAN SO. COUNTY DISPATCH"/>
    <s v="RBGARGBL"/>
    <s v="GARG BLDG"/>
    <n v="3892.95"/>
    <s v="1/21/2015 "/>
    <s v="BCY2246H00A"/>
    <s v="ALVAREZ, ALFREDO"/>
    <x v="0"/>
  </r>
  <r>
    <n v="10194406"/>
    <d v="2016-01-19T00:00:00"/>
    <x v="4"/>
    <s v="BROCADE FASTIRON CX 648S-HPOE SWITCH"/>
    <s v="FCX648S-HPOE"/>
    <x v="1"/>
    <s v="2425"/>
    <s v="AIRPORT CENTER - 4TH FLOOR"/>
    <s v="RB NAS"/>
    <s v="IDF"/>
    <n v="3892.95"/>
    <s v="2/13/2015 "/>
    <s v="BCY2246H001"/>
    <s v="ALVAREZ, ALFREDO"/>
    <x v="0"/>
  </r>
  <r>
    <n v="10194407"/>
    <d v="2016-01-19T00:00:00"/>
    <x v="4"/>
    <s v="BROCADE FASTIRON CX 648S-HPOE SWITCH"/>
    <s v="FCX648S-HPOE"/>
    <x v="1"/>
    <s v="3459"/>
    <s v="OSPREY CLUBHOUSE BLVD C"/>
    <s v="MDF"/>
    <s v="MDF"/>
    <n v="3892.95"/>
    <s v="1/21/2015 "/>
    <s v="BCY2246H03N"/>
    <s v="ALVAREZ, ALFREDO"/>
    <x v="0"/>
  </r>
  <r>
    <n v="10194408"/>
    <d v="2016-01-19T00:00:00"/>
    <x v="4"/>
    <s v="BROCADE FASTIRON CX 648S-HPOE SWITCH"/>
    <s v="FCX648S-HPOE"/>
    <x v="1"/>
    <s v="0631"/>
    <s v="COMMUNITY SERVICES PAHOKEE"/>
    <s v="RB MDF"/>
    <s v="MDF"/>
    <n v="3892.95"/>
    <s v="1/21/2015 "/>
    <s v="BCY2246H07Y"/>
    <s v="ALVAREZ, ALFREDO"/>
    <x v="0"/>
  </r>
  <r>
    <n v="10194409"/>
    <d v="2016-01-19T00:00:00"/>
    <x v="4"/>
    <s v="BROCADE FASTIRON CX 648S-HPOE SWITCH"/>
    <s v="FCX648S-HPOE"/>
    <x v="1"/>
    <s v="2410"/>
    <s v="ANIMAL CARE - ADMINISTRATION"/>
    <s v="RB 114"/>
    <s v="114"/>
    <n v="3892.95"/>
    <s v="1/21/2015 "/>
    <s v="BCY2246H044"/>
    <s v="ALVAREZ, ALFREDO"/>
    <x v="0"/>
  </r>
  <r>
    <n v="10194410"/>
    <d v="2016-01-19T00:00:00"/>
    <x v="4"/>
    <s v="BROCADE FASTIRON CX 648S-HPOE SWITCH"/>
    <s v="FCX648S-HPOE"/>
    <x v="1"/>
    <s v="0159"/>
    <s v="TAX COLLECTOR LAKE WORTH"/>
    <s v="MDF"/>
    <s v="MDF"/>
    <n v="3892.95"/>
    <s v="2/12/2015 "/>
    <s v="BCY2246H09B"/>
    <s v="ALVAREZ, ALFREDO"/>
    <x v="0"/>
  </r>
  <r>
    <n v="10194411"/>
    <d v="2016-01-19T00:00:00"/>
    <x v="4"/>
    <s v="BROCADE FASTIRON CX 648S-HPOE SWITCH"/>
    <s v="FCX648S-HPOE"/>
    <x v="1"/>
    <s v="0004"/>
    <s v="GOVERNMENTAL CENTER 4TH FLR"/>
    <s v="RB 401.6"/>
    <s v="401.6"/>
    <n v="3892.95"/>
    <s v="2/12/2015 "/>
    <s v="BCY2245H053"/>
    <s v="ALVAREZ, ALFREDO"/>
    <x v="0"/>
  </r>
  <r>
    <n v="10194412"/>
    <d v="2016-01-19T00:00:00"/>
    <x v="4"/>
    <s v="BROCADE FASTIRON CX 648S-HPOE SWITCH"/>
    <s v="FCX648S-HPOE"/>
    <x v="1"/>
    <s v="2422"/>
    <s v="AIRPORT CENTER - 1ST FL"/>
    <s v="RB NAS"/>
    <s v="MDF"/>
    <n v="3892.95"/>
    <s v="2/13/2015 "/>
    <s v="BCY2244H02H"/>
    <s v="ALVAREZ, ALFREDO"/>
    <x v="0"/>
  </r>
  <r>
    <n v="10194413"/>
    <d v="2016-01-19T00:00:00"/>
    <x v="4"/>
    <s v="BROCADE FASTIRON CX 648S-HPOE SWITCH"/>
    <s v="FCX648S-HPOE"/>
    <x v="1"/>
    <s v="2425"/>
    <s v="AIRPORT CENTER - 4TH FLOOR"/>
    <s v="RB NAS"/>
    <s v="IDF"/>
    <n v="3892.95"/>
    <s v="2/13/2015 "/>
    <s v="BCY2246H011"/>
    <s v="ALVAREZ, ALFREDO"/>
    <x v="0"/>
  </r>
  <r>
    <n v="10194414"/>
    <d v="2016-01-19T00:00:00"/>
    <x v="4"/>
    <s v="BROCADE FASTIRON CX 648S-HPOE SWITCH"/>
    <s v="FCX648S-HPOE"/>
    <x v="1"/>
    <s v="2423"/>
    <s v="AIRPORT CENTER - 2ND FLOOR"/>
    <s v="RB NAS"/>
    <s v="IDF"/>
    <n v="3892.95"/>
    <s v="2/13/2015 "/>
    <s v="BCY2246H05Y"/>
    <s v="ALVAREZ, ALFREDO"/>
    <x v="0"/>
  </r>
  <r>
    <n v="10194415"/>
    <d v="2016-01-19T00:00:00"/>
    <x v="4"/>
    <s v="BROCADE FASTIRON CX 648S-HPOE SWITCH"/>
    <s v=""/>
    <x v="1"/>
    <s v="2487"/>
    <s v="SOUTH COUNTY CIVIC CENTER"/>
    <s v="RB MDF"/>
    <s v="MDF"/>
    <n v="3892.95"/>
    <s v="2/24/2015 "/>
    <s v="BCY2245H02T"/>
    <s v="ALVAREZ, ALFREDO"/>
    <x v="0"/>
  </r>
  <r>
    <n v="10194416"/>
    <d v="2016-01-19T00:00:00"/>
    <x v="4"/>
    <s v="BROCADE FASTIRON CX 648S-HPOE SWITCH"/>
    <s v="FCX648S-HPOE"/>
    <x v="1"/>
    <s v="0281"/>
    <s v="JOHN PRINCE PK ADMINISTRATION"/>
    <s v="RB MDF"/>
    <s v="MDF"/>
    <n v="3892.95"/>
    <s v="1/21/2015 "/>
    <s v="BCY2246H07H"/>
    <s v="ALVAREZ, ALFREDO"/>
    <x v="0"/>
  </r>
  <r>
    <n v="10194417"/>
    <d v="2016-01-19T00:00:00"/>
    <x v="4"/>
    <s v="BROCADE FASTIRON CX 648S-HPOE SWITCH"/>
    <s v="FCX648S-HPOE"/>
    <x v="1"/>
    <s v="0045"/>
    <s v="COMMUNITY SERV. - ADMIN.1ST.FL"/>
    <s v="MDF"/>
    <s v="CS.2F."/>
    <n v="3892.95"/>
    <s v="1/21/2015 "/>
    <s v="BCY2246H010"/>
    <s v="ALVAREZ, ALFREDO"/>
    <x v="0"/>
  </r>
  <r>
    <n v="10194418"/>
    <d v="2016-01-19T00:00:00"/>
    <x v="4"/>
    <s v="BROCADE FASTIRON CX 648S-HPOE SWITCH"/>
    <s v="FCX648S-HPOE"/>
    <x v="1"/>
    <s v="0107"/>
    <s v="TAX COLL./PROP.APR.SO.COUNTY"/>
    <s v="RB COMM"/>
    <s v="COMM"/>
    <n v="3892.95"/>
    <s v="1/21/2015 "/>
    <s v="BCY2246H03H"/>
    <s v="ALVAREZ, ALFREDO"/>
    <x v="0"/>
  </r>
  <r>
    <n v="10194419"/>
    <d v="2016-01-19T00:00:00"/>
    <x v="4"/>
    <s v="BROCADE FASTIRON CX 648S-HPOE SWITCH"/>
    <s v="FCX648S-HPOE"/>
    <x v="1"/>
    <s v="0116"/>
    <s v="MOSQUITO CONTROL MAIN OFFICE"/>
    <s v="RB MDF"/>
    <s v="MDF"/>
    <n v="3892.95"/>
    <s v="1/21/2015 "/>
    <s v="BCY2239H07W"/>
    <s v="ALVAREZ, ALFREDO"/>
    <x v="0"/>
  </r>
  <r>
    <n v="10194420"/>
    <d v="2016-01-19T00:00:00"/>
    <x v="4"/>
    <s v="BROCADE FASTIRON CX 648S-HPOE SWITCH"/>
    <s v="FCX648S-HPOE"/>
    <x v="1"/>
    <s v="3206"/>
    <s v="SUPERVISOR OF ELECTIONS-4 PTS."/>
    <s v="RB MDF"/>
    <s v="MDF"/>
    <n v="3892.95"/>
    <s v="1/21/2015 "/>
    <s v="BCY2246H00X"/>
    <s v="ALVAREZ, ALFREDO"/>
    <x v="0"/>
  </r>
  <r>
    <n v="10194421"/>
    <d v="2016-01-19T00:00:00"/>
    <x v="4"/>
    <s v="BROCADE FASTIRON CX 648S-HPOE SWITCH"/>
    <s v="FCX648S-HPOE"/>
    <x v="1"/>
    <s v="0026"/>
    <s v="S.COUNTY OFFICE COMPLEX 1ST FL"/>
    <s v="MDF"/>
    <s v="43C"/>
    <n v="3892.95"/>
    <s v="1/21/2015 "/>
    <s v="BCY2246H00M"/>
    <s v="ALVAREZ, ALFREDO"/>
    <x v="0"/>
  </r>
  <r>
    <n v="10194422"/>
    <d v="2016-01-19T00:00:00"/>
    <x v="4"/>
    <s v="BROCADE FASTIRON CX 648S-HPOE SWITCH"/>
    <s v="FCX648S-HPOE"/>
    <x v="1"/>
    <s v="0281"/>
    <s v="JOHN PRINCE PK ADMINISTRATION"/>
    <s v="RB MDF"/>
    <s v="MDF"/>
    <n v="3892.95"/>
    <s v="1/21/2015 "/>
    <s v="BCY2246H074"/>
    <s v="ALVAREZ, ALFREDO"/>
    <x v="0"/>
  </r>
  <r>
    <n v="10194423"/>
    <d v="2016-01-19T00:00:00"/>
    <x v="4"/>
    <s v="BROCADE FASTIRON CX 648S-HPOE SWITCH"/>
    <s v="FCX648S-HPOE"/>
    <x v="1"/>
    <s v="3157"/>
    <s v="MIDWESTERN SERVICE CNTR-TAX COLLECTOR"/>
    <s v="RB MDF"/>
    <s v="MDF"/>
    <n v="3892.95"/>
    <s v="1/21/2015 "/>
    <s v="BCY2229H05W"/>
    <s v="ALVAREZ, ALFREDO"/>
    <x v="0"/>
  </r>
  <r>
    <n v="10194424"/>
    <d v="2016-01-19T00:00:00"/>
    <x v="4"/>
    <s v="BROCADE FASTIRON CX 648S-HPOE SWITCH"/>
    <s v="FCX648S-HPOE"/>
    <x v="1"/>
    <s v="3334"/>
    <s v="GREEN CAY NATURE CENTER"/>
    <s v="MDF"/>
    <s v="MDF"/>
    <n v="3892.95"/>
    <s v="1/21/2015 "/>
    <s v="BCY2250G1JM"/>
    <s v="ALVAREZ, ALFREDO"/>
    <x v="0"/>
  </r>
  <r>
    <n v="10194425"/>
    <d v="2016-01-19T00:00:00"/>
    <x v="4"/>
    <s v="BROCADE FASTIRON CX 648S-HPOE SWITCH"/>
    <s v="FCX648S-HPOE"/>
    <x v="1"/>
    <s v="0004"/>
    <s v="GOVERNMENTAL CENTER 4TH FLR"/>
    <s v="RB 401.6"/>
    <s v="401.6"/>
    <n v="3892.95"/>
    <s v="2/12/2015 "/>
    <s v="BCY2221J04V"/>
    <s v="ALVAREZ, ALFREDO"/>
    <x v="0"/>
  </r>
  <r>
    <n v="10194458"/>
    <d v="2016-01-19T00:00:00"/>
    <x v="4"/>
    <s v="ASR 9001 CHASSIS"/>
    <s v="ASR-9001"/>
    <x v="0"/>
    <s v="2748"/>
    <s v="EMERGENCY OPS CENTER-1ST FLOOR"/>
    <s v="IDF"/>
    <s v="MDF"/>
    <n v="24120"/>
    <s v="1/22/2015 "/>
    <s v="FOC1733N9UK"/>
    <s v="ALVAREZ, ALFREDO"/>
    <x v="0"/>
  </r>
  <r>
    <n v="10194459"/>
    <d v="2016-01-19T00:00:00"/>
    <x v="4"/>
    <s v="ASR 9001 CHASSIS"/>
    <s v="ASR-9001"/>
    <x v="0"/>
    <s v="2748"/>
    <s v="EMERGENCY OPS CENTER-1ST FLOOR"/>
    <s v="MDF"/>
    <s v="MDF"/>
    <n v="24120"/>
    <s v="1/22/2015 "/>
    <s v="FOC1735N6GB"/>
    <s v="ALVAREZ, ALFREDO"/>
    <x v="0"/>
  </r>
  <r>
    <n v="10194460"/>
    <d v="2016-01-19T00:00:00"/>
    <x v="4"/>
    <s v="ASR 9001 FAN TRAY"/>
    <s v="ASR-9001-FAN"/>
    <x v="0"/>
    <s v="2748"/>
    <s v="EMERGENCY OPS CENTER-1ST FLOOR"/>
    <s v="IDF"/>
    <s v="MDF"/>
    <n v="1260"/>
    <s v="1/22/2015 "/>
    <s v="FOC1733N3QH"/>
    <s v="ALVAREZ, ALFREDO"/>
    <x v="0"/>
  </r>
  <r>
    <n v="10194461"/>
    <d v="2016-01-19T00:00:00"/>
    <x v="4"/>
    <s v="ASR 9001 TAN TRAY"/>
    <s v="ASR-9001-FAN"/>
    <x v="0"/>
    <s v="2748"/>
    <s v="EMERGENCY OPS CENTER-1ST FLOOR"/>
    <s v="MDF"/>
    <s v="MDF"/>
    <n v="1260"/>
    <s v="1/22/2015 "/>
    <s v="FOC1733N3R0"/>
    <s v="ALVAREZ, ALFREDO"/>
    <x v="0"/>
  </r>
  <r>
    <n v="10194462"/>
    <d v="2016-01-19T00:00:00"/>
    <x v="4"/>
    <s v="10GBASE-LR SFP MODULE"/>
    <s v="SFP-10G-LR"/>
    <x v="1"/>
    <s v="0004"/>
    <s v="GOVERNMENTAL CENTER 4TH FLR"/>
    <s v="RB 401.6"/>
    <s v="401.6"/>
    <n v="1797.75"/>
    <s v="1/26/2015 "/>
    <s v="FNS17291PM6"/>
    <s v="ALVAREZ, ALFREDO"/>
    <x v="0"/>
  </r>
  <r>
    <n v="10194463"/>
    <d v="2016-01-19T00:00:00"/>
    <x v="4"/>
    <s v="10GBASE-LR SFP MODULE"/>
    <s v="SFP-10G-LR"/>
    <x v="1"/>
    <s v="2748"/>
    <s v="EMERGENCY OPS CENTER-1ST FLOOR"/>
    <s v="MDF"/>
    <s v="MDF"/>
    <n v="1797.75"/>
    <s v="2/24/2015 "/>
    <s v="FNS17291PLT"/>
    <s v="ALVAREZ, ALFREDO"/>
    <x v="0"/>
  </r>
  <r>
    <n v="10194468"/>
    <d v="2016-01-19T00:00:00"/>
    <x v="4"/>
    <s v="FLOW RECORDER ON 3500 SERVER"/>
    <s v=""/>
    <x v="1"/>
    <s v="0004"/>
    <s v="GOVERNMENTAL CENTER 4TH FLR"/>
    <s v="RB NAS"/>
    <s v="401.32"/>
    <n v="10000"/>
    <s v="3/2/2015  "/>
    <s v="S6FGTNT23802245"/>
    <s v="GOLDSMITH, LORINDA"/>
    <x v="0"/>
  </r>
  <r>
    <n v="10194546"/>
    <d v="2016-01-19T00:00:00"/>
    <x v="4"/>
    <s v="8 CHANNELS CWDM MUS/DEMUS MOBILE"/>
    <s v=""/>
    <x v="1"/>
    <s v="0008"/>
    <s v="GOVERNMENTAL CENTER 8TH FLR"/>
    <s v="MDF"/>
    <s v="RB NAS"/>
    <n v="4960"/>
    <s v="2/5/2015  "/>
    <s v="OPL17330274"/>
    <s v="ALVAREZ, ALFREDO"/>
    <x v="0"/>
  </r>
  <r>
    <n v="10194547"/>
    <d v="2016-01-19T00:00:00"/>
    <x v="4"/>
    <s v="8 CHANNEL CWDM MUS/DEMUS MOBILE"/>
    <s v="CWSM-MUX8A="/>
    <x v="1"/>
    <s v="2158"/>
    <s v="CROC ADMIN FIRST FL."/>
    <s v="RB NAS"/>
    <s v="MDF"/>
    <n v="4960"/>
    <s v="2/20/2015 "/>
    <s v="OPL17330275"/>
    <s v="ALVAREZ, ALFREDO"/>
    <x v="0"/>
  </r>
  <r>
    <n v="10194548"/>
    <d v="2016-01-19T00:00:00"/>
    <x v="4"/>
    <s v="4 CHANNELS CWDM OADM MODULE"/>
    <s v=""/>
    <x v="0"/>
    <s v="0008"/>
    <s v="GOVERNMENTAL CENTER 8TH FLR"/>
    <s v="MDF"/>
    <s v="401.42"/>
    <n v="2480"/>
    <s v="2/5/2015  "/>
    <s v="AFP16338814"/>
    <s v="ALVAREZ, ALFREDO"/>
    <x v="0"/>
  </r>
  <r>
    <n v="10194549"/>
    <d v="2016-01-19T00:00:00"/>
    <x v="4"/>
    <s v="4 CHANNELS CWDM OADM MODULE"/>
    <s v="CWDM-OADM4-1="/>
    <x v="0"/>
    <s v="7160"/>
    <s v="TRAFFIC BOX=STATE RD #7 FOREST HILL BLVD"/>
    <s v="TRAFHUB"/>
    <s v="TRAFFIC HUB"/>
    <n v="2480"/>
    <s v="2/19/2015 "/>
    <s v="AFP16338816"/>
    <s v="ALVAREZ, ALFREDO"/>
    <x v="0"/>
  </r>
  <r>
    <n v="10194550"/>
    <d v="2016-01-19T00:00:00"/>
    <x v="4"/>
    <s v="CHANNELS CWDM OADM MODULE (1550CPNT157)"/>
    <s v=""/>
    <x v="0"/>
    <s v="0004"/>
    <s v="GOVERNMENTAL CENTER 4TH FLR"/>
    <n v="401.6"/>
    <s v="401.42"/>
    <n v="2480"/>
    <s v="1/23/2015 "/>
    <s v="OPL16100047"/>
    <s v="ALVAREZ, ALFREDO"/>
    <x v="0"/>
  </r>
  <r>
    <n v="10194551"/>
    <d v="2016-01-19T00:00:00"/>
    <x v="4"/>
    <s v="CISCO CWDM 1470 NM SFP-GE 1G/2G FC"/>
    <s v="CWDM-SFP-1470="/>
    <x v="1"/>
    <s v="7165"/>
    <s v="EMERALD COVE MIDDLE SCH, 9950 STIBLING WY, WELLINGTON 33414"/>
    <s v="TOWER"/>
    <s v="TOWER"/>
    <n v="3096.9"/>
    <s v="2/19/2015 "/>
    <s v="FNS172832D4"/>
    <s v="ALVAREZ, ALFREDO"/>
    <x v="0"/>
  </r>
  <r>
    <n v="10194552"/>
    <d v="2016-01-19T00:00:00"/>
    <x v="4"/>
    <s v="CISCO CWDM 1470 NM SFP-GE 1G/2G FC"/>
    <s v=""/>
    <x v="1"/>
    <s v="0004"/>
    <s v="GOVERNMENTAL CENTER 4TH FLR"/>
    <s v="RB 401.6"/>
    <s v="RB NAS"/>
    <n v="3096.9"/>
    <s v="1/30/2015 "/>
    <s v="FNS172832D5"/>
    <s v="ALVAREZ, ALFREDO"/>
    <x v="0"/>
  </r>
  <r>
    <n v="10194553"/>
    <d v="2016-01-19T00:00:00"/>
    <x v="4"/>
    <s v="CISCO CWDM 1470 NM SFP-GE 1G/2G FC"/>
    <s v="CWDM-SFP-1470="/>
    <x v="1"/>
    <s v="0140"/>
    <s v="FIRE RESCUE STATION 42"/>
    <s v="RB NAS"/>
    <s v="MAIN"/>
    <n v="3096.9"/>
    <s v="2/13/2015 "/>
    <s v="FNS172832D7"/>
    <s v="ALVAREZ, ALFREDO"/>
    <x v="0"/>
  </r>
  <r>
    <n v="10194554"/>
    <d v="2016-01-19T00:00:00"/>
    <x v="4"/>
    <s v="CISCO CWDM 1470 NM SFP-GE 1G/2G FC"/>
    <s v=""/>
    <x v="1"/>
    <s v="0004"/>
    <s v="GOVERNMENTAL CENTER 4TH FLR"/>
    <s v="RB 401.6"/>
    <s v="RB NAS"/>
    <n v="3096.9"/>
    <s v="1/30/2015 "/>
    <s v="FNS172832D9"/>
    <s v="ALVAREZ, ALFREDO"/>
    <x v="0"/>
  </r>
  <r>
    <n v="10194555"/>
    <d v="2016-01-19T00:00:00"/>
    <x v="4"/>
    <s v="CISCO CWDM 1490 NM SFP GIGABIT ETHERNET AND 1G"/>
    <s v="CWDM-SFP-1490="/>
    <x v="1"/>
    <s v="0140"/>
    <s v="FIRE RESCUE STATION 42"/>
    <s v="RB NAS"/>
    <s v="MAIN"/>
    <n v="3096.9"/>
    <s v="2/13/2015 "/>
    <s v="FNS172406X2"/>
    <s v="ALVAREZ, ALFREDO"/>
    <x v="0"/>
  </r>
  <r>
    <n v="10194556"/>
    <d v="2016-01-19T00:00:00"/>
    <x v="4"/>
    <s v="CISCO CWDM 1490 NM SFP GIGABIT ETHERNET AND 1G"/>
    <s v=""/>
    <x v="1"/>
    <s v="0004"/>
    <s v="GOVERNMENTAL CENTER 4TH FLR"/>
    <s v="RB 401.6"/>
    <s v="RB NAS"/>
    <n v="3096.9"/>
    <s v="1/30/2015 "/>
    <s v="FNS172406YE"/>
    <s v="ALVAREZ, ALFREDO"/>
    <x v="0"/>
  </r>
  <r>
    <n v="10194557"/>
    <d v="2016-01-19T00:00:00"/>
    <x v="4"/>
    <s v="CISCO CWDM 1490 NM SFP GIGABIT ETHERNET AND 1G"/>
    <s v=""/>
    <x v="1"/>
    <s v="0004"/>
    <s v="GOVERNMENTAL CENTER 4TH FLR"/>
    <s v="RB 401.6"/>
    <s v="RB NAS"/>
    <n v="3096.9"/>
    <s v="1/30/2015 "/>
    <s v="FNS172406YZ"/>
    <s v="ALVAREZ, ALFREDO"/>
    <x v="0"/>
  </r>
  <r>
    <n v="10194558"/>
    <d v="2016-01-19T00:00:00"/>
    <x v="4"/>
    <s v="CISCO CWDM 1490 NM SFP GIGABIT ETHERNET AND 1G"/>
    <s v="CWDM-SFP-1490="/>
    <x v="1"/>
    <s v="3372"/>
    <s v="FIRE RESCUE #30-WELLINGTON"/>
    <s v="RB NAS"/>
    <s v="MDF"/>
    <n v="3096.9"/>
    <s v="2/20/2015 "/>
    <s v="FNS172612GK"/>
    <s v="ALVAREZ, ALFREDO"/>
    <x v="0"/>
  </r>
  <r>
    <n v="10194559"/>
    <d v="2016-01-19T00:00:00"/>
    <x v="4"/>
    <s v="CISCO CWDM 1510 NM SFP GIG ETHERNET 1G/2G FC"/>
    <s v=""/>
    <x v="1"/>
    <s v="0004"/>
    <s v="GOVERNMENTAL CENTER 4TH FLR"/>
    <s v="RB 401.6"/>
    <s v="RB NAS"/>
    <n v="3096.9"/>
    <s v="1/30/2015 "/>
    <s v="FNS17230CSZ"/>
    <s v="ALVAREZ, ALFREDO"/>
    <x v="0"/>
  </r>
  <r>
    <n v="10194560"/>
    <d v="2016-01-19T00:00:00"/>
    <x v="4"/>
    <s v="CISCO CWDM 1510 NM SFP GIG ETHERNET 1G/2G FC"/>
    <s v=""/>
    <x v="1"/>
    <s v="0004"/>
    <s v="GOVERNMENTAL CENTER 4TH FLR"/>
    <s v="RB 401.6"/>
    <s v="RB NAS"/>
    <n v="3096.9"/>
    <s v="1/30/2015 "/>
    <s v="FNS17230CT1"/>
    <s v="ALVAREZ, ALFREDO"/>
    <x v="0"/>
  </r>
  <r>
    <n v="10194561"/>
    <d v="2016-01-19T00:00:00"/>
    <x v="4"/>
    <s v="CISCO CWDM 1510 NM SFP GIG ETHERNET 1G/2G FC"/>
    <s v=""/>
    <x v="1"/>
    <s v="0004"/>
    <s v="GOVERNMENTAL CENTER 4TH FLR"/>
    <s v="RB 401.6"/>
    <s v="RB NAS"/>
    <n v="3096.89"/>
    <s v="1/30/2015 "/>
    <s v="FNS1724079C"/>
    <s v="ALVAREZ, ALFREDO"/>
    <x v="0"/>
  </r>
  <r>
    <n v="10194562"/>
    <d v="2016-01-19T00:00:00"/>
    <x v="4"/>
    <s v="CISCO CWDM 1510 NM SFP GIG ETHERNET 1G/2G FC"/>
    <s v=""/>
    <x v="1"/>
    <s v="0004"/>
    <s v="GOVERNMENTAL CENTER 4TH FLR"/>
    <s v="RB 401.6"/>
    <s v="RB NAS"/>
    <n v="3096.89"/>
    <s v="1/30/2015 "/>
    <s v="FNS172512DR"/>
    <s v="ALVAREZ, ALFREDO"/>
    <x v="0"/>
  </r>
  <r>
    <n v="10194563"/>
    <d v="2016-01-19T00:00:00"/>
    <x v="4"/>
    <s v="CISCO CWDM 1530 NM SFP GIGABIT ETHER"/>
    <s v=""/>
    <x v="1"/>
    <s v="0004"/>
    <s v="GOVERNMENTAL CENTER 4TH FLR"/>
    <s v="RB 401.6"/>
    <s v="RB NAS"/>
    <n v="3096.9"/>
    <s v="1/30/2015 "/>
    <s v="FNS164703DA"/>
    <s v="ALVAREZ, ALFREDO"/>
    <x v="0"/>
  </r>
  <r>
    <n v="10194564"/>
    <d v="2016-01-19T00:00:00"/>
    <x v="4"/>
    <s v="CISCO CWDM 1530 NM SFP GIGABIT ETHER"/>
    <s v=""/>
    <x v="1"/>
    <s v="0004"/>
    <s v="GOVERNMENTAL CENTER 4TH FLR"/>
    <s v="RB 401.6"/>
    <s v="RB NAS"/>
    <n v="3096.9"/>
    <s v="1/30/2015 "/>
    <s v="FNS164703ED"/>
    <s v="ALVAREZ, ALFREDO"/>
    <x v="0"/>
  </r>
  <r>
    <n v="10194565"/>
    <d v="2016-01-19T00:00:00"/>
    <x v="4"/>
    <s v="CISCO CWDM 1530 NM SFP GIGABIT ETHER"/>
    <s v=""/>
    <x v="1"/>
    <s v="0004"/>
    <s v="GOVERNMENTAL CENTER 4TH FLR"/>
    <s v="RB 401.6"/>
    <s v="RB NAS"/>
    <n v="3096.9"/>
    <s v="1/30/2015 "/>
    <s v="FNS164703EN"/>
    <s v="ALVAREZ, ALFREDO"/>
    <x v="0"/>
  </r>
  <r>
    <n v="10194566"/>
    <d v="2016-01-19T00:00:00"/>
    <x v="4"/>
    <s v="CISCO CWDM 1530 NM SFP GIGABIT ETHER"/>
    <s v=""/>
    <x v="1"/>
    <s v="0004"/>
    <s v="GOVERNMENTAL CENTER 4TH FLR"/>
    <s v="RB 401.6"/>
    <s v="RB NAS"/>
    <n v="3096.9"/>
    <s v="1/30/2015 "/>
    <s v="FNS164703EY"/>
    <s v="ALVAREZ, ALFREDO"/>
    <x v="0"/>
  </r>
  <r>
    <n v="10194567"/>
    <d v="2016-01-19T00:00:00"/>
    <x v="4"/>
    <s v="CISCO CWDM 1590 NM SFP GIGABIT ETHERNET AND 1G"/>
    <s v=""/>
    <x v="1"/>
    <s v="0004"/>
    <s v="GOVERNMENTAL CENTER 4TH FLR"/>
    <s v="RB 401.6"/>
    <s v="RB NAS"/>
    <n v="3096.9"/>
    <s v="1/30/2015 "/>
    <s v="FNS171306A4"/>
    <s v="ALVAREZ, ALFREDO"/>
    <x v="0"/>
  </r>
  <r>
    <n v="10194568"/>
    <d v="2016-01-19T00:00:00"/>
    <x v="4"/>
    <s v="CISCO CWDM 1590 NM SFP GIGABIT ETHERNET AND 1G"/>
    <s v=""/>
    <x v="1"/>
    <s v="0004"/>
    <s v="GOVERNMENTAL CENTER 4TH FLR"/>
    <s v="RB 401.6"/>
    <s v="RB NAS"/>
    <n v="3096.9"/>
    <s v="1/30/2015 "/>
    <s v="FNS171306AL"/>
    <s v="ALVAREZ, ALFREDO"/>
    <x v="0"/>
  </r>
  <r>
    <n v="10194569"/>
    <d v="2016-01-19T00:00:00"/>
    <x v="4"/>
    <s v="CISCO CWDM 1610 NM SFP GIGABIT ETHERNET AND 1G"/>
    <s v=""/>
    <x v="1"/>
    <s v="0004"/>
    <s v="GOVERNMENTAL CENTER 4TH FLR"/>
    <s v="RB 401.6"/>
    <s v="RB NAS"/>
    <n v="3096.9"/>
    <s v="1/30/2015 "/>
    <s v="FNS172903F8"/>
    <s v="ALVAREZ, ALFREDO"/>
    <x v="0"/>
  </r>
  <r>
    <n v="10194570"/>
    <d v="2016-01-19T00:00:00"/>
    <x v="4"/>
    <s v="CISCO CWDM 1610 NM SFP GIGABIT ETHERNET AND 1G"/>
    <s v=""/>
    <x v="1"/>
    <s v="0004"/>
    <s v="GOVERNMENTAL CENTER 4TH FLR"/>
    <s v="RB 401.6"/>
    <s v="RB NAS"/>
    <n v="3096.9"/>
    <s v="1/30/2015 "/>
    <s v="FNS172903FD"/>
    <s v="ALVAREZ, ALFREDO"/>
    <x v="0"/>
  </r>
  <r>
    <n v="10195002"/>
    <d v="2016-01-19T00:00:00"/>
    <x v="4"/>
    <s v="SIDEWINDER G2 SECURITY APPLIANCE"/>
    <s v=""/>
    <x v="0"/>
    <s v="2748"/>
    <s v="EMERGENCY OPS CENTER-1ST FLOOR"/>
    <n v="174"/>
    <e v="#N/A"/>
    <n v="34581.33"/>
    <s v="2/19/2015 "/>
    <s v="47FSP91"/>
    <e v="#N/A"/>
    <x v="0"/>
  </r>
  <r>
    <n v="10195057"/>
    <d v="2016-01-19T00:00:00"/>
    <x v="4"/>
    <s v="E2951 W/3 GE 4 ENWIC 3 DSP-2 SM 256MB CF5"/>
    <s v="2951/K9"/>
    <x v="0"/>
    <s v="2173"/>
    <s v="HEALTH-LW/LANTANA CENTER,1ST F"/>
    <s v="MDF"/>
    <s v="MDF"/>
    <n v="4511.28"/>
    <s v="12/11/2014"/>
    <s v="FTX1746AH86"/>
    <s v="ALVAREZ, ALFREDO"/>
    <x v="0"/>
  </r>
  <r>
    <n v="10195058"/>
    <d v="2016-01-19T00:00:00"/>
    <x v="4"/>
    <s v="E2951 W/3 GE 4 ENWIC 3 DSP-2 SM 256MB CF5"/>
    <s v="2951/K9"/>
    <x v="0"/>
    <s v="2132"/>
    <s v="1699 WINGFIELD ST. L.W.(CAC)"/>
    <s v="MDF"/>
    <s v="CLOSET"/>
    <n v="4511.28"/>
    <s v="12/11/2014"/>
    <s v="FTX1746AH84"/>
    <s v="ALVAREZ, ALFREDO"/>
    <x v="0"/>
  </r>
  <r>
    <n v="10195059"/>
    <d v="2016-01-19T00:00:00"/>
    <x v="4"/>
    <s v="ENH ETHERSWITCH LS/L3 SM-48FE 25FP POE"/>
    <s v="SM-D-ES3-48-P="/>
    <x v="1"/>
    <s v="7103"/>
    <s v="WEST PALM BEACH FIRE RESCUE #5"/>
    <s v="RB NAS"/>
    <s v="MDF"/>
    <n v="3595.29"/>
    <s v="1/15/2015 "/>
    <s v="FOC17417U7G"/>
    <s v="ALVAREZ, ALFREDO"/>
    <x v="0"/>
  </r>
  <r>
    <n v="10195060"/>
    <d v="2016-01-19T00:00:00"/>
    <x v="4"/>
    <s v="ENH ETHERSWITCH LS/L3 SM-48FE 25FP POE"/>
    <s v="SM-D-ES3-48-P="/>
    <x v="1"/>
    <s v="2132"/>
    <s v="1699 WINGFIELD ST. L.W.(CAC)"/>
    <s v="MDF"/>
    <s v="CLOSET"/>
    <n v="3595.29"/>
    <s v="12/11/2014"/>
    <s v="FOC17417UA6"/>
    <s v="ALVAREZ, ALFREDO"/>
    <x v="0"/>
  </r>
  <r>
    <n v="10195061"/>
    <d v="2016-01-19T00:00:00"/>
    <x v="4"/>
    <s v="ENH ETHERSWITCH LS/L3 SM-48FE 25FP POE"/>
    <s v=""/>
    <x v="1"/>
    <s v="0004"/>
    <s v="GOVERNMENTAL CENTER 4TH FLR"/>
    <s v="RB NAS"/>
    <s v="RB NAS"/>
    <n v="3595.29"/>
    <s v="2/25/2015 "/>
    <s v="FOC17417U9W"/>
    <s v="ALVAREZ, ALFREDO"/>
    <x v="0"/>
  </r>
  <r>
    <n v="10195062"/>
    <d v="2016-01-19T00:00:00"/>
    <x v="4"/>
    <s v="ENH ETHERNETSWITCH LS.L3 SM-23 FE 1 GE POE"/>
    <s v=""/>
    <x v="1"/>
    <s v="0004"/>
    <s v="GOVERNMENTAL CENTER 4TH FLR"/>
    <s v="RB 401.6"/>
    <s v="RB NAS"/>
    <n v="1988.34"/>
    <s v="1/26/2015 "/>
    <s v="FOC173768V8"/>
    <s v="ALVAREZ, ALFREDO"/>
    <x v="0"/>
  </r>
  <r>
    <n v="10195063"/>
    <d v="2016-01-19T00:00:00"/>
    <x v="4"/>
    <s v="ENH ETHERNETSWITCH LS.L3 SM-23 FE 1 GE POE"/>
    <s v=""/>
    <x v="1"/>
    <s v="0004"/>
    <s v="GOVERNMENTAL CENTER 4TH FLR"/>
    <s v="RB 401.6"/>
    <s v="RB NAS"/>
    <n v="1988.34"/>
    <s v="1/26/2015 "/>
    <s v="FOC173768SC"/>
    <s v="ALVAREZ, ALFREDO"/>
    <x v="0"/>
  </r>
  <r>
    <n v="10195064"/>
    <d v="2016-01-19T00:00:00"/>
    <x v="4"/>
    <s v="ENH ETHERNETSWITCH LS.L3 SM-23 FE 1 GE POE"/>
    <s v=""/>
    <x v="1"/>
    <s v="0004"/>
    <s v="GOVERNMENTAL CENTER 4TH FLR"/>
    <s v="RB 401.6"/>
    <s v="RB NAS"/>
    <n v="1988.34"/>
    <s v="1/26/2015 "/>
    <s v="FOC173768RK"/>
    <s v="ALVAREZ, ALFREDO"/>
    <x v="0"/>
  </r>
  <r>
    <n v="10195065"/>
    <d v="2016-01-19T00:00:00"/>
    <x v="4"/>
    <s v="ENHCD ETHERNETSWITCH L2/L3 SM 15 CPNTFE 1"/>
    <s v="SM-ES3-16-P="/>
    <x v="0"/>
    <s v="7100"/>
    <s v="WEST PALM BEACH FIRE RESCUE STA #2"/>
    <s v="MDF"/>
    <s v="MDF"/>
    <n v="1489.06"/>
    <s v="1/15/2015 "/>
    <s v="FOC17404GRW"/>
    <s v="ALVAREZ, ALFREDO"/>
    <x v="0"/>
  </r>
  <r>
    <n v="10195066"/>
    <d v="2016-01-19T00:00:00"/>
    <x v="4"/>
    <s v="ENHCD ETHERNETSWITCH L2/L3 SM 15 CPNTFE 1"/>
    <s v="SM-ES3-16-P="/>
    <x v="0"/>
    <s v="3342"/>
    <s v="N PALM BEACH STA #67"/>
    <s v="MDF"/>
    <s v="MDF"/>
    <n v="1489.06"/>
    <s v="12/11/2014"/>
    <s v="FOC17404GS7"/>
    <s v="ALVAREZ, ALFREDO"/>
    <x v="0"/>
  </r>
  <r>
    <n v="10195067"/>
    <d v="2016-01-19T00:00:00"/>
    <x v="4"/>
    <s v="ENHCD ETHERNETSWITCH L2/L3 SM 15 CPNTFE 1"/>
    <s v=""/>
    <x v="0"/>
    <s v="0008"/>
    <s v="GOVERNMENTAL CENTER 8TH FLR"/>
    <s v="MDF"/>
    <s v="401.42"/>
    <n v="1489.06"/>
    <s v="1/15/2015 "/>
    <s v="FOC17404GSV"/>
    <s v="ALVAREZ, ALFREDO"/>
    <x v="0"/>
  </r>
  <r>
    <n v="10195068"/>
    <d v="2016-01-19T00:00:00"/>
    <x v="4"/>
    <s v="ENHCD ETHERNETSWITCH L2/L3 SM 15 CPNTFE 1"/>
    <s v="SM-ES3-16-P="/>
    <x v="0"/>
    <s v="0383"/>
    <s v="SOUTHWINDS GOLF CRS PRO SHOP"/>
    <s v="MDF"/>
    <s v="MDF"/>
    <n v="1489.06"/>
    <s v="12/11/2014"/>
    <s v="FOC17404GRR"/>
    <s v="ALVAREZ, ALFREDO"/>
    <x v="0"/>
  </r>
  <r>
    <n v="10195069"/>
    <d v="2016-01-19T00:00:00"/>
    <x v="4"/>
    <s v="ENHCD ETHERNETSWITCH L2/L3 SM 15 CPNTFE 1"/>
    <s v="SM-ES3-16-P="/>
    <x v="0"/>
    <s v="7102"/>
    <s v="WEST PALM BEACH FIRE RESCUE STA #4"/>
    <s v="MDF"/>
    <s v="MDF"/>
    <n v="1489.06"/>
    <s v="1/15/2015 "/>
    <s v="FOC17404GSD"/>
    <s v="ALVAREZ, ALFREDO"/>
    <x v="0"/>
  </r>
  <r>
    <n v="10195070"/>
    <d v="2016-01-19T00:00:00"/>
    <x v="4"/>
    <s v="ENHCD ETHERNETSWITCH L2/L3 SM 15 CPNTFE 1"/>
    <s v="SM-ES3-16-P="/>
    <x v="0"/>
    <s v="7099"/>
    <s v="WEST PALM BEACH FIRE RESCUE STA #1"/>
    <s v="MDF"/>
    <s v="MDF"/>
    <n v="1489.06"/>
    <s v="1/15/2015 "/>
    <s v="FOC17404GTT"/>
    <s v="ALVAREZ, ALFREDO"/>
    <x v="0"/>
  </r>
  <r>
    <n v="10195071"/>
    <d v="2016-01-19T00:00:00"/>
    <x v="4"/>
    <s v="ENHCD ETHERNETSWITCH L2/L3 SM 15 CPNTFE 1"/>
    <s v="SM-ES3-16-P="/>
    <x v="0"/>
    <s v="7101"/>
    <s v="WEST PALM BEACH FIRE RESCUE STA #3"/>
    <s v="MDF"/>
    <s v="MDF"/>
    <n v="1489.06"/>
    <s v="1/15/2015 "/>
    <s v="FOC17404GU5"/>
    <s v="ALVAREZ, ALFREDO"/>
    <x v="0"/>
  </r>
  <r>
    <n v="10195072"/>
    <d v="2016-01-19T00:00:00"/>
    <x v="4"/>
    <s v="2921 W/E GE 4 EHWIC3 SDP1-256MB CF 512MB"/>
    <s v="2921/K9"/>
    <x v="0"/>
    <s v="3367"/>
    <s v="WEST PALM BEACH F/R #4"/>
    <s v="MDF"/>
    <s v="MDF"/>
    <n v="2185.5100000000002"/>
    <s v="1/15/2015 "/>
    <s v="FTX1746AH9G"/>
    <s v="ALVAREZ, ALFREDO"/>
    <x v="0"/>
  </r>
  <r>
    <n v="10195073"/>
    <d v="2016-01-19T00:00:00"/>
    <x v="4"/>
    <s v="2921 W/E GE 4 EHWIC3 SDP1-256MB CF 512MB"/>
    <s v="2921/K9"/>
    <x v="0"/>
    <s v="7100"/>
    <s v="WEST PALM BEACH FIRE RESCUE STA #2"/>
    <s v="MDF"/>
    <s v="MDF"/>
    <n v="2185.5100000000002"/>
    <s v="1/15/2015 "/>
    <s v="FTX1746AH9P"/>
    <s v="ALVAREZ, ALFREDO"/>
    <x v="0"/>
  </r>
  <r>
    <n v="10195074"/>
    <d v="2016-01-19T00:00:00"/>
    <x v="4"/>
    <s v="2921 W/E GE 4 EHWIC3 SDP1-256MB CF 512MB"/>
    <s v="2921/K9"/>
    <x v="0"/>
    <s v="7099"/>
    <s v="WEST PALM BEACH FIRE RESCUE STA #1"/>
    <s v="MDF"/>
    <s v="MDF"/>
    <n v="2185.5100000000002"/>
    <s v="1/15/2015 "/>
    <s v="FTX1746AH9S"/>
    <s v="ALVAREZ, ALFREDO"/>
    <x v="0"/>
  </r>
  <r>
    <n v="10195075"/>
    <d v="2016-01-19T00:00:00"/>
    <x v="4"/>
    <s v="2921 W/E GE 4 EHWIC3 SDP1-256MB CF 512MB"/>
    <s v=""/>
    <x v="0"/>
    <s v="7130"/>
    <s v="PALM BEACH GARDENS TENNIS CENTER; 5110 117TH COURTH N, PBG"/>
    <s v="MDF"/>
    <s v="401.42"/>
    <n v="2185.5100000000002"/>
    <s v="12/11/2014"/>
    <s v="FTX1746AH9L"/>
    <s v="ALVAREZ, ALFREDO"/>
    <x v="0"/>
  </r>
  <r>
    <n v="10195076"/>
    <d v="2016-01-19T00:00:00"/>
    <x v="4"/>
    <s v="2921 W/E GE 4 EHWIC3 SDP1-256MB CF 512MB"/>
    <s v="2921/K9"/>
    <x v="0"/>
    <s v="7101"/>
    <s v="WEST PALM BEACH FIRE RESCUE STA #3"/>
    <s v="MDF"/>
    <s v="MDF"/>
    <n v="2185.5100000000002"/>
    <s v="1/15/2015 "/>
    <s v="FTX1746AH9J"/>
    <s v="ALVAREZ, ALFREDO"/>
    <x v="0"/>
  </r>
  <r>
    <n v="10195077"/>
    <d v="2016-01-19T00:00:00"/>
    <x v="4"/>
    <s v="2921 W/E GE 4 EHWIC3 SDP1-256MB CF 512MB"/>
    <s v=""/>
    <x v="0"/>
    <s v="0004"/>
    <s v="GOVERNMENTAL CENTER 4TH FLR"/>
    <n v="402.12200000000001"/>
    <s v="402.122"/>
    <n v="2185.5100000000002"/>
    <s v="2/5/2015  "/>
    <s v="FTX1746AH9N"/>
    <s v="ALVAREZ, ALFREDO"/>
    <x v="0"/>
  </r>
  <r>
    <n v="10195125"/>
    <d v="2016-01-19T00:00:00"/>
    <x v="4"/>
    <s v="CISCO 881 FAST ETHERNET SECURE ROUTER WI"/>
    <s v=""/>
    <x v="0"/>
    <s v="0004"/>
    <s v="GOVERNMENTAL CENTER 4TH FLR"/>
    <n v="401.6"/>
    <s v="401.42"/>
    <n v="1013.97"/>
    <s v="1/23/2015 "/>
    <s v="FTX1739863B"/>
    <s v="ALVAREZ, ALFREDO"/>
    <x v="0"/>
  </r>
  <r>
    <n v="10195126"/>
    <d v="2016-01-19T00:00:00"/>
    <x v="4"/>
    <s v="10GBASE-LR SFP MODULE"/>
    <s v=""/>
    <x v="1"/>
    <s v="0004"/>
    <s v="GOVERNMENTAL CENTER 4TH FLR"/>
    <s v="RB NAS"/>
    <s v="RB NAS"/>
    <n v="2494.1999999999998"/>
    <s v="2/13/2015 "/>
    <s v="FNS17251AX8"/>
    <s v="ALVAREZ, ALFREDO"/>
    <x v="0"/>
  </r>
  <r>
    <n v="10195127"/>
    <d v="2016-01-19T00:00:00"/>
    <x v="4"/>
    <s v="10GBASE-LR SFP MODULE"/>
    <s v=""/>
    <x v="1"/>
    <s v="0004"/>
    <s v="GOVERNMENTAL CENTER 4TH FLR"/>
    <s v="RB NAS"/>
    <s v="RB NAS"/>
    <n v="2494.1999999999998"/>
    <s v="2/24/2015 "/>
    <s v="FNS172509GU"/>
    <s v="ALVAREZ, ALFREDO"/>
    <x v="0"/>
  </r>
  <r>
    <n v="10195128"/>
    <d v="2016-01-19T00:00:00"/>
    <x v="4"/>
    <s v="10GBASE-LR SFP MODULE"/>
    <s v=""/>
    <x v="1"/>
    <s v="0004"/>
    <s v="GOVERNMENTAL CENTER 4TH FLR"/>
    <s v="RB NAS"/>
    <s v="RB NAS"/>
    <n v="2494.1999999999998"/>
    <s v="2/13/2015 "/>
    <s v="FNS17250AE7"/>
    <s v="ALVAREZ, ALFREDO"/>
    <x v="0"/>
  </r>
  <r>
    <n v="10195129"/>
    <d v="2016-01-19T00:00:00"/>
    <x v="4"/>
    <s v="10GBASE-LR SFP MODULE"/>
    <s v=""/>
    <x v="1"/>
    <s v="0004"/>
    <s v="GOVERNMENTAL CENTER 4TH FLR"/>
    <s v="RB NAS"/>
    <s v="RB NAS"/>
    <n v="2494.1999999999998"/>
    <s v="2/13/2015 "/>
    <s v="FNS17250ALD"/>
    <s v="ALVAREZ, ALFREDO"/>
    <x v="0"/>
  </r>
  <r>
    <n v="10195130"/>
    <d v="2016-01-19T00:00:00"/>
    <x v="4"/>
    <s v="10GBASE-LR SFP MODULE"/>
    <s v=""/>
    <x v="1"/>
    <s v="0004"/>
    <s v="GOVERNMENTAL CENTER 4TH FLR"/>
    <s v="RB NAS"/>
    <s v="RB NAS"/>
    <n v="2494.1999999999998"/>
    <s v="2/13/2015 "/>
    <s v="FNS17250K73"/>
    <s v="ALVAREZ, ALFREDO"/>
    <x v="0"/>
  </r>
  <r>
    <n v="10195131"/>
    <d v="2016-01-19T00:00:00"/>
    <x v="4"/>
    <s v="10GBASE-LR SFP MODULE"/>
    <s v=""/>
    <x v="1"/>
    <s v="0004"/>
    <s v="GOVERNMENTAL CENTER 4TH FLR"/>
    <s v="RB NAS"/>
    <s v="RB NAS"/>
    <n v="2494.1999999999998"/>
    <s v="2/24/2015 "/>
    <s v="FNS17250L8R"/>
    <s v="ALVAREZ, ALFREDO"/>
    <x v="0"/>
  </r>
  <r>
    <n v="10195132"/>
    <d v="2016-01-19T00:00:00"/>
    <x v="4"/>
    <s v="10GBASE-LR SFP MODULE"/>
    <s v=""/>
    <x v="1"/>
    <s v="0004"/>
    <s v="GOVERNMENTAL CENTER 4TH FLR"/>
    <s v="RB NAS"/>
    <s v="RB NAS"/>
    <n v="2494.1999999999998"/>
    <s v="2/13/2015 "/>
    <s v="FNS17250WAV"/>
    <s v="ALVAREZ, ALFREDO"/>
    <x v="0"/>
  </r>
  <r>
    <n v="10195133"/>
    <d v="2016-01-19T00:00:00"/>
    <x v="4"/>
    <s v="10GBASE-LR SFP MODULE"/>
    <s v=""/>
    <x v="1"/>
    <s v="0004"/>
    <s v="GOVERNMENTAL CENTER 4TH FLR"/>
    <s v="RB NAS"/>
    <s v="RB NAS"/>
    <n v="2494.1999999999998"/>
    <s v="2/13/2015 "/>
    <s v="FNS17250WUD"/>
    <s v="ALVAREZ, ALFREDO"/>
    <x v="0"/>
  </r>
  <r>
    <n v="10195134"/>
    <d v="2016-01-19T00:00:00"/>
    <x v="4"/>
    <s v="10GBASE-LR SFP MODULE"/>
    <s v=""/>
    <x v="1"/>
    <s v="0004"/>
    <s v="GOVERNMENTAL CENTER 4TH FLR"/>
    <s v="RB NAS"/>
    <s v="RB NAS"/>
    <n v="2494.1999999999998"/>
    <s v="2/13/2015 "/>
    <s v="FNS172516EG"/>
    <s v="ALVAREZ, ALFREDO"/>
    <x v="0"/>
  </r>
  <r>
    <n v="10195135"/>
    <d v="2016-01-19T00:00:00"/>
    <x v="4"/>
    <s v="10GBASE-LR SFP MODULE"/>
    <s v=""/>
    <x v="1"/>
    <s v="0004"/>
    <s v="GOVERNMENTAL CENTER 4TH FLR"/>
    <s v="RB NAS"/>
    <s v="RB NAS"/>
    <n v="2494.1999999999998"/>
    <s v="2/24/2015 "/>
    <s v="ONT173703S2"/>
    <s v="ALVAREZ, ALFREDO"/>
    <x v="0"/>
  </r>
  <r>
    <n v="10195136"/>
    <d v="2016-01-19T00:00:00"/>
    <x v="4"/>
    <s v="AN-80I 5.8 PTP TERMINAL"/>
    <s v=""/>
    <x v="1"/>
    <s v="0004"/>
    <s v="GOVERNMENTAL CENTER 4TH FLR"/>
    <s v="RB NAS"/>
    <s v="RB NAS"/>
    <n v="1197.99"/>
    <s v="2/5/2015  "/>
    <s v="075SC12430126"/>
    <s v="SCHMITT, TRAVIS"/>
    <x v="0"/>
  </r>
  <r>
    <n v="10195137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066"/>
    <s v="SCHMITT, TRAVIS"/>
    <x v="0"/>
  </r>
  <r>
    <n v="10195138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077"/>
    <s v="SCHMITT, TRAVIS"/>
    <x v="0"/>
  </r>
  <r>
    <n v="10195139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177"/>
    <s v="SCHMITT, TRAVIS"/>
    <x v="0"/>
  </r>
  <r>
    <n v="10195140"/>
    <d v="2016-01-19T00:00:00"/>
    <x v="4"/>
    <s v="AN-80I 5.8 PTP TERMINAL"/>
    <s v=""/>
    <x v="1"/>
    <s v="0004"/>
    <s v="GOVERNMENTAL CENTER 4TH FLR"/>
    <s v="RB NAS"/>
    <s v="RB NAS"/>
    <n v="1197.99"/>
    <s v="3/2/2015  "/>
    <s v="075SC12290336"/>
    <s v="SCHMITT, TRAVIS"/>
    <x v="0"/>
  </r>
  <r>
    <n v="10195141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352"/>
    <s v="SCHMITT, TRAVIS"/>
    <x v="0"/>
  </r>
  <r>
    <n v="10195142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381"/>
    <s v="SCHMITT, TRAVIS"/>
    <x v="0"/>
  </r>
  <r>
    <n v="10195143"/>
    <d v="2016-01-19T00:00:00"/>
    <x v="4"/>
    <s v="AN-80I 5.8 PTP TERMINAL"/>
    <s v=""/>
    <x v="1"/>
    <s v="0004"/>
    <s v="GOVERNMENTAL CENTER 4TH FLR"/>
    <s v="RB NAS"/>
    <s v="RB NAS"/>
    <n v="1197.99"/>
    <s v="3/2/2015  "/>
    <s v="075SC12290427"/>
    <s v="SCHMITT, TRAVIS"/>
    <x v="0"/>
  </r>
  <r>
    <n v="10195144"/>
    <d v="2016-01-19T00:00:00"/>
    <x v="4"/>
    <s v="AN-80I 5.8 PTP TERMINAL"/>
    <s v=""/>
    <x v="1"/>
    <s v="0004"/>
    <s v="GOVERNMENTAL CENTER 4TH FLR"/>
    <s v="RB NAS"/>
    <s v="RB NAS"/>
    <n v="1197.99"/>
    <s v="3/2/2015  "/>
    <s v="075SC12430028"/>
    <s v="SCHMITT, TRAVIS"/>
    <x v="0"/>
  </r>
  <r>
    <n v="10195145"/>
    <d v="2016-01-19T00:00:00"/>
    <x v="4"/>
    <s v="AN-80I 5.8 PTP TERMINAL"/>
    <s v=""/>
    <x v="1"/>
    <s v="0004"/>
    <s v="GOVERNMENTAL CENTER 4TH FLR"/>
    <s v="RB NAS"/>
    <s v="RB NAS"/>
    <n v="1197.99"/>
    <s v="3/2/2015  "/>
    <s v="075SC10220242"/>
    <s v="SCHMITT, TRAVIS"/>
    <x v="0"/>
  </r>
  <r>
    <n v="10195146"/>
    <d v="2016-01-19T00:00:00"/>
    <x v="4"/>
    <s v="AN-80I 5.8 PTP TERMINAL"/>
    <s v=""/>
    <x v="1"/>
    <s v="0004"/>
    <s v="GOVERNMENTAL CENTER 4TH FLR"/>
    <s v="RB NAS"/>
    <s v="RB NAS"/>
    <n v="1197.99"/>
    <s v="3/2/2015  "/>
    <s v="075SC10220403"/>
    <s v="SCHMITT, TRAVIS"/>
    <x v="0"/>
  </r>
  <r>
    <n v="10195147"/>
    <d v="2016-01-19T00:00:00"/>
    <x v="4"/>
    <s v="AN-80I 5.8 PTP TERMINAL"/>
    <s v="80IRR-G-G-T58"/>
    <x v="1"/>
    <s v="3378"/>
    <s v="PARK RIDGE GOLF COURSE"/>
    <s v="RB NAS"/>
    <s v="MDF"/>
    <n v="1197.99"/>
    <s v="3/2/2015  "/>
    <s v="075SC10220427"/>
    <s v="SCHMITT, TRAVIS"/>
    <x v="0"/>
  </r>
  <r>
    <n v="10195148"/>
    <d v="2016-01-19T00:00:00"/>
    <x v="4"/>
    <s v="AN-80I 5.8 PTP TERMINAL"/>
    <s v=""/>
    <x v="1"/>
    <s v="0004"/>
    <s v="GOVERNMENTAL CENTER 4TH FLR"/>
    <s v="RB NAS"/>
    <s v="RB NAS"/>
    <n v="1197.99"/>
    <s v="3/2/2015  "/>
    <s v="075SC10220432"/>
    <s v="SCHMITT, TRAVIS"/>
    <x v="0"/>
  </r>
  <r>
    <n v="10195149"/>
    <d v="2016-01-19T00:00:00"/>
    <x v="4"/>
    <s v="AN-80I 5.8 PTP TERMINAL"/>
    <s v=""/>
    <x v="1"/>
    <s v="0004"/>
    <s v="GOVERNMENTAL CENTER 4TH FLR"/>
    <s v="RB NAS"/>
    <s v="RB NAS"/>
    <n v="1197.99"/>
    <s v="2/19/2015 "/>
    <s v="075SC10220503"/>
    <s v="SCHMITT, TRAVIS"/>
    <x v="0"/>
  </r>
  <r>
    <n v="10195150"/>
    <d v="2016-01-19T00:00:00"/>
    <x v="4"/>
    <s v="AN-80I 5.8 PTP TERMINAL"/>
    <s v="80IRR-G-G-T58"/>
    <x v="1"/>
    <s v="0004"/>
    <s v="GOVERNMENTAL CENTER 4TH FLR"/>
    <s v="RB NAS"/>
    <s v="RB NAS"/>
    <n v="1197.99"/>
    <s v="3/2/2015  "/>
    <s v="075SC10220536"/>
    <s v="SCHMITT, TRAVIS"/>
    <x v="0"/>
  </r>
  <r>
    <n v="10195151"/>
    <d v="2016-01-19T00:00:00"/>
    <x v="4"/>
    <s v="AN-80I 5.8 PTP TERMINAL"/>
    <s v="80IRR-G-G-T58"/>
    <x v="1"/>
    <s v="7040"/>
    <s v="INTET CAMERA SITE-PALM BEACH"/>
    <s v="RB NAS"/>
    <s v="MDF"/>
    <n v="1197.99"/>
    <s v="3/2/2015  "/>
    <s v="075SC10220537"/>
    <s v="SCHMITT, TRAVIS"/>
    <x v="0"/>
  </r>
  <r>
    <n v="10195152"/>
    <d v="2016-01-19T00:00:00"/>
    <x v="4"/>
    <s v="AN-80I 5.8 PTP TERMINAL"/>
    <s v=""/>
    <x v="1"/>
    <s v="0004"/>
    <s v="GOVERNMENTAL CENTER 4TH FLR"/>
    <s v="RB NAS"/>
    <s v="RB NAS"/>
    <n v="1197.99"/>
    <s v="2/19/2015 "/>
    <s v="075SC12150176"/>
    <s v="SCHMITT, TRAVIS"/>
    <x v="0"/>
  </r>
  <r>
    <n v="10195153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60020"/>
    <s v="SCHMITT, TRAVIS"/>
    <x v="0"/>
  </r>
  <r>
    <n v="10195154"/>
    <d v="2016-01-19T00:00:00"/>
    <x v="4"/>
    <s v="AN-80I 5.8 PTP TERMINAL"/>
    <s v=""/>
    <x v="1"/>
    <s v="0004"/>
    <s v="GOVERNMENTAL CENTER 4TH FLR"/>
    <s v="RB NAS"/>
    <s v="RB NAS"/>
    <n v="1197.99"/>
    <s v="2/5/2015  "/>
    <s v="075SC12260039"/>
    <s v="SCHMITT, TRAVIS"/>
    <x v="0"/>
  </r>
  <r>
    <n v="10195155"/>
    <d v="2016-01-19T00:00:00"/>
    <x v="4"/>
    <s v="AN-80I 5.8 PTP TERMINAL"/>
    <s v="80IRR-G-G-T58"/>
    <x v="1"/>
    <s v="7080"/>
    <s v="RIVIERA BEACH FIRE RESCUE STA #3"/>
    <s v="RB NAS"/>
    <s v="FRONT OFFICE"/>
    <n v="1197.99"/>
    <s v="3/2/2015  "/>
    <s v="075SC12290009"/>
    <s v="SCHMITT, TRAVIS"/>
    <x v="0"/>
  </r>
  <r>
    <n v="10195156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084"/>
    <s v="SCHMITT, TRAVIS"/>
    <x v="0"/>
  </r>
  <r>
    <n v="10195157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110"/>
    <s v="SCHMITT, TRAVIS"/>
    <x v="0"/>
  </r>
  <r>
    <n v="10195158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148"/>
    <s v="SCHMITT, TRAVIS"/>
    <x v="0"/>
  </r>
  <r>
    <n v="10195159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172"/>
    <s v="SCHMITT, TRAVIS"/>
    <x v="0"/>
  </r>
  <r>
    <n v="10195160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332"/>
    <s v="SCHMITT, TRAVIS"/>
    <x v="0"/>
  </r>
  <r>
    <n v="10195161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335"/>
    <s v="SCHMITT, TRAVIS"/>
    <x v="0"/>
  </r>
  <r>
    <n v="10195162"/>
    <d v="2016-01-19T00:00:00"/>
    <x v="4"/>
    <s v="AN-80I 5.8 PTP TERMINAL"/>
    <s v=""/>
    <x v="1"/>
    <s v="0004"/>
    <s v="GOVERNMENTAL CENTER 4TH FLR"/>
    <s v="RB NAS"/>
    <s v="RB NAS"/>
    <n v="1197.99"/>
    <s v="2/5/2015  "/>
    <s v="075SC12290339"/>
    <s v="SCHMITT, TRAVIS"/>
    <x v="0"/>
  </r>
  <r>
    <n v="10195163"/>
    <d v="2016-01-19T00:00:00"/>
    <x v="4"/>
    <s v="AN-80I 5.8 PTP TERMINAL"/>
    <s v=""/>
    <x v="1"/>
    <s v="0004"/>
    <s v="GOVERNMENTAL CENTER 4TH FLR"/>
    <s v="RB NAS"/>
    <s v="RB NAS"/>
    <n v="1197.99"/>
    <s v="2/5/2015  "/>
    <s v="075SC12290346"/>
    <s v="SCHMITT, TRAVIS"/>
    <x v="0"/>
  </r>
  <r>
    <n v="10195164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361"/>
    <s v="SCHMITT, TRAVIS"/>
    <x v="0"/>
  </r>
  <r>
    <n v="10195165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374"/>
    <s v="SCHMITT, TRAVIS"/>
    <x v="0"/>
  </r>
  <r>
    <n v="10195166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417"/>
    <s v="SCHMITT, TRAVIS"/>
    <x v="0"/>
  </r>
  <r>
    <n v="10195167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527"/>
    <s v="SCHMITT, TRAVIS"/>
    <x v="0"/>
  </r>
  <r>
    <n v="10195168"/>
    <d v="2016-01-19T00:00:00"/>
    <x v="4"/>
    <s v="AN-80I 5.8 PTP TERMINAL"/>
    <s v=""/>
    <x v="1"/>
    <s v="0004"/>
    <s v="GOVERNMENTAL CENTER 4TH FLR"/>
    <s v="RB NAS"/>
    <s v="RB NAS"/>
    <n v="1197.99"/>
    <s v="2/5/2015  "/>
    <s v="075SC12400335"/>
    <s v="SCHMITT, TRAVIS"/>
    <x v="0"/>
  </r>
  <r>
    <n v="10195169"/>
    <d v="2016-01-19T00:00:00"/>
    <x v="4"/>
    <s v="AN-80I 5.8 PTP TERMINAL"/>
    <s v=""/>
    <x v="1"/>
    <s v="0004"/>
    <s v="GOVERNMENTAL CENTER 4TH FLR"/>
    <s v="RB NAS"/>
    <s v="RB NAS"/>
    <n v="1197.99"/>
    <s v="2/19/2015 "/>
    <s v="075SC12410327"/>
    <s v="SCHMITT, TRAVIS"/>
    <x v="0"/>
  </r>
  <r>
    <n v="10195170"/>
    <d v="2016-01-19T00:00:00"/>
    <x v="4"/>
    <s v="AN-80I 5.8 PTP TERMINAL"/>
    <s v=""/>
    <x v="1"/>
    <s v="0004"/>
    <s v="GOVERNMENTAL CENTER 4TH FLR"/>
    <s v="RB NAS"/>
    <s v="RB NAS"/>
    <n v="1197.99"/>
    <s v="2/5/2015  "/>
    <s v="075SC10220435"/>
    <s v="SCHMITT, TRAVIS"/>
    <x v="0"/>
  </r>
  <r>
    <n v="10195171"/>
    <d v="2016-01-19T00:00:00"/>
    <x v="4"/>
    <s v="AN-80I 5.8 PTP TERMINAL"/>
    <s v=""/>
    <x v="1"/>
    <s v="0004"/>
    <s v="GOVERNMENTAL CENTER 4TH FLR"/>
    <s v="RB NAS"/>
    <s v="RB NAS"/>
    <n v="1197.99"/>
    <s v="2/19/2015 "/>
    <s v="075SC10230093"/>
    <s v="SCHMITT, TRAVIS"/>
    <x v="0"/>
  </r>
  <r>
    <n v="10195172"/>
    <d v="2016-01-19T00:00:00"/>
    <x v="4"/>
    <s v="AN-80I 5.8 PTP TERMINAL"/>
    <s v=""/>
    <x v="1"/>
    <s v="0004"/>
    <s v="GOVERNMENTAL CENTER 4TH FLR"/>
    <s v="RB NAS"/>
    <s v="RB NAS"/>
    <n v="1197.99"/>
    <s v="2/19/2015 "/>
    <s v="075SC12290055"/>
    <s v="SCHMITT, TRAVIS"/>
    <x v="0"/>
  </r>
  <r>
    <n v="10195173"/>
    <d v="2016-01-19T00:00:00"/>
    <x v="4"/>
    <s v="AN-80I 5.8 PTP TERMINAL"/>
    <s v=""/>
    <x v="1"/>
    <s v="0004"/>
    <s v="GOVERNMENTAL CENTER 4TH FLR"/>
    <s v="RB NAS"/>
    <s v="RB NAS"/>
    <n v="1197.99"/>
    <s v="2/19/2015 "/>
    <s v="075SC12410158"/>
    <s v="SCHMITT, TRAVIS"/>
    <x v="0"/>
  </r>
  <r>
    <n v="10195174"/>
    <d v="2016-01-19T00:00:00"/>
    <x v="4"/>
    <s v="AN-80I 5.8 PTP TERMINAL"/>
    <s v=""/>
    <x v="1"/>
    <s v="0004"/>
    <s v="GOVERNMENTAL CENTER 4TH FLR"/>
    <s v="RB NAS"/>
    <s v="RB NAS"/>
    <n v="1197.99"/>
    <s v="2/19/2015 "/>
    <s v="075SC12430164"/>
    <s v="SCHMITT, TRAVIS"/>
    <x v="0"/>
  </r>
  <r>
    <n v="10195274"/>
    <d v="2016-01-19T00:00:00"/>
    <x v="4"/>
    <s v="RADIO, TROPOS 7320"/>
    <s v=""/>
    <x v="1"/>
    <s v="0004"/>
    <s v="GOVERNMENTAL CENTER 4TH FLR"/>
    <s v="RB NAS"/>
    <s v="RB NAS"/>
    <n v="1800"/>
    <s v="2/5/2015  "/>
    <n v="61585"/>
    <s v="SCHMITT, TRAVIS"/>
    <x v="0"/>
  </r>
  <r>
    <n v="10195275"/>
    <d v="2016-01-19T00:00:00"/>
    <x v="4"/>
    <s v="RADIO, TROPOS 7320"/>
    <s v=""/>
    <x v="1"/>
    <s v="0004"/>
    <s v="GOVERNMENTAL CENTER 4TH FLR"/>
    <s v="RB NAS"/>
    <s v="RB NAS"/>
    <n v="1800"/>
    <s v="2/5/2015  "/>
    <n v="61621"/>
    <s v="SCHMITT, TRAVIS"/>
    <x v="0"/>
  </r>
  <r>
    <n v="10195276"/>
    <d v="2016-01-19T00:00:00"/>
    <x v="4"/>
    <s v="RADIO, TROPOS 7320"/>
    <s v=""/>
    <x v="1"/>
    <s v="0004"/>
    <s v="GOVERNMENTAL CENTER 4TH FLR"/>
    <s v="RB NAS"/>
    <s v="RB NAS"/>
    <n v="1800"/>
    <s v="2/19/2015 "/>
    <n v="61624"/>
    <s v="SCHMITT, TRAVIS"/>
    <x v="0"/>
  </r>
  <r>
    <n v="10195277"/>
    <d v="2016-01-19T00:00:00"/>
    <x v="4"/>
    <s v="RADIO, TROPOS 7320"/>
    <s v=""/>
    <x v="1"/>
    <s v="0004"/>
    <s v="GOVERNMENTAL CENTER 4TH FLR"/>
    <s v="RB NAS"/>
    <s v="RB NAS"/>
    <n v="1800"/>
    <s v="2/5/2015  "/>
    <n v="133795"/>
    <s v="SCHMITT, TRAVIS"/>
    <x v="0"/>
  </r>
  <r>
    <n v="10195278"/>
    <d v="2016-01-19T00:00:00"/>
    <x v="4"/>
    <s v="RADIO, TROPOS 7320"/>
    <s v=""/>
    <x v="1"/>
    <s v="0004"/>
    <s v="GOVERNMENTAL CENTER 4TH FLR"/>
    <s v="RB NAS"/>
    <s v="RB NAS"/>
    <n v="1800"/>
    <s v="2/5/2015  "/>
    <n v="134190"/>
    <s v="SCHMITT, TRAVIS"/>
    <x v="0"/>
  </r>
  <r>
    <n v="10195279"/>
    <d v="2016-01-19T00:00:00"/>
    <x v="4"/>
    <s v="RADIO, TROPOS 7320"/>
    <s v=""/>
    <x v="1"/>
    <s v="0004"/>
    <s v="GOVERNMENTAL CENTER 4TH FLR"/>
    <s v="RB NAS"/>
    <s v="RB NAS"/>
    <n v="1800"/>
    <s v="2/5/2015  "/>
    <n v="134250"/>
    <s v="SCHMITT, TRAVIS"/>
    <x v="0"/>
  </r>
  <r>
    <n v="10195280"/>
    <d v="2016-01-19T00:00:00"/>
    <x v="4"/>
    <s v="RADIO, TROPOS 7320"/>
    <s v=""/>
    <x v="1"/>
    <s v="0004"/>
    <s v="GOVERNMENTAL CENTER 4TH FLR"/>
    <s v="RB NAS"/>
    <s v="RB NAS"/>
    <n v="1800"/>
    <s v="2/5/2015  "/>
    <n v="134253"/>
    <s v="SCHMITT, TRAVIS"/>
    <x v="0"/>
  </r>
  <r>
    <n v="10195281"/>
    <d v="2016-01-19T00:00:00"/>
    <x v="4"/>
    <s v="RADIO, TROPOS 7320"/>
    <s v=""/>
    <x v="1"/>
    <s v="0004"/>
    <s v="GOVERNMENTAL CENTER 4TH FLR"/>
    <s v="RB NAS"/>
    <s v="RB NAS"/>
    <n v="1800"/>
    <s v="2/19/2015 "/>
    <n v="134264"/>
    <s v="SCHMITT, TRAVIS"/>
    <x v="0"/>
  </r>
  <r>
    <n v="10195282"/>
    <d v="2016-01-19T00:00:00"/>
    <x v="4"/>
    <s v="RADIO, TROPOS 7320"/>
    <s v=""/>
    <x v="1"/>
    <s v="0004"/>
    <s v="GOVERNMENTAL CENTER 4TH FLR"/>
    <s v="RB NAS"/>
    <s v="RB NAS"/>
    <n v="1800"/>
    <s v="2/5/2015  "/>
    <n v="134279"/>
    <s v="SCHMITT, TRAVIS"/>
    <x v="0"/>
  </r>
  <r>
    <n v="10195283"/>
    <d v="2016-01-19T00:00:00"/>
    <x v="4"/>
    <s v="RADIO, TROPOS 7320"/>
    <s v=""/>
    <x v="1"/>
    <s v="0004"/>
    <s v="GOVERNMENTAL CENTER 4TH FLR"/>
    <s v="RB NAS"/>
    <s v="RB NAS"/>
    <n v="1800"/>
    <s v="2/5/2015  "/>
    <n v="134287"/>
    <s v="SCHMITT, TRAVIS"/>
    <x v="0"/>
  </r>
  <r>
    <n v="10195284"/>
    <d v="2016-01-19T00:00:00"/>
    <x v="4"/>
    <s v="RADIO, TROPOS 7320"/>
    <s v=""/>
    <x v="1"/>
    <s v="0004"/>
    <s v="GOVERNMENTAL CENTER 4TH FLR"/>
    <s v="RB NAS"/>
    <s v="RB NAS"/>
    <n v="1800"/>
    <s v="2/5/2015  "/>
    <n v="134289"/>
    <s v="SCHMITT, TRAVIS"/>
    <x v="0"/>
  </r>
  <r>
    <n v="10195285"/>
    <d v="2016-01-19T00:00:00"/>
    <x v="4"/>
    <s v="RADIO, TROPOS 7320"/>
    <s v=""/>
    <x v="1"/>
    <s v="0004"/>
    <s v="GOVERNMENTAL CENTER 4TH FLR"/>
    <s v="RB NAS"/>
    <s v="RB NAS"/>
    <n v="1800"/>
    <s v="2/5/2015  "/>
    <n v="134295"/>
    <s v="SCHMITT, TRAVIS"/>
    <x v="0"/>
  </r>
  <r>
    <n v="10195286"/>
    <d v="2016-01-19T00:00:00"/>
    <x v="4"/>
    <s v="RADIO, TROPOS 7320"/>
    <s v=""/>
    <x v="1"/>
    <s v="0004"/>
    <s v="GOVERNMENTAL CENTER 4TH FLR"/>
    <s v="RB NAS"/>
    <s v="RB NAS"/>
    <n v="1800"/>
    <s v="2/5/2015  "/>
    <n v="134300"/>
    <s v="SCHMITT, TRAVIS"/>
    <x v="0"/>
  </r>
  <r>
    <n v="10195287"/>
    <d v="2016-01-19T00:00:00"/>
    <x v="4"/>
    <s v="RADIO, TROPOS 7320"/>
    <s v=""/>
    <x v="1"/>
    <s v="0004"/>
    <s v="GOVERNMENTAL CENTER 4TH FLR"/>
    <s v="RB NAS"/>
    <s v="RB NAS"/>
    <n v="1800"/>
    <s v="2/5/2015  "/>
    <n v="134301"/>
    <s v="SCHMITT, TRAVIS"/>
    <x v="0"/>
  </r>
  <r>
    <n v="10195288"/>
    <d v="2016-01-19T00:00:00"/>
    <x v="4"/>
    <s v="RADIO, TROPOS 7320"/>
    <s v=""/>
    <x v="1"/>
    <s v="0004"/>
    <s v="GOVERNMENTAL CENTER 4TH FLR"/>
    <s v="RB NAS"/>
    <s v="RB NAS"/>
    <n v="1800"/>
    <s v="2/5/2015  "/>
    <n v="134303"/>
    <s v="SCHMITT, TRAVIS"/>
    <x v="0"/>
  </r>
  <r>
    <n v="10195289"/>
    <d v="2016-01-19T00:00:00"/>
    <x v="4"/>
    <s v="RADIO, TROPOS 7320"/>
    <s v=""/>
    <x v="1"/>
    <s v="0004"/>
    <s v="GOVERNMENTAL CENTER 4TH FLR"/>
    <s v="RB NAS"/>
    <s v="RB NAS"/>
    <n v="1800"/>
    <s v="2/5/2015  "/>
    <n v="134304"/>
    <s v="SCHMITT, TRAVIS"/>
    <x v="0"/>
  </r>
  <r>
    <n v="10195290"/>
    <d v="2016-01-19T00:00:00"/>
    <x v="4"/>
    <s v="RADIO, TROPOS 7320"/>
    <s v=""/>
    <x v="1"/>
    <s v="0004"/>
    <s v="GOVERNMENTAL CENTER 4TH FLR"/>
    <s v="RB NAS"/>
    <s v="RB NAS"/>
    <n v="1800"/>
    <s v="2/5/2015  "/>
    <n v="134331"/>
    <s v="SCHMITT, TRAVIS"/>
    <x v="0"/>
  </r>
  <r>
    <n v="10195291"/>
    <d v="2016-01-19T00:00:00"/>
    <x v="4"/>
    <s v="RADIO, TROPOS 7320"/>
    <s v=""/>
    <x v="1"/>
    <s v="0004"/>
    <s v="GOVERNMENTAL CENTER 4TH FLR"/>
    <s v="RB NAS"/>
    <s v="RB NAS"/>
    <n v="1800"/>
    <s v="2/5/2015  "/>
    <n v="134477"/>
    <s v="SCHMITT, TRAVIS"/>
    <x v="0"/>
  </r>
  <r>
    <n v="10195292"/>
    <d v="2016-01-19T00:00:00"/>
    <x v="4"/>
    <s v="RADIO, TROPOS 7320"/>
    <s v=""/>
    <x v="1"/>
    <s v="0004"/>
    <s v="GOVERNMENTAL CENTER 4TH FLR"/>
    <s v="RB NAS"/>
    <s v="RB NAS"/>
    <n v="1800"/>
    <s v="2/19/2015 "/>
    <n v="134486"/>
    <s v="SCHMITT, TRAVIS"/>
    <x v="0"/>
  </r>
  <r>
    <n v="10195293"/>
    <d v="2016-01-19T00:00:00"/>
    <x v="4"/>
    <s v="RADIO, TROPOS 7320"/>
    <s v=""/>
    <x v="1"/>
    <s v="0004"/>
    <s v="GOVERNMENTAL CENTER 4TH FLR"/>
    <s v="RB NAS"/>
    <s v="RB NAS"/>
    <n v="1800"/>
    <s v="2/5/2015  "/>
    <n v="134833"/>
    <s v="SCHMITT, TRAVIS"/>
    <x v="0"/>
  </r>
  <r>
    <n v="10195294"/>
    <d v="2016-01-19T00:00:00"/>
    <x v="4"/>
    <s v="RADIO, TROPOS 7320"/>
    <s v=""/>
    <x v="1"/>
    <s v="0004"/>
    <s v="GOVERNMENTAL CENTER 4TH FLR"/>
    <s v="RB NAS"/>
    <s v="RB NAS"/>
    <n v="1800"/>
    <s v="2/5/2015  "/>
    <n v="134834"/>
    <s v="SCHMITT, TRAVIS"/>
    <x v="0"/>
  </r>
  <r>
    <n v="10195295"/>
    <d v="2016-01-19T00:00:00"/>
    <x v="4"/>
    <s v="RADIO, TROPOS 7320"/>
    <s v=""/>
    <x v="1"/>
    <s v="0004"/>
    <s v="GOVERNMENTAL CENTER 4TH FLR"/>
    <s v="RB NAS"/>
    <s v="RB NAS"/>
    <n v="1800"/>
    <s v="2/5/2015  "/>
    <n v="134870"/>
    <s v="SCHMITT, TRAVIS"/>
    <x v="0"/>
  </r>
  <r>
    <n v="10195296"/>
    <d v="2016-01-19T00:00:00"/>
    <x v="4"/>
    <s v="RADIO, TROPOS 7320"/>
    <s v=""/>
    <x v="1"/>
    <s v="0004"/>
    <s v="GOVERNMENTAL CENTER 4TH FLR"/>
    <s v="RB NAS"/>
    <s v="RB NAS"/>
    <n v="1800"/>
    <s v="2/5/2015  "/>
    <n v="134873"/>
    <s v="SCHMITT, TRAVIS"/>
    <x v="0"/>
  </r>
  <r>
    <n v="10195297"/>
    <d v="2016-01-19T00:00:00"/>
    <x v="4"/>
    <s v="RADIO, TROPOS 7320"/>
    <s v=""/>
    <x v="1"/>
    <s v="0004"/>
    <s v="GOVERNMENTAL CENTER 4TH FLR"/>
    <s v="RB NAS"/>
    <s v="RB NAS"/>
    <n v="1800"/>
    <s v="2/5/2015  "/>
    <n v="134895"/>
    <s v="SCHMITT, TRAVIS"/>
    <x v="0"/>
  </r>
  <r>
    <n v="10195298"/>
    <d v="2016-01-19T00:00:00"/>
    <x v="4"/>
    <s v="RADIO, TROPOS 7320"/>
    <s v=""/>
    <x v="1"/>
    <s v="0004"/>
    <s v="GOVERNMENTAL CENTER 4TH FLR"/>
    <s v="RB NAS"/>
    <s v="RB NAS"/>
    <n v="1800"/>
    <s v="2/5/2015  "/>
    <n v="200150"/>
    <s v="SCHMITT, TRAVIS"/>
    <x v="0"/>
  </r>
  <r>
    <n v="10195299"/>
    <d v="2016-01-19T00:00:00"/>
    <x v="4"/>
    <s v="RADIO, TROPOS 7320"/>
    <s v=""/>
    <x v="1"/>
    <s v="0004"/>
    <s v="GOVERNMENTAL CENTER 4TH FLR"/>
    <s v="RB NAS"/>
    <s v="RB NAS"/>
    <n v="1800"/>
    <s v="2/5/2015  "/>
    <n v="131764"/>
    <s v="SCHMITT, TRAVIS"/>
    <x v="0"/>
  </r>
  <r>
    <n v="10195300"/>
    <d v="2016-01-19T00:00:00"/>
    <x v="4"/>
    <s v="RADIO, TROPOS 7320"/>
    <s v=""/>
    <x v="1"/>
    <s v="0004"/>
    <s v="GOVERNMENTAL CENTER 4TH FLR"/>
    <s v="RB NAS"/>
    <s v="RB NAS"/>
    <n v="1800"/>
    <s v="2/5/2015  "/>
    <n v="131770"/>
    <s v="SCHMITT, TRAVIS"/>
    <x v="0"/>
  </r>
  <r>
    <n v="10195301"/>
    <d v="2016-01-19T00:00:00"/>
    <x v="4"/>
    <s v="RADIO, TROPOS 7320"/>
    <s v=""/>
    <x v="1"/>
    <s v="0004"/>
    <s v="GOVERNMENTAL CENTER 4TH FLR"/>
    <s v="RB NAS"/>
    <s v="RB NAS"/>
    <n v="1800"/>
    <s v="2/5/2015  "/>
    <n v="134214"/>
    <s v="SCHMITT, TRAVIS"/>
    <x v="0"/>
  </r>
  <r>
    <n v="10195302"/>
    <d v="2016-01-19T00:00:00"/>
    <x v="4"/>
    <s v="RADIO, TROPOS 7320"/>
    <s v=""/>
    <x v="1"/>
    <s v="0004"/>
    <s v="GOVERNMENTAL CENTER 4TH FLR"/>
    <s v="RB NAS"/>
    <s v="RB NAS"/>
    <n v="1800"/>
    <s v="2/19/2015 "/>
    <n v="134254"/>
    <s v="SCHMITT, TRAVIS"/>
    <x v="0"/>
  </r>
  <r>
    <n v="10195303"/>
    <d v="2016-01-19T00:00:00"/>
    <x v="4"/>
    <s v="RADIO, TROPOS 7320"/>
    <s v=""/>
    <x v="1"/>
    <s v="0004"/>
    <s v="GOVERNMENTAL CENTER 4TH FLR"/>
    <s v="RB NAS"/>
    <s v="RB NAS"/>
    <n v="1800"/>
    <s v="2/5/2015  "/>
    <n v="134272"/>
    <s v="SCHMITT, TRAVIS"/>
    <x v="0"/>
  </r>
  <r>
    <n v="10195304"/>
    <d v="2016-01-19T00:00:00"/>
    <x v="4"/>
    <s v="RADIO, TROPOS 7320"/>
    <s v=""/>
    <x v="1"/>
    <s v="0004"/>
    <s v="GOVERNMENTAL CENTER 4TH FLR"/>
    <s v="RB NAS"/>
    <s v="RB NAS"/>
    <n v="1800"/>
    <s v="2/5/2015  "/>
    <n v="134308"/>
    <s v="SCHMITT, TRAVIS"/>
    <x v="0"/>
  </r>
  <r>
    <n v="10195305"/>
    <d v="2016-01-19T00:00:00"/>
    <x v="4"/>
    <s v="RADIO, TROPOS 7320"/>
    <s v=""/>
    <x v="1"/>
    <s v="0004"/>
    <s v="GOVERNMENTAL CENTER 4TH FLR"/>
    <s v="RB NAS"/>
    <s v="RB NAS"/>
    <n v="1800"/>
    <s v="2/5/2015  "/>
    <n v="134425"/>
    <s v="SCHMITT, TRAVIS"/>
    <x v="0"/>
  </r>
  <r>
    <n v="10195306"/>
    <d v="2016-01-19T00:00:00"/>
    <x v="4"/>
    <s v="RADIO, TROPOS 7320"/>
    <s v=""/>
    <x v="1"/>
    <s v="0004"/>
    <s v="GOVERNMENTAL CENTER 4TH FLR"/>
    <s v="RB NAS"/>
    <s v="RB NAS"/>
    <n v="1800"/>
    <s v="2/5/2015  "/>
    <n v="134476"/>
    <s v="SCHMITT, TRAVIS"/>
    <x v="0"/>
  </r>
  <r>
    <n v="10195307"/>
    <d v="2016-01-19T00:00:00"/>
    <x v="4"/>
    <s v="RADIO, TROPOS 7320"/>
    <s v=""/>
    <x v="1"/>
    <s v="0004"/>
    <s v="GOVERNMENTAL CENTER 4TH FLR"/>
    <s v="RB NAS"/>
    <s v="RB NAS"/>
    <n v="1800"/>
    <s v="2/5/2015  "/>
    <n v="134492"/>
    <s v="SCHMITT, TRAVIS"/>
    <x v="0"/>
  </r>
  <r>
    <n v="10195308"/>
    <d v="2016-01-19T00:00:00"/>
    <x v="4"/>
    <s v="RADIO, TROPOS 7320"/>
    <s v=""/>
    <x v="1"/>
    <s v="0004"/>
    <s v="GOVERNMENTAL CENTER 4TH FLR"/>
    <s v="RB NAS"/>
    <s v="RB NAS"/>
    <n v="1800"/>
    <s v="2/5/2015  "/>
    <n v="134494"/>
    <s v="SCHMITT, TRAVIS"/>
    <x v="0"/>
  </r>
  <r>
    <n v="10195311"/>
    <d v="2016-01-19T00:00:00"/>
    <x v="4"/>
    <s v="LAPTOP, APPLE BTO MACBOOK PRO"/>
    <s v=""/>
    <x v="0"/>
    <s v="0004"/>
    <s v="GOVERNMENTAL CENTER 4TH FLR"/>
    <n v="401.32"/>
    <s v="401.33"/>
    <n v="2070"/>
    <s v="2/12/2015 "/>
    <s v="C02M41GRFH05"/>
    <s v="LOVELESS, ADAM"/>
    <x v="0"/>
  </r>
  <r>
    <n v="10195312"/>
    <d v="2016-01-19T00:00:00"/>
    <x v="4"/>
    <s v="XFP TRANSCEIVER MODULE, BROCADE"/>
    <s v="10G-XFP-LR"/>
    <x v="1"/>
    <s v="7123"/>
    <s v="ROOSEVELT ELEM SCH-1220 15TH  ST"/>
    <s v="RB NAS"/>
    <s v="MDF"/>
    <n v="1160.6500000000001"/>
    <s v="2/13/2015 "/>
    <s v="ADA113504080522"/>
    <s v="ALVAREZ, ALFREDO"/>
    <x v="0"/>
  </r>
  <r>
    <n v="10195313"/>
    <d v="2016-01-19T00:00:00"/>
    <x v="4"/>
    <s v="XFP TRANSCEIVER MODULE, BROCADE"/>
    <s v=""/>
    <x v="1"/>
    <s v="0004"/>
    <s v="GOVERNMENTAL CENTER 4TH FLR"/>
    <s v="RB NAS"/>
    <s v="RB NAS"/>
    <n v="1160.6500000000001"/>
    <s v="2/13/2015 "/>
    <s v="ADA113504080762"/>
    <s v="ALVAREZ, ALFREDO"/>
    <x v="0"/>
  </r>
  <r>
    <n v="10195316"/>
    <d v="2016-01-19T00:00:00"/>
    <x v="4"/>
    <s v="XFP TRANSCEIVER MODULE, BROCADE"/>
    <s v=""/>
    <x v="1"/>
    <s v="0004"/>
    <s v="GOVERNMENTAL CENTER 4TH FLR"/>
    <s v="RB 401.6"/>
    <s v="RB NAS"/>
    <n v="1160.6500000000001"/>
    <s v="1/26/2015 "/>
    <s v="ADA113504080802"/>
    <s v="ALVAREZ, ALFREDO"/>
    <x v="0"/>
  </r>
  <r>
    <n v="10195317"/>
    <d v="2016-01-19T00:00:00"/>
    <x v="4"/>
    <s v="XFP TRANSCEIVER MODULE, BROCADE"/>
    <s v=""/>
    <x v="1"/>
    <s v="2748"/>
    <s v="EMERGENCY OPS CENTER-1ST FLOOR"/>
    <s v="RB 130"/>
    <s v="130"/>
    <n v="1160.6500000000001"/>
    <s v="1/26/2015 "/>
    <s v="ADA113504081192"/>
    <s v="ALVAREZ, ALFREDO"/>
    <x v="0"/>
  </r>
  <r>
    <n v="10195318"/>
    <d v="2016-01-19T00:00:00"/>
    <x v="4"/>
    <s v="XFP TRANSCEIVER MODULE, BROCADE"/>
    <s v=""/>
    <x v="1"/>
    <s v="7067"/>
    <s v="PALM TRAN DELRAY BEACH ADMINISTRATION"/>
    <s v="RB NAS"/>
    <s v="MDF"/>
    <n v="1160.6500000000001"/>
    <s v="1/26/2015 "/>
    <s v="ADA113504081572"/>
    <s v="ALVAREZ, ALFREDO"/>
    <x v="0"/>
  </r>
  <r>
    <n v="10195319"/>
    <d v="2016-01-19T00:00:00"/>
    <x v="4"/>
    <s v="XFP TRANSCEIVER MODULE, BROCADE"/>
    <s v=""/>
    <x v="1"/>
    <s v="0004"/>
    <s v="GOVERNMENTAL CENTER 4TH FLR"/>
    <s v="RB 401.6"/>
    <s v="RB NAS"/>
    <n v="1160.6500000000001"/>
    <s v="1/26/2015 "/>
    <s v="ADA113504081982"/>
    <s v="ALVAREZ, ALFREDO"/>
    <x v="0"/>
  </r>
  <r>
    <n v="10195321"/>
    <d v="2016-01-19T00:00:00"/>
    <x v="4"/>
    <s v="QUICKSET SX20"/>
    <s v=""/>
    <x v="0"/>
    <s v="0008"/>
    <s v="GOVERNMENTAL CENTER 8TH FLR"/>
    <s v="MDF"/>
    <s v="401.32"/>
    <n v="7418.6"/>
    <s v="2/5/2015  "/>
    <s v="FTT180800JY"/>
    <s v="GOLDSMITH, LORINDA"/>
    <x v="0"/>
  </r>
  <r>
    <n v="10195322"/>
    <d v="2016-01-19T00:00:00"/>
    <x v="4"/>
    <s v="QUICKSET SX20"/>
    <s v="QUICK SET"/>
    <x v="0"/>
    <s v="3065"/>
    <s v="WEST JUPITER RECREATIONAL CTR"/>
    <s v="MDF"/>
    <s v="MDF"/>
    <n v="7418.6"/>
    <s v="1/20/2015 "/>
    <s v="FTT180800N1"/>
    <s v="GOLDSMITH, LORINDA"/>
    <x v="0"/>
  </r>
  <r>
    <n v="10195323"/>
    <d v="2016-01-19T00:00:00"/>
    <x v="4"/>
    <s v="QUICKSET SX20"/>
    <s v="QUICK SET"/>
    <x v="0"/>
    <s v="3317"/>
    <s v="WESTGATE COMMUNITY CENTER"/>
    <s v="MDF"/>
    <s v="MDF"/>
    <n v="7418.6"/>
    <s v="1/20/2015 "/>
    <s v="FTT180800K7"/>
    <s v="GOLDSMITH, LORINDA"/>
    <x v="0"/>
  </r>
  <r>
    <n v="10195340"/>
    <d v="2016-01-19T00:00:00"/>
    <x v="4"/>
    <s v="RFID GUN, MOTOROLA MC3190-Z MOBILE"/>
    <s v=""/>
    <x v="0"/>
    <s v="0008"/>
    <s v="GOVERNMENTAL CENTER 8TH FLR"/>
    <s v="MDF"/>
    <s v="401.34"/>
    <n v="2625.34"/>
    <s v="2/10/2015 "/>
    <n v="13234523021779"/>
    <s v="BUTLER, MIKE"/>
    <x v="0"/>
  </r>
  <r>
    <n v="10195345"/>
    <d v="2016-01-19T00:00:00"/>
    <x v="4"/>
    <s v="RADIO, POINT TO POINT, UBIQUITI"/>
    <s v=""/>
    <x v="1"/>
    <s v="0004"/>
    <s v="GOVERNMENTAL CENTER 4TH FLR"/>
    <n v="401.44"/>
    <s v="401.44"/>
    <n v="1609.5"/>
    <s v="2/19/2015 "/>
    <s v="CP1308101693"/>
    <s v="SCHMITT, TRAVIS"/>
    <x v="0"/>
  </r>
  <r>
    <n v="10195346"/>
    <d v="2016-01-19T00:00:00"/>
    <x v="4"/>
    <s v="RADIO, POINT TO POINT, UBIQUITI"/>
    <s v=""/>
    <x v="1"/>
    <s v="0004"/>
    <s v="GOVERNMENTAL CENTER 4TH FLR"/>
    <s v="RB NAS"/>
    <s v="401.44"/>
    <n v="1609.5"/>
    <s v="2/19/2015 "/>
    <s v="CP1309100173"/>
    <s v="SCHMITT, TRAVIS"/>
    <x v="0"/>
  </r>
  <r>
    <n v="10195348"/>
    <d v="2016-01-19T00:00:00"/>
    <x v="4"/>
    <s v="ROLLABOUT STAND 60&quot;"/>
    <s v=""/>
    <x v="0"/>
    <s v="3065"/>
    <s v="WEST JUPITER RECREATIONAL CTR"/>
    <s v="MDF"/>
    <s v="MDF"/>
    <n v="2291.94"/>
    <s v="1/20/2015 "/>
    <s v=""/>
    <s v="GOLDSMITH, LORINDA"/>
    <x v="0"/>
  </r>
  <r>
    <n v="10195697"/>
    <d v="2016-01-19T00:00:00"/>
    <x v="4"/>
    <s v="ETHERNET MODULAR, 4-PORT, 10 GIGABIT"/>
    <s v="A9K-MPA-4X10GE="/>
    <x v="1"/>
    <s v="2748"/>
    <s v="EMERGENCY OPS CENTER-1ST FLOOR"/>
    <s v="RB NAS"/>
    <s v="MDF"/>
    <n v="11278.2"/>
    <s v="2/24/2015 "/>
    <s v="FOC1802N6VM"/>
    <s v="ALVAREZ, ALFREDO"/>
    <x v="0"/>
  </r>
  <r>
    <n v="10195698"/>
    <d v="2016-01-19T00:00:00"/>
    <x v="4"/>
    <s v="ETHERNET MODULAR, 4-PORT, 10 GIGABIT"/>
    <s v="A9K-MPA-4X10GE="/>
    <x v="1"/>
    <s v="2748"/>
    <s v="EMERGENCY OPS CENTER-1ST FLOOR"/>
    <s v="RB NAS"/>
    <s v="MDF"/>
    <n v="11278.2"/>
    <s v="2/24/2015 "/>
    <s v="FOC1802N6ZG"/>
    <s v="ALVAREZ, ALFREDO"/>
    <x v="0"/>
  </r>
  <r>
    <n v="10195699"/>
    <d v="2016-01-19T00:00:00"/>
    <x v="4"/>
    <s v="MULTIRATE XFP - 10GBASE-LR OC192"/>
    <s v="XFP-10GLR-OC192SR"/>
    <x v="1"/>
    <s v="0004"/>
    <s v="GOVERNMENTAL CENTER 4TH FLR"/>
    <s v="RB 401.6"/>
    <s v="401.6"/>
    <n v="1288.94"/>
    <s v="1/26/2015 "/>
    <s v="ONT174901FV"/>
    <s v="ALVAREZ, ALFREDO"/>
    <x v="0"/>
  </r>
  <r>
    <n v="10195700"/>
    <d v="2016-01-19T00:00:00"/>
    <x v="4"/>
    <s v="MULTIRATE XFP - 10GBASE-LR OC192"/>
    <s v="XFP-10GLR-OC192SR"/>
    <x v="1"/>
    <s v="0004"/>
    <s v="GOVERNMENTAL CENTER 4TH FLR"/>
    <s v="RB 401.6"/>
    <s v="401.6"/>
    <n v="1288.94"/>
    <s v="1/26/2015 "/>
    <s v="ONT174901FP"/>
    <s v="ALVAREZ, ALFREDO"/>
    <x v="0"/>
  </r>
  <r>
    <n v="10195701"/>
    <d v="2016-01-19T00:00:00"/>
    <x v="4"/>
    <s v="MULTIRATE XFP - 10GBASE-LR OC192"/>
    <s v="XFP-10GLR-OC192SR"/>
    <x v="1"/>
    <s v="0004"/>
    <s v="GOVERNMENTAL CENTER 4TH FLR"/>
    <s v="RB 401.6"/>
    <s v="401.6"/>
    <n v="1288.94"/>
    <s v="1/26/2015 "/>
    <s v="ONT174901FX"/>
    <s v="ALVAREZ, ALFREDO"/>
    <x v="0"/>
  </r>
  <r>
    <n v="10195702"/>
    <d v="2016-01-19T00:00:00"/>
    <x v="4"/>
    <s v="MULTIRATE XFP - 10GBASE-LR OC192"/>
    <s v="XFP-10GLR-OC192SR"/>
    <x v="1"/>
    <s v="0004"/>
    <s v="GOVERNMENTAL CENTER 4TH FLR"/>
    <s v="RB 401.6"/>
    <s v="401.6"/>
    <n v="1288.94"/>
    <s v="1/26/2015 "/>
    <s v="ONT174901FS"/>
    <s v="ALVAREZ, ALFREDO"/>
    <x v="0"/>
  </r>
  <r>
    <n v="10195703"/>
    <d v="2016-01-19T00:00:00"/>
    <x v="4"/>
    <s v="UPS, APC SMART-UPS 2200 LCD"/>
    <n v="2200"/>
    <x v="0"/>
    <s v="7167"/>
    <s v="SCHOOL BOARD WEST FACILITY, 1901 NE 16TH ST, BELLE GLADE"/>
    <s v="MDF"/>
    <s v="MDF"/>
    <n v="1024.67"/>
    <s v="1/20/2015 "/>
    <s v="AS1344142978"/>
    <s v="ALVAREZ, ALFREDO"/>
    <x v="0"/>
  </r>
  <r>
    <n v="10195704"/>
    <d v="2016-01-19T00:00:00"/>
    <x v="4"/>
    <s v="UPS, APC SMART-UPS 2200 LCD"/>
    <s v=""/>
    <x v="0"/>
    <s v="2448"/>
    <s v="NEW COURTHOUSE WPB -11TH FLOOR"/>
    <s v="MDF"/>
    <s v="11-A-1"/>
    <n v="1024.67"/>
    <s v="1/20/2015 "/>
    <s v="AS1344142982"/>
    <s v="ALVAREZ, ALFREDO"/>
    <x v="0"/>
  </r>
  <r>
    <n v="10195705"/>
    <d v="2016-01-19T00:00:00"/>
    <x v="4"/>
    <s v="UPS, APC SMART-UPS 2200 LCD"/>
    <s v=""/>
    <x v="0"/>
    <s v="2447"/>
    <s v="NEW COURTHOUSE WPB -10TH FLOOR"/>
    <s v="MDF"/>
    <s v="10-B-1"/>
    <n v="1024.67"/>
    <s v="1/20/2015 "/>
    <s v="AS1344142980"/>
    <s v="ALVAREZ, ALFREDO"/>
    <x v="0"/>
  </r>
  <r>
    <n v="10195706"/>
    <d v="2016-01-19T00:00:00"/>
    <x v="4"/>
    <s v="UPS, APC SMART-UPS 2200 LCD"/>
    <s v=""/>
    <x v="0"/>
    <s v="2447"/>
    <s v="NEW COURTHOUSE WPB -10TH FLOOR"/>
    <s v="MDF"/>
    <s v="10-A-1"/>
    <n v="1024.67"/>
    <s v="1/20/2015 "/>
    <s v="AS1333140875"/>
    <s v="ALVAREZ, ALFREDO"/>
    <x v="0"/>
  </r>
  <r>
    <n v="10195707"/>
    <d v="2016-01-19T00:00:00"/>
    <x v="4"/>
    <s v="UPS, APC SMART-UPS 2200 LCD"/>
    <s v=""/>
    <x v="0"/>
    <s v="2410"/>
    <s v="ANIMAL CARE - ADMINISTRATION"/>
    <s v="MDF"/>
    <s v="MDF"/>
    <n v="1024.67"/>
    <s v="1/20/2015 "/>
    <s v="AS1333140871"/>
    <s v="ALVAREZ, ALFREDO"/>
    <x v="0"/>
  </r>
  <r>
    <n v="10195708"/>
    <d v="2016-01-19T00:00:00"/>
    <x v="4"/>
    <s v="UPS, APC SMART-UPS 2200 LCD"/>
    <n v="2200"/>
    <x v="0"/>
    <s v="0386"/>
    <s v="GLADES ROAD LIBRARY"/>
    <s v="MDF"/>
    <s v="MDF"/>
    <n v="1024.67"/>
    <s v="1/20/2015 "/>
    <s v="AS1333140873"/>
    <s v="ALVAREZ, ALFREDO"/>
    <x v="0"/>
  </r>
  <r>
    <n v="10195709"/>
    <d v="2016-01-19T00:00:00"/>
    <x v="4"/>
    <s v="UPS, APC SMART-UPS 2200 LCD"/>
    <s v=""/>
    <x v="0"/>
    <s v="2475"/>
    <s v="NEW MORIKAMI MUSEUM"/>
    <s v="MDF"/>
    <s v="MDF"/>
    <n v="1024.67"/>
    <s v="3/12/2015 "/>
    <s v="AS1333140876"/>
    <s v="ALVAREZ, ALFREDO"/>
    <x v="0"/>
  </r>
  <r>
    <n v="10195710"/>
    <d v="2016-01-19T00:00:00"/>
    <x v="4"/>
    <s v="UPS, APC SMART-UPS 2200 LCD"/>
    <s v=""/>
    <x v="0"/>
    <s v="2448"/>
    <s v="NEW COURTHOUSE WPB -11TH FLOOR"/>
    <s v="MDF"/>
    <s v="11-B-1"/>
    <n v="1024.67"/>
    <s v="1/20/2015 "/>
    <s v="AS1333140874"/>
    <s v="ALVAREZ, ALFREDO"/>
    <x v="0"/>
  </r>
  <r>
    <n v="10195711"/>
    <d v="2016-01-19T00:00:00"/>
    <x v="4"/>
    <s v="UPS, APC SMART-UPS 2200 LCD"/>
    <s v=""/>
    <x v="0"/>
    <s v="2558"/>
    <s v="PALMTRAN - GROUNDS"/>
    <s v="MDF"/>
    <s v="MDF"/>
    <n v="1024.67"/>
    <s v="1/20/2015 "/>
    <s v="AS1333140870"/>
    <s v="ALVAREZ, ALFREDO"/>
    <x v="0"/>
  </r>
  <r>
    <n v="10195712"/>
    <d v="2016-01-19T00:00:00"/>
    <x v="4"/>
    <s v="UPS, APC SMART-UPS 2200 LCD"/>
    <n v="2200"/>
    <x v="0"/>
    <s v="2558"/>
    <s v="PALMTRAN - GROUNDS"/>
    <s v="MDF"/>
    <s v="MDF"/>
    <n v="1024.67"/>
    <s v="1/20/2015 "/>
    <s v="AS1333140872"/>
    <s v="ALVAREZ, ALFREDO"/>
    <x v="0"/>
  </r>
  <r>
    <n v="10195713"/>
    <d v="2016-01-19T00:00:00"/>
    <x v="4"/>
    <s v="TV,  55&quot;"/>
    <s v="55&quot;LCD MONITOR"/>
    <x v="0"/>
    <s v="0341"/>
    <s v="MORIKAMI PK JAPANESE MUSEUM"/>
    <s v="MDF"/>
    <s v="1ST FL"/>
    <n v="1269.78"/>
    <s v="1/20/2015 "/>
    <s v="3Y102558NA"/>
    <s v="GOLDSMITH, LORINDA"/>
    <x v="0"/>
  </r>
  <r>
    <n v="10195714"/>
    <d v="2016-01-19T00:00:00"/>
    <x v="4"/>
    <s v="TV, 55&quot;"/>
    <s v=""/>
    <x v="0"/>
    <s v="3065"/>
    <s v="WEST JUPITER RECREATIONAL CTR"/>
    <s v="MDF"/>
    <s v="MDF"/>
    <n v="1269.78"/>
    <s v="1/20/2015 "/>
    <s v="3Z104370NA"/>
    <s v="GOLDSMITH, LORINDA"/>
    <x v="0"/>
  </r>
  <r>
    <n v="10195715"/>
    <d v="2016-01-19T00:00:00"/>
    <x v="4"/>
    <s v="TV, 55&quot;"/>
    <s v=""/>
    <x v="0"/>
    <s v="3317"/>
    <s v="WESTGATE COMMUNITY CENTER"/>
    <s v="MDF"/>
    <s v="MDF"/>
    <n v="1269.78"/>
    <s v="1/20/2015 "/>
    <s v="3Z104374NA"/>
    <s v="GOLDSMITH, LORINDA"/>
    <x v="0"/>
  </r>
  <r>
    <n v="10195716"/>
    <d v="2016-01-19T00:00:00"/>
    <x v="4"/>
    <s v="RIFD READER, MOTOROLA FX7400"/>
    <s v=""/>
    <x v="0"/>
    <s v="0008"/>
    <s v="GOVERNMENTAL CENTER 8TH FLR"/>
    <s v="MDF"/>
    <s v="401.34"/>
    <n v="2063.62"/>
    <s v="2/10/2015 "/>
    <n v="1335000500718"/>
    <s v="BUTLER, MIKE"/>
    <x v="0"/>
  </r>
  <r>
    <n v="10195718"/>
    <d v="2016-01-19T00:00:00"/>
    <x v="4"/>
    <s v="SERVER, DELL INSPIRON 17, 7000 SERIES"/>
    <s v=""/>
    <x v="0"/>
    <s v="0004"/>
    <s v="GOVERNMENTAL CENTER 4TH FLR"/>
    <n v="401.25"/>
    <s v="401.25"/>
    <n v="1343.84"/>
    <s v="12/9/2014 "/>
    <s v="DTVC4Z1"/>
    <s v="SPILLERS, MISTY"/>
    <x v="0"/>
  </r>
  <r>
    <n v="10195886"/>
    <d v="2016-01-19T00:00:00"/>
    <x v="4"/>
    <s v="CISCO ENHANCED ETHERSWITCH - SWITCH -23"/>
    <s v=""/>
    <x v="1"/>
    <s v="0004"/>
    <s v="GOVERNMENTAL CENTER 4TH FLR"/>
    <s v="RB NAS"/>
    <s v="RB NAS"/>
    <n v="1875"/>
    <s v="2/19/2015 "/>
    <s v="FOC1750850J"/>
    <s v="ALVAREZ, ALFREDO"/>
    <x v="0"/>
  </r>
  <r>
    <n v="10195887"/>
    <d v="2016-01-19T00:00:00"/>
    <x v="4"/>
    <s v="CISCO ENHANCED ETHERSWITCH - SWITCH -23"/>
    <s v=""/>
    <x v="1"/>
    <s v="0004"/>
    <s v="GOVERNMENTAL CENTER 4TH FLR"/>
    <s v="RB NAS"/>
    <s v="RB NAS"/>
    <n v="1875"/>
    <s v="2/19/2015 "/>
    <s v="FOC1750850V"/>
    <s v="ALVAREZ, ALFREDO"/>
    <x v="0"/>
  </r>
  <r>
    <n v="10195888"/>
    <d v="2016-01-19T00:00:00"/>
    <x v="4"/>
    <s v="CISCO ENHANCED ETHERSWITCH - SWITCH -23"/>
    <s v=""/>
    <x v="1"/>
    <s v="0004"/>
    <s v="GOVERNMENTAL CENTER 4TH FLR"/>
    <s v="RB NAS"/>
    <s v="RB NAS"/>
    <n v="1875"/>
    <s v="2/19/2015 "/>
    <s v="FOC18075CFP"/>
    <s v="ALVAREZ, ALFREDO"/>
    <x v="0"/>
  </r>
  <r>
    <n v="10195889"/>
    <d v="2016-01-19T00:00:00"/>
    <x v="4"/>
    <s v="CISCO ENHANCED ETHERSWITCH - SWITCH -23"/>
    <s v=""/>
    <x v="1"/>
    <s v="3153"/>
    <s v="F/R STA. 57 VISTA DEL LAGO"/>
    <s v="RB MDF"/>
    <s v="MDF"/>
    <n v="1875"/>
    <s v="2/19/2015 "/>
    <s v="FOC18075CG0"/>
    <s v="ALVAREZ, ALFREDO"/>
    <x v="0"/>
  </r>
  <r>
    <n v="10195890"/>
    <d v="2016-01-19T00:00:00"/>
    <x v="4"/>
    <s v="CISCO ENHANCED ETHERSWITCH - SWITCH -23"/>
    <s v=""/>
    <x v="1"/>
    <s v="0004"/>
    <s v="GOVERNMENTAL CENTER 4TH FLR"/>
    <s v="RB NAS"/>
    <s v="RB NAS"/>
    <n v="1875"/>
    <s v="2/19/2015 "/>
    <s v="FOC18075CG2"/>
    <s v="ALVAREZ, ALFREDO"/>
    <x v="0"/>
  </r>
  <r>
    <n v="10195891"/>
    <d v="2016-01-19T00:00:00"/>
    <x v="4"/>
    <s v="CISCO ENHANCED ETHERSWITCH - SWITCH -23"/>
    <s v=""/>
    <x v="1"/>
    <s v="0004"/>
    <s v="GOVERNMENTAL CENTER 4TH FLR"/>
    <s v="RB NAS"/>
    <s v="RB NAS"/>
    <n v="1875"/>
    <s v="2/19/2015 "/>
    <s v="FOC18075CGL"/>
    <s v="ALVAREZ, ALFREDO"/>
    <x v="0"/>
  </r>
  <r>
    <n v="10195892"/>
    <d v="2016-01-19T00:00:00"/>
    <x v="4"/>
    <s v="CISCO ENHANCED ETHERSWITCH - SWITCH -23"/>
    <s v=""/>
    <x v="1"/>
    <s v="0004"/>
    <s v="GOVERNMENTAL CENTER 4TH FLR"/>
    <s v="RB NAS"/>
    <s v="RB NAS"/>
    <n v="1875"/>
    <s v="2/19/2015 "/>
    <s v="FOC18075CGM"/>
    <s v="ALVAREZ, ALFREDO"/>
    <x v="0"/>
  </r>
  <r>
    <n v="10195893"/>
    <d v="2016-01-19T00:00:00"/>
    <x v="4"/>
    <s v="CISCO ENHANCED ETHERSWITCH - SWITCH -23"/>
    <s v=""/>
    <x v="1"/>
    <s v="0004"/>
    <s v="GOVERNMENTAL CENTER 4TH FLR"/>
    <s v="RB NAS"/>
    <s v="RB NAS"/>
    <n v="1875"/>
    <s v="2/19/2015 "/>
    <s v="FOC18075CGN"/>
    <s v="ALVAREZ, ALFREDO"/>
    <x v="0"/>
  </r>
  <r>
    <n v="10195894"/>
    <d v="2016-01-19T00:00:00"/>
    <x v="4"/>
    <s v="CISCO ENHANCED ETHERSWITCH - SWITCH -23"/>
    <s v=""/>
    <x v="1"/>
    <s v="0004"/>
    <s v="GOVERNMENTAL CENTER 4TH FLR"/>
    <s v="RB NAS"/>
    <s v="RB NAS"/>
    <n v="1875"/>
    <s v="2/19/2015 "/>
    <s v="FOC18075CGU"/>
    <s v="ALVAREZ, ALFREDO"/>
    <x v="0"/>
  </r>
  <r>
    <n v="10195895"/>
    <d v="2016-01-19T00:00:00"/>
    <x v="4"/>
    <s v="CISCO ENHANCED ETHERSWITCH - SWITCH -23"/>
    <s v=""/>
    <x v="1"/>
    <s v="0004"/>
    <s v="GOVERNMENTAL CENTER 4TH FLR"/>
    <s v="RB NAS"/>
    <s v="RB NAS"/>
    <n v="1875"/>
    <s v="2/19/2015 "/>
    <s v="FOC18075CHV"/>
    <s v="ALVAREZ, ALFREDO"/>
    <x v="0"/>
  </r>
  <r>
    <n v="10195898"/>
    <d v="2016-01-19T00:00:00"/>
    <x v="4"/>
    <s v="LAPTOP, DELL XPS 13"/>
    <s v=""/>
    <x v="0"/>
    <s v="0008"/>
    <s v="GOVERNMENTAL CENTER 8TH FLR"/>
    <s v="MDF"/>
    <s v="401.46"/>
    <n v="1128"/>
    <s v="2/10/2015 "/>
    <s v="C70GX02"/>
    <s v="SHAVER, BILL"/>
    <x v="0"/>
  </r>
  <r>
    <n v="10195900"/>
    <d v="2016-01-19T00:00:00"/>
    <x v="4"/>
    <s v="LAPTOP, DELL XPS 13"/>
    <s v="XPS 13"/>
    <x v="0"/>
    <s v="0004"/>
    <s v="GOVERNMENTAL CENTER 4TH FLR"/>
    <n v="401.45"/>
    <s v="401.43"/>
    <n v="1128"/>
    <s v="1/22/2015 "/>
    <s v="370GX02"/>
    <s v="BUTLER, MIKE"/>
    <x v="0"/>
  </r>
  <r>
    <n v="10195999"/>
    <d v="2016-01-19T00:00:00"/>
    <x v="4"/>
    <s v="ROLLABOUT STAND 60&quot;"/>
    <s v="STAND"/>
    <x v="0"/>
    <s v="0341"/>
    <s v="MORIKAMI PK JAPANESE MUSEUM"/>
    <s v="MDF"/>
    <s v="1ST FL"/>
    <n v="2291.94"/>
    <s v="1/20/2015 "/>
    <s v=""/>
    <s v="GOLDSMITH, LORINDA"/>
    <x v="0"/>
  </r>
  <r>
    <n v="10196000"/>
    <d v="2016-01-19T00:00:00"/>
    <x v="4"/>
    <s v="ROLLABOUT STAND 60&quot;"/>
    <s v=""/>
    <x v="0"/>
    <s v="3317"/>
    <s v="WESTGATE COMMUNITY CENTER"/>
    <s v="MDF"/>
    <s v="MDF"/>
    <n v="2291.94"/>
    <s v="1/20/2015 "/>
    <s v=""/>
    <s v="GOLDSMITH, LORINDA"/>
    <x v="0"/>
  </r>
  <r>
    <n v="10196096"/>
    <d v="2016-01-19T00:00:00"/>
    <x v="4"/>
    <s v="SERVER, DELL PRECISION T5610 CTO BASE"/>
    <s v=""/>
    <x v="0"/>
    <s v="0004"/>
    <s v="GOVERNMENTAL CENTER 4TH FLR"/>
    <n v="401.21"/>
    <s v="401.21"/>
    <n v="3290.94"/>
    <s v="12/9/2014 "/>
    <s v="950PK02"/>
    <s v="DU BOIS, FEDERICO"/>
    <x v="0"/>
  </r>
  <r>
    <n v="10196127"/>
    <d v="2016-01-19T00:00:00"/>
    <x v="4"/>
    <s v="CISCO ENHANCED ETHERSWITCH - SWITCH -15"/>
    <s v=""/>
    <x v="0"/>
    <s v="0004"/>
    <s v="GOVERNMENTAL CENTER 4TH FLR"/>
    <n v="401.6"/>
    <s v="401.42"/>
    <n v="1407"/>
    <s v="2/19/2015 "/>
    <s v="FOC18010PZU"/>
    <s v="ALVAREZ, ALFREDO"/>
    <x v="0"/>
  </r>
  <r>
    <n v="10196128"/>
    <d v="2016-01-19T00:00:00"/>
    <x v="4"/>
    <s v="CISCO ENHANCED ETHERSWITCH - SWITCH -15"/>
    <s v=""/>
    <x v="0"/>
    <s v="2212"/>
    <s v="STORAGE BLDG.AT F.R.STAT.#31"/>
    <s v="MDF"/>
    <s v="MDF"/>
    <n v="1407"/>
    <s v="12/11/2014"/>
    <s v="FOC18010PZY"/>
    <s v="ALVAREZ, ALFREDO"/>
    <x v="0"/>
  </r>
  <r>
    <n v="10196129"/>
    <d v="2016-01-19T00:00:00"/>
    <x v="4"/>
    <s v="CISCO ENHANCED ETHERSWITCH - SWITCH -15"/>
    <s v=""/>
    <x v="0"/>
    <s v="0008"/>
    <s v="GOVERNMENTAL CENTER 8TH FLR"/>
    <s v="MDF"/>
    <s v="401.42"/>
    <n v="1407"/>
    <s v="1/15/2015 "/>
    <s v="FOC18010Q05"/>
    <s v="ALVAREZ, ALFREDO"/>
    <x v="0"/>
  </r>
  <r>
    <n v="10196130"/>
    <d v="2016-01-19T00:00:00"/>
    <x v="4"/>
    <s v="CISCO ENHANCED ETHERSWITCH - SWITCH -15"/>
    <s v=""/>
    <x v="0"/>
    <s v="0004"/>
    <s v="GOVERNMENTAL CENTER 4TH FLR"/>
    <n v="401.6"/>
    <s v="401.42"/>
    <n v="1407"/>
    <s v="2/19/2015 "/>
    <s v="FOC18010Q06"/>
    <s v="ALVAREZ, ALFREDO"/>
    <x v="0"/>
  </r>
  <r>
    <n v="10196131"/>
    <d v="2016-01-19T00:00:00"/>
    <x v="4"/>
    <s v="CISCO ENHANCED ETHERSWITCH - SWITCH -15"/>
    <s v=""/>
    <x v="0"/>
    <s v="3504"/>
    <s v="PBC GLADES AIRPORT"/>
    <s v="MDF"/>
    <s v="MDF"/>
    <n v="1407"/>
    <s v="2/19/2015 "/>
    <s v="FOC18010Q0S"/>
    <s v="ALVAREZ, ALFREDO"/>
    <x v="0"/>
  </r>
  <r>
    <n v="10196132"/>
    <d v="2016-01-19T00:00:00"/>
    <x v="4"/>
    <s v="CISCO ENHANCED ETHERSWITCH - SWITCH -15"/>
    <s v=""/>
    <x v="0"/>
    <s v="3342"/>
    <s v="N PALM BEACH STA #67"/>
    <s v="MDF"/>
    <s v="MDF"/>
    <n v="1407"/>
    <s v="2/19/2015 "/>
    <s v="FOC18010Q1J"/>
    <s v="ALVAREZ, ALFREDO"/>
    <x v="0"/>
  </r>
  <r>
    <n v="10196133"/>
    <d v="2016-01-19T00:00:00"/>
    <x v="4"/>
    <s v="CISCO ENHANCED ETHERSWITCH - SWITCH -15"/>
    <s v="SM-ES3-16-P="/>
    <x v="0"/>
    <s v="3011"/>
    <s v="FIRE STA.45 BUILDING"/>
    <s v="MDF"/>
    <s v="MDF"/>
    <n v="1407"/>
    <s v="12/11/2014"/>
    <s v="FOC18010Q1L"/>
    <s v="ALVAREZ, ALFREDO"/>
    <x v="0"/>
  </r>
  <r>
    <n v="10196134"/>
    <d v="2016-01-19T00:00:00"/>
    <x v="4"/>
    <s v="CISCO ENHANCED ETHERSWITCH - SWITCH -15"/>
    <s v=""/>
    <x v="0"/>
    <s v="3504"/>
    <s v="PBC GLADES AIRPORT"/>
    <s v="MDF"/>
    <s v="MDF"/>
    <n v="1407"/>
    <s v="2/19/2015 "/>
    <s v="FOC18010Q1M"/>
    <s v="ALVAREZ, ALFREDO"/>
    <x v="0"/>
  </r>
  <r>
    <n v="10196135"/>
    <d v="2016-01-19T00:00:00"/>
    <x v="4"/>
    <s v="CISCO ENHANCED ETHERSWITCH - SWITCH -15"/>
    <s v=""/>
    <x v="0"/>
    <s v="0004"/>
    <s v="GOVERNMENTAL CENTER 4TH FLR"/>
    <n v="401.6"/>
    <s v="401.6"/>
    <n v="1407"/>
    <s v="2/19/2015 "/>
    <s v="FOC18010Q1Z"/>
    <s v="ALVAREZ, ALFREDO"/>
    <x v="0"/>
  </r>
  <r>
    <n v="10196136"/>
    <d v="2016-01-19T00:00:00"/>
    <x v="4"/>
    <s v="CISCO ENHANCED ETHERSWITCH - SWITCH -15"/>
    <s v="SM-ES3-16-P="/>
    <x v="0"/>
    <s v="7029"/>
    <s v="FIRE RESCUE STA #2, CITY OF GREENACRES"/>
    <s v="MDF"/>
    <s v="MDF"/>
    <n v="1407"/>
    <s v="1/15/2015 "/>
    <s v="FOC18010Q29"/>
    <s v="ALVAREZ, ALFREDO"/>
    <x v="0"/>
  </r>
  <r>
    <n v="10196137"/>
    <d v="2016-01-19T00:00:00"/>
    <x v="4"/>
    <s v="CISCO 2951-ROUTER-RACK MOUNTABLE"/>
    <s v=""/>
    <x v="0"/>
    <s v="0004"/>
    <s v="GOVERNMENTAL CENTER 4TH FLR"/>
    <n v="401.6"/>
    <s v="401.42"/>
    <n v="4500"/>
    <s v="2/19/2015 "/>
    <s v="FTX1812AMGY"/>
    <s v="ALVAREZ, ALFREDO"/>
    <x v="0"/>
  </r>
  <r>
    <n v="10196138"/>
    <d v="2016-01-19T00:00:00"/>
    <x v="4"/>
    <s v="CISCO 2951-ROUTER-RACK MOUNTABLE"/>
    <s v=""/>
    <x v="0"/>
    <s v="7167"/>
    <s v="SCHOOL BOARD WEST FACILITY, 1901 NE 16TH ST, BELLE GLADE"/>
    <s v="MDF"/>
    <s v="MDF"/>
    <n v="4500"/>
    <s v="12/11/2014"/>
    <s v="FTX1812AMH0"/>
    <s v="ALVAREZ, ALFREDO"/>
    <x v="0"/>
  </r>
  <r>
    <n v="10196139"/>
    <d v="2016-01-19T00:00:00"/>
    <x v="4"/>
    <s v="CISCO 2951-ROUTER-RACK MOUNTABLE"/>
    <s v=""/>
    <x v="0"/>
    <s v="3342"/>
    <s v="N PALM BEACH STA #67"/>
    <s v="MDF"/>
    <s v="MDF"/>
    <n v="4500"/>
    <s v="2/5/2015  "/>
    <s v="FTX1812AMH4"/>
    <s v="ALVAREZ, ALFREDO"/>
    <x v="0"/>
  </r>
  <r>
    <n v="10196140"/>
    <d v="2016-01-19T00:00:00"/>
    <x v="4"/>
    <s v="CISCO 2951-ROUTER-RACK MOUNTABLE"/>
    <s v=""/>
    <x v="0"/>
    <s v="0004"/>
    <s v="GOVERNMENTAL CENTER 4TH FLR"/>
    <n v="401.6"/>
    <s v="401.42"/>
    <n v="4500"/>
    <s v="2/19/2015 "/>
    <s v="FTX1812AMH6"/>
    <s v="ALVAREZ, ALFREDO"/>
    <x v="0"/>
  </r>
  <r>
    <n v="10196141"/>
    <d v="2016-01-19T00:00:00"/>
    <x v="4"/>
    <s v="CISCO 2951-ROUTER-RACK MOUNTABLE"/>
    <s v=""/>
    <x v="0"/>
    <s v="0004"/>
    <s v="GOVERNMENTAL CENTER 4TH FLR"/>
    <n v="401.6"/>
    <s v="401.42"/>
    <n v="4500"/>
    <s v="2/19/2015 "/>
    <s v="FTX1812AMH8"/>
    <s v="ALVAREZ, ALFREDO"/>
    <x v="0"/>
  </r>
  <r>
    <n v="10196142"/>
    <d v="2016-01-19T00:00:00"/>
    <x v="4"/>
    <s v="CISCO 2951-ROUTER-RACK MOUNTABLE"/>
    <s v="2951/K9"/>
    <x v="0"/>
    <s v="1089"/>
    <s v="MORIKAMI PARK OFFICE BLDG"/>
    <s v="MDF"/>
    <s v="MDF"/>
    <n v="4500"/>
    <s v="12/11/2014"/>
    <s v="FTX1812AMHA"/>
    <s v="ALVAREZ, ALFREDO"/>
    <x v="0"/>
  </r>
  <r>
    <n v="10196143"/>
    <d v="2016-01-19T00:00:00"/>
    <x v="4"/>
    <s v="CISCO 2951-ROUTER-RACK MOUNTABLE"/>
    <s v=""/>
    <x v="0"/>
    <s v="3284"/>
    <s v="CITY OF RIVIERA BEACH"/>
    <s v="MDF"/>
    <s v="MDF"/>
    <n v="4500"/>
    <s v="2/5/2015  "/>
    <s v="FTX1812AMHC"/>
    <s v="ALVAREZ, ALFREDO"/>
    <x v="0"/>
  </r>
  <r>
    <n v="10196144"/>
    <d v="2016-01-19T00:00:00"/>
    <x v="4"/>
    <s v="CISCO 2951-ROUTER-RACK MOUNTABLE"/>
    <s v=""/>
    <x v="0"/>
    <s v="0004"/>
    <s v="GOVERNMENTAL CENTER 4TH FLR"/>
    <n v="401.6"/>
    <s v="401.42"/>
    <n v="4500"/>
    <s v="2/19/2015 "/>
    <s v="FTX1812AMHE"/>
    <s v="ALVAREZ, ALFREDO"/>
    <x v="0"/>
  </r>
  <r>
    <n v="10196145"/>
    <d v="2016-01-19T00:00:00"/>
    <x v="4"/>
    <s v="CISCO 2951-ROUTER-RACK MOUNTABLE"/>
    <s v=""/>
    <x v="0"/>
    <s v="3802"/>
    <s v="LIBRARY ANNEX - OLD KINGS ACADEMY"/>
    <s v="MDF"/>
    <s v="MDF"/>
    <n v="4500"/>
    <s v="1/29/2015 "/>
    <s v="FTX1812AMHF"/>
    <s v="ALVAREZ, ALFREDO"/>
    <x v="0"/>
  </r>
  <r>
    <n v="10196146"/>
    <d v="2016-01-19T00:00:00"/>
    <x v="4"/>
    <s v="CISCO 2951-ROUTER-RACK MOUNTABLE"/>
    <s v=""/>
    <x v="0"/>
    <s v="0004"/>
    <s v="GOVERNMENTAL CENTER 4TH FLR"/>
    <n v="401.6"/>
    <s v="401.42"/>
    <n v="4500"/>
    <s v="2/19/2015 "/>
    <s v="FTX1812AMHH"/>
    <s v="ALVAREZ, ALFREDO"/>
    <x v="0"/>
  </r>
  <r>
    <n v="10196147"/>
    <d v="2016-01-19T00:00:00"/>
    <x v="4"/>
    <s v="CISCO 2921-ROUTER-RACK MOUNTABLE"/>
    <s v=""/>
    <x v="0"/>
    <s v="7169"/>
    <s v="LAKESIE MEDICAL CTR, 39200 HOOKER HWY BELLE GLADE"/>
    <s v="MDF"/>
    <s v="MDF"/>
    <n v="2217"/>
    <s v="12/11/2014"/>
    <s v="FTX1812AMG2"/>
    <s v="ALVAREZ, ALFREDO"/>
    <x v="0"/>
  </r>
  <r>
    <n v="10196148"/>
    <d v="2016-01-19T00:00:00"/>
    <x v="4"/>
    <s v="CISCO 2921-ROUTER-RACK MOUNTABLE"/>
    <s v=""/>
    <x v="0"/>
    <s v="3504"/>
    <s v="PBC GLADES AIRPORT"/>
    <s v="MDF"/>
    <s v="MDF"/>
    <n v="2217"/>
    <s v="12/11/2014"/>
    <s v="FTX1812AMG4"/>
    <s v="ALVAREZ, ALFREDO"/>
    <x v="0"/>
  </r>
  <r>
    <n v="10196149"/>
    <d v="2016-01-19T00:00:00"/>
    <x v="4"/>
    <s v="CISCO 2921-ROUTER-RACK MOUNTABLE"/>
    <s v="2921/K9"/>
    <x v="0"/>
    <s v="3011"/>
    <s v="FIRE STA.45 BUILDING"/>
    <s v="MDF"/>
    <s v="MDF"/>
    <n v="2217"/>
    <s v="12/11/2014"/>
    <s v="FTX1812AMG6"/>
    <s v="ALVAREZ, ALFREDO"/>
    <x v="0"/>
  </r>
  <r>
    <n v="10196150"/>
    <d v="2016-01-19T00:00:00"/>
    <x v="4"/>
    <s v="CISCO 2921-ROUTER-RACK MOUNTABLE"/>
    <s v=""/>
    <x v="0"/>
    <s v="7176"/>
    <s v="PHYSICIANS OFFICE IN BELLE GLADE, 941 SE FIRST ST, BELLE GLA"/>
    <s v="MDF"/>
    <s v="MDF"/>
    <n v="2217"/>
    <s v="1/15/2015 "/>
    <s v="FTX1812AMG7"/>
    <s v="ALVAREZ, ALFREDO"/>
    <x v="0"/>
  </r>
  <r>
    <n v="10196151"/>
    <d v="2016-01-19T00:00:00"/>
    <x v="4"/>
    <s v="CISCO 2921-ROUTER-RACK MOUNTABLE"/>
    <s v="2921/K9"/>
    <x v="0"/>
    <s v="7158"/>
    <s v="FACILITIES 800MHZ SINGER ISLAND TOWER, 5420 N SINGER ISL"/>
    <s v="MDF"/>
    <s v="MDF"/>
    <n v="2217"/>
    <s v="12/11/2014"/>
    <s v="FTX1812AMGD"/>
    <s v="ALVAREZ, ALFREDO"/>
    <x v="0"/>
  </r>
  <r>
    <n v="10196152"/>
    <d v="2016-01-19T00:00:00"/>
    <x v="4"/>
    <s v="CISCO 2921-ROUTER-RACK MOUNTABLE"/>
    <s v="2921/K9"/>
    <x v="0"/>
    <s v="7029"/>
    <s v="FIRE RESCUE STA #2, CITY OF GREENACRES"/>
    <s v="MDF"/>
    <s v="MDF"/>
    <n v="2217"/>
    <s v="1/15/2015 "/>
    <s v="FTX1812AMGG"/>
    <s v="ALVAREZ, ALFREDO"/>
    <x v="0"/>
  </r>
  <r>
    <n v="10196153"/>
    <d v="2016-01-19T00:00:00"/>
    <x v="4"/>
    <s v="CISCO 2921-ROUTER-RACK MOUNTABLE"/>
    <s v=""/>
    <x v="0"/>
    <s v="7178"/>
    <s v="EJ HEALEY CTR, 5101 W BLUE HERON BLVD, RIVIERA BCH"/>
    <s v="MDF"/>
    <s v="MDF"/>
    <n v="2217"/>
    <s v="12/11/2014"/>
    <s v="FTX1812AMGJ"/>
    <s v="ALVAREZ, ALFREDO"/>
    <x v="0"/>
  </r>
  <r>
    <n v="10196154"/>
    <d v="2016-01-19T00:00:00"/>
    <x v="4"/>
    <s v="CISCO 2921-ROUTER-RACK MOUNTABLE"/>
    <s v=""/>
    <x v="0"/>
    <s v="7171"/>
    <s v="PHARMACY DIST CTR, 3800 S. CONGRESS AVE BOYNTON BCH"/>
    <s v="MDF"/>
    <s v="MDF"/>
    <n v="2217"/>
    <s v="12/11/2014"/>
    <s v="FTX1812AMGL"/>
    <s v="ALVAREZ, ALFREDO"/>
    <x v="0"/>
  </r>
  <r>
    <n v="10196155"/>
    <d v="2016-01-19T00:00:00"/>
    <x v="4"/>
    <s v="CISCO 2921-ROUTER-RACK MOUNTABLE"/>
    <s v=""/>
    <x v="0"/>
    <s v="7177"/>
    <s v="MAIN OFFICE, 2601 10TH AVE NORTH, PALM SPRINGS"/>
    <s v="MDF"/>
    <s v="MDF"/>
    <n v="2217"/>
    <s v="12/11/2014"/>
    <s v="FTX1812AMGN"/>
    <s v="ALVAREZ, ALFREDO"/>
    <x v="0"/>
  </r>
  <r>
    <n v="10196156"/>
    <d v="2016-01-19T00:00:00"/>
    <x v="4"/>
    <s v="CISCO 2921-ROUTER-RACK MOUNTABLE"/>
    <s v=""/>
    <x v="0"/>
    <s v="3505"/>
    <s v="PALM BCH LAKES COMMUNITY H.S."/>
    <s v="MDF"/>
    <s v="MDF"/>
    <n v="2217"/>
    <s v="2/19/2015 "/>
    <s v="FTX1812AMGQ"/>
    <s v="ALVAREZ, ALFREDO"/>
    <x v="0"/>
  </r>
  <r>
    <n v="10196157"/>
    <d v="2016-01-19T00:00:00"/>
    <x v="4"/>
    <s v="LAPTOP, DELL XPS 13"/>
    <s v=""/>
    <x v="0"/>
    <s v="0004"/>
    <s v="GOVERNMENTAL CENTER 4TH FLR"/>
    <n v="401.43"/>
    <s v="401.43"/>
    <n v="1128"/>
    <s v="12/9/2014 "/>
    <s v="870GX02"/>
    <s v="SCHNEIDER, KENNETH"/>
    <x v="0"/>
  </r>
  <r>
    <n v="10196158"/>
    <d v="2016-01-19T00:00:00"/>
    <x v="4"/>
    <s v="LAPTOP, DELL XPS 13"/>
    <s v=""/>
    <x v="0"/>
    <s v="0004"/>
    <s v="GOVERNMENTAL CENTER 4TH FLR"/>
    <n v="401.43"/>
    <s v="401.43"/>
    <n v="1128"/>
    <s v="12/9/2014 "/>
    <s v="F60GX02"/>
    <s v="ATKINSON, GARY"/>
    <x v="0"/>
  </r>
  <r>
    <n v="10196160"/>
    <d v="2016-01-19T00:00:00"/>
    <x v="4"/>
    <s v="LAPTOP, DELL XPS 13"/>
    <s v=""/>
    <x v="0"/>
    <s v="0004"/>
    <s v="GOVERNMENTAL CENTER 4TH FLR"/>
    <n v="401.45"/>
    <s v="401.45"/>
    <n v="1128"/>
    <s v="12/9/2014 "/>
    <s v="G70GX02"/>
    <s v="VIZCAINO, DAYAMI"/>
    <x v="0"/>
  </r>
  <r>
    <n v="10196161"/>
    <d v="2016-01-19T00:00:00"/>
    <x v="4"/>
    <s v="LAPTOP, DELL XPS 13"/>
    <s v=""/>
    <x v="0"/>
    <s v="0004"/>
    <s v="GOVERNMENTAL CENTER 4TH FLR"/>
    <n v="401.44"/>
    <s v="401.42"/>
    <n v="1128"/>
    <s v="3/2/2015  "/>
    <s v="H70GX02"/>
    <s v="CALLWOOD, DWIGHT"/>
    <x v="0"/>
  </r>
  <r>
    <n v="10196163"/>
    <d v="2016-01-19T00:00:00"/>
    <x v="4"/>
    <s v="LAPTOP, DELL XPS 13"/>
    <s v=""/>
    <x v="0"/>
    <s v="0004"/>
    <s v="GOVERNMENTAL CENTER 4TH FLR"/>
    <n v="402.14"/>
    <s v="402.14"/>
    <n v="1128"/>
    <s v="3/12/2015 "/>
    <s v="D70GX02"/>
    <s v="DEBROWSKI, CAROL"/>
    <x v="0"/>
  </r>
  <r>
    <n v="10196164"/>
    <d v="2016-01-19T00:00:00"/>
    <x v="4"/>
    <s v="LAPTOP, DELL XPS 13"/>
    <s v=""/>
    <x v="0"/>
    <s v="0004"/>
    <s v="GOVERNMENTAL CENTER 4TH FLR"/>
    <n v="401.6"/>
    <s v="401.42"/>
    <n v="1128"/>
    <s v="12/18/2014"/>
    <s v="270GX02"/>
    <s v="GAZZILLO, NICHOLAS"/>
    <x v="0"/>
  </r>
  <r>
    <n v="10196165"/>
    <d v="2016-01-19T00:00:00"/>
    <x v="4"/>
    <s v="LAPTOP, DELL XPS 13"/>
    <s v=""/>
    <x v="0"/>
    <s v="0004"/>
    <s v="GOVERNMENTAL CENTER 4TH FLR"/>
    <n v="401.25"/>
    <s v="401.25"/>
    <n v="1128"/>
    <s v="12/9/2014 "/>
    <s v="970GX02"/>
    <s v="FLORENCE, STEVE"/>
    <x v="0"/>
  </r>
  <r>
    <n v="10196166"/>
    <d v="2016-01-19T00:00:00"/>
    <x v="4"/>
    <s v="LAPTOP, DELL XPS 13"/>
    <s v=""/>
    <x v="0"/>
    <s v="0004"/>
    <s v="GOVERNMENTAL CENTER 4TH FLR"/>
    <s v="402.1D"/>
    <s v="402.1"/>
    <n v="1128"/>
    <s v="12/9/2014 "/>
    <s v="J60GX02"/>
    <s v="ALI, ANGELA"/>
    <x v="0"/>
  </r>
  <r>
    <n v="10196168"/>
    <d v="2016-01-19T00:00:00"/>
    <x v="4"/>
    <s v="XMR/MLSE 4PT 10-GBE ML-XFP MOD"/>
    <s v=""/>
    <x v="1"/>
    <s v="0004"/>
    <s v="GOVERNMENTAL CENTER 4TH FLR"/>
    <s v="RB NAS"/>
    <s v="RB NAS"/>
    <n v="13952.02"/>
    <s v="2/24/2015 "/>
    <s v="BMY0415J00W"/>
    <s v="ALVAREZ, ALFREDO"/>
    <x v="0"/>
  </r>
  <r>
    <n v="10196169"/>
    <d v="2016-01-19T00:00:00"/>
    <x v="4"/>
    <s v="XMR/MLSE 4PT 10-GBE ML-XFP MOD"/>
    <s v=""/>
    <x v="1"/>
    <s v="7067"/>
    <s v="PALM TRAN DELRAY BEACH ADMINISTRATION"/>
    <s v="RB NAS"/>
    <s v="MDF"/>
    <n v="13952.02"/>
    <s v="2/24/2015 "/>
    <s v="BMY0420J00W"/>
    <s v="ALVAREZ, ALFREDO"/>
    <x v="0"/>
  </r>
  <r>
    <n v="10196170"/>
    <d v="2016-01-19T00:00:00"/>
    <x v="4"/>
    <s v="XMR/MLSE 4PT 10-GBE ML-XFP MOD"/>
    <s v=""/>
    <x v="1"/>
    <s v="0004"/>
    <s v="GOVERNMENTAL CENTER 4TH FLR"/>
    <s v="RB NAS"/>
    <s v="RB NAS"/>
    <n v="13952.02"/>
    <s v="2/24/2015 "/>
    <s v="BMY0427J02R"/>
    <s v="ALVAREZ, ALFREDO"/>
    <x v="0"/>
  </r>
  <r>
    <n v="10196171"/>
    <d v="2016-01-19T00:00:00"/>
    <x v="4"/>
    <s v="XMR/MLSE 4PT 10-GBE ML-XFP MOD"/>
    <s v=""/>
    <x v="1"/>
    <s v="0004"/>
    <s v="GOVERNMENTAL CENTER 4TH FLR"/>
    <s v="RB NAS"/>
    <s v="RB NAS"/>
    <n v="13952.02"/>
    <s v="2/24/2015 "/>
    <s v="BMY0443J02E"/>
    <s v="ALVAREZ, ALFREDO"/>
    <x v="0"/>
  </r>
  <r>
    <n v="10196172"/>
    <d v="2016-01-19T00:00:00"/>
    <x v="4"/>
    <s v="MLX/MLXE 24-PORT 1-GBE (ML) SFP MODULE"/>
    <s v=""/>
    <x v="1"/>
    <s v="0004"/>
    <s v="GOVERNMENTAL CENTER 4TH FLR"/>
    <s v="RB NAS"/>
    <s v="RB NAS"/>
    <n v="8810.89"/>
    <s v="2/13/2015 "/>
    <s v="BND0403K00J"/>
    <s v="ALVAREZ, ALFREDO"/>
    <x v="0"/>
  </r>
  <r>
    <n v="10196173"/>
    <d v="2016-01-19T00:00:00"/>
    <x v="4"/>
    <s v="MLX/MLXE 24-PORT 1-GBE (ML) SFP MODULE"/>
    <s v=""/>
    <x v="1"/>
    <s v="0004"/>
    <s v="GOVERNMENTAL CENTER 4TH FLR"/>
    <s v="RB NAS"/>
    <s v="RB NAS"/>
    <n v="8810.89"/>
    <s v="2/13/2015 "/>
    <s v="BND0437J01Z"/>
    <s v="ALVAREZ, ALFREDO"/>
    <x v="0"/>
  </r>
  <r>
    <n v="10196174"/>
    <d v="2016-01-19T00:00:00"/>
    <x v="4"/>
    <s v="MLX/MLXE 24-PORT 1-GBE (ML) SFP MODULE"/>
    <s v=""/>
    <x v="1"/>
    <s v="0004"/>
    <s v="GOVERNMENTAL CENTER 4TH FLR"/>
    <s v="RB NAS"/>
    <s v="RB NAS"/>
    <n v="8810.89"/>
    <s v="2/13/2015 "/>
    <s v="BND0443J02A"/>
    <s v="ALVAREZ, ALFREDO"/>
    <x v="0"/>
  </r>
  <r>
    <n v="10196175"/>
    <d v="2016-01-19T00:00:00"/>
    <x v="4"/>
    <s v="MLX/MLXE 24-PORT 1-GBE (ML) SFP MODULE"/>
    <s v=""/>
    <x v="1"/>
    <s v="3416"/>
    <s v="F/R ADMIN/TRAINING"/>
    <s v="RB MDF"/>
    <s v="MDF"/>
    <n v="8810.89"/>
    <s v="2/13/2015 "/>
    <s v="BND0446J018"/>
    <s v="ALVAREZ, ALFREDO"/>
    <x v="0"/>
  </r>
  <r>
    <n v="10196176"/>
    <d v="2016-01-19T00:00:00"/>
    <x v="4"/>
    <s v="MLX/MLXE 24-PORT 1-GBE (ML) SFP MODULE"/>
    <s v=""/>
    <x v="1"/>
    <s v="0004"/>
    <s v="GOVERNMENTAL CENTER 4TH FLR"/>
    <s v="RB NAS"/>
    <s v="RB NAS"/>
    <n v="8810.89"/>
    <s v="2/13/2015 "/>
    <s v="BND0446J01A"/>
    <s v="ALVAREZ, ALFREDO"/>
    <x v="0"/>
  </r>
  <r>
    <n v="10196177"/>
    <d v="2016-01-19T00:00:00"/>
    <x v="4"/>
    <s v="MLX/MLXE 24-PORT 1-GBE (ML) SFP MODULE"/>
    <s v=""/>
    <x v="1"/>
    <s v="0004"/>
    <s v="GOVERNMENTAL CENTER 4TH FLR"/>
    <s v="RB NAS"/>
    <s v="RB NAS"/>
    <n v="8810.89"/>
    <s v="2/13/2015 "/>
    <s v="BND0449J019"/>
    <s v="ALVAREZ, ALFREDO"/>
    <x v="0"/>
  </r>
  <r>
    <n v="10196187"/>
    <d v="2016-01-19T00:00:00"/>
    <x v="4"/>
    <s v="QNAP SERVER"/>
    <s v=""/>
    <x v="0"/>
    <s v="0008"/>
    <s v="GOVERNMENTAL CENTER 8TH FLR"/>
    <s v="MDF"/>
    <s v="401.34"/>
    <n v="5262.45"/>
    <s v="2/5/2015  "/>
    <s v="Q142I10340"/>
    <s v="BUTLER, MIKE"/>
    <x v="0"/>
  </r>
  <r>
    <n v="10196188"/>
    <d v="2016-01-19T00:00:00"/>
    <x v="4"/>
    <s v="BLADE SEVER, IBM, X3650 M4"/>
    <s v=""/>
    <x v="0"/>
    <s v="0008"/>
    <s v="GOVERNMENTAL CENTER 8TH FLR"/>
    <s v="MDF"/>
    <s v="401.33"/>
    <n v="10579.16"/>
    <s v="2/5/2015  "/>
    <s v="KQ1BFW8"/>
    <s v="GROSS, MICHAEL"/>
    <x v="0"/>
  </r>
  <r>
    <n v="10196189"/>
    <d v="2016-01-19T00:00:00"/>
    <x v="4"/>
    <s v="BLADE SEVER, IBM X3650 M4"/>
    <s v=""/>
    <x v="0"/>
    <s v="0008"/>
    <s v="GOVERNMENTAL CENTER 8TH FLR"/>
    <s v="MDF"/>
    <s v="401.33"/>
    <n v="10579.16"/>
    <s v="2/5/2015  "/>
    <s v="KQ1BFW9"/>
    <s v="GROSS, MICHAEL"/>
    <x v="0"/>
  </r>
  <r>
    <n v="10196190"/>
    <d v="2016-01-19T00:00:00"/>
    <x v="4"/>
    <s v="CISCO SUPERVISOR ENGINE 7-E, CONTROL PROCESSOR"/>
    <s v="WS-X45-SUP7-E"/>
    <x v="0"/>
    <s v="2748"/>
    <s v="EMERGENCY OPS CENTER-1ST FLOOR"/>
    <s v="IDF"/>
    <s v="AUD"/>
    <n v="12346.91"/>
    <s v="1/22/2015 "/>
    <s v="CAT1815L02W"/>
    <s v="LOVELESS, ADAM"/>
    <x v="0"/>
  </r>
  <r>
    <n v="10196191"/>
    <d v="2016-01-19T00:00:00"/>
    <x v="4"/>
    <s v="CISCO SUPERVISOR ENGINE 7-E, CONTROL PROCESSOR"/>
    <s v="WS-X45-SUP7-E"/>
    <x v="0"/>
    <s v="2748"/>
    <s v="EMERGENCY OPS CENTER-1ST FLOOR"/>
    <s v="IDF"/>
    <s v="AUD"/>
    <n v="12346.91"/>
    <s v="1/22/2015 "/>
    <s v="CAT1815L0BP"/>
    <s v="LOVELESS, ADAM"/>
    <x v="0"/>
  </r>
  <r>
    <n v="10196248"/>
    <d v="2016-01-19T00:00:00"/>
    <x v="4"/>
    <s v="2015 FORD TRANSIT CONNECT MINI VAN, CARGO"/>
    <s v=""/>
    <x v="0"/>
    <s v="0004"/>
    <s v="GOVERNMENTAL CENTER 4TH FLR"/>
    <s v=""/>
    <e v="#N/A"/>
    <n v="23053"/>
    <s v="3/17/2015 "/>
    <s v="NM0LS6E71F1177916"/>
    <e v="#N/A"/>
    <x v="0"/>
  </r>
  <r>
    <n v="10196249"/>
    <d v="2016-01-19T00:00:00"/>
    <x v="4"/>
    <s v="2015 FORD TRANSIT CONNECT, MINI VAN, CARGO"/>
    <s v=""/>
    <x v="0"/>
    <s v="0004"/>
    <s v="GOVERNMENTAL CENTER 4TH FLR"/>
    <s v=""/>
    <e v="#N/A"/>
    <n v="23053"/>
    <s v="3/17/2015 "/>
    <s v="NM0LS6E77F1177922"/>
    <e v="#N/A"/>
    <x v="0"/>
  </r>
  <r>
    <n v="10196368"/>
    <d v="2016-01-19T00:00:00"/>
    <x v="4"/>
    <s v="CISCO SX20 QUICK SET"/>
    <s v=""/>
    <x v="0"/>
    <s v="0008"/>
    <s v="GOVERNMENTAL CENTER 8TH FLR"/>
    <s v="MDF"/>
    <s v="401.32"/>
    <n v="8627.5"/>
    <s v="1/20/2015 "/>
    <s v="FTT181001HJ"/>
    <s v="GOLDSMITH, LORINDA"/>
    <x v="0"/>
  </r>
  <r>
    <n v="10196369"/>
    <d v="2016-01-19T00:00:00"/>
    <x v="4"/>
    <s v="CISCO SX20 QUICK SET"/>
    <s v=""/>
    <x v="0"/>
    <s v="0008"/>
    <s v="GOVERNMENTAL CENTER 8TH FLR"/>
    <s v="MDF"/>
    <s v="401.32"/>
    <n v="8627.5"/>
    <s v="1/20/2015 "/>
    <s v="FTT181102X3"/>
    <s v="GOLDSMITH, LORINDA"/>
    <x v="0"/>
  </r>
  <r>
    <n v="10196370"/>
    <d v="2016-01-19T00:00:00"/>
    <x v="4"/>
    <s v="RADIO, Y 24 GHZ POINT TO POINT"/>
    <s v=""/>
    <x v="1"/>
    <s v="0004"/>
    <s v="GOVERNMENTAL CENTER 4TH FLR"/>
    <s v="RB NAS"/>
    <s v="401.44"/>
    <n v="2606.31"/>
    <s v="2/19/2015 "/>
    <s v="CP1311101443"/>
    <s v="SCHMITT, TRAVIS"/>
    <x v="0"/>
  </r>
  <r>
    <n v="10196371"/>
    <d v="2016-01-19T00:00:00"/>
    <x v="4"/>
    <s v="RADIO, Y 24 GHZ POINT TO POINT"/>
    <s v=""/>
    <x v="1"/>
    <s v="0004"/>
    <s v="GOVERNMENTAL CENTER 4TH FLR"/>
    <s v="RB NAS"/>
    <s v="401.44"/>
    <n v="2606.31"/>
    <s v="2/19/2015 "/>
    <s v="CP1311101363"/>
    <s v="SCHMITT, TRAVIS"/>
    <x v="0"/>
  </r>
  <r>
    <n v="10196372"/>
    <d v="2016-01-19T00:00:00"/>
    <x v="4"/>
    <s v="RADIO, Y 24 GHZ POINT TO POINT"/>
    <s v=""/>
    <x v="1"/>
    <s v="0004"/>
    <s v="GOVERNMENTAL CENTER 4TH FLR"/>
    <s v="RB NAS"/>
    <s v="401.44"/>
    <n v="2606.31"/>
    <s v="2/19/2015 "/>
    <s v="CP1311101481"/>
    <s v="SCHMITT, TRAVIS"/>
    <x v="0"/>
  </r>
  <r>
    <n v="10196373"/>
    <d v="2016-01-19T00:00:00"/>
    <x v="4"/>
    <s v="RADIO, Y 24 GHZ POINT TO POINT"/>
    <s v=""/>
    <x v="1"/>
    <s v="0004"/>
    <s v="GOVERNMENTAL CENTER 4TH FLR"/>
    <s v="RB NAS"/>
    <s v="401.44"/>
    <n v="2606.31"/>
    <s v="2/19/2015 "/>
    <s v="CP1311101529"/>
    <s v="SCHMITT, TRAVIS"/>
    <x v="0"/>
  </r>
  <r>
    <n v="10196374"/>
    <d v="2016-01-19T00:00:00"/>
    <x v="4"/>
    <s v="ROLLABOUT STAND"/>
    <s v=""/>
    <x v="0"/>
    <s v="0008"/>
    <s v="GOVERNMENTAL CENTER 8TH FLR"/>
    <s v="MDF"/>
    <s v="401.32"/>
    <n v="2576.94"/>
    <s v="1/20/2015 "/>
    <s v=""/>
    <s v="GOLDSMITH, LORINDA"/>
    <x v="0"/>
  </r>
  <r>
    <n v="10196375"/>
    <d v="2016-01-19T00:00:00"/>
    <x v="4"/>
    <s v="QUICKSET"/>
    <s v=""/>
    <x v="0"/>
    <s v="0004"/>
    <s v="GOVERNMENTAL CENTER 4TH FLR"/>
    <n v="401.13"/>
    <s v="401.13"/>
    <n v="7418.6"/>
    <s v="12/9/2014 "/>
    <s v="FTT18230207"/>
    <s v="GOLDSMITH, LORINDA"/>
    <x v="0"/>
  </r>
  <r>
    <n v="10196376"/>
    <d v="2016-01-19T00:00:00"/>
    <x v="4"/>
    <s v="QUICKSET"/>
    <s v="QUICK SET"/>
    <x v="0"/>
    <s v="2748"/>
    <s v="EMERGENCY OPS CENTER-1ST FLOOR"/>
    <s v="MDF"/>
    <s v="CONF RM 1"/>
    <n v="7418.6"/>
    <s v="1/20/2015 "/>
    <s v="FTT18230209"/>
    <s v="GOLDSMITH, LORINDA"/>
    <x v="0"/>
  </r>
  <r>
    <n v="10196402"/>
    <d v="2016-01-19T00:00:00"/>
    <x v="4"/>
    <s v="CISCO CATALYST 3850-48F-S, SWITCH, 48 PORTS"/>
    <s v=""/>
    <x v="0"/>
    <s v="2439"/>
    <s v="NEW COURTHOUSE WPB - 2ND FLOOR"/>
    <s v="2D"/>
    <s v="2D"/>
    <n v="3920"/>
    <s v="12/18/2014"/>
    <s v="FCW1819C0K0"/>
    <s v="ALVAREZ, ALFREDO"/>
    <x v="0"/>
  </r>
  <r>
    <n v="10196403"/>
    <d v="2016-01-19T00:00:00"/>
    <x v="4"/>
    <s v="CISCO CATALYST 3850-48F-S, SWITCH, 48 PORTS"/>
    <s v=""/>
    <x v="0"/>
    <s v="0004"/>
    <s v="GOVERNMENTAL CENTER 4TH FLR"/>
    <s v="IDF"/>
    <s v="IDF"/>
    <n v="3920"/>
    <s v="12/18/2014"/>
    <s v="FCW1819C0K1"/>
    <s v="ALVAREZ, ALFREDO"/>
    <x v="0"/>
  </r>
  <r>
    <n v="10196404"/>
    <d v="2016-01-19T00:00:00"/>
    <x v="4"/>
    <s v="CISCO CATALYST 3850-48F-S, SWITCH, 48 PORTS"/>
    <s v=""/>
    <x v="0"/>
    <s v="2748"/>
    <s v="EMERGENCY OPS CENTER-1ST FLOOR"/>
    <s v="VAULT"/>
    <s v="VAULT"/>
    <n v="3920"/>
    <s v="12/18/2014"/>
    <s v="FCW1819C0K3"/>
    <s v="ALVAREZ, ALFREDO"/>
    <x v="0"/>
  </r>
  <r>
    <n v="10196405"/>
    <d v="2016-01-19T00:00:00"/>
    <x v="4"/>
    <s v="CISCO CATALYST 3850-48F-S, SWITCH, 48 PORTS"/>
    <s v=""/>
    <x v="0"/>
    <s v="2439"/>
    <s v="NEW COURTHOUSE WPB - 2ND FLOOR"/>
    <s v="2D"/>
    <s v="2D"/>
    <n v="3920"/>
    <s v="12/18/2014"/>
    <s v="FCW1819C0K4"/>
    <s v="ALVAREZ, ALFREDO"/>
    <x v="0"/>
  </r>
  <r>
    <n v="10196406"/>
    <d v="2016-01-19T00:00:00"/>
    <x v="4"/>
    <s v="CISCO CATALYST 3850-48F-S, SWITCH, 48 PORTS"/>
    <s v=""/>
    <x v="0"/>
    <s v="0004"/>
    <s v="GOVERNMENTAL CENTER 4TH FLR"/>
    <n v="401.32"/>
    <s v="401.32"/>
    <n v="3920"/>
    <s v="12/18/2014"/>
    <s v="FCW1819C0K7"/>
    <s v="ALVAREZ, ALFREDO"/>
    <x v="0"/>
  </r>
  <r>
    <n v="10196408"/>
    <d v="2016-01-19T00:00:00"/>
    <x v="4"/>
    <s v="CISCO CATALYST 3850-48F-S, SWITCH, 48 PORTS"/>
    <s v=""/>
    <x v="0"/>
    <s v="2442"/>
    <s v="NEW COURTHOUSE WPB - 5TH FLOOR"/>
    <s v="5 A 1"/>
    <s v="5-A-1"/>
    <n v="3920"/>
    <s v="12/18/2014"/>
    <s v="FCW1819C0KC"/>
    <s v="ALVAREZ, ALFREDO"/>
    <x v="0"/>
  </r>
  <r>
    <n v="10196410"/>
    <d v="2016-01-19T00:00:00"/>
    <x v="4"/>
    <s v="CISCO CATALYST 3850-48F-S, SWITCH, 48 PORTS"/>
    <s v=""/>
    <x v="0"/>
    <s v="2446"/>
    <s v="NEW COURTHOUSE WPB - 9TH FLOOR"/>
    <s v="MDF"/>
    <s v="9A"/>
    <n v="3920"/>
    <s v="12/11/2014"/>
    <s v="FCW1819C0KG"/>
    <s v="ALVAREZ, ALFREDO"/>
    <x v="0"/>
  </r>
  <r>
    <n v="10196411"/>
    <d v="2016-01-19T00:00:00"/>
    <x v="4"/>
    <s v="CISCO CATALYST 3850-48F-S, SWITCH, 48 PORTS"/>
    <s v=""/>
    <x v="0"/>
    <s v="2440"/>
    <s v="NEW COURTHOUSE WPB - 3RD FLOOR"/>
    <s v="3A"/>
    <s v="3A"/>
    <n v="3920"/>
    <s v="1/15/2015 "/>
    <s v="FCW1819C0KJ"/>
    <s v="ALVAREZ, ALFREDO"/>
    <x v="0"/>
  </r>
  <r>
    <n v="10196412"/>
    <d v="2016-01-19T00:00:00"/>
    <x v="4"/>
    <s v="CISCO CATALYST 3850-48F-S, SWITCH, 48 PORTS"/>
    <s v=""/>
    <x v="0"/>
    <s v="0008"/>
    <s v="GOVERNMENTAL CENTER 8TH FLR"/>
    <s v="IDF"/>
    <s v="IDF"/>
    <n v="3920"/>
    <s v="1/22/2015 "/>
    <s v="FCW1819C0KK"/>
    <s v="ALVAREZ, ALFREDO"/>
    <x v="0"/>
  </r>
  <r>
    <n v="10196413"/>
    <d v="2016-01-19T00:00:00"/>
    <x v="4"/>
    <s v="CISCO CATALYST 3850-48F-S, SWITCH, 48 PORTS"/>
    <s v=""/>
    <x v="0"/>
    <s v="0004"/>
    <s v="GOVERNMENTAL CENTER 4TH FLR"/>
    <s v="N IDF"/>
    <s v="N IDF"/>
    <n v="3920"/>
    <s v="1/22/2015 "/>
    <s v="FCW1819C0KL"/>
    <s v="ALVAREZ, ALFREDO"/>
    <x v="0"/>
  </r>
  <r>
    <n v="10196414"/>
    <d v="2016-01-19T00:00:00"/>
    <x v="4"/>
    <s v="CISCO CATALYST 3850-48F-S, SWITCH, 48 PORTS"/>
    <s v=""/>
    <x v="0"/>
    <s v="2442"/>
    <s v="NEW COURTHOUSE WPB - 5TH FLOOR"/>
    <s v="5 A 1"/>
    <s v="5-A-1"/>
    <n v="3920"/>
    <s v="12/18/2014"/>
    <s v="FCW1819C0KN"/>
    <s v="ALVAREZ, ALFREDO"/>
    <x v="0"/>
  </r>
  <r>
    <n v="10196415"/>
    <d v="2016-01-19T00:00:00"/>
    <x v="4"/>
    <s v="CISCO CATALYST 3850-48F-S, SWITCH, 48 PORTS"/>
    <s v=""/>
    <x v="0"/>
    <s v="2448"/>
    <s v="NEW COURTHOUSE WPB -11TH FLOOR"/>
    <s v="MDF"/>
    <s v="11-B-1"/>
    <n v="3920"/>
    <s v="1/15/2015 "/>
    <s v="FCW1819C0KP"/>
    <s v="ALVAREZ, ALFREDO"/>
    <x v="0"/>
  </r>
  <r>
    <n v="10196417"/>
    <d v="2016-01-19T00:00:00"/>
    <x v="4"/>
    <s v="CISCO CATALYST 3850-48F-S, SWITCH, 48 PORTS"/>
    <s v=""/>
    <x v="0"/>
    <s v="0004"/>
    <s v="GOVERNMENTAL CENTER 4TH FLR"/>
    <n v="403"/>
    <s v="401.42"/>
    <n v="3920"/>
    <s v="12/18/2014"/>
    <s v="FOC1814X114"/>
    <s v="ALVAREZ, ALFREDO"/>
    <x v="0"/>
  </r>
  <r>
    <n v="10196418"/>
    <d v="2016-01-19T00:00:00"/>
    <x v="4"/>
    <s v="CISCO CATALYST 3850-48F-S, SWITCH, 48 PORTS"/>
    <s v=""/>
    <x v="0"/>
    <s v="2443"/>
    <s v="NEW COURTHOUSE WPB - 6TH FLOOR"/>
    <s v="MDF"/>
    <s v="6B"/>
    <n v="3920"/>
    <s v="1/15/2015 "/>
    <s v="FOC1815U050"/>
    <s v="ALVAREZ, ALFREDO"/>
    <x v="0"/>
  </r>
  <r>
    <n v="10196419"/>
    <d v="2016-01-19T00:00:00"/>
    <x v="4"/>
    <s v="CISCO CATALYST 3850-48F-S, SWITCH, 48 PORTS"/>
    <s v=""/>
    <x v="0"/>
    <s v="2443"/>
    <s v="NEW COURTHOUSE WPB - 6TH FLOOR"/>
    <s v="MDF"/>
    <s v="6B"/>
    <n v="3920"/>
    <s v="1/15/2015 "/>
    <s v="FOC1815U054"/>
    <s v="ALVAREZ, ALFREDO"/>
    <x v="0"/>
  </r>
  <r>
    <n v="10196420"/>
    <d v="2016-01-19T00:00:00"/>
    <x v="4"/>
    <s v="CISCO CATALYST 3850-48F-S, SWITCH, 48 PORTS"/>
    <s v=""/>
    <x v="0"/>
    <s v="2439"/>
    <s v="NEW COURTHOUSE WPB - 2ND FLOOR"/>
    <s v="2A"/>
    <s v="2A"/>
    <n v="3920"/>
    <s v="1/15/2015 "/>
    <s v="FOC1815U055"/>
    <s v="ALVAREZ, ALFREDO"/>
    <x v="0"/>
  </r>
  <r>
    <n v="10196421"/>
    <d v="2016-01-19T00:00:00"/>
    <x v="4"/>
    <s v="CISCO CATALYST 3850-48F-S, SWITCH, 48 PORTS"/>
    <s v=""/>
    <x v="0"/>
    <s v="0008"/>
    <s v="GOVERNMENTAL CENTER 8TH FLR"/>
    <s v="IDF"/>
    <s v="4C"/>
    <n v="3920"/>
    <s v="1/22/2015 "/>
    <s v="FOC1815U059"/>
    <s v="ALVAREZ, ALFREDO"/>
    <x v="0"/>
  </r>
  <r>
    <n v="10196422"/>
    <d v="2016-01-19T00:00:00"/>
    <x v="4"/>
    <s v="CISCO CATALYST 3850-48F-S, SWITCH, 48 PORTS"/>
    <s v=""/>
    <x v="0"/>
    <s v="2439"/>
    <s v="NEW COURTHOUSE WPB - 2ND FLOOR"/>
    <s v="2C"/>
    <s v="2C"/>
    <n v="3920"/>
    <s v="1/22/2015 "/>
    <s v="FOC1815U05A"/>
    <s v="ALVAREZ, ALFREDO"/>
    <x v="0"/>
  </r>
  <r>
    <n v="10196424"/>
    <d v="2016-01-19T00:00:00"/>
    <x v="4"/>
    <s v="CISCO CATALYST 3850-48F-S, SWITCH, 48 PORTS"/>
    <s v=""/>
    <x v="0"/>
    <s v="2448"/>
    <s v="NEW COURTHOUSE WPB -11TH FLOOR"/>
    <s v="MDF"/>
    <s v="11A"/>
    <n v="3920"/>
    <s v="12/11/2014"/>
    <s v="FOC1815U05C"/>
    <s v="ALVAREZ, ALFREDO"/>
    <x v="0"/>
  </r>
  <r>
    <n v="10196425"/>
    <d v="2016-01-19T00:00:00"/>
    <x v="4"/>
    <s v="CISCO CATALYST 3850-48F-S, SWITCH, 48 PORTS"/>
    <s v=""/>
    <x v="0"/>
    <s v="2440"/>
    <s v="NEW COURTHOUSE WPB - 3RD FLOOR"/>
    <s v="MDF"/>
    <s v="3-C-1"/>
    <n v="3920"/>
    <s v="1/15/2015 "/>
    <s v="FOC1815U05E"/>
    <s v="ALVAREZ, ALFREDO"/>
    <x v="0"/>
  </r>
  <r>
    <n v="10196426"/>
    <d v="2016-01-19T00:00:00"/>
    <x v="4"/>
    <s v="CISCO CATALYST 3850-48F-S, SWITCH, 48 PORTS"/>
    <s v=""/>
    <x v="0"/>
    <s v="2558"/>
    <s v="PALMTRAN - GROUNDS"/>
    <s v="MDF"/>
    <s v="SERVER ROOM"/>
    <n v="3920"/>
    <s v="12/11/2014"/>
    <s v="FOC1815U05F"/>
    <s v="ALVAREZ, ALFREDO"/>
    <x v="0"/>
  </r>
  <r>
    <n v="10196427"/>
    <d v="2016-01-19T00:00:00"/>
    <x v="4"/>
    <s v="CISCO CATALYST 3850-48F-S, SWITCH, 48 PORTS"/>
    <s v="WS-C3850-48F-S"/>
    <x v="0"/>
    <s v="2748"/>
    <s v="EMERGENCY OPS CENTER-1ST FLOOR"/>
    <n v="130"/>
    <s v="130"/>
    <n v="3920"/>
    <s v="2/24/2015 "/>
    <s v="FOC1815U05G"/>
    <s v="ALVAREZ, ALFREDO"/>
    <x v="0"/>
  </r>
  <r>
    <n v="10196428"/>
    <d v="2016-01-19T00:00:00"/>
    <x v="4"/>
    <s v="CISCO CATALYST 3850-48F-S, SWITCH, 48 PORTS"/>
    <s v=""/>
    <x v="0"/>
    <s v="2748"/>
    <s v="EMERGENCY OPS CENTER-1ST FLOOR"/>
    <s v="VAULT"/>
    <s v="VAULT"/>
    <n v="3920"/>
    <s v="12/18/2014"/>
    <s v="FOC1815U05H"/>
    <s v="ALVAREZ, ALFREDO"/>
    <x v="0"/>
  </r>
  <r>
    <n v="10196429"/>
    <d v="2016-01-19T00:00:00"/>
    <x v="4"/>
    <s v="CISCO CATALYST 3850-48F-S, SWITCH, 48 PORTS"/>
    <s v=""/>
    <x v="0"/>
    <s v="2446"/>
    <s v="NEW COURTHOUSE WPB - 9TH FLOOR"/>
    <s v="MDF"/>
    <s v="10-B-1"/>
    <n v="3920"/>
    <s v="12/11/2014"/>
    <s v="FOC1815U05J"/>
    <s v="ALVAREZ, ALFREDO"/>
    <x v="0"/>
  </r>
  <r>
    <n v="10196430"/>
    <d v="2016-01-19T00:00:00"/>
    <x v="4"/>
    <s v="CISCO CATALYST 3850-48F-S, SWITCH, 48 PORTS"/>
    <s v=""/>
    <x v="0"/>
    <s v="0004"/>
    <s v="GOVERNMENTAL CENTER 4TH FLR"/>
    <n v="401.32"/>
    <s v="401.32"/>
    <n v="3920"/>
    <s v="12/18/2014"/>
    <s v="FOC1815U05L"/>
    <s v="ALVAREZ, ALFREDO"/>
    <x v="0"/>
  </r>
  <r>
    <n v="10196431"/>
    <d v="2016-01-19T00:00:00"/>
    <x v="4"/>
    <s v="CISCO CATALYST 3850-48F-S, SWITCH, 48 PORTS"/>
    <s v=""/>
    <x v="0"/>
    <s v="2447"/>
    <s v="NEW COURTHOUSE WPB -10TH FLOOR"/>
    <s v="MDF"/>
    <s v="10 A IDF"/>
    <n v="3920"/>
    <s v="1/15/2015 "/>
    <s v="FOC1815U06Q"/>
    <s v="ALVAREZ, ALFREDO"/>
    <x v="0"/>
  </r>
  <r>
    <n v="10196432"/>
    <d v="2016-01-19T00:00:00"/>
    <x v="4"/>
    <s v="CISCO CATALYST 3850-48F-S, SWITCH, 48 PORTS"/>
    <s v=""/>
    <x v="0"/>
    <s v="3004"/>
    <s v="PALMTRAN ADMIN/MAINT 1ST FLOOR"/>
    <s v="MDF"/>
    <s v="IDF"/>
    <n v="3920"/>
    <s v="12/11/2014"/>
    <s v="FOC1815U06X"/>
    <s v="ALVAREZ, ALFREDO"/>
    <x v="0"/>
  </r>
  <r>
    <n v="10196433"/>
    <d v="2016-01-19T00:00:00"/>
    <x v="4"/>
    <s v="CISCO CATALYST 3850-48F-S, SWITCH, 48 PORTS"/>
    <s v=""/>
    <x v="0"/>
    <s v="2441"/>
    <s v="NEW COURTHOUSE WPB - 4TH FLOOR"/>
    <s v="MDF"/>
    <s v="4D"/>
    <n v="3920"/>
    <s v="12/11/2014"/>
    <s v="FOC1815U06Z"/>
    <s v="ALVAREZ, ALFREDO"/>
    <x v="0"/>
  </r>
  <r>
    <n v="10196434"/>
    <d v="2016-01-19T00:00:00"/>
    <x v="4"/>
    <s v="CISCO CATALYST 3850-48F-S, SWITCH, 48 PORTS"/>
    <s v=""/>
    <x v="0"/>
    <s v="2441"/>
    <s v="NEW COURTHOUSE WPB - 4TH FLOOR"/>
    <s v="IDF"/>
    <s v="4C"/>
    <n v="3920"/>
    <s v="1/22/2015 "/>
    <s v="FOC1815U077"/>
    <s v="ALVAREZ, ALFREDO"/>
    <x v="0"/>
  </r>
  <r>
    <n v="10196435"/>
    <d v="2016-01-19T00:00:00"/>
    <x v="4"/>
    <s v="CISCO CATALYST 3850-48F-S, SWITCH, 48 PORTS"/>
    <s v=""/>
    <x v="0"/>
    <s v="2442"/>
    <s v="NEW COURTHOUSE WPB - 5TH FLOOR"/>
    <s v="5 A 1"/>
    <s v="5-A-1"/>
    <n v="3920"/>
    <s v="12/18/2014"/>
    <s v="FOC1815U079"/>
    <s v="ALVAREZ, ALFREDO"/>
    <x v="0"/>
  </r>
  <r>
    <n v="10196437"/>
    <d v="2016-01-19T00:00:00"/>
    <x v="4"/>
    <s v="CISCO CATALYST 3850-48F-S, SWITCH, 48 PORTS"/>
    <s v=""/>
    <x v="0"/>
    <s v="0004"/>
    <s v="GOVERNMENTAL CENTER 4TH FLR"/>
    <s v="N IDF"/>
    <s v="N IDF"/>
    <n v="3920"/>
    <s v="12/18/2014"/>
    <s v="FOC1815U07L"/>
    <s v="ALVAREZ, ALFREDO"/>
    <x v="0"/>
  </r>
  <r>
    <n v="10196440"/>
    <d v="2016-01-19T00:00:00"/>
    <x v="4"/>
    <s v="CISCO CATALYST 3850-48F-S, SWITCH, 48 PORTS"/>
    <s v=""/>
    <x v="0"/>
    <s v="0004"/>
    <s v="GOVERNMENTAL CENTER 4TH FLR"/>
    <n v="403"/>
    <s v="401.42"/>
    <n v="3920"/>
    <s v="12/18/2014"/>
    <s v="FOC1815U07X"/>
    <s v="ALVAREZ, ALFREDO"/>
    <x v="0"/>
  </r>
  <r>
    <n v="10196441"/>
    <d v="2016-01-19T00:00:00"/>
    <x v="4"/>
    <s v="CISCO CATALYST 3850-48F-S, SWITCH, 48 PORTS"/>
    <s v=""/>
    <x v="0"/>
    <s v="2439"/>
    <s v="NEW COURTHOUSE WPB - 2ND FLOOR"/>
    <s v="2C"/>
    <s v="2C"/>
    <n v="3920"/>
    <s v="1/22/2015 "/>
    <s v="FOC1815U07Z"/>
    <s v="ALVAREZ, ALFREDO"/>
    <x v="0"/>
  </r>
  <r>
    <n v="10196442"/>
    <d v="2016-01-19T00:00:00"/>
    <x v="4"/>
    <s v="CISCO CATALYST 3850-48F-S, SWITCH, 48 PORTS"/>
    <s v=""/>
    <x v="0"/>
    <s v="2439"/>
    <s v="NEW COURTHOUSE WPB - 2ND FLOOR"/>
    <s v="2B"/>
    <s v="2B"/>
    <n v="3920"/>
    <s v="1/15/2015 "/>
    <s v="FOC1815U087"/>
    <s v="ALVAREZ, ALFREDO"/>
    <x v="0"/>
  </r>
  <r>
    <n v="10196443"/>
    <d v="2016-01-19T00:00:00"/>
    <x v="4"/>
    <s v="CISCO CATALYST 3850-48F-S, SWITCH, 48 PORTS"/>
    <s v=""/>
    <x v="0"/>
    <s v="2439"/>
    <s v="NEW COURTHOUSE WPB - 2ND FLOOR"/>
    <s v="2C"/>
    <s v="2C"/>
    <n v="3920"/>
    <s v="3/2/2015  "/>
    <s v="FOC1815U08C"/>
    <s v="ALVAREZ, ALFREDO"/>
    <x v="0"/>
  </r>
  <r>
    <n v="10196444"/>
    <d v="2016-01-19T00:00:00"/>
    <x v="4"/>
    <s v="CISCO CATALYST 3850-48F-S, SWITCH, 48 PORTS"/>
    <s v=""/>
    <x v="0"/>
    <s v="3004"/>
    <s v="PALMTRAN ADMIN/MAINT 1ST FLOOR"/>
    <s v="MDF"/>
    <s v="IDF"/>
    <n v="3920"/>
    <s v="12/11/2014"/>
    <s v="FOC1815U08G"/>
    <s v="ALVAREZ, ALFREDO"/>
    <x v="0"/>
  </r>
  <r>
    <n v="10196445"/>
    <d v="2016-01-19T00:00:00"/>
    <x v="4"/>
    <s v="CISCO CATALYST 3850-48F-S, SWITCH, 48 PORTS"/>
    <s v=""/>
    <x v="0"/>
    <s v="2558"/>
    <s v="PALMTRAN - GROUNDS"/>
    <s v="MDF"/>
    <s v="SERVER ROOM"/>
    <n v="3920"/>
    <s v="12/11/2014"/>
    <s v="FOC1815U08J"/>
    <s v="ALVAREZ, ALFREDO"/>
    <x v="0"/>
  </r>
  <r>
    <n v="10196446"/>
    <d v="2016-01-19T00:00:00"/>
    <x v="4"/>
    <s v="CISCO CATALYST 3850-48F-S, SWITCH, 48 PORTS"/>
    <s v=""/>
    <x v="0"/>
    <s v="0004"/>
    <s v="GOVERNMENTAL CENTER 4TH FLR"/>
    <s v="IDF"/>
    <s v="IDF"/>
    <n v="3920"/>
    <s v="12/18/2014"/>
    <s v="FOC1815U08L"/>
    <s v="ALVAREZ, ALFREDO"/>
    <x v="0"/>
  </r>
  <r>
    <n v="10196447"/>
    <d v="2016-01-19T00:00:00"/>
    <x v="4"/>
    <s v="CISCO CATALYST 3850-48F-S, SWITCH, 48 PORTS"/>
    <s v="WS-C3850-48F-S"/>
    <x v="0"/>
    <s v="2748"/>
    <s v="EMERGENCY OPS CENTER-1ST FLOOR"/>
    <n v="130"/>
    <s v="130"/>
    <n v="3920"/>
    <s v="2/24/2015 "/>
    <s v="FOC1815U08N"/>
    <s v="ALVAREZ, ALFREDO"/>
    <x v="0"/>
  </r>
  <r>
    <n v="10196448"/>
    <d v="2016-01-19T00:00:00"/>
    <x v="4"/>
    <s v="CISCO CATALYST 3850-48F-S, SWITCH, 48 PORTS"/>
    <s v=""/>
    <x v="0"/>
    <s v="2441"/>
    <s v="NEW COURTHOUSE WPB - 4TH FLOOR"/>
    <s v="IDF"/>
    <s v="4C"/>
    <n v="3920"/>
    <s v="1/22/2015 "/>
    <s v="FOX1815U08P"/>
    <s v="ALVAREZ, ALFREDO"/>
    <x v="0"/>
  </r>
  <r>
    <n v="10196450"/>
    <d v="2016-01-19T00:00:00"/>
    <x v="4"/>
    <s v="CISCO CATALYST 3850-48F-S, SWITCH, 48 PORTS"/>
    <s v=""/>
    <x v="0"/>
    <s v="0008"/>
    <s v="GOVERNMENTAL CENTER 8TH FLR"/>
    <s v="IDF"/>
    <s v="IDF"/>
    <n v="3920"/>
    <s v="1/22/2015 "/>
    <s v="FOC1815X04X"/>
    <s v="ALVAREZ, ALFREDO"/>
    <x v="0"/>
  </r>
  <r>
    <n v="10196451"/>
    <d v="2016-01-19T00:00:00"/>
    <x v="4"/>
    <s v="CISCO CATALYST 3850-48F-S, SWITCH, 48 PORTS"/>
    <s v=""/>
    <x v="0"/>
    <s v="2440"/>
    <s v="NEW COURTHOUSE WPB - 3RD FLOOR"/>
    <s v="MDF"/>
    <s v="3-C-1"/>
    <n v="3920"/>
    <s v="1/15/2015 "/>
    <s v="FOC1815X05Z"/>
    <s v="ALVAREZ, ALFREDO"/>
    <x v="0"/>
  </r>
  <r>
    <n v="10196453"/>
    <d v="2016-01-19T00:00:00"/>
    <x v="4"/>
    <s v="CISCO CATALYST 3850-48F-S, SWITCH, 48 PORTS"/>
    <s v=""/>
    <x v="0"/>
    <s v="2446"/>
    <s v="NEW COURTHOUSE WPB - 9TH FLOOR"/>
    <s v="MDF"/>
    <s v="9A"/>
    <n v="3920"/>
    <s v="12/11/2014"/>
    <s v="FOC1815X06D"/>
    <s v="ALVAREZ, ALFREDO"/>
    <x v="0"/>
  </r>
  <r>
    <n v="10196454"/>
    <d v="2016-01-19T00:00:00"/>
    <x v="4"/>
    <s v="CISCO CATALYST 3850-48F-S, SWITCH, 48 PORTS"/>
    <s v=""/>
    <x v="0"/>
    <s v="2558"/>
    <s v="PALMTRAN - GROUNDS"/>
    <s v="MDF"/>
    <s v="MDF"/>
    <n v="3920"/>
    <s v="12/11/2014"/>
    <s v="FOC1815X06H"/>
    <s v="ALVAREZ, ALFREDO"/>
    <x v="0"/>
  </r>
  <r>
    <n v="10196456"/>
    <d v="2016-01-19T00:00:00"/>
    <x v="4"/>
    <s v="CISCO CATALYST 3850-48F-S, SWITCH, 48 PORTS"/>
    <s v=""/>
    <x v="0"/>
    <s v="2440"/>
    <s v="NEW COURTHOUSE WPB - 3RD FLOOR"/>
    <s v="3A"/>
    <s v="3A"/>
    <n v="3920"/>
    <s v="1/15/2015 "/>
    <s v="FOC1815X06P"/>
    <s v="ALVAREZ, ALFREDO"/>
    <x v="0"/>
  </r>
  <r>
    <n v="10196460"/>
    <d v="2016-01-19T00:00:00"/>
    <x v="4"/>
    <s v="CISCO CATALYST 3850-48F-S, SWITCH, 48 PORTS"/>
    <s v=""/>
    <x v="0"/>
    <s v="2448"/>
    <s v="NEW COURTHOUSE WPB -11TH FLOOR"/>
    <s v="MDF"/>
    <s v="11-B-1"/>
    <n v="3920"/>
    <s v="12/11/2014"/>
    <s v="FOC1815X074"/>
    <s v="ALVAREZ, ALFREDO"/>
    <x v="0"/>
  </r>
  <r>
    <n v="10196461"/>
    <d v="2016-01-19T00:00:00"/>
    <x v="4"/>
    <s v="CISCO CATALYST 3850-48F-S, SWITCH, 48 PORTS"/>
    <s v="WS-C3850-48F-S"/>
    <x v="0"/>
    <s v="3004"/>
    <s v="PALMTRAN ADMIN/MAINT 1ST FLOOR"/>
    <s v="MDF"/>
    <s v="IDF"/>
    <n v="3920"/>
    <s v="12/11/2014"/>
    <s v="FOC1815X076"/>
    <s v="ALVAREZ, ALFREDO"/>
    <x v="0"/>
  </r>
  <r>
    <n v="10196462"/>
    <d v="2016-01-19T00:00:00"/>
    <x v="4"/>
    <s v="CISCO CATALYST 3850-48F-S, SWITCH, 48 PORTS"/>
    <s v=""/>
    <x v="0"/>
    <s v="2441"/>
    <s v="NEW COURTHOUSE WPB - 4TH FLOOR"/>
    <s v="IDF"/>
    <s v="4C"/>
    <n v="3920"/>
    <s v="1/22/2015 "/>
    <s v="FOC1815X07K"/>
    <s v="ALVAREZ, ALFREDO"/>
    <x v="0"/>
  </r>
  <r>
    <n v="10196463"/>
    <d v="2016-01-19T00:00:00"/>
    <x v="4"/>
    <s v="CISCO CATALYST 3850-48F-S, SWITCH, 48 PORTS"/>
    <s v=""/>
    <x v="0"/>
    <s v="2442"/>
    <s v="NEW COURTHOUSE WPB - 5TH FLOOR"/>
    <s v="5 B 1"/>
    <s v="5-B-1"/>
    <n v="3920"/>
    <s v="12/18/2014"/>
    <s v="FOC1815X07L"/>
    <s v="ALVAREZ, ALFREDO"/>
    <x v="0"/>
  </r>
  <r>
    <n v="10196464"/>
    <d v="2016-01-19T00:00:00"/>
    <x v="4"/>
    <s v="CISCO CATALYST 3850-48F-S, SWITCH, 48 PORTS"/>
    <s v=""/>
    <x v="0"/>
    <s v="2440"/>
    <s v="NEW COURTHOUSE WPB - 3RD FLOOR"/>
    <s v="MDF"/>
    <s v="3-C-1"/>
    <n v="3920"/>
    <s v="1/15/2015 "/>
    <s v="FOC1815X07M"/>
    <s v="ALVAREZ, ALFREDO"/>
    <x v="0"/>
  </r>
  <r>
    <n v="10196465"/>
    <d v="2016-01-19T00:00:00"/>
    <x v="4"/>
    <s v="CISCO CATALYST 3850-48F-S, SWITCH, 48 PORTS"/>
    <s v=""/>
    <x v="0"/>
    <s v="2440"/>
    <s v="NEW COURTHOUSE WPB - 3RD FLOOR"/>
    <s v="MDF"/>
    <s v="3-C-1"/>
    <n v="3920"/>
    <s v="1/15/2015 "/>
    <s v="FOC1815X07P"/>
    <s v="ALVAREZ, ALFREDO"/>
    <x v="0"/>
  </r>
  <r>
    <n v="10196468"/>
    <d v="2016-01-19T00:00:00"/>
    <x v="4"/>
    <s v="CISCO CATALYST 3850-48F-S, SWITCH, 48 PORTS"/>
    <s v=""/>
    <x v="0"/>
    <s v="2440"/>
    <s v="NEW COURTHOUSE WPB - 3RD FLOOR"/>
    <s v="MDF"/>
    <s v="3-C-1"/>
    <n v="3920"/>
    <s v="1/15/2015 "/>
    <s v="FOC1815X08T"/>
    <s v="ALVAREZ, ALFREDO"/>
    <x v="0"/>
  </r>
  <r>
    <n v="10196469"/>
    <d v="2016-01-19T00:00:00"/>
    <x v="4"/>
    <s v="CISCO CATALYST 3850-48F-S, SWITCH, 48 PORTS"/>
    <s v=""/>
    <x v="0"/>
    <s v="2441"/>
    <s v="NEW COURTHOUSE WPB - 4TH FLOOR"/>
    <s v="IDF"/>
    <s v="4C"/>
    <n v="3920"/>
    <s v="1/22/2015 "/>
    <s v="FOC1815Y19B"/>
    <s v="ALVAREZ, ALFREDO"/>
    <x v="0"/>
  </r>
  <r>
    <n v="10196471"/>
    <d v="2016-01-19T00:00:00"/>
    <x v="4"/>
    <s v="CISCO CATALYST 3850-48F-S, SWITCH, 48 PORTS"/>
    <s v=""/>
    <x v="0"/>
    <s v="0004"/>
    <s v="GOVERNMENTAL CENTER 4TH FLR"/>
    <s v="NOC"/>
    <s v="NOC"/>
    <n v="3920"/>
    <s v="12/18/2014"/>
    <s v="FOC1815Y1FU"/>
    <s v="ALVAREZ, ALFREDO"/>
    <x v="0"/>
  </r>
  <r>
    <n v="10196472"/>
    <d v="2016-01-19T00:00:00"/>
    <x v="4"/>
    <s v="CISCO CATALYST 3850-48F-S, SWITCH, 48 PORTS"/>
    <s v=""/>
    <x v="0"/>
    <s v="2448"/>
    <s v="NEW COURTHOUSE WPB -11TH FLOOR"/>
    <s v="MDF"/>
    <s v="11A"/>
    <n v="3920"/>
    <s v="12/11/2014"/>
    <s v="FOC1815Y1G0"/>
    <s v="ALVAREZ, ALFREDO"/>
    <x v="0"/>
  </r>
  <r>
    <n v="10196473"/>
    <d v="2016-01-19T00:00:00"/>
    <x v="4"/>
    <s v="CISCO CATALYST 3850-48F-S, SWITCH, 48 PORTS"/>
    <s v=""/>
    <x v="0"/>
    <s v="2440"/>
    <s v="NEW COURTHOUSE WPB - 3RD FLOOR"/>
    <s v="3A"/>
    <s v="3A"/>
    <n v="3920"/>
    <s v="1/15/2015 "/>
    <s v="FOC1815Y1G2"/>
    <s v="ALVAREZ, ALFREDO"/>
    <x v="0"/>
  </r>
  <r>
    <n v="10196475"/>
    <d v="2016-01-19T00:00:00"/>
    <x v="4"/>
    <s v="CISCO CATALYST 3850-48F-S, SWITCH, 48 PORTS"/>
    <s v=""/>
    <x v="0"/>
    <s v="2438"/>
    <s v="NEW COURTHOUSE WPB - 1ST FLOOR"/>
    <s v="1-B-1"/>
    <s v="1-B-1"/>
    <n v="3920"/>
    <s v="1/15/2015 "/>
    <s v="FOC1815Y1QR"/>
    <s v="ALVAREZ, ALFREDO"/>
    <x v="0"/>
  </r>
  <r>
    <n v="10196476"/>
    <d v="2016-01-19T00:00:00"/>
    <x v="4"/>
    <s v="CISCO CATALYST 3850-48F-S, SWITCH, 48 PORTS"/>
    <s v=""/>
    <x v="0"/>
    <s v="2439"/>
    <s v="NEW COURTHOUSE WPB - 2ND FLOOR"/>
    <s v="2C"/>
    <s v="2C"/>
    <n v="3920"/>
    <s v="1/22/2015 "/>
    <s v="FOC1819U0ZT"/>
    <s v="ALVAREZ, ALFREDO"/>
    <x v="0"/>
  </r>
  <r>
    <n v="10196479"/>
    <d v="2016-01-19T00:00:00"/>
    <x v="4"/>
    <s v="CISCO CATALYST 3850-48F-S, SWITCH, 48 PORTS"/>
    <s v=""/>
    <x v="0"/>
    <s v="2447"/>
    <s v="NEW COURTHOUSE WPB -10TH FLOOR"/>
    <s v="MDF"/>
    <s v="10-B-1"/>
    <n v="3920"/>
    <s v="1/15/2015 "/>
    <s v="FOC1819U10T"/>
    <s v="ALVAREZ, ALFREDO"/>
    <x v="0"/>
  </r>
  <r>
    <n v="10196480"/>
    <d v="2016-01-19T00:00:00"/>
    <x v="4"/>
    <s v="CISCO CATALYST 3850-48F-S, SWITCH, 48 PORTS"/>
    <s v=""/>
    <x v="0"/>
    <s v="2442"/>
    <s v="NEW COURTHOUSE WPB - 5TH FLOOR"/>
    <s v="5 B 1"/>
    <s v="5-B-1"/>
    <n v="3920"/>
    <s v="12/18/2014"/>
    <s v="FOC1819U10Y"/>
    <s v="ALVAREZ, ALFREDO"/>
    <x v="0"/>
  </r>
  <r>
    <n v="10196481"/>
    <d v="2016-01-19T00:00:00"/>
    <x v="4"/>
    <s v="CISCO CATALYST 3850-48F-S, SWITCH, 48 PORTS"/>
    <s v=""/>
    <x v="0"/>
    <s v="2441"/>
    <s v="NEW COURTHOUSE WPB - 4TH FLOOR"/>
    <s v="MDF"/>
    <s v="4A"/>
    <n v="3920"/>
    <s v="12/11/2014"/>
    <s v="FOC1819U112"/>
    <s v="ALVAREZ, ALFREDO"/>
    <x v="0"/>
  </r>
  <r>
    <n v="10196484"/>
    <d v="2016-01-19T00:00:00"/>
    <x v="4"/>
    <s v="CISCO CATALYST 3850-48F-S, SWITCH, 48 PORTS"/>
    <s v=""/>
    <x v="0"/>
    <s v="2439"/>
    <s v="NEW COURTHOUSE WPB - 2ND FLOOR"/>
    <s v="2A"/>
    <s v="2A"/>
    <n v="3920"/>
    <s v="1/15/2015 "/>
    <s v="FOC1819U118"/>
    <s v="ALVAREZ, ALFREDO"/>
    <x v="0"/>
  </r>
  <r>
    <n v="10196485"/>
    <d v="2016-01-19T00:00:00"/>
    <x v="4"/>
    <s v="CISCO CATALYST 3850-48F-S, SWITCH, 48 PORTS"/>
    <s v=""/>
    <x v="0"/>
    <s v="2440"/>
    <s v="NEW COURTHOUSE WPB - 3RD FLOOR"/>
    <s v="MDF"/>
    <s v="3B"/>
    <n v="3920"/>
    <s v="1/15/2015 "/>
    <s v="FOC1819U11F"/>
    <s v="ALVAREZ, ALFREDO"/>
    <x v="0"/>
  </r>
  <r>
    <n v="10196486"/>
    <d v="2016-01-19T00:00:00"/>
    <x v="4"/>
    <s v="CISCO CATALYST 3850-48F-S, SWITCH, 48 PORTS"/>
    <s v=""/>
    <x v="0"/>
    <s v="0004"/>
    <s v="GOVERNMENTAL CENTER 4TH FLR"/>
    <s v="N IDF"/>
    <s v="N IDF"/>
    <n v="3920"/>
    <s v="1/22/2015 "/>
    <s v="FOC1819U11G"/>
    <s v="ALVAREZ, ALFREDO"/>
    <x v="0"/>
  </r>
  <r>
    <n v="10196487"/>
    <d v="2016-01-19T00:00:00"/>
    <x v="4"/>
    <s v="CISCO CATALYST 3850-48F-S, SWITCH, 48 PORTS"/>
    <s v=""/>
    <x v="0"/>
    <s v="0004"/>
    <s v="GOVERNMENTAL CENTER 4TH FLR"/>
    <n v="401.32"/>
    <s v="401.32"/>
    <n v="3920"/>
    <s v="12/18/2014"/>
    <s v="FOC1819U11T"/>
    <s v="ALVAREZ, ALFREDO"/>
    <x v="0"/>
  </r>
  <r>
    <n v="10196488"/>
    <d v="2016-01-19T00:00:00"/>
    <x v="4"/>
    <s v="CISCO CATALYST 3850-48F-S, SWITCH, 48 PORTS"/>
    <s v=""/>
    <x v="0"/>
    <s v="2440"/>
    <s v="NEW COURTHOUSE WPB - 3RD FLOOR"/>
    <s v="3B"/>
    <s v="3B"/>
    <n v="3920"/>
    <s v="1/15/2015 "/>
    <s v="FOC1819U11V"/>
    <s v="ALVAREZ, ALFREDO"/>
    <x v="0"/>
  </r>
  <r>
    <n v="10196489"/>
    <d v="2016-01-19T00:00:00"/>
    <x v="4"/>
    <s v="CISCO CATALYST 3850-48F-S, SWITCH, 48 PORTS"/>
    <s v=""/>
    <x v="0"/>
    <s v="2442"/>
    <s v="NEW COURTHOUSE WPB - 5TH FLOOR"/>
    <s v="5 B 1"/>
    <s v="5-B-1"/>
    <n v="3920"/>
    <s v="12/18/2014"/>
    <s v="FOC1819U11X"/>
    <s v="ALVAREZ, ALFREDO"/>
    <x v="0"/>
  </r>
  <r>
    <n v="10196490"/>
    <d v="2016-01-19T00:00:00"/>
    <x v="4"/>
    <s v="CISCO CATALYST 3850-48F-S, SWITCH, 48 PORTS"/>
    <s v=""/>
    <x v="0"/>
    <s v="2446"/>
    <s v="NEW COURTHOUSE WPB - 9TH FLOOR"/>
    <s v="MDF"/>
    <s v="10 A IDF"/>
    <n v="3920"/>
    <s v="12/11/2014"/>
    <s v="FOC1819U11Y"/>
    <s v="ALVAREZ, ALFREDO"/>
    <x v="0"/>
  </r>
  <r>
    <n v="10196491"/>
    <d v="2016-01-19T00:00:00"/>
    <x v="4"/>
    <s v="CISCO CATALYST 3850-48F-S, SWITCH, 48 PORTS"/>
    <s v=""/>
    <x v="0"/>
    <s v="2441"/>
    <s v="NEW COURTHOUSE WPB - 4TH FLOOR"/>
    <s v="IDF"/>
    <s v="4C"/>
    <n v="3920"/>
    <s v="1/22/2015 "/>
    <s v="FOC1819U11Z"/>
    <s v="ALVAREZ, ALFREDO"/>
    <x v="0"/>
  </r>
  <r>
    <n v="10196492"/>
    <d v="2016-01-19T00:00:00"/>
    <x v="4"/>
    <s v="CISCO CATALYST 3850-48F-S, SWITCH, 48 PORTS"/>
    <s v=""/>
    <x v="0"/>
    <s v="2439"/>
    <s v="NEW COURTHOUSE WPB - 2ND FLOOR"/>
    <s v="2C"/>
    <s v="2C"/>
    <n v="3920"/>
    <s v="1/22/2015 "/>
    <s v="FOC1819U120"/>
    <s v="ALVAREZ, ALFREDO"/>
    <x v="0"/>
  </r>
  <r>
    <n v="10196494"/>
    <d v="2016-01-19T00:00:00"/>
    <x v="4"/>
    <s v="CISCO CATALYST 3850-48F-S, SWITCH, 48 PORTS"/>
    <s v=""/>
    <x v="0"/>
    <s v="2442"/>
    <s v="NEW COURTHOUSE WPB - 5TH FLOOR"/>
    <s v="5 B 1"/>
    <s v="5-B-1"/>
    <n v="3920"/>
    <s v="12/18/2014"/>
    <s v="FOC1819U123"/>
    <s v="ALVAREZ, ALFREDO"/>
    <x v="0"/>
  </r>
  <r>
    <n v="10196495"/>
    <d v="2016-01-19T00:00:00"/>
    <x v="4"/>
    <s v="CISCO CATALYST 3850-48F-S, SWITCH, 48 PORTS"/>
    <s v=""/>
    <x v="0"/>
    <s v="2438"/>
    <s v="NEW COURTHOUSE WPB - 1ST FLOOR"/>
    <s v="1-C-1"/>
    <s v="1-C-1"/>
    <n v="3920"/>
    <s v="1/15/2015 "/>
    <s v="FOC1819U124"/>
    <s v="ALVAREZ, ALFREDO"/>
    <x v="0"/>
  </r>
  <r>
    <n v="10196496"/>
    <d v="2016-01-19T00:00:00"/>
    <x v="4"/>
    <s v="CISCO CATALYST 3850-48F-S, SWITCH, 48 PORTS"/>
    <s v=""/>
    <x v="0"/>
    <s v="2441"/>
    <s v="NEW COURTHOUSE WPB - 4TH FLOOR"/>
    <s v="MDF"/>
    <s v="4A"/>
    <n v="3920"/>
    <s v="12/11/2014"/>
    <s v="FOC1819U127"/>
    <s v="ALVAREZ, ALFREDO"/>
    <x v="0"/>
  </r>
  <r>
    <n v="10196497"/>
    <d v="2016-01-19T00:00:00"/>
    <x v="4"/>
    <s v="CISCO CATALYST 3850-48F-S, SWITCH, 48 PORTS"/>
    <s v=""/>
    <x v="0"/>
    <s v="0004"/>
    <s v="GOVERNMENTAL CENTER 4TH FLR"/>
    <n v="403"/>
    <s v="401.42"/>
    <n v="3920"/>
    <s v="12/18/2014"/>
    <s v="FOC1819U12A"/>
    <s v="ALVAREZ, ALFREDO"/>
    <x v="0"/>
  </r>
  <r>
    <n v="10196498"/>
    <d v="2016-01-19T00:00:00"/>
    <x v="4"/>
    <s v="CISCO CATALYST 3850-48F-S, SWITCH, 48 PORTS"/>
    <s v=""/>
    <x v="0"/>
    <s v="2440"/>
    <s v="NEW COURTHOUSE WPB - 3RD FLOOR"/>
    <s v="MDF"/>
    <s v="3-C-1"/>
    <n v="3920"/>
    <s v="1/15/2015 "/>
    <s v="FOC1819U12C"/>
    <s v="ALVAREZ, ALFREDO"/>
    <x v="0"/>
  </r>
  <r>
    <n v="10196499"/>
    <d v="2016-01-19T00:00:00"/>
    <x v="4"/>
    <s v="CISCO CATALYST 3850-48F-S, SWITCH, 48 PORTS"/>
    <s v="WS-C3850-48F-S"/>
    <x v="0"/>
    <s v="3004"/>
    <s v="PALMTRAN ADMIN/MAINT 1ST FLOOR"/>
    <s v="MDF"/>
    <s v="IDF"/>
    <n v="3920"/>
    <s v="12/11/2014"/>
    <s v="FOC1819U12E"/>
    <s v="ALVAREZ, ALFREDO"/>
    <x v="0"/>
  </r>
  <r>
    <n v="10196501"/>
    <d v="2016-01-19T00:00:00"/>
    <x v="4"/>
    <s v="CISCO CATALYST 3850-48F-S, SWITCH, 48 PORTS"/>
    <s v=""/>
    <x v="0"/>
    <s v="2441"/>
    <s v="NEW COURTHOUSE WPB - 4TH FLOOR"/>
    <s v="IDF"/>
    <s v="4C"/>
    <n v="3920"/>
    <s v="1/22/2015 "/>
    <s v="FOC1819X0XB"/>
    <s v="ALVAREZ, ALFREDO"/>
    <x v="0"/>
  </r>
  <r>
    <n v="10196502"/>
    <d v="2016-01-19T00:00:00"/>
    <x v="4"/>
    <s v="CISCO CATALYST 3850-48F-S, SWITCH, 48 PORTS"/>
    <s v=""/>
    <x v="0"/>
    <s v="0004"/>
    <s v="GOVERNMENTAL CENTER 4TH FLR"/>
    <s v="N IDF"/>
    <s v="N IDF"/>
    <n v="3920"/>
    <s v="1/22/2015 "/>
    <s v="FOC1819X0YH"/>
    <s v="ALVAREZ, ALFREDO"/>
    <x v="0"/>
  </r>
  <r>
    <n v="10196503"/>
    <d v="2016-01-19T00:00:00"/>
    <x v="4"/>
    <s v="CISCO CATALYST 3850-48F-S, SWITCH, 48 PORTS"/>
    <s v=""/>
    <x v="0"/>
    <s v="0004"/>
    <s v="GOVERNMENTAL CENTER 4TH FLR"/>
    <n v="401.32"/>
    <s v="401.32"/>
    <n v="3920"/>
    <s v="12/18/2014"/>
    <s v="FOC1819X0YJ"/>
    <s v="ALVAREZ, ALFREDO"/>
    <x v="0"/>
  </r>
  <r>
    <n v="10196505"/>
    <d v="2016-01-19T00:00:00"/>
    <x v="4"/>
    <s v="CISCO CATALYST 3850-48F-S, SWITCH, 48 PORTS"/>
    <s v=""/>
    <x v="0"/>
    <s v="0004"/>
    <s v="GOVERNMENTAL CENTER 4TH FLR"/>
    <s v="IDF"/>
    <s v="IDF"/>
    <n v="3920"/>
    <s v="12/18/2014"/>
    <s v="FOC1819X0YR"/>
    <s v="ALVAREZ, ALFREDO"/>
    <x v="0"/>
  </r>
  <r>
    <n v="10196506"/>
    <d v="2016-01-19T00:00:00"/>
    <x v="4"/>
    <s v="CISCO CATALYST 3850-48F-S, SWITCH, 48 PORTS"/>
    <s v=""/>
    <x v="0"/>
    <s v="2446"/>
    <s v="NEW COURTHOUSE WPB - 9TH FLOOR"/>
    <s v="MDF"/>
    <s v="9B"/>
    <n v="3920"/>
    <s v="1/15/2015 "/>
    <s v="FOC1819X0YT"/>
    <s v="ALVAREZ, ALFREDO"/>
    <x v="0"/>
  </r>
  <r>
    <n v="10196509"/>
    <d v="2016-01-19T00:00:00"/>
    <x v="4"/>
    <s v="CISCO CATALYST 3850-48F-S, SWITCH, 48 PORTS"/>
    <s v=""/>
    <x v="0"/>
    <s v="2441"/>
    <s v="NEW COURTHOUSE WPB - 4TH FLOOR"/>
    <s v="MDF"/>
    <s v="6A"/>
    <n v="3920"/>
    <s v="12/11/2014"/>
    <s v="FOC1819X0Z7"/>
    <s v="ALVAREZ, ALFREDO"/>
    <x v="0"/>
  </r>
  <r>
    <n v="10196510"/>
    <d v="2016-01-19T00:00:00"/>
    <x v="4"/>
    <s v="CISCO CATALYST 3850-48F-S, SWITCH, 48 PORTS"/>
    <s v=""/>
    <x v="0"/>
    <s v="0008"/>
    <s v="GOVERNMENTAL CENTER 8TH FLR"/>
    <s v="IDF"/>
    <s v="IDF"/>
    <n v="3920"/>
    <s v="12/11/2014"/>
    <s v="FOC1819X0ZG"/>
    <s v="ALVAREZ, ALFREDO"/>
    <x v="0"/>
  </r>
  <r>
    <n v="10196511"/>
    <d v="2016-01-19T00:00:00"/>
    <x v="4"/>
    <s v="CISCO CATALYST 3850-48F-S, SWITCH, 48 PORTS"/>
    <s v=""/>
    <x v="0"/>
    <s v="0004"/>
    <s v="GOVERNMENTAL CENTER 4TH FLR"/>
    <n v="403"/>
    <s v="401.42"/>
    <n v="3920"/>
    <s v="12/18/2014"/>
    <s v="FOC1819X0ZJ"/>
    <s v="ALVAREZ, ALFREDO"/>
    <x v="0"/>
  </r>
  <r>
    <n v="10196512"/>
    <d v="2016-01-19T00:00:00"/>
    <x v="4"/>
    <s v="CISCO CATALYST 3850-48F-S, SWITCH, 48 PORTS"/>
    <s v=""/>
    <x v="0"/>
    <s v="2443"/>
    <s v="NEW COURTHOUSE WPB - 6TH FLOOR"/>
    <s v="MDF"/>
    <s v="6A"/>
    <n v="3920"/>
    <s v="1/15/2015 "/>
    <s v="FOC1819X0ZK"/>
    <s v="ALVAREZ, ALFREDO"/>
    <x v="0"/>
  </r>
  <r>
    <n v="10196515"/>
    <d v="2016-01-19T00:00:00"/>
    <x v="4"/>
    <s v="CISCO CATALYST 3850-48F-S, SWITCH, 48 PORTS"/>
    <s v=""/>
    <x v="0"/>
    <s v="0004"/>
    <s v="GOVERNMENTAL CENTER 4TH FLR"/>
    <s v="N IDF"/>
    <s v="N IDF"/>
    <n v="3920"/>
    <s v="1/22/2015 "/>
    <s v="FOC1819X0ZP"/>
    <s v="ALVAREZ, ALFREDO"/>
    <x v="0"/>
  </r>
  <r>
    <n v="10196517"/>
    <d v="2016-01-19T00:00:00"/>
    <x v="4"/>
    <s v="CISCO CATALYST 3850-48F-S, SWITCH, 48 PORTS"/>
    <s v=""/>
    <x v="0"/>
    <s v="2442"/>
    <s v="NEW COURTHOUSE WPB - 5TH FLOOR"/>
    <s v="5 B 1"/>
    <s v="5-B-1"/>
    <n v="3920"/>
    <s v="12/18/2014"/>
    <s v="FOC1819X0ZS"/>
    <s v="ALVAREZ, ALFREDO"/>
    <x v="0"/>
  </r>
  <r>
    <n v="10196518"/>
    <d v="2016-01-19T00:00:00"/>
    <x v="4"/>
    <s v="CISCO CATALYST 3850-48F-S, SWITCH, 48 PORTS"/>
    <s v=""/>
    <x v="0"/>
    <s v="2442"/>
    <s v="NEW COURTHOUSE WPB - 5TH FLOOR"/>
    <s v="5 B 1"/>
    <s v="5-B-1"/>
    <n v="3920"/>
    <s v="12/18/2014"/>
    <s v="FOC1819X0ZT"/>
    <s v="ALVAREZ, ALFREDO"/>
    <x v="0"/>
  </r>
  <r>
    <n v="10196520"/>
    <d v="2016-01-19T00:00:00"/>
    <x v="4"/>
    <s v="CISCO CATALYST 3850-48F-S, SWITCH, 48 PORTS"/>
    <s v="WS-C3850-48F-S"/>
    <x v="0"/>
    <s v="0004"/>
    <s v="GOVERNMENTAL CENTER 4TH FLR"/>
    <n v="401.6"/>
    <s v="401.6"/>
    <n v="3920"/>
    <s v="12/11/2014"/>
    <s v="FOC1803U0QC"/>
    <s v="ALVAREZ, ALFREDO"/>
    <x v="0"/>
  </r>
  <r>
    <n v="10196524"/>
    <d v="2016-01-19T00:00:00"/>
    <x v="4"/>
    <s v="CISCO CATALYST 3850-24P-S, SWITCH, 24 PORTS"/>
    <s v=""/>
    <x v="0"/>
    <s v="2444"/>
    <s v="NEW COURTHOUSE WPB - 7TH FLOOR"/>
    <s v="7 A 1"/>
    <s v="7-A-1"/>
    <n v="2044"/>
    <s v="12/18/2014"/>
    <s v="FOC1810U0CS"/>
    <s v="ALVAREZ, ALFREDO"/>
    <x v="0"/>
  </r>
  <r>
    <n v="10196526"/>
    <d v="2016-01-19T00:00:00"/>
    <x v="4"/>
    <s v="CISCO CATALYST 3850-24P-S, SWITCH, 24 PORTS"/>
    <s v=""/>
    <x v="0"/>
    <s v="2438"/>
    <s v="NEW COURTHOUSE WPB - 1ST FLOOR"/>
    <s v="1-C-1"/>
    <s v="1-C-1"/>
    <n v="2044"/>
    <s v="1/15/2015 "/>
    <s v="FOC1810U0D0"/>
    <s v="ALVAREZ, ALFREDO"/>
    <x v="0"/>
  </r>
  <r>
    <n v="10196534"/>
    <d v="2016-01-19T00:00:00"/>
    <x v="4"/>
    <s v="CISCO CATALYST 3850-24P-S, SWITCH, 24 PORTS"/>
    <s v=""/>
    <x v="0"/>
    <s v="0004"/>
    <s v="GOVERNMENTAL CENTER 4TH FLR"/>
    <n v="403"/>
    <s v="401.42"/>
    <n v="2044"/>
    <s v="12/18/2014"/>
    <s v="FOC1810U0L4"/>
    <s v="ALVAREZ, ALFREDO"/>
    <x v="0"/>
  </r>
  <r>
    <n v="10196536"/>
    <d v="2016-01-19T00:00:00"/>
    <x v="4"/>
    <s v="CISCO CATALYST 3850-24P-S, SWITCH, 24 PORTS"/>
    <s v="WS-C3850-24P-S"/>
    <x v="0"/>
    <s v="3004"/>
    <s v="PALMTRAN ADMIN/MAINT 1ST FLOOR"/>
    <s v="MDF"/>
    <s v="IDF"/>
    <n v="2044"/>
    <s v="12/11/2014"/>
    <s v="FOC1810U0L9"/>
    <s v="ALVAREZ, ALFREDO"/>
    <x v="0"/>
  </r>
  <r>
    <n v="10196538"/>
    <d v="2016-01-19T00:00:00"/>
    <x v="4"/>
    <s v="CISCO CATALYST 3850-24P-S, SWITCH, 24 PORTS"/>
    <s v=""/>
    <x v="0"/>
    <s v="0004"/>
    <s v="GOVERNMENTAL CENTER 4TH FLR"/>
    <n v="403"/>
    <s v="401.42"/>
    <n v="2044"/>
    <s v="12/18/2014"/>
    <s v="FOC1810U0LG"/>
    <s v="ALVAREZ, ALFREDO"/>
    <x v="0"/>
  </r>
  <r>
    <n v="10196539"/>
    <d v="2016-01-19T00:00:00"/>
    <x v="4"/>
    <s v="CISCO CATALYST 3850-24P-S, SWITCH, 24 PORTS"/>
    <s v=""/>
    <x v="0"/>
    <s v="2438"/>
    <s v="NEW COURTHOUSE WPB - 1ST FLOOR"/>
    <s v="1 A 1"/>
    <s v="1-A-1"/>
    <n v="2044"/>
    <s v="12/18/2014"/>
    <s v="FOC1810U0LM"/>
    <s v="ALVAREZ, ALFREDO"/>
    <x v="0"/>
  </r>
  <r>
    <n v="10196541"/>
    <d v="2016-01-19T00:00:00"/>
    <x v="4"/>
    <s v="CISCO CATALYST 3850-24P-S, SWITCH, 24 PORTS"/>
    <s v=""/>
    <x v="0"/>
    <s v="0004"/>
    <s v="GOVERNMENTAL CENTER 4TH FLR"/>
    <n v="403"/>
    <s v="401.42"/>
    <n v="2044"/>
    <s v="12/18/2014"/>
    <s v="FOC1810U0LS"/>
    <s v="ALVAREZ, ALFREDO"/>
    <x v="0"/>
  </r>
  <r>
    <n v="10196542"/>
    <d v="2016-01-19T00:00:00"/>
    <x v="4"/>
    <s v="CISCO CATALYST 3850-24P-S, SWITCH, 24 PORTS"/>
    <s v=""/>
    <x v="0"/>
    <s v="0004"/>
    <s v="GOVERNMENTAL CENTER 4TH FLR"/>
    <n v="403"/>
    <s v="401.42"/>
    <n v="2044"/>
    <s v="12/18/2014"/>
    <s v="FOC1810X0CE"/>
    <s v="ALVAREZ, ALFREDO"/>
    <x v="0"/>
  </r>
  <r>
    <n v="10196548"/>
    <d v="2016-01-19T00:00:00"/>
    <x v="4"/>
    <s v="CISCO CATALYST 3850-24P-S, SWITCH, 24 PORTS"/>
    <s v=""/>
    <x v="0"/>
    <s v="0004"/>
    <s v="GOVERNMENTAL CENTER 4TH FLR"/>
    <n v="401.33"/>
    <s v="401.33"/>
    <n v="2044"/>
    <s v="12/18/2014"/>
    <s v="FOC1810X0JH"/>
    <s v="ALVAREZ, ALFREDO"/>
    <x v="0"/>
  </r>
  <r>
    <n v="10196549"/>
    <d v="2016-01-19T00:00:00"/>
    <x v="4"/>
    <s v="CISCO CATALYST 3850-24P-S, SWITCH, 24 PORTS"/>
    <s v=""/>
    <x v="0"/>
    <s v="2439"/>
    <s v="NEW COURTHOUSE WPB - 2ND FLOOR"/>
    <s v="2B"/>
    <s v="2B"/>
    <n v="2044"/>
    <s v="1/15/2015 "/>
    <s v="FOC1810X0JT"/>
    <s v="ALVAREZ, ALFREDO"/>
    <x v="0"/>
  </r>
  <r>
    <n v="10196550"/>
    <d v="2016-01-19T00:00:00"/>
    <x v="4"/>
    <s v="CISCO CATALYST 3850-24P-S, SWITCH, 24 PORTS"/>
    <s v=""/>
    <x v="0"/>
    <s v="2440"/>
    <s v="NEW COURTHOUSE WPB - 3RD FLOOR"/>
    <s v="3A"/>
    <s v="3A"/>
    <n v="2044"/>
    <s v="1/15/2015 "/>
    <s v="FOC1810X0KE"/>
    <s v="ALVAREZ, ALFREDO"/>
    <x v="0"/>
  </r>
  <r>
    <n v="10196555"/>
    <d v="2016-01-19T00:00:00"/>
    <x v="4"/>
    <s v="CISCO CATALYST 3850-24P-S, SWITCH, 24 PORTS"/>
    <s v=""/>
    <x v="0"/>
    <s v="2438"/>
    <s v="NEW COURTHOUSE WPB - 1ST FLOOR"/>
    <s v="1-A-1"/>
    <s v="1-A-1"/>
    <n v="2044"/>
    <s v="1/15/2015 "/>
    <s v="FOC1810X0LE"/>
    <s v="ALVAREZ, ALFREDO"/>
    <x v="0"/>
  </r>
  <r>
    <n v="10196557"/>
    <d v="2016-01-19T00:00:00"/>
    <x v="4"/>
    <s v="CISCO CATALYST 3850-24P-S, SWITCH, 24 PORTS"/>
    <s v="WS-C3850-24P-S"/>
    <x v="0"/>
    <s v="7017"/>
    <s v="DAGGERWING NATURE CENTER"/>
    <s v="MDF"/>
    <s v="MDF"/>
    <n v="2044"/>
    <s v="12/11/2014"/>
    <s v="FOC1810U0LG"/>
    <s v="ALVAREZ, ALFREDO"/>
    <x v="0"/>
  </r>
  <r>
    <n v="10196558"/>
    <d v="2016-01-19T00:00:00"/>
    <x v="4"/>
    <s v="CISCO CATALYST 3850-24P-S, SWITCH, 24 PORTS"/>
    <s v="WS-C3850-24P-S"/>
    <x v="0"/>
    <s v="2558"/>
    <s v="PALMTRAN - GROUNDS"/>
    <s v="MDF"/>
    <s v="MDF"/>
    <n v="2044"/>
    <s v="12/11/2014"/>
    <s v="FOC1810X0LH"/>
    <s v="ALVAREZ, ALFREDO"/>
    <x v="0"/>
  </r>
  <r>
    <n v="10196559"/>
    <d v="2016-01-19T00:00:00"/>
    <x v="4"/>
    <s v="CISCO CATALYST 3850-24P-S, SWITCH, 24 PORTS"/>
    <s v=""/>
    <x v="0"/>
    <s v="2441"/>
    <s v="NEW COURTHOUSE WPB - 4TH FLOOR"/>
    <s v="MDF"/>
    <s v="4B"/>
    <n v="2044"/>
    <s v="1/15/2015 "/>
    <s v="FOC1810X0LK"/>
    <s v="ALVAREZ, ALFREDO"/>
    <x v="0"/>
  </r>
  <r>
    <n v="10196569"/>
    <d v="2016-01-19T00:00:00"/>
    <x v="4"/>
    <s v="CISCO CATALYST 3850-24P-S, SWITCH, 24 PORTS"/>
    <s v=""/>
    <x v="0"/>
    <s v="0004"/>
    <s v="GOVERNMENTAL CENTER 4TH FLR"/>
    <n v="403"/>
    <s v="401.42"/>
    <n v="2044"/>
    <s v="12/18/2014"/>
    <s v="FOC1810X0M4"/>
    <s v="ALVAREZ, ALFREDO"/>
    <x v="0"/>
  </r>
  <r>
    <n v="10196570"/>
    <d v="2016-01-19T00:00:00"/>
    <x v="4"/>
    <s v="CISCO CATALYST 3850-24P-S, SWITCH, 24 PORTS"/>
    <s v=""/>
    <x v="0"/>
    <s v="2437"/>
    <s v="NEW COURTHOUSE WPB - BASEMENT"/>
    <s v="JCBSMT"/>
    <s v="JCBSMT"/>
    <n v="2044"/>
    <s v="12/31/2014"/>
    <s v="FOC1810X0M5"/>
    <s v="ALVAREZ, ALFREDO"/>
    <x v="0"/>
  </r>
  <r>
    <n v="10196571"/>
    <d v="2016-01-19T00:00:00"/>
    <x v="4"/>
    <s v="CISCO CATALYST 3850-24P-S, SWITCH, 24 PORTS"/>
    <s v=""/>
    <x v="0"/>
    <s v="0004"/>
    <s v="GOVERNMENTAL CENTER 4TH FLR"/>
    <s v="MDF"/>
    <s v="MDF"/>
    <n v="2044"/>
    <s v="12/18/2014"/>
    <s v="FOC1810X0M6"/>
    <s v="ALVAREZ, ALFREDO"/>
    <x v="0"/>
  </r>
  <r>
    <n v="10196572"/>
    <d v="2016-01-19T00:00:00"/>
    <x v="4"/>
    <s v="CISCO CATALYST 3850-24P-S, SWITCH, 24 PORTS"/>
    <s v=""/>
    <x v="0"/>
    <s v="0004"/>
    <s v="GOVERNMENTAL CENTER 4TH FLR"/>
    <n v="403"/>
    <s v="401.42"/>
    <n v="2044"/>
    <s v="12/18/2014"/>
    <s v="FOC1810X0M7"/>
    <s v="ALVAREZ, ALFREDO"/>
    <x v="0"/>
  </r>
  <r>
    <n v="10196575"/>
    <d v="2016-01-19T00:00:00"/>
    <x v="4"/>
    <s v="CISCO CATALYST 3850-24P-S, SWITCH, 24 PORTS"/>
    <s v=""/>
    <x v="0"/>
    <s v="0004"/>
    <s v="GOVERNMENTAL CENTER 4TH FLR"/>
    <n v="403"/>
    <s v="401.42"/>
    <n v="2044"/>
    <s v="12/18/2014"/>
    <s v="FOC1810X0MA"/>
    <s v="ALVAREZ, ALFREDO"/>
    <x v="0"/>
  </r>
  <r>
    <n v="10196576"/>
    <d v="2016-01-19T00:00:00"/>
    <x v="4"/>
    <s v="CISCO CATALYST 3850-24P-S, SWITCH, 24 PORTS"/>
    <s v=""/>
    <x v="0"/>
    <s v="2438"/>
    <s v="NEW COURTHOUSE WPB - 1ST FLOOR"/>
    <s v="1-A-1"/>
    <s v="1-A-1"/>
    <n v="2044"/>
    <s v="1/15/2015 "/>
    <s v="FOC1810X0MC"/>
    <s v="ALVAREZ, ALFREDO"/>
    <x v="0"/>
  </r>
  <r>
    <n v="10196579"/>
    <d v="2016-01-19T00:00:00"/>
    <x v="4"/>
    <s v="CISCO CATALYST 3850-24P-S, SWITCH, 24 PORTS"/>
    <s v=""/>
    <x v="0"/>
    <s v="3050"/>
    <s v="PEANUT ISLAND MAINT BLDG"/>
    <s v="MDF"/>
    <s v="MDF"/>
    <n v="2044"/>
    <s v="12/11/2014"/>
    <s v="FOC1810X0MF"/>
    <s v="ALVAREZ, ALFREDO"/>
    <x v="0"/>
  </r>
  <r>
    <n v="10196582"/>
    <d v="2016-01-19T00:00:00"/>
    <x v="4"/>
    <s v="CISCO CATALYST 3850-24P-S, SWITCH, 24 PORTS"/>
    <s v=""/>
    <x v="0"/>
    <s v="0004"/>
    <s v="GOVERNMENTAL CENTER 4TH FLR"/>
    <s v="COMMRM"/>
    <s v="COMMRM"/>
    <n v="2044"/>
    <s v="12/18/2014"/>
    <s v="FOC1810Y242"/>
    <s v="ALVAREZ, ALFREDO"/>
    <x v="0"/>
  </r>
  <r>
    <n v="10196583"/>
    <d v="2016-01-19T00:00:00"/>
    <x v="4"/>
    <s v="CISCO CATALYST 3850-24P-S, SWITCH, 24 PORTS"/>
    <s v=""/>
    <x v="0"/>
    <s v="0004"/>
    <s v="GOVERNMENTAL CENTER 4TH FLR"/>
    <n v="403"/>
    <s v="401.42"/>
    <n v="2044"/>
    <s v="12/18/2014"/>
    <s v="FOC1810Y2GV"/>
    <s v="ALVAREZ, ALFREDO"/>
    <x v="0"/>
  </r>
  <r>
    <n v="10196584"/>
    <d v="2016-01-19T00:00:00"/>
    <x v="4"/>
    <s v="CISCO CATALYST 3850-24P-S, SWITCH, 24 PORTS"/>
    <s v=""/>
    <x v="0"/>
    <s v="1009"/>
    <s v="SOUTH COUNTY COURTHOUSE 2ND FL"/>
    <s v="IDF 2E-118"/>
    <s v="IDF 2E-118"/>
    <n v="2044"/>
    <s v="12/18/2014"/>
    <s v="FOC1810Y2GZ"/>
    <s v="ALVAREZ, ALFREDO"/>
    <x v="0"/>
  </r>
  <r>
    <n v="10196585"/>
    <d v="2016-01-19T00:00:00"/>
    <x v="4"/>
    <s v="CISCO CATALYST 3850-24P-S, SWITCH, 24 PORTS"/>
    <s v=""/>
    <x v="0"/>
    <s v="0004"/>
    <s v="GOVERNMENTAL CENTER 4TH FLR"/>
    <n v="403"/>
    <s v="401.42"/>
    <n v="2044"/>
    <s v="12/18/2014"/>
    <s v="FOC1810Y2HD"/>
    <s v="ALVAREZ, ALFREDO"/>
    <x v="0"/>
  </r>
  <r>
    <n v="10196586"/>
    <d v="2016-01-19T00:00:00"/>
    <x v="4"/>
    <s v="CISCO CATALYST 3850-24P-S, SWITCH, 24 PORTS"/>
    <s v=""/>
    <x v="0"/>
    <s v="0004"/>
    <s v="GOVERNMENTAL CENTER 4TH FLR"/>
    <n v="403"/>
    <s v="401.42"/>
    <n v="2044"/>
    <s v="12/18/2014"/>
    <s v="FOC1810Y2ZE"/>
    <s v="ALVAREZ, ALFREDO"/>
    <x v="0"/>
  </r>
  <r>
    <n v="10196588"/>
    <d v="2016-01-19T00:00:00"/>
    <x v="4"/>
    <s v="CISCO CATALYST 3850-24P-S, SWITCH, 24 PORTS"/>
    <s v=""/>
    <x v="0"/>
    <s v="1008"/>
    <s v="SOUTH COUNTY COURTHOUSE 1ST FL"/>
    <s v="MDF"/>
    <s v="MDF"/>
    <n v="2044"/>
    <s v="12/18/2014"/>
    <s v="FOC1810Y3Y4"/>
    <s v="ALVAREZ, ALFREDO"/>
    <x v="0"/>
  </r>
  <r>
    <n v="10196589"/>
    <d v="2016-01-19T00:00:00"/>
    <x v="4"/>
    <s v="CISCO CATALYST 3850-24P-S, SWITCH, 24 PORTS"/>
    <s v=""/>
    <x v="0"/>
    <s v="0004"/>
    <s v="GOVERNMENTAL CENTER 4TH FLR"/>
    <n v="403"/>
    <s v="401.42"/>
    <n v="2044"/>
    <s v="12/18/2014"/>
    <s v="FOC1810Y3YA"/>
    <s v="ALVAREZ, ALFREDO"/>
    <x v="0"/>
  </r>
  <r>
    <n v="10196590"/>
    <d v="2016-01-19T00:00:00"/>
    <x v="4"/>
    <s v="CISCO CATALYST 3850-24P-S, SWITCH, 24 PORTS"/>
    <s v=""/>
    <x v="0"/>
    <s v="0004"/>
    <s v="GOVERNMENTAL CENTER 4TH FLR"/>
    <n v="403"/>
    <s v="401.42"/>
    <n v="2044"/>
    <s v="12/18/2014"/>
    <s v="FOC1810Y3YF"/>
    <s v="ALVAREZ, ALFREDO"/>
    <x v="0"/>
  </r>
  <r>
    <n v="10196591"/>
    <d v="2016-01-19T00:00:00"/>
    <x v="4"/>
    <s v="CISCO CATALYST 3850-24P-S, SWITCH, 24 PORTS"/>
    <s v=""/>
    <x v="0"/>
    <s v="0004"/>
    <s v="GOVERNMENTAL CENTER 4TH FLR"/>
    <n v="401.45"/>
    <s v="401.45"/>
    <n v="2044"/>
    <s v="12/18/2014"/>
    <s v="FOC1810Y3YG"/>
    <s v="ALVAREZ, ALFREDO"/>
    <x v="0"/>
  </r>
  <r>
    <n v="10196593"/>
    <d v="2016-01-19T00:00:00"/>
    <x v="4"/>
    <s v="CISCO CATALYST 3850-24P-S, SWITCH, 24 PORTS"/>
    <s v=""/>
    <x v="0"/>
    <s v="1008"/>
    <s v="SOUTH COUNTY COURTHOUSE 1ST FL"/>
    <s v="IDF"/>
    <s v="IDF"/>
    <n v="2044"/>
    <s v="1/23/2015 "/>
    <s v="FOC1810Y412"/>
    <s v="ALVAREZ, ALFREDO"/>
    <x v="0"/>
  </r>
  <r>
    <n v="10196594"/>
    <d v="2016-01-19T00:00:00"/>
    <x v="4"/>
    <s v="CISCO CATALYST 3850-24P-S, SWITCH, 24 PORTS"/>
    <s v=""/>
    <x v="0"/>
    <s v="0004"/>
    <s v="GOVERNMENTAL CENTER 4TH FLR"/>
    <s v="N IDF"/>
    <s v="N IDF"/>
    <n v="2044"/>
    <s v="1/22/2015 "/>
    <s v="FOC1810Y414"/>
    <s v="ALVAREZ, ALFREDO"/>
    <x v="0"/>
  </r>
  <r>
    <n v="10196596"/>
    <d v="2016-01-19T00:00:00"/>
    <x v="4"/>
    <s v="CISCO CATALYST 3850-24P-S, SWITCH, 24 PORTS"/>
    <s v=""/>
    <x v="0"/>
    <s v="0004"/>
    <s v="GOVERNMENTAL CENTER 4TH FLR"/>
    <n v="403"/>
    <s v="401.42"/>
    <n v="2044"/>
    <s v="12/18/2014"/>
    <s v="FOC1810Y41Q"/>
    <s v="ALVAREZ, ALFREDO"/>
    <x v="0"/>
  </r>
  <r>
    <n v="10196597"/>
    <d v="2016-01-19T00:00:00"/>
    <x v="4"/>
    <s v="CISCO CATALYST 3850-24P-S, SWITCH, 24 PORTS"/>
    <s v=""/>
    <x v="0"/>
    <s v="2441"/>
    <s v="NEW COURTHOUSE WPB - 4TH FLOOR"/>
    <s v="MDF"/>
    <s v="4D"/>
    <n v="2044"/>
    <s v="12/11/2014"/>
    <s v="FOC1810Y41R"/>
    <s v="ALVAREZ, ALFREDO"/>
    <x v="0"/>
  </r>
  <r>
    <n v="10196598"/>
    <d v="2016-01-19T00:00:00"/>
    <x v="4"/>
    <s v="CISCO CATALYST 3850-24P-S, SWITCH, 24 PORTS"/>
    <s v=""/>
    <x v="0"/>
    <s v="0004"/>
    <s v="GOVERNMENTAL CENTER 4TH FLR"/>
    <s v="COMMRM"/>
    <s v="COMMRM"/>
    <n v="2044"/>
    <s v="12/18/2014"/>
    <s v="FOC1810Y41S"/>
    <s v="ALVAREZ, ALFREDO"/>
    <x v="0"/>
  </r>
  <r>
    <n v="10196599"/>
    <d v="2016-01-19T00:00:00"/>
    <x v="4"/>
    <s v="CISCO CATALYST 3850-24P-S, SWITCH, 24 PORTS"/>
    <s v=""/>
    <x v="0"/>
    <s v="2444"/>
    <s v="NEW COURTHOUSE WPB - 7TH FLOOR"/>
    <s v="7 B 1"/>
    <s v="7-B-1"/>
    <n v="2044"/>
    <s v="12/18/2014"/>
    <s v="FOC1810Y41U"/>
    <s v="ALVAREZ, ALFREDO"/>
    <x v="0"/>
  </r>
  <r>
    <n v="10196600"/>
    <d v="2016-01-19T00:00:00"/>
    <x v="4"/>
    <s v="CISCO CATALYST 3850-24P-S, SWITCH, 24 PORTS"/>
    <s v="WS-C3850-24P-S"/>
    <x v="0"/>
    <s v="7167"/>
    <s v="SCHOOL BOARD WEST FACILITY, 1901 NE 16TH ST, BELLE GLADE"/>
    <s v="MDF"/>
    <s v="MDF"/>
    <n v="2044"/>
    <s v="12/11/2014"/>
    <s v="FOC1810Y420"/>
    <s v="ALVAREZ, ALFREDO"/>
    <x v="0"/>
  </r>
  <r>
    <n v="10196638"/>
    <d v="2016-01-19T00:00:00"/>
    <x v="4"/>
    <s v="CISCO 802.11 INTERNAL ANTENNA"/>
    <s v=""/>
    <x v="1"/>
    <s v="0004"/>
    <s v="GOVERNMENTAL CENTER 4TH FLR"/>
    <s v="RB NAS"/>
    <s v="401.44"/>
    <n v="1372.25"/>
    <s v="2/19/2015 "/>
    <s v="FTX18172005"/>
    <s v="SCHMITT, TRAVIS"/>
    <x v="0"/>
  </r>
  <r>
    <n v="10196639"/>
    <d v="2016-01-19T00:00:00"/>
    <x v="4"/>
    <s v="CISCO 802.11 INTERNAL ANTENNA"/>
    <s v=""/>
    <x v="1"/>
    <s v="0004"/>
    <s v="GOVERNMENTAL CENTER 4TH FLR"/>
    <s v="RB NAS"/>
    <s v="401.44"/>
    <n v="1372.25"/>
    <s v="2/19/2015 "/>
    <s v="FTX18172006"/>
    <s v="SCHMITT, TRAVIS"/>
    <x v="0"/>
  </r>
  <r>
    <n v="10196640"/>
    <d v="2016-01-19T00:00:00"/>
    <x v="4"/>
    <s v="CISCO 802.11 INTERNAL ANTENNA"/>
    <s v=""/>
    <x v="1"/>
    <s v="0004"/>
    <s v="GOVERNMENTAL CENTER 4TH FLR"/>
    <s v="RB NAS"/>
    <s v="401.44"/>
    <n v="1372.25"/>
    <s v="2/19/2015 "/>
    <s v="FTX18172007"/>
    <s v="SCHMITT, TRAVIS"/>
    <x v="0"/>
  </r>
  <r>
    <n v="10196641"/>
    <d v="2016-01-19T00:00:00"/>
    <x v="4"/>
    <s v="CISCO 802.11 INTERNAL ANTENNA"/>
    <s v=""/>
    <x v="1"/>
    <s v="0004"/>
    <s v="GOVERNMENTAL CENTER 4TH FLR"/>
    <s v="RB NAS"/>
    <s v="401.44"/>
    <n v="1372.25"/>
    <s v="3/10/2015 "/>
    <s v="FTX18172008"/>
    <s v="SCHMITT, TRAVIS"/>
    <x v="0"/>
  </r>
  <r>
    <n v="10196642"/>
    <d v="2016-01-19T00:00:00"/>
    <x v="4"/>
    <s v="CISCO 802.11 INTERNAL ANTENNA"/>
    <s v=""/>
    <x v="1"/>
    <s v="0004"/>
    <s v="GOVERNMENTAL CENTER 4TH FLR"/>
    <s v="RB NAS"/>
    <s v="401.44"/>
    <n v="1372.25"/>
    <s v="3/10/2015 "/>
    <s v="FTX18172009"/>
    <s v="SCHMITT, TRAVIS"/>
    <x v="0"/>
  </r>
  <r>
    <n v="10196643"/>
    <d v="2016-01-19T00:00:00"/>
    <x v="4"/>
    <s v="CISCO 802.11 INTERNAL ANTENNA"/>
    <s v=""/>
    <x v="1"/>
    <s v="0004"/>
    <s v="GOVERNMENTAL CENTER 4TH FLR"/>
    <s v="RB NAS"/>
    <s v="401.44"/>
    <n v="1372.25"/>
    <s v="3/10/2015 "/>
    <s v="FTX1817200A"/>
    <s v="SCHMITT, TRAVIS"/>
    <x v="0"/>
  </r>
  <r>
    <n v="10196644"/>
    <d v="2016-01-19T00:00:00"/>
    <x v="4"/>
    <s v="CISCO 802.11 INTERNAL ANTENNA"/>
    <s v=""/>
    <x v="1"/>
    <s v="0004"/>
    <s v="GOVERNMENTAL CENTER 4TH FLR"/>
    <s v="RB NAS"/>
    <s v="401.44"/>
    <n v="1372.25"/>
    <s v="3/10/2015 "/>
    <s v="FTX1817200B"/>
    <s v="SCHMITT, TRAVIS"/>
    <x v="0"/>
  </r>
  <r>
    <n v="10196645"/>
    <d v="2016-01-19T00:00:00"/>
    <x v="4"/>
    <s v="CISCO 802.11 INTERNAL ANTENNA"/>
    <s v=""/>
    <x v="1"/>
    <s v="0004"/>
    <s v="GOVERNMENTAL CENTER 4TH FLR"/>
    <s v="RB NAS"/>
    <s v="401.44"/>
    <n v="1372.25"/>
    <s v="2/19/2015 "/>
    <s v="FTX1817200C"/>
    <s v="SCHMITT, TRAVIS"/>
    <x v="0"/>
  </r>
  <r>
    <n v="10196646"/>
    <d v="2016-01-19T00:00:00"/>
    <x v="4"/>
    <s v="CISCO 802.11 INTERNAL ANTENNA"/>
    <s v=""/>
    <x v="1"/>
    <s v="0004"/>
    <s v="GOVERNMENTAL CENTER 4TH FLR"/>
    <s v="RB NAS"/>
    <s v="401.44"/>
    <n v="1372.25"/>
    <s v="3/10/2015 "/>
    <s v="FTX1817200D"/>
    <s v="SCHMITT, TRAVIS"/>
    <x v="0"/>
  </r>
  <r>
    <n v="10196647"/>
    <d v="2016-01-19T00:00:00"/>
    <x v="4"/>
    <s v="CISCO 802.11 INTERNAL ANTENNA"/>
    <s v=""/>
    <x v="1"/>
    <s v="0004"/>
    <s v="GOVERNMENTAL CENTER 4TH FLR"/>
    <s v="RB NAS"/>
    <s v="401.44"/>
    <n v="1372.25"/>
    <s v="3/10/2015 "/>
    <s v="FTX1817200E"/>
    <s v="SCHMITT, TRAVIS"/>
    <x v="0"/>
  </r>
  <r>
    <n v="10196648"/>
    <d v="2016-01-19T00:00:00"/>
    <x v="4"/>
    <s v="SWITCH, N-TRON 7010TX FULLY MANAGED"/>
    <s v=""/>
    <x v="0"/>
    <s v="0004"/>
    <s v="GOVERNMENTAL CENTER 4TH FLR"/>
    <n v="401.44"/>
    <s v="401.44"/>
    <n v="1116.75"/>
    <s v="2/19/2015 "/>
    <n v="931041"/>
    <s v="SCHMITT, TRAVIS"/>
    <x v="0"/>
  </r>
  <r>
    <n v="10196649"/>
    <d v="2016-01-19T00:00:00"/>
    <x v="4"/>
    <s v="SWITCH, N-TRON 7010TX FULLY MANAGED"/>
    <s v=""/>
    <x v="0"/>
    <s v="0004"/>
    <s v="GOVERNMENTAL CENTER 4TH FLR"/>
    <n v="401.44"/>
    <s v="401.44"/>
    <n v="1116.75"/>
    <s v="2/19/2015 "/>
    <n v="931170"/>
    <s v="SCHMITT, TRAVIS"/>
    <x v="0"/>
  </r>
  <r>
    <n v="10196650"/>
    <d v="2016-01-19T00:00:00"/>
    <x v="4"/>
    <s v="SWITCH, N-TRON 7010TX FULLY MANAGED"/>
    <s v=""/>
    <x v="0"/>
    <s v="0004"/>
    <s v="GOVERNMENTAL CENTER 4TH FLR"/>
    <n v="401.44"/>
    <s v="401.44"/>
    <n v="1116.75"/>
    <s v="2/19/2015 "/>
    <n v="931174"/>
    <s v="SCHMITT, TRAVIS"/>
    <x v="0"/>
  </r>
  <r>
    <n v="10196651"/>
    <d v="2016-01-19T00:00:00"/>
    <x v="4"/>
    <s v="SWITCH, N-TRON 7010TX FULLY MANAGED"/>
    <s v=""/>
    <x v="0"/>
    <s v="0004"/>
    <s v="GOVERNMENTAL CENTER 4TH FLR"/>
    <n v="401.44"/>
    <s v="401.44"/>
    <n v="1116.75"/>
    <s v="2/19/2015 "/>
    <n v="931175"/>
    <s v="SCHMITT, TRAVIS"/>
    <x v="0"/>
  </r>
  <r>
    <n v="10196652"/>
    <d v="2016-01-19T00:00:00"/>
    <x v="4"/>
    <s v="SWITCH, N-TRON 7010TX FULLY MANAGED"/>
    <s v=""/>
    <x v="0"/>
    <s v="0004"/>
    <s v="GOVERNMENTAL CENTER 4TH FLR"/>
    <n v="401.44"/>
    <s v="401.44"/>
    <n v="1116.75"/>
    <s v="2/19/2015 "/>
    <n v="931176"/>
    <s v="SCHMITT, TRAVIS"/>
    <x v="0"/>
  </r>
  <r>
    <n v="10196653"/>
    <d v="2016-01-19T00:00:00"/>
    <x v="4"/>
    <s v="SWITCH, N-TRON 7010TX FULLY MANAGED"/>
    <s v="7010TX"/>
    <x v="0"/>
    <s v="0004"/>
    <s v="GOVERNMENTAL CENTER 4TH FLR"/>
    <n v="401.45"/>
    <s v="401.45"/>
    <n v="1116.75"/>
    <s v="3/2/2015  "/>
    <n v="931177"/>
    <s v="SCHMITT, TRAVIS"/>
    <x v="0"/>
  </r>
  <r>
    <n v="10196654"/>
    <d v="2016-01-19T00:00:00"/>
    <x v="4"/>
    <s v="CAMERA"/>
    <s v=""/>
    <x v="0"/>
    <s v="0004"/>
    <s v="GOVERNMENTAL CENTER 4TH FLR"/>
    <s v="404.94C"/>
    <s v="LIBRY"/>
    <n v="2942.62"/>
    <s v="12/9/2014 "/>
    <s v="FTT182500OQ"/>
    <s v="GOLDSMITH, LORINDA"/>
    <x v="0"/>
  </r>
  <r>
    <n v="10196655"/>
    <d v="2016-01-19T00:00:00"/>
    <x v="4"/>
    <s v="CAMERA"/>
    <s v="CAMERA"/>
    <x v="0"/>
    <s v="2748"/>
    <s v="EMERGENCY OPS CENTER-1ST FLOOR"/>
    <s v="MDF"/>
    <s v="CONFERENCE RM 2"/>
    <n v="2942.62"/>
    <s v="1/20/2015 "/>
    <s v="FTT1824010P"/>
    <s v="GOLDSMITH, LORINDA"/>
    <x v="0"/>
  </r>
  <r>
    <n v="10196656"/>
    <d v="2016-01-19T00:00:00"/>
    <x v="4"/>
    <s v="CAMERA"/>
    <s v="CAMERA"/>
    <x v="0"/>
    <s v="2748"/>
    <s v="EMERGENCY OPS CENTER-1ST FLOOR"/>
    <s v="MDF"/>
    <s v="CONFERENCE RM 3"/>
    <n v="2942.62"/>
    <s v="1/20/2015 "/>
    <s v="FTT182402GY"/>
    <s v="GOLDSMITH, LORINDA"/>
    <x v="0"/>
  </r>
  <r>
    <n v="10196660"/>
    <d v="2016-01-19T00:00:00"/>
    <x v="4"/>
    <s v="MONITOR, NEC E554 55&quot; FLAT PANEL DISPLAY"/>
    <s v=""/>
    <x v="0"/>
    <s v="0008"/>
    <s v="GOVERNMENTAL CENTER 8TH FLR"/>
    <s v="MDF"/>
    <s v="401.32"/>
    <n v="1216.8699999999999"/>
    <s v="1/20/2015 "/>
    <s v="43106867NA"/>
    <s v="GOLDSMITH, LORINDA"/>
    <x v="0"/>
  </r>
  <r>
    <n v="10196661"/>
    <d v="2016-01-19T00:00:00"/>
    <x v="4"/>
    <s v="MONITOR, NEC E554 55&quot; FLAT PANEL DISPLAY"/>
    <s v=""/>
    <x v="0"/>
    <s v="0008"/>
    <s v="GOVERNMENTAL CENTER 8TH FLR"/>
    <s v="MDF"/>
    <s v="401.32"/>
    <n v="1216.8699999999999"/>
    <s v="1/20/2015 "/>
    <s v="44108634NA"/>
    <s v="GOLDSMITH, LORINDA"/>
    <x v="0"/>
  </r>
  <r>
    <n v="10196666"/>
    <d v="2016-01-19T00:00:00"/>
    <x v="4"/>
    <s v="MONITOR, ASUS PQ321Q, LED 31.5&quot;"/>
    <s v=""/>
    <x v="0"/>
    <s v="0004"/>
    <s v="GOVERNMENTAL CENTER 4TH FLR"/>
    <n v="401.34"/>
    <s v="401.34"/>
    <n v="2284.2600000000002"/>
    <s v="12/9/2014 "/>
    <s v="D9LMSK000057"/>
    <s v="BUTLER, MIKE"/>
    <x v="0"/>
  </r>
  <r>
    <n v="10196667"/>
    <d v="2016-01-19T00:00:00"/>
    <x v="4"/>
    <s v="MONITOR, ASUS PQ321Q, LED 31.5&quot;"/>
    <s v=""/>
    <x v="0"/>
    <s v="0004"/>
    <s v="GOVERNMENTAL CENTER 4TH FLR"/>
    <n v="401.34"/>
    <s v="401.34"/>
    <n v="2284.2600000000002"/>
    <s v="12/9/2014 "/>
    <s v="DBLMSK000320"/>
    <s v="BUTLER, MIKE"/>
    <x v="0"/>
  </r>
  <r>
    <n v="10196880"/>
    <d v="2016-01-19T00:00:00"/>
    <x v="4"/>
    <s v="RADIO, AIRFIBER 5GHZ ACCS POINT TO POINT"/>
    <s v=""/>
    <x v="1"/>
    <s v="0004"/>
    <s v="GOVERNMENTAL CENTER 4TH FLR"/>
    <s v="RB NAS"/>
    <s v="401.44"/>
    <n v="1108.8900000000001"/>
    <s v="2/19/2015 "/>
    <s v="CP1406102768"/>
    <s v="SCHMITT, TRAVIS"/>
    <x v="0"/>
  </r>
  <r>
    <n v="10196881"/>
    <d v="2016-01-19T00:00:00"/>
    <x v="4"/>
    <s v="RADIO, AIRFIBER 5GHZ ACCS POINT TO POINT"/>
    <s v=""/>
    <x v="1"/>
    <s v="0004"/>
    <s v="GOVERNMENTAL CENTER 4TH FLR"/>
    <s v="RB NAS"/>
    <s v="401.44"/>
    <n v="1108.8900000000001"/>
    <s v="2/19/2015 "/>
    <s v="CP1406102839"/>
    <s v="SCHMITT, TRAVIS"/>
    <x v="0"/>
  </r>
  <r>
    <n v="10196882"/>
    <d v="2016-01-19T00:00:00"/>
    <x v="4"/>
    <s v="RADIO, AIRFIBER 5GHZ ACCS POINT TO POINT"/>
    <s v=""/>
    <x v="1"/>
    <s v="0004"/>
    <s v="GOVERNMENTAL CENTER 4TH FLR"/>
    <s v="RB NAS"/>
    <s v="401.44"/>
    <n v="1108.8900000000001"/>
    <s v="2/19/2015 "/>
    <s v="CP1406102847"/>
    <s v="SCHMITT, TRAVIS"/>
    <x v="0"/>
  </r>
  <r>
    <n v="10196883"/>
    <d v="2016-01-19T00:00:00"/>
    <x v="4"/>
    <s v="RADIO, AIRFIBER 5GHZ ACCS POINT TO POINT"/>
    <s v=""/>
    <x v="1"/>
    <s v="0004"/>
    <s v="GOVERNMENTAL CENTER 4TH FLR"/>
    <s v="RB NAS"/>
    <s v="401.44"/>
    <n v="1108.8900000000001"/>
    <s v="2/19/2015 "/>
    <s v="CP1406102853"/>
    <s v="SCHMITT, TRAVIS"/>
    <x v="0"/>
  </r>
  <r>
    <n v="10196890"/>
    <d v="2016-01-19T00:00:00"/>
    <x v="4"/>
    <s v="ROUTER, CISCO C1921"/>
    <s v=""/>
    <x v="0"/>
    <s v="0004"/>
    <s v="GOVERNMENTAL CENTER 4TH FLR"/>
    <n v="401.6"/>
    <s v="401.42"/>
    <n v="1715.63"/>
    <s v="1/23/2015 "/>
    <s v="FTX183583DX"/>
    <s v="ALVAREZ, ALFREDO"/>
    <x v="0"/>
  </r>
  <r>
    <n v="10196891"/>
    <d v="2016-01-19T00:00:00"/>
    <x v="4"/>
    <s v="ROUTER, CISCO C1921"/>
    <s v=""/>
    <x v="0"/>
    <s v="0004"/>
    <s v="GOVERNMENTAL CENTER 4TH FLR"/>
    <n v="401.6"/>
    <s v="401.42"/>
    <n v="1715.63"/>
    <s v="1/23/2015 "/>
    <s v="FTX183583ER"/>
    <s v="ALVAREZ, ALFREDO"/>
    <x v="0"/>
  </r>
  <r>
    <n v="10196892"/>
    <d v="2016-01-19T00:00:00"/>
    <x v="4"/>
    <s v="ROUTER, CISCO C1921"/>
    <s v=""/>
    <x v="0"/>
    <s v="0004"/>
    <s v="GOVERNMENTAL CENTER 4TH FLR"/>
    <n v="401.6"/>
    <s v="401.42"/>
    <n v="1715.63"/>
    <s v="1/23/2015 "/>
    <s v="FTX183583EV"/>
    <s v="ALVAREZ, ALFREDO"/>
    <x v="0"/>
  </r>
  <r>
    <n v="10196893"/>
    <d v="2016-01-19T00:00:00"/>
    <x v="4"/>
    <s v="ROUTER, CISCO C1921"/>
    <s v=""/>
    <x v="0"/>
    <s v="0004"/>
    <s v="GOVERNMENTAL CENTER 4TH FLR"/>
    <n v="401.6"/>
    <s v="401.42"/>
    <n v="1715.63"/>
    <s v="1/23/2015 "/>
    <s v="FTX183583FX"/>
    <s v="ALVAREZ, ALFREDO"/>
    <x v="0"/>
  </r>
  <r>
    <n v="10196894"/>
    <d v="2016-01-19T00:00:00"/>
    <x v="4"/>
    <s v="ROUTER, CISCO C1921"/>
    <s v=""/>
    <x v="0"/>
    <s v="0004"/>
    <s v="GOVERNMENTAL CENTER 4TH FLR"/>
    <n v="401.6"/>
    <s v="401.42"/>
    <n v="1715.63"/>
    <s v="1/23/2015 "/>
    <s v="FTX183583FZ"/>
    <s v="ALVAREZ, ALFREDO"/>
    <x v="0"/>
  </r>
  <r>
    <n v="10196895"/>
    <d v="2016-01-19T00:00:00"/>
    <x v="4"/>
    <s v="ROUTER, CISCO C1921"/>
    <s v=""/>
    <x v="0"/>
    <s v="0004"/>
    <s v="GOVERNMENTAL CENTER 4TH FLR"/>
    <n v="401.6"/>
    <s v="401.42"/>
    <n v="1715.63"/>
    <s v="1/23/2015 "/>
    <s v="FTX183583G1"/>
    <s v="ALVAREZ, ALFREDO"/>
    <x v="0"/>
  </r>
  <r>
    <n v="10196896"/>
    <d v="2016-01-19T00:00:00"/>
    <x v="4"/>
    <s v="CLICKSHARE, MINI"/>
    <s v=""/>
    <x v="0"/>
    <s v="0004"/>
    <s v="GOVERNMENTAL CENTER 4TH FLR"/>
    <n v="401.46"/>
    <s v="401.32"/>
    <n v="1576.95"/>
    <s v="12/9/2014 "/>
    <n v="1870012412"/>
    <s v="GOLDSMITH, LORINDA"/>
    <x v="0"/>
  </r>
  <r>
    <n v="10196897"/>
    <d v="2016-01-19T00:00:00"/>
    <x v="4"/>
    <s v="CLICKSHARE, MINI"/>
    <s v=""/>
    <x v="0"/>
    <s v="0004"/>
    <s v="GOVERNMENTAL CENTER 4TH FLR"/>
    <n v="401.46"/>
    <s v="401.32"/>
    <n v="1576.95"/>
    <s v="12/9/2014 "/>
    <n v="1870013343"/>
    <s v="GOLDSMITH, LORINDA"/>
    <x v="0"/>
  </r>
  <r>
    <n v="10196898"/>
    <d v="2016-01-19T00:00:00"/>
    <x v="4"/>
    <s v="CLICKSHARE, MINI"/>
    <s v=""/>
    <x v="0"/>
    <s v="0004"/>
    <s v="GOVERNMENTAL CENTER 4TH FLR"/>
    <n v="401.46"/>
    <s v="401.32"/>
    <n v="1576.95"/>
    <s v="12/9/2014 "/>
    <n v="1870013397"/>
    <s v="GOLDSMITH, LORINDA"/>
    <x v="0"/>
  </r>
  <r>
    <n v="10196899"/>
    <d v="2016-01-19T00:00:00"/>
    <x v="4"/>
    <s v="CLICKSHARE, MINI"/>
    <s v=""/>
    <x v="0"/>
    <s v="0004"/>
    <s v="GOVERNMENTAL CENTER 4TH FLR"/>
    <n v="401.46"/>
    <s v="401.32"/>
    <n v="1576.95"/>
    <s v="12/9/2014 "/>
    <n v="1870013398"/>
    <s v="GOLDSMITH, LORINDA"/>
    <x v="0"/>
  </r>
  <r>
    <n v="10196900"/>
    <d v="2016-01-19T00:00:00"/>
    <x v="4"/>
    <s v="CLICKSHARE, MINI"/>
    <s v=""/>
    <x v="0"/>
    <s v="0004"/>
    <s v="GOVERNMENTAL CENTER 4TH FLR"/>
    <s v="CHIP"/>
    <s v="CHIP"/>
    <n v="1576.95"/>
    <s v="12/9/2014 "/>
    <n v="1870013399"/>
    <s v="GOLDSMITH, LORINDA"/>
    <x v="0"/>
  </r>
  <r>
    <n v="10196901"/>
    <d v="2016-01-19T00:00:00"/>
    <x v="4"/>
    <s v="CLICKSHARE, MINI"/>
    <s v=""/>
    <x v="0"/>
    <s v="0008"/>
    <s v="GOVERNMENTAL CENTER 8TH FLR"/>
    <n v="801.3"/>
    <s v="801.3"/>
    <n v="1576.95"/>
    <s v="2/20/2015 "/>
    <n v="1870013400"/>
    <s v="GOLDSMITH, LORINDA"/>
    <x v="0"/>
  </r>
  <r>
    <n v="10196902"/>
    <d v="2016-01-19T00:00:00"/>
    <x v="4"/>
    <s v="CLICKSHARE, MINI"/>
    <s v=""/>
    <x v="0"/>
    <s v="0004"/>
    <s v="GOVERNMENTAL CENTER 4TH FLR"/>
    <n v="401.46"/>
    <s v="401.32"/>
    <n v="1576.95"/>
    <s v="12/9/2014 "/>
    <n v="1870013401"/>
    <s v="GOLDSMITH, LORINDA"/>
    <x v="0"/>
  </r>
  <r>
    <n v="10196908"/>
    <d v="2016-01-19T00:00:00"/>
    <x v="4"/>
    <s v="SERVER, DELL PRECISION T1700 MT CTO BASE"/>
    <s v=""/>
    <x v="0"/>
    <s v="0004"/>
    <s v="GOVERNMENTAL CENTER 4TH FLR"/>
    <n v="401.25"/>
    <s v="401.25"/>
    <n v="1440.41"/>
    <s v="12/9/2014 "/>
    <s v="4VL9P22"/>
    <s v="SPILLERS, MISTY"/>
    <x v="0"/>
  </r>
  <r>
    <n v="10196965"/>
    <d v="2016-01-19T00:00:00"/>
    <x v="4"/>
    <s v="SWITCH, GIGABIT CAPABLE FULLY MANAGED INDUSTRIAL ETHERNET"/>
    <s v=""/>
    <x v="0"/>
    <s v="0004"/>
    <s v="GOVERNMENTAL CENTER 4TH FLR"/>
    <n v="401.6"/>
    <s v="401.44"/>
    <n v="1102.3"/>
    <s v="2/19/2015 "/>
    <n v="993163"/>
    <s v="SCHMITT, TRAVIS"/>
    <x v="0"/>
  </r>
  <r>
    <n v="10196966"/>
    <d v="2016-01-19T00:00:00"/>
    <x v="4"/>
    <s v="SWITCH, GIGABIT CAPABLE FULLY MANAGED INDUSTRIAL ETHERNET"/>
    <s v=""/>
    <x v="0"/>
    <s v="0004"/>
    <s v="GOVERNMENTAL CENTER 4TH FLR"/>
    <n v="401.6"/>
    <s v="401.44"/>
    <n v="1102.3"/>
    <s v="2/19/2015 "/>
    <n v="993164"/>
    <s v="SCHMITT, TRAVIS"/>
    <x v="0"/>
  </r>
  <r>
    <n v="10196967"/>
    <d v="2016-01-19T00:00:00"/>
    <x v="4"/>
    <s v="SWITCH, GIGABIT CAPABLE FULLY MANAGED INDUSTRIAL ETHERNET"/>
    <s v=""/>
    <x v="0"/>
    <s v="0004"/>
    <s v="GOVERNMENTAL CENTER 4TH FLR"/>
    <n v="401.6"/>
    <s v="401.44"/>
    <n v="1102.3"/>
    <s v="2/19/2015 "/>
    <n v="993187"/>
    <s v="SCHMITT, TRAVIS"/>
    <x v="0"/>
  </r>
  <r>
    <n v="10196968"/>
    <d v="2016-01-19T00:00:00"/>
    <x v="4"/>
    <s v="SWITCH, GIGABIT CAPABLE FULLY MANAGED INDUSTRIAL ETHERNET"/>
    <s v=""/>
    <x v="0"/>
    <s v="0004"/>
    <s v="GOVERNMENTAL CENTER 4TH FLR"/>
    <n v="401.6"/>
    <s v="401.44"/>
    <n v="1102.3"/>
    <s v="2/19/2015 "/>
    <n v="993188"/>
    <s v="SCHMITT, TRAVIS"/>
    <x v="0"/>
  </r>
  <r>
    <n v="10196969"/>
    <d v="2016-01-19T00:00:00"/>
    <x v="4"/>
    <s v="SWITCH, GIGABIT CAPABLE FULLY MANAGED INDUSTRIAL ETHERNET"/>
    <s v=""/>
    <x v="0"/>
    <s v="0004"/>
    <s v="GOVERNMENTAL CENTER 4TH FLR"/>
    <n v="401.6"/>
    <s v="401.44"/>
    <n v="1102.3"/>
    <s v="2/19/2015 "/>
    <n v="993189"/>
    <s v="SCHMITT, TRAVIS"/>
    <x v="0"/>
  </r>
  <r>
    <n v="10196970"/>
    <d v="2016-01-19T00:00:00"/>
    <x v="4"/>
    <s v="SWITCH, GIGABIT CAPABLE FULLY MANAGED INDUSTRIAL ETHERNET"/>
    <s v=""/>
    <x v="0"/>
    <s v="0004"/>
    <s v="GOVERNMENTAL CENTER 4TH FLR"/>
    <n v="401.6"/>
    <s v="401.44"/>
    <n v="1102.3"/>
    <s v="2/19/2015 "/>
    <n v="993190"/>
    <s v="SCHMITT, TRAVIS"/>
    <x v="0"/>
  </r>
  <r>
    <n v="10196971"/>
    <d v="2016-01-19T00:00:00"/>
    <x v="4"/>
    <s v="SWITCH, GIGABIT CAPABLE FULLY MANAGED INDUSTRIAL ETHERNET"/>
    <s v=""/>
    <x v="0"/>
    <s v="0004"/>
    <s v="GOVERNMENTAL CENTER 4TH FLR"/>
    <n v="401.6"/>
    <s v="401.44"/>
    <n v="1102.3"/>
    <s v="2/19/2015 "/>
    <n v="993191"/>
    <s v="SCHMITT, TRAVIS"/>
    <x v="0"/>
  </r>
  <r>
    <n v="10196972"/>
    <d v="2016-01-19T00:00:00"/>
    <x v="4"/>
    <s v="SWITCH, GIGABIT CAPABLE FULLY MANAGED INDUSTRIAL ETHERNET"/>
    <s v=""/>
    <x v="0"/>
    <s v="0004"/>
    <s v="GOVERNMENTAL CENTER 4TH FLR"/>
    <n v="401.6"/>
    <s v="401.44"/>
    <n v="1102.3"/>
    <s v="2/19/2015 "/>
    <n v="993261"/>
    <s v="SCHMITT, TRAVIS"/>
    <x v="0"/>
  </r>
  <r>
    <n v="10196973"/>
    <d v="2016-01-19T00:00:00"/>
    <x v="4"/>
    <s v="SWITCH, GIGABIT CAPABLE FULLY MANAGED INDUSTRIAL ETHERNET"/>
    <s v=""/>
    <x v="0"/>
    <s v="0004"/>
    <s v="GOVERNMENTAL CENTER 4TH FLR"/>
    <n v="401.6"/>
    <s v="401.44"/>
    <n v="1102.3"/>
    <s v="2/19/2015 "/>
    <n v="993595"/>
    <s v="SCHMITT, TRAVIS"/>
    <x v="0"/>
  </r>
  <r>
    <n v="10196974"/>
    <d v="2016-01-19T00:00:00"/>
    <x v="4"/>
    <s v="SWITCH, GIGABIT CAPABLE FULLY MANAGED INDUSTRIAL ETHERNET"/>
    <s v=""/>
    <x v="0"/>
    <s v="0004"/>
    <s v="GOVERNMENTAL CENTER 4TH FLR"/>
    <n v="401.6"/>
    <s v="401.44"/>
    <n v="1102.3"/>
    <s v="2/19/2015 "/>
    <n v="993597"/>
    <s v="SCHMITT, TRAVIS"/>
    <x v="0"/>
  </r>
  <r>
    <n v="10196986"/>
    <d v="2016-01-19T00:00:00"/>
    <x v="4"/>
    <s v="SWITCH, CISCO ENHANCED ETHERSWITCH"/>
    <s v=""/>
    <x v="1"/>
    <s v="0004"/>
    <s v="GOVERNMENTAL CENTER 4TH FLR"/>
    <s v="RED BOOK"/>
    <s v="401.42"/>
    <n v="3473.95"/>
    <s v="1/8/2015  "/>
    <s v="FOC18447JVS"/>
    <s v="ALVAREZ, ALFREDO"/>
    <x v="0"/>
  </r>
  <r>
    <n v="10196987"/>
    <d v="2016-01-19T00:00:00"/>
    <x v="4"/>
    <s v="SWITCH, CISCO ENHANCED ETHERSWITCH"/>
    <s v=""/>
    <x v="1"/>
    <s v="0004"/>
    <s v="GOVERNMENTAL CENTER 4TH FLR"/>
    <s v="RB 403"/>
    <s v="403"/>
    <n v="3473.95"/>
    <s v="1/8/2015  "/>
    <s v="FOC18436MY2"/>
    <s v="ALVAREZ, ALFREDO"/>
    <x v="0"/>
  </r>
  <r>
    <n v="10196988"/>
    <d v="2016-01-19T00:00:00"/>
    <x v="4"/>
    <s v="SWITCH, CISCO ENHANCED ETHERSWITCH"/>
    <s v=""/>
    <x v="1"/>
    <s v="0004"/>
    <s v="GOVERNMENTAL CENTER 4TH FLR"/>
    <s v="RED BOOK"/>
    <s v="401.42"/>
    <n v="3473.95"/>
    <s v="1/8/2015  "/>
    <s v="FOC18447JT2"/>
    <s v="ALVAREZ, ALFREDO"/>
    <x v="0"/>
  </r>
  <r>
    <n v="10196989"/>
    <d v="2016-01-19T00:00:00"/>
    <x v="4"/>
    <s v="SWITCH, CISCO ENHANCED ETHERSWITCH"/>
    <s v=""/>
    <x v="1"/>
    <s v="0004"/>
    <s v="GOVERNMENTAL CENTER 4TH FLR"/>
    <s v="RED BOOK"/>
    <s v="401.42"/>
    <n v="3473.95"/>
    <s v="1/8/2015  "/>
    <s v="FOC18447JT5"/>
    <s v="ALVAREZ, ALFREDO"/>
    <x v="0"/>
  </r>
  <r>
    <n v="10196990"/>
    <d v="2016-01-19T00:00:00"/>
    <x v="4"/>
    <s v="SWITCH, CISCO ENHANCED ETHERSWITCH"/>
    <s v=""/>
    <x v="1"/>
    <s v="0004"/>
    <s v="GOVERNMENTAL CENTER 4TH FLR"/>
    <s v="RB 401.6"/>
    <s v="401.6"/>
    <n v="3473.95"/>
    <s v="1/8/2015  "/>
    <s v="FOC18447JTP"/>
    <s v="ALVAREZ, ALFREDO"/>
    <x v="0"/>
  </r>
  <r>
    <n v="10196991"/>
    <d v="2016-01-19T00:00:00"/>
    <x v="4"/>
    <s v="SWITCH, CISCO ENHANCED ETHERSWITCH"/>
    <s v=""/>
    <x v="1"/>
    <s v="0004"/>
    <s v="GOVERNMENTAL CENTER 4TH FLR"/>
    <s v="RB 401.6"/>
    <s v="401.6"/>
    <n v="3473.95"/>
    <s v="1/8/2015  "/>
    <s v="FOC18447JTU"/>
    <s v="ALVAREZ, ALFREDO"/>
    <x v="0"/>
  </r>
  <r>
    <n v="10196992"/>
    <d v="2016-01-19T00:00:00"/>
    <x v="4"/>
    <s v="SWITCH, CISCO ENHANCED ETHERSWITCH"/>
    <s v=""/>
    <x v="1"/>
    <s v="0004"/>
    <s v="GOVERNMENTAL CENTER 4TH FLR"/>
    <s v="RED BOOK"/>
    <s v="401.42"/>
    <n v="3473.95"/>
    <s v="1/8/2015  "/>
    <s v="FOC18447JU0"/>
    <s v="ALVAREZ, ALFREDO"/>
    <x v="0"/>
  </r>
  <r>
    <n v="10196993"/>
    <d v="2016-01-19T00:00:00"/>
    <x v="4"/>
    <s v="SWITCH, CISCO ENHANCED ETHERSWITCH"/>
    <s v=""/>
    <x v="1"/>
    <s v="0004"/>
    <s v="GOVERNMENTAL CENTER 4TH FLR"/>
    <s v="RED BOOK"/>
    <s v="401.42"/>
    <n v="3473.95"/>
    <s v="1/8/2015  "/>
    <s v="FOC18447JUM"/>
    <s v="ALVAREZ, ALFREDO"/>
    <x v="0"/>
  </r>
  <r>
    <n v="10196994"/>
    <d v="2016-01-19T00:00:00"/>
    <x v="4"/>
    <s v="SWITCH, CISCO ENHANCED ETHERSWITCH"/>
    <s v=""/>
    <x v="1"/>
    <s v="2165"/>
    <s v="MOBILE REG. BUSES FOR TAX COL."/>
    <s v="RB MDF"/>
    <s v="MDF"/>
    <n v="3473.95"/>
    <s v="1/8/2015  "/>
    <s v="FOC18447JVF"/>
    <s v="ALVAREZ, ALFREDO"/>
    <x v="0"/>
  </r>
  <r>
    <n v="10196995"/>
    <d v="2016-01-19T00:00:00"/>
    <x v="4"/>
    <s v="SWITCH, CISCO ENHANCED ETHERSWITCH"/>
    <s v=""/>
    <x v="1"/>
    <s v="0004"/>
    <s v="GOVERNMENTAL CENTER 4TH FLR"/>
    <s v="RED BOOK"/>
    <s v="401.42"/>
    <n v="3473.95"/>
    <s v="1/8/2015  "/>
    <s v="FOC18447JVK"/>
    <s v="ALVAREZ, ALFREDO"/>
    <x v="0"/>
  </r>
  <r>
    <n v="10196996"/>
    <d v="2016-01-19T00:00:00"/>
    <x v="4"/>
    <s v="SWITCH, CISCO ENHANCED ETHERSWITCH"/>
    <s v=""/>
    <x v="1"/>
    <s v="0004"/>
    <s v="GOVERNMENTAL CENTER 4TH FLR"/>
    <s v="RB 401.6"/>
    <s v="401.6"/>
    <n v="3473.95"/>
    <s v="1/8/2015  "/>
    <s v="FOC18447JVR"/>
    <s v="ALVAREZ, ALFREDO"/>
    <x v="0"/>
  </r>
  <r>
    <n v="10196997"/>
    <d v="2016-01-19T00:00:00"/>
    <x v="4"/>
    <s v="SWITCH, CISCO ENHANCED ETHERSWITCH"/>
    <s v=""/>
    <x v="1"/>
    <s v="0004"/>
    <s v="GOVERNMENTAL CENTER 4TH FLR"/>
    <s v="RED BOOK"/>
    <s v="401.42"/>
    <n v="3473.95"/>
    <s v="1/8/2015  "/>
    <s v="FOC184155MQ"/>
    <s v="ALVAREZ, ALFREDO"/>
    <x v="0"/>
  </r>
  <r>
    <n v="10196998"/>
    <d v="2016-01-19T00:00:00"/>
    <x v="4"/>
    <s v="SWITCH, CISCO ENHANCED ETHERSWITCH"/>
    <s v=""/>
    <x v="1"/>
    <s v="0004"/>
    <s v="GOVERNMENTAL CENTER 4TH FLR"/>
    <s v="RB 403"/>
    <s v="403"/>
    <n v="3473.95"/>
    <s v="1/8/2015  "/>
    <s v="FOC18436MYM"/>
    <s v="ALVAREZ, ALFREDO"/>
    <x v="0"/>
  </r>
  <r>
    <n v="10196999"/>
    <d v="2016-01-19T00:00:00"/>
    <x v="4"/>
    <s v="SWITCH, CISCO ENHANCED ETHERSWITCH"/>
    <s v=""/>
    <x v="1"/>
    <s v="3387"/>
    <s v="SO COUNTY REG-OSPREY GOLF COURSE"/>
    <s v="RB MDF"/>
    <s v="MDF"/>
    <n v="3473.95"/>
    <s v="1/8/2015  "/>
    <s v="FOC18436MYX"/>
    <s v="ALVAREZ, ALFREDO"/>
    <x v="0"/>
  </r>
  <r>
    <n v="10197000"/>
    <d v="2016-01-19T00:00:00"/>
    <x v="4"/>
    <s v="SWITCH, CISCO ENHANCED ETHERSWITCH"/>
    <s v=""/>
    <x v="1"/>
    <s v="0004"/>
    <s v="GOVERNMENTAL CENTER 4TH FLR"/>
    <s v="RED BOOK"/>
    <s v="401.42"/>
    <n v="3473.95"/>
    <s v="1/8/2015  "/>
    <s v="FOC18447JV1"/>
    <s v="ALVAREZ, ALFREDO"/>
    <x v="0"/>
  </r>
  <r>
    <n v="10197530"/>
    <d v="2016-01-19T00:00:00"/>
    <x v="4"/>
    <s v="ROUTER, CISCO 2921, RACK-MOUNTABLE"/>
    <s v=""/>
    <x v="0"/>
    <s v="3277"/>
    <s v="CITY OF GREENACRES"/>
    <s v="MDF"/>
    <s v="MDF"/>
    <n v="2253.9499999999998"/>
    <s v="1/8/2015  "/>
    <s v="FTX1848AHX9"/>
    <s v="ALVAREZ, ALFREDO"/>
    <x v="0"/>
  </r>
  <r>
    <n v="10197531"/>
    <d v="2016-01-19T00:00:00"/>
    <x v="4"/>
    <s v="ROUTER, CISCO 2921, RACK-MOUNTABLE"/>
    <s v=""/>
    <x v="0"/>
    <s v="7127"/>
    <s v="ARC OF THE PALM BEACHS, 1201 AUSTRALIAN AVE, RIV BCH"/>
    <s v="MDF"/>
    <s v="401.6"/>
    <n v="2253.9499999999998"/>
    <s v="1/8/2015  "/>
    <s v="FTX1848AHXB"/>
    <s v="ALVAREZ, ALFREDO"/>
    <x v="0"/>
  </r>
  <r>
    <n v="10197532"/>
    <d v="2016-01-19T00:00:00"/>
    <x v="4"/>
    <s v="ROUTER, CISCO 2921, RACK-MOUNTABLE"/>
    <s v=""/>
    <x v="0"/>
    <s v="0004"/>
    <s v="GOVERNMENTAL CENTER 4TH FLR"/>
    <s v=""/>
    <s v="401.42"/>
    <n v="2253.9499999999998"/>
    <s v="1/8/2015  "/>
    <s v="FTX1848AHXE"/>
    <s v="ALVAREZ, ALFREDO"/>
    <x v="0"/>
  </r>
  <r>
    <n v="10197533"/>
    <d v="2016-01-19T00:00:00"/>
    <x v="4"/>
    <s v="ROUTER, CISCO 2921, RACK-MOUNTABLE"/>
    <s v=""/>
    <x v="0"/>
    <s v="0004"/>
    <s v="GOVERNMENTAL CENTER 4TH FLR"/>
    <s v=""/>
    <s v="401.42"/>
    <n v="2253.9499999999998"/>
    <s v="1/8/2015  "/>
    <s v="FTX1848AHXH"/>
    <s v="ALVAREZ, ALFREDO"/>
    <x v="0"/>
  </r>
  <r>
    <n v="10197534"/>
    <d v="2016-01-19T00:00:00"/>
    <x v="4"/>
    <s v="ROUTER, CISCO 2921, RACK-MOUNTABLE"/>
    <s v=""/>
    <x v="0"/>
    <s v="0004"/>
    <s v="GOVERNMENTAL CENTER 4TH FLR"/>
    <s v=""/>
    <s v="401.42"/>
    <n v="2253.9499999999998"/>
    <s v="1/8/2015  "/>
    <s v="FTX1848AHXV"/>
    <s v="ALVAREZ, ALFREDO"/>
    <x v="0"/>
  </r>
  <r>
    <n v="10197535"/>
    <d v="2016-01-19T00:00:00"/>
    <x v="4"/>
    <s v="ROUTER, CISCO 2921, RACK-MOUNTABLE"/>
    <s v=""/>
    <x v="0"/>
    <s v="0004"/>
    <s v="GOVERNMENTAL CENTER 4TH FLR"/>
    <s v=""/>
    <s v="401.42"/>
    <n v="2253.9499999999998"/>
    <s v="1/8/2015  "/>
    <s v="FTX1848AHXW"/>
    <s v="ALVAREZ, ALFREDO"/>
    <x v="0"/>
  </r>
  <r>
    <n v="10197536"/>
    <d v="2016-01-19T00:00:00"/>
    <x v="4"/>
    <s v="ROUTER, CISCO 2921, RACK-MOUNTABLE"/>
    <s v=""/>
    <x v="0"/>
    <s v="0004"/>
    <s v="GOVERNMENTAL CENTER 4TH FLR"/>
    <s v=""/>
    <s v="401.42"/>
    <n v="2253.9499999999998"/>
    <s v="1/8/2015  "/>
    <s v="FTX1848AHXX"/>
    <s v="ALVAREZ, ALFREDO"/>
    <x v="0"/>
  </r>
  <r>
    <n v="10197537"/>
    <d v="2016-01-19T00:00:00"/>
    <x v="4"/>
    <s v="ROUTER, CISCO 2921, RACK-MOUNTABLE"/>
    <s v=""/>
    <x v="0"/>
    <s v="0004"/>
    <s v="GOVERNMENTAL CENTER 4TH FLR"/>
    <s v=""/>
    <s v="401.42"/>
    <n v="2253.9499999999998"/>
    <s v="1/8/2015  "/>
    <s v="FTX1848AHXY"/>
    <s v="ALVAREZ, ALFREDO"/>
    <x v="0"/>
  </r>
  <r>
    <n v="10197538"/>
    <d v="2016-01-19T00:00:00"/>
    <x v="4"/>
    <s v="ROUTER, CISCO 2921, RACK-MOUNTABLE"/>
    <s v=""/>
    <x v="0"/>
    <s v="0004"/>
    <s v="GOVERNMENTAL CENTER 4TH FLR"/>
    <s v=""/>
    <s v="401.42"/>
    <n v="2253.9499999999998"/>
    <s v="1/8/2015  "/>
    <s v="FTX1848AHXZ"/>
    <s v="ALVAREZ, ALFREDO"/>
    <x v="0"/>
  </r>
  <r>
    <n v="10197539"/>
    <d v="2016-01-19T00:00:00"/>
    <x v="4"/>
    <s v="ROUTER, CISCO 2921, RACK-MOUNTABLE"/>
    <s v=""/>
    <x v="0"/>
    <s v="7064"/>
    <s v="PALM BEACH STATE COLLEGE, LAKE WORTH CAMPUS"/>
    <s v="MDF"/>
    <s v="MDF"/>
    <n v="2253.9499999999998"/>
    <s v="1/8/2015  "/>
    <s v="FTX1848AHY0"/>
    <s v="ALVAREZ, ALFREDO"/>
    <x v="0"/>
  </r>
  <r>
    <n v="10197540"/>
    <d v="2016-01-19T00:00:00"/>
    <x v="4"/>
    <s v="ROUTER, CISCO 2921, RACK-MOUNTABLE"/>
    <s v=""/>
    <x v="0"/>
    <s v="3153"/>
    <s v="F/R STA. 57 VISTA DEL LAGO"/>
    <s v="MDF"/>
    <s v="MDF"/>
    <n v="2253.9499999999998"/>
    <s v="1/8/2015  "/>
    <s v="FTX1848AHY4"/>
    <s v="ALVAREZ, ALFREDO"/>
    <x v="0"/>
  </r>
  <r>
    <n v="10197541"/>
    <d v="2016-01-19T00:00:00"/>
    <x v="4"/>
    <s v="ROUTER 2951, CISCO, RACK-MOUNTABLE"/>
    <s v=""/>
    <x v="0"/>
    <s v="0004"/>
    <s v="GOVERNMENTAL CENTER 4TH FLR"/>
    <s v=""/>
    <s v="401.42"/>
    <n v="4575"/>
    <s v="1/8/2015  "/>
    <s v="FTX1848AKCP"/>
    <s v="ALVAREZ, ALFREDO"/>
    <x v="0"/>
  </r>
  <r>
    <n v="10197542"/>
    <d v="2016-01-19T00:00:00"/>
    <x v="4"/>
    <s v="ROUTER 2951, CISCO, RACK-MOUNTABLE"/>
    <s v=""/>
    <x v="0"/>
    <s v="0004"/>
    <s v="GOVERNMENTAL CENTER 4TH FLR"/>
    <s v=""/>
    <s v="401.42"/>
    <n v="4575"/>
    <s v="1/8/2015  "/>
    <s v="FTX1848AKCK"/>
    <s v="ALVAREZ, ALFREDO"/>
    <x v="0"/>
  </r>
  <r>
    <n v="10197543"/>
    <d v="2016-01-19T00:00:00"/>
    <x v="4"/>
    <s v="ROUTER 2951, CISCO, RACK-MOUNTABLE"/>
    <s v=""/>
    <x v="0"/>
    <s v="3387"/>
    <s v="SO COUNTY REG-OSPREY GOLF COURSE"/>
    <s v="MDF"/>
    <s v="MDF"/>
    <n v="4575"/>
    <s v="1/8/2015  "/>
    <s v="FTX1848AKCM"/>
    <s v="ALVAREZ, ALFREDO"/>
    <x v="0"/>
  </r>
  <r>
    <n v="10197544"/>
    <d v="2016-01-19T00:00:00"/>
    <x v="4"/>
    <s v="ROUTER 2951, CISCO, RACK-MOUNTABLE"/>
    <s v=""/>
    <x v="0"/>
    <s v="0145"/>
    <s v="FIRE RESCUE STATION 54"/>
    <s v="MDF"/>
    <s v="MDF"/>
    <n v="4575"/>
    <s v="1/8/2015  "/>
    <s v="FTX1848AKCR"/>
    <s v="ALVAREZ, ALFREDO"/>
    <x v="0"/>
  </r>
  <r>
    <n v="10197545"/>
    <d v="2016-01-19T00:00:00"/>
    <x v="4"/>
    <s v="LAPTOP, DELL LATITUDE E7440"/>
    <s v=""/>
    <x v="0"/>
    <s v="0008"/>
    <s v="GOVERNMENTAL CENTER 8TH FLR"/>
    <s v=""/>
    <s v="401.31"/>
    <n v="1619.48"/>
    <s v="1/13/2015 "/>
    <s v="7ZG8Q12"/>
    <s v="PORTER, MARK"/>
    <x v="0"/>
  </r>
  <r>
    <n v="10197551"/>
    <d v="2016-01-19T00:00:00"/>
    <x v="4"/>
    <s v="TV, SHARP 65&quot; LED 65LE643U HDTV"/>
    <s v=""/>
    <x v="0"/>
    <s v="0008"/>
    <s v="GOVERNMENTAL CENTER 8TH FLR"/>
    <s v=""/>
    <s v="401.32"/>
    <n v="1197.99"/>
    <s v="2/12/2015 "/>
    <n v="40400224516"/>
    <s v="GOLDSMITH, LORINDA"/>
    <x v="0"/>
  </r>
  <r>
    <n v="10197554"/>
    <d v="2016-01-19T00:00:00"/>
    <x v="4"/>
    <s v="VIDEO CONFERENCING SYSTEM, CISCO; SX20 QUICK SET HD, NPP"/>
    <s v=""/>
    <x v="0"/>
    <s v="0008"/>
    <s v="GOVERNMENTAL CENTER 8TH FLR"/>
    <s v=""/>
    <s v="401.32"/>
    <n v="8776.25"/>
    <s v="2/11/2015 "/>
    <s v="FTT185100DA"/>
    <s v="GOLDSMITH, LORINDA"/>
    <x v="0"/>
  </r>
  <r>
    <n v="10197555"/>
    <d v="2016-01-19T00:00:00"/>
    <x v="4"/>
    <s v="ROLLABOUT STAND, SUPPORTS UP TO 60&quot; PLASMA OR LCD"/>
    <s v=""/>
    <x v="0"/>
    <s v="0008"/>
    <s v="GOVERNMENTAL CENTER 8TH FLR"/>
    <s v=""/>
    <s v="401.32"/>
    <n v="2173.62"/>
    <s v="4/8/2015  "/>
    <s v=""/>
    <s v="GOLDSMITH, LORINDA"/>
    <x v="0"/>
  </r>
  <r>
    <n v="10198425"/>
    <d v="2016-01-19T00:00:00"/>
    <x v="4"/>
    <s v="ROUTER, BROCADE NETIRON CER 2024 F, RACK MOUNTABLE"/>
    <s v=""/>
    <x v="0"/>
    <s v="0008"/>
    <s v="GOVERNMENTAL CENTER 8TH FLR"/>
    <s v=""/>
    <s v="403.0"/>
    <n v="7203.28"/>
    <s v="2/20/2015 "/>
    <s v="CKM2551K00P"/>
    <s v="ALVAREZ, ALFREDO"/>
    <x v="0"/>
  </r>
  <r>
    <n v="10198426"/>
    <d v="2016-01-19T00:00:00"/>
    <x v="4"/>
    <s v="ROUTER, BROCADE NETIRON CER 2024 F, RACK MOUNTABLE"/>
    <s v=""/>
    <x v="0"/>
    <s v="0008"/>
    <s v="GOVERNMENTAL CENTER 8TH FLR"/>
    <s v=""/>
    <s v="403.0"/>
    <n v="7203.28"/>
    <s v="2/20/2015 "/>
    <s v="CKM2551K00R"/>
    <s v="ALVAREZ, ALFREDO"/>
    <x v="0"/>
  </r>
  <r>
    <n v="10198427"/>
    <d v="2016-01-19T00:00:00"/>
    <x v="4"/>
    <s v="ROUTER, BROCADE NETIRON CER 2024 F, RACK MOUNTABLE"/>
    <s v=""/>
    <x v="0"/>
    <s v="0004"/>
    <s v="GOVERNMENTAL CENTER 4TH FLR"/>
    <n v="402.12200000000001"/>
    <s v="402.122"/>
    <n v="7203.28"/>
    <s v="2/18/2015 "/>
    <s v="CKM2551K00Z"/>
    <s v="ALVAREZ, ALFREDO"/>
    <x v="0"/>
  </r>
  <r>
    <n v="10198428"/>
    <d v="2016-01-19T00:00:00"/>
    <x v="4"/>
    <s v="ROUTER, BROCADE NETIRON CER 2024 F, RACK MOUNTABLE"/>
    <s v=""/>
    <x v="0"/>
    <s v="0008"/>
    <s v="GOVERNMENTAL CENTER 8TH FLR"/>
    <s v=""/>
    <s v="403.0"/>
    <n v="7203.28"/>
    <s v="2/20/2015 "/>
    <s v="CKM2551K064"/>
    <s v="ALVAREZ, ALFREDO"/>
    <x v="0"/>
  </r>
  <r>
    <n v="10198625"/>
    <d v="2016-01-19T00:00:00"/>
    <x v="4"/>
    <s v="CLICKSHARE, MINI"/>
    <s v=""/>
    <x v="0"/>
    <s v="0008"/>
    <s v="GOVERNMENTAL CENTER 8TH FLR"/>
    <s v=""/>
    <s v="401.32"/>
    <n v="1576.95"/>
    <s v="4/8/2015  "/>
    <n v="9716610962"/>
    <s v="GOLDSMITH, LORINDA"/>
    <x v="0"/>
  </r>
  <r>
    <n v="10198709"/>
    <d v="2016-01-19T00:00:00"/>
    <x v="4"/>
    <s v="TABLET, DELL VENUE  11 PRO"/>
    <s v=""/>
    <x v="0"/>
    <s v="0008"/>
    <s v="GOVERNMENTAL CENTER 8TH FLR"/>
    <s v=""/>
    <s v="401.34"/>
    <n v="1140"/>
    <s v="4/28/2015 "/>
    <s v="8MBTT22"/>
    <s v="BUTLER, MIKE"/>
    <x v="0"/>
  </r>
  <r>
    <n v="10198710"/>
    <d v="2016-01-19T00:00:00"/>
    <x v="4"/>
    <s v="TABLET, DELL VENUE 11 PRO"/>
    <s v=""/>
    <x v="0"/>
    <s v="0008"/>
    <s v="GOVERNMENTAL CENTER 8TH FLR"/>
    <s v=""/>
    <s v="401.34"/>
    <n v="1140"/>
    <s v="4/28/2015 "/>
    <s v="5X2TT22"/>
    <s v="BUTLER, MIKE"/>
    <x v="0"/>
  </r>
  <r>
    <n v="10198711"/>
    <d v="2016-01-19T00:00:00"/>
    <x v="4"/>
    <s v="TABLET, DELL VENUE 11 PRO"/>
    <s v=""/>
    <x v="0"/>
    <s v="0004"/>
    <s v="GOVERNMENTAL CENTER 4TH FLR"/>
    <n v="401.6"/>
    <s v="401.6"/>
    <n v="1140"/>
    <s v="4/28/2015 "/>
    <s v="G49TT22"/>
    <s v="BUTLER, MIKE"/>
    <x v="0"/>
  </r>
  <r>
    <n v="10198712"/>
    <d v="2016-01-19T00:00:00"/>
    <x v="4"/>
    <s v="TABLET, DELL VENUE 11 PRO"/>
    <s v=""/>
    <x v="0"/>
    <s v="0008"/>
    <s v="GOVERNMENTAL CENTER 8TH FLR"/>
    <s v=""/>
    <s v="401.34"/>
    <n v="1140"/>
    <s v="4/28/2015 "/>
    <s v="5S7TT22"/>
    <s v="BUTLER, MIKE"/>
    <x v="0"/>
  </r>
  <r>
    <n v="10198713"/>
    <d v="2016-01-19T00:00:00"/>
    <x v="4"/>
    <s v="TABLET, DELL VENUE 11 PRO"/>
    <s v=""/>
    <x v="0"/>
    <s v="0008"/>
    <s v="GOVERNMENTAL CENTER 8TH FLR"/>
    <s v=""/>
    <s v="401.34"/>
    <n v="1140"/>
    <s v="4/28/2015 "/>
    <s v="2L8TT22"/>
    <s v="BUTLER, MIKE"/>
    <x v="0"/>
  </r>
  <r>
    <n v="10198714"/>
    <d v="2016-01-19T00:00:00"/>
    <x v="4"/>
    <s v="TABLET, DELL VENUE 11 PRO"/>
    <s v=""/>
    <x v="0"/>
    <s v="0008"/>
    <s v="GOVERNMENTAL CENTER 8TH FLR"/>
    <s v=""/>
    <s v="401.34"/>
    <n v="1140"/>
    <s v="4/28/2015 "/>
    <s v="5Z9TT22"/>
    <s v="BUTLER, MIKE"/>
    <x v="0"/>
  </r>
  <r>
    <n v="10198837"/>
    <d v="2016-01-19T00:00:00"/>
    <x v="4"/>
    <s v="MODULE, MLX/MLXE 24 PORT 1 GBE (ML) SFP"/>
    <s v=""/>
    <x v="1"/>
    <s v="0008"/>
    <s v="GOVERNMENTAL CENTER 8TH FLR"/>
    <s v=""/>
    <s v="401.42"/>
    <n v="8500"/>
    <s v="4/28/2015 "/>
    <s v="BND0439K06N"/>
    <s v="ALVAREZ, ALFREDO"/>
    <x v="0"/>
  </r>
  <r>
    <n v="10198838"/>
    <d v="2016-01-19T00:00:00"/>
    <x v="4"/>
    <s v="MODULE, MLX/MLXE 24 PORT 1 GBE (ML) SFP"/>
    <s v=""/>
    <x v="1"/>
    <s v="0008"/>
    <s v="GOVERNMENTAL CENTER 8TH FLR"/>
    <s v=""/>
    <s v="401.42"/>
    <n v="8500"/>
    <s v="4/28/2015 "/>
    <s v="BND0439K06T"/>
    <s v="ALVAREZ, ALFREDO"/>
    <x v="0"/>
  </r>
  <r>
    <n v="10198839"/>
    <d v="2016-01-19T00:00:00"/>
    <x v="4"/>
    <s v="MODULE, MLX/MLXE 24 PORT 1 GBE (ML) SFP"/>
    <s v=""/>
    <x v="1"/>
    <s v="0008"/>
    <s v="GOVERNMENTAL CENTER 8TH FLR"/>
    <s v=""/>
    <s v="401.42"/>
    <n v="8500"/>
    <s v="4/28/2015 "/>
    <s v="BND0439K07T"/>
    <s v="ALVAREZ, ALFREDO"/>
    <x v="0"/>
  </r>
  <r>
    <n v="10198840"/>
    <d v="2016-01-19T00:00:00"/>
    <x v="4"/>
    <s v="MODULE, MLX/MLXE 24 PORT 1 GBE (ML) SFP"/>
    <s v=""/>
    <x v="1"/>
    <s v="0008"/>
    <s v="GOVERNMENTAL CENTER 8TH FLR"/>
    <s v=""/>
    <s v="401.42"/>
    <n v="8500"/>
    <s v="4/28/2015 "/>
    <s v="BND0444K00X"/>
    <s v="ALVAREZ, ALFREDO"/>
    <x v="0"/>
  </r>
  <r>
    <n v="10198869"/>
    <d v="2016-01-19T00:00:00"/>
    <x v="4"/>
    <s v="BR-CER-2024C-4X-RT-AC, BROCADE NETIRON ROUTER RACK MOUNTABLE"/>
    <s v=""/>
    <x v="0"/>
    <s v="0008"/>
    <s v="GOVERNMENTAL CENTER 8TH FLR"/>
    <s v=""/>
    <s v="401.42"/>
    <n v="6991.36"/>
    <s v="4/3/2015  "/>
    <s v="CKO2510L00V"/>
    <s v="ALVAREZ, ALFREDO"/>
    <x v="0"/>
  </r>
  <r>
    <n v="10198870"/>
    <d v="2016-01-19T00:00:00"/>
    <x v="4"/>
    <s v="BR-CER-2024C-4X-RT-AC, BROCADE NETIRON ROUTER RACK MOUNTABLE"/>
    <s v=""/>
    <x v="0"/>
    <s v="0008"/>
    <s v="GOVERNMENTAL CENTER 8TH FLR"/>
    <s v=""/>
    <s v="401.42"/>
    <n v="6991.36"/>
    <s v="4/3/2015  "/>
    <s v="CKO2510L00X"/>
    <s v="ALVAREZ, ALFREDO"/>
    <x v="0"/>
  </r>
  <r>
    <n v="10198871"/>
    <d v="2016-01-19T00:00:00"/>
    <x v="4"/>
    <s v="BR-CER-2024C-4X-RT-AC, BROCADE NETIRON ROUTER RACK MOUNTABLE"/>
    <s v=""/>
    <x v="0"/>
    <s v="0008"/>
    <s v="GOVERNMENTAL CENTER 8TH FLR"/>
    <s v=""/>
    <s v="401.42"/>
    <n v="6991.36"/>
    <s v="4/3/2015  "/>
    <s v="CKO2510L012"/>
    <s v="ALVAREZ, ALFREDO"/>
    <x v="0"/>
  </r>
  <r>
    <n v="10198872"/>
    <d v="2016-01-19T00:00:00"/>
    <x v="4"/>
    <s v="BR-CER-2024C-4X-RT-AC, BROCADE NETIRON ROUTER RACK MOUNTABLE"/>
    <s v=""/>
    <x v="0"/>
    <s v="0008"/>
    <s v="GOVERNMENTAL CENTER 8TH FLR"/>
    <s v=""/>
    <s v="401.42"/>
    <n v="6991.36"/>
    <s v="4/3/2015  "/>
    <s v="CKO2510L013"/>
    <s v="ALVAREZ, ALFREDO"/>
    <x v="0"/>
  </r>
  <r>
    <n v="10198875"/>
    <d v="2016-01-19T00:00:00"/>
    <x v="4"/>
    <s v="BR-CER-2024F-4X-RT-AC, BROCADENETIRON ROUTER 24 PORT SWITCH"/>
    <s v=""/>
    <x v="0"/>
    <s v="0008"/>
    <s v="GOVERNMENTAL CENTER 8TH FLR"/>
    <s v=""/>
    <s v="401.42"/>
    <n v="7203.28"/>
    <s v="4/3/2015  "/>
    <s v="CKM2506L002"/>
    <s v="ALVAREZ, ALFREDO"/>
    <x v="0"/>
  </r>
  <r>
    <n v="10198876"/>
    <d v="2016-01-19T00:00:00"/>
    <x v="4"/>
    <s v="BR-CER-2024F-4X-RT-AC, BROCADENETIRON ROUTER 24 PORT SWITCH"/>
    <s v=""/>
    <x v="0"/>
    <s v="0008"/>
    <s v="GOVERNMENTAL CENTER 8TH FLR"/>
    <s v=""/>
    <s v="401.42"/>
    <n v="7203.28"/>
    <s v="4/3/2015  "/>
    <s v="CKM2507L035"/>
    <s v="ALVAREZ, ALFREDO"/>
    <x v="0"/>
  </r>
  <r>
    <n v="10198877"/>
    <d v="2016-01-19T00:00:00"/>
    <x v="4"/>
    <s v="BR-CER-2024F-4X-RT-AC, BROCADENETIRON ROUTER 24 PORT SWITCH"/>
    <s v=""/>
    <x v="0"/>
    <s v="0008"/>
    <s v="GOVERNMENTAL CENTER 8TH FLR"/>
    <s v=""/>
    <s v="401.42"/>
    <n v="7203.28"/>
    <s v="4/3/2015  "/>
    <s v="CKM2507L036"/>
    <s v="ALVAREZ, ALFREDO"/>
    <x v="0"/>
  </r>
  <r>
    <n v="10198878"/>
    <d v="2016-01-19T00:00:00"/>
    <x v="4"/>
    <s v="BR-CER-2024F-4X-RT-AC, BROCADENETIRON ROUTER 24 PORT SWITCH"/>
    <s v=""/>
    <x v="0"/>
    <s v="0008"/>
    <s v="GOVERNMENTAL CENTER 8TH FLR"/>
    <s v=""/>
    <s v="401.42"/>
    <n v="7203.28"/>
    <s v="4/3/2015  "/>
    <s v="CKM2507L037"/>
    <s v="ALVAREZ, ALFREDO"/>
    <x v="0"/>
  </r>
  <r>
    <n v="10198879"/>
    <d v="2016-01-19T00:00:00"/>
    <x v="4"/>
    <s v="BR-CER-2024F-4X-RT-AC, BROCADENETIRON ROUTER 24 PORT SWITCH"/>
    <s v=""/>
    <x v="0"/>
    <s v="0008"/>
    <s v="GOVERNMENTAL CENTER 8TH FLR"/>
    <s v=""/>
    <s v="401.42"/>
    <n v="7203.28"/>
    <s v="4/3/2015  "/>
    <s v="CKM2507L038"/>
    <s v="ALVAREZ, ALFREDO"/>
    <x v="0"/>
  </r>
  <r>
    <n v="10198880"/>
    <d v="2016-01-19T00:00:00"/>
    <x v="4"/>
    <s v="BR-CER-2024F-4X-RT-AC, BROCADENETIRON ROUTER 24 PORT SWITCH"/>
    <s v=""/>
    <x v="0"/>
    <s v="0008"/>
    <s v="GOVERNMENTAL CENTER 8TH FLR"/>
    <s v=""/>
    <s v="401.42"/>
    <n v="7203.28"/>
    <s v="4/3/2015  "/>
    <s v="CKM2507L039"/>
    <s v="ALVAREZ, ALFREDO"/>
    <x v="0"/>
  </r>
  <r>
    <n v="10198881"/>
    <d v="2016-01-19T00:00:00"/>
    <x v="4"/>
    <s v="BR-CER-2024F-4X-RT-AC, BROCADENETIRON ROUTER 24 PORT SWITCH"/>
    <s v=""/>
    <x v="0"/>
    <s v="0008"/>
    <s v="GOVERNMENTAL CENTER 8TH FLR"/>
    <s v=""/>
    <s v="401.42"/>
    <n v="7203.28"/>
    <s v="4/3/2015  "/>
    <s v="CKM2507L03V"/>
    <s v="ALVAREZ, ALFREDO"/>
    <x v="0"/>
  </r>
  <r>
    <n v="10198882"/>
    <d v="2016-01-19T00:00:00"/>
    <x v="4"/>
    <s v="BR-CER-2024F-4X-RT-AC, BROCADENETIRON ROUTER 24 PORT SWITCH"/>
    <s v=""/>
    <x v="0"/>
    <s v="0008"/>
    <s v="GOVERNMENTAL CENTER 8TH FLR"/>
    <s v=""/>
    <s v="401.42"/>
    <n v="7203.28"/>
    <s v="4/3/2015  "/>
    <s v="CKM2507L03X"/>
    <s v="ALVAREZ, ALFREDO"/>
    <x v="0"/>
  </r>
  <r>
    <n v="10198883"/>
    <d v="2016-01-19T00:00:00"/>
    <x v="4"/>
    <s v="ROUTER RACK MOUNTABLE BROCADE NETIRON"/>
    <s v=""/>
    <x v="0"/>
    <s v="0008"/>
    <s v="GOVERNMENTAL CENTER 8TH FLR"/>
    <s v=""/>
    <s v="401.42"/>
    <n v="7203.28"/>
    <s v="4/30/2015 "/>
    <s v="CKM2512L02P"/>
    <s v="ALVAREZ, ALFREDO"/>
    <x v="0"/>
  </r>
  <r>
    <n v="10198884"/>
    <d v="2016-01-19T00:00:00"/>
    <x v="4"/>
    <s v="ROUTER RACK MOUNTABLE, BROCADE NETIRON"/>
    <s v=""/>
    <x v="0"/>
    <s v="0008"/>
    <s v="GOVERNMENTAL CENTER 8TH FLR"/>
    <s v=""/>
    <s v="401.42"/>
    <n v="7203.28"/>
    <s v="4/30/2015 "/>
    <s v="CKM2512L02Y"/>
    <s v="ALVAREZ, ALFREDO"/>
    <x v="0"/>
  </r>
  <r>
    <n v="10198885"/>
    <d v="2016-01-19T00:00:00"/>
    <x v="4"/>
    <s v="ROUTER RACK MOUNTABLE, BROCADE NETIRON"/>
    <s v=""/>
    <x v="0"/>
    <s v="0008"/>
    <s v="GOVERNMENTAL CENTER 8TH FLR"/>
    <s v=""/>
    <s v="401.42"/>
    <n v="7203.28"/>
    <s v="4/30/2015 "/>
    <s v="CKM2512L02Z"/>
    <s v="ALVAREZ, ALFREDO"/>
    <x v="0"/>
  </r>
  <r>
    <n v="10198886"/>
    <d v="2016-01-19T00:00:00"/>
    <x v="4"/>
    <s v="ROUTER RACK MOUNTABLE, BROCADE NETIRON"/>
    <s v=""/>
    <x v="0"/>
    <s v="0008"/>
    <s v="GOVERNMENTAL CENTER 8TH FLR"/>
    <s v=""/>
    <s v="401.42"/>
    <n v="7203.28"/>
    <s v="4/30/2015 "/>
    <s v="CKM2512L030"/>
    <s v="ALVAREZ, ALFREDO"/>
    <x v="0"/>
  </r>
  <r>
    <n v="10198887"/>
    <d v="2016-01-19T00:00:00"/>
    <x v="4"/>
    <s v="ROUTER RACK MOUNTABLE, BROCADE NETIRON"/>
    <s v=""/>
    <x v="0"/>
    <s v="0008"/>
    <s v="GOVERNMENTAL CENTER 8TH FLR"/>
    <s v=""/>
    <s v="401.42"/>
    <n v="7203.28"/>
    <s v="4/30/2015 "/>
    <s v="CKM2512L032"/>
    <s v="ALVAREZ, ALFREDO"/>
    <x v="0"/>
  </r>
  <r>
    <n v="10198888"/>
    <d v="2016-01-19T00:00:00"/>
    <x v="4"/>
    <s v="ROUTER RACK MOUNTABLE, BROCADE NETIRON"/>
    <s v=""/>
    <x v="0"/>
    <s v="0008"/>
    <s v="GOVERNMENTAL CENTER 8TH FLR"/>
    <s v=""/>
    <s v="401.42"/>
    <n v="7203.28"/>
    <s v="4/30/2015 "/>
    <s v="CKM2512L033"/>
    <s v="ALVAREZ, ALFREDO"/>
    <x v="0"/>
  </r>
  <r>
    <n v="10198889"/>
    <d v="2016-01-19T00:00:00"/>
    <x v="4"/>
    <s v="ROUTER RACK MOUNTABLE, BROCADE NETIRON"/>
    <s v=""/>
    <x v="0"/>
    <s v="0008"/>
    <s v="GOVERNMENTAL CENTER 8TH FLR"/>
    <s v=""/>
    <s v="401.42"/>
    <n v="7203.28"/>
    <s v="4/30/2015 "/>
    <s v="CKM2512L034"/>
    <s v="ALVAREZ, ALFREDO"/>
    <x v="0"/>
  </r>
  <r>
    <n v="10199160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U01Q"/>
    <s v="ALVAREZ, ALFREDO"/>
    <x v="0"/>
  </r>
  <r>
    <n v="10199161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8B"/>
    <s v="ALVAREZ, ALFREDO"/>
    <x v="0"/>
  </r>
  <r>
    <n v="10199162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5H"/>
    <s v="ALVAREZ, ALFREDO"/>
    <x v="0"/>
  </r>
  <r>
    <n v="10199163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852U151"/>
    <s v="ALVAREZ, ALFREDO"/>
    <x v="0"/>
  </r>
  <r>
    <n v="10199164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9P"/>
    <s v="ALVAREZ, ALFREDO"/>
    <x v="0"/>
  </r>
  <r>
    <n v="10199165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CW1911D04R"/>
    <s v="ALVAREZ, ALFREDO"/>
    <x v="0"/>
  </r>
  <r>
    <n v="10199166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BP"/>
    <s v="ALVAREZ, ALFREDO"/>
    <x v="0"/>
  </r>
  <r>
    <n v="10199167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BT"/>
    <s v="ALVAREZ, ALFREDO"/>
    <x v="0"/>
  </r>
  <r>
    <n v="10199168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CW1911D099"/>
    <s v="ALVAREZ, ALFREDO"/>
    <x v="0"/>
  </r>
  <r>
    <n v="10199169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G1"/>
    <s v="ALVAREZ, ALFREDO"/>
    <x v="0"/>
  </r>
  <r>
    <n v="10199171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U05N"/>
    <s v="ALVAREZ, ALFREDO"/>
    <x v="0"/>
  </r>
  <r>
    <n v="10199172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U063"/>
    <s v="ALVAREZ, ALFREDO"/>
    <x v="0"/>
  </r>
  <r>
    <n v="10199174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CW1911D03X"/>
    <s v="ALVAREZ, ALFREDO"/>
    <x v="0"/>
  </r>
  <r>
    <n v="10199175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CW1911D096"/>
    <s v="ALVAREZ, ALFREDO"/>
    <x v="0"/>
  </r>
  <r>
    <n v="10199176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U0A2"/>
    <s v="ALVAREZ, ALFREDO"/>
    <x v="0"/>
  </r>
  <r>
    <n v="10199177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5B"/>
    <s v="ALVAREZ, ALFREDO"/>
    <x v="0"/>
  </r>
  <r>
    <n v="10199178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CW1911C0AE"/>
    <s v="ALVAREZ, ALFREDO"/>
    <x v="0"/>
  </r>
  <r>
    <n v="10199179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AF"/>
    <s v="ALVAREZ, ALFREDO"/>
    <x v="0"/>
  </r>
  <r>
    <n v="10199180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U05Y"/>
    <s v="ALVAREZ, ALFREDO"/>
    <x v="0"/>
  </r>
  <r>
    <n v="10199181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04U0KU"/>
    <s v="ALVAREZ, ALFREDO"/>
    <x v="0"/>
  </r>
  <r>
    <n v="10199182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U08D"/>
    <s v="ALVAREZ, ALFREDO"/>
    <x v="0"/>
  </r>
  <r>
    <n v="10199183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911X0AS"/>
    <s v="ALVAREZ, ALFREDO"/>
    <x v="0"/>
  </r>
  <r>
    <n v="10199184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55"/>
    <s v="ALVAREZ, ALFREDO"/>
    <x v="0"/>
  </r>
  <r>
    <n v="10199185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U0F6"/>
    <s v="ALVAREZ, ALFREDO"/>
    <x v="0"/>
  </r>
  <r>
    <n v="10199186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03U159"/>
    <s v="ALVAREZ, ALFREDO"/>
    <x v="0"/>
  </r>
  <r>
    <n v="10199187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CW1911C040"/>
    <s v="ALVAREZ, ALFREDO"/>
    <x v="0"/>
  </r>
  <r>
    <n v="10199188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CW1911D03Z"/>
    <s v="ALVAREZ, ALFREDO"/>
    <x v="0"/>
  </r>
  <r>
    <n v="10199189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5T"/>
    <s v="ALVAREZ, ALFREDO"/>
    <x v="0"/>
  </r>
  <r>
    <n v="10199190"/>
    <d v="2016-01-19T00:00:00"/>
    <x v="4"/>
    <s v="RACK-MOUNTABLE, CISCO CATALYST 3850-48F-S-SWITCH, 48 PORTS"/>
    <s v=""/>
    <x v="0"/>
    <s v="1008"/>
    <s v="SOUTH COUNTY COURTHOUSE 1ST FL"/>
    <s v="IDF 1W-116"/>
    <s v="IDF 1W-116"/>
    <n v="3920"/>
    <s v="5/19/2015 "/>
    <s v="FCW1911D053"/>
    <s v="ALVAREZ, ALFREDO"/>
    <x v="0"/>
  </r>
  <r>
    <n v="10199191"/>
    <d v="2016-01-19T00:00:00"/>
    <x v="4"/>
    <s v="RACK-MOUNTABLE, CISCO CATALYST 3850-48F-S-SWITCH, 48 PORTS"/>
    <s v=""/>
    <x v="0"/>
    <s v="1008"/>
    <s v="SOUTH COUNTY COURTHOUSE 1ST FL"/>
    <s v="IDF 1S-109"/>
    <s v="IDF 1S-109"/>
    <n v="3920"/>
    <s v="5/19/2015 "/>
    <s v="FCW1911D04Y"/>
    <s v="ALVAREZ, ALFREDO"/>
    <x v="0"/>
  </r>
  <r>
    <n v="10199192"/>
    <d v="2016-01-19T00:00:00"/>
    <x v="4"/>
    <s v="RACK-MOUNTABLE, CISCO CATALYST 3850-48F-S-SWITCH, 48 PORTS"/>
    <s v=""/>
    <x v="0"/>
    <s v="1008"/>
    <s v="SOUTH COUNTY COURTHOUSE 1ST FL"/>
    <s v="IDF 1S-109"/>
    <s v="IDF 1S-109"/>
    <n v="3920"/>
    <s v="5/19/2015 "/>
    <s v="FOC1911U064"/>
    <s v="ALVAREZ, ALFREDO"/>
    <x v="0"/>
  </r>
  <r>
    <n v="10199193"/>
    <d v="2016-01-19T00:00:00"/>
    <x v="4"/>
    <s v="RACK-MOUNTABLE, CISCO CATALYST 3850-48F-S-SWITCH, 48 PORTS"/>
    <s v=""/>
    <x v="0"/>
    <s v="2446"/>
    <s v="NEW COURTHOUSE WPB - 9TH FLOOR"/>
    <s v="9B"/>
    <s v="9B"/>
    <n v="3920"/>
    <s v="5/19/2015 "/>
    <s v="FCW1911C073"/>
    <s v="ALVAREZ, ALFREDO"/>
    <x v="0"/>
  </r>
  <r>
    <n v="10199194"/>
    <d v="2016-01-19T00:00:00"/>
    <x v="4"/>
    <s v="RACK-MOUNTABLE, CISCO CATALYST 3850-48F-S-SWITCH, 48 PORTS"/>
    <s v=""/>
    <x v="0"/>
    <s v="1008"/>
    <s v="SOUTH COUNTY COURTHOUSE 1ST FL"/>
    <s v="IDF 1S-109"/>
    <s v="IDF 1S-109"/>
    <n v="3920"/>
    <s v="5/19/2015 "/>
    <s v="FOC1902X1AS"/>
    <s v="ALVAREZ, ALFREDO"/>
    <x v="0"/>
  </r>
  <r>
    <n v="10199195"/>
    <d v="2016-01-19T00:00:00"/>
    <x v="4"/>
    <s v="RACK-MOUNTABLE, CISCO CATALYST 3850-48F-S-SWITCH, 48 PORTS"/>
    <s v=""/>
    <x v="0"/>
    <s v="1008"/>
    <s v="SOUTH COUNTY COURTHOUSE 1ST FL"/>
    <s v="IDF 1S-119"/>
    <s v="IDF 1S-119"/>
    <n v="3920"/>
    <s v="5/19/2015 "/>
    <s v="FCW1902C192"/>
    <s v="ALVAREZ, ALFREDO"/>
    <x v="0"/>
  </r>
  <r>
    <n v="10199196"/>
    <d v="2016-01-19T00:00:00"/>
    <x v="4"/>
    <s v="RACK-MOUNTABLE, CISCO CATALYST 3850-48F-S-SWITCH, 48 PORTS"/>
    <s v=""/>
    <x v="0"/>
    <s v="1008"/>
    <s v="SOUTH COUNTY COURTHOUSE 1ST FL"/>
    <s v="IDF 1S-119"/>
    <s v="IDF 1S-119"/>
    <n v="3920"/>
    <s v="5/19/2015 "/>
    <s v="FOC1911X0G5"/>
    <s v="ALVAREZ, ALFREDO"/>
    <x v="0"/>
  </r>
  <r>
    <n v="10199203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CW1911D09L"/>
    <s v="ALVAREZ, ALFREDO"/>
    <x v="0"/>
  </r>
  <r>
    <n v="10199204"/>
    <d v="2016-01-19T00:00:00"/>
    <x v="4"/>
    <s v="RACK-MOUNTABLE, CISCO CATALYST 3850-48F-S-SWITCH, 48 PORTS"/>
    <s v=""/>
    <x v="0"/>
    <s v="1008"/>
    <s v="SOUTH COUNTY COURTHOUSE 1ST FL"/>
    <s v="IDF 1S-119"/>
    <s v="IDF 1S-119"/>
    <n v="3920"/>
    <s v="5/19/2015 "/>
    <s v="FOC1911U06E"/>
    <s v="ALVAREZ, ALFREDO"/>
    <x v="0"/>
  </r>
  <r>
    <n v="10199208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CW1911D04L"/>
    <s v="ALVAREZ, ALFREDO"/>
    <x v="0"/>
  </r>
  <r>
    <n v="10199210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U05F"/>
    <s v="ALVAREZ, ALFREDO"/>
    <x v="0"/>
  </r>
  <r>
    <n v="10199211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U05U"/>
    <s v="ALVAREZ, ALFREDO"/>
    <x v="0"/>
  </r>
  <r>
    <n v="10199212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0U1G8"/>
    <s v="ALVAREZ, ALFREDO"/>
    <x v="0"/>
  </r>
  <r>
    <n v="10199213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CW1911D04X"/>
    <s v="ALVAREZ, ALFREDO"/>
    <x v="0"/>
  </r>
  <r>
    <n v="10199214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BR"/>
    <s v="ALVAREZ, ALFREDO"/>
    <x v="0"/>
  </r>
  <r>
    <n v="10199215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CW1911D097"/>
    <s v="ALVAREZ, ALFREDO"/>
    <x v="0"/>
  </r>
  <r>
    <n v="10199216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G3"/>
    <s v="ALVAREZ, ALFREDO"/>
    <x v="0"/>
  </r>
  <r>
    <n v="10199217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U02R"/>
    <s v="ALVAREZ, ALFREDO"/>
    <x v="0"/>
  </r>
  <r>
    <n v="10199218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U05X"/>
    <s v="ALVAREZ, ALFREDO"/>
    <x v="0"/>
  </r>
  <r>
    <n v="10199219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52"/>
    <s v="ALVAREZ, ALFREDO"/>
    <x v="0"/>
  </r>
  <r>
    <n v="10199223"/>
    <d v="2016-01-19T00:00:00"/>
    <x v="4"/>
    <s v="RACK-MOUNTABLE, CISCO CATALYST 3850-48F-S-SWITCH, 48 PORTS"/>
    <s v=""/>
    <x v="0"/>
    <s v="1009"/>
    <s v="SOUTH COUNTY COURTHOUSE 2ND FL"/>
    <s v="IDF 2E-118"/>
    <s v="IDF 2E-118"/>
    <n v="3920"/>
    <s v="5/19/2015 "/>
    <s v="FOC1911U062"/>
    <s v="ALVAREZ, ALFREDO"/>
    <x v="0"/>
  </r>
  <r>
    <n v="10199225"/>
    <d v="2016-01-19T00:00:00"/>
    <x v="4"/>
    <s v="RACK-MOUNTABLE, CISCO CATALYST 3850-48F-S-SWITCH, 48 PORTS"/>
    <s v=""/>
    <x v="0"/>
    <s v="1008"/>
    <s v="SOUTH COUNTY COURTHOUSE 1ST FL"/>
    <s v="IDF"/>
    <s v="IDF"/>
    <n v="3920"/>
    <s v="5/19/2015 "/>
    <s v="FOC1911U0F9"/>
    <s v="ALVAREZ, ALFREDO"/>
    <x v="0"/>
  </r>
  <r>
    <n v="10199227"/>
    <d v="2016-01-19T00:00:00"/>
    <x v="4"/>
    <s v="RACK-MOUNTABLE, CISCO CATALYST 3850-48F-S-SWITCH, 48 PORTS"/>
    <s v=""/>
    <x v="0"/>
    <s v="1009"/>
    <s v="SOUTH COUNTY COURTHOUSE 2ND FL"/>
    <s v="IDF NW"/>
    <s v="IDF NW"/>
    <n v="3920"/>
    <s v="5/19/2015 "/>
    <s v="FOC1911U05P"/>
    <s v="ALVAREZ, ALFREDO"/>
    <x v="0"/>
  </r>
  <r>
    <n v="10199228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X0G4"/>
    <s v="ALVAREZ, ALFREDO"/>
    <x v="0"/>
  </r>
  <r>
    <n v="10199229"/>
    <d v="2016-01-19T00:00:00"/>
    <x v="4"/>
    <s v="RACK-MOUNTABLE, CISCO CATALYST 3850-48F-S-SWITCH, 48 PORTS"/>
    <s v=""/>
    <x v="0"/>
    <s v="1009"/>
    <s v="SOUTH COUNTY COURTHOUSE 2ND FL"/>
    <s v="IDF 2W-156"/>
    <s v="IDF 2W-156"/>
    <n v="3920"/>
    <s v="5/19/2015 "/>
    <s v="FCW1911C059"/>
    <s v="ALVAREZ, ALFREDO"/>
    <x v="0"/>
  </r>
  <r>
    <n v="10199231"/>
    <d v="2016-01-19T00:00:00"/>
    <x v="4"/>
    <s v="RACK-MOUNTABLE, CISCO CATALYST 3850-48F-S-SWITCH, 48 PORTS"/>
    <s v=""/>
    <x v="0"/>
    <s v="1009"/>
    <s v="SOUTH COUNTY COURTHOUSE 2ND FL"/>
    <s v="IDF 2W-156"/>
    <s v="IDF 2W-156"/>
    <n v="3920"/>
    <s v="5/19/2015 "/>
    <s v="FOC1904X152"/>
    <s v="ALVAREZ, ALFREDO"/>
    <x v="0"/>
  </r>
  <r>
    <n v="10199232"/>
    <d v="2016-01-19T00:00:00"/>
    <x v="4"/>
    <s v="RACK-MOUNTABLE, CISCO CATALYST 3850-48F-S-SWITCH, 48 PORTS"/>
    <s v=""/>
    <x v="0"/>
    <s v="1009"/>
    <s v="SOUTH COUNTY COURTHOUSE 2ND FL"/>
    <s v="IDF 2W-156"/>
    <s v="IDF 2W-156"/>
    <n v="3920"/>
    <s v="5/19/2015 "/>
    <s v="FOC1911U0F8"/>
    <s v="ALVAREZ, ALFREDO"/>
    <x v="0"/>
  </r>
  <r>
    <n v="10199233"/>
    <d v="2016-01-19T00:00:00"/>
    <x v="4"/>
    <s v="RACK-MOUNTABLE, CISCO CATALYST 3850-48F-S-SWITCH, 48 PORTS"/>
    <s v=""/>
    <x v="0"/>
    <s v="1008"/>
    <s v="SOUTH COUNTY COURTHOUSE 1ST FL"/>
    <s v="MDF"/>
    <s v="MDF"/>
    <n v="3920"/>
    <s v="5/19/2015 "/>
    <s v="FCW1911D084"/>
    <s v="ALVAREZ, ALFREDO"/>
    <x v="0"/>
  </r>
  <r>
    <n v="10199234"/>
    <d v="2016-01-19T00:00:00"/>
    <x v="4"/>
    <s v="RACK-MOUNTABLE, CISCO CATALYST 3850-48F-S-SWITCH, 48 PORTS"/>
    <s v=""/>
    <x v="0"/>
    <s v="1008"/>
    <s v="SOUTH COUNTY COURTHOUSE 1ST FL"/>
    <s v="MDF"/>
    <s v="MDF"/>
    <n v="3920"/>
    <s v="5/19/2015 "/>
    <s v="FOC1911X054"/>
    <s v="ALVAREZ, ALFREDO"/>
    <x v="0"/>
  </r>
  <r>
    <n v="10199240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04U0HG"/>
    <s v="ALVAREZ, ALFREDO"/>
    <x v="0"/>
  </r>
  <r>
    <n v="10199242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04X05G"/>
    <s v="ALVAREZ, ALFREDO"/>
    <x v="0"/>
  </r>
  <r>
    <n v="10199245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CW1911D0C7"/>
    <s v="ALVAREZ, ALFREDO"/>
    <x v="0"/>
  </r>
  <r>
    <n v="10199247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04U17U"/>
    <s v="ALVAREZ, ALFREDO"/>
    <x v="0"/>
  </r>
  <r>
    <n v="10199248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OC1911U061"/>
    <s v="ALVAREZ, ALFREDO"/>
    <x v="0"/>
  </r>
  <r>
    <n v="10199249"/>
    <d v="2016-01-19T00:00:00"/>
    <x v="4"/>
    <s v="RACK-MOUNTABLE, CISCO CATALYST 3850-48F-S-SWITCH, 48 PORTS"/>
    <s v=""/>
    <x v="0"/>
    <s v="0004"/>
    <s v="GOVERNMENTAL CENTER 4TH FLR"/>
    <s v=""/>
    <s v="401.42"/>
    <n v="3920"/>
    <s v="5/19/2015 "/>
    <s v="FCW1911C04H"/>
    <s v="ALVAREZ, ALFREDO"/>
    <x v="0"/>
  </r>
  <r>
    <n v="10199260"/>
    <d v="2016-01-19T00:00:00"/>
    <x v="4"/>
    <s v="CAMERA, CISCO SX10 CODEC KIT, HD W/INT 5X CAM AND MIC"/>
    <s v=""/>
    <x v="0"/>
    <s v="2377"/>
    <s v="JUDICIAL COMPLEX,S/A-P/D,2ND F"/>
    <s v="CONFRM"/>
    <s v="CONFRM"/>
    <n v="2942.62"/>
    <s v="5/19/2015 "/>
    <s v="FTT191501OH"/>
    <s v="GOLDSMITH, LORINDA"/>
    <x v="0"/>
  </r>
  <r>
    <n v="10199261"/>
    <d v="2016-01-19T00:00:00"/>
    <x v="4"/>
    <s v="CAMERA, CISCO SX10 CODEC KIT, HD W/INT 5X CAM AND MIC"/>
    <s v=""/>
    <x v="0"/>
    <s v="2377"/>
    <s v="JUDICIAL COMPLEX,S/A-P/D,2ND F"/>
    <n v="2806"/>
    <s v="2806"/>
    <n v="2942.62"/>
    <s v="5/19/2015 "/>
    <s v="FTT191501OL"/>
    <s v="GOLDSMITH, LORINDA"/>
    <x v="0"/>
  </r>
  <r>
    <n v="10199262"/>
    <d v="2016-01-19T00:00:00"/>
    <x v="4"/>
    <s v="ROLLABOUT STAND"/>
    <s v=""/>
    <x v="0"/>
    <s v="2377"/>
    <s v="JUDICIAL COMPLEX,S/A-P/D,2ND F"/>
    <s v="2ND FL"/>
    <s v="2ND FLOOR"/>
    <n v="1873.75"/>
    <s v="5/18/2015 "/>
    <s v=""/>
    <s v="GOLDSMITH, LORINDA"/>
    <x v="0"/>
  </r>
  <r>
    <n v="10199263"/>
    <d v="2016-01-19T00:00:00"/>
    <x v="4"/>
    <s v="MONITOR, LCD 55&quot; 1080P"/>
    <s v=""/>
    <x v="0"/>
    <s v="2377"/>
    <s v="JUDICIAL COMPLEX,S/A-P/D,2ND F"/>
    <s v="2ND FL"/>
    <s v="2ND FLOOR"/>
    <n v="1057.1400000000001"/>
    <s v="5/19/2015 "/>
    <s v="4Z115637NA"/>
    <s v="GOLDSMITH, LORINDA"/>
    <x v="0"/>
  </r>
  <r>
    <n v="10199269"/>
    <d v="2016-01-19T00:00:00"/>
    <x v="4"/>
    <s v="CATALYST 3560-CX, 12PT POE IP BASE"/>
    <s v=""/>
    <x v="0"/>
    <s v="0008"/>
    <s v="GOVERNMENTAL CENTER 8TH FLR"/>
    <s v=""/>
    <s v="401.6"/>
    <n v="1194.1500000000001"/>
    <s v="5/15/2015 "/>
    <s v="FOC1916Z1NY"/>
    <s v="ALVAREZ, ALFREDO"/>
    <x v="0"/>
  </r>
  <r>
    <n v="10199271"/>
    <d v="2016-01-19T00:00:00"/>
    <x v="4"/>
    <s v="CATALYST 3560-CX, 12PT POE IP BASE"/>
    <s v=""/>
    <x v="0"/>
    <s v="0004"/>
    <s v="GOVERNMENTAL CENTER 4TH FLR"/>
    <n v="401.45"/>
    <s v="401.45"/>
    <n v="1194.1500000000001"/>
    <s v="5/15/2015 "/>
    <s v="FOC1916Z1RE"/>
    <s v="ALVAREZ, ALFREDO"/>
    <x v="0"/>
  </r>
  <r>
    <n v="10199281"/>
    <d v="2016-01-19T00:00:00"/>
    <x v="4"/>
    <s v="WIRELESS CONTROLLER, CISCO 8500 SERIES"/>
    <s v=""/>
    <x v="0"/>
    <s v="0008"/>
    <s v="GOVERNMENTAL CENTER 8TH FLR"/>
    <s v=""/>
    <s v="401.32"/>
    <n v="34500"/>
    <s v="6/18/2015 "/>
    <s v="E2NB428"/>
    <s v="GOLDSMITH, LORINDA"/>
    <x v="0"/>
  </r>
  <r>
    <n v="10199282"/>
    <d v="2016-01-19T00:00:00"/>
    <x v="4"/>
    <s v="WIRELESS CONTROLLER, CISCO 8500 SERIES"/>
    <s v=""/>
    <x v="0"/>
    <s v="0004"/>
    <s v="GOVERNMENTAL CENTER 4TH FLR"/>
    <n v="401.32"/>
    <s v="401.32"/>
    <n v="18400"/>
    <s v="6/18/2015 "/>
    <s v="KQ8RL53"/>
    <s v="GOLDSMITH, LORINDA"/>
    <x v="0"/>
  </r>
  <r>
    <n v="10199324"/>
    <d v="2016-01-19T00:00:00"/>
    <x v="4"/>
    <s v="MACBOOK PRO 13 W/ RETINA"/>
    <s v=""/>
    <x v="0"/>
    <s v="0008"/>
    <s v="GOVERNMENTAL CENTER 8TH FLR"/>
    <s v=""/>
    <s v="401.33"/>
    <n v="1670"/>
    <s v="6/18/2015 "/>
    <s v="C02PV0BBFVH6"/>
    <s v="CABIANCA, FABRIZIO"/>
    <x v="0"/>
  </r>
  <r>
    <n v="10199358"/>
    <d v="2016-01-19T00:00:00"/>
    <x v="4"/>
    <s v="CISCO SX10 CODEC KIT"/>
    <s v=""/>
    <x v="0"/>
    <s v="0008"/>
    <s v="GOVERNMENTAL CENTER 8TH FLR"/>
    <s v=""/>
    <s v="RM 1426 LAW LIBRARY"/>
    <n v="2942.62"/>
    <s v="9/21/2015 "/>
    <s v="FTT1921041B"/>
    <s v="GOLDSMITH, LORINDA"/>
    <x v="0"/>
  </r>
  <r>
    <n v="10199359"/>
    <d v="2016-01-19T00:00:00"/>
    <x v="4"/>
    <s v="58: MONITOR, LCD"/>
    <s v=""/>
    <x v="0"/>
    <s v="0060"/>
    <s v="NORTH COUNTY COMPLEX  1ST FLR"/>
    <s v="RM 1426 LAW"/>
    <s v="RM 1426 LAW LIBRARY"/>
    <n v="1182.47"/>
    <s v="8/5/2015  "/>
    <s v="S54000995NA"/>
    <s v="GOLDSMITH, LORINDA"/>
    <x v="0"/>
  </r>
  <r>
    <n v="10199450"/>
    <d v="2016-01-19T00:00:00"/>
    <x v="4"/>
    <s v="CATALYST 3560-CX, 12PT POE IP BASE"/>
    <s v=""/>
    <x v="0"/>
    <s v="0008"/>
    <s v="GOVERNMENTAL CENTER 8TH FLR"/>
    <s v=""/>
    <s v="MDF"/>
    <n v="1194.1500000000001"/>
    <s v="5/15/2015 "/>
    <s v="FOC1916Z1PC"/>
    <s v="ALVAREZ, ALFREDO"/>
    <x v="0"/>
  </r>
  <r>
    <n v="10199949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Y0BP"/>
    <s v="BUTLER, MIKE"/>
    <x v="0"/>
  </r>
  <r>
    <n v="10199950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5Z07N"/>
    <s v="BUTLER, MIKE"/>
    <x v="0"/>
  </r>
  <r>
    <n v="10199951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5Z088"/>
    <s v="BUTLER, MIKE"/>
    <x v="0"/>
  </r>
  <r>
    <n v="10199952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5Z07M"/>
    <s v="BUTLER, MIKE"/>
    <x v="0"/>
  </r>
  <r>
    <n v="10199953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5Z0A2"/>
    <s v="BUTLER, MIKE"/>
    <x v="0"/>
  </r>
  <r>
    <n v="10199954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5Z08L"/>
    <s v="BUTLER, MIKE"/>
    <x v="0"/>
  </r>
  <r>
    <n v="10199955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Z2D8"/>
    <s v="BUTLER, MIKE"/>
    <x v="0"/>
  </r>
  <r>
    <n v="10199957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5Z0CH"/>
    <s v="BUTLER, MIKE"/>
    <x v="0"/>
  </r>
  <r>
    <n v="10199958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5Z093"/>
    <s v="BUTLER, MIKE"/>
    <x v="0"/>
  </r>
  <r>
    <n v="10199959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Z2PZ"/>
    <s v="BUTLER, MIKE"/>
    <x v="0"/>
  </r>
  <r>
    <n v="10199960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505"/>
    <s v="BUTLER, MIKE"/>
    <x v="0"/>
  </r>
  <r>
    <n v="10199961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BB"/>
    <s v="BUTLER, MIKE"/>
    <x v="0"/>
  </r>
  <r>
    <n v="10199962"/>
    <d v="2016-01-19T00:00:00"/>
    <x v="4"/>
    <s v="CATALYST, CISCO 3560-CX 12 PORT POE IP BASE"/>
    <s v=""/>
    <x v="0"/>
    <s v="0116"/>
    <s v="MOSQUITO CONTROL MAIN OFFICE"/>
    <s v="LAB IDF"/>
    <s v="LAB IDF"/>
    <n v="1005.6"/>
    <s v="9/30/2015 "/>
    <s v="FOC1933Y5FZ"/>
    <s v="BUTLER, MIKE"/>
    <x v="0"/>
  </r>
  <r>
    <n v="10199963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Z2Q4"/>
    <s v="BUTLER, MIKE"/>
    <x v="0"/>
  </r>
  <r>
    <n v="10199965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Y5NM"/>
    <s v="BUTLER, MIKE"/>
    <x v="0"/>
  </r>
  <r>
    <n v="10199966"/>
    <d v="2016-01-19T00:00:00"/>
    <x v="4"/>
    <s v="CATALYST, CISCO 3560-CX 12 PORT POE IP BASE"/>
    <s v=""/>
    <x v="0"/>
    <s v="0008"/>
    <s v="GOVERNMENTAL CENTER 8TH FLR"/>
    <s v=""/>
    <s v="MDF"/>
    <n v="1005.6"/>
    <s v="9/30/2015 "/>
    <s v="FOC1928Y09Z"/>
    <s v="BUTLER, MIKE"/>
    <x v="0"/>
  </r>
  <r>
    <n v="10199967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8M"/>
    <s v="BUTLER, MIKE"/>
    <x v="0"/>
  </r>
  <r>
    <n v="10199969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XP"/>
    <s v="BUTLER, MIKE"/>
    <x v="0"/>
  </r>
  <r>
    <n v="10199971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Y1YR"/>
    <s v="BUTLER, MIKE"/>
    <x v="0"/>
  </r>
  <r>
    <n v="10199972"/>
    <d v="2016-01-19T00:00:00"/>
    <x v="4"/>
    <s v="CATALYST, CISCO 3560-CX 12 PORT POE IP BASE"/>
    <s v=""/>
    <x v="0"/>
    <s v="0008"/>
    <s v="GOVERNMENTAL CENTER 8TH FLR"/>
    <s v=""/>
    <s v="PRESS BOX"/>
    <n v="1005.6"/>
    <s v="9/30/2015 "/>
    <s v="FOC1928Z09E"/>
    <s v="BUTLER, MIKE"/>
    <x v="0"/>
  </r>
  <r>
    <n v="10199974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Z2HD"/>
    <s v="BUTLER, MIKE"/>
    <x v="0"/>
  </r>
  <r>
    <n v="10199975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15B"/>
    <s v="BUTLER, MIKE"/>
    <x v="0"/>
  </r>
  <r>
    <n v="10199976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4Z0DD"/>
    <s v="BUTLER, MIKE"/>
    <x v="0"/>
  </r>
  <r>
    <n v="10199977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AUW"/>
    <s v="BUTLER, MIKE"/>
    <x v="0"/>
  </r>
  <r>
    <n v="10199978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9Y09Z"/>
    <s v="BUTLER, MIKE"/>
    <x v="0"/>
  </r>
  <r>
    <n v="10199979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Y050"/>
    <s v="BUTLER, MIKE"/>
    <x v="0"/>
  </r>
  <r>
    <n v="10199980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CE"/>
    <s v="BUTLER, MIKE"/>
    <x v="0"/>
  </r>
  <r>
    <n v="10199981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Y0AW"/>
    <s v="BUTLER, MIKE"/>
    <x v="0"/>
  </r>
  <r>
    <n v="10199982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VA"/>
    <s v="BUTLER, MIKE"/>
    <x v="0"/>
  </r>
  <r>
    <n v="10199983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Y1XS"/>
    <s v="BUTLER, MIKE"/>
    <x v="0"/>
  </r>
  <r>
    <n v="10199984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WJ"/>
    <s v="BUTLER, MIKE"/>
    <x v="0"/>
  </r>
  <r>
    <n v="10199985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WR"/>
    <s v="BUTLER, MIKE"/>
    <x v="0"/>
  </r>
  <r>
    <n v="10199986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WL"/>
    <s v="BUTLER, MIKE"/>
    <x v="0"/>
  </r>
  <r>
    <n v="10199987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WH"/>
    <s v="BUTLER, MIKE"/>
    <x v="0"/>
  </r>
  <r>
    <n v="10199988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ZC"/>
    <s v="BUTLER, MIKE"/>
    <x v="0"/>
  </r>
  <r>
    <n v="10199989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W0V6"/>
    <s v="BUTLER, MIKE"/>
    <x v="0"/>
  </r>
  <r>
    <n v="10199992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BC"/>
    <s v="BUTLER, MIKE"/>
    <x v="0"/>
  </r>
  <r>
    <n v="10199993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Y2CM"/>
    <s v="BUTLER, MIKE"/>
    <x v="0"/>
  </r>
  <r>
    <n v="10199995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Y5RF"/>
    <s v="BUTLER, MIKE"/>
    <x v="0"/>
  </r>
  <r>
    <n v="10199996"/>
    <d v="2016-01-19T00:00:00"/>
    <x v="4"/>
    <s v="CATALYST, CISCO 3560-CX 12 PORT POE IP BASE"/>
    <s v=""/>
    <x v="0"/>
    <s v="0116"/>
    <s v="MOSQUITO CONTROL MAIN OFFICE"/>
    <s v="E BLDG IDF"/>
    <s v="E BLDG IDF"/>
    <n v="1005.6"/>
    <s v="9/30/2015 "/>
    <s v="FOC1927W16N"/>
    <s v="BUTLER, MIKE"/>
    <x v="0"/>
  </r>
  <r>
    <n v="10199997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XQ"/>
    <s v="BUTLER, MIKE"/>
    <x v="0"/>
  </r>
  <r>
    <n v="10199998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Y0CS"/>
    <s v="BUTLER, MIKE"/>
    <x v="0"/>
  </r>
  <r>
    <n v="10199999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Y0CY"/>
    <s v="BUTLER, MIKE"/>
    <x v="0"/>
  </r>
  <r>
    <n v="10200000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ZW"/>
    <s v="BUTLER, MIKE"/>
    <x v="0"/>
  </r>
  <r>
    <n v="10200001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Y08J"/>
    <s v="BUTLER, MIKE"/>
    <x v="0"/>
  </r>
  <r>
    <n v="10200002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AN"/>
    <s v="BUTLER, MIKE"/>
    <x v="0"/>
  </r>
  <r>
    <n v="10200003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XX"/>
    <s v="BUTLER, MIKE"/>
    <x v="0"/>
  </r>
  <r>
    <n v="10200004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Y5VM"/>
    <s v="BUTLER, MIKE"/>
    <x v="0"/>
  </r>
  <r>
    <n v="10200005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X0"/>
    <s v="BUTLER, MIKE"/>
    <x v="0"/>
  </r>
  <r>
    <n v="10200006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Y7"/>
    <s v="BUTLER, MIKE"/>
    <x v="0"/>
  </r>
  <r>
    <n v="10200007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Y0CM"/>
    <s v="BUTLER, MIKE"/>
    <x v="0"/>
  </r>
  <r>
    <n v="10200008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A4"/>
    <s v="BUTLER, MIKE"/>
    <x v="0"/>
  </r>
  <r>
    <n v="10200009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9Y09B"/>
    <s v="BUTLER, MIKE"/>
    <x v="0"/>
  </r>
  <r>
    <n v="10200010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Y26Q"/>
    <s v="BUTLER, MIKE"/>
    <x v="0"/>
  </r>
  <r>
    <n v="10200011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Y4"/>
    <s v="BUTLER, MIKE"/>
    <x v="0"/>
  </r>
  <r>
    <n v="10200012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4Z3YZ"/>
    <s v="BUTLER, MIKE"/>
    <x v="0"/>
  </r>
  <r>
    <n v="10200013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U9"/>
    <s v="BUTLER, MIKE"/>
    <x v="0"/>
  </r>
  <r>
    <n v="10200014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Z2E3"/>
    <s v="BUTLER, MIKE"/>
    <x v="0"/>
  </r>
  <r>
    <n v="10200016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Y059"/>
    <s v="BUTLER, MIKE"/>
    <x v="0"/>
  </r>
  <r>
    <n v="10200017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W1"/>
    <s v="BUTLER, MIKE"/>
    <x v="0"/>
  </r>
  <r>
    <n v="10200018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VY"/>
    <s v="BUTLER, MIKE"/>
    <x v="0"/>
  </r>
  <r>
    <n v="10200019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XT"/>
    <s v="BUTLER, MIKE"/>
    <x v="0"/>
  </r>
  <r>
    <n v="10200020"/>
    <d v="2016-01-19T00:00:00"/>
    <x v="4"/>
    <s v="CATALYST, CISCO 3560-CX 12 PORT POE IP BASE"/>
    <s v=""/>
    <x v="0"/>
    <s v="0008"/>
    <s v="GOVERNMENTAL CENTER 8TH FLR"/>
    <s v=""/>
    <s v="MDF"/>
    <n v="1005.6"/>
    <s v="9/30/2015 "/>
    <s v="FOC1927W4UH"/>
    <s v="BUTLER, MIKE"/>
    <x v="0"/>
  </r>
  <r>
    <n v="10200021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Y07S"/>
    <s v="BUTLER, MIKE"/>
    <x v="0"/>
  </r>
  <r>
    <n v="10200022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Y5GZ"/>
    <s v="BUTLER, MIKE"/>
    <x v="0"/>
  </r>
  <r>
    <n v="10200023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Y1ZP"/>
    <s v="BUTLER, MIKE"/>
    <x v="0"/>
  </r>
  <r>
    <n v="10200024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CB"/>
    <s v="BUTLER, MIKE"/>
    <x v="0"/>
  </r>
  <r>
    <n v="10200025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145"/>
    <s v="BUTLER, MIKE"/>
    <x v="0"/>
  </r>
  <r>
    <n v="10200026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W6"/>
    <s v="BUTLER, MIKE"/>
    <x v="0"/>
  </r>
  <r>
    <n v="10200027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14S"/>
    <s v="BUTLER, MIKE"/>
    <x v="0"/>
  </r>
  <r>
    <n v="10200028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9T"/>
    <s v="BUTLER, MIKE"/>
    <x v="0"/>
  </r>
  <r>
    <n v="10200029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CP"/>
    <s v="BUTLER, MIKE"/>
    <x v="0"/>
  </r>
  <r>
    <n v="10200030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Y1G2"/>
    <s v="BUTLER, MIKE"/>
    <x v="0"/>
  </r>
  <r>
    <n v="10200031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Z2GF"/>
    <s v="BUTLER, MIKE"/>
    <x v="0"/>
  </r>
  <r>
    <n v="10200032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XL"/>
    <s v="BUTLER, MIKE"/>
    <x v="0"/>
  </r>
  <r>
    <n v="10200033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CT"/>
    <s v="BUTLER, MIKE"/>
    <x v="0"/>
  </r>
  <r>
    <n v="10200034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CV"/>
    <s v="BUTLER, MIKE"/>
    <x v="0"/>
  </r>
  <r>
    <n v="10200036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WU"/>
    <s v="BUTLER, MIKE"/>
    <x v="0"/>
  </r>
  <r>
    <n v="10200037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Z2PJ"/>
    <s v="BUTLER, MIKE"/>
    <x v="0"/>
  </r>
  <r>
    <n v="10200038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AG"/>
    <s v="BUTLER, MIKE"/>
    <x v="0"/>
  </r>
  <r>
    <n v="10200039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9Y097"/>
    <s v="BUTLER, MIKE"/>
    <x v="0"/>
  </r>
  <r>
    <n v="10200040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33Y276"/>
    <s v="BUTLER, MIKE"/>
    <x v="0"/>
  </r>
  <r>
    <n v="10200041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A0"/>
    <s v="BUTLER, MIKE"/>
    <x v="0"/>
  </r>
  <r>
    <n v="10200043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8Z0C2"/>
    <s v="BUTLER, MIKE"/>
    <x v="0"/>
  </r>
  <r>
    <n v="10200044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TV"/>
    <s v="BUTLER, MIKE"/>
    <x v="0"/>
  </r>
  <r>
    <n v="10200045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U0"/>
    <s v="BUTLER, MIKE"/>
    <x v="0"/>
  </r>
  <r>
    <n v="10200046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TY"/>
    <s v="BUTLER, MIKE"/>
    <x v="0"/>
  </r>
  <r>
    <n v="10200047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Z9"/>
    <s v="BUTLER, MIKE"/>
    <x v="0"/>
  </r>
  <r>
    <n v="10200048"/>
    <d v="2016-01-19T00:00:00"/>
    <x v="4"/>
    <s v="CATALYST, CISCO 3560-CX 12 PORT POE IP BASE"/>
    <s v=""/>
    <x v="0"/>
    <s v="0008"/>
    <s v="GOVERNMENTAL CENTER 8TH FLR"/>
    <s v=""/>
    <s v="401.34"/>
    <n v="1005.6"/>
    <s v="9/30/2015 "/>
    <s v="FOC1927W4YS"/>
    <s v="BUTLER, MIKE"/>
    <x v="0"/>
  </r>
  <r>
    <s v="F0987600"/>
    <d v="2016-01-19T00:00:00"/>
    <x v="4"/>
    <s v="MODEM STANDALONE 5822-10"/>
    <s v="5822-10"/>
    <x v="0"/>
    <s v="0004"/>
    <s v="GOVERNMENTAL CENTER 4TH FLR"/>
    <s v="COMMROOM"/>
    <s v="OFFICE"/>
    <n v="1031"/>
    <s v="2/24/2015 "/>
    <n v="20831"/>
    <s v="ALVAREZ, ALFREDO"/>
    <x v="0"/>
  </r>
  <r>
    <s v="G0089300"/>
    <d v="2016-01-19T00:00:00"/>
    <x v="4"/>
    <s v="MODEM,IBM MDL#5822-18 RACK MNT"/>
    <s v="5822-18"/>
    <x v="0"/>
    <s v="0004"/>
    <s v="GOVERNMENTAL CENTER 4TH FLR"/>
    <s v="COMMROOM"/>
    <e v="#N/A"/>
    <n v="1026"/>
    <s v="1/15/2015 "/>
    <n v="75852"/>
    <e v="#N/A"/>
    <x v="0"/>
  </r>
  <r>
    <s v="G0089400"/>
    <d v="2016-01-19T00:00:00"/>
    <x v="4"/>
    <s v="MODEM,IBM MDL#5822-18 RACK MNT"/>
    <s v="5822-18"/>
    <x v="0"/>
    <s v="0004"/>
    <s v="GOVERNMENTAL CENTER 4TH FLR"/>
    <s v="COMMROOM"/>
    <e v="#N/A"/>
    <n v="1026"/>
    <s v="1/15/2015 "/>
    <n v="75868"/>
    <e v="#N/A"/>
    <x v="0"/>
  </r>
  <r>
    <s v="G0089500"/>
    <d v="2016-01-19T00:00:00"/>
    <x v="4"/>
    <s v="MODEM,IBM MDL#5822-18 RACK MNT"/>
    <s v="5822-18"/>
    <x v="0"/>
    <s v="0004"/>
    <s v="GOVERNMENTAL CENTER 4TH FLR"/>
    <s v="COMMROOM"/>
    <e v="#N/A"/>
    <n v="1026"/>
    <s v="1/15/2015 "/>
    <n v="75916"/>
    <e v="#N/A"/>
    <x v="0"/>
  </r>
  <r>
    <s v="G0822400"/>
    <d v="2016-01-19T00:00:00"/>
    <x v="4"/>
    <s v="MODEM CNM/DSU/CSU 5822-018"/>
    <s v="5822-018"/>
    <x v="0"/>
    <s v="0004"/>
    <s v="GOVERNMENTAL CENTER 4TH FLR"/>
    <s v="COMMROOM"/>
    <e v="#N/A"/>
    <n v="1026"/>
    <s v="1/15/2015 "/>
    <n v="76929"/>
    <e v="#N/A"/>
    <x v="0"/>
  </r>
  <r>
    <s v="J0407900"/>
    <d v="2016-01-19T00:00:00"/>
    <x v="4"/>
    <s v="MODEM,STAND-ALONE,IBM#5822-010"/>
    <s v=""/>
    <x v="0"/>
    <s v="0004"/>
    <s v="GOVERNMENTAL CENTER 4TH FLR"/>
    <s v="COMMROOM"/>
    <e v="#N/A"/>
    <n v="1094"/>
    <s v="1/15/2015 "/>
    <n v="80558"/>
    <e v="#N/A"/>
    <x v="0"/>
  </r>
  <r>
    <s v="J0408100"/>
    <d v="2016-01-19T00:00:00"/>
    <x v="4"/>
    <s v="MODEM,STAND-ALONE,IBM#5822-18"/>
    <s v=""/>
    <x v="0"/>
    <s v="0004"/>
    <s v="GOVERNMENTAL CENTER 4TH FLR"/>
    <s v="COMMROOM"/>
    <e v="#N/A"/>
    <n v="1094"/>
    <s v="1/15/2015 "/>
    <n v="80562"/>
    <e v="#N/A"/>
    <x v="0"/>
  </r>
  <r>
    <s v="J0408500"/>
    <d v="2016-01-19T00:00:00"/>
    <x v="4"/>
    <s v="MODEM,STAND-ALONE,IBM#5822-18"/>
    <s v=""/>
    <x v="0"/>
    <s v="0004"/>
    <s v="GOVERNMENTAL CENTER 4TH FLR"/>
    <s v="COMMROOM"/>
    <e v="#N/A"/>
    <n v="1094"/>
    <s v="1/15/2015 "/>
    <n v="80582"/>
    <e v="#N/A"/>
    <x v="0"/>
  </r>
  <r>
    <s v="J0912300"/>
    <d v="2016-01-19T00:00:00"/>
    <x v="4"/>
    <s v="DBL MODULAR WORKSTATION"/>
    <s v=""/>
    <x v="0"/>
    <s v="0004"/>
    <s v="GOVERNMENTAL CENTER 4TH FLR"/>
    <s v="401.45.1"/>
    <s v="401.31"/>
    <n v="4496.6499999999996"/>
    <s v="12/22/2014"/>
    <s v=""/>
    <s v="PORTER, MARK"/>
    <x v="0"/>
  </r>
  <r>
    <s v="J0912500"/>
    <d v="2016-01-19T00:00:00"/>
    <x v="4"/>
    <s v="DBL MODULAR WORKSTATION"/>
    <s v=""/>
    <x v="0"/>
    <s v="0004"/>
    <s v="GOVERNMENTAL CENTER 4TH FLR"/>
    <n v="401.45"/>
    <s v="401.45"/>
    <n v="4496.6499999999996"/>
    <s v="12/9/2014 "/>
    <s v=""/>
    <s v="ALVAREZ, ALFREDO"/>
    <x v="0"/>
  </r>
  <r>
    <s v="J0912600"/>
    <d v="2016-01-19T00:00:00"/>
    <x v="4"/>
    <s v="DBL MODULAR WORKSTATION"/>
    <s v=""/>
    <x v="0"/>
    <s v="0004"/>
    <s v="GOVERNMENTAL CENTER 4TH FLR"/>
    <n v="401.45"/>
    <e v="#N/A"/>
    <n v="4496.6499999999996"/>
    <s v="12/9/2014 "/>
    <s v=""/>
    <e v="#N/A"/>
    <x v="0"/>
  </r>
  <r>
    <s v="J0912900"/>
    <d v="2016-01-19T00:00:00"/>
    <x v="4"/>
    <s v="DBL MODULAR WORKSTATION"/>
    <s v=""/>
    <x v="0"/>
    <s v="0004"/>
    <s v="GOVERNMENTAL CENTER 4TH FLR"/>
    <n v="401.43"/>
    <e v="#N/A"/>
    <n v="4496.6499999999996"/>
    <s v="12/9/2014 "/>
    <s v=""/>
    <e v="#N/A"/>
    <x v="0"/>
  </r>
  <r>
    <n v="10104476"/>
    <d v="2016-01-19T00:00:00"/>
    <x v="5"/>
    <s v="MODULAR WORKSTATION"/>
    <s v=""/>
    <x v="0"/>
    <s v="0004"/>
    <s v="GOVERNMENTAL CENTER 4TH FLR"/>
    <n v="403.17"/>
    <s v="403.17"/>
    <n v="14825.22"/>
    <s v="12/9/2014 "/>
    <s v=""/>
    <s v="MARTINEZ, VIVIAN"/>
    <x v="0"/>
  </r>
  <r>
    <n v="10130105"/>
    <d v="2016-01-19T00:00:00"/>
    <x v="5"/>
    <s v="RACK FOR DELL POWEREDGE BASE"/>
    <s v=""/>
    <x v="0"/>
    <s v="0067"/>
    <s v="YOUTH SERVICE AUSTRIALIAN AVE"/>
    <n v="115"/>
    <e v="#N/A"/>
    <n v="3304"/>
    <s v="3/3/2015  "/>
    <s v=""/>
    <e v="#N/A"/>
    <x v="0"/>
  </r>
  <r>
    <n v="10132747"/>
    <d v="2016-01-19T00:00:00"/>
    <x v="5"/>
    <s v="PROJECTOR, 3M MULTIMEDIA"/>
    <s v=""/>
    <x v="0"/>
    <s v="3376"/>
    <s v="VISTA CENTER OFFICE 2ND FLR"/>
    <s v="2W39.04"/>
    <e v="#N/A"/>
    <n v="4933.5"/>
    <s v="2/23/2015 "/>
    <s v="G0C104236"/>
    <e v="#N/A"/>
    <x v="0"/>
  </r>
  <r>
    <n v="10138867"/>
    <d v="2016-01-19T00:00:00"/>
    <x v="5"/>
    <s v="MONITOR,DELL,FLAT PANEL U1"/>
    <s v="310-2578"/>
    <x v="0"/>
    <s v="0067"/>
    <s v="YOUTH SERVICE AUSTRIALIAN AVE"/>
    <n v="115"/>
    <e v="#N/A"/>
    <n v="1864"/>
    <s v="3/3/2015  "/>
    <s v="TW00636U1296114C-O849"/>
    <e v="#N/A"/>
    <x v="0"/>
  </r>
  <r>
    <n v="10140397"/>
    <d v="2016-01-19T00:00:00"/>
    <x v="5"/>
    <s v="KVM MASTR CONTROL"/>
    <s v="221546-001"/>
    <x v="0"/>
    <s v="0004"/>
    <s v="GOVERNMENTAL CENTER 4TH FLR"/>
    <n v="403.1"/>
    <s v="402.21"/>
    <n v="3059"/>
    <s v="12/4/2014 "/>
    <s v="QN18JTJ8N045"/>
    <s v="RATCHINSKY, KELLY"/>
    <x v="0"/>
  </r>
  <r>
    <n v="10140591"/>
    <d v="2016-01-19T00:00:00"/>
    <x v="5"/>
    <s v="SERVER, COMPAQ PROLIANT DL380R"/>
    <s v="235438-001"/>
    <x v="0"/>
    <s v="0004"/>
    <s v="GOVERNMENTAL CENTER 4TH FLR"/>
    <n v="403.1"/>
    <s v="402.21"/>
    <n v="6800"/>
    <s v="12/4/2014 "/>
    <s v="D137JZG1K431"/>
    <s v="RATCHINSKY, KELLY"/>
    <x v="0"/>
  </r>
  <r>
    <n v="10140603"/>
    <d v="2016-01-19T00:00:00"/>
    <x v="5"/>
    <s v="SERVER, DELL PROLIANT DL380"/>
    <s v="235438-001"/>
    <x v="0"/>
    <s v="0004"/>
    <s v="GOVERNMENTAL CENTER 4TH FLR"/>
    <s v="NASRACK3"/>
    <s v="402.22"/>
    <n v="4704"/>
    <s v="2/20/2015 "/>
    <s v="D139JZG1P126"/>
    <s v="ERICKSON, CARL"/>
    <x v="0"/>
  </r>
  <r>
    <n v="10142913"/>
    <d v="2016-01-19T00:00:00"/>
    <x v="5"/>
    <s v="COMPAQ RACK MOUNT KVM"/>
    <s v="221546-001"/>
    <x v="0"/>
    <s v="2748"/>
    <s v="EMERGENCY OPS CENTER-1ST FLOOR"/>
    <s v="IDF"/>
    <e v="#N/A"/>
    <n v="2094"/>
    <s v="1/22/2015 "/>
    <s v="9X24JTJ83064"/>
    <e v="#N/A"/>
    <x v="0"/>
  </r>
  <r>
    <n v="10150890"/>
    <d v="2016-01-19T00:00:00"/>
    <x v="5"/>
    <s v="SERVER, COMPAQ DL380R03"/>
    <s v="301111-001"/>
    <x v="0"/>
    <s v="0004"/>
    <s v="GOVERNMENTAL CENTER 4TH FLR"/>
    <s v="NASRACK3"/>
    <s v="402.22"/>
    <n v="5260"/>
    <s v="2/20/2015 "/>
    <s v="E303MFG50904"/>
    <s v="ERICKSON, CARL"/>
    <x v="0"/>
  </r>
  <r>
    <n v="10152388"/>
    <d v="2016-01-19T00:00:00"/>
    <x v="5"/>
    <s v="POWEREDGE RACK, DELL"/>
    <s v="220-4494"/>
    <x v="0"/>
    <s v="0004"/>
    <s v="GOVERNMENTAL CENTER 4TH FLR"/>
    <n v="403.13"/>
    <e v="#N/A"/>
    <n v="1195"/>
    <s v="3/12/2015 "/>
    <s v="BPB1K21"/>
    <e v="#N/A"/>
    <x v="0"/>
  </r>
  <r>
    <n v="10152937"/>
    <d v="2016-01-19T00:00:00"/>
    <x v="5"/>
    <s v="SUN WORKSTATION"/>
    <s v=""/>
    <x v="0"/>
    <s v="0004"/>
    <s v="GOVERNMENTAL CENTER 4TH FLR"/>
    <n v="402.2"/>
    <s v="402.21"/>
    <n v="4408.2"/>
    <s v="12/9/2014 "/>
    <s v="FT3230595"/>
    <s v="BAPTIST, DARYL"/>
    <x v="0"/>
  </r>
  <r>
    <n v="10152940"/>
    <d v="2016-01-19T00:00:00"/>
    <x v="5"/>
    <s v="SERVER,COMPAQ PROLIANT DL380R"/>
    <s v="301111-001"/>
    <x v="0"/>
    <s v="2748"/>
    <s v="EMERGENCY OPS CENTER-1ST FLOOR"/>
    <n v="154"/>
    <e v="#N/A"/>
    <n v="11555"/>
    <s v="2/17/2015 "/>
    <s v="D326MFG52882"/>
    <e v="#N/A"/>
    <x v="0"/>
  </r>
  <r>
    <n v="10152991"/>
    <d v="2016-01-19T00:00:00"/>
    <x v="5"/>
    <s v="SERVER, SUN FIRE 280R"/>
    <s v="A35-WSPF2-2GQB1"/>
    <x v="0"/>
    <s v="0004"/>
    <s v="GOVERNMENTAL CENTER 4TH FLR"/>
    <n v="403.1"/>
    <s v="403.11"/>
    <n v="25347.19"/>
    <s v="12/10/2014"/>
    <s v="313AD3FE7"/>
    <s v="ERICKSON, CARL"/>
    <x v="0"/>
  </r>
  <r>
    <n v="10155437"/>
    <d v="2016-01-19T00:00:00"/>
    <x v="5"/>
    <s v="SERVER, HP"/>
    <s v=""/>
    <x v="0"/>
    <s v="2748"/>
    <s v="EMERGENCY OPS CENTER-1ST FLOOR"/>
    <n v="154"/>
    <s v="402.2"/>
    <n v="4836"/>
    <s v="2/17/2015 "/>
    <s v="M07NLGP11N"/>
    <s v="SAMUEL, SANTHOSH"/>
    <x v="0"/>
  </r>
  <r>
    <n v="10155440"/>
    <d v="2016-01-19T00:00:00"/>
    <x v="5"/>
    <s v="IP CONSOLE SWITCH"/>
    <s v=""/>
    <x v="0"/>
    <s v="0004"/>
    <s v="GOVERNMENTAL CENTER 4TH FLR"/>
    <n v="403.1"/>
    <s v="402.22"/>
    <n v="3500"/>
    <s v="2/24/2015 "/>
    <s v="D04XLD841B"/>
    <s v="ERICKSON, CARL"/>
    <x v="0"/>
  </r>
  <r>
    <n v="10155442"/>
    <d v="2016-01-19T00:00:00"/>
    <x v="5"/>
    <s v="IP CONSOLE SWITCH"/>
    <s v=""/>
    <x v="1"/>
    <s v="0004"/>
    <s v="GOVERNMENTAL CENTER 4TH FLR"/>
    <n v="403.1"/>
    <s v="402.21"/>
    <n v="3500"/>
    <s v="1/20/2015 "/>
    <s v="D0YFLD841B"/>
    <s v="RATCHINSKY, KELLY"/>
    <x v="0"/>
  </r>
  <r>
    <n v="10155671"/>
    <d v="2016-01-19T00:00:00"/>
    <x v="5"/>
    <s v="SERVER, SUN FIRE V440"/>
    <s v=""/>
    <x v="0"/>
    <s v="0004"/>
    <s v="GOVERNMENTAL CENTER 4TH FLR"/>
    <n v="403.1"/>
    <s v="402.2"/>
    <n v="9295.35"/>
    <s v="12/10/2014"/>
    <s v="0348AD1EB9"/>
    <s v="ERICKSON, CARL"/>
    <x v="0"/>
  </r>
  <r>
    <n v="10155674"/>
    <d v="2016-01-19T00:00:00"/>
    <x v="5"/>
    <s v="SERVER, HP PROLIANT DL380R03"/>
    <s v=""/>
    <x v="0"/>
    <s v="2437"/>
    <s v="NEW COURTHOUSE WPB - BASEMENT"/>
    <s v="BSMT"/>
    <s v="BSMT"/>
    <n v="7760"/>
    <s v="6/10/2015 "/>
    <s v="EA0FLDN422"/>
    <s v="SAMUEL, SANTHOSH"/>
    <x v="0"/>
  </r>
  <r>
    <n v="10155797"/>
    <d v="2016-01-19T00:00:00"/>
    <x v="5"/>
    <s v="SERVER, COMPAQ PROLIANT DL360"/>
    <s v=""/>
    <x v="0"/>
    <s v="2437"/>
    <s v="NEW COURTHOUSE WPB - BASEMENT"/>
    <s v="JCBSMT"/>
    <s v="402.2"/>
    <n v="7330"/>
    <s v="2/12/2015 "/>
    <s v="M041LGP823"/>
    <s v="SAMUEL, SANTHOSH"/>
    <x v="0"/>
  </r>
  <r>
    <n v="10156603"/>
    <d v="2016-01-19T00:00:00"/>
    <x v="5"/>
    <s v="SERVER, DAISI SYSTEM"/>
    <s v=""/>
    <x v="0"/>
    <s v="0004"/>
    <s v="GOVERNMENTAL CENTER 4TH FLR"/>
    <n v="403.13"/>
    <s v="403.13"/>
    <n v="37340"/>
    <s v="1/20/2015 "/>
    <s v="AZSW4031415"/>
    <s v="SAMUEL, SANTHOSH"/>
    <x v="0"/>
  </r>
  <r>
    <n v="10156697"/>
    <d v="2016-01-19T00:00:00"/>
    <x v="5"/>
    <s v="LAPTOP, DELL LATITUDE D400"/>
    <s v=""/>
    <x v="0"/>
    <s v="0004"/>
    <s v="GOVERNMENTAL CENTER 4TH FLR"/>
    <n v="402.2"/>
    <s v="HECHT"/>
    <n v="2498.94"/>
    <s v="1/15/2015 "/>
    <s v="1DWBP41"/>
    <s v="HECHT, MICHAEL"/>
    <x v="0"/>
  </r>
  <r>
    <n v="10157022"/>
    <d v="2016-01-19T00:00:00"/>
    <x v="5"/>
    <s v="KVM DIGITAL RACKMOUNT, 16 PORT"/>
    <s v=""/>
    <x v="0"/>
    <s v="0004"/>
    <s v="GOVERNMENTAL CENTER 4TH FLR"/>
    <n v="403"/>
    <e v="#N/A"/>
    <n v="4859"/>
    <s v="12/18/2014"/>
    <n v="10009090"/>
    <e v="#N/A"/>
    <x v="0"/>
  </r>
  <r>
    <n v="10159734"/>
    <d v="2016-01-19T00:00:00"/>
    <x v="5"/>
    <s v="SERVER, PSERIES 630"/>
    <s v=""/>
    <x v="0"/>
    <s v="0004"/>
    <s v="GOVERNMENTAL CENTER 4TH FLR"/>
    <n v="403.1"/>
    <e v="#N/A"/>
    <n v="23269"/>
    <s v="12/9/2014 "/>
    <s v="10-BB10C"/>
    <e v="#N/A"/>
    <x v="0"/>
  </r>
  <r>
    <n v="10159800"/>
    <d v="2016-01-19T00:00:00"/>
    <x v="5"/>
    <s v="FURNITURE, WORKSTATION"/>
    <s v=""/>
    <x v="0"/>
    <s v="0004"/>
    <s v="GOVERNMENTAL CENTER 4TH FLR"/>
    <n v="402.21100000000001"/>
    <s v="402.21"/>
    <n v="4858"/>
    <s v="12/9/2014 "/>
    <s v=""/>
    <s v="RATCHINSKY, KELLY"/>
    <x v="0"/>
  </r>
  <r>
    <n v="10159809"/>
    <d v="2016-01-19T00:00:00"/>
    <x v="5"/>
    <s v="MODULAR WORKSTATION"/>
    <s v=""/>
    <x v="0"/>
    <s v="0004"/>
    <s v="GOVERNMENTAL CENTER 4TH FLR"/>
    <n v="402.24599999999998"/>
    <s v="402.21"/>
    <n v="2003.86"/>
    <s v="12/9/2014 "/>
    <s v=""/>
    <s v="RATCHINSKY, KELLY"/>
    <x v="0"/>
  </r>
  <r>
    <n v="10159810"/>
    <d v="2016-01-19T00:00:00"/>
    <x v="5"/>
    <s v="MODULAR WORKSTATION"/>
    <s v=""/>
    <x v="0"/>
    <s v="0004"/>
    <s v="GOVERNMENTAL CENTER 4TH FLR"/>
    <n v="402.21199999999999"/>
    <s v="402.21"/>
    <n v="2003.77"/>
    <s v="12/9/2014 "/>
    <s v=""/>
    <s v="RATCHINSKY, KELLY"/>
    <x v="0"/>
  </r>
  <r>
    <n v="10159811"/>
    <d v="2016-01-19T00:00:00"/>
    <x v="5"/>
    <s v="MODULAR WORKSTATION"/>
    <s v=""/>
    <x v="0"/>
    <s v="0004"/>
    <s v="GOVERNMENTAL CENTER 4TH FLR"/>
    <n v="402.21300000000002"/>
    <s v="402.21"/>
    <n v="2003.77"/>
    <s v="12/9/2014 "/>
    <s v=""/>
    <s v="RATCHINSKY, KELLY"/>
    <x v="0"/>
  </r>
  <r>
    <n v="10159812"/>
    <d v="2016-01-19T00:00:00"/>
    <x v="5"/>
    <s v="MODULAR WORKSTATION"/>
    <s v=""/>
    <x v="0"/>
    <s v="0004"/>
    <s v="GOVERNMENTAL CENTER 4TH FLR"/>
    <n v="402.22300000000001"/>
    <s v="402.21"/>
    <n v="2003.77"/>
    <s v="12/9/2014 "/>
    <s v=""/>
    <s v="RATCHINSKY, KELLY"/>
    <x v="0"/>
  </r>
  <r>
    <n v="10159813"/>
    <d v="2016-01-19T00:00:00"/>
    <x v="5"/>
    <s v="MODULAR WORKSTATION"/>
    <s v=""/>
    <x v="0"/>
    <s v="0004"/>
    <s v="GOVERNMENTAL CENTER 4TH FLR"/>
    <n v="402.214"/>
    <s v="402.21"/>
    <n v="2003.77"/>
    <s v="12/9/2014 "/>
    <s v=""/>
    <s v="RATCHINSKY, KELLY"/>
    <x v="0"/>
  </r>
  <r>
    <n v="10159814"/>
    <d v="2016-01-19T00:00:00"/>
    <x v="5"/>
    <s v="MODULAR WORKSTATION"/>
    <s v=""/>
    <x v="0"/>
    <s v="0004"/>
    <s v="GOVERNMENTAL CENTER 4TH FLR"/>
    <n v="402.22399999999999"/>
    <s v="402.21"/>
    <n v="2003.77"/>
    <s v="12/9/2014 "/>
    <s v=""/>
    <s v="RATCHINSKY, KELLY"/>
    <x v="0"/>
  </r>
  <r>
    <n v="10159815"/>
    <d v="2016-01-19T00:00:00"/>
    <x v="5"/>
    <s v="MODULAR WORKSTATION"/>
    <s v=""/>
    <x v="0"/>
    <s v="0004"/>
    <s v="GOVERNMENTAL CENTER 4TH FLR"/>
    <n v="402.21499999999997"/>
    <s v="402.21"/>
    <n v="2003.77"/>
    <s v="12/9/2014 "/>
    <s v=""/>
    <s v="RATCHINSKY, KELLY"/>
    <x v="0"/>
  </r>
  <r>
    <n v="10159816"/>
    <d v="2016-01-19T00:00:00"/>
    <x v="5"/>
    <s v="MODULAR WORKSTATION"/>
    <s v=""/>
    <x v="0"/>
    <s v="0004"/>
    <s v="GOVERNMENTAL CENTER 4TH FLR"/>
    <n v="402.22500000000002"/>
    <s v="402.21"/>
    <n v="2003.77"/>
    <s v="12/9/2014 "/>
    <s v=""/>
    <s v="RATCHINSKY, KELLY"/>
    <x v="0"/>
  </r>
  <r>
    <n v="10159817"/>
    <d v="2016-01-19T00:00:00"/>
    <x v="5"/>
    <s v="MODULAR WORKSTATION"/>
    <s v=""/>
    <x v="0"/>
    <s v="0004"/>
    <s v="GOVERNMENTAL CENTER 4TH FLR"/>
    <n v="402.21600000000001"/>
    <s v="402.21"/>
    <n v="2003.77"/>
    <s v="12/9/2014 "/>
    <s v=""/>
    <s v="RATCHINSKY, KELLY"/>
    <x v="0"/>
  </r>
  <r>
    <n v="10159818"/>
    <d v="2016-01-19T00:00:00"/>
    <x v="5"/>
    <s v="MODULAR WORKSTATION"/>
    <s v=""/>
    <x v="0"/>
    <s v="0004"/>
    <s v="GOVERNMENTAL CENTER 4TH FLR"/>
    <n v="402.21699999999998"/>
    <s v="402.21"/>
    <n v="2003.77"/>
    <s v="12/9/2014 "/>
    <s v=""/>
    <s v="RATCHINSKY, KELLY"/>
    <x v="0"/>
  </r>
  <r>
    <n v="10159819"/>
    <d v="2016-01-19T00:00:00"/>
    <x v="5"/>
    <s v="MODULAR WORKSTATION"/>
    <s v=""/>
    <x v="0"/>
    <s v="0004"/>
    <s v="GOVERNMENTAL CENTER 4TH FLR"/>
    <n v="402.245"/>
    <s v="402.21"/>
    <n v="2003.77"/>
    <s v="12/9/2014 "/>
    <s v=""/>
    <s v="RATCHINSKY, KELLY"/>
    <x v="0"/>
  </r>
  <r>
    <n v="10159820"/>
    <d v="2016-01-19T00:00:00"/>
    <x v="5"/>
    <s v="MODULAR WORKSTATION"/>
    <s v=""/>
    <x v="0"/>
    <s v="0004"/>
    <s v="GOVERNMENTAL CENTER 4TH FLR"/>
    <n v="402.23500000000001"/>
    <s v="402.21"/>
    <n v="2003.77"/>
    <s v="12/9/2014 "/>
    <s v=""/>
    <s v="RATCHINSKY, KELLY"/>
    <x v="0"/>
  </r>
  <r>
    <n v="10159821"/>
    <d v="2016-01-19T00:00:00"/>
    <x v="5"/>
    <s v="MODULAR WORKSTATION"/>
    <s v=""/>
    <x v="0"/>
    <s v="0004"/>
    <s v="GOVERNMENTAL CENTER 4TH FLR"/>
    <n v="402.24299999999999"/>
    <s v="402.21"/>
    <n v="2003.77"/>
    <s v="12/9/2014 "/>
    <s v=""/>
    <s v="RATCHINSKY, KELLY"/>
    <x v="0"/>
  </r>
  <r>
    <n v="10159822"/>
    <d v="2016-01-19T00:00:00"/>
    <x v="5"/>
    <s v="MODULAR WORKSTATION"/>
    <s v=""/>
    <x v="0"/>
    <s v="0004"/>
    <s v="GOVERNMENTAL CENTER 4TH FLR"/>
    <n v="402.233"/>
    <s v="402.21"/>
    <n v="2003.77"/>
    <s v="12/9/2014 "/>
    <s v=""/>
    <s v="RATCHINSKY, KELLY"/>
    <x v="0"/>
  </r>
  <r>
    <n v="10159823"/>
    <d v="2016-01-19T00:00:00"/>
    <x v="5"/>
    <s v="MODULAR WORKSTATION"/>
    <s v=""/>
    <x v="0"/>
    <s v="0004"/>
    <s v="GOVERNMENTAL CENTER 4TH FLR"/>
    <n v="402.24400000000003"/>
    <s v="402.21"/>
    <n v="2003.77"/>
    <s v="12/9/2014 "/>
    <s v=""/>
    <s v="RATCHINSKY, KELLY"/>
    <x v="0"/>
  </r>
  <r>
    <n v="10159824"/>
    <d v="2016-01-19T00:00:00"/>
    <x v="5"/>
    <s v="MODULAR WORKSTATION"/>
    <s v=""/>
    <x v="0"/>
    <s v="0004"/>
    <s v="GOVERNMENTAL CENTER 4TH FLR"/>
    <n v="402.24200000000002"/>
    <s v="402.21"/>
    <n v="2003.77"/>
    <s v="12/9/2014 "/>
    <s v=""/>
    <s v="RATCHINSKY, KELLY"/>
    <x v="0"/>
  </r>
  <r>
    <n v="10159825"/>
    <d v="2016-01-19T00:00:00"/>
    <x v="5"/>
    <s v="MODULAR WORKSTATION"/>
    <s v=""/>
    <x v="0"/>
    <s v="0004"/>
    <s v="GOVERNMENTAL CENTER 4TH FLR"/>
    <n v="402.23200000000003"/>
    <s v="402.21"/>
    <n v="2003.77"/>
    <s v="12/9/2014 "/>
    <s v=""/>
    <s v="RATCHINSKY, KELLY"/>
    <x v="0"/>
  </r>
  <r>
    <n v="10159826"/>
    <d v="2016-01-19T00:00:00"/>
    <x v="5"/>
    <s v="MODULAR WORKSTATION"/>
    <s v=""/>
    <x v="0"/>
    <s v="0004"/>
    <s v="GOVERNMENTAL CENTER 4TH FLR"/>
    <n v="402.24099999999999"/>
    <s v="402.21"/>
    <n v="2003.77"/>
    <s v="12/9/2014 "/>
    <s v=""/>
    <s v="RATCHINSKY, KELLY"/>
    <x v="0"/>
  </r>
  <r>
    <n v="10159827"/>
    <d v="2016-01-19T00:00:00"/>
    <x v="5"/>
    <s v="MODULAR WORKSTATION"/>
    <s v=""/>
    <x v="0"/>
    <s v="0004"/>
    <s v="GOVERNMENTAL CENTER 4TH FLR"/>
    <s v="402.23.1"/>
    <s v="402.21"/>
    <n v="2003.77"/>
    <s v="1/20/2015 "/>
    <s v=""/>
    <s v="RATCHINSKY, KELLY"/>
    <x v="0"/>
  </r>
  <r>
    <n v="10159828"/>
    <d v="2016-01-19T00:00:00"/>
    <x v="5"/>
    <s v="MODULAR WORKSTATION"/>
    <s v=""/>
    <x v="0"/>
    <s v="0004"/>
    <s v="GOVERNMENTAL CENTER 4TH FLR"/>
    <n v="402.221"/>
    <s v="402.21"/>
    <n v="2003.77"/>
    <s v="12/9/2014 "/>
    <s v=""/>
    <s v="RATCHINSKY, KELLY"/>
    <x v="0"/>
  </r>
  <r>
    <n v="10160465"/>
    <d v="2016-01-19T00:00:00"/>
    <x v="5"/>
    <s v="LAPTOP, DELL LATITUDE D800"/>
    <s v="D800"/>
    <x v="0"/>
    <s v="0004"/>
    <s v="GOVERNMENTAL CENTER 4TH FLR"/>
    <n v="402.12"/>
    <s v="USE"/>
    <n v="2691.12"/>
    <s v="2/12/2015 "/>
    <s v="G3VVY51"/>
    <s v="ADAMS, RICK"/>
    <x v="0"/>
  </r>
  <r>
    <n v="10160467"/>
    <d v="2016-01-19T00:00:00"/>
    <x v="5"/>
    <s v="SUN STOREDGE D240 MEDIA TRAY"/>
    <s v=""/>
    <x v="0"/>
    <s v="0004"/>
    <s v="GOVERNMENTAL CENTER 4TH FLR"/>
    <n v="403.1"/>
    <s v="403"/>
    <n v="6827"/>
    <s v="12/10/2014"/>
    <s v="SV27SC36A"/>
    <s v="ERICKSON, CARL"/>
    <x v="0"/>
  </r>
  <r>
    <n v="10160468"/>
    <d v="2016-01-19T00:00:00"/>
    <x v="5"/>
    <s v="SUN STOREDGE D240 MEDIA TRAY"/>
    <s v=""/>
    <x v="0"/>
    <s v="0004"/>
    <s v="GOVERNMENTAL CENTER 4TH FLR"/>
    <n v="403.1"/>
    <s v="403"/>
    <n v="6827"/>
    <s v="12/10/2014"/>
    <s v="SV27SC36B"/>
    <s v="ERICKSON, CARL"/>
    <x v="0"/>
  </r>
  <r>
    <n v="10160469"/>
    <d v="2016-01-19T00:00:00"/>
    <x v="5"/>
    <s v="SUN STOREDGE D240 MEDIA TRAY"/>
    <s v=""/>
    <x v="0"/>
    <s v="0004"/>
    <s v="GOVERNMENTAL CENTER 4TH FLR"/>
    <n v="403.1"/>
    <s v="403"/>
    <n v="6827"/>
    <s v="12/10/2014"/>
    <s v="SV27SC36C"/>
    <s v="ERICKSON, CARL"/>
    <x v="0"/>
  </r>
  <r>
    <n v="10160470"/>
    <d v="2016-01-19T00:00:00"/>
    <x v="5"/>
    <s v="SUN STOREDGE D240 MEDIA TRAY"/>
    <s v=""/>
    <x v="0"/>
    <s v="0004"/>
    <s v="GOVERNMENTAL CENTER 4TH FLR"/>
    <n v="403.1"/>
    <s v="403"/>
    <n v="6827"/>
    <s v="12/10/2014"/>
    <s v="SV27SC36D"/>
    <s v="ERICKSON, CARL"/>
    <x v="0"/>
  </r>
  <r>
    <n v="10160471"/>
    <d v="2016-01-19T00:00:00"/>
    <x v="5"/>
    <s v="SUN STOREDGE D240 MEDIA TRAY"/>
    <s v="D240"/>
    <x v="0"/>
    <s v="2748"/>
    <s v="EMERGENCY OPS CENTER-1ST FLOOR"/>
    <n v="151"/>
    <s v="SRV RM"/>
    <n v="6827"/>
    <s v="12/10/2014"/>
    <s v="S427SC194"/>
    <s v="ERICKSON, CARL"/>
    <x v="0"/>
  </r>
  <r>
    <n v="10160482"/>
    <d v="2016-01-19T00:00:00"/>
    <x v="5"/>
    <s v="SERVER, SUN V280"/>
    <s v=""/>
    <x v="0"/>
    <s v="0004"/>
    <s v="GOVERNMENTAL CENTER 4TH FLR"/>
    <n v="403.1"/>
    <s v="403"/>
    <n v="18506.16"/>
    <s v="12/10/2014"/>
    <s v="S0425AD1DDF"/>
    <s v="ERICKSON, CARL"/>
    <x v="0"/>
  </r>
  <r>
    <n v="10160667"/>
    <d v="2016-01-19T00:00:00"/>
    <x v="5"/>
    <s v="SERVER, NET BACKUP"/>
    <s v=""/>
    <x v="0"/>
    <s v="0004"/>
    <s v="GOVERNMENTAL CENTER 4TH FLR"/>
    <n v="403.1"/>
    <s v="403"/>
    <n v="3200"/>
    <s v="12/10/2014"/>
    <s v="040980AD21AD"/>
    <s v="ERICKSON, CARL"/>
    <x v="0"/>
  </r>
  <r>
    <n v="10160818"/>
    <d v="2016-01-19T00:00:00"/>
    <x v="5"/>
    <s v="SUN STOREDGE D240 MEDIA TRAY"/>
    <s v=""/>
    <x v="0"/>
    <s v="0004"/>
    <s v="GOVERNMENTAL CENTER 4TH FLR"/>
    <n v="403.1"/>
    <s v="402.22"/>
    <n v="6609"/>
    <s v="12/10/2014"/>
    <s v="S451SC137"/>
    <s v="ERICKSON, CARL"/>
    <x v="0"/>
  </r>
  <r>
    <n v="10160819"/>
    <d v="2016-01-19T00:00:00"/>
    <x v="5"/>
    <s v="SUN SOREDGE D240 MEDIA TRAY"/>
    <s v=""/>
    <x v="0"/>
    <s v="0004"/>
    <s v="GOVERNMENTAL CENTER 4TH FLR"/>
    <n v="403.1"/>
    <s v="402.22"/>
    <n v="6609"/>
    <s v="12/10/2014"/>
    <s v="S451SC13A"/>
    <s v="ERICKSON, CARL"/>
    <x v="0"/>
  </r>
  <r>
    <n v="10160820"/>
    <d v="2016-01-19T00:00:00"/>
    <x v="5"/>
    <s v="SUN STOREDGE D240 MEDIA TRAY"/>
    <s v=""/>
    <x v="0"/>
    <s v="0004"/>
    <s v="GOVERNMENTAL CENTER 4TH FLR"/>
    <n v="403.1"/>
    <s v="402.22"/>
    <n v="6609"/>
    <s v="12/10/2014"/>
    <s v="S415C136"/>
    <s v="ERICKSON, CARL"/>
    <x v="0"/>
  </r>
  <r>
    <n v="10160821"/>
    <d v="2016-01-19T00:00:00"/>
    <x v="5"/>
    <s v="SUN STOREDGE D240 MEDIA TRAY"/>
    <s v=""/>
    <x v="0"/>
    <s v="0004"/>
    <s v="GOVERNMENTAL CENTER 4TH FLR"/>
    <n v="403.1"/>
    <s v="402.22"/>
    <n v="6609"/>
    <s v="12/10/2014"/>
    <s v="S451SC135"/>
    <s v="ERICKSON, CARL"/>
    <x v="0"/>
  </r>
  <r>
    <n v="10161306"/>
    <d v="2016-01-19T00:00:00"/>
    <x v="5"/>
    <s v="SERVER, HP PROLIANT DL380"/>
    <s v=""/>
    <x v="0"/>
    <s v="3000"/>
    <s v="GUN CLUB CJC-INFIRMARY  B BLD"/>
    <s v="1K.22"/>
    <s v="1K.22"/>
    <n v="7355"/>
    <s v="2/23/2015 "/>
    <s v="EAKCMNDZ46"/>
    <s v="ERICKSON, CARL"/>
    <x v="0"/>
  </r>
  <r>
    <n v="10162220"/>
    <d v="2016-01-19T00:00:00"/>
    <x v="5"/>
    <s v="SERVER, DELL POWEREDGE 2850"/>
    <s v=""/>
    <x v="0"/>
    <s v="0004"/>
    <s v="GOVERNMENTAL CENTER 4TH FLR"/>
    <n v="403.1"/>
    <s v="UKN"/>
    <n v="9416"/>
    <s v="12/4/2014 "/>
    <s v="B011871"/>
    <s v="SAMUEL, SANTHOSH"/>
    <x v="0"/>
  </r>
  <r>
    <n v="10162225"/>
    <d v="2016-01-19T00:00:00"/>
    <x v="5"/>
    <s v="SUN RACK 900"/>
    <s v=""/>
    <x v="0"/>
    <s v="0004"/>
    <s v="GOVERNMENTAL CENTER 4TH FLR"/>
    <n v="403.1"/>
    <s v="COMP"/>
    <n v="5848.33"/>
    <s v="12/10/2014"/>
    <s v="D8"/>
    <s v="ERICKSON, CARL"/>
    <x v="0"/>
  </r>
  <r>
    <n v="10162226"/>
    <d v="2016-01-19T00:00:00"/>
    <x v="5"/>
    <s v="SUN RACK 900"/>
    <s v=""/>
    <x v="0"/>
    <s v="0004"/>
    <s v="GOVERNMENTAL CENTER 4TH FLR"/>
    <n v="403.1"/>
    <s v="COMP"/>
    <n v="5848.33"/>
    <s v="12/10/2014"/>
    <s v="D7"/>
    <s v="ERICKSON, CARL"/>
    <x v="0"/>
  </r>
  <r>
    <n v="10162228"/>
    <d v="2016-01-19T00:00:00"/>
    <x v="5"/>
    <s v="SERVER, SUN FIRE V480"/>
    <s v=""/>
    <x v="0"/>
    <s v="0004"/>
    <s v="GOVERNMENTAL CENTER 4TH FLR"/>
    <n v="403.1"/>
    <s v="UKN"/>
    <n v="39899.300000000003"/>
    <s v="12/10/2014"/>
    <s v="50441AM01AF"/>
    <s v="ERICKSON, CARL"/>
    <x v="0"/>
  </r>
  <r>
    <n v="10162361"/>
    <d v="2016-01-19T00:00:00"/>
    <x v="5"/>
    <s v="RACK MOUNT TFT KVM DISPLAY"/>
    <s v=""/>
    <x v="0"/>
    <s v="2748"/>
    <s v="EMERGENCY OPS CENTER-1ST FLOOR"/>
    <n v="154"/>
    <s v="402.2"/>
    <n v="1600"/>
    <s v="2/17/2015 "/>
    <s v="9X52JTJ8A254"/>
    <s v="KROSS, RICHARD"/>
    <x v="0"/>
  </r>
  <r>
    <n v="10163291"/>
    <d v="2016-01-19T00:00:00"/>
    <x v="5"/>
    <s v="SERVER, SUN FIRE V440"/>
    <s v=""/>
    <x v="1"/>
    <s v="2748"/>
    <s v="EMERGENCY OPS CENTER-1ST FLOOR"/>
    <n v="154"/>
    <s v="RBOOK"/>
    <n v="10675.55"/>
    <s v="12/10/2014"/>
    <s v="50519AD80A0"/>
    <s v="ERICKSON, CARL"/>
    <x v="0"/>
  </r>
  <r>
    <n v="10163299"/>
    <d v="2016-01-19T00:00:00"/>
    <x v="5"/>
    <s v="RADIO, PORTABLE, XTS2500 SMARTNET"/>
    <s v="XTS 2500"/>
    <x v="0"/>
    <s v="0004"/>
    <s v="GOVERNMENTAL CENTER 4TH FLR"/>
    <n v="401.6"/>
    <s v="2W-30"/>
    <n v="1250"/>
    <s v="2/24/2015 "/>
    <s v="205CFP1115"/>
    <s v="RATCHINSKY, KELLY"/>
    <x v="0"/>
  </r>
  <r>
    <n v="10163818"/>
    <d v="2016-01-19T00:00:00"/>
    <x v="5"/>
    <s v="CABINET, SUN RACK"/>
    <s v=""/>
    <x v="0"/>
    <s v="2748"/>
    <s v="EMERGENCY OPS CENTER-1ST FLOOR"/>
    <s v="IDF"/>
    <e v="#N/A"/>
    <n v="3735.02"/>
    <s v="1/22/2015 "/>
    <s v=""/>
    <e v="#N/A"/>
    <x v="0"/>
  </r>
  <r>
    <n v="10163819"/>
    <d v="2016-01-19T00:00:00"/>
    <x v="5"/>
    <s v="CABINET, SUN RACK"/>
    <s v=""/>
    <x v="0"/>
    <s v="2748"/>
    <s v="EMERGENCY OPS CENTER-1ST FLOOR"/>
    <n v="151"/>
    <e v="#N/A"/>
    <n v="3735.02"/>
    <s v="12/10/2014"/>
    <s v=""/>
    <e v="#N/A"/>
    <x v="0"/>
  </r>
  <r>
    <n v="10165627"/>
    <d v="2016-01-19T00:00:00"/>
    <x v="5"/>
    <s v="BROCADE 32 PORT SWITCHES, SUN"/>
    <s v=""/>
    <x v="0"/>
    <s v="2748"/>
    <s v="EMERGENCY OPS CENTER-1ST FLOOR"/>
    <n v="154"/>
    <s v="154"/>
    <n v="20570.98"/>
    <s v="12/10/2014"/>
    <s v="0550LX000R"/>
    <s v="ERICKSON, CARL"/>
    <x v="0"/>
  </r>
  <r>
    <n v="10165633"/>
    <d v="2016-01-19T00:00:00"/>
    <x v="5"/>
    <s v="SERVER, SUN D490"/>
    <s v=""/>
    <x v="0"/>
    <s v="2748"/>
    <s v="EMERGENCY OPS CENTER-1ST FLOOR"/>
    <s v="IDF"/>
    <s v="SRV RM"/>
    <n v="54921.11"/>
    <s v="1/22/2015 "/>
    <s v="0602AM0007"/>
    <s v="ERICKSON, CARL"/>
    <x v="0"/>
  </r>
  <r>
    <n v="10165634"/>
    <d v="2016-01-19T00:00:00"/>
    <x v="5"/>
    <s v="SERVER, SUN D490"/>
    <s v=""/>
    <x v="0"/>
    <s v="2748"/>
    <s v="EMERGENCY OPS CENTER-1ST FLOOR"/>
    <s v="IDF"/>
    <s v="SRV RM"/>
    <n v="54921.11"/>
    <s v="1/22/2015 "/>
    <s v="0601AM0151"/>
    <s v="ERICKSON, CARL"/>
    <x v="0"/>
  </r>
  <r>
    <n v="10165641"/>
    <d v="2016-01-19T00:00:00"/>
    <x v="5"/>
    <s v="SERVER, SUN V440"/>
    <s v="V440"/>
    <x v="0"/>
    <s v="2748"/>
    <s v="EMERGENCY OPS CENTER-1ST FLOOR"/>
    <n v="151"/>
    <s v="SRV RM"/>
    <n v="27797.9"/>
    <s v="12/10/2014"/>
    <s v="0535AD8151"/>
    <s v="ERICKSON, CARL"/>
    <x v="0"/>
  </r>
  <r>
    <n v="10165644"/>
    <d v="2016-01-19T00:00:00"/>
    <x v="5"/>
    <s v="SERVER, SUN V490"/>
    <s v=""/>
    <x v="0"/>
    <s v="2748"/>
    <s v="EMERGENCY OPS CENTER-1ST FLOOR"/>
    <n v="151"/>
    <s v="SRV RM"/>
    <n v="54921.11"/>
    <s v="12/10/2014"/>
    <s v="0602AM0009"/>
    <s v="ERICKSON, CARL"/>
    <x v="0"/>
  </r>
  <r>
    <n v="10167340"/>
    <d v="2016-01-19T00:00:00"/>
    <x v="5"/>
    <s v="DIGITAL SWITCH, 16 PORT KEYBOARD/VIDEO/MOUSE"/>
    <s v=""/>
    <x v="0"/>
    <s v="2748"/>
    <s v="EMERGENCY OPS CENTER-1ST FLOOR"/>
    <n v="154"/>
    <s v="UKN"/>
    <n v="2855.8"/>
    <s v="2/17/2015 "/>
    <s v="JX5ZL91"/>
    <s v="SAMUEL, SANTHOSH"/>
    <x v="0"/>
  </r>
  <r>
    <n v="10167341"/>
    <d v="2016-01-19T00:00:00"/>
    <x v="5"/>
    <s v="DIGITAL SWITCH, 16 PORT KEYBOARD/VIDEO/MOUSE"/>
    <s v=""/>
    <x v="0"/>
    <s v="0004"/>
    <s v="GOVERNMENTAL CENTER 4TH FLR"/>
    <n v="403.1"/>
    <s v="UKN"/>
    <n v="2855.8"/>
    <s v="2/24/2015 "/>
    <s v="FHFZL91"/>
    <s v="SAMUEL, SANTHOSH"/>
    <x v="0"/>
  </r>
  <r>
    <n v="10167746"/>
    <d v="2016-01-19T00:00:00"/>
    <x v="5"/>
    <s v="DUAL CORE XEON PROCESSOR 5160"/>
    <s v=""/>
    <x v="0"/>
    <s v="0004"/>
    <s v="GOVERNMENTAL CENTER 4TH FLR"/>
    <n v="403.1"/>
    <s v="402.2"/>
    <n v="31170.3"/>
    <s v="12/4/2014 "/>
    <s v="GJN6CB1"/>
    <s v="SAMUEL, SANTHOSH"/>
    <x v="0"/>
  </r>
  <r>
    <n v="10167749"/>
    <d v="2016-01-19T00:00:00"/>
    <x v="5"/>
    <s v="DUAL CORE XEON PROCESSOR 5160"/>
    <s v=""/>
    <x v="0"/>
    <s v="0004"/>
    <s v="GOVERNMENTAL CENTER 4TH FLR"/>
    <n v="403.1"/>
    <s v="402.2"/>
    <n v="31190.3"/>
    <s v="12/4/2014 "/>
    <s v="3KN6CB1"/>
    <s v="SAMUEL, SANTHOSH"/>
    <x v="0"/>
  </r>
  <r>
    <n v="10167913"/>
    <d v="2016-01-19T00:00:00"/>
    <x v="5"/>
    <s v="LAPTOP, DELL LATITUDE D620"/>
    <s v="D620"/>
    <x v="0"/>
    <s v="0004"/>
    <s v="GOVERNMENTAL CENTER 4TH FLR"/>
    <n v="402.2"/>
    <s v="KOUNS"/>
    <n v="1794.5"/>
    <s v="12/9/2014 "/>
    <s v="20PTKB1"/>
    <s v="KOUNS, GREG"/>
    <x v="0"/>
  </r>
  <r>
    <n v="10170110"/>
    <d v="2016-01-19T00:00:00"/>
    <x v="5"/>
    <s v="PC DELL PRECISION 490 MINI-TOER DUAL CORE"/>
    <s v=""/>
    <x v="0"/>
    <s v="0004"/>
    <s v="GOVERNMENTAL CENTER 4TH FLR"/>
    <s v="402.25.1"/>
    <s v="402.24"/>
    <n v="2909.46"/>
    <s v="1/20/2015 "/>
    <s v="6B4B5C1"/>
    <s v="HANCE, JESSICA"/>
    <x v="0"/>
  </r>
  <r>
    <n v="10170257"/>
    <d v="2016-01-19T00:00:00"/>
    <x v="5"/>
    <s v="PC, DELL PRECISION 390"/>
    <s v=""/>
    <x v="0"/>
    <s v="0004"/>
    <s v="GOVERNMENTAL CENTER 4TH FLR"/>
    <s v="402.24.3"/>
    <s v="402.24"/>
    <n v="1787.8"/>
    <s v="1/20/2015 "/>
    <s v="GW5Z3C1"/>
    <s v="GORDON, DESROY"/>
    <x v="0"/>
  </r>
  <r>
    <n v="10170348"/>
    <d v="2016-01-19T00:00:00"/>
    <x v="5"/>
    <s v="DUAL CORE XEON PROCESSOR"/>
    <s v=""/>
    <x v="1"/>
    <s v="2748"/>
    <s v="EMERGENCY OPS CENTER-1ST FLOOR"/>
    <s v="RB PLTFR"/>
    <s v="402.23"/>
    <n v="7927.65"/>
    <s v="1/20/2015 "/>
    <s v="5H9C2C1"/>
    <s v="SAMUEL, SANTHOSH"/>
    <x v="0"/>
  </r>
  <r>
    <n v="10170351"/>
    <d v="2016-01-19T00:00:00"/>
    <x v="5"/>
    <s v="DUAL CORE XEON PROCESSOR"/>
    <s v=""/>
    <x v="1"/>
    <s v="2748"/>
    <s v="EMERGENCY OPS CENTER-1ST FLOOR"/>
    <s v="RB PLTFR"/>
    <s v="402.23"/>
    <n v="7927.65"/>
    <s v="1/20/2015 "/>
    <s v="602D2C1"/>
    <s v="SAMUEL, SANTHOSH"/>
    <x v="0"/>
  </r>
  <r>
    <n v="10170464"/>
    <d v="2016-01-19T00:00:00"/>
    <x v="5"/>
    <s v="PC, DELL OPTIPLEX 745"/>
    <s v="OPTIPLEX 745"/>
    <x v="0"/>
    <s v="3376"/>
    <s v="VISTA CENTER OFFICE 2ND FLR"/>
    <s v="2W.33"/>
    <s v="2W-33"/>
    <n v="1605.74"/>
    <s v="2/17/2015 "/>
    <s v="6M0H9C1"/>
    <s v="BENKLY, CHRISTINE"/>
    <x v="0"/>
  </r>
  <r>
    <n v="10170796"/>
    <d v="2016-01-19T00:00:00"/>
    <x v="5"/>
    <s v="IP CONSOLE USB/VM SWITCH"/>
    <s v=""/>
    <x v="0"/>
    <s v="0004"/>
    <s v="GOVERNMENTAL CENTER 4TH FLR"/>
    <n v="403.1"/>
    <s v="402.2"/>
    <n v="2704"/>
    <s v="12/4/2014 "/>
    <s v="MY26436PEX"/>
    <s v="KROSS, RICHARD"/>
    <x v="0"/>
  </r>
  <r>
    <n v="10171604"/>
    <d v="2016-01-19T00:00:00"/>
    <x v="5"/>
    <s v="PC, DELL OPTIPLEX 745 SFF"/>
    <s v=""/>
    <x v="0"/>
    <s v="0004"/>
    <s v="GOVERNMENTAL CENTER 4TH FLR"/>
    <s v="402.12.1"/>
    <s v="402.12"/>
    <n v="1048.79"/>
    <s v="1/7/2015  "/>
    <s v="FDHDVC1"/>
    <s v="ERICKSON, CARL"/>
    <x v="0"/>
  </r>
  <r>
    <n v="10171761"/>
    <d v="2016-01-19T00:00:00"/>
    <x v="5"/>
    <s v="SERVER, SUN V445"/>
    <s v=""/>
    <x v="0"/>
    <s v="2748"/>
    <s v="EMERGENCY OPS CENTER-1ST FLOOR"/>
    <n v="154"/>
    <s v="UKN"/>
    <n v="46971.27"/>
    <s v="12/10/2014"/>
    <s v="0711BD026F"/>
    <s v="ERICKSON, CARL"/>
    <x v="0"/>
  </r>
  <r>
    <n v="10171994"/>
    <d v="2016-01-19T00:00:00"/>
    <x v="5"/>
    <s v="QUAD CORE XEON PROCESSOR 2950"/>
    <s v=""/>
    <x v="0"/>
    <s v="0029"/>
    <s v="HIGHRIDGE FAMILY CENTER"/>
    <n v="115"/>
    <e v="#N/A"/>
    <n v="6198"/>
    <s v="2/24/2015 "/>
    <s v="8L832D1"/>
    <e v="#N/A"/>
    <x v="0"/>
  </r>
  <r>
    <n v="10172065"/>
    <d v="2016-01-19T00:00:00"/>
    <x v="5"/>
    <s v="PC, DELL OPTIPLEX 745 SFF"/>
    <s v=""/>
    <x v="0"/>
    <s v="0004"/>
    <s v="GOVERNMENTAL CENTER 4TH FLR"/>
    <s v="402.12.1"/>
    <s v="402.12"/>
    <n v="1006.3"/>
    <s v="1/7/2015  "/>
    <s v="98S81D1"/>
    <s v="ERICKSON, CARL"/>
    <x v="0"/>
  </r>
  <r>
    <n v="10172548"/>
    <d v="2016-01-19T00:00:00"/>
    <x v="5"/>
    <s v="SERVER, DELL POWEREDGE 2950"/>
    <s v=""/>
    <x v="0"/>
    <s v="0004"/>
    <s v="GOVERNMENTAL CENTER 4TH FLR"/>
    <n v="403.1"/>
    <s v="402.21"/>
    <n v="36660"/>
    <s v="2/11/2015 "/>
    <s v="88S24D1"/>
    <s v="RATCHINSKY, KELLY"/>
    <x v="0"/>
  </r>
  <r>
    <n v="10172819"/>
    <d v="2016-01-19T00:00:00"/>
    <x v="5"/>
    <s v="SERVER, SUN FIRE V215"/>
    <s v="V215"/>
    <x v="0"/>
    <s v="0004"/>
    <s v="GOVERNMENTAL CENTER 4TH FLR"/>
    <n v="403.1"/>
    <s v="403.11"/>
    <n v="9462.86"/>
    <s v="12/10/2014"/>
    <s v="S0732FML060"/>
    <s v="ERICKSON, CARL"/>
    <x v="0"/>
  </r>
  <r>
    <n v="10172827"/>
    <d v="2016-01-19T00:00:00"/>
    <x v="5"/>
    <s v="SERVER, SUNFIRE V215"/>
    <s v="V215"/>
    <x v="1"/>
    <s v="2748"/>
    <s v="EMERGENCY OPS CENTER-1ST FLOOR"/>
    <s v="RB PLTFR"/>
    <s v="SRV RM"/>
    <n v="10540.25"/>
    <s v="2/17/2015 "/>
    <s v="SO723FL1003"/>
    <s v="ERICKSON, CARL"/>
    <x v="0"/>
  </r>
  <r>
    <n v="10172828"/>
    <d v="2016-01-19T00:00:00"/>
    <x v="5"/>
    <s v="SERVER, SUNFIRE V215"/>
    <s v="V215"/>
    <x v="1"/>
    <s v="0004"/>
    <s v="GOVERNMENTAL CENTER 4TH FLR"/>
    <s v="RB PLTFR"/>
    <s v="403.13"/>
    <n v="10540.25"/>
    <s v="2/17/2015 "/>
    <s v="SO723FL3026"/>
    <s v="ERICKSON, CARL"/>
    <x v="0"/>
  </r>
  <r>
    <n v="10172832"/>
    <d v="2016-01-19T00:00:00"/>
    <x v="5"/>
    <s v="MEDIA TRAY"/>
    <s v=""/>
    <x v="0"/>
    <s v="0004"/>
    <s v="GOVERNMENTAL CENTER 4TH FLR"/>
    <n v="403.1"/>
    <s v="WHSE"/>
    <n v="6798.71"/>
    <s v="12/10/2014"/>
    <s v="0724BC100E"/>
    <s v="ERICKSON, CARL"/>
    <x v="0"/>
  </r>
  <r>
    <n v="10172833"/>
    <d v="2016-01-19T00:00:00"/>
    <x v="5"/>
    <s v="MEDIA TRAY"/>
    <s v=""/>
    <x v="0"/>
    <s v="0004"/>
    <s v="GOVERNMENTAL CENTER 4TH FLR"/>
    <n v="403.1"/>
    <s v="WHSE"/>
    <n v="6798.71"/>
    <s v="12/10/2014"/>
    <s v="0722BC1064"/>
    <s v="ERICKSON, CARL"/>
    <x v="0"/>
  </r>
  <r>
    <n v="10172857"/>
    <d v="2016-01-19T00:00:00"/>
    <x v="5"/>
    <s v="QUAD CORE XEON PROCESSOR, DELL"/>
    <s v=""/>
    <x v="1"/>
    <s v="2748"/>
    <s v="EMERGENCY OPS CENTER-1ST FLOOR"/>
    <s v="RB PLTFR"/>
    <s v="RBOOK"/>
    <n v="6861"/>
    <s v="1/20/2015 "/>
    <s v="1ZD85D1"/>
    <s v="SAMUEL, SANTHOSH"/>
    <x v="0"/>
  </r>
  <r>
    <n v="10172863"/>
    <d v="2016-01-19T00:00:00"/>
    <x v="5"/>
    <s v="QUAD CORE XEON PROCESSOR, DELL"/>
    <s v=""/>
    <x v="1"/>
    <s v="2748"/>
    <s v="EMERGENCY OPS CENTER-1ST FLOOR"/>
    <s v="RB PLTFR"/>
    <s v="RBOOK"/>
    <n v="5247.29"/>
    <s v="1/20/2015 "/>
    <s v="5WD85D1"/>
    <s v="SAMUEL, SANTHOSH"/>
    <x v="0"/>
  </r>
  <r>
    <n v="10173274"/>
    <d v="2016-01-19T00:00:00"/>
    <x v="5"/>
    <s v="SERVER, PRIMARY GOGGLE SEARCH APPLIANCE"/>
    <s v=""/>
    <x v="0"/>
    <s v="2748"/>
    <s v="EMERGENCY OPS CENTER-1ST FLOOR"/>
    <n v="154"/>
    <s v="VAULT"/>
    <n v="50000"/>
    <s v="2/17/2015 "/>
    <s v=""/>
    <s v="SAMUEL, SANTHOSH"/>
    <x v="0"/>
  </r>
  <r>
    <n v="10174046"/>
    <d v="2016-01-19T00:00:00"/>
    <x v="5"/>
    <s v="SUN STORAGETEK PCI-X ENTERPRISE, HOST BUS ADAPTER"/>
    <s v="STORAGETEK PCI-X"/>
    <x v="1"/>
    <s v="2748"/>
    <s v="EMERGENCY OPS CENTER-1ST FLOOR"/>
    <s v="RB PLTFR"/>
    <s v="SRV RM"/>
    <n v="1174.8"/>
    <s v="2/17/2015 "/>
    <s v="GFC0719P61409"/>
    <s v="ERICKSON, CARL"/>
    <x v="0"/>
  </r>
  <r>
    <n v="10174291"/>
    <d v="2016-01-19T00:00:00"/>
    <x v="5"/>
    <s v="PC, DELL OPTIPLEX 755 SFF"/>
    <s v=""/>
    <x v="0"/>
    <s v="0004"/>
    <s v="GOVERNMENTAL CENTER 4TH FLR"/>
    <n v="402.2"/>
    <s v="402.22"/>
    <n v="2211.6"/>
    <s v="12/11/2014"/>
    <s v="17XM1F1"/>
    <s v="ERICKSON, CARL"/>
    <x v="0"/>
  </r>
  <r>
    <n v="10174629"/>
    <d v="2016-01-19T00:00:00"/>
    <x v="5"/>
    <s v="PC, DELL QUAD CORE XEON X5400"/>
    <s v=""/>
    <x v="0"/>
    <s v="0004"/>
    <s v="GOVERNMENTAL CENTER 4TH FLR"/>
    <s v="RB PLTFR"/>
    <s v="401.3"/>
    <n v="7239.95"/>
    <s v="2/11/2015 "/>
    <s v="FTN4HF1"/>
    <s v="SAMUEL, SANTHOSH"/>
    <x v="0"/>
  </r>
  <r>
    <n v="10175194"/>
    <d v="2016-01-19T00:00:00"/>
    <x v="5"/>
    <s v="PC, DELL OPTIPLEX 755 DESKTOP"/>
    <s v=""/>
    <x v="0"/>
    <s v="0004"/>
    <s v="GOVERNMENTAL CENTER 4TH FLR"/>
    <n v="402.2"/>
    <s v="402.24"/>
    <n v="1833.41"/>
    <s v="1/15/2015 "/>
    <s v="8LJLZF1"/>
    <s v="HECHT, MICHAEL"/>
    <x v="0"/>
  </r>
  <r>
    <n v="10175272"/>
    <d v="2016-01-19T00:00:00"/>
    <x v="5"/>
    <s v="SUN RACK 900-38"/>
    <s v=""/>
    <x v="0"/>
    <s v="2748"/>
    <s v="EMERGENCY OPS CENTER-1ST FLOOR"/>
    <n v="154"/>
    <s v="154"/>
    <n v="4034.94"/>
    <s v="12/10/2014"/>
    <s v=""/>
    <s v="ERICKSON, CARL"/>
    <x v="0"/>
  </r>
  <r>
    <n v="10177017"/>
    <d v="2016-01-19T00:00:00"/>
    <x v="5"/>
    <s v="LAPTOP, BTO MACBOOK PRO"/>
    <s v=""/>
    <x v="0"/>
    <s v="0004"/>
    <s v="GOVERNMENTAL CENTER 4TH FLR"/>
    <n v="402.23099999999999"/>
    <s v="403.1"/>
    <n v="3021.1"/>
    <s v="12/9/2014 "/>
    <s v="W88241U2YKO"/>
    <s v="SAMUEL, SANTHOSH"/>
    <x v="0"/>
  </r>
  <r>
    <n v="10177018"/>
    <d v="2016-01-19T00:00:00"/>
    <x v="5"/>
    <s v="LAPTOP, DELL LATITUDE D830"/>
    <s v=""/>
    <x v="0"/>
    <s v="0004"/>
    <s v="GOVERNMENTAL CENTER 4TH FLR"/>
    <n v="402.2"/>
    <s v="402.24"/>
    <n v="2210.1799999999998"/>
    <s v="1/15/2015 "/>
    <s v="HYYM4H1"/>
    <s v="HECHT, MICHAEL"/>
    <x v="0"/>
  </r>
  <r>
    <n v="10177073"/>
    <d v="2016-01-19T00:00:00"/>
    <x v="5"/>
    <s v="PC, DELL ULTRA"/>
    <s v=""/>
    <x v="0"/>
    <s v="0004"/>
    <s v="GOVERNMENTAL CENTER 4TH FLR"/>
    <n v="402.2"/>
    <s v="402.21"/>
    <n v="1185.0999999999999"/>
    <s v="2/20/2015 "/>
    <s v="4HL0YG1"/>
    <s v="ERICKSON, CARL"/>
    <x v="0"/>
  </r>
  <r>
    <n v="10177541"/>
    <d v="2016-01-19T00:00:00"/>
    <x v="5"/>
    <s v="BUFFER, IPT80 MODEL 40 1MB"/>
    <s v=""/>
    <x v="0"/>
    <s v="0176"/>
    <s v="AIRPORT CENTER 1ST FLR"/>
    <n v="123"/>
    <e v="#N/A"/>
    <n v="2425"/>
    <s v="12/15/2014"/>
    <n v="568101141"/>
    <e v="#N/A"/>
    <x v="0"/>
  </r>
  <r>
    <n v="10177999"/>
    <d v="2016-01-19T00:00:00"/>
    <x v="5"/>
    <s v="HATACHI STORAGE ARRARY"/>
    <s v=""/>
    <x v="0"/>
    <s v="0004"/>
    <s v="GOVERNMENTAL CENTER 4TH FLR"/>
    <n v="403.1"/>
    <s v="403.1"/>
    <n v="192548.2"/>
    <s v="12/10/2014"/>
    <n v="18765"/>
    <s v="ERICKSON, CARL"/>
    <x v="0"/>
  </r>
  <r>
    <n v="10178000"/>
    <d v="2016-01-19T00:00:00"/>
    <x v="5"/>
    <s v="HATACHI STORAGE ARRARY"/>
    <s v=""/>
    <x v="0"/>
    <s v="2748"/>
    <s v="EMERGENCY OPS CENTER-1ST FLOOR"/>
    <n v="151"/>
    <s v="VAULT"/>
    <n v="192548.2"/>
    <s v="12/10/2014"/>
    <n v="18507"/>
    <s v="ERICKSON, CARL"/>
    <x v="0"/>
  </r>
  <r>
    <n v="10178998"/>
    <d v="2016-01-19T00:00:00"/>
    <x v="5"/>
    <s v="LAPTOP, DELL LATITUDE E6500"/>
    <s v="E6500"/>
    <x v="0"/>
    <s v="3376"/>
    <s v="VISTA CENTER OFFICE 2ND FLR"/>
    <s v="2W.30"/>
    <s v="802.16"/>
    <n v="1604.73"/>
    <s v="2/24/2015 "/>
    <s v="8VDY7J1"/>
    <s v="BENKLY, CHRISTINE"/>
    <x v="0"/>
  </r>
  <r>
    <n v="10179083"/>
    <d v="2016-01-19T00:00:00"/>
    <x v="5"/>
    <s v="PC, DELL OPTIPLEX 960"/>
    <s v=""/>
    <x v="0"/>
    <s v="0008"/>
    <s v="GOVERNMENTAL CENTER 8TH FLR"/>
    <n v="801.1"/>
    <s v="802.08"/>
    <n v="1269.02"/>
    <s v="2/23/2015 "/>
    <s v="HR5VPL1"/>
    <s v="ANDERSON, PENNY"/>
    <x v="0"/>
  </r>
  <r>
    <n v="10179260"/>
    <d v="2016-01-19T00:00:00"/>
    <x v="5"/>
    <s v="SERVER, DELL POWEREDGE 1950"/>
    <s v=""/>
    <x v="0"/>
    <s v="0029"/>
    <s v="HIGHRIDGE FAMILY CENTER"/>
    <n v="115"/>
    <e v="#N/A"/>
    <n v="4478.26"/>
    <s v="2/24/2015 "/>
    <s v=""/>
    <e v="#N/A"/>
    <x v="0"/>
  </r>
  <r>
    <n v="10179774"/>
    <d v="2016-01-19T00:00:00"/>
    <x v="5"/>
    <s v="SERVER, DELL POWEREDGE 1950"/>
    <s v=""/>
    <x v="0"/>
    <s v="0017"/>
    <s v="P.B.CTY HISTORICAL SOCIETY 4TH FLR"/>
    <s v="STORAGE"/>
    <e v="#N/A"/>
    <n v="6972.79"/>
    <s v="3/2/2015  "/>
    <s v="2556HJ1"/>
    <e v="#N/A"/>
    <x v="0"/>
  </r>
  <r>
    <n v="10179776"/>
    <d v="2016-01-19T00:00:00"/>
    <x v="5"/>
    <s v="SERVER, DELL POWEREDGE 1950"/>
    <s v=""/>
    <x v="0"/>
    <s v="0004"/>
    <s v="GOVERNMENTAL CENTER 4TH FLR"/>
    <n v="403.1"/>
    <e v="#N/A"/>
    <n v="6972.79"/>
    <s v="12/4/2014 "/>
    <s v="H456HJ1"/>
    <e v="#N/A"/>
    <x v="0"/>
  </r>
  <r>
    <n v="10180704"/>
    <d v="2016-01-19T00:00:00"/>
    <x v="5"/>
    <s v="CISCO CATALYST SWITCH 3110G FOR IBM BLADECENTER"/>
    <s v="3110G"/>
    <x v="1"/>
    <s v="2748"/>
    <s v="EMERGENCY OPS CENTER-1ST FLOOR"/>
    <s v="MDF"/>
    <s v="VAULT"/>
    <n v="5777.27"/>
    <s v="12/11/2014"/>
    <s v="FOC1345S064"/>
    <s v="SAMUEL, SANTHOSH"/>
    <x v="0"/>
  </r>
  <r>
    <n v="10180705"/>
    <d v="2016-01-19T00:00:00"/>
    <x v="5"/>
    <s v="CISCO CATALYST SWITCH 3110G FOR IBM BLADECENTER"/>
    <s v="3110G"/>
    <x v="1"/>
    <s v="2748"/>
    <s v="EMERGENCY OPS CENTER-1ST FLOOR"/>
    <s v="MDF"/>
    <s v="VAULT"/>
    <n v="5777.27"/>
    <s v="1/15/2015 "/>
    <s v="FOC1348S0BB"/>
    <s v="SAMUEL, SANTHOSH"/>
    <x v="0"/>
  </r>
  <r>
    <n v="10180725"/>
    <d v="2016-01-19T00:00:00"/>
    <x v="5"/>
    <s v="SEVER, DELL POWEREDGE R710"/>
    <s v=""/>
    <x v="0"/>
    <s v="0004"/>
    <s v="GOVERNMENTAL CENTER 4TH FLR"/>
    <n v="403.1"/>
    <s v="402.23"/>
    <n v="5121.3100000000004"/>
    <s v="12/4/2014 "/>
    <s v="F25WLL1"/>
    <s v="SAMUEL, SANTHOSH"/>
    <x v="0"/>
  </r>
  <r>
    <n v="10180726"/>
    <d v="2016-01-19T00:00:00"/>
    <x v="5"/>
    <s v="SERVER, DELL POWEREDGE R710"/>
    <s v=""/>
    <x v="0"/>
    <s v="0004"/>
    <s v="GOVERNMENTAL CENTER 4TH FLR"/>
    <n v="403.1"/>
    <s v="402.23"/>
    <n v="5121.3100000000004"/>
    <s v="12/4/2014 "/>
    <s v="B83NLL1"/>
    <s v="SAMUEL, SANTHOSH"/>
    <x v="0"/>
  </r>
  <r>
    <n v="10180732"/>
    <d v="2016-01-19T00:00:00"/>
    <x v="5"/>
    <s v="PC, DELL PRECISION T7500"/>
    <s v=""/>
    <x v="0"/>
    <s v="0004"/>
    <s v="GOVERNMENTAL CENTER 4TH FLR"/>
    <s v="402.24.3"/>
    <s v="402.23"/>
    <n v="2600"/>
    <s v="12/4/2014 "/>
    <s v="54WHBMI"/>
    <s v="GORDON, DESROY"/>
    <x v="0"/>
  </r>
  <r>
    <n v="10181107"/>
    <d v="2016-01-19T00:00:00"/>
    <x v="5"/>
    <s v="SERVER, DELL POWEREDGE R610"/>
    <s v=""/>
    <x v="0"/>
    <s v="0004"/>
    <s v="GOVERNMENTAL CENTER 4TH FLR"/>
    <n v="403.1"/>
    <e v="#N/A"/>
    <n v="5910.74"/>
    <s v="12/4/2014 "/>
    <s v="5H1LCK1"/>
    <e v="#N/A"/>
    <x v="0"/>
  </r>
  <r>
    <n v="10181406"/>
    <d v="2016-01-19T00:00:00"/>
    <x v="5"/>
    <s v="LAPTOP, DELL LATITUDE E6500"/>
    <s v=""/>
    <x v="0"/>
    <s v="0004"/>
    <s v="GOVERNMENTAL CENTER 4TH FLR"/>
    <n v="402.2"/>
    <s v="402.23"/>
    <n v="1891.15"/>
    <s v="12/9/2014 "/>
    <s v="7YGTOM1"/>
    <s v="SAMUEL, SANTHOSH"/>
    <x v="0"/>
  </r>
  <r>
    <n v="10181408"/>
    <d v="2016-01-19T00:00:00"/>
    <x v="5"/>
    <s v="LAPTOP, DELL LATITUDE E6500"/>
    <s v="E6500"/>
    <x v="0"/>
    <s v="0004"/>
    <s v="GOVERNMENTAL CENTER 4TH FLR"/>
    <s v="401.33.3"/>
    <s v="401.43"/>
    <n v="1891.15"/>
    <s v="1/27/2015 "/>
    <s v="H1HTOM1"/>
    <s v="SAMUEL, SANTHOSH"/>
    <x v="0"/>
  </r>
  <r>
    <n v="10181952"/>
    <d v="2016-01-19T00:00:00"/>
    <x v="5"/>
    <s v="LAPTOP, DELL LATITUDE E6510"/>
    <s v=""/>
    <x v="0"/>
    <s v="0004"/>
    <s v="GOVERNMENTAL CENTER 4TH FLR"/>
    <s v="402.21.2"/>
    <s v="402.23"/>
    <n v="1619.35"/>
    <s v="1/26/2015 "/>
    <s v="FCKZRMI"/>
    <s v="SAMUEL, SANTHOSH"/>
    <x v="0"/>
  </r>
  <r>
    <n v="10181954"/>
    <d v="2016-01-19T00:00:00"/>
    <x v="5"/>
    <s v="LAPTOP, DELL LATITUDE E6510"/>
    <s v=""/>
    <x v="0"/>
    <s v="0004"/>
    <s v="GOVERNMENTAL CENTER 4TH FLR"/>
    <n v="402.2"/>
    <s v="402.23"/>
    <n v="1619.35"/>
    <s v="1/15/2015 "/>
    <s v="3YHZRM1"/>
    <s v="SAMUEL, SANTHOSH"/>
    <x v="0"/>
  </r>
  <r>
    <n v="10181955"/>
    <d v="2016-01-19T00:00:00"/>
    <x v="5"/>
    <s v="LAPTOP, DELL LATITUDE E6510"/>
    <s v="E6520"/>
    <x v="0"/>
    <s v="0004"/>
    <s v="GOVERNMENTAL CENTER 4TH FLR"/>
    <n v="402.23200000000003"/>
    <s v="402.23"/>
    <n v="1619.35"/>
    <s v="12/9/2014 "/>
    <s v="F25VZQ1"/>
    <s v="SAMUEL, SANTHOSH"/>
    <x v="0"/>
  </r>
  <r>
    <n v="10181956"/>
    <d v="2016-01-19T00:00:00"/>
    <x v="5"/>
    <s v="LAPTOP, DELL LATITUDE E6510"/>
    <s v=""/>
    <x v="0"/>
    <s v="0004"/>
    <s v="GOVERNMENTAL CENTER 4TH FLR"/>
    <n v="402.24"/>
    <s v="402.23"/>
    <n v="1619.35"/>
    <s v="12/4/2014 "/>
    <s v="4KJZRM1"/>
    <s v="SAMUEL, SANTHOSH"/>
    <x v="0"/>
  </r>
  <r>
    <n v="10182517"/>
    <d v="2016-01-19T00:00:00"/>
    <x v="5"/>
    <s v="LAPTOP, HP ELITEBOOK 8540P NOTEBOOK"/>
    <s v="8540P"/>
    <x v="0"/>
    <s v="0004"/>
    <s v="GOVERNMENTAL CENTER 4TH FLR"/>
    <s v="403.17.1"/>
    <s v="402.23"/>
    <n v="1332.7"/>
    <s v="2/18/2015 "/>
    <s v="CND0310633"/>
    <s v="MARTINEZ, VIVIAN"/>
    <x v="0"/>
  </r>
  <r>
    <n v="10183093"/>
    <d v="2016-01-19T00:00:00"/>
    <x v="5"/>
    <s v="DS5100 CONTROLLER 1818-RS2"/>
    <s v=""/>
    <x v="0"/>
    <s v="0004"/>
    <s v="GOVERNMENTAL CENTER 4TH FLR"/>
    <n v="403.1"/>
    <s v="402.23"/>
    <n v="24897"/>
    <s v="12/4/2014 "/>
    <s v=""/>
    <s v="SAMUEL, SANTHOSH"/>
    <x v="0"/>
  </r>
  <r>
    <n v="10183096"/>
    <d v="2016-01-19T00:00:00"/>
    <x v="5"/>
    <s v="HX5 BLADE SERVER"/>
    <s v=""/>
    <x v="0"/>
    <s v="2748"/>
    <s v="EMERGENCY OPS CENTER-1ST FLOOR"/>
    <s v="RB PLTFR"/>
    <e v="#N/A"/>
    <n v="10563"/>
    <s v="2/17/2015 "/>
    <s v=""/>
    <e v="#N/A"/>
    <x v="0"/>
  </r>
  <r>
    <n v="10183229"/>
    <d v="2016-01-19T00:00:00"/>
    <x v="5"/>
    <s v="SFP, 4/2/1 GBPS FC/FICON"/>
    <s v=""/>
    <x v="1"/>
    <s v="0004"/>
    <s v="GOVERNMENTAL CENTER 4TH FLR"/>
    <s v="RB PLTFR"/>
    <s v="402.21"/>
    <n v="3205.75"/>
    <s v="2/17/2015 "/>
    <n v="104500054"/>
    <s v="ERICKSON, CARL"/>
    <x v="0"/>
  </r>
  <r>
    <n v="10183230"/>
    <d v="2016-01-19T00:00:00"/>
    <x v="5"/>
    <s v="SFP, 4/2/1 GBPS FC/FICON"/>
    <s v=""/>
    <x v="1"/>
    <s v="0004"/>
    <s v="GOVERNMENTAL CENTER 4TH FLR"/>
    <s v="RB PLTFR"/>
    <s v="402.21"/>
    <n v="3205.75"/>
    <s v="2/17/2015 "/>
    <n v="104500055"/>
    <s v="ERICKSON, CARL"/>
    <x v="0"/>
  </r>
  <r>
    <n v="10183231"/>
    <d v="2016-01-19T00:00:00"/>
    <x v="5"/>
    <s v="SFP, 4/2/1 GBPS FC/FICON"/>
    <s v=""/>
    <x v="1"/>
    <s v="2748"/>
    <s v="EMERGENCY OPS CENTER-1ST FLOOR"/>
    <s v="RB PLTFR"/>
    <s v="402.21"/>
    <n v="3205.75"/>
    <s v="2/17/2015 "/>
    <n v="104500056"/>
    <s v="ERICKSON, CARL"/>
    <x v="0"/>
  </r>
  <r>
    <n v="10183232"/>
    <d v="2016-01-19T00:00:00"/>
    <x v="5"/>
    <s v="SFP, 4/2/1 GBPS FC/FICON"/>
    <s v=""/>
    <x v="1"/>
    <s v="0004"/>
    <s v="GOVERNMENTAL CENTER 4TH FLR"/>
    <s v="RB PLTFR"/>
    <s v="402.21"/>
    <n v="3205.75"/>
    <s v="2/17/2015 "/>
    <n v="104500057"/>
    <s v="ERICKSON, CARL"/>
    <x v="0"/>
  </r>
  <r>
    <n v="10183772"/>
    <d v="2016-01-19T00:00:00"/>
    <x v="5"/>
    <s v="SERVER, DELL POWEREDGE R810 ESX"/>
    <s v=""/>
    <x v="0"/>
    <s v="0004"/>
    <s v="GOVERNMENTAL CENTER 4TH FLR"/>
    <n v="403.1"/>
    <s v="402.23"/>
    <n v="13197.64"/>
    <s v="12/4/2014 "/>
    <s v="5KKT3P1"/>
    <s v="SAMUEL, SANTHOSH"/>
    <x v="0"/>
  </r>
  <r>
    <n v="10183773"/>
    <d v="2016-01-19T00:00:00"/>
    <x v="5"/>
    <s v="SERVER, DELL POWEREDGE R810 ESX"/>
    <s v=""/>
    <x v="0"/>
    <s v="0004"/>
    <s v="GOVERNMENTAL CENTER 4TH FLR"/>
    <n v="403.1"/>
    <s v="402.23"/>
    <n v="13197.64"/>
    <s v="12/4/2014 "/>
    <s v="6KKT3P1"/>
    <s v="SAMUEL, SANTHOSH"/>
    <x v="0"/>
  </r>
  <r>
    <n v="10183774"/>
    <d v="2016-01-19T00:00:00"/>
    <x v="5"/>
    <s v="SERVER, DELL POWEREDGE R810 ESX"/>
    <s v=""/>
    <x v="0"/>
    <s v="0004"/>
    <s v="GOVERNMENTAL CENTER 4TH FLR"/>
    <n v="403.1"/>
    <s v="402.23"/>
    <n v="13197.64"/>
    <s v="12/4/2014 "/>
    <s v="7KKT3P1"/>
    <s v="SAMUEL, SANTHOSH"/>
    <x v="0"/>
  </r>
  <r>
    <n v="10183777"/>
    <d v="2016-01-19T00:00:00"/>
    <x v="5"/>
    <s v="SERVER, DELL POWEREDGE 310"/>
    <s v=""/>
    <x v="0"/>
    <s v="0004"/>
    <s v="GOVERNMENTAL CENTER 4TH FLR"/>
    <n v="403.1"/>
    <s v="402.23"/>
    <n v="3051.79"/>
    <s v="12/4/2014 "/>
    <s v="6ZLW3P1"/>
    <s v="SAMUEL, SANTHOSH"/>
    <x v="0"/>
  </r>
  <r>
    <n v="10185235"/>
    <d v="2016-01-19T00:00:00"/>
    <x v="5"/>
    <s v="SERVER, IBM 780"/>
    <s v=""/>
    <x v="0"/>
    <s v="0004"/>
    <s v="GOVERNMENTAL CENTER 4TH FLR"/>
    <n v="403.1"/>
    <s v="403.1"/>
    <n v="407763"/>
    <s v="12/10/2014"/>
    <s v="067C37P"/>
    <s v="ERICKSON, CARL"/>
    <x v="0"/>
  </r>
  <r>
    <n v="10185247"/>
    <d v="2016-01-19T00:00:00"/>
    <x v="5"/>
    <s v="SERVER, IBM 720"/>
    <s v=""/>
    <x v="0"/>
    <s v="0004"/>
    <s v="GOVERNMENTAL CENTER 4TH FLR"/>
    <n v="403.1"/>
    <s v="403.1"/>
    <n v="22018"/>
    <s v="12/10/2014"/>
    <s v="067C80P"/>
    <s v="ERICKSON, CARL"/>
    <x v="0"/>
  </r>
  <r>
    <n v="10185329"/>
    <d v="2016-01-19T00:00:00"/>
    <x v="5"/>
    <s v="SERVER, IBM 780; 33415"/>
    <s v=""/>
    <x v="0"/>
    <s v="2748"/>
    <s v="EMERGENCY OPS CENTER-1ST FLOOR"/>
    <n v="151"/>
    <s v="SRV RM"/>
    <n v="405101"/>
    <s v="12/10/2014"/>
    <s v="107BF1P"/>
    <s v="ERICKSON, CARL"/>
    <x v="0"/>
  </r>
  <r>
    <n v="10185364"/>
    <d v="2016-01-19T00:00:00"/>
    <x v="5"/>
    <s v="SERVER, IBM X3550 M3"/>
    <s v=""/>
    <x v="0"/>
    <s v="2748"/>
    <s v="EMERGENCY OPS CENTER-1ST FLOOR"/>
    <n v="154"/>
    <s v="SRV RM"/>
    <n v="9743.31"/>
    <s v="2/17/2015 "/>
    <s v="KQ98D84"/>
    <s v="SAMUEL, SANTHOSH"/>
    <x v="0"/>
  </r>
  <r>
    <n v="10185382"/>
    <d v="2016-01-19T00:00:00"/>
    <x v="5"/>
    <s v="FIBRE CHANNEL ADAPTER W/N PORT ID VIRTUALIZATION"/>
    <s v="FIBRE CHANNEL ADAPTERS"/>
    <x v="1"/>
    <s v="0004"/>
    <s v="GOVERNMENTAL CENTER 4TH FLR"/>
    <s v="RB 403.11.2"/>
    <s v="403.11.2"/>
    <n v="3294"/>
    <s v="2/17/2015 "/>
    <s v="NO S/N"/>
    <s v="ERICKSON, CARL"/>
    <x v="0"/>
  </r>
  <r>
    <n v="10185383"/>
    <d v="2016-01-19T00:00:00"/>
    <x v="5"/>
    <s v="FIBRE CHANNEL ADAPTER W/N PORT ID VIRTUALIZATION"/>
    <s v="FIBRE CHANNEL ADAPTERS"/>
    <x v="1"/>
    <s v="0004"/>
    <s v="GOVERNMENTAL CENTER 4TH FLR"/>
    <s v="RB 403.11.2"/>
    <s v="403.11.2"/>
    <n v="3294"/>
    <s v="2/17/2015 "/>
    <s v="NO S/N"/>
    <s v="ERICKSON, CARL"/>
    <x v="0"/>
  </r>
  <r>
    <n v="10185656"/>
    <d v="2016-01-19T00:00:00"/>
    <x v="5"/>
    <s v="BROCADE 2--PORT SWITCH MODULE FOR IBM BLADE CNTR"/>
    <s v="SAN SW"/>
    <x v="1"/>
    <s v="7118"/>
    <s v="2048 EAST PAUL DIRAC DR, TALL, 32310"/>
    <s v="RB PLTFR"/>
    <s v="RB SAS"/>
    <n v="6845"/>
    <s v="2/17/2015 "/>
    <s v="YK5020181001"/>
    <s v="SAMUEL, SANTHOSH"/>
    <x v="0"/>
  </r>
  <r>
    <n v="10185657"/>
    <d v="2016-01-19T00:00:00"/>
    <x v="5"/>
    <s v="BROCADE 20-PORT SWITCH MODULE FOR IBM BLADE CNTR"/>
    <s v="SAN SW"/>
    <x v="1"/>
    <s v="7118"/>
    <s v="2048 EAST PAUL DIRAC DR, TALL, 32310"/>
    <s v="RB PLTFR"/>
    <s v="RB SAS"/>
    <n v="6845"/>
    <s v="2/17/2015 "/>
    <s v="YK502018100L"/>
    <s v="SAMUEL, SANTHOSH"/>
    <x v="0"/>
  </r>
  <r>
    <n v="10185708"/>
    <d v="2016-01-19T00:00:00"/>
    <x v="5"/>
    <s v="IBM BLADE CENTER HX5"/>
    <s v=""/>
    <x v="1"/>
    <s v="0004"/>
    <s v="GOVERNMENTAL CENTER 4TH FLR"/>
    <s v="RB PLTFR"/>
    <s v="402.23"/>
    <n v="11321.1"/>
    <s v="2/10/2015 "/>
    <s v="7872AC1-06XV891"/>
    <s v="SAMUEL, SANTHOSH"/>
    <x v="0"/>
  </r>
  <r>
    <n v="10186293"/>
    <d v="2016-01-19T00:00:00"/>
    <x v="5"/>
    <s v="CR6 HARDWARE MANAGEMENT CONSOLE"/>
    <s v=""/>
    <x v="0"/>
    <s v="0004"/>
    <s v="GOVERNMENTAL CENTER 4TH FLR"/>
    <n v="403.1"/>
    <s v="402.22"/>
    <n v="7858.97"/>
    <s v="12/10/2014"/>
    <s v="063DAAC"/>
    <s v="ERICKSON, CARL"/>
    <x v="0"/>
  </r>
  <r>
    <n v="10186294"/>
    <d v="2016-01-19T00:00:00"/>
    <x v="5"/>
    <s v="CR6 HARDWARE MANAGEMENT CONSOLE"/>
    <s v="MODEL CR6 HW MGMT CONSOLE"/>
    <x v="1"/>
    <s v="0101"/>
    <s v="NORTH COUNTY SENIOR CENTER"/>
    <s v="MDF"/>
    <s v="151"/>
    <n v="7858.95"/>
    <s v="12/11/2014"/>
    <s v="108107N"/>
    <s v="ERICKSON, CARL"/>
    <x v="0"/>
  </r>
  <r>
    <n v="10186623"/>
    <d v="2016-01-19T00:00:00"/>
    <x v="5"/>
    <s v="LAPTOP, HP ELITEBOOK 8560P NOTEBOOK"/>
    <s v=""/>
    <x v="0"/>
    <s v="0004"/>
    <s v="GOVERNMENTAL CENTER 4TH FLR"/>
    <s v="402.24.2"/>
    <s v="402.23"/>
    <n v="1341"/>
    <s v="12/4/2014 "/>
    <s v="4CZ1280SWV"/>
    <s v="SAMUEL, SANTHOSH"/>
    <x v="0"/>
  </r>
  <r>
    <n v="10186624"/>
    <d v="2016-01-19T00:00:00"/>
    <x v="5"/>
    <s v="LAPTOP, HP ELITEBOOK 8560P NOTEBOOK"/>
    <s v=""/>
    <x v="0"/>
    <s v="0004"/>
    <s v="GOVERNMENTAL CENTER 4TH FLR"/>
    <s v="402.23.5"/>
    <s v="402.23"/>
    <n v="1341"/>
    <s v="12/4/2014 "/>
    <s v="4CZ1280SWW"/>
    <s v="SAMUEL, SANTHOSH"/>
    <x v="0"/>
  </r>
  <r>
    <n v="10186720"/>
    <d v="2016-01-19T00:00:00"/>
    <x v="5"/>
    <s v="LAPTOP, MACBOOK PRO"/>
    <s v=""/>
    <x v="0"/>
    <s v="0004"/>
    <s v="GOVERNMENTAL CENTER 4TH FLR"/>
    <n v="402.24099999999999"/>
    <s v="402.23"/>
    <n v="2081.9899999999998"/>
    <s v="12/9/2014 "/>
    <s v="C02G91D5DRJL"/>
    <s v="SAMUEL, SANTHOSH"/>
    <x v="0"/>
  </r>
  <r>
    <n v="10186721"/>
    <d v="2016-01-19T00:00:00"/>
    <x v="5"/>
    <s v="USPV STORAGE UNIT"/>
    <s v=""/>
    <x v="1"/>
    <s v="0004"/>
    <s v="GOVERNMENTAL CENTER 4TH FLR"/>
    <s v="RB PLTFR"/>
    <s v="402.22"/>
    <n v="109977.76"/>
    <s v="2/17/2015 "/>
    <n v="18765"/>
    <s v="ERICKSON, CARL"/>
    <x v="0"/>
  </r>
  <r>
    <n v="10186862"/>
    <d v="2016-01-19T00:00:00"/>
    <x v="5"/>
    <s v="LAPTOP, DELL LATITUDE E6530"/>
    <s v=""/>
    <x v="0"/>
    <s v="0004"/>
    <s v="GOVERNMENTAL CENTER 4TH FLR"/>
    <n v="402.2"/>
    <s v="402.22"/>
    <n v="1626.93"/>
    <s v="1/13/2015 "/>
    <s v="5LRVFV1"/>
    <s v="HERNANDEZ, GUSTAVO"/>
    <x v="0"/>
  </r>
  <r>
    <n v="10186873"/>
    <d v="2016-01-19T00:00:00"/>
    <x v="5"/>
    <s v="BLADE CENTER HS23"/>
    <s v=""/>
    <x v="1"/>
    <s v="2748"/>
    <s v="EMERGENCY OPS CENTER-1ST FLOOR"/>
    <s v="RB PLTFR"/>
    <s v="RBOOK"/>
    <n v="9883.9"/>
    <s v="2/10/2015 "/>
    <s v="06DRWZ8"/>
    <s v="SAMUEL, SANTHOSH"/>
    <x v="0"/>
  </r>
  <r>
    <n v="10186874"/>
    <d v="2016-01-19T00:00:00"/>
    <x v="5"/>
    <s v="BLADE CENTER HS23"/>
    <s v=""/>
    <x v="1"/>
    <s v="2748"/>
    <s v="EMERGENCY OPS CENTER-1ST FLOOR"/>
    <s v="RB PLTFR"/>
    <s v="RBOOK"/>
    <n v="9883.9"/>
    <s v="2/10/2015 "/>
    <s v="06DRWZ9"/>
    <s v="SAMUEL, SANTHOSH"/>
    <x v="0"/>
  </r>
  <r>
    <n v="10186912"/>
    <d v="2016-01-19T00:00:00"/>
    <x v="5"/>
    <s v="IBM BLADECENTER H"/>
    <s v=""/>
    <x v="0"/>
    <s v="2748"/>
    <s v="EMERGENCY OPS CENTER-1ST FLOOR"/>
    <n v="154"/>
    <s v="402.23"/>
    <n v="40550.58"/>
    <s v="12/10/2014"/>
    <n v="695804"/>
    <s v="SAMUEL, SANTHOSH"/>
    <x v="0"/>
  </r>
  <r>
    <n v="10187140"/>
    <d v="2016-01-19T00:00:00"/>
    <x v="5"/>
    <s v="USPV DISK EXPANSION"/>
    <s v="USPV DISK EXPANISON"/>
    <x v="1"/>
    <s v="2748"/>
    <s v="EMERGENCY OPS CENTER-1ST FLOOR"/>
    <s v="RB PLTFR"/>
    <s v="VAULT"/>
    <n v="123222.61"/>
    <s v="2/17/2015 "/>
    <s v=""/>
    <s v="ERICKSON, CARL"/>
    <x v="0"/>
  </r>
  <r>
    <n v="10187427"/>
    <d v="2016-01-19T00:00:00"/>
    <x v="5"/>
    <s v="EXPANSION STORWIZE, V7000"/>
    <s v="2076-224 EXPANSION"/>
    <x v="0"/>
    <s v="7118"/>
    <s v="2048 EAST PAUL DIRAC DR, TALL, 32310"/>
    <s v="TALLAH-R"/>
    <s v="NWRDC"/>
    <n v="28449"/>
    <s v="2/13/2015 "/>
    <s v="78N1A2X"/>
    <s v="SAMUEL, SANTHOSH"/>
    <x v="0"/>
  </r>
  <r>
    <n v="10187428"/>
    <d v="2016-01-19T00:00:00"/>
    <x v="5"/>
    <s v="CONTROLLER STORWIZE, V7000"/>
    <s v="2076-324 CONTROLLER"/>
    <x v="0"/>
    <s v="7118"/>
    <s v="2048 EAST PAUL DIRAC DR, TALL, 32310"/>
    <s v="TALLAH-R"/>
    <s v="NWRDC"/>
    <n v="38796"/>
    <s v="2/13/2015 "/>
    <s v="78N1DND"/>
    <s v="SAMUEL, SANTHOSH"/>
    <x v="0"/>
  </r>
  <r>
    <n v="10187429"/>
    <d v="2016-01-19T00:00:00"/>
    <x v="5"/>
    <s v="DATA DOMAIN 890 APPLIANCE"/>
    <s v=""/>
    <x v="0"/>
    <s v="0004"/>
    <s v="GOVERNMENTAL CENTER 4TH FLR"/>
    <n v="403.1"/>
    <s v="COMMRM"/>
    <n v="233900"/>
    <s v="12/10/2014"/>
    <s v="1FA1552022"/>
    <s v="ERICKSON, CARL"/>
    <x v="0"/>
  </r>
  <r>
    <n v="10187430"/>
    <d v="2016-01-19T00:00:00"/>
    <x v="5"/>
    <s v="DATA DOMAIN 890 APPLIANCE"/>
    <s v=""/>
    <x v="0"/>
    <s v="2748"/>
    <s v="EMERGENCY OPS CENTER-1ST FLOOR"/>
    <n v="154"/>
    <s v="ATT PICT"/>
    <n v="228601"/>
    <s v="12/10/2014"/>
    <s v="4FA1529030"/>
    <s v="ERICKSON, CARL"/>
    <x v="0"/>
  </r>
  <r>
    <n v="10187672"/>
    <d v="2016-01-19T00:00:00"/>
    <x v="5"/>
    <s v="CISCO X2-X2 TRANSCEIVER MODULE"/>
    <s v=""/>
    <x v="1"/>
    <s v="0004"/>
    <s v="GOVERNMENTAL CENTER 4TH FLR"/>
    <s v="RB PLTFR"/>
    <s v="RB VAULT"/>
    <n v="1236.9000000000001"/>
    <s v="2/11/2015 "/>
    <s v="FNS155015U6"/>
    <s v="SAMUEL, SANTHOSH"/>
    <x v="0"/>
  </r>
  <r>
    <n v="10187673"/>
    <d v="2016-01-19T00:00:00"/>
    <x v="5"/>
    <s v="CISCI X2 - X2 TRANSCEIVER MODULE"/>
    <s v=""/>
    <x v="1"/>
    <s v="0004"/>
    <s v="GOVERNMENTAL CENTER 4TH FLR"/>
    <s v="RB PLTFR"/>
    <s v="RB VAULT"/>
    <n v="1236.9000000000001"/>
    <s v="2/11/2015 "/>
    <s v="FNS155121SZ"/>
    <s v="SAMUEL, SANTHOSH"/>
    <x v="0"/>
  </r>
  <r>
    <n v="10187674"/>
    <d v="2016-01-19T00:00:00"/>
    <x v="5"/>
    <s v="R06 SAN ROUTER"/>
    <s v="R06 SAN ROUTERS"/>
    <x v="1"/>
    <s v="2748"/>
    <s v="EMERGENCY OPS CENTER-1ST FLOOR"/>
    <n v="154"/>
    <s v="154"/>
    <n v="16786"/>
    <s v="2/17/2015 "/>
    <s v="10225HV"/>
    <s v="SAMUEL, SANTHOSH"/>
    <x v="0"/>
  </r>
  <r>
    <n v="10187675"/>
    <d v="2016-01-19T00:00:00"/>
    <x v="5"/>
    <s v="ROUTERS, R06 SAN"/>
    <s v=""/>
    <x v="1"/>
    <s v="7118"/>
    <s v="2048 EAST PAUL DIRAC DR, TALL, 32310"/>
    <s v="TALLAH-R"/>
    <s v="MDF"/>
    <n v="16786"/>
    <s v="2/13/2015 "/>
    <s v="S10225MZ"/>
    <s v="SAMUEL, SANTHOSH"/>
    <x v="0"/>
  </r>
  <r>
    <n v="10187688"/>
    <d v="2016-01-19T00:00:00"/>
    <x v="5"/>
    <s v="IBM BLADECENTER HS22 BLADE 16GB"/>
    <s v=""/>
    <x v="1"/>
    <s v="2748"/>
    <s v="EMERGENCY OPS CENTER-1ST FLOOR"/>
    <s v="RB PLTFR"/>
    <s v="VAULT"/>
    <n v="11135.25"/>
    <s v="2/10/2015 "/>
    <s v="06XRN15"/>
    <s v="SAMUEL, SANTHOSH"/>
    <x v="0"/>
  </r>
  <r>
    <n v="10187689"/>
    <d v="2016-01-19T00:00:00"/>
    <x v="5"/>
    <s v="IBM BLADECENTER HS22 BLADE 16GB"/>
    <s v=""/>
    <x v="1"/>
    <s v="2748"/>
    <s v="EMERGENCY OPS CENTER-1ST FLOOR"/>
    <s v="RB PLTFR"/>
    <s v="VAULT"/>
    <n v="11135.25"/>
    <s v="2/10/2015 "/>
    <s v="06XRN05"/>
    <s v="SAMUEL, SANTHOSH"/>
    <x v="0"/>
  </r>
  <r>
    <n v="10187770"/>
    <d v="2016-01-19T00:00:00"/>
    <x v="5"/>
    <s v="SERVER, DELL POWEREDGE R810"/>
    <s v=""/>
    <x v="0"/>
    <s v="0004"/>
    <s v="GOVERNMENTAL CENTER 4TH FLR"/>
    <n v="403.1"/>
    <s v="402.23"/>
    <n v="11708.2"/>
    <s v="12/4/2014 "/>
    <s v="CN9N4V1"/>
    <s v="SAMUEL, SANTHOSH"/>
    <x v="0"/>
  </r>
  <r>
    <n v="10187779"/>
    <d v="2016-01-19T00:00:00"/>
    <x v="5"/>
    <s v="LAPTOP, TOSHIBA PORTEGE Z930"/>
    <s v=""/>
    <x v="0"/>
    <s v="0004"/>
    <s v="GOVERNMENTAL CENTER 4TH FLR"/>
    <n v="402.25"/>
    <s v="402.24"/>
    <n v="2077.15"/>
    <s v="12/9/2014 "/>
    <s v="8C023960H"/>
    <s v="HANCE, JESSICA"/>
    <x v="0"/>
  </r>
  <r>
    <n v="10187874"/>
    <d v="2016-01-19T00:00:00"/>
    <x v="5"/>
    <s v="IBM BLADECENTER HS22 BLADE 8GB"/>
    <s v=""/>
    <x v="1"/>
    <s v="2748"/>
    <s v="EMERGENCY OPS CENTER-1ST FLOOR"/>
    <s v="RB PLTFR"/>
    <s v="VAULT"/>
    <n v="7173.81"/>
    <s v="2/10/2015 "/>
    <s v="06XRM98"/>
    <s v="SAMUEL, SANTHOSH"/>
    <x v="0"/>
  </r>
  <r>
    <n v="10187876"/>
    <d v="2016-01-19T00:00:00"/>
    <x v="5"/>
    <s v="IBM BLADECENTER HS22 BLADE 8GB"/>
    <s v=""/>
    <x v="1"/>
    <s v="2748"/>
    <s v="EMERGENCY OPS CENTER-1ST FLOOR"/>
    <s v="RB PLTFR"/>
    <s v="VAULT"/>
    <n v="7173.81"/>
    <s v="2/10/2015 "/>
    <s v="06XRL68"/>
    <s v="SAMUEL, SANTHOSH"/>
    <x v="0"/>
  </r>
  <r>
    <n v="10187877"/>
    <d v="2016-01-19T00:00:00"/>
    <x v="5"/>
    <s v="SERVER, IBM X3550 M3"/>
    <s v=""/>
    <x v="0"/>
    <s v="2748"/>
    <s v="EMERGENCY OPS CENTER-1ST FLOOR"/>
    <n v="154"/>
    <s v="402.23"/>
    <n v="7140"/>
    <s v="12/10/2014"/>
    <s v="KQ77KDM"/>
    <s v="SAMUEL, SANTHOSH"/>
    <x v="0"/>
  </r>
  <r>
    <n v="10187878"/>
    <d v="2016-01-19T00:00:00"/>
    <x v="5"/>
    <s v="SERVER, IBM X3550 M3"/>
    <s v="7944-AC1"/>
    <x v="0"/>
    <s v="2748"/>
    <s v="EMERGENCY OPS CENTER-1ST FLOOR"/>
    <n v="154"/>
    <s v="402.23"/>
    <n v="7140"/>
    <s v="2/17/2015 "/>
    <s v="KQ77KDN"/>
    <s v="SAMUEL, SANTHOSH"/>
    <x v="0"/>
  </r>
  <r>
    <n v="10187880"/>
    <d v="2016-01-19T00:00:00"/>
    <x v="5"/>
    <s v="SERVER, IBM X3550 M3"/>
    <s v="7944-AC1"/>
    <x v="0"/>
    <s v="0060"/>
    <s v="NORTH COUNTY COMPLEX  1ST FLR"/>
    <s v="IDF"/>
    <s v="IDF"/>
    <n v="7140"/>
    <s v="2/17/2015 "/>
    <s v="KQ77KDP"/>
    <s v="SAMUEL, SANTHOSH"/>
    <x v="0"/>
  </r>
  <r>
    <n v="10188147"/>
    <d v="2016-01-19T00:00:00"/>
    <x v="5"/>
    <s v="BLADECENTER,IBM H22"/>
    <s v=""/>
    <x v="1"/>
    <s v="0004"/>
    <s v="GOVERNMENTAL CENTER 4TH FLR"/>
    <s v="TALLAH-R"/>
    <s v="MDF"/>
    <n v="4371.57"/>
    <s v="2/11/2015 "/>
    <n v="671386"/>
    <s v="SAMUEL, SANTHOSH"/>
    <x v="0"/>
  </r>
  <r>
    <n v="10188148"/>
    <d v="2016-01-19T00:00:00"/>
    <x v="5"/>
    <s v="BLADECENTER,IBM H22"/>
    <s v=""/>
    <x v="1"/>
    <s v="0004"/>
    <s v="GOVERNMENTAL CENTER 4TH FLR"/>
    <s v="TALLAH-R"/>
    <s v="MDF"/>
    <n v="4371.57"/>
    <s v="2/11/2015 "/>
    <n v="671388"/>
    <s v="SAMUEL, SANTHOSH"/>
    <x v="0"/>
  </r>
  <r>
    <n v="10188149"/>
    <d v="2016-01-19T00:00:00"/>
    <x v="5"/>
    <s v="BLADECENTER,IBM H22"/>
    <s v=""/>
    <x v="1"/>
    <s v="0004"/>
    <s v="GOVERNMENTAL CENTER 4TH FLR"/>
    <s v="TALLAH-R"/>
    <s v="MDF"/>
    <n v="4371.57"/>
    <s v="3/5/2015  "/>
    <n v="671385"/>
    <s v="SAMUEL, SANTHOSH"/>
    <x v="0"/>
  </r>
  <r>
    <n v="10188150"/>
    <d v="2016-01-19T00:00:00"/>
    <x v="5"/>
    <s v="BLADECENTER,IBM H22"/>
    <s v=""/>
    <x v="1"/>
    <s v="0004"/>
    <s v="GOVERNMENTAL CENTER 4TH FLR"/>
    <s v="TALLAH-R"/>
    <s v="MDF"/>
    <n v="4371.57"/>
    <s v="2/11/2015 "/>
    <n v="671384"/>
    <s v="SAMUEL, SANTHOSH"/>
    <x v="0"/>
  </r>
  <r>
    <n v="10188153"/>
    <d v="2016-01-19T00:00:00"/>
    <x v="5"/>
    <s v="BLADECENTER,IBM H22"/>
    <s v=""/>
    <x v="0"/>
    <s v="0008"/>
    <s v="GOVERNMENTAL CENTER 8TH FLR"/>
    <s v="TALLAH-R"/>
    <s v="MDF"/>
    <n v="30512.94"/>
    <s v="2/11/2015 "/>
    <n v="610926"/>
    <s v="SAMUEL, SANTHOSH"/>
    <x v="0"/>
  </r>
  <r>
    <n v="10188154"/>
    <d v="2016-01-19T00:00:00"/>
    <x v="5"/>
    <s v="BLADECENTER,IBM H22"/>
    <s v=""/>
    <x v="0"/>
    <s v="0008"/>
    <s v="GOVERNMENTAL CENTER 8TH FLR"/>
    <n v="154"/>
    <s v="VAULT"/>
    <n v="30512.94"/>
    <s v="12/10/2014"/>
    <n v="610924"/>
    <s v="SAMUEL, SANTHOSH"/>
    <x v="0"/>
  </r>
  <r>
    <n v="10188164"/>
    <d v="2016-01-19T00:00:00"/>
    <x v="5"/>
    <s v="BLADECENTER,IBM H22"/>
    <s v=""/>
    <x v="1"/>
    <s v="2748"/>
    <s v="EMERGENCY OPS CENTER-1ST FLOOR"/>
    <s v="RB PLTFR"/>
    <s v="MDF"/>
    <n v="4686.57"/>
    <s v="2/10/2015 "/>
    <n v="671383"/>
    <s v="SAMUEL, SANTHOSH"/>
    <x v="0"/>
  </r>
  <r>
    <n v="10188165"/>
    <d v="2016-01-19T00:00:00"/>
    <x v="5"/>
    <s v="BLADECENTER,IBM H22"/>
    <s v=""/>
    <x v="1"/>
    <s v="2748"/>
    <s v="EMERGENCY OPS CENTER-1ST FLOOR"/>
    <s v="RB PLTFR"/>
    <s v="MDF"/>
    <n v="4686.57"/>
    <s v="2/10/2015 "/>
    <n v="671378"/>
    <s v="SAMUEL, SANTHOSH"/>
    <x v="0"/>
  </r>
  <r>
    <n v="10188166"/>
    <d v="2016-01-19T00:00:00"/>
    <x v="5"/>
    <s v="BLADECENTER,IBM H22"/>
    <s v=""/>
    <x v="1"/>
    <s v="7118"/>
    <s v="2048 EAST PAUL DIRAC DR, TALL, 32310"/>
    <s v="TALLAH-R"/>
    <s v="MDF"/>
    <n v="4686.57"/>
    <s v="2/13/2015 "/>
    <n v="671380"/>
    <s v="SAMUEL, SANTHOSH"/>
    <x v="0"/>
  </r>
  <r>
    <n v="10188167"/>
    <d v="2016-01-19T00:00:00"/>
    <x v="5"/>
    <s v="BLADECENTER,IBM H22"/>
    <s v=""/>
    <x v="1"/>
    <s v="2748"/>
    <s v="EMERGENCY OPS CENTER-1ST FLOOR"/>
    <s v="RB PLTFR"/>
    <s v="MDF"/>
    <n v="4686.57"/>
    <s v="2/10/2015 "/>
    <n v="671377"/>
    <s v="SAMUEL, SANTHOSH"/>
    <x v="0"/>
  </r>
  <r>
    <n v="10188168"/>
    <d v="2016-01-19T00:00:00"/>
    <x v="5"/>
    <s v="BLADECENTER,IBM H22"/>
    <s v=""/>
    <x v="1"/>
    <s v="2748"/>
    <s v="EMERGENCY OPS CENTER-1ST FLOOR"/>
    <s v="RB PLTFR"/>
    <s v="MDF"/>
    <n v="4686.57"/>
    <s v="2/10/2015 "/>
    <n v="671387"/>
    <s v="SAMUEL, SANTHOSH"/>
    <x v="0"/>
  </r>
  <r>
    <n v="10188169"/>
    <d v="2016-01-19T00:00:00"/>
    <x v="5"/>
    <s v="BLADECENTER,IBM H22"/>
    <s v=""/>
    <x v="1"/>
    <s v="7118"/>
    <s v="2048 EAST PAUL DIRAC DR, TALL, 32310"/>
    <s v="TALLAH-R"/>
    <s v="MDF"/>
    <n v="4686.57"/>
    <s v="2/13/2015 "/>
    <n v="671381"/>
    <s v="SAMUEL, SANTHOSH"/>
    <x v="0"/>
  </r>
  <r>
    <n v="10188172"/>
    <d v="2016-01-19T00:00:00"/>
    <x v="5"/>
    <s v="BLADECENTER,IBM H22"/>
    <s v=""/>
    <x v="1"/>
    <s v="2748"/>
    <s v="EMERGENCY OPS CENTER-1ST FLOOR"/>
    <s v="RB PLTFR"/>
    <s v="MDF"/>
    <n v="4686.57"/>
    <s v="2/10/2015 "/>
    <n v="671379"/>
    <s v="SAMUEL, SANTHOSH"/>
    <x v="0"/>
  </r>
  <r>
    <n v="10188173"/>
    <d v="2016-01-19T00:00:00"/>
    <x v="5"/>
    <s v="BLADECENTER,IBM H22"/>
    <s v=""/>
    <x v="1"/>
    <s v="2748"/>
    <s v="EMERGENCY OPS CENTER-1ST FLOOR"/>
    <s v="RB PLTFR"/>
    <s v="MDF"/>
    <n v="4686.57"/>
    <s v="2/10/2015 "/>
    <n v="671392"/>
    <s v="SAMUEL, SANTHOSH"/>
    <x v="0"/>
  </r>
  <r>
    <n v="10188174"/>
    <d v="2016-01-19T00:00:00"/>
    <x v="5"/>
    <s v="BLADECENTER,IBM H22"/>
    <s v=""/>
    <x v="1"/>
    <s v="2748"/>
    <s v="EMERGENCY OPS CENTER-1ST FLOOR"/>
    <s v="RB PLTFR"/>
    <s v="MDF"/>
    <n v="4686.57"/>
    <s v="2/10/2015 "/>
    <n v="671382"/>
    <s v="SAMUEL, SANTHOSH"/>
    <x v="0"/>
  </r>
  <r>
    <n v="10188260"/>
    <d v="2016-01-19T00:00:00"/>
    <x v="5"/>
    <s v="DATA S DCX, HITACHI"/>
    <s v=""/>
    <x v="0"/>
    <s v="0008"/>
    <s v="GOVERNMENTAL CENTER 8TH FLR"/>
    <n v="151"/>
    <s v="402.21"/>
    <n v="117538.55"/>
    <s v="12/10/2014"/>
    <s v="AFX0621E009"/>
    <s v="ERICKSON, CARL"/>
    <x v="0"/>
  </r>
  <r>
    <n v="10188261"/>
    <d v="2016-01-19T00:00:00"/>
    <x v="5"/>
    <s v="DATA S DCX, HITACHI"/>
    <s v=""/>
    <x v="0"/>
    <s v="0004"/>
    <s v="GOVERNMENTAL CENTER 4TH FLR"/>
    <n v="403.1"/>
    <s v="402.21"/>
    <n v="117538.55"/>
    <s v="12/10/2014"/>
    <s v="AFX0621E00D"/>
    <s v="ERICKSON, CARL"/>
    <x v="0"/>
  </r>
  <r>
    <n v="10188496"/>
    <d v="2016-01-19T00:00:00"/>
    <x v="5"/>
    <s v="TRANSCEIVER MODULE CISCO X2"/>
    <s v="X2-10GB-SR"/>
    <x v="1"/>
    <s v="0004"/>
    <s v="GOVERNMENTAL CENTER 4TH FLR"/>
    <s v="RB 401.6"/>
    <s v="401.6"/>
    <n v="1238.9000000000001"/>
    <s v="1/26/2015 "/>
    <s v="FNS10570014"/>
    <s v="SAMUEL, SANTHOSH"/>
    <x v="0"/>
  </r>
  <r>
    <n v="10188497"/>
    <d v="2016-01-19T00:00:00"/>
    <x v="5"/>
    <s v="TRANSCEIVER MODULE CISCO X2"/>
    <s v=""/>
    <x v="1"/>
    <s v="0004"/>
    <s v="GOVERNMENTAL CENTER 4TH FLR"/>
    <s v="RB PLTFR"/>
    <s v="VAULT"/>
    <n v="1238.9000000000001"/>
    <s v="2/11/2015 "/>
    <s v="AGA1240X0Z7"/>
    <s v="SAMUEL, SANTHOSH"/>
    <x v="0"/>
  </r>
  <r>
    <n v="10188498"/>
    <d v="2016-01-19T00:00:00"/>
    <x v="5"/>
    <s v="TRANSCEIVER MODULE CISCO X2"/>
    <s v=""/>
    <x v="1"/>
    <s v="2748"/>
    <s v="EMERGENCY OPS CENTER-1ST FLOOR"/>
    <s v="RB PLTFR"/>
    <s v="VAULT"/>
    <n v="1238.9000000000001"/>
    <s v="2/11/2015 "/>
    <s v="AGA1248XM4A"/>
    <s v="SAMUEL, SANTHOSH"/>
    <x v="0"/>
  </r>
  <r>
    <n v="10188499"/>
    <d v="2016-01-19T00:00:00"/>
    <x v="5"/>
    <s v="TRANSCEIVER MODULE CISCO X2"/>
    <s v=""/>
    <x v="1"/>
    <s v="0004"/>
    <s v="GOVERNMENTAL CENTER 4TH FLR"/>
    <s v="RB PLTFR"/>
    <s v="VAULT"/>
    <n v="1238.9000000000001"/>
    <s v="2/11/2015 "/>
    <s v="AGA1248XM59"/>
    <s v="SAMUEL, SANTHOSH"/>
    <x v="0"/>
  </r>
  <r>
    <n v="10188500"/>
    <d v="2016-01-19T00:00:00"/>
    <x v="5"/>
    <s v="TRANSCEIVER MODULE CISCO X2"/>
    <s v=""/>
    <x v="1"/>
    <s v="2748"/>
    <s v="EMERGENCY OPS CENTER-1ST FLOOR"/>
    <s v="RB PLTFR"/>
    <s v="VAULT"/>
    <n v="1238.9000000000001"/>
    <s v="2/11/2015 "/>
    <s v="AGA1248XN1X"/>
    <s v="SAMUEL, SANTHOSH"/>
    <x v="0"/>
  </r>
  <r>
    <n v="10188978"/>
    <d v="2016-01-19T00:00:00"/>
    <x v="5"/>
    <s v="SERVER. IBM 570"/>
    <s v=""/>
    <x v="0"/>
    <s v="2748"/>
    <s v="EMERGENCY OPS CENTER-1ST FLOOR"/>
    <n v="151"/>
    <s v="SRV RM"/>
    <n v="188614.94"/>
    <s v="12/10/2014"/>
    <n v="1063365"/>
    <s v="ERICKSON, CARL"/>
    <x v="0"/>
  </r>
  <r>
    <n v="10189298"/>
    <d v="2016-01-19T00:00:00"/>
    <x v="5"/>
    <s v="LAPTOP, DELL LATITUDE E6530"/>
    <s v=""/>
    <x v="0"/>
    <s v="0004"/>
    <s v="GOVERNMENTAL CENTER 4TH FLR"/>
    <s v="402.24.3"/>
    <s v="402.23"/>
    <n v="1626.93"/>
    <s v="1/20/2015 "/>
    <s v="FNKBGS1"/>
    <s v="GORDON, DESROY"/>
    <x v="0"/>
  </r>
  <r>
    <n v="10189299"/>
    <d v="2016-01-19T00:00:00"/>
    <x v="5"/>
    <s v="LAPTOP, DELL LATITUDE E6530"/>
    <s v=""/>
    <x v="0"/>
    <s v="0004"/>
    <s v="GOVERNMENTAL CENTER 4TH FLR"/>
    <n v="402.24"/>
    <s v="402.23"/>
    <n v="1626.93"/>
    <s v="12/10/2014"/>
    <s v="3KKBGS1"/>
    <s v="SAMUEL, SANTHOSH"/>
    <x v="0"/>
  </r>
  <r>
    <n v="10190376"/>
    <d v="2016-01-19T00:00:00"/>
    <x v="5"/>
    <s v="LAPTOP, DELL LATITUDE E6330"/>
    <s v=""/>
    <x v="0"/>
    <s v="0004"/>
    <s v="GOVERNMENTAL CENTER 4TH FLR"/>
    <n v="403.1"/>
    <s v="403.17"/>
    <n v="1443.61"/>
    <s v="1/15/2015 "/>
    <s v="3RK4HV1"/>
    <s v="COSTA, JOSEPH"/>
    <x v="0"/>
  </r>
  <r>
    <n v="10192170"/>
    <d v="2016-01-19T00:00:00"/>
    <x v="5"/>
    <s v="ES30 15X2 SHELF"/>
    <s v=""/>
    <x v="1"/>
    <s v="0004"/>
    <s v="GOVERNMENTAL CENTER 4TH FLR"/>
    <s v="RB PLTFR"/>
    <s v="RBOOK"/>
    <n v="33585.480000000003"/>
    <s v="2/17/2015 "/>
    <s v="APM00123600944"/>
    <s v="ERICKSON, CARL"/>
    <x v="0"/>
  </r>
  <r>
    <n v="10192171"/>
    <d v="2016-01-19T00:00:00"/>
    <x v="5"/>
    <s v="ES30 15X2 SHELF"/>
    <s v=""/>
    <x v="1"/>
    <s v="2748"/>
    <s v="EMERGENCY OPS CENTER-1ST FLOOR"/>
    <s v="RB PLTFR"/>
    <s v="RBOOK"/>
    <n v="33585.480000000003"/>
    <s v="2/17/2015 "/>
    <s v="APM0012360128"/>
    <s v="ERICKSON, CARL"/>
    <x v="0"/>
  </r>
  <r>
    <n v="10192172"/>
    <d v="2016-01-19T00:00:00"/>
    <x v="5"/>
    <s v="ES30 15X2 SHELF"/>
    <s v=""/>
    <x v="1"/>
    <s v="2748"/>
    <s v="EMERGENCY OPS CENTER-1ST FLOOR"/>
    <s v="RB PLTFR"/>
    <s v="RBOOK"/>
    <n v="33585.480000000003"/>
    <s v="2/17/2015 "/>
    <s v="APM00123600963"/>
    <s v="ERICKSON, CARL"/>
    <x v="0"/>
  </r>
  <r>
    <n v="10192173"/>
    <d v="2016-01-19T00:00:00"/>
    <x v="5"/>
    <s v="ES30 15X2 SHELF"/>
    <s v=""/>
    <x v="1"/>
    <s v="0004"/>
    <s v="GOVERNMENTAL CENTER 4TH FLR"/>
    <s v="RB PLTFR"/>
    <s v="RBOOK"/>
    <n v="33585.480000000003"/>
    <s v="2/17/2015 "/>
    <s v="APM00123600964"/>
    <s v="ERICKSON, CARL"/>
    <x v="0"/>
  </r>
  <r>
    <n v="10192355"/>
    <d v="2016-01-19T00:00:00"/>
    <x v="5"/>
    <s v="X2 TRANSCEIVER MODULE, CISCO"/>
    <s v=""/>
    <x v="1"/>
    <s v="0004"/>
    <s v="GOVERNMENTAL CENTER 4TH FLR"/>
    <s v="RB PLTFR"/>
    <s v="RBOOK"/>
    <n v="1249.73"/>
    <s v="2/11/2015 "/>
    <s v="ONJ1521005K"/>
    <s v="SAMUEL, SANTHOSH"/>
    <x v="0"/>
  </r>
  <r>
    <n v="10192356"/>
    <d v="2016-01-19T00:00:00"/>
    <x v="5"/>
    <s v="X2 TRANSCEIVER MODULE, CISCO"/>
    <s v=""/>
    <x v="1"/>
    <s v="0004"/>
    <s v="GOVERNMENTAL CENTER 4TH FLR"/>
    <s v="RB PLTFR"/>
    <s v="VAULT"/>
    <n v="1249.73"/>
    <s v="2/11/2015 "/>
    <s v="ONJ15280062"/>
    <s v="SAMUEL, SANTHOSH"/>
    <x v="0"/>
  </r>
  <r>
    <n v="10192374"/>
    <d v="2016-01-19T00:00:00"/>
    <x v="5"/>
    <s v="UPS, APC SMART RT3000VA"/>
    <s v=""/>
    <x v="0"/>
    <s v="0004"/>
    <s v="GOVERNMENTAL CENTER 4TH FLR"/>
    <n v="403.13"/>
    <s v="402.23"/>
    <n v="2399"/>
    <s v="1/20/2015 "/>
    <s v="AS1228247649"/>
    <s v="SAMUEL, SANTHOSH"/>
    <x v="0"/>
  </r>
  <r>
    <n v="10192375"/>
    <d v="2016-01-19T00:00:00"/>
    <x v="5"/>
    <s v="STORWIZE UNIFIED SUBSYSTEM V7000"/>
    <s v=""/>
    <x v="0"/>
    <s v="0008"/>
    <s v="GOVERNMENTAL CENTER 8TH FLR"/>
    <n v="154"/>
    <s v="151"/>
    <n v="192882.5"/>
    <s v="12/10/2014"/>
    <n v="7803351"/>
    <s v="SAMUEL, SANTHOSH"/>
    <x v="0"/>
  </r>
  <r>
    <n v="10192376"/>
    <d v="2016-01-19T00:00:00"/>
    <x v="5"/>
    <s v="STORWIZE UNIFIED SUBSYSTEM, V7000"/>
    <s v=""/>
    <x v="0"/>
    <s v="0004"/>
    <s v="GOVERNMENTAL CENTER 4TH FLR"/>
    <n v="403.1"/>
    <s v="COMMRM"/>
    <n v="192882.5"/>
    <s v="12/4/2014 "/>
    <n v="7803353"/>
    <s v="SAMUEL, SANTHOSH"/>
    <x v="0"/>
  </r>
  <r>
    <n v="10192377"/>
    <d v="2016-01-19T00:00:00"/>
    <x v="5"/>
    <s v="LAPTOP, DELL XPS 15"/>
    <s v=""/>
    <x v="0"/>
    <s v="0004"/>
    <s v="GOVERNMENTAL CENTER 4TH FLR"/>
    <n v="402.2"/>
    <s v="402.23"/>
    <n v="1727.59"/>
    <s v="12/9/2014 "/>
    <s v="HWFCYW1"/>
    <s v="SAMUEL, SANTHOSH"/>
    <x v="0"/>
  </r>
  <r>
    <n v="10192378"/>
    <d v="2016-01-19T00:00:00"/>
    <x v="5"/>
    <s v="IBM BLADE CENTER HX5"/>
    <s v=""/>
    <x v="1"/>
    <s v="0008"/>
    <s v="GOVERNMENTAL CENTER 8TH FLR"/>
    <s v="RB PLTFR"/>
    <s v="COMMRM"/>
    <n v="24324.3"/>
    <s v="2/10/2015 "/>
    <s v="06HWCB7"/>
    <s v="SAMUEL, SANTHOSH"/>
    <x v="0"/>
  </r>
  <r>
    <n v="10192379"/>
    <d v="2016-01-19T00:00:00"/>
    <x v="5"/>
    <s v="IBM BLADE CENTER HX5"/>
    <s v=""/>
    <x v="1"/>
    <s v="2748"/>
    <s v="EMERGENCY OPS CENTER-1ST FLOOR"/>
    <s v="RB PLTFR"/>
    <s v="402.23"/>
    <n v="24324.3"/>
    <s v="2/10/2015 "/>
    <s v="06HWCB8"/>
    <s v="SAMUEL, SANTHOSH"/>
    <x v="0"/>
  </r>
  <r>
    <n v="10192381"/>
    <d v="2016-01-19T00:00:00"/>
    <x v="5"/>
    <s v="LAPTOP, DELL LATITUDE E6430"/>
    <s v=""/>
    <x v="0"/>
    <s v="0004"/>
    <s v="GOVERNMENTAL CENTER 4TH FLR"/>
    <n v="402.2"/>
    <s v="402.24"/>
    <n v="1300"/>
    <s v="1/15/2015 "/>
    <s v="HDVB3X1"/>
    <s v="ADAMS, RICK"/>
    <x v="0"/>
  </r>
  <r>
    <n v="10192382"/>
    <d v="2016-01-19T00:00:00"/>
    <x v="5"/>
    <s v="SERVER, IBM X3550 M4"/>
    <s v=""/>
    <x v="0"/>
    <s v="0004"/>
    <s v="GOVERNMENTAL CENTER 4TH FLR"/>
    <n v="403.1"/>
    <s v="402.23"/>
    <n v="6020.31"/>
    <s v="12/4/2014 "/>
    <s v="06NDYA7"/>
    <s v="SAMUEL, SANTHOSH"/>
    <x v="0"/>
  </r>
  <r>
    <n v="10192383"/>
    <d v="2016-01-19T00:00:00"/>
    <x v="5"/>
    <s v="SERVER, IBM X3550 M4"/>
    <s v=""/>
    <x v="0"/>
    <s v="3390"/>
    <s v="VISTA CENTER OFFICE 4TH FLR"/>
    <s v="4E 26"/>
    <s v="402.23"/>
    <n v="6020.31"/>
    <s v="2/17/2015 "/>
    <s v="06NDYB0"/>
    <s v="SAMUEL, SANTHOSH"/>
    <x v="0"/>
  </r>
  <r>
    <n v="10192384"/>
    <d v="2016-01-19T00:00:00"/>
    <x v="5"/>
    <s v="SERVER, IBM X3550 M4"/>
    <s v=""/>
    <x v="0"/>
    <s v="1056"/>
    <s v="WEST COUNTY COURTHOUSE"/>
    <s v="RM C 105"/>
    <s v="402.23"/>
    <n v="6020.31"/>
    <s v="2/18/2015 "/>
    <s v="06NDYB1"/>
    <s v="SAMUEL, SANTHOSH"/>
    <x v="0"/>
  </r>
  <r>
    <n v="10192817"/>
    <d v="2016-01-19T00:00:00"/>
    <x v="5"/>
    <s v="LAPTOP, DELL LATITUDE E6430"/>
    <s v=""/>
    <x v="0"/>
    <s v="0004"/>
    <s v="GOVERNMENTAL CENTER 4TH FLR"/>
    <n v="402.2"/>
    <s v="402.22"/>
    <n v="1300"/>
    <s v="12/9/2014 "/>
    <s v="4S5KYW1"/>
    <s v="SMITH, CHANIE"/>
    <x v="0"/>
  </r>
  <r>
    <n v="10192823"/>
    <d v="2016-01-19T00:00:00"/>
    <x v="5"/>
    <s v="LAPTOP, DELL XPS 13"/>
    <s v=""/>
    <x v="0"/>
    <s v="0004"/>
    <s v="GOVERNMENTAL CENTER 4TH FLR"/>
    <n v="402.221"/>
    <s v="402.22"/>
    <n v="1449.99"/>
    <s v="12/9/2014 "/>
    <s v="4GQYVW1"/>
    <s v="ERICKSON, CARL"/>
    <x v="0"/>
  </r>
  <r>
    <n v="10194054"/>
    <d v="2016-01-19T00:00:00"/>
    <x v="5"/>
    <s v="ETHERNET ADAPTER FOR IBM 780"/>
    <s v=""/>
    <x v="1"/>
    <s v="2748"/>
    <s v="EMERGENCY OPS CENTER-1ST FLOOR"/>
    <s v="RB PLTFR"/>
    <s v="SRV RM"/>
    <n v="3488"/>
    <s v="2/17/2015 "/>
    <s v=""/>
    <s v="ERICKSON, CARL"/>
    <x v="0"/>
  </r>
  <r>
    <n v="10194055"/>
    <d v="2016-01-19T00:00:00"/>
    <x v="5"/>
    <s v="ETHERNET ADAPTER FOR IBM 780"/>
    <s v=""/>
    <x v="1"/>
    <s v="2748"/>
    <s v="EMERGENCY OPS CENTER-1ST FLOOR"/>
    <s v="RB PLTFR"/>
    <s v="SRV RM"/>
    <n v="3488"/>
    <s v="2/17/2015 "/>
    <s v=""/>
    <s v="ERICKSON, CARL"/>
    <x v="0"/>
  </r>
  <r>
    <n v="10194292"/>
    <d v="2016-01-19T00:00:00"/>
    <x v="5"/>
    <s v="PC, DELL XPS 13"/>
    <s v=""/>
    <x v="0"/>
    <s v="0004"/>
    <s v="GOVERNMENTAL CENTER 4TH FLR"/>
    <n v="402.2"/>
    <s v="402.22"/>
    <n v="1575.75"/>
    <s v="12/9/2014 "/>
    <s v="5CVS1Y1"/>
    <s v="ERICKSON, CARL"/>
    <x v="0"/>
  </r>
  <r>
    <n v="10194464"/>
    <d v="2016-01-19T00:00:00"/>
    <x v="5"/>
    <s v="PC, DELL OPTIPLEX 9020 ALL IN ONE"/>
    <s v=""/>
    <x v="0"/>
    <s v="0004"/>
    <s v="GOVERNMENTAL CENTER 4TH FLR"/>
    <s v="402.25.2"/>
    <s v="402.23"/>
    <n v="1101.49"/>
    <s v="12/4/2014 "/>
    <s v="2633BY1"/>
    <s v="SAMUEL, SANTHOSH"/>
    <x v="0"/>
  </r>
  <r>
    <n v="10194465"/>
    <d v="2016-01-19T00:00:00"/>
    <x v="5"/>
    <s v="PC, DELL OPTIPLEX 9020 ALL IN ONE"/>
    <s v=""/>
    <x v="0"/>
    <s v="0004"/>
    <s v="GOVERNMENTAL CENTER 4TH FLR"/>
    <n v="402.2"/>
    <s v="402.23"/>
    <n v="1101.49"/>
    <s v="12/9/2014 "/>
    <s v="2634BY1"/>
    <s v="SAMUEL, SANTHOSH"/>
    <x v="0"/>
  </r>
  <r>
    <n v="10194466"/>
    <d v="2016-01-19T00:00:00"/>
    <x v="5"/>
    <s v="PC, DELL OPTIPLEX 9020 ALL IN ONE"/>
    <s v=""/>
    <x v="0"/>
    <s v="0004"/>
    <s v="GOVERNMENTAL CENTER 4TH FLR"/>
    <s v="402.25.1"/>
    <s v="402.23"/>
    <n v="1101.49"/>
    <s v="1/20/2015 "/>
    <s v="2624BY1"/>
    <s v="SAMUEL, SANTHOSH"/>
    <x v="0"/>
  </r>
  <r>
    <n v="10194467"/>
    <d v="2016-01-19T00:00:00"/>
    <x v="5"/>
    <s v="PC, DELL OPTIPLEX 9020 ALL IN ONE"/>
    <s v=""/>
    <x v="0"/>
    <s v="0004"/>
    <s v="GOVERNMENTAL CENTER 4TH FLR"/>
    <n v="402.2"/>
    <s v="402.23"/>
    <n v="1101.49"/>
    <s v="12/9/2014 "/>
    <s v="2632BY1"/>
    <s v="SAMUEL, SANTHOSH"/>
    <x v="0"/>
  </r>
  <r>
    <n v="10194469"/>
    <d v="2016-01-19T00:00:00"/>
    <x v="5"/>
    <s v="LAPTOP, DELL XPS 13"/>
    <s v=""/>
    <x v="0"/>
    <s v="0004"/>
    <s v="GOVERNMENTAL CENTER 4TH FLR"/>
    <s v="402.23.1"/>
    <s v="402.23"/>
    <n v="1575.75"/>
    <s v="1/26/2015 "/>
    <s v="DQ922Y1"/>
    <s v="SAMUEL, SANTHOSH"/>
    <x v="0"/>
  </r>
  <r>
    <n v="10194470"/>
    <d v="2016-01-19T00:00:00"/>
    <x v="5"/>
    <s v="LAPTOP, DELL XPS 13"/>
    <s v=""/>
    <x v="0"/>
    <s v="0004"/>
    <s v="GOVERNMENTAL CENTER 4TH FLR"/>
    <n v="402.24"/>
    <s v="402.23"/>
    <n v="1575.75"/>
    <s v="12/4/2014 "/>
    <s v="37H22Y1"/>
    <s v="SAMUEL, SANTHOSH"/>
    <x v="0"/>
  </r>
  <r>
    <n v="10194471"/>
    <d v="2016-01-19T00:00:00"/>
    <x v="5"/>
    <s v="LAPTOP, DELL XPS 13"/>
    <s v=""/>
    <x v="0"/>
    <s v="0004"/>
    <s v="GOVERNMENTAL CENTER 4TH FLR"/>
    <n v="402.24099999999999"/>
    <s v="402.23"/>
    <n v="1575.75"/>
    <s v="12/9/2014 "/>
    <s v="5Q922Y1"/>
    <s v="SAMUEL, SANTHOSH"/>
    <x v="0"/>
  </r>
  <r>
    <n v="10194472"/>
    <d v="2016-01-19T00:00:00"/>
    <x v="5"/>
    <s v="LAPTOP, DELL XPS 13"/>
    <s v=""/>
    <x v="0"/>
    <s v="0004"/>
    <s v="GOVERNMENTAL CENTER 4TH FLR"/>
    <s v="402.23.5"/>
    <s v="402.23"/>
    <n v="1575.75"/>
    <s v="12/4/2014 "/>
    <s v="C6H22Y1"/>
    <s v="SAMUEL, SANTHOSH"/>
    <x v="0"/>
  </r>
  <r>
    <n v="10194473"/>
    <d v="2016-01-19T00:00:00"/>
    <x v="5"/>
    <s v="LAPTOP, DELL XPS 12"/>
    <s v=""/>
    <x v="0"/>
    <s v="0004"/>
    <s v="GOVERNMENTAL CENTER 4TH FLR"/>
    <s v="402.23.2"/>
    <s v="402.25"/>
    <n v="1733.14"/>
    <s v="12/4/2014 "/>
    <s v="CQ5XSY1"/>
    <s v="SAUCIER, KEVIN"/>
    <x v="0"/>
  </r>
  <r>
    <n v="10194651"/>
    <d v="2016-01-19T00:00:00"/>
    <x v="5"/>
    <s v="IBM SYSTEM X3550 M4"/>
    <s v=""/>
    <x v="0"/>
    <s v="0029"/>
    <s v="HIGHRIDGE FAMILY CENTER"/>
    <n v="115"/>
    <s v="402.23"/>
    <n v="6020.31"/>
    <s v="2/24/2015 "/>
    <s v="KQ2MD5B"/>
    <s v="SAMUEL, SANTHOSH"/>
    <x v="0"/>
  </r>
  <r>
    <n v="10194652"/>
    <d v="2016-01-19T00:00:00"/>
    <x v="5"/>
    <s v="IBM SYSTEM X3550 M4"/>
    <s v=""/>
    <x v="0"/>
    <s v="3004"/>
    <s v="PALMTRAN ADMIN/MAINT 1ST FLOOR"/>
    <s v="SVR ROOM"/>
    <s v="402.23"/>
    <n v="6020.31"/>
    <s v="2/18/2015 "/>
    <s v="KQ2MD5C"/>
    <s v="SAMUEL, SANTHOSH"/>
    <x v="0"/>
  </r>
  <r>
    <n v="10194653"/>
    <d v="2016-01-19T00:00:00"/>
    <x v="5"/>
    <s v="IBM SYSTEM X3550 M4"/>
    <s v=""/>
    <x v="0"/>
    <s v="2748"/>
    <s v="EMERGENCY OPS CENTER-1ST FLOOR"/>
    <n v="154"/>
    <s v="402.23"/>
    <n v="6020.31"/>
    <s v="2/17/2015 "/>
    <s v="KQ2MD5A"/>
    <s v="SAMUEL, SANTHOSH"/>
    <x v="0"/>
  </r>
  <r>
    <n v="10195273"/>
    <d v="2016-01-19T00:00:00"/>
    <x v="5"/>
    <s v="GSA SERVER"/>
    <s v=""/>
    <x v="0"/>
    <s v="0004"/>
    <s v="GOVERNMENTAL CENTER 4TH FLR"/>
    <n v="403.1"/>
    <s v="402.23"/>
    <n v="47500"/>
    <s v="12/4/2014 "/>
    <s v="T4-MQ59ZX3HAZE8L"/>
    <s v="SAMUEL, SANTHOSH"/>
    <x v="0"/>
  </r>
  <r>
    <n v="10195309"/>
    <d v="2016-01-19T00:00:00"/>
    <x v="5"/>
    <s v="IBM BLADE SERVER HS23"/>
    <s v=""/>
    <x v="1"/>
    <s v="2748"/>
    <s v="EMERGENCY OPS CENTER-1ST FLOOR"/>
    <s v="RB PLTFR"/>
    <s v="RB SAS"/>
    <n v="9329.67"/>
    <s v="2/10/2015 "/>
    <s v="06XZGG8"/>
    <s v="SAMUEL, SANTHOSH"/>
    <x v="0"/>
  </r>
  <r>
    <n v="10195310"/>
    <d v="2016-01-19T00:00:00"/>
    <x v="5"/>
    <s v="IBM BLADE SERVER HS23"/>
    <s v=""/>
    <x v="1"/>
    <s v="2748"/>
    <s v="EMERGENCY OPS CENTER-1ST FLOOR"/>
    <s v="RB PLTFR"/>
    <s v="RB SAS"/>
    <n v="9329.67"/>
    <s v="2/10/2015 "/>
    <s v="06XZGG9"/>
    <s v="SAMUEL, SANTHOSH"/>
    <x v="0"/>
  </r>
  <r>
    <n v="10195347"/>
    <d v="2016-01-19T00:00:00"/>
    <x v="5"/>
    <s v="LAPTOP, DELL XPS13"/>
    <s v=""/>
    <x v="0"/>
    <s v="3376"/>
    <s v="VISTA CENTER OFFICE 2ND FLR"/>
    <s v="2W.33"/>
    <s v="2W-33"/>
    <n v="1276.97"/>
    <s v="2/17/2015 "/>
    <s v="H6F1102"/>
    <s v="BENKLY, CHRISTINE"/>
    <x v="0"/>
  </r>
  <r>
    <n v="10196095"/>
    <d v="2016-01-19T00:00:00"/>
    <x v="5"/>
    <s v="CHASSIS"/>
    <s v=""/>
    <x v="0"/>
    <s v="0004"/>
    <s v="GOVERNMENTAL CENTER 4TH FLR"/>
    <n v="403.1"/>
    <s v="402.23"/>
    <n v="32448"/>
    <s v="12/4/2014 "/>
    <s v="06ZPKV4"/>
    <s v="SAMUEL, SANTHOSH"/>
    <x v="0"/>
  </r>
  <r>
    <n v="10196099"/>
    <d v="2016-01-19T00:00:00"/>
    <x v="5"/>
    <s v="LAPTOP, LENOVO THINKPAD"/>
    <s v=""/>
    <x v="0"/>
    <s v="0004"/>
    <s v="GOVERNMENTAL CENTER 4TH FLR"/>
    <n v="402.21100000000001"/>
    <s v="402.21"/>
    <n v="1435"/>
    <s v="12/9/2014 "/>
    <s v="MP05XBFE"/>
    <s v="RATCHINSKY, KELLY"/>
    <x v="0"/>
  </r>
  <r>
    <n v="10196178"/>
    <d v="2016-01-19T00:00:00"/>
    <x v="5"/>
    <s v="BLADE SERVER"/>
    <s v=""/>
    <x v="1"/>
    <s v="0004"/>
    <s v="GOVERNMENTAL CENTER 4TH FLR"/>
    <s v="RB PLTFR"/>
    <s v="RB SAS"/>
    <n v="26088"/>
    <s v="2/11/2015 "/>
    <s v="06AEPBP"/>
    <s v="SAMUEL, SANTHOSH"/>
    <x v="0"/>
  </r>
  <r>
    <n v="10196179"/>
    <d v="2016-01-19T00:00:00"/>
    <x v="5"/>
    <s v="BLADE SERVER"/>
    <s v=""/>
    <x v="1"/>
    <s v="0004"/>
    <s v="GOVERNMENTAL CENTER 4TH FLR"/>
    <s v="RB PLTFR"/>
    <s v="RB SAS"/>
    <n v="7030"/>
    <s v="2/11/2015 "/>
    <s v="06ADFN2"/>
    <s v="SAMUEL, SANTHOSH"/>
    <x v="0"/>
  </r>
  <r>
    <n v="10196180"/>
    <d v="2016-01-19T00:00:00"/>
    <x v="5"/>
    <s v="BLADE SERVER"/>
    <s v=""/>
    <x v="1"/>
    <s v="0004"/>
    <s v="GOVERNMENTAL CENTER 4TH FLR"/>
    <s v="RB PLTFR"/>
    <s v="RB SAS"/>
    <n v="26088"/>
    <s v="2/11/2015 "/>
    <s v="06AEPBR"/>
    <s v="SAMUEL, SANTHOSH"/>
    <x v="0"/>
  </r>
  <r>
    <n v="10196181"/>
    <d v="2016-01-19T00:00:00"/>
    <x v="5"/>
    <s v="BLADE SERVER"/>
    <s v=""/>
    <x v="1"/>
    <s v="0004"/>
    <s v="GOVERNMENTAL CENTER 4TH FLR"/>
    <s v="RB PLTFR"/>
    <s v="RB SAS"/>
    <n v="26088"/>
    <s v="2/11/2015 "/>
    <s v="06AEPBV"/>
    <s v="SAMUEL, SANTHOSH"/>
    <x v="0"/>
  </r>
  <r>
    <n v="10196182"/>
    <d v="2016-01-19T00:00:00"/>
    <x v="5"/>
    <s v="BLADE SERVER"/>
    <s v=""/>
    <x v="1"/>
    <s v="0004"/>
    <s v="GOVERNMENTAL CENTER 4TH FLR"/>
    <s v="RB PLTFR"/>
    <s v="RB SAS"/>
    <n v="14092"/>
    <s v="2/11/2015 "/>
    <s v="06AEPBT"/>
    <s v="SAMUEL, SANTHOSH"/>
    <x v="0"/>
  </r>
  <r>
    <n v="10196183"/>
    <d v="2016-01-19T00:00:00"/>
    <x v="5"/>
    <s v="BLADE SERVER"/>
    <s v=""/>
    <x v="1"/>
    <s v="0004"/>
    <s v="GOVERNMENTAL CENTER 4TH FLR"/>
    <s v="RB PLTFR"/>
    <s v="RB SAS"/>
    <n v="14092"/>
    <s v="2/11/2015 "/>
    <s v="06AEPBW"/>
    <s v="SAMUEL, SANTHOSH"/>
    <x v="0"/>
  </r>
  <r>
    <n v="10196367"/>
    <d v="2016-01-19T00:00:00"/>
    <x v="5"/>
    <s v="CHASSIS, FLEX SYS ENT"/>
    <s v=""/>
    <x v="0"/>
    <s v="0008"/>
    <s v="GOVERNMENTAL CENTER 8TH FLR"/>
    <s v=""/>
    <s v="402.23"/>
    <n v="4253.82"/>
    <s v="2/9/2014  "/>
    <s v="E228114"/>
    <s v="SAMUEL, SANTHOSH"/>
    <x v="0"/>
  </r>
  <r>
    <n v="10196657"/>
    <d v="2016-01-19T00:00:00"/>
    <x v="5"/>
    <s v="DISK SUBSYSTEM, SHARK DS8870, MODEL 961"/>
    <s v=""/>
    <x v="0"/>
    <s v="2748"/>
    <s v="EMERGENCY OPS CENTER-1ST FLOOR"/>
    <s v="IDF"/>
    <s v="402.23"/>
    <n v="293480"/>
    <s v="1/22/2015 "/>
    <s v="75CBF50"/>
    <s v="SAMUEL, SANTHOSH"/>
    <x v="0"/>
  </r>
  <r>
    <n v="10196658"/>
    <d v="2016-01-19T00:00:00"/>
    <x v="5"/>
    <s v="2145 MACHINE TYPE SVC"/>
    <s v=""/>
    <x v="0"/>
    <s v="2748"/>
    <s v="EMERGENCY OPS CENTER-1ST FLOOR"/>
    <n v="154"/>
    <s v="402.23"/>
    <n v="13348.5"/>
    <s v="12/10/2014"/>
    <s v="75ACZD0"/>
    <s v="SAMUEL, SANTHOSH"/>
    <x v="0"/>
  </r>
  <r>
    <n v="10196659"/>
    <d v="2016-01-19T00:00:00"/>
    <x v="5"/>
    <s v="2145 MACHINE TYPE SVC"/>
    <s v=""/>
    <x v="0"/>
    <s v="2748"/>
    <s v="EMERGENCY OPS CENTER-1ST FLOOR"/>
    <n v="151"/>
    <s v="402.23"/>
    <n v="13348.5"/>
    <s v="12/10/2014"/>
    <s v="75ADAB0"/>
    <s v="SAMUEL, SANTHOSH"/>
    <x v="0"/>
  </r>
  <r>
    <n v="10196903"/>
    <d v="2016-01-19T00:00:00"/>
    <x v="5"/>
    <s v="BLADE,IBM FLEX SYSTEM X240 COMPUTE NODE (768GB)"/>
    <s v=""/>
    <x v="1"/>
    <s v="0004"/>
    <s v="GOVERNMENTAL CENTER 4TH FLR"/>
    <s v="RB PLTFR"/>
    <s v="402.23"/>
    <n v="21700"/>
    <s v="2/11/2015 "/>
    <s v="06CDYLM"/>
    <s v="SAMUEL, SANTHOSH"/>
    <x v="0"/>
  </r>
  <r>
    <n v="10196904"/>
    <d v="2016-01-19T00:00:00"/>
    <x v="5"/>
    <s v="BLADE,IBM FLEX SYSTEM X240 COMPUTE NODE (256GB)"/>
    <s v=""/>
    <x v="1"/>
    <s v="0004"/>
    <s v="GOVERNMENTAL CENTER 4TH FLR"/>
    <s v="RB PLTFR"/>
    <s v="402.23"/>
    <n v="12538"/>
    <s v="2/11/2015 "/>
    <s v="06CDYLG"/>
    <s v="SAMUEL, SANTHOSH"/>
    <x v="0"/>
  </r>
  <r>
    <n v="10196905"/>
    <d v="2016-01-19T00:00:00"/>
    <x v="5"/>
    <s v="BLADE,IBM FLEX SYSTEM X240 COMPUTE NODE (256GB)"/>
    <s v=""/>
    <x v="1"/>
    <s v="0004"/>
    <s v="GOVERNMENTAL CENTER 4TH FLR"/>
    <s v="RB PLTFR"/>
    <s v="402.23"/>
    <n v="12538"/>
    <s v="2/11/2015 "/>
    <s v="06CDYLK"/>
    <s v="SAMUEL, SANTHOSH"/>
    <x v="0"/>
  </r>
  <r>
    <n v="10196906"/>
    <d v="2016-01-19T00:00:00"/>
    <x v="5"/>
    <s v="BLADE,IBM FLEX SYSTEM X240 COMPUTE NODE (256GB)"/>
    <s v=""/>
    <x v="1"/>
    <s v="0004"/>
    <s v="GOVERNMENTAL CENTER 4TH FLR"/>
    <s v="RB PLTFR"/>
    <s v="402.23"/>
    <n v="12538"/>
    <s v="2/11/2015 "/>
    <s v="06CDYLL"/>
    <s v="SAMUEL, SANTHOSH"/>
    <x v="0"/>
  </r>
  <r>
    <n v="10196907"/>
    <d v="2016-01-19T00:00:00"/>
    <x v="5"/>
    <s v="BLADE,IBM FLEX SYSTEM X240 COMPUTE NODE (128GB)"/>
    <s v=""/>
    <x v="1"/>
    <s v="0004"/>
    <s v="GOVERNMENTAL CENTER 4TH FLR"/>
    <s v="RB PLTFR"/>
    <s v="402.23"/>
    <n v="10286"/>
    <s v="2/11/2015 "/>
    <s v="06CDYLH"/>
    <s v="SAMUEL, SANTHOSH"/>
    <x v="0"/>
  </r>
  <r>
    <n v="10196975"/>
    <d v="2016-01-19T00:00:00"/>
    <x v="5"/>
    <s v="XPS 15 BASE"/>
    <s v="XPS 15"/>
    <x v="0"/>
    <s v="0004"/>
    <s v="GOVERNMENTAL CENTER 4TH FLR"/>
    <n v="402.23"/>
    <s v="402.23"/>
    <n v="2412.2800000000002"/>
    <s v="11/25/2014"/>
    <s v="3FQRM32"/>
    <s v="SAMUEL, SANTHOSH"/>
    <x v="0"/>
  </r>
  <r>
    <n v="10197546"/>
    <d v="2016-01-19T00:00:00"/>
    <x v="5"/>
    <s v="BLADE SERVER, FLEX SYSTEM X240 MS COMPUTER NODE"/>
    <s v=""/>
    <x v="1"/>
    <s v="0008"/>
    <s v="GOVERNMENTAL CENTER 8TH FLR"/>
    <s v="RED BOOK"/>
    <s v="402.23"/>
    <n v="33080"/>
    <s v="2/9/2015  "/>
    <s v="06DGATK"/>
    <s v="SAMUEL, SANTHOSH"/>
    <x v="0"/>
  </r>
  <r>
    <n v="10197547"/>
    <d v="2016-01-19T00:00:00"/>
    <x v="5"/>
    <s v="BLADE SERVER, FLEX SYSTEM X240 MS COMPUTER NODE"/>
    <s v=""/>
    <x v="1"/>
    <s v="0008"/>
    <s v="GOVERNMENTAL CENTER 8TH FLR"/>
    <s v="RED BOOK"/>
    <s v="402.23"/>
    <n v="33080"/>
    <s v="2/9/2015  "/>
    <s v="06DGATN"/>
    <s v="SAMUEL, SANTHOSH"/>
    <x v="0"/>
  </r>
  <r>
    <n v="10197548"/>
    <d v="2016-01-19T00:00:00"/>
    <x v="5"/>
    <s v="BLADE SERVER, FLEX SYSTEM X240 MS COMPUTER NODE"/>
    <s v=""/>
    <x v="1"/>
    <s v="0008"/>
    <s v="GOVERNMENTAL CENTER 8TH FLR"/>
    <s v="RED BOOK"/>
    <s v="402.23"/>
    <n v="33080"/>
    <s v="2/9/2015  "/>
    <s v="06DGATP"/>
    <s v="SAMUEL, SANTHOSH"/>
    <x v="0"/>
  </r>
  <r>
    <n v="10197549"/>
    <d v="2016-01-19T00:00:00"/>
    <x v="5"/>
    <s v="BLADE SERVER, FLEX SYSTEM X240 MS COMPUTER NODE"/>
    <s v=""/>
    <x v="1"/>
    <s v="0008"/>
    <s v="GOVERNMENTAL CENTER 8TH FLR"/>
    <s v="RED BOOK"/>
    <s v="402.23"/>
    <n v="33080"/>
    <s v="2/9/2015  "/>
    <s v="06DGATZ"/>
    <s v="SAMUEL, SANTHOSH"/>
    <x v="0"/>
  </r>
  <r>
    <n v="10197550"/>
    <d v="2016-01-19T00:00:00"/>
    <x v="5"/>
    <s v="FLEX SYSTEM X240 MS COMPUTER NODE, BLADE SERVER"/>
    <s v=""/>
    <x v="1"/>
    <s v="0008"/>
    <s v="GOVERNMENTAL CENTER 8TH FLR"/>
    <s v="RED BOOK"/>
    <s v="402.23"/>
    <n v="12063"/>
    <s v="2/5/2015  "/>
    <s v="06BEXYR"/>
    <s v="SAMUEL, SANTHOSH"/>
    <x v="0"/>
  </r>
  <r>
    <n v="10197552"/>
    <d v="2016-01-19T00:00:00"/>
    <x v="5"/>
    <s v="BLADE SERVER, IBM FLEX SYSTEM X240 COMPUTE NODE, XEON"/>
    <s v=""/>
    <x v="1"/>
    <s v="0008"/>
    <s v="GOVERNMENTAL CENTER 8TH FLR"/>
    <s v="RED BOOK"/>
    <s v="402.23"/>
    <n v="6402.23"/>
    <s v="2/9/2015  "/>
    <s v="06BEYAK"/>
    <s v="SAMUEL, SANTHOSH"/>
    <x v="0"/>
  </r>
  <r>
    <n v="10197553"/>
    <d v="2016-01-19T00:00:00"/>
    <x v="5"/>
    <s v="BLADE SERVER, IBM FLEX SYSTEM X240 COMPUTE NODE, XEON"/>
    <s v=""/>
    <x v="1"/>
    <s v="0008"/>
    <s v="GOVERNMENTAL CENTER 8TH FLR"/>
    <s v="RED BOOK"/>
    <s v="402.23"/>
    <n v="6402.23"/>
    <s v="2/9/2015  "/>
    <s v="KQ4ZVDO"/>
    <s v="SAMUEL, SANTHOSH"/>
    <x v="0"/>
  </r>
  <r>
    <n v="10197590"/>
    <d v="2016-01-19T00:00:00"/>
    <x v="5"/>
    <s v="SERVER, IBM MODEL 880"/>
    <s v=""/>
    <x v="0"/>
    <s v="0008"/>
    <s v="GOVERNMENTAL CENTER 8TH FLR"/>
    <s v=""/>
    <s v="402.22"/>
    <n v="425574"/>
    <s v="9/30/2015 "/>
    <s v="211DA6D"/>
    <s v="ERICKSON, CARL"/>
    <x v="0"/>
  </r>
  <r>
    <n v="10198436"/>
    <d v="2016-01-19T00:00:00"/>
    <x v="5"/>
    <s v="LASER PRINTER, DELL C7765DN COLOR MULTIFUNCTION"/>
    <s v=""/>
    <x v="0"/>
    <s v="0004"/>
    <s v="GOVERNMENTAL CENTER 4TH FLR"/>
    <s v=""/>
    <s v="402.23"/>
    <n v="6367.49"/>
    <s v="9/30/2015 "/>
    <s v="F5ZSVX1"/>
    <s v="SAMUEL, SANTHOSH"/>
    <x v="0"/>
  </r>
  <r>
    <n v="10198626"/>
    <d v="2016-01-19T00:00:00"/>
    <x v="5"/>
    <s v="MODEL DH8 SAN VOLUME CONTROLLER (SVC)"/>
    <s v=""/>
    <x v="0"/>
    <s v="0008"/>
    <s v="GOVERNMENTAL CENTER 8TH FLR"/>
    <s v=""/>
    <s v="402.23"/>
    <n v="22581"/>
    <s v="3/20/2015 "/>
    <s v="75BABB0"/>
    <s v="SAMUEL, SANTHOSH"/>
    <x v="0"/>
  </r>
  <r>
    <n v="10198627"/>
    <d v="2016-01-19T00:00:00"/>
    <x v="5"/>
    <s v="MODEL DH8 SAN VOLUME CONTROLLER (SVC)"/>
    <s v=""/>
    <x v="0"/>
    <s v="0008"/>
    <s v="GOVERNMENTAL CENTER 8TH FLR"/>
    <s v=""/>
    <s v="402.23"/>
    <n v="22581"/>
    <s v="3/20/2015 "/>
    <s v="75BABC0"/>
    <s v="SAMUEL, SANTHOSH"/>
    <x v="0"/>
  </r>
  <r>
    <n v="10198707"/>
    <d v="2016-01-19T00:00:00"/>
    <x v="5"/>
    <s v="LAPTOP, DELL LATITUDE E7240 (210-ABQV)"/>
    <s v=""/>
    <x v="0"/>
    <s v="0008"/>
    <s v="GOVERNMENTAL CENTER 8TH FLR"/>
    <s v=""/>
    <s v="402.22"/>
    <n v="1372.99"/>
    <s v="4/6/2015  "/>
    <s v="2FJVL32"/>
    <s v="ERICKSON, CARL"/>
    <x v="0"/>
  </r>
  <r>
    <n v="10198708"/>
    <d v="2016-01-19T00:00:00"/>
    <x v="5"/>
    <s v="LAPTOP, DELL LATITUDE E7240 (210-ABQV)"/>
    <s v=""/>
    <x v="0"/>
    <s v="0008"/>
    <s v="GOVERNMENTAL CENTER 8TH FLR"/>
    <s v=""/>
    <s v="402.22"/>
    <n v="1372.99"/>
    <s v="4/6/2015  "/>
    <s v="FSWVL32"/>
    <s v="ERICKSON, CARL"/>
    <x v="0"/>
  </r>
  <r>
    <n v="10199278"/>
    <d v="2016-01-19T00:00:00"/>
    <x v="5"/>
    <s v="LAPTOP, LATITUDE E7240 (210-ABQV)"/>
    <s v=""/>
    <x v="0"/>
    <s v="0008"/>
    <s v="GOVERNMENTAL CENTER 8TH FLR"/>
    <s v=""/>
    <s v="2W-33"/>
    <n v="1170"/>
    <s v="6/30/2015 "/>
    <s v="D5P4Q32"/>
    <s v="BENKLY, CHRISTINE"/>
    <x v="0"/>
  </r>
  <r>
    <n v="10199279"/>
    <d v="2016-01-19T00:00:00"/>
    <x v="5"/>
    <s v="LAPTOP, OPTIPLEX 9020 SMALL FORM FACTOR (210-AATO)"/>
    <s v=""/>
    <x v="0"/>
    <s v="0008"/>
    <s v="GOVERNMENTAL CENTER 8TH FLR"/>
    <s v=""/>
    <s v="2W-39.04"/>
    <n v="1149.98"/>
    <s v="6/30/2015 "/>
    <s v="378LD42"/>
    <s v="ROCK, BRIAN"/>
    <x v="0"/>
  </r>
  <r>
    <n v="10199325"/>
    <d v="2016-01-19T00:00:00"/>
    <x v="5"/>
    <s v="LAPTOP, XPS15"/>
    <s v=""/>
    <x v="0"/>
    <s v="0008"/>
    <s v="GOVERNMENTAL CENTER 8TH FLR"/>
    <s v=""/>
    <s v="402.24"/>
    <n v="2350.0100000000002"/>
    <s v="7/1/2015  "/>
    <s v="9K1DS32"/>
    <s v="SUNDAR, LARRY"/>
    <x v="0"/>
  </r>
  <r>
    <n v="10199933"/>
    <d v="2016-01-19T00:00:00"/>
    <x v="5"/>
    <s v="SERVER, IBM 3750"/>
    <s v=""/>
    <x v="0"/>
    <s v="0008"/>
    <s v="GOVERNMENTAL CENTER 8TH FLR"/>
    <s v=""/>
    <e v="#N/A"/>
    <n v="32489.67"/>
    <s v="8/27/2015 "/>
    <s v=""/>
    <e v="#N/A"/>
    <x v="0"/>
  </r>
  <r>
    <n v="10199934"/>
    <d v="2016-01-19T00:00:00"/>
    <x v="5"/>
    <s v="SERVER, IBM 3750"/>
    <s v=""/>
    <x v="0"/>
    <s v="0008"/>
    <s v="GOVERNMENTAL CENTER 8TH FLR"/>
    <s v=""/>
    <e v="#N/A"/>
    <n v="32489.67"/>
    <s v="8/27/2015 "/>
    <s v=""/>
    <e v="#N/A"/>
    <x v="0"/>
  </r>
  <r>
    <n v="10199935"/>
    <d v="2016-01-19T00:00:00"/>
    <x v="5"/>
    <s v="SERVER, IBM 3750"/>
    <s v=""/>
    <x v="0"/>
    <s v="0008"/>
    <s v="GOVERNMENTAL CENTER 8TH FLR"/>
    <s v=""/>
    <e v="#N/A"/>
    <n v="32489.67"/>
    <s v="8/27/2015 "/>
    <s v=""/>
    <e v="#N/A"/>
    <x v="0"/>
  </r>
  <r>
    <n v="10199936"/>
    <d v="2016-01-19T00:00:00"/>
    <x v="5"/>
    <s v="SERVER, IBM 3750"/>
    <s v=""/>
    <x v="0"/>
    <s v="0008"/>
    <s v="GOVERNMENTAL CENTER 8TH FLR"/>
    <s v=""/>
    <e v="#N/A"/>
    <n v="32489.67"/>
    <s v="8/27/2015 "/>
    <s v=""/>
    <e v="#N/A"/>
    <x v="0"/>
  </r>
  <r>
    <n v="10199937"/>
    <d v="2016-01-19T00:00:00"/>
    <x v="5"/>
    <s v="SERVER, IBM 3750"/>
    <s v=""/>
    <x v="0"/>
    <s v="0008"/>
    <s v="GOVERNMENTAL CENTER 8TH FLR"/>
    <s v=""/>
    <e v="#N/A"/>
    <n v="32489.67"/>
    <s v="8/27/2015 "/>
    <s v=""/>
    <e v="#N/A"/>
    <x v="0"/>
  </r>
  <r>
    <n v="10199938"/>
    <d v="2016-01-19T00:00:00"/>
    <x v="5"/>
    <s v="SERVER, IBM 3750"/>
    <s v=""/>
    <x v="0"/>
    <s v="0008"/>
    <s v="GOVERNMENTAL CENTER 8TH FLR"/>
    <s v=""/>
    <e v="#N/A"/>
    <n v="32489.64"/>
    <s v="8/27/2015 "/>
    <s v=""/>
    <e v="#N/A"/>
    <x v="0"/>
  </r>
  <r>
    <n v="10199939"/>
    <d v="2016-01-19T00:00:00"/>
    <x v="5"/>
    <s v="SERVER, IBM 3750"/>
    <s v=""/>
    <x v="0"/>
    <s v="0008"/>
    <s v="GOVERNMENTAL CENTER 8TH FLR"/>
    <s v=""/>
    <e v="#N/A"/>
    <n v="43681.32"/>
    <s v="8/27/2015 "/>
    <s v=""/>
    <e v="#N/A"/>
    <x v="0"/>
  </r>
  <r>
    <n v="10199940"/>
    <d v="2016-01-19T00:00:00"/>
    <x v="5"/>
    <s v="SERVER, IBM 3550"/>
    <s v=""/>
    <x v="0"/>
    <s v="0008"/>
    <s v="GOVERNMENTAL CENTER 8TH FLR"/>
    <s v=""/>
    <e v="#N/A"/>
    <n v="14010.99"/>
    <s v="8/27/2015 "/>
    <s v=""/>
    <e v="#N/A"/>
    <x v="0"/>
  </r>
  <r>
    <s v="A0643500"/>
    <d v="2016-01-19T00:00:00"/>
    <x v="5"/>
    <s v="SAFE, 4 HR. DATA PROCESSING W/"/>
    <s v=""/>
    <x v="0"/>
    <s v="0004"/>
    <s v="GOVERNMENTAL CENTER 4TH FLR"/>
    <n v="403.1"/>
    <s v="402.21"/>
    <n v="4384.53"/>
    <s v="2/18/2015 "/>
    <n v="890076"/>
    <s v="RATCHINSKY, KELLY"/>
    <x v="0"/>
  </r>
  <r>
    <s v="J0913000"/>
    <d v="2016-01-19T00:00:00"/>
    <x v="5"/>
    <s v="SGL MODULAR WORKSTATION"/>
    <s v=""/>
    <x v="0"/>
    <s v="0004"/>
    <s v="GOVERNMENTAL CENTER 4TH FLR"/>
    <n v="401.43"/>
    <s v="401.43"/>
    <n v="2248.33"/>
    <s v="12/9/2014 "/>
    <s v=""/>
    <s v="SPIVACK, KAREN"/>
    <x v="0"/>
  </r>
  <r>
    <s v="J0913100"/>
    <d v="2016-01-19T00:00:00"/>
    <x v="5"/>
    <s v="SGL MODULAR WORKSTATION"/>
    <s v=""/>
    <x v="0"/>
    <s v="0004"/>
    <s v="GOVERNMENTAL CENTER 4TH FLR"/>
    <n v="401.43"/>
    <s v="401.43"/>
    <n v="2248.33"/>
    <s v="12/9/2014 "/>
    <s v=""/>
    <s v="SPIVACK, KAREN"/>
    <x v="0"/>
  </r>
  <r>
    <n v="10102912"/>
    <d v="2016-01-19T00:00:00"/>
    <x v="6"/>
    <s v="TELEPHONE SYST-AIRPORT CENTER"/>
    <s v=""/>
    <x v="0"/>
    <s v="0176"/>
    <s v="AIRPORT CENTER 1ST FLR"/>
    <n v="123"/>
    <e v="#N/A"/>
    <n v="297185"/>
    <s v="12/15/2014"/>
    <s v=""/>
    <e v="#N/A"/>
    <x v="0"/>
  </r>
  <r>
    <n v="10102913"/>
    <d v="2016-01-19T00:00:00"/>
    <x v="6"/>
    <s v="TELEPHONE SYS-JUDICIAL CENTER"/>
    <s v=""/>
    <x v="0"/>
    <s v="2437"/>
    <s v="NEW COURTHOUSE WPB - BASEMENT"/>
    <s v="JCBSMTRB"/>
    <e v="#N/A"/>
    <n v="441679.79"/>
    <s v="1/27/2015 "/>
    <s v=""/>
    <e v="#N/A"/>
    <x v="0"/>
  </r>
  <r>
    <n v="10102914"/>
    <d v="2016-01-19T00:00:00"/>
    <x v="6"/>
    <s v="TELEPHONE SYS-STATE ATTORNEY"/>
    <s v=""/>
    <x v="0"/>
    <s v="2437"/>
    <s v="NEW COURTHOUSE WPB - BASEMENT"/>
    <s v="JCBSMTRB"/>
    <e v="#N/A"/>
    <n v="95697.29"/>
    <s v="1/27/2015 "/>
    <s v=""/>
    <e v="#N/A"/>
    <x v="0"/>
  </r>
  <r>
    <n v="10102915"/>
    <d v="2016-01-19T00:00:00"/>
    <x v="6"/>
    <s v="TELEPHONE SYS-PUBLIC DEFENDER"/>
    <s v=""/>
    <x v="0"/>
    <s v="2437"/>
    <s v="NEW COURTHOUSE WPB - BASEMENT"/>
    <s v="JCBSMTRB"/>
    <e v="#N/A"/>
    <n v="51529.31"/>
    <s v="1/27/2015 "/>
    <s v=""/>
    <e v="#N/A"/>
    <x v="0"/>
  </r>
  <r>
    <n v="10102916"/>
    <d v="2016-01-19T00:00:00"/>
    <x v="6"/>
    <s v="TELEPHONE SYS-GOVT CENTER EXP"/>
    <s v=""/>
    <x v="0"/>
    <s v="0001"/>
    <s v="GOVERNMENTAL CENTER 1ST FLR"/>
    <s v="JCBSMTRB"/>
    <e v="#N/A"/>
    <n v="159223.53"/>
    <s v="1/27/2015 "/>
    <s v=""/>
    <e v="#N/A"/>
    <x v="0"/>
  </r>
  <r>
    <n v="10103193"/>
    <d v="2016-01-19T00:00:00"/>
    <x v="6"/>
    <s v="PBX TRUNK CARD"/>
    <s v=""/>
    <x v="0"/>
    <s v="2437"/>
    <s v="NEW COURTHOUSE WPB - BASEMENT"/>
    <s v="JCBSMTRB"/>
    <e v="#N/A"/>
    <n v="4907.5200000000004"/>
    <s v="1/27/2015 "/>
    <s v=""/>
    <e v="#N/A"/>
    <x v="0"/>
  </r>
  <r>
    <n v="10103194"/>
    <d v="2016-01-19T00:00:00"/>
    <x v="6"/>
    <s v="PBX TRUNK CARD"/>
    <s v=""/>
    <x v="0"/>
    <s v="2437"/>
    <s v="NEW COURTHOUSE WPB - BASEMENT"/>
    <s v="JCBSMTRB"/>
    <e v="#N/A"/>
    <n v="4887.5200000000004"/>
    <s v="1/27/2015 "/>
    <s v=""/>
    <e v="#N/A"/>
    <x v="0"/>
  </r>
  <r>
    <n v="10106068"/>
    <d v="2016-01-19T00:00:00"/>
    <x v="6"/>
    <s v="WAITING CARD MESSAGE BELLSOUTH"/>
    <s v=""/>
    <x v="0"/>
    <s v="2437"/>
    <s v="NEW COURTHOUSE WPB - BASEMENT"/>
    <s v="JCBSMTRB"/>
    <e v="#N/A"/>
    <n v="2453.7600000000002"/>
    <s v="1/27/2015 "/>
    <s v=""/>
    <e v="#N/A"/>
    <x v="0"/>
  </r>
  <r>
    <n v="10112528"/>
    <d v="2016-01-19T00:00:00"/>
    <x v="6"/>
    <s v="TELE SYS N.CTY PUBLIC SAF.COMP"/>
    <s v=""/>
    <x v="0"/>
    <s v="2725"/>
    <s v="PBSO N. COUNTY SUBSTATION"/>
    <s v="RM 111"/>
    <e v="#N/A"/>
    <n v="76649.710000000006"/>
    <s v="12/15/2014"/>
    <s v=""/>
    <e v="#N/A"/>
    <x v="0"/>
  </r>
  <r>
    <n v="10114620"/>
    <d v="2016-01-19T00:00:00"/>
    <x v="6"/>
    <s v="INTERNAL:DIGITAL STATION CARD"/>
    <s v="DO NOT DUPLICAT"/>
    <x v="1"/>
    <s v="0176"/>
    <s v="AIRPORT CENTER 1ST FLR"/>
    <s v="RED BOOK"/>
    <e v="#N/A"/>
    <n v="2446.7600000000002"/>
    <s v="12/15/2014"/>
    <s v=""/>
    <e v="#N/A"/>
    <x v="0"/>
  </r>
  <r>
    <n v="10114621"/>
    <d v="2016-01-19T00:00:00"/>
    <x v="6"/>
    <s v="INTERNAL:DIGITAL STATION CARD"/>
    <s v="DO NOT DUPLICAT"/>
    <x v="1"/>
    <s v="0176"/>
    <s v="AIRPORT CENTER 1ST FLR"/>
    <s v="RED BOOK"/>
    <e v="#N/A"/>
    <n v="2446.7600000000002"/>
    <s v="12/15/2014"/>
    <s v=""/>
    <e v="#N/A"/>
    <x v="0"/>
  </r>
  <r>
    <n v="10114973"/>
    <d v="2016-01-19T00:00:00"/>
    <x v="6"/>
    <s v="TELEPHONE INTERFACE"/>
    <s v="MODEL AM8"/>
    <x v="0"/>
    <s v="0006"/>
    <s v="GOVERNMENTAL CENTER 6TH FLR"/>
    <s v="AUDIO RM"/>
    <e v="#N/A"/>
    <n v="1105.5"/>
    <s v="12/17/2014"/>
    <n v="185"/>
    <e v="#N/A"/>
    <x v="0"/>
  </r>
  <r>
    <n v="10115274"/>
    <d v="2016-01-19T00:00:00"/>
    <x v="6"/>
    <s v="INTERNAL:TELEPHONE SYS UPGRADE"/>
    <s v=""/>
    <x v="0"/>
    <s v="2437"/>
    <s v="NEW COURTHOUSE WPB - BASEMENT"/>
    <s v="JCBSMTRB"/>
    <e v="#N/A"/>
    <n v="19283.78"/>
    <s v="1/27/2015 "/>
    <s v=""/>
    <e v="#N/A"/>
    <x v="0"/>
  </r>
  <r>
    <n v="10120082"/>
    <d v="2016-01-19T00:00:00"/>
    <x v="6"/>
    <s v="INTERNAL:CIRCUIT PACK"/>
    <s v=""/>
    <x v="1"/>
    <s v="1008"/>
    <s v="SOUTH COUNTY COURTHOUSE 1ST FL"/>
    <s v="REDBOOK"/>
    <e v="#N/A"/>
    <n v="1640.94"/>
    <s v="12/9/2014 "/>
    <s v=""/>
    <e v="#N/A"/>
    <x v="0"/>
  </r>
  <r>
    <n v="10121833"/>
    <d v="2016-01-19T00:00:00"/>
    <x v="6"/>
    <s v="INTERNAL:CIRCUIT PACK"/>
    <s v="ID #98-019 PBX"/>
    <x v="0"/>
    <s v="2437"/>
    <s v="NEW COURTHOUSE WPB - BASEMENT"/>
    <s v="JCBSMTRB"/>
    <e v="#N/A"/>
    <n v="2505.3000000000002"/>
    <s v="1/27/2015 "/>
    <s v=""/>
    <e v="#N/A"/>
    <x v="0"/>
  </r>
  <r>
    <n v="10122223"/>
    <d v="2016-01-19T00:00:00"/>
    <x v="6"/>
    <s v="INTERNAL:DIGITAL CARD"/>
    <s v=""/>
    <x v="0"/>
    <s v="2437"/>
    <s v="NEW COURTHOUSE WPB - BASEMENT"/>
    <s v="JCBSMTRB"/>
    <e v="#N/A"/>
    <n v="2499.3000000000002"/>
    <s v="1/27/2015 "/>
    <s v=""/>
    <e v="#N/A"/>
    <x v="0"/>
  </r>
  <r>
    <n v="10122224"/>
    <d v="2016-01-19T00:00:00"/>
    <x v="6"/>
    <s v="INTERNAL:DIGITAL CARD"/>
    <s v=""/>
    <x v="0"/>
    <s v="2437"/>
    <s v="NEW COURTHOUSE WPB - BASEMENT"/>
    <s v="JCBSMTRB"/>
    <e v="#N/A"/>
    <n v="2499.3000000000002"/>
    <s v="1/27/2015 "/>
    <s v=""/>
    <e v="#N/A"/>
    <x v="0"/>
  </r>
  <r>
    <n v="10122284"/>
    <d v="2016-01-19T00:00:00"/>
    <x v="6"/>
    <s v="PRINTER LASERJET 5000"/>
    <s v="HPCD-E4110"/>
    <x v="0"/>
    <s v="0004"/>
    <s v="GOVERNMENTAL CENTER 4TH FLR"/>
    <n v="401.12"/>
    <s v="401.12"/>
    <n v="1793.65"/>
    <s v="12/9/2014 "/>
    <s v="USC1003538"/>
    <s v="FARRELL, SANDY"/>
    <x v="0"/>
  </r>
  <r>
    <n v="10122721"/>
    <d v="2016-01-19T00:00:00"/>
    <x v="6"/>
    <s v="INTERNAL:CIRCUIT BOARD"/>
    <s v=""/>
    <x v="1"/>
    <s v="2748"/>
    <s v="EMERGENCY OPS CENTER-1ST FLOOR"/>
    <s v="REDBOOK"/>
    <e v="#N/A"/>
    <n v="1096.93"/>
    <s v="12/10/2014"/>
    <s v=""/>
    <e v="#N/A"/>
    <x v="0"/>
  </r>
  <r>
    <n v="10122722"/>
    <d v="2016-01-19T00:00:00"/>
    <x v="6"/>
    <s v="INTERNAL:CIRCUIT BOARD"/>
    <s v=""/>
    <x v="1"/>
    <s v="2748"/>
    <s v="EMERGENCY OPS CENTER-1ST FLOOR"/>
    <s v="REDBOOK"/>
    <e v="#N/A"/>
    <n v="1096.93"/>
    <s v="12/10/2014"/>
    <s v=""/>
    <e v="#N/A"/>
    <x v="0"/>
  </r>
  <r>
    <n v="10122723"/>
    <d v="2016-01-19T00:00:00"/>
    <x v="6"/>
    <s v="INTERNAL:CIRCUIT BOARD"/>
    <s v=""/>
    <x v="1"/>
    <s v="2748"/>
    <s v="EMERGENCY OPS CENTER-1ST FLOOR"/>
    <s v="REDBOOK"/>
    <e v="#N/A"/>
    <n v="1096.93"/>
    <s v="12/10/2014"/>
    <s v=""/>
    <e v="#N/A"/>
    <x v="0"/>
  </r>
  <r>
    <n v="10122724"/>
    <d v="2016-01-19T00:00:00"/>
    <x v="6"/>
    <s v="INTERNAL:CIRCUIT BOARD"/>
    <s v=""/>
    <x v="1"/>
    <s v="2748"/>
    <s v="EMERGENCY OPS CENTER-1ST FLOOR"/>
    <s v="REDBOOK"/>
    <e v="#N/A"/>
    <n v="1096.93"/>
    <s v="12/10/2014"/>
    <s v=""/>
    <e v="#N/A"/>
    <x v="0"/>
  </r>
  <r>
    <n v="10122725"/>
    <d v="2016-01-19T00:00:00"/>
    <x v="6"/>
    <s v="INTERNAL:CIRCUIT BOARD"/>
    <s v=""/>
    <x v="1"/>
    <s v="2748"/>
    <s v="EMERGENCY OPS CENTER-1ST FLOOR"/>
    <s v="REDBOOK"/>
    <e v="#N/A"/>
    <n v="1096.93"/>
    <s v="12/10/2014"/>
    <s v=""/>
    <e v="#N/A"/>
    <x v="0"/>
  </r>
  <r>
    <n v="10123868"/>
    <d v="2016-01-19T00:00:00"/>
    <x v="6"/>
    <s v="PHONE SYSTEM,NEC NEAX2400 IMS"/>
    <s v=""/>
    <x v="0"/>
    <s v="2748"/>
    <s v="EMERGENCY OPS CENTER-1ST FLOOR"/>
    <n v="130"/>
    <e v="#N/A"/>
    <n v="208000"/>
    <s v="12/10/2014"/>
    <s v="TN5979"/>
    <e v="#N/A"/>
    <x v="0"/>
  </r>
  <r>
    <n v="10124134"/>
    <d v="2016-01-19T00:00:00"/>
    <x v="6"/>
    <s v="GROUND-START TRUNK CARD, IWATS"/>
    <s v="8LGTK-1"/>
    <x v="1"/>
    <s v="1089"/>
    <s v="MORIKAMI PARK OFFICE BLDG"/>
    <s v="RED BOOK"/>
    <e v="#N/A"/>
    <n v="817.5"/>
    <s v="12/18/2014"/>
    <s v=""/>
    <e v="#N/A"/>
    <x v="0"/>
  </r>
  <r>
    <n v="10125157"/>
    <d v="2016-01-19T00:00:00"/>
    <x v="6"/>
    <s v="INTERNAL:DIGITAL LINE CARD"/>
    <s v=""/>
    <x v="0"/>
    <s v="2437"/>
    <s v="NEW COURTHOUSE WPB - BASEMENT"/>
    <s v="JCBSMTRB"/>
    <e v="#N/A"/>
    <n v="2505.3000000000002"/>
    <s v="1/27/2015 "/>
    <s v=""/>
    <e v="#N/A"/>
    <x v="0"/>
  </r>
  <r>
    <n v="10125409"/>
    <d v="2016-01-19T00:00:00"/>
    <x v="6"/>
    <s v="INTERNAL, TELCO SYSTEMS EQUIP"/>
    <s v=""/>
    <x v="1"/>
    <s v="2748"/>
    <s v="EMERGENCY OPS CENTER-1ST FLOOR"/>
    <s v="REDBOOK"/>
    <e v="#N/A"/>
    <n v="5212.6000000000004"/>
    <s v="12/10/2014"/>
    <s v=""/>
    <e v="#N/A"/>
    <x v="0"/>
  </r>
  <r>
    <n v="10125715"/>
    <d v="2016-01-19T00:00:00"/>
    <x v="6"/>
    <s v="INTERNAL:ANALOG LINE CARD"/>
    <s v=""/>
    <x v="1"/>
    <s v="2748"/>
    <s v="EMERGENCY OPS CENTER-1ST FLOOR"/>
    <s v="REDBOOK"/>
    <e v="#N/A"/>
    <n v="2505.3000000000002"/>
    <s v="12/10/2014"/>
    <s v=""/>
    <e v="#N/A"/>
    <x v="0"/>
  </r>
  <r>
    <n v="10125882"/>
    <d v="2016-01-19T00:00:00"/>
    <x v="6"/>
    <s v="TELEPHONE SYSTEM"/>
    <s v=""/>
    <x v="1"/>
    <s v="2748"/>
    <s v="EMERGENCY OPS CENTER-1ST FLOOR"/>
    <s v="REDBOOK"/>
    <e v="#N/A"/>
    <n v="9386.1"/>
    <s v="12/10/2014"/>
    <s v=""/>
    <e v="#N/A"/>
    <x v="0"/>
  </r>
  <r>
    <n v="10126159"/>
    <d v="2016-01-19T00:00:00"/>
    <x v="6"/>
    <s v="INTERNAL: ANALOG LINE CARD"/>
    <s v=""/>
    <x v="0"/>
    <s v="2437"/>
    <s v="NEW COURTHOUSE WPB - BASEMENT"/>
    <s v="JCBSMTRB"/>
    <e v="#N/A"/>
    <n v="2507.3000000000002"/>
    <s v="1/27/2015 "/>
    <s v=""/>
    <e v="#N/A"/>
    <x v="0"/>
  </r>
  <r>
    <n v="10126160"/>
    <d v="2016-01-19T00:00:00"/>
    <x v="6"/>
    <s v="INTERNAL: DIGITAL LINE CARD"/>
    <s v=""/>
    <x v="0"/>
    <s v="2437"/>
    <s v="NEW COURTHOUSE WPB - BASEMENT"/>
    <s v="JCBSMTRB"/>
    <e v="#N/A"/>
    <n v="2499.3000000000002"/>
    <s v="1/27/2015 "/>
    <s v=""/>
    <e v="#N/A"/>
    <x v="0"/>
  </r>
  <r>
    <n v="10128677"/>
    <d v="2016-01-19T00:00:00"/>
    <x v="6"/>
    <s v="JCC PHONE SYSTEM UPGRADES"/>
    <s v=""/>
    <x v="0"/>
    <s v="2437"/>
    <s v="NEW COURTHOUSE WPB - BASEMENT"/>
    <s v="JCBSMTRB"/>
    <e v="#N/A"/>
    <n v="102232"/>
    <s v="1/27/2015 "/>
    <s v=""/>
    <e v="#N/A"/>
    <x v="0"/>
  </r>
  <r>
    <n v="10128681"/>
    <d v="2016-01-19T00:00:00"/>
    <x v="6"/>
    <s v="COOP.EXTENSION PHONE SYSTEM"/>
    <s v=""/>
    <x v="0"/>
    <s v="1067"/>
    <s v="AGRICLUTURE:GRAPHICS/CONF RM"/>
    <n v="47"/>
    <e v="#N/A"/>
    <n v="54927"/>
    <s v="12/10/2014"/>
    <s v=""/>
    <e v="#N/A"/>
    <x v="0"/>
  </r>
  <r>
    <n v="10130657"/>
    <d v="2016-01-19T00:00:00"/>
    <x v="6"/>
    <s v="PHONE SYSTEM,NEC NEAX2400 IMS"/>
    <s v=""/>
    <x v="0"/>
    <s v="0004"/>
    <s v="GOVERNMENTAL CENTER 4TH FLR"/>
    <s v="1E 306"/>
    <e v="#N/A"/>
    <n v="180019.23"/>
    <s v="12/9/2014 "/>
    <s v=""/>
    <e v="#N/A"/>
    <x v="0"/>
  </r>
  <r>
    <n v="10130999"/>
    <d v="2016-01-19T00:00:00"/>
    <x v="6"/>
    <s v="MITEL SE-200ML TELEPHONE SYS"/>
    <s v=""/>
    <x v="0"/>
    <s v="1067"/>
    <s v="AGRICLUTURE:GRAPHICS/CONF RM"/>
    <n v="47"/>
    <e v="#N/A"/>
    <n v="48530"/>
    <s v="12/10/2014"/>
    <s v=""/>
    <e v="#N/A"/>
    <x v="0"/>
  </r>
  <r>
    <n v="10132859"/>
    <d v="2016-01-19T00:00:00"/>
    <x v="6"/>
    <s v="INTERNAL,UPGRADE TO PHONE SYS"/>
    <s v="SEC#00-059"/>
    <x v="0"/>
    <s v="2437"/>
    <s v="NEW COURTHOUSE WPB - BASEMENT"/>
    <s v="JCBSMTRB"/>
    <e v="#N/A"/>
    <n v="95390.28"/>
    <s v="1/27/2015 "/>
    <s v=""/>
    <e v="#N/A"/>
    <x v="0"/>
  </r>
  <r>
    <n v="10133820"/>
    <d v="2016-01-19T00:00:00"/>
    <x v="6"/>
    <s v="TBIRD 950-COMMUNICATION ANALZE"/>
    <s v="TB950"/>
    <x v="0"/>
    <s v="3467"/>
    <s v="PURCH/FIXED ASSETS VISTA PKWY"/>
    <s v="CAGEE RM"/>
    <e v="#N/A"/>
    <n v="13580"/>
    <s v="12/16/2014"/>
    <s v=""/>
    <e v="#N/A"/>
    <x v="0"/>
  </r>
  <r>
    <n v="10144058"/>
    <d v="2016-01-19T00:00:00"/>
    <x v="6"/>
    <s v="TEL SYS,DEFINITY,AVAYA COMM"/>
    <s v=""/>
    <x v="0"/>
    <s v="3157"/>
    <s v="MIDWESTERN SERVICE CNTR-TAX COLLECTOR"/>
    <s v="PHONE RM"/>
    <e v="#N/A"/>
    <n v="244613.91"/>
    <s v="12/11/2014"/>
    <s v="01DR08900508"/>
    <e v="#N/A"/>
    <x v="0"/>
  </r>
  <r>
    <n v="10144822"/>
    <d v="2016-01-19T00:00:00"/>
    <x v="6"/>
    <s v="SYSTEM 75 DEFINITY G3 UPGRADE"/>
    <s v=""/>
    <x v="1"/>
    <s v="0281"/>
    <s v="JOHN PRINCE PK ADMINISTRATION"/>
    <s v="RED BOOK"/>
    <e v="#N/A"/>
    <n v="26980.38"/>
    <s v="12/15/2014"/>
    <s v=""/>
    <e v="#N/A"/>
    <x v="0"/>
  </r>
  <r>
    <n v="10150315"/>
    <d v="2016-01-19T00:00:00"/>
    <x v="6"/>
    <s v="TELEPHONE/VM SYSTEM AVAYA 2"/>
    <s v=""/>
    <x v="0"/>
    <s v="3390"/>
    <s v="VISTA CENTER OFFICE 4TH FLR"/>
    <s v="4E 26"/>
    <e v="#N/A"/>
    <n v="23104.78"/>
    <s v="12/16/2014"/>
    <s v="02DR08678456"/>
    <e v="#N/A"/>
    <x v="0"/>
  </r>
  <r>
    <n v="10150316"/>
    <d v="2016-01-19T00:00:00"/>
    <x v="6"/>
    <s v="TELEPHONE/VM SYSTEM, AVAYA"/>
    <s v=""/>
    <x v="0"/>
    <s v="3390"/>
    <s v="VISTA CENTER OFFICE 4TH FLR"/>
    <s v="4E 26"/>
    <e v="#N/A"/>
    <n v="26039.25"/>
    <s v="12/16/2014"/>
    <s v="02DR07675138"/>
    <e v="#N/A"/>
    <x v="0"/>
  </r>
  <r>
    <n v="10151588"/>
    <d v="2016-01-19T00:00:00"/>
    <x v="6"/>
    <s v="SERVER, COMPAQ DL380"/>
    <s v="301111-001"/>
    <x v="0"/>
    <s v="3390"/>
    <s v="VISTA CENTER OFFICE 4TH FLR"/>
    <s v="PZB IVR"/>
    <s v="401.32"/>
    <n v="3630"/>
    <s v="12/12/2014"/>
    <s v="D252LDN10773"/>
    <s v="FARRELL, SANDY"/>
    <x v="0"/>
  </r>
  <r>
    <n v="10152621"/>
    <d v="2016-01-19T00:00:00"/>
    <x v="6"/>
    <s v="INTERNAL:DIGITAL LINE CARD"/>
    <n v="871652"/>
    <x v="1"/>
    <s v="0176"/>
    <s v="AIRPORT CENTER 1ST FLR"/>
    <s v="RED BOOK"/>
    <e v="#N/A"/>
    <n v="1619.84"/>
    <s v="12/15/2014"/>
    <s v=""/>
    <e v="#N/A"/>
    <x v="0"/>
  </r>
  <r>
    <n v="10152622"/>
    <d v="2016-01-19T00:00:00"/>
    <x v="6"/>
    <s v="INTERNAL: DIGITAL LINE CARD"/>
    <n v="871652"/>
    <x v="1"/>
    <s v="0176"/>
    <s v="AIRPORT CENTER 1ST FLR"/>
    <s v="RED BOOK"/>
    <e v="#N/A"/>
    <n v="1619.83"/>
    <s v="12/15/2014"/>
    <s v=""/>
    <e v="#N/A"/>
    <x v="0"/>
  </r>
  <r>
    <n v="10152652"/>
    <d v="2016-01-19T00:00:00"/>
    <x v="6"/>
    <s v="INTERNAL: DIGITAL LINE CARD"/>
    <s v=""/>
    <x v="0"/>
    <s v="0064"/>
    <s v="GLADES OFFICE COMPLEX 1ST FLR"/>
    <s v="C 118 RB"/>
    <e v="#N/A"/>
    <n v="3627"/>
    <s v="1/14/2015 "/>
    <s v=""/>
    <e v="#N/A"/>
    <x v="0"/>
  </r>
  <r>
    <n v="10152653"/>
    <d v="2016-01-19T00:00:00"/>
    <x v="6"/>
    <s v="INTERNAL: ANALOG LINE CARD"/>
    <s v="MWLC NT809BA"/>
    <x v="0"/>
    <s v="2437"/>
    <s v="NEW COURTHOUSE WPB - BASEMENT"/>
    <s v="JCBSMTRB"/>
    <e v="#N/A"/>
    <n v="1622.94"/>
    <s v="1/27/2015 "/>
    <s v=""/>
    <e v="#N/A"/>
    <x v="0"/>
  </r>
  <r>
    <n v="10154200"/>
    <d v="2016-01-19T00:00:00"/>
    <x v="6"/>
    <s v="PHONE/VOICE MAIL SYSTEM,NEC ELECTRA 48"/>
    <s v=""/>
    <x v="0"/>
    <s v="3150"/>
    <s v="CALYPSO BAY POOL AREA"/>
    <s v="PHONE RM"/>
    <e v="#N/A"/>
    <n v="7703"/>
    <s v="12/11/2014"/>
    <s v=""/>
    <e v="#N/A"/>
    <x v="0"/>
  </r>
  <r>
    <n v="10155685"/>
    <d v="2016-01-19T00:00:00"/>
    <x v="6"/>
    <s v="PC, DELL OPTIPLEX GX270T"/>
    <s v=""/>
    <x v="0"/>
    <s v="2437"/>
    <s v="NEW COURTHOUSE WPB - BASEMENT"/>
    <s v="JCBSMT"/>
    <s v="801.7"/>
    <n v="1181.78"/>
    <s v="2/12/2015 "/>
    <s v="DPH4B41"/>
    <s v="FARRELL, SANDY"/>
    <x v="0"/>
  </r>
  <r>
    <n v="10155800"/>
    <d v="2016-01-19T00:00:00"/>
    <x v="6"/>
    <s v="FAX MACHINE, TOSHIBA DP80F"/>
    <s v=""/>
    <x v="0"/>
    <s v="2437"/>
    <s v="NEW COURTHOUSE WPB - BASEMENT"/>
    <s v="JCBSMT"/>
    <s v="OFFICE"/>
    <n v="1199.8"/>
    <s v="2/12/2015 "/>
    <n v="3120212"/>
    <s v="FARRELL, SANDY"/>
    <x v="0"/>
  </r>
  <r>
    <n v="10159384"/>
    <d v="2016-01-19T00:00:00"/>
    <x v="6"/>
    <s v="TELEPHONE SYSTEM, AVAYA"/>
    <s v=""/>
    <x v="0"/>
    <s v="0159"/>
    <s v="TAX COLLECTOR LAKE WORTH"/>
    <s v="PHONE RM"/>
    <e v="#N/A"/>
    <n v="23506.639999999999"/>
    <s v="12/18/2014"/>
    <s v="02DR9675955"/>
    <e v="#N/A"/>
    <x v="0"/>
  </r>
  <r>
    <n v="10160180"/>
    <d v="2016-01-19T00:00:00"/>
    <x v="6"/>
    <s v="TELEPHONE/VOICE MAIL SYSTEM-ELECTRONIC KEY"/>
    <s v=""/>
    <x v="0"/>
    <s v="0146"/>
    <s v="FOUR POINTS CENTER 1ST FLR"/>
    <s v="1S 105"/>
    <e v="#N/A"/>
    <n v="32034.48"/>
    <s v="12/10/2014"/>
    <s v=""/>
    <e v="#N/A"/>
    <x v="0"/>
  </r>
  <r>
    <n v="10161005"/>
    <d v="2016-01-19T00:00:00"/>
    <x v="6"/>
    <s v="UPS, RS9;6000VA-L6-30 W/ ACCESSORIES"/>
    <s v=""/>
    <x v="0"/>
    <s v="0026"/>
    <s v="S.COUNTY OFFICE COMPLEX 1ST FL"/>
    <s v="043C"/>
    <e v="#N/A"/>
    <n v="30020.55"/>
    <s v="12/9/2014 "/>
    <s v="024R09326295"/>
    <e v="#N/A"/>
    <x v="0"/>
  </r>
  <r>
    <n v="10162266"/>
    <d v="2016-01-19T00:00:00"/>
    <x v="6"/>
    <s v="DATASAFE PBX DATA RECORDER, DL150 MODEL 160"/>
    <s v=""/>
    <x v="0"/>
    <s v="0281"/>
    <s v="JOHN PRINCE PK ADMINISTRATION"/>
    <s v="RM 140"/>
    <s v="401.32"/>
    <n v="3775"/>
    <s v="12/15/2014"/>
    <n v="546202338"/>
    <s v="FARRELL, SANDY"/>
    <x v="0"/>
  </r>
  <r>
    <n v="10162268"/>
    <d v="2016-01-19T00:00:00"/>
    <x v="6"/>
    <s v="DATASAFE PBX DATA RECORDER, DL150 MODEL 20"/>
    <s v=""/>
    <x v="0"/>
    <s v="3004"/>
    <s v="PALMTRAN ADMIN/MAINT 1ST FLOOR"/>
    <s v="RM114"/>
    <s v="401.32"/>
    <n v="2775"/>
    <s v="3/5/2015  "/>
    <n v="546202341"/>
    <s v="FARRELL, SANDY"/>
    <x v="0"/>
  </r>
  <r>
    <n v="10162269"/>
    <d v="2016-01-19T00:00:00"/>
    <x v="6"/>
    <s v="DATASAFE PBX DATA RECORDER, DL150 MODEL 20"/>
    <s v=""/>
    <x v="0"/>
    <s v="0026"/>
    <s v="S.COUNTY OFFICE COMPLEX 1ST FL"/>
    <s v="043C"/>
    <s v="401.32"/>
    <n v="2775"/>
    <s v="12/9/2014 "/>
    <n v="546202339"/>
    <s v="FARRELL, SANDY"/>
    <x v="0"/>
  </r>
  <r>
    <n v="10163081"/>
    <d v="2016-01-19T00:00:00"/>
    <x v="6"/>
    <s v="UPS, 600 VA FLOOR MOUNT"/>
    <s v=""/>
    <x v="0"/>
    <s v="2437"/>
    <s v="NEW COURTHOUSE WPB - BASEMENT"/>
    <s v="JCBSMT"/>
    <s v="801.7"/>
    <n v="6438.4"/>
    <s v="2/12/2015 "/>
    <s v="0518-6347"/>
    <s v="FARRELL, SANDY"/>
    <x v="0"/>
  </r>
  <r>
    <n v="10163272"/>
    <d v="2016-01-19T00:00:00"/>
    <x v="6"/>
    <s v="PC, DELL OPTIPLEX GX280 P4"/>
    <s v=""/>
    <x v="0"/>
    <s v="0004"/>
    <s v="GOVERNMENTAL CENTER 4TH FLR"/>
    <n v="401.1"/>
    <s v="401.10"/>
    <n v="1447.48"/>
    <s v="12/9/2014 "/>
    <s v="GK3VY71"/>
    <s v="MILLER, DONNA"/>
    <x v="0"/>
  </r>
  <r>
    <n v="10163543"/>
    <d v="2016-01-19T00:00:00"/>
    <x v="6"/>
    <s v="EDGELINE 100"/>
    <s v=""/>
    <x v="0"/>
    <s v="2437"/>
    <s v="NEW COURTHOUSE WPB - BASEMENT"/>
    <s v="CRIM COM"/>
    <s v="401.32"/>
    <n v="10938.03"/>
    <s v="3/5/2015  "/>
    <n v="26160283"/>
    <s v="FARRELL, SANDY"/>
    <x v="0"/>
  </r>
  <r>
    <n v="10163544"/>
    <d v="2016-01-19T00:00:00"/>
    <x v="6"/>
    <s v="EDGELINK 100"/>
    <s v=""/>
    <x v="0"/>
    <s v="0004"/>
    <s v="GOVERNMENTAL CENTER 4TH FLR"/>
    <n v="401.22"/>
    <s v="401.32"/>
    <n v="10938.03"/>
    <s v="3/3/2015  "/>
    <n v="26160282"/>
    <s v="FARRELL, SANDY"/>
    <x v="0"/>
  </r>
  <r>
    <n v="10163575"/>
    <d v="2016-01-19T00:00:00"/>
    <x v="6"/>
    <s v="PHONE SYSTEM, SOUTH CTY ADMIN"/>
    <s v=""/>
    <x v="0"/>
    <s v="0026"/>
    <s v="S.COUNTY OFFICE COMPLEX 1ST FL"/>
    <s v="REDBOOK"/>
    <e v="#N/A"/>
    <n v="68813.789999999994"/>
    <s v="12/9/2014 "/>
    <s v=""/>
    <e v="#N/A"/>
    <x v="0"/>
  </r>
  <r>
    <n v="10163647"/>
    <d v="2016-01-19T00:00:00"/>
    <x v="6"/>
    <s v="PHONE SYSTEM UPGRADE"/>
    <s v=""/>
    <x v="0"/>
    <s v="0146"/>
    <s v="FOUR POINTS CENTER 1ST FLR"/>
    <s v="REDBOOK"/>
    <e v="#N/A"/>
    <n v="207700.05"/>
    <s v="12/10/2014"/>
    <s v=""/>
    <e v="#N/A"/>
    <x v="0"/>
  </r>
  <r>
    <n v="10165380"/>
    <d v="2016-01-19T00:00:00"/>
    <x v="6"/>
    <s v="DATASAFE CALL BUFFERS, MODEL 160"/>
    <s v=""/>
    <x v="0"/>
    <s v="3390"/>
    <s v="VISTA CENTER OFFICE 4TH FLR"/>
    <s v="4E 26"/>
    <e v="#N/A"/>
    <n v="3866.65"/>
    <s v="12/16/2014"/>
    <n v="546202753"/>
    <e v="#N/A"/>
    <x v="0"/>
  </r>
  <r>
    <n v="10165481"/>
    <d v="2016-01-19T00:00:00"/>
    <x v="6"/>
    <s v="LAPTOP DELL LATITUDE D610"/>
    <s v=""/>
    <x v="0"/>
    <s v="0004"/>
    <s v="GOVERNMENTAL CENTER 4TH FLR"/>
    <s v="401.22.1"/>
    <s v="801.7"/>
    <n v="1791.42"/>
    <s v="3/5/2015  "/>
    <s v="JX88K91"/>
    <s v="FARRELL, SANDY"/>
    <x v="0"/>
  </r>
  <r>
    <n v="10165773"/>
    <d v="2016-01-19T00:00:00"/>
    <x v="6"/>
    <s v="DATASAFE CALL BUFFERS, MODEL 20"/>
    <s v=""/>
    <x v="0"/>
    <s v="3467"/>
    <s v="PURCH/FIXED ASSETS VISTA PKWY"/>
    <s v="CAGE"/>
    <s v="401.32"/>
    <n v="2775"/>
    <s v="3/3/2015  "/>
    <n v="546202750"/>
    <s v="FARRELL, SANDY"/>
    <x v="0"/>
  </r>
  <r>
    <n v="10165774"/>
    <d v="2016-01-19T00:00:00"/>
    <x v="6"/>
    <s v="DATASAFE CALL BUFFERS, MODEL 20"/>
    <s v=""/>
    <x v="0"/>
    <s v="3204"/>
    <s v="SO BAY HEADSTART  990 U.S. 27N"/>
    <n v="171"/>
    <s v="401.32"/>
    <n v="2775"/>
    <s v="1/14/2015 "/>
    <n v="546202752"/>
    <s v="FARRELL, SANDY"/>
    <x v="0"/>
  </r>
  <r>
    <n v="10165775"/>
    <d v="2016-01-19T00:00:00"/>
    <x v="6"/>
    <s v="DATASAFE CALL BUFFERS, MODEL 20"/>
    <s v=""/>
    <x v="0"/>
    <s v="1067"/>
    <s v="AGRICLUTURE:GRAPHICS/CONF RM"/>
    <n v="47"/>
    <s v="401.32"/>
    <n v="2775"/>
    <s v="12/10/2014"/>
    <n v="546202751"/>
    <s v="FARRELL, SANDY"/>
    <x v="0"/>
  </r>
  <r>
    <n v="10167853"/>
    <d v="2016-01-19T00:00:00"/>
    <x v="6"/>
    <s v="ACS SOLUTION ENGINE 4.0"/>
    <s v=""/>
    <x v="0"/>
    <s v="0004"/>
    <s v="GOVERNMENTAL CENTER 4TH FLR"/>
    <s v="DATACTR"/>
    <e v="#N/A"/>
    <n v="5196.75"/>
    <s v="2/5/2015  "/>
    <s v="QCN2031004G"/>
    <e v="#N/A"/>
    <x v="0"/>
  </r>
  <r>
    <n v="10167915"/>
    <d v="2016-01-19T00:00:00"/>
    <x v="6"/>
    <s v="WLAN CONTROLLER 4400 SERIES"/>
    <s v=""/>
    <x v="0"/>
    <s v="0004"/>
    <s v="GOVERNMENTAL CENTER 4TH FLR"/>
    <s v="MDF"/>
    <e v="#N/A"/>
    <n v="24368.5"/>
    <s v="2/5/2015  "/>
    <s v="FOC1031F00F"/>
    <e v="#N/A"/>
    <x v="0"/>
  </r>
  <r>
    <n v="10168237"/>
    <d v="2016-01-19T00:00:00"/>
    <x v="6"/>
    <s v="PHONE SYSTEM - FLEET PAHOKEE"/>
    <s v=""/>
    <x v="0"/>
    <s v="0188"/>
    <s v="PAHOKEE ROADS/FLEET MGMT."/>
    <s v="PHONE RM"/>
    <e v="#N/A"/>
    <n v="7399"/>
    <s v="1/14/2015 "/>
    <s v="06FC03500302"/>
    <e v="#N/A"/>
    <x v="0"/>
  </r>
  <r>
    <n v="10168755"/>
    <d v="2016-01-19T00:00:00"/>
    <x v="6"/>
    <s v="PHONE/VOICE MAIL SYSTEM,AVAYA"/>
    <s v=""/>
    <x v="0"/>
    <s v="3390"/>
    <s v="VISTA CENTER OFFICE 4TH FLR"/>
    <s v="4E 26"/>
    <e v="#N/A"/>
    <n v="796131.46"/>
    <s v="12/16/2014"/>
    <s v=""/>
    <e v="#N/A"/>
    <x v="0"/>
  </r>
  <r>
    <n v="10169828"/>
    <d v="2016-01-19T00:00:00"/>
    <x v="6"/>
    <s v="VOICE/MAIL SYSTEM/PARADYNE ACCULINK 3160 DSU, AVAYA"/>
    <s v=""/>
    <x v="0"/>
    <s v="3390"/>
    <s v="VISTA CENTER OFFICE 4TH FLR"/>
    <s v="4E 26"/>
    <e v="#N/A"/>
    <n v="1893.6"/>
    <s v="3/2/2015  "/>
    <s v=""/>
    <e v="#N/A"/>
    <x v="0"/>
  </r>
  <r>
    <n v="10169829"/>
    <d v="2016-01-19T00:00:00"/>
    <x v="6"/>
    <s v="VOICE/MAIL SYSTEM PARADYNE ACCULINK 3160 DSU, AVAYA"/>
    <s v=""/>
    <x v="0"/>
    <s v="3390"/>
    <s v="VISTA CENTER OFFICE 4TH FLR"/>
    <s v="4E 26"/>
    <e v="#N/A"/>
    <n v="1893.6"/>
    <s v="3/2/2015  "/>
    <s v=""/>
    <e v="#N/A"/>
    <x v="0"/>
  </r>
  <r>
    <n v="10172253"/>
    <d v="2016-01-19T00:00:00"/>
    <x v="6"/>
    <s v="PHONE SYSTEM,G700 LSP CM2"/>
    <s v=""/>
    <x v="0"/>
    <s v="3399"/>
    <s v="FLEET/FIRE RESCUE/ I.S.S. DATA CENTER - VISTA PARKWAY"/>
    <s v="RM A 142"/>
    <e v="#N/A"/>
    <n v="59075.48"/>
    <s v="12/16/2014"/>
    <n v="61647006812"/>
    <e v="#N/A"/>
    <x v="0"/>
  </r>
  <r>
    <n v="10172865"/>
    <d v="2016-01-19T00:00:00"/>
    <x v="6"/>
    <s v="PHONE SYSTEM,AVAYA"/>
    <s v=""/>
    <x v="0"/>
    <s v="2728"/>
    <s v="WELLINGTON LIBRARY BLDG"/>
    <s v="PHONE RM"/>
    <e v="#N/A"/>
    <n v="37067.01"/>
    <s v="12/11/2014"/>
    <n v="71613200485"/>
    <e v="#N/A"/>
    <x v="0"/>
  </r>
  <r>
    <n v="10172932"/>
    <d v="2016-01-19T00:00:00"/>
    <x v="6"/>
    <s v="PHONE SYSTEM,AVAYA"/>
    <s v=""/>
    <x v="0"/>
    <s v="3402"/>
    <s v="MID-COUNTY SENIOR CENTER"/>
    <s v="RM W 02"/>
    <e v="#N/A"/>
    <n v="72898.5"/>
    <s v="12/18/2014"/>
    <s v=""/>
    <e v="#N/A"/>
    <x v="0"/>
  </r>
  <r>
    <n v="10173839"/>
    <d v="2016-01-19T00:00:00"/>
    <x v="6"/>
    <s v="PHONE SYSTEM"/>
    <s v=""/>
    <x v="0"/>
    <s v="3400"/>
    <s v="ROAD,BRIDGE/TRAFFIC VISTA CTR"/>
    <s v="RM W 55"/>
    <e v="#N/A"/>
    <n v="36887.03"/>
    <s v="12/16/2014"/>
    <s v="04J249802260"/>
    <e v="#N/A"/>
    <x v="0"/>
  </r>
  <r>
    <n v="10173840"/>
    <d v="2016-01-19T00:00:00"/>
    <x v="6"/>
    <s v="PHONE SYSTEM"/>
    <s v=""/>
    <x v="0"/>
    <s v="3397"/>
    <s v="F D &amp; O VISTA 1ST FLR"/>
    <s v="PHONE RM"/>
    <e v="#N/A"/>
    <n v="54962.37"/>
    <s v="12/16/2014"/>
    <n v="61647006816"/>
    <e v="#N/A"/>
    <x v="0"/>
  </r>
  <r>
    <n v="10174770"/>
    <d v="2016-01-19T00:00:00"/>
    <x v="6"/>
    <s v="PC, DELL OPTIPLEX 755"/>
    <s v=""/>
    <x v="0"/>
    <s v="0004"/>
    <s v="GOVERNMENTAL CENTER 4TH FLR"/>
    <n v="401.11"/>
    <s v="401.12"/>
    <n v="1102"/>
    <s v="12/9/2014 "/>
    <s v="2GHQMF1"/>
    <s v="SHULER, RON"/>
    <x v="0"/>
  </r>
  <r>
    <n v="10175363"/>
    <d v="2016-01-19T00:00:00"/>
    <x v="6"/>
    <s v="PC, DELL OPTIPLEX 755"/>
    <s v=""/>
    <x v="0"/>
    <s v="0004"/>
    <s v="GOVERNMENTAL CENTER 4TH FLR"/>
    <n v="401.12"/>
    <s v="401.12"/>
    <n v="1025.7"/>
    <s v="2/24/2015 "/>
    <s v="34SPTF1"/>
    <s v="SHULER, RON"/>
    <x v="0"/>
  </r>
  <r>
    <n v="10175365"/>
    <d v="2016-01-19T00:00:00"/>
    <x v="6"/>
    <s v="PC, DELL OPTIPLEX 755"/>
    <s v=""/>
    <x v="0"/>
    <s v="0004"/>
    <s v="GOVERNMENTAL CENTER 4TH FLR"/>
    <s v="COMMRM"/>
    <s v="COMMRM"/>
    <n v="1025.7"/>
    <s v="3/11/2015 "/>
    <s v="75SPTF1"/>
    <s v="FARRELL, SANDY"/>
    <x v="0"/>
  </r>
  <r>
    <n v="10177529"/>
    <d v="2016-01-19T00:00:00"/>
    <x v="6"/>
    <s v="BUFFER, IPT80 MODEL 40 1MB"/>
    <s v=""/>
    <x v="0"/>
    <s v="0146"/>
    <s v="FOUR POINTS CENTER 1ST FLR"/>
    <s v="1S 105"/>
    <e v="#N/A"/>
    <n v="2605"/>
    <s v="12/10/2014"/>
    <n v="568101137"/>
    <e v="#N/A"/>
    <x v="0"/>
  </r>
  <r>
    <n v="10177530"/>
    <d v="2016-01-19T00:00:00"/>
    <x v="6"/>
    <s v="BUFFER, IPT80 MODEL 40 1MB"/>
    <s v=""/>
    <x v="0"/>
    <s v="2725"/>
    <s v="PBSO N. COUNTY SUBSTATION"/>
    <s v="RM 111"/>
    <e v="#N/A"/>
    <n v="2605"/>
    <s v="12/15/2014"/>
    <n v="568101138"/>
    <e v="#N/A"/>
    <x v="0"/>
  </r>
  <r>
    <n v="10177532"/>
    <d v="2016-01-19T00:00:00"/>
    <x v="6"/>
    <s v="BUFFER, IPT80 MODEL 40 1MB"/>
    <s v=""/>
    <x v="0"/>
    <s v="3080"/>
    <s v="WUD CUSTOMER SERVICE FACILITY"/>
    <n v="119"/>
    <e v="#N/A"/>
    <n v="2605"/>
    <s v="3/5/2015  "/>
    <n v="568101145"/>
    <e v="#N/A"/>
    <x v="0"/>
  </r>
  <r>
    <n v="10177533"/>
    <d v="2016-01-19T00:00:00"/>
    <x v="6"/>
    <s v="BUFFER, IPT80 MODEL 40 1MB"/>
    <s v=""/>
    <x v="0"/>
    <s v="2410"/>
    <s v="ANIMAL CARE - ADMINISTRATION"/>
    <n v="114"/>
    <e v="#N/A"/>
    <n v="2605"/>
    <s v="12/11/2014"/>
    <n v="568101140"/>
    <e v="#N/A"/>
    <x v="0"/>
  </r>
  <r>
    <n v="10177534"/>
    <d v="2016-01-19T00:00:00"/>
    <x v="6"/>
    <s v="BUFFER, IPT80 MODEL 40 1MB"/>
    <s v=""/>
    <x v="0"/>
    <s v="3157"/>
    <s v="MIDWESTERN SERVICE CNTR-TAX COLLECTOR"/>
    <s v="PHONE RM"/>
    <e v="#N/A"/>
    <n v="2605"/>
    <s v="12/11/2014"/>
    <n v="568101134"/>
    <e v="#N/A"/>
    <x v="0"/>
  </r>
  <r>
    <n v="10177536"/>
    <d v="2016-01-19T00:00:00"/>
    <x v="6"/>
    <s v="BUFFER, IPT80 MODEL 40 1MB"/>
    <s v=""/>
    <x v="0"/>
    <s v="0636"/>
    <s v="LIBRARY ANNEX LAKE WORTH"/>
    <s v="PHONE RM"/>
    <e v="#N/A"/>
    <n v="2605"/>
    <s v="12/18/2014"/>
    <n v="568101135"/>
    <e v="#N/A"/>
    <x v="0"/>
  </r>
  <r>
    <n v="10177537"/>
    <d v="2016-01-19T00:00:00"/>
    <x v="6"/>
    <s v="BUFFER, IPT80 MODEL 20 512K"/>
    <s v=""/>
    <x v="0"/>
    <s v="0047"/>
    <s v="HEAD START &amp; C.A.C. BASEMENT"/>
    <s v="PHONE RM"/>
    <e v="#N/A"/>
    <n v="2605"/>
    <s v="12/11/2014"/>
    <n v="568101141"/>
    <e v="#N/A"/>
    <x v="0"/>
  </r>
  <r>
    <n v="10177538"/>
    <d v="2016-01-19T00:00:00"/>
    <x v="6"/>
    <s v="BUFFER, IPT80 MODEL 20 512K"/>
    <s v=""/>
    <x v="0"/>
    <s v="1008"/>
    <s v="SOUTH COUNTY COURTHOUSE 1ST FL"/>
    <s v="1E 306"/>
    <e v="#N/A"/>
    <n v="2605"/>
    <s v="12/9/2014 "/>
    <n v="568101144"/>
    <e v="#N/A"/>
    <x v="0"/>
  </r>
  <r>
    <n v="10177539"/>
    <d v="2016-01-19T00:00:00"/>
    <x v="6"/>
    <s v="BUFFER, IPT80 MODEL 40 1MB"/>
    <s v=""/>
    <x v="0"/>
    <s v="3467"/>
    <s v="PURCH/FIXED ASSETS VISTA PKWY"/>
    <s v="CAGEE RM"/>
    <e v="#N/A"/>
    <n v="2605"/>
    <s v="12/16/2014"/>
    <n v="568101139"/>
    <e v="#N/A"/>
    <x v="0"/>
  </r>
  <r>
    <n v="10178152"/>
    <d v="2016-01-19T00:00:00"/>
    <x v="6"/>
    <s v="TELEPHONE SYSTEM,AVAYA"/>
    <s v=""/>
    <x v="0"/>
    <s v="3467"/>
    <s v="PURCH/FIXED ASSETS VISTA PKWY"/>
    <s v="CAGEE RM"/>
    <e v="#N/A"/>
    <n v="29487.18"/>
    <s v="12/16/2014"/>
    <s v="07CT13801370"/>
    <e v="#N/A"/>
    <x v="0"/>
  </r>
  <r>
    <n v="10178546"/>
    <d v="2016-01-19T00:00:00"/>
    <x v="6"/>
    <s v="PHONE SYSTEM,AVAYA"/>
    <s v=""/>
    <x v="0"/>
    <s v="3402"/>
    <s v="MID-COUNTY SENIOR CENTER"/>
    <s v="RM W 02"/>
    <e v="#N/A"/>
    <n v="25188.65"/>
    <s v="12/18/2014"/>
    <n v="20605050162"/>
    <e v="#N/A"/>
    <x v="0"/>
  </r>
  <r>
    <n v="10178613"/>
    <d v="2016-01-19T00:00:00"/>
    <x v="6"/>
    <s v="UPS, 1500VA, ATT"/>
    <s v=""/>
    <x v="0"/>
    <s v="2437"/>
    <s v="NEW COURTHOUSE WPB - BASEMENT"/>
    <s v="JCBSMT"/>
    <e v="#N/A"/>
    <n v="1573.27"/>
    <s v="2/12/2015 "/>
    <s v="0815-6663"/>
    <e v="#N/A"/>
    <x v="0"/>
  </r>
  <r>
    <n v="10178999"/>
    <d v="2016-01-19T00:00:00"/>
    <x v="6"/>
    <s v="LAPTOP, DELL LATITUDE E6500"/>
    <s v=""/>
    <x v="0"/>
    <s v="0004"/>
    <s v="GOVERNMENTAL CENTER 4TH FLR"/>
    <n v="401.22"/>
    <s v="401.22"/>
    <n v="1334.4"/>
    <s v="2/24/2015 "/>
    <s v="6S4KMJ4"/>
    <s v="NOURSE, TOM"/>
    <x v="0"/>
  </r>
  <r>
    <n v="10179227"/>
    <d v="2016-01-19T00:00:00"/>
    <x v="6"/>
    <s v="ADTRAN TOTAL ACCESS 600R CSU"/>
    <s v="600R CSU"/>
    <x v="0"/>
    <s v="1067"/>
    <s v="AGRICLUTURE:GRAPHICS/CONF RM"/>
    <n v="47"/>
    <e v="#N/A"/>
    <n v="1090"/>
    <s v="12/10/2014"/>
    <s v="G03C97T7"/>
    <e v="#N/A"/>
    <x v="0"/>
  </r>
  <r>
    <n v="10179228"/>
    <d v="2016-01-19T00:00:00"/>
    <x v="6"/>
    <s v="ADTRAN TOTAL ACCESS 600R CSU"/>
    <s v="600R CSU"/>
    <x v="0"/>
    <s v="0047"/>
    <s v="HEAD START &amp; C.A.C. BASEMENT"/>
    <s v="PHONE RM"/>
    <e v="#N/A"/>
    <n v="1090"/>
    <s v="12/11/2014"/>
    <s v="H24F4161"/>
    <e v="#N/A"/>
    <x v="0"/>
  </r>
  <r>
    <n v="10179229"/>
    <d v="2016-01-19T00:00:00"/>
    <x v="6"/>
    <s v="ADTRAN TOTAL ACCESS 600R CSU"/>
    <s v="600R CSU"/>
    <x v="0"/>
    <s v="0047"/>
    <s v="HEAD START &amp; C.A.C. BASEMENT"/>
    <s v="PHONE RM"/>
    <e v="#N/A"/>
    <n v="1090"/>
    <s v="12/11/2014"/>
    <s v="JA26C8497"/>
    <e v="#N/A"/>
    <x v="0"/>
  </r>
  <r>
    <n v="10179230"/>
    <d v="2016-01-19T00:00:00"/>
    <x v="6"/>
    <s v="ADTRAN TOTAL ACCESS 600R CSU"/>
    <s v="600R CSU"/>
    <x v="0"/>
    <s v="2725"/>
    <s v="PBSO N. COUNTY SUBSTATION"/>
    <s v="RM 111"/>
    <e v="#N/A"/>
    <n v="1090"/>
    <s v="12/15/2014"/>
    <s v="J10D2000"/>
    <e v="#N/A"/>
    <x v="0"/>
  </r>
  <r>
    <n v="10179231"/>
    <d v="2016-01-19T00:00:00"/>
    <x v="6"/>
    <s v="ADTRAN TOTAL ACCESS 600R CSU"/>
    <s v="600R CSU"/>
    <x v="0"/>
    <s v="2725"/>
    <s v="PBSO N. COUNTY SUBSTATION"/>
    <s v="RM 111"/>
    <e v="#N/A"/>
    <n v="1090"/>
    <s v="12/15/2014"/>
    <s v="J23C3219"/>
    <e v="#N/A"/>
    <x v="0"/>
  </r>
  <r>
    <n v="10181957"/>
    <d v="2016-01-19T00:00:00"/>
    <x v="6"/>
    <s v="LAPTOP, DELL LATITUDE E6510 NOTEBOOK"/>
    <s v=""/>
    <x v="0"/>
    <s v="0004"/>
    <s v="GOVERNMENTAL CENTER 4TH FLR"/>
    <n v="401.22"/>
    <s v="801.C1"/>
    <n v="1291.31"/>
    <s v="12/9/2014 "/>
    <s v="HY66TM1"/>
    <s v="BARTOSZEK, ED"/>
    <x v="0"/>
  </r>
  <r>
    <n v="10183355"/>
    <d v="2016-01-19T00:00:00"/>
    <x v="6"/>
    <s v="NEC IP GATEWAY"/>
    <s v="IP GATEWAY"/>
    <x v="0"/>
    <s v="7013"/>
    <s v="COMMUNITY JUSTICE SERVICE CENTER-CHERRY RD"/>
    <s v="1C 133"/>
    <e v="#N/A"/>
    <n v="29338"/>
    <s v="12/11/2014"/>
    <s v="PZ-PW137"/>
    <e v="#N/A"/>
    <x v="0"/>
  </r>
  <r>
    <n v="10183650"/>
    <d v="2016-01-19T00:00:00"/>
    <x v="6"/>
    <s v="VOICEMAIL SYSTEM - DELL POWEREDGE 2900"/>
    <s v=""/>
    <x v="0"/>
    <s v="2748"/>
    <s v="EMERGENCY OPS CENTER-1ST FLOOR"/>
    <n v="130"/>
    <e v="#N/A"/>
    <n v="13827.35"/>
    <s v="12/10/2014"/>
    <s v="HSCZTH1"/>
    <e v="#N/A"/>
    <x v="0"/>
  </r>
  <r>
    <n v="10185299"/>
    <d v="2016-01-19T00:00:00"/>
    <x v="6"/>
    <s v="PHONE SYSTEM - PALM TRAN CONNECTIONS"/>
    <s v=""/>
    <x v="1"/>
    <s v="3136"/>
    <s v="3040 S. MILITARY-PALM TRAN CONNECTION"/>
    <s v="REDBOOK"/>
    <e v="#N/A"/>
    <n v="134122.42000000001"/>
    <s v="12/10/2014"/>
    <s v=""/>
    <e v="#N/A"/>
    <x v="0"/>
  </r>
  <r>
    <n v="10187416"/>
    <d v="2016-01-19T00:00:00"/>
    <x v="6"/>
    <s v="TELEPHONE SYSTEM: NORTH COUNTY COURTHOUSE PBX"/>
    <s v=""/>
    <x v="0"/>
    <s v="0060"/>
    <s v="NORTH COUNTY COMPLEX  1ST FLR"/>
    <s v="RM 1032"/>
    <e v="#N/A"/>
    <n v="80091.14"/>
    <s v="12/15/2014"/>
    <s v="NO S/N"/>
    <e v="#N/A"/>
    <x v="0"/>
  </r>
  <r>
    <n v="10187464"/>
    <d v="2016-01-19T00:00:00"/>
    <x v="6"/>
    <s v="TELEPHONE SYSTEM - BELLE GLADE JAIL"/>
    <s v=""/>
    <x v="0"/>
    <s v="0064"/>
    <s v="GLADES OFFICE COMPLEX 1ST FLR"/>
    <s v="C 118"/>
    <e v="#N/A"/>
    <n v="105790.93"/>
    <s v="1/14/2015 "/>
    <s v=""/>
    <e v="#N/A"/>
    <x v="0"/>
  </r>
  <r>
    <n v="10189496"/>
    <d v="2016-01-19T00:00:00"/>
    <x v="6"/>
    <s v="POWER SUPPLY, TELCO, MODEL M6097-10-7, 48VDC"/>
    <s v=""/>
    <x v="0"/>
    <s v="2748"/>
    <s v="EMERGENCY OPS CENTER-1ST FLOOR"/>
    <n v="130"/>
    <e v="#N/A"/>
    <n v="1009.04"/>
    <s v="12/10/2014"/>
    <n v="280198"/>
    <e v="#N/A"/>
    <x v="0"/>
  </r>
  <r>
    <n v="10189497"/>
    <d v="2016-01-19T00:00:00"/>
    <x v="6"/>
    <s v="POWER SUPPLY, TELCO, MODEL M6097-10-7, 48VDC"/>
    <e v="#N/A"/>
    <x v="0"/>
    <s v="2748"/>
    <s v="EMERGENCY OPS CENTER-1ST FLOOR"/>
    <s v=""/>
    <e v="#N/A"/>
    <n v="1009.04"/>
    <e v="#N/A"/>
    <e v="#N/A"/>
    <e v="#N/A"/>
    <x v="0"/>
  </r>
  <r>
    <n v="10192235"/>
    <d v="2016-01-19T00:00:00"/>
    <x v="6"/>
    <s v="AVAYA, NCCH VOICE MAIL UPGRADE FOR FA # 10187416"/>
    <s v=""/>
    <x v="0"/>
    <s v="0060"/>
    <s v="NORTH COUNTY COMPLEX  1ST FLR"/>
    <s v="RM 1032"/>
    <e v="#N/A"/>
    <n v="58943.58"/>
    <s v="12/15/2014"/>
    <s v="11AN24400131"/>
    <e v="#N/A"/>
    <x v="0"/>
  </r>
  <r>
    <n v="10192351"/>
    <d v="2016-01-19T00:00:00"/>
    <x v="6"/>
    <s v="LAPTOP, DELL LATITUDE E6430"/>
    <s v=""/>
    <x v="0"/>
    <s v="0004"/>
    <s v="GOVERNMENTAL CENTER 4TH FLR"/>
    <n v="401.22"/>
    <s v="401.22"/>
    <n v="1316.58"/>
    <s v="12/9/2014 "/>
    <s v="J57Y8W1"/>
    <s v="NOURSE, TOM"/>
    <x v="0"/>
  </r>
  <r>
    <n v="10195719"/>
    <d v="2016-01-19T00:00:00"/>
    <x v="6"/>
    <s v="LAPTOP, DELL XPS 13"/>
    <s v=""/>
    <x v="0"/>
    <s v="0004"/>
    <s v="GOVERNMENTAL CENTER 4TH FLR"/>
    <n v="401.11"/>
    <s v="401.12"/>
    <n v="1128"/>
    <s v="12/9/2014 "/>
    <s v="H60GX02"/>
    <s v="SHULER, RON"/>
    <x v="0"/>
  </r>
  <r>
    <n v="10195896"/>
    <d v="2016-01-19T00:00:00"/>
    <x v="6"/>
    <s v="LAPTOP, DELL XPS 13"/>
    <s v=""/>
    <x v="0"/>
    <s v="0004"/>
    <s v="GOVERNMENTAL CENTER 4TH FLR"/>
    <n v="401.1"/>
    <s v="401.10"/>
    <n v="1128"/>
    <s v="12/9/2014 "/>
    <s v="470GX02"/>
    <s v="MILLER, DONNA"/>
    <x v="0"/>
  </r>
  <r>
    <n v="10195897"/>
    <d v="2016-01-19T00:00:00"/>
    <x v="6"/>
    <s v="LAPTOP, DELL XPS 13"/>
    <s v=""/>
    <x v="0"/>
    <s v="0004"/>
    <s v="GOVERNMENTAL CENTER 4TH FLR"/>
    <n v="401.1"/>
    <s v="401.10"/>
    <n v="1128"/>
    <s v="12/9/2014 "/>
    <s v="570GX02"/>
    <s v="SIMMONS, MORRIS"/>
    <x v="0"/>
  </r>
  <r>
    <n v="10195899"/>
    <d v="2016-01-19T00:00:00"/>
    <x v="6"/>
    <s v="LAPTOP, DELL XPS 13"/>
    <s v=""/>
    <x v="0"/>
    <s v="0004"/>
    <s v="GOVERNMENTAL CENTER 4TH FLR"/>
    <n v="401.1"/>
    <s v="401.10"/>
    <n v="1128"/>
    <s v="2/17/2015 "/>
    <s v="B60GX02"/>
    <s v="BINNALL, CYNTHIA"/>
    <x v="0"/>
  </r>
  <r>
    <n v="10196159"/>
    <d v="2016-01-19T00:00:00"/>
    <x v="6"/>
    <s v="LAPTOP, DELL XPS 13"/>
    <s v=""/>
    <x v="0"/>
    <s v="0004"/>
    <s v="GOVERNMENTAL CENTER 4TH FLR"/>
    <n v="401.36"/>
    <s v="401.32"/>
    <n v="1128"/>
    <s v="12/9/2014 "/>
    <s v="3R1GX02"/>
    <s v="FARRELL, SANDY"/>
    <x v="0"/>
  </r>
  <r>
    <n v="10196162"/>
    <d v="2016-01-19T00:00:00"/>
    <x v="6"/>
    <s v="LAPTOP, DELL XPS 13"/>
    <s v=""/>
    <x v="0"/>
    <s v="0004"/>
    <s v="GOVERNMENTAL CENTER 4TH FLR"/>
    <s v="402.1A"/>
    <s v="801.C4"/>
    <n v="1128"/>
    <s v="12/9/2014 "/>
    <s v="D60GX02"/>
    <s v="PATTERSON, MIKE"/>
    <x v="0"/>
  </r>
  <r>
    <n v="10196167"/>
    <d v="2016-01-19T00:00:00"/>
    <x v="6"/>
    <s v="LAPTOP, DELL XPS 13"/>
    <s v=""/>
    <x v="0"/>
    <s v="0004"/>
    <s v="GOVERNMENTAL CENTER 4TH FLR"/>
    <n v="401.12"/>
    <s v="401.12"/>
    <n v="1128"/>
    <s v="2/17/2015 "/>
    <s v="J70GX02"/>
    <s v="APONTE, MARITZA"/>
    <x v="0"/>
  </r>
  <r>
    <s v="D0395000"/>
    <d v="2016-01-19T00:00:00"/>
    <x v="6"/>
    <s v="TRANSMISSION TEST SET 1009 POR"/>
    <s v=""/>
    <x v="0"/>
    <s v="3467"/>
    <s v="PURCH/FIXED ASSETS VISTA PKWY"/>
    <s v="CAGEE RM"/>
    <e v="#N/A"/>
    <n v="1745"/>
    <s v="12/16/2014"/>
    <s v=""/>
    <e v="#N/A"/>
    <x v="0"/>
  </r>
  <r>
    <s v="D0395100"/>
    <d v="2016-01-19T00:00:00"/>
    <x v="6"/>
    <s v="TRANSMISSION TEST SET 1009 POR"/>
    <s v=""/>
    <x v="0"/>
    <s v="3467"/>
    <s v="PURCH/FIXED ASSETS VISTA PKWY"/>
    <s v="CAGEE RM"/>
    <e v="#N/A"/>
    <n v="1745"/>
    <s v="12/16/2014"/>
    <s v=""/>
    <e v="#N/A"/>
    <x v="0"/>
  </r>
  <r>
    <s v="J0559400"/>
    <d v="2016-01-19T00:00:00"/>
    <x v="6"/>
    <s v="SYSTEM 75 PHONE SYSTEM AT&amp;T"/>
    <s v=""/>
    <x v="0"/>
    <s v="0026"/>
    <s v="S.COUNTY OFFICE COMPLEX 1ST FL"/>
    <s v="043C"/>
    <e v="#N/A"/>
    <n v="194226"/>
    <s v="12/9/2014 "/>
    <s v=""/>
    <e v="#N/A"/>
    <x v="0"/>
  </r>
  <r>
    <s v="K0350000"/>
    <d v="2016-01-19T00:00:00"/>
    <x v="6"/>
    <s v="TELEPHONE SYSTEM CABINET"/>
    <s v=""/>
    <x v="0"/>
    <s v="2437"/>
    <s v="NEW COURTHOUSE WPB - BASEMENT"/>
    <s v="JCBSMT"/>
    <e v="#N/A"/>
    <n v="14115.72"/>
    <s v="2/12/2015 "/>
    <s v=""/>
    <e v="#N/A"/>
    <x v="0"/>
  </r>
  <r>
    <s v="K0350100"/>
    <d v="2016-01-19T00:00:00"/>
    <x v="6"/>
    <s v="TELEPHONE SYSTEM CABINET"/>
    <s v=""/>
    <x v="0"/>
    <s v="2437"/>
    <s v="NEW COURTHOUSE WPB - BASEMENT"/>
    <s v="JCBSMT"/>
    <e v="#N/A"/>
    <n v="14115.72"/>
    <s v="2/12/2015 "/>
    <s v=""/>
    <e v="#N/A"/>
    <x v="0"/>
  </r>
  <r>
    <s v="K0350200"/>
    <d v="2016-01-19T00:00:00"/>
    <x v="6"/>
    <s v="TELEPHONE SYSTEM CABINET"/>
    <s v=""/>
    <x v="0"/>
    <s v="2437"/>
    <s v="NEW COURTHOUSE WPB - BASEMENT"/>
    <s v="JCBSMT"/>
    <e v="#N/A"/>
    <n v="14115.72"/>
    <s v="2/12/2015 "/>
    <s v=""/>
    <e v="#N/A"/>
    <x v="0"/>
  </r>
  <r>
    <s v="K0350300"/>
    <d v="2016-01-19T00:00:00"/>
    <x v="6"/>
    <s v="TELEPHONE SYSTEM CABINET"/>
    <s v=""/>
    <x v="0"/>
    <s v="2437"/>
    <s v="NEW COURTHOUSE WPB - BASEMENT"/>
    <s v="JCBSMT"/>
    <e v="#N/A"/>
    <n v="14115.72"/>
    <s v="2/12/2015 "/>
    <s v=""/>
    <e v="#N/A"/>
    <x v="0"/>
  </r>
  <r>
    <s v="K0350400"/>
    <d v="2016-01-19T00:00:00"/>
    <x v="6"/>
    <s v="TELEPHONE SYSTEM CABINET"/>
    <s v=""/>
    <x v="0"/>
    <s v="2437"/>
    <s v="NEW COURTHOUSE WPB - BASEMENT"/>
    <s v="JCBSMT"/>
    <e v="#N/A"/>
    <n v="14115.72"/>
    <s v="2/12/2015 "/>
    <s v=""/>
    <e v="#N/A"/>
    <x v="0"/>
  </r>
  <r>
    <s v="K0350500"/>
    <d v="2016-01-19T00:00:00"/>
    <x v="6"/>
    <s v="TELEPHONE SYSTEM CABINET"/>
    <s v=""/>
    <x v="0"/>
    <s v="2437"/>
    <s v="NEW COURTHOUSE WPB - BASEMENT"/>
    <s v="JCBSMT"/>
    <e v="#N/A"/>
    <n v="14115.72"/>
    <s v="2/12/2015 "/>
    <s v=""/>
    <e v="#N/A"/>
    <x v="0"/>
  </r>
  <r>
    <s v="K0350600"/>
    <d v="2016-01-19T00:00:00"/>
    <x v="6"/>
    <s v="TELEPHONE CABINET SYSTEM"/>
    <n v="119930510"/>
    <x v="0"/>
    <s v="2437"/>
    <s v="NEW COURTHOUSE WPB - BASEMENT"/>
    <s v="JCBSMT"/>
    <e v="#N/A"/>
    <n v="14115.72"/>
    <s v="2/12/2015 "/>
    <n v="4430"/>
    <e v="#N/A"/>
    <x v="0"/>
  </r>
  <r>
    <s v="K0350700"/>
    <d v="2016-01-19T00:00:00"/>
    <x v="6"/>
    <s v="TELEPHONE SYSTEM CABINET"/>
    <s v=""/>
    <x v="0"/>
    <s v="2437"/>
    <s v="NEW COURTHOUSE WPB - BASEMENT"/>
    <s v="JCBSMT"/>
    <e v="#N/A"/>
    <n v="14115.72"/>
    <s v="2/12/2015 "/>
    <s v=""/>
    <e v="#N/A"/>
    <x v="0"/>
  </r>
  <r>
    <s v="K0350800"/>
    <d v="2016-01-19T00:00:00"/>
    <x v="6"/>
    <s v="TELEPHONE SYSTEM CABINET"/>
    <s v=""/>
    <x v="0"/>
    <s v="2437"/>
    <s v="NEW COURTHOUSE WPB - BASEMENT"/>
    <s v="JCBSMT"/>
    <e v="#N/A"/>
    <n v="14115.73"/>
    <s v="2/12/2015 "/>
    <s v=""/>
    <e v="#N/A"/>
    <x v="0"/>
  </r>
  <r>
    <s v="K0350900"/>
    <d v="2016-01-19T00:00:00"/>
    <x v="6"/>
    <s v="TELEPHONE SYSTEM CABINET"/>
    <s v=""/>
    <x v="0"/>
    <s v="2437"/>
    <s v="NEW COURTHOUSE WPB - BASEMENT"/>
    <s v="JCBSMT"/>
    <e v="#N/A"/>
    <n v="14115.73"/>
    <s v="2/12/2015 "/>
    <s v=""/>
    <e v="#N/A"/>
    <x v="0"/>
  </r>
  <r>
    <s v="K0351000"/>
    <d v="2016-01-19T00:00:00"/>
    <x v="6"/>
    <s v="TELEPHONE SYSTEM CABINET"/>
    <s v=""/>
    <x v="0"/>
    <s v="2437"/>
    <s v="NEW COURTHOUSE WPB - BASEMENT"/>
    <s v="JCBSMT"/>
    <e v="#N/A"/>
    <n v="14115.73"/>
    <s v="2/12/2015 "/>
    <s v=""/>
    <e v="#N/A"/>
    <x v="0"/>
  </r>
  <r>
    <s v="K0351100"/>
    <d v="2016-01-19T00:00:00"/>
    <x v="6"/>
    <s v="DIGITAL RECEIVER CARDS"/>
    <s v=""/>
    <x v="0"/>
    <s v="2437"/>
    <s v="NEW COURTHOUSE WPB - BASEMENT"/>
    <s v="JCBSMTRB"/>
    <e v="#N/A"/>
    <n v="5523.77"/>
    <s v="1/27/2015 "/>
    <s v=""/>
    <e v="#N/A"/>
    <x v="0"/>
  </r>
  <r>
    <s v="K0351200"/>
    <d v="2016-01-19T00:00:00"/>
    <x v="6"/>
    <s v="DIGITAL SENDER CARDS"/>
    <s v=""/>
    <x v="0"/>
    <s v="2437"/>
    <s v="NEW COURTHOUSE WPB - BASEMENT"/>
    <s v="JCBSMTRB"/>
    <e v="#N/A"/>
    <n v="10348.32"/>
    <s v="1/27/2015 "/>
    <s v=""/>
    <e v="#N/A"/>
    <x v="0"/>
  </r>
  <r>
    <s v="K0352000"/>
    <d v="2016-01-19T00:00:00"/>
    <x v="6"/>
    <s v="VOICE MAIL CPU"/>
    <s v=""/>
    <x v="0"/>
    <s v="2437"/>
    <s v="NEW COURTHOUSE WPB - BASEMENT"/>
    <s v="JCBSMT"/>
    <e v="#N/A"/>
    <n v="146306.04"/>
    <s v="2/12/2015 "/>
    <s v=""/>
    <e v="#N/A"/>
    <x v="0"/>
  </r>
  <r>
    <s v="K0352200"/>
    <d v="2016-01-19T00:00:00"/>
    <x v="6"/>
    <s v="BATTERY KIT, 1680 AMP"/>
    <s v=""/>
    <x v="0"/>
    <s v="2437"/>
    <s v="NEW COURTHOUSE WPB - BASEMENT"/>
    <s v="JCBSMT"/>
    <e v="#N/A"/>
    <n v="22381.75"/>
    <s v="2/12/2015 "/>
    <s v=""/>
    <e v="#N/A"/>
    <x v="0"/>
  </r>
  <r>
    <s v="K0352600"/>
    <d v="2016-01-19T00:00:00"/>
    <x v="6"/>
    <s v="POWER BAY ASSEMBLY"/>
    <s v=""/>
    <x v="0"/>
    <s v="2437"/>
    <s v="NEW COURTHOUSE WPB - BASEMENT"/>
    <s v="JCBSMT"/>
    <e v="#N/A"/>
    <n v="8590.9699999999993"/>
    <s v="2/12/2015 "/>
    <s v=""/>
    <e v="#N/A"/>
    <x v="0"/>
  </r>
  <r>
    <s v="K0352700"/>
    <d v="2016-01-19T00:00:00"/>
    <x v="6"/>
    <s v="TELEPHONE SYSTEM CPU"/>
    <s v=""/>
    <x v="0"/>
    <s v="2437"/>
    <s v="NEW COURTHOUSE WPB - BASEMENT"/>
    <s v="JCBSMT"/>
    <e v="#N/A"/>
    <n v="38616.14"/>
    <s v="2/12/2015 "/>
    <s v=""/>
    <e v="#N/A"/>
    <x v="0"/>
  </r>
  <r>
    <s v="K0352900"/>
    <d v="2016-01-19T00:00:00"/>
    <x v="6"/>
    <s v="NETWORK CONTROLLERS"/>
    <s v=""/>
    <x v="0"/>
    <s v="2437"/>
    <s v="NEW COURTHOUSE WPB - BASEMENT"/>
    <s v="JCBSMTRB"/>
    <e v="#N/A"/>
    <n v="50529.66"/>
    <s v="1/27/2015 "/>
    <s v=""/>
    <e v="#N/A"/>
    <x v="0"/>
  </r>
  <r>
    <s v="K0353000"/>
    <d v="2016-01-19T00:00:00"/>
    <x v="6"/>
    <s v="MEMORY CARD, 786K"/>
    <s v=""/>
    <x v="0"/>
    <s v="2437"/>
    <s v="NEW COURTHOUSE WPB - BASEMENT"/>
    <s v="JCBSMTRB"/>
    <e v="#N/A"/>
    <n v="1631.49"/>
    <s v="1/27/2015 "/>
    <s v=""/>
    <e v="#N/A"/>
    <x v="0"/>
  </r>
  <r>
    <s v="K0353100"/>
    <d v="2016-01-19T00:00:00"/>
    <x v="6"/>
    <s v="MEMORY CARD, 786K"/>
    <s v=""/>
    <x v="0"/>
    <s v="2437"/>
    <s v="NEW COURTHOUSE WPB - BASEMENT"/>
    <s v="JCBSMTRB"/>
    <e v="#N/A"/>
    <n v="1631.5"/>
    <s v="1/27/2015 "/>
    <s v=""/>
    <e v="#N/A"/>
    <x v="0"/>
  </r>
  <r>
    <s v="K0353200"/>
    <d v="2016-01-19T00:00:00"/>
    <x v="6"/>
    <s v="CABLE TRAY"/>
    <s v=""/>
    <x v="0"/>
    <s v="2437"/>
    <s v="NEW COURTHOUSE WPB - BASEMENT"/>
    <s v="JCBSMTRB"/>
    <e v="#N/A"/>
    <n v="1257.81"/>
    <s v="1/27/2015 "/>
    <s v=""/>
    <e v="#N/A"/>
    <x v="0"/>
  </r>
  <r>
    <s v="K0353300"/>
    <d v="2016-01-19T00:00:00"/>
    <x v="6"/>
    <s v="CABLE TRAY"/>
    <s v=""/>
    <x v="0"/>
    <s v="2437"/>
    <s v="NEW COURTHOUSE WPB - BASEMENT"/>
    <s v="JCBSMTRB"/>
    <e v="#N/A"/>
    <n v="1257.82"/>
    <s v="1/27/2015 "/>
    <s v=""/>
    <e v="#N/A"/>
    <x v="0"/>
  </r>
  <r>
    <s v="K0356500"/>
    <d v="2016-01-19T00:00:00"/>
    <x v="6"/>
    <s v="ISDN D-CHANNEL CARD"/>
    <s v=""/>
    <x v="0"/>
    <s v="2437"/>
    <s v="NEW COURTHOUSE WPB - BASEMENT"/>
    <s v="JCBSMTRB"/>
    <e v="#N/A"/>
    <n v="1122.3599999999999"/>
    <s v="1/27/2015 "/>
    <s v=""/>
    <e v="#N/A"/>
    <x v="0"/>
  </r>
  <r>
    <s v="M0148100"/>
    <d v="2016-01-19T00:00:00"/>
    <x v="6"/>
    <s v="TELEPHONE SYSTEM-S.CTY COMPLEX"/>
    <s v=""/>
    <x v="0"/>
    <s v="0026"/>
    <s v="S.COUNTY OFFICE COMPLEX 1ST FL"/>
    <s v="043C"/>
    <e v="#N/A"/>
    <n v="28992.799999999999"/>
    <s v="12/9/2014 "/>
    <s v=""/>
    <e v="#N/A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1:C34" firstHeaderRow="1" firstDataRow="2" firstDataCol="1"/>
  <pivotFields count="15">
    <pivotField dataField="1" showAll="0"/>
    <pivotField numFmtId="164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3">
    <field x="2"/>
    <field x="14"/>
    <field x="5"/>
  </rowFields>
  <rowItems count="32">
    <i>
      <x/>
    </i>
    <i r="1">
      <x v="1"/>
    </i>
    <i r="2">
      <x/>
    </i>
    <i r="2">
      <x v="1"/>
    </i>
    <i>
      <x v="1"/>
    </i>
    <i r="1">
      <x v="1"/>
    </i>
    <i r="2">
      <x/>
    </i>
    <i>
      <x v="2"/>
    </i>
    <i r="1">
      <x/>
    </i>
    <i r="2">
      <x/>
    </i>
    <i r="1">
      <x v="1"/>
    </i>
    <i r="2">
      <x/>
    </i>
    <i>
      <x v="3"/>
    </i>
    <i r="1">
      <x v="1"/>
    </i>
    <i r="2">
      <x/>
    </i>
    <i r="2">
      <x v="1"/>
    </i>
    <i>
      <x v="4"/>
    </i>
    <i r="1">
      <x/>
    </i>
    <i r="2">
      <x/>
    </i>
    <i r="2">
      <x v="1"/>
    </i>
    <i r="1">
      <x v="1"/>
    </i>
    <i r="2">
      <x/>
    </i>
    <i r="2">
      <x v="1"/>
    </i>
    <i>
      <x v="5"/>
    </i>
    <i r="1">
      <x v="1"/>
    </i>
    <i r="2">
      <x/>
    </i>
    <i r="2">
      <x v="1"/>
    </i>
    <i>
      <x v="6"/>
    </i>
    <i r="1">
      <x v="1"/>
    </i>
    <i r="2">
      <x/>
    </i>
    <i r="2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Asset #" fld="0" subtotal="count" baseField="0" baseItem="0"/>
    <dataField name="Sum of Cost" fld="1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O3523"/>
  <sheetViews>
    <sheetView tabSelected="1" zoomScaleNormal="100" workbookViewId="0">
      <selection activeCell="D28" sqref="D28"/>
    </sheetView>
  </sheetViews>
  <sheetFormatPr defaultRowHeight="13.05" customHeight="1"/>
  <cols>
    <col min="1" max="1" width="11.8984375" style="100" bestFit="1" customWidth="1"/>
    <col min="2" max="2" width="13.796875" style="101" customWidth="1"/>
    <col min="3" max="3" width="13.796875" style="100" customWidth="1"/>
    <col min="4" max="4" width="53.796875" style="102" customWidth="1"/>
    <col min="5" max="5" width="24.3984375" style="101" customWidth="1"/>
    <col min="6" max="6" width="15.19921875" style="101" customWidth="1"/>
    <col min="7" max="7" width="7.796875" style="101" customWidth="1"/>
    <col min="8" max="8" width="35.796875" style="104" customWidth="1"/>
    <col min="9" max="9" width="13.19921875" style="101" customWidth="1"/>
    <col min="10" max="10" width="10" style="101" customWidth="1"/>
    <col min="11" max="11" width="12.3984375" style="101" customWidth="1"/>
    <col min="12" max="13" width="10.09765625" style="101" customWidth="1"/>
    <col min="14" max="14" width="19.59765625" style="102" customWidth="1"/>
    <col min="15" max="15" width="15.5" style="100" customWidth="1"/>
    <col min="16" max="16384" width="8.796875" style="101"/>
  </cols>
  <sheetData>
    <row r="2" spans="1:14" ht="13.05" customHeight="1">
      <c r="E2" s="103" t="s">
        <v>60</v>
      </c>
      <c r="F2" s="103" t="s">
        <v>61</v>
      </c>
    </row>
    <row r="3" spans="1:14" ht="13.05" customHeight="1">
      <c r="D3" s="105" t="s">
        <v>62</v>
      </c>
      <c r="E3" s="106">
        <f>COUNTIF(C18:C3523,"admin")</f>
        <v>97</v>
      </c>
      <c r="F3" s="107">
        <f>SUMIF(C18:C3523,"admin",K18:K3523)</f>
        <v>7294039.21</v>
      </c>
    </row>
    <row r="4" spans="1:14" ht="13.05" customHeight="1">
      <c r="D4" s="105" t="s">
        <v>63</v>
      </c>
      <c r="E4" s="106">
        <f>COUNTIF(C18:C3523,"aps")</f>
        <v>83</v>
      </c>
      <c r="F4" s="107">
        <f>SUMIF(C18:C3523,"aps",K18:K3523)</f>
        <v>187462.75000000009</v>
      </c>
    </row>
    <row r="5" spans="1:14" ht="13.05" customHeight="1">
      <c r="D5" s="105" t="s">
        <v>64</v>
      </c>
      <c r="E5" s="106">
        <f>COUNTIF(C18:C3523,"desktop")</f>
        <v>32</v>
      </c>
      <c r="F5" s="107">
        <f>SUMIF(C18:C3523,"desktop",K18:K3523)</f>
        <v>56845.189999999973</v>
      </c>
    </row>
    <row r="6" spans="1:14" ht="13.05" customHeight="1">
      <c r="D6" s="105" t="s">
        <v>65</v>
      </c>
      <c r="E6" s="106">
        <f>COUNTIF(C18:C3523,"network")</f>
        <v>2756</v>
      </c>
      <c r="F6" s="107">
        <f>SUMIF(C18:C3523,"network",K18:K3523)</f>
        <v>15473533.099999815</v>
      </c>
    </row>
    <row r="7" spans="1:14" ht="13.05" customHeight="1">
      <c r="D7" s="105" t="s">
        <v>7693</v>
      </c>
      <c r="E7" s="106">
        <f>COUNTIF(C18:C3523,"plat form")</f>
        <v>279</v>
      </c>
      <c r="F7" s="107">
        <f>SUMIF(C18:C3523,"plat form",K18:K3523)</f>
        <v>6019103.0999999978</v>
      </c>
    </row>
    <row r="8" spans="1:14" ht="13.05" customHeight="1">
      <c r="D8" s="105" t="s">
        <v>67</v>
      </c>
      <c r="E8" s="106">
        <f>COUNTIF(C18:C3523,"enterprise")</f>
        <v>117</v>
      </c>
      <c r="F8" s="107">
        <f>SUMIF(C18:C3523,"enterprise",K18:K3523)</f>
        <v>3339560.2400000049</v>
      </c>
    </row>
    <row r="9" spans="1:14" ht="13.05" customHeight="1">
      <c r="D9" s="105" t="s">
        <v>68</v>
      </c>
      <c r="E9" s="106">
        <f>COUNTIF(C18:C3523,"voice")</f>
        <v>142</v>
      </c>
      <c r="F9" s="107">
        <f>SUMIF(C18:C3523,"voice",K18:K3523)</f>
        <v>4955339.2799999984</v>
      </c>
    </row>
    <row r="10" spans="1:14" ht="13.05" customHeight="1">
      <c r="D10" s="105" t="s">
        <v>69</v>
      </c>
      <c r="E10" s="106">
        <f>COUNTIF(C18:C3523,"transferred")</f>
        <v>0</v>
      </c>
      <c r="F10" s="107">
        <f>SUMIF(C18:C3523,"transferred",K18:K3523)</f>
        <v>0</v>
      </c>
    </row>
    <row r="11" spans="1:14" ht="13.05" customHeight="1">
      <c r="D11" s="105" t="s">
        <v>70</v>
      </c>
      <c r="E11" s="106">
        <f>COUNTIF(C18:C3523,"surplus")</f>
        <v>0</v>
      </c>
      <c r="F11" s="107">
        <f>SUMIF(C18:C3523,"surplus",K18:K3523)</f>
        <v>0</v>
      </c>
    </row>
    <row r="12" spans="1:14" ht="13.05" customHeight="1">
      <c r="D12" s="108" t="s">
        <v>7694</v>
      </c>
      <c r="E12" s="109">
        <f>COUNTIF(O18:O3523,"Missing FY 2015")</f>
        <v>11</v>
      </c>
      <c r="F12" s="110">
        <f>SUMIF(O18:O3523,"missing fy 2015",K18:K3523)</f>
        <v>21561.93</v>
      </c>
    </row>
    <row r="13" spans="1:14" ht="13.05" customHeight="1">
      <c r="D13" s="111" t="s">
        <v>71</v>
      </c>
      <c r="E13" s="112">
        <f>SUM(E3:E11)</f>
        <v>3506</v>
      </c>
      <c r="F13" s="113">
        <f>SUM(F3:F11)</f>
        <v>37325882.869999819</v>
      </c>
    </row>
    <row r="16" spans="1:14" ht="13.05" customHeight="1">
      <c r="A16" s="114">
        <f>COUNTA(A18:A3523)</f>
        <v>3506</v>
      </c>
      <c r="B16" s="114"/>
      <c r="D16" s="100"/>
      <c r="E16" s="100"/>
      <c r="F16" s="100"/>
      <c r="G16" s="100"/>
      <c r="I16" s="100"/>
      <c r="J16" s="100"/>
      <c r="K16" s="115">
        <f>SUM(K18:K3523)</f>
        <v>37325882.870000072</v>
      </c>
      <c r="L16" s="100"/>
      <c r="M16" s="100"/>
      <c r="N16" s="100"/>
    </row>
    <row r="17" spans="1:15" ht="13.05" customHeight="1">
      <c r="A17" s="116" t="s">
        <v>72</v>
      </c>
      <c r="B17" s="116" t="s">
        <v>12550</v>
      </c>
      <c r="C17" s="116" t="s">
        <v>78</v>
      </c>
      <c r="D17" s="116" t="s">
        <v>79</v>
      </c>
      <c r="E17" s="116" t="s">
        <v>73</v>
      </c>
      <c r="F17" s="116" t="s">
        <v>74</v>
      </c>
      <c r="G17" s="116" t="s">
        <v>75</v>
      </c>
      <c r="H17" s="117" t="s">
        <v>76</v>
      </c>
      <c r="I17" s="116" t="s">
        <v>17347</v>
      </c>
      <c r="J17" s="116" t="s">
        <v>17348</v>
      </c>
      <c r="K17" s="116" t="s">
        <v>61</v>
      </c>
      <c r="L17" s="116" t="s">
        <v>80</v>
      </c>
      <c r="M17" s="116" t="s">
        <v>81</v>
      </c>
      <c r="N17" s="116" t="s">
        <v>77</v>
      </c>
      <c r="O17" s="116" t="s">
        <v>82</v>
      </c>
    </row>
    <row r="18" spans="1:15" ht="14.4" customHeight="1">
      <c r="A18" s="118">
        <v>10128584</v>
      </c>
      <c r="B18" s="119">
        <v>42388</v>
      </c>
      <c r="C18" s="125" t="s">
        <v>62</v>
      </c>
      <c r="D18" s="120" t="s">
        <v>115</v>
      </c>
      <c r="E18" s="120" t="s">
        <v>116</v>
      </c>
      <c r="F18" s="125" t="s">
        <v>17664</v>
      </c>
      <c r="G18" s="121" t="s">
        <v>9520</v>
      </c>
      <c r="H18" s="122" t="s">
        <v>7696</v>
      </c>
      <c r="I18" s="120">
        <v>80100</v>
      </c>
      <c r="J18" s="120" t="s">
        <v>4430</v>
      </c>
      <c r="K18" s="123">
        <v>4561.74</v>
      </c>
      <c r="L18" s="124" t="s">
        <v>17271</v>
      </c>
      <c r="M18" s="120" t="s">
        <v>17661</v>
      </c>
      <c r="N18" s="120" t="s">
        <v>4431</v>
      </c>
      <c r="O18" s="125"/>
    </row>
    <row r="19" spans="1:15" ht="13.05" customHeight="1">
      <c r="A19" s="118">
        <v>10128585</v>
      </c>
      <c r="B19" s="119">
        <v>42388</v>
      </c>
      <c r="C19" s="125" t="s">
        <v>62</v>
      </c>
      <c r="D19" s="120" t="s">
        <v>115</v>
      </c>
      <c r="E19" s="120" t="s">
        <v>116</v>
      </c>
      <c r="F19" s="125" t="s">
        <v>17664</v>
      </c>
      <c r="G19" s="121" t="s">
        <v>9520</v>
      </c>
      <c r="H19" s="122" t="s">
        <v>7696</v>
      </c>
      <c r="I19" s="120" t="s">
        <v>4432</v>
      </c>
      <c r="J19" s="120" t="s">
        <v>4432</v>
      </c>
      <c r="K19" s="123">
        <v>4561.74</v>
      </c>
      <c r="L19" s="124" t="s">
        <v>17271</v>
      </c>
      <c r="M19" s="120" t="s">
        <v>17661</v>
      </c>
      <c r="N19" s="120" t="s">
        <v>4431</v>
      </c>
      <c r="O19" s="125"/>
    </row>
    <row r="20" spans="1:15" ht="13.05" customHeight="1">
      <c r="A20" s="118">
        <v>10128586</v>
      </c>
      <c r="B20" s="119">
        <v>42388</v>
      </c>
      <c r="C20" s="125" t="s">
        <v>62</v>
      </c>
      <c r="D20" s="120" t="s">
        <v>84</v>
      </c>
      <c r="E20" s="120" t="s">
        <v>118</v>
      </c>
      <c r="F20" s="125" t="s">
        <v>17664</v>
      </c>
      <c r="G20" s="121" t="s">
        <v>9520</v>
      </c>
      <c r="H20" s="122" t="s">
        <v>7696</v>
      </c>
      <c r="I20" s="120" t="s">
        <v>4434</v>
      </c>
      <c r="J20" s="120" t="s">
        <v>4434</v>
      </c>
      <c r="K20" s="123">
        <v>2280.85</v>
      </c>
      <c r="L20" s="124" t="s">
        <v>17271</v>
      </c>
      <c r="M20" s="120" t="s">
        <v>17661</v>
      </c>
      <c r="N20" s="120" t="s">
        <v>4431</v>
      </c>
      <c r="O20" s="125"/>
    </row>
    <row r="21" spans="1:15" ht="13.05" customHeight="1">
      <c r="A21" s="118">
        <v>10128587</v>
      </c>
      <c r="B21" s="119">
        <v>42388</v>
      </c>
      <c r="C21" s="125" t="s">
        <v>62</v>
      </c>
      <c r="D21" s="120" t="s">
        <v>115</v>
      </c>
      <c r="E21" s="120" t="s">
        <v>120</v>
      </c>
      <c r="F21" s="125" t="s">
        <v>3800</v>
      </c>
      <c r="G21" s="121" t="s">
        <v>9520</v>
      </c>
      <c r="H21" s="122" t="s">
        <v>7696</v>
      </c>
      <c r="I21" s="120" t="s">
        <v>4435</v>
      </c>
      <c r="J21" s="120" t="s">
        <v>4435</v>
      </c>
      <c r="K21" s="123">
        <v>4561.74</v>
      </c>
      <c r="L21" s="124" t="s">
        <v>17271</v>
      </c>
      <c r="M21" s="120" t="s">
        <v>17661</v>
      </c>
      <c r="N21" s="120" t="s">
        <v>4431</v>
      </c>
      <c r="O21" s="125"/>
    </row>
    <row r="22" spans="1:15" ht="13.05" customHeight="1">
      <c r="A22" s="118">
        <v>10128588</v>
      </c>
      <c r="B22" s="119">
        <v>42388</v>
      </c>
      <c r="C22" s="125" t="s">
        <v>62</v>
      </c>
      <c r="D22" s="120" t="s">
        <v>115</v>
      </c>
      <c r="E22" s="120" t="s">
        <v>120</v>
      </c>
      <c r="F22" s="125" t="s">
        <v>3800</v>
      </c>
      <c r="G22" s="121" t="s">
        <v>9520</v>
      </c>
      <c r="H22" s="122" t="s">
        <v>7696</v>
      </c>
      <c r="I22" s="120" t="s">
        <v>4436</v>
      </c>
      <c r="J22" s="120" t="s">
        <v>4436</v>
      </c>
      <c r="K22" s="123">
        <v>4561.74</v>
      </c>
      <c r="L22" s="124" t="s">
        <v>17271</v>
      </c>
      <c r="M22" s="120" t="s">
        <v>17661</v>
      </c>
      <c r="N22" s="120" t="s">
        <v>4431</v>
      </c>
      <c r="O22" s="125"/>
    </row>
    <row r="23" spans="1:15" ht="13.05" customHeight="1">
      <c r="A23" s="118">
        <v>10128589</v>
      </c>
      <c r="B23" s="119">
        <v>42388</v>
      </c>
      <c r="C23" s="125" t="s">
        <v>62</v>
      </c>
      <c r="D23" s="120" t="s">
        <v>115</v>
      </c>
      <c r="E23" s="120" t="s">
        <v>120</v>
      </c>
      <c r="F23" s="125" t="s">
        <v>17664</v>
      </c>
      <c r="G23" s="121" t="s">
        <v>9520</v>
      </c>
      <c r="H23" s="122" t="s">
        <v>7696</v>
      </c>
      <c r="I23" s="120" t="s">
        <v>4438</v>
      </c>
      <c r="J23" s="120" t="s">
        <v>4438</v>
      </c>
      <c r="K23" s="123">
        <v>4561.74</v>
      </c>
      <c r="L23" s="124" t="s">
        <v>17271</v>
      </c>
      <c r="M23" s="120" t="s">
        <v>17661</v>
      </c>
      <c r="N23" s="120" t="s">
        <v>4431</v>
      </c>
      <c r="O23" s="125"/>
    </row>
    <row r="24" spans="1:15" ht="13.05" customHeight="1">
      <c r="A24" s="118">
        <v>10128591</v>
      </c>
      <c r="B24" s="119">
        <v>42388</v>
      </c>
      <c r="C24" s="125" t="s">
        <v>62</v>
      </c>
      <c r="D24" s="120" t="s">
        <v>84</v>
      </c>
      <c r="E24" s="120" t="s">
        <v>118</v>
      </c>
      <c r="F24" s="125" t="s">
        <v>17664</v>
      </c>
      <c r="G24" s="121" t="s">
        <v>9520</v>
      </c>
      <c r="H24" s="122" t="s">
        <v>7696</v>
      </c>
      <c r="I24" s="120" t="s">
        <v>4439</v>
      </c>
      <c r="J24" s="120" t="s">
        <v>4439</v>
      </c>
      <c r="K24" s="123">
        <v>2280.85</v>
      </c>
      <c r="L24" s="124" t="s">
        <v>17271</v>
      </c>
      <c r="M24" s="120" t="s">
        <v>17661</v>
      </c>
      <c r="N24" s="120" t="s">
        <v>4431</v>
      </c>
      <c r="O24" s="125"/>
    </row>
    <row r="25" spans="1:15" ht="14.4" customHeight="1">
      <c r="A25" s="118">
        <v>10128592</v>
      </c>
      <c r="B25" s="119">
        <v>42388</v>
      </c>
      <c r="C25" s="125" t="s">
        <v>62</v>
      </c>
      <c r="D25" s="120" t="s">
        <v>115</v>
      </c>
      <c r="E25" s="120" t="s">
        <v>120</v>
      </c>
      <c r="F25" s="125" t="s">
        <v>17664</v>
      </c>
      <c r="G25" s="121" t="s">
        <v>9520</v>
      </c>
      <c r="H25" s="122" t="s">
        <v>7696</v>
      </c>
      <c r="I25" s="120" t="s">
        <v>4440</v>
      </c>
      <c r="J25" s="120" t="s">
        <v>4440</v>
      </c>
      <c r="K25" s="123">
        <v>4561.74</v>
      </c>
      <c r="L25" s="124" t="s">
        <v>17271</v>
      </c>
      <c r="M25" s="120" t="s">
        <v>17661</v>
      </c>
      <c r="N25" s="120" t="s">
        <v>4431</v>
      </c>
      <c r="O25" s="125"/>
    </row>
    <row r="26" spans="1:15" ht="13.05" customHeight="1">
      <c r="A26" s="118">
        <v>10128668</v>
      </c>
      <c r="B26" s="119">
        <v>42388</v>
      </c>
      <c r="C26" s="125" t="s">
        <v>62</v>
      </c>
      <c r="D26" s="120" t="s">
        <v>115</v>
      </c>
      <c r="E26" s="120" t="s">
        <v>116</v>
      </c>
      <c r="F26" s="125" t="s">
        <v>17664</v>
      </c>
      <c r="G26" s="121" t="s">
        <v>9520</v>
      </c>
      <c r="H26" s="122" t="s">
        <v>7696</v>
      </c>
      <c r="I26" s="120" t="s">
        <v>123</v>
      </c>
      <c r="J26" s="120" t="s">
        <v>4451</v>
      </c>
      <c r="K26" s="123">
        <v>4561.74</v>
      </c>
      <c r="L26" s="124" t="s">
        <v>17271</v>
      </c>
      <c r="M26" s="120" t="s">
        <v>17661</v>
      </c>
      <c r="N26" s="120" t="s">
        <v>4431</v>
      </c>
      <c r="O26" s="125"/>
    </row>
    <row r="27" spans="1:15" ht="14.4" customHeight="1">
      <c r="A27" s="118">
        <v>10128669</v>
      </c>
      <c r="B27" s="119">
        <v>42388</v>
      </c>
      <c r="C27" s="125" t="s">
        <v>62</v>
      </c>
      <c r="D27" s="120" t="s">
        <v>84</v>
      </c>
      <c r="E27" s="120" t="s">
        <v>118</v>
      </c>
      <c r="F27" s="125" t="s">
        <v>17664</v>
      </c>
      <c r="G27" s="121" t="s">
        <v>9520</v>
      </c>
      <c r="H27" s="122" t="s">
        <v>7696</v>
      </c>
      <c r="I27" s="120" t="s">
        <v>124</v>
      </c>
      <c r="J27" s="120" t="s">
        <v>4451</v>
      </c>
      <c r="K27" s="123">
        <v>2280.85</v>
      </c>
      <c r="L27" s="124" t="s">
        <v>17271</v>
      </c>
      <c r="M27" s="120" t="s">
        <v>17661</v>
      </c>
      <c r="N27" s="120" t="s">
        <v>4431</v>
      </c>
      <c r="O27" s="125"/>
    </row>
    <row r="28" spans="1:15" ht="14.4" customHeight="1">
      <c r="A28" s="118">
        <v>10128670</v>
      </c>
      <c r="B28" s="119">
        <v>42388</v>
      </c>
      <c r="C28" s="125" t="s">
        <v>62</v>
      </c>
      <c r="D28" s="120" t="s">
        <v>84</v>
      </c>
      <c r="E28" s="120" t="s">
        <v>118</v>
      </c>
      <c r="F28" s="125" t="s">
        <v>17664</v>
      </c>
      <c r="G28" s="121" t="s">
        <v>9520</v>
      </c>
      <c r="H28" s="122" t="s">
        <v>7696</v>
      </c>
      <c r="I28" s="120" t="s">
        <v>125</v>
      </c>
      <c r="J28" s="120" t="s">
        <v>4451</v>
      </c>
      <c r="K28" s="123">
        <v>2280.85</v>
      </c>
      <c r="L28" s="124" t="s">
        <v>17271</v>
      </c>
      <c r="M28" s="120" t="s">
        <v>17661</v>
      </c>
      <c r="N28" s="120" t="s">
        <v>4431</v>
      </c>
      <c r="O28" s="125"/>
    </row>
    <row r="29" spans="1:15" ht="14.4" customHeight="1">
      <c r="A29" s="118">
        <v>10128671</v>
      </c>
      <c r="B29" s="119">
        <v>42388</v>
      </c>
      <c r="C29" s="125" t="s">
        <v>62</v>
      </c>
      <c r="D29" s="120" t="s">
        <v>84</v>
      </c>
      <c r="E29" s="120" t="s">
        <v>118</v>
      </c>
      <c r="F29" s="125" t="s">
        <v>17664</v>
      </c>
      <c r="G29" s="121" t="s">
        <v>9520</v>
      </c>
      <c r="H29" s="122" t="s">
        <v>7696</v>
      </c>
      <c r="I29" s="120" t="s">
        <v>8052</v>
      </c>
      <c r="J29" s="120" t="s">
        <v>4452</v>
      </c>
      <c r="K29" s="123">
        <v>2280.85</v>
      </c>
      <c r="L29" s="124" t="s">
        <v>17271</v>
      </c>
      <c r="M29" s="120" t="s">
        <v>17661</v>
      </c>
      <c r="N29" s="120" t="s">
        <v>4431</v>
      </c>
      <c r="O29" s="125"/>
    </row>
    <row r="30" spans="1:15" ht="13.05" customHeight="1">
      <c r="A30" s="118">
        <v>10128672</v>
      </c>
      <c r="B30" s="119">
        <v>42388</v>
      </c>
      <c r="C30" s="125" t="s">
        <v>62</v>
      </c>
      <c r="D30" s="120" t="s">
        <v>84</v>
      </c>
      <c r="E30" s="120" t="s">
        <v>118</v>
      </c>
      <c r="F30" s="125" t="s">
        <v>17664</v>
      </c>
      <c r="G30" s="121" t="s">
        <v>9520</v>
      </c>
      <c r="H30" s="122" t="s">
        <v>7696</v>
      </c>
      <c r="I30" s="120" t="s">
        <v>8053</v>
      </c>
      <c r="J30" s="120" t="s">
        <v>4454</v>
      </c>
      <c r="K30" s="123">
        <v>2280.85</v>
      </c>
      <c r="L30" s="124" t="s">
        <v>17271</v>
      </c>
      <c r="M30" s="120" t="s">
        <v>17661</v>
      </c>
      <c r="N30" s="120" t="s">
        <v>4431</v>
      </c>
      <c r="O30" s="125"/>
    </row>
    <row r="31" spans="1:15" ht="13.05" customHeight="1">
      <c r="A31" s="118">
        <v>10128673</v>
      </c>
      <c r="B31" s="119">
        <v>42388</v>
      </c>
      <c r="C31" s="125" t="s">
        <v>62</v>
      </c>
      <c r="D31" s="120" t="s">
        <v>84</v>
      </c>
      <c r="E31" s="120" t="s">
        <v>118</v>
      </c>
      <c r="F31" s="125" t="s">
        <v>17664</v>
      </c>
      <c r="G31" s="121" t="s">
        <v>9520</v>
      </c>
      <c r="H31" s="122" t="s">
        <v>7696</v>
      </c>
      <c r="I31" s="120" t="s">
        <v>11880</v>
      </c>
      <c r="J31" s="120" t="s">
        <v>4455</v>
      </c>
      <c r="K31" s="123">
        <v>2280.85</v>
      </c>
      <c r="L31" s="124" t="s">
        <v>17271</v>
      </c>
      <c r="M31" s="120" t="s">
        <v>17661</v>
      </c>
      <c r="N31" s="120" t="s">
        <v>4431</v>
      </c>
      <c r="O31" s="125"/>
    </row>
    <row r="32" spans="1:15" ht="14.4" customHeight="1">
      <c r="A32" s="118">
        <v>10128674</v>
      </c>
      <c r="B32" s="119">
        <v>42388</v>
      </c>
      <c r="C32" s="125" t="s">
        <v>62</v>
      </c>
      <c r="D32" s="120" t="s">
        <v>84</v>
      </c>
      <c r="E32" s="120" t="s">
        <v>116</v>
      </c>
      <c r="F32" s="125" t="s">
        <v>3800</v>
      </c>
      <c r="G32" s="121" t="s">
        <v>9520</v>
      </c>
      <c r="H32" s="122" t="s">
        <v>7696</v>
      </c>
      <c r="I32" s="120" t="s">
        <v>8054</v>
      </c>
      <c r="J32" s="120" t="s">
        <v>4456</v>
      </c>
      <c r="K32" s="123">
        <v>2280.85</v>
      </c>
      <c r="L32" s="124" t="s">
        <v>17271</v>
      </c>
      <c r="M32" s="120" t="s">
        <v>17661</v>
      </c>
      <c r="N32" s="120" t="s">
        <v>4431</v>
      </c>
      <c r="O32" s="125"/>
    </row>
    <row r="33" spans="1:15" ht="13.05" customHeight="1">
      <c r="A33" s="118">
        <v>10128675</v>
      </c>
      <c r="B33" s="119">
        <v>42388</v>
      </c>
      <c r="C33" s="125" t="s">
        <v>62</v>
      </c>
      <c r="D33" s="120" t="s">
        <v>115</v>
      </c>
      <c r="E33" s="120" t="s">
        <v>118</v>
      </c>
      <c r="F33" s="125" t="s">
        <v>17664</v>
      </c>
      <c r="G33" s="121" t="s">
        <v>9515</v>
      </c>
      <c r="H33" s="122" t="s">
        <v>17550</v>
      </c>
      <c r="I33" s="120" t="s">
        <v>12354</v>
      </c>
      <c r="J33" s="120" t="s">
        <v>4452</v>
      </c>
      <c r="K33" s="123">
        <v>4561.74</v>
      </c>
      <c r="L33" s="124" t="s">
        <v>17275</v>
      </c>
      <c r="M33" s="120" t="s">
        <v>17661</v>
      </c>
      <c r="N33" s="120" t="s">
        <v>4431</v>
      </c>
      <c r="O33" s="125"/>
    </row>
    <row r="34" spans="1:15" ht="14.4" customHeight="1">
      <c r="A34" s="118">
        <v>10128676</v>
      </c>
      <c r="B34" s="119">
        <v>42388</v>
      </c>
      <c r="C34" s="125" t="s">
        <v>62</v>
      </c>
      <c r="D34" s="120" t="s">
        <v>115</v>
      </c>
      <c r="E34" s="120" t="s">
        <v>116</v>
      </c>
      <c r="F34" s="125" t="s">
        <v>3800</v>
      </c>
      <c r="G34" s="121" t="s">
        <v>9520</v>
      </c>
      <c r="H34" s="122" t="s">
        <v>7696</v>
      </c>
      <c r="I34" s="120" t="s">
        <v>8055</v>
      </c>
      <c r="J34" s="120" t="s">
        <v>4457</v>
      </c>
      <c r="K34" s="123">
        <v>4561.74</v>
      </c>
      <c r="L34" s="124" t="s">
        <v>17271</v>
      </c>
      <c r="M34" s="120" t="s">
        <v>17661</v>
      </c>
      <c r="N34" s="120" t="s">
        <v>4431</v>
      </c>
      <c r="O34" s="125"/>
    </row>
    <row r="35" spans="1:15" ht="14.4" customHeight="1">
      <c r="A35" s="118">
        <v>10134691</v>
      </c>
      <c r="B35" s="119">
        <v>42388</v>
      </c>
      <c r="C35" s="125" t="s">
        <v>62</v>
      </c>
      <c r="D35" s="120" t="s">
        <v>162</v>
      </c>
      <c r="E35" s="120" t="s">
        <v>17661</v>
      </c>
      <c r="F35" s="125" t="s">
        <v>17664</v>
      </c>
      <c r="G35" s="121" t="s">
        <v>9520</v>
      </c>
      <c r="H35" s="122" t="s">
        <v>7696</v>
      </c>
      <c r="I35" s="120">
        <v>801.1</v>
      </c>
      <c r="J35" s="120" t="s">
        <v>4454</v>
      </c>
      <c r="K35" s="123">
        <v>2398.4899999999998</v>
      </c>
      <c r="L35" s="124" t="s">
        <v>14118</v>
      </c>
      <c r="M35" s="120" t="s">
        <v>17661</v>
      </c>
      <c r="N35" s="120" t="s">
        <v>12633</v>
      </c>
      <c r="O35" s="125"/>
    </row>
    <row r="36" spans="1:15" ht="13.05" customHeight="1">
      <c r="A36" s="118">
        <v>10141785</v>
      </c>
      <c r="B36" s="119">
        <v>42388</v>
      </c>
      <c r="C36" s="125" t="s">
        <v>62</v>
      </c>
      <c r="D36" s="120" t="s">
        <v>84</v>
      </c>
      <c r="E36" s="120" t="s">
        <v>17661</v>
      </c>
      <c r="F36" s="125" t="s">
        <v>17664</v>
      </c>
      <c r="G36" s="121" t="s">
        <v>9504</v>
      </c>
      <c r="H36" s="122" t="s">
        <v>7695</v>
      </c>
      <c r="I36" s="120">
        <v>404.8</v>
      </c>
      <c r="J36" s="120" t="s">
        <v>4460</v>
      </c>
      <c r="K36" s="123">
        <v>2536.87</v>
      </c>
      <c r="L36" s="124" t="s">
        <v>17271</v>
      </c>
      <c r="M36" s="120" t="s">
        <v>17661</v>
      </c>
      <c r="N36" s="120" t="s">
        <v>4431</v>
      </c>
      <c r="O36" s="125"/>
    </row>
    <row r="37" spans="1:15" ht="13.05" customHeight="1">
      <c r="A37" s="118">
        <v>10141786</v>
      </c>
      <c r="B37" s="119">
        <v>42388</v>
      </c>
      <c r="C37" s="125" t="s">
        <v>62</v>
      </c>
      <c r="D37" s="120" t="s">
        <v>84</v>
      </c>
      <c r="E37" s="120" t="s">
        <v>17661</v>
      </c>
      <c r="F37" s="125" t="s">
        <v>17664</v>
      </c>
      <c r="G37" s="121" t="s">
        <v>9504</v>
      </c>
      <c r="H37" s="122" t="s">
        <v>7695</v>
      </c>
      <c r="I37" s="120">
        <v>404.8</v>
      </c>
      <c r="J37" s="120" t="s">
        <v>4460</v>
      </c>
      <c r="K37" s="123">
        <v>2536.9</v>
      </c>
      <c r="L37" s="124" t="s">
        <v>17271</v>
      </c>
      <c r="M37" s="120" t="s">
        <v>17661</v>
      </c>
      <c r="N37" s="120" t="s">
        <v>4431</v>
      </c>
      <c r="O37" s="125"/>
    </row>
    <row r="38" spans="1:15" ht="13.05" customHeight="1">
      <c r="A38" s="118">
        <v>10141787</v>
      </c>
      <c r="B38" s="119">
        <v>42388</v>
      </c>
      <c r="C38" s="125" t="s">
        <v>62</v>
      </c>
      <c r="D38" s="120" t="s">
        <v>84</v>
      </c>
      <c r="E38" s="120" t="s">
        <v>17661</v>
      </c>
      <c r="F38" s="125" t="s">
        <v>17664</v>
      </c>
      <c r="G38" s="121" t="s">
        <v>9504</v>
      </c>
      <c r="H38" s="122" t="s">
        <v>7695</v>
      </c>
      <c r="I38" s="120">
        <v>404.8</v>
      </c>
      <c r="J38" s="120" t="s">
        <v>4460</v>
      </c>
      <c r="K38" s="123">
        <v>2536.9</v>
      </c>
      <c r="L38" s="124" t="s">
        <v>17271</v>
      </c>
      <c r="M38" s="120" t="s">
        <v>17661</v>
      </c>
      <c r="N38" s="120" t="s">
        <v>4431</v>
      </c>
      <c r="O38" s="125"/>
    </row>
    <row r="39" spans="1:15" ht="13.05" customHeight="1">
      <c r="A39" s="118">
        <v>10141788</v>
      </c>
      <c r="B39" s="119">
        <v>42388</v>
      </c>
      <c r="C39" s="125" t="s">
        <v>62</v>
      </c>
      <c r="D39" s="120" t="s">
        <v>84</v>
      </c>
      <c r="E39" s="120" t="s">
        <v>17661</v>
      </c>
      <c r="F39" s="125" t="s">
        <v>17664</v>
      </c>
      <c r="G39" s="121" t="s">
        <v>9504</v>
      </c>
      <c r="H39" s="122" t="s">
        <v>7695</v>
      </c>
      <c r="I39" s="120">
        <v>404.8</v>
      </c>
      <c r="J39" s="120" t="s">
        <v>4460</v>
      </c>
      <c r="K39" s="123">
        <v>2536.9</v>
      </c>
      <c r="L39" s="124" t="s">
        <v>17271</v>
      </c>
      <c r="M39" s="120" t="s">
        <v>17661</v>
      </c>
      <c r="N39" s="120" t="s">
        <v>4431</v>
      </c>
      <c r="O39" s="125"/>
    </row>
    <row r="40" spans="1:15" ht="14.4" customHeight="1">
      <c r="A40" s="118">
        <v>10141789</v>
      </c>
      <c r="B40" s="119">
        <v>42388</v>
      </c>
      <c r="C40" s="125" t="s">
        <v>62</v>
      </c>
      <c r="D40" s="120" t="s">
        <v>84</v>
      </c>
      <c r="E40" s="120" t="s">
        <v>17661</v>
      </c>
      <c r="F40" s="125" t="s">
        <v>17664</v>
      </c>
      <c r="G40" s="121" t="s">
        <v>9504</v>
      </c>
      <c r="H40" s="122" t="s">
        <v>7695</v>
      </c>
      <c r="I40" s="120">
        <v>404.8</v>
      </c>
      <c r="J40" s="120" t="s">
        <v>4460</v>
      </c>
      <c r="K40" s="123">
        <v>2536.9</v>
      </c>
      <c r="L40" s="124" t="s">
        <v>17271</v>
      </c>
      <c r="M40" s="120" t="s">
        <v>17661</v>
      </c>
      <c r="N40" s="120" t="s">
        <v>4431</v>
      </c>
      <c r="O40" s="125"/>
    </row>
    <row r="41" spans="1:15" ht="14.4" customHeight="1">
      <c r="A41" s="118">
        <v>10142702</v>
      </c>
      <c r="B41" s="119">
        <v>42388</v>
      </c>
      <c r="C41" s="125" t="s">
        <v>62</v>
      </c>
      <c r="D41" s="120" t="s">
        <v>273</v>
      </c>
      <c r="E41" s="120" t="s">
        <v>17661</v>
      </c>
      <c r="F41" s="125" t="s">
        <v>17664</v>
      </c>
      <c r="G41" s="121" t="s">
        <v>9504</v>
      </c>
      <c r="H41" s="122" t="s">
        <v>7695</v>
      </c>
      <c r="I41" s="120">
        <v>404.96</v>
      </c>
      <c r="J41" s="120" t="e">
        <v>#N/A</v>
      </c>
      <c r="K41" s="123">
        <v>5464.42</v>
      </c>
      <c r="L41" s="124" t="s">
        <v>17271</v>
      </c>
      <c r="M41" s="120" t="s">
        <v>17661</v>
      </c>
      <c r="N41" s="120" t="e">
        <v>#N/A</v>
      </c>
      <c r="O41" s="125"/>
    </row>
    <row r="42" spans="1:15" ht="13.05" customHeight="1">
      <c r="A42" s="118">
        <v>10144966</v>
      </c>
      <c r="B42" s="119">
        <v>42388</v>
      </c>
      <c r="C42" s="125" t="s">
        <v>62</v>
      </c>
      <c r="D42" s="120" t="s">
        <v>84</v>
      </c>
      <c r="E42" s="120" t="s">
        <v>17661</v>
      </c>
      <c r="F42" s="125" t="s">
        <v>17664</v>
      </c>
      <c r="G42" s="121" t="s">
        <v>9504</v>
      </c>
      <c r="H42" s="122" t="s">
        <v>7695</v>
      </c>
      <c r="I42" s="120">
        <v>401.12</v>
      </c>
      <c r="J42" s="120" t="s">
        <v>4468</v>
      </c>
      <c r="K42" s="123">
        <v>2320.8000000000002</v>
      </c>
      <c r="L42" s="124" t="s">
        <v>17271</v>
      </c>
      <c r="M42" s="120" t="s">
        <v>17661</v>
      </c>
      <c r="N42" s="120" t="s">
        <v>4431</v>
      </c>
      <c r="O42" s="125"/>
    </row>
    <row r="43" spans="1:15" ht="13.05" customHeight="1">
      <c r="A43" s="118">
        <v>10144967</v>
      </c>
      <c r="B43" s="119">
        <v>42388</v>
      </c>
      <c r="C43" s="125" t="s">
        <v>62</v>
      </c>
      <c r="D43" s="120" t="s">
        <v>84</v>
      </c>
      <c r="E43" s="120" t="s">
        <v>17661</v>
      </c>
      <c r="F43" s="125" t="s">
        <v>17664</v>
      </c>
      <c r="G43" s="121" t="s">
        <v>9504</v>
      </c>
      <c r="H43" s="122" t="s">
        <v>7695</v>
      </c>
      <c r="I43" s="120">
        <v>401.12</v>
      </c>
      <c r="J43" s="120" t="s">
        <v>4468</v>
      </c>
      <c r="K43" s="123">
        <v>2320.8000000000002</v>
      </c>
      <c r="L43" s="124" t="s">
        <v>17271</v>
      </c>
      <c r="M43" s="120" t="s">
        <v>17661</v>
      </c>
      <c r="N43" s="120" t="s">
        <v>4431</v>
      </c>
      <c r="O43" s="125"/>
    </row>
    <row r="44" spans="1:15" ht="13.05" customHeight="1">
      <c r="A44" s="118">
        <v>10144968</v>
      </c>
      <c r="B44" s="119">
        <v>42388</v>
      </c>
      <c r="C44" s="125" t="s">
        <v>62</v>
      </c>
      <c r="D44" s="120" t="s">
        <v>84</v>
      </c>
      <c r="E44" s="120" t="s">
        <v>17661</v>
      </c>
      <c r="F44" s="125" t="s">
        <v>17664</v>
      </c>
      <c r="G44" s="121" t="s">
        <v>9504</v>
      </c>
      <c r="H44" s="122" t="s">
        <v>7695</v>
      </c>
      <c r="I44" s="120">
        <v>403.12</v>
      </c>
      <c r="J44" s="120" t="s">
        <v>4469</v>
      </c>
      <c r="K44" s="123">
        <v>2320.8000000000002</v>
      </c>
      <c r="L44" s="124" t="s">
        <v>14118</v>
      </c>
      <c r="M44" s="120" t="s">
        <v>17661</v>
      </c>
      <c r="N44" s="120" t="s">
        <v>4431</v>
      </c>
      <c r="O44" s="125"/>
    </row>
    <row r="45" spans="1:15" ht="13.05" customHeight="1">
      <c r="A45" s="118">
        <v>10144969</v>
      </c>
      <c r="B45" s="119">
        <v>42388</v>
      </c>
      <c r="C45" s="125" t="s">
        <v>62</v>
      </c>
      <c r="D45" s="120" t="s">
        <v>84</v>
      </c>
      <c r="E45" s="120" t="s">
        <v>17661</v>
      </c>
      <c r="F45" s="125" t="s">
        <v>17664</v>
      </c>
      <c r="G45" s="121" t="s">
        <v>9504</v>
      </c>
      <c r="H45" s="122" t="s">
        <v>7695</v>
      </c>
      <c r="I45" s="120">
        <v>403.12</v>
      </c>
      <c r="J45" s="120" t="s">
        <v>4469</v>
      </c>
      <c r="K45" s="123">
        <v>2320.79</v>
      </c>
      <c r="L45" s="124" t="s">
        <v>14118</v>
      </c>
      <c r="M45" s="120" t="s">
        <v>17661</v>
      </c>
      <c r="N45" s="120" t="s">
        <v>4431</v>
      </c>
      <c r="O45" s="125"/>
    </row>
    <row r="46" spans="1:15" ht="13.05" customHeight="1">
      <c r="A46" s="118">
        <v>10145220</v>
      </c>
      <c r="B46" s="119">
        <v>42388</v>
      </c>
      <c r="C46" s="125" t="s">
        <v>62</v>
      </c>
      <c r="D46" s="120" t="s">
        <v>84</v>
      </c>
      <c r="E46" s="120" t="s">
        <v>17661</v>
      </c>
      <c r="F46" s="125" t="s">
        <v>17664</v>
      </c>
      <c r="G46" s="121" t="s">
        <v>9504</v>
      </c>
      <c r="H46" s="122" t="s">
        <v>7695</v>
      </c>
      <c r="I46" s="120">
        <v>404.5</v>
      </c>
      <c r="J46" s="120" t="e">
        <v>#N/A</v>
      </c>
      <c r="K46" s="123">
        <v>2562.9499999999998</v>
      </c>
      <c r="L46" s="124" t="s">
        <v>17271</v>
      </c>
      <c r="M46" s="120" t="s">
        <v>17661</v>
      </c>
      <c r="N46" s="120" t="e">
        <v>#N/A</v>
      </c>
      <c r="O46" s="125"/>
    </row>
    <row r="47" spans="1:15" ht="14.4" customHeight="1">
      <c r="A47" s="118">
        <v>10145221</v>
      </c>
      <c r="B47" s="119">
        <v>42388</v>
      </c>
      <c r="C47" s="125" t="s">
        <v>62</v>
      </c>
      <c r="D47" s="120" t="s">
        <v>84</v>
      </c>
      <c r="E47" s="120" t="s">
        <v>17661</v>
      </c>
      <c r="F47" s="125" t="s">
        <v>17664</v>
      </c>
      <c r="G47" s="121" t="s">
        <v>9504</v>
      </c>
      <c r="H47" s="122" t="s">
        <v>7695</v>
      </c>
      <c r="I47" s="120">
        <v>404.5</v>
      </c>
      <c r="J47" s="120" t="e">
        <v>#N/A</v>
      </c>
      <c r="K47" s="123">
        <v>2562.9499999999998</v>
      </c>
      <c r="L47" s="124" t="s">
        <v>17271</v>
      </c>
      <c r="M47" s="120" t="s">
        <v>17661</v>
      </c>
      <c r="N47" s="120" t="e">
        <v>#N/A</v>
      </c>
      <c r="O47" s="125"/>
    </row>
    <row r="48" spans="1:15" ht="13.05" customHeight="1">
      <c r="A48" s="118">
        <v>10145222</v>
      </c>
      <c r="B48" s="119">
        <v>42388</v>
      </c>
      <c r="C48" s="125" t="s">
        <v>62</v>
      </c>
      <c r="D48" s="120" t="s">
        <v>84</v>
      </c>
      <c r="E48" s="120" t="s">
        <v>17661</v>
      </c>
      <c r="F48" s="125" t="s">
        <v>17664</v>
      </c>
      <c r="G48" s="121" t="s">
        <v>9504</v>
      </c>
      <c r="H48" s="122" t="s">
        <v>7695</v>
      </c>
      <c r="I48" s="120">
        <v>404.5</v>
      </c>
      <c r="J48" s="120" t="e">
        <v>#N/A</v>
      </c>
      <c r="K48" s="123">
        <v>2562.9499999999998</v>
      </c>
      <c r="L48" s="124" t="s">
        <v>17271</v>
      </c>
      <c r="M48" s="120" t="s">
        <v>17661</v>
      </c>
      <c r="N48" s="120" t="e">
        <v>#N/A</v>
      </c>
      <c r="O48" s="125"/>
    </row>
    <row r="49" spans="1:15" ht="13.05" customHeight="1">
      <c r="A49" s="118">
        <v>10145223</v>
      </c>
      <c r="B49" s="119">
        <v>42388</v>
      </c>
      <c r="C49" s="125" t="s">
        <v>62</v>
      </c>
      <c r="D49" s="120" t="s">
        <v>84</v>
      </c>
      <c r="E49" s="120" t="s">
        <v>17661</v>
      </c>
      <c r="F49" s="125" t="s">
        <v>17664</v>
      </c>
      <c r="G49" s="121" t="s">
        <v>9504</v>
      </c>
      <c r="H49" s="122" t="s">
        <v>7695</v>
      </c>
      <c r="I49" s="120">
        <v>404.5</v>
      </c>
      <c r="J49" s="120" t="e">
        <v>#N/A</v>
      </c>
      <c r="K49" s="123">
        <v>2562.96</v>
      </c>
      <c r="L49" s="124" t="s">
        <v>17271</v>
      </c>
      <c r="M49" s="120" t="s">
        <v>17661</v>
      </c>
      <c r="N49" s="120" t="e">
        <v>#N/A</v>
      </c>
      <c r="O49" s="125"/>
    </row>
    <row r="50" spans="1:15" ht="13.05" customHeight="1">
      <c r="A50" s="118">
        <v>10150224</v>
      </c>
      <c r="B50" s="119">
        <v>42388</v>
      </c>
      <c r="C50" s="125" t="s">
        <v>62</v>
      </c>
      <c r="D50" s="120" t="s">
        <v>84</v>
      </c>
      <c r="E50" s="120">
        <v>840000</v>
      </c>
      <c r="F50" s="125" t="s">
        <v>17664</v>
      </c>
      <c r="G50" s="121" t="s">
        <v>9504</v>
      </c>
      <c r="H50" s="122" t="s">
        <v>7695</v>
      </c>
      <c r="I50" s="120">
        <v>401.36</v>
      </c>
      <c r="J50" s="120" t="e">
        <v>#N/A</v>
      </c>
      <c r="K50" s="123">
        <v>2360.89</v>
      </c>
      <c r="L50" s="124" t="s">
        <v>17271</v>
      </c>
      <c r="M50" s="120" t="s">
        <v>17661</v>
      </c>
      <c r="N50" s="120" t="e">
        <v>#N/A</v>
      </c>
      <c r="O50" s="125"/>
    </row>
    <row r="51" spans="1:15" ht="13.05" customHeight="1">
      <c r="A51" s="118">
        <v>10150452</v>
      </c>
      <c r="B51" s="119">
        <v>42388</v>
      </c>
      <c r="C51" s="125" t="s">
        <v>62</v>
      </c>
      <c r="D51" s="120" t="s">
        <v>84</v>
      </c>
      <c r="E51" s="120" t="s">
        <v>403</v>
      </c>
      <c r="F51" s="125" t="s">
        <v>17664</v>
      </c>
      <c r="G51" s="121" t="s">
        <v>9504</v>
      </c>
      <c r="H51" s="122" t="s">
        <v>7695</v>
      </c>
      <c r="I51" s="120">
        <v>403.15</v>
      </c>
      <c r="J51" s="120" t="s">
        <v>4475</v>
      </c>
      <c r="K51" s="123">
        <v>2186.7600000000002</v>
      </c>
      <c r="L51" s="124" t="s">
        <v>17271</v>
      </c>
      <c r="M51" s="120" t="s">
        <v>17661</v>
      </c>
      <c r="N51" s="120" t="s">
        <v>4431</v>
      </c>
      <c r="O51" s="125"/>
    </row>
    <row r="52" spans="1:15" ht="13.05" customHeight="1">
      <c r="A52" s="118">
        <v>10150453</v>
      </c>
      <c r="B52" s="119">
        <v>42388</v>
      </c>
      <c r="C52" s="125" t="s">
        <v>62</v>
      </c>
      <c r="D52" s="120" t="s">
        <v>405</v>
      </c>
      <c r="E52" s="120" t="s">
        <v>403</v>
      </c>
      <c r="F52" s="125" t="s">
        <v>17664</v>
      </c>
      <c r="G52" s="121" t="s">
        <v>9504</v>
      </c>
      <c r="H52" s="122" t="s">
        <v>7695</v>
      </c>
      <c r="I52" s="120">
        <v>403.14</v>
      </c>
      <c r="J52" s="120" t="e">
        <v>#N/A</v>
      </c>
      <c r="K52" s="123">
        <v>2186.7600000000002</v>
      </c>
      <c r="L52" s="124" t="s">
        <v>17271</v>
      </c>
      <c r="M52" s="120" t="s">
        <v>17661</v>
      </c>
      <c r="N52" s="120" t="e">
        <v>#N/A</v>
      </c>
      <c r="O52" s="125"/>
    </row>
    <row r="53" spans="1:15" ht="14.4" customHeight="1">
      <c r="A53" s="118">
        <v>10150454</v>
      </c>
      <c r="B53" s="119">
        <v>42388</v>
      </c>
      <c r="C53" s="125" t="s">
        <v>62</v>
      </c>
      <c r="D53" s="120" t="s">
        <v>84</v>
      </c>
      <c r="E53" s="120" t="s">
        <v>406</v>
      </c>
      <c r="F53" s="125" t="s">
        <v>17664</v>
      </c>
      <c r="G53" s="121" t="s">
        <v>9504</v>
      </c>
      <c r="H53" s="122" t="s">
        <v>7695</v>
      </c>
      <c r="I53" s="120">
        <v>404.3</v>
      </c>
      <c r="J53" s="120" t="e">
        <v>#N/A</v>
      </c>
      <c r="K53" s="123">
        <v>2234.88</v>
      </c>
      <c r="L53" s="124" t="s">
        <v>17271</v>
      </c>
      <c r="M53" s="120" t="s">
        <v>17661</v>
      </c>
      <c r="N53" s="120" t="e">
        <v>#N/A</v>
      </c>
      <c r="O53" s="125"/>
    </row>
    <row r="54" spans="1:15" ht="13.05" customHeight="1">
      <c r="A54" s="118">
        <v>10150455</v>
      </c>
      <c r="B54" s="119">
        <v>42388</v>
      </c>
      <c r="C54" s="125" t="s">
        <v>62</v>
      </c>
      <c r="D54" s="120" t="s">
        <v>84</v>
      </c>
      <c r="E54" s="120" t="s">
        <v>406</v>
      </c>
      <c r="F54" s="125" t="s">
        <v>17664</v>
      </c>
      <c r="G54" s="121" t="s">
        <v>9504</v>
      </c>
      <c r="H54" s="122" t="s">
        <v>7695</v>
      </c>
      <c r="I54" s="120">
        <v>404.3</v>
      </c>
      <c r="J54" s="120" t="e">
        <v>#N/A</v>
      </c>
      <c r="K54" s="123">
        <v>2234.91</v>
      </c>
      <c r="L54" s="124" t="s">
        <v>17271</v>
      </c>
      <c r="M54" s="120" t="s">
        <v>17661</v>
      </c>
      <c r="N54" s="120" t="e">
        <v>#N/A</v>
      </c>
      <c r="O54" s="125"/>
    </row>
    <row r="55" spans="1:15" ht="14.4" customHeight="1">
      <c r="A55" s="118">
        <v>10150456</v>
      </c>
      <c r="B55" s="119">
        <v>42388</v>
      </c>
      <c r="C55" s="125" t="s">
        <v>62</v>
      </c>
      <c r="D55" s="120" t="s">
        <v>84</v>
      </c>
      <c r="E55" s="120" t="s">
        <v>406</v>
      </c>
      <c r="F55" s="125" t="s">
        <v>17664</v>
      </c>
      <c r="G55" s="121" t="s">
        <v>9504</v>
      </c>
      <c r="H55" s="122" t="s">
        <v>7695</v>
      </c>
      <c r="I55" s="120">
        <v>404.3</v>
      </c>
      <c r="J55" s="120" t="e">
        <v>#N/A</v>
      </c>
      <c r="K55" s="123">
        <v>2234.91</v>
      </c>
      <c r="L55" s="124" t="s">
        <v>17271</v>
      </c>
      <c r="M55" s="120" t="s">
        <v>17661</v>
      </c>
      <c r="N55" s="120" t="e">
        <v>#N/A</v>
      </c>
      <c r="O55" s="125"/>
    </row>
    <row r="56" spans="1:15" ht="13.05" customHeight="1">
      <c r="A56" s="118">
        <v>10150457</v>
      </c>
      <c r="B56" s="119">
        <v>42388</v>
      </c>
      <c r="C56" s="125" t="s">
        <v>62</v>
      </c>
      <c r="D56" s="120" t="s">
        <v>84</v>
      </c>
      <c r="E56" s="120" t="s">
        <v>408</v>
      </c>
      <c r="F56" s="125" t="s">
        <v>17664</v>
      </c>
      <c r="G56" s="121" t="s">
        <v>9504</v>
      </c>
      <c r="H56" s="122" t="s">
        <v>7695</v>
      </c>
      <c r="I56" s="120">
        <v>404.3</v>
      </c>
      <c r="J56" s="120" t="e">
        <v>#N/A</v>
      </c>
      <c r="K56" s="123">
        <v>2234.91</v>
      </c>
      <c r="L56" s="124" t="s">
        <v>17271</v>
      </c>
      <c r="M56" s="120" t="s">
        <v>17661</v>
      </c>
      <c r="N56" s="120" t="e">
        <v>#N/A</v>
      </c>
      <c r="O56" s="125"/>
    </row>
    <row r="57" spans="1:15" ht="13.05" customHeight="1">
      <c r="A57" s="118">
        <v>10150560</v>
      </c>
      <c r="B57" s="119">
        <v>42388</v>
      </c>
      <c r="C57" s="125" t="s">
        <v>62</v>
      </c>
      <c r="D57" s="120" t="s">
        <v>409</v>
      </c>
      <c r="E57" s="120" t="s">
        <v>410</v>
      </c>
      <c r="F57" s="125" t="s">
        <v>17664</v>
      </c>
      <c r="G57" s="121" t="s">
        <v>9520</v>
      </c>
      <c r="H57" s="122" t="s">
        <v>7696</v>
      </c>
      <c r="I57" s="120" t="s">
        <v>4334</v>
      </c>
      <c r="J57" s="120" t="s">
        <v>6518</v>
      </c>
      <c r="K57" s="123">
        <v>2389</v>
      </c>
      <c r="L57" s="124" t="s">
        <v>17271</v>
      </c>
      <c r="M57" s="120" t="s">
        <v>411</v>
      </c>
      <c r="N57" s="120" t="s">
        <v>4619</v>
      </c>
      <c r="O57" s="125"/>
    </row>
    <row r="58" spans="1:15" ht="14.4" customHeight="1">
      <c r="A58" s="118">
        <v>10154650</v>
      </c>
      <c r="B58" s="119">
        <v>42388</v>
      </c>
      <c r="C58" s="125" t="s">
        <v>62</v>
      </c>
      <c r="D58" s="120" t="s">
        <v>438</v>
      </c>
      <c r="E58" s="120" t="s">
        <v>17661</v>
      </c>
      <c r="F58" s="125" t="s">
        <v>17664</v>
      </c>
      <c r="G58" s="121" t="s">
        <v>9504</v>
      </c>
      <c r="H58" s="122" t="s">
        <v>7695</v>
      </c>
      <c r="I58" s="120">
        <v>404.93</v>
      </c>
      <c r="J58" s="120" t="s">
        <v>4306</v>
      </c>
      <c r="K58" s="123">
        <v>3353.66</v>
      </c>
      <c r="L58" s="124" t="s">
        <v>17271</v>
      </c>
      <c r="M58" s="120" t="s">
        <v>17661</v>
      </c>
      <c r="N58" s="120" t="s">
        <v>4431</v>
      </c>
      <c r="O58" s="125"/>
    </row>
    <row r="59" spans="1:15" ht="13.05" customHeight="1">
      <c r="A59" s="118">
        <v>10154693</v>
      </c>
      <c r="B59" s="119">
        <v>42388</v>
      </c>
      <c r="C59" s="125" t="s">
        <v>62</v>
      </c>
      <c r="D59" s="120" t="s">
        <v>620</v>
      </c>
      <c r="E59" s="120" t="s">
        <v>17661</v>
      </c>
      <c r="F59" s="125" t="s">
        <v>17664</v>
      </c>
      <c r="G59" s="121" t="s">
        <v>9520</v>
      </c>
      <c r="H59" s="122" t="s">
        <v>7696</v>
      </c>
      <c r="I59" s="120" t="s">
        <v>11881</v>
      </c>
      <c r="J59" s="120" t="s">
        <v>4613</v>
      </c>
      <c r="K59" s="123">
        <v>2151</v>
      </c>
      <c r="L59" s="124" t="s">
        <v>17271</v>
      </c>
      <c r="M59" s="120" t="s">
        <v>621</v>
      </c>
      <c r="N59" s="120" t="s">
        <v>4540</v>
      </c>
      <c r="O59" s="125"/>
    </row>
    <row r="60" spans="1:15" ht="13.05" customHeight="1">
      <c r="A60" s="118">
        <v>10155056</v>
      </c>
      <c r="B60" s="119">
        <v>42388</v>
      </c>
      <c r="C60" s="125" t="s">
        <v>62</v>
      </c>
      <c r="D60" s="120" t="s">
        <v>628</v>
      </c>
      <c r="E60" s="120" t="s">
        <v>17661</v>
      </c>
      <c r="F60" s="125" t="s">
        <v>17664</v>
      </c>
      <c r="G60" s="121" t="s">
        <v>9504</v>
      </c>
      <c r="H60" s="122" t="s">
        <v>7695</v>
      </c>
      <c r="I60" s="120">
        <v>400.91</v>
      </c>
      <c r="J60" s="120" t="e">
        <v>#N/A</v>
      </c>
      <c r="K60" s="123">
        <v>19432.75</v>
      </c>
      <c r="L60" s="124" t="s">
        <v>17271</v>
      </c>
      <c r="M60" s="120" t="s">
        <v>17661</v>
      </c>
      <c r="N60" s="120" t="e">
        <v>#N/A</v>
      </c>
      <c r="O60" s="125"/>
    </row>
    <row r="61" spans="1:15" ht="13.05" customHeight="1">
      <c r="A61" s="118">
        <v>10155067</v>
      </c>
      <c r="B61" s="119">
        <v>42388</v>
      </c>
      <c r="C61" s="125" t="s">
        <v>62</v>
      </c>
      <c r="D61" s="120" t="s">
        <v>628</v>
      </c>
      <c r="E61" s="120" t="s">
        <v>17661</v>
      </c>
      <c r="F61" s="125" t="s">
        <v>17664</v>
      </c>
      <c r="G61" s="121" t="s">
        <v>9504</v>
      </c>
      <c r="H61" s="122" t="s">
        <v>7695</v>
      </c>
      <c r="I61" s="120" t="s">
        <v>7826</v>
      </c>
      <c r="J61" s="120" t="e">
        <v>#N/A</v>
      </c>
      <c r="K61" s="123">
        <v>19432.75</v>
      </c>
      <c r="L61" s="124" t="s">
        <v>17271</v>
      </c>
      <c r="M61" s="120" t="s">
        <v>17661</v>
      </c>
      <c r="N61" s="120" t="e">
        <v>#N/A</v>
      </c>
      <c r="O61" s="125"/>
    </row>
    <row r="62" spans="1:15" ht="13.05" customHeight="1">
      <c r="A62" s="118">
        <v>10155068</v>
      </c>
      <c r="B62" s="119">
        <v>42388</v>
      </c>
      <c r="C62" s="125" t="s">
        <v>62</v>
      </c>
      <c r="D62" s="120" t="s">
        <v>630</v>
      </c>
      <c r="E62" s="120" t="s">
        <v>17661</v>
      </c>
      <c r="F62" s="125" t="s">
        <v>17664</v>
      </c>
      <c r="G62" s="121" t="s">
        <v>9504</v>
      </c>
      <c r="H62" s="122" t="s">
        <v>7695</v>
      </c>
      <c r="I62" s="120">
        <v>400.11</v>
      </c>
      <c r="J62" s="120" t="e">
        <v>#N/A</v>
      </c>
      <c r="K62" s="123">
        <v>19432.75</v>
      </c>
      <c r="L62" s="124" t="s">
        <v>17271</v>
      </c>
      <c r="M62" s="120" t="s">
        <v>17661</v>
      </c>
      <c r="N62" s="120" t="e">
        <v>#N/A</v>
      </c>
      <c r="O62" s="125"/>
    </row>
    <row r="63" spans="1:15" ht="13.05" customHeight="1">
      <c r="A63" s="118">
        <v>10155069</v>
      </c>
      <c r="B63" s="119">
        <v>42388</v>
      </c>
      <c r="C63" s="125" t="s">
        <v>62</v>
      </c>
      <c r="D63" s="120" t="s">
        <v>630</v>
      </c>
      <c r="E63" s="120" t="s">
        <v>17661</v>
      </c>
      <c r="F63" s="125" t="s">
        <v>17664</v>
      </c>
      <c r="G63" s="121" t="s">
        <v>9504</v>
      </c>
      <c r="H63" s="122" t="s">
        <v>7695</v>
      </c>
      <c r="I63" s="120">
        <v>400.13</v>
      </c>
      <c r="J63" s="120" t="e">
        <v>#N/A</v>
      </c>
      <c r="K63" s="123">
        <v>19432.75</v>
      </c>
      <c r="L63" s="124" t="s">
        <v>17271</v>
      </c>
      <c r="M63" s="120" t="s">
        <v>17661</v>
      </c>
      <c r="N63" s="120" t="e">
        <v>#N/A</v>
      </c>
      <c r="O63" s="125"/>
    </row>
    <row r="64" spans="1:15" ht="13.05" customHeight="1">
      <c r="A64" s="118">
        <v>10155070</v>
      </c>
      <c r="B64" s="119">
        <v>42388</v>
      </c>
      <c r="C64" s="125" t="s">
        <v>62</v>
      </c>
      <c r="D64" s="120" t="s">
        <v>630</v>
      </c>
      <c r="E64" s="120" t="s">
        <v>17661</v>
      </c>
      <c r="F64" s="125" t="s">
        <v>17664</v>
      </c>
      <c r="G64" s="121" t="s">
        <v>9504</v>
      </c>
      <c r="H64" s="122" t="s">
        <v>7695</v>
      </c>
      <c r="I64" s="120">
        <v>400.15</v>
      </c>
      <c r="J64" s="120" t="e">
        <v>#N/A</v>
      </c>
      <c r="K64" s="123">
        <v>19432.75</v>
      </c>
      <c r="L64" s="124" t="s">
        <v>14118</v>
      </c>
      <c r="M64" s="120" t="s">
        <v>17661</v>
      </c>
      <c r="N64" s="120" t="e">
        <v>#N/A</v>
      </c>
      <c r="O64" s="125"/>
    </row>
    <row r="65" spans="1:15" ht="14.4" customHeight="1">
      <c r="A65" s="118">
        <v>10155071</v>
      </c>
      <c r="B65" s="119">
        <v>42388</v>
      </c>
      <c r="C65" s="125" t="s">
        <v>62</v>
      </c>
      <c r="D65" s="120" t="s">
        <v>631</v>
      </c>
      <c r="E65" s="120" t="s">
        <v>17661</v>
      </c>
      <c r="F65" s="125" t="s">
        <v>17664</v>
      </c>
      <c r="G65" s="121" t="s">
        <v>9504</v>
      </c>
      <c r="H65" s="122" t="s">
        <v>7695</v>
      </c>
      <c r="I65" s="120">
        <v>400.55</v>
      </c>
      <c r="J65" s="120" t="e">
        <v>#N/A</v>
      </c>
      <c r="K65" s="123">
        <v>19432.75</v>
      </c>
      <c r="L65" s="124" t="s">
        <v>17271</v>
      </c>
      <c r="M65" s="120" t="s">
        <v>17661</v>
      </c>
      <c r="N65" s="120" t="e">
        <v>#N/A</v>
      </c>
      <c r="O65" s="125"/>
    </row>
    <row r="66" spans="1:15" ht="14.4" customHeight="1">
      <c r="A66" s="118">
        <v>10155072</v>
      </c>
      <c r="B66" s="119">
        <v>42388</v>
      </c>
      <c r="C66" s="125" t="s">
        <v>62</v>
      </c>
      <c r="D66" s="120" t="s">
        <v>630</v>
      </c>
      <c r="E66" s="120" t="s">
        <v>17661</v>
      </c>
      <c r="F66" s="125" t="s">
        <v>17664</v>
      </c>
      <c r="G66" s="121" t="s">
        <v>9504</v>
      </c>
      <c r="H66" s="122" t="s">
        <v>7695</v>
      </c>
      <c r="I66" s="120">
        <v>400.69</v>
      </c>
      <c r="J66" s="120" t="e">
        <v>#N/A</v>
      </c>
      <c r="K66" s="123">
        <v>19432.75</v>
      </c>
      <c r="L66" s="124" t="s">
        <v>14118</v>
      </c>
      <c r="M66" s="120" t="s">
        <v>17661</v>
      </c>
      <c r="N66" s="120" t="e">
        <v>#N/A</v>
      </c>
      <c r="O66" s="125"/>
    </row>
    <row r="67" spans="1:15" ht="14.4" customHeight="1">
      <c r="A67" s="118">
        <v>10155073</v>
      </c>
      <c r="B67" s="119">
        <v>42388</v>
      </c>
      <c r="C67" s="125" t="s">
        <v>62</v>
      </c>
      <c r="D67" s="120" t="s">
        <v>632</v>
      </c>
      <c r="E67" s="120" t="s">
        <v>17661</v>
      </c>
      <c r="F67" s="125" t="s">
        <v>17664</v>
      </c>
      <c r="G67" s="121" t="s">
        <v>9504</v>
      </c>
      <c r="H67" s="122" t="s">
        <v>7695</v>
      </c>
      <c r="I67" s="120" t="s">
        <v>11727</v>
      </c>
      <c r="J67" s="120" t="e">
        <v>#N/A</v>
      </c>
      <c r="K67" s="123">
        <v>19432.75</v>
      </c>
      <c r="L67" s="124" t="s">
        <v>17271</v>
      </c>
      <c r="M67" s="120" t="s">
        <v>17661</v>
      </c>
      <c r="N67" s="120" t="e">
        <v>#N/A</v>
      </c>
      <c r="O67" s="125"/>
    </row>
    <row r="68" spans="1:15" ht="14.4" customHeight="1">
      <c r="A68" s="118">
        <v>10157031</v>
      </c>
      <c r="B68" s="119">
        <v>42388</v>
      </c>
      <c r="C68" s="125" t="s">
        <v>62</v>
      </c>
      <c r="D68" s="120" t="s">
        <v>715</v>
      </c>
      <c r="E68" s="120" t="s">
        <v>17661</v>
      </c>
      <c r="F68" s="125" t="s">
        <v>17664</v>
      </c>
      <c r="G68" s="121" t="s">
        <v>9520</v>
      </c>
      <c r="H68" s="122" t="s">
        <v>7696</v>
      </c>
      <c r="I68" s="120" t="s">
        <v>11881</v>
      </c>
      <c r="J68" s="120" t="s">
        <v>4454</v>
      </c>
      <c r="K68" s="123">
        <v>1134.5899999999999</v>
      </c>
      <c r="L68" s="124" t="s">
        <v>17271</v>
      </c>
      <c r="M68" s="120" t="s">
        <v>17661</v>
      </c>
      <c r="N68" s="120" t="s">
        <v>4491</v>
      </c>
      <c r="O68" s="125"/>
    </row>
    <row r="69" spans="1:15" ht="14.4" customHeight="1">
      <c r="A69" s="118">
        <v>10157247</v>
      </c>
      <c r="B69" s="119">
        <v>42388</v>
      </c>
      <c r="C69" s="125" t="s">
        <v>62</v>
      </c>
      <c r="D69" s="120" t="s">
        <v>715</v>
      </c>
      <c r="E69" s="120" t="s">
        <v>17661</v>
      </c>
      <c r="F69" s="125" t="s">
        <v>17664</v>
      </c>
      <c r="G69" s="121" t="s">
        <v>9520</v>
      </c>
      <c r="H69" s="122" t="s">
        <v>7696</v>
      </c>
      <c r="I69" s="120">
        <v>801.2</v>
      </c>
      <c r="J69" s="120" t="s">
        <v>4496</v>
      </c>
      <c r="K69" s="123">
        <v>2639.73</v>
      </c>
      <c r="L69" s="124" t="s">
        <v>17271</v>
      </c>
      <c r="M69" s="120" t="s">
        <v>17661</v>
      </c>
      <c r="N69" s="120" t="s">
        <v>17662</v>
      </c>
      <c r="O69" s="125"/>
    </row>
    <row r="70" spans="1:15" ht="13.05" customHeight="1">
      <c r="A70" s="118">
        <v>10157296</v>
      </c>
      <c r="B70" s="119">
        <v>42388</v>
      </c>
      <c r="C70" s="125" t="s">
        <v>62</v>
      </c>
      <c r="D70" s="120" t="s">
        <v>715</v>
      </c>
      <c r="E70" s="120" t="s">
        <v>17661</v>
      </c>
      <c r="F70" s="125" t="s">
        <v>17664</v>
      </c>
      <c r="G70" s="121" t="s">
        <v>9504</v>
      </c>
      <c r="H70" s="122" t="s">
        <v>7695</v>
      </c>
      <c r="I70" s="120">
        <v>401.34</v>
      </c>
      <c r="J70" s="120" t="e">
        <v>#N/A</v>
      </c>
      <c r="K70" s="123">
        <v>2589.5700000000002</v>
      </c>
      <c r="L70" s="124" t="s">
        <v>17271</v>
      </c>
      <c r="M70" s="120" t="s">
        <v>17661</v>
      </c>
      <c r="N70" s="120" t="e">
        <v>#N/A</v>
      </c>
      <c r="O70" s="125"/>
    </row>
    <row r="71" spans="1:15" ht="13.05" customHeight="1">
      <c r="A71" s="118">
        <v>10157298</v>
      </c>
      <c r="B71" s="119">
        <v>42388</v>
      </c>
      <c r="C71" s="125" t="s">
        <v>62</v>
      </c>
      <c r="D71" s="120" t="s">
        <v>715</v>
      </c>
      <c r="E71" s="120" t="s">
        <v>17661</v>
      </c>
      <c r="F71" s="125" t="s">
        <v>17664</v>
      </c>
      <c r="G71" s="121" t="s">
        <v>9504</v>
      </c>
      <c r="H71" s="122" t="s">
        <v>7695</v>
      </c>
      <c r="I71" s="120">
        <v>401.32</v>
      </c>
      <c r="J71" s="120" t="e">
        <v>#N/A</v>
      </c>
      <c r="K71" s="123">
        <v>1768.42</v>
      </c>
      <c r="L71" s="124" t="s">
        <v>17271</v>
      </c>
      <c r="M71" s="120" t="s">
        <v>17661</v>
      </c>
      <c r="N71" s="120" t="e">
        <v>#N/A</v>
      </c>
      <c r="O71" s="125"/>
    </row>
    <row r="72" spans="1:15" ht="13.05" customHeight="1">
      <c r="A72" s="118">
        <v>10159154</v>
      </c>
      <c r="B72" s="119">
        <v>42388</v>
      </c>
      <c r="C72" s="125" t="s">
        <v>62</v>
      </c>
      <c r="D72" s="120" t="s">
        <v>7718</v>
      </c>
      <c r="E72" s="120" t="s">
        <v>17661</v>
      </c>
      <c r="F72" s="125" t="s">
        <v>17664</v>
      </c>
      <c r="G72" s="121" t="s">
        <v>9520</v>
      </c>
      <c r="H72" s="122" t="s">
        <v>7696</v>
      </c>
      <c r="I72" s="120">
        <v>801.4</v>
      </c>
      <c r="J72" s="120" t="s">
        <v>4535</v>
      </c>
      <c r="K72" s="123">
        <v>1335.98</v>
      </c>
      <c r="L72" s="124" t="s">
        <v>17271</v>
      </c>
      <c r="M72" s="120">
        <v>14425</v>
      </c>
      <c r="N72" s="120" t="s">
        <v>4536</v>
      </c>
      <c r="O72" s="125"/>
    </row>
    <row r="73" spans="1:15" ht="13.05" customHeight="1">
      <c r="A73" s="118">
        <v>10159155</v>
      </c>
      <c r="B73" s="119">
        <v>42388</v>
      </c>
      <c r="C73" s="125" t="s">
        <v>62</v>
      </c>
      <c r="D73" s="120" t="s">
        <v>7718</v>
      </c>
      <c r="E73" s="120" t="s">
        <v>17661</v>
      </c>
      <c r="F73" s="125" t="s">
        <v>17664</v>
      </c>
      <c r="G73" s="121" t="s">
        <v>9520</v>
      </c>
      <c r="H73" s="122" t="s">
        <v>7696</v>
      </c>
      <c r="I73" s="120">
        <v>801.4</v>
      </c>
      <c r="J73" s="120" t="s">
        <v>4535</v>
      </c>
      <c r="K73" s="123">
        <v>1335.98</v>
      </c>
      <c r="L73" s="124" t="s">
        <v>17271</v>
      </c>
      <c r="M73" s="120">
        <v>14426</v>
      </c>
      <c r="N73" s="120" t="s">
        <v>4536</v>
      </c>
      <c r="O73" s="125"/>
    </row>
    <row r="74" spans="1:15" ht="13.05" customHeight="1">
      <c r="A74" s="118">
        <v>10159463</v>
      </c>
      <c r="B74" s="119">
        <v>42388</v>
      </c>
      <c r="C74" s="125" t="s">
        <v>62</v>
      </c>
      <c r="D74" s="120" t="s">
        <v>751</v>
      </c>
      <c r="E74" s="120" t="s">
        <v>17661</v>
      </c>
      <c r="F74" s="125" t="s">
        <v>17664</v>
      </c>
      <c r="G74" s="121" t="s">
        <v>9504</v>
      </c>
      <c r="H74" s="122" t="s">
        <v>7695</v>
      </c>
      <c r="I74" s="120" t="s">
        <v>11732</v>
      </c>
      <c r="J74" s="120" t="s">
        <v>4513</v>
      </c>
      <c r="K74" s="123">
        <v>13908.05</v>
      </c>
      <c r="L74" s="124" t="s">
        <v>14118</v>
      </c>
      <c r="M74" s="120" t="s">
        <v>17661</v>
      </c>
      <c r="N74" s="120" t="s">
        <v>4431</v>
      </c>
      <c r="O74" s="125"/>
    </row>
    <row r="75" spans="1:15" ht="13.05" customHeight="1">
      <c r="A75" s="118">
        <v>10159959</v>
      </c>
      <c r="B75" s="119">
        <v>42388</v>
      </c>
      <c r="C75" s="125" t="s">
        <v>62</v>
      </c>
      <c r="D75" s="120" t="s">
        <v>773</v>
      </c>
      <c r="E75" s="120" t="s">
        <v>17661</v>
      </c>
      <c r="F75" s="125" t="s">
        <v>17664</v>
      </c>
      <c r="G75" s="121" t="s">
        <v>9504</v>
      </c>
      <c r="H75" s="122" t="s">
        <v>7695</v>
      </c>
      <c r="I75" s="120">
        <v>403.113</v>
      </c>
      <c r="J75" s="120" t="e">
        <v>#N/A</v>
      </c>
      <c r="K75" s="123">
        <v>9270.76</v>
      </c>
      <c r="L75" s="124" t="s">
        <v>17271</v>
      </c>
      <c r="M75" s="120" t="s">
        <v>17661</v>
      </c>
      <c r="N75" s="120" t="e">
        <v>#N/A</v>
      </c>
      <c r="O75" s="125"/>
    </row>
    <row r="76" spans="1:15" ht="13.05" customHeight="1">
      <c r="A76" s="118">
        <v>10159978</v>
      </c>
      <c r="B76" s="119">
        <v>42388</v>
      </c>
      <c r="C76" s="125" t="s">
        <v>62</v>
      </c>
      <c r="D76" s="120" t="s">
        <v>777</v>
      </c>
      <c r="E76" s="120" t="s">
        <v>17661</v>
      </c>
      <c r="F76" s="125" t="s">
        <v>17664</v>
      </c>
      <c r="G76" s="121" t="s">
        <v>9504</v>
      </c>
      <c r="H76" s="122" t="s">
        <v>7695</v>
      </c>
      <c r="I76" s="120" t="s">
        <v>1413</v>
      </c>
      <c r="J76" s="120" t="e">
        <v>#N/A</v>
      </c>
      <c r="K76" s="123">
        <v>3882.52</v>
      </c>
      <c r="L76" s="124" t="s">
        <v>14118</v>
      </c>
      <c r="M76" s="120" t="s">
        <v>17661</v>
      </c>
      <c r="N76" s="120" t="e">
        <v>#N/A</v>
      </c>
      <c r="O76" s="125"/>
    </row>
    <row r="77" spans="1:15" ht="13.05" customHeight="1">
      <c r="A77" s="118">
        <v>10160972</v>
      </c>
      <c r="B77" s="119">
        <v>42388</v>
      </c>
      <c r="C77" s="125" t="s">
        <v>62</v>
      </c>
      <c r="D77" s="120" t="s">
        <v>935</v>
      </c>
      <c r="E77" s="120" t="s">
        <v>17661</v>
      </c>
      <c r="F77" s="125" t="s">
        <v>17664</v>
      </c>
      <c r="G77" s="121" t="s">
        <v>9520</v>
      </c>
      <c r="H77" s="122" t="s">
        <v>7696</v>
      </c>
      <c r="I77" s="120">
        <v>801.4</v>
      </c>
      <c r="J77" s="120" t="s">
        <v>4535</v>
      </c>
      <c r="K77" s="123">
        <v>1245.44</v>
      </c>
      <c r="L77" s="124" t="s">
        <v>17271</v>
      </c>
      <c r="M77" s="120" t="s">
        <v>936</v>
      </c>
      <c r="N77" s="120" t="s">
        <v>4536</v>
      </c>
      <c r="O77" s="125"/>
    </row>
    <row r="78" spans="1:15" ht="14.4" customHeight="1">
      <c r="A78" s="118">
        <v>10160973</v>
      </c>
      <c r="B78" s="119">
        <v>42388</v>
      </c>
      <c r="C78" s="125" t="s">
        <v>62</v>
      </c>
      <c r="D78" s="120" t="s">
        <v>935</v>
      </c>
      <c r="E78" s="120" t="s">
        <v>17661</v>
      </c>
      <c r="F78" s="125" t="s">
        <v>17664</v>
      </c>
      <c r="G78" s="121" t="s">
        <v>9520</v>
      </c>
      <c r="H78" s="122" t="s">
        <v>7696</v>
      </c>
      <c r="I78" s="120">
        <v>801.4</v>
      </c>
      <c r="J78" s="120" t="s">
        <v>4535</v>
      </c>
      <c r="K78" s="123">
        <v>1245.52</v>
      </c>
      <c r="L78" s="124" t="s">
        <v>17271</v>
      </c>
      <c r="M78" s="120" t="s">
        <v>938</v>
      </c>
      <c r="N78" s="120" t="s">
        <v>4536</v>
      </c>
      <c r="O78" s="125"/>
    </row>
    <row r="79" spans="1:15" ht="13.05" customHeight="1">
      <c r="A79" s="118">
        <v>10160974</v>
      </c>
      <c r="B79" s="119">
        <v>42388</v>
      </c>
      <c r="C79" s="125" t="s">
        <v>62</v>
      </c>
      <c r="D79" s="120" t="s">
        <v>935</v>
      </c>
      <c r="E79" s="120" t="s">
        <v>17661</v>
      </c>
      <c r="F79" s="125" t="s">
        <v>17664</v>
      </c>
      <c r="G79" s="121" t="s">
        <v>9520</v>
      </c>
      <c r="H79" s="122" t="s">
        <v>7696</v>
      </c>
      <c r="I79" s="120">
        <v>801.4</v>
      </c>
      <c r="J79" s="120" t="s">
        <v>4535</v>
      </c>
      <c r="K79" s="123">
        <v>1245.52</v>
      </c>
      <c r="L79" s="124" t="s">
        <v>17271</v>
      </c>
      <c r="M79" s="120" t="s">
        <v>939</v>
      </c>
      <c r="N79" s="120" t="s">
        <v>4536</v>
      </c>
      <c r="O79" s="125"/>
    </row>
    <row r="80" spans="1:15" ht="13.05" customHeight="1">
      <c r="A80" s="118">
        <v>10160975</v>
      </c>
      <c r="B80" s="119">
        <v>42388</v>
      </c>
      <c r="C80" s="125" t="s">
        <v>62</v>
      </c>
      <c r="D80" s="120" t="s">
        <v>935</v>
      </c>
      <c r="E80" s="120" t="s">
        <v>17661</v>
      </c>
      <c r="F80" s="125" t="s">
        <v>17664</v>
      </c>
      <c r="G80" s="121" t="s">
        <v>9520</v>
      </c>
      <c r="H80" s="122" t="s">
        <v>7696</v>
      </c>
      <c r="I80" s="120">
        <v>801.4</v>
      </c>
      <c r="J80" s="120" t="s">
        <v>4535</v>
      </c>
      <c r="K80" s="123">
        <v>1245.52</v>
      </c>
      <c r="L80" s="124" t="s">
        <v>14118</v>
      </c>
      <c r="M80" s="120" t="s">
        <v>940</v>
      </c>
      <c r="N80" s="120" t="s">
        <v>4536</v>
      </c>
      <c r="O80" s="125"/>
    </row>
    <row r="81" spans="1:15" ht="13.05" customHeight="1">
      <c r="A81" s="118">
        <v>10161044</v>
      </c>
      <c r="B81" s="119">
        <v>42388</v>
      </c>
      <c r="C81" s="125" t="s">
        <v>62</v>
      </c>
      <c r="D81" s="120" t="s">
        <v>946</v>
      </c>
      <c r="E81" s="120" t="s">
        <v>17661</v>
      </c>
      <c r="F81" s="125" t="s">
        <v>17664</v>
      </c>
      <c r="G81" s="121" t="s">
        <v>9520</v>
      </c>
      <c r="H81" s="122" t="s">
        <v>7696</v>
      </c>
      <c r="I81" s="120">
        <v>801.4</v>
      </c>
      <c r="J81" s="120" t="s">
        <v>4535</v>
      </c>
      <c r="K81" s="123">
        <v>2682.84</v>
      </c>
      <c r="L81" s="124" t="s">
        <v>17271</v>
      </c>
      <c r="M81" s="120" t="s">
        <v>17661</v>
      </c>
      <c r="N81" s="120" t="s">
        <v>4536</v>
      </c>
      <c r="O81" s="125"/>
    </row>
    <row r="82" spans="1:15" ht="13.05" customHeight="1">
      <c r="A82" s="118">
        <v>10161045</v>
      </c>
      <c r="B82" s="119">
        <v>42388</v>
      </c>
      <c r="C82" s="125" t="s">
        <v>62</v>
      </c>
      <c r="D82" s="120" t="s">
        <v>948</v>
      </c>
      <c r="E82" s="120" t="s">
        <v>17661</v>
      </c>
      <c r="F82" s="125" t="s">
        <v>17664</v>
      </c>
      <c r="G82" s="121" t="s">
        <v>9520</v>
      </c>
      <c r="H82" s="122" t="s">
        <v>7696</v>
      </c>
      <c r="I82" s="120">
        <v>801.11</v>
      </c>
      <c r="J82" s="120" t="s">
        <v>4539</v>
      </c>
      <c r="K82" s="123">
        <v>3442.78</v>
      </c>
      <c r="L82" s="124" t="s">
        <v>17271</v>
      </c>
      <c r="M82" s="120" t="s">
        <v>17661</v>
      </c>
      <c r="N82" s="120" t="s">
        <v>4540</v>
      </c>
      <c r="O82" s="125"/>
    </row>
    <row r="83" spans="1:15" ht="13.05" customHeight="1">
      <c r="A83" s="118">
        <v>10163055</v>
      </c>
      <c r="B83" s="119">
        <v>42388</v>
      </c>
      <c r="C83" s="125" t="s">
        <v>62</v>
      </c>
      <c r="D83" s="120" t="s">
        <v>1117</v>
      </c>
      <c r="E83" s="120" t="s">
        <v>17661</v>
      </c>
      <c r="F83" s="125" t="s">
        <v>17664</v>
      </c>
      <c r="G83" s="121" t="s">
        <v>9504</v>
      </c>
      <c r="H83" s="122" t="s">
        <v>7695</v>
      </c>
      <c r="I83" s="120">
        <v>401.14</v>
      </c>
      <c r="J83" s="120" t="s">
        <v>7533</v>
      </c>
      <c r="K83" s="123">
        <v>3230</v>
      </c>
      <c r="L83" s="124" t="s">
        <v>17271</v>
      </c>
      <c r="M83" s="120" t="s">
        <v>1118</v>
      </c>
      <c r="N83" s="120" t="s">
        <v>4307</v>
      </c>
      <c r="O83" s="125"/>
    </row>
    <row r="84" spans="1:15" ht="13.05" customHeight="1">
      <c r="A84" s="118">
        <v>10163296</v>
      </c>
      <c r="B84" s="119">
        <v>42388</v>
      </c>
      <c r="C84" s="125" t="s">
        <v>62</v>
      </c>
      <c r="D84" s="120" t="s">
        <v>1139</v>
      </c>
      <c r="E84" s="120" t="s">
        <v>17661</v>
      </c>
      <c r="F84" s="125" t="s">
        <v>17664</v>
      </c>
      <c r="G84" s="121" t="s">
        <v>9504</v>
      </c>
      <c r="H84" s="122" t="s">
        <v>7695</v>
      </c>
      <c r="I84" s="120">
        <v>401.6</v>
      </c>
      <c r="J84" s="120" t="s">
        <v>12632</v>
      </c>
      <c r="K84" s="123">
        <v>1250</v>
      </c>
      <c r="L84" s="124" t="s">
        <v>17272</v>
      </c>
      <c r="M84" s="120" t="s">
        <v>1142</v>
      </c>
      <c r="N84" s="120" t="s">
        <v>12633</v>
      </c>
      <c r="O84" s="125"/>
    </row>
    <row r="85" spans="1:15" ht="13.05" customHeight="1">
      <c r="A85" s="118">
        <v>10163600</v>
      </c>
      <c r="B85" s="119">
        <v>42388</v>
      </c>
      <c r="C85" s="125" t="s">
        <v>62</v>
      </c>
      <c r="D85" s="120" t="s">
        <v>773</v>
      </c>
      <c r="E85" s="120" t="s">
        <v>17661</v>
      </c>
      <c r="F85" s="125" t="s">
        <v>17664</v>
      </c>
      <c r="G85" s="121" t="s">
        <v>9504</v>
      </c>
      <c r="H85" s="122" t="s">
        <v>7695</v>
      </c>
      <c r="I85" s="120">
        <v>404.2</v>
      </c>
      <c r="J85" s="120" t="e">
        <v>#N/A</v>
      </c>
      <c r="K85" s="123">
        <v>2629.02</v>
      </c>
      <c r="L85" s="124" t="s">
        <v>17271</v>
      </c>
      <c r="M85" s="120" t="s">
        <v>17661</v>
      </c>
      <c r="N85" s="120" t="e">
        <v>#N/A</v>
      </c>
      <c r="O85" s="125"/>
    </row>
    <row r="86" spans="1:15" ht="13.05" customHeight="1">
      <c r="A86" s="118">
        <v>10163631</v>
      </c>
      <c r="B86" s="119">
        <v>42388</v>
      </c>
      <c r="C86" s="125" t="s">
        <v>62</v>
      </c>
      <c r="D86" s="120" t="s">
        <v>773</v>
      </c>
      <c r="E86" s="120" t="s">
        <v>17661</v>
      </c>
      <c r="F86" s="125" t="s">
        <v>17664</v>
      </c>
      <c r="G86" s="121" t="s">
        <v>9504</v>
      </c>
      <c r="H86" s="122" t="s">
        <v>7695</v>
      </c>
      <c r="I86" s="120">
        <v>404.2</v>
      </c>
      <c r="J86" s="120" t="e">
        <v>#N/A</v>
      </c>
      <c r="K86" s="123">
        <v>2629.02</v>
      </c>
      <c r="L86" s="124" t="s">
        <v>17271</v>
      </c>
      <c r="M86" s="120" t="s">
        <v>17661</v>
      </c>
      <c r="N86" s="120" t="e">
        <v>#N/A</v>
      </c>
      <c r="O86" s="125"/>
    </row>
    <row r="87" spans="1:15" ht="13.05" customHeight="1">
      <c r="A87" s="118">
        <v>10169001</v>
      </c>
      <c r="B87" s="119">
        <v>42388</v>
      </c>
      <c r="C87" s="125" t="s">
        <v>62</v>
      </c>
      <c r="D87" s="120" t="s">
        <v>1484</v>
      </c>
      <c r="E87" s="120" t="s">
        <v>17661</v>
      </c>
      <c r="F87" s="125" t="s">
        <v>17664</v>
      </c>
      <c r="G87" s="121" t="s">
        <v>9520</v>
      </c>
      <c r="H87" s="122" t="s">
        <v>7696</v>
      </c>
      <c r="I87" s="120">
        <v>801.9</v>
      </c>
      <c r="J87" s="120" t="e">
        <v>#N/A</v>
      </c>
      <c r="K87" s="123">
        <v>3027.97</v>
      </c>
      <c r="L87" s="124" t="s">
        <v>17271</v>
      </c>
      <c r="M87" s="120" t="s">
        <v>17661</v>
      </c>
      <c r="N87" s="120" t="e">
        <v>#N/A</v>
      </c>
      <c r="O87" s="125"/>
    </row>
    <row r="88" spans="1:15" ht="13.05" customHeight="1">
      <c r="A88" s="118">
        <v>10169002</v>
      </c>
      <c r="B88" s="119">
        <v>42388</v>
      </c>
      <c r="C88" s="125" t="s">
        <v>62</v>
      </c>
      <c r="D88" s="120" t="s">
        <v>1484</v>
      </c>
      <c r="E88" s="120" t="s">
        <v>17661</v>
      </c>
      <c r="F88" s="125" t="s">
        <v>17664</v>
      </c>
      <c r="G88" s="121" t="s">
        <v>9520</v>
      </c>
      <c r="H88" s="122" t="s">
        <v>7696</v>
      </c>
      <c r="I88" s="120">
        <v>801.12</v>
      </c>
      <c r="J88" s="120" t="e">
        <v>#N/A</v>
      </c>
      <c r="K88" s="123">
        <v>3309.49</v>
      </c>
      <c r="L88" s="124" t="s">
        <v>17271</v>
      </c>
      <c r="M88" s="120" t="s">
        <v>17661</v>
      </c>
      <c r="N88" s="120" t="e">
        <v>#N/A</v>
      </c>
      <c r="O88" s="125"/>
    </row>
    <row r="89" spans="1:15" ht="13.05" customHeight="1">
      <c r="A89" s="118">
        <v>10169401</v>
      </c>
      <c r="B89" s="119">
        <v>42388</v>
      </c>
      <c r="C89" s="125" t="s">
        <v>62</v>
      </c>
      <c r="D89" s="120" t="s">
        <v>1409</v>
      </c>
      <c r="E89" s="120" t="s">
        <v>17661</v>
      </c>
      <c r="F89" s="125" t="s">
        <v>17664</v>
      </c>
      <c r="G89" s="121" t="s">
        <v>9520</v>
      </c>
      <c r="H89" s="122" t="s">
        <v>7696</v>
      </c>
      <c r="I89" s="120">
        <v>801.11</v>
      </c>
      <c r="J89" s="120" t="s">
        <v>4283</v>
      </c>
      <c r="K89" s="123">
        <v>2104.38</v>
      </c>
      <c r="L89" s="124" t="s">
        <v>14118</v>
      </c>
      <c r="M89" s="120" t="s">
        <v>1491</v>
      </c>
      <c r="N89" s="120" t="s">
        <v>4540</v>
      </c>
      <c r="O89" s="125"/>
    </row>
    <row r="90" spans="1:15" ht="13.05" customHeight="1">
      <c r="A90" s="118">
        <v>10170081</v>
      </c>
      <c r="B90" s="119">
        <v>42388</v>
      </c>
      <c r="C90" s="125" t="s">
        <v>62</v>
      </c>
      <c r="D90" s="120" t="s">
        <v>1409</v>
      </c>
      <c r="E90" s="120" t="s">
        <v>17661</v>
      </c>
      <c r="F90" s="125" t="s">
        <v>17664</v>
      </c>
      <c r="G90" s="121" t="s">
        <v>9520</v>
      </c>
      <c r="H90" s="122" t="s">
        <v>7696</v>
      </c>
      <c r="I90" s="120">
        <v>802.13</v>
      </c>
      <c r="J90" s="120" t="s">
        <v>4468</v>
      </c>
      <c r="K90" s="123">
        <v>1906.34</v>
      </c>
      <c r="L90" s="124" t="s">
        <v>17271</v>
      </c>
      <c r="M90" s="120" t="s">
        <v>1495</v>
      </c>
      <c r="N90" s="120" t="s">
        <v>4307</v>
      </c>
      <c r="O90" s="125"/>
    </row>
    <row r="91" spans="1:15" ht="13.05" customHeight="1">
      <c r="A91" s="118">
        <v>10170729</v>
      </c>
      <c r="B91" s="119">
        <v>42388</v>
      </c>
      <c r="C91" s="125" t="s">
        <v>62</v>
      </c>
      <c r="D91" s="120" t="s">
        <v>1624</v>
      </c>
      <c r="E91" s="120" t="s">
        <v>17661</v>
      </c>
      <c r="F91" s="125" t="s">
        <v>17664</v>
      </c>
      <c r="G91" s="121" t="s">
        <v>9520</v>
      </c>
      <c r="H91" s="122" t="s">
        <v>7696</v>
      </c>
      <c r="I91" s="120" t="s">
        <v>11881</v>
      </c>
      <c r="J91" s="120" t="e">
        <v>#N/A</v>
      </c>
      <c r="K91" s="123">
        <v>1647.5</v>
      </c>
      <c r="L91" s="124" t="s">
        <v>17271</v>
      </c>
      <c r="M91" s="120" t="s">
        <v>1627</v>
      </c>
      <c r="N91" s="120" t="e">
        <v>#N/A</v>
      </c>
      <c r="O91" s="125"/>
    </row>
    <row r="92" spans="1:15" ht="13.05" customHeight="1">
      <c r="A92" s="118">
        <v>10170923</v>
      </c>
      <c r="B92" s="119">
        <v>42388</v>
      </c>
      <c r="C92" s="125" t="s">
        <v>62</v>
      </c>
      <c r="D92" s="120" t="s">
        <v>438</v>
      </c>
      <c r="E92" s="120" t="s">
        <v>17661</v>
      </c>
      <c r="F92" s="125" t="s">
        <v>17664</v>
      </c>
      <c r="G92" s="121" t="s">
        <v>9520</v>
      </c>
      <c r="H92" s="122" t="s">
        <v>7696</v>
      </c>
      <c r="I92" s="120">
        <v>802.15</v>
      </c>
      <c r="J92" s="120" t="s">
        <v>4603</v>
      </c>
      <c r="K92" s="123">
        <v>2733.26</v>
      </c>
      <c r="L92" s="124" t="s">
        <v>17271</v>
      </c>
      <c r="M92" s="120" t="s">
        <v>17661</v>
      </c>
      <c r="N92" s="120" t="s">
        <v>4431</v>
      </c>
      <c r="O92" s="125"/>
    </row>
    <row r="93" spans="1:15" ht="14.4" customHeight="1">
      <c r="A93" s="118">
        <v>10171060</v>
      </c>
      <c r="B93" s="119">
        <v>42388</v>
      </c>
      <c r="C93" s="125" t="s">
        <v>62</v>
      </c>
      <c r="D93" s="120" t="s">
        <v>1670</v>
      </c>
      <c r="E93" s="120" t="s">
        <v>17661</v>
      </c>
      <c r="F93" s="125" t="s">
        <v>17664</v>
      </c>
      <c r="G93" s="121" t="s">
        <v>9520</v>
      </c>
      <c r="H93" s="122" t="s">
        <v>7696</v>
      </c>
      <c r="I93" s="120" t="s">
        <v>8057</v>
      </c>
      <c r="J93" s="120" t="s">
        <v>6658</v>
      </c>
      <c r="K93" s="123">
        <v>1525</v>
      </c>
      <c r="L93" s="124" t="s">
        <v>14118</v>
      </c>
      <c r="M93" s="120" t="s">
        <v>1678</v>
      </c>
      <c r="N93" s="120" t="s">
        <v>4619</v>
      </c>
      <c r="O93" s="125"/>
    </row>
    <row r="94" spans="1:15" ht="13.05" customHeight="1">
      <c r="A94" s="118">
        <v>10171205</v>
      </c>
      <c r="B94" s="119">
        <v>42388</v>
      </c>
      <c r="C94" s="125" t="s">
        <v>62</v>
      </c>
      <c r="D94" s="120" t="s">
        <v>84</v>
      </c>
      <c r="E94" s="120" t="s">
        <v>17661</v>
      </c>
      <c r="F94" s="125" t="s">
        <v>17664</v>
      </c>
      <c r="G94" s="121" t="s">
        <v>9520</v>
      </c>
      <c r="H94" s="122" t="s">
        <v>7696</v>
      </c>
      <c r="I94" s="120">
        <v>801.15</v>
      </c>
      <c r="J94" s="120" t="s">
        <v>4566</v>
      </c>
      <c r="K94" s="123">
        <v>3648.79</v>
      </c>
      <c r="L94" s="124" t="s">
        <v>17271</v>
      </c>
      <c r="M94" s="120" t="s">
        <v>1225</v>
      </c>
      <c r="N94" s="120" t="s">
        <v>4567</v>
      </c>
      <c r="O94" s="125"/>
    </row>
    <row r="95" spans="1:15" ht="13.05" customHeight="1">
      <c r="A95" s="118">
        <v>10171206</v>
      </c>
      <c r="B95" s="119">
        <v>42388</v>
      </c>
      <c r="C95" s="125" t="s">
        <v>62</v>
      </c>
      <c r="D95" s="120" t="s">
        <v>84</v>
      </c>
      <c r="E95" s="120" t="s">
        <v>17661</v>
      </c>
      <c r="F95" s="125" t="s">
        <v>17664</v>
      </c>
      <c r="G95" s="121" t="s">
        <v>9520</v>
      </c>
      <c r="H95" s="122" t="s">
        <v>7696</v>
      </c>
      <c r="I95" s="120">
        <v>801.15</v>
      </c>
      <c r="J95" s="120" t="s">
        <v>4566</v>
      </c>
      <c r="K95" s="123">
        <v>2832.99</v>
      </c>
      <c r="L95" s="124" t="s">
        <v>17271</v>
      </c>
      <c r="M95" s="120" t="s">
        <v>1225</v>
      </c>
      <c r="N95" s="120" t="s">
        <v>4567</v>
      </c>
      <c r="O95" s="125"/>
    </row>
    <row r="96" spans="1:15" ht="13.05" customHeight="1">
      <c r="A96" s="118">
        <v>10172421</v>
      </c>
      <c r="B96" s="119">
        <v>42388</v>
      </c>
      <c r="C96" s="125" t="s">
        <v>62</v>
      </c>
      <c r="D96" s="120" t="s">
        <v>935</v>
      </c>
      <c r="E96" s="120" t="s">
        <v>17661</v>
      </c>
      <c r="F96" s="125" t="s">
        <v>17664</v>
      </c>
      <c r="G96" s="121" t="s">
        <v>9520</v>
      </c>
      <c r="H96" s="122" t="s">
        <v>7696</v>
      </c>
      <c r="I96" s="120">
        <v>801.4</v>
      </c>
      <c r="J96" s="120" t="s">
        <v>4535</v>
      </c>
      <c r="K96" s="123">
        <v>1145</v>
      </c>
      <c r="L96" s="124" t="s">
        <v>17271</v>
      </c>
      <c r="M96" s="120">
        <v>100016171</v>
      </c>
      <c r="N96" s="120" t="s">
        <v>4536</v>
      </c>
      <c r="O96" s="125"/>
    </row>
    <row r="97" spans="1:15" ht="13.05" customHeight="1">
      <c r="A97" s="118">
        <v>10172422</v>
      </c>
      <c r="B97" s="119">
        <v>42388</v>
      </c>
      <c r="C97" s="125" t="s">
        <v>62</v>
      </c>
      <c r="D97" s="120" t="s">
        <v>935</v>
      </c>
      <c r="E97" s="120" t="s">
        <v>17661</v>
      </c>
      <c r="F97" s="125" t="s">
        <v>17664</v>
      </c>
      <c r="G97" s="121" t="s">
        <v>9520</v>
      </c>
      <c r="H97" s="122" t="s">
        <v>7696</v>
      </c>
      <c r="I97" s="120">
        <v>801.4</v>
      </c>
      <c r="J97" s="120" t="s">
        <v>4535</v>
      </c>
      <c r="K97" s="123">
        <v>1145</v>
      </c>
      <c r="L97" s="124" t="s">
        <v>17271</v>
      </c>
      <c r="M97" s="120">
        <v>100016172</v>
      </c>
      <c r="N97" s="120" t="s">
        <v>4536</v>
      </c>
      <c r="O97" s="125"/>
    </row>
    <row r="98" spans="1:15" ht="13.05" customHeight="1">
      <c r="A98" s="118">
        <v>10173661</v>
      </c>
      <c r="B98" s="119">
        <v>42388</v>
      </c>
      <c r="C98" s="125" t="s">
        <v>62</v>
      </c>
      <c r="D98" s="120" t="s">
        <v>1835</v>
      </c>
      <c r="E98" s="120" t="s">
        <v>17661</v>
      </c>
      <c r="F98" s="125" t="s">
        <v>17664</v>
      </c>
      <c r="G98" s="121" t="s">
        <v>9520</v>
      </c>
      <c r="H98" s="122" t="s">
        <v>7696</v>
      </c>
      <c r="I98" s="120">
        <v>801.19</v>
      </c>
      <c r="J98" s="120" t="s">
        <v>4572</v>
      </c>
      <c r="K98" s="123">
        <v>1046.32</v>
      </c>
      <c r="L98" s="124" t="s">
        <v>17271</v>
      </c>
      <c r="M98" s="120" t="s">
        <v>17661</v>
      </c>
      <c r="N98" s="120" t="s">
        <v>4540</v>
      </c>
      <c r="O98" s="125"/>
    </row>
    <row r="99" spans="1:15" ht="13.05" customHeight="1">
      <c r="A99" s="118">
        <v>10174989</v>
      </c>
      <c r="B99" s="119">
        <v>42388</v>
      </c>
      <c r="C99" s="125" t="s">
        <v>62</v>
      </c>
      <c r="D99" s="120" t="s">
        <v>438</v>
      </c>
      <c r="E99" s="120" t="s">
        <v>17661</v>
      </c>
      <c r="F99" s="125" t="s">
        <v>17664</v>
      </c>
      <c r="G99" s="121" t="s">
        <v>9520</v>
      </c>
      <c r="H99" s="122" t="s">
        <v>7696</v>
      </c>
      <c r="I99" s="120">
        <v>801.7</v>
      </c>
      <c r="J99" s="120" t="s">
        <v>4577</v>
      </c>
      <c r="K99" s="123">
        <v>3091.64</v>
      </c>
      <c r="L99" s="124" t="s">
        <v>17271</v>
      </c>
      <c r="M99" s="120" t="s">
        <v>2001</v>
      </c>
      <c r="N99" s="120" t="s">
        <v>4431</v>
      </c>
      <c r="O99" s="125"/>
    </row>
    <row r="100" spans="1:15" ht="13.05" customHeight="1">
      <c r="A100" s="118">
        <v>10177316</v>
      </c>
      <c r="B100" s="119">
        <v>42388</v>
      </c>
      <c r="C100" s="125" t="s">
        <v>62</v>
      </c>
      <c r="D100" s="120" t="s">
        <v>2180</v>
      </c>
      <c r="E100" s="120" t="s">
        <v>17661</v>
      </c>
      <c r="F100" s="125" t="s">
        <v>3800</v>
      </c>
      <c r="G100" s="121" t="s">
        <v>9504</v>
      </c>
      <c r="H100" s="122" t="s">
        <v>7695</v>
      </c>
      <c r="I100" s="120">
        <v>401.25</v>
      </c>
      <c r="J100" s="120" t="s">
        <v>4580</v>
      </c>
      <c r="K100" s="123">
        <v>8409.1299999999992</v>
      </c>
      <c r="L100" s="124" t="s">
        <v>17272</v>
      </c>
      <c r="M100" s="120" t="s">
        <v>17661</v>
      </c>
      <c r="N100" s="120" t="s">
        <v>4431</v>
      </c>
      <c r="O100" s="125"/>
    </row>
    <row r="101" spans="1:15" ht="13.05" customHeight="1">
      <c r="A101" s="118">
        <v>10179081</v>
      </c>
      <c r="B101" s="119">
        <v>42388</v>
      </c>
      <c r="C101" s="125" t="s">
        <v>62</v>
      </c>
      <c r="D101" s="120" t="s">
        <v>2331</v>
      </c>
      <c r="E101" s="120" t="s">
        <v>17661</v>
      </c>
      <c r="F101" s="125" t="s">
        <v>17664</v>
      </c>
      <c r="G101" s="121" t="s">
        <v>9520</v>
      </c>
      <c r="H101" s="122" t="s">
        <v>7696</v>
      </c>
      <c r="I101" s="120">
        <v>801.15</v>
      </c>
      <c r="J101" s="120" t="s">
        <v>4566</v>
      </c>
      <c r="K101" s="123">
        <v>1180</v>
      </c>
      <c r="L101" s="124" t="s">
        <v>17271</v>
      </c>
      <c r="M101" s="120" t="s">
        <v>2332</v>
      </c>
      <c r="N101" s="120" t="s">
        <v>4567</v>
      </c>
      <c r="O101" s="125"/>
    </row>
    <row r="102" spans="1:15" ht="13.05" customHeight="1">
      <c r="A102" s="118">
        <v>10180716</v>
      </c>
      <c r="B102" s="119">
        <v>42388</v>
      </c>
      <c r="C102" s="125" t="s">
        <v>62</v>
      </c>
      <c r="D102" s="120" t="s">
        <v>2331</v>
      </c>
      <c r="E102" s="120" t="s">
        <v>17661</v>
      </c>
      <c r="F102" s="125" t="s">
        <v>17664</v>
      </c>
      <c r="G102" s="121" t="s">
        <v>9520</v>
      </c>
      <c r="H102" s="122" t="s">
        <v>7696</v>
      </c>
      <c r="I102" s="120">
        <v>801.1</v>
      </c>
      <c r="J102" s="120" t="s">
        <v>12632</v>
      </c>
      <c r="K102" s="123">
        <v>1401.35</v>
      </c>
      <c r="L102" s="124" t="s">
        <v>17271</v>
      </c>
      <c r="M102" s="120" t="s">
        <v>2448</v>
      </c>
      <c r="N102" s="120" t="s">
        <v>12633</v>
      </c>
      <c r="O102" s="125"/>
    </row>
    <row r="103" spans="1:15" ht="14.4" customHeight="1">
      <c r="A103" s="118">
        <v>10182205</v>
      </c>
      <c r="B103" s="119">
        <v>42388</v>
      </c>
      <c r="C103" s="125" t="s">
        <v>62</v>
      </c>
      <c r="D103" s="120" t="s">
        <v>2645</v>
      </c>
      <c r="E103" s="120" t="s">
        <v>17661</v>
      </c>
      <c r="F103" s="125" t="s">
        <v>17664</v>
      </c>
      <c r="G103" s="121" t="s">
        <v>9520</v>
      </c>
      <c r="H103" s="122" t="s">
        <v>7696</v>
      </c>
      <c r="I103" s="120">
        <v>801.11</v>
      </c>
      <c r="J103" s="120" t="s">
        <v>4539</v>
      </c>
      <c r="K103" s="123">
        <v>1438.93</v>
      </c>
      <c r="L103" s="124" t="s">
        <v>17271</v>
      </c>
      <c r="M103" s="120" t="s">
        <v>2646</v>
      </c>
      <c r="N103" s="120" t="s">
        <v>4540</v>
      </c>
      <c r="O103" s="125"/>
    </row>
    <row r="104" spans="1:15" ht="14.4" customHeight="1">
      <c r="A104" s="118">
        <v>10186904</v>
      </c>
      <c r="B104" s="119">
        <v>42388</v>
      </c>
      <c r="C104" s="125" t="s">
        <v>62</v>
      </c>
      <c r="D104" s="120" t="s">
        <v>3244</v>
      </c>
      <c r="E104" s="120" t="s">
        <v>17661</v>
      </c>
      <c r="F104" s="125" t="s">
        <v>17664</v>
      </c>
      <c r="G104" s="121" t="s">
        <v>9520</v>
      </c>
      <c r="H104" s="122" t="s">
        <v>7696</v>
      </c>
      <c r="I104" s="120" t="s">
        <v>4334</v>
      </c>
      <c r="J104" s="120" t="s">
        <v>6658</v>
      </c>
      <c r="K104" s="123">
        <v>1418.11</v>
      </c>
      <c r="L104" s="124" t="s">
        <v>17271</v>
      </c>
      <c r="M104" s="120" t="s">
        <v>3245</v>
      </c>
      <c r="N104" s="120" t="s">
        <v>4619</v>
      </c>
      <c r="O104" s="125"/>
    </row>
    <row r="105" spans="1:15" ht="14.4" customHeight="1">
      <c r="A105" s="118">
        <v>10186905</v>
      </c>
      <c r="B105" s="119">
        <v>42388</v>
      </c>
      <c r="C105" s="125" t="s">
        <v>62</v>
      </c>
      <c r="D105" s="120" t="s">
        <v>3244</v>
      </c>
      <c r="E105" s="120" t="s">
        <v>17661</v>
      </c>
      <c r="F105" s="125" t="s">
        <v>17664</v>
      </c>
      <c r="G105" s="121" t="s">
        <v>9520</v>
      </c>
      <c r="H105" s="122" t="s">
        <v>7696</v>
      </c>
      <c r="I105" s="120">
        <v>801.8</v>
      </c>
      <c r="J105" s="120" t="s">
        <v>4616</v>
      </c>
      <c r="K105" s="123">
        <v>1418.11</v>
      </c>
      <c r="L105" s="124" t="s">
        <v>17271</v>
      </c>
      <c r="M105" s="120" t="s">
        <v>3247</v>
      </c>
      <c r="N105" s="120" t="s">
        <v>4491</v>
      </c>
      <c r="O105" s="125"/>
    </row>
    <row r="106" spans="1:15" ht="14.4" customHeight="1">
      <c r="A106" s="118">
        <v>10187778</v>
      </c>
      <c r="B106" s="119">
        <v>42388</v>
      </c>
      <c r="C106" s="125" t="s">
        <v>62</v>
      </c>
      <c r="D106" s="120" t="s">
        <v>3452</v>
      </c>
      <c r="E106" s="120" t="s">
        <v>17661</v>
      </c>
      <c r="F106" s="125" t="s">
        <v>17664</v>
      </c>
      <c r="G106" s="121" t="s">
        <v>9520</v>
      </c>
      <c r="H106" s="122" t="s">
        <v>7696</v>
      </c>
      <c r="I106" s="120">
        <v>801.4</v>
      </c>
      <c r="J106" s="120" t="s">
        <v>4535</v>
      </c>
      <c r="K106" s="123">
        <v>2077.15</v>
      </c>
      <c r="L106" s="124" t="s">
        <v>17271</v>
      </c>
      <c r="M106" s="120" t="s">
        <v>3453</v>
      </c>
      <c r="N106" s="120" t="s">
        <v>4536</v>
      </c>
      <c r="O106" s="125"/>
    </row>
    <row r="107" spans="1:15" ht="13.05" customHeight="1">
      <c r="A107" s="118">
        <v>10190386</v>
      </c>
      <c r="B107" s="119">
        <v>42388</v>
      </c>
      <c r="C107" s="125" t="s">
        <v>62</v>
      </c>
      <c r="D107" s="120" t="s">
        <v>3753</v>
      </c>
      <c r="E107" s="120" t="s">
        <v>17661</v>
      </c>
      <c r="F107" s="125" t="s">
        <v>17664</v>
      </c>
      <c r="G107" s="121" t="s">
        <v>9520</v>
      </c>
      <c r="H107" s="122" t="s">
        <v>7696</v>
      </c>
      <c r="I107" s="120" t="s">
        <v>11881</v>
      </c>
      <c r="J107" s="120" t="s">
        <v>4539</v>
      </c>
      <c r="K107" s="123">
        <v>2565</v>
      </c>
      <c r="L107" s="124" t="s">
        <v>17271</v>
      </c>
      <c r="M107" s="120" t="s">
        <v>3754</v>
      </c>
      <c r="N107" s="120" t="s">
        <v>4540</v>
      </c>
      <c r="O107" s="125"/>
    </row>
    <row r="108" spans="1:15" ht="13.05" customHeight="1">
      <c r="A108" s="118">
        <v>10195717</v>
      </c>
      <c r="B108" s="119">
        <v>42388</v>
      </c>
      <c r="C108" s="125" t="s">
        <v>62</v>
      </c>
      <c r="D108" s="120" t="s">
        <v>7743</v>
      </c>
      <c r="E108" s="120" t="s">
        <v>17661</v>
      </c>
      <c r="F108" s="125" t="s">
        <v>17664</v>
      </c>
      <c r="G108" s="121" t="s">
        <v>9520</v>
      </c>
      <c r="H108" s="122" t="s">
        <v>7696</v>
      </c>
      <c r="I108" s="120">
        <v>801.11</v>
      </c>
      <c r="J108" s="120" t="s">
        <v>4539</v>
      </c>
      <c r="K108" s="123">
        <v>1478.94</v>
      </c>
      <c r="L108" s="124" t="s">
        <v>17271</v>
      </c>
      <c r="M108" s="120" t="s">
        <v>8131</v>
      </c>
      <c r="N108" s="120" t="s">
        <v>4540</v>
      </c>
      <c r="O108" s="125"/>
    </row>
    <row r="109" spans="1:15" ht="14.4" customHeight="1">
      <c r="A109" s="118">
        <v>10196662</v>
      </c>
      <c r="B109" s="119">
        <v>42388</v>
      </c>
      <c r="C109" s="125" t="s">
        <v>62</v>
      </c>
      <c r="D109" s="120" t="s">
        <v>7766</v>
      </c>
      <c r="E109" s="120" t="s">
        <v>17661</v>
      </c>
      <c r="F109" s="125" t="s">
        <v>17664</v>
      </c>
      <c r="G109" s="121" t="s">
        <v>9520</v>
      </c>
      <c r="H109" s="122" t="s">
        <v>7696</v>
      </c>
      <c r="I109" s="120">
        <v>802.13</v>
      </c>
      <c r="J109" s="120" t="s">
        <v>4469</v>
      </c>
      <c r="K109" s="123">
        <v>1256.8599999999999</v>
      </c>
      <c r="L109" s="124" t="s">
        <v>17271</v>
      </c>
      <c r="M109" s="120">
        <v>832142653</v>
      </c>
      <c r="N109" s="120" t="s">
        <v>4307</v>
      </c>
      <c r="O109" s="125"/>
    </row>
    <row r="110" spans="1:15" ht="14.4" customHeight="1">
      <c r="A110" s="118">
        <v>10200908</v>
      </c>
      <c r="B110" s="119">
        <v>42388</v>
      </c>
      <c r="C110" s="125" t="s">
        <v>62</v>
      </c>
      <c r="D110" s="120" t="s">
        <v>12245</v>
      </c>
      <c r="E110" s="120" t="s">
        <v>17661</v>
      </c>
      <c r="F110" s="125" t="s">
        <v>17664</v>
      </c>
      <c r="G110" s="121" t="s">
        <v>10217</v>
      </c>
      <c r="H110" s="122" t="s">
        <v>17465</v>
      </c>
      <c r="I110" s="120" t="s">
        <v>3800</v>
      </c>
      <c r="J110" s="120" t="e">
        <v>#N/A</v>
      </c>
      <c r="K110" s="123">
        <v>6894765.9500000002</v>
      </c>
      <c r="L110" s="124" t="s">
        <v>17345</v>
      </c>
      <c r="M110" s="120" t="s">
        <v>2001</v>
      </c>
      <c r="N110" s="120" t="e">
        <v>#N/A</v>
      </c>
      <c r="O110" s="125"/>
    </row>
    <row r="111" spans="1:15" ht="14.4" customHeight="1">
      <c r="A111" s="125" t="s">
        <v>28</v>
      </c>
      <c r="B111" s="119">
        <v>42388</v>
      </c>
      <c r="C111" s="125" t="s">
        <v>62</v>
      </c>
      <c r="D111" s="120" t="s">
        <v>4037</v>
      </c>
      <c r="E111" s="120" t="s">
        <v>17661</v>
      </c>
      <c r="F111" s="125" t="s">
        <v>17664</v>
      </c>
      <c r="G111" s="121" t="s">
        <v>9520</v>
      </c>
      <c r="H111" s="122" t="s">
        <v>7696</v>
      </c>
      <c r="I111" s="120">
        <v>801.16</v>
      </c>
      <c r="J111" s="120" t="s">
        <v>12732</v>
      </c>
      <c r="K111" s="123">
        <v>1041.55</v>
      </c>
      <c r="L111" s="124" t="s">
        <v>17271</v>
      </c>
      <c r="M111" s="120" t="s">
        <v>17661</v>
      </c>
      <c r="N111" s="120" t="s">
        <v>4536</v>
      </c>
      <c r="O111" s="125"/>
    </row>
    <row r="112" spans="1:15" ht="14.4" customHeight="1">
      <c r="A112" s="125" t="s">
        <v>3</v>
      </c>
      <c r="B112" s="119">
        <v>42388</v>
      </c>
      <c r="C112" s="125" t="s">
        <v>62</v>
      </c>
      <c r="D112" s="120" t="s">
        <v>4042</v>
      </c>
      <c r="E112" s="120" t="s">
        <v>17661</v>
      </c>
      <c r="F112" s="125" t="s">
        <v>17664</v>
      </c>
      <c r="G112" s="121" t="s">
        <v>9504</v>
      </c>
      <c r="H112" s="122" t="s">
        <v>7695</v>
      </c>
      <c r="I112" s="120">
        <v>403.16</v>
      </c>
      <c r="J112" s="120" t="e">
        <v>#N/A</v>
      </c>
      <c r="K112" s="123">
        <v>2401.0100000000002</v>
      </c>
      <c r="L112" s="124" t="s">
        <v>17271</v>
      </c>
      <c r="M112" s="120" t="s">
        <v>17661</v>
      </c>
      <c r="N112" s="120" t="e">
        <v>#N/A</v>
      </c>
      <c r="O112" s="125"/>
    </row>
    <row r="113" spans="1:15" ht="14.4" customHeight="1">
      <c r="A113" s="125" t="s">
        <v>4</v>
      </c>
      <c r="B113" s="119">
        <v>42388</v>
      </c>
      <c r="C113" s="125" t="s">
        <v>62</v>
      </c>
      <c r="D113" s="120" t="s">
        <v>4042</v>
      </c>
      <c r="E113" s="120" t="s">
        <v>17661</v>
      </c>
      <c r="F113" s="125" t="s">
        <v>17664</v>
      </c>
      <c r="G113" s="121" t="s">
        <v>9504</v>
      </c>
      <c r="H113" s="122" t="s">
        <v>7695</v>
      </c>
      <c r="I113" s="120">
        <v>403.16</v>
      </c>
      <c r="J113" s="120" t="e">
        <v>#N/A</v>
      </c>
      <c r="K113" s="123">
        <v>2401.0100000000002</v>
      </c>
      <c r="L113" s="124" t="s">
        <v>17271</v>
      </c>
      <c r="M113" s="120" t="s">
        <v>17661</v>
      </c>
      <c r="N113" s="120" t="e">
        <v>#N/A</v>
      </c>
      <c r="O113" s="125"/>
    </row>
    <row r="114" spans="1:15" ht="14.4" customHeight="1">
      <c r="A114" s="125" t="s">
        <v>22</v>
      </c>
      <c r="B114" s="119">
        <v>42388</v>
      </c>
      <c r="C114" s="125" t="s">
        <v>62</v>
      </c>
      <c r="D114" s="120" t="s">
        <v>4060</v>
      </c>
      <c r="E114" s="120" t="s">
        <v>17661</v>
      </c>
      <c r="F114" s="125" t="s">
        <v>3800</v>
      </c>
      <c r="G114" s="121" t="s">
        <v>9504</v>
      </c>
      <c r="H114" s="122" t="s">
        <v>7695</v>
      </c>
      <c r="I114" s="120">
        <v>401.43</v>
      </c>
      <c r="J114" s="120" t="s">
        <v>4581</v>
      </c>
      <c r="K114" s="123">
        <v>4496.6499999999996</v>
      </c>
      <c r="L114" s="124" t="s">
        <v>17271</v>
      </c>
      <c r="M114" s="120" t="s">
        <v>17661</v>
      </c>
      <c r="N114" s="120" t="s">
        <v>4431</v>
      </c>
      <c r="O114" s="125"/>
    </row>
    <row r="115" spans="1:15" ht="14.4" customHeight="1">
      <c r="A115" s="118">
        <v>10128525</v>
      </c>
      <c r="B115" s="119">
        <v>42388</v>
      </c>
      <c r="C115" s="125" t="s">
        <v>63</v>
      </c>
      <c r="D115" s="120" t="s">
        <v>111</v>
      </c>
      <c r="E115" s="120" t="s">
        <v>112</v>
      </c>
      <c r="F115" s="125" t="s">
        <v>17664</v>
      </c>
      <c r="G115" s="121" t="s">
        <v>9504</v>
      </c>
      <c r="H115" s="122" t="s">
        <v>7695</v>
      </c>
      <c r="I115" s="120" t="s">
        <v>11727</v>
      </c>
      <c r="J115" s="120" t="s">
        <v>5077</v>
      </c>
      <c r="K115" s="123">
        <v>9404.48</v>
      </c>
      <c r="L115" s="124" t="s">
        <v>17271</v>
      </c>
      <c r="M115" s="120" t="s">
        <v>113</v>
      </c>
      <c r="N115" s="120" t="s">
        <v>4355</v>
      </c>
      <c r="O115" s="125"/>
    </row>
    <row r="116" spans="1:15" ht="14.4" customHeight="1">
      <c r="A116" s="118">
        <v>10128593</v>
      </c>
      <c r="B116" s="119">
        <v>42388</v>
      </c>
      <c r="C116" s="125" t="s">
        <v>63</v>
      </c>
      <c r="D116" s="120" t="s">
        <v>84</v>
      </c>
      <c r="E116" s="120" t="s">
        <v>121</v>
      </c>
      <c r="F116" s="125" t="s">
        <v>17664</v>
      </c>
      <c r="G116" s="121" t="s">
        <v>9504</v>
      </c>
      <c r="H116" s="122" t="s">
        <v>7695</v>
      </c>
      <c r="I116" s="120">
        <v>404.96</v>
      </c>
      <c r="J116" s="120" t="s">
        <v>4443</v>
      </c>
      <c r="K116" s="123">
        <v>2280.69</v>
      </c>
      <c r="L116" s="124" t="s">
        <v>17271</v>
      </c>
      <c r="M116" s="120" t="s">
        <v>17661</v>
      </c>
      <c r="N116" s="120" t="s">
        <v>4444</v>
      </c>
      <c r="O116" s="125"/>
    </row>
    <row r="117" spans="1:15" ht="14.4" customHeight="1">
      <c r="A117" s="118">
        <v>10128594</v>
      </c>
      <c r="B117" s="119">
        <v>42388</v>
      </c>
      <c r="C117" s="125" t="s">
        <v>63</v>
      </c>
      <c r="D117" s="120" t="s">
        <v>84</v>
      </c>
      <c r="E117" s="120" t="s">
        <v>121</v>
      </c>
      <c r="F117" s="125" t="s">
        <v>17664</v>
      </c>
      <c r="G117" s="121" t="s">
        <v>9504</v>
      </c>
      <c r="H117" s="122" t="s">
        <v>7695</v>
      </c>
      <c r="I117" s="120">
        <v>404.96</v>
      </c>
      <c r="J117" s="120" t="s">
        <v>4443</v>
      </c>
      <c r="K117" s="123">
        <v>2280.69</v>
      </c>
      <c r="L117" s="124" t="s">
        <v>17271</v>
      </c>
      <c r="M117" s="120" t="s">
        <v>17661</v>
      </c>
      <c r="N117" s="120" t="s">
        <v>4445</v>
      </c>
      <c r="O117" s="125"/>
    </row>
    <row r="118" spans="1:15" ht="14.4" customHeight="1">
      <c r="A118" s="118">
        <v>10128595</v>
      </c>
      <c r="B118" s="119">
        <v>42388</v>
      </c>
      <c r="C118" s="125" t="s">
        <v>63</v>
      </c>
      <c r="D118" s="120" t="s">
        <v>84</v>
      </c>
      <c r="E118" s="120" t="s">
        <v>121</v>
      </c>
      <c r="F118" s="125" t="s">
        <v>17664</v>
      </c>
      <c r="G118" s="121" t="s">
        <v>9504</v>
      </c>
      <c r="H118" s="122" t="s">
        <v>7695</v>
      </c>
      <c r="I118" s="120">
        <v>404.96</v>
      </c>
      <c r="J118" s="120" t="s">
        <v>4447</v>
      </c>
      <c r="K118" s="123">
        <v>2280.6799999999998</v>
      </c>
      <c r="L118" s="124" t="s">
        <v>17271</v>
      </c>
      <c r="M118" s="120" t="s">
        <v>17661</v>
      </c>
      <c r="N118" s="120" t="s">
        <v>4448</v>
      </c>
      <c r="O118" s="125"/>
    </row>
    <row r="119" spans="1:15" ht="14.4" customHeight="1">
      <c r="A119" s="118">
        <v>10128596</v>
      </c>
      <c r="B119" s="119">
        <v>42388</v>
      </c>
      <c r="C119" s="125" t="s">
        <v>63</v>
      </c>
      <c r="D119" s="120" t="s">
        <v>84</v>
      </c>
      <c r="E119" s="120" t="s">
        <v>121</v>
      </c>
      <c r="F119" s="125" t="s">
        <v>17664</v>
      </c>
      <c r="G119" s="121" t="s">
        <v>9504</v>
      </c>
      <c r="H119" s="122" t="s">
        <v>7695</v>
      </c>
      <c r="I119" s="120">
        <v>404.96</v>
      </c>
      <c r="J119" s="120" t="s">
        <v>4443</v>
      </c>
      <c r="K119" s="123">
        <v>2280.67</v>
      </c>
      <c r="L119" s="124" t="s">
        <v>17271</v>
      </c>
      <c r="M119" s="120" t="s">
        <v>17661</v>
      </c>
      <c r="N119" s="120" t="s">
        <v>4450</v>
      </c>
      <c r="O119" s="125"/>
    </row>
    <row r="120" spans="1:15" ht="14.4" customHeight="1">
      <c r="A120" s="118">
        <v>10132215</v>
      </c>
      <c r="B120" s="119">
        <v>42388</v>
      </c>
      <c r="C120" s="125" t="s">
        <v>63</v>
      </c>
      <c r="D120" s="120" t="s">
        <v>133</v>
      </c>
      <c r="E120" s="120" t="s">
        <v>17661</v>
      </c>
      <c r="F120" s="125" t="s">
        <v>17664</v>
      </c>
      <c r="G120" s="121" t="s">
        <v>9504</v>
      </c>
      <c r="H120" s="122" t="s">
        <v>7695</v>
      </c>
      <c r="I120" s="120">
        <v>404.8</v>
      </c>
      <c r="J120" s="120" t="e">
        <v>#N/A</v>
      </c>
      <c r="K120" s="123">
        <v>1316</v>
      </c>
      <c r="L120" s="124" t="s">
        <v>17271</v>
      </c>
      <c r="M120" s="120" t="s">
        <v>134</v>
      </c>
      <c r="N120" s="120" t="e">
        <v>#N/A</v>
      </c>
      <c r="O120" s="125"/>
    </row>
    <row r="121" spans="1:15" ht="14.4" customHeight="1">
      <c r="A121" s="118">
        <v>10139068</v>
      </c>
      <c r="B121" s="119">
        <v>42388</v>
      </c>
      <c r="C121" s="125" t="s">
        <v>63</v>
      </c>
      <c r="D121" s="120" t="s">
        <v>217</v>
      </c>
      <c r="E121" s="120" t="s">
        <v>218</v>
      </c>
      <c r="F121" s="125" t="s">
        <v>17664</v>
      </c>
      <c r="G121" s="121" t="s">
        <v>9504</v>
      </c>
      <c r="H121" s="122" t="s">
        <v>7695</v>
      </c>
      <c r="I121" s="120" t="s">
        <v>11727</v>
      </c>
      <c r="J121" s="120" t="s">
        <v>4306</v>
      </c>
      <c r="K121" s="123">
        <v>9890</v>
      </c>
      <c r="L121" s="124" t="s">
        <v>17271</v>
      </c>
      <c r="M121" s="120" t="s">
        <v>219</v>
      </c>
      <c r="N121" s="120" t="s">
        <v>4355</v>
      </c>
      <c r="O121" s="125"/>
    </row>
    <row r="122" spans="1:15" ht="14.4" customHeight="1">
      <c r="A122" s="118">
        <v>10144777</v>
      </c>
      <c r="B122" s="119">
        <v>42388</v>
      </c>
      <c r="C122" s="125" t="s">
        <v>63</v>
      </c>
      <c r="D122" s="120" t="s">
        <v>313</v>
      </c>
      <c r="E122" s="120" t="s">
        <v>314</v>
      </c>
      <c r="F122" s="125" t="s">
        <v>17664</v>
      </c>
      <c r="G122" s="121" t="s">
        <v>9520</v>
      </c>
      <c r="H122" s="122" t="s">
        <v>7696</v>
      </c>
      <c r="I122" s="120" t="s">
        <v>6462</v>
      </c>
      <c r="J122" s="120" t="e">
        <v>#N/A</v>
      </c>
      <c r="K122" s="123">
        <v>2312</v>
      </c>
      <c r="L122" s="124" t="s">
        <v>14118</v>
      </c>
      <c r="M122" s="120" t="s">
        <v>315</v>
      </c>
      <c r="N122" s="120" t="e">
        <v>#N/A</v>
      </c>
      <c r="O122" s="125"/>
    </row>
    <row r="123" spans="1:15" ht="14.4" customHeight="1">
      <c r="A123" s="118">
        <v>10152841</v>
      </c>
      <c r="B123" s="119">
        <v>42388</v>
      </c>
      <c r="C123" s="125" t="s">
        <v>63</v>
      </c>
      <c r="D123" s="120" t="s">
        <v>503</v>
      </c>
      <c r="E123" s="120" t="s">
        <v>17661</v>
      </c>
      <c r="F123" s="125" t="s">
        <v>17664</v>
      </c>
      <c r="G123" s="121" t="s">
        <v>9504</v>
      </c>
      <c r="H123" s="122" t="s">
        <v>7695</v>
      </c>
      <c r="I123" s="120">
        <v>400.99</v>
      </c>
      <c r="J123" s="120" t="s">
        <v>4349</v>
      </c>
      <c r="K123" s="123">
        <v>2111</v>
      </c>
      <c r="L123" s="124" t="s">
        <v>17271</v>
      </c>
      <c r="M123" s="120" t="s">
        <v>504</v>
      </c>
      <c r="N123" s="120" t="s">
        <v>4329</v>
      </c>
      <c r="O123" s="125"/>
    </row>
    <row r="124" spans="1:15" ht="14.4" customHeight="1">
      <c r="A124" s="118">
        <v>10152944</v>
      </c>
      <c r="B124" s="119">
        <v>42388</v>
      </c>
      <c r="C124" s="125" t="s">
        <v>63</v>
      </c>
      <c r="D124" s="120" t="s">
        <v>512</v>
      </c>
      <c r="E124" s="120" t="s">
        <v>513</v>
      </c>
      <c r="F124" s="125" t="s">
        <v>17664</v>
      </c>
      <c r="G124" s="121" t="s">
        <v>9504</v>
      </c>
      <c r="H124" s="122" t="s">
        <v>7695</v>
      </c>
      <c r="I124" s="120">
        <v>400.99</v>
      </c>
      <c r="J124" s="120" t="s">
        <v>4354</v>
      </c>
      <c r="K124" s="123">
        <v>1626</v>
      </c>
      <c r="L124" s="124" t="s">
        <v>17271</v>
      </c>
      <c r="M124" s="120" t="s">
        <v>514</v>
      </c>
      <c r="N124" s="120" t="s">
        <v>4355</v>
      </c>
      <c r="O124" s="125"/>
    </row>
    <row r="125" spans="1:15" ht="14.4" customHeight="1">
      <c r="A125" s="118">
        <v>10154651</v>
      </c>
      <c r="B125" s="119">
        <v>42388</v>
      </c>
      <c r="C125" s="125" t="s">
        <v>63</v>
      </c>
      <c r="D125" s="120" t="s">
        <v>438</v>
      </c>
      <c r="E125" s="120" t="s">
        <v>17661</v>
      </c>
      <c r="F125" s="125" t="s">
        <v>17664</v>
      </c>
      <c r="G125" s="121" t="s">
        <v>9504</v>
      </c>
      <c r="H125" s="122" t="s">
        <v>7695</v>
      </c>
      <c r="I125" s="120" t="s">
        <v>4482</v>
      </c>
      <c r="J125" s="120" t="s">
        <v>4482</v>
      </c>
      <c r="K125" s="123">
        <v>1547.24</v>
      </c>
      <c r="L125" s="124" t="s">
        <v>17271</v>
      </c>
      <c r="M125" s="120" t="s">
        <v>17661</v>
      </c>
      <c r="N125" s="120" t="s">
        <v>6833</v>
      </c>
      <c r="O125" s="125"/>
    </row>
    <row r="126" spans="1:15" ht="14.4" customHeight="1">
      <c r="A126" s="118">
        <v>10154652</v>
      </c>
      <c r="B126" s="119">
        <v>42388</v>
      </c>
      <c r="C126" s="125" t="s">
        <v>63</v>
      </c>
      <c r="D126" s="120" t="s">
        <v>438</v>
      </c>
      <c r="E126" s="120" t="s">
        <v>17661</v>
      </c>
      <c r="F126" s="125" t="s">
        <v>17664</v>
      </c>
      <c r="G126" s="121" t="s">
        <v>9504</v>
      </c>
      <c r="H126" s="122" t="s">
        <v>7695</v>
      </c>
      <c r="I126" s="120" t="s">
        <v>6539</v>
      </c>
      <c r="J126" s="120" t="s">
        <v>6539</v>
      </c>
      <c r="K126" s="123">
        <v>1806.69</v>
      </c>
      <c r="L126" s="124" t="s">
        <v>17271</v>
      </c>
      <c r="M126" s="120" t="s">
        <v>17661</v>
      </c>
      <c r="N126" s="120" t="s">
        <v>12659</v>
      </c>
      <c r="O126" s="125"/>
    </row>
    <row r="127" spans="1:15" ht="14.4" customHeight="1">
      <c r="A127" s="118">
        <v>10154653</v>
      </c>
      <c r="B127" s="119">
        <v>42388</v>
      </c>
      <c r="C127" s="125" t="s">
        <v>63</v>
      </c>
      <c r="D127" s="120" t="s">
        <v>438</v>
      </c>
      <c r="E127" s="120" t="s">
        <v>17661</v>
      </c>
      <c r="F127" s="125" t="s">
        <v>17664</v>
      </c>
      <c r="G127" s="121" t="s">
        <v>9504</v>
      </c>
      <c r="H127" s="122" t="s">
        <v>7695</v>
      </c>
      <c r="I127" s="120" t="s">
        <v>4447</v>
      </c>
      <c r="J127" s="120" t="s">
        <v>4447</v>
      </c>
      <c r="K127" s="123">
        <v>1547.24</v>
      </c>
      <c r="L127" s="124" t="s">
        <v>17271</v>
      </c>
      <c r="M127" s="120" t="s">
        <v>17661</v>
      </c>
      <c r="N127" s="120" t="s">
        <v>4448</v>
      </c>
      <c r="O127" s="125"/>
    </row>
    <row r="128" spans="1:15" ht="14.4" customHeight="1">
      <c r="A128" s="118">
        <v>10155798</v>
      </c>
      <c r="B128" s="119">
        <v>42388</v>
      </c>
      <c r="C128" s="125" t="s">
        <v>63</v>
      </c>
      <c r="D128" s="120" t="s">
        <v>688</v>
      </c>
      <c r="E128" s="120" t="s">
        <v>17661</v>
      </c>
      <c r="F128" s="125" t="s">
        <v>17664</v>
      </c>
      <c r="G128" s="121" t="s">
        <v>9504</v>
      </c>
      <c r="H128" s="122" t="s">
        <v>7695</v>
      </c>
      <c r="I128" s="120">
        <v>400.99</v>
      </c>
      <c r="J128" s="120" t="s">
        <v>4354</v>
      </c>
      <c r="K128" s="123">
        <v>1879.3</v>
      </c>
      <c r="L128" s="124" t="s">
        <v>17271</v>
      </c>
      <c r="M128" s="120" t="s">
        <v>689</v>
      </c>
      <c r="N128" s="120" t="s">
        <v>4355</v>
      </c>
      <c r="O128" s="125"/>
    </row>
    <row r="129" spans="1:15" ht="14.4" customHeight="1">
      <c r="A129" s="118">
        <v>10155799</v>
      </c>
      <c r="B129" s="119">
        <v>42388</v>
      </c>
      <c r="C129" s="125" t="s">
        <v>63</v>
      </c>
      <c r="D129" s="120" t="s">
        <v>691</v>
      </c>
      <c r="E129" s="120" t="s">
        <v>692</v>
      </c>
      <c r="F129" s="125" t="s">
        <v>17664</v>
      </c>
      <c r="G129" s="121" t="s">
        <v>9520</v>
      </c>
      <c r="H129" s="122" t="s">
        <v>7696</v>
      </c>
      <c r="I129" s="120" t="s">
        <v>6462</v>
      </c>
      <c r="J129" s="120" t="s">
        <v>5254</v>
      </c>
      <c r="K129" s="123">
        <v>1512.22</v>
      </c>
      <c r="L129" s="124" t="s">
        <v>14118</v>
      </c>
      <c r="M129" s="120" t="s">
        <v>693</v>
      </c>
      <c r="N129" s="120" t="s">
        <v>4507</v>
      </c>
      <c r="O129" s="125"/>
    </row>
    <row r="130" spans="1:15" ht="13.05" customHeight="1">
      <c r="A130" s="118">
        <v>10156699</v>
      </c>
      <c r="B130" s="119">
        <v>42388</v>
      </c>
      <c r="C130" s="125" t="s">
        <v>63</v>
      </c>
      <c r="D130" s="120" t="s">
        <v>704</v>
      </c>
      <c r="E130" s="120" t="s">
        <v>17661</v>
      </c>
      <c r="F130" s="125" t="s">
        <v>17664</v>
      </c>
      <c r="G130" s="121" t="s">
        <v>9504</v>
      </c>
      <c r="H130" s="122" t="s">
        <v>7695</v>
      </c>
      <c r="I130" s="120">
        <v>400.99</v>
      </c>
      <c r="J130" s="120" t="s">
        <v>4354</v>
      </c>
      <c r="K130" s="123">
        <v>2068.2600000000002</v>
      </c>
      <c r="L130" s="124" t="s">
        <v>17271</v>
      </c>
      <c r="M130" s="120" t="s">
        <v>705</v>
      </c>
      <c r="N130" s="120" t="s">
        <v>4355</v>
      </c>
      <c r="O130" s="125"/>
    </row>
    <row r="131" spans="1:15" ht="13.05" customHeight="1">
      <c r="A131" s="118">
        <v>10157029</v>
      </c>
      <c r="B131" s="119">
        <v>42388</v>
      </c>
      <c r="C131" s="125" t="s">
        <v>63</v>
      </c>
      <c r="D131" s="120" t="s">
        <v>715</v>
      </c>
      <c r="E131" s="120" t="s">
        <v>17661</v>
      </c>
      <c r="F131" s="125" t="s">
        <v>17664</v>
      </c>
      <c r="G131" s="121" t="s">
        <v>9504</v>
      </c>
      <c r="H131" s="122" t="s">
        <v>7695</v>
      </c>
      <c r="I131" s="120">
        <v>404.6</v>
      </c>
      <c r="J131" s="120" t="s">
        <v>4486</v>
      </c>
      <c r="K131" s="123">
        <v>2469.85</v>
      </c>
      <c r="L131" s="124" t="s">
        <v>14118</v>
      </c>
      <c r="M131" s="120" t="s">
        <v>17661</v>
      </c>
      <c r="N131" s="120" t="s">
        <v>4487</v>
      </c>
      <c r="O131" s="125"/>
    </row>
    <row r="132" spans="1:15" ht="13.05" customHeight="1">
      <c r="A132" s="118">
        <v>10157030</v>
      </c>
      <c r="B132" s="119">
        <v>42388</v>
      </c>
      <c r="C132" s="125" t="s">
        <v>63</v>
      </c>
      <c r="D132" s="120" t="s">
        <v>715</v>
      </c>
      <c r="E132" s="120" t="s">
        <v>17661</v>
      </c>
      <c r="F132" s="125" t="s">
        <v>17664</v>
      </c>
      <c r="G132" s="121" t="s">
        <v>9520</v>
      </c>
      <c r="H132" s="122" t="s">
        <v>7696</v>
      </c>
      <c r="I132" s="120">
        <v>802.14</v>
      </c>
      <c r="J132" s="120" t="s">
        <v>1927</v>
      </c>
      <c r="K132" s="123">
        <v>2564.91</v>
      </c>
      <c r="L132" s="124" t="s">
        <v>17271</v>
      </c>
      <c r="M132" s="120" t="s">
        <v>17661</v>
      </c>
      <c r="N132" s="120" t="s">
        <v>4489</v>
      </c>
      <c r="O132" s="125"/>
    </row>
    <row r="133" spans="1:15" ht="13.05" customHeight="1">
      <c r="A133" s="118">
        <v>10157032</v>
      </c>
      <c r="B133" s="119">
        <v>42388</v>
      </c>
      <c r="C133" s="125" t="s">
        <v>63</v>
      </c>
      <c r="D133" s="120" t="s">
        <v>715</v>
      </c>
      <c r="E133" s="120" t="s">
        <v>17661</v>
      </c>
      <c r="F133" s="125" t="s">
        <v>17664</v>
      </c>
      <c r="G133" s="121" t="s">
        <v>9504</v>
      </c>
      <c r="H133" s="122" t="s">
        <v>7695</v>
      </c>
      <c r="I133" s="120">
        <v>404.7</v>
      </c>
      <c r="J133" s="120" t="s">
        <v>4493</v>
      </c>
      <c r="K133" s="123">
        <v>1814.72</v>
      </c>
      <c r="L133" s="124" t="s">
        <v>17271</v>
      </c>
      <c r="M133" s="120" t="s">
        <v>17661</v>
      </c>
      <c r="N133" s="120" t="s">
        <v>4494</v>
      </c>
      <c r="O133" s="125"/>
    </row>
    <row r="134" spans="1:15" ht="13.05" customHeight="1">
      <c r="A134" s="118">
        <v>10157197</v>
      </c>
      <c r="B134" s="119">
        <v>42388</v>
      </c>
      <c r="C134" s="125" t="s">
        <v>63</v>
      </c>
      <c r="D134" s="120" t="s">
        <v>726</v>
      </c>
      <c r="E134" s="120" t="s">
        <v>17661</v>
      </c>
      <c r="F134" s="125" t="s">
        <v>17664</v>
      </c>
      <c r="G134" s="121" t="s">
        <v>9504</v>
      </c>
      <c r="H134" s="122" t="s">
        <v>7695</v>
      </c>
      <c r="I134" s="120">
        <v>400.57</v>
      </c>
      <c r="J134" s="120" t="s">
        <v>7392</v>
      </c>
      <c r="K134" s="123">
        <v>2501</v>
      </c>
      <c r="L134" s="124" t="s">
        <v>17271</v>
      </c>
      <c r="M134" s="120">
        <v>530084181</v>
      </c>
      <c r="N134" s="120" t="s">
        <v>12597</v>
      </c>
      <c r="O134" s="125"/>
    </row>
    <row r="135" spans="1:15" ht="13.05" customHeight="1">
      <c r="A135" s="118">
        <v>10157257</v>
      </c>
      <c r="B135" s="119">
        <v>42388</v>
      </c>
      <c r="C135" s="125" t="s">
        <v>63</v>
      </c>
      <c r="D135" s="120" t="s">
        <v>729</v>
      </c>
      <c r="E135" s="120" t="s">
        <v>17661</v>
      </c>
      <c r="F135" s="125" t="s">
        <v>17664</v>
      </c>
      <c r="G135" s="121" t="s">
        <v>9520</v>
      </c>
      <c r="H135" s="122" t="s">
        <v>7696</v>
      </c>
      <c r="I135" s="120" t="s">
        <v>4440</v>
      </c>
      <c r="J135" s="120" t="s">
        <v>4440</v>
      </c>
      <c r="K135" s="123">
        <v>1186.02</v>
      </c>
      <c r="L135" s="124" t="s">
        <v>17271</v>
      </c>
      <c r="M135" s="120" t="s">
        <v>730</v>
      </c>
      <c r="N135" s="120" t="s">
        <v>6820</v>
      </c>
      <c r="O135" s="125"/>
    </row>
    <row r="136" spans="1:15" ht="13.05" customHeight="1">
      <c r="A136" s="118">
        <v>10159189</v>
      </c>
      <c r="B136" s="119">
        <v>42388</v>
      </c>
      <c r="C136" s="125" t="s">
        <v>63</v>
      </c>
      <c r="D136" s="120" t="s">
        <v>438</v>
      </c>
      <c r="E136" s="120" t="s">
        <v>17661</v>
      </c>
      <c r="F136" s="125" t="s">
        <v>17664</v>
      </c>
      <c r="G136" s="121" t="s">
        <v>9520</v>
      </c>
      <c r="H136" s="122" t="s">
        <v>7696</v>
      </c>
      <c r="I136" s="120">
        <v>802.12</v>
      </c>
      <c r="J136" s="120" t="s">
        <v>4454</v>
      </c>
      <c r="K136" s="123">
        <v>2638.52</v>
      </c>
      <c r="L136" s="124" t="s">
        <v>17271</v>
      </c>
      <c r="M136" s="120" t="s">
        <v>17661</v>
      </c>
      <c r="N136" s="120" t="s">
        <v>4507</v>
      </c>
      <c r="O136" s="125"/>
    </row>
    <row r="137" spans="1:15" ht="13.05" customHeight="1">
      <c r="A137" s="118">
        <v>10159405</v>
      </c>
      <c r="B137" s="119">
        <v>42388</v>
      </c>
      <c r="C137" s="125" t="s">
        <v>63</v>
      </c>
      <c r="D137" s="120" t="s">
        <v>749</v>
      </c>
      <c r="E137" s="120" t="s">
        <v>17661</v>
      </c>
      <c r="F137" s="125" t="s">
        <v>17664</v>
      </c>
      <c r="G137" s="121" t="s">
        <v>9528</v>
      </c>
      <c r="H137" s="122" t="s">
        <v>17466</v>
      </c>
      <c r="I137" s="120">
        <v>2.12</v>
      </c>
      <c r="J137" s="120" t="s">
        <v>4510</v>
      </c>
      <c r="K137" s="123">
        <v>12036.4</v>
      </c>
      <c r="L137" s="124" t="s">
        <v>17273</v>
      </c>
      <c r="M137" s="120" t="s">
        <v>17661</v>
      </c>
      <c r="N137" s="120" t="s">
        <v>4329</v>
      </c>
      <c r="O137" s="125"/>
    </row>
    <row r="138" spans="1:15" ht="13.05" customHeight="1">
      <c r="A138" s="118">
        <v>10160462</v>
      </c>
      <c r="B138" s="119">
        <v>42388</v>
      </c>
      <c r="C138" s="125" t="s">
        <v>63</v>
      </c>
      <c r="D138" s="120" t="s">
        <v>855</v>
      </c>
      <c r="E138" s="120" t="s">
        <v>17661</v>
      </c>
      <c r="F138" s="125" t="s">
        <v>17664</v>
      </c>
      <c r="G138" s="121" t="s">
        <v>9504</v>
      </c>
      <c r="H138" s="122" t="s">
        <v>7695</v>
      </c>
      <c r="I138" s="120">
        <v>404.4</v>
      </c>
      <c r="J138" s="120" t="s">
        <v>4362</v>
      </c>
      <c r="K138" s="123">
        <v>3281.02</v>
      </c>
      <c r="L138" s="124" t="s">
        <v>17271</v>
      </c>
      <c r="M138" s="120" t="s">
        <v>856</v>
      </c>
      <c r="N138" s="120" t="s">
        <v>6449</v>
      </c>
      <c r="O138" s="125"/>
    </row>
    <row r="139" spans="1:15" ht="13.05" customHeight="1">
      <c r="A139" s="118">
        <v>10161043</v>
      </c>
      <c r="B139" s="119">
        <v>42388</v>
      </c>
      <c r="C139" s="125" t="s">
        <v>63</v>
      </c>
      <c r="D139" s="120" t="s">
        <v>944</v>
      </c>
      <c r="E139" s="120" t="s">
        <v>17661</v>
      </c>
      <c r="F139" s="125" t="s">
        <v>17664</v>
      </c>
      <c r="G139" s="121" t="s">
        <v>9520</v>
      </c>
      <c r="H139" s="122" t="s">
        <v>7696</v>
      </c>
      <c r="I139" s="120">
        <v>802.11</v>
      </c>
      <c r="J139" s="120" t="s">
        <v>4530</v>
      </c>
      <c r="K139" s="123">
        <v>2954.69</v>
      </c>
      <c r="L139" s="124" t="s">
        <v>17271</v>
      </c>
      <c r="M139" s="120" t="s">
        <v>17661</v>
      </c>
      <c r="N139" s="120" t="s">
        <v>4531</v>
      </c>
      <c r="O139" s="125"/>
    </row>
    <row r="140" spans="1:15" ht="13.05" customHeight="1">
      <c r="A140" s="118">
        <v>10161841</v>
      </c>
      <c r="B140" s="119">
        <v>42388</v>
      </c>
      <c r="C140" s="125" t="s">
        <v>63</v>
      </c>
      <c r="D140" s="120" t="s">
        <v>1016</v>
      </c>
      <c r="E140" s="120" t="s">
        <v>17661</v>
      </c>
      <c r="F140" s="125" t="s">
        <v>17664</v>
      </c>
      <c r="G140" s="121" t="s">
        <v>9520</v>
      </c>
      <c r="H140" s="122" t="s">
        <v>7696</v>
      </c>
      <c r="I140" s="120">
        <v>802.1</v>
      </c>
      <c r="J140" s="120" t="s">
        <v>4544</v>
      </c>
      <c r="K140" s="123">
        <v>2932.88</v>
      </c>
      <c r="L140" s="124" t="s">
        <v>17271</v>
      </c>
      <c r="M140" s="120" t="s">
        <v>17661</v>
      </c>
      <c r="N140" s="120" t="s">
        <v>4545</v>
      </c>
      <c r="O140" s="125"/>
    </row>
    <row r="141" spans="1:15" ht="13.05" customHeight="1">
      <c r="A141" s="118">
        <v>10162322</v>
      </c>
      <c r="B141" s="119">
        <v>42388</v>
      </c>
      <c r="C141" s="125" t="s">
        <v>63</v>
      </c>
      <c r="D141" s="120" t="s">
        <v>773</v>
      </c>
      <c r="E141" s="120" t="s">
        <v>17661</v>
      </c>
      <c r="F141" s="125" t="s">
        <v>17664</v>
      </c>
      <c r="G141" s="121" t="s">
        <v>9504</v>
      </c>
      <c r="H141" s="122" t="s">
        <v>7695</v>
      </c>
      <c r="I141" s="120">
        <v>404.2</v>
      </c>
      <c r="J141" s="120" t="s">
        <v>4553</v>
      </c>
      <c r="K141" s="123">
        <v>2629.02</v>
      </c>
      <c r="L141" s="124" t="s">
        <v>17271</v>
      </c>
      <c r="M141" s="120" t="s">
        <v>17661</v>
      </c>
      <c r="N141" s="120" t="s">
        <v>4554</v>
      </c>
      <c r="O141" s="125"/>
    </row>
    <row r="142" spans="1:15" ht="13.05" customHeight="1">
      <c r="A142" s="118">
        <v>10162323</v>
      </c>
      <c r="B142" s="119">
        <v>42388</v>
      </c>
      <c r="C142" s="125" t="s">
        <v>63</v>
      </c>
      <c r="D142" s="120" t="s">
        <v>773</v>
      </c>
      <c r="E142" s="120" t="s">
        <v>17661</v>
      </c>
      <c r="F142" s="125" t="s">
        <v>17664</v>
      </c>
      <c r="G142" s="121" t="s">
        <v>9504</v>
      </c>
      <c r="H142" s="122" t="s">
        <v>7695</v>
      </c>
      <c r="I142" s="120">
        <v>404.2</v>
      </c>
      <c r="J142" s="120" t="s">
        <v>6601</v>
      </c>
      <c r="K142" s="123">
        <v>2629.04</v>
      </c>
      <c r="L142" s="124" t="s">
        <v>17271</v>
      </c>
      <c r="M142" s="120" t="s">
        <v>17661</v>
      </c>
      <c r="N142" s="120" t="s">
        <v>4557</v>
      </c>
      <c r="O142" s="125"/>
    </row>
    <row r="143" spans="1:15" ht="13.05" customHeight="1">
      <c r="A143" s="118">
        <v>10163580</v>
      </c>
      <c r="B143" s="119">
        <v>42388</v>
      </c>
      <c r="C143" s="125" t="s">
        <v>63</v>
      </c>
      <c r="D143" s="120" t="s">
        <v>1160</v>
      </c>
      <c r="E143" s="120" t="s">
        <v>17661</v>
      </c>
      <c r="F143" s="125" t="s">
        <v>17664</v>
      </c>
      <c r="G143" s="121" t="s">
        <v>9520</v>
      </c>
      <c r="H143" s="122" t="s">
        <v>7696</v>
      </c>
      <c r="I143" s="120">
        <v>802.4</v>
      </c>
      <c r="J143" s="120" t="s">
        <v>4559</v>
      </c>
      <c r="K143" s="123">
        <v>3037.1</v>
      </c>
      <c r="L143" s="124" t="s">
        <v>17271</v>
      </c>
      <c r="M143" s="120" t="s">
        <v>17661</v>
      </c>
      <c r="N143" s="120" t="s">
        <v>6453</v>
      </c>
      <c r="O143" s="125"/>
    </row>
    <row r="144" spans="1:15" ht="13.05" customHeight="1">
      <c r="A144" s="118">
        <v>10163581</v>
      </c>
      <c r="B144" s="119">
        <v>42388</v>
      </c>
      <c r="C144" s="125" t="s">
        <v>63</v>
      </c>
      <c r="D144" s="120" t="s">
        <v>1160</v>
      </c>
      <c r="E144" s="120" t="s">
        <v>17661</v>
      </c>
      <c r="F144" s="125" t="s">
        <v>17664</v>
      </c>
      <c r="G144" s="121" t="s">
        <v>9520</v>
      </c>
      <c r="H144" s="122" t="s">
        <v>7696</v>
      </c>
      <c r="I144" s="120">
        <v>802.2</v>
      </c>
      <c r="J144" s="120" t="s">
        <v>4561</v>
      </c>
      <c r="K144" s="123">
        <v>3128.53</v>
      </c>
      <c r="L144" s="124" t="s">
        <v>17271</v>
      </c>
      <c r="M144" s="120" t="s">
        <v>17661</v>
      </c>
      <c r="N144" s="120" t="s">
        <v>4562</v>
      </c>
      <c r="O144" s="125"/>
    </row>
    <row r="145" spans="1:15" ht="13.05" customHeight="1">
      <c r="A145" s="118">
        <v>10164572</v>
      </c>
      <c r="B145" s="119">
        <v>42388</v>
      </c>
      <c r="C145" s="125" t="s">
        <v>63</v>
      </c>
      <c r="D145" s="120" t="s">
        <v>1168</v>
      </c>
      <c r="E145" s="120" t="s">
        <v>17661</v>
      </c>
      <c r="F145" s="125" t="s">
        <v>17664</v>
      </c>
      <c r="G145" s="121" t="s">
        <v>9515</v>
      </c>
      <c r="H145" s="122" t="s">
        <v>17550</v>
      </c>
      <c r="I145" s="120" t="s">
        <v>1170</v>
      </c>
      <c r="J145" s="120" t="s">
        <v>6925</v>
      </c>
      <c r="K145" s="123">
        <v>1052.96</v>
      </c>
      <c r="L145" s="124" t="s">
        <v>17298</v>
      </c>
      <c r="M145" s="120" t="s">
        <v>1169</v>
      </c>
      <c r="N145" s="120" t="s">
        <v>6926</v>
      </c>
      <c r="O145" s="125"/>
    </row>
    <row r="146" spans="1:15" ht="13.05" customHeight="1">
      <c r="A146" s="118">
        <v>10165484</v>
      </c>
      <c r="B146" s="119">
        <v>42388</v>
      </c>
      <c r="C146" s="125" t="s">
        <v>63</v>
      </c>
      <c r="D146" s="120" t="s">
        <v>1165</v>
      </c>
      <c r="E146" s="120" t="s">
        <v>17661</v>
      </c>
      <c r="F146" s="125" t="s">
        <v>17664</v>
      </c>
      <c r="G146" s="121" t="s">
        <v>9504</v>
      </c>
      <c r="H146" s="122" t="s">
        <v>7695</v>
      </c>
      <c r="I146" s="120">
        <v>400.84</v>
      </c>
      <c r="J146" s="120" t="s">
        <v>6832</v>
      </c>
      <c r="K146" s="123">
        <v>1538.38</v>
      </c>
      <c r="L146" s="124" t="s">
        <v>17291</v>
      </c>
      <c r="M146" s="120" t="s">
        <v>1258</v>
      </c>
      <c r="N146" s="120" t="s">
        <v>6833</v>
      </c>
      <c r="O146" s="125"/>
    </row>
    <row r="147" spans="1:15" ht="13.05" customHeight="1">
      <c r="A147" s="118">
        <v>10165513</v>
      </c>
      <c r="B147" s="119">
        <v>42388</v>
      </c>
      <c r="C147" s="125" t="s">
        <v>63</v>
      </c>
      <c r="D147" s="120" t="s">
        <v>438</v>
      </c>
      <c r="E147" s="120" t="s">
        <v>17661</v>
      </c>
      <c r="F147" s="125" t="s">
        <v>17664</v>
      </c>
      <c r="G147" s="121" t="s">
        <v>9520</v>
      </c>
      <c r="H147" s="122" t="s">
        <v>7696</v>
      </c>
      <c r="I147" s="120">
        <v>802.9</v>
      </c>
      <c r="J147" s="120" t="s">
        <v>6601</v>
      </c>
      <c r="K147" s="123">
        <v>2503.44</v>
      </c>
      <c r="L147" s="124" t="s">
        <v>17271</v>
      </c>
      <c r="M147" s="120" t="s">
        <v>17661</v>
      </c>
      <c r="N147" s="120" t="s">
        <v>4557</v>
      </c>
      <c r="O147" s="125"/>
    </row>
    <row r="148" spans="1:15" ht="14.4" customHeight="1">
      <c r="A148" s="118">
        <v>10166522</v>
      </c>
      <c r="B148" s="119">
        <v>42388</v>
      </c>
      <c r="C148" s="125" t="s">
        <v>63</v>
      </c>
      <c r="D148" s="120" t="s">
        <v>1165</v>
      </c>
      <c r="E148" s="120" t="s">
        <v>17661</v>
      </c>
      <c r="F148" s="125" t="s">
        <v>17664</v>
      </c>
      <c r="G148" s="121" t="s">
        <v>9504</v>
      </c>
      <c r="H148" s="122" t="s">
        <v>7695</v>
      </c>
      <c r="I148" s="120">
        <v>400.83</v>
      </c>
      <c r="J148" s="120" t="s">
        <v>6835</v>
      </c>
      <c r="K148" s="123">
        <v>1679.34</v>
      </c>
      <c r="L148" s="124" t="s">
        <v>14118</v>
      </c>
      <c r="M148" s="120" t="s">
        <v>1333</v>
      </c>
      <c r="N148" s="120" t="s">
        <v>6833</v>
      </c>
      <c r="O148" s="125"/>
    </row>
    <row r="149" spans="1:15" ht="14.4" customHeight="1">
      <c r="A149" s="118">
        <v>10167528</v>
      </c>
      <c r="B149" s="119">
        <v>42388</v>
      </c>
      <c r="C149" s="125" t="s">
        <v>63</v>
      </c>
      <c r="D149" s="120" t="s">
        <v>1165</v>
      </c>
      <c r="E149" s="120" t="s">
        <v>1383</v>
      </c>
      <c r="F149" s="125" t="s">
        <v>17664</v>
      </c>
      <c r="G149" s="121" t="s">
        <v>9504</v>
      </c>
      <c r="H149" s="122" t="s">
        <v>7695</v>
      </c>
      <c r="I149" s="120">
        <v>400.73</v>
      </c>
      <c r="J149" s="120" t="s">
        <v>6832</v>
      </c>
      <c r="K149" s="123">
        <v>1631.57</v>
      </c>
      <c r="L149" s="124" t="s">
        <v>14118</v>
      </c>
      <c r="M149" s="120" t="s">
        <v>1384</v>
      </c>
      <c r="N149" s="120" t="s">
        <v>6837</v>
      </c>
      <c r="O149" s="125"/>
    </row>
    <row r="150" spans="1:15" ht="14.4" customHeight="1">
      <c r="A150" s="118">
        <v>10168897</v>
      </c>
      <c r="B150" s="119">
        <v>42388</v>
      </c>
      <c r="C150" s="125" t="s">
        <v>63</v>
      </c>
      <c r="D150" s="120" t="s">
        <v>1475</v>
      </c>
      <c r="E150" s="120" t="s">
        <v>17661</v>
      </c>
      <c r="F150" s="125" t="s">
        <v>17664</v>
      </c>
      <c r="G150" s="121" t="s">
        <v>9504</v>
      </c>
      <c r="H150" s="122" t="s">
        <v>7695</v>
      </c>
      <c r="I150" s="120">
        <v>400.65</v>
      </c>
      <c r="J150" s="120" t="s">
        <v>6842</v>
      </c>
      <c r="K150" s="123">
        <v>1606.47</v>
      </c>
      <c r="L150" s="124" t="s">
        <v>14118</v>
      </c>
      <c r="M150" s="120" t="s">
        <v>1476</v>
      </c>
      <c r="N150" s="120" t="s">
        <v>6843</v>
      </c>
      <c r="O150" s="125"/>
    </row>
    <row r="151" spans="1:15" ht="14.4" customHeight="1">
      <c r="A151" s="118">
        <v>10168996</v>
      </c>
      <c r="B151" s="119">
        <v>42388</v>
      </c>
      <c r="C151" s="125" t="s">
        <v>63</v>
      </c>
      <c r="D151" s="120" t="s">
        <v>1409</v>
      </c>
      <c r="E151" s="120" t="s">
        <v>17661</v>
      </c>
      <c r="F151" s="125" t="s">
        <v>17664</v>
      </c>
      <c r="G151" s="121" t="s">
        <v>9504</v>
      </c>
      <c r="H151" s="122" t="s">
        <v>7695</v>
      </c>
      <c r="I151" s="120">
        <v>404.4</v>
      </c>
      <c r="J151" s="120" t="s">
        <v>4362</v>
      </c>
      <c r="K151" s="123">
        <v>2104.38</v>
      </c>
      <c r="L151" s="124" t="s">
        <v>17271</v>
      </c>
      <c r="M151" s="120" t="s">
        <v>1482</v>
      </c>
      <c r="N151" s="120" t="s">
        <v>6449</v>
      </c>
      <c r="O151" s="125"/>
    </row>
    <row r="152" spans="1:15" ht="14.4" customHeight="1">
      <c r="A152" s="118">
        <v>10169400</v>
      </c>
      <c r="B152" s="119">
        <v>42388</v>
      </c>
      <c r="C152" s="125" t="s">
        <v>63</v>
      </c>
      <c r="D152" s="120" t="s">
        <v>1386</v>
      </c>
      <c r="E152" s="120" t="s">
        <v>1396</v>
      </c>
      <c r="F152" s="125" t="s">
        <v>17664</v>
      </c>
      <c r="G152" s="121" t="s">
        <v>9504</v>
      </c>
      <c r="H152" s="122" t="s">
        <v>7695</v>
      </c>
      <c r="I152" s="120">
        <v>404.7</v>
      </c>
      <c r="J152" s="120" t="s">
        <v>5367</v>
      </c>
      <c r="K152" s="123">
        <v>1794.5</v>
      </c>
      <c r="L152" s="124" t="s">
        <v>17304</v>
      </c>
      <c r="M152" s="120" t="s">
        <v>1489</v>
      </c>
      <c r="N152" s="120" t="s">
        <v>4494</v>
      </c>
      <c r="O152" s="125"/>
    </row>
    <row r="153" spans="1:15" ht="14.4" customHeight="1">
      <c r="A153" s="118">
        <v>10170801</v>
      </c>
      <c r="B153" s="119">
        <v>42388</v>
      </c>
      <c r="C153" s="125" t="s">
        <v>63</v>
      </c>
      <c r="D153" s="120" t="s">
        <v>1670</v>
      </c>
      <c r="E153" s="120" t="s">
        <v>17661</v>
      </c>
      <c r="F153" s="125" t="s">
        <v>17664</v>
      </c>
      <c r="G153" s="121" t="s">
        <v>9520</v>
      </c>
      <c r="H153" s="122" t="s">
        <v>7696</v>
      </c>
      <c r="I153" s="120" t="s">
        <v>4432</v>
      </c>
      <c r="J153" s="120" t="s">
        <v>4432</v>
      </c>
      <c r="K153" s="123">
        <v>1729</v>
      </c>
      <c r="L153" s="124" t="s">
        <v>17291</v>
      </c>
      <c r="M153" s="120" t="s">
        <v>1672</v>
      </c>
      <c r="N153" s="120" t="s">
        <v>6857</v>
      </c>
      <c r="O153" s="125"/>
    </row>
    <row r="154" spans="1:15" ht="14.4" customHeight="1">
      <c r="A154" s="118">
        <v>10170802</v>
      </c>
      <c r="B154" s="119">
        <v>42388</v>
      </c>
      <c r="C154" s="125" t="s">
        <v>63</v>
      </c>
      <c r="D154" s="120" t="s">
        <v>1670</v>
      </c>
      <c r="E154" s="120" t="s">
        <v>17661</v>
      </c>
      <c r="F154" s="125" t="s">
        <v>17664</v>
      </c>
      <c r="G154" s="121" t="s">
        <v>9520</v>
      </c>
      <c r="H154" s="122" t="s">
        <v>7696</v>
      </c>
      <c r="I154" s="120">
        <v>802.2</v>
      </c>
      <c r="J154" s="120" t="s">
        <v>4583</v>
      </c>
      <c r="K154" s="123">
        <v>1729</v>
      </c>
      <c r="L154" s="124" t="s">
        <v>17271</v>
      </c>
      <c r="M154" s="120" t="s">
        <v>1673</v>
      </c>
      <c r="N154" s="120" t="s">
        <v>6590</v>
      </c>
      <c r="O154" s="125"/>
    </row>
    <row r="155" spans="1:15" ht="14.4" customHeight="1">
      <c r="A155" s="118">
        <v>10171333</v>
      </c>
      <c r="B155" s="119">
        <v>42388</v>
      </c>
      <c r="C155" s="125" t="s">
        <v>63</v>
      </c>
      <c r="D155" s="120" t="s">
        <v>1703</v>
      </c>
      <c r="E155" s="120" t="s">
        <v>17661</v>
      </c>
      <c r="F155" s="125" t="s">
        <v>17664</v>
      </c>
      <c r="G155" s="121" t="s">
        <v>9852</v>
      </c>
      <c r="H155" s="122" t="s">
        <v>17563</v>
      </c>
      <c r="I155" s="120" t="s">
        <v>1705</v>
      </c>
      <c r="J155" s="120" t="s">
        <v>6863</v>
      </c>
      <c r="K155" s="123">
        <v>1303.51</v>
      </c>
      <c r="L155" s="124" t="s">
        <v>17283</v>
      </c>
      <c r="M155" s="120" t="s">
        <v>1704</v>
      </c>
      <c r="N155" s="120" t="s">
        <v>6864</v>
      </c>
      <c r="O155" s="125"/>
    </row>
    <row r="156" spans="1:15" ht="14.4" customHeight="1">
      <c r="A156" s="118">
        <v>10171809</v>
      </c>
      <c r="B156" s="119">
        <v>42388</v>
      </c>
      <c r="C156" s="125" t="s">
        <v>63</v>
      </c>
      <c r="D156" s="120" t="s">
        <v>1755</v>
      </c>
      <c r="E156" s="120" t="s">
        <v>17661</v>
      </c>
      <c r="F156" s="125" t="s">
        <v>17664</v>
      </c>
      <c r="G156" s="121" t="s">
        <v>9515</v>
      </c>
      <c r="H156" s="122" t="s">
        <v>17550</v>
      </c>
      <c r="I156" s="120" t="s">
        <v>1705</v>
      </c>
      <c r="J156" s="120" t="s">
        <v>6863</v>
      </c>
      <c r="K156" s="123">
        <v>1212.56</v>
      </c>
      <c r="L156" s="124" t="s">
        <v>17277</v>
      </c>
      <c r="M156" s="120" t="s">
        <v>1756</v>
      </c>
      <c r="N156" s="120" t="s">
        <v>6864</v>
      </c>
      <c r="O156" s="125"/>
    </row>
    <row r="157" spans="1:15" ht="14.4" customHeight="1">
      <c r="A157" s="118">
        <v>10171841</v>
      </c>
      <c r="B157" s="119">
        <v>42388</v>
      </c>
      <c r="C157" s="125" t="s">
        <v>63</v>
      </c>
      <c r="D157" s="120" t="s">
        <v>1760</v>
      </c>
      <c r="E157" s="120" t="s">
        <v>17661</v>
      </c>
      <c r="F157" s="125" t="s">
        <v>17664</v>
      </c>
      <c r="G157" s="121" t="s">
        <v>9504</v>
      </c>
      <c r="H157" s="122" t="s">
        <v>7695</v>
      </c>
      <c r="I157" s="120">
        <v>400.75</v>
      </c>
      <c r="J157" s="120" t="s">
        <v>4603</v>
      </c>
      <c r="K157" s="123">
        <v>2113</v>
      </c>
      <c r="L157" s="124" t="s">
        <v>14118</v>
      </c>
      <c r="M157" s="120" t="s">
        <v>1762</v>
      </c>
      <c r="N157" s="120" t="s">
        <v>4329</v>
      </c>
      <c r="O157" s="125"/>
    </row>
    <row r="158" spans="1:15" ht="14.4" customHeight="1">
      <c r="A158" s="118">
        <v>10172446</v>
      </c>
      <c r="B158" s="119">
        <v>42388</v>
      </c>
      <c r="C158" s="125" t="s">
        <v>63</v>
      </c>
      <c r="D158" s="120" t="s">
        <v>1760</v>
      </c>
      <c r="E158" s="120" t="s">
        <v>17661</v>
      </c>
      <c r="F158" s="125" t="s">
        <v>17664</v>
      </c>
      <c r="G158" s="121" t="s">
        <v>9504</v>
      </c>
      <c r="H158" s="122" t="s">
        <v>7695</v>
      </c>
      <c r="I158" s="120">
        <v>400.98</v>
      </c>
      <c r="J158" s="120" t="s">
        <v>6876</v>
      </c>
      <c r="K158" s="123">
        <v>1563.9</v>
      </c>
      <c r="L158" s="124" t="s">
        <v>14118</v>
      </c>
      <c r="M158" s="120" t="s">
        <v>1773</v>
      </c>
      <c r="N158" s="120" t="s">
        <v>6451</v>
      </c>
      <c r="O158" s="125"/>
    </row>
    <row r="159" spans="1:15" ht="14.4" customHeight="1">
      <c r="A159" s="118">
        <v>10173217</v>
      </c>
      <c r="B159" s="119">
        <v>42388</v>
      </c>
      <c r="C159" s="125" t="s">
        <v>63</v>
      </c>
      <c r="D159" s="120" t="s">
        <v>1822</v>
      </c>
      <c r="E159" s="120" t="s">
        <v>17661</v>
      </c>
      <c r="F159" s="125" t="s">
        <v>17664</v>
      </c>
      <c r="G159" s="121" t="s">
        <v>9504</v>
      </c>
      <c r="H159" s="122" t="s">
        <v>7695</v>
      </c>
      <c r="I159" s="120" t="s">
        <v>11727</v>
      </c>
      <c r="J159" s="120" t="s">
        <v>4588</v>
      </c>
      <c r="K159" s="123">
        <v>2306</v>
      </c>
      <c r="L159" s="124" t="s">
        <v>17271</v>
      </c>
      <c r="M159" s="120" t="s">
        <v>1823</v>
      </c>
      <c r="N159" s="120" t="s">
        <v>12597</v>
      </c>
      <c r="O159" s="125"/>
    </row>
    <row r="160" spans="1:15" ht="14.4" customHeight="1">
      <c r="A160" s="118">
        <v>10173384</v>
      </c>
      <c r="B160" s="119">
        <v>42388</v>
      </c>
      <c r="C160" s="125" t="s">
        <v>63</v>
      </c>
      <c r="D160" s="120" t="s">
        <v>1760</v>
      </c>
      <c r="E160" s="120" t="s">
        <v>17661</v>
      </c>
      <c r="F160" s="125" t="s">
        <v>17664</v>
      </c>
      <c r="G160" s="121" t="s">
        <v>9504</v>
      </c>
      <c r="H160" s="122" t="s">
        <v>7695</v>
      </c>
      <c r="I160" s="120">
        <v>400.75</v>
      </c>
      <c r="J160" s="120" t="s">
        <v>4603</v>
      </c>
      <c r="K160" s="123">
        <v>1137</v>
      </c>
      <c r="L160" s="124" t="s">
        <v>14118</v>
      </c>
      <c r="M160" s="120" t="s">
        <v>1830</v>
      </c>
      <c r="N160" s="120" t="s">
        <v>4329</v>
      </c>
      <c r="O160" s="125"/>
    </row>
    <row r="161" spans="1:15" ht="14.4" customHeight="1">
      <c r="A161" s="118">
        <v>10173514</v>
      </c>
      <c r="B161" s="119">
        <v>42388</v>
      </c>
      <c r="C161" s="125" t="s">
        <v>63</v>
      </c>
      <c r="D161" s="120" t="s">
        <v>1831</v>
      </c>
      <c r="E161" s="120" t="s">
        <v>17661</v>
      </c>
      <c r="F161" s="125" t="s">
        <v>17664</v>
      </c>
      <c r="G161" s="121" t="s">
        <v>9504</v>
      </c>
      <c r="H161" s="122" t="s">
        <v>7695</v>
      </c>
      <c r="I161" s="120">
        <v>404.93</v>
      </c>
      <c r="J161" s="120" t="s">
        <v>4306</v>
      </c>
      <c r="K161" s="123">
        <v>2044.56</v>
      </c>
      <c r="L161" s="124" t="s">
        <v>14331</v>
      </c>
      <c r="M161" s="120" t="s">
        <v>1832</v>
      </c>
      <c r="N161" s="120" t="s">
        <v>4355</v>
      </c>
      <c r="O161" s="125"/>
    </row>
    <row r="162" spans="1:15" ht="14.4" customHeight="1">
      <c r="A162" s="118">
        <v>10173717</v>
      </c>
      <c r="B162" s="119">
        <v>42388</v>
      </c>
      <c r="C162" s="125" t="s">
        <v>63</v>
      </c>
      <c r="D162" s="120" t="s">
        <v>1838</v>
      </c>
      <c r="E162" s="120" t="s">
        <v>17661</v>
      </c>
      <c r="F162" s="125" t="s">
        <v>17664</v>
      </c>
      <c r="G162" s="121" t="s">
        <v>9515</v>
      </c>
      <c r="H162" s="122" t="s">
        <v>17550</v>
      </c>
      <c r="I162" s="120" t="s">
        <v>1705</v>
      </c>
      <c r="J162" s="120" t="s">
        <v>9479</v>
      </c>
      <c r="K162" s="123">
        <v>4061</v>
      </c>
      <c r="L162" s="124" t="s">
        <v>17277</v>
      </c>
      <c r="M162" s="120" t="s">
        <v>1839</v>
      </c>
      <c r="N162" s="120" t="s">
        <v>6864</v>
      </c>
      <c r="O162" s="125"/>
    </row>
    <row r="163" spans="1:15" ht="13.05" customHeight="1">
      <c r="A163" s="118">
        <v>10174681</v>
      </c>
      <c r="B163" s="119">
        <v>42388</v>
      </c>
      <c r="C163" s="125" t="s">
        <v>63</v>
      </c>
      <c r="D163" s="120" t="s">
        <v>1899</v>
      </c>
      <c r="E163" s="120" t="s">
        <v>17661</v>
      </c>
      <c r="F163" s="125" t="s">
        <v>17664</v>
      </c>
      <c r="G163" s="121" t="s">
        <v>9504</v>
      </c>
      <c r="H163" s="122" t="s">
        <v>7695</v>
      </c>
      <c r="I163" s="120">
        <v>400.44</v>
      </c>
      <c r="J163" s="120" t="s">
        <v>4553</v>
      </c>
      <c r="K163" s="123">
        <v>1437</v>
      </c>
      <c r="L163" s="124" t="s">
        <v>17271</v>
      </c>
      <c r="M163" s="120" t="s">
        <v>1968</v>
      </c>
      <c r="N163" s="120" t="s">
        <v>4554</v>
      </c>
      <c r="O163" s="125"/>
    </row>
    <row r="164" spans="1:15" ht="14.4" customHeight="1">
      <c r="A164" s="118">
        <v>10175121</v>
      </c>
      <c r="B164" s="119">
        <v>42388</v>
      </c>
      <c r="C164" s="125" t="s">
        <v>63</v>
      </c>
      <c r="D164" s="120" t="s">
        <v>2003</v>
      </c>
      <c r="E164" s="120" t="s">
        <v>17661</v>
      </c>
      <c r="F164" s="125" t="s">
        <v>17664</v>
      </c>
      <c r="G164" s="121" t="s">
        <v>9504</v>
      </c>
      <c r="H164" s="122" t="s">
        <v>7695</v>
      </c>
      <c r="I164" s="120" t="s">
        <v>4482</v>
      </c>
      <c r="J164" s="120" t="s">
        <v>4378</v>
      </c>
      <c r="K164" s="123">
        <v>2249.8000000000002</v>
      </c>
      <c r="L164" s="124" t="s">
        <v>17271</v>
      </c>
      <c r="M164" s="120" t="s">
        <v>2004</v>
      </c>
      <c r="N164" s="120" t="s">
        <v>12597</v>
      </c>
      <c r="O164" s="125"/>
    </row>
    <row r="165" spans="1:15" ht="14.4" customHeight="1">
      <c r="A165" s="118">
        <v>10175123</v>
      </c>
      <c r="B165" s="119">
        <v>42388</v>
      </c>
      <c r="C165" s="125" t="s">
        <v>63</v>
      </c>
      <c r="D165" s="120" t="s">
        <v>1976</v>
      </c>
      <c r="E165" s="120" t="s">
        <v>17661</v>
      </c>
      <c r="F165" s="125" t="s">
        <v>17664</v>
      </c>
      <c r="G165" s="121" t="s">
        <v>9504</v>
      </c>
      <c r="H165" s="122" t="s">
        <v>7695</v>
      </c>
      <c r="I165" s="120">
        <v>400.13</v>
      </c>
      <c r="J165" s="120" t="s">
        <v>6959</v>
      </c>
      <c r="K165" s="123">
        <v>1761.56</v>
      </c>
      <c r="L165" s="124" t="s">
        <v>17271</v>
      </c>
      <c r="M165" s="120" t="s">
        <v>2007</v>
      </c>
      <c r="N165" s="120" t="s">
        <v>6465</v>
      </c>
      <c r="O165" s="125"/>
    </row>
    <row r="166" spans="1:15" ht="14.4" customHeight="1">
      <c r="A166" s="118">
        <v>10175124</v>
      </c>
      <c r="B166" s="119">
        <v>42388</v>
      </c>
      <c r="C166" s="125" t="s">
        <v>63</v>
      </c>
      <c r="D166" s="120" t="s">
        <v>1976</v>
      </c>
      <c r="E166" s="120" t="s">
        <v>17661</v>
      </c>
      <c r="F166" s="125" t="s">
        <v>17664</v>
      </c>
      <c r="G166" s="121" t="s">
        <v>9520</v>
      </c>
      <c r="H166" s="122" t="s">
        <v>7696</v>
      </c>
      <c r="I166" s="120" t="s">
        <v>4436</v>
      </c>
      <c r="J166" s="120" t="s">
        <v>4436</v>
      </c>
      <c r="K166" s="123">
        <v>1761.56</v>
      </c>
      <c r="L166" s="124" t="s">
        <v>17291</v>
      </c>
      <c r="M166" s="120" t="s">
        <v>2008</v>
      </c>
      <c r="N166" s="120" t="s">
        <v>6464</v>
      </c>
      <c r="O166" s="125"/>
    </row>
    <row r="167" spans="1:15" ht="14.4" customHeight="1">
      <c r="A167" s="118">
        <v>10175125</v>
      </c>
      <c r="B167" s="119">
        <v>42388</v>
      </c>
      <c r="C167" s="125" t="s">
        <v>63</v>
      </c>
      <c r="D167" s="120" t="s">
        <v>1976</v>
      </c>
      <c r="E167" s="120" t="s">
        <v>17661</v>
      </c>
      <c r="F167" s="125" t="s">
        <v>17664</v>
      </c>
      <c r="G167" s="121" t="s">
        <v>9504</v>
      </c>
      <c r="H167" s="122" t="s">
        <v>7695</v>
      </c>
      <c r="I167" s="120">
        <v>404.8</v>
      </c>
      <c r="J167" s="120" t="s">
        <v>4460</v>
      </c>
      <c r="K167" s="123">
        <v>1761.56</v>
      </c>
      <c r="L167" s="124" t="s">
        <v>17271</v>
      </c>
      <c r="M167" s="120" t="s">
        <v>2009</v>
      </c>
      <c r="N167" s="120" t="s">
        <v>6903</v>
      </c>
      <c r="O167" s="125"/>
    </row>
    <row r="168" spans="1:15" ht="13.05" customHeight="1">
      <c r="A168" s="118">
        <v>10175151</v>
      </c>
      <c r="B168" s="119">
        <v>42388</v>
      </c>
      <c r="C168" s="125" t="s">
        <v>63</v>
      </c>
      <c r="D168" s="120" t="s">
        <v>2010</v>
      </c>
      <c r="E168" s="120">
        <v>3400</v>
      </c>
      <c r="F168" s="125" t="s">
        <v>17664</v>
      </c>
      <c r="G168" s="121" t="s">
        <v>9520</v>
      </c>
      <c r="H168" s="122" t="s">
        <v>7696</v>
      </c>
      <c r="I168" s="120" t="s">
        <v>4432</v>
      </c>
      <c r="J168" s="120" t="s">
        <v>4432</v>
      </c>
      <c r="K168" s="123">
        <v>2891.2</v>
      </c>
      <c r="L168" s="124" t="s">
        <v>14118</v>
      </c>
      <c r="M168" s="120" t="s">
        <v>2011</v>
      </c>
      <c r="N168" s="120" t="s">
        <v>6857</v>
      </c>
      <c r="O168" s="125"/>
    </row>
    <row r="169" spans="1:15" ht="13.05" customHeight="1">
      <c r="A169" s="118">
        <v>10175445</v>
      </c>
      <c r="B169" s="119">
        <v>42388</v>
      </c>
      <c r="C169" s="125" t="s">
        <v>63</v>
      </c>
      <c r="D169" s="120" t="s">
        <v>1785</v>
      </c>
      <c r="E169" s="120" t="s">
        <v>1878</v>
      </c>
      <c r="F169" s="125" t="s">
        <v>17664</v>
      </c>
      <c r="G169" s="121" t="s">
        <v>9520</v>
      </c>
      <c r="H169" s="122" t="s">
        <v>7696</v>
      </c>
      <c r="I169" s="120">
        <v>802.4</v>
      </c>
      <c r="J169" s="120" t="s">
        <v>4559</v>
      </c>
      <c r="K169" s="123">
        <v>2396.21</v>
      </c>
      <c r="L169" s="124" t="s">
        <v>17281</v>
      </c>
      <c r="M169" s="120" t="s">
        <v>2055</v>
      </c>
      <c r="N169" s="120" t="s">
        <v>6453</v>
      </c>
      <c r="O169" s="125"/>
    </row>
    <row r="170" spans="1:15" ht="13.05" customHeight="1">
      <c r="A170" s="118">
        <v>10175725</v>
      </c>
      <c r="B170" s="119">
        <v>42388</v>
      </c>
      <c r="C170" s="125" t="s">
        <v>63</v>
      </c>
      <c r="D170" s="120" t="s">
        <v>1879</v>
      </c>
      <c r="E170" s="120" t="s">
        <v>17661</v>
      </c>
      <c r="F170" s="125" t="s">
        <v>17664</v>
      </c>
      <c r="G170" s="121" t="s">
        <v>9504</v>
      </c>
      <c r="H170" s="122" t="s">
        <v>7695</v>
      </c>
      <c r="I170" s="120" t="s">
        <v>11721</v>
      </c>
      <c r="J170" s="120" t="s">
        <v>4400</v>
      </c>
      <c r="K170" s="123">
        <v>1444</v>
      </c>
      <c r="L170" s="124" t="s">
        <v>17305</v>
      </c>
      <c r="M170" s="120" t="s">
        <v>2068</v>
      </c>
      <c r="N170" s="120" t="s">
        <v>4614</v>
      </c>
      <c r="O170" s="125"/>
    </row>
    <row r="171" spans="1:15" ht="13.05" customHeight="1">
      <c r="A171" s="118">
        <v>10178603</v>
      </c>
      <c r="B171" s="119">
        <v>42388</v>
      </c>
      <c r="C171" s="125" t="s">
        <v>63</v>
      </c>
      <c r="D171" s="120" t="s">
        <v>2288</v>
      </c>
      <c r="E171" s="120" t="s">
        <v>17661</v>
      </c>
      <c r="F171" s="125" t="s">
        <v>17664</v>
      </c>
      <c r="G171" s="121" t="s">
        <v>9504</v>
      </c>
      <c r="H171" s="122" t="s">
        <v>7695</v>
      </c>
      <c r="I171" s="120" t="s">
        <v>11727</v>
      </c>
      <c r="J171" s="120" t="s">
        <v>4378</v>
      </c>
      <c r="K171" s="123">
        <v>5749</v>
      </c>
      <c r="L171" s="124" t="s">
        <v>17271</v>
      </c>
      <c r="M171" s="120" t="s">
        <v>2289</v>
      </c>
      <c r="N171" s="120" t="s">
        <v>12597</v>
      </c>
      <c r="O171" s="125"/>
    </row>
    <row r="172" spans="1:15" ht="14.4" customHeight="1">
      <c r="A172" s="118">
        <v>10178604</v>
      </c>
      <c r="B172" s="119">
        <v>42388</v>
      </c>
      <c r="C172" s="125" t="s">
        <v>63</v>
      </c>
      <c r="D172" s="120" t="s">
        <v>2291</v>
      </c>
      <c r="E172" s="120" t="s">
        <v>17661</v>
      </c>
      <c r="F172" s="125" t="s">
        <v>17664</v>
      </c>
      <c r="G172" s="121" t="s">
        <v>9504</v>
      </c>
      <c r="H172" s="122" t="s">
        <v>7695</v>
      </c>
      <c r="I172" s="120" t="s">
        <v>11727</v>
      </c>
      <c r="J172" s="120" t="s">
        <v>4378</v>
      </c>
      <c r="K172" s="123">
        <v>2705</v>
      </c>
      <c r="L172" s="124" t="s">
        <v>17271</v>
      </c>
      <c r="M172" s="120" t="s">
        <v>2292</v>
      </c>
      <c r="N172" s="120" t="s">
        <v>12597</v>
      </c>
      <c r="O172" s="125"/>
    </row>
    <row r="173" spans="1:15" ht="14.4" customHeight="1">
      <c r="A173" s="118">
        <v>10179379</v>
      </c>
      <c r="B173" s="119">
        <v>42388</v>
      </c>
      <c r="C173" s="125" t="s">
        <v>63</v>
      </c>
      <c r="D173" s="120" t="s">
        <v>2359</v>
      </c>
      <c r="E173" s="120" t="s">
        <v>17661</v>
      </c>
      <c r="F173" s="125" t="s">
        <v>17664</v>
      </c>
      <c r="G173" s="121" t="s">
        <v>9515</v>
      </c>
      <c r="H173" s="122" t="s">
        <v>17550</v>
      </c>
      <c r="I173" s="120" t="s">
        <v>1170</v>
      </c>
      <c r="J173" s="120" t="s">
        <v>6925</v>
      </c>
      <c r="K173" s="123">
        <v>1634.1</v>
      </c>
      <c r="L173" s="124" t="s">
        <v>17298</v>
      </c>
      <c r="M173" s="120" t="s">
        <v>2362</v>
      </c>
      <c r="N173" s="120" t="s">
        <v>6926</v>
      </c>
      <c r="O173" s="125"/>
    </row>
    <row r="174" spans="1:15" ht="14.4" customHeight="1">
      <c r="A174" s="118">
        <v>10179383</v>
      </c>
      <c r="B174" s="119">
        <v>42388</v>
      </c>
      <c r="C174" s="125" t="s">
        <v>63</v>
      </c>
      <c r="D174" s="120" t="s">
        <v>2359</v>
      </c>
      <c r="E174" s="120" t="s">
        <v>17661</v>
      </c>
      <c r="F174" s="125" t="s">
        <v>17664</v>
      </c>
      <c r="G174" s="121" t="s">
        <v>9515</v>
      </c>
      <c r="H174" s="122" t="s">
        <v>17550</v>
      </c>
      <c r="I174" s="120" t="s">
        <v>2364</v>
      </c>
      <c r="J174" s="120" t="s">
        <v>6927</v>
      </c>
      <c r="K174" s="123">
        <v>1634.1</v>
      </c>
      <c r="L174" s="124" t="s">
        <v>17298</v>
      </c>
      <c r="M174" s="120" t="s">
        <v>2363</v>
      </c>
      <c r="N174" s="120" t="s">
        <v>6928</v>
      </c>
      <c r="O174" s="125"/>
    </row>
    <row r="175" spans="1:15" ht="14.4" customHeight="1">
      <c r="A175" s="118">
        <v>10179541</v>
      </c>
      <c r="B175" s="119">
        <v>42388</v>
      </c>
      <c r="C175" s="125" t="s">
        <v>63</v>
      </c>
      <c r="D175" s="120" t="s">
        <v>2387</v>
      </c>
      <c r="E175" s="120" t="s">
        <v>17661</v>
      </c>
      <c r="F175" s="125" t="s">
        <v>17664</v>
      </c>
      <c r="G175" s="121" t="s">
        <v>9515</v>
      </c>
      <c r="H175" s="122" t="s">
        <v>17550</v>
      </c>
      <c r="I175" s="120" t="s">
        <v>12354</v>
      </c>
      <c r="J175" s="120" t="s">
        <v>6651</v>
      </c>
      <c r="K175" s="123">
        <v>1689.6</v>
      </c>
      <c r="L175" s="124" t="s">
        <v>17277</v>
      </c>
      <c r="M175" s="120" t="s">
        <v>2388</v>
      </c>
      <c r="N175" s="120" t="s">
        <v>6652</v>
      </c>
      <c r="O175" s="125"/>
    </row>
    <row r="176" spans="1:15" ht="14.4" customHeight="1">
      <c r="A176" s="118">
        <v>10180738</v>
      </c>
      <c r="B176" s="119">
        <v>42388</v>
      </c>
      <c r="C176" s="125" t="s">
        <v>63</v>
      </c>
      <c r="D176" s="120" t="s">
        <v>2462</v>
      </c>
      <c r="E176" s="120" t="s">
        <v>17661</v>
      </c>
      <c r="F176" s="125" t="s">
        <v>17664</v>
      </c>
      <c r="G176" s="121" t="s">
        <v>9520</v>
      </c>
      <c r="H176" s="122" t="s">
        <v>7696</v>
      </c>
      <c r="I176" s="120">
        <v>802.15</v>
      </c>
      <c r="J176" s="120" t="s">
        <v>4603</v>
      </c>
      <c r="K176" s="123">
        <v>2323.7399999999998</v>
      </c>
      <c r="L176" s="124" t="s">
        <v>17271</v>
      </c>
      <c r="M176" s="120" t="s">
        <v>2465</v>
      </c>
      <c r="N176" s="120" t="s">
        <v>4329</v>
      </c>
      <c r="O176" s="125"/>
    </row>
    <row r="177" spans="1:15" ht="13.05" customHeight="1">
      <c r="A177" s="118">
        <v>10181102</v>
      </c>
      <c r="B177" s="119">
        <v>42388</v>
      </c>
      <c r="C177" s="125" t="s">
        <v>63</v>
      </c>
      <c r="D177" s="120" t="s">
        <v>2503</v>
      </c>
      <c r="E177" s="120" t="s">
        <v>17661</v>
      </c>
      <c r="F177" s="125" t="s">
        <v>17664</v>
      </c>
      <c r="G177" s="121" t="s">
        <v>9515</v>
      </c>
      <c r="H177" s="122" t="s">
        <v>17550</v>
      </c>
      <c r="I177" s="120" t="s">
        <v>1705</v>
      </c>
      <c r="J177" s="120" t="s">
        <v>6863</v>
      </c>
      <c r="K177" s="123">
        <v>2073.59</v>
      </c>
      <c r="L177" s="124" t="s">
        <v>17277</v>
      </c>
      <c r="M177" s="120" t="s">
        <v>2504</v>
      </c>
      <c r="N177" s="120" t="s">
        <v>6864</v>
      </c>
      <c r="O177" s="125"/>
    </row>
    <row r="178" spans="1:15" ht="14.4" customHeight="1">
      <c r="A178" s="118">
        <v>10181407</v>
      </c>
      <c r="B178" s="119">
        <v>42388</v>
      </c>
      <c r="C178" s="125" t="s">
        <v>63</v>
      </c>
      <c r="D178" s="120" t="s">
        <v>2314</v>
      </c>
      <c r="E178" s="120" t="s">
        <v>17661</v>
      </c>
      <c r="F178" s="125" t="s">
        <v>17664</v>
      </c>
      <c r="G178" s="121" t="s">
        <v>9504</v>
      </c>
      <c r="H178" s="122" t="s">
        <v>7695</v>
      </c>
      <c r="I178" s="120">
        <v>404.8</v>
      </c>
      <c r="J178" s="120" t="s">
        <v>4599</v>
      </c>
      <c r="K178" s="123">
        <v>1891.15</v>
      </c>
      <c r="L178" s="124" t="s">
        <v>17291</v>
      </c>
      <c r="M178" s="120" t="s">
        <v>2521</v>
      </c>
      <c r="N178" s="120" t="s">
        <v>4600</v>
      </c>
      <c r="O178" s="125"/>
    </row>
    <row r="179" spans="1:15" ht="14.4" customHeight="1">
      <c r="A179" s="118">
        <v>10181953</v>
      </c>
      <c r="B179" s="119">
        <v>42388</v>
      </c>
      <c r="C179" s="125" t="s">
        <v>63</v>
      </c>
      <c r="D179" s="120" t="s">
        <v>2615</v>
      </c>
      <c r="E179" s="120" t="s">
        <v>2618</v>
      </c>
      <c r="F179" s="125" t="s">
        <v>17664</v>
      </c>
      <c r="G179" s="121" t="s">
        <v>9520</v>
      </c>
      <c r="H179" s="122" t="s">
        <v>7696</v>
      </c>
      <c r="I179" s="120">
        <v>802.4</v>
      </c>
      <c r="J179" s="120" t="s">
        <v>4559</v>
      </c>
      <c r="K179" s="123">
        <v>1619.35</v>
      </c>
      <c r="L179" s="124" t="s">
        <v>17291</v>
      </c>
      <c r="M179" s="120" t="s">
        <v>2619</v>
      </c>
      <c r="N179" s="120" t="s">
        <v>6453</v>
      </c>
      <c r="O179" s="125"/>
    </row>
    <row r="180" spans="1:15" ht="14.4" customHeight="1">
      <c r="A180" s="118">
        <v>10182522</v>
      </c>
      <c r="B180" s="119">
        <v>42388</v>
      </c>
      <c r="C180" s="125" t="s">
        <v>63</v>
      </c>
      <c r="D180" s="120" t="s">
        <v>2624</v>
      </c>
      <c r="E180" s="120" t="s">
        <v>17661</v>
      </c>
      <c r="F180" s="125" t="s">
        <v>17664</v>
      </c>
      <c r="G180" s="121" t="s">
        <v>9520</v>
      </c>
      <c r="H180" s="122" t="s">
        <v>7696</v>
      </c>
      <c r="I180" s="120">
        <v>802.8</v>
      </c>
      <c r="J180" s="120" t="s">
        <v>4602</v>
      </c>
      <c r="K180" s="123">
        <v>1290.8599999999999</v>
      </c>
      <c r="L180" s="124" t="s">
        <v>17271</v>
      </c>
      <c r="M180" s="120" t="s">
        <v>2660</v>
      </c>
      <c r="N180" s="120" t="s">
        <v>4562</v>
      </c>
      <c r="O180" s="125"/>
    </row>
    <row r="181" spans="1:15" ht="14.4" customHeight="1">
      <c r="A181" s="118">
        <v>10182813</v>
      </c>
      <c r="B181" s="119">
        <v>42388</v>
      </c>
      <c r="C181" s="125" t="s">
        <v>63</v>
      </c>
      <c r="D181" s="120" t="s">
        <v>7719</v>
      </c>
      <c r="E181" s="120" t="s">
        <v>17661</v>
      </c>
      <c r="F181" s="125" t="s">
        <v>17664</v>
      </c>
      <c r="G181" s="121" t="s">
        <v>9520</v>
      </c>
      <c r="H181" s="122" t="s">
        <v>7696</v>
      </c>
      <c r="I181" s="120">
        <v>802.5</v>
      </c>
      <c r="J181" s="120" t="s">
        <v>5251</v>
      </c>
      <c r="K181" s="123">
        <v>1674</v>
      </c>
      <c r="L181" s="124" t="s">
        <v>14118</v>
      </c>
      <c r="M181" s="120" t="s">
        <v>8058</v>
      </c>
      <c r="N181" s="120" t="s">
        <v>5252</v>
      </c>
      <c r="O181" s="125"/>
    </row>
    <row r="182" spans="1:15" ht="14.4" customHeight="1">
      <c r="A182" s="118">
        <v>10183088</v>
      </c>
      <c r="B182" s="119">
        <v>42388</v>
      </c>
      <c r="C182" s="125" t="s">
        <v>63</v>
      </c>
      <c r="D182" s="120" t="s">
        <v>2767</v>
      </c>
      <c r="E182" s="120" t="s">
        <v>17661</v>
      </c>
      <c r="F182" s="125" t="s">
        <v>17664</v>
      </c>
      <c r="G182" s="121" t="s">
        <v>9504</v>
      </c>
      <c r="H182" s="122" t="s">
        <v>7695</v>
      </c>
      <c r="I182" s="120" t="s">
        <v>4482</v>
      </c>
      <c r="J182" s="120" t="s">
        <v>4482</v>
      </c>
      <c r="K182" s="123">
        <v>1711</v>
      </c>
      <c r="L182" s="124" t="s">
        <v>17291</v>
      </c>
      <c r="M182" s="120" t="s">
        <v>2768</v>
      </c>
      <c r="N182" s="120" t="s">
        <v>6833</v>
      </c>
      <c r="O182" s="125"/>
    </row>
    <row r="183" spans="1:15" ht="13.05" customHeight="1">
      <c r="A183" s="118">
        <v>10185706</v>
      </c>
      <c r="B183" s="119">
        <v>42388</v>
      </c>
      <c r="C183" s="125" t="s">
        <v>63</v>
      </c>
      <c r="D183" s="120" t="s">
        <v>3040</v>
      </c>
      <c r="E183" s="120" t="s">
        <v>17661</v>
      </c>
      <c r="F183" s="125" t="s">
        <v>17664</v>
      </c>
      <c r="G183" s="121" t="s">
        <v>9520</v>
      </c>
      <c r="H183" s="122" t="s">
        <v>7696</v>
      </c>
      <c r="I183" s="120">
        <v>802.9</v>
      </c>
      <c r="J183" s="120" t="s">
        <v>6601</v>
      </c>
      <c r="K183" s="123">
        <v>1339.89</v>
      </c>
      <c r="L183" s="124" t="s">
        <v>17271</v>
      </c>
      <c r="M183" s="120" t="s">
        <v>3041</v>
      </c>
      <c r="N183" s="120" t="s">
        <v>4557</v>
      </c>
      <c r="O183" s="125"/>
    </row>
    <row r="184" spans="1:15" ht="13.05" customHeight="1">
      <c r="A184" s="118">
        <v>10185918</v>
      </c>
      <c r="B184" s="119">
        <v>42388</v>
      </c>
      <c r="C184" s="125" t="s">
        <v>63</v>
      </c>
      <c r="D184" s="120" t="s">
        <v>2624</v>
      </c>
      <c r="E184" s="120" t="s">
        <v>17661</v>
      </c>
      <c r="F184" s="125" t="s">
        <v>17664</v>
      </c>
      <c r="G184" s="121" t="s">
        <v>9515</v>
      </c>
      <c r="H184" s="122" t="s">
        <v>17550</v>
      </c>
      <c r="I184" s="120" t="s">
        <v>12354</v>
      </c>
      <c r="J184" s="120" t="s">
        <v>6651</v>
      </c>
      <c r="K184" s="123">
        <v>1298.4100000000001</v>
      </c>
      <c r="L184" s="124" t="s">
        <v>17277</v>
      </c>
      <c r="M184" s="120" t="s">
        <v>3047</v>
      </c>
      <c r="N184" s="120" t="s">
        <v>6652</v>
      </c>
      <c r="O184" s="125"/>
    </row>
    <row r="185" spans="1:15" ht="14.4" customHeight="1">
      <c r="A185" s="118">
        <v>10186076</v>
      </c>
      <c r="B185" s="119">
        <v>42388</v>
      </c>
      <c r="C185" s="125" t="s">
        <v>63</v>
      </c>
      <c r="D185" s="120" t="s">
        <v>3126</v>
      </c>
      <c r="E185" s="120" t="s">
        <v>17661</v>
      </c>
      <c r="F185" s="125" t="s">
        <v>17664</v>
      </c>
      <c r="G185" s="121" t="s">
        <v>9520</v>
      </c>
      <c r="H185" s="122" t="s">
        <v>7696</v>
      </c>
      <c r="I185" s="120">
        <v>802.2</v>
      </c>
      <c r="J185" s="120" t="s">
        <v>6653</v>
      </c>
      <c r="K185" s="123">
        <v>1339.89</v>
      </c>
      <c r="L185" s="124" t="s">
        <v>17317</v>
      </c>
      <c r="M185" s="120" t="s">
        <v>3127</v>
      </c>
      <c r="N185" s="120" t="s">
        <v>6654</v>
      </c>
      <c r="O185" s="125"/>
    </row>
    <row r="186" spans="1:15" ht="14.4" customHeight="1">
      <c r="A186" s="118">
        <v>10186499</v>
      </c>
      <c r="B186" s="119">
        <v>42388</v>
      </c>
      <c r="C186" s="125" t="s">
        <v>63</v>
      </c>
      <c r="D186" s="120" t="s">
        <v>3161</v>
      </c>
      <c r="E186" s="120" t="s">
        <v>17661</v>
      </c>
      <c r="F186" s="125" t="s">
        <v>17664</v>
      </c>
      <c r="G186" s="121" t="s">
        <v>9520</v>
      </c>
      <c r="H186" s="122" t="s">
        <v>7696</v>
      </c>
      <c r="I186" s="120">
        <v>802.3</v>
      </c>
      <c r="J186" s="120" t="s">
        <v>4615</v>
      </c>
      <c r="K186" s="123">
        <v>1341</v>
      </c>
      <c r="L186" s="124" t="s">
        <v>17271</v>
      </c>
      <c r="M186" s="120" t="s">
        <v>3162</v>
      </c>
      <c r="N186" s="120" t="s">
        <v>4489</v>
      </c>
      <c r="O186" s="125"/>
    </row>
    <row r="187" spans="1:15" ht="14.4" customHeight="1">
      <c r="A187" s="118">
        <v>10187167</v>
      </c>
      <c r="B187" s="119">
        <v>42388</v>
      </c>
      <c r="C187" s="125" t="s">
        <v>63</v>
      </c>
      <c r="D187" s="120" t="s">
        <v>3344</v>
      </c>
      <c r="E187" s="120" t="s">
        <v>17661</v>
      </c>
      <c r="F187" s="125" t="s">
        <v>17664</v>
      </c>
      <c r="G187" s="121" t="s">
        <v>9515</v>
      </c>
      <c r="H187" s="122" t="s">
        <v>17550</v>
      </c>
      <c r="I187" s="120" t="s">
        <v>12354</v>
      </c>
      <c r="J187" s="120" t="s">
        <v>6651</v>
      </c>
      <c r="K187" s="123">
        <v>2285.6999999999998</v>
      </c>
      <c r="L187" s="124" t="s">
        <v>17277</v>
      </c>
      <c r="M187" s="120" t="s">
        <v>3345</v>
      </c>
      <c r="N187" s="120" t="s">
        <v>6652</v>
      </c>
      <c r="O187" s="125"/>
    </row>
    <row r="188" spans="1:15" ht="13.05" customHeight="1">
      <c r="A188" s="118">
        <v>10187320</v>
      </c>
      <c r="B188" s="119">
        <v>42388</v>
      </c>
      <c r="C188" s="125" t="s">
        <v>63</v>
      </c>
      <c r="D188" s="120" t="s">
        <v>3346</v>
      </c>
      <c r="E188" s="120" t="s">
        <v>17661</v>
      </c>
      <c r="F188" s="125" t="s">
        <v>17664</v>
      </c>
      <c r="G188" s="121" t="s">
        <v>9515</v>
      </c>
      <c r="H188" s="122" t="s">
        <v>17550</v>
      </c>
      <c r="I188" s="120" t="s">
        <v>1705</v>
      </c>
      <c r="J188" s="120" t="s">
        <v>6863</v>
      </c>
      <c r="K188" s="123">
        <v>1047.0899999999999</v>
      </c>
      <c r="L188" s="124" t="s">
        <v>17277</v>
      </c>
      <c r="M188" s="120" t="s">
        <v>3347</v>
      </c>
      <c r="N188" s="120" t="s">
        <v>6864</v>
      </c>
      <c r="O188" s="125"/>
    </row>
    <row r="189" spans="1:15" ht="14.4" customHeight="1">
      <c r="A189" s="118">
        <v>10187434</v>
      </c>
      <c r="B189" s="119">
        <v>42388</v>
      </c>
      <c r="C189" s="125" t="s">
        <v>63</v>
      </c>
      <c r="D189" s="120" t="s">
        <v>3366</v>
      </c>
      <c r="E189" s="120" t="s">
        <v>17661</v>
      </c>
      <c r="F189" s="125" t="s">
        <v>17664</v>
      </c>
      <c r="G189" s="121" t="s">
        <v>9504</v>
      </c>
      <c r="H189" s="122" t="s">
        <v>7695</v>
      </c>
      <c r="I189" s="120">
        <v>404.93</v>
      </c>
      <c r="J189" s="120" t="s">
        <v>4306</v>
      </c>
      <c r="K189" s="123">
        <v>1386.2</v>
      </c>
      <c r="L189" s="124" t="s">
        <v>17271</v>
      </c>
      <c r="M189" s="120" t="s">
        <v>3367</v>
      </c>
      <c r="N189" s="120" t="s">
        <v>4355</v>
      </c>
      <c r="O189" s="125"/>
    </row>
    <row r="190" spans="1:15" ht="13.05" customHeight="1">
      <c r="A190" s="118">
        <v>10188416</v>
      </c>
      <c r="B190" s="119">
        <v>42388</v>
      </c>
      <c r="C190" s="125" t="s">
        <v>63</v>
      </c>
      <c r="D190" s="120" t="s">
        <v>3610</v>
      </c>
      <c r="E190" s="120" t="s">
        <v>17661</v>
      </c>
      <c r="F190" s="125" t="s">
        <v>17664</v>
      </c>
      <c r="G190" s="121" t="s">
        <v>9520</v>
      </c>
      <c r="H190" s="122" t="s">
        <v>7696</v>
      </c>
      <c r="I190" s="120" t="s">
        <v>11883</v>
      </c>
      <c r="J190" s="120" t="s">
        <v>5251</v>
      </c>
      <c r="K190" s="123">
        <v>1273</v>
      </c>
      <c r="L190" s="124" t="s">
        <v>17281</v>
      </c>
      <c r="M190" s="120" t="s">
        <v>3611</v>
      </c>
      <c r="N190" s="120" t="s">
        <v>5252</v>
      </c>
      <c r="O190" s="125"/>
    </row>
    <row r="191" spans="1:15" ht="14.4" customHeight="1">
      <c r="A191" s="118">
        <v>10190339</v>
      </c>
      <c r="B191" s="119">
        <v>42388</v>
      </c>
      <c r="C191" s="125" t="s">
        <v>63</v>
      </c>
      <c r="D191" s="120" t="s">
        <v>3747</v>
      </c>
      <c r="E191" s="120" t="s">
        <v>17661</v>
      </c>
      <c r="F191" s="125" t="s">
        <v>17664</v>
      </c>
      <c r="G191" s="121" t="s">
        <v>9520</v>
      </c>
      <c r="H191" s="122" t="s">
        <v>7696</v>
      </c>
      <c r="I191" s="120">
        <v>802.15</v>
      </c>
      <c r="J191" s="120" t="s">
        <v>4603</v>
      </c>
      <c r="K191" s="123">
        <v>2120.87</v>
      </c>
      <c r="L191" s="124" t="s">
        <v>13746</v>
      </c>
      <c r="M191" s="120" t="s">
        <v>3748</v>
      </c>
      <c r="N191" s="120" t="s">
        <v>4329</v>
      </c>
      <c r="O191" s="125"/>
    </row>
    <row r="192" spans="1:15" ht="13.05" customHeight="1">
      <c r="A192" s="118">
        <v>10192809</v>
      </c>
      <c r="B192" s="119">
        <v>42388</v>
      </c>
      <c r="C192" s="125" t="s">
        <v>63</v>
      </c>
      <c r="D192" s="120" t="s">
        <v>3809</v>
      </c>
      <c r="E192" s="120" t="s">
        <v>17661</v>
      </c>
      <c r="F192" s="125" t="s">
        <v>17664</v>
      </c>
      <c r="G192" s="121" t="s">
        <v>9520</v>
      </c>
      <c r="H192" s="122" t="s">
        <v>7696</v>
      </c>
      <c r="I192" s="120">
        <v>802.5</v>
      </c>
      <c r="J192" s="120" t="s">
        <v>5251</v>
      </c>
      <c r="K192" s="123">
        <v>1499.95</v>
      </c>
      <c r="L192" s="124" t="s">
        <v>14118</v>
      </c>
      <c r="M192" s="120" t="s">
        <v>3871</v>
      </c>
      <c r="N192" s="120" t="s">
        <v>5252</v>
      </c>
      <c r="O192" s="125"/>
    </row>
    <row r="193" spans="1:15" ht="14.4" customHeight="1">
      <c r="A193" s="118">
        <v>10193238</v>
      </c>
      <c r="B193" s="119">
        <v>42388</v>
      </c>
      <c r="C193" s="125" t="s">
        <v>63</v>
      </c>
      <c r="D193" s="120" t="s">
        <v>11887</v>
      </c>
      <c r="E193" s="120" t="s">
        <v>17661</v>
      </c>
      <c r="F193" s="125" t="s">
        <v>17664</v>
      </c>
      <c r="G193" s="121" t="s">
        <v>9520</v>
      </c>
      <c r="H193" s="122" t="s">
        <v>7696</v>
      </c>
      <c r="I193" s="120">
        <v>802.1</v>
      </c>
      <c r="J193" s="120" t="s">
        <v>13930</v>
      </c>
      <c r="K193" s="123">
        <v>1160</v>
      </c>
      <c r="L193" s="124" t="s">
        <v>17322</v>
      </c>
      <c r="M193" s="120" t="s">
        <v>11888</v>
      </c>
      <c r="N193" s="120" t="s">
        <v>13931</v>
      </c>
      <c r="O193" s="125"/>
    </row>
    <row r="194" spans="1:15" ht="14.4" customHeight="1">
      <c r="A194" s="118">
        <v>10194475</v>
      </c>
      <c r="B194" s="119">
        <v>42388</v>
      </c>
      <c r="C194" s="125" t="s">
        <v>63</v>
      </c>
      <c r="D194" s="120" t="s">
        <v>3865</v>
      </c>
      <c r="E194" s="120" t="s">
        <v>17661</v>
      </c>
      <c r="F194" s="125" t="s">
        <v>17664</v>
      </c>
      <c r="G194" s="121" t="s">
        <v>9504</v>
      </c>
      <c r="H194" s="122" t="s">
        <v>7695</v>
      </c>
      <c r="I194" s="120">
        <v>400.94</v>
      </c>
      <c r="J194" s="120" t="s">
        <v>4598</v>
      </c>
      <c r="K194" s="123">
        <v>1116.51</v>
      </c>
      <c r="L194" s="124" t="s">
        <v>17271</v>
      </c>
      <c r="M194" s="120" t="s">
        <v>6743</v>
      </c>
      <c r="N194" s="120" t="s">
        <v>6745</v>
      </c>
      <c r="O194" s="125"/>
    </row>
    <row r="195" spans="1:15" ht="14.4" customHeight="1">
      <c r="A195" s="118">
        <v>10196909</v>
      </c>
      <c r="B195" s="119">
        <v>42388</v>
      </c>
      <c r="C195" s="125" t="s">
        <v>63</v>
      </c>
      <c r="D195" s="120" t="s">
        <v>7775</v>
      </c>
      <c r="E195" s="120" t="s">
        <v>17661</v>
      </c>
      <c r="F195" s="125" t="s">
        <v>17664</v>
      </c>
      <c r="G195" s="121" t="s">
        <v>9504</v>
      </c>
      <c r="H195" s="122" t="s">
        <v>7695</v>
      </c>
      <c r="I195" s="120">
        <v>400.64</v>
      </c>
      <c r="J195" s="120" t="s">
        <v>4598</v>
      </c>
      <c r="K195" s="123">
        <v>1117.5</v>
      </c>
      <c r="L195" s="124" t="s">
        <v>17271</v>
      </c>
      <c r="M195" s="120" t="s">
        <v>8241</v>
      </c>
      <c r="N195" s="120" t="s">
        <v>6745</v>
      </c>
      <c r="O195" s="125"/>
    </row>
    <row r="196" spans="1:15" ht="14.4" customHeight="1">
      <c r="A196" s="118">
        <v>10196910</v>
      </c>
      <c r="B196" s="119">
        <v>42388</v>
      </c>
      <c r="C196" s="125" t="s">
        <v>63</v>
      </c>
      <c r="D196" s="120" t="s">
        <v>8242</v>
      </c>
      <c r="E196" s="120" t="s">
        <v>17661</v>
      </c>
      <c r="F196" s="125" t="s">
        <v>17664</v>
      </c>
      <c r="G196" s="121" t="s">
        <v>9520</v>
      </c>
      <c r="H196" s="122" t="s">
        <v>7696</v>
      </c>
      <c r="I196" s="120" t="s">
        <v>17661</v>
      </c>
      <c r="J196" s="120" t="s">
        <v>4306</v>
      </c>
      <c r="K196" s="123">
        <v>1230.95</v>
      </c>
      <c r="L196" s="124" t="s">
        <v>17326</v>
      </c>
      <c r="M196" s="120">
        <v>69167642953</v>
      </c>
      <c r="N196" s="120" t="s">
        <v>4355</v>
      </c>
      <c r="O196" s="125"/>
    </row>
    <row r="197" spans="1:15" ht="14.4" customHeight="1">
      <c r="A197" s="118">
        <v>10199280</v>
      </c>
      <c r="B197" s="119">
        <v>42388</v>
      </c>
      <c r="C197" s="125" t="s">
        <v>63</v>
      </c>
      <c r="D197" s="120" t="s">
        <v>11956</v>
      </c>
      <c r="E197" s="120" t="s">
        <v>17661</v>
      </c>
      <c r="F197" s="125" t="s">
        <v>17664</v>
      </c>
      <c r="G197" s="121" t="s">
        <v>9520</v>
      </c>
      <c r="H197" s="122" t="s">
        <v>7696</v>
      </c>
      <c r="I197" s="120" t="s">
        <v>17661</v>
      </c>
      <c r="J197" s="120" t="s">
        <v>6927</v>
      </c>
      <c r="K197" s="123">
        <v>1149.98</v>
      </c>
      <c r="L197" s="124" t="s">
        <v>17339</v>
      </c>
      <c r="M197" s="120" t="s">
        <v>11958</v>
      </c>
      <c r="N197" s="120" t="s">
        <v>6928</v>
      </c>
      <c r="O197" s="125"/>
    </row>
    <row r="198" spans="1:15" ht="13.05" customHeight="1">
      <c r="A198" s="118">
        <v>10108565</v>
      </c>
      <c r="B198" s="119">
        <v>42388</v>
      </c>
      <c r="C198" s="125" t="s">
        <v>9501</v>
      </c>
      <c r="D198" s="120" t="s">
        <v>86</v>
      </c>
      <c r="E198" s="120" t="s">
        <v>88</v>
      </c>
      <c r="F198" s="125" t="s">
        <v>17664</v>
      </c>
      <c r="G198" s="121" t="s">
        <v>9520</v>
      </c>
      <c r="H198" s="122" t="s">
        <v>7696</v>
      </c>
      <c r="I198" s="120" t="s">
        <v>4334</v>
      </c>
      <c r="J198" s="120" t="s">
        <v>6940</v>
      </c>
      <c r="K198" s="123">
        <v>2094</v>
      </c>
      <c r="L198" s="124" t="s">
        <v>17271</v>
      </c>
      <c r="M198" s="120" t="s">
        <v>17661</v>
      </c>
      <c r="N198" s="120" t="s">
        <v>4304</v>
      </c>
      <c r="O198" s="120"/>
    </row>
    <row r="199" spans="1:15" ht="14.4" customHeight="1">
      <c r="A199" s="118">
        <v>10108806</v>
      </c>
      <c r="B199" s="119">
        <v>42388</v>
      </c>
      <c r="C199" s="125" t="s">
        <v>9501</v>
      </c>
      <c r="D199" s="120" t="s">
        <v>90</v>
      </c>
      <c r="E199" s="120" t="s">
        <v>88</v>
      </c>
      <c r="F199" s="125" t="s">
        <v>17664</v>
      </c>
      <c r="G199" s="121" t="s">
        <v>9520</v>
      </c>
      <c r="H199" s="122" t="s">
        <v>7696</v>
      </c>
      <c r="I199" s="120" t="s">
        <v>4334</v>
      </c>
      <c r="J199" s="120" t="s">
        <v>6940</v>
      </c>
      <c r="K199" s="123">
        <v>2534</v>
      </c>
      <c r="L199" s="124" t="s">
        <v>17271</v>
      </c>
      <c r="M199" s="120" t="s">
        <v>17661</v>
      </c>
      <c r="N199" s="120" t="s">
        <v>4304</v>
      </c>
      <c r="O199" s="120"/>
    </row>
    <row r="200" spans="1:15" ht="14.4" customHeight="1">
      <c r="A200" s="118">
        <v>10144781</v>
      </c>
      <c r="B200" s="119">
        <v>42388</v>
      </c>
      <c r="C200" s="125" t="s">
        <v>9501</v>
      </c>
      <c r="D200" s="120" t="s">
        <v>317</v>
      </c>
      <c r="E200" s="120">
        <v>221546</v>
      </c>
      <c r="F200" s="125" t="s">
        <v>17664</v>
      </c>
      <c r="G200" s="121" t="s">
        <v>9504</v>
      </c>
      <c r="H200" s="122" t="s">
        <v>7695</v>
      </c>
      <c r="I200" s="120">
        <v>403.1</v>
      </c>
      <c r="J200" s="120" t="s">
        <v>4742</v>
      </c>
      <c r="K200" s="123">
        <v>2585</v>
      </c>
      <c r="L200" s="124" t="s">
        <v>17285</v>
      </c>
      <c r="M200" s="120" t="s">
        <v>318</v>
      </c>
      <c r="N200" s="120" t="s">
        <v>4304</v>
      </c>
      <c r="O200" s="125"/>
    </row>
    <row r="201" spans="1:15" ht="14.4" customHeight="1">
      <c r="A201" s="118">
        <v>10144782</v>
      </c>
      <c r="B201" s="119">
        <v>42388</v>
      </c>
      <c r="C201" s="125" t="s">
        <v>9501</v>
      </c>
      <c r="D201" s="120" t="s">
        <v>317</v>
      </c>
      <c r="E201" s="120">
        <v>221546</v>
      </c>
      <c r="F201" s="125" t="s">
        <v>17664</v>
      </c>
      <c r="G201" s="121" t="s">
        <v>9504</v>
      </c>
      <c r="H201" s="122" t="s">
        <v>7695</v>
      </c>
      <c r="I201" s="120">
        <v>403.1</v>
      </c>
      <c r="J201" s="120" t="s">
        <v>4742</v>
      </c>
      <c r="K201" s="123">
        <v>2585</v>
      </c>
      <c r="L201" s="124" t="s">
        <v>17285</v>
      </c>
      <c r="M201" s="120" t="s">
        <v>320</v>
      </c>
      <c r="N201" s="120" t="s">
        <v>4304</v>
      </c>
      <c r="O201" s="125"/>
    </row>
    <row r="202" spans="1:15" ht="14.4" customHeight="1">
      <c r="A202" s="118">
        <v>10155438</v>
      </c>
      <c r="B202" s="119">
        <v>42388</v>
      </c>
      <c r="C202" s="125" t="s">
        <v>9501</v>
      </c>
      <c r="D202" s="120" t="s">
        <v>636</v>
      </c>
      <c r="E202" s="120" t="s">
        <v>17661</v>
      </c>
      <c r="F202" s="125" t="s">
        <v>17664</v>
      </c>
      <c r="G202" s="121" t="s">
        <v>9504</v>
      </c>
      <c r="H202" s="122" t="s">
        <v>7695</v>
      </c>
      <c r="I202" s="120">
        <v>403.1</v>
      </c>
      <c r="J202" s="120" t="s">
        <v>4285</v>
      </c>
      <c r="K202" s="123">
        <v>3500</v>
      </c>
      <c r="L202" s="124" t="s">
        <v>17285</v>
      </c>
      <c r="M202" s="120" t="s">
        <v>637</v>
      </c>
      <c r="N202" s="120" t="s">
        <v>4304</v>
      </c>
      <c r="O202" s="125"/>
    </row>
    <row r="203" spans="1:15" ht="14.4" customHeight="1">
      <c r="A203" s="118">
        <v>10155441</v>
      </c>
      <c r="B203" s="119">
        <v>42388</v>
      </c>
      <c r="C203" s="125" t="s">
        <v>9501</v>
      </c>
      <c r="D203" s="120" t="s">
        <v>636</v>
      </c>
      <c r="E203" s="120" t="s">
        <v>17661</v>
      </c>
      <c r="F203" s="125" t="s">
        <v>17664</v>
      </c>
      <c r="G203" s="121" t="s">
        <v>9504</v>
      </c>
      <c r="H203" s="122" t="s">
        <v>7695</v>
      </c>
      <c r="I203" s="120">
        <v>403.1</v>
      </c>
      <c r="J203" s="120" t="s">
        <v>4303</v>
      </c>
      <c r="K203" s="123">
        <v>3500</v>
      </c>
      <c r="L203" s="124" t="s">
        <v>17285</v>
      </c>
      <c r="M203" s="120" t="s">
        <v>640</v>
      </c>
      <c r="N203" s="120" t="s">
        <v>4304</v>
      </c>
      <c r="O203" s="125"/>
    </row>
    <row r="204" spans="1:15" ht="14.4" customHeight="1">
      <c r="A204" s="118">
        <v>10160488</v>
      </c>
      <c r="B204" s="119">
        <v>42388</v>
      </c>
      <c r="C204" s="125" t="s">
        <v>9501</v>
      </c>
      <c r="D204" s="120" t="s">
        <v>876</v>
      </c>
      <c r="E204" s="120" t="s">
        <v>17661</v>
      </c>
      <c r="F204" s="125" t="s">
        <v>17664</v>
      </c>
      <c r="G204" s="121" t="s">
        <v>9504</v>
      </c>
      <c r="H204" s="122" t="s">
        <v>7695</v>
      </c>
      <c r="I204" s="120" t="s">
        <v>11736</v>
      </c>
      <c r="J204" s="120" t="s">
        <v>11736</v>
      </c>
      <c r="K204" s="123">
        <v>1819.63</v>
      </c>
      <c r="L204" s="124" t="s">
        <v>14331</v>
      </c>
      <c r="M204" s="120" t="s">
        <v>877</v>
      </c>
      <c r="N204" s="120" t="s">
        <v>4304</v>
      </c>
      <c r="O204" s="125"/>
    </row>
    <row r="205" spans="1:15" ht="14.4" customHeight="1">
      <c r="A205" s="118">
        <v>10163194</v>
      </c>
      <c r="B205" s="119">
        <v>42388</v>
      </c>
      <c r="C205" s="125" t="s">
        <v>9501</v>
      </c>
      <c r="D205" s="120" t="s">
        <v>1120</v>
      </c>
      <c r="E205" s="120" t="s">
        <v>1121</v>
      </c>
      <c r="F205" s="125" t="s">
        <v>17664</v>
      </c>
      <c r="G205" s="121" t="s">
        <v>9520</v>
      </c>
      <c r="H205" s="122" t="s">
        <v>7696</v>
      </c>
      <c r="I205" s="120" t="s">
        <v>11882</v>
      </c>
      <c r="J205" s="120" t="s">
        <v>5367</v>
      </c>
      <c r="K205" s="123">
        <v>2534.2199999999998</v>
      </c>
      <c r="L205" s="124" t="s">
        <v>17275</v>
      </c>
      <c r="M205" s="120" t="s">
        <v>1122</v>
      </c>
      <c r="N205" s="120" t="s">
        <v>6549</v>
      </c>
      <c r="O205" s="125"/>
    </row>
    <row r="206" spans="1:15" ht="14.4" customHeight="1">
      <c r="A206" s="118">
        <v>10168549</v>
      </c>
      <c r="B206" s="119">
        <v>42388</v>
      </c>
      <c r="C206" s="125" t="s">
        <v>9501</v>
      </c>
      <c r="D206" s="120" t="s">
        <v>1415</v>
      </c>
      <c r="E206" s="120" t="s">
        <v>17661</v>
      </c>
      <c r="F206" s="125" t="s">
        <v>17664</v>
      </c>
      <c r="G206" s="121" t="s">
        <v>9504</v>
      </c>
      <c r="H206" s="122" t="s">
        <v>7695</v>
      </c>
      <c r="I206" s="120">
        <v>404.91</v>
      </c>
      <c r="J206" s="120" t="s">
        <v>4451</v>
      </c>
      <c r="K206" s="123">
        <v>1064.92</v>
      </c>
      <c r="L206" s="124" t="s">
        <v>14118</v>
      </c>
      <c r="M206" s="120" t="s">
        <v>17661</v>
      </c>
      <c r="N206" s="120" t="s">
        <v>6617</v>
      </c>
      <c r="O206" s="125"/>
    </row>
    <row r="207" spans="1:15" ht="14.4" customHeight="1">
      <c r="A207" s="118">
        <v>10168901</v>
      </c>
      <c r="B207" s="119">
        <v>42388</v>
      </c>
      <c r="C207" s="125" t="s">
        <v>9501</v>
      </c>
      <c r="D207" s="120" t="s">
        <v>1479</v>
      </c>
      <c r="E207" s="120" t="s">
        <v>17661</v>
      </c>
      <c r="F207" s="125" t="s">
        <v>17664</v>
      </c>
      <c r="G207" s="121" t="s">
        <v>9504</v>
      </c>
      <c r="H207" s="122" t="s">
        <v>7695</v>
      </c>
      <c r="I207" s="120">
        <v>400.99</v>
      </c>
      <c r="J207" s="120" t="s">
        <v>4368</v>
      </c>
      <c r="K207" s="123">
        <v>2761.75</v>
      </c>
      <c r="L207" s="124" t="s">
        <v>17271</v>
      </c>
      <c r="M207" s="120" t="s">
        <v>1480</v>
      </c>
      <c r="N207" s="120" t="s">
        <v>4304</v>
      </c>
      <c r="O207" s="125"/>
    </row>
    <row r="208" spans="1:15" ht="14.4" customHeight="1">
      <c r="A208" s="127">
        <v>10169329</v>
      </c>
      <c r="B208" s="128">
        <v>42388</v>
      </c>
      <c r="C208" s="129" t="s">
        <v>9501</v>
      </c>
      <c r="D208" s="129" t="s">
        <v>1382</v>
      </c>
      <c r="E208" s="129" t="s">
        <v>17661</v>
      </c>
      <c r="F208" s="129" t="s">
        <v>17664</v>
      </c>
      <c r="G208" s="127" t="s">
        <v>9504</v>
      </c>
      <c r="H208" s="130" t="s">
        <v>7695</v>
      </c>
      <c r="I208" s="129" t="s">
        <v>4456</v>
      </c>
      <c r="J208" s="129" t="s">
        <v>4456</v>
      </c>
      <c r="K208" s="131">
        <v>1222.3800000000001</v>
      </c>
      <c r="L208" s="132" t="s">
        <v>17275</v>
      </c>
      <c r="M208" s="129" t="s">
        <v>1486</v>
      </c>
      <c r="N208" s="129" t="s">
        <v>6846</v>
      </c>
      <c r="O208" s="129" t="s">
        <v>17663</v>
      </c>
    </row>
    <row r="209" spans="1:15" ht="14.4" customHeight="1">
      <c r="A209" s="118">
        <v>10169332</v>
      </c>
      <c r="B209" s="119">
        <v>42388</v>
      </c>
      <c r="C209" s="125" t="s">
        <v>9501</v>
      </c>
      <c r="D209" s="120" t="s">
        <v>1382</v>
      </c>
      <c r="E209" s="120" t="s">
        <v>17661</v>
      </c>
      <c r="F209" s="125" t="s">
        <v>17664</v>
      </c>
      <c r="G209" s="121" t="s">
        <v>9504</v>
      </c>
      <c r="H209" s="122" t="s">
        <v>7695</v>
      </c>
      <c r="I209" s="120" t="s">
        <v>7835</v>
      </c>
      <c r="J209" s="120" t="e">
        <v>#N/A</v>
      </c>
      <c r="K209" s="123">
        <v>1222.3800000000001</v>
      </c>
      <c r="L209" s="124" t="s">
        <v>17307</v>
      </c>
      <c r="M209" s="120" t="s">
        <v>1488</v>
      </c>
      <c r="N209" s="120" t="e">
        <v>#N/A</v>
      </c>
      <c r="O209" s="125"/>
    </row>
    <row r="210" spans="1:15" ht="14.4" customHeight="1">
      <c r="A210" s="118">
        <v>10170109</v>
      </c>
      <c r="B210" s="119">
        <v>42388</v>
      </c>
      <c r="C210" s="125" t="s">
        <v>9501</v>
      </c>
      <c r="D210" s="120" t="s">
        <v>1496</v>
      </c>
      <c r="E210" s="120" t="s">
        <v>17661</v>
      </c>
      <c r="F210" s="125" t="s">
        <v>17664</v>
      </c>
      <c r="G210" s="121" t="s">
        <v>9510</v>
      </c>
      <c r="H210" s="122" t="s">
        <v>17503</v>
      </c>
      <c r="I210" s="120">
        <v>108</v>
      </c>
      <c r="J210" s="120" t="s">
        <v>6060</v>
      </c>
      <c r="K210" s="123">
        <v>2909.46</v>
      </c>
      <c r="L210" s="124" t="s">
        <v>17303</v>
      </c>
      <c r="M210" s="120" t="s">
        <v>1497</v>
      </c>
      <c r="N210" s="120" t="s">
        <v>14124</v>
      </c>
      <c r="O210" s="125"/>
    </row>
    <row r="211" spans="1:15" ht="14.4" customHeight="1">
      <c r="A211" s="118">
        <v>10172105</v>
      </c>
      <c r="B211" s="119">
        <v>42388</v>
      </c>
      <c r="C211" s="125" t="s">
        <v>9501</v>
      </c>
      <c r="D211" s="120" t="s">
        <v>1674</v>
      </c>
      <c r="E211" s="120" t="s">
        <v>17661</v>
      </c>
      <c r="F211" s="125" t="s">
        <v>17664</v>
      </c>
      <c r="G211" s="121" t="s">
        <v>9520</v>
      </c>
      <c r="H211" s="122" t="s">
        <v>7696</v>
      </c>
      <c r="I211" s="120">
        <v>80100</v>
      </c>
      <c r="J211" s="120" t="e">
        <v>#N/A</v>
      </c>
      <c r="K211" s="123">
        <v>1001.3</v>
      </c>
      <c r="L211" s="124" t="s">
        <v>17278</v>
      </c>
      <c r="M211" s="120" t="s">
        <v>1766</v>
      </c>
      <c r="N211" s="120" t="e">
        <v>#N/A</v>
      </c>
      <c r="O211" s="125"/>
    </row>
    <row r="212" spans="1:15" ht="14.4" customHeight="1">
      <c r="A212" s="118">
        <v>10172445</v>
      </c>
      <c r="B212" s="119">
        <v>42388</v>
      </c>
      <c r="C212" s="125" t="s">
        <v>9501</v>
      </c>
      <c r="D212" s="120" t="s">
        <v>1760</v>
      </c>
      <c r="E212" s="120" t="s">
        <v>17661</v>
      </c>
      <c r="F212" s="125" t="s">
        <v>17664</v>
      </c>
      <c r="G212" s="121" t="s">
        <v>9679</v>
      </c>
      <c r="H212" s="122" t="s">
        <v>17358</v>
      </c>
      <c r="I212" s="120" t="s">
        <v>7514</v>
      </c>
      <c r="J212" s="120" t="e">
        <v>#N/A</v>
      </c>
      <c r="K212" s="123">
        <v>1563.9</v>
      </c>
      <c r="L212" s="124" t="s">
        <v>17281</v>
      </c>
      <c r="M212" s="120" t="s">
        <v>1771</v>
      </c>
      <c r="N212" s="120" t="e">
        <v>#N/A</v>
      </c>
      <c r="O212" s="125"/>
    </row>
    <row r="213" spans="1:15" ht="13.05" customHeight="1">
      <c r="A213" s="118">
        <v>10173982</v>
      </c>
      <c r="B213" s="119">
        <v>42388</v>
      </c>
      <c r="C213" s="125" t="s">
        <v>9501</v>
      </c>
      <c r="D213" s="120" t="s">
        <v>1760</v>
      </c>
      <c r="E213" s="120" t="s">
        <v>17661</v>
      </c>
      <c r="F213" s="125" t="s">
        <v>17664</v>
      </c>
      <c r="G213" s="121" t="s">
        <v>9520</v>
      </c>
      <c r="H213" s="122" t="s">
        <v>7696</v>
      </c>
      <c r="I213" s="120" t="s">
        <v>1862</v>
      </c>
      <c r="J213" s="120" t="s">
        <v>4362</v>
      </c>
      <c r="K213" s="123">
        <v>1914.76</v>
      </c>
      <c r="L213" s="124" t="s">
        <v>17305</v>
      </c>
      <c r="M213" s="120" t="s">
        <v>1855</v>
      </c>
      <c r="N213" s="120" t="s">
        <v>4304</v>
      </c>
      <c r="O213" s="125"/>
    </row>
    <row r="214" spans="1:15" ht="13.05" customHeight="1">
      <c r="A214" s="127">
        <v>10174293</v>
      </c>
      <c r="B214" s="128">
        <v>42388</v>
      </c>
      <c r="C214" s="129" t="s">
        <v>9501</v>
      </c>
      <c r="D214" s="129" t="s">
        <v>1879</v>
      </c>
      <c r="E214" s="129" t="s">
        <v>17661</v>
      </c>
      <c r="F214" s="129" t="s">
        <v>17664</v>
      </c>
      <c r="G214" s="127" t="s">
        <v>9520</v>
      </c>
      <c r="H214" s="130" t="s">
        <v>7696</v>
      </c>
      <c r="I214" s="129" t="s">
        <v>125</v>
      </c>
      <c r="J214" s="129" t="s">
        <v>4456</v>
      </c>
      <c r="K214" s="131">
        <v>2211.6</v>
      </c>
      <c r="L214" s="132" t="s">
        <v>9139</v>
      </c>
      <c r="M214" s="129" t="s">
        <v>1882</v>
      </c>
      <c r="N214" s="129" t="s">
        <v>6846</v>
      </c>
      <c r="O214" s="129" t="s">
        <v>17663</v>
      </c>
    </row>
    <row r="215" spans="1:15" ht="13.05" customHeight="1">
      <c r="A215" s="127">
        <v>10174785</v>
      </c>
      <c r="B215" s="128">
        <v>42388</v>
      </c>
      <c r="C215" s="129" t="s">
        <v>9501</v>
      </c>
      <c r="D215" s="129" t="s">
        <v>1674</v>
      </c>
      <c r="E215" s="129" t="s">
        <v>17661</v>
      </c>
      <c r="F215" s="129" t="s">
        <v>17664</v>
      </c>
      <c r="G215" s="127" t="s">
        <v>9520</v>
      </c>
      <c r="H215" s="130" t="s">
        <v>7696</v>
      </c>
      <c r="I215" s="129">
        <v>801.18200000000002</v>
      </c>
      <c r="J215" s="129" t="e">
        <v>#N/A</v>
      </c>
      <c r="K215" s="131">
        <v>1200.3599999999999</v>
      </c>
      <c r="L215" s="132" t="s">
        <v>17309</v>
      </c>
      <c r="M215" s="129" t="s">
        <v>1971</v>
      </c>
      <c r="N215" s="129" t="e">
        <v>#N/A</v>
      </c>
      <c r="O215" s="129" t="s">
        <v>17663</v>
      </c>
    </row>
    <row r="216" spans="1:15" ht="13.05" customHeight="1">
      <c r="A216" s="118">
        <v>10175748</v>
      </c>
      <c r="B216" s="119">
        <v>42388</v>
      </c>
      <c r="C216" s="125" t="s">
        <v>9501</v>
      </c>
      <c r="D216" s="120" t="s">
        <v>1879</v>
      </c>
      <c r="E216" s="120" t="s">
        <v>17661</v>
      </c>
      <c r="F216" s="125" t="s">
        <v>17664</v>
      </c>
      <c r="G216" s="121" t="s">
        <v>9515</v>
      </c>
      <c r="H216" s="122" t="s">
        <v>17550</v>
      </c>
      <c r="I216" s="120" t="s">
        <v>2073</v>
      </c>
      <c r="J216" s="120" t="s">
        <v>6621</v>
      </c>
      <c r="K216" s="123">
        <v>1207.7</v>
      </c>
      <c r="L216" s="124" t="s">
        <v>17277</v>
      </c>
      <c r="M216" s="120" t="s">
        <v>2072</v>
      </c>
      <c r="N216" s="120" t="s">
        <v>6622</v>
      </c>
      <c r="O216" s="125"/>
    </row>
    <row r="217" spans="1:15" ht="13.05" customHeight="1">
      <c r="A217" s="118">
        <v>10177512</v>
      </c>
      <c r="B217" s="119">
        <v>42388</v>
      </c>
      <c r="C217" s="125" t="s">
        <v>9501</v>
      </c>
      <c r="D217" s="120" t="s">
        <v>11751</v>
      </c>
      <c r="E217" s="120" t="s">
        <v>17661</v>
      </c>
      <c r="F217" s="125" t="s">
        <v>17664</v>
      </c>
      <c r="G217" s="121" t="s">
        <v>9504</v>
      </c>
      <c r="H217" s="122" t="s">
        <v>7695</v>
      </c>
      <c r="I217" s="120" t="s">
        <v>11753</v>
      </c>
      <c r="J217" s="120" t="s">
        <v>4451</v>
      </c>
      <c r="K217" s="123">
        <v>1244.0999999999999</v>
      </c>
      <c r="L217" s="124" t="s">
        <v>13228</v>
      </c>
      <c r="M217" s="120" t="s">
        <v>11752</v>
      </c>
      <c r="N217" s="120" t="s">
        <v>13843</v>
      </c>
      <c r="O217" s="125"/>
    </row>
    <row r="218" spans="1:15" ht="13.05" customHeight="1">
      <c r="A218" s="118">
        <v>10181094</v>
      </c>
      <c r="B218" s="119">
        <v>42388</v>
      </c>
      <c r="C218" s="125" t="s">
        <v>9501</v>
      </c>
      <c r="D218" s="120" t="s">
        <v>2500</v>
      </c>
      <c r="E218" s="120" t="s">
        <v>17661</v>
      </c>
      <c r="F218" s="125" t="s">
        <v>17664</v>
      </c>
      <c r="G218" s="121" t="s">
        <v>9515</v>
      </c>
      <c r="H218" s="122" t="s">
        <v>17550</v>
      </c>
      <c r="I218" s="120" t="s">
        <v>2073</v>
      </c>
      <c r="J218" s="120" t="s">
        <v>6621</v>
      </c>
      <c r="K218" s="123">
        <v>1847.31</v>
      </c>
      <c r="L218" s="124" t="s">
        <v>17277</v>
      </c>
      <c r="M218" s="120" t="s">
        <v>2501</v>
      </c>
      <c r="N218" s="120" t="s">
        <v>6622</v>
      </c>
      <c r="O218" s="125"/>
    </row>
    <row r="219" spans="1:15" ht="14.4" customHeight="1">
      <c r="A219" s="118">
        <v>10181226</v>
      </c>
      <c r="B219" s="119">
        <v>42388</v>
      </c>
      <c r="C219" s="125" t="s">
        <v>9501</v>
      </c>
      <c r="D219" s="120" t="s">
        <v>2515</v>
      </c>
      <c r="E219" s="120" t="s">
        <v>17661</v>
      </c>
      <c r="F219" s="125" t="s">
        <v>17664</v>
      </c>
      <c r="G219" s="121" t="s">
        <v>9515</v>
      </c>
      <c r="H219" s="122" t="s">
        <v>17550</v>
      </c>
      <c r="I219" s="120" t="s">
        <v>2073</v>
      </c>
      <c r="J219" s="120" t="s">
        <v>6621</v>
      </c>
      <c r="K219" s="123">
        <v>1662</v>
      </c>
      <c r="L219" s="124" t="s">
        <v>17277</v>
      </c>
      <c r="M219" s="120" t="s">
        <v>2516</v>
      </c>
      <c r="N219" s="120" t="s">
        <v>6622</v>
      </c>
      <c r="O219" s="125"/>
    </row>
    <row r="220" spans="1:15" ht="13.05" customHeight="1">
      <c r="A220" s="118">
        <v>10182204</v>
      </c>
      <c r="B220" s="119">
        <v>42388</v>
      </c>
      <c r="C220" s="125" t="s">
        <v>9501</v>
      </c>
      <c r="D220" s="120" t="s">
        <v>2624</v>
      </c>
      <c r="E220" s="120" t="s">
        <v>17661</v>
      </c>
      <c r="F220" s="125" t="s">
        <v>17664</v>
      </c>
      <c r="G220" s="121" t="s">
        <v>9520</v>
      </c>
      <c r="H220" s="122" t="s">
        <v>7696</v>
      </c>
      <c r="I220" s="120">
        <v>802.18</v>
      </c>
      <c r="J220" s="120" t="s">
        <v>4362</v>
      </c>
      <c r="K220" s="123">
        <v>1291.31</v>
      </c>
      <c r="L220" s="124" t="s">
        <v>17271</v>
      </c>
      <c r="M220" s="120" t="s">
        <v>2643</v>
      </c>
      <c r="N220" s="120" t="s">
        <v>4304</v>
      </c>
      <c r="O220" s="125"/>
    </row>
    <row r="221" spans="1:15" ht="13.05" customHeight="1">
      <c r="A221" s="118">
        <v>10182208</v>
      </c>
      <c r="B221" s="119">
        <v>42388</v>
      </c>
      <c r="C221" s="125" t="s">
        <v>9501</v>
      </c>
      <c r="D221" s="120" t="s">
        <v>2645</v>
      </c>
      <c r="E221" s="120" t="s">
        <v>17661</v>
      </c>
      <c r="F221" s="125" t="s">
        <v>17664</v>
      </c>
      <c r="G221" s="121" t="s">
        <v>9520</v>
      </c>
      <c r="H221" s="122" t="s">
        <v>7696</v>
      </c>
      <c r="I221" s="120" t="s">
        <v>6462</v>
      </c>
      <c r="J221" s="120" t="s">
        <v>6462</v>
      </c>
      <c r="K221" s="123">
        <v>1291.31</v>
      </c>
      <c r="L221" s="124" t="s">
        <v>14331</v>
      </c>
      <c r="M221" s="120" t="s">
        <v>2648</v>
      </c>
      <c r="N221" s="120" t="s">
        <v>6617</v>
      </c>
      <c r="O221" s="125"/>
    </row>
    <row r="222" spans="1:15" ht="14.4" customHeight="1">
      <c r="A222" s="118">
        <v>10186695</v>
      </c>
      <c r="B222" s="119">
        <v>42388</v>
      </c>
      <c r="C222" s="125" t="s">
        <v>9501</v>
      </c>
      <c r="D222" s="120" t="s">
        <v>3170</v>
      </c>
      <c r="E222" s="120" t="s">
        <v>17661</v>
      </c>
      <c r="F222" s="125" t="s">
        <v>17664</v>
      </c>
      <c r="G222" s="121" t="s">
        <v>9510</v>
      </c>
      <c r="H222" s="122" t="s">
        <v>17503</v>
      </c>
      <c r="I222" s="120" t="s">
        <v>8056</v>
      </c>
      <c r="J222" s="120" t="s">
        <v>6060</v>
      </c>
      <c r="K222" s="123">
        <v>1869.77</v>
      </c>
      <c r="L222" s="124" t="s">
        <v>17319</v>
      </c>
      <c r="M222" s="120" t="s">
        <v>3171</v>
      </c>
      <c r="N222" s="120" t="s">
        <v>14124</v>
      </c>
      <c r="O222" s="125"/>
    </row>
    <row r="223" spans="1:15" ht="13.05" customHeight="1">
      <c r="A223" s="118">
        <v>10187321</v>
      </c>
      <c r="B223" s="119">
        <v>42388</v>
      </c>
      <c r="C223" s="125" t="s">
        <v>9501</v>
      </c>
      <c r="D223" s="120" t="s">
        <v>3346</v>
      </c>
      <c r="E223" s="120" t="s">
        <v>17661</v>
      </c>
      <c r="F223" s="125" t="s">
        <v>17664</v>
      </c>
      <c r="G223" s="121" t="s">
        <v>9515</v>
      </c>
      <c r="H223" s="122" t="s">
        <v>17550</v>
      </c>
      <c r="I223" s="120" t="s">
        <v>2073</v>
      </c>
      <c r="J223" s="120" t="s">
        <v>6621</v>
      </c>
      <c r="K223" s="123">
        <v>1047.0899999999999</v>
      </c>
      <c r="L223" s="124" t="s">
        <v>17277</v>
      </c>
      <c r="M223" s="120" t="s">
        <v>17661</v>
      </c>
      <c r="N223" s="120" t="s">
        <v>6622</v>
      </c>
      <c r="O223" s="125"/>
    </row>
    <row r="224" spans="1:15" ht="14.4" customHeight="1">
      <c r="A224" s="118">
        <v>10190387</v>
      </c>
      <c r="B224" s="119">
        <v>42388</v>
      </c>
      <c r="C224" s="125" t="s">
        <v>9501</v>
      </c>
      <c r="D224" s="120" t="s">
        <v>3756</v>
      </c>
      <c r="E224" s="120" t="s">
        <v>17661</v>
      </c>
      <c r="F224" s="125" t="s">
        <v>17664</v>
      </c>
      <c r="G224" s="121" t="s">
        <v>9520</v>
      </c>
      <c r="H224" s="122" t="s">
        <v>7696</v>
      </c>
      <c r="I224" s="120">
        <v>80100</v>
      </c>
      <c r="J224" s="120" t="s">
        <v>7285</v>
      </c>
      <c r="K224" s="123">
        <v>1199.99</v>
      </c>
      <c r="L224" s="124" t="s">
        <v>17281</v>
      </c>
      <c r="M224" s="120" t="s">
        <v>3757</v>
      </c>
      <c r="N224" s="120" t="s">
        <v>6708</v>
      </c>
      <c r="O224" s="125"/>
    </row>
    <row r="225" spans="1:15" ht="13.05" customHeight="1">
      <c r="A225" s="118">
        <v>10190388</v>
      </c>
      <c r="B225" s="119">
        <v>42388</v>
      </c>
      <c r="C225" s="125" t="s">
        <v>9501</v>
      </c>
      <c r="D225" s="120" t="s">
        <v>3756</v>
      </c>
      <c r="E225" s="120" t="s">
        <v>17661</v>
      </c>
      <c r="F225" s="125" t="s">
        <v>17664</v>
      </c>
      <c r="G225" s="121" t="s">
        <v>9520</v>
      </c>
      <c r="H225" s="122" t="s">
        <v>7696</v>
      </c>
      <c r="I225" s="120">
        <v>401.33</v>
      </c>
      <c r="J225" s="120" t="s">
        <v>6709</v>
      </c>
      <c r="K225" s="123">
        <v>1199.99</v>
      </c>
      <c r="L225" s="124" t="s">
        <v>17295</v>
      </c>
      <c r="M225" s="120" t="s">
        <v>3759</v>
      </c>
      <c r="N225" s="120" t="s">
        <v>6710</v>
      </c>
      <c r="O225" s="125"/>
    </row>
    <row r="226" spans="1:15" ht="13.05" customHeight="1">
      <c r="A226" s="118">
        <v>10190389</v>
      </c>
      <c r="B226" s="119">
        <v>42388</v>
      </c>
      <c r="C226" s="125" t="s">
        <v>9501</v>
      </c>
      <c r="D226" s="120" t="s">
        <v>3756</v>
      </c>
      <c r="E226" s="120" t="s">
        <v>3760</v>
      </c>
      <c r="F226" s="125" t="s">
        <v>17664</v>
      </c>
      <c r="G226" s="121" t="s">
        <v>9520</v>
      </c>
      <c r="H226" s="122" t="s">
        <v>7696</v>
      </c>
      <c r="I226" s="120" t="s">
        <v>11884</v>
      </c>
      <c r="J226" s="120" t="s">
        <v>4451</v>
      </c>
      <c r="K226" s="123">
        <v>1199.99</v>
      </c>
      <c r="L226" s="124" t="s">
        <v>12825</v>
      </c>
      <c r="M226" s="120" t="s">
        <v>3761</v>
      </c>
      <c r="N226" s="120" t="s">
        <v>6549</v>
      </c>
      <c r="O226" s="125"/>
    </row>
    <row r="227" spans="1:15" ht="13.05" customHeight="1">
      <c r="A227" s="118">
        <v>10190390</v>
      </c>
      <c r="B227" s="119">
        <v>42388</v>
      </c>
      <c r="C227" s="125" t="s">
        <v>9501</v>
      </c>
      <c r="D227" s="120" t="s">
        <v>3756</v>
      </c>
      <c r="E227" s="120" t="s">
        <v>17661</v>
      </c>
      <c r="F227" s="125" t="s">
        <v>17664</v>
      </c>
      <c r="G227" s="121" t="s">
        <v>9520</v>
      </c>
      <c r="H227" s="122" t="s">
        <v>7696</v>
      </c>
      <c r="I227" s="120" t="s">
        <v>11885</v>
      </c>
      <c r="J227" s="120" t="s">
        <v>7585</v>
      </c>
      <c r="K227" s="123">
        <v>1199.99</v>
      </c>
      <c r="L227" s="124" t="s">
        <v>17291</v>
      </c>
      <c r="M227" s="120" t="s">
        <v>3762</v>
      </c>
      <c r="N227" s="120" t="s">
        <v>6711</v>
      </c>
      <c r="O227" s="125"/>
    </row>
    <row r="228" spans="1:15" ht="13.05" customHeight="1">
      <c r="A228" s="118">
        <v>10190391</v>
      </c>
      <c r="B228" s="119">
        <v>42388</v>
      </c>
      <c r="C228" s="125" t="s">
        <v>9501</v>
      </c>
      <c r="D228" s="120" t="s">
        <v>3756</v>
      </c>
      <c r="E228" s="120" t="s">
        <v>17661</v>
      </c>
      <c r="F228" s="125" t="s">
        <v>17664</v>
      </c>
      <c r="G228" s="121" t="s">
        <v>9520</v>
      </c>
      <c r="H228" s="122" t="s">
        <v>7696</v>
      </c>
      <c r="I228" s="120" t="s">
        <v>11882</v>
      </c>
      <c r="J228" s="120" t="s">
        <v>4451</v>
      </c>
      <c r="K228" s="123">
        <v>1199.99</v>
      </c>
      <c r="L228" s="124" t="s">
        <v>17297</v>
      </c>
      <c r="M228" s="120" t="s">
        <v>3763</v>
      </c>
      <c r="N228" s="120" t="s">
        <v>6617</v>
      </c>
      <c r="O228" s="125"/>
    </row>
    <row r="229" spans="1:15" ht="13.05" customHeight="1">
      <c r="A229" s="118">
        <v>10192655</v>
      </c>
      <c r="B229" s="119">
        <v>42388</v>
      </c>
      <c r="C229" s="125" t="s">
        <v>9501</v>
      </c>
      <c r="D229" s="120" t="s">
        <v>3865</v>
      </c>
      <c r="E229" s="120" t="s">
        <v>17661</v>
      </c>
      <c r="F229" s="125" t="s">
        <v>17664</v>
      </c>
      <c r="G229" s="121" t="s">
        <v>9520</v>
      </c>
      <c r="H229" s="122" t="s">
        <v>7696</v>
      </c>
      <c r="I229" s="120" t="s">
        <v>11886</v>
      </c>
      <c r="J229" s="120" t="s">
        <v>7585</v>
      </c>
      <c r="K229" s="123">
        <v>1159.99</v>
      </c>
      <c r="L229" s="124" t="s">
        <v>17291</v>
      </c>
      <c r="M229" s="120" t="s">
        <v>3866</v>
      </c>
      <c r="N229" s="120" t="s">
        <v>6958</v>
      </c>
      <c r="O229" s="125"/>
    </row>
    <row r="230" spans="1:15" ht="13.05" customHeight="1">
      <c r="A230" s="118">
        <v>10120020</v>
      </c>
      <c r="B230" s="119">
        <v>42388</v>
      </c>
      <c r="C230" s="125" t="s">
        <v>67</v>
      </c>
      <c r="D230" s="120" t="s">
        <v>92</v>
      </c>
      <c r="E230" s="120" t="s">
        <v>17661</v>
      </c>
      <c r="F230" s="125" t="s">
        <v>17664</v>
      </c>
      <c r="G230" s="121" t="s">
        <v>9504</v>
      </c>
      <c r="H230" s="122" t="s">
        <v>7695</v>
      </c>
      <c r="I230" s="120" t="s">
        <v>7823</v>
      </c>
      <c r="J230" s="120" t="e">
        <v>#N/A</v>
      </c>
      <c r="K230" s="123">
        <v>1000</v>
      </c>
      <c r="L230" s="124" t="s">
        <v>17272</v>
      </c>
      <c r="M230" s="120" t="s">
        <v>17661</v>
      </c>
      <c r="N230" s="120" t="e">
        <v>#N/A</v>
      </c>
      <c r="O230" s="120"/>
    </row>
    <row r="231" spans="1:15" ht="13.05" customHeight="1">
      <c r="A231" s="118">
        <v>10120041</v>
      </c>
      <c r="B231" s="119">
        <v>42388</v>
      </c>
      <c r="C231" s="125" t="s">
        <v>67</v>
      </c>
      <c r="D231" s="120" t="s">
        <v>94</v>
      </c>
      <c r="E231" s="120" t="s">
        <v>17661</v>
      </c>
      <c r="F231" s="125" t="s">
        <v>17664</v>
      </c>
      <c r="G231" s="121" t="s">
        <v>9504</v>
      </c>
      <c r="H231" s="122" t="s">
        <v>7695</v>
      </c>
      <c r="I231" s="120">
        <v>403.1</v>
      </c>
      <c r="J231" s="120" t="s">
        <v>4426</v>
      </c>
      <c r="K231" s="123">
        <v>8000</v>
      </c>
      <c r="L231" s="124" t="s">
        <v>17271</v>
      </c>
      <c r="M231" s="120" t="s">
        <v>17661</v>
      </c>
      <c r="N231" s="120" t="s">
        <v>4277</v>
      </c>
      <c r="O231" s="120"/>
    </row>
    <row r="232" spans="1:15" ht="14.4" customHeight="1">
      <c r="A232" s="118">
        <v>10140609</v>
      </c>
      <c r="B232" s="119">
        <v>42388</v>
      </c>
      <c r="C232" s="125" t="s">
        <v>67</v>
      </c>
      <c r="D232" s="120" t="s">
        <v>231</v>
      </c>
      <c r="E232" s="120" t="s">
        <v>222</v>
      </c>
      <c r="F232" s="125" t="s">
        <v>17664</v>
      </c>
      <c r="G232" s="121" t="s">
        <v>9504</v>
      </c>
      <c r="H232" s="122" t="s">
        <v>7695</v>
      </c>
      <c r="I232" s="120">
        <v>403.1</v>
      </c>
      <c r="J232" s="120" t="s">
        <v>1413</v>
      </c>
      <c r="K232" s="123">
        <v>4664</v>
      </c>
      <c r="L232" s="124" t="s">
        <v>17285</v>
      </c>
      <c r="M232" s="120" t="s">
        <v>232</v>
      </c>
      <c r="N232" s="120" t="s">
        <v>4277</v>
      </c>
      <c r="O232" s="125"/>
    </row>
    <row r="233" spans="1:15" ht="14.4" customHeight="1">
      <c r="A233" s="118">
        <v>10150949</v>
      </c>
      <c r="B233" s="119">
        <v>42388</v>
      </c>
      <c r="C233" s="125" t="s">
        <v>67</v>
      </c>
      <c r="D233" s="120" t="s">
        <v>417</v>
      </c>
      <c r="E233" s="120" t="s">
        <v>418</v>
      </c>
      <c r="F233" s="125" t="s">
        <v>17664</v>
      </c>
      <c r="G233" s="121" t="s">
        <v>9504</v>
      </c>
      <c r="H233" s="122" t="s">
        <v>7695</v>
      </c>
      <c r="I233" s="120">
        <v>403.11200000000002</v>
      </c>
      <c r="J233" s="120" t="s">
        <v>4596</v>
      </c>
      <c r="K233" s="123">
        <v>1833</v>
      </c>
      <c r="L233" s="124" t="s">
        <v>17271</v>
      </c>
      <c r="M233" s="120" t="s">
        <v>419</v>
      </c>
      <c r="N233" s="120" t="s">
        <v>6452</v>
      </c>
      <c r="O233" s="125"/>
    </row>
    <row r="234" spans="1:15" ht="14.4" customHeight="1">
      <c r="A234" s="118">
        <v>10152468</v>
      </c>
      <c r="B234" s="119">
        <v>42388</v>
      </c>
      <c r="C234" s="125" t="s">
        <v>67</v>
      </c>
      <c r="D234" s="120" t="s">
        <v>474</v>
      </c>
      <c r="E234" s="120" t="s">
        <v>475</v>
      </c>
      <c r="F234" s="125" t="s">
        <v>17664</v>
      </c>
      <c r="G234" s="121" t="s">
        <v>9520</v>
      </c>
      <c r="H234" s="122" t="s">
        <v>7696</v>
      </c>
      <c r="I234" s="120" t="s">
        <v>6462</v>
      </c>
      <c r="J234" s="120" t="s">
        <v>4516</v>
      </c>
      <c r="K234" s="123">
        <v>1003</v>
      </c>
      <c r="L234" s="124" t="s">
        <v>14118</v>
      </c>
      <c r="M234" s="120" t="s">
        <v>476</v>
      </c>
      <c r="N234" s="120" t="s">
        <v>4413</v>
      </c>
      <c r="O234" s="125"/>
    </row>
    <row r="235" spans="1:15" ht="14.4" customHeight="1">
      <c r="A235" s="118">
        <v>10152677</v>
      </c>
      <c r="B235" s="119">
        <v>42388</v>
      </c>
      <c r="C235" s="125" t="s">
        <v>67</v>
      </c>
      <c r="D235" s="120" t="s">
        <v>480</v>
      </c>
      <c r="E235" s="120" t="s">
        <v>17661</v>
      </c>
      <c r="F235" s="125" t="s">
        <v>17664</v>
      </c>
      <c r="G235" s="121" t="s">
        <v>9504</v>
      </c>
      <c r="H235" s="122" t="s">
        <v>7695</v>
      </c>
      <c r="I235" s="120">
        <v>151</v>
      </c>
      <c r="J235" s="120" t="s">
        <v>1413</v>
      </c>
      <c r="K235" s="123">
        <v>299950.7</v>
      </c>
      <c r="L235" s="124" t="s">
        <v>14331</v>
      </c>
      <c r="M235" s="120" t="s">
        <v>481</v>
      </c>
      <c r="N235" s="120" t="s">
        <v>4277</v>
      </c>
      <c r="O235" s="125"/>
    </row>
    <row r="236" spans="1:15" ht="14.4" customHeight="1">
      <c r="A236" s="118">
        <v>10152701</v>
      </c>
      <c r="B236" s="119">
        <v>42388</v>
      </c>
      <c r="C236" s="125" t="s">
        <v>67</v>
      </c>
      <c r="D236" s="120" t="s">
        <v>490</v>
      </c>
      <c r="E236" s="120" t="s">
        <v>491</v>
      </c>
      <c r="F236" s="125" t="s">
        <v>17664</v>
      </c>
      <c r="G236" s="121" t="s">
        <v>9504</v>
      </c>
      <c r="H236" s="122" t="s">
        <v>7695</v>
      </c>
      <c r="I236" s="120">
        <v>403.1</v>
      </c>
      <c r="J236" s="120" t="s">
        <v>1413</v>
      </c>
      <c r="K236" s="123">
        <v>68186.03</v>
      </c>
      <c r="L236" s="124" t="s">
        <v>17271</v>
      </c>
      <c r="M236" s="120" t="s">
        <v>492</v>
      </c>
      <c r="N236" s="120" t="s">
        <v>4277</v>
      </c>
      <c r="O236" s="125"/>
    </row>
    <row r="237" spans="1:15" ht="14.4" customHeight="1">
      <c r="A237" s="118">
        <v>10153824</v>
      </c>
      <c r="B237" s="119">
        <v>42388</v>
      </c>
      <c r="C237" s="125" t="s">
        <v>67</v>
      </c>
      <c r="D237" s="120" t="s">
        <v>521</v>
      </c>
      <c r="E237" s="120" t="s">
        <v>17661</v>
      </c>
      <c r="F237" s="125" t="s">
        <v>17664</v>
      </c>
      <c r="G237" s="121" t="s">
        <v>9504</v>
      </c>
      <c r="H237" s="122" t="s">
        <v>7695</v>
      </c>
      <c r="I237" s="120">
        <v>403.1</v>
      </c>
      <c r="J237" s="120" t="s">
        <v>4742</v>
      </c>
      <c r="K237" s="123">
        <v>1044942.32</v>
      </c>
      <c r="L237" s="124" t="s">
        <v>14331</v>
      </c>
      <c r="M237" s="120" t="s">
        <v>522</v>
      </c>
      <c r="N237" s="120" t="s">
        <v>4277</v>
      </c>
      <c r="O237" s="125"/>
    </row>
    <row r="238" spans="1:15" ht="14.4" customHeight="1">
      <c r="A238" s="118">
        <v>10154923</v>
      </c>
      <c r="B238" s="119">
        <v>42388</v>
      </c>
      <c r="C238" s="125" t="s">
        <v>67</v>
      </c>
      <c r="D238" s="120" t="s">
        <v>623</v>
      </c>
      <c r="E238" s="120" t="s">
        <v>17661</v>
      </c>
      <c r="F238" s="125" t="s">
        <v>17664</v>
      </c>
      <c r="G238" s="121" t="s">
        <v>9504</v>
      </c>
      <c r="H238" s="122" t="s">
        <v>7695</v>
      </c>
      <c r="I238" s="120">
        <v>403.1</v>
      </c>
      <c r="J238" s="120" t="s">
        <v>1413</v>
      </c>
      <c r="K238" s="123">
        <v>81718.5</v>
      </c>
      <c r="L238" s="124" t="s">
        <v>17271</v>
      </c>
      <c r="M238" s="120" t="s">
        <v>624</v>
      </c>
      <c r="N238" s="120" t="s">
        <v>4277</v>
      </c>
      <c r="O238" s="125"/>
    </row>
    <row r="239" spans="1:15" ht="14.4" customHeight="1">
      <c r="A239" s="118">
        <v>10154924</v>
      </c>
      <c r="B239" s="119">
        <v>42388</v>
      </c>
      <c r="C239" s="125" t="s">
        <v>67</v>
      </c>
      <c r="D239" s="120" t="s">
        <v>626</v>
      </c>
      <c r="E239" s="120" t="s">
        <v>17661</v>
      </c>
      <c r="F239" s="125" t="s">
        <v>17664</v>
      </c>
      <c r="G239" s="121" t="s">
        <v>9504</v>
      </c>
      <c r="H239" s="122" t="s">
        <v>7695</v>
      </c>
      <c r="I239" s="120">
        <v>403.1</v>
      </c>
      <c r="J239" s="120" t="s">
        <v>1413</v>
      </c>
      <c r="K239" s="123">
        <v>81718.5</v>
      </c>
      <c r="L239" s="124" t="s">
        <v>17271</v>
      </c>
      <c r="M239" s="120" t="s">
        <v>627</v>
      </c>
      <c r="N239" s="120" t="s">
        <v>4277</v>
      </c>
      <c r="O239" s="125"/>
    </row>
    <row r="240" spans="1:15" ht="14.4" customHeight="1">
      <c r="A240" s="118">
        <v>10155853</v>
      </c>
      <c r="B240" s="119">
        <v>42388</v>
      </c>
      <c r="C240" s="125" t="s">
        <v>67</v>
      </c>
      <c r="D240" s="120" t="s">
        <v>695</v>
      </c>
      <c r="E240" s="120" t="s">
        <v>17661</v>
      </c>
      <c r="F240" s="125" t="s">
        <v>17664</v>
      </c>
      <c r="G240" s="121" t="s">
        <v>9504</v>
      </c>
      <c r="H240" s="122" t="s">
        <v>7695</v>
      </c>
      <c r="I240" s="120">
        <v>403.11200000000002</v>
      </c>
      <c r="J240" s="120" t="s">
        <v>4596</v>
      </c>
      <c r="K240" s="123">
        <v>1601.88</v>
      </c>
      <c r="L240" s="124" t="s">
        <v>17271</v>
      </c>
      <c r="M240" s="120" t="s">
        <v>696</v>
      </c>
      <c r="N240" s="120" t="s">
        <v>6452</v>
      </c>
      <c r="O240" s="125"/>
    </row>
    <row r="241" spans="1:15" ht="14.4" customHeight="1">
      <c r="A241" s="118">
        <v>10158232</v>
      </c>
      <c r="B241" s="119">
        <v>42388</v>
      </c>
      <c r="C241" s="125" t="s">
        <v>67</v>
      </c>
      <c r="D241" s="120" t="s">
        <v>736</v>
      </c>
      <c r="E241" s="120" t="s">
        <v>17661</v>
      </c>
      <c r="F241" s="125" t="s">
        <v>17664</v>
      </c>
      <c r="G241" s="121" t="s">
        <v>9504</v>
      </c>
      <c r="H241" s="122" t="s">
        <v>7695</v>
      </c>
      <c r="I241" s="120">
        <v>403.1</v>
      </c>
      <c r="J241" s="120" t="e">
        <v>#N/A</v>
      </c>
      <c r="K241" s="123">
        <v>345268</v>
      </c>
      <c r="L241" s="124" t="s">
        <v>17271</v>
      </c>
      <c r="M241" s="120" t="s">
        <v>737</v>
      </c>
      <c r="N241" s="120" t="e">
        <v>#N/A</v>
      </c>
      <c r="O241" s="125"/>
    </row>
    <row r="242" spans="1:15" ht="14.4" customHeight="1">
      <c r="A242" s="118">
        <v>10158239</v>
      </c>
      <c r="B242" s="119">
        <v>42388</v>
      </c>
      <c r="C242" s="125" t="s">
        <v>67</v>
      </c>
      <c r="D242" s="120" t="s">
        <v>739</v>
      </c>
      <c r="E242" s="120" t="s">
        <v>17661</v>
      </c>
      <c r="F242" s="125" t="s">
        <v>17664</v>
      </c>
      <c r="G242" s="121" t="s">
        <v>9504</v>
      </c>
      <c r="H242" s="122" t="s">
        <v>7695</v>
      </c>
      <c r="I242" s="120">
        <v>403.1</v>
      </c>
      <c r="J242" s="120" t="e">
        <v>#N/A</v>
      </c>
      <c r="K242" s="123">
        <v>72000</v>
      </c>
      <c r="L242" s="124" t="s">
        <v>17271</v>
      </c>
      <c r="M242" s="120">
        <v>19229</v>
      </c>
      <c r="N242" s="120" t="e">
        <v>#N/A</v>
      </c>
      <c r="O242" s="125"/>
    </row>
    <row r="243" spans="1:15" ht="14.4" customHeight="1">
      <c r="A243" s="118">
        <v>10158983</v>
      </c>
      <c r="B243" s="119">
        <v>42388</v>
      </c>
      <c r="C243" s="125" t="s">
        <v>67</v>
      </c>
      <c r="D243" s="120" t="s">
        <v>743</v>
      </c>
      <c r="E243" s="120" t="s">
        <v>17661</v>
      </c>
      <c r="F243" s="125" t="s">
        <v>17664</v>
      </c>
      <c r="G243" s="121" t="s">
        <v>9504</v>
      </c>
      <c r="H243" s="122" t="s">
        <v>7695</v>
      </c>
      <c r="I243" s="120" t="s">
        <v>11731</v>
      </c>
      <c r="J243" s="120" t="s">
        <v>4504</v>
      </c>
      <c r="K243" s="123">
        <v>9089.41</v>
      </c>
      <c r="L243" s="124" t="s">
        <v>17281</v>
      </c>
      <c r="M243" s="120" t="s">
        <v>17661</v>
      </c>
      <c r="N243" s="120" t="s">
        <v>4505</v>
      </c>
      <c r="O243" s="125"/>
    </row>
    <row r="244" spans="1:15" ht="14.4" customHeight="1">
      <c r="A244" s="118">
        <v>10159086</v>
      </c>
      <c r="B244" s="119">
        <v>42388</v>
      </c>
      <c r="C244" s="125" t="s">
        <v>67</v>
      </c>
      <c r="D244" s="120" t="s">
        <v>745</v>
      </c>
      <c r="E244" s="120" t="s">
        <v>17661</v>
      </c>
      <c r="F244" s="125" t="s">
        <v>17664</v>
      </c>
      <c r="G244" s="121" t="s">
        <v>9504</v>
      </c>
      <c r="H244" s="122" t="s">
        <v>7695</v>
      </c>
      <c r="I244" s="120">
        <v>403.1</v>
      </c>
      <c r="J244" s="120" t="s">
        <v>1413</v>
      </c>
      <c r="K244" s="123">
        <v>109330</v>
      </c>
      <c r="L244" s="124" t="s">
        <v>17271</v>
      </c>
      <c r="M244" s="120" t="s">
        <v>746</v>
      </c>
      <c r="N244" s="120" t="s">
        <v>4277</v>
      </c>
      <c r="O244" s="125"/>
    </row>
    <row r="245" spans="1:15" ht="14.4" customHeight="1">
      <c r="A245" s="118">
        <v>10159700</v>
      </c>
      <c r="B245" s="119">
        <v>42388</v>
      </c>
      <c r="C245" s="125" t="s">
        <v>67</v>
      </c>
      <c r="D245" s="120" t="s">
        <v>762</v>
      </c>
      <c r="E245" s="120" t="s">
        <v>17661</v>
      </c>
      <c r="F245" s="125" t="s">
        <v>17664</v>
      </c>
      <c r="G245" s="121" t="s">
        <v>9504</v>
      </c>
      <c r="H245" s="122" t="s">
        <v>7695</v>
      </c>
      <c r="I245" s="120" t="s">
        <v>7827</v>
      </c>
      <c r="J245" s="120" t="s">
        <v>1413</v>
      </c>
      <c r="K245" s="123">
        <v>8260.33</v>
      </c>
      <c r="L245" s="124" t="s">
        <v>17281</v>
      </c>
      <c r="M245" s="120" t="s">
        <v>17661</v>
      </c>
      <c r="N245" s="120" t="s">
        <v>4277</v>
      </c>
      <c r="O245" s="125"/>
    </row>
    <row r="246" spans="1:15" ht="14.4" customHeight="1">
      <c r="A246" s="118">
        <v>10159733</v>
      </c>
      <c r="B246" s="119">
        <v>42388</v>
      </c>
      <c r="C246" s="125" t="s">
        <v>67</v>
      </c>
      <c r="D246" s="120" t="s">
        <v>764</v>
      </c>
      <c r="E246" s="120" t="s">
        <v>17661</v>
      </c>
      <c r="F246" s="125" t="s">
        <v>17664</v>
      </c>
      <c r="G246" s="121" t="s">
        <v>9504</v>
      </c>
      <c r="H246" s="122" t="s">
        <v>7695</v>
      </c>
      <c r="I246" s="120">
        <v>403.1</v>
      </c>
      <c r="J246" s="120" t="e">
        <v>#N/A</v>
      </c>
      <c r="K246" s="123">
        <v>423812</v>
      </c>
      <c r="L246" s="124" t="s">
        <v>17271</v>
      </c>
      <c r="M246" s="120" t="s">
        <v>765</v>
      </c>
      <c r="N246" s="120" t="e">
        <v>#N/A</v>
      </c>
      <c r="O246" s="125"/>
    </row>
    <row r="247" spans="1:15" ht="14.4" customHeight="1">
      <c r="A247" s="118">
        <v>10159977</v>
      </c>
      <c r="B247" s="119">
        <v>42388</v>
      </c>
      <c r="C247" s="125" t="s">
        <v>67</v>
      </c>
      <c r="D247" s="120" t="s">
        <v>775</v>
      </c>
      <c r="E247" s="120" t="s">
        <v>17661</v>
      </c>
      <c r="F247" s="125" t="s">
        <v>17664</v>
      </c>
      <c r="G247" s="121" t="s">
        <v>9504</v>
      </c>
      <c r="H247" s="122" t="s">
        <v>7695</v>
      </c>
      <c r="I247" s="120">
        <v>403.113</v>
      </c>
      <c r="J247" s="120" t="s">
        <v>1413</v>
      </c>
      <c r="K247" s="123">
        <v>9331.66</v>
      </c>
      <c r="L247" s="124" t="s">
        <v>17271</v>
      </c>
      <c r="M247" s="120" t="s">
        <v>17661</v>
      </c>
      <c r="N247" s="120" t="s">
        <v>4277</v>
      </c>
      <c r="O247" s="125"/>
    </row>
    <row r="248" spans="1:15" ht="14.4" customHeight="1">
      <c r="A248" s="118">
        <v>10160511</v>
      </c>
      <c r="B248" s="119">
        <v>42388</v>
      </c>
      <c r="C248" s="125" t="s">
        <v>67</v>
      </c>
      <c r="D248" s="120" t="s">
        <v>883</v>
      </c>
      <c r="E248" s="120" t="s">
        <v>17661</v>
      </c>
      <c r="F248" s="125" t="s">
        <v>17664</v>
      </c>
      <c r="G248" s="121" t="s">
        <v>9504</v>
      </c>
      <c r="H248" s="122" t="s">
        <v>7695</v>
      </c>
      <c r="I248" s="120">
        <v>403.1</v>
      </c>
      <c r="J248" s="120" t="s">
        <v>7405</v>
      </c>
      <c r="K248" s="123">
        <v>4421.8599999999997</v>
      </c>
      <c r="L248" s="124" t="s">
        <v>17281</v>
      </c>
      <c r="M248" s="120" t="s">
        <v>884</v>
      </c>
      <c r="N248" s="120" t="s">
        <v>4277</v>
      </c>
      <c r="O248" s="125"/>
    </row>
    <row r="249" spans="1:15" ht="14.4" customHeight="1">
      <c r="A249" s="118">
        <v>10160512</v>
      </c>
      <c r="B249" s="119">
        <v>42388</v>
      </c>
      <c r="C249" s="125" t="s">
        <v>67</v>
      </c>
      <c r="D249" s="120" t="s">
        <v>883</v>
      </c>
      <c r="E249" s="120" t="s">
        <v>17661</v>
      </c>
      <c r="F249" s="125" t="s">
        <v>17664</v>
      </c>
      <c r="G249" s="121" t="s">
        <v>9504</v>
      </c>
      <c r="H249" s="122" t="s">
        <v>7695</v>
      </c>
      <c r="I249" s="120">
        <v>403.1</v>
      </c>
      <c r="J249" s="120" t="s">
        <v>4742</v>
      </c>
      <c r="K249" s="123">
        <v>4421.8599999999997</v>
      </c>
      <c r="L249" s="124" t="s">
        <v>17281</v>
      </c>
      <c r="M249" s="120" t="s">
        <v>886</v>
      </c>
      <c r="N249" s="120" t="s">
        <v>4277</v>
      </c>
      <c r="O249" s="125"/>
    </row>
    <row r="250" spans="1:15" ht="14.4" customHeight="1">
      <c r="A250" s="118">
        <v>10160513</v>
      </c>
      <c r="B250" s="119">
        <v>42388</v>
      </c>
      <c r="C250" s="125" t="s">
        <v>67</v>
      </c>
      <c r="D250" s="120" t="s">
        <v>883</v>
      </c>
      <c r="E250" s="120" t="s">
        <v>17661</v>
      </c>
      <c r="F250" s="125" t="s">
        <v>17664</v>
      </c>
      <c r="G250" s="121" t="s">
        <v>9504</v>
      </c>
      <c r="H250" s="122" t="s">
        <v>7695</v>
      </c>
      <c r="I250" s="120">
        <v>403.1</v>
      </c>
      <c r="J250" s="120" t="s">
        <v>4742</v>
      </c>
      <c r="K250" s="123">
        <v>4421.8599999999997</v>
      </c>
      <c r="L250" s="124" t="s">
        <v>17281</v>
      </c>
      <c r="M250" s="120" t="s">
        <v>17661</v>
      </c>
      <c r="N250" s="120" t="s">
        <v>4277</v>
      </c>
      <c r="O250" s="125"/>
    </row>
    <row r="251" spans="1:15" ht="14.4" customHeight="1">
      <c r="A251" s="118">
        <v>10161995</v>
      </c>
      <c r="B251" s="119">
        <v>42388</v>
      </c>
      <c r="C251" s="125" t="s">
        <v>67</v>
      </c>
      <c r="D251" s="120" t="s">
        <v>1018</v>
      </c>
      <c r="E251" s="120" t="s">
        <v>17661</v>
      </c>
      <c r="F251" s="125" t="s">
        <v>17664</v>
      </c>
      <c r="G251" s="121" t="s">
        <v>9504</v>
      </c>
      <c r="H251" s="122" t="s">
        <v>7695</v>
      </c>
      <c r="I251" s="120">
        <v>403.16</v>
      </c>
      <c r="J251" s="120" t="s">
        <v>4549</v>
      </c>
      <c r="K251" s="123">
        <v>3402.5</v>
      </c>
      <c r="L251" s="124" t="s">
        <v>17286</v>
      </c>
      <c r="M251" s="120" t="s">
        <v>17661</v>
      </c>
      <c r="N251" s="120" t="s">
        <v>4277</v>
      </c>
      <c r="O251" s="125"/>
    </row>
    <row r="252" spans="1:15" ht="14.4" customHeight="1">
      <c r="A252" s="118">
        <v>10161996</v>
      </c>
      <c r="B252" s="119">
        <v>42388</v>
      </c>
      <c r="C252" s="125" t="s">
        <v>67</v>
      </c>
      <c r="D252" s="120" t="s">
        <v>1020</v>
      </c>
      <c r="E252" s="120" t="s">
        <v>17661</v>
      </c>
      <c r="F252" s="125" t="s">
        <v>17664</v>
      </c>
      <c r="G252" s="121" t="s">
        <v>9504</v>
      </c>
      <c r="H252" s="122" t="s">
        <v>7695</v>
      </c>
      <c r="I252" s="120">
        <v>403.12</v>
      </c>
      <c r="J252" s="120" t="e">
        <v>#N/A</v>
      </c>
      <c r="K252" s="123">
        <v>2119.3000000000002</v>
      </c>
      <c r="L252" s="124" t="s">
        <v>14118</v>
      </c>
      <c r="M252" s="120" t="s">
        <v>17661</v>
      </c>
      <c r="N252" s="120" t="e">
        <v>#N/A</v>
      </c>
      <c r="O252" s="125"/>
    </row>
    <row r="253" spans="1:15" ht="14.4" customHeight="1">
      <c r="A253" s="118">
        <v>10162109</v>
      </c>
      <c r="B253" s="119">
        <v>42388</v>
      </c>
      <c r="C253" s="125" t="s">
        <v>67</v>
      </c>
      <c r="D253" s="120" t="s">
        <v>1021</v>
      </c>
      <c r="E253" s="120" t="s">
        <v>17661</v>
      </c>
      <c r="F253" s="125" t="s">
        <v>17664</v>
      </c>
      <c r="G253" s="121" t="s">
        <v>9504</v>
      </c>
      <c r="H253" s="122" t="s">
        <v>7695</v>
      </c>
      <c r="I253" s="120" t="s">
        <v>11738</v>
      </c>
      <c r="J253" s="120" t="s">
        <v>4549</v>
      </c>
      <c r="K253" s="123">
        <v>4850.67</v>
      </c>
      <c r="L253" s="124" t="s">
        <v>17281</v>
      </c>
      <c r="M253" s="120" t="s">
        <v>17661</v>
      </c>
      <c r="N253" s="120" t="s">
        <v>4277</v>
      </c>
      <c r="O253" s="125"/>
    </row>
    <row r="254" spans="1:15" ht="14.4" customHeight="1">
      <c r="A254" s="118">
        <v>10162626</v>
      </c>
      <c r="B254" s="119">
        <v>42388</v>
      </c>
      <c r="C254" s="125" t="s">
        <v>67</v>
      </c>
      <c r="D254" s="120" t="s">
        <v>1041</v>
      </c>
      <c r="E254" s="120" t="s">
        <v>17661</v>
      </c>
      <c r="F254" s="125" t="s">
        <v>17664</v>
      </c>
      <c r="G254" s="121" t="s">
        <v>9510</v>
      </c>
      <c r="H254" s="122" t="s">
        <v>17503</v>
      </c>
      <c r="I254" s="120">
        <v>154</v>
      </c>
      <c r="J254" s="120" t="s">
        <v>4283</v>
      </c>
      <c r="K254" s="123">
        <v>2192</v>
      </c>
      <c r="L254" s="124" t="s">
        <v>17286</v>
      </c>
      <c r="M254" s="120" t="s">
        <v>1042</v>
      </c>
      <c r="N254" s="120" t="s">
        <v>4277</v>
      </c>
      <c r="O254" s="125"/>
    </row>
    <row r="255" spans="1:15" ht="14.4" customHeight="1">
      <c r="A255" s="118">
        <v>10162628</v>
      </c>
      <c r="B255" s="119">
        <v>42388</v>
      </c>
      <c r="C255" s="125" t="s">
        <v>67</v>
      </c>
      <c r="D255" s="120" t="s">
        <v>1041</v>
      </c>
      <c r="E255" s="120" t="s">
        <v>17661</v>
      </c>
      <c r="F255" s="125" t="s">
        <v>17664</v>
      </c>
      <c r="G255" s="121" t="s">
        <v>9510</v>
      </c>
      <c r="H255" s="122" t="s">
        <v>17503</v>
      </c>
      <c r="I255" s="120">
        <v>154</v>
      </c>
      <c r="J255" s="120" t="s">
        <v>4283</v>
      </c>
      <c r="K255" s="123">
        <v>2192</v>
      </c>
      <c r="L255" s="124" t="s">
        <v>17286</v>
      </c>
      <c r="M255" s="120" t="s">
        <v>1044</v>
      </c>
      <c r="N255" s="120" t="s">
        <v>4277</v>
      </c>
      <c r="O255" s="125"/>
    </row>
    <row r="256" spans="1:15" ht="14.4" customHeight="1">
      <c r="A256" s="118">
        <v>10162630</v>
      </c>
      <c r="B256" s="119">
        <v>42388</v>
      </c>
      <c r="C256" s="125" t="s">
        <v>67</v>
      </c>
      <c r="D256" s="120" t="s">
        <v>1041</v>
      </c>
      <c r="E256" s="120" t="s">
        <v>17661</v>
      </c>
      <c r="F256" s="125" t="s">
        <v>17664</v>
      </c>
      <c r="G256" s="121" t="s">
        <v>9504</v>
      </c>
      <c r="H256" s="122" t="s">
        <v>7695</v>
      </c>
      <c r="I256" s="120">
        <v>403.1</v>
      </c>
      <c r="J256" s="120" t="s">
        <v>4283</v>
      </c>
      <c r="K256" s="123">
        <v>2192</v>
      </c>
      <c r="L256" s="124" t="s">
        <v>17281</v>
      </c>
      <c r="M256" s="120" t="s">
        <v>1045</v>
      </c>
      <c r="N256" s="120" t="s">
        <v>4277</v>
      </c>
      <c r="O256" s="125"/>
    </row>
    <row r="257" spans="1:15" ht="14.4" customHeight="1">
      <c r="A257" s="118">
        <v>10164551</v>
      </c>
      <c r="B257" s="119">
        <v>42388</v>
      </c>
      <c r="C257" s="125" t="s">
        <v>67</v>
      </c>
      <c r="D257" s="120" t="s">
        <v>1166</v>
      </c>
      <c r="E257" s="120" t="s">
        <v>17661</v>
      </c>
      <c r="F257" s="125" t="s">
        <v>17664</v>
      </c>
      <c r="G257" s="121" t="s">
        <v>9510</v>
      </c>
      <c r="H257" s="122" t="s">
        <v>17503</v>
      </c>
      <c r="I257" s="120">
        <v>154</v>
      </c>
      <c r="J257" s="120" t="s">
        <v>4549</v>
      </c>
      <c r="K257" s="123">
        <v>79450</v>
      </c>
      <c r="L257" s="124" t="s">
        <v>17286</v>
      </c>
      <c r="M257" s="120" t="s">
        <v>17661</v>
      </c>
      <c r="N257" s="120" t="s">
        <v>4277</v>
      </c>
      <c r="O257" s="125"/>
    </row>
    <row r="258" spans="1:15" ht="14.4" customHeight="1">
      <c r="A258" s="118">
        <v>10165218</v>
      </c>
      <c r="B258" s="119">
        <v>42388</v>
      </c>
      <c r="C258" s="125" t="s">
        <v>67</v>
      </c>
      <c r="D258" s="120" t="s">
        <v>1226</v>
      </c>
      <c r="E258" s="120" t="s">
        <v>17661</v>
      </c>
      <c r="F258" s="125" t="s">
        <v>17664</v>
      </c>
      <c r="G258" s="121" t="s">
        <v>9504</v>
      </c>
      <c r="H258" s="122" t="s">
        <v>7695</v>
      </c>
      <c r="I258" s="120">
        <v>403.1</v>
      </c>
      <c r="J258" s="120" t="s">
        <v>6351</v>
      </c>
      <c r="K258" s="123">
        <v>65116</v>
      </c>
      <c r="L258" s="124" t="s">
        <v>17271</v>
      </c>
      <c r="M258" s="120" t="s">
        <v>1227</v>
      </c>
      <c r="N258" s="120" t="s">
        <v>4277</v>
      </c>
      <c r="O258" s="125"/>
    </row>
    <row r="259" spans="1:15" ht="14.4" customHeight="1">
      <c r="A259" s="118">
        <v>10165276</v>
      </c>
      <c r="B259" s="119">
        <v>42388</v>
      </c>
      <c r="C259" s="125" t="s">
        <v>67</v>
      </c>
      <c r="D259" s="120" t="s">
        <v>1229</v>
      </c>
      <c r="E259" s="120" t="s">
        <v>17661</v>
      </c>
      <c r="F259" s="125" t="s">
        <v>17664</v>
      </c>
      <c r="G259" s="121" t="s">
        <v>9504</v>
      </c>
      <c r="H259" s="122" t="s">
        <v>7695</v>
      </c>
      <c r="I259" s="120" t="s">
        <v>11721</v>
      </c>
      <c r="J259" s="120" t="s">
        <v>4382</v>
      </c>
      <c r="K259" s="123">
        <v>5792</v>
      </c>
      <c r="L259" s="124" t="s">
        <v>17305</v>
      </c>
      <c r="M259" s="120" t="s">
        <v>1230</v>
      </c>
      <c r="N259" s="120" t="s">
        <v>4383</v>
      </c>
      <c r="O259" s="125"/>
    </row>
    <row r="260" spans="1:15" ht="14.4" customHeight="1">
      <c r="A260" s="118">
        <v>10165277</v>
      </c>
      <c r="B260" s="119">
        <v>42388</v>
      </c>
      <c r="C260" s="125" t="s">
        <v>67</v>
      </c>
      <c r="D260" s="120" t="s">
        <v>1229</v>
      </c>
      <c r="E260" s="120" t="s">
        <v>17661</v>
      </c>
      <c r="F260" s="125" t="s">
        <v>17664</v>
      </c>
      <c r="G260" s="121" t="s">
        <v>9504</v>
      </c>
      <c r="H260" s="122" t="s">
        <v>7695</v>
      </c>
      <c r="I260" s="120">
        <v>403.2</v>
      </c>
      <c r="J260" s="120" t="s">
        <v>4382</v>
      </c>
      <c r="K260" s="123">
        <v>5792</v>
      </c>
      <c r="L260" s="124" t="s">
        <v>14467</v>
      </c>
      <c r="M260" s="120" t="s">
        <v>1232</v>
      </c>
      <c r="N260" s="120" t="s">
        <v>4383</v>
      </c>
      <c r="O260" s="125"/>
    </row>
    <row r="261" spans="1:15" ht="14.4" customHeight="1">
      <c r="A261" s="118">
        <v>10167252</v>
      </c>
      <c r="B261" s="119">
        <v>42388</v>
      </c>
      <c r="C261" s="125" t="s">
        <v>67</v>
      </c>
      <c r="D261" s="120" t="s">
        <v>1341</v>
      </c>
      <c r="E261" s="120" t="s">
        <v>17661</v>
      </c>
      <c r="F261" s="125" t="s">
        <v>17664</v>
      </c>
      <c r="G261" s="121" t="s">
        <v>9504</v>
      </c>
      <c r="H261" s="122" t="s">
        <v>7695</v>
      </c>
      <c r="I261" s="120">
        <v>403.2</v>
      </c>
      <c r="J261" s="120" t="s">
        <v>4742</v>
      </c>
      <c r="K261" s="123">
        <v>14700</v>
      </c>
      <c r="L261" s="124" t="s">
        <v>14467</v>
      </c>
      <c r="M261" s="120">
        <v>6022311</v>
      </c>
      <c r="N261" s="120" t="s">
        <v>4383</v>
      </c>
      <c r="O261" s="125"/>
    </row>
    <row r="262" spans="1:15" ht="14.4" customHeight="1">
      <c r="A262" s="118">
        <v>10167520</v>
      </c>
      <c r="B262" s="119">
        <v>42388</v>
      </c>
      <c r="C262" s="125" t="s">
        <v>67</v>
      </c>
      <c r="D262" s="120" t="s">
        <v>1379</v>
      </c>
      <c r="E262" s="120" t="s">
        <v>17661</v>
      </c>
      <c r="F262" s="125" t="s">
        <v>17664</v>
      </c>
      <c r="G262" s="121" t="s">
        <v>9504</v>
      </c>
      <c r="H262" s="122" t="s">
        <v>7695</v>
      </c>
      <c r="I262" s="120">
        <v>403.1</v>
      </c>
      <c r="J262" s="120" t="s">
        <v>1413</v>
      </c>
      <c r="K262" s="123">
        <v>2292.14</v>
      </c>
      <c r="L262" s="124" t="s">
        <v>17272</v>
      </c>
      <c r="M262" s="120" t="s">
        <v>1380</v>
      </c>
      <c r="N262" s="120" t="s">
        <v>4277</v>
      </c>
      <c r="O262" s="125"/>
    </row>
    <row r="263" spans="1:15" ht="14.4" customHeight="1">
      <c r="A263" s="118">
        <v>10168425</v>
      </c>
      <c r="B263" s="119">
        <v>42388</v>
      </c>
      <c r="C263" s="125" t="s">
        <v>67</v>
      </c>
      <c r="D263" s="120" t="s">
        <v>1411</v>
      </c>
      <c r="E263" s="120" t="s">
        <v>1412</v>
      </c>
      <c r="F263" s="125" t="s">
        <v>17664</v>
      </c>
      <c r="G263" s="121" t="s">
        <v>9504</v>
      </c>
      <c r="H263" s="122" t="s">
        <v>7695</v>
      </c>
      <c r="I263" s="120">
        <v>403.15</v>
      </c>
      <c r="J263" s="120" t="s">
        <v>1413</v>
      </c>
      <c r="K263" s="123">
        <v>14119.26</v>
      </c>
      <c r="L263" s="124" t="s">
        <v>17271</v>
      </c>
      <c r="M263" s="120" t="s">
        <v>17661</v>
      </c>
      <c r="N263" s="120" t="s">
        <v>4277</v>
      </c>
      <c r="O263" s="125"/>
    </row>
    <row r="264" spans="1:15" ht="14.4" customHeight="1">
      <c r="A264" s="118">
        <v>10171145</v>
      </c>
      <c r="B264" s="119">
        <v>42388</v>
      </c>
      <c r="C264" s="125" t="s">
        <v>67</v>
      </c>
      <c r="D264" s="120" t="s">
        <v>1679</v>
      </c>
      <c r="E264" s="120" t="s">
        <v>17661</v>
      </c>
      <c r="F264" s="125" t="s">
        <v>17664</v>
      </c>
      <c r="G264" s="121" t="s">
        <v>9504</v>
      </c>
      <c r="H264" s="122" t="s">
        <v>7695</v>
      </c>
      <c r="I264" s="120">
        <v>403.2</v>
      </c>
      <c r="J264" s="120" t="s">
        <v>4283</v>
      </c>
      <c r="K264" s="123">
        <v>1208</v>
      </c>
      <c r="L264" s="124" t="s">
        <v>14467</v>
      </c>
      <c r="M264" s="120" t="s">
        <v>1680</v>
      </c>
      <c r="N264" s="120" t="s">
        <v>4383</v>
      </c>
      <c r="O264" s="125"/>
    </row>
    <row r="265" spans="1:15" ht="14.4" customHeight="1">
      <c r="A265" s="118">
        <v>10171146</v>
      </c>
      <c r="B265" s="119">
        <v>42388</v>
      </c>
      <c r="C265" s="125" t="s">
        <v>67</v>
      </c>
      <c r="D265" s="120" t="s">
        <v>1682</v>
      </c>
      <c r="E265" s="120" t="s">
        <v>1683</v>
      </c>
      <c r="F265" s="125" t="s">
        <v>17664</v>
      </c>
      <c r="G265" s="121" t="s">
        <v>9504</v>
      </c>
      <c r="H265" s="122" t="s">
        <v>7695</v>
      </c>
      <c r="I265" s="120">
        <v>403.113</v>
      </c>
      <c r="J265" s="120" t="s">
        <v>4412</v>
      </c>
      <c r="K265" s="123">
        <v>1327.42</v>
      </c>
      <c r="L265" s="124" t="s">
        <v>17271</v>
      </c>
      <c r="M265" s="120" t="s">
        <v>1684</v>
      </c>
      <c r="N265" s="120" t="s">
        <v>4277</v>
      </c>
      <c r="O265" s="125"/>
    </row>
    <row r="266" spans="1:15" ht="14.4" customHeight="1">
      <c r="A266" s="118">
        <v>10171731</v>
      </c>
      <c r="B266" s="119">
        <v>42388</v>
      </c>
      <c r="C266" s="125" t="s">
        <v>67</v>
      </c>
      <c r="D266" s="120" t="s">
        <v>1727</v>
      </c>
      <c r="E266" s="120" t="s">
        <v>17661</v>
      </c>
      <c r="F266" s="125" t="s">
        <v>17664</v>
      </c>
      <c r="G266" s="121" t="s">
        <v>9504</v>
      </c>
      <c r="H266" s="122" t="s">
        <v>7695</v>
      </c>
      <c r="I266" s="120">
        <v>403.1</v>
      </c>
      <c r="J266" s="120" t="s">
        <v>4412</v>
      </c>
      <c r="K266" s="123">
        <v>1430</v>
      </c>
      <c r="L266" s="124" t="s">
        <v>17281</v>
      </c>
      <c r="M266" s="120" t="s">
        <v>1728</v>
      </c>
      <c r="N266" s="120" t="s">
        <v>7284</v>
      </c>
      <c r="O266" s="125"/>
    </row>
    <row r="267" spans="1:15" ht="14.4" customHeight="1">
      <c r="A267" s="118">
        <v>10171733</v>
      </c>
      <c r="B267" s="119">
        <v>42388</v>
      </c>
      <c r="C267" s="125" t="s">
        <v>67</v>
      </c>
      <c r="D267" s="120" t="s">
        <v>1727</v>
      </c>
      <c r="E267" s="120" t="s">
        <v>17661</v>
      </c>
      <c r="F267" s="125" t="s">
        <v>17664</v>
      </c>
      <c r="G267" s="121" t="s">
        <v>9504</v>
      </c>
      <c r="H267" s="122" t="s">
        <v>7695</v>
      </c>
      <c r="I267" s="120">
        <v>403.1</v>
      </c>
      <c r="J267" s="120" t="s">
        <v>4412</v>
      </c>
      <c r="K267" s="123">
        <v>1430</v>
      </c>
      <c r="L267" s="124" t="s">
        <v>17281</v>
      </c>
      <c r="M267" s="120" t="s">
        <v>1730</v>
      </c>
      <c r="N267" s="120" t="s">
        <v>7284</v>
      </c>
      <c r="O267" s="125"/>
    </row>
    <row r="268" spans="1:15" ht="13.05" customHeight="1">
      <c r="A268" s="118">
        <v>10174300</v>
      </c>
      <c r="B268" s="119">
        <v>42388</v>
      </c>
      <c r="C268" s="125" t="s">
        <v>67</v>
      </c>
      <c r="D268" s="120" t="s">
        <v>1896</v>
      </c>
      <c r="E268" s="120" t="s">
        <v>17661</v>
      </c>
      <c r="F268" s="125" t="s">
        <v>17664</v>
      </c>
      <c r="G268" s="121" t="s">
        <v>9504</v>
      </c>
      <c r="H268" s="122" t="s">
        <v>7695</v>
      </c>
      <c r="I268" s="120">
        <v>403.1</v>
      </c>
      <c r="J268" s="120" t="s">
        <v>1413</v>
      </c>
      <c r="K268" s="123">
        <v>2306</v>
      </c>
      <c r="L268" s="124" t="s">
        <v>17271</v>
      </c>
      <c r="M268" s="120" t="s">
        <v>1897</v>
      </c>
      <c r="N268" s="120" t="s">
        <v>4277</v>
      </c>
      <c r="O268" s="125"/>
    </row>
    <row r="269" spans="1:15" ht="13.05" customHeight="1">
      <c r="A269" s="118">
        <v>10174316</v>
      </c>
      <c r="B269" s="119">
        <v>42388</v>
      </c>
      <c r="C269" s="125" t="s">
        <v>67</v>
      </c>
      <c r="D269" s="120" t="s">
        <v>1915</v>
      </c>
      <c r="E269" s="120" t="s">
        <v>17661</v>
      </c>
      <c r="F269" s="125" t="s">
        <v>17664</v>
      </c>
      <c r="G269" s="121" t="s">
        <v>9504</v>
      </c>
      <c r="H269" s="122" t="s">
        <v>7695</v>
      </c>
      <c r="I269" s="120">
        <v>403.2</v>
      </c>
      <c r="J269" s="120" t="s">
        <v>4742</v>
      </c>
      <c r="K269" s="123">
        <v>6190.99</v>
      </c>
      <c r="L269" s="124" t="s">
        <v>14467</v>
      </c>
      <c r="M269" s="120" t="s">
        <v>1916</v>
      </c>
      <c r="N269" s="120" t="s">
        <v>4383</v>
      </c>
      <c r="O269" s="125"/>
    </row>
    <row r="270" spans="1:15" ht="13.05" customHeight="1">
      <c r="A270" s="118">
        <v>10174928</v>
      </c>
      <c r="B270" s="119">
        <v>42388</v>
      </c>
      <c r="C270" s="125" t="s">
        <v>67</v>
      </c>
      <c r="D270" s="120" t="s">
        <v>1991</v>
      </c>
      <c r="E270" s="120" t="s">
        <v>17661</v>
      </c>
      <c r="F270" s="125" t="s">
        <v>17664</v>
      </c>
      <c r="G270" s="121" t="s">
        <v>9504</v>
      </c>
      <c r="H270" s="122" t="s">
        <v>7695</v>
      </c>
      <c r="I270" s="120">
        <v>403.11</v>
      </c>
      <c r="J270" s="120" t="s">
        <v>4382</v>
      </c>
      <c r="K270" s="123">
        <v>3360</v>
      </c>
      <c r="L270" s="124" t="s">
        <v>14467</v>
      </c>
      <c r="M270" s="120">
        <v>2831862</v>
      </c>
      <c r="N270" s="120" t="s">
        <v>4383</v>
      </c>
      <c r="O270" s="125"/>
    </row>
    <row r="271" spans="1:15" ht="14.4" customHeight="1">
      <c r="A271" s="118">
        <v>10174978</v>
      </c>
      <c r="B271" s="119">
        <v>42388</v>
      </c>
      <c r="C271" s="125" t="s">
        <v>67</v>
      </c>
      <c r="D271" s="120" t="s">
        <v>1985</v>
      </c>
      <c r="E271" s="120" t="s">
        <v>17661</v>
      </c>
      <c r="F271" s="125" t="s">
        <v>3800</v>
      </c>
      <c r="G271" s="121" t="s">
        <v>9504</v>
      </c>
      <c r="H271" s="122" t="s">
        <v>7695</v>
      </c>
      <c r="I271" s="120">
        <v>403.15</v>
      </c>
      <c r="J271" s="120" t="s">
        <v>1413</v>
      </c>
      <c r="K271" s="123">
        <v>2478</v>
      </c>
      <c r="L271" s="124" t="s">
        <v>17271</v>
      </c>
      <c r="M271" s="120" t="s">
        <v>1998</v>
      </c>
      <c r="N271" s="120" t="s">
        <v>4277</v>
      </c>
      <c r="O271" s="125"/>
    </row>
    <row r="272" spans="1:15" ht="14.4" customHeight="1">
      <c r="A272" s="118">
        <v>10175154</v>
      </c>
      <c r="B272" s="119">
        <v>42388</v>
      </c>
      <c r="C272" s="125" t="s">
        <v>67</v>
      </c>
      <c r="D272" s="120" t="s">
        <v>2017</v>
      </c>
      <c r="E272" s="120" t="s">
        <v>17661</v>
      </c>
      <c r="F272" s="125" t="s">
        <v>17664</v>
      </c>
      <c r="G272" s="121" t="s">
        <v>9504</v>
      </c>
      <c r="H272" s="122" t="s">
        <v>7695</v>
      </c>
      <c r="I272" s="120">
        <v>403.1</v>
      </c>
      <c r="J272" s="120" t="s">
        <v>962</v>
      </c>
      <c r="K272" s="123">
        <v>10012.34</v>
      </c>
      <c r="L272" s="124" t="s">
        <v>17281</v>
      </c>
      <c r="M272" s="120" t="s">
        <v>17661</v>
      </c>
      <c r="N272" s="120" t="s">
        <v>4277</v>
      </c>
      <c r="O272" s="125"/>
    </row>
    <row r="273" spans="1:15" ht="14.4" customHeight="1">
      <c r="A273" s="118">
        <v>10175905</v>
      </c>
      <c r="B273" s="119">
        <v>42388</v>
      </c>
      <c r="C273" s="125" t="s">
        <v>67</v>
      </c>
      <c r="D273" s="120" t="s">
        <v>2132</v>
      </c>
      <c r="E273" s="120" t="s">
        <v>17661</v>
      </c>
      <c r="F273" s="125" t="s">
        <v>17664</v>
      </c>
      <c r="G273" s="121" t="s">
        <v>9504</v>
      </c>
      <c r="H273" s="122" t="s">
        <v>7695</v>
      </c>
      <c r="I273" s="120">
        <v>403.2</v>
      </c>
      <c r="J273" s="120" t="s">
        <v>4382</v>
      </c>
      <c r="K273" s="123">
        <v>16667</v>
      </c>
      <c r="L273" s="124" t="s">
        <v>14467</v>
      </c>
      <c r="M273" s="120" t="s">
        <v>2133</v>
      </c>
      <c r="N273" s="120" t="s">
        <v>4383</v>
      </c>
      <c r="O273" s="125"/>
    </row>
    <row r="274" spans="1:15" ht="14.4" customHeight="1">
      <c r="A274" s="118">
        <v>10177550</v>
      </c>
      <c r="B274" s="119">
        <v>42388</v>
      </c>
      <c r="C274" s="125" t="s">
        <v>67</v>
      </c>
      <c r="D274" s="120" t="s">
        <v>2201</v>
      </c>
      <c r="E274" s="120" t="s">
        <v>17661</v>
      </c>
      <c r="F274" s="125" t="s">
        <v>17664</v>
      </c>
      <c r="G274" s="121" t="s">
        <v>9510</v>
      </c>
      <c r="H274" s="122" t="s">
        <v>17503</v>
      </c>
      <c r="I274" s="120">
        <v>151</v>
      </c>
      <c r="J274" s="120" t="s">
        <v>4285</v>
      </c>
      <c r="K274" s="123">
        <v>9797.2999999999993</v>
      </c>
      <c r="L274" s="124" t="s">
        <v>14331</v>
      </c>
      <c r="M274" s="120">
        <v>6080875600</v>
      </c>
      <c r="N274" s="120" t="s">
        <v>4277</v>
      </c>
      <c r="O274" s="125"/>
    </row>
    <row r="275" spans="1:15" ht="14.4" customHeight="1">
      <c r="A275" s="118">
        <v>10178849</v>
      </c>
      <c r="B275" s="119">
        <v>42388</v>
      </c>
      <c r="C275" s="125" t="s">
        <v>67</v>
      </c>
      <c r="D275" s="120" t="s">
        <v>2310</v>
      </c>
      <c r="E275" s="120" t="s">
        <v>17661</v>
      </c>
      <c r="F275" s="125" t="s">
        <v>17664</v>
      </c>
      <c r="G275" s="121" t="s">
        <v>9504</v>
      </c>
      <c r="H275" s="122" t="s">
        <v>7695</v>
      </c>
      <c r="I275" s="120">
        <v>403.1</v>
      </c>
      <c r="J275" s="120" t="s">
        <v>1413</v>
      </c>
      <c r="K275" s="123">
        <v>204511</v>
      </c>
      <c r="L275" s="124" t="s">
        <v>14331</v>
      </c>
      <c r="M275" s="120" t="s">
        <v>2311</v>
      </c>
      <c r="N275" s="120" t="s">
        <v>4277</v>
      </c>
      <c r="O275" s="125"/>
    </row>
    <row r="276" spans="1:15" ht="13.05" customHeight="1">
      <c r="A276" s="118">
        <v>10182436</v>
      </c>
      <c r="B276" s="119">
        <v>42388</v>
      </c>
      <c r="C276" s="125" t="s">
        <v>67</v>
      </c>
      <c r="D276" s="120" t="s">
        <v>2653</v>
      </c>
      <c r="E276" s="120" t="s">
        <v>17661</v>
      </c>
      <c r="F276" s="125" t="s">
        <v>17664</v>
      </c>
      <c r="G276" s="121" t="s">
        <v>9504</v>
      </c>
      <c r="H276" s="122" t="s">
        <v>7695</v>
      </c>
      <c r="I276" s="120">
        <v>403.14</v>
      </c>
      <c r="J276" s="120" t="s">
        <v>4516</v>
      </c>
      <c r="K276" s="123">
        <v>1218</v>
      </c>
      <c r="L276" s="124" t="s">
        <v>17271</v>
      </c>
      <c r="M276" s="120" t="s">
        <v>2654</v>
      </c>
      <c r="N276" s="120" t="s">
        <v>4413</v>
      </c>
      <c r="O276" s="125"/>
    </row>
    <row r="277" spans="1:15" ht="13.05" customHeight="1">
      <c r="A277" s="118">
        <v>10183005</v>
      </c>
      <c r="B277" s="119">
        <v>42388</v>
      </c>
      <c r="C277" s="125" t="s">
        <v>67</v>
      </c>
      <c r="D277" s="120" t="s">
        <v>2741</v>
      </c>
      <c r="E277" s="120" t="s">
        <v>17661</v>
      </c>
      <c r="F277" s="125" t="s">
        <v>17664</v>
      </c>
      <c r="G277" s="121" t="s">
        <v>9504</v>
      </c>
      <c r="H277" s="122" t="s">
        <v>7695</v>
      </c>
      <c r="I277" s="120">
        <v>403.1</v>
      </c>
      <c r="J277" s="120" t="s">
        <v>1413</v>
      </c>
      <c r="K277" s="123">
        <v>3875.25</v>
      </c>
      <c r="L277" s="124" t="s">
        <v>17271</v>
      </c>
      <c r="M277" s="120" t="s">
        <v>2742</v>
      </c>
      <c r="N277" s="120" t="s">
        <v>4277</v>
      </c>
      <c r="O277" s="125"/>
    </row>
    <row r="278" spans="1:15" ht="13.05" customHeight="1">
      <c r="A278" s="118">
        <v>10183086</v>
      </c>
      <c r="B278" s="119">
        <v>42388</v>
      </c>
      <c r="C278" s="125" t="s">
        <v>67</v>
      </c>
      <c r="D278" s="120" t="s">
        <v>2761</v>
      </c>
      <c r="E278" s="120" t="s">
        <v>17661</v>
      </c>
      <c r="F278" s="125" t="s">
        <v>17664</v>
      </c>
      <c r="G278" s="121" t="s">
        <v>9504</v>
      </c>
      <c r="H278" s="122" t="s">
        <v>7695</v>
      </c>
      <c r="I278" s="120">
        <v>403.1</v>
      </c>
      <c r="J278" s="120" t="s">
        <v>1413</v>
      </c>
      <c r="K278" s="123">
        <v>11150</v>
      </c>
      <c r="L278" s="124" t="s">
        <v>17271</v>
      </c>
      <c r="M278" s="120" t="s">
        <v>2762</v>
      </c>
      <c r="N278" s="120" t="s">
        <v>4277</v>
      </c>
      <c r="O278" s="125"/>
    </row>
    <row r="279" spans="1:15" ht="13.05" customHeight="1">
      <c r="A279" s="118">
        <v>10185377</v>
      </c>
      <c r="B279" s="119">
        <v>42388</v>
      </c>
      <c r="C279" s="125" t="s">
        <v>67</v>
      </c>
      <c r="D279" s="120" t="s">
        <v>3006</v>
      </c>
      <c r="E279" s="120" t="s">
        <v>17661</v>
      </c>
      <c r="F279" s="125" t="s">
        <v>17664</v>
      </c>
      <c r="G279" s="121" t="s">
        <v>9504</v>
      </c>
      <c r="H279" s="122" t="s">
        <v>7695</v>
      </c>
      <c r="I279" s="120">
        <v>403.16</v>
      </c>
      <c r="J279" s="120" t="s">
        <v>1413</v>
      </c>
      <c r="K279" s="123">
        <v>6775</v>
      </c>
      <c r="L279" s="124" t="s">
        <v>17271</v>
      </c>
      <c r="M279" s="120" t="s">
        <v>3007</v>
      </c>
      <c r="N279" s="120" t="s">
        <v>4277</v>
      </c>
      <c r="O279" s="125"/>
    </row>
    <row r="280" spans="1:15" ht="13.05" customHeight="1">
      <c r="A280" s="118">
        <v>10186492</v>
      </c>
      <c r="B280" s="119">
        <v>42388</v>
      </c>
      <c r="C280" s="125" t="s">
        <v>67</v>
      </c>
      <c r="D280" s="120" t="s">
        <v>3141</v>
      </c>
      <c r="E280" s="120" t="s">
        <v>17661</v>
      </c>
      <c r="F280" s="125" t="s">
        <v>17664</v>
      </c>
      <c r="G280" s="121" t="s">
        <v>9504</v>
      </c>
      <c r="H280" s="122" t="s">
        <v>7695</v>
      </c>
      <c r="I280" s="120">
        <v>403.1</v>
      </c>
      <c r="J280" s="120" t="s">
        <v>1413</v>
      </c>
      <c r="K280" s="123">
        <v>5834.64</v>
      </c>
      <c r="L280" s="124" t="s">
        <v>17271</v>
      </c>
      <c r="M280" s="120" t="s">
        <v>3142</v>
      </c>
      <c r="N280" s="120" t="s">
        <v>4277</v>
      </c>
      <c r="O280" s="125"/>
    </row>
    <row r="281" spans="1:15" ht="13.05" customHeight="1">
      <c r="A281" s="118">
        <v>10186493</v>
      </c>
      <c r="B281" s="119">
        <v>42388</v>
      </c>
      <c r="C281" s="125" t="s">
        <v>67</v>
      </c>
      <c r="D281" s="120" t="s">
        <v>3144</v>
      </c>
      <c r="E281" s="120" t="s">
        <v>17661</v>
      </c>
      <c r="F281" s="125" t="s">
        <v>17664</v>
      </c>
      <c r="G281" s="121" t="s">
        <v>9504</v>
      </c>
      <c r="H281" s="122" t="s">
        <v>7695</v>
      </c>
      <c r="I281" s="120">
        <v>403.33</v>
      </c>
      <c r="J281" s="120" t="s">
        <v>4382</v>
      </c>
      <c r="K281" s="123">
        <v>1057</v>
      </c>
      <c r="L281" s="124" t="s">
        <v>17271</v>
      </c>
      <c r="M281" s="120" t="s">
        <v>3145</v>
      </c>
      <c r="N281" s="120" t="s">
        <v>4383</v>
      </c>
      <c r="O281" s="125"/>
    </row>
    <row r="282" spans="1:15" ht="13.05" customHeight="1">
      <c r="A282" s="118">
        <v>10186494</v>
      </c>
      <c r="B282" s="119">
        <v>42388</v>
      </c>
      <c r="C282" s="125" t="s">
        <v>67</v>
      </c>
      <c r="D282" s="120" t="s">
        <v>3147</v>
      </c>
      <c r="E282" s="120" t="s">
        <v>17661</v>
      </c>
      <c r="F282" s="125" t="s">
        <v>17664</v>
      </c>
      <c r="G282" s="121" t="s">
        <v>9504</v>
      </c>
      <c r="H282" s="122" t="s">
        <v>7695</v>
      </c>
      <c r="I282" s="120">
        <v>403.2</v>
      </c>
      <c r="J282" s="120" t="s">
        <v>4382</v>
      </c>
      <c r="K282" s="123">
        <v>6374.17</v>
      </c>
      <c r="L282" s="124" t="s">
        <v>14467</v>
      </c>
      <c r="M282" s="120" t="s">
        <v>3148</v>
      </c>
      <c r="N282" s="120" t="s">
        <v>4383</v>
      </c>
      <c r="O282" s="125"/>
    </row>
    <row r="283" spans="1:15" ht="14.4" customHeight="1">
      <c r="A283" s="118">
        <v>10186495</v>
      </c>
      <c r="B283" s="119">
        <v>42388</v>
      </c>
      <c r="C283" s="125" t="s">
        <v>67</v>
      </c>
      <c r="D283" s="120" t="s">
        <v>3150</v>
      </c>
      <c r="E283" s="120" t="s">
        <v>17661</v>
      </c>
      <c r="F283" s="125" t="s">
        <v>17664</v>
      </c>
      <c r="G283" s="121" t="s">
        <v>9504</v>
      </c>
      <c r="H283" s="122" t="s">
        <v>7695</v>
      </c>
      <c r="I283" s="120">
        <v>403.11</v>
      </c>
      <c r="J283" s="120" t="s">
        <v>4382</v>
      </c>
      <c r="K283" s="123">
        <v>4269</v>
      </c>
      <c r="L283" s="124" t="s">
        <v>14467</v>
      </c>
      <c r="M283" s="120">
        <v>4045815</v>
      </c>
      <c r="N283" s="120" t="s">
        <v>4383</v>
      </c>
      <c r="O283" s="125"/>
    </row>
    <row r="284" spans="1:15" ht="14.4" customHeight="1">
      <c r="A284" s="118">
        <v>10186496</v>
      </c>
      <c r="B284" s="119">
        <v>42388</v>
      </c>
      <c r="C284" s="125" t="s">
        <v>67</v>
      </c>
      <c r="D284" s="120" t="s">
        <v>3153</v>
      </c>
      <c r="E284" s="120" t="s">
        <v>17661</v>
      </c>
      <c r="F284" s="125" t="s">
        <v>3800</v>
      </c>
      <c r="G284" s="121" t="s">
        <v>9504</v>
      </c>
      <c r="H284" s="122" t="s">
        <v>7695</v>
      </c>
      <c r="I284" s="120" t="s">
        <v>11763</v>
      </c>
      <c r="J284" s="120" t="s">
        <v>1413</v>
      </c>
      <c r="K284" s="123">
        <v>1145.06</v>
      </c>
      <c r="L284" s="124" t="s">
        <v>17318</v>
      </c>
      <c r="M284" s="120" t="s">
        <v>3154</v>
      </c>
      <c r="N284" s="120" t="s">
        <v>4413</v>
      </c>
      <c r="O284" s="125"/>
    </row>
    <row r="285" spans="1:15" ht="13.05" customHeight="1">
      <c r="A285" s="118">
        <v>10186902</v>
      </c>
      <c r="B285" s="119">
        <v>42388</v>
      </c>
      <c r="C285" s="125" t="s">
        <v>67</v>
      </c>
      <c r="D285" s="120" t="s">
        <v>3238</v>
      </c>
      <c r="E285" s="120" t="s">
        <v>17661</v>
      </c>
      <c r="F285" s="125" t="s">
        <v>17664</v>
      </c>
      <c r="G285" s="121" t="s">
        <v>9504</v>
      </c>
      <c r="H285" s="122" t="s">
        <v>7695</v>
      </c>
      <c r="I285" s="120" t="s">
        <v>4482</v>
      </c>
      <c r="J285" s="120" t="s">
        <v>4601</v>
      </c>
      <c r="K285" s="123">
        <v>6308.01</v>
      </c>
      <c r="L285" s="124" t="s">
        <v>17271</v>
      </c>
      <c r="M285" s="120" t="s">
        <v>3239</v>
      </c>
      <c r="N285" s="120" t="s">
        <v>4413</v>
      </c>
      <c r="O285" s="125"/>
    </row>
    <row r="286" spans="1:15" ht="13.05" customHeight="1">
      <c r="A286" s="118">
        <v>10186903</v>
      </c>
      <c r="B286" s="119">
        <v>42388</v>
      </c>
      <c r="C286" s="125" t="s">
        <v>67</v>
      </c>
      <c r="D286" s="120" t="s">
        <v>3238</v>
      </c>
      <c r="E286" s="120" t="s">
        <v>17661</v>
      </c>
      <c r="F286" s="125" t="s">
        <v>17664</v>
      </c>
      <c r="G286" s="121" t="s">
        <v>9504</v>
      </c>
      <c r="H286" s="122" t="s">
        <v>7695</v>
      </c>
      <c r="I286" s="120">
        <v>403.33</v>
      </c>
      <c r="J286" s="120" t="s">
        <v>6463</v>
      </c>
      <c r="K286" s="123">
        <v>6308.01</v>
      </c>
      <c r="L286" s="124" t="s">
        <v>17271</v>
      </c>
      <c r="M286" s="120" t="s">
        <v>3242</v>
      </c>
      <c r="N286" s="120" t="s">
        <v>4413</v>
      </c>
      <c r="O286" s="125"/>
    </row>
    <row r="287" spans="1:15" ht="13.05" customHeight="1">
      <c r="A287" s="118">
        <v>10187027</v>
      </c>
      <c r="B287" s="119">
        <v>42388</v>
      </c>
      <c r="C287" s="125" t="s">
        <v>67</v>
      </c>
      <c r="D287" s="120" t="s">
        <v>3254</v>
      </c>
      <c r="E287" s="120" t="s">
        <v>17661</v>
      </c>
      <c r="F287" s="125" t="s">
        <v>17664</v>
      </c>
      <c r="G287" s="121" t="s">
        <v>9504</v>
      </c>
      <c r="H287" s="122" t="s">
        <v>7695</v>
      </c>
      <c r="I287" s="120">
        <v>403.1</v>
      </c>
      <c r="J287" s="120" t="s">
        <v>1413</v>
      </c>
      <c r="K287" s="123">
        <v>1624.56</v>
      </c>
      <c r="L287" s="124" t="s">
        <v>17271</v>
      </c>
      <c r="M287" s="120" t="s">
        <v>3255</v>
      </c>
      <c r="N287" s="120" t="s">
        <v>4277</v>
      </c>
      <c r="O287" s="125"/>
    </row>
    <row r="288" spans="1:15" ht="13.05" customHeight="1">
      <c r="A288" s="118">
        <v>10187028</v>
      </c>
      <c r="B288" s="119">
        <v>42388</v>
      </c>
      <c r="C288" s="125" t="s">
        <v>67</v>
      </c>
      <c r="D288" s="120" t="s">
        <v>3254</v>
      </c>
      <c r="E288" s="120" t="s">
        <v>17661</v>
      </c>
      <c r="F288" s="125" t="s">
        <v>17664</v>
      </c>
      <c r="G288" s="121" t="s">
        <v>9504</v>
      </c>
      <c r="H288" s="122" t="s">
        <v>7695</v>
      </c>
      <c r="I288" s="120">
        <v>403.1</v>
      </c>
      <c r="J288" s="120" t="s">
        <v>1413</v>
      </c>
      <c r="K288" s="123">
        <v>1624.56</v>
      </c>
      <c r="L288" s="124" t="s">
        <v>17271</v>
      </c>
      <c r="M288" s="120" t="s">
        <v>3257</v>
      </c>
      <c r="N288" s="120" t="s">
        <v>4277</v>
      </c>
      <c r="O288" s="125"/>
    </row>
    <row r="289" spans="1:15" ht="13.05" customHeight="1">
      <c r="A289" s="118">
        <v>10187029</v>
      </c>
      <c r="B289" s="119">
        <v>42388</v>
      </c>
      <c r="C289" s="125" t="s">
        <v>67</v>
      </c>
      <c r="D289" s="120" t="s">
        <v>3254</v>
      </c>
      <c r="E289" s="120" t="s">
        <v>17661</v>
      </c>
      <c r="F289" s="125" t="s">
        <v>17664</v>
      </c>
      <c r="G289" s="121" t="s">
        <v>9504</v>
      </c>
      <c r="H289" s="122" t="s">
        <v>7695</v>
      </c>
      <c r="I289" s="120">
        <v>403.1</v>
      </c>
      <c r="J289" s="120" t="s">
        <v>1413</v>
      </c>
      <c r="K289" s="123">
        <v>1624.56</v>
      </c>
      <c r="L289" s="124" t="s">
        <v>17271</v>
      </c>
      <c r="M289" s="120" t="s">
        <v>3258</v>
      </c>
      <c r="N289" s="120" t="s">
        <v>4277</v>
      </c>
      <c r="O289" s="125"/>
    </row>
    <row r="290" spans="1:15" ht="13.05" customHeight="1">
      <c r="A290" s="118">
        <v>10187030</v>
      </c>
      <c r="B290" s="119">
        <v>42388</v>
      </c>
      <c r="C290" s="125" t="s">
        <v>67</v>
      </c>
      <c r="D290" s="120" t="s">
        <v>3254</v>
      </c>
      <c r="E290" s="120" t="s">
        <v>17661</v>
      </c>
      <c r="F290" s="125" t="s">
        <v>17664</v>
      </c>
      <c r="G290" s="121" t="s">
        <v>9504</v>
      </c>
      <c r="H290" s="122" t="s">
        <v>7695</v>
      </c>
      <c r="I290" s="120">
        <v>403.1</v>
      </c>
      <c r="J290" s="120" t="s">
        <v>1413</v>
      </c>
      <c r="K290" s="123">
        <v>1624.56</v>
      </c>
      <c r="L290" s="124" t="s">
        <v>17271</v>
      </c>
      <c r="M290" s="120" t="s">
        <v>3259</v>
      </c>
      <c r="N290" s="120" t="s">
        <v>4277</v>
      </c>
      <c r="O290" s="125"/>
    </row>
    <row r="291" spans="1:15" ht="13.05" customHeight="1">
      <c r="A291" s="118">
        <v>10187031</v>
      </c>
      <c r="B291" s="119">
        <v>42388</v>
      </c>
      <c r="C291" s="125" t="s">
        <v>67</v>
      </c>
      <c r="D291" s="120" t="s">
        <v>3260</v>
      </c>
      <c r="E291" s="120" t="s">
        <v>17661</v>
      </c>
      <c r="F291" s="125" t="s">
        <v>17664</v>
      </c>
      <c r="G291" s="121" t="s">
        <v>9504</v>
      </c>
      <c r="H291" s="122" t="s">
        <v>7695</v>
      </c>
      <c r="I291" s="120" t="s">
        <v>1413</v>
      </c>
      <c r="J291" s="120" t="s">
        <v>1413</v>
      </c>
      <c r="K291" s="123">
        <v>1333.49</v>
      </c>
      <c r="L291" s="124" t="s">
        <v>17271</v>
      </c>
      <c r="M291" s="120" t="s">
        <v>3261</v>
      </c>
      <c r="N291" s="120" t="s">
        <v>4277</v>
      </c>
      <c r="O291" s="125"/>
    </row>
    <row r="292" spans="1:15" ht="13.05" customHeight="1">
      <c r="A292" s="118">
        <v>10187032</v>
      </c>
      <c r="B292" s="119">
        <v>42388</v>
      </c>
      <c r="C292" s="125" t="s">
        <v>67</v>
      </c>
      <c r="D292" s="120" t="s">
        <v>3260</v>
      </c>
      <c r="E292" s="120" t="s">
        <v>17661</v>
      </c>
      <c r="F292" s="125" t="s">
        <v>17664</v>
      </c>
      <c r="G292" s="121" t="s">
        <v>9504</v>
      </c>
      <c r="H292" s="122" t="s">
        <v>7695</v>
      </c>
      <c r="I292" s="120" t="s">
        <v>1413</v>
      </c>
      <c r="J292" s="120" t="s">
        <v>1413</v>
      </c>
      <c r="K292" s="123">
        <v>1333.49</v>
      </c>
      <c r="L292" s="124" t="s">
        <v>17271</v>
      </c>
      <c r="M292" s="120" t="s">
        <v>3262</v>
      </c>
      <c r="N292" s="120" t="s">
        <v>4277</v>
      </c>
      <c r="O292" s="125"/>
    </row>
    <row r="293" spans="1:15" ht="14.4" customHeight="1">
      <c r="A293" s="118">
        <v>10187033</v>
      </c>
      <c r="B293" s="119">
        <v>42388</v>
      </c>
      <c r="C293" s="125" t="s">
        <v>67</v>
      </c>
      <c r="D293" s="120" t="s">
        <v>3260</v>
      </c>
      <c r="E293" s="120" t="s">
        <v>17661</v>
      </c>
      <c r="F293" s="125" t="s">
        <v>17664</v>
      </c>
      <c r="G293" s="121" t="s">
        <v>9504</v>
      </c>
      <c r="H293" s="122" t="s">
        <v>7695</v>
      </c>
      <c r="I293" s="120" t="s">
        <v>1413</v>
      </c>
      <c r="J293" s="120" t="s">
        <v>1413</v>
      </c>
      <c r="K293" s="123">
        <v>1333.49</v>
      </c>
      <c r="L293" s="124" t="s">
        <v>17271</v>
      </c>
      <c r="M293" s="120" t="s">
        <v>3263</v>
      </c>
      <c r="N293" s="120" t="s">
        <v>4277</v>
      </c>
      <c r="O293" s="125"/>
    </row>
    <row r="294" spans="1:15" ht="14.4" customHeight="1">
      <c r="A294" s="118">
        <v>10187034</v>
      </c>
      <c r="B294" s="119">
        <v>42388</v>
      </c>
      <c r="C294" s="125" t="s">
        <v>67</v>
      </c>
      <c r="D294" s="120" t="s">
        <v>3260</v>
      </c>
      <c r="E294" s="120" t="s">
        <v>17661</v>
      </c>
      <c r="F294" s="125" t="s">
        <v>17664</v>
      </c>
      <c r="G294" s="121" t="s">
        <v>9504</v>
      </c>
      <c r="H294" s="122" t="s">
        <v>7695</v>
      </c>
      <c r="I294" s="120" t="s">
        <v>1413</v>
      </c>
      <c r="J294" s="120" t="s">
        <v>1413</v>
      </c>
      <c r="K294" s="123">
        <v>1333.49</v>
      </c>
      <c r="L294" s="124" t="s">
        <v>17271</v>
      </c>
      <c r="M294" s="120" t="s">
        <v>3264</v>
      </c>
      <c r="N294" s="120" t="s">
        <v>4277</v>
      </c>
      <c r="O294" s="125"/>
    </row>
    <row r="295" spans="1:15" ht="14.4" customHeight="1">
      <c r="A295" s="118">
        <v>10187035</v>
      </c>
      <c r="B295" s="119">
        <v>42388</v>
      </c>
      <c r="C295" s="125" t="s">
        <v>67</v>
      </c>
      <c r="D295" s="120" t="s">
        <v>3260</v>
      </c>
      <c r="E295" s="120" t="s">
        <v>17661</v>
      </c>
      <c r="F295" s="125" t="s">
        <v>17664</v>
      </c>
      <c r="G295" s="121" t="s">
        <v>9504</v>
      </c>
      <c r="H295" s="122" t="s">
        <v>7695</v>
      </c>
      <c r="I295" s="120" t="s">
        <v>1413</v>
      </c>
      <c r="J295" s="120" t="s">
        <v>1413</v>
      </c>
      <c r="K295" s="123">
        <v>1333.49</v>
      </c>
      <c r="L295" s="124" t="s">
        <v>17271</v>
      </c>
      <c r="M295" s="120" t="s">
        <v>3265</v>
      </c>
      <c r="N295" s="120" t="s">
        <v>4277</v>
      </c>
      <c r="O295" s="125"/>
    </row>
    <row r="296" spans="1:15" ht="14.4" customHeight="1">
      <c r="A296" s="118">
        <v>10187036</v>
      </c>
      <c r="B296" s="119">
        <v>42388</v>
      </c>
      <c r="C296" s="125" t="s">
        <v>67</v>
      </c>
      <c r="D296" s="120" t="s">
        <v>3260</v>
      </c>
      <c r="E296" s="120" t="s">
        <v>17661</v>
      </c>
      <c r="F296" s="125" t="s">
        <v>17664</v>
      </c>
      <c r="G296" s="121" t="s">
        <v>9504</v>
      </c>
      <c r="H296" s="122" t="s">
        <v>7695</v>
      </c>
      <c r="I296" s="120" t="s">
        <v>1413</v>
      </c>
      <c r="J296" s="120" t="s">
        <v>1413</v>
      </c>
      <c r="K296" s="123">
        <v>1333.49</v>
      </c>
      <c r="L296" s="124" t="s">
        <v>17271</v>
      </c>
      <c r="M296" s="120" t="s">
        <v>3266</v>
      </c>
      <c r="N296" s="120" t="s">
        <v>4277</v>
      </c>
      <c r="O296" s="125"/>
    </row>
    <row r="297" spans="1:15" ht="14.4" customHeight="1">
      <c r="A297" s="118">
        <v>10187037</v>
      </c>
      <c r="B297" s="119">
        <v>42388</v>
      </c>
      <c r="C297" s="125" t="s">
        <v>67</v>
      </c>
      <c r="D297" s="120" t="s">
        <v>3260</v>
      </c>
      <c r="E297" s="120" t="s">
        <v>17661</v>
      </c>
      <c r="F297" s="125" t="s">
        <v>17664</v>
      </c>
      <c r="G297" s="121" t="s">
        <v>9504</v>
      </c>
      <c r="H297" s="122" t="s">
        <v>7695</v>
      </c>
      <c r="I297" s="120" t="s">
        <v>1413</v>
      </c>
      <c r="J297" s="120" t="s">
        <v>1413</v>
      </c>
      <c r="K297" s="123">
        <v>1333.49</v>
      </c>
      <c r="L297" s="124" t="s">
        <v>17271</v>
      </c>
      <c r="M297" s="120" t="s">
        <v>3267</v>
      </c>
      <c r="N297" s="120" t="s">
        <v>4277</v>
      </c>
      <c r="O297" s="125"/>
    </row>
    <row r="298" spans="1:15" ht="14.4" customHeight="1">
      <c r="A298" s="118">
        <v>10187038</v>
      </c>
      <c r="B298" s="119">
        <v>42388</v>
      </c>
      <c r="C298" s="125" t="s">
        <v>67</v>
      </c>
      <c r="D298" s="120" t="s">
        <v>3260</v>
      </c>
      <c r="E298" s="120" t="s">
        <v>17661</v>
      </c>
      <c r="F298" s="125" t="s">
        <v>17664</v>
      </c>
      <c r="G298" s="121" t="s">
        <v>9504</v>
      </c>
      <c r="H298" s="122" t="s">
        <v>7695</v>
      </c>
      <c r="I298" s="120" t="s">
        <v>1413</v>
      </c>
      <c r="J298" s="120" t="s">
        <v>1413</v>
      </c>
      <c r="K298" s="123">
        <v>1333.49</v>
      </c>
      <c r="L298" s="124" t="s">
        <v>14331</v>
      </c>
      <c r="M298" s="120" t="s">
        <v>3268</v>
      </c>
      <c r="N298" s="120" t="s">
        <v>4277</v>
      </c>
      <c r="O298" s="125"/>
    </row>
    <row r="299" spans="1:15" ht="14.4" customHeight="1">
      <c r="A299" s="118">
        <v>10187039</v>
      </c>
      <c r="B299" s="119">
        <v>42388</v>
      </c>
      <c r="C299" s="125" t="s">
        <v>67</v>
      </c>
      <c r="D299" s="120" t="s">
        <v>3269</v>
      </c>
      <c r="E299" s="120" t="s">
        <v>17661</v>
      </c>
      <c r="F299" s="125" t="s">
        <v>17664</v>
      </c>
      <c r="G299" s="121" t="s">
        <v>9504</v>
      </c>
      <c r="H299" s="122" t="s">
        <v>7695</v>
      </c>
      <c r="I299" s="120">
        <v>403.1</v>
      </c>
      <c r="J299" s="120" t="s">
        <v>1413</v>
      </c>
      <c r="K299" s="123">
        <v>1363.97</v>
      </c>
      <c r="L299" s="124" t="s">
        <v>17281</v>
      </c>
      <c r="M299" s="120" t="s">
        <v>3270</v>
      </c>
      <c r="N299" s="120" t="s">
        <v>4277</v>
      </c>
      <c r="O299" s="125"/>
    </row>
    <row r="300" spans="1:15" ht="14.4" customHeight="1">
      <c r="A300" s="118">
        <v>10187040</v>
      </c>
      <c r="B300" s="119">
        <v>42388</v>
      </c>
      <c r="C300" s="125" t="s">
        <v>67</v>
      </c>
      <c r="D300" s="120" t="s">
        <v>3269</v>
      </c>
      <c r="E300" s="120" t="s">
        <v>17661</v>
      </c>
      <c r="F300" s="125" t="s">
        <v>17664</v>
      </c>
      <c r="G300" s="121" t="s">
        <v>9504</v>
      </c>
      <c r="H300" s="122" t="s">
        <v>7695</v>
      </c>
      <c r="I300" s="120">
        <v>403.1</v>
      </c>
      <c r="J300" s="120" t="s">
        <v>1413</v>
      </c>
      <c r="K300" s="123">
        <v>1363.97</v>
      </c>
      <c r="L300" s="124" t="s">
        <v>17281</v>
      </c>
      <c r="M300" s="120" t="s">
        <v>3271</v>
      </c>
      <c r="N300" s="120" t="s">
        <v>4277</v>
      </c>
      <c r="O300" s="125"/>
    </row>
    <row r="301" spans="1:15" ht="14.4" customHeight="1">
      <c r="A301" s="118">
        <v>10187041</v>
      </c>
      <c r="B301" s="119">
        <v>42388</v>
      </c>
      <c r="C301" s="125" t="s">
        <v>67</v>
      </c>
      <c r="D301" s="120" t="s">
        <v>3269</v>
      </c>
      <c r="E301" s="120" t="s">
        <v>17661</v>
      </c>
      <c r="F301" s="125" t="s">
        <v>17664</v>
      </c>
      <c r="G301" s="121" t="s">
        <v>9504</v>
      </c>
      <c r="H301" s="122" t="s">
        <v>7695</v>
      </c>
      <c r="I301" s="120">
        <v>403.1</v>
      </c>
      <c r="J301" s="120" t="s">
        <v>1413</v>
      </c>
      <c r="K301" s="123">
        <v>1363.97</v>
      </c>
      <c r="L301" s="124" t="s">
        <v>17271</v>
      </c>
      <c r="M301" s="120" t="s">
        <v>3272</v>
      </c>
      <c r="N301" s="120" t="s">
        <v>4277</v>
      </c>
      <c r="O301" s="125"/>
    </row>
    <row r="302" spans="1:15" ht="14.4" customHeight="1">
      <c r="A302" s="118">
        <v>10187042</v>
      </c>
      <c r="B302" s="119">
        <v>42388</v>
      </c>
      <c r="C302" s="125" t="s">
        <v>67</v>
      </c>
      <c r="D302" s="120" t="s">
        <v>3269</v>
      </c>
      <c r="E302" s="120" t="s">
        <v>17661</v>
      </c>
      <c r="F302" s="125" t="s">
        <v>17664</v>
      </c>
      <c r="G302" s="121" t="s">
        <v>9504</v>
      </c>
      <c r="H302" s="122" t="s">
        <v>7695</v>
      </c>
      <c r="I302" s="120">
        <v>403.1</v>
      </c>
      <c r="J302" s="120" t="s">
        <v>1413</v>
      </c>
      <c r="K302" s="123">
        <v>1363.97</v>
      </c>
      <c r="L302" s="124" t="s">
        <v>17271</v>
      </c>
      <c r="M302" s="120" t="s">
        <v>3273</v>
      </c>
      <c r="N302" s="120" t="s">
        <v>4277</v>
      </c>
      <c r="O302" s="125"/>
    </row>
    <row r="303" spans="1:15" ht="14.4" customHeight="1">
      <c r="A303" s="118">
        <v>10187043</v>
      </c>
      <c r="B303" s="119">
        <v>42388</v>
      </c>
      <c r="C303" s="125" t="s">
        <v>67</v>
      </c>
      <c r="D303" s="120" t="s">
        <v>3269</v>
      </c>
      <c r="E303" s="120" t="s">
        <v>17661</v>
      </c>
      <c r="F303" s="125" t="s">
        <v>17664</v>
      </c>
      <c r="G303" s="121" t="s">
        <v>9504</v>
      </c>
      <c r="H303" s="122" t="s">
        <v>7695</v>
      </c>
      <c r="I303" s="120">
        <v>403.1</v>
      </c>
      <c r="J303" s="120" t="s">
        <v>1413</v>
      </c>
      <c r="K303" s="123">
        <v>1363.97</v>
      </c>
      <c r="L303" s="124" t="s">
        <v>17271</v>
      </c>
      <c r="M303" s="120" t="s">
        <v>3274</v>
      </c>
      <c r="N303" s="120" t="s">
        <v>4277</v>
      </c>
      <c r="O303" s="125"/>
    </row>
    <row r="304" spans="1:15" ht="14.4" customHeight="1">
      <c r="A304" s="118">
        <v>10187044</v>
      </c>
      <c r="B304" s="119">
        <v>42388</v>
      </c>
      <c r="C304" s="125" t="s">
        <v>67</v>
      </c>
      <c r="D304" s="120" t="s">
        <v>3269</v>
      </c>
      <c r="E304" s="120" t="s">
        <v>17661</v>
      </c>
      <c r="F304" s="125" t="s">
        <v>17664</v>
      </c>
      <c r="G304" s="121" t="s">
        <v>9504</v>
      </c>
      <c r="H304" s="122" t="s">
        <v>7695</v>
      </c>
      <c r="I304" s="120">
        <v>403.1</v>
      </c>
      <c r="J304" s="120" t="s">
        <v>1413</v>
      </c>
      <c r="K304" s="123">
        <v>1363.97</v>
      </c>
      <c r="L304" s="124" t="s">
        <v>17271</v>
      </c>
      <c r="M304" s="120" t="s">
        <v>3275</v>
      </c>
      <c r="N304" s="120" t="s">
        <v>4277</v>
      </c>
      <c r="O304" s="125"/>
    </row>
    <row r="305" spans="1:15" ht="14.4" customHeight="1">
      <c r="A305" s="118">
        <v>10187045</v>
      </c>
      <c r="B305" s="119">
        <v>42388</v>
      </c>
      <c r="C305" s="125" t="s">
        <v>67</v>
      </c>
      <c r="D305" s="120" t="s">
        <v>3269</v>
      </c>
      <c r="E305" s="120" t="s">
        <v>17661</v>
      </c>
      <c r="F305" s="125" t="s">
        <v>17664</v>
      </c>
      <c r="G305" s="121" t="s">
        <v>9504</v>
      </c>
      <c r="H305" s="122" t="s">
        <v>7695</v>
      </c>
      <c r="I305" s="120">
        <v>403.1</v>
      </c>
      <c r="J305" s="120" t="s">
        <v>1413</v>
      </c>
      <c r="K305" s="123">
        <v>1363.97</v>
      </c>
      <c r="L305" s="124" t="s">
        <v>17271</v>
      </c>
      <c r="M305" s="120" t="s">
        <v>3276</v>
      </c>
      <c r="N305" s="120" t="s">
        <v>4277</v>
      </c>
      <c r="O305" s="125"/>
    </row>
    <row r="306" spans="1:15" ht="14.4" customHeight="1">
      <c r="A306" s="118">
        <v>10187046</v>
      </c>
      <c r="B306" s="119">
        <v>42388</v>
      </c>
      <c r="C306" s="125" t="s">
        <v>67</v>
      </c>
      <c r="D306" s="120" t="s">
        <v>3269</v>
      </c>
      <c r="E306" s="120" t="s">
        <v>17661</v>
      </c>
      <c r="F306" s="125" t="s">
        <v>17664</v>
      </c>
      <c r="G306" s="121" t="s">
        <v>9504</v>
      </c>
      <c r="H306" s="122" t="s">
        <v>7695</v>
      </c>
      <c r="I306" s="120">
        <v>403.1</v>
      </c>
      <c r="J306" s="120" t="s">
        <v>1413</v>
      </c>
      <c r="K306" s="123">
        <v>1363.97</v>
      </c>
      <c r="L306" s="124" t="s">
        <v>17271</v>
      </c>
      <c r="M306" s="120" t="s">
        <v>3277</v>
      </c>
      <c r="N306" s="120" t="s">
        <v>4277</v>
      </c>
      <c r="O306" s="125"/>
    </row>
    <row r="307" spans="1:15" ht="14.4" customHeight="1">
      <c r="A307" s="118">
        <v>10187047</v>
      </c>
      <c r="B307" s="119">
        <v>42388</v>
      </c>
      <c r="C307" s="125" t="s">
        <v>67</v>
      </c>
      <c r="D307" s="120" t="s">
        <v>3269</v>
      </c>
      <c r="E307" s="120" t="s">
        <v>17661</v>
      </c>
      <c r="F307" s="125" t="s">
        <v>17664</v>
      </c>
      <c r="G307" s="121" t="s">
        <v>9504</v>
      </c>
      <c r="H307" s="122" t="s">
        <v>7695</v>
      </c>
      <c r="I307" s="120">
        <v>403.1</v>
      </c>
      <c r="J307" s="120" t="s">
        <v>1413</v>
      </c>
      <c r="K307" s="123">
        <v>1363.97</v>
      </c>
      <c r="L307" s="124" t="s">
        <v>17271</v>
      </c>
      <c r="M307" s="120" t="s">
        <v>3278</v>
      </c>
      <c r="N307" s="120" t="s">
        <v>4277</v>
      </c>
      <c r="O307" s="125"/>
    </row>
    <row r="308" spans="1:15" ht="14.4" customHeight="1">
      <c r="A308" s="118">
        <v>10187048</v>
      </c>
      <c r="B308" s="119">
        <v>42388</v>
      </c>
      <c r="C308" s="125" t="s">
        <v>67</v>
      </c>
      <c r="D308" s="120" t="s">
        <v>3269</v>
      </c>
      <c r="E308" s="120" t="s">
        <v>17661</v>
      </c>
      <c r="F308" s="125" t="s">
        <v>17664</v>
      </c>
      <c r="G308" s="121" t="s">
        <v>9504</v>
      </c>
      <c r="H308" s="122" t="s">
        <v>7695</v>
      </c>
      <c r="I308" s="120">
        <v>403.1</v>
      </c>
      <c r="J308" s="120" t="s">
        <v>1413</v>
      </c>
      <c r="K308" s="123">
        <v>1363.97</v>
      </c>
      <c r="L308" s="124" t="s">
        <v>17271</v>
      </c>
      <c r="M308" s="120" t="s">
        <v>3279</v>
      </c>
      <c r="N308" s="120" t="s">
        <v>4277</v>
      </c>
      <c r="O308" s="125"/>
    </row>
    <row r="309" spans="1:15" ht="14.4" customHeight="1">
      <c r="A309" s="118">
        <v>10187049</v>
      </c>
      <c r="B309" s="119">
        <v>42388</v>
      </c>
      <c r="C309" s="125" t="s">
        <v>67</v>
      </c>
      <c r="D309" s="120" t="s">
        <v>3269</v>
      </c>
      <c r="E309" s="120" t="s">
        <v>17661</v>
      </c>
      <c r="F309" s="125" t="s">
        <v>17664</v>
      </c>
      <c r="G309" s="121" t="s">
        <v>9504</v>
      </c>
      <c r="H309" s="122" t="s">
        <v>7695</v>
      </c>
      <c r="I309" s="120">
        <v>403.1</v>
      </c>
      <c r="J309" s="120" t="s">
        <v>1413</v>
      </c>
      <c r="K309" s="123">
        <v>1363.97</v>
      </c>
      <c r="L309" s="124" t="s">
        <v>17271</v>
      </c>
      <c r="M309" s="120" t="s">
        <v>3280</v>
      </c>
      <c r="N309" s="120" t="s">
        <v>4277</v>
      </c>
      <c r="O309" s="125"/>
    </row>
    <row r="310" spans="1:15" ht="14.4" customHeight="1">
      <c r="A310" s="118">
        <v>10187050</v>
      </c>
      <c r="B310" s="119">
        <v>42388</v>
      </c>
      <c r="C310" s="125" t="s">
        <v>67</v>
      </c>
      <c r="D310" s="120" t="s">
        <v>3269</v>
      </c>
      <c r="E310" s="120" t="s">
        <v>17661</v>
      </c>
      <c r="F310" s="125" t="s">
        <v>17664</v>
      </c>
      <c r="G310" s="121" t="s">
        <v>9504</v>
      </c>
      <c r="H310" s="122" t="s">
        <v>7695</v>
      </c>
      <c r="I310" s="120">
        <v>403.1</v>
      </c>
      <c r="J310" s="120" t="s">
        <v>1413</v>
      </c>
      <c r="K310" s="123">
        <v>1363.97</v>
      </c>
      <c r="L310" s="124" t="s">
        <v>17271</v>
      </c>
      <c r="M310" s="120" t="s">
        <v>3281</v>
      </c>
      <c r="N310" s="120" t="s">
        <v>4277</v>
      </c>
      <c r="O310" s="125"/>
    </row>
    <row r="311" spans="1:15" ht="14.4" customHeight="1">
      <c r="A311" s="118">
        <v>10187051</v>
      </c>
      <c r="B311" s="119">
        <v>42388</v>
      </c>
      <c r="C311" s="125" t="s">
        <v>67</v>
      </c>
      <c r="D311" s="120" t="s">
        <v>3269</v>
      </c>
      <c r="E311" s="120" t="s">
        <v>17661</v>
      </c>
      <c r="F311" s="125" t="s">
        <v>17664</v>
      </c>
      <c r="G311" s="121" t="s">
        <v>9504</v>
      </c>
      <c r="H311" s="122" t="s">
        <v>7695</v>
      </c>
      <c r="I311" s="120">
        <v>403.1</v>
      </c>
      <c r="J311" s="120" t="s">
        <v>1413</v>
      </c>
      <c r="K311" s="123">
        <v>1363.97</v>
      </c>
      <c r="L311" s="124" t="s">
        <v>17271</v>
      </c>
      <c r="M311" s="120" t="s">
        <v>3282</v>
      </c>
      <c r="N311" s="120" t="s">
        <v>4277</v>
      </c>
      <c r="O311" s="125"/>
    </row>
    <row r="312" spans="1:15" ht="14.4" customHeight="1">
      <c r="A312" s="118">
        <v>10187052</v>
      </c>
      <c r="B312" s="119">
        <v>42388</v>
      </c>
      <c r="C312" s="125" t="s">
        <v>67</v>
      </c>
      <c r="D312" s="120" t="s">
        <v>3269</v>
      </c>
      <c r="E312" s="120" t="s">
        <v>17661</v>
      </c>
      <c r="F312" s="125" t="s">
        <v>17664</v>
      </c>
      <c r="G312" s="121" t="s">
        <v>9504</v>
      </c>
      <c r="H312" s="122" t="s">
        <v>7695</v>
      </c>
      <c r="I312" s="120">
        <v>403.1</v>
      </c>
      <c r="J312" s="120" t="s">
        <v>1413</v>
      </c>
      <c r="K312" s="123">
        <v>1363.97</v>
      </c>
      <c r="L312" s="124" t="s">
        <v>17271</v>
      </c>
      <c r="M312" s="120" t="s">
        <v>3283</v>
      </c>
      <c r="N312" s="120" t="s">
        <v>4277</v>
      </c>
      <c r="O312" s="125"/>
    </row>
    <row r="313" spans="1:15" ht="14.4" customHeight="1">
      <c r="A313" s="118">
        <v>10187053</v>
      </c>
      <c r="B313" s="119">
        <v>42388</v>
      </c>
      <c r="C313" s="125" t="s">
        <v>67</v>
      </c>
      <c r="D313" s="120" t="s">
        <v>3269</v>
      </c>
      <c r="E313" s="120" t="s">
        <v>17661</v>
      </c>
      <c r="F313" s="125" t="s">
        <v>17664</v>
      </c>
      <c r="G313" s="121" t="s">
        <v>9504</v>
      </c>
      <c r="H313" s="122" t="s">
        <v>7695</v>
      </c>
      <c r="I313" s="120">
        <v>403.1</v>
      </c>
      <c r="J313" s="120" t="s">
        <v>1413</v>
      </c>
      <c r="K313" s="123">
        <v>1363.97</v>
      </c>
      <c r="L313" s="124" t="s">
        <v>17281</v>
      </c>
      <c r="M313" s="120" t="s">
        <v>3284</v>
      </c>
      <c r="N313" s="120" t="s">
        <v>4277</v>
      </c>
      <c r="O313" s="125"/>
    </row>
    <row r="314" spans="1:15" ht="14.4" customHeight="1">
      <c r="A314" s="118">
        <v>10187054</v>
      </c>
      <c r="B314" s="119">
        <v>42388</v>
      </c>
      <c r="C314" s="125" t="s">
        <v>67</v>
      </c>
      <c r="D314" s="120" t="s">
        <v>3269</v>
      </c>
      <c r="E314" s="120" t="s">
        <v>17661</v>
      </c>
      <c r="F314" s="125" t="s">
        <v>17664</v>
      </c>
      <c r="G314" s="121" t="s">
        <v>9504</v>
      </c>
      <c r="H314" s="122" t="s">
        <v>7695</v>
      </c>
      <c r="I314" s="120">
        <v>403.1</v>
      </c>
      <c r="J314" s="120" t="s">
        <v>1413</v>
      </c>
      <c r="K314" s="123">
        <v>1363.97</v>
      </c>
      <c r="L314" s="124" t="s">
        <v>17271</v>
      </c>
      <c r="M314" s="120" t="s">
        <v>3285</v>
      </c>
      <c r="N314" s="120" t="s">
        <v>4277</v>
      </c>
      <c r="O314" s="125"/>
    </row>
    <row r="315" spans="1:15" ht="14.4" customHeight="1">
      <c r="A315" s="118">
        <v>10188142</v>
      </c>
      <c r="B315" s="119">
        <v>42388</v>
      </c>
      <c r="C315" s="125" t="s">
        <v>67</v>
      </c>
      <c r="D315" s="120" t="s">
        <v>3501</v>
      </c>
      <c r="E315" s="120" t="s">
        <v>17661</v>
      </c>
      <c r="F315" s="125" t="s">
        <v>17664</v>
      </c>
      <c r="G315" s="121" t="s">
        <v>9504</v>
      </c>
      <c r="H315" s="122" t="s">
        <v>7695</v>
      </c>
      <c r="I315" s="120">
        <v>403.16</v>
      </c>
      <c r="J315" s="120" t="s">
        <v>4382</v>
      </c>
      <c r="K315" s="123">
        <v>2495</v>
      </c>
      <c r="L315" s="124" t="s">
        <v>14467</v>
      </c>
      <c r="M315" s="120">
        <v>1219435</v>
      </c>
      <c r="N315" s="120" t="s">
        <v>4383</v>
      </c>
      <c r="O315" s="125"/>
    </row>
    <row r="316" spans="1:15" ht="14.4" customHeight="1">
      <c r="A316" s="118">
        <v>10188275</v>
      </c>
      <c r="B316" s="119">
        <v>42388</v>
      </c>
      <c r="C316" s="125" t="s">
        <v>67</v>
      </c>
      <c r="D316" s="120" t="s">
        <v>3548</v>
      </c>
      <c r="E316" s="120" t="s">
        <v>17661</v>
      </c>
      <c r="F316" s="125" t="s">
        <v>17664</v>
      </c>
      <c r="G316" s="121" t="s">
        <v>9756</v>
      </c>
      <c r="H316" s="122" t="s">
        <v>17630</v>
      </c>
      <c r="I316" s="120" t="s">
        <v>11768</v>
      </c>
      <c r="J316" s="120" t="s">
        <v>1413</v>
      </c>
      <c r="K316" s="123">
        <v>1225.33</v>
      </c>
      <c r="L316" s="124" t="s">
        <v>17290</v>
      </c>
      <c r="M316" s="120" t="s">
        <v>3549</v>
      </c>
      <c r="N316" s="120" t="s">
        <v>4277</v>
      </c>
      <c r="O316" s="125"/>
    </row>
    <row r="317" spans="1:15" ht="14.4" customHeight="1">
      <c r="A317" s="118">
        <v>10188350</v>
      </c>
      <c r="B317" s="119">
        <v>42388</v>
      </c>
      <c r="C317" s="125" t="s">
        <v>67</v>
      </c>
      <c r="D317" s="120" t="s">
        <v>3548</v>
      </c>
      <c r="E317" s="120" t="s">
        <v>17661</v>
      </c>
      <c r="F317" s="125" t="s">
        <v>17664</v>
      </c>
      <c r="G317" s="121" t="s">
        <v>9510</v>
      </c>
      <c r="H317" s="122" t="s">
        <v>17503</v>
      </c>
      <c r="I317" s="120">
        <v>154</v>
      </c>
      <c r="J317" s="120" t="s">
        <v>1413</v>
      </c>
      <c r="K317" s="123">
        <v>1225.33</v>
      </c>
      <c r="L317" s="124" t="s">
        <v>14331</v>
      </c>
      <c r="M317" s="120" t="s">
        <v>3587</v>
      </c>
      <c r="N317" s="120" t="s">
        <v>4277</v>
      </c>
      <c r="O317" s="125"/>
    </row>
    <row r="318" spans="1:15" ht="14.4" customHeight="1">
      <c r="A318" s="118">
        <v>10188351</v>
      </c>
      <c r="B318" s="119">
        <v>42388</v>
      </c>
      <c r="C318" s="125" t="s">
        <v>67</v>
      </c>
      <c r="D318" s="120" t="s">
        <v>3548</v>
      </c>
      <c r="E318" s="120" t="s">
        <v>17661</v>
      </c>
      <c r="F318" s="125" t="s">
        <v>17664</v>
      </c>
      <c r="G318" s="121" t="s">
        <v>9504</v>
      </c>
      <c r="H318" s="122" t="s">
        <v>7695</v>
      </c>
      <c r="I318" s="120">
        <v>403.1</v>
      </c>
      <c r="J318" s="120" t="s">
        <v>1413</v>
      </c>
      <c r="K318" s="123">
        <v>1225.33</v>
      </c>
      <c r="L318" s="124" t="s">
        <v>17271</v>
      </c>
      <c r="M318" s="120" t="s">
        <v>3588</v>
      </c>
      <c r="N318" s="120" t="s">
        <v>4277</v>
      </c>
      <c r="O318" s="125"/>
    </row>
    <row r="319" spans="1:15" ht="14.4" customHeight="1">
      <c r="A319" s="118">
        <v>10188352</v>
      </c>
      <c r="B319" s="119">
        <v>42388</v>
      </c>
      <c r="C319" s="125" t="s">
        <v>67</v>
      </c>
      <c r="D319" s="120" t="s">
        <v>3589</v>
      </c>
      <c r="E319" s="120" t="s">
        <v>17661</v>
      </c>
      <c r="F319" s="125" t="s">
        <v>17664</v>
      </c>
      <c r="G319" s="121" t="s">
        <v>9504</v>
      </c>
      <c r="H319" s="122" t="s">
        <v>7695</v>
      </c>
      <c r="I319" s="120">
        <v>403.1</v>
      </c>
      <c r="J319" s="120" t="s">
        <v>1413</v>
      </c>
      <c r="K319" s="123">
        <v>1225.33</v>
      </c>
      <c r="L319" s="124" t="s">
        <v>17271</v>
      </c>
      <c r="M319" s="120" t="s">
        <v>3590</v>
      </c>
      <c r="N319" s="120" t="s">
        <v>4277</v>
      </c>
      <c r="O319" s="125"/>
    </row>
    <row r="320" spans="1:15" ht="14.4" customHeight="1">
      <c r="A320" s="118">
        <v>10188353</v>
      </c>
      <c r="B320" s="119">
        <v>42388</v>
      </c>
      <c r="C320" s="125" t="s">
        <v>67</v>
      </c>
      <c r="D320" s="120" t="s">
        <v>3548</v>
      </c>
      <c r="E320" s="120" t="s">
        <v>17661</v>
      </c>
      <c r="F320" s="125" t="s">
        <v>17664</v>
      </c>
      <c r="G320" s="121" t="s">
        <v>9756</v>
      </c>
      <c r="H320" s="122" t="s">
        <v>17630</v>
      </c>
      <c r="I320" s="120" t="s">
        <v>11768</v>
      </c>
      <c r="J320" s="120" t="s">
        <v>1413</v>
      </c>
      <c r="K320" s="123">
        <v>1225.33</v>
      </c>
      <c r="L320" s="124" t="s">
        <v>17290</v>
      </c>
      <c r="M320" s="120" t="s">
        <v>3591</v>
      </c>
      <c r="N320" s="120" t="s">
        <v>4277</v>
      </c>
      <c r="O320" s="125"/>
    </row>
    <row r="321" spans="1:15" ht="14.4" customHeight="1">
      <c r="A321" s="118">
        <v>10188354</v>
      </c>
      <c r="B321" s="119">
        <v>42388</v>
      </c>
      <c r="C321" s="125" t="s">
        <v>67</v>
      </c>
      <c r="D321" s="120" t="s">
        <v>3548</v>
      </c>
      <c r="E321" s="120" t="s">
        <v>17661</v>
      </c>
      <c r="F321" s="125" t="s">
        <v>17664</v>
      </c>
      <c r="G321" s="121" t="s">
        <v>9756</v>
      </c>
      <c r="H321" s="122" t="s">
        <v>17630</v>
      </c>
      <c r="I321" s="120" t="s">
        <v>11768</v>
      </c>
      <c r="J321" s="120" t="s">
        <v>1413</v>
      </c>
      <c r="K321" s="123">
        <v>1225.33</v>
      </c>
      <c r="L321" s="124" t="s">
        <v>17290</v>
      </c>
      <c r="M321" s="120" t="s">
        <v>3592</v>
      </c>
      <c r="N321" s="120" t="s">
        <v>4277</v>
      </c>
      <c r="O321" s="125"/>
    </row>
    <row r="322" spans="1:15" ht="14.4" customHeight="1">
      <c r="A322" s="118">
        <v>10188757</v>
      </c>
      <c r="B322" s="119">
        <v>42388</v>
      </c>
      <c r="C322" s="125" t="s">
        <v>67</v>
      </c>
      <c r="D322" s="120" t="s">
        <v>3637</v>
      </c>
      <c r="E322" s="120" t="s">
        <v>17661</v>
      </c>
      <c r="F322" s="125" t="s">
        <v>17664</v>
      </c>
      <c r="G322" s="121" t="s">
        <v>9504</v>
      </c>
      <c r="H322" s="122" t="s">
        <v>7695</v>
      </c>
      <c r="I322" s="120">
        <v>403.1</v>
      </c>
      <c r="J322" s="120" t="s">
        <v>1413</v>
      </c>
      <c r="K322" s="123">
        <v>18885</v>
      </c>
      <c r="L322" s="124" t="s">
        <v>17271</v>
      </c>
      <c r="M322" s="120" t="s">
        <v>3638</v>
      </c>
      <c r="N322" s="120" t="s">
        <v>4277</v>
      </c>
      <c r="O322" s="125"/>
    </row>
    <row r="323" spans="1:15" ht="14.4" customHeight="1">
      <c r="A323" s="118">
        <v>10189755</v>
      </c>
      <c r="B323" s="119">
        <v>42388</v>
      </c>
      <c r="C323" s="125" t="s">
        <v>67</v>
      </c>
      <c r="D323" s="120" t="s">
        <v>3727</v>
      </c>
      <c r="E323" s="120" t="s">
        <v>17661</v>
      </c>
      <c r="F323" s="125" t="s">
        <v>17664</v>
      </c>
      <c r="G323" s="121" t="s">
        <v>9504</v>
      </c>
      <c r="H323" s="122" t="s">
        <v>7695</v>
      </c>
      <c r="I323" s="120">
        <v>403.1</v>
      </c>
      <c r="J323" s="120" t="s">
        <v>1413</v>
      </c>
      <c r="K323" s="123">
        <v>6950</v>
      </c>
      <c r="L323" s="124" t="s">
        <v>17271</v>
      </c>
      <c r="M323" s="120" t="s">
        <v>3728</v>
      </c>
      <c r="N323" s="120" t="s">
        <v>4277</v>
      </c>
      <c r="O323" s="125"/>
    </row>
    <row r="324" spans="1:15" ht="14.4" customHeight="1">
      <c r="A324" s="118">
        <v>10189756</v>
      </c>
      <c r="B324" s="119">
        <v>42388</v>
      </c>
      <c r="C324" s="125" t="s">
        <v>67</v>
      </c>
      <c r="D324" s="120" t="s">
        <v>3727</v>
      </c>
      <c r="E324" s="120" t="s">
        <v>17661</v>
      </c>
      <c r="F324" s="125" t="s">
        <v>17664</v>
      </c>
      <c r="G324" s="121" t="s">
        <v>9504</v>
      </c>
      <c r="H324" s="122" t="s">
        <v>7695</v>
      </c>
      <c r="I324" s="120">
        <v>403.1</v>
      </c>
      <c r="J324" s="120" t="s">
        <v>1413</v>
      </c>
      <c r="K324" s="123">
        <v>6950</v>
      </c>
      <c r="L324" s="124" t="s">
        <v>17271</v>
      </c>
      <c r="M324" s="120" t="s">
        <v>3731</v>
      </c>
      <c r="N324" s="120" t="s">
        <v>4277</v>
      </c>
      <c r="O324" s="125"/>
    </row>
    <row r="325" spans="1:15" ht="13.05" customHeight="1">
      <c r="A325" s="118">
        <v>10192352</v>
      </c>
      <c r="B325" s="119">
        <v>42388</v>
      </c>
      <c r="C325" s="125" t="s">
        <v>67</v>
      </c>
      <c r="D325" s="120" t="s">
        <v>3813</v>
      </c>
      <c r="E325" s="120" t="s">
        <v>17661</v>
      </c>
      <c r="F325" s="125" t="s">
        <v>17664</v>
      </c>
      <c r="G325" s="121" t="s">
        <v>9504</v>
      </c>
      <c r="H325" s="122" t="s">
        <v>7695</v>
      </c>
      <c r="I325" s="120">
        <v>403.2</v>
      </c>
      <c r="J325" s="120" t="s">
        <v>4382</v>
      </c>
      <c r="K325" s="123">
        <v>2700.89</v>
      </c>
      <c r="L325" s="124" t="s">
        <v>14467</v>
      </c>
      <c r="M325" s="120">
        <v>2121200176</v>
      </c>
      <c r="N325" s="120" t="s">
        <v>4383</v>
      </c>
      <c r="O325" s="125"/>
    </row>
    <row r="326" spans="1:15" ht="13.05" customHeight="1">
      <c r="A326" s="118">
        <v>10194655</v>
      </c>
      <c r="B326" s="119">
        <v>42388</v>
      </c>
      <c r="C326" s="125" t="s">
        <v>67</v>
      </c>
      <c r="D326" s="120" t="s">
        <v>7729</v>
      </c>
      <c r="E326" s="120" t="s">
        <v>17661</v>
      </c>
      <c r="F326" s="125" t="s">
        <v>17664</v>
      </c>
      <c r="G326" s="121" t="s">
        <v>9504</v>
      </c>
      <c r="H326" s="122" t="s">
        <v>7695</v>
      </c>
      <c r="I326" s="120">
        <v>403.2</v>
      </c>
      <c r="J326" s="120" t="s">
        <v>4382</v>
      </c>
      <c r="K326" s="123">
        <v>4415.91</v>
      </c>
      <c r="L326" s="124" t="s">
        <v>14467</v>
      </c>
      <c r="M326" s="120" t="s">
        <v>8064</v>
      </c>
      <c r="N326" s="120" t="s">
        <v>4383</v>
      </c>
      <c r="O326" s="125"/>
    </row>
    <row r="327" spans="1:15" ht="13.05" customHeight="1">
      <c r="A327" s="118">
        <v>10196192</v>
      </c>
      <c r="B327" s="119">
        <v>42388</v>
      </c>
      <c r="C327" s="125" t="s">
        <v>67</v>
      </c>
      <c r="D327" s="120" t="s">
        <v>7756</v>
      </c>
      <c r="E327" s="120" t="s">
        <v>17661</v>
      </c>
      <c r="F327" s="125" t="s">
        <v>17664</v>
      </c>
      <c r="G327" s="121" t="s">
        <v>9504</v>
      </c>
      <c r="H327" s="122" t="s">
        <v>7695</v>
      </c>
      <c r="I327" s="120">
        <v>403.1</v>
      </c>
      <c r="J327" s="120" t="s">
        <v>1413</v>
      </c>
      <c r="K327" s="123">
        <v>5129.05</v>
      </c>
      <c r="L327" s="124" t="s">
        <v>17271</v>
      </c>
      <c r="M327" s="120" t="s">
        <v>8197</v>
      </c>
      <c r="N327" s="120" t="s">
        <v>4277</v>
      </c>
      <c r="O327" s="125"/>
    </row>
    <row r="328" spans="1:15" ht="14.4" customHeight="1">
      <c r="A328" s="118">
        <v>10196193</v>
      </c>
      <c r="B328" s="119">
        <v>42388</v>
      </c>
      <c r="C328" s="125" t="s">
        <v>67</v>
      </c>
      <c r="D328" s="120" t="s">
        <v>7757</v>
      </c>
      <c r="E328" s="120" t="s">
        <v>17661</v>
      </c>
      <c r="F328" s="125" t="s">
        <v>17664</v>
      </c>
      <c r="G328" s="121" t="s">
        <v>9504</v>
      </c>
      <c r="H328" s="122" t="s">
        <v>7695</v>
      </c>
      <c r="I328" s="120">
        <v>403.1</v>
      </c>
      <c r="J328" s="120" t="s">
        <v>1413</v>
      </c>
      <c r="K328" s="123">
        <v>2193.89</v>
      </c>
      <c r="L328" s="124" t="s">
        <v>17271</v>
      </c>
      <c r="M328" s="120" t="s">
        <v>8198</v>
      </c>
      <c r="N328" s="120" t="s">
        <v>4277</v>
      </c>
      <c r="O328" s="125"/>
    </row>
    <row r="329" spans="1:15" ht="13.05" customHeight="1">
      <c r="A329" s="118">
        <v>10196194</v>
      </c>
      <c r="B329" s="119">
        <v>42388</v>
      </c>
      <c r="C329" s="125" t="s">
        <v>67</v>
      </c>
      <c r="D329" s="120" t="s">
        <v>7758</v>
      </c>
      <c r="E329" s="120" t="s">
        <v>17661</v>
      </c>
      <c r="F329" s="125" t="s">
        <v>17664</v>
      </c>
      <c r="G329" s="121" t="s">
        <v>9504</v>
      </c>
      <c r="H329" s="122" t="s">
        <v>7695</v>
      </c>
      <c r="I329" s="120">
        <v>403.2</v>
      </c>
      <c r="J329" s="120" t="s">
        <v>4382</v>
      </c>
      <c r="K329" s="123">
        <v>6395.03</v>
      </c>
      <c r="L329" s="124" t="s">
        <v>14467</v>
      </c>
      <c r="M329" s="120" t="s">
        <v>8199</v>
      </c>
      <c r="N329" s="120" t="s">
        <v>4383</v>
      </c>
      <c r="O329" s="125"/>
    </row>
    <row r="330" spans="1:15" ht="14.4" customHeight="1">
      <c r="A330" s="118">
        <v>10196195</v>
      </c>
      <c r="B330" s="119">
        <v>42388</v>
      </c>
      <c r="C330" s="125" t="s">
        <v>67</v>
      </c>
      <c r="D330" s="120" t="s">
        <v>7758</v>
      </c>
      <c r="E330" s="120" t="s">
        <v>17661</v>
      </c>
      <c r="F330" s="125" t="s">
        <v>17664</v>
      </c>
      <c r="G330" s="121" t="s">
        <v>9504</v>
      </c>
      <c r="H330" s="122" t="s">
        <v>7695</v>
      </c>
      <c r="I330" s="120">
        <v>403.2</v>
      </c>
      <c r="J330" s="120" t="s">
        <v>4382</v>
      </c>
      <c r="K330" s="123">
        <v>6395.03</v>
      </c>
      <c r="L330" s="124" t="s">
        <v>14467</v>
      </c>
      <c r="M330" s="120" t="s">
        <v>8200</v>
      </c>
      <c r="N330" s="120" t="s">
        <v>4383</v>
      </c>
      <c r="O330" s="125"/>
    </row>
    <row r="331" spans="1:15" ht="14.4" customHeight="1">
      <c r="A331" s="118">
        <v>10196196</v>
      </c>
      <c r="B331" s="119">
        <v>42388</v>
      </c>
      <c r="C331" s="125" t="s">
        <v>67</v>
      </c>
      <c r="D331" s="120" t="s">
        <v>7758</v>
      </c>
      <c r="E331" s="120" t="s">
        <v>17661</v>
      </c>
      <c r="F331" s="125" t="s">
        <v>17664</v>
      </c>
      <c r="G331" s="121" t="s">
        <v>9504</v>
      </c>
      <c r="H331" s="122" t="s">
        <v>7695</v>
      </c>
      <c r="I331" s="120">
        <v>403.2</v>
      </c>
      <c r="J331" s="120" t="s">
        <v>4382</v>
      </c>
      <c r="K331" s="123">
        <v>6395.03</v>
      </c>
      <c r="L331" s="124" t="s">
        <v>14467</v>
      </c>
      <c r="M331" s="120" t="s">
        <v>8201</v>
      </c>
      <c r="N331" s="120" t="s">
        <v>4383</v>
      </c>
      <c r="O331" s="125"/>
    </row>
    <row r="332" spans="1:15" ht="14.4" customHeight="1">
      <c r="A332" s="118">
        <v>10198623</v>
      </c>
      <c r="B332" s="119">
        <v>42388</v>
      </c>
      <c r="C332" s="125" t="s">
        <v>67</v>
      </c>
      <c r="D332" s="120" t="s">
        <v>3269</v>
      </c>
      <c r="E332" s="120" t="s">
        <v>17661</v>
      </c>
      <c r="F332" s="125" t="s">
        <v>17664</v>
      </c>
      <c r="G332" s="121" t="s">
        <v>9520</v>
      </c>
      <c r="H332" s="122" t="s">
        <v>7696</v>
      </c>
      <c r="I332" s="120" t="s">
        <v>17661</v>
      </c>
      <c r="J332" s="120" t="s">
        <v>1413</v>
      </c>
      <c r="K332" s="123">
        <v>1750</v>
      </c>
      <c r="L332" s="124" t="s">
        <v>17332</v>
      </c>
      <c r="M332" s="120" t="s">
        <v>11911</v>
      </c>
      <c r="N332" s="120" t="s">
        <v>4277</v>
      </c>
      <c r="O332" s="125"/>
    </row>
    <row r="333" spans="1:15" ht="14.4" customHeight="1">
      <c r="A333" s="118">
        <v>10198624</v>
      </c>
      <c r="B333" s="119">
        <v>42388</v>
      </c>
      <c r="C333" s="125" t="s">
        <v>67</v>
      </c>
      <c r="D333" s="120" t="s">
        <v>6420</v>
      </c>
      <c r="E333" s="120" t="s">
        <v>17661</v>
      </c>
      <c r="F333" s="125" t="s">
        <v>17664</v>
      </c>
      <c r="G333" s="121" t="s">
        <v>9520</v>
      </c>
      <c r="H333" s="122" t="s">
        <v>7696</v>
      </c>
      <c r="I333" s="120" t="s">
        <v>17661</v>
      </c>
      <c r="J333" s="120" t="s">
        <v>1413</v>
      </c>
      <c r="K333" s="123">
        <v>1230.74</v>
      </c>
      <c r="L333" s="124" t="s">
        <v>17332</v>
      </c>
      <c r="M333" s="120" t="s">
        <v>11912</v>
      </c>
      <c r="N333" s="120" t="s">
        <v>4277</v>
      </c>
      <c r="O333" s="125"/>
    </row>
    <row r="334" spans="1:15" ht="14.4" customHeight="1">
      <c r="A334" s="118">
        <v>10199622</v>
      </c>
      <c r="B334" s="119">
        <v>42388</v>
      </c>
      <c r="C334" s="125" t="s">
        <v>67</v>
      </c>
      <c r="D334" s="120" t="s">
        <v>11864</v>
      </c>
      <c r="E334" s="120" t="s">
        <v>17661</v>
      </c>
      <c r="F334" s="125" t="s">
        <v>17664</v>
      </c>
      <c r="G334" s="121" t="s">
        <v>9504</v>
      </c>
      <c r="H334" s="122" t="s">
        <v>7695</v>
      </c>
      <c r="I334" s="120" t="s">
        <v>17661</v>
      </c>
      <c r="J334" s="120" t="s">
        <v>1413</v>
      </c>
      <c r="K334" s="123">
        <v>1424.47</v>
      </c>
      <c r="L334" s="124" t="s">
        <v>17330</v>
      </c>
      <c r="M334" s="120" t="s">
        <v>11865</v>
      </c>
      <c r="N334" s="120" t="s">
        <v>4277</v>
      </c>
      <c r="O334" s="125"/>
    </row>
    <row r="335" spans="1:15" ht="13.05" customHeight="1">
      <c r="A335" s="118">
        <v>10199668</v>
      </c>
      <c r="B335" s="119">
        <v>42388</v>
      </c>
      <c r="C335" s="125" t="s">
        <v>67</v>
      </c>
      <c r="D335" s="120" t="s">
        <v>11864</v>
      </c>
      <c r="E335" s="120" t="s">
        <v>17661</v>
      </c>
      <c r="F335" s="125" t="s">
        <v>17664</v>
      </c>
      <c r="G335" s="121" t="s">
        <v>9504</v>
      </c>
      <c r="H335" s="122" t="s">
        <v>7695</v>
      </c>
      <c r="I335" s="120" t="s">
        <v>17661</v>
      </c>
      <c r="J335" s="120" t="s">
        <v>1413</v>
      </c>
      <c r="K335" s="123">
        <v>1189.56</v>
      </c>
      <c r="L335" s="124" t="s">
        <v>17330</v>
      </c>
      <c r="M335" s="120" t="s">
        <v>11866</v>
      </c>
      <c r="N335" s="120" t="s">
        <v>4277</v>
      </c>
      <c r="O335" s="125"/>
    </row>
    <row r="336" spans="1:15" ht="13.05" customHeight="1">
      <c r="A336" s="118">
        <v>10199669</v>
      </c>
      <c r="B336" s="119">
        <v>42388</v>
      </c>
      <c r="C336" s="125" t="s">
        <v>67</v>
      </c>
      <c r="D336" s="120" t="s">
        <v>11864</v>
      </c>
      <c r="E336" s="120" t="s">
        <v>17661</v>
      </c>
      <c r="F336" s="125" t="s">
        <v>17664</v>
      </c>
      <c r="G336" s="121" t="s">
        <v>9504</v>
      </c>
      <c r="H336" s="122" t="s">
        <v>7695</v>
      </c>
      <c r="I336" s="120" t="s">
        <v>17661</v>
      </c>
      <c r="J336" s="120" t="s">
        <v>1413</v>
      </c>
      <c r="K336" s="123">
        <v>1189.56</v>
      </c>
      <c r="L336" s="124" t="s">
        <v>17330</v>
      </c>
      <c r="M336" s="120" t="s">
        <v>11867</v>
      </c>
      <c r="N336" s="120" t="s">
        <v>4277</v>
      </c>
      <c r="O336" s="125"/>
    </row>
    <row r="337" spans="1:15" ht="13.05" customHeight="1">
      <c r="A337" s="118">
        <v>10199670</v>
      </c>
      <c r="B337" s="119">
        <v>42388</v>
      </c>
      <c r="C337" s="125" t="s">
        <v>67</v>
      </c>
      <c r="D337" s="120" t="s">
        <v>11864</v>
      </c>
      <c r="E337" s="120" t="s">
        <v>17661</v>
      </c>
      <c r="F337" s="125" t="s">
        <v>17664</v>
      </c>
      <c r="G337" s="121" t="s">
        <v>9504</v>
      </c>
      <c r="H337" s="122" t="s">
        <v>7695</v>
      </c>
      <c r="I337" s="120" t="s">
        <v>17661</v>
      </c>
      <c r="J337" s="120" t="s">
        <v>1413</v>
      </c>
      <c r="K337" s="123">
        <v>1189.56</v>
      </c>
      <c r="L337" s="124" t="s">
        <v>17330</v>
      </c>
      <c r="M337" s="120" t="s">
        <v>11868</v>
      </c>
      <c r="N337" s="120" t="s">
        <v>4277</v>
      </c>
      <c r="O337" s="125"/>
    </row>
    <row r="338" spans="1:15" ht="13.05" customHeight="1">
      <c r="A338" s="118">
        <v>10199671</v>
      </c>
      <c r="B338" s="119">
        <v>42388</v>
      </c>
      <c r="C338" s="125" t="s">
        <v>67</v>
      </c>
      <c r="D338" s="120" t="s">
        <v>11864</v>
      </c>
      <c r="E338" s="120" t="s">
        <v>17661</v>
      </c>
      <c r="F338" s="125" t="s">
        <v>17664</v>
      </c>
      <c r="G338" s="121" t="s">
        <v>9504</v>
      </c>
      <c r="H338" s="122" t="s">
        <v>7695</v>
      </c>
      <c r="I338" s="120" t="s">
        <v>17661</v>
      </c>
      <c r="J338" s="120" t="s">
        <v>1413</v>
      </c>
      <c r="K338" s="123">
        <v>1189.56</v>
      </c>
      <c r="L338" s="124" t="s">
        <v>17330</v>
      </c>
      <c r="M338" s="120" t="s">
        <v>11869</v>
      </c>
      <c r="N338" s="120" t="s">
        <v>4277</v>
      </c>
      <c r="O338" s="125"/>
    </row>
    <row r="339" spans="1:15" ht="14.4" customHeight="1">
      <c r="A339" s="125" t="s">
        <v>1</v>
      </c>
      <c r="B339" s="119">
        <v>42388</v>
      </c>
      <c r="C339" s="125" t="s">
        <v>67</v>
      </c>
      <c r="D339" s="120" t="s">
        <v>4038</v>
      </c>
      <c r="E339" s="120" t="s">
        <v>17661</v>
      </c>
      <c r="F339" s="125" t="s">
        <v>17664</v>
      </c>
      <c r="G339" s="121" t="s">
        <v>9504</v>
      </c>
      <c r="H339" s="122" t="s">
        <v>7695</v>
      </c>
      <c r="I339" s="120" t="s">
        <v>5544</v>
      </c>
      <c r="J339" s="120" t="s">
        <v>4587</v>
      </c>
      <c r="K339" s="123">
        <v>6115</v>
      </c>
      <c r="L339" s="124" t="s">
        <v>17272</v>
      </c>
      <c r="M339" s="120" t="s">
        <v>4039</v>
      </c>
      <c r="N339" s="120" t="s">
        <v>4277</v>
      </c>
      <c r="O339" s="125"/>
    </row>
    <row r="340" spans="1:15" ht="13.05" customHeight="1">
      <c r="A340" s="125" t="s">
        <v>2</v>
      </c>
      <c r="B340" s="119">
        <v>42388</v>
      </c>
      <c r="C340" s="125" t="s">
        <v>67</v>
      </c>
      <c r="D340" s="120" t="s">
        <v>4040</v>
      </c>
      <c r="E340" s="120" t="s">
        <v>17661</v>
      </c>
      <c r="F340" s="125" t="s">
        <v>17664</v>
      </c>
      <c r="G340" s="121" t="s">
        <v>9504</v>
      </c>
      <c r="H340" s="122" t="s">
        <v>7695</v>
      </c>
      <c r="I340" s="120" t="s">
        <v>5544</v>
      </c>
      <c r="J340" s="120" t="s">
        <v>4587</v>
      </c>
      <c r="K340" s="123">
        <v>25380.12</v>
      </c>
      <c r="L340" s="124" t="s">
        <v>17272</v>
      </c>
      <c r="M340" s="120" t="s">
        <v>4041</v>
      </c>
      <c r="N340" s="120" t="s">
        <v>4277</v>
      </c>
      <c r="O340" s="125"/>
    </row>
    <row r="341" spans="1:15" ht="13.05" customHeight="1">
      <c r="A341" s="125" t="s">
        <v>12</v>
      </c>
      <c r="B341" s="119">
        <v>42388</v>
      </c>
      <c r="C341" s="125" t="s">
        <v>67</v>
      </c>
      <c r="D341" s="120" t="s">
        <v>4055</v>
      </c>
      <c r="E341" s="120" t="s">
        <v>17661</v>
      </c>
      <c r="F341" s="125" t="s">
        <v>3800</v>
      </c>
      <c r="G341" s="121" t="s">
        <v>9504</v>
      </c>
      <c r="H341" s="122" t="s">
        <v>7695</v>
      </c>
      <c r="I341" s="120" t="s">
        <v>11870</v>
      </c>
      <c r="J341" s="120" t="s">
        <v>4313</v>
      </c>
      <c r="K341" s="123">
        <v>24500</v>
      </c>
      <c r="L341" s="124" t="s">
        <v>17318</v>
      </c>
      <c r="M341" s="120" t="s">
        <v>17661</v>
      </c>
      <c r="N341" s="120" t="s">
        <v>4413</v>
      </c>
      <c r="O341" s="125"/>
    </row>
    <row r="342" spans="1:15" ht="14.4" customHeight="1">
      <c r="A342" s="125" t="s">
        <v>13</v>
      </c>
      <c r="B342" s="119">
        <v>42388</v>
      </c>
      <c r="C342" s="125" t="s">
        <v>67</v>
      </c>
      <c r="D342" s="120" t="s">
        <v>4057</v>
      </c>
      <c r="E342" s="120" t="s">
        <v>17661</v>
      </c>
      <c r="F342" s="125" t="s">
        <v>3800</v>
      </c>
      <c r="G342" s="121" t="s">
        <v>9504</v>
      </c>
      <c r="H342" s="122" t="s">
        <v>7695</v>
      </c>
      <c r="I342" s="120" t="s">
        <v>11870</v>
      </c>
      <c r="J342" s="120" t="s">
        <v>4313</v>
      </c>
      <c r="K342" s="123">
        <v>5494</v>
      </c>
      <c r="L342" s="124" t="s">
        <v>17318</v>
      </c>
      <c r="M342" s="120" t="s">
        <v>17661</v>
      </c>
      <c r="N342" s="120" t="s">
        <v>4413</v>
      </c>
      <c r="O342" s="125"/>
    </row>
    <row r="343" spans="1:15" ht="14.4" customHeight="1">
      <c r="A343" s="125" t="s">
        <v>14</v>
      </c>
      <c r="B343" s="119">
        <v>42388</v>
      </c>
      <c r="C343" s="125" t="s">
        <v>67</v>
      </c>
      <c r="D343" s="120" t="s">
        <v>4058</v>
      </c>
      <c r="E343" s="120" t="s">
        <v>17661</v>
      </c>
      <c r="F343" s="125" t="s">
        <v>3800</v>
      </c>
      <c r="G343" s="121" t="s">
        <v>9504</v>
      </c>
      <c r="H343" s="122" t="s">
        <v>7695</v>
      </c>
      <c r="I343" s="120" t="s">
        <v>11870</v>
      </c>
      <c r="J343" s="120" t="s">
        <v>4313</v>
      </c>
      <c r="K343" s="123">
        <v>3546</v>
      </c>
      <c r="L343" s="124" t="s">
        <v>17318</v>
      </c>
      <c r="M343" s="120" t="s">
        <v>17661</v>
      </c>
      <c r="N343" s="120" t="s">
        <v>4321</v>
      </c>
      <c r="O343" s="125"/>
    </row>
    <row r="344" spans="1:15" ht="13.05" customHeight="1">
      <c r="A344" s="125" t="s">
        <v>23</v>
      </c>
      <c r="B344" s="119">
        <v>42388</v>
      </c>
      <c r="C344" s="125" t="s">
        <v>67</v>
      </c>
      <c r="D344" s="120" t="s">
        <v>4065</v>
      </c>
      <c r="E344" s="120" t="s">
        <v>17661</v>
      </c>
      <c r="F344" s="125" t="s">
        <v>3800</v>
      </c>
      <c r="G344" s="121" t="s">
        <v>9504</v>
      </c>
      <c r="H344" s="122" t="s">
        <v>7695</v>
      </c>
      <c r="I344" s="120" t="s">
        <v>11870</v>
      </c>
      <c r="J344" s="120" t="s">
        <v>1413</v>
      </c>
      <c r="K344" s="123">
        <v>17365.900000000001</v>
      </c>
      <c r="L344" s="124" t="s">
        <v>17318</v>
      </c>
      <c r="M344" s="120" t="s">
        <v>17661</v>
      </c>
      <c r="N344" s="120" t="s">
        <v>4277</v>
      </c>
      <c r="O344" s="125"/>
    </row>
    <row r="345" spans="1:15" ht="14.4" customHeight="1">
      <c r="A345" s="125" t="s">
        <v>26</v>
      </c>
      <c r="B345" s="119">
        <v>42388</v>
      </c>
      <c r="C345" s="125" t="s">
        <v>67</v>
      </c>
      <c r="D345" s="120" t="s">
        <v>4068</v>
      </c>
      <c r="E345" s="120" t="s">
        <v>4070</v>
      </c>
      <c r="F345" s="125" t="s">
        <v>17664</v>
      </c>
      <c r="G345" s="121" t="s">
        <v>9504</v>
      </c>
      <c r="H345" s="122" t="s">
        <v>7695</v>
      </c>
      <c r="I345" s="120">
        <v>403.1</v>
      </c>
      <c r="J345" s="120" t="e">
        <v>#N/A</v>
      </c>
      <c r="K345" s="123">
        <v>23533.13</v>
      </c>
      <c r="L345" s="124" t="s">
        <v>17271</v>
      </c>
      <c r="M345" s="120" t="s">
        <v>17661</v>
      </c>
      <c r="N345" s="120" t="e">
        <v>#N/A</v>
      </c>
      <c r="O345" s="125"/>
    </row>
    <row r="346" spans="1:15" ht="14.4" customHeight="1">
      <c r="A346" s="125" t="s">
        <v>27</v>
      </c>
      <c r="B346" s="119">
        <v>42388</v>
      </c>
      <c r="C346" s="125" t="s">
        <v>67</v>
      </c>
      <c r="D346" s="120" t="s">
        <v>4072</v>
      </c>
      <c r="E346" s="120" t="s">
        <v>17661</v>
      </c>
      <c r="F346" s="125" t="s">
        <v>17664</v>
      </c>
      <c r="G346" s="121" t="s">
        <v>9504</v>
      </c>
      <c r="H346" s="122" t="s">
        <v>7695</v>
      </c>
      <c r="I346" s="120">
        <v>403.1</v>
      </c>
      <c r="J346" s="120" t="e">
        <v>#N/A</v>
      </c>
      <c r="K346" s="123">
        <v>4999.18</v>
      </c>
      <c r="L346" s="124" t="s">
        <v>17271</v>
      </c>
      <c r="M346" s="120" t="s">
        <v>17661</v>
      </c>
      <c r="N346" s="120" t="e">
        <v>#N/A</v>
      </c>
      <c r="O346" s="125"/>
    </row>
    <row r="347" spans="1:15" ht="13.05" customHeight="1">
      <c r="A347" s="118">
        <v>10122579</v>
      </c>
      <c r="B347" s="119">
        <v>42388</v>
      </c>
      <c r="C347" s="125" t="s">
        <v>65</v>
      </c>
      <c r="D347" s="120" t="s">
        <v>100</v>
      </c>
      <c r="E347" s="120" t="s">
        <v>102</v>
      </c>
      <c r="F347" s="125" t="s">
        <v>17664</v>
      </c>
      <c r="G347" s="121" t="s">
        <v>9504</v>
      </c>
      <c r="H347" s="122" t="s">
        <v>7695</v>
      </c>
      <c r="I347" s="120" t="s">
        <v>11726</v>
      </c>
      <c r="J347" s="120" t="s">
        <v>5367</v>
      </c>
      <c r="K347" s="123">
        <v>2541</v>
      </c>
      <c r="L347" s="124" t="s">
        <v>17273</v>
      </c>
      <c r="M347" s="120" t="s">
        <v>103</v>
      </c>
      <c r="N347" s="120" t="s">
        <v>4500</v>
      </c>
      <c r="O347" s="120"/>
    </row>
    <row r="348" spans="1:15" ht="14.4" customHeight="1">
      <c r="A348" s="118">
        <v>10131835</v>
      </c>
      <c r="B348" s="119">
        <v>42388</v>
      </c>
      <c r="C348" s="125" t="s">
        <v>65</v>
      </c>
      <c r="D348" s="120" t="s">
        <v>127</v>
      </c>
      <c r="E348" s="120" t="s">
        <v>17661</v>
      </c>
      <c r="F348" s="125" t="s">
        <v>17664</v>
      </c>
      <c r="G348" s="121" t="s">
        <v>9504</v>
      </c>
      <c r="H348" s="122" t="s">
        <v>7695</v>
      </c>
      <c r="I348" s="120">
        <v>403</v>
      </c>
      <c r="J348" s="120" t="s">
        <v>4742</v>
      </c>
      <c r="K348" s="123">
        <v>186823.2</v>
      </c>
      <c r="L348" s="124" t="s">
        <v>12825</v>
      </c>
      <c r="M348" s="120" t="s">
        <v>129</v>
      </c>
      <c r="N348" s="120" t="s">
        <v>4295</v>
      </c>
      <c r="O348" s="125"/>
    </row>
    <row r="349" spans="1:15" ht="14.4" customHeight="1">
      <c r="A349" s="118">
        <v>10131874</v>
      </c>
      <c r="B349" s="119">
        <v>42388</v>
      </c>
      <c r="C349" s="125" t="s">
        <v>65</v>
      </c>
      <c r="D349" s="120" t="s">
        <v>131</v>
      </c>
      <c r="E349" s="120" t="s">
        <v>17661</v>
      </c>
      <c r="F349" s="125" t="s">
        <v>17664</v>
      </c>
      <c r="G349" s="121" t="s">
        <v>9510</v>
      </c>
      <c r="H349" s="122" t="s">
        <v>17503</v>
      </c>
      <c r="I349" s="120" t="s">
        <v>390</v>
      </c>
      <c r="J349" s="120" t="s">
        <v>5305</v>
      </c>
      <c r="K349" s="123">
        <v>2693.5</v>
      </c>
      <c r="L349" s="124" t="s">
        <v>17277</v>
      </c>
      <c r="M349" s="120">
        <v>25439249</v>
      </c>
      <c r="N349" s="120" t="s">
        <v>4295</v>
      </c>
      <c r="O349" s="125"/>
    </row>
    <row r="350" spans="1:15" ht="13.05" customHeight="1">
      <c r="A350" s="118">
        <v>10132481</v>
      </c>
      <c r="B350" s="119">
        <v>42388</v>
      </c>
      <c r="C350" s="125" t="s">
        <v>65</v>
      </c>
      <c r="D350" s="120" t="s">
        <v>136</v>
      </c>
      <c r="E350" s="120" t="s">
        <v>17661</v>
      </c>
      <c r="F350" s="125" t="s">
        <v>17664</v>
      </c>
      <c r="G350" s="121" t="s">
        <v>9504</v>
      </c>
      <c r="H350" s="122" t="s">
        <v>7695</v>
      </c>
      <c r="I350" s="120">
        <v>403</v>
      </c>
      <c r="J350" s="120" t="s">
        <v>4742</v>
      </c>
      <c r="K350" s="123">
        <v>78982</v>
      </c>
      <c r="L350" s="124" t="s">
        <v>17278</v>
      </c>
      <c r="M350" s="120" t="s">
        <v>137</v>
      </c>
      <c r="N350" s="120" t="s">
        <v>4295</v>
      </c>
      <c r="O350" s="125"/>
    </row>
    <row r="351" spans="1:15" ht="14.4" customHeight="1">
      <c r="A351" s="118">
        <v>10132482</v>
      </c>
      <c r="B351" s="119">
        <v>42388</v>
      </c>
      <c r="C351" s="125" t="s">
        <v>65</v>
      </c>
      <c r="D351" s="120" t="s">
        <v>136</v>
      </c>
      <c r="E351" s="120" t="s">
        <v>17661</v>
      </c>
      <c r="F351" s="125" t="s">
        <v>17664</v>
      </c>
      <c r="G351" s="121" t="s">
        <v>9504</v>
      </c>
      <c r="H351" s="122" t="s">
        <v>7695</v>
      </c>
      <c r="I351" s="120" t="s">
        <v>110</v>
      </c>
      <c r="J351" s="120" t="s">
        <v>4587</v>
      </c>
      <c r="K351" s="123">
        <v>105505.4</v>
      </c>
      <c r="L351" s="124" t="s">
        <v>12825</v>
      </c>
      <c r="M351" s="120" t="s">
        <v>139</v>
      </c>
      <c r="N351" s="120" t="s">
        <v>4295</v>
      </c>
      <c r="O351" s="125"/>
    </row>
    <row r="352" spans="1:15" ht="13.05" customHeight="1">
      <c r="A352" s="118">
        <v>10132752</v>
      </c>
      <c r="B352" s="119">
        <v>42388</v>
      </c>
      <c r="C352" s="125" t="s">
        <v>65</v>
      </c>
      <c r="D352" s="120" t="s">
        <v>136</v>
      </c>
      <c r="E352" s="120" t="s">
        <v>17661</v>
      </c>
      <c r="F352" s="125" t="s">
        <v>17664</v>
      </c>
      <c r="G352" s="121" t="s">
        <v>9655</v>
      </c>
      <c r="H352" s="122" t="s">
        <v>17367</v>
      </c>
      <c r="I352" s="120" t="s">
        <v>110</v>
      </c>
      <c r="J352" s="120" t="s">
        <v>110</v>
      </c>
      <c r="K352" s="123">
        <v>78982</v>
      </c>
      <c r="L352" s="124" t="s">
        <v>17280</v>
      </c>
      <c r="M352" s="120" t="s">
        <v>143</v>
      </c>
      <c r="N352" s="120" t="s">
        <v>4295</v>
      </c>
      <c r="O352" s="125"/>
    </row>
    <row r="353" spans="1:15" ht="14.4" customHeight="1">
      <c r="A353" s="118">
        <v>10132753</v>
      </c>
      <c r="B353" s="119">
        <v>42388</v>
      </c>
      <c r="C353" s="125" t="s">
        <v>65</v>
      </c>
      <c r="D353" s="120" t="s">
        <v>136</v>
      </c>
      <c r="E353" s="120">
        <v>6509</v>
      </c>
      <c r="F353" s="125" t="s">
        <v>17664</v>
      </c>
      <c r="G353" s="121" t="s">
        <v>9625</v>
      </c>
      <c r="H353" s="122" t="s">
        <v>17468</v>
      </c>
      <c r="I353" s="120" t="s">
        <v>110</v>
      </c>
      <c r="J353" s="120" t="s">
        <v>2813</v>
      </c>
      <c r="K353" s="123">
        <v>95988.800000000003</v>
      </c>
      <c r="L353" s="124" t="s">
        <v>12825</v>
      </c>
      <c r="M353" s="120" t="s">
        <v>145</v>
      </c>
      <c r="N353" s="120" t="s">
        <v>4295</v>
      </c>
      <c r="O353" s="125"/>
    </row>
    <row r="354" spans="1:15" ht="13.05" customHeight="1">
      <c r="A354" s="118">
        <v>10132754</v>
      </c>
      <c r="B354" s="119">
        <v>42388</v>
      </c>
      <c r="C354" s="125" t="s">
        <v>65</v>
      </c>
      <c r="D354" s="120" t="s">
        <v>136</v>
      </c>
      <c r="E354" s="120" t="s">
        <v>146</v>
      </c>
      <c r="F354" s="125" t="s">
        <v>17664</v>
      </c>
      <c r="G354" s="121" t="s">
        <v>9604</v>
      </c>
      <c r="H354" s="122" t="s">
        <v>17472</v>
      </c>
      <c r="I354" s="120" t="s">
        <v>110</v>
      </c>
      <c r="J354" s="120" t="s">
        <v>2813</v>
      </c>
      <c r="K354" s="123">
        <v>68115.600000000006</v>
      </c>
      <c r="L354" s="124" t="s">
        <v>12825</v>
      </c>
      <c r="M354" s="120" t="s">
        <v>147</v>
      </c>
      <c r="N354" s="120" t="s">
        <v>4295</v>
      </c>
      <c r="O354" s="125"/>
    </row>
    <row r="355" spans="1:15" ht="13.05" customHeight="1">
      <c r="A355" s="118">
        <v>10132755</v>
      </c>
      <c r="B355" s="119">
        <v>42388</v>
      </c>
      <c r="C355" s="125" t="s">
        <v>65</v>
      </c>
      <c r="D355" s="120" t="s">
        <v>136</v>
      </c>
      <c r="E355" s="120" t="s">
        <v>17661</v>
      </c>
      <c r="F355" s="125" t="s">
        <v>17664</v>
      </c>
      <c r="G355" s="121" t="s">
        <v>9504</v>
      </c>
      <c r="H355" s="122" t="s">
        <v>7695</v>
      </c>
      <c r="I355" s="120">
        <v>403</v>
      </c>
      <c r="J355" s="120" t="s">
        <v>4742</v>
      </c>
      <c r="K355" s="123">
        <v>78982</v>
      </c>
      <c r="L355" s="124" t="s">
        <v>17278</v>
      </c>
      <c r="M355" s="120" t="s">
        <v>148</v>
      </c>
      <c r="N355" s="120" t="s">
        <v>4295</v>
      </c>
      <c r="O355" s="125"/>
    </row>
    <row r="356" spans="1:15" ht="14.4" customHeight="1">
      <c r="A356" s="118">
        <v>10133572</v>
      </c>
      <c r="B356" s="119">
        <v>42388</v>
      </c>
      <c r="C356" s="125" t="s">
        <v>65</v>
      </c>
      <c r="D356" s="120" t="s">
        <v>152</v>
      </c>
      <c r="E356" s="120" t="s">
        <v>17661</v>
      </c>
      <c r="F356" s="125" t="s">
        <v>17664</v>
      </c>
      <c r="G356" s="121" t="s">
        <v>16178</v>
      </c>
      <c r="H356" s="122" t="s">
        <v>17437</v>
      </c>
      <c r="I356" s="120" t="s">
        <v>110</v>
      </c>
      <c r="J356" s="120" t="s">
        <v>110</v>
      </c>
      <c r="K356" s="123">
        <v>2036.6</v>
      </c>
      <c r="L356" s="124" t="s">
        <v>12825</v>
      </c>
      <c r="M356" s="120" t="s">
        <v>154</v>
      </c>
      <c r="N356" s="120" t="s">
        <v>4295</v>
      </c>
      <c r="O356" s="125"/>
    </row>
    <row r="357" spans="1:15" ht="14.4" customHeight="1">
      <c r="A357" s="118">
        <v>10134086</v>
      </c>
      <c r="B357" s="119">
        <v>42388</v>
      </c>
      <c r="C357" s="125" t="s">
        <v>65</v>
      </c>
      <c r="D357" s="120" t="s">
        <v>155</v>
      </c>
      <c r="E357" s="120">
        <v>6506</v>
      </c>
      <c r="F357" s="125" t="s">
        <v>17664</v>
      </c>
      <c r="G357" s="121" t="s">
        <v>9518</v>
      </c>
      <c r="H357" s="122" t="s">
        <v>17640</v>
      </c>
      <c r="I357" s="120" t="s">
        <v>110</v>
      </c>
      <c r="J357" s="120" t="s">
        <v>390</v>
      </c>
      <c r="K357" s="123">
        <v>62529.4</v>
      </c>
      <c r="L357" s="124" t="s">
        <v>17281</v>
      </c>
      <c r="M357" s="120" t="s">
        <v>157</v>
      </c>
      <c r="N357" s="120" t="s">
        <v>4295</v>
      </c>
      <c r="O357" s="125"/>
    </row>
    <row r="358" spans="1:15" ht="14.4" customHeight="1">
      <c r="A358" s="118">
        <v>10134680</v>
      </c>
      <c r="B358" s="119">
        <v>42388</v>
      </c>
      <c r="C358" s="125" t="s">
        <v>65</v>
      </c>
      <c r="D358" s="120" t="s">
        <v>130</v>
      </c>
      <c r="E358" s="120" t="s">
        <v>158</v>
      </c>
      <c r="F358" s="125" t="s">
        <v>17664</v>
      </c>
      <c r="G358" s="121" t="s">
        <v>16320</v>
      </c>
      <c r="H358" s="122" t="s">
        <v>17478</v>
      </c>
      <c r="I358" s="120" t="s">
        <v>110</v>
      </c>
      <c r="J358" s="120" t="s">
        <v>5680</v>
      </c>
      <c r="K358" s="123">
        <v>3906.6</v>
      </c>
      <c r="L358" s="124" t="s">
        <v>12825</v>
      </c>
      <c r="M358" s="120" t="s">
        <v>159</v>
      </c>
      <c r="N358" s="120" t="s">
        <v>4295</v>
      </c>
      <c r="O358" s="125"/>
    </row>
    <row r="359" spans="1:15" ht="13.05" customHeight="1">
      <c r="A359" s="118">
        <v>10134687</v>
      </c>
      <c r="B359" s="119">
        <v>42388</v>
      </c>
      <c r="C359" s="125" t="s">
        <v>65</v>
      </c>
      <c r="D359" s="120" t="s">
        <v>130</v>
      </c>
      <c r="E359" s="120" t="s">
        <v>17661</v>
      </c>
      <c r="F359" s="125" t="s">
        <v>17664</v>
      </c>
      <c r="G359" s="121" t="s">
        <v>9863</v>
      </c>
      <c r="H359" s="122" t="s">
        <v>17616</v>
      </c>
      <c r="I359" s="120" t="s">
        <v>110</v>
      </c>
      <c r="J359" s="120" t="s">
        <v>5682</v>
      </c>
      <c r="K359" s="123">
        <v>3906.6</v>
      </c>
      <c r="L359" s="124" t="s">
        <v>12825</v>
      </c>
      <c r="M359" s="120" t="s">
        <v>160</v>
      </c>
      <c r="N359" s="120" t="s">
        <v>4295</v>
      </c>
      <c r="O359" s="125"/>
    </row>
    <row r="360" spans="1:15" ht="13.05" customHeight="1">
      <c r="A360" s="118">
        <v>10134688</v>
      </c>
      <c r="B360" s="119">
        <v>42388</v>
      </c>
      <c r="C360" s="125" t="s">
        <v>65</v>
      </c>
      <c r="D360" s="120" t="s">
        <v>130</v>
      </c>
      <c r="E360" s="120" t="s">
        <v>17661</v>
      </c>
      <c r="F360" s="125" t="s">
        <v>17664</v>
      </c>
      <c r="G360" s="121" t="s">
        <v>9737</v>
      </c>
      <c r="H360" s="122" t="s">
        <v>16238</v>
      </c>
      <c r="I360" s="120" t="s">
        <v>110</v>
      </c>
      <c r="J360" s="120" t="s">
        <v>5150</v>
      </c>
      <c r="K360" s="123">
        <v>3906.6</v>
      </c>
      <c r="L360" s="124" t="s">
        <v>12825</v>
      </c>
      <c r="M360" s="120" t="s">
        <v>161</v>
      </c>
      <c r="N360" s="120" t="s">
        <v>4295</v>
      </c>
      <c r="O360" s="125"/>
    </row>
    <row r="361" spans="1:15" ht="13.05" customHeight="1">
      <c r="A361" s="118">
        <v>10134971</v>
      </c>
      <c r="B361" s="119">
        <v>42388</v>
      </c>
      <c r="C361" s="125" t="s">
        <v>65</v>
      </c>
      <c r="D361" s="120" t="s">
        <v>130</v>
      </c>
      <c r="E361" s="120" t="s">
        <v>158</v>
      </c>
      <c r="F361" s="125" t="s">
        <v>17664</v>
      </c>
      <c r="G361" s="121" t="s">
        <v>16320</v>
      </c>
      <c r="H361" s="122" t="s">
        <v>17478</v>
      </c>
      <c r="I361" s="120" t="s">
        <v>110</v>
      </c>
      <c r="J361" s="120" t="s">
        <v>166</v>
      </c>
      <c r="K361" s="123">
        <v>3906.6</v>
      </c>
      <c r="L361" s="124" t="s">
        <v>12825</v>
      </c>
      <c r="M361" s="120" t="s">
        <v>165</v>
      </c>
      <c r="N361" s="120" t="s">
        <v>4295</v>
      </c>
      <c r="O361" s="125"/>
    </row>
    <row r="362" spans="1:15" ht="13.05" customHeight="1">
      <c r="A362" s="118">
        <v>10134976</v>
      </c>
      <c r="B362" s="119">
        <v>42388</v>
      </c>
      <c r="C362" s="125" t="s">
        <v>65</v>
      </c>
      <c r="D362" s="120" t="s">
        <v>168</v>
      </c>
      <c r="E362" s="120" t="s">
        <v>17661</v>
      </c>
      <c r="F362" s="125" t="s">
        <v>3800</v>
      </c>
      <c r="G362" s="121" t="s">
        <v>9504</v>
      </c>
      <c r="H362" s="122" t="s">
        <v>7695</v>
      </c>
      <c r="I362" s="120" t="s">
        <v>11728</v>
      </c>
      <c r="J362" s="120" t="s">
        <v>4313</v>
      </c>
      <c r="K362" s="123">
        <v>20396.599999999999</v>
      </c>
      <c r="L362" s="124" t="s">
        <v>17282</v>
      </c>
      <c r="M362" s="120" t="s">
        <v>169</v>
      </c>
      <c r="N362" s="120" t="s">
        <v>4295</v>
      </c>
      <c r="O362" s="125"/>
    </row>
    <row r="363" spans="1:15" ht="14.4" customHeight="1">
      <c r="A363" s="118">
        <v>10134977</v>
      </c>
      <c r="B363" s="119">
        <v>42388</v>
      </c>
      <c r="C363" s="125" t="s">
        <v>65</v>
      </c>
      <c r="D363" s="120" t="s">
        <v>170</v>
      </c>
      <c r="E363" s="120" t="s">
        <v>17661</v>
      </c>
      <c r="F363" s="125" t="s">
        <v>3800</v>
      </c>
      <c r="G363" s="121" t="s">
        <v>9504</v>
      </c>
      <c r="H363" s="122" t="s">
        <v>7695</v>
      </c>
      <c r="I363" s="120" t="s">
        <v>11729</v>
      </c>
      <c r="J363" s="120" t="s">
        <v>4313</v>
      </c>
      <c r="K363" s="123">
        <v>10196.6</v>
      </c>
      <c r="L363" s="124" t="s">
        <v>17282</v>
      </c>
      <c r="M363" s="120" t="s">
        <v>171</v>
      </c>
      <c r="N363" s="120" t="s">
        <v>4295</v>
      </c>
      <c r="O363" s="125"/>
    </row>
    <row r="364" spans="1:15" ht="13.05" customHeight="1">
      <c r="A364" s="118">
        <v>10134978</v>
      </c>
      <c r="B364" s="119">
        <v>42388</v>
      </c>
      <c r="C364" s="125" t="s">
        <v>65</v>
      </c>
      <c r="D364" s="120" t="s">
        <v>172</v>
      </c>
      <c r="E364" s="120" t="s">
        <v>173</v>
      </c>
      <c r="F364" s="125" t="s">
        <v>17664</v>
      </c>
      <c r="G364" s="121" t="s">
        <v>9504</v>
      </c>
      <c r="H364" s="122" t="s">
        <v>7695</v>
      </c>
      <c r="I364" s="120">
        <v>401.6</v>
      </c>
      <c r="J364" s="120" t="s">
        <v>109</v>
      </c>
      <c r="K364" s="123">
        <v>2716.6</v>
      </c>
      <c r="L364" s="124" t="s">
        <v>17282</v>
      </c>
      <c r="M364" s="120" t="s">
        <v>174</v>
      </c>
      <c r="N364" s="120" t="s">
        <v>4295</v>
      </c>
      <c r="O364" s="125"/>
    </row>
    <row r="365" spans="1:15" ht="13.05" customHeight="1">
      <c r="A365" s="118">
        <v>10134979</v>
      </c>
      <c r="B365" s="119">
        <v>42388</v>
      </c>
      <c r="C365" s="125" t="s">
        <v>65</v>
      </c>
      <c r="D365" s="120" t="s">
        <v>127</v>
      </c>
      <c r="E365" s="120" t="s">
        <v>17661</v>
      </c>
      <c r="F365" s="125" t="s">
        <v>17664</v>
      </c>
      <c r="G365" s="121" t="s">
        <v>9880</v>
      </c>
      <c r="H365" s="122" t="s">
        <v>17428</v>
      </c>
      <c r="I365" s="120" t="s">
        <v>110</v>
      </c>
      <c r="J365" s="120" t="s">
        <v>5030</v>
      </c>
      <c r="K365" s="123">
        <v>35897.199999999997</v>
      </c>
      <c r="L365" s="124" t="s">
        <v>12825</v>
      </c>
      <c r="M365" s="120" t="s">
        <v>175</v>
      </c>
      <c r="N365" s="120" t="s">
        <v>4295</v>
      </c>
      <c r="O365" s="125"/>
    </row>
    <row r="366" spans="1:15" ht="13.05" customHeight="1">
      <c r="A366" s="118">
        <v>10137264</v>
      </c>
      <c r="B366" s="119">
        <v>42388</v>
      </c>
      <c r="C366" s="125" t="s">
        <v>65</v>
      </c>
      <c r="D366" s="120" t="s">
        <v>177</v>
      </c>
      <c r="E366" s="120" t="s">
        <v>158</v>
      </c>
      <c r="F366" s="125" t="s">
        <v>17664</v>
      </c>
      <c r="G366" s="121" t="s">
        <v>9737</v>
      </c>
      <c r="H366" s="122" t="s">
        <v>16238</v>
      </c>
      <c r="I366" s="120" t="s">
        <v>110</v>
      </c>
      <c r="J366" s="120" t="s">
        <v>109</v>
      </c>
      <c r="K366" s="123">
        <v>3821.6</v>
      </c>
      <c r="L366" s="124" t="s">
        <v>12825</v>
      </c>
      <c r="M366" s="120" t="s">
        <v>17661</v>
      </c>
      <c r="N366" s="120" t="s">
        <v>4295</v>
      </c>
      <c r="O366" s="125"/>
    </row>
    <row r="367" spans="1:15" ht="13.05" customHeight="1">
      <c r="A367" s="118">
        <v>10137265</v>
      </c>
      <c r="B367" s="119">
        <v>42388</v>
      </c>
      <c r="C367" s="125" t="s">
        <v>65</v>
      </c>
      <c r="D367" s="120" t="s">
        <v>177</v>
      </c>
      <c r="E367" s="120" t="s">
        <v>158</v>
      </c>
      <c r="F367" s="125" t="s">
        <v>17664</v>
      </c>
      <c r="G367" s="121" t="s">
        <v>9730</v>
      </c>
      <c r="H367" s="122" t="s">
        <v>17455</v>
      </c>
      <c r="I367" s="120" t="s">
        <v>110</v>
      </c>
      <c r="J367" s="120" t="s">
        <v>109</v>
      </c>
      <c r="K367" s="123">
        <v>3821.6</v>
      </c>
      <c r="L367" s="124" t="s">
        <v>12825</v>
      </c>
      <c r="M367" s="120" t="s">
        <v>17661</v>
      </c>
      <c r="N367" s="120" t="s">
        <v>4295</v>
      </c>
      <c r="O367" s="125"/>
    </row>
    <row r="368" spans="1:15" ht="13.05" customHeight="1">
      <c r="A368" s="118">
        <v>10137267</v>
      </c>
      <c r="B368" s="119">
        <v>42388</v>
      </c>
      <c r="C368" s="125" t="s">
        <v>65</v>
      </c>
      <c r="D368" s="120" t="s">
        <v>177</v>
      </c>
      <c r="E368" s="120" t="s">
        <v>158</v>
      </c>
      <c r="F368" s="125" t="s">
        <v>17664</v>
      </c>
      <c r="G368" s="121" t="s">
        <v>9737</v>
      </c>
      <c r="H368" s="122" t="s">
        <v>16238</v>
      </c>
      <c r="I368" s="120" t="s">
        <v>110</v>
      </c>
      <c r="J368" s="120" t="s">
        <v>109</v>
      </c>
      <c r="K368" s="123">
        <v>3821.6</v>
      </c>
      <c r="L368" s="124" t="s">
        <v>12825</v>
      </c>
      <c r="M368" s="120" t="s">
        <v>17661</v>
      </c>
      <c r="N368" s="120" t="s">
        <v>4295</v>
      </c>
      <c r="O368" s="125"/>
    </row>
    <row r="369" spans="1:15" ht="13.05" customHeight="1">
      <c r="A369" s="118">
        <v>10137268</v>
      </c>
      <c r="B369" s="119">
        <v>42388</v>
      </c>
      <c r="C369" s="125" t="s">
        <v>65</v>
      </c>
      <c r="D369" s="120" t="s">
        <v>177</v>
      </c>
      <c r="E369" s="120" t="s">
        <v>158</v>
      </c>
      <c r="F369" s="125" t="s">
        <v>17664</v>
      </c>
      <c r="G369" s="121" t="s">
        <v>9730</v>
      </c>
      <c r="H369" s="122" t="s">
        <v>17455</v>
      </c>
      <c r="I369" s="120" t="s">
        <v>110</v>
      </c>
      <c r="J369" s="120" t="s">
        <v>110</v>
      </c>
      <c r="K369" s="123">
        <v>3821.6</v>
      </c>
      <c r="L369" s="124" t="s">
        <v>12825</v>
      </c>
      <c r="M369" s="120" t="s">
        <v>17661</v>
      </c>
      <c r="N369" s="120" t="s">
        <v>4295</v>
      </c>
      <c r="O369" s="125"/>
    </row>
    <row r="370" spans="1:15" ht="13.05" customHeight="1">
      <c r="A370" s="118">
        <v>10137271</v>
      </c>
      <c r="B370" s="119">
        <v>42388</v>
      </c>
      <c r="C370" s="125" t="s">
        <v>65</v>
      </c>
      <c r="D370" s="120" t="s">
        <v>177</v>
      </c>
      <c r="E370" s="120" t="s">
        <v>158</v>
      </c>
      <c r="F370" s="125" t="s">
        <v>17664</v>
      </c>
      <c r="G370" s="121" t="s">
        <v>9784</v>
      </c>
      <c r="H370" s="122" t="s">
        <v>17374</v>
      </c>
      <c r="I370" s="120" t="s">
        <v>110</v>
      </c>
      <c r="J370" s="120" t="s">
        <v>110</v>
      </c>
      <c r="K370" s="123">
        <v>3821.6</v>
      </c>
      <c r="L370" s="124" t="s">
        <v>12825</v>
      </c>
      <c r="M370" s="120" t="s">
        <v>17661</v>
      </c>
      <c r="N370" s="120" t="s">
        <v>4295</v>
      </c>
      <c r="O370" s="125"/>
    </row>
    <row r="371" spans="1:15" ht="13.05" customHeight="1">
      <c r="A371" s="118">
        <v>10137276</v>
      </c>
      <c r="B371" s="119">
        <v>42388</v>
      </c>
      <c r="C371" s="125" t="s">
        <v>65</v>
      </c>
      <c r="D371" s="120" t="s">
        <v>176</v>
      </c>
      <c r="E371" s="120" t="s">
        <v>158</v>
      </c>
      <c r="F371" s="125" t="s">
        <v>17664</v>
      </c>
      <c r="G371" s="121" t="s">
        <v>9504</v>
      </c>
      <c r="H371" s="122" t="s">
        <v>7695</v>
      </c>
      <c r="I371" s="120" t="s">
        <v>110</v>
      </c>
      <c r="J371" s="120" t="s">
        <v>854</v>
      </c>
      <c r="K371" s="123">
        <v>4148.17</v>
      </c>
      <c r="L371" s="124" t="s">
        <v>12825</v>
      </c>
      <c r="M371" s="120" t="s">
        <v>17661</v>
      </c>
      <c r="N371" s="120" t="s">
        <v>4295</v>
      </c>
      <c r="O371" s="125"/>
    </row>
    <row r="372" spans="1:15" ht="14.4" customHeight="1">
      <c r="A372" s="118">
        <v>10137281</v>
      </c>
      <c r="B372" s="119">
        <v>42388</v>
      </c>
      <c r="C372" s="125" t="s">
        <v>65</v>
      </c>
      <c r="D372" s="120" t="s">
        <v>176</v>
      </c>
      <c r="E372" s="120" t="s">
        <v>158</v>
      </c>
      <c r="F372" s="125" t="s">
        <v>17664</v>
      </c>
      <c r="G372" s="121" t="s">
        <v>15953</v>
      </c>
      <c r="H372" s="122" t="s">
        <v>17394</v>
      </c>
      <c r="I372" s="120" t="s">
        <v>110</v>
      </c>
      <c r="J372" s="120" t="s">
        <v>5347</v>
      </c>
      <c r="K372" s="123">
        <v>4148.17</v>
      </c>
      <c r="L372" s="124" t="s">
        <v>12825</v>
      </c>
      <c r="M372" s="120" t="s">
        <v>17661</v>
      </c>
      <c r="N372" s="120" t="s">
        <v>4295</v>
      </c>
      <c r="O372" s="125"/>
    </row>
    <row r="373" spans="1:15" ht="13.05" customHeight="1">
      <c r="A373" s="118">
        <v>10137283</v>
      </c>
      <c r="B373" s="119">
        <v>42388</v>
      </c>
      <c r="C373" s="125" t="s">
        <v>65</v>
      </c>
      <c r="D373" s="120" t="s">
        <v>176</v>
      </c>
      <c r="E373" s="120" t="s">
        <v>158</v>
      </c>
      <c r="F373" s="125" t="s">
        <v>17664</v>
      </c>
      <c r="G373" s="121" t="s">
        <v>9525</v>
      </c>
      <c r="H373" s="122" t="s">
        <v>17402</v>
      </c>
      <c r="I373" s="120">
        <v>217</v>
      </c>
      <c r="J373" s="120" t="s">
        <v>110</v>
      </c>
      <c r="K373" s="123">
        <v>4148.17</v>
      </c>
      <c r="L373" s="124" t="s">
        <v>17273</v>
      </c>
      <c r="M373" s="120" t="s">
        <v>17661</v>
      </c>
      <c r="N373" s="120" t="s">
        <v>4295</v>
      </c>
      <c r="O373" s="125"/>
    </row>
    <row r="374" spans="1:15" ht="13.05" customHeight="1">
      <c r="A374" s="118">
        <v>10137287</v>
      </c>
      <c r="B374" s="119">
        <v>42388</v>
      </c>
      <c r="C374" s="125" t="s">
        <v>65</v>
      </c>
      <c r="D374" s="120" t="s">
        <v>176</v>
      </c>
      <c r="E374" s="120" t="s">
        <v>158</v>
      </c>
      <c r="F374" s="125" t="s">
        <v>17664</v>
      </c>
      <c r="G374" s="121" t="s">
        <v>9730</v>
      </c>
      <c r="H374" s="122" t="s">
        <v>17455</v>
      </c>
      <c r="I374" s="120" t="s">
        <v>110</v>
      </c>
      <c r="J374" s="120" t="s">
        <v>109</v>
      </c>
      <c r="K374" s="123">
        <v>4148.34</v>
      </c>
      <c r="L374" s="124" t="s">
        <v>12825</v>
      </c>
      <c r="M374" s="120" t="s">
        <v>7824</v>
      </c>
      <c r="N374" s="120" t="s">
        <v>4295</v>
      </c>
      <c r="O374" s="125"/>
    </row>
    <row r="375" spans="1:15" ht="13.05" customHeight="1">
      <c r="A375" s="118">
        <v>10137290</v>
      </c>
      <c r="B375" s="119">
        <v>42388</v>
      </c>
      <c r="C375" s="125" t="s">
        <v>65</v>
      </c>
      <c r="D375" s="120" t="s">
        <v>176</v>
      </c>
      <c r="E375" s="120" t="s">
        <v>158</v>
      </c>
      <c r="F375" s="125" t="s">
        <v>17664</v>
      </c>
      <c r="G375" s="121" t="s">
        <v>9863</v>
      </c>
      <c r="H375" s="122" t="s">
        <v>17616</v>
      </c>
      <c r="I375" s="120" t="s">
        <v>110</v>
      </c>
      <c r="J375" s="120" t="s">
        <v>110</v>
      </c>
      <c r="K375" s="123">
        <v>4148.17</v>
      </c>
      <c r="L375" s="124" t="s">
        <v>12825</v>
      </c>
      <c r="M375" s="120" t="s">
        <v>17661</v>
      </c>
      <c r="N375" s="120" t="s">
        <v>4295</v>
      </c>
      <c r="O375" s="125"/>
    </row>
    <row r="376" spans="1:15" ht="13.05" customHeight="1">
      <c r="A376" s="118">
        <v>10137292</v>
      </c>
      <c r="B376" s="119">
        <v>42388</v>
      </c>
      <c r="C376" s="125" t="s">
        <v>65</v>
      </c>
      <c r="D376" s="120" t="s">
        <v>178</v>
      </c>
      <c r="E376" s="120" t="s">
        <v>179</v>
      </c>
      <c r="F376" s="125" t="s">
        <v>17664</v>
      </c>
      <c r="G376" s="121" t="s">
        <v>9625</v>
      </c>
      <c r="H376" s="122" t="s">
        <v>17468</v>
      </c>
      <c r="I376" s="120" t="s">
        <v>110</v>
      </c>
      <c r="J376" s="120" t="s">
        <v>5143</v>
      </c>
      <c r="K376" s="123">
        <v>3396.6</v>
      </c>
      <c r="L376" s="124" t="s">
        <v>12825</v>
      </c>
      <c r="M376" s="120" t="s">
        <v>17661</v>
      </c>
      <c r="N376" s="120" t="s">
        <v>4295</v>
      </c>
      <c r="O376" s="125"/>
    </row>
    <row r="377" spans="1:15" ht="13.05" customHeight="1">
      <c r="A377" s="118">
        <v>10137295</v>
      </c>
      <c r="B377" s="119">
        <v>42388</v>
      </c>
      <c r="C377" s="125" t="s">
        <v>65</v>
      </c>
      <c r="D377" s="120" t="s">
        <v>180</v>
      </c>
      <c r="E377" s="120" t="s">
        <v>181</v>
      </c>
      <c r="F377" s="125" t="s">
        <v>3800</v>
      </c>
      <c r="G377" s="121" t="s">
        <v>9504</v>
      </c>
      <c r="H377" s="122" t="s">
        <v>7695</v>
      </c>
      <c r="I377" s="120" t="s">
        <v>272</v>
      </c>
      <c r="J377" s="120" t="s">
        <v>110</v>
      </c>
      <c r="K377" s="123">
        <v>5096.6000000000004</v>
      </c>
      <c r="L377" s="124" t="s">
        <v>17272</v>
      </c>
      <c r="M377" s="120" t="s">
        <v>182</v>
      </c>
      <c r="N377" s="120" t="s">
        <v>4295</v>
      </c>
      <c r="O377" s="125"/>
    </row>
    <row r="378" spans="1:15" ht="13.05" customHeight="1">
      <c r="A378" s="118">
        <v>10137296</v>
      </c>
      <c r="B378" s="119">
        <v>42388</v>
      </c>
      <c r="C378" s="125" t="s">
        <v>65</v>
      </c>
      <c r="D378" s="120" t="s">
        <v>180</v>
      </c>
      <c r="E378" s="120" t="s">
        <v>17661</v>
      </c>
      <c r="F378" s="125" t="s">
        <v>3800</v>
      </c>
      <c r="G378" s="121" t="s">
        <v>9504</v>
      </c>
      <c r="H378" s="122" t="s">
        <v>7695</v>
      </c>
      <c r="I378" s="120">
        <v>401.6</v>
      </c>
      <c r="J378" s="120" t="s">
        <v>4313</v>
      </c>
      <c r="K378" s="123">
        <v>5096.6000000000004</v>
      </c>
      <c r="L378" s="124" t="s">
        <v>17283</v>
      </c>
      <c r="M378" s="120" t="s">
        <v>183</v>
      </c>
      <c r="N378" s="120" t="s">
        <v>4295</v>
      </c>
      <c r="O378" s="125"/>
    </row>
    <row r="379" spans="1:15" ht="13.05" customHeight="1">
      <c r="A379" s="118">
        <v>10137784</v>
      </c>
      <c r="B379" s="119">
        <v>42388</v>
      </c>
      <c r="C379" s="125" t="s">
        <v>65</v>
      </c>
      <c r="D379" s="120" t="s">
        <v>185</v>
      </c>
      <c r="E379" s="120" t="s">
        <v>186</v>
      </c>
      <c r="F379" s="125" t="s">
        <v>17664</v>
      </c>
      <c r="G379" s="121" t="s">
        <v>9504</v>
      </c>
      <c r="H379" s="122" t="s">
        <v>7695</v>
      </c>
      <c r="I379" s="120" t="s">
        <v>11726</v>
      </c>
      <c r="J379" s="120" t="s">
        <v>110</v>
      </c>
      <c r="K379" s="123">
        <v>2444</v>
      </c>
      <c r="L379" s="124" t="s">
        <v>17273</v>
      </c>
      <c r="M379" s="120" t="s">
        <v>187</v>
      </c>
      <c r="N379" s="120" t="s">
        <v>4295</v>
      </c>
      <c r="O379" s="125"/>
    </row>
    <row r="380" spans="1:15" ht="13.05" customHeight="1">
      <c r="A380" s="118">
        <v>10137793</v>
      </c>
      <c r="B380" s="119">
        <v>42388</v>
      </c>
      <c r="C380" s="125" t="s">
        <v>65</v>
      </c>
      <c r="D380" s="120" t="s">
        <v>188</v>
      </c>
      <c r="E380" s="120" t="s">
        <v>189</v>
      </c>
      <c r="F380" s="125" t="s">
        <v>17664</v>
      </c>
      <c r="G380" s="121" t="s">
        <v>16504</v>
      </c>
      <c r="H380" s="122" t="s">
        <v>17511</v>
      </c>
      <c r="I380" s="120" t="s">
        <v>110</v>
      </c>
      <c r="J380" s="120" t="s">
        <v>4297</v>
      </c>
      <c r="K380" s="123">
        <v>2444</v>
      </c>
      <c r="L380" s="124" t="s">
        <v>12825</v>
      </c>
      <c r="M380" s="120" t="s">
        <v>190</v>
      </c>
      <c r="N380" s="120" t="s">
        <v>4295</v>
      </c>
      <c r="O380" s="125"/>
    </row>
    <row r="381" spans="1:15" ht="14.4" customHeight="1">
      <c r="A381" s="118">
        <v>10137801</v>
      </c>
      <c r="B381" s="119">
        <v>42388</v>
      </c>
      <c r="C381" s="125" t="s">
        <v>65</v>
      </c>
      <c r="D381" s="120" t="s">
        <v>185</v>
      </c>
      <c r="E381" s="120" t="s">
        <v>186</v>
      </c>
      <c r="F381" s="125" t="s">
        <v>17664</v>
      </c>
      <c r="G381" s="121" t="s">
        <v>9504</v>
      </c>
      <c r="H381" s="122" t="s">
        <v>7695</v>
      </c>
      <c r="I381" s="120" t="s">
        <v>11730</v>
      </c>
      <c r="J381" s="120" t="s">
        <v>4283</v>
      </c>
      <c r="K381" s="123">
        <v>1492.6</v>
      </c>
      <c r="L381" s="124" t="s">
        <v>17278</v>
      </c>
      <c r="M381" s="120" t="s">
        <v>191</v>
      </c>
      <c r="N381" s="120" t="s">
        <v>4295</v>
      </c>
      <c r="O381" s="125"/>
    </row>
    <row r="382" spans="1:15" ht="14.4" customHeight="1">
      <c r="A382" s="118">
        <v>10137805</v>
      </c>
      <c r="B382" s="119">
        <v>42388</v>
      </c>
      <c r="C382" s="125" t="s">
        <v>65</v>
      </c>
      <c r="D382" s="120" t="s">
        <v>185</v>
      </c>
      <c r="E382" s="120" t="s">
        <v>192</v>
      </c>
      <c r="F382" s="125" t="s">
        <v>17664</v>
      </c>
      <c r="G382" s="121" t="s">
        <v>9504</v>
      </c>
      <c r="H382" s="122" t="s">
        <v>7695</v>
      </c>
      <c r="I382" s="120" t="s">
        <v>11726</v>
      </c>
      <c r="J382" s="120" t="s">
        <v>5367</v>
      </c>
      <c r="K382" s="123">
        <v>1492.6</v>
      </c>
      <c r="L382" s="124" t="s">
        <v>17273</v>
      </c>
      <c r="M382" s="120" t="s">
        <v>193</v>
      </c>
      <c r="N382" s="120" t="s">
        <v>4295</v>
      </c>
      <c r="O382" s="125"/>
    </row>
    <row r="383" spans="1:15" ht="13.05" customHeight="1">
      <c r="A383" s="118">
        <v>10137808</v>
      </c>
      <c r="B383" s="119">
        <v>42388</v>
      </c>
      <c r="C383" s="125" t="s">
        <v>65</v>
      </c>
      <c r="D383" s="120" t="s">
        <v>126</v>
      </c>
      <c r="E383" s="120" t="s">
        <v>194</v>
      </c>
      <c r="F383" s="125" t="s">
        <v>17664</v>
      </c>
      <c r="G383" s="121" t="s">
        <v>10417</v>
      </c>
      <c r="H383" s="122" t="s">
        <v>17399</v>
      </c>
      <c r="I383" s="120" t="s">
        <v>110</v>
      </c>
      <c r="J383" s="120" t="s">
        <v>110</v>
      </c>
      <c r="K383" s="123">
        <v>4212.6000000000004</v>
      </c>
      <c r="L383" s="124" t="s">
        <v>17273</v>
      </c>
      <c r="M383" s="120" t="s">
        <v>195</v>
      </c>
      <c r="N383" s="120" t="s">
        <v>4295</v>
      </c>
      <c r="O383" s="125"/>
    </row>
    <row r="384" spans="1:15" ht="13.05" customHeight="1">
      <c r="A384" s="118">
        <v>10137809</v>
      </c>
      <c r="B384" s="119">
        <v>42388</v>
      </c>
      <c r="C384" s="125" t="s">
        <v>65</v>
      </c>
      <c r="D384" s="120" t="s">
        <v>126</v>
      </c>
      <c r="E384" s="120">
        <v>2621</v>
      </c>
      <c r="F384" s="125" t="s">
        <v>17664</v>
      </c>
      <c r="G384" s="121" t="s">
        <v>16954</v>
      </c>
      <c r="H384" s="122" t="s">
        <v>17627</v>
      </c>
      <c r="I384" s="120" t="s">
        <v>110</v>
      </c>
      <c r="J384" s="120" t="s">
        <v>5295</v>
      </c>
      <c r="K384" s="123">
        <v>4212.6000000000004</v>
      </c>
      <c r="L384" s="124" t="s">
        <v>12825</v>
      </c>
      <c r="M384" s="120" t="s">
        <v>196</v>
      </c>
      <c r="N384" s="120" t="s">
        <v>4295</v>
      </c>
      <c r="O384" s="125"/>
    </row>
    <row r="385" spans="1:15" ht="13.05" customHeight="1">
      <c r="A385" s="118">
        <v>10137916</v>
      </c>
      <c r="B385" s="119">
        <v>42388</v>
      </c>
      <c r="C385" s="125" t="s">
        <v>65</v>
      </c>
      <c r="D385" s="120" t="s">
        <v>126</v>
      </c>
      <c r="E385" s="120">
        <v>2621</v>
      </c>
      <c r="F385" s="125" t="s">
        <v>17664</v>
      </c>
      <c r="G385" s="121" t="s">
        <v>9537</v>
      </c>
      <c r="H385" s="122" t="s">
        <v>17421</v>
      </c>
      <c r="I385" s="120" t="s">
        <v>110</v>
      </c>
      <c r="J385" s="120" t="s">
        <v>110</v>
      </c>
      <c r="K385" s="123">
        <v>4212.6000000000004</v>
      </c>
      <c r="L385" s="124" t="s">
        <v>17284</v>
      </c>
      <c r="M385" s="120" t="s">
        <v>197</v>
      </c>
      <c r="N385" s="120" t="s">
        <v>4295</v>
      </c>
      <c r="O385" s="125"/>
    </row>
    <row r="386" spans="1:15" ht="13.05" customHeight="1">
      <c r="A386" s="118">
        <v>10138136</v>
      </c>
      <c r="B386" s="119">
        <v>42388</v>
      </c>
      <c r="C386" s="125" t="s">
        <v>65</v>
      </c>
      <c r="D386" s="120" t="s">
        <v>198</v>
      </c>
      <c r="E386" s="120" t="s">
        <v>17661</v>
      </c>
      <c r="F386" s="125" t="s">
        <v>17664</v>
      </c>
      <c r="G386" s="121" t="s">
        <v>10276</v>
      </c>
      <c r="H386" s="122" t="s">
        <v>17459</v>
      </c>
      <c r="I386" s="120" t="s">
        <v>110</v>
      </c>
      <c r="J386" s="120" t="s">
        <v>110</v>
      </c>
      <c r="K386" s="123">
        <v>118289.4</v>
      </c>
      <c r="L386" s="124" t="s">
        <v>17284</v>
      </c>
      <c r="M386" s="120">
        <v>261045</v>
      </c>
      <c r="N386" s="120" t="s">
        <v>4295</v>
      </c>
      <c r="O386" s="125"/>
    </row>
    <row r="387" spans="1:15" ht="13.05" customHeight="1">
      <c r="A387" s="118">
        <v>10138137</v>
      </c>
      <c r="B387" s="119">
        <v>42388</v>
      </c>
      <c r="C387" s="125" t="s">
        <v>65</v>
      </c>
      <c r="D387" s="120" t="s">
        <v>199</v>
      </c>
      <c r="E387" s="120" t="s">
        <v>5697</v>
      </c>
      <c r="F387" s="125" t="s">
        <v>17664</v>
      </c>
      <c r="G387" s="121" t="s">
        <v>16880</v>
      </c>
      <c r="H387" s="122" t="s">
        <v>17596</v>
      </c>
      <c r="I387" s="120" t="s">
        <v>110</v>
      </c>
      <c r="J387" s="120" t="s">
        <v>110</v>
      </c>
      <c r="K387" s="123">
        <v>2716.6</v>
      </c>
      <c r="L387" s="124" t="s">
        <v>12825</v>
      </c>
      <c r="M387" s="120" t="s">
        <v>8389</v>
      </c>
      <c r="N387" s="120" t="s">
        <v>4295</v>
      </c>
      <c r="O387" s="125"/>
    </row>
    <row r="388" spans="1:15" ht="14.4" customHeight="1">
      <c r="A388" s="118">
        <v>10138141</v>
      </c>
      <c r="B388" s="119">
        <v>42388</v>
      </c>
      <c r="C388" s="125" t="s">
        <v>65</v>
      </c>
      <c r="D388" s="120" t="s">
        <v>199</v>
      </c>
      <c r="E388" s="120" t="s">
        <v>200</v>
      </c>
      <c r="F388" s="125" t="s">
        <v>17664</v>
      </c>
      <c r="G388" s="121" t="s">
        <v>9576</v>
      </c>
      <c r="H388" s="122" t="s">
        <v>17388</v>
      </c>
      <c r="I388" s="120" t="s">
        <v>110</v>
      </c>
      <c r="J388" s="120" t="s">
        <v>110</v>
      </c>
      <c r="K388" s="123">
        <v>2716.6</v>
      </c>
      <c r="L388" s="124" t="s">
        <v>12825</v>
      </c>
      <c r="M388" s="120" t="s">
        <v>201</v>
      </c>
      <c r="N388" s="120" t="s">
        <v>4295</v>
      </c>
      <c r="O388" s="125"/>
    </row>
    <row r="389" spans="1:15" ht="14.4" customHeight="1">
      <c r="A389" s="118">
        <v>10138145</v>
      </c>
      <c r="B389" s="119">
        <v>42388</v>
      </c>
      <c r="C389" s="125" t="s">
        <v>65</v>
      </c>
      <c r="D389" s="120" t="s">
        <v>199</v>
      </c>
      <c r="E389" s="120" t="s">
        <v>202</v>
      </c>
      <c r="F389" s="125" t="s">
        <v>17664</v>
      </c>
      <c r="G389" s="121" t="s">
        <v>9548</v>
      </c>
      <c r="H389" s="122" t="s">
        <v>17544</v>
      </c>
      <c r="I389" s="120" t="s">
        <v>110</v>
      </c>
      <c r="J389" s="120" t="s">
        <v>109</v>
      </c>
      <c r="K389" s="123">
        <v>2716.6</v>
      </c>
      <c r="L389" s="124" t="s">
        <v>12825</v>
      </c>
      <c r="M389" s="120" t="s">
        <v>203</v>
      </c>
      <c r="N389" s="120" t="s">
        <v>4295</v>
      </c>
      <c r="O389" s="125"/>
    </row>
    <row r="390" spans="1:15" ht="14.4" customHeight="1">
      <c r="A390" s="118">
        <v>10138149</v>
      </c>
      <c r="B390" s="119">
        <v>42388</v>
      </c>
      <c r="C390" s="125" t="s">
        <v>65</v>
      </c>
      <c r="D390" s="120" t="s">
        <v>199</v>
      </c>
      <c r="E390" s="120" t="s">
        <v>17661</v>
      </c>
      <c r="F390" s="125" t="s">
        <v>17664</v>
      </c>
      <c r="G390" s="121" t="s">
        <v>15846</v>
      </c>
      <c r="H390" s="122" t="s">
        <v>17366</v>
      </c>
      <c r="I390" s="120" t="s">
        <v>110</v>
      </c>
      <c r="J390" s="120" t="s">
        <v>5249</v>
      </c>
      <c r="K390" s="123">
        <v>2716.6</v>
      </c>
      <c r="L390" s="124" t="s">
        <v>12825</v>
      </c>
      <c r="M390" s="120" t="s">
        <v>206</v>
      </c>
      <c r="N390" s="120" t="s">
        <v>4295</v>
      </c>
      <c r="O390" s="125"/>
    </row>
    <row r="391" spans="1:15" ht="14.4" customHeight="1">
      <c r="A391" s="118">
        <v>10138152</v>
      </c>
      <c r="B391" s="119">
        <v>42388</v>
      </c>
      <c r="C391" s="125" t="s">
        <v>65</v>
      </c>
      <c r="D391" s="120" t="s">
        <v>199</v>
      </c>
      <c r="E391" s="120" t="s">
        <v>17661</v>
      </c>
      <c r="F391" s="125" t="s">
        <v>17664</v>
      </c>
      <c r="G391" s="121" t="s">
        <v>11253</v>
      </c>
      <c r="H391" s="122" t="s">
        <v>16536</v>
      </c>
      <c r="I391" s="120" t="s">
        <v>110</v>
      </c>
      <c r="J391" s="120" t="s">
        <v>110</v>
      </c>
      <c r="K391" s="123">
        <v>2716.6</v>
      </c>
      <c r="L391" s="124" t="s">
        <v>12825</v>
      </c>
      <c r="M391" s="120" t="s">
        <v>207</v>
      </c>
      <c r="N391" s="120" t="s">
        <v>4295</v>
      </c>
      <c r="O391" s="125"/>
    </row>
    <row r="392" spans="1:15" ht="14.4" customHeight="1">
      <c r="A392" s="118">
        <v>10138153</v>
      </c>
      <c r="B392" s="119">
        <v>42388</v>
      </c>
      <c r="C392" s="125" t="s">
        <v>65</v>
      </c>
      <c r="D392" s="120" t="s">
        <v>199</v>
      </c>
      <c r="E392" s="120" t="s">
        <v>208</v>
      </c>
      <c r="F392" s="125" t="s">
        <v>3800</v>
      </c>
      <c r="G392" s="121" t="s">
        <v>9649</v>
      </c>
      <c r="H392" s="122" t="s">
        <v>17464</v>
      </c>
      <c r="I392" s="120" t="s">
        <v>110</v>
      </c>
      <c r="J392" s="120" t="s">
        <v>272</v>
      </c>
      <c r="K392" s="123">
        <v>2716.6</v>
      </c>
      <c r="L392" s="124" t="s">
        <v>12825</v>
      </c>
      <c r="M392" s="120" t="s">
        <v>209</v>
      </c>
      <c r="N392" s="120" t="s">
        <v>4295</v>
      </c>
      <c r="O392" s="125"/>
    </row>
    <row r="393" spans="1:15" ht="14.4" customHeight="1">
      <c r="A393" s="118">
        <v>10139002</v>
      </c>
      <c r="B393" s="119">
        <v>42388</v>
      </c>
      <c r="C393" s="125" t="s">
        <v>65</v>
      </c>
      <c r="D393" s="120" t="s">
        <v>210</v>
      </c>
      <c r="E393" s="120" t="s">
        <v>211</v>
      </c>
      <c r="F393" s="125" t="s">
        <v>17664</v>
      </c>
      <c r="G393" s="121" t="s">
        <v>9604</v>
      </c>
      <c r="H393" s="122" t="s">
        <v>17472</v>
      </c>
      <c r="I393" s="120" t="s">
        <v>110</v>
      </c>
      <c r="J393" s="120" t="s">
        <v>5143</v>
      </c>
      <c r="K393" s="123">
        <v>2716.6</v>
      </c>
      <c r="L393" s="124" t="s">
        <v>12825</v>
      </c>
      <c r="M393" s="120" t="s">
        <v>212</v>
      </c>
      <c r="N393" s="120" t="s">
        <v>4295</v>
      </c>
      <c r="O393" s="125"/>
    </row>
    <row r="394" spans="1:15" ht="14.4" customHeight="1">
      <c r="A394" s="118">
        <v>10139015</v>
      </c>
      <c r="B394" s="119">
        <v>42388</v>
      </c>
      <c r="C394" s="125" t="s">
        <v>65</v>
      </c>
      <c r="D394" s="120" t="s">
        <v>214</v>
      </c>
      <c r="E394" s="120">
        <v>2621</v>
      </c>
      <c r="F394" s="125" t="s">
        <v>17664</v>
      </c>
      <c r="G394" s="121" t="s">
        <v>11225</v>
      </c>
      <c r="H394" s="122" t="s">
        <v>17403</v>
      </c>
      <c r="I394" s="120" t="s">
        <v>110</v>
      </c>
      <c r="J394" s="120" t="s">
        <v>110</v>
      </c>
      <c r="K394" s="123">
        <v>4212.6000000000004</v>
      </c>
      <c r="L394" s="124" t="s">
        <v>12825</v>
      </c>
      <c r="M394" s="120" t="s">
        <v>215</v>
      </c>
      <c r="N394" s="120" t="s">
        <v>4295</v>
      </c>
      <c r="O394" s="125"/>
    </row>
    <row r="395" spans="1:15" ht="14.4" customHeight="1">
      <c r="A395" s="118">
        <v>10140759</v>
      </c>
      <c r="B395" s="119">
        <v>42388</v>
      </c>
      <c r="C395" s="125" t="s">
        <v>65</v>
      </c>
      <c r="D395" s="120" t="s">
        <v>176</v>
      </c>
      <c r="E395" s="120" t="s">
        <v>158</v>
      </c>
      <c r="F395" s="125" t="s">
        <v>17664</v>
      </c>
      <c r="G395" s="121" t="s">
        <v>16820</v>
      </c>
      <c r="H395" s="122" t="s">
        <v>17577</v>
      </c>
      <c r="I395" s="120" t="s">
        <v>110</v>
      </c>
      <c r="J395" s="120" t="s">
        <v>110</v>
      </c>
      <c r="K395" s="123">
        <v>3736.6</v>
      </c>
      <c r="L395" s="124" t="s">
        <v>12825</v>
      </c>
      <c r="M395" s="120" t="s">
        <v>234</v>
      </c>
      <c r="N395" s="120" t="s">
        <v>4295</v>
      </c>
      <c r="O395" s="125"/>
    </row>
    <row r="396" spans="1:15" ht="14.4" customHeight="1">
      <c r="A396" s="118">
        <v>10140762</v>
      </c>
      <c r="B396" s="119">
        <v>42388</v>
      </c>
      <c r="C396" s="125" t="s">
        <v>65</v>
      </c>
      <c r="D396" s="120" t="s">
        <v>235</v>
      </c>
      <c r="E396" s="120" t="s">
        <v>17661</v>
      </c>
      <c r="F396" s="125" t="s">
        <v>17664</v>
      </c>
      <c r="G396" s="121" t="s">
        <v>9510</v>
      </c>
      <c r="H396" s="122" t="s">
        <v>17503</v>
      </c>
      <c r="I396" s="120" t="s">
        <v>390</v>
      </c>
      <c r="J396" s="120" t="s">
        <v>110</v>
      </c>
      <c r="K396" s="123">
        <v>170764.74</v>
      </c>
      <c r="L396" s="124" t="s">
        <v>17277</v>
      </c>
      <c r="M396" s="120" t="s">
        <v>236</v>
      </c>
      <c r="N396" s="120" t="s">
        <v>4295</v>
      </c>
      <c r="O396" s="125"/>
    </row>
    <row r="397" spans="1:15" ht="14.4" customHeight="1">
      <c r="A397" s="118">
        <v>10140763</v>
      </c>
      <c r="B397" s="119">
        <v>42388</v>
      </c>
      <c r="C397" s="125" t="s">
        <v>65</v>
      </c>
      <c r="D397" s="120" t="s">
        <v>235</v>
      </c>
      <c r="E397" s="120" t="s">
        <v>238</v>
      </c>
      <c r="F397" s="125" t="s">
        <v>17664</v>
      </c>
      <c r="G397" s="121" t="s">
        <v>9504</v>
      </c>
      <c r="H397" s="122" t="s">
        <v>7695</v>
      </c>
      <c r="I397" s="120">
        <v>403</v>
      </c>
      <c r="J397" s="120" t="s">
        <v>4742</v>
      </c>
      <c r="K397" s="123">
        <v>89460.800000000003</v>
      </c>
      <c r="L397" s="124" t="s">
        <v>17283</v>
      </c>
      <c r="M397" s="120" t="s">
        <v>239</v>
      </c>
      <c r="N397" s="120" t="s">
        <v>4295</v>
      </c>
      <c r="O397" s="125"/>
    </row>
    <row r="398" spans="1:15" ht="14.4" customHeight="1">
      <c r="A398" s="118">
        <v>10140764</v>
      </c>
      <c r="B398" s="119">
        <v>42388</v>
      </c>
      <c r="C398" s="125" t="s">
        <v>65</v>
      </c>
      <c r="D398" s="120" t="s">
        <v>176</v>
      </c>
      <c r="E398" s="120" t="s">
        <v>240</v>
      </c>
      <c r="F398" s="125" t="s">
        <v>17664</v>
      </c>
      <c r="G398" s="121" t="s">
        <v>15953</v>
      </c>
      <c r="H398" s="122" t="s">
        <v>17394</v>
      </c>
      <c r="I398" s="120" t="s">
        <v>110</v>
      </c>
      <c r="J398" s="120" t="s">
        <v>110</v>
      </c>
      <c r="K398" s="123">
        <v>3396.6</v>
      </c>
      <c r="L398" s="124" t="s">
        <v>12825</v>
      </c>
      <c r="M398" s="120" t="s">
        <v>241</v>
      </c>
      <c r="N398" s="120" t="s">
        <v>4295</v>
      </c>
      <c r="O398" s="125"/>
    </row>
    <row r="399" spans="1:15" ht="14.4" customHeight="1">
      <c r="A399" s="118">
        <v>10140765</v>
      </c>
      <c r="B399" s="119">
        <v>42388</v>
      </c>
      <c r="C399" s="125" t="s">
        <v>65</v>
      </c>
      <c r="D399" s="120" t="s">
        <v>242</v>
      </c>
      <c r="E399" s="120" t="s">
        <v>181</v>
      </c>
      <c r="F399" s="125" t="s">
        <v>3800</v>
      </c>
      <c r="G399" s="121" t="s">
        <v>9504</v>
      </c>
      <c r="H399" s="122" t="s">
        <v>7695</v>
      </c>
      <c r="I399" s="120" t="s">
        <v>2798</v>
      </c>
      <c r="J399" s="120" t="s">
        <v>4313</v>
      </c>
      <c r="K399" s="123">
        <v>4076.6</v>
      </c>
      <c r="L399" s="124" t="s">
        <v>17287</v>
      </c>
      <c r="M399" s="120" t="s">
        <v>243</v>
      </c>
      <c r="N399" s="120" t="s">
        <v>4295</v>
      </c>
      <c r="O399" s="125"/>
    </row>
    <row r="400" spans="1:15" ht="14.4" customHeight="1">
      <c r="A400" s="118">
        <v>10140766</v>
      </c>
      <c r="B400" s="119">
        <v>42388</v>
      </c>
      <c r="C400" s="125" t="s">
        <v>65</v>
      </c>
      <c r="D400" s="120" t="s">
        <v>242</v>
      </c>
      <c r="E400" s="120" t="s">
        <v>181</v>
      </c>
      <c r="F400" s="125" t="s">
        <v>3800</v>
      </c>
      <c r="G400" s="121" t="s">
        <v>9504</v>
      </c>
      <c r="H400" s="122" t="s">
        <v>7695</v>
      </c>
      <c r="I400" s="120" t="s">
        <v>2798</v>
      </c>
      <c r="J400" s="120" t="s">
        <v>4313</v>
      </c>
      <c r="K400" s="123">
        <v>4076.6</v>
      </c>
      <c r="L400" s="124" t="s">
        <v>17287</v>
      </c>
      <c r="M400" s="120" t="s">
        <v>244</v>
      </c>
      <c r="N400" s="120" t="s">
        <v>4295</v>
      </c>
      <c r="O400" s="125"/>
    </row>
    <row r="401" spans="1:15" ht="14.4" customHeight="1">
      <c r="A401" s="118">
        <v>10140767</v>
      </c>
      <c r="B401" s="119">
        <v>42388</v>
      </c>
      <c r="C401" s="125" t="s">
        <v>65</v>
      </c>
      <c r="D401" s="120" t="s">
        <v>242</v>
      </c>
      <c r="E401" s="120" t="s">
        <v>181</v>
      </c>
      <c r="F401" s="125" t="s">
        <v>3800</v>
      </c>
      <c r="G401" s="121" t="s">
        <v>9504</v>
      </c>
      <c r="H401" s="122" t="s">
        <v>7695</v>
      </c>
      <c r="I401" s="120">
        <v>401.6</v>
      </c>
      <c r="J401" s="120" t="s">
        <v>4313</v>
      </c>
      <c r="K401" s="123">
        <v>4076.6</v>
      </c>
      <c r="L401" s="124" t="s">
        <v>17283</v>
      </c>
      <c r="M401" s="120" t="s">
        <v>245</v>
      </c>
      <c r="N401" s="120" t="s">
        <v>4295</v>
      </c>
      <c r="O401" s="125"/>
    </row>
    <row r="402" spans="1:15" ht="14.4" customHeight="1">
      <c r="A402" s="118">
        <v>10140768</v>
      </c>
      <c r="B402" s="119">
        <v>42388</v>
      </c>
      <c r="C402" s="125" t="s">
        <v>65</v>
      </c>
      <c r="D402" s="120" t="s">
        <v>242</v>
      </c>
      <c r="E402" s="120" t="s">
        <v>181</v>
      </c>
      <c r="F402" s="125" t="s">
        <v>3800</v>
      </c>
      <c r="G402" s="121" t="s">
        <v>9504</v>
      </c>
      <c r="H402" s="122" t="s">
        <v>7695</v>
      </c>
      <c r="I402" s="120" t="s">
        <v>2798</v>
      </c>
      <c r="J402" s="120" t="s">
        <v>4313</v>
      </c>
      <c r="K402" s="123">
        <v>4076.6</v>
      </c>
      <c r="L402" s="124" t="s">
        <v>17287</v>
      </c>
      <c r="M402" s="120" t="s">
        <v>246</v>
      </c>
      <c r="N402" s="120" t="s">
        <v>4295</v>
      </c>
      <c r="O402" s="125"/>
    </row>
    <row r="403" spans="1:15" ht="14.4" customHeight="1">
      <c r="A403" s="118">
        <v>10140769</v>
      </c>
      <c r="B403" s="119">
        <v>42388</v>
      </c>
      <c r="C403" s="125" t="s">
        <v>65</v>
      </c>
      <c r="D403" s="120" t="s">
        <v>242</v>
      </c>
      <c r="E403" s="120" t="s">
        <v>181</v>
      </c>
      <c r="F403" s="125" t="s">
        <v>3800</v>
      </c>
      <c r="G403" s="121" t="s">
        <v>9548</v>
      </c>
      <c r="H403" s="122" t="s">
        <v>17544</v>
      </c>
      <c r="I403" s="120" t="s">
        <v>272</v>
      </c>
      <c r="J403" s="120" t="s">
        <v>110</v>
      </c>
      <c r="K403" s="123">
        <v>4076.6</v>
      </c>
      <c r="L403" s="124" t="s">
        <v>17284</v>
      </c>
      <c r="M403" s="120" t="s">
        <v>247</v>
      </c>
      <c r="N403" s="120" t="s">
        <v>4295</v>
      </c>
      <c r="O403" s="125"/>
    </row>
    <row r="404" spans="1:15" ht="13.05" customHeight="1">
      <c r="A404" s="118">
        <v>10142086</v>
      </c>
      <c r="B404" s="119">
        <v>42388</v>
      </c>
      <c r="C404" s="125" t="s">
        <v>65</v>
      </c>
      <c r="D404" s="120" t="s">
        <v>176</v>
      </c>
      <c r="E404" s="120" t="s">
        <v>240</v>
      </c>
      <c r="F404" s="125" t="s">
        <v>17664</v>
      </c>
      <c r="G404" s="121" t="s">
        <v>9548</v>
      </c>
      <c r="H404" s="122" t="s">
        <v>17544</v>
      </c>
      <c r="I404" s="120" t="s">
        <v>110</v>
      </c>
      <c r="J404" s="120" t="s">
        <v>5382</v>
      </c>
      <c r="K404" s="123">
        <v>3396.6</v>
      </c>
      <c r="L404" s="124" t="s">
        <v>12825</v>
      </c>
      <c r="M404" s="120" t="s">
        <v>250</v>
      </c>
      <c r="N404" s="120" t="s">
        <v>4295</v>
      </c>
      <c r="O404" s="125"/>
    </row>
    <row r="405" spans="1:15" ht="13.05" customHeight="1">
      <c r="A405" s="118">
        <v>10142092</v>
      </c>
      <c r="B405" s="119">
        <v>42388</v>
      </c>
      <c r="C405" s="125" t="s">
        <v>65</v>
      </c>
      <c r="D405" s="120" t="s">
        <v>176</v>
      </c>
      <c r="E405" s="120" t="s">
        <v>240</v>
      </c>
      <c r="F405" s="125" t="s">
        <v>17664</v>
      </c>
      <c r="G405" s="121" t="s">
        <v>9548</v>
      </c>
      <c r="H405" s="122" t="s">
        <v>17544</v>
      </c>
      <c r="I405" s="120" t="s">
        <v>110</v>
      </c>
      <c r="J405" s="120" t="s">
        <v>5713</v>
      </c>
      <c r="K405" s="123">
        <v>3396.6</v>
      </c>
      <c r="L405" s="124" t="s">
        <v>12825</v>
      </c>
      <c r="M405" s="120" t="s">
        <v>251</v>
      </c>
      <c r="N405" s="120" t="s">
        <v>4281</v>
      </c>
      <c r="O405" s="125"/>
    </row>
    <row r="406" spans="1:15" ht="13.05" customHeight="1">
      <c r="A406" s="118">
        <v>10142156</v>
      </c>
      <c r="B406" s="119">
        <v>42388</v>
      </c>
      <c r="C406" s="125" t="s">
        <v>65</v>
      </c>
      <c r="D406" s="120" t="s">
        <v>252</v>
      </c>
      <c r="E406" s="120" t="s">
        <v>253</v>
      </c>
      <c r="F406" s="125" t="s">
        <v>17664</v>
      </c>
      <c r="G406" s="121" t="s">
        <v>9510</v>
      </c>
      <c r="H406" s="122" t="s">
        <v>17503</v>
      </c>
      <c r="I406" s="120" t="s">
        <v>390</v>
      </c>
      <c r="J406" s="120" t="s">
        <v>5305</v>
      </c>
      <c r="K406" s="123">
        <v>40533</v>
      </c>
      <c r="L406" s="124" t="s">
        <v>17277</v>
      </c>
      <c r="M406" s="120" t="s">
        <v>254</v>
      </c>
      <c r="N406" s="120" t="s">
        <v>4295</v>
      </c>
      <c r="O406" s="125"/>
    </row>
    <row r="407" spans="1:15" ht="14.4" customHeight="1">
      <c r="A407" s="118">
        <v>10142164</v>
      </c>
      <c r="B407" s="119">
        <v>42388</v>
      </c>
      <c r="C407" s="125" t="s">
        <v>65</v>
      </c>
      <c r="D407" s="120" t="s">
        <v>255</v>
      </c>
      <c r="E407" s="120" t="s">
        <v>257</v>
      </c>
      <c r="F407" s="125" t="s">
        <v>17664</v>
      </c>
      <c r="G407" s="121" t="s">
        <v>9548</v>
      </c>
      <c r="H407" s="122" t="s">
        <v>17544</v>
      </c>
      <c r="I407" s="120" t="s">
        <v>110</v>
      </c>
      <c r="J407" s="120" t="s">
        <v>110</v>
      </c>
      <c r="K407" s="123">
        <v>2320</v>
      </c>
      <c r="L407" s="124" t="s">
        <v>17288</v>
      </c>
      <c r="M407" s="120" t="s">
        <v>258</v>
      </c>
      <c r="N407" s="120" t="s">
        <v>4281</v>
      </c>
      <c r="O407" s="125"/>
    </row>
    <row r="408" spans="1:15" ht="14.4" customHeight="1">
      <c r="A408" s="118">
        <v>10142269</v>
      </c>
      <c r="B408" s="119">
        <v>42388</v>
      </c>
      <c r="C408" s="125" t="s">
        <v>65</v>
      </c>
      <c r="D408" s="120" t="s">
        <v>259</v>
      </c>
      <c r="E408" s="120">
        <v>6509</v>
      </c>
      <c r="F408" s="125" t="s">
        <v>17664</v>
      </c>
      <c r="G408" s="121" t="s">
        <v>9756</v>
      </c>
      <c r="H408" s="122" t="s">
        <v>17630</v>
      </c>
      <c r="I408" s="120" t="s">
        <v>110</v>
      </c>
      <c r="J408" s="120" t="s">
        <v>110</v>
      </c>
      <c r="K408" s="123">
        <v>108795.8</v>
      </c>
      <c r="L408" s="124" t="s">
        <v>12825</v>
      </c>
      <c r="M408" s="120" t="s">
        <v>260</v>
      </c>
      <c r="N408" s="120" t="s">
        <v>4281</v>
      </c>
      <c r="O408" s="125"/>
    </row>
    <row r="409" spans="1:15" ht="14.4" customHeight="1">
      <c r="A409" s="118">
        <v>10142641</v>
      </c>
      <c r="B409" s="119">
        <v>42388</v>
      </c>
      <c r="C409" s="125" t="s">
        <v>65</v>
      </c>
      <c r="D409" s="120" t="s">
        <v>263</v>
      </c>
      <c r="E409" s="120" t="s">
        <v>264</v>
      </c>
      <c r="F409" s="125" t="s">
        <v>17664</v>
      </c>
      <c r="G409" s="121" t="s">
        <v>16835</v>
      </c>
      <c r="H409" s="122" t="s">
        <v>17581</v>
      </c>
      <c r="I409" s="120" t="s">
        <v>110</v>
      </c>
      <c r="J409" s="120" t="s">
        <v>4297</v>
      </c>
      <c r="K409" s="123">
        <v>2036.6</v>
      </c>
      <c r="L409" s="124" t="s">
        <v>12825</v>
      </c>
      <c r="M409" s="120" t="s">
        <v>265</v>
      </c>
      <c r="N409" s="120" t="s">
        <v>4295</v>
      </c>
      <c r="O409" s="125"/>
    </row>
    <row r="410" spans="1:15" ht="14.4" customHeight="1">
      <c r="A410" s="118">
        <v>10142686</v>
      </c>
      <c r="B410" s="119">
        <v>42388</v>
      </c>
      <c r="C410" s="125" t="s">
        <v>65</v>
      </c>
      <c r="D410" s="120" t="s">
        <v>267</v>
      </c>
      <c r="E410" s="120" t="s">
        <v>268</v>
      </c>
      <c r="F410" s="125" t="s">
        <v>17664</v>
      </c>
      <c r="G410" s="121" t="s">
        <v>9510</v>
      </c>
      <c r="H410" s="122" t="s">
        <v>17503</v>
      </c>
      <c r="I410" s="120" t="s">
        <v>390</v>
      </c>
      <c r="J410" s="120" t="s">
        <v>110</v>
      </c>
      <c r="K410" s="123">
        <v>6796.6</v>
      </c>
      <c r="L410" s="124" t="s">
        <v>17277</v>
      </c>
      <c r="M410" s="120">
        <v>22147188</v>
      </c>
      <c r="N410" s="120" t="s">
        <v>4295</v>
      </c>
      <c r="O410" s="125"/>
    </row>
    <row r="411" spans="1:15" ht="14.4" customHeight="1">
      <c r="A411" s="118">
        <v>10142687</v>
      </c>
      <c r="B411" s="119">
        <v>42388</v>
      </c>
      <c r="C411" s="125" t="s">
        <v>65</v>
      </c>
      <c r="D411" s="120" t="s">
        <v>267</v>
      </c>
      <c r="E411" s="120" t="s">
        <v>268</v>
      </c>
      <c r="F411" s="125" t="s">
        <v>17664</v>
      </c>
      <c r="G411" s="121" t="s">
        <v>9504</v>
      </c>
      <c r="H411" s="122" t="s">
        <v>7695</v>
      </c>
      <c r="I411" s="120">
        <v>403</v>
      </c>
      <c r="J411" s="120" t="s">
        <v>5847</v>
      </c>
      <c r="K411" s="123">
        <v>6796.6</v>
      </c>
      <c r="L411" s="124" t="s">
        <v>17274</v>
      </c>
      <c r="M411" s="120">
        <v>22147186</v>
      </c>
      <c r="N411" s="120" t="s">
        <v>4295</v>
      </c>
      <c r="O411" s="125"/>
    </row>
    <row r="412" spans="1:15" ht="14.4" customHeight="1">
      <c r="A412" s="118">
        <v>10142688</v>
      </c>
      <c r="B412" s="119">
        <v>42388</v>
      </c>
      <c r="C412" s="125" t="s">
        <v>65</v>
      </c>
      <c r="D412" s="120" t="s">
        <v>267</v>
      </c>
      <c r="E412" s="120" t="s">
        <v>268</v>
      </c>
      <c r="F412" s="125" t="s">
        <v>17664</v>
      </c>
      <c r="G412" s="121" t="s">
        <v>9510</v>
      </c>
      <c r="H412" s="122" t="s">
        <v>17503</v>
      </c>
      <c r="I412" s="120" t="s">
        <v>390</v>
      </c>
      <c r="J412" s="120" t="s">
        <v>110</v>
      </c>
      <c r="K412" s="123">
        <v>6796.6</v>
      </c>
      <c r="L412" s="124" t="s">
        <v>17277</v>
      </c>
      <c r="M412" s="120">
        <v>22147183</v>
      </c>
      <c r="N412" s="120" t="s">
        <v>4295</v>
      </c>
      <c r="O412" s="125"/>
    </row>
    <row r="413" spans="1:15" ht="14.4" customHeight="1">
      <c r="A413" s="118">
        <v>10142689</v>
      </c>
      <c r="B413" s="119">
        <v>42388</v>
      </c>
      <c r="C413" s="125" t="s">
        <v>65</v>
      </c>
      <c r="D413" s="120" t="s">
        <v>267</v>
      </c>
      <c r="E413" s="120" t="s">
        <v>268</v>
      </c>
      <c r="F413" s="125" t="s">
        <v>17664</v>
      </c>
      <c r="G413" s="121" t="s">
        <v>9504</v>
      </c>
      <c r="H413" s="122" t="s">
        <v>7695</v>
      </c>
      <c r="I413" s="120">
        <v>403</v>
      </c>
      <c r="J413" s="120" t="s">
        <v>4742</v>
      </c>
      <c r="K413" s="123">
        <v>6796.6</v>
      </c>
      <c r="L413" s="124" t="s">
        <v>17274</v>
      </c>
      <c r="M413" s="120">
        <v>22147184</v>
      </c>
      <c r="N413" s="120" t="s">
        <v>4295</v>
      </c>
      <c r="O413" s="125"/>
    </row>
    <row r="414" spans="1:15" ht="14.4" customHeight="1">
      <c r="A414" s="118">
        <v>10142690</v>
      </c>
      <c r="B414" s="119">
        <v>42388</v>
      </c>
      <c r="C414" s="125" t="s">
        <v>65</v>
      </c>
      <c r="D414" s="120" t="s">
        <v>269</v>
      </c>
      <c r="E414" s="120" t="s">
        <v>270</v>
      </c>
      <c r="F414" s="125" t="s">
        <v>3800</v>
      </c>
      <c r="G414" s="121" t="s">
        <v>9555</v>
      </c>
      <c r="H414" s="122" t="s">
        <v>17500</v>
      </c>
      <c r="I414" s="120" t="s">
        <v>272</v>
      </c>
      <c r="J414" s="120" t="s">
        <v>4313</v>
      </c>
      <c r="K414" s="123">
        <v>10196.6</v>
      </c>
      <c r="L414" s="124" t="s">
        <v>17278</v>
      </c>
      <c r="M414" s="120" t="s">
        <v>271</v>
      </c>
      <c r="N414" s="120" t="s">
        <v>4295</v>
      </c>
      <c r="O414" s="125"/>
    </row>
    <row r="415" spans="1:15" ht="14.4" customHeight="1">
      <c r="A415" s="118">
        <v>10142691</v>
      </c>
      <c r="B415" s="119">
        <v>42388</v>
      </c>
      <c r="C415" s="125" t="s">
        <v>65</v>
      </c>
      <c r="D415" s="120" t="s">
        <v>269</v>
      </c>
      <c r="E415" s="120" t="s">
        <v>270</v>
      </c>
      <c r="F415" s="125" t="s">
        <v>3800</v>
      </c>
      <c r="G415" s="121" t="s">
        <v>9504</v>
      </c>
      <c r="H415" s="122" t="s">
        <v>7695</v>
      </c>
      <c r="I415" s="120" t="s">
        <v>272</v>
      </c>
      <c r="J415" s="120" t="s">
        <v>4313</v>
      </c>
      <c r="K415" s="123">
        <v>10196.6</v>
      </c>
      <c r="L415" s="124" t="s">
        <v>17278</v>
      </c>
      <c r="M415" s="120" t="s">
        <v>271</v>
      </c>
      <c r="N415" s="120" t="s">
        <v>4295</v>
      </c>
      <c r="O415" s="125"/>
    </row>
    <row r="416" spans="1:15" ht="14.4" customHeight="1">
      <c r="A416" s="118">
        <v>10144337</v>
      </c>
      <c r="B416" s="119">
        <v>42388</v>
      </c>
      <c r="C416" s="125" t="s">
        <v>65</v>
      </c>
      <c r="D416" s="120" t="s">
        <v>279</v>
      </c>
      <c r="E416" s="120" t="s">
        <v>280</v>
      </c>
      <c r="F416" s="125" t="s">
        <v>17664</v>
      </c>
      <c r="G416" s="121" t="s">
        <v>9510</v>
      </c>
      <c r="H416" s="122" t="s">
        <v>17503</v>
      </c>
      <c r="I416" s="120">
        <v>174</v>
      </c>
      <c r="J416" s="120" t="s">
        <v>110</v>
      </c>
      <c r="K416" s="123">
        <v>8574</v>
      </c>
      <c r="L416" s="124" t="s">
        <v>17278</v>
      </c>
      <c r="M416" s="120" t="s">
        <v>281</v>
      </c>
      <c r="N416" s="120" t="s">
        <v>4500</v>
      </c>
      <c r="O416" s="125"/>
    </row>
    <row r="417" spans="1:15" ht="14.4" customHeight="1">
      <c r="A417" s="118">
        <v>10144343</v>
      </c>
      <c r="B417" s="119">
        <v>42388</v>
      </c>
      <c r="C417" s="125" t="s">
        <v>65</v>
      </c>
      <c r="D417" s="120" t="s">
        <v>283</v>
      </c>
      <c r="E417" s="120" t="s">
        <v>17661</v>
      </c>
      <c r="F417" s="125" t="s">
        <v>17664</v>
      </c>
      <c r="G417" s="121" t="s">
        <v>9510</v>
      </c>
      <c r="H417" s="122" t="s">
        <v>17503</v>
      </c>
      <c r="I417" s="120" t="s">
        <v>8340</v>
      </c>
      <c r="J417" s="120" t="s">
        <v>5305</v>
      </c>
      <c r="K417" s="123">
        <v>86156</v>
      </c>
      <c r="L417" s="124" t="s">
        <v>17289</v>
      </c>
      <c r="M417" s="120">
        <v>213070052</v>
      </c>
      <c r="N417" s="120" t="s">
        <v>4295</v>
      </c>
      <c r="O417" s="125"/>
    </row>
    <row r="418" spans="1:15" ht="14.4" customHeight="1">
      <c r="A418" s="118">
        <v>10144348</v>
      </c>
      <c r="B418" s="119">
        <v>42388</v>
      </c>
      <c r="C418" s="125" t="s">
        <v>65</v>
      </c>
      <c r="D418" s="120" t="s">
        <v>285</v>
      </c>
      <c r="E418" s="120" t="s">
        <v>286</v>
      </c>
      <c r="F418" s="125" t="s">
        <v>17664</v>
      </c>
      <c r="G418" s="121" t="s">
        <v>9877</v>
      </c>
      <c r="H418" s="122" t="s">
        <v>17360</v>
      </c>
      <c r="I418" s="120" t="s">
        <v>110</v>
      </c>
      <c r="J418" s="120" t="s">
        <v>390</v>
      </c>
      <c r="K418" s="123">
        <v>5467.2</v>
      </c>
      <c r="L418" s="124" t="s">
        <v>12825</v>
      </c>
      <c r="M418" s="120" t="s">
        <v>288</v>
      </c>
      <c r="N418" s="120" t="s">
        <v>4295</v>
      </c>
      <c r="O418" s="125"/>
    </row>
    <row r="419" spans="1:15" ht="13.05" customHeight="1">
      <c r="A419" s="118">
        <v>10144351</v>
      </c>
      <c r="B419" s="119">
        <v>42388</v>
      </c>
      <c r="C419" s="125" t="s">
        <v>65</v>
      </c>
      <c r="D419" s="120" t="s">
        <v>285</v>
      </c>
      <c r="E419" s="120" t="s">
        <v>286</v>
      </c>
      <c r="F419" s="125" t="s">
        <v>17664</v>
      </c>
      <c r="G419" s="121" t="s">
        <v>10268</v>
      </c>
      <c r="H419" s="122" t="s">
        <v>17361</v>
      </c>
      <c r="I419" s="120" t="s">
        <v>110</v>
      </c>
      <c r="J419" s="120" t="s">
        <v>5184</v>
      </c>
      <c r="K419" s="123">
        <v>5467.2</v>
      </c>
      <c r="L419" s="124" t="s">
        <v>12825</v>
      </c>
      <c r="M419" s="120" t="s">
        <v>289</v>
      </c>
      <c r="N419" s="120" t="s">
        <v>4295</v>
      </c>
      <c r="O419" s="125"/>
    </row>
    <row r="420" spans="1:15" ht="14.4" customHeight="1">
      <c r="A420" s="118">
        <v>10144353</v>
      </c>
      <c r="B420" s="119">
        <v>42388</v>
      </c>
      <c r="C420" s="125" t="s">
        <v>65</v>
      </c>
      <c r="D420" s="120" t="s">
        <v>290</v>
      </c>
      <c r="E420" s="120" t="s">
        <v>291</v>
      </c>
      <c r="F420" s="125" t="s">
        <v>17664</v>
      </c>
      <c r="G420" s="121" t="s">
        <v>9520</v>
      </c>
      <c r="H420" s="122" t="s">
        <v>7696</v>
      </c>
      <c r="I420" s="120" t="s">
        <v>4334</v>
      </c>
      <c r="J420" s="120" t="s">
        <v>4334</v>
      </c>
      <c r="K420" s="123">
        <v>4799</v>
      </c>
      <c r="L420" s="124" t="s">
        <v>17271</v>
      </c>
      <c r="M420" s="120">
        <v>13238</v>
      </c>
      <c r="N420" s="120" t="s">
        <v>4295</v>
      </c>
      <c r="O420" s="125"/>
    </row>
    <row r="421" spans="1:15" ht="14.4" customHeight="1">
      <c r="A421" s="118">
        <v>10144354</v>
      </c>
      <c r="B421" s="119">
        <v>42388</v>
      </c>
      <c r="C421" s="125" t="s">
        <v>65</v>
      </c>
      <c r="D421" s="120" t="s">
        <v>293</v>
      </c>
      <c r="E421" s="120" t="s">
        <v>294</v>
      </c>
      <c r="F421" s="125" t="s">
        <v>3800</v>
      </c>
      <c r="G421" s="121" t="s">
        <v>9555</v>
      </c>
      <c r="H421" s="122" t="s">
        <v>17500</v>
      </c>
      <c r="I421" s="120" t="s">
        <v>272</v>
      </c>
      <c r="J421" s="120" t="s">
        <v>4313</v>
      </c>
      <c r="K421" s="123">
        <v>10978.6</v>
      </c>
      <c r="L421" s="124" t="s">
        <v>17278</v>
      </c>
      <c r="M421" s="120" t="s">
        <v>295</v>
      </c>
      <c r="N421" s="120" t="s">
        <v>4295</v>
      </c>
      <c r="O421" s="125"/>
    </row>
    <row r="422" spans="1:15" ht="14.4" customHeight="1">
      <c r="A422" s="118">
        <v>10144356</v>
      </c>
      <c r="B422" s="119">
        <v>42388</v>
      </c>
      <c r="C422" s="125" t="s">
        <v>65</v>
      </c>
      <c r="D422" s="120" t="s">
        <v>293</v>
      </c>
      <c r="E422" s="120" t="s">
        <v>294</v>
      </c>
      <c r="F422" s="125" t="s">
        <v>3800</v>
      </c>
      <c r="G422" s="121" t="s">
        <v>9504</v>
      </c>
      <c r="H422" s="122" t="s">
        <v>7695</v>
      </c>
      <c r="I422" s="120" t="s">
        <v>272</v>
      </c>
      <c r="J422" s="120" t="s">
        <v>4313</v>
      </c>
      <c r="K422" s="123">
        <v>10978.6</v>
      </c>
      <c r="L422" s="124" t="s">
        <v>17286</v>
      </c>
      <c r="M422" s="120" t="s">
        <v>297</v>
      </c>
      <c r="N422" s="120" t="s">
        <v>4295</v>
      </c>
      <c r="O422" s="125"/>
    </row>
    <row r="423" spans="1:15" ht="14.4" customHeight="1">
      <c r="A423" s="118">
        <v>10144360</v>
      </c>
      <c r="B423" s="119">
        <v>42388</v>
      </c>
      <c r="C423" s="125" t="s">
        <v>65</v>
      </c>
      <c r="D423" s="120" t="s">
        <v>285</v>
      </c>
      <c r="E423" s="120" t="s">
        <v>286</v>
      </c>
      <c r="F423" s="125" t="s">
        <v>17664</v>
      </c>
      <c r="G423" s="121" t="s">
        <v>10268</v>
      </c>
      <c r="H423" s="122" t="s">
        <v>17361</v>
      </c>
      <c r="I423" s="120" t="s">
        <v>110</v>
      </c>
      <c r="J423" s="120" t="s">
        <v>5184</v>
      </c>
      <c r="K423" s="123">
        <v>5467.2</v>
      </c>
      <c r="L423" s="124" t="s">
        <v>12825</v>
      </c>
      <c r="M423" s="120" t="s">
        <v>299</v>
      </c>
      <c r="N423" s="120" t="s">
        <v>4295</v>
      </c>
      <c r="O423" s="125"/>
    </row>
    <row r="424" spans="1:15" ht="13.05" customHeight="1">
      <c r="A424" s="118">
        <v>10144379</v>
      </c>
      <c r="B424" s="119">
        <v>42388</v>
      </c>
      <c r="C424" s="125" t="s">
        <v>65</v>
      </c>
      <c r="D424" s="120" t="s">
        <v>300</v>
      </c>
      <c r="E424" s="120" t="s">
        <v>301</v>
      </c>
      <c r="F424" s="125" t="s">
        <v>17664</v>
      </c>
      <c r="G424" s="121" t="s">
        <v>9877</v>
      </c>
      <c r="H424" s="122" t="s">
        <v>17360</v>
      </c>
      <c r="I424" s="120" t="s">
        <v>110</v>
      </c>
      <c r="J424" s="120" t="s">
        <v>390</v>
      </c>
      <c r="K424" s="123">
        <v>4923.2</v>
      </c>
      <c r="L424" s="124" t="s">
        <v>12825</v>
      </c>
      <c r="M424" s="120" t="s">
        <v>302</v>
      </c>
      <c r="N424" s="120" t="s">
        <v>4295</v>
      </c>
      <c r="O424" s="125"/>
    </row>
    <row r="425" spans="1:15" ht="13.05" customHeight="1">
      <c r="A425" s="118">
        <v>10144383</v>
      </c>
      <c r="B425" s="119">
        <v>42388</v>
      </c>
      <c r="C425" s="125" t="s">
        <v>65</v>
      </c>
      <c r="D425" s="120" t="s">
        <v>300</v>
      </c>
      <c r="E425" s="120" t="s">
        <v>303</v>
      </c>
      <c r="F425" s="125" t="s">
        <v>17664</v>
      </c>
      <c r="G425" s="121" t="s">
        <v>9510</v>
      </c>
      <c r="H425" s="122" t="s">
        <v>17503</v>
      </c>
      <c r="I425" s="120" t="s">
        <v>110</v>
      </c>
      <c r="J425" s="120" t="s">
        <v>5112</v>
      </c>
      <c r="K425" s="123">
        <v>4923.2</v>
      </c>
      <c r="L425" s="124" t="s">
        <v>12825</v>
      </c>
      <c r="M425" s="120" t="s">
        <v>304</v>
      </c>
      <c r="N425" s="120" t="s">
        <v>4295</v>
      </c>
      <c r="O425" s="125"/>
    </row>
    <row r="426" spans="1:15" ht="14.4" customHeight="1">
      <c r="A426" s="118">
        <v>10144384</v>
      </c>
      <c r="B426" s="119">
        <v>42388</v>
      </c>
      <c r="C426" s="125" t="s">
        <v>65</v>
      </c>
      <c r="D426" s="120" t="s">
        <v>300</v>
      </c>
      <c r="E426" s="120" t="s">
        <v>301</v>
      </c>
      <c r="F426" s="125" t="s">
        <v>17664</v>
      </c>
      <c r="G426" s="121" t="s">
        <v>9877</v>
      </c>
      <c r="H426" s="122" t="s">
        <v>17360</v>
      </c>
      <c r="I426" s="120" t="s">
        <v>390</v>
      </c>
      <c r="J426" s="120" t="s">
        <v>390</v>
      </c>
      <c r="K426" s="123">
        <v>4923.2</v>
      </c>
      <c r="L426" s="124" t="s">
        <v>12825</v>
      </c>
      <c r="M426" s="120" t="s">
        <v>305</v>
      </c>
      <c r="N426" s="120" t="s">
        <v>4295</v>
      </c>
      <c r="O426" s="125"/>
    </row>
    <row r="427" spans="1:15" ht="14.4" customHeight="1">
      <c r="A427" s="118">
        <v>10144397</v>
      </c>
      <c r="B427" s="119">
        <v>42388</v>
      </c>
      <c r="C427" s="125" t="s">
        <v>65</v>
      </c>
      <c r="D427" s="120" t="s">
        <v>293</v>
      </c>
      <c r="E427" s="120" t="s">
        <v>294</v>
      </c>
      <c r="F427" s="125" t="s">
        <v>3800</v>
      </c>
      <c r="G427" s="121" t="s">
        <v>9504</v>
      </c>
      <c r="H427" s="122" t="s">
        <v>7695</v>
      </c>
      <c r="I427" s="120">
        <v>401.6</v>
      </c>
      <c r="J427" s="120" t="s">
        <v>4313</v>
      </c>
      <c r="K427" s="123">
        <v>10978.6</v>
      </c>
      <c r="L427" s="124" t="s">
        <v>17273</v>
      </c>
      <c r="M427" s="120" t="s">
        <v>306</v>
      </c>
      <c r="N427" s="120" t="s">
        <v>4295</v>
      </c>
      <c r="O427" s="125"/>
    </row>
    <row r="428" spans="1:15" ht="14.4" customHeight="1">
      <c r="A428" s="118">
        <v>10144398</v>
      </c>
      <c r="B428" s="119">
        <v>42388</v>
      </c>
      <c r="C428" s="125" t="s">
        <v>65</v>
      </c>
      <c r="D428" s="120" t="s">
        <v>293</v>
      </c>
      <c r="E428" s="120" t="s">
        <v>294</v>
      </c>
      <c r="F428" s="125" t="s">
        <v>3800</v>
      </c>
      <c r="G428" s="121" t="s">
        <v>9504</v>
      </c>
      <c r="H428" s="122" t="s">
        <v>7695</v>
      </c>
      <c r="I428" s="120">
        <v>401.6</v>
      </c>
      <c r="J428" s="120" t="s">
        <v>4313</v>
      </c>
      <c r="K428" s="123">
        <v>10978.6</v>
      </c>
      <c r="L428" s="124" t="s">
        <v>17273</v>
      </c>
      <c r="M428" s="120" t="s">
        <v>307</v>
      </c>
      <c r="N428" s="120" t="s">
        <v>4295</v>
      </c>
      <c r="O428" s="125"/>
    </row>
    <row r="429" spans="1:15" ht="14.4" customHeight="1">
      <c r="A429" s="118">
        <v>10144399</v>
      </c>
      <c r="B429" s="119">
        <v>42388</v>
      </c>
      <c r="C429" s="125" t="s">
        <v>65</v>
      </c>
      <c r="D429" s="120" t="s">
        <v>293</v>
      </c>
      <c r="E429" s="120" t="s">
        <v>294</v>
      </c>
      <c r="F429" s="125" t="s">
        <v>3800</v>
      </c>
      <c r="G429" s="121" t="s">
        <v>9504</v>
      </c>
      <c r="H429" s="122" t="s">
        <v>7695</v>
      </c>
      <c r="I429" s="120" t="s">
        <v>272</v>
      </c>
      <c r="J429" s="120" t="s">
        <v>272</v>
      </c>
      <c r="K429" s="123">
        <v>10978.6</v>
      </c>
      <c r="L429" s="124" t="s">
        <v>17272</v>
      </c>
      <c r="M429" s="120" t="s">
        <v>7825</v>
      </c>
      <c r="N429" s="120" t="s">
        <v>4295</v>
      </c>
      <c r="O429" s="125"/>
    </row>
    <row r="430" spans="1:15" ht="14.4" customHeight="1">
      <c r="A430" s="118">
        <v>10144400</v>
      </c>
      <c r="B430" s="119">
        <v>42388</v>
      </c>
      <c r="C430" s="125" t="s">
        <v>65</v>
      </c>
      <c r="D430" s="120" t="s">
        <v>293</v>
      </c>
      <c r="E430" s="120" t="s">
        <v>294</v>
      </c>
      <c r="F430" s="125" t="s">
        <v>3800</v>
      </c>
      <c r="G430" s="121" t="s">
        <v>9504</v>
      </c>
      <c r="H430" s="122" t="s">
        <v>7695</v>
      </c>
      <c r="I430" s="120" t="s">
        <v>272</v>
      </c>
      <c r="J430" s="120" t="s">
        <v>4313</v>
      </c>
      <c r="K430" s="123">
        <v>10978.6</v>
      </c>
      <c r="L430" s="124" t="s">
        <v>17280</v>
      </c>
      <c r="M430" s="120" t="s">
        <v>308</v>
      </c>
      <c r="N430" s="120" t="s">
        <v>4295</v>
      </c>
      <c r="O430" s="125"/>
    </row>
    <row r="431" spans="1:15" ht="14.4" customHeight="1">
      <c r="A431" s="118">
        <v>10144401</v>
      </c>
      <c r="B431" s="119">
        <v>42388</v>
      </c>
      <c r="C431" s="125" t="s">
        <v>65</v>
      </c>
      <c r="D431" s="120" t="s">
        <v>293</v>
      </c>
      <c r="E431" s="120" t="s">
        <v>294</v>
      </c>
      <c r="F431" s="125" t="s">
        <v>3800</v>
      </c>
      <c r="G431" s="121" t="s">
        <v>9504</v>
      </c>
      <c r="H431" s="122" t="s">
        <v>7695</v>
      </c>
      <c r="I431" s="120" t="s">
        <v>272</v>
      </c>
      <c r="J431" s="120" t="s">
        <v>4313</v>
      </c>
      <c r="K431" s="123">
        <v>10978.6</v>
      </c>
      <c r="L431" s="124" t="s">
        <v>17290</v>
      </c>
      <c r="M431" s="120" t="s">
        <v>309</v>
      </c>
      <c r="N431" s="120" t="s">
        <v>4295</v>
      </c>
      <c r="O431" s="125"/>
    </row>
    <row r="432" spans="1:15" ht="14.4" customHeight="1">
      <c r="A432" s="118">
        <v>10144402</v>
      </c>
      <c r="B432" s="119">
        <v>42388</v>
      </c>
      <c r="C432" s="125" t="s">
        <v>65</v>
      </c>
      <c r="D432" s="120" t="s">
        <v>293</v>
      </c>
      <c r="E432" s="120" t="s">
        <v>294</v>
      </c>
      <c r="F432" s="125" t="s">
        <v>3800</v>
      </c>
      <c r="G432" s="121" t="s">
        <v>9504</v>
      </c>
      <c r="H432" s="122" t="s">
        <v>7695</v>
      </c>
      <c r="I432" s="120" t="s">
        <v>272</v>
      </c>
      <c r="J432" s="120" t="s">
        <v>4313</v>
      </c>
      <c r="K432" s="123">
        <v>10978.6</v>
      </c>
      <c r="L432" s="124" t="s">
        <v>17291</v>
      </c>
      <c r="M432" s="120" t="s">
        <v>310</v>
      </c>
      <c r="N432" s="120" t="s">
        <v>4295</v>
      </c>
      <c r="O432" s="125"/>
    </row>
    <row r="433" spans="1:15" ht="13.05" customHeight="1">
      <c r="A433" s="118">
        <v>10144403</v>
      </c>
      <c r="B433" s="119">
        <v>42388</v>
      </c>
      <c r="C433" s="125" t="s">
        <v>65</v>
      </c>
      <c r="D433" s="120" t="s">
        <v>293</v>
      </c>
      <c r="E433" s="120" t="s">
        <v>294</v>
      </c>
      <c r="F433" s="125" t="s">
        <v>3800</v>
      </c>
      <c r="G433" s="121" t="s">
        <v>9504</v>
      </c>
      <c r="H433" s="122" t="s">
        <v>7695</v>
      </c>
      <c r="I433" s="120" t="s">
        <v>272</v>
      </c>
      <c r="J433" s="120" t="s">
        <v>4313</v>
      </c>
      <c r="K433" s="123">
        <v>10978.6</v>
      </c>
      <c r="L433" s="124" t="s">
        <v>17290</v>
      </c>
      <c r="M433" s="120" t="s">
        <v>309</v>
      </c>
      <c r="N433" s="120" t="s">
        <v>4295</v>
      </c>
      <c r="O433" s="125"/>
    </row>
    <row r="434" spans="1:15" ht="13.05" customHeight="1">
      <c r="A434" s="118">
        <v>10144404</v>
      </c>
      <c r="B434" s="119">
        <v>42388</v>
      </c>
      <c r="C434" s="125" t="s">
        <v>65</v>
      </c>
      <c r="D434" s="120" t="s">
        <v>293</v>
      </c>
      <c r="E434" s="120" t="s">
        <v>294</v>
      </c>
      <c r="F434" s="125" t="s">
        <v>3800</v>
      </c>
      <c r="G434" s="121" t="s">
        <v>9504</v>
      </c>
      <c r="H434" s="122" t="s">
        <v>7695</v>
      </c>
      <c r="I434" s="120" t="s">
        <v>272</v>
      </c>
      <c r="J434" s="120" t="s">
        <v>4313</v>
      </c>
      <c r="K434" s="123">
        <v>10978.6</v>
      </c>
      <c r="L434" s="124" t="s">
        <v>17291</v>
      </c>
      <c r="M434" s="120" t="s">
        <v>311</v>
      </c>
      <c r="N434" s="120" t="s">
        <v>4295</v>
      </c>
      <c r="O434" s="125"/>
    </row>
    <row r="435" spans="1:15" ht="14.4" customHeight="1">
      <c r="A435" s="118">
        <v>10144405</v>
      </c>
      <c r="B435" s="119">
        <v>42388</v>
      </c>
      <c r="C435" s="125" t="s">
        <v>65</v>
      </c>
      <c r="D435" s="120" t="s">
        <v>293</v>
      </c>
      <c r="E435" s="120" t="s">
        <v>294</v>
      </c>
      <c r="F435" s="125" t="s">
        <v>3800</v>
      </c>
      <c r="G435" s="121" t="s">
        <v>9504</v>
      </c>
      <c r="H435" s="122" t="s">
        <v>7695</v>
      </c>
      <c r="I435" s="120" t="s">
        <v>272</v>
      </c>
      <c r="J435" s="120" t="s">
        <v>4313</v>
      </c>
      <c r="K435" s="123">
        <v>10978.6</v>
      </c>
      <c r="L435" s="124" t="s">
        <v>17290</v>
      </c>
      <c r="M435" s="120" t="s">
        <v>312</v>
      </c>
      <c r="N435" s="120" t="s">
        <v>4295</v>
      </c>
      <c r="O435" s="125"/>
    </row>
    <row r="436" spans="1:15" ht="13.05" customHeight="1">
      <c r="A436" s="118">
        <v>10145249</v>
      </c>
      <c r="B436" s="119">
        <v>42388</v>
      </c>
      <c r="C436" s="125" t="s">
        <v>65</v>
      </c>
      <c r="D436" s="120" t="s">
        <v>323</v>
      </c>
      <c r="E436" s="120">
        <v>2625</v>
      </c>
      <c r="F436" s="125" t="s">
        <v>17664</v>
      </c>
      <c r="G436" s="121" t="s">
        <v>16557</v>
      </c>
      <c r="H436" s="122" t="s">
        <v>17529</v>
      </c>
      <c r="I436" s="120" t="s">
        <v>110</v>
      </c>
      <c r="J436" s="120" t="s">
        <v>110</v>
      </c>
      <c r="K436" s="123">
        <v>7745.2</v>
      </c>
      <c r="L436" s="124" t="s">
        <v>12825</v>
      </c>
      <c r="M436" s="120" t="s">
        <v>324</v>
      </c>
      <c r="N436" s="120" t="s">
        <v>4295</v>
      </c>
      <c r="O436" s="125"/>
    </row>
    <row r="437" spans="1:15" ht="13.05" customHeight="1">
      <c r="A437" s="118">
        <v>10145250</v>
      </c>
      <c r="B437" s="119">
        <v>42388</v>
      </c>
      <c r="C437" s="125" t="s">
        <v>65</v>
      </c>
      <c r="D437" s="120" t="s">
        <v>323</v>
      </c>
      <c r="E437" s="120">
        <v>2651</v>
      </c>
      <c r="F437" s="125" t="s">
        <v>17664</v>
      </c>
      <c r="G437" s="121" t="s">
        <v>16143</v>
      </c>
      <c r="H437" s="122" t="s">
        <v>16144</v>
      </c>
      <c r="I437" s="120" t="s">
        <v>110</v>
      </c>
      <c r="J437" s="120" t="s">
        <v>110</v>
      </c>
      <c r="K437" s="123">
        <v>7745.2</v>
      </c>
      <c r="L437" s="124" t="s">
        <v>12825</v>
      </c>
      <c r="M437" s="120" t="s">
        <v>324</v>
      </c>
      <c r="N437" s="120" t="s">
        <v>4295</v>
      </c>
      <c r="O437" s="125"/>
    </row>
    <row r="438" spans="1:15" ht="14.4" customHeight="1">
      <c r="A438" s="118">
        <v>10145251</v>
      </c>
      <c r="B438" s="119">
        <v>42388</v>
      </c>
      <c r="C438" s="125" t="s">
        <v>65</v>
      </c>
      <c r="D438" s="120" t="s">
        <v>323</v>
      </c>
      <c r="E438" s="120">
        <v>2651</v>
      </c>
      <c r="F438" s="125" t="s">
        <v>17664</v>
      </c>
      <c r="G438" s="121" t="s">
        <v>16063</v>
      </c>
      <c r="H438" s="122" t="s">
        <v>17414</v>
      </c>
      <c r="I438" s="120" t="s">
        <v>110</v>
      </c>
      <c r="J438" s="120" t="s">
        <v>5409</v>
      </c>
      <c r="K438" s="123">
        <v>7745.2</v>
      </c>
      <c r="L438" s="124" t="s">
        <v>12825</v>
      </c>
      <c r="M438" s="120" t="s">
        <v>327</v>
      </c>
      <c r="N438" s="120" t="s">
        <v>4295</v>
      </c>
      <c r="O438" s="125"/>
    </row>
    <row r="439" spans="1:15" ht="13.05" customHeight="1">
      <c r="A439" s="118">
        <v>10145253</v>
      </c>
      <c r="B439" s="119">
        <v>42388</v>
      </c>
      <c r="C439" s="125" t="s">
        <v>65</v>
      </c>
      <c r="D439" s="120" t="s">
        <v>323</v>
      </c>
      <c r="E439" s="120" t="s">
        <v>328</v>
      </c>
      <c r="F439" s="125" t="s">
        <v>17664</v>
      </c>
      <c r="G439" s="121" t="s">
        <v>10017</v>
      </c>
      <c r="H439" s="122" t="s">
        <v>17385</v>
      </c>
      <c r="I439" s="120" t="s">
        <v>110</v>
      </c>
      <c r="J439" s="120" t="s">
        <v>110</v>
      </c>
      <c r="K439" s="123">
        <v>7745.2</v>
      </c>
      <c r="L439" s="124" t="s">
        <v>12825</v>
      </c>
      <c r="M439" s="120" t="s">
        <v>329</v>
      </c>
      <c r="N439" s="120" t="s">
        <v>4295</v>
      </c>
      <c r="O439" s="125"/>
    </row>
    <row r="440" spans="1:15" ht="13.05" customHeight="1">
      <c r="A440" s="118">
        <v>10145254</v>
      </c>
      <c r="B440" s="119">
        <v>42388</v>
      </c>
      <c r="C440" s="125" t="s">
        <v>65</v>
      </c>
      <c r="D440" s="120" t="s">
        <v>323</v>
      </c>
      <c r="E440" s="120" t="s">
        <v>328</v>
      </c>
      <c r="F440" s="125" t="s">
        <v>17664</v>
      </c>
      <c r="G440" s="121" t="s">
        <v>16765</v>
      </c>
      <c r="H440" s="122" t="s">
        <v>16766</v>
      </c>
      <c r="I440" s="120" t="s">
        <v>110</v>
      </c>
      <c r="J440" s="120" t="s">
        <v>110</v>
      </c>
      <c r="K440" s="123">
        <v>7745.2</v>
      </c>
      <c r="L440" s="124" t="s">
        <v>12825</v>
      </c>
      <c r="M440" s="120" t="s">
        <v>330</v>
      </c>
      <c r="N440" s="120" t="s">
        <v>4295</v>
      </c>
      <c r="O440" s="125"/>
    </row>
    <row r="441" spans="1:15" ht="13.05" customHeight="1">
      <c r="A441" s="118">
        <v>10145256</v>
      </c>
      <c r="B441" s="119">
        <v>42388</v>
      </c>
      <c r="C441" s="125" t="s">
        <v>65</v>
      </c>
      <c r="D441" s="120" t="s">
        <v>323</v>
      </c>
      <c r="E441" s="120">
        <v>2651</v>
      </c>
      <c r="F441" s="125" t="s">
        <v>17664</v>
      </c>
      <c r="G441" s="121" t="s">
        <v>15938</v>
      </c>
      <c r="H441" s="122" t="s">
        <v>17390</v>
      </c>
      <c r="I441" s="120" t="s">
        <v>110</v>
      </c>
      <c r="J441" s="120" t="s">
        <v>110</v>
      </c>
      <c r="K441" s="123">
        <v>7745.2</v>
      </c>
      <c r="L441" s="124" t="s">
        <v>12825</v>
      </c>
      <c r="M441" s="120" t="s">
        <v>5411</v>
      </c>
      <c r="N441" s="120" t="s">
        <v>4295</v>
      </c>
      <c r="O441" s="125"/>
    </row>
    <row r="442" spans="1:15" ht="13.05" customHeight="1">
      <c r="A442" s="118">
        <v>10145258</v>
      </c>
      <c r="B442" s="119">
        <v>42388</v>
      </c>
      <c r="C442" s="125" t="s">
        <v>65</v>
      </c>
      <c r="D442" s="120" t="s">
        <v>323</v>
      </c>
      <c r="E442" s="120">
        <v>2651</v>
      </c>
      <c r="F442" s="125" t="s">
        <v>17664</v>
      </c>
      <c r="G442" s="121" t="s">
        <v>16913</v>
      </c>
      <c r="H442" s="122" t="s">
        <v>17608</v>
      </c>
      <c r="I442" s="120" t="s">
        <v>110</v>
      </c>
      <c r="J442" s="120" t="s">
        <v>110</v>
      </c>
      <c r="K442" s="123">
        <v>7745.2</v>
      </c>
      <c r="L442" s="124" t="s">
        <v>12825</v>
      </c>
      <c r="M442" s="120" t="s">
        <v>332</v>
      </c>
      <c r="N442" s="120" t="s">
        <v>4295</v>
      </c>
      <c r="O442" s="125"/>
    </row>
    <row r="443" spans="1:15" ht="13.05" customHeight="1">
      <c r="A443" s="118">
        <v>10145260</v>
      </c>
      <c r="B443" s="119">
        <v>42388</v>
      </c>
      <c r="C443" s="125" t="s">
        <v>65</v>
      </c>
      <c r="D443" s="120" t="s">
        <v>323</v>
      </c>
      <c r="E443" s="120">
        <v>2651</v>
      </c>
      <c r="F443" s="125" t="s">
        <v>17664</v>
      </c>
      <c r="G443" s="121" t="s">
        <v>16175</v>
      </c>
      <c r="H443" s="122" t="s">
        <v>17436</v>
      </c>
      <c r="I443" s="120" t="s">
        <v>110</v>
      </c>
      <c r="J443" s="120" t="s">
        <v>110</v>
      </c>
      <c r="K443" s="123">
        <v>7745.2</v>
      </c>
      <c r="L443" s="124" t="s">
        <v>12825</v>
      </c>
      <c r="M443" s="120" t="s">
        <v>334</v>
      </c>
      <c r="N443" s="120" t="s">
        <v>4295</v>
      </c>
      <c r="O443" s="125"/>
    </row>
    <row r="444" spans="1:15" ht="13.05" customHeight="1">
      <c r="A444" s="118">
        <v>10145262</v>
      </c>
      <c r="B444" s="119">
        <v>42388</v>
      </c>
      <c r="C444" s="125" t="s">
        <v>65</v>
      </c>
      <c r="D444" s="120" t="s">
        <v>323</v>
      </c>
      <c r="E444" s="120">
        <v>2651</v>
      </c>
      <c r="F444" s="125" t="s">
        <v>17664</v>
      </c>
      <c r="G444" s="121" t="s">
        <v>16389</v>
      </c>
      <c r="H444" s="122" t="s">
        <v>17498</v>
      </c>
      <c r="I444" s="120" t="s">
        <v>110</v>
      </c>
      <c r="J444" s="120" t="s">
        <v>5417</v>
      </c>
      <c r="K444" s="123">
        <v>7745.2</v>
      </c>
      <c r="L444" s="124" t="s">
        <v>12825</v>
      </c>
      <c r="M444" s="120" t="s">
        <v>335</v>
      </c>
      <c r="N444" s="120" t="s">
        <v>4295</v>
      </c>
      <c r="O444" s="125"/>
    </row>
    <row r="445" spans="1:15" ht="13.05" customHeight="1">
      <c r="A445" s="118">
        <v>10145263</v>
      </c>
      <c r="B445" s="119">
        <v>42388</v>
      </c>
      <c r="C445" s="125" t="s">
        <v>65</v>
      </c>
      <c r="D445" s="120" t="s">
        <v>323</v>
      </c>
      <c r="E445" s="120">
        <v>2651</v>
      </c>
      <c r="F445" s="125" t="s">
        <v>17664</v>
      </c>
      <c r="G445" s="121" t="s">
        <v>15916</v>
      </c>
      <c r="H445" s="122" t="s">
        <v>17382</v>
      </c>
      <c r="I445" s="120" t="s">
        <v>110</v>
      </c>
      <c r="J445" s="120" t="s">
        <v>110</v>
      </c>
      <c r="K445" s="123">
        <v>7745.2</v>
      </c>
      <c r="L445" s="124" t="s">
        <v>12825</v>
      </c>
      <c r="M445" s="120" t="s">
        <v>336</v>
      </c>
      <c r="N445" s="120" t="s">
        <v>4295</v>
      </c>
      <c r="O445" s="125"/>
    </row>
    <row r="446" spans="1:15" ht="13.05" customHeight="1">
      <c r="A446" s="118">
        <v>10145264</v>
      </c>
      <c r="B446" s="119">
        <v>42388</v>
      </c>
      <c r="C446" s="125" t="s">
        <v>65</v>
      </c>
      <c r="D446" s="120" t="s">
        <v>323</v>
      </c>
      <c r="E446" s="120">
        <v>2651</v>
      </c>
      <c r="F446" s="125" t="s">
        <v>17664</v>
      </c>
      <c r="G446" s="121" t="s">
        <v>16541</v>
      </c>
      <c r="H446" s="122" t="s">
        <v>17523</v>
      </c>
      <c r="I446" s="120" t="s">
        <v>110</v>
      </c>
      <c r="J446" s="120" t="s">
        <v>110</v>
      </c>
      <c r="K446" s="123">
        <v>7745.2</v>
      </c>
      <c r="L446" s="124" t="s">
        <v>12825</v>
      </c>
      <c r="M446" s="120" t="s">
        <v>337</v>
      </c>
      <c r="N446" s="120" t="s">
        <v>4295</v>
      </c>
      <c r="O446" s="125"/>
    </row>
    <row r="447" spans="1:15" ht="13.05" customHeight="1">
      <c r="A447" s="118">
        <v>10145265</v>
      </c>
      <c r="B447" s="119">
        <v>42388</v>
      </c>
      <c r="C447" s="125" t="s">
        <v>65</v>
      </c>
      <c r="D447" s="120" t="s">
        <v>323</v>
      </c>
      <c r="E447" s="120">
        <v>2651</v>
      </c>
      <c r="F447" s="125" t="s">
        <v>17664</v>
      </c>
      <c r="G447" s="121" t="s">
        <v>11636</v>
      </c>
      <c r="H447" s="122" t="s">
        <v>17537</v>
      </c>
      <c r="I447" s="120" t="s">
        <v>110</v>
      </c>
      <c r="J447" s="120" t="s">
        <v>5421</v>
      </c>
      <c r="K447" s="123">
        <v>7745.2</v>
      </c>
      <c r="L447" s="124" t="s">
        <v>12825</v>
      </c>
      <c r="M447" s="120" t="s">
        <v>338</v>
      </c>
      <c r="N447" s="120" t="s">
        <v>4295</v>
      </c>
      <c r="O447" s="125"/>
    </row>
    <row r="448" spans="1:15" ht="14.4" customHeight="1">
      <c r="A448" s="118">
        <v>10145266</v>
      </c>
      <c r="B448" s="119">
        <v>42388</v>
      </c>
      <c r="C448" s="125" t="s">
        <v>65</v>
      </c>
      <c r="D448" s="120" t="s">
        <v>323</v>
      </c>
      <c r="E448" s="120" t="s">
        <v>328</v>
      </c>
      <c r="F448" s="125" t="s">
        <v>17664</v>
      </c>
      <c r="G448" s="121" t="s">
        <v>16408</v>
      </c>
      <c r="H448" s="122" t="s">
        <v>17501</v>
      </c>
      <c r="I448" s="120" t="s">
        <v>110</v>
      </c>
      <c r="J448" s="120" t="s">
        <v>110</v>
      </c>
      <c r="K448" s="123">
        <v>7745.2</v>
      </c>
      <c r="L448" s="124" t="s">
        <v>12825</v>
      </c>
      <c r="M448" s="120" t="s">
        <v>339</v>
      </c>
      <c r="N448" s="120" t="s">
        <v>4295</v>
      </c>
      <c r="O448" s="125"/>
    </row>
    <row r="449" spans="1:15" ht="14.4" customHeight="1">
      <c r="A449" s="118">
        <v>10145269</v>
      </c>
      <c r="B449" s="119">
        <v>42388</v>
      </c>
      <c r="C449" s="125" t="s">
        <v>65</v>
      </c>
      <c r="D449" s="120" t="s">
        <v>323</v>
      </c>
      <c r="E449" s="120" t="s">
        <v>328</v>
      </c>
      <c r="F449" s="125" t="s">
        <v>17664</v>
      </c>
      <c r="G449" s="121" t="s">
        <v>15941</v>
      </c>
      <c r="H449" s="122" t="s">
        <v>17391</v>
      </c>
      <c r="I449" s="120" t="s">
        <v>110</v>
      </c>
      <c r="J449" s="120" t="s">
        <v>110</v>
      </c>
      <c r="K449" s="123">
        <v>7745.2</v>
      </c>
      <c r="L449" s="124" t="s">
        <v>12825</v>
      </c>
      <c r="M449" s="120" t="s">
        <v>340</v>
      </c>
      <c r="N449" s="120" t="s">
        <v>4295</v>
      </c>
      <c r="O449" s="125"/>
    </row>
    <row r="450" spans="1:15" ht="14.4" customHeight="1">
      <c r="A450" s="118">
        <v>10145277</v>
      </c>
      <c r="B450" s="119">
        <v>42388</v>
      </c>
      <c r="C450" s="125" t="s">
        <v>65</v>
      </c>
      <c r="D450" s="120" t="s">
        <v>323</v>
      </c>
      <c r="E450" s="120">
        <v>2625</v>
      </c>
      <c r="F450" s="125" t="s">
        <v>17664</v>
      </c>
      <c r="G450" s="121" t="s">
        <v>15909</v>
      </c>
      <c r="H450" s="122" t="s">
        <v>17380</v>
      </c>
      <c r="I450" s="120" t="s">
        <v>110</v>
      </c>
      <c r="J450" s="120" t="s">
        <v>110</v>
      </c>
      <c r="K450" s="123">
        <v>7745.2</v>
      </c>
      <c r="L450" s="124" t="s">
        <v>12825</v>
      </c>
      <c r="M450" s="120" t="s">
        <v>341</v>
      </c>
      <c r="N450" s="120" t="s">
        <v>4295</v>
      </c>
      <c r="O450" s="125"/>
    </row>
    <row r="451" spans="1:15" ht="14.4" customHeight="1">
      <c r="A451" s="118">
        <v>10145278</v>
      </c>
      <c r="B451" s="119">
        <v>42388</v>
      </c>
      <c r="C451" s="125" t="s">
        <v>65</v>
      </c>
      <c r="D451" s="120" t="s">
        <v>323</v>
      </c>
      <c r="E451" s="120" t="s">
        <v>587</v>
      </c>
      <c r="F451" s="125" t="s">
        <v>17664</v>
      </c>
      <c r="G451" s="121" t="s">
        <v>10520</v>
      </c>
      <c r="H451" s="122" t="s">
        <v>17534</v>
      </c>
      <c r="I451" s="120" t="s">
        <v>110</v>
      </c>
      <c r="J451" s="120" t="s">
        <v>110</v>
      </c>
      <c r="K451" s="123">
        <v>7745.2</v>
      </c>
      <c r="L451" s="124" t="s">
        <v>12825</v>
      </c>
      <c r="M451" s="120" t="s">
        <v>5425</v>
      </c>
      <c r="N451" s="120" t="s">
        <v>4295</v>
      </c>
      <c r="O451" s="125"/>
    </row>
    <row r="452" spans="1:15" ht="14.4" customHeight="1">
      <c r="A452" s="118">
        <v>10145280</v>
      </c>
      <c r="B452" s="119">
        <v>42388</v>
      </c>
      <c r="C452" s="125" t="s">
        <v>65</v>
      </c>
      <c r="D452" s="120" t="s">
        <v>323</v>
      </c>
      <c r="E452" s="120" t="s">
        <v>328</v>
      </c>
      <c r="F452" s="125" t="s">
        <v>17664</v>
      </c>
      <c r="G452" s="121" t="s">
        <v>9576</v>
      </c>
      <c r="H452" s="122" t="s">
        <v>17388</v>
      </c>
      <c r="I452" s="120" t="s">
        <v>12124</v>
      </c>
      <c r="J452" s="120" t="s">
        <v>109</v>
      </c>
      <c r="K452" s="123">
        <v>7745.2</v>
      </c>
      <c r="L452" s="124" t="s">
        <v>17292</v>
      </c>
      <c r="M452" s="120" t="s">
        <v>342</v>
      </c>
      <c r="N452" s="120" t="s">
        <v>4295</v>
      </c>
      <c r="O452" s="125"/>
    </row>
    <row r="453" spans="1:15" ht="14.4" customHeight="1">
      <c r="A453" s="118">
        <v>10145281</v>
      </c>
      <c r="B453" s="119">
        <v>42388</v>
      </c>
      <c r="C453" s="125" t="s">
        <v>65</v>
      </c>
      <c r="D453" s="120" t="s">
        <v>323</v>
      </c>
      <c r="E453" s="120">
        <v>2625</v>
      </c>
      <c r="F453" s="125" t="s">
        <v>17664</v>
      </c>
      <c r="G453" s="121" t="s">
        <v>16377</v>
      </c>
      <c r="H453" s="122" t="s">
        <v>16378</v>
      </c>
      <c r="I453" s="120" t="s">
        <v>110</v>
      </c>
      <c r="J453" s="120" t="s">
        <v>110</v>
      </c>
      <c r="K453" s="123">
        <v>7745.2</v>
      </c>
      <c r="L453" s="124" t="s">
        <v>12825</v>
      </c>
      <c r="M453" s="120" t="s">
        <v>343</v>
      </c>
      <c r="N453" s="120" t="s">
        <v>4295</v>
      </c>
      <c r="O453" s="125"/>
    </row>
    <row r="454" spans="1:15" ht="14.4" customHeight="1">
      <c r="A454" s="118">
        <v>10145284</v>
      </c>
      <c r="B454" s="119">
        <v>42388</v>
      </c>
      <c r="C454" s="125" t="s">
        <v>65</v>
      </c>
      <c r="D454" s="120" t="s">
        <v>323</v>
      </c>
      <c r="E454" s="120" t="s">
        <v>328</v>
      </c>
      <c r="F454" s="125" t="s">
        <v>17664</v>
      </c>
      <c r="G454" s="121" t="s">
        <v>16571</v>
      </c>
      <c r="H454" s="122" t="s">
        <v>16572</v>
      </c>
      <c r="I454" s="120" t="s">
        <v>110</v>
      </c>
      <c r="J454" s="120" t="s">
        <v>110</v>
      </c>
      <c r="K454" s="123">
        <v>7745.2</v>
      </c>
      <c r="L454" s="124" t="s">
        <v>12825</v>
      </c>
      <c r="M454" s="120" t="s">
        <v>344</v>
      </c>
      <c r="N454" s="120" t="s">
        <v>4295</v>
      </c>
      <c r="O454" s="125"/>
    </row>
    <row r="455" spans="1:15" ht="14.4" customHeight="1">
      <c r="A455" s="118">
        <v>10145288</v>
      </c>
      <c r="B455" s="119">
        <v>42388</v>
      </c>
      <c r="C455" s="125" t="s">
        <v>65</v>
      </c>
      <c r="D455" s="120" t="s">
        <v>323</v>
      </c>
      <c r="E455" s="120" t="s">
        <v>328</v>
      </c>
      <c r="F455" s="125" t="s">
        <v>17664</v>
      </c>
      <c r="G455" s="121" t="s">
        <v>15927</v>
      </c>
      <c r="H455" s="122" t="s">
        <v>17386</v>
      </c>
      <c r="I455" s="120" t="s">
        <v>110</v>
      </c>
      <c r="J455" s="120" t="s">
        <v>110</v>
      </c>
      <c r="K455" s="123">
        <v>7745.2</v>
      </c>
      <c r="L455" s="124" t="s">
        <v>12825</v>
      </c>
      <c r="M455" s="120" t="s">
        <v>345</v>
      </c>
      <c r="N455" s="120" t="s">
        <v>4295</v>
      </c>
      <c r="O455" s="125"/>
    </row>
    <row r="456" spans="1:15" ht="14.4" customHeight="1">
      <c r="A456" s="118">
        <v>10145290</v>
      </c>
      <c r="B456" s="119">
        <v>42388</v>
      </c>
      <c r="C456" s="125" t="s">
        <v>65</v>
      </c>
      <c r="D456" s="120" t="s">
        <v>323</v>
      </c>
      <c r="E456" s="120" t="s">
        <v>328</v>
      </c>
      <c r="F456" s="125" t="s">
        <v>17664</v>
      </c>
      <c r="G456" s="121" t="s">
        <v>9578</v>
      </c>
      <c r="H456" s="122" t="s">
        <v>16576</v>
      </c>
      <c r="I456" s="120" t="s">
        <v>12416</v>
      </c>
      <c r="J456" s="120" t="s">
        <v>110</v>
      </c>
      <c r="K456" s="123">
        <v>7745.2</v>
      </c>
      <c r="L456" s="124" t="s">
        <v>17278</v>
      </c>
      <c r="M456" s="120" t="s">
        <v>346</v>
      </c>
      <c r="N456" s="120" t="s">
        <v>4295</v>
      </c>
      <c r="O456" s="125"/>
    </row>
    <row r="457" spans="1:15" ht="14.4" customHeight="1">
      <c r="A457" s="118">
        <v>10145293</v>
      </c>
      <c r="B457" s="119">
        <v>42388</v>
      </c>
      <c r="C457" s="125" t="s">
        <v>65</v>
      </c>
      <c r="D457" s="120" t="s">
        <v>323</v>
      </c>
      <c r="E457" s="120">
        <v>2625</v>
      </c>
      <c r="F457" s="125" t="s">
        <v>17664</v>
      </c>
      <c r="G457" s="121" t="s">
        <v>9504</v>
      </c>
      <c r="H457" s="122" t="s">
        <v>7695</v>
      </c>
      <c r="I457" s="120" t="s">
        <v>110</v>
      </c>
      <c r="J457" s="120" t="s">
        <v>109</v>
      </c>
      <c r="K457" s="123">
        <v>7745.2</v>
      </c>
      <c r="L457" s="124" t="s">
        <v>12825</v>
      </c>
      <c r="M457" s="120" t="s">
        <v>348</v>
      </c>
      <c r="N457" s="120" t="s">
        <v>4295</v>
      </c>
      <c r="O457" s="125"/>
    </row>
    <row r="458" spans="1:15" ht="14.4" customHeight="1">
      <c r="A458" s="118">
        <v>10145297</v>
      </c>
      <c r="B458" s="119">
        <v>42388</v>
      </c>
      <c r="C458" s="125" t="s">
        <v>65</v>
      </c>
      <c r="D458" s="120" t="s">
        <v>323</v>
      </c>
      <c r="E458" s="120">
        <v>2625</v>
      </c>
      <c r="F458" s="125" t="s">
        <v>17664</v>
      </c>
      <c r="G458" s="121" t="s">
        <v>16590</v>
      </c>
      <c r="H458" s="122" t="s">
        <v>17540</v>
      </c>
      <c r="I458" s="120" t="s">
        <v>110</v>
      </c>
      <c r="J458" s="120" t="s">
        <v>110</v>
      </c>
      <c r="K458" s="123">
        <v>7745.2</v>
      </c>
      <c r="L458" s="124" t="s">
        <v>12825</v>
      </c>
      <c r="M458" s="120" t="s">
        <v>349</v>
      </c>
      <c r="N458" s="120" t="s">
        <v>4295</v>
      </c>
      <c r="O458" s="125"/>
    </row>
    <row r="459" spans="1:15" ht="14.4" customHeight="1">
      <c r="A459" s="118">
        <v>10145298</v>
      </c>
      <c r="B459" s="119">
        <v>42388</v>
      </c>
      <c r="C459" s="125" t="s">
        <v>65</v>
      </c>
      <c r="D459" s="120" t="s">
        <v>323</v>
      </c>
      <c r="E459" s="120" t="s">
        <v>328</v>
      </c>
      <c r="F459" s="125" t="s">
        <v>17664</v>
      </c>
      <c r="G459" s="121" t="s">
        <v>16716</v>
      </c>
      <c r="H459" s="122" t="s">
        <v>17555</v>
      </c>
      <c r="I459" s="120" t="s">
        <v>110</v>
      </c>
      <c r="J459" s="120" t="s">
        <v>5432</v>
      </c>
      <c r="K459" s="123">
        <v>7745.2</v>
      </c>
      <c r="L459" s="124" t="s">
        <v>12825</v>
      </c>
      <c r="M459" s="120" t="s">
        <v>350</v>
      </c>
      <c r="N459" s="120" t="s">
        <v>4295</v>
      </c>
      <c r="O459" s="125"/>
    </row>
    <row r="460" spans="1:15" ht="14.4" customHeight="1">
      <c r="A460" s="118">
        <v>10145828</v>
      </c>
      <c r="B460" s="119">
        <v>42388</v>
      </c>
      <c r="C460" s="125" t="s">
        <v>65</v>
      </c>
      <c r="D460" s="120" t="s">
        <v>352</v>
      </c>
      <c r="E460" s="120" t="s">
        <v>353</v>
      </c>
      <c r="F460" s="125" t="s">
        <v>17664</v>
      </c>
      <c r="G460" s="121" t="s">
        <v>16089</v>
      </c>
      <c r="H460" s="122" t="s">
        <v>17419</v>
      </c>
      <c r="I460" s="120" t="s">
        <v>110</v>
      </c>
      <c r="J460" s="120" t="s">
        <v>110</v>
      </c>
      <c r="K460" s="123">
        <v>1696.6</v>
      </c>
      <c r="L460" s="124" t="s">
        <v>12825</v>
      </c>
      <c r="M460" s="120" t="s">
        <v>355</v>
      </c>
      <c r="N460" s="120" t="s">
        <v>4295</v>
      </c>
      <c r="O460" s="125"/>
    </row>
    <row r="461" spans="1:15" ht="14.4" customHeight="1">
      <c r="A461" s="118">
        <v>10145829</v>
      </c>
      <c r="B461" s="119">
        <v>42388</v>
      </c>
      <c r="C461" s="125" t="s">
        <v>65</v>
      </c>
      <c r="D461" s="120" t="s">
        <v>352</v>
      </c>
      <c r="E461" s="120" t="s">
        <v>353</v>
      </c>
      <c r="F461" s="125" t="s">
        <v>17664</v>
      </c>
      <c r="G461" s="121" t="s">
        <v>15840</v>
      </c>
      <c r="H461" s="122" t="s">
        <v>17364</v>
      </c>
      <c r="I461" s="120" t="s">
        <v>110</v>
      </c>
      <c r="J461" s="120" t="s">
        <v>110</v>
      </c>
      <c r="K461" s="123">
        <v>1696.6</v>
      </c>
      <c r="L461" s="124" t="s">
        <v>12825</v>
      </c>
      <c r="M461" s="120" t="s">
        <v>356</v>
      </c>
      <c r="N461" s="120" t="s">
        <v>4295</v>
      </c>
      <c r="O461" s="125"/>
    </row>
    <row r="462" spans="1:15" ht="14.4" customHeight="1">
      <c r="A462" s="127">
        <v>10145842</v>
      </c>
      <c r="B462" s="128">
        <v>42388</v>
      </c>
      <c r="C462" s="129" t="s">
        <v>65</v>
      </c>
      <c r="D462" s="129" t="s">
        <v>278</v>
      </c>
      <c r="E462" s="129" t="s">
        <v>358</v>
      </c>
      <c r="F462" s="129" t="s">
        <v>17664</v>
      </c>
      <c r="G462" s="127" t="s">
        <v>9504</v>
      </c>
      <c r="H462" s="130" t="s">
        <v>7695</v>
      </c>
      <c r="I462" s="129">
        <v>154</v>
      </c>
      <c r="J462" s="129" t="s">
        <v>4299</v>
      </c>
      <c r="K462" s="131">
        <v>2644</v>
      </c>
      <c r="L462" s="132" t="s">
        <v>17293</v>
      </c>
      <c r="M462" s="129" t="s">
        <v>359</v>
      </c>
      <c r="N462" s="129" t="s">
        <v>4281</v>
      </c>
      <c r="O462" s="129" t="s">
        <v>17663</v>
      </c>
    </row>
    <row r="463" spans="1:15" ht="13.05" customHeight="1">
      <c r="A463" s="118">
        <v>10150317</v>
      </c>
      <c r="B463" s="119">
        <v>42388</v>
      </c>
      <c r="C463" s="125" t="s">
        <v>65</v>
      </c>
      <c r="D463" s="120" t="s">
        <v>362</v>
      </c>
      <c r="E463" s="120" t="s">
        <v>364</v>
      </c>
      <c r="F463" s="125" t="s">
        <v>17664</v>
      </c>
      <c r="G463" s="121" t="s">
        <v>9504</v>
      </c>
      <c r="H463" s="122" t="s">
        <v>7695</v>
      </c>
      <c r="I463" s="120">
        <v>401.6</v>
      </c>
      <c r="J463" s="120" t="s">
        <v>109</v>
      </c>
      <c r="K463" s="123">
        <v>10117.5</v>
      </c>
      <c r="L463" s="124" t="s">
        <v>17282</v>
      </c>
      <c r="M463" s="120" t="s">
        <v>365</v>
      </c>
      <c r="N463" s="120" t="s">
        <v>4295</v>
      </c>
      <c r="O463" s="125"/>
    </row>
    <row r="464" spans="1:15" ht="13.05" customHeight="1">
      <c r="A464" s="118">
        <v>10150318</v>
      </c>
      <c r="B464" s="119">
        <v>42388</v>
      </c>
      <c r="C464" s="125" t="s">
        <v>65</v>
      </c>
      <c r="D464" s="120" t="s">
        <v>362</v>
      </c>
      <c r="E464" s="120" t="s">
        <v>364</v>
      </c>
      <c r="F464" s="125" t="s">
        <v>17664</v>
      </c>
      <c r="G464" s="121" t="s">
        <v>9504</v>
      </c>
      <c r="H464" s="122" t="s">
        <v>7695</v>
      </c>
      <c r="I464" s="120">
        <v>401.6</v>
      </c>
      <c r="J464" s="120" t="s">
        <v>109</v>
      </c>
      <c r="K464" s="123">
        <v>10117.5</v>
      </c>
      <c r="L464" s="124" t="s">
        <v>17282</v>
      </c>
      <c r="M464" s="120">
        <v>2002090717</v>
      </c>
      <c r="N464" s="120" t="s">
        <v>4295</v>
      </c>
      <c r="O464" s="125"/>
    </row>
    <row r="465" spans="1:15" ht="13.05" customHeight="1">
      <c r="A465" s="118">
        <v>10150321</v>
      </c>
      <c r="B465" s="119">
        <v>42388</v>
      </c>
      <c r="C465" s="125" t="s">
        <v>65</v>
      </c>
      <c r="D465" s="120" t="s">
        <v>368</v>
      </c>
      <c r="E465" s="120" t="s">
        <v>369</v>
      </c>
      <c r="F465" s="125" t="s">
        <v>17664</v>
      </c>
      <c r="G465" s="121" t="s">
        <v>9504</v>
      </c>
      <c r="H465" s="122" t="s">
        <v>7695</v>
      </c>
      <c r="I465" s="120">
        <v>403.13</v>
      </c>
      <c r="J465" s="120" t="s">
        <v>5175</v>
      </c>
      <c r="K465" s="123">
        <v>23246.25</v>
      </c>
      <c r="L465" s="124" t="s">
        <v>17278</v>
      </c>
      <c r="M465" s="120">
        <v>2002090790</v>
      </c>
      <c r="N465" s="120" t="s">
        <v>4295</v>
      </c>
      <c r="O465" s="125"/>
    </row>
    <row r="466" spans="1:15" ht="13.05" customHeight="1">
      <c r="A466" s="118">
        <v>10150322</v>
      </c>
      <c r="B466" s="119">
        <v>42388</v>
      </c>
      <c r="C466" s="125" t="s">
        <v>65</v>
      </c>
      <c r="D466" s="120" t="s">
        <v>370</v>
      </c>
      <c r="E466" s="120" t="s">
        <v>371</v>
      </c>
      <c r="F466" s="125" t="s">
        <v>17664</v>
      </c>
      <c r="G466" s="121" t="s">
        <v>9510</v>
      </c>
      <c r="H466" s="122" t="s">
        <v>17503</v>
      </c>
      <c r="I466" s="120" t="s">
        <v>390</v>
      </c>
      <c r="J466" s="120" t="s">
        <v>110</v>
      </c>
      <c r="K466" s="123">
        <v>43496.25</v>
      </c>
      <c r="L466" s="124" t="s">
        <v>17277</v>
      </c>
      <c r="M466" s="120">
        <v>2002090968</v>
      </c>
      <c r="N466" s="120" t="s">
        <v>4295</v>
      </c>
      <c r="O466" s="125"/>
    </row>
    <row r="467" spans="1:15" ht="13.05" customHeight="1">
      <c r="A467" s="118">
        <v>10150323</v>
      </c>
      <c r="B467" s="119">
        <v>42388</v>
      </c>
      <c r="C467" s="125" t="s">
        <v>65</v>
      </c>
      <c r="D467" s="120" t="s">
        <v>372</v>
      </c>
      <c r="E467" s="120" t="s">
        <v>373</v>
      </c>
      <c r="F467" s="125" t="s">
        <v>17664</v>
      </c>
      <c r="G467" s="121" t="s">
        <v>9504</v>
      </c>
      <c r="H467" s="122" t="s">
        <v>7695</v>
      </c>
      <c r="I467" s="120">
        <v>401.6</v>
      </c>
      <c r="J467" s="120" t="s">
        <v>109</v>
      </c>
      <c r="K467" s="123">
        <v>3145.5</v>
      </c>
      <c r="L467" s="124" t="s">
        <v>17282</v>
      </c>
      <c r="M467" s="120">
        <v>998186044</v>
      </c>
      <c r="N467" s="120" t="s">
        <v>4281</v>
      </c>
      <c r="O467" s="125"/>
    </row>
    <row r="468" spans="1:15" ht="13.05" customHeight="1">
      <c r="A468" s="118">
        <v>10150324</v>
      </c>
      <c r="B468" s="119">
        <v>42388</v>
      </c>
      <c r="C468" s="125" t="s">
        <v>65</v>
      </c>
      <c r="D468" s="120" t="s">
        <v>376</v>
      </c>
      <c r="E468" s="120" t="s">
        <v>377</v>
      </c>
      <c r="F468" s="125" t="s">
        <v>17664</v>
      </c>
      <c r="G468" s="121" t="s">
        <v>9504</v>
      </c>
      <c r="H468" s="122" t="s">
        <v>7695</v>
      </c>
      <c r="I468" s="120">
        <v>401.6</v>
      </c>
      <c r="J468" s="120" t="s">
        <v>109</v>
      </c>
      <c r="K468" s="123">
        <v>4495.5</v>
      </c>
      <c r="L468" s="124" t="s">
        <v>17282</v>
      </c>
      <c r="M468" s="120">
        <v>1628571</v>
      </c>
      <c r="N468" s="120" t="s">
        <v>4281</v>
      </c>
      <c r="O468" s="125"/>
    </row>
    <row r="469" spans="1:15" ht="13.05" customHeight="1">
      <c r="A469" s="118">
        <v>10150325</v>
      </c>
      <c r="B469" s="119">
        <v>42388</v>
      </c>
      <c r="C469" s="125" t="s">
        <v>65</v>
      </c>
      <c r="D469" s="120" t="s">
        <v>379</v>
      </c>
      <c r="E469" s="120" t="s">
        <v>381</v>
      </c>
      <c r="F469" s="125" t="s">
        <v>17664</v>
      </c>
      <c r="G469" s="121" t="s">
        <v>9504</v>
      </c>
      <c r="H469" s="122" t="s">
        <v>7695</v>
      </c>
      <c r="I469" s="120">
        <v>401.6</v>
      </c>
      <c r="J469" s="120" t="s">
        <v>109</v>
      </c>
      <c r="K469" s="123">
        <v>5935.5</v>
      </c>
      <c r="L469" s="124" t="s">
        <v>17294</v>
      </c>
      <c r="M469" s="120">
        <v>8204012</v>
      </c>
      <c r="N469" s="120" t="s">
        <v>4281</v>
      </c>
      <c r="O469" s="125"/>
    </row>
    <row r="470" spans="1:15" ht="13.05" customHeight="1">
      <c r="A470" s="118">
        <v>10150328</v>
      </c>
      <c r="B470" s="119">
        <v>42388</v>
      </c>
      <c r="C470" s="125" t="s">
        <v>65</v>
      </c>
      <c r="D470" s="120" t="s">
        <v>176</v>
      </c>
      <c r="E470" s="120" t="s">
        <v>17661</v>
      </c>
      <c r="F470" s="125" t="s">
        <v>17664</v>
      </c>
      <c r="G470" s="121" t="s">
        <v>15953</v>
      </c>
      <c r="H470" s="122" t="s">
        <v>17394</v>
      </c>
      <c r="I470" s="120" t="s">
        <v>110</v>
      </c>
      <c r="J470" s="120" t="s">
        <v>110</v>
      </c>
      <c r="K470" s="123">
        <v>5093.2</v>
      </c>
      <c r="L470" s="124" t="s">
        <v>12825</v>
      </c>
      <c r="M470" s="120" t="s">
        <v>385</v>
      </c>
      <c r="N470" s="120" t="s">
        <v>4295</v>
      </c>
      <c r="O470" s="125"/>
    </row>
    <row r="471" spans="1:15" ht="13.05" customHeight="1">
      <c r="A471" s="118">
        <v>10150331</v>
      </c>
      <c r="B471" s="119">
        <v>42388</v>
      </c>
      <c r="C471" s="125" t="s">
        <v>65</v>
      </c>
      <c r="D471" s="120" t="s">
        <v>176</v>
      </c>
      <c r="E471" s="120" t="s">
        <v>17661</v>
      </c>
      <c r="F471" s="125" t="s">
        <v>17664</v>
      </c>
      <c r="G471" s="121" t="s">
        <v>9877</v>
      </c>
      <c r="H471" s="122" t="s">
        <v>17360</v>
      </c>
      <c r="I471" s="120" t="s">
        <v>110</v>
      </c>
      <c r="J471" s="120" t="s">
        <v>5182</v>
      </c>
      <c r="K471" s="123">
        <v>5093.2</v>
      </c>
      <c r="L471" s="124" t="s">
        <v>12825</v>
      </c>
      <c r="M471" s="120" t="s">
        <v>386</v>
      </c>
      <c r="N471" s="120" t="s">
        <v>4281</v>
      </c>
      <c r="O471" s="125"/>
    </row>
    <row r="472" spans="1:15" ht="13.05" customHeight="1">
      <c r="A472" s="118">
        <v>10150333</v>
      </c>
      <c r="B472" s="119">
        <v>42388</v>
      </c>
      <c r="C472" s="125" t="s">
        <v>65</v>
      </c>
      <c r="D472" s="120" t="s">
        <v>176</v>
      </c>
      <c r="E472" s="120" t="s">
        <v>17661</v>
      </c>
      <c r="F472" s="125" t="s">
        <v>17664</v>
      </c>
      <c r="G472" s="121" t="s">
        <v>10268</v>
      </c>
      <c r="H472" s="122" t="s">
        <v>17361</v>
      </c>
      <c r="I472" s="120" t="s">
        <v>110</v>
      </c>
      <c r="J472" s="120" t="s">
        <v>5184</v>
      </c>
      <c r="K472" s="123">
        <v>5093.2</v>
      </c>
      <c r="L472" s="124" t="s">
        <v>12825</v>
      </c>
      <c r="M472" s="120" t="s">
        <v>388</v>
      </c>
      <c r="N472" s="120" t="s">
        <v>4281</v>
      </c>
      <c r="O472" s="125"/>
    </row>
    <row r="473" spans="1:15" ht="13.05" customHeight="1">
      <c r="A473" s="118">
        <v>10150334</v>
      </c>
      <c r="B473" s="119">
        <v>42388</v>
      </c>
      <c r="C473" s="125" t="s">
        <v>65</v>
      </c>
      <c r="D473" s="120" t="s">
        <v>176</v>
      </c>
      <c r="E473" s="120" t="s">
        <v>17661</v>
      </c>
      <c r="F473" s="125" t="s">
        <v>17664</v>
      </c>
      <c r="G473" s="121" t="s">
        <v>11678</v>
      </c>
      <c r="H473" s="122" t="s">
        <v>17452</v>
      </c>
      <c r="I473" s="120" t="s">
        <v>110</v>
      </c>
      <c r="J473" s="120" t="s">
        <v>390</v>
      </c>
      <c r="K473" s="123">
        <v>5093.2</v>
      </c>
      <c r="L473" s="124" t="s">
        <v>12825</v>
      </c>
      <c r="M473" s="120" t="s">
        <v>389</v>
      </c>
      <c r="N473" s="120" t="s">
        <v>4295</v>
      </c>
      <c r="O473" s="125"/>
    </row>
    <row r="474" spans="1:15" ht="13.05" customHeight="1">
      <c r="A474" s="118">
        <v>10150344</v>
      </c>
      <c r="B474" s="119">
        <v>42388</v>
      </c>
      <c r="C474" s="125" t="s">
        <v>65</v>
      </c>
      <c r="D474" s="120" t="s">
        <v>176</v>
      </c>
      <c r="E474" s="120" t="s">
        <v>17661</v>
      </c>
      <c r="F474" s="125" t="s">
        <v>17664</v>
      </c>
      <c r="G474" s="121" t="s">
        <v>10268</v>
      </c>
      <c r="H474" s="122" t="s">
        <v>17361</v>
      </c>
      <c r="I474" s="120" t="s">
        <v>110</v>
      </c>
      <c r="J474" s="120" t="s">
        <v>5184</v>
      </c>
      <c r="K474" s="123">
        <v>5093.2</v>
      </c>
      <c r="L474" s="124" t="s">
        <v>12825</v>
      </c>
      <c r="M474" s="120" t="s">
        <v>391</v>
      </c>
      <c r="N474" s="120" t="s">
        <v>4281</v>
      </c>
      <c r="O474" s="125"/>
    </row>
    <row r="475" spans="1:15" ht="13.05" customHeight="1">
      <c r="A475" s="118">
        <v>10150347</v>
      </c>
      <c r="B475" s="119">
        <v>42388</v>
      </c>
      <c r="C475" s="125" t="s">
        <v>65</v>
      </c>
      <c r="D475" s="120" t="s">
        <v>176</v>
      </c>
      <c r="E475" s="120" t="s">
        <v>17661</v>
      </c>
      <c r="F475" s="125" t="s">
        <v>17664</v>
      </c>
      <c r="G475" s="121" t="s">
        <v>9591</v>
      </c>
      <c r="H475" s="122" t="s">
        <v>17393</v>
      </c>
      <c r="I475" s="120" t="s">
        <v>110</v>
      </c>
      <c r="J475" s="120" t="s">
        <v>110</v>
      </c>
      <c r="K475" s="123">
        <v>5093.2</v>
      </c>
      <c r="L475" s="124" t="s">
        <v>17281</v>
      </c>
      <c r="M475" s="120" t="s">
        <v>392</v>
      </c>
      <c r="N475" s="120" t="s">
        <v>4295</v>
      </c>
      <c r="O475" s="125"/>
    </row>
    <row r="476" spans="1:15" ht="13.05" customHeight="1">
      <c r="A476" s="118">
        <v>10150351</v>
      </c>
      <c r="B476" s="119">
        <v>42388</v>
      </c>
      <c r="C476" s="125" t="s">
        <v>65</v>
      </c>
      <c r="D476" s="120" t="s">
        <v>393</v>
      </c>
      <c r="E476" s="120" t="s">
        <v>394</v>
      </c>
      <c r="F476" s="125" t="s">
        <v>17664</v>
      </c>
      <c r="G476" s="121" t="s">
        <v>16178</v>
      </c>
      <c r="H476" s="122" t="s">
        <v>17437</v>
      </c>
      <c r="I476" s="120" t="s">
        <v>110</v>
      </c>
      <c r="J476" s="120" t="s">
        <v>9295</v>
      </c>
      <c r="K476" s="123">
        <v>3563.2</v>
      </c>
      <c r="L476" s="124" t="s">
        <v>12825</v>
      </c>
      <c r="M476" s="120" t="s">
        <v>395</v>
      </c>
      <c r="N476" s="120" t="s">
        <v>4295</v>
      </c>
      <c r="O476" s="125"/>
    </row>
    <row r="477" spans="1:15" ht="13.05" customHeight="1">
      <c r="A477" s="118">
        <v>10150352</v>
      </c>
      <c r="B477" s="119">
        <v>42388</v>
      </c>
      <c r="C477" s="125" t="s">
        <v>65</v>
      </c>
      <c r="D477" s="120" t="s">
        <v>393</v>
      </c>
      <c r="E477" s="120" t="s">
        <v>394</v>
      </c>
      <c r="F477" s="125" t="s">
        <v>17664</v>
      </c>
      <c r="G477" s="121" t="s">
        <v>9510</v>
      </c>
      <c r="H477" s="122" t="s">
        <v>17503</v>
      </c>
      <c r="I477" s="120">
        <v>130</v>
      </c>
      <c r="J477" s="120" t="s">
        <v>957</v>
      </c>
      <c r="K477" s="123">
        <v>3563.2</v>
      </c>
      <c r="L477" s="124" t="s">
        <v>17272</v>
      </c>
      <c r="M477" s="120" t="s">
        <v>396</v>
      </c>
      <c r="N477" s="120" t="s">
        <v>4295</v>
      </c>
      <c r="O477" s="125"/>
    </row>
    <row r="478" spans="1:15" ht="13.05" customHeight="1">
      <c r="A478" s="118">
        <v>10150353</v>
      </c>
      <c r="B478" s="119">
        <v>42388</v>
      </c>
      <c r="C478" s="125" t="s">
        <v>65</v>
      </c>
      <c r="D478" s="120" t="s">
        <v>393</v>
      </c>
      <c r="E478" s="120" t="s">
        <v>394</v>
      </c>
      <c r="F478" s="125" t="s">
        <v>17664</v>
      </c>
      <c r="G478" s="121" t="s">
        <v>9528</v>
      </c>
      <c r="H478" s="122" t="s">
        <v>17466</v>
      </c>
      <c r="I478" s="120" t="s">
        <v>110</v>
      </c>
      <c r="J478" s="120" t="s">
        <v>5720</v>
      </c>
      <c r="K478" s="123">
        <v>3563.2</v>
      </c>
      <c r="L478" s="124" t="s">
        <v>12825</v>
      </c>
      <c r="M478" s="120" t="s">
        <v>397</v>
      </c>
      <c r="N478" s="120" t="s">
        <v>4281</v>
      </c>
      <c r="O478" s="125"/>
    </row>
    <row r="479" spans="1:15" ht="13.05" customHeight="1">
      <c r="A479" s="118">
        <v>10150354</v>
      </c>
      <c r="B479" s="119">
        <v>42388</v>
      </c>
      <c r="C479" s="125" t="s">
        <v>65</v>
      </c>
      <c r="D479" s="120" t="s">
        <v>398</v>
      </c>
      <c r="E479" s="120" t="s">
        <v>394</v>
      </c>
      <c r="F479" s="125" t="s">
        <v>17664</v>
      </c>
      <c r="G479" s="121" t="s">
        <v>9548</v>
      </c>
      <c r="H479" s="122" t="s">
        <v>17544</v>
      </c>
      <c r="I479" s="120" t="s">
        <v>110</v>
      </c>
      <c r="J479" s="120" t="s">
        <v>5706</v>
      </c>
      <c r="K479" s="123">
        <v>3563.2</v>
      </c>
      <c r="L479" s="124" t="s">
        <v>12825</v>
      </c>
      <c r="M479" s="120" t="s">
        <v>399</v>
      </c>
      <c r="N479" s="120" t="s">
        <v>4295</v>
      </c>
      <c r="O479" s="125"/>
    </row>
    <row r="480" spans="1:15" ht="13.05" customHeight="1">
      <c r="A480" s="118">
        <v>10150355</v>
      </c>
      <c r="B480" s="119">
        <v>42388</v>
      </c>
      <c r="C480" s="125" t="s">
        <v>65</v>
      </c>
      <c r="D480" s="120" t="s">
        <v>393</v>
      </c>
      <c r="E480" s="120" t="s">
        <v>394</v>
      </c>
      <c r="F480" s="125" t="s">
        <v>17664</v>
      </c>
      <c r="G480" s="121" t="s">
        <v>9532</v>
      </c>
      <c r="H480" s="122" t="s">
        <v>17354</v>
      </c>
      <c r="I480" s="120" t="s">
        <v>110</v>
      </c>
      <c r="J480" s="120" t="s">
        <v>5732</v>
      </c>
      <c r="K480" s="123">
        <v>3563.2</v>
      </c>
      <c r="L480" s="124" t="s">
        <v>12825</v>
      </c>
      <c r="M480" s="120" t="s">
        <v>400</v>
      </c>
      <c r="N480" s="120" t="s">
        <v>4295</v>
      </c>
      <c r="O480" s="125"/>
    </row>
    <row r="481" spans="1:15" ht="13.05" customHeight="1">
      <c r="A481" s="118">
        <v>10150358</v>
      </c>
      <c r="B481" s="119">
        <v>42388</v>
      </c>
      <c r="C481" s="125" t="s">
        <v>65</v>
      </c>
      <c r="D481" s="120" t="s">
        <v>393</v>
      </c>
      <c r="E481" s="120" t="s">
        <v>394</v>
      </c>
      <c r="F481" s="125" t="s">
        <v>17664</v>
      </c>
      <c r="G481" s="121" t="s">
        <v>9504</v>
      </c>
      <c r="H481" s="122" t="s">
        <v>7695</v>
      </c>
      <c r="I481" s="120">
        <v>403</v>
      </c>
      <c r="J481" s="120" t="s">
        <v>4594</v>
      </c>
      <c r="K481" s="123">
        <v>3563.2</v>
      </c>
      <c r="L481" s="124" t="s">
        <v>17274</v>
      </c>
      <c r="M481" s="120" t="s">
        <v>401</v>
      </c>
      <c r="N481" s="120" t="s">
        <v>4295</v>
      </c>
      <c r="O481" s="125"/>
    </row>
    <row r="482" spans="1:15" ht="13.05" customHeight="1">
      <c r="A482" s="118">
        <v>10150360</v>
      </c>
      <c r="B482" s="119">
        <v>42388</v>
      </c>
      <c r="C482" s="125" t="s">
        <v>65</v>
      </c>
      <c r="D482" s="120" t="s">
        <v>393</v>
      </c>
      <c r="E482" s="120" t="s">
        <v>394</v>
      </c>
      <c r="F482" s="125" t="s">
        <v>17664</v>
      </c>
      <c r="G482" s="121" t="s">
        <v>9548</v>
      </c>
      <c r="H482" s="122" t="s">
        <v>17544</v>
      </c>
      <c r="I482" s="120" t="s">
        <v>110</v>
      </c>
      <c r="J482" s="120" t="s">
        <v>5713</v>
      </c>
      <c r="K482" s="123">
        <v>3563.2</v>
      </c>
      <c r="L482" s="124" t="s">
        <v>12825</v>
      </c>
      <c r="M482" s="120" t="s">
        <v>402</v>
      </c>
      <c r="N482" s="120" t="s">
        <v>4295</v>
      </c>
      <c r="O482" s="125"/>
    </row>
    <row r="483" spans="1:15" ht="13.05" customHeight="1">
      <c r="A483" s="118">
        <v>10151572</v>
      </c>
      <c r="B483" s="119">
        <v>42388</v>
      </c>
      <c r="C483" s="125" t="s">
        <v>65</v>
      </c>
      <c r="D483" s="120" t="s">
        <v>423</v>
      </c>
      <c r="E483" s="120" t="s">
        <v>17661</v>
      </c>
      <c r="F483" s="125" t="s">
        <v>17664</v>
      </c>
      <c r="G483" s="121" t="s">
        <v>9594</v>
      </c>
      <c r="H483" s="122" t="s">
        <v>17514</v>
      </c>
      <c r="I483" s="120" t="s">
        <v>110</v>
      </c>
      <c r="J483" s="120" t="e">
        <v>#N/A</v>
      </c>
      <c r="K483" s="123">
        <v>2334.6799999999998</v>
      </c>
      <c r="L483" s="124" t="s">
        <v>17272</v>
      </c>
      <c r="M483" s="120" t="s">
        <v>424</v>
      </c>
      <c r="N483" s="120" t="e">
        <v>#N/A</v>
      </c>
      <c r="O483" s="125"/>
    </row>
    <row r="484" spans="1:15" ht="13.05" customHeight="1">
      <c r="A484" s="118">
        <v>10151888</v>
      </c>
      <c r="B484" s="119">
        <v>42388</v>
      </c>
      <c r="C484" s="125" t="s">
        <v>65</v>
      </c>
      <c r="D484" s="120" t="s">
        <v>427</v>
      </c>
      <c r="E484" s="120">
        <v>383869</v>
      </c>
      <c r="F484" s="125" t="s">
        <v>17664</v>
      </c>
      <c r="G484" s="121" t="s">
        <v>9520</v>
      </c>
      <c r="H484" s="122" t="s">
        <v>7696</v>
      </c>
      <c r="I484" s="120" t="s">
        <v>4334</v>
      </c>
      <c r="J484" s="120" t="s">
        <v>4334</v>
      </c>
      <c r="K484" s="123">
        <v>1810</v>
      </c>
      <c r="L484" s="124" t="s">
        <v>17271</v>
      </c>
      <c r="M484" s="120" t="s">
        <v>428</v>
      </c>
      <c r="N484" s="120" t="s">
        <v>4344</v>
      </c>
      <c r="O484" s="125"/>
    </row>
    <row r="485" spans="1:15" ht="13.05" customHeight="1">
      <c r="A485" s="118">
        <v>10151889</v>
      </c>
      <c r="B485" s="119">
        <v>42388</v>
      </c>
      <c r="C485" s="125" t="s">
        <v>65</v>
      </c>
      <c r="D485" s="120" t="s">
        <v>430</v>
      </c>
      <c r="E485" s="120" t="s">
        <v>294</v>
      </c>
      <c r="F485" s="125" t="s">
        <v>3800</v>
      </c>
      <c r="G485" s="121" t="s">
        <v>9548</v>
      </c>
      <c r="H485" s="122" t="s">
        <v>17544</v>
      </c>
      <c r="I485" s="120" t="s">
        <v>272</v>
      </c>
      <c r="J485" s="120" t="s">
        <v>272</v>
      </c>
      <c r="K485" s="123">
        <v>15190.88</v>
      </c>
      <c r="L485" s="124" t="s">
        <v>17291</v>
      </c>
      <c r="M485" s="120" t="s">
        <v>431</v>
      </c>
      <c r="N485" s="120" t="s">
        <v>4295</v>
      </c>
      <c r="O485" s="125"/>
    </row>
    <row r="486" spans="1:15" ht="13.05" customHeight="1">
      <c r="A486" s="118">
        <v>10151890</v>
      </c>
      <c r="B486" s="119">
        <v>42388</v>
      </c>
      <c r="C486" s="125" t="s">
        <v>65</v>
      </c>
      <c r="D486" s="120" t="s">
        <v>430</v>
      </c>
      <c r="E486" s="120" t="s">
        <v>17661</v>
      </c>
      <c r="F486" s="125" t="s">
        <v>3800</v>
      </c>
      <c r="G486" s="121" t="s">
        <v>9504</v>
      </c>
      <c r="H486" s="122" t="s">
        <v>7695</v>
      </c>
      <c r="I486" s="120" t="s">
        <v>272</v>
      </c>
      <c r="J486" s="120" t="s">
        <v>4313</v>
      </c>
      <c r="K486" s="123">
        <v>11545.92</v>
      </c>
      <c r="L486" s="124" t="s">
        <v>17272</v>
      </c>
      <c r="M486" s="120" t="s">
        <v>433</v>
      </c>
      <c r="N486" s="120" t="s">
        <v>4295</v>
      </c>
      <c r="O486" s="125"/>
    </row>
    <row r="487" spans="1:15" ht="13.05" customHeight="1">
      <c r="A487" s="118">
        <v>10151891</v>
      </c>
      <c r="B487" s="119">
        <v>42388</v>
      </c>
      <c r="C487" s="125" t="s">
        <v>65</v>
      </c>
      <c r="D487" s="120" t="s">
        <v>430</v>
      </c>
      <c r="E487" s="120" t="s">
        <v>17661</v>
      </c>
      <c r="F487" s="125" t="s">
        <v>3800</v>
      </c>
      <c r="G487" s="121" t="s">
        <v>9504</v>
      </c>
      <c r="H487" s="122" t="s">
        <v>7695</v>
      </c>
      <c r="I487" s="120" t="s">
        <v>272</v>
      </c>
      <c r="J487" s="120" t="s">
        <v>4313</v>
      </c>
      <c r="K487" s="123">
        <v>11545.92</v>
      </c>
      <c r="L487" s="124" t="s">
        <v>17278</v>
      </c>
      <c r="M487" s="120" t="s">
        <v>434</v>
      </c>
      <c r="N487" s="120" t="s">
        <v>4295</v>
      </c>
      <c r="O487" s="125"/>
    </row>
    <row r="488" spans="1:15" ht="13.05" customHeight="1">
      <c r="A488" s="118">
        <v>10151892</v>
      </c>
      <c r="B488" s="119">
        <v>42388</v>
      </c>
      <c r="C488" s="125" t="s">
        <v>65</v>
      </c>
      <c r="D488" s="120" t="s">
        <v>430</v>
      </c>
      <c r="E488" s="120" t="s">
        <v>294</v>
      </c>
      <c r="F488" s="125" t="s">
        <v>3800</v>
      </c>
      <c r="G488" s="121" t="s">
        <v>9504</v>
      </c>
      <c r="H488" s="122" t="s">
        <v>7695</v>
      </c>
      <c r="I488" s="120">
        <v>401.6</v>
      </c>
      <c r="J488" s="120" t="s">
        <v>109</v>
      </c>
      <c r="K488" s="123">
        <v>15190.88</v>
      </c>
      <c r="L488" s="124" t="s">
        <v>17283</v>
      </c>
      <c r="M488" s="120" t="s">
        <v>435</v>
      </c>
      <c r="N488" s="120" t="s">
        <v>4295</v>
      </c>
      <c r="O488" s="125"/>
    </row>
    <row r="489" spans="1:15" ht="13.05" customHeight="1">
      <c r="A489" s="118">
        <v>10151893</v>
      </c>
      <c r="B489" s="119">
        <v>42388</v>
      </c>
      <c r="C489" s="125" t="s">
        <v>65</v>
      </c>
      <c r="D489" s="120" t="s">
        <v>430</v>
      </c>
      <c r="E489" s="120" t="s">
        <v>294</v>
      </c>
      <c r="F489" s="125" t="s">
        <v>3800</v>
      </c>
      <c r="G489" s="121" t="s">
        <v>9504</v>
      </c>
      <c r="H489" s="122" t="s">
        <v>7695</v>
      </c>
      <c r="I489" s="120" t="s">
        <v>272</v>
      </c>
      <c r="J489" s="120" t="s">
        <v>4313</v>
      </c>
      <c r="K489" s="123">
        <v>15190.88</v>
      </c>
      <c r="L489" s="124" t="s">
        <v>17291</v>
      </c>
      <c r="M489" s="120" t="s">
        <v>437</v>
      </c>
      <c r="N489" s="120" t="s">
        <v>4295</v>
      </c>
      <c r="O489" s="125"/>
    </row>
    <row r="490" spans="1:15" ht="13.05" customHeight="1">
      <c r="A490" s="118">
        <v>10152249</v>
      </c>
      <c r="B490" s="119">
        <v>42388</v>
      </c>
      <c r="C490" s="125" t="s">
        <v>65</v>
      </c>
      <c r="D490" s="120" t="s">
        <v>439</v>
      </c>
      <c r="E490" s="120" t="s">
        <v>441</v>
      </c>
      <c r="F490" s="125" t="s">
        <v>17664</v>
      </c>
      <c r="G490" s="121" t="s">
        <v>15863</v>
      </c>
      <c r="H490" s="122" t="s">
        <v>17370</v>
      </c>
      <c r="I490" s="120" t="s">
        <v>110</v>
      </c>
      <c r="J490" s="120" t="s">
        <v>3469</v>
      </c>
      <c r="K490" s="123">
        <v>1696.6</v>
      </c>
      <c r="L490" s="124" t="s">
        <v>12825</v>
      </c>
      <c r="M490" s="120" t="s">
        <v>442</v>
      </c>
      <c r="N490" s="120" t="s">
        <v>4295</v>
      </c>
      <c r="O490" s="125"/>
    </row>
    <row r="491" spans="1:15" ht="14.4" customHeight="1">
      <c r="A491" s="118">
        <v>10152383</v>
      </c>
      <c r="B491" s="119">
        <v>42388</v>
      </c>
      <c r="C491" s="125" t="s">
        <v>65</v>
      </c>
      <c r="D491" s="120" t="s">
        <v>443</v>
      </c>
      <c r="E491" s="120" t="s">
        <v>444</v>
      </c>
      <c r="F491" s="125" t="s">
        <v>17664</v>
      </c>
      <c r="G491" s="121" t="s">
        <v>9504</v>
      </c>
      <c r="H491" s="122" t="s">
        <v>7695</v>
      </c>
      <c r="I491" s="120">
        <v>401.35</v>
      </c>
      <c r="J491" s="120" t="e">
        <v>#N/A</v>
      </c>
      <c r="K491" s="123">
        <v>1644</v>
      </c>
      <c r="L491" s="124" t="s">
        <v>17271</v>
      </c>
      <c r="M491" s="120" t="s">
        <v>445</v>
      </c>
      <c r="N491" s="120" t="e">
        <v>#N/A</v>
      </c>
      <c r="O491" s="125"/>
    </row>
    <row r="492" spans="1:15" ht="14.4" customHeight="1">
      <c r="A492" s="118">
        <v>10152411</v>
      </c>
      <c r="B492" s="119">
        <v>42388</v>
      </c>
      <c r="C492" s="125" t="s">
        <v>65</v>
      </c>
      <c r="D492" s="120" t="s">
        <v>453</v>
      </c>
      <c r="E492" s="120" t="s">
        <v>353</v>
      </c>
      <c r="F492" s="125" t="s">
        <v>17664</v>
      </c>
      <c r="G492" s="121" t="s">
        <v>9548</v>
      </c>
      <c r="H492" s="122" t="s">
        <v>17544</v>
      </c>
      <c r="I492" s="120" t="s">
        <v>12366</v>
      </c>
      <c r="J492" s="120" t="s">
        <v>5745</v>
      </c>
      <c r="K492" s="123">
        <v>1516.96</v>
      </c>
      <c r="L492" s="124" t="s">
        <v>17272</v>
      </c>
      <c r="M492" s="120" t="s">
        <v>454</v>
      </c>
      <c r="N492" s="120" t="s">
        <v>4295</v>
      </c>
      <c r="O492" s="125"/>
    </row>
    <row r="493" spans="1:15" ht="14.4" customHeight="1">
      <c r="A493" s="118">
        <v>10152415</v>
      </c>
      <c r="B493" s="119">
        <v>42388</v>
      </c>
      <c r="C493" s="125" t="s">
        <v>65</v>
      </c>
      <c r="D493" s="120" t="s">
        <v>453</v>
      </c>
      <c r="E493" s="120" t="s">
        <v>422</v>
      </c>
      <c r="F493" s="125" t="s">
        <v>17664</v>
      </c>
      <c r="G493" s="121" t="s">
        <v>9548</v>
      </c>
      <c r="H493" s="122" t="s">
        <v>17544</v>
      </c>
      <c r="I493" s="120" t="s">
        <v>110</v>
      </c>
      <c r="J493" s="120" t="s">
        <v>5745</v>
      </c>
      <c r="K493" s="123">
        <v>3337.92</v>
      </c>
      <c r="L493" s="124" t="s">
        <v>12825</v>
      </c>
      <c r="M493" s="120" t="s">
        <v>458</v>
      </c>
      <c r="N493" s="120" t="s">
        <v>4295</v>
      </c>
      <c r="O493" s="125"/>
    </row>
    <row r="494" spans="1:15" ht="14.4" customHeight="1">
      <c r="A494" s="118">
        <v>10152417</v>
      </c>
      <c r="B494" s="119">
        <v>42388</v>
      </c>
      <c r="C494" s="125" t="s">
        <v>65</v>
      </c>
      <c r="D494" s="120" t="s">
        <v>421</v>
      </c>
      <c r="E494" s="120" t="s">
        <v>452</v>
      </c>
      <c r="F494" s="125" t="s">
        <v>17664</v>
      </c>
      <c r="G494" s="121" t="s">
        <v>16472</v>
      </c>
      <c r="H494" s="122" t="s">
        <v>17504</v>
      </c>
      <c r="I494" s="120" t="s">
        <v>110</v>
      </c>
      <c r="J494" s="120" t="s">
        <v>390</v>
      </c>
      <c r="K494" s="123">
        <v>4249.92</v>
      </c>
      <c r="L494" s="124" t="s">
        <v>12825</v>
      </c>
      <c r="M494" s="120" t="s">
        <v>459</v>
      </c>
      <c r="N494" s="120" t="s">
        <v>4295</v>
      </c>
      <c r="O494" s="125"/>
    </row>
    <row r="495" spans="1:15" ht="14.4" customHeight="1">
      <c r="A495" s="118">
        <v>10152421</v>
      </c>
      <c r="B495" s="119">
        <v>42388</v>
      </c>
      <c r="C495" s="125" t="s">
        <v>65</v>
      </c>
      <c r="D495" s="120" t="s">
        <v>421</v>
      </c>
      <c r="E495" s="120" t="s">
        <v>17661</v>
      </c>
      <c r="F495" s="125" t="s">
        <v>17664</v>
      </c>
      <c r="G495" s="121" t="s">
        <v>9504</v>
      </c>
      <c r="H495" s="122" t="s">
        <v>7695</v>
      </c>
      <c r="I495" s="120" t="s">
        <v>110</v>
      </c>
      <c r="J495" s="120" t="s">
        <v>4299</v>
      </c>
      <c r="K495" s="123">
        <v>4249.92</v>
      </c>
      <c r="L495" s="124" t="s">
        <v>12825</v>
      </c>
      <c r="M495" s="120" t="s">
        <v>461</v>
      </c>
      <c r="N495" s="120" t="s">
        <v>4281</v>
      </c>
      <c r="O495" s="125"/>
    </row>
    <row r="496" spans="1:15" ht="14.4" customHeight="1">
      <c r="A496" s="118">
        <v>10152422</v>
      </c>
      <c r="B496" s="119">
        <v>42388</v>
      </c>
      <c r="C496" s="125" t="s">
        <v>65</v>
      </c>
      <c r="D496" s="120" t="s">
        <v>421</v>
      </c>
      <c r="E496" s="120" t="s">
        <v>17661</v>
      </c>
      <c r="F496" s="125" t="s">
        <v>17664</v>
      </c>
      <c r="G496" s="121" t="s">
        <v>9504</v>
      </c>
      <c r="H496" s="122" t="s">
        <v>7695</v>
      </c>
      <c r="I496" s="120" t="s">
        <v>110</v>
      </c>
      <c r="J496" s="120" t="s">
        <v>4299</v>
      </c>
      <c r="K496" s="123">
        <v>4249.92</v>
      </c>
      <c r="L496" s="124" t="s">
        <v>12825</v>
      </c>
      <c r="M496" s="120" t="s">
        <v>462</v>
      </c>
      <c r="N496" s="120" t="s">
        <v>4281</v>
      </c>
      <c r="O496" s="125"/>
    </row>
    <row r="497" spans="1:15" ht="14.4" customHeight="1">
      <c r="A497" s="118">
        <v>10152423</v>
      </c>
      <c r="B497" s="119">
        <v>42388</v>
      </c>
      <c r="C497" s="125" t="s">
        <v>65</v>
      </c>
      <c r="D497" s="120" t="s">
        <v>421</v>
      </c>
      <c r="E497" s="120" t="s">
        <v>286</v>
      </c>
      <c r="F497" s="125" t="s">
        <v>17664</v>
      </c>
      <c r="G497" s="121" t="s">
        <v>10338</v>
      </c>
      <c r="H497" s="122" t="s">
        <v>17605</v>
      </c>
      <c r="I497" s="120" t="s">
        <v>7267</v>
      </c>
      <c r="J497" s="120" t="s">
        <v>7267</v>
      </c>
      <c r="K497" s="123">
        <v>4249.92</v>
      </c>
      <c r="L497" s="124" t="s">
        <v>12825</v>
      </c>
      <c r="M497" s="120" t="s">
        <v>463</v>
      </c>
      <c r="N497" s="120" t="s">
        <v>4281</v>
      </c>
      <c r="O497" s="125"/>
    </row>
    <row r="498" spans="1:15" ht="14.4" customHeight="1">
      <c r="A498" s="118">
        <v>10152426</v>
      </c>
      <c r="B498" s="119">
        <v>42388</v>
      </c>
      <c r="C498" s="125" t="s">
        <v>65</v>
      </c>
      <c r="D498" s="120" t="s">
        <v>421</v>
      </c>
      <c r="E498" s="120" t="s">
        <v>17661</v>
      </c>
      <c r="F498" s="125" t="s">
        <v>17664</v>
      </c>
      <c r="G498" s="121" t="s">
        <v>9877</v>
      </c>
      <c r="H498" s="122" t="s">
        <v>17360</v>
      </c>
      <c r="I498" s="120" t="s">
        <v>110</v>
      </c>
      <c r="J498" s="120" t="s">
        <v>5182</v>
      </c>
      <c r="K498" s="123">
        <v>4249.92</v>
      </c>
      <c r="L498" s="124" t="s">
        <v>12825</v>
      </c>
      <c r="M498" s="120" t="s">
        <v>464</v>
      </c>
      <c r="N498" s="120" t="s">
        <v>4281</v>
      </c>
      <c r="O498" s="125"/>
    </row>
    <row r="499" spans="1:15" ht="14.4" customHeight="1">
      <c r="A499" s="118">
        <v>10152429</v>
      </c>
      <c r="B499" s="119">
        <v>42388</v>
      </c>
      <c r="C499" s="125" t="s">
        <v>65</v>
      </c>
      <c r="D499" s="120" t="s">
        <v>453</v>
      </c>
      <c r="E499" s="120" t="s">
        <v>17661</v>
      </c>
      <c r="F499" s="125" t="s">
        <v>17664</v>
      </c>
      <c r="G499" s="121" t="s">
        <v>9576</v>
      </c>
      <c r="H499" s="122" t="s">
        <v>17388</v>
      </c>
      <c r="I499" s="120" t="s">
        <v>110</v>
      </c>
      <c r="J499" s="120" t="s">
        <v>4581</v>
      </c>
      <c r="K499" s="123">
        <v>1516.96</v>
      </c>
      <c r="L499" s="124" t="s">
        <v>12825</v>
      </c>
      <c r="M499" s="120" t="s">
        <v>465</v>
      </c>
      <c r="N499" s="120" t="s">
        <v>4295</v>
      </c>
      <c r="O499" s="125"/>
    </row>
    <row r="500" spans="1:15" ht="14.4" customHeight="1">
      <c r="A500" s="118">
        <v>10152431</v>
      </c>
      <c r="B500" s="119">
        <v>42388</v>
      </c>
      <c r="C500" s="125" t="s">
        <v>65</v>
      </c>
      <c r="D500" s="120" t="s">
        <v>453</v>
      </c>
      <c r="E500" s="120" t="s">
        <v>353</v>
      </c>
      <c r="F500" s="125" t="s">
        <v>17664</v>
      </c>
      <c r="G500" s="121" t="s">
        <v>9548</v>
      </c>
      <c r="H500" s="122" t="s">
        <v>17544</v>
      </c>
      <c r="I500" s="120" t="s">
        <v>12366</v>
      </c>
      <c r="J500" s="120" t="s">
        <v>110</v>
      </c>
      <c r="K500" s="123">
        <v>1516.96</v>
      </c>
      <c r="L500" s="124" t="s">
        <v>17272</v>
      </c>
      <c r="M500" s="120" t="s">
        <v>467</v>
      </c>
      <c r="N500" s="120" t="s">
        <v>4295</v>
      </c>
      <c r="O500" s="125"/>
    </row>
    <row r="501" spans="1:15" ht="14.4" customHeight="1">
      <c r="A501" s="118">
        <v>10152439</v>
      </c>
      <c r="B501" s="119">
        <v>42388</v>
      </c>
      <c r="C501" s="125" t="s">
        <v>65</v>
      </c>
      <c r="D501" s="120" t="s">
        <v>453</v>
      </c>
      <c r="E501" s="120" t="s">
        <v>353</v>
      </c>
      <c r="F501" s="125" t="s">
        <v>17664</v>
      </c>
      <c r="G501" s="121" t="s">
        <v>9548</v>
      </c>
      <c r="H501" s="122" t="s">
        <v>17544</v>
      </c>
      <c r="I501" s="120" t="s">
        <v>12366</v>
      </c>
      <c r="J501" s="120" t="s">
        <v>110</v>
      </c>
      <c r="K501" s="123">
        <v>1516.96</v>
      </c>
      <c r="L501" s="124" t="s">
        <v>17272</v>
      </c>
      <c r="M501" s="120" t="s">
        <v>468</v>
      </c>
      <c r="N501" s="120" t="s">
        <v>4295</v>
      </c>
      <c r="O501" s="125"/>
    </row>
    <row r="502" spans="1:15" ht="14.4" customHeight="1">
      <c r="A502" s="118">
        <v>10152440</v>
      </c>
      <c r="B502" s="119">
        <v>42388</v>
      </c>
      <c r="C502" s="125" t="s">
        <v>65</v>
      </c>
      <c r="D502" s="120" t="s">
        <v>453</v>
      </c>
      <c r="E502" s="120" t="s">
        <v>353</v>
      </c>
      <c r="F502" s="125" t="s">
        <v>17664</v>
      </c>
      <c r="G502" s="121" t="s">
        <v>9548</v>
      </c>
      <c r="H502" s="122" t="s">
        <v>17544</v>
      </c>
      <c r="I502" s="120" t="s">
        <v>12366</v>
      </c>
      <c r="J502" s="120" t="s">
        <v>5745</v>
      </c>
      <c r="K502" s="123">
        <v>1516.96</v>
      </c>
      <c r="L502" s="124" t="s">
        <v>17272</v>
      </c>
      <c r="M502" s="120" t="s">
        <v>469</v>
      </c>
      <c r="N502" s="120" t="s">
        <v>4295</v>
      </c>
      <c r="O502" s="125"/>
    </row>
    <row r="503" spans="1:15" ht="14.4" customHeight="1">
      <c r="A503" s="118">
        <v>10152444</v>
      </c>
      <c r="B503" s="119">
        <v>42388</v>
      </c>
      <c r="C503" s="125" t="s">
        <v>65</v>
      </c>
      <c r="D503" s="120" t="s">
        <v>453</v>
      </c>
      <c r="E503" s="120" t="s">
        <v>17661</v>
      </c>
      <c r="F503" s="125" t="s">
        <v>17664</v>
      </c>
      <c r="G503" s="121" t="s">
        <v>16243</v>
      </c>
      <c r="H503" s="122" t="s">
        <v>17456</v>
      </c>
      <c r="I503" s="120" t="s">
        <v>110</v>
      </c>
      <c r="J503" s="120" t="s">
        <v>5450</v>
      </c>
      <c r="K503" s="123">
        <v>3337.92</v>
      </c>
      <c r="L503" s="124" t="s">
        <v>12825</v>
      </c>
      <c r="M503" s="120" t="s">
        <v>471</v>
      </c>
      <c r="N503" s="120" t="s">
        <v>4295</v>
      </c>
      <c r="O503" s="125"/>
    </row>
    <row r="504" spans="1:15" ht="14.4" customHeight="1">
      <c r="A504" s="118">
        <v>10152447</v>
      </c>
      <c r="B504" s="119">
        <v>42388</v>
      </c>
      <c r="C504" s="125" t="s">
        <v>65</v>
      </c>
      <c r="D504" s="120" t="s">
        <v>398</v>
      </c>
      <c r="E504" s="120" t="s">
        <v>472</v>
      </c>
      <c r="F504" s="125" t="s">
        <v>17664</v>
      </c>
      <c r="G504" s="121" t="s">
        <v>9504</v>
      </c>
      <c r="H504" s="122" t="s">
        <v>7695</v>
      </c>
      <c r="I504" s="120">
        <v>401.6</v>
      </c>
      <c r="J504" s="120" t="s">
        <v>109</v>
      </c>
      <c r="K504" s="123">
        <v>3337.92</v>
      </c>
      <c r="L504" s="124" t="s">
        <v>12825</v>
      </c>
      <c r="M504" s="120" t="s">
        <v>473</v>
      </c>
      <c r="N504" s="120" t="s">
        <v>4295</v>
      </c>
      <c r="O504" s="125"/>
    </row>
    <row r="505" spans="1:15" ht="14.4" customHeight="1">
      <c r="A505" s="118">
        <v>10152651</v>
      </c>
      <c r="B505" s="119">
        <v>42388</v>
      </c>
      <c r="C505" s="125" t="s">
        <v>65</v>
      </c>
      <c r="D505" s="120" t="s">
        <v>478</v>
      </c>
      <c r="E505" s="120" t="s">
        <v>17661</v>
      </c>
      <c r="F505" s="125" t="s">
        <v>17664</v>
      </c>
      <c r="G505" s="121" t="s">
        <v>9607</v>
      </c>
      <c r="H505" s="122" t="s">
        <v>17474</v>
      </c>
      <c r="I505" s="120" t="s">
        <v>12264</v>
      </c>
      <c r="J505" s="120" t="s">
        <v>5762</v>
      </c>
      <c r="K505" s="123">
        <v>21403.35</v>
      </c>
      <c r="L505" s="124" t="s">
        <v>17278</v>
      </c>
      <c r="M505" s="120">
        <v>216917</v>
      </c>
      <c r="N505" s="120" t="s">
        <v>4295</v>
      </c>
      <c r="O505" s="125"/>
    </row>
    <row r="506" spans="1:15" ht="14.4" customHeight="1">
      <c r="A506" s="118">
        <v>10152681</v>
      </c>
      <c r="B506" s="119">
        <v>42388</v>
      </c>
      <c r="C506" s="125" t="s">
        <v>65</v>
      </c>
      <c r="D506" s="120" t="s">
        <v>483</v>
      </c>
      <c r="E506" s="120" t="s">
        <v>331</v>
      </c>
      <c r="F506" s="125" t="s">
        <v>17664</v>
      </c>
      <c r="G506" s="121" t="s">
        <v>9504</v>
      </c>
      <c r="H506" s="122" t="s">
        <v>7695</v>
      </c>
      <c r="I506" s="120">
        <v>401.6</v>
      </c>
      <c r="J506" s="120" t="s">
        <v>109</v>
      </c>
      <c r="K506" s="123">
        <v>2104.6</v>
      </c>
      <c r="L506" s="124" t="s">
        <v>17282</v>
      </c>
      <c r="M506" s="120" t="s">
        <v>5436</v>
      </c>
      <c r="N506" s="120" t="s">
        <v>4281</v>
      </c>
      <c r="O506" s="125"/>
    </row>
    <row r="507" spans="1:15" ht="13.05" customHeight="1">
      <c r="A507" s="118">
        <v>10152686</v>
      </c>
      <c r="B507" s="119">
        <v>42388</v>
      </c>
      <c r="C507" s="125" t="s">
        <v>65</v>
      </c>
      <c r="D507" s="120" t="s">
        <v>483</v>
      </c>
      <c r="E507" s="120" t="s">
        <v>484</v>
      </c>
      <c r="F507" s="125" t="s">
        <v>17664</v>
      </c>
      <c r="G507" s="121" t="s">
        <v>15859</v>
      </c>
      <c r="H507" s="122" t="s">
        <v>17368</v>
      </c>
      <c r="I507" s="120" t="s">
        <v>110</v>
      </c>
      <c r="J507" s="120" t="s">
        <v>110</v>
      </c>
      <c r="K507" s="123">
        <v>2104.6</v>
      </c>
      <c r="L507" s="124" t="s">
        <v>12825</v>
      </c>
      <c r="M507" s="120" t="s">
        <v>487</v>
      </c>
      <c r="N507" s="120" t="s">
        <v>4281</v>
      </c>
      <c r="O507" s="125"/>
    </row>
    <row r="508" spans="1:15" ht="13.05" customHeight="1">
      <c r="A508" s="118">
        <v>10152689</v>
      </c>
      <c r="B508" s="119">
        <v>42388</v>
      </c>
      <c r="C508" s="125" t="s">
        <v>65</v>
      </c>
      <c r="D508" s="120" t="s">
        <v>483</v>
      </c>
      <c r="E508" s="120" t="s">
        <v>484</v>
      </c>
      <c r="F508" s="125" t="s">
        <v>17664</v>
      </c>
      <c r="G508" s="121" t="s">
        <v>11253</v>
      </c>
      <c r="H508" s="122" t="s">
        <v>16536</v>
      </c>
      <c r="I508" s="120" t="s">
        <v>110</v>
      </c>
      <c r="J508" s="120" t="e">
        <v>#N/A</v>
      </c>
      <c r="K508" s="123">
        <v>2104.6</v>
      </c>
      <c r="L508" s="124" t="s">
        <v>12825</v>
      </c>
      <c r="M508" s="120" t="s">
        <v>488</v>
      </c>
      <c r="N508" s="120" t="e">
        <v>#N/A</v>
      </c>
      <c r="O508" s="125"/>
    </row>
    <row r="509" spans="1:15" ht="13.05" customHeight="1">
      <c r="A509" s="118">
        <v>10152691</v>
      </c>
      <c r="B509" s="119">
        <v>42388</v>
      </c>
      <c r="C509" s="125" t="s">
        <v>65</v>
      </c>
      <c r="D509" s="120" t="s">
        <v>483</v>
      </c>
      <c r="E509" s="120" t="s">
        <v>489</v>
      </c>
      <c r="F509" s="125" t="s">
        <v>17664</v>
      </c>
      <c r="G509" s="121" t="s">
        <v>9504</v>
      </c>
      <c r="H509" s="122" t="s">
        <v>7695</v>
      </c>
      <c r="I509" s="120">
        <v>401.6</v>
      </c>
      <c r="J509" s="120" t="s">
        <v>109</v>
      </c>
      <c r="K509" s="123">
        <v>2104.6</v>
      </c>
      <c r="L509" s="124" t="s">
        <v>17282</v>
      </c>
      <c r="M509" s="120" t="s">
        <v>486</v>
      </c>
      <c r="N509" s="120" t="s">
        <v>4295</v>
      </c>
      <c r="O509" s="125"/>
    </row>
    <row r="510" spans="1:15" ht="13.05" customHeight="1">
      <c r="A510" s="118">
        <v>10152756</v>
      </c>
      <c r="B510" s="119">
        <v>42388</v>
      </c>
      <c r="C510" s="125" t="s">
        <v>65</v>
      </c>
      <c r="D510" s="120" t="s">
        <v>494</v>
      </c>
      <c r="E510" s="120" t="s">
        <v>17661</v>
      </c>
      <c r="F510" s="125" t="s">
        <v>17664</v>
      </c>
      <c r="G510" s="121" t="s">
        <v>9504</v>
      </c>
      <c r="H510" s="122" t="s">
        <v>7695</v>
      </c>
      <c r="I510" s="120">
        <v>401.25</v>
      </c>
      <c r="J510" s="120" t="s">
        <v>4580</v>
      </c>
      <c r="K510" s="123">
        <v>2303</v>
      </c>
      <c r="L510" s="124" t="s">
        <v>17271</v>
      </c>
      <c r="M510" s="120" t="s">
        <v>495</v>
      </c>
      <c r="N510" s="120" t="s">
        <v>4344</v>
      </c>
      <c r="O510" s="125"/>
    </row>
    <row r="511" spans="1:15" ht="13.05" customHeight="1">
      <c r="A511" s="118">
        <v>10152835</v>
      </c>
      <c r="B511" s="119">
        <v>42388</v>
      </c>
      <c r="C511" s="125" t="s">
        <v>65</v>
      </c>
      <c r="D511" s="120" t="s">
        <v>497</v>
      </c>
      <c r="E511" s="120" t="s">
        <v>17661</v>
      </c>
      <c r="F511" s="125" t="s">
        <v>17664</v>
      </c>
      <c r="G511" s="121" t="s">
        <v>9504</v>
      </c>
      <c r="H511" s="122" t="s">
        <v>7695</v>
      </c>
      <c r="I511" s="120">
        <v>401.43</v>
      </c>
      <c r="J511" s="120" t="s">
        <v>4798</v>
      </c>
      <c r="K511" s="123">
        <v>4211</v>
      </c>
      <c r="L511" s="124" t="s">
        <v>17272</v>
      </c>
      <c r="M511" s="120" t="s">
        <v>498</v>
      </c>
      <c r="N511" s="120" t="s">
        <v>4301</v>
      </c>
      <c r="O511" s="125"/>
    </row>
    <row r="512" spans="1:15" ht="13.05" customHeight="1">
      <c r="A512" s="118">
        <v>10152837</v>
      </c>
      <c r="B512" s="119">
        <v>42388</v>
      </c>
      <c r="C512" s="125" t="s">
        <v>65</v>
      </c>
      <c r="D512" s="120" t="s">
        <v>500</v>
      </c>
      <c r="E512" s="120" t="s">
        <v>17661</v>
      </c>
      <c r="F512" s="125" t="s">
        <v>17664</v>
      </c>
      <c r="G512" s="121" t="s">
        <v>9504</v>
      </c>
      <c r="H512" s="122" t="s">
        <v>7695</v>
      </c>
      <c r="I512" s="120" t="s">
        <v>4482</v>
      </c>
      <c r="J512" s="120" t="s">
        <v>5681</v>
      </c>
      <c r="K512" s="123">
        <v>4211</v>
      </c>
      <c r="L512" s="124" t="s">
        <v>17271</v>
      </c>
      <c r="M512" s="120" t="s">
        <v>501</v>
      </c>
      <c r="N512" s="120" t="s">
        <v>4301</v>
      </c>
      <c r="O512" s="125"/>
    </row>
    <row r="513" spans="1:15" ht="14.4" customHeight="1">
      <c r="A513" s="118">
        <v>10153862</v>
      </c>
      <c r="B513" s="119">
        <v>42388</v>
      </c>
      <c r="C513" s="125" t="s">
        <v>65</v>
      </c>
      <c r="D513" s="120" t="s">
        <v>524</v>
      </c>
      <c r="E513" s="120" t="s">
        <v>286</v>
      </c>
      <c r="F513" s="125" t="s">
        <v>17664</v>
      </c>
      <c r="G513" s="121" t="s">
        <v>9504</v>
      </c>
      <c r="H513" s="122" t="s">
        <v>7695</v>
      </c>
      <c r="I513" s="120" t="s">
        <v>110</v>
      </c>
      <c r="J513" s="120" t="s">
        <v>110</v>
      </c>
      <c r="K513" s="123">
        <v>4249.92</v>
      </c>
      <c r="L513" s="124" t="s">
        <v>12825</v>
      </c>
      <c r="M513" s="120" t="s">
        <v>526</v>
      </c>
      <c r="N513" s="120" t="s">
        <v>4295</v>
      </c>
      <c r="O513" s="125"/>
    </row>
    <row r="514" spans="1:15" ht="13.05" customHeight="1">
      <c r="A514" s="118">
        <v>10153863</v>
      </c>
      <c r="B514" s="119">
        <v>42388</v>
      </c>
      <c r="C514" s="125" t="s">
        <v>65</v>
      </c>
      <c r="D514" s="120" t="s">
        <v>527</v>
      </c>
      <c r="E514" s="120" t="s">
        <v>394</v>
      </c>
      <c r="F514" s="125" t="s">
        <v>17664</v>
      </c>
      <c r="G514" s="121" t="s">
        <v>9778</v>
      </c>
      <c r="H514" s="122" t="s">
        <v>17349</v>
      </c>
      <c r="I514" s="120" t="s">
        <v>5755</v>
      </c>
      <c r="J514" s="120" t="s">
        <v>5755</v>
      </c>
      <c r="K514" s="123">
        <v>3033.92</v>
      </c>
      <c r="L514" s="124" t="s">
        <v>17281</v>
      </c>
      <c r="M514" s="120" t="s">
        <v>528</v>
      </c>
      <c r="N514" s="120" t="s">
        <v>4295</v>
      </c>
      <c r="O514" s="125"/>
    </row>
    <row r="515" spans="1:15" ht="13.05" customHeight="1">
      <c r="A515" s="118">
        <v>10153869</v>
      </c>
      <c r="B515" s="119">
        <v>42388</v>
      </c>
      <c r="C515" s="125" t="s">
        <v>65</v>
      </c>
      <c r="D515" s="120" t="s">
        <v>530</v>
      </c>
      <c r="E515" s="120" t="s">
        <v>353</v>
      </c>
      <c r="F515" s="125" t="s">
        <v>17664</v>
      </c>
      <c r="G515" s="121" t="s">
        <v>16110</v>
      </c>
      <c r="H515" s="122" t="s">
        <v>17427</v>
      </c>
      <c r="I515" s="120" t="s">
        <v>110</v>
      </c>
      <c r="J515" s="120" t="s">
        <v>110</v>
      </c>
      <c r="K515" s="123">
        <v>1516.96</v>
      </c>
      <c r="L515" s="124" t="s">
        <v>12825</v>
      </c>
      <c r="M515" s="120" t="s">
        <v>531</v>
      </c>
      <c r="N515" s="120" t="s">
        <v>4295</v>
      </c>
      <c r="O515" s="125"/>
    </row>
    <row r="516" spans="1:15" ht="13.05" customHeight="1">
      <c r="A516" s="127">
        <v>10153870</v>
      </c>
      <c r="B516" s="128">
        <v>42388</v>
      </c>
      <c r="C516" s="129" t="s">
        <v>65</v>
      </c>
      <c r="D516" s="129" t="s">
        <v>530</v>
      </c>
      <c r="E516" s="129" t="s">
        <v>353</v>
      </c>
      <c r="F516" s="129" t="s">
        <v>17664</v>
      </c>
      <c r="G516" s="127" t="s">
        <v>9548</v>
      </c>
      <c r="H516" s="130" t="s">
        <v>17544</v>
      </c>
      <c r="I516" s="129" t="s">
        <v>110</v>
      </c>
      <c r="J516" s="129" t="s">
        <v>110</v>
      </c>
      <c r="K516" s="131">
        <v>1516.96</v>
      </c>
      <c r="L516" s="132" t="s">
        <v>17299</v>
      </c>
      <c r="M516" s="129" t="s">
        <v>532</v>
      </c>
      <c r="N516" s="129" t="s">
        <v>4295</v>
      </c>
      <c r="O516" s="129" t="s">
        <v>17663</v>
      </c>
    </row>
    <row r="517" spans="1:15" ht="13.05" customHeight="1">
      <c r="A517" s="118">
        <v>10153871</v>
      </c>
      <c r="B517" s="119">
        <v>42388</v>
      </c>
      <c r="C517" s="125" t="s">
        <v>65</v>
      </c>
      <c r="D517" s="120" t="s">
        <v>530</v>
      </c>
      <c r="E517" s="120" t="s">
        <v>353</v>
      </c>
      <c r="F517" s="125" t="s">
        <v>17664</v>
      </c>
      <c r="G517" s="121" t="s">
        <v>9616</v>
      </c>
      <c r="H517" s="122" t="s">
        <v>17528</v>
      </c>
      <c r="I517" s="120" t="s">
        <v>8367</v>
      </c>
      <c r="J517" s="120" t="s">
        <v>390</v>
      </c>
      <c r="K517" s="123">
        <v>1516.96</v>
      </c>
      <c r="L517" s="124" t="s">
        <v>17300</v>
      </c>
      <c r="M517" s="120" t="s">
        <v>533</v>
      </c>
      <c r="N517" s="120" t="s">
        <v>4295</v>
      </c>
      <c r="O517" s="125"/>
    </row>
    <row r="518" spans="1:15" ht="13.05" customHeight="1">
      <c r="A518" s="118">
        <v>10153874</v>
      </c>
      <c r="B518" s="119">
        <v>42388</v>
      </c>
      <c r="C518" s="125" t="s">
        <v>65</v>
      </c>
      <c r="D518" s="120" t="s">
        <v>534</v>
      </c>
      <c r="E518" s="120" t="s">
        <v>535</v>
      </c>
      <c r="F518" s="125" t="s">
        <v>3800</v>
      </c>
      <c r="G518" s="121" t="s">
        <v>9504</v>
      </c>
      <c r="H518" s="122" t="s">
        <v>7695</v>
      </c>
      <c r="I518" s="120" t="s">
        <v>272</v>
      </c>
      <c r="J518" s="120" t="s">
        <v>4313</v>
      </c>
      <c r="K518" s="123">
        <v>7900.96</v>
      </c>
      <c r="L518" s="124" t="s">
        <v>17291</v>
      </c>
      <c r="M518" s="120" t="s">
        <v>536</v>
      </c>
      <c r="N518" s="120" t="s">
        <v>4295</v>
      </c>
      <c r="O518" s="125"/>
    </row>
    <row r="519" spans="1:15" ht="13.05" customHeight="1">
      <c r="A519" s="118">
        <v>10153875</v>
      </c>
      <c r="B519" s="119">
        <v>42388</v>
      </c>
      <c r="C519" s="125" t="s">
        <v>65</v>
      </c>
      <c r="D519" s="120" t="s">
        <v>534</v>
      </c>
      <c r="E519" s="120" t="s">
        <v>535</v>
      </c>
      <c r="F519" s="125" t="s">
        <v>3800</v>
      </c>
      <c r="G519" s="121" t="s">
        <v>9504</v>
      </c>
      <c r="H519" s="122" t="s">
        <v>7695</v>
      </c>
      <c r="I519" s="120" t="s">
        <v>272</v>
      </c>
      <c r="J519" s="120" t="s">
        <v>4313</v>
      </c>
      <c r="K519" s="123">
        <v>7900.96</v>
      </c>
      <c r="L519" s="124" t="s">
        <v>17291</v>
      </c>
      <c r="M519" s="120" t="s">
        <v>536</v>
      </c>
      <c r="N519" s="120" t="s">
        <v>4295</v>
      </c>
      <c r="O519" s="125"/>
    </row>
    <row r="520" spans="1:15" ht="13.05" customHeight="1">
      <c r="A520" s="118">
        <v>10153876</v>
      </c>
      <c r="B520" s="119">
        <v>42388</v>
      </c>
      <c r="C520" s="125" t="s">
        <v>65</v>
      </c>
      <c r="D520" s="120" t="s">
        <v>538</v>
      </c>
      <c r="E520" s="120" t="s">
        <v>539</v>
      </c>
      <c r="F520" s="125" t="s">
        <v>17664</v>
      </c>
      <c r="G520" s="121" t="s">
        <v>9548</v>
      </c>
      <c r="H520" s="122" t="s">
        <v>17544</v>
      </c>
      <c r="I520" s="120" t="s">
        <v>110</v>
      </c>
      <c r="J520" s="120" t="s">
        <v>5382</v>
      </c>
      <c r="K520" s="123">
        <v>3337.92</v>
      </c>
      <c r="L520" s="124" t="s">
        <v>12825</v>
      </c>
      <c r="M520" s="120" t="s">
        <v>540</v>
      </c>
      <c r="N520" s="120" t="s">
        <v>4295</v>
      </c>
      <c r="O520" s="125"/>
    </row>
    <row r="521" spans="1:15" ht="13.05" customHeight="1">
      <c r="A521" s="118">
        <v>10153877</v>
      </c>
      <c r="B521" s="119">
        <v>42388</v>
      </c>
      <c r="C521" s="125" t="s">
        <v>65</v>
      </c>
      <c r="D521" s="120" t="s">
        <v>538</v>
      </c>
      <c r="E521" s="120" t="s">
        <v>470</v>
      </c>
      <c r="F521" s="125" t="s">
        <v>17664</v>
      </c>
      <c r="G521" s="121" t="s">
        <v>16472</v>
      </c>
      <c r="H521" s="122" t="s">
        <v>17504</v>
      </c>
      <c r="I521" s="120" t="s">
        <v>110</v>
      </c>
      <c r="J521" s="120" t="s">
        <v>390</v>
      </c>
      <c r="K521" s="123">
        <v>3337.92</v>
      </c>
      <c r="L521" s="124" t="s">
        <v>12825</v>
      </c>
      <c r="M521" s="120" t="s">
        <v>542</v>
      </c>
      <c r="N521" s="120" t="s">
        <v>4295</v>
      </c>
      <c r="O521" s="125"/>
    </row>
    <row r="522" spans="1:15" ht="13.05" customHeight="1">
      <c r="A522" s="118">
        <v>10153878</v>
      </c>
      <c r="B522" s="119">
        <v>42388</v>
      </c>
      <c r="C522" s="125" t="s">
        <v>65</v>
      </c>
      <c r="D522" s="120" t="s">
        <v>527</v>
      </c>
      <c r="E522" s="120" t="s">
        <v>422</v>
      </c>
      <c r="F522" s="125" t="s">
        <v>17664</v>
      </c>
      <c r="G522" s="121" t="s">
        <v>9548</v>
      </c>
      <c r="H522" s="122" t="s">
        <v>17544</v>
      </c>
      <c r="I522" s="120" t="s">
        <v>110</v>
      </c>
      <c r="J522" s="120" t="s">
        <v>5706</v>
      </c>
      <c r="K522" s="123">
        <v>3337.92</v>
      </c>
      <c r="L522" s="124" t="s">
        <v>12825</v>
      </c>
      <c r="M522" s="120" t="s">
        <v>543</v>
      </c>
      <c r="N522" s="120" t="s">
        <v>4295</v>
      </c>
      <c r="O522" s="125"/>
    </row>
    <row r="523" spans="1:15" ht="13.05" customHeight="1">
      <c r="A523" s="118">
        <v>10153881</v>
      </c>
      <c r="B523" s="119">
        <v>42388</v>
      </c>
      <c r="C523" s="125" t="s">
        <v>65</v>
      </c>
      <c r="D523" s="120" t="s">
        <v>545</v>
      </c>
      <c r="E523" s="120" t="s">
        <v>353</v>
      </c>
      <c r="F523" s="125" t="s">
        <v>17664</v>
      </c>
      <c r="G523" s="121" t="s">
        <v>9548</v>
      </c>
      <c r="H523" s="122" t="s">
        <v>17544</v>
      </c>
      <c r="I523" s="120" t="s">
        <v>455</v>
      </c>
      <c r="J523" s="120" t="s">
        <v>110</v>
      </c>
      <c r="K523" s="123">
        <v>1516.96</v>
      </c>
      <c r="L523" s="124" t="s">
        <v>17300</v>
      </c>
      <c r="M523" s="120" t="s">
        <v>546</v>
      </c>
      <c r="N523" s="120" t="s">
        <v>4295</v>
      </c>
      <c r="O523" s="125"/>
    </row>
    <row r="524" spans="1:15" ht="13.05" customHeight="1">
      <c r="A524" s="118">
        <v>10153882</v>
      </c>
      <c r="B524" s="119">
        <v>42388</v>
      </c>
      <c r="C524" s="125" t="s">
        <v>65</v>
      </c>
      <c r="D524" s="120" t="s">
        <v>548</v>
      </c>
      <c r="E524" s="120" t="s">
        <v>181</v>
      </c>
      <c r="F524" s="125" t="s">
        <v>3800</v>
      </c>
      <c r="G524" s="121" t="s">
        <v>9504</v>
      </c>
      <c r="H524" s="122" t="s">
        <v>7695</v>
      </c>
      <c r="I524" s="120">
        <v>401.6</v>
      </c>
      <c r="J524" s="120" t="s">
        <v>4313</v>
      </c>
      <c r="K524" s="123">
        <v>14579.84</v>
      </c>
      <c r="L524" s="124" t="s">
        <v>17283</v>
      </c>
      <c r="M524" s="120" t="s">
        <v>549</v>
      </c>
      <c r="N524" s="120" t="s">
        <v>4295</v>
      </c>
      <c r="O524" s="125"/>
    </row>
    <row r="525" spans="1:15" ht="14.4" customHeight="1">
      <c r="A525" s="118">
        <v>10153883</v>
      </c>
      <c r="B525" s="119">
        <v>42388</v>
      </c>
      <c r="C525" s="125" t="s">
        <v>65</v>
      </c>
      <c r="D525" s="120" t="s">
        <v>527</v>
      </c>
      <c r="E525" s="120" t="s">
        <v>551</v>
      </c>
      <c r="F525" s="125" t="s">
        <v>17664</v>
      </c>
      <c r="G525" s="121" t="s">
        <v>16649</v>
      </c>
      <c r="H525" s="122" t="s">
        <v>16650</v>
      </c>
      <c r="I525" s="120" t="s">
        <v>110</v>
      </c>
      <c r="J525" s="120" t="s">
        <v>5150</v>
      </c>
      <c r="K525" s="123">
        <v>3337.92</v>
      </c>
      <c r="L525" s="124" t="s">
        <v>12825</v>
      </c>
      <c r="M525" s="120" t="s">
        <v>552</v>
      </c>
      <c r="N525" s="120" t="s">
        <v>4295</v>
      </c>
      <c r="O525" s="125"/>
    </row>
    <row r="526" spans="1:15" ht="13.05" customHeight="1">
      <c r="A526" s="118">
        <v>10154093</v>
      </c>
      <c r="B526" s="119">
        <v>42388</v>
      </c>
      <c r="C526" s="125" t="s">
        <v>65</v>
      </c>
      <c r="D526" s="120" t="s">
        <v>556</v>
      </c>
      <c r="E526" s="120" t="s">
        <v>557</v>
      </c>
      <c r="F526" s="125" t="s">
        <v>17664</v>
      </c>
      <c r="G526" s="121" t="s">
        <v>16875</v>
      </c>
      <c r="H526" s="122" t="s">
        <v>17594</v>
      </c>
      <c r="I526" s="120" t="s">
        <v>110</v>
      </c>
      <c r="J526" s="120" t="s">
        <v>5447</v>
      </c>
      <c r="K526" s="123">
        <v>1881.76</v>
      </c>
      <c r="L526" s="124" t="s">
        <v>12825</v>
      </c>
      <c r="M526" s="120" t="s">
        <v>560</v>
      </c>
      <c r="N526" s="120" t="s">
        <v>4295</v>
      </c>
      <c r="O526" s="125"/>
    </row>
    <row r="527" spans="1:15" ht="13.05" customHeight="1">
      <c r="A527" s="118">
        <v>10154094</v>
      </c>
      <c r="B527" s="119">
        <v>42388</v>
      </c>
      <c r="C527" s="125" t="s">
        <v>65</v>
      </c>
      <c r="D527" s="120" t="s">
        <v>556</v>
      </c>
      <c r="E527" s="120" t="s">
        <v>557</v>
      </c>
      <c r="F527" s="125" t="s">
        <v>17664</v>
      </c>
      <c r="G527" s="121" t="s">
        <v>16383</v>
      </c>
      <c r="H527" s="122" t="s">
        <v>17496</v>
      </c>
      <c r="I527" s="120" t="s">
        <v>110</v>
      </c>
      <c r="J527" s="120" t="s">
        <v>5449</v>
      </c>
      <c r="K527" s="123">
        <v>1881.76</v>
      </c>
      <c r="L527" s="124" t="s">
        <v>12825</v>
      </c>
      <c r="M527" s="120" t="s">
        <v>561</v>
      </c>
      <c r="N527" s="120" t="s">
        <v>4295</v>
      </c>
      <c r="O527" s="125"/>
    </row>
    <row r="528" spans="1:15" ht="13.05" customHeight="1">
      <c r="A528" s="118">
        <v>10154096</v>
      </c>
      <c r="B528" s="119">
        <v>42388</v>
      </c>
      <c r="C528" s="125" t="s">
        <v>65</v>
      </c>
      <c r="D528" s="120" t="s">
        <v>556</v>
      </c>
      <c r="E528" s="120" t="s">
        <v>557</v>
      </c>
      <c r="F528" s="125" t="s">
        <v>17664</v>
      </c>
      <c r="G528" s="121" t="s">
        <v>10116</v>
      </c>
      <c r="H528" s="122" t="s">
        <v>17576</v>
      </c>
      <c r="I528" s="120" t="s">
        <v>12436</v>
      </c>
      <c r="J528" s="120" t="s">
        <v>5111</v>
      </c>
      <c r="K528" s="123">
        <v>1881.76</v>
      </c>
      <c r="L528" s="124" t="s">
        <v>17292</v>
      </c>
      <c r="M528" s="120" t="s">
        <v>562</v>
      </c>
      <c r="N528" s="120" t="s">
        <v>4295</v>
      </c>
      <c r="O528" s="125"/>
    </row>
    <row r="529" spans="1:15" ht="13.05" customHeight="1">
      <c r="A529" s="118">
        <v>10154097</v>
      </c>
      <c r="B529" s="119">
        <v>42388</v>
      </c>
      <c r="C529" s="125" t="s">
        <v>65</v>
      </c>
      <c r="D529" s="120" t="s">
        <v>556</v>
      </c>
      <c r="E529" s="120" t="s">
        <v>557</v>
      </c>
      <c r="F529" s="125" t="s">
        <v>17664</v>
      </c>
      <c r="G529" s="121" t="s">
        <v>16925</v>
      </c>
      <c r="H529" s="122" t="s">
        <v>17613</v>
      </c>
      <c r="I529" s="120" t="s">
        <v>110</v>
      </c>
      <c r="J529" s="120" t="s">
        <v>5451</v>
      </c>
      <c r="K529" s="123">
        <v>1881.76</v>
      </c>
      <c r="L529" s="124" t="s">
        <v>12825</v>
      </c>
      <c r="M529" s="120" t="s">
        <v>563</v>
      </c>
      <c r="N529" s="120" t="s">
        <v>4295</v>
      </c>
      <c r="O529" s="125"/>
    </row>
    <row r="530" spans="1:15" ht="13.05" customHeight="1">
      <c r="A530" s="118">
        <v>10154112</v>
      </c>
      <c r="B530" s="119">
        <v>42388</v>
      </c>
      <c r="C530" s="125" t="s">
        <v>65</v>
      </c>
      <c r="D530" s="120" t="s">
        <v>530</v>
      </c>
      <c r="E530" s="120" t="s">
        <v>353</v>
      </c>
      <c r="F530" s="125" t="s">
        <v>17664</v>
      </c>
      <c r="G530" s="121" t="s">
        <v>9622</v>
      </c>
      <c r="H530" s="122" t="s">
        <v>17471</v>
      </c>
      <c r="I530" s="120" t="s">
        <v>8304</v>
      </c>
      <c r="J530" s="120" t="s">
        <v>109</v>
      </c>
      <c r="K530" s="123">
        <v>1516.96</v>
      </c>
      <c r="L530" s="124" t="s">
        <v>17300</v>
      </c>
      <c r="M530" s="120" t="s">
        <v>564</v>
      </c>
      <c r="N530" s="120" t="s">
        <v>4295</v>
      </c>
      <c r="O530" s="125"/>
    </row>
    <row r="531" spans="1:15" ht="13.05" customHeight="1">
      <c r="A531" s="118">
        <v>10154118</v>
      </c>
      <c r="B531" s="119">
        <v>42388</v>
      </c>
      <c r="C531" s="125" t="s">
        <v>65</v>
      </c>
      <c r="D531" s="120" t="s">
        <v>530</v>
      </c>
      <c r="E531" s="120" t="s">
        <v>353</v>
      </c>
      <c r="F531" s="125" t="s">
        <v>17664</v>
      </c>
      <c r="G531" s="121" t="s">
        <v>9532</v>
      </c>
      <c r="H531" s="122" t="s">
        <v>17354</v>
      </c>
      <c r="I531" s="120" t="s">
        <v>110</v>
      </c>
      <c r="J531" s="120" t="s">
        <v>5784</v>
      </c>
      <c r="K531" s="123">
        <v>1516.96</v>
      </c>
      <c r="L531" s="124" t="s">
        <v>12825</v>
      </c>
      <c r="M531" s="120" t="s">
        <v>566</v>
      </c>
      <c r="N531" s="120" t="s">
        <v>4295</v>
      </c>
      <c r="O531" s="125"/>
    </row>
    <row r="532" spans="1:15" ht="13.05" customHeight="1">
      <c r="A532" s="118">
        <v>10154119</v>
      </c>
      <c r="B532" s="119">
        <v>42388</v>
      </c>
      <c r="C532" s="125" t="s">
        <v>65</v>
      </c>
      <c r="D532" s="120" t="s">
        <v>530</v>
      </c>
      <c r="E532" s="120" t="s">
        <v>353</v>
      </c>
      <c r="F532" s="125" t="s">
        <v>17664</v>
      </c>
      <c r="G532" s="121" t="s">
        <v>16306</v>
      </c>
      <c r="H532" s="122" t="s">
        <v>17475</v>
      </c>
      <c r="I532" s="120" t="s">
        <v>110</v>
      </c>
      <c r="J532" s="120" t="s">
        <v>110</v>
      </c>
      <c r="K532" s="123">
        <v>1516.96</v>
      </c>
      <c r="L532" s="124" t="s">
        <v>12825</v>
      </c>
      <c r="M532" s="120" t="s">
        <v>567</v>
      </c>
      <c r="N532" s="120" t="s">
        <v>4295</v>
      </c>
      <c r="O532" s="125"/>
    </row>
    <row r="533" spans="1:15" ht="13.05" customHeight="1">
      <c r="A533" s="118">
        <v>10154121</v>
      </c>
      <c r="B533" s="119">
        <v>42388</v>
      </c>
      <c r="C533" s="125" t="s">
        <v>65</v>
      </c>
      <c r="D533" s="120" t="s">
        <v>530</v>
      </c>
      <c r="E533" s="120" t="s">
        <v>353</v>
      </c>
      <c r="F533" s="125" t="s">
        <v>17664</v>
      </c>
      <c r="G533" s="121" t="s">
        <v>9504</v>
      </c>
      <c r="H533" s="122" t="s">
        <v>7695</v>
      </c>
      <c r="I533" s="120">
        <v>401.6</v>
      </c>
      <c r="J533" s="120" t="s">
        <v>109</v>
      </c>
      <c r="K533" s="123">
        <v>1516.96</v>
      </c>
      <c r="L533" s="124" t="s">
        <v>17282</v>
      </c>
      <c r="M533" s="120" t="s">
        <v>569</v>
      </c>
      <c r="N533" s="120" t="s">
        <v>4295</v>
      </c>
      <c r="O533" s="125"/>
    </row>
    <row r="534" spans="1:15" ht="14.4" customHeight="1">
      <c r="A534" s="118">
        <v>10154125</v>
      </c>
      <c r="B534" s="119">
        <v>42388</v>
      </c>
      <c r="C534" s="125" t="s">
        <v>65</v>
      </c>
      <c r="D534" s="120" t="s">
        <v>527</v>
      </c>
      <c r="E534" s="120" t="s">
        <v>539</v>
      </c>
      <c r="F534" s="125" t="s">
        <v>17664</v>
      </c>
      <c r="G534" s="121" t="s">
        <v>9548</v>
      </c>
      <c r="H534" s="122" t="s">
        <v>17544</v>
      </c>
      <c r="I534" s="120" t="s">
        <v>110</v>
      </c>
      <c r="J534" s="120" t="s">
        <v>5706</v>
      </c>
      <c r="K534" s="123">
        <v>3337.92</v>
      </c>
      <c r="L534" s="124" t="s">
        <v>12825</v>
      </c>
      <c r="M534" s="120" t="s">
        <v>570</v>
      </c>
      <c r="N534" s="120" t="s">
        <v>4295</v>
      </c>
      <c r="O534" s="125"/>
    </row>
    <row r="535" spans="1:15" ht="14.4" customHeight="1">
      <c r="A535" s="118">
        <v>10154128</v>
      </c>
      <c r="B535" s="119">
        <v>42388</v>
      </c>
      <c r="C535" s="125" t="s">
        <v>65</v>
      </c>
      <c r="D535" s="120" t="s">
        <v>527</v>
      </c>
      <c r="E535" s="120" t="s">
        <v>422</v>
      </c>
      <c r="F535" s="125" t="s">
        <v>17664</v>
      </c>
      <c r="G535" s="121" t="s">
        <v>9548</v>
      </c>
      <c r="H535" s="122" t="s">
        <v>17544</v>
      </c>
      <c r="I535" s="120" t="s">
        <v>110</v>
      </c>
      <c r="J535" s="120" t="s">
        <v>5789</v>
      </c>
      <c r="K535" s="123">
        <v>3337.92</v>
      </c>
      <c r="L535" s="124" t="s">
        <v>12825</v>
      </c>
      <c r="M535" s="120" t="s">
        <v>571</v>
      </c>
      <c r="N535" s="120" t="s">
        <v>4295</v>
      </c>
      <c r="O535" s="125"/>
    </row>
    <row r="536" spans="1:15" ht="14.4" customHeight="1">
      <c r="A536" s="118">
        <v>10154129</v>
      </c>
      <c r="B536" s="119">
        <v>42388</v>
      </c>
      <c r="C536" s="125" t="s">
        <v>65</v>
      </c>
      <c r="D536" s="120" t="s">
        <v>527</v>
      </c>
      <c r="E536" s="120" t="s">
        <v>422</v>
      </c>
      <c r="F536" s="125" t="s">
        <v>17664</v>
      </c>
      <c r="G536" s="121" t="s">
        <v>9548</v>
      </c>
      <c r="H536" s="122" t="s">
        <v>17544</v>
      </c>
      <c r="I536" s="120" t="s">
        <v>110</v>
      </c>
      <c r="J536" s="120" t="s">
        <v>5382</v>
      </c>
      <c r="K536" s="123">
        <v>3337.92</v>
      </c>
      <c r="L536" s="124" t="s">
        <v>12825</v>
      </c>
      <c r="M536" s="120" t="s">
        <v>572</v>
      </c>
      <c r="N536" s="120" t="s">
        <v>4295</v>
      </c>
      <c r="O536" s="125"/>
    </row>
    <row r="537" spans="1:15" ht="14.4" customHeight="1">
      <c r="A537" s="118">
        <v>10154131</v>
      </c>
      <c r="B537" s="119">
        <v>42388</v>
      </c>
      <c r="C537" s="125" t="s">
        <v>65</v>
      </c>
      <c r="D537" s="120" t="s">
        <v>527</v>
      </c>
      <c r="E537" s="120" t="s">
        <v>422</v>
      </c>
      <c r="F537" s="125" t="s">
        <v>17664</v>
      </c>
      <c r="G537" s="121" t="s">
        <v>9548</v>
      </c>
      <c r="H537" s="122" t="s">
        <v>17544</v>
      </c>
      <c r="I537" s="120" t="s">
        <v>110</v>
      </c>
      <c r="J537" s="120" t="s">
        <v>5200</v>
      </c>
      <c r="K537" s="123">
        <v>3337.92</v>
      </c>
      <c r="L537" s="124" t="s">
        <v>12825</v>
      </c>
      <c r="M537" s="120" t="s">
        <v>573</v>
      </c>
      <c r="N537" s="120" t="s">
        <v>4295</v>
      </c>
      <c r="O537" s="125"/>
    </row>
    <row r="538" spans="1:15" ht="14.4" customHeight="1">
      <c r="A538" s="118">
        <v>10154133</v>
      </c>
      <c r="B538" s="119">
        <v>42388</v>
      </c>
      <c r="C538" s="125" t="s">
        <v>65</v>
      </c>
      <c r="D538" s="120" t="s">
        <v>524</v>
      </c>
      <c r="E538" s="120" t="s">
        <v>286</v>
      </c>
      <c r="F538" s="125" t="s">
        <v>17664</v>
      </c>
      <c r="G538" s="121" t="s">
        <v>9504</v>
      </c>
      <c r="H538" s="122" t="s">
        <v>7695</v>
      </c>
      <c r="I538" s="120" t="s">
        <v>110</v>
      </c>
      <c r="J538" s="120" t="s">
        <v>109</v>
      </c>
      <c r="K538" s="123">
        <v>4249.92</v>
      </c>
      <c r="L538" s="124" t="s">
        <v>12825</v>
      </c>
      <c r="M538" s="120" t="s">
        <v>574</v>
      </c>
      <c r="N538" s="120" t="s">
        <v>4295</v>
      </c>
      <c r="O538" s="125"/>
    </row>
    <row r="539" spans="1:15" ht="14.4" customHeight="1">
      <c r="A539" s="118">
        <v>10154134</v>
      </c>
      <c r="B539" s="119">
        <v>42388</v>
      </c>
      <c r="C539" s="125" t="s">
        <v>65</v>
      </c>
      <c r="D539" s="120" t="s">
        <v>524</v>
      </c>
      <c r="E539" s="120" t="s">
        <v>286</v>
      </c>
      <c r="F539" s="125" t="s">
        <v>17664</v>
      </c>
      <c r="G539" s="121" t="s">
        <v>9504</v>
      </c>
      <c r="H539" s="122" t="s">
        <v>7695</v>
      </c>
      <c r="I539" s="120" t="s">
        <v>110</v>
      </c>
      <c r="J539" s="120" t="s">
        <v>109</v>
      </c>
      <c r="K539" s="123">
        <v>4249.92</v>
      </c>
      <c r="L539" s="124" t="s">
        <v>12825</v>
      </c>
      <c r="M539" s="120" t="s">
        <v>575</v>
      </c>
      <c r="N539" s="120" t="s">
        <v>4295</v>
      </c>
      <c r="O539" s="125"/>
    </row>
    <row r="540" spans="1:15" ht="14.4" customHeight="1">
      <c r="A540" s="118">
        <v>10154137</v>
      </c>
      <c r="B540" s="119">
        <v>42388</v>
      </c>
      <c r="C540" s="125" t="s">
        <v>65</v>
      </c>
      <c r="D540" s="120" t="s">
        <v>524</v>
      </c>
      <c r="E540" s="120" t="s">
        <v>286</v>
      </c>
      <c r="F540" s="125" t="s">
        <v>17664</v>
      </c>
      <c r="G540" s="121" t="s">
        <v>9548</v>
      </c>
      <c r="H540" s="122" t="s">
        <v>17544</v>
      </c>
      <c r="I540" s="120" t="s">
        <v>110</v>
      </c>
      <c r="J540" s="120" t="s">
        <v>5745</v>
      </c>
      <c r="K540" s="123">
        <v>4249.92</v>
      </c>
      <c r="L540" s="124" t="s">
        <v>12825</v>
      </c>
      <c r="M540" s="120" t="s">
        <v>576</v>
      </c>
      <c r="N540" s="120" t="s">
        <v>4295</v>
      </c>
      <c r="O540" s="125"/>
    </row>
    <row r="541" spans="1:15" ht="14.4" customHeight="1">
      <c r="A541" s="118">
        <v>10154138</v>
      </c>
      <c r="B541" s="119">
        <v>42388</v>
      </c>
      <c r="C541" s="125" t="s">
        <v>65</v>
      </c>
      <c r="D541" s="120" t="s">
        <v>524</v>
      </c>
      <c r="E541" s="120" t="s">
        <v>286</v>
      </c>
      <c r="F541" s="125" t="s">
        <v>17664</v>
      </c>
      <c r="G541" s="121" t="s">
        <v>9528</v>
      </c>
      <c r="H541" s="122" t="s">
        <v>17466</v>
      </c>
      <c r="I541" s="120" t="s">
        <v>110</v>
      </c>
      <c r="J541" s="120" t="s">
        <v>5790</v>
      </c>
      <c r="K541" s="123">
        <v>4249.92</v>
      </c>
      <c r="L541" s="124" t="s">
        <v>12825</v>
      </c>
      <c r="M541" s="120" t="s">
        <v>577</v>
      </c>
      <c r="N541" s="120" t="s">
        <v>4295</v>
      </c>
      <c r="O541" s="125"/>
    </row>
    <row r="542" spans="1:15" ht="14.4" customHeight="1">
      <c r="A542" s="118">
        <v>10154143</v>
      </c>
      <c r="B542" s="119">
        <v>42388</v>
      </c>
      <c r="C542" s="125" t="s">
        <v>65</v>
      </c>
      <c r="D542" s="120" t="s">
        <v>524</v>
      </c>
      <c r="E542" s="120" t="s">
        <v>286</v>
      </c>
      <c r="F542" s="125" t="s">
        <v>17664</v>
      </c>
      <c r="G542" s="121" t="s">
        <v>9548</v>
      </c>
      <c r="H542" s="122" t="s">
        <v>17544</v>
      </c>
      <c r="I542" s="120" t="s">
        <v>110</v>
      </c>
      <c r="J542" s="120" t="s">
        <v>5793</v>
      </c>
      <c r="K542" s="123">
        <v>4249.92</v>
      </c>
      <c r="L542" s="124" t="s">
        <v>12825</v>
      </c>
      <c r="M542" s="120" t="s">
        <v>579</v>
      </c>
      <c r="N542" s="120" t="s">
        <v>4295</v>
      </c>
      <c r="O542" s="125"/>
    </row>
    <row r="543" spans="1:15" ht="14.4" customHeight="1">
      <c r="A543" s="118">
        <v>10154144</v>
      </c>
      <c r="B543" s="119">
        <v>42388</v>
      </c>
      <c r="C543" s="125" t="s">
        <v>65</v>
      </c>
      <c r="D543" s="120" t="s">
        <v>580</v>
      </c>
      <c r="E543" s="120" t="s">
        <v>286</v>
      </c>
      <c r="F543" s="125" t="s">
        <v>17664</v>
      </c>
      <c r="G543" s="121" t="s">
        <v>9548</v>
      </c>
      <c r="H543" s="122" t="s">
        <v>17544</v>
      </c>
      <c r="I543" s="120" t="s">
        <v>110</v>
      </c>
      <c r="J543" s="120" t="s">
        <v>5793</v>
      </c>
      <c r="K543" s="123">
        <v>4249.92</v>
      </c>
      <c r="L543" s="124" t="s">
        <v>12825</v>
      </c>
      <c r="M543" s="120" t="s">
        <v>581</v>
      </c>
      <c r="N543" s="120" t="s">
        <v>4295</v>
      </c>
      <c r="O543" s="125"/>
    </row>
    <row r="544" spans="1:15" ht="14.4" customHeight="1">
      <c r="A544" s="118">
        <v>10154145</v>
      </c>
      <c r="B544" s="119">
        <v>42388</v>
      </c>
      <c r="C544" s="125" t="s">
        <v>65</v>
      </c>
      <c r="D544" s="120" t="s">
        <v>524</v>
      </c>
      <c r="E544" s="120" t="s">
        <v>286</v>
      </c>
      <c r="F544" s="125" t="s">
        <v>17664</v>
      </c>
      <c r="G544" s="121" t="s">
        <v>9510</v>
      </c>
      <c r="H544" s="122" t="s">
        <v>17503</v>
      </c>
      <c r="I544" s="120" t="s">
        <v>110</v>
      </c>
      <c r="J544" s="120" t="s">
        <v>9297</v>
      </c>
      <c r="K544" s="123">
        <v>4249.92</v>
      </c>
      <c r="L544" s="124" t="s">
        <v>12825</v>
      </c>
      <c r="M544" s="120" t="s">
        <v>582</v>
      </c>
      <c r="N544" s="120" t="s">
        <v>4295</v>
      </c>
      <c r="O544" s="125"/>
    </row>
    <row r="545" spans="1:15" ht="14.4" customHeight="1">
      <c r="A545" s="118">
        <v>10154149</v>
      </c>
      <c r="B545" s="119">
        <v>42388</v>
      </c>
      <c r="C545" s="125" t="s">
        <v>65</v>
      </c>
      <c r="D545" s="120" t="s">
        <v>583</v>
      </c>
      <c r="E545" s="120" t="s">
        <v>584</v>
      </c>
      <c r="F545" s="125" t="s">
        <v>17664</v>
      </c>
      <c r="G545" s="121" t="s">
        <v>16568</v>
      </c>
      <c r="H545" s="122" t="s">
        <v>17535</v>
      </c>
      <c r="I545" s="120" t="s">
        <v>110</v>
      </c>
      <c r="J545" s="120" t="s">
        <v>1369</v>
      </c>
      <c r="K545" s="123">
        <v>2550.56</v>
      </c>
      <c r="L545" s="124" t="s">
        <v>12825</v>
      </c>
      <c r="M545" s="120" t="s">
        <v>585</v>
      </c>
      <c r="N545" s="120" t="s">
        <v>4295</v>
      </c>
      <c r="O545" s="125"/>
    </row>
    <row r="546" spans="1:15" ht="14.4" customHeight="1">
      <c r="A546" s="118">
        <v>10154150</v>
      </c>
      <c r="B546" s="119">
        <v>42388</v>
      </c>
      <c r="C546" s="125" t="s">
        <v>65</v>
      </c>
      <c r="D546" s="120" t="s">
        <v>583</v>
      </c>
      <c r="E546" s="120" t="s">
        <v>584</v>
      </c>
      <c r="F546" s="125" t="s">
        <v>17664</v>
      </c>
      <c r="G546" s="121" t="s">
        <v>15846</v>
      </c>
      <c r="H546" s="122" t="s">
        <v>17366</v>
      </c>
      <c r="I546" s="120" t="s">
        <v>110</v>
      </c>
      <c r="J546" s="120" t="s">
        <v>5454</v>
      </c>
      <c r="K546" s="123">
        <v>2550.56</v>
      </c>
      <c r="L546" s="124" t="s">
        <v>12825</v>
      </c>
      <c r="M546" s="120" t="s">
        <v>586</v>
      </c>
      <c r="N546" s="120" t="s">
        <v>4295</v>
      </c>
      <c r="O546" s="125"/>
    </row>
    <row r="547" spans="1:15" ht="14.4" customHeight="1">
      <c r="A547" s="118">
        <v>10154152</v>
      </c>
      <c r="B547" s="119">
        <v>42388</v>
      </c>
      <c r="C547" s="125" t="s">
        <v>65</v>
      </c>
      <c r="D547" s="120" t="s">
        <v>583</v>
      </c>
      <c r="E547" s="120" t="s">
        <v>584</v>
      </c>
      <c r="F547" s="125" t="s">
        <v>17664</v>
      </c>
      <c r="G547" s="121" t="s">
        <v>15906</v>
      </c>
      <c r="H547" s="122" t="s">
        <v>17379</v>
      </c>
      <c r="I547" s="120" t="s">
        <v>110</v>
      </c>
      <c r="J547" s="120" t="s">
        <v>110</v>
      </c>
      <c r="K547" s="123">
        <v>2550.56</v>
      </c>
      <c r="L547" s="124" t="s">
        <v>12825</v>
      </c>
      <c r="M547" s="120" t="s">
        <v>588</v>
      </c>
      <c r="N547" s="120" t="s">
        <v>4295</v>
      </c>
      <c r="O547" s="125"/>
    </row>
    <row r="548" spans="1:15" ht="14.4" customHeight="1">
      <c r="A548" s="118">
        <v>10154156</v>
      </c>
      <c r="B548" s="119">
        <v>42388</v>
      </c>
      <c r="C548" s="125" t="s">
        <v>65</v>
      </c>
      <c r="D548" s="120" t="s">
        <v>583</v>
      </c>
      <c r="E548" s="120" t="s">
        <v>589</v>
      </c>
      <c r="F548" s="125" t="s">
        <v>17664</v>
      </c>
      <c r="G548" s="121" t="s">
        <v>16546</v>
      </c>
      <c r="H548" s="122" t="s">
        <v>17525</v>
      </c>
      <c r="I548" s="120" t="s">
        <v>110</v>
      </c>
      <c r="J548" s="120" t="s">
        <v>110</v>
      </c>
      <c r="K548" s="123">
        <v>2550.56</v>
      </c>
      <c r="L548" s="124" t="s">
        <v>12825</v>
      </c>
      <c r="M548" s="120" t="s">
        <v>590</v>
      </c>
      <c r="N548" s="120" t="s">
        <v>4295</v>
      </c>
      <c r="O548" s="125"/>
    </row>
    <row r="549" spans="1:15" ht="14.4" customHeight="1">
      <c r="A549" s="118">
        <v>10154157</v>
      </c>
      <c r="B549" s="119">
        <v>42388</v>
      </c>
      <c r="C549" s="125" t="s">
        <v>65</v>
      </c>
      <c r="D549" s="120" t="s">
        <v>591</v>
      </c>
      <c r="E549" s="120">
        <v>2651</v>
      </c>
      <c r="F549" s="125" t="s">
        <v>17664</v>
      </c>
      <c r="G549" s="121" t="s">
        <v>9504</v>
      </c>
      <c r="H549" s="122" t="s">
        <v>7695</v>
      </c>
      <c r="I549" s="120" t="s">
        <v>110</v>
      </c>
      <c r="J549" s="120" t="s">
        <v>110</v>
      </c>
      <c r="K549" s="123">
        <v>2550.56</v>
      </c>
      <c r="L549" s="124" t="s">
        <v>17284</v>
      </c>
      <c r="M549" s="120" t="s">
        <v>592</v>
      </c>
      <c r="N549" s="120" t="s">
        <v>4295</v>
      </c>
      <c r="O549" s="125"/>
    </row>
    <row r="550" spans="1:15" ht="14.4" customHeight="1">
      <c r="A550" s="118">
        <v>10154168</v>
      </c>
      <c r="B550" s="119">
        <v>42388</v>
      </c>
      <c r="C550" s="125" t="s">
        <v>65</v>
      </c>
      <c r="D550" s="120" t="s">
        <v>593</v>
      </c>
      <c r="E550" s="120" t="s">
        <v>594</v>
      </c>
      <c r="F550" s="125" t="s">
        <v>3800</v>
      </c>
      <c r="G550" s="121" t="s">
        <v>9625</v>
      </c>
      <c r="H550" s="122" t="s">
        <v>17468</v>
      </c>
      <c r="I550" s="120" t="s">
        <v>272</v>
      </c>
      <c r="J550" s="120" t="s">
        <v>2813</v>
      </c>
      <c r="K550" s="123">
        <v>8208</v>
      </c>
      <c r="L550" s="124" t="s">
        <v>17291</v>
      </c>
      <c r="M550" s="120" t="s">
        <v>595</v>
      </c>
      <c r="N550" s="120" t="s">
        <v>4295</v>
      </c>
      <c r="O550" s="125"/>
    </row>
    <row r="551" spans="1:15" ht="14.4" customHeight="1">
      <c r="A551" s="118">
        <v>10154169</v>
      </c>
      <c r="B551" s="119">
        <v>42388</v>
      </c>
      <c r="C551" s="125" t="s">
        <v>65</v>
      </c>
      <c r="D551" s="120" t="s">
        <v>593</v>
      </c>
      <c r="E551" s="120" t="s">
        <v>594</v>
      </c>
      <c r="F551" s="125" t="s">
        <v>3800</v>
      </c>
      <c r="G551" s="121" t="s">
        <v>9504</v>
      </c>
      <c r="H551" s="122" t="s">
        <v>7695</v>
      </c>
      <c r="I551" s="120" t="s">
        <v>272</v>
      </c>
      <c r="J551" s="120" t="s">
        <v>4313</v>
      </c>
      <c r="K551" s="123">
        <v>8208</v>
      </c>
      <c r="L551" s="124" t="s">
        <v>17291</v>
      </c>
      <c r="M551" s="120" t="s">
        <v>596</v>
      </c>
      <c r="N551" s="120" t="s">
        <v>4295</v>
      </c>
      <c r="O551" s="125"/>
    </row>
    <row r="552" spans="1:15" ht="14.4" customHeight="1">
      <c r="A552" s="118">
        <v>10154170</v>
      </c>
      <c r="B552" s="119">
        <v>42388</v>
      </c>
      <c r="C552" s="125" t="s">
        <v>65</v>
      </c>
      <c r="D552" s="120" t="s">
        <v>593</v>
      </c>
      <c r="E552" s="120" t="s">
        <v>594</v>
      </c>
      <c r="F552" s="125" t="s">
        <v>3800</v>
      </c>
      <c r="G552" s="121" t="s">
        <v>9504</v>
      </c>
      <c r="H552" s="122" t="s">
        <v>7695</v>
      </c>
      <c r="I552" s="120" t="s">
        <v>272</v>
      </c>
      <c r="J552" s="120" t="s">
        <v>4313</v>
      </c>
      <c r="K552" s="123">
        <v>8208</v>
      </c>
      <c r="L552" s="124" t="s">
        <v>17291</v>
      </c>
      <c r="M552" s="120" t="s">
        <v>597</v>
      </c>
      <c r="N552" s="120" t="s">
        <v>4295</v>
      </c>
      <c r="O552" s="125"/>
    </row>
    <row r="553" spans="1:15" ht="14.4" customHeight="1">
      <c r="A553" s="118">
        <v>10154171</v>
      </c>
      <c r="B553" s="119">
        <v>42388</v>
      </c>
      <c r="C553" s="125" t="s">
        <v>65</v>
      </c>
      <c r="D553" s="120" t="s">
        <v>593</v>
      </c>
      <c r="E553" s="120" t="s">
        <v>594</v>
      </c>
      <c r="F553" s="125" t="s">
        <v>3800</v>
      </c>
      <c r="G553" s="121" t="s">
        <v>9504</v>
      </c>
      <c r="H553" s="122" t="s">
        <v>7695</v>
      </c>
      <c r="I553" s="120">
        <v>401.6</v>
      </c>
      <c r="J553" s="120" t="s">
        <v>4313</v>
      </c>
      <c r="K553" s="123">
        <v>8208</v>
      </c>
      <c r="L553" s="124" t="s">
        <v>17282</v>
      </c>
      <c r="M553" s="120" t="s">
        <v>598</v>
      </c>
      <c r="N553" s="120" t="s">
        <v>4295</v>
      </c>
      <c r="O553" s="125"/>
    </row>
    <row r="554" spans="1:15" ht="13.05" customHeight="1">
      <c r="A554" s="118">
        <v>10154172</v>
      </c>
      <c r="B554" s="119">
        <v>42388</v>
      </c>
      <c r="C554" s="125" t="s">
        <v>65</v>
      </c>
      <c r="D554" s="120" t="s">
        <v>599</v>
      </c>
      <c r="E554" s="120" t="s">
        <v>600</v>
      </c>
      <c r="F554" s="125" t="s">
        <v>17664</v>
      </c>
      <c r="G554" s="121" t="s">
        <v>9504</v>
      </c>
      <c r="H554" s="122" t="s">
        <v>7695</v>
      </c>
      <c r="I554" s="120">
        <v>401.45</v>
      </c>
      <c r="J554" s="120" t="s">
        <v>4594</v>
      </c>
      <c r="K554" s="123">
        <v>3644.96</v>
      </c>
      <c r="L554" s="124" t="s">
        <v>17282</v>
      </c>
      <c r="M554" s="120" t="s">
        <v>601</v>
      </c>
      <c r="N554" s="120" t="s">
        <v>4295</v>
      </c>
      <c r="O554" s="125"/>
    </row>
    <row r="555" spans="1:15" ht="13.05" customHeight="1">
      <c r="A555" s="118">
        <v>10154173</v>
      </c>
      <c r="B555" s="119">
        <v>42388</v>
      </c>
      <c r="C555" s="125" t="s">
        <v>65</v>
      </c>
      <c r="D555" s="120" t="s">
        <v>602</v>
      </c>
      <c r="E555" s="120" t="s">
        <v>603</v>
      </c>
      <c r="F555" s="125" t="s">
        <v>17664</v>
      </c>
      <c r="G555" s="121" t="s">
        <v>9504</v>
      </c>
      <c r="H555" s="122" t="s">
        <v>7695</v>
      </c>
      <c r="I555" s="120">
        <v>401.6</v>
      </c>
      <c r="J555" s="120" t="s">
        <v>109</v>
      </c>
      <c r="K555" s="123">
        <v>6076.96</v>
      </c>
      <c r="L555" s="124" t="s">
        <v>17301</v>
      </c>
      <c r="M555" s="120" t="s">
        <v>604</v>
      </c>
      <c r="N555" s="120" t="s">
        <v>4295</v>
      </c>
      <c r="O555" s="125"/>
    </row>
    <row r="556" spans="1:15" ht="13.05" customHeight="1">
      <c r="A556" s="118">
        <v>10154174</v>
      </c>
      <c r="B556" s="119">
        <v>42388</v>
      </c>
      <c r="C556" s="125" t="s">
        <v>65</v>
      </c>
      <c r="D556" s="120" t="s">
        <v>605</v>
      </c>
      <c r="E556" s="120" t="s">
        <v>181</v>
      </c>
      <c r="F556" s="125" t="s">
        <v>3800</v>
      </c>
      <c r="G556" s="121" t="s">
        <v>9504</v>
      </c>
      <c r="H556" s="122" t="s">
        <v>7695</v>
      </c>
      <c r="I556" s="120">
        <v>401.6</v>
      </c>
      <c r="J556" s="120" t="s">
        <v>4313</v>
      </c>
      <c r="K556" s="123">
        <v>3644.96</v>
      </c>
      <c r="L556" s="124" t="s">
        <v>17283</v>
      </c>
      <c r="M556" s="120" t="s">
        <v>606</v>
      </c>
      <c r="N556" s="120" t="s">
        <v>4281</v>
      </c>
      <c r="O556" s="125"/>
    </row>
    <row r="557" spans="1:15" ht="13.05" customHeight="1">
      <c r="A557" s="118">
        <v>10154175</v>
      </c>
      <c r="B557" s="119">
        <v>42388</v>
      </c>
      <c r="C557" s="125" t="s">
        <v>65</v>
      </c>
      <c r="D557" s="120" t="s">
        <v>605</v>
      </c>
      <c r="E557" s="120" t="s">
        <v>181</v>
      </c>
      <c r="F557" s="125" t="s">
        <v>3800</v>
      </c>
      <c r="G557" s="121" t="s">
        <v>9504</v>
      </c>
      <c r="H557" s="122" t="s">
        <v>7695</v>
      </c>
      <c r="I557" s="120">
        <v>401.6</v>
      </c>
      <c r="J557" s="120" t="s">
        <v>4313</v>
      </c>
      <c r="K557" s="123">
        <v>3644.96</v>
      </c>
      <c r="L557" s="124" t="s">
        <v>17283</v>
      </c>
      <c r="M557" s="120" t="s">
        <v>607</v>
      </c>
      <c r="N557" s="120" t="s">
        <v>4281</v>
      </c>
      <c r="O557" s="125"/>
    </row>
    <row r="558" spans="1:15" ht="14.4" customHeight="1">
      <c r="A558" s="118">
        <v>10154176</v>
      </c>
      <c r="B558" s="119">
        <v>42388</v>
      </c>
      <c r="C558" s="125" t="s">
        <v>65</v>
      </c>
      <c r="D558" s="120" t="s">
        <v>605</v>
      </c>
      <c r="E558" s="120" t="s">
        <v>181</v>
      </c>
      <c r="F558" s="125" t="s">
        <v>3800</v>
      </c>
      <c r="G558" s="121" t="s">
        <v>9504</v>
      </c>
      <c r="H558" s="122" t="s">
        <v>7695</v>
      </c>
      <c r="I558" s="120">
        <v>401.6</v>
      </c>
      <c r="J558" s="120" t="s">
        <v>4313</v>
      </c>
      <c r="K558" s="123">
        <v>3644.96</v>
      </c>
      <c r="L558" s="124" t="s">
        <v>17283</v>
      </c>
      <c r="M558" s="120" t="s">
        <v>608</v>
      </c>
      <c r="N558" s="120" t="s">
        <v>4281</v>
      </c>
      <c r="O558" s="125"/>
    </row>
    <row r="559" spans="1:15" ht="14.4" customHeight="1">
      <c r="A559" s="118">
        <v>10154177</v>
      </c>
      <c r="B559" s="119">
        <v>42388</v>
      </c>
      <c r="C559" s="125" t="s">
        <v>65</v>
      </c>
      <c r="D559" s="120" t="s">
        <v>605</v>
      </c>
      <c r="E559" s="120" t="s">
        <v>181</v>
      </c>
      <c r="F559" s="125" t="s">
        <v>3800</v>
      </c>
      <c r="G559" s="121" t="s">
        <v>9504</v>
      </c>
      <c r="H559" s="122" t="s">
        <v>7695</v>
      </c>
      <c r="I559" s="120">
        <v>401.6</v>
      </c>
      <c r="J559" s="120" t="s">
        <v>4313</v>
      </c>
      <c r="K559" s="123">
        <v>3644.96</v>
      </c>
      <c r="L559" s="124" t="s">
        <v>17283</v>
      </c>
      <c r="M559" s="120" t="s">
        <v>609</v>
      </c>
      <c r="N559" s="120" t="s">
        <v>4281</v>
      </c>
      <c r="O559" s="125"/>
    </row>
    <row r="560" spans="1:15" ht="13.05" customHeight="1">
      <c r="A560" s="118">
        <v>10154178</v>
      </c>
      <c r="B560" s="119">
        <v>42388</v>
      </c>
      <c r="C560" s="125" t="s">
        <v>65</v>
      </c>
      <c r="D560" s="120" t="s">
        <v>605</v>
      </c>
      <c r="E560" s="120" t="s">
        <v>181</v>
      </c>
      <c r="F560" s="125" t="s">
        <v>3800</v>
      </c>
      <c r="G560" s="121" t="s">
        <v>9504</v>
      </c>
      <c r="H560" s="122" t="s">
        <v>7695</v>
      </c>
      <c r="I560" s="120" t="s">
        <v>2798</v>
      </c>
      <c r="J560" s="120" t="s">
        <v>4313</v>
      </c>
      <c r="K560" s="123">
        <v>3644.96</v>
      </c>
      <c r="L560" s="124" t="s">
        <v>17287</v>
      </c>
      <c r="M560" s="120" t="s">
        <v>610</v>
      </c>
      <c r="N560" s="120" t="s">
        <v>4281</v>
      </c>
      <c r="O560" s="125"/>
    </row>
    <row r="561" spans="1:15" ht="14.4" customHeight="1">
      <c r="A561" s="118">
        <v>10154179</v>
      </c>
      <c r="B561" s="119">
        <v>42388</v>
      </c>
      <c r="C561" s="125" t="s">
        <v>65</v>
      </c>
      <c r="D561" s="120" t="s">
        <v>605</v>
      </c>
      <c r="E561" s="120" t="s">
        <v>181</v>
      </c>
      <c r="F561" s="125" t="s">
        <v>3800</v>
      </c>
      <c r="G561" s="121" t="s">
        <v>9504</v>
      </c>
      <c r="H561" s="122" t="s">
        <v>7695</v>
      </c>
      <c r="I561" s="120">
        <v>401.6</v>
      </c>
      <c r="J561" s="120" t="s">
        <v>4299</v>
      </c>
      <c r="K561" s="123">
        <v>3644.96</v>
      </c>
      <c r="L561" s="124" t="s">
        <v>17283</v>
      </c>
      <c r="M561" s="120" t="s">
        <v>611</v>
      </c>
      <c r="N561" s="120" t="s">
        <v>4281</v>
      </c>
      <c r="O561" s="125"/>
    </row>
    <row r="562" spans="1:15" ht="13.05" customHeight="1">
      <c r="A562" s="118">
        <v>10154180</v>
      </c>
      <c r="B562" s="119">
        <v>42388</v>
      </c>
      <c r="C562" s="125" t="s">
        <v>65</v>
      </c>
      <c r="D562" s="120" t="s">
        <v>605</v>
      </c>
      <c r="E562" s="120" t="s">
        <v>181</v>
      </c>
      <c r="F562" s="125" t="s">
        <v>3800</v>
      </c>
      <c r="G562" s="121" t="s">
        <v>9504</v>
      </c>
      <c r="H562" s="122" t="s">
        <v>7695</v>
      </c>
      <c r="I562" s="120">
        <v>401.6</v>
      </c>
      <c r="J562" s="120" t="s">
        <v>4313</v>
      </c>
      <c r="K562" s="123">
        <v>3644.96</v>
      </c>
      <c r="L562" s="124" t="s">
        <v>17283</v>
      </c>
      <c r="M562" s="120" t="s">
        <v>612</v>
      </c>
      <c r="N562" s="120" t="s">
        <v>4281</v>
      </c>
      <c r="O562" s="125"/>
    </row>
    <row r="563" spans="1:15" ht="14.4" customHeight="1">
      <c r="A563" s="118">
        <v>10154181</v>
      </c>
      <c r="B563" s="119">
        <v>42388</v>
      </c>
      <c r="C563" s="125" t="s">
        <v>65</v>
      </c>
      <c r="D563" s="120" t="s">
        <v>605</v>
      </c>
      <c r="E563" s="120" t="s">
        <v>181</v>
      </c>
      <c r="F563" s="125" t="s">
        <v>3800</v>
      </c>
      <c r="G563" s="121" t="s">
        <v>9504</v>
      </c>
      <c r="H563" s="122" t="s">
        <v>7695</v>
      </c>
      <c r="I563" s="120">
        <v>401.6</v>
      </c>
      <c r="J563" s="120" t="s">
        <v>4313</v>
      </c>
      <c r="K563" s="123">
        <v>3644.96</v>
      </c>
      <c r="L563" s="124" t="s">
        <v>17283</v>
      </c>
      <c r="M563" s="120" t="s">
        <v>613</v>
      </c>
      <c r="N563" s="120" t="s">
        <v>4281</v>
      </c>
      <c r="O563" s="125"/>
    </row>
    <row r="564" spans="1:15" ht="14.4" customHeight="1">
      <c r="A564" s="118">
        <v>10154182</v>
      </c>
      <c r="B564" s="119">
        <v>42388</v>
      </c>
      <c r="C564" s="125" t="s">
        <v>65</v>
      </c>
      <c r="D564" s="120" t="s">
        <v>605</v>
      </c>
      <c r="E564" s="120" t="s">
        <v>181</v>
      </c>
      <c r="F564" s="125" t="s">
        <v>3800</v>
      </c>
      <c r="G564" s="121" t="s">
        <v>9504</v>
      </c>
      <c r="H564" s="122" t="s">
        <v>7695</v>
      </c>
      <c r="I564" s="120">
        <v>401.6</v>
      </c>
      <c r="J564" s="120" t="s">
        <v>4313</v>
      </c>
      <c r="K564" s="123">
        <v>3644.96</v>
      </c>
      <c r="L564" s="124" t="s">
        <v>17283</v>
      </c>
      <c r="M564" s="120" t="s">
        <v>614</v>
      </c>
      <c r="N564" s="120" t="s">
        <v>4281</v>
      </c>
      <c r="O564" s="125"/>
    </row>
    <row r="565" spans="1:15" ht="14.4" customHeight="1">
      <c r="A565" s="118">
        <v>10154183</v>
      </c>
      <c r="B565" s="119">
        <v>42388</v>
      </c>
      <c r="C565" s="125" t="s">
        <v>65</v>
      </c>
      <c r="D565" s="120" t="s">
        <v>605</v>
      </c>
      <c r="E565" s="120" t="s">
        <v>181</v>
      </c>
      <c r="F565" s="125" t="s">
        <v>3800</v>
      </c>
      <c r="G565" s="121" t="s">
        <v>9504</v>
      </c>
      <c r="H565" s="122" t="s">
        <v>7695</v>
      </c>
      <c r="I565" s="120">
        <v>401.6</v>
      </c>
      <c r="J565" s="120" t="s">
        <v>4313</v>
      </c>
      <c r="K565" s="123">
        <v>3644.96</v>
      </c>
      <c r="L565" s="124" t="s">
        <v>17283</v>
      </c>
      <c r="M565" s="120" t="s">
        <v>615</v>
      </c>
      <c r="N565" s="120" t="s">
        <v>4281</v>
      </c>
      <c r="O565" s="125"/>
    </row>
    <row r="566" spans="1:15" ht="14.4" customHeight="1">
      <c r="A566" s="118">
        <v>10154459</v>
      </c>
      <c r="B566" s="119">
        <v>42388</v>
      </c>
      <c r="C566" s="125" t="s">
        <v>65</v>
      </c>
      <c r="D566" s="120" t="s">
        <v>616</v>
      </c>
      <c r="E566" s="120" t="s">
        <v>240</v>
      </c>
      <c r="F566" s="125" t="s">
        <v>17664</v>
      </c>
      <c r="G566" s="121" t="s">
        <v>9935</v>
      </c>
      <c r="H566" s="122" t="s">
        <v>17373</v>
      </c>
      <c r="I566" s="120" t="s">
        <v>110</v>
      </c>
      <c r="J566" s="120" t="s">
        <v>110</v>
      </c>
      <c r="K566" s="123">
        <v>3396.6</v>
      </c>
      <c r="L566" s="124" t="s">
        <v>12825</v>
      </c>
      <c r="M566" s="120" t="s">
        <v>618</v>
      </c>
      <c r="N566" s="120" t="s">
        <v>4281</v>
      </c>
      <c r="O566" s="125"/>
    </row>
    <row r="567" spans="1:15" ht="14.4" customHeight="1">
      <c r="A567" s="118">
        <v>10155446</v>
      </c>
      <c r="B567" s="119">
        <v>42388</v>
      </c>
      <c r="C567" s="125" t="s">
        <v>65</v>
      </c>
      <c r="D567" s="120" t="s">
        <v>643</v>
      </c>
      <c r="E567" s="120" t="s">
        <v>17661</v>
      </c>
      <c r="F567" s="125" t="s">
        <v>17664</v>
      </c>
      <c r="G567" s="121" t="s">
        <v>9548</v>
      </c>
      <c r="H567" s="122" t="s">
        <v>17544</v>
      </c>
      <c r="I567" s="120" t="s">
        <v>110</v>
      </c>
      <c r="J567" s="120" t="s">
        <v>5789</v>
      </c>
      <c r="K567" s="123">
        <v>3294</v>
      </c>
      <c r="L567" s="124" t="s">
        <v>12825</v>
      </c>
      <c r="M567" s="120" t="s">
        <v>644</v>
      </c>
      <c r="N567" s="120" t="s">
        <v>4295</v>
      </c>
      <c r="O567" s="125"/>
    </row>
    <row r="568" spans="1:15" ht="14.4" customHeight="1">
      <c r="A568" s="118">
        <v>10155447</v>
      </c>
      <c r="B568" s="119">
        <v>42388</v>
      </c>
      <c r="C568" s="125" t="s">
        <v>65</v>
      </c>
      <c r="D568" s="120" t="s">
        <v>643</v>
      </c>
      <c r="E568" s="120" t="s">
        <v>17661</v>
      </c>
      <c r="F568" s="125" t="s">
        <v>17664</v>
      </c>
      <c r="G568" s="121" t="s">
        <v>9548</v>
      </c>
      <c r="H568" s="122" t="s">
        <v>17544</v>
      </c>
      <c r="I568" s="120" t="s">
        <v>110</v>
      </c>
      <c r="J568" s="120" t="s">
        <v>5793</v>
      </c>
      <c r="K568" s="123">
        <v>3294</v>
      </c>
      <c r="L568" s="124" t="s">
        <v>12825</v>
      </c>
      <c r="M568" s="120" t="s">
        <v>646</v>
      </c>
      <c r="N568" s="120" t="s">
        <v>4295</v>
      </c>
      <c r="O568" s="125"/>
    </row>
    <row r="569" spans="1:15" ht="14.4" customHeight="1">
      <c r="A569" s="118">
        <v>10155449</v>
      </c>
      <c r="B569" s="119">
        <v>42388</v>
      </c>
      <c r="C569" s="125" t="s">
        <v>65</v>
      </c>
      <c r="D569" s="120" t="s">
        <v>643</v>
      </c>
      <c r="E569" s="120" t="s">
        <v>17661</v>
      </c>
      <c r="F569" s="125" t="s">
        <v>17664</v>
      </c>
      <c r="G569" s="121" t="s">
        <v>10210</v>
      </c>
      <c r="H569" s="122" t="s">
        <v>17410</v>
      </c>
      <c r="I569" s="120" t="s">
        <v>110</v>
      </c>
      <c r="J569" s="120" t="s">
        <v>62</v>
      </c>
      <c r="K569" s="123">
        <v>3294</v>
      </c>
      <c r="L569" s="124" t="s">
        <v>12825</v>
      </c>
      <c r="M569" s="120" t="s">
        <v>647</v>
      </c>
      <c r="N569" s="120" t="s">
        <v>4295</v>
      </c>
      <c r="O569" s="125"/>
    </row>
    <row r="570" spans="1:15" ht="14.4" customHeight="1">
      <c r="A570" s="118">
        <v>10155452</v>
      </c>
      <c r="B570" s="119">
        <v>42388</v>
      </c>
      <c r="C570" s="125" t="s">
        <v>65</v>
      </c>
      <c r="D570" s="120" t="s">
        <v>643</v>
      </c>
      <c r="E570" s="120" t="s">
        <v>422</v>
      </c>
      <c r="F570" s="125" t="s">
        <v>17664</v>
      </c>
      <c r="G570" s="121" t="s">
        <v>9625</v>
      </c>
      <c r="H570" s="122" t="s">
        <v>17468</v>
      </c>
      <c r="I570" s="120" t="s">
        <v>110</v>
      </c>
      <c r="J570" s="120" t="s">
        <v>2032</v>
      </c>
      <c r="K570" s="123">
        <v>3294</v>
      </c>
      <c r="L570" s="124" t="s">
        <v>12825</v>
      </c>
      <c r="M570" s="120" t="s">
        <v>648</v>
      </c>
      <c r="N570" s="120" t="s">
        <v>4295</v>
      </c>
      <c r="O570" s="125"/>
    </row>
    <row r="571" spans="1:15" ht="14.4" customHeight="1">
      <c r="A571" s="118">
        <v>10155453</v>
      </c>
      <c r="B571" s="119">
        <v>42388</v>
      </c>
      <c r="C571" s="125" t="s">
        <v>65</v>
      </c>
      <c r="D571" s="120" t="s">
        <v>643</v>
      </c>
      <c r="E571" s="120" t="s">
        <v>422</v>
      </c>
      <c r="F571" s="125" t="s">
        <v>17664</v>
      </c>
      <c r="G571" s="121" t="s">
        <v>9548</v>
      </c>
      <c r="H571" s="122" t="s">
        <v>17544</v>
      </c>
      <c r="I571" s="120" t="s">
        <v>110</v>
      </c>
      <c r="J571" s="120" t="s">
        <v>5789</v>
      </c>
      <c r="K571" s="123">
        <v>3294</v>
      </c>
      <c r="L571" s="124" t="s">
        <v>12825</v>
      </c>
      <c r="M571" s="120" t="s">
        <v>649</v>
      </c>
      <c r="N571" s="120" t="s">
        <v>4295</v>
      </c>
      <c r="O571" s="125"/>
    </row>
    <row r="572" spans="1:15" ht="14.4" customHeight="1">
      <c r="A572" s="118">
        <v>10155454</v>
      </c>
      <c r="B572" s="119">
        <v>42388</v>
      </c>
      <c r="C572" s="125" t="s">
        <v>65</v>
      </c>
      <c r="D572" s="120" t="s">
        <v>643</v>
      </c>
      <c r="E572" s="120" t="s">
        <v>650</v>
      </c>
      <c r="F572" s="125" t="s">
        <v>17664</v>
      </c>
      <c r="G572" s="121" t="s">
        <v>9548</v>
      </c>
      <c r="H572" s="122" t="s">
        <v>17544</v>
      </c>
      <c r="I572" s="120" t="s">
        <v>110</v>
      </c>
      <c r="J572" s="120" t="s">
        <v>5745</v>
      </c>
      <c r="K572" s="123">
        <v>3294</v>
      </c>
      <c r="L572" s="124" t="s">
        <v>12825</v>
      </c>
      <c r="M572" s="120" t="s">
        <v>651</v>
      </c>
      <c r="N572" s="120" t="s">
        <v>4281</v>
      </c>
      <c r="O572" s="125"/>
    </row>
    <row r="573" spans="1:15" ht="14.4" customHeight="1">
      <c r="A573" s="118">
        <v>10155455</v>
      </c>
      <c r="B573" s="119">
        <v>42388</v>
      </c>
      <c r="C573" s="125" t="s">
        <v>65</v>
      </c>
      <c r="D573" s="120" t="s">
        <v>643</v>
      </c>
      <c r="E573" s="120" t="s">
        <v>17661</v>
      </c>
      <c r="F573" s="125" t="s">
        <v>17664</v>
      </c>
      <c r="G573" s="121" t="s">
        <v>9548</v>
      </c>
      <c r="H573" s="122" t="s">
        <v>17544</v>
      </c>
      <c r="I573" s="120" t="s">
        <v>110</v>
      </c>
      <c r="J573" s="120" t="s">
        <v>5793</v>
      </c>
      <c r="K573" s="123">
        <v>3294</v>
      </c>
      <c r="L573" s="124" t="s">
        <v>12825</v>
      </c>
      <c r="M573" s="120" t="s">
        <v>652</v>
      </c>
      <c r="N573" s="120" t="s">
        <v>4295</v>
      </c>
      <c r="O573" s="125"/>
    </row>
    <row r="574" spans="1:15" ht="14.4" customHeight="1">
      <c r="A574" s="118">
        <v>10155456</v>
      </c>
      <c r="B574" s="119">
        <v>42388</v>
      </c>
      <c r="C574" s="125" t="s">
        <v>65</v>
      </c>
      <c r="D574" s="120" t="s">
        <v>643</v>
      </c>
      <c r="E574" s="120" t="s">
        <v>422</v>
      </c>
      <c r="F574" s="125" t="s">
        <v>17664</v>
      </c>
      <c r="G574" s="121" t="s">
        <v>16110</v>
      </c>
      <c r="H574" s="122" t="s">
        <v>17427</v>
      </c>
      <c r="I574" s="120" t="s">
        <v>110</v>
      </c>
      <c r="J574" s="120" t="s">
        <v>110</v>
      </c>
      <c r="K574" s="123">
        <v>3294</v>
      </c>
      <c r="L574" s="124" t="s">
        <v>12825</v>
      </c>
      <c r="M574" s="120" t="s">
        <v>653</v>
      </c>
      <c r="N574" s="120" t="s">
        <v>4295</v>
      </c>
      <c r="O574" s="125"/>
    </row>
    <row r="575" spans="1:15" ht="14.4" customHeight="1">
      <c r="A575" s="118">
        <v>10155458</v>
      </c>
      <c r="B575" s="119">
        <v>42388</v>
      </c>
      <c r="C575" s="125" t="s">
        <v>65</v>
      </c>
      <c r="D575" s="120" t="s">
        <v>643</v>
      </c>
      <c r="E575" s="120" t="s">
        <v>422</v>
      </c>
      <c r="F575" s="125" t="s">
        <v>17664</v>
      </c>
      <c r="G575" s="121" t="s">
        <v>9548</v>
      </c>
      <c r="H575" s="122" t="s">
        <v>17544</v>
      </c>
      <c r="I575" s="120" t="s">
        <v>110</v>
      </c>
      <c r="J575" s="120" t="s">
        <v>5732</v>
      </c>
      <c r="K575" s="123">
        <v>3294</v>
      </c>
      <c r="L575" s="124" t="s">
        <v>12825</v>
      </c>
      <c r="M575" s="120" t="s">
        <v>654</v>
      </c>
      <c r="N575" s="120" t="s">
        <v>4295</v>
      </c>
      <c r="O575" s="125"/>
    </row>
    <row r="576" spans="1:15" ht="14.4" customHeight="1">
      <c r="A576" s="118">
        <v>10155459</v>
      </c>
      <c r="B576" s="119">
        <v>42388</v>
      </c>
      <c r="C576" s="125" t="s">
        <v>65</v>
      </c>
      <c r="D576" s="120" t="s">
        <v>643</v>
      </c>
      <c r="E576" s="120" t="s">
        <v>17661</v>
      </c>
      <c r="F576" s="125" t="s">
        <v>17664</v>
      </c>
      <c r="G576" s="121" t="s">
        <v>9548</v>
      </c>
      <c r="H576" s="122" t="s">
        <v>17544</v>
      </c>
      <c r="I576" s="120" t="s">
        <v>110</v>
      </c>
      <c r="J576" s="120" t="s">
        <v>5811</v>
      </c>
      <c r="K576" s="123">
        <v>3294</v>
      </c>
      <c r="L576" s="124" t="s">
        <v>12825</v>
      </c>
      <c r="M576" s="120" t="s">
        <v>655</v>
      </c>
      <c r="N576" s="120" t="s">
        <v>4295</v>
      </c>
      <c r="O576" s="125"/>
    </row>
    <row r="577" spans="1:15" ht="14.4" customHeight="1">
      <c r="A577" s="118">
        <v>10155460</v>
      </c>
      <c r="B577" s="119">
        <v>42388</v>
      </c>
      <c r="C577" s="125" t="s">
        <v>65</v>
      </c>
      <c r="D577" s="120" t="s">
        <v>643</v>
      </c>
      <c r="E577" s="120" t="s">
        <v>422</v>
      </c>
      <c r="F577" s="125" t="s">
        <v>17664</v>
      </c>
      <c r="G577" s="121" t="s">
        <v>9504</v>
      </c>
      <c r="H577" s="122" t="s">
        <v>7695</v>
      </c>
      <c r="I577" s="120" t="s">
        <v>5067</v>
      </c>
      <c r="J577" s="120" t="s">
        <v>5067</v>
      </c>
      <c r="K577" s="123">
        <v>3294</v>
      </c>
      <c r="L577" s="124" t="s">
        <v>17294</v>
      </c>
      <c r="M577" s="120" t="s">
        <v>656</v>
      </c>
      <c r="N577" s="120" t="s">
        <v>4295</v>
      </c>
      <c r="O577" s="125"/>
    </row>
    <row r="578" spans="1:15" ht="14.4" customHeight="1">
      <c r="A578" s="118">
        <v>10155465</v>
      </c>
      <c r="B578" s="119">
        <v>42388</v>
      </c>
      <c r="C578" s="125" t="s">
        <v>65</v>
      </c>
      <c r="D578" s="120" t="s">
        <v>643</v>
      </c>
      <c r="E578" s="120" t="s">
        <v>17661</v>
      </c>
      <c r="F578" s="125" t="s">
        <v>17664</v>
      </c>
      <c r="G578" s="121" t="s">
        <v>9548</v>
      </c>
      <c r="H578" s="122" t="s">
        <v>17544</v>
      </c>
      <c r="I578" s="120" t="s">
        <v>110</v>
      </c>
      <c r="J578" s="120" t="s">
        <v>5200</v>
      </c>
      <c r="K578" s="123">
        <v>3294</v>
      </c>
      <c r="L578" s="124" t="s">
        <v>12825</v>
      </c>
      <c r="M578" s="120" t="s">
        <v>657</v>
      </c>
      <c r="N578" s="120" t="s">
        <v>4281</v>
      </c>
      <c r="O578" s="125"/>
    </row>
    <row r="579" spans="1:15" ht="14.4" customHeight="1">
      <c r="A579" s="118">
        <v>10155471</v>
      </c>
      <c r="B579" s="119">
        <v>42388</v>
      </c>
      <c r="C579" s="125" t="s">
        <v>65</v>
      </c>
      <c r="D579" s="120" t="s">
        <v>643</v>
      </c>
      <c r="E579" s="120" t="s">
        <v>17661</v>
      </c>
      <c r="F579" s="125" t="s">
        <v>17664</v>
      </c>
      <c r="G579" s="121" t="s">
        <v>9504</v>
      </c>
      <c r="H579" s="122" t="s">
        <v>7695</v>
      </c>
      <c r="I579" s="120">
        <v>403.1</v>
      </c>
      <c r="J579" s="120" t="s">
        <v>4742</v>
      </c>
      <c r="K579" s="123">
        <v>3294</v>
      </c>
      <c r="L579" s="124" t="s">
        <v>14331</v>
      </c>
      <c r="M579" s="120" t="s">
        <v>659</v>
      </c>
      <c r="N579" s="120" t="s">
        <v>4281</v>
      </c>
      <c r="O579" s="125"/>
    </row>
    <row r="580" spans="1:15" ht="14.4" customHeight="1">
      <c r="A580" s="118">
        <v>10155475</v>
      </c>
      <c r="B580" s="119">
        <v>42388</v>
      </c>
      <c r="C580" s="125" t="s">
        <v>65</v>
      </c>
      <c r="D580" s="120" t="s">
        <v>643</v>
      </c>
      <c r="E580" s="120" t="s">
        <v>422</v>
      </c>
      <c r="F580" s="125" t="s">
        <v>17664</v>
      </c>
      <c r="G580" s="121" t="s">
        <v>9548</v>
      </c>
      <c r="H580" s="122" t="s">
        <v>17544</v>
      </c>
      <c r="I580" s="120" t="s">
        <v>110</v>
      </c>
      <c r="J580" s="120" t="s">
        <v>109</v>
      </c>
      <c r="K580" s="123">
        <v>3294</v>
      </c>
      <c r="L580" s="124" t="s">
        <v>12825</v>
      </c>
      <c r="M580" s="120" t="s">
        <v>660</v>
      </c>
      <c r="N580" s="120" t="s">
        <v>4295</v>
      </c>
      <c r="O580" s="125"/>
    </row>
    <row r="581" spans="1:15" ht="13.05" customHeight="1">
      <c r="A581" s="118">
        <v>10155672</v>
      </c>
      <c r="B581" s="119">
        <v>42388</v>
      </c>
      <c r="C581" s="125" t="s">
        <v>65</v>
      </c>
      <c r="D581" s="120" t="s">
        <v>665</v>
      </c>
      <c r="E581" s="120" t="s">
        <v>17661</v>
      </c>
      <c r="F581" s="125" t="s">
        <v>17664</v>
      </c>
      <c r="G581" s="121" t="s">
        <v>9548</v>
      </c>
      <c r="H581" s="122" t="s">
        <v>17544</v>
      </c>
      <c r="I581" s="120" t="s">
        <v>110</v>
      </c>
      <c r="J581" s="120" t="s">
        <v>110</v>
      </c>
      <c r="K581" s="123">
        <v>63132.15</v>
      </c>
      <c r="L581" s="124" t="s">
        <v>17281</v>
      </c>
      <c r="M581" s="120" t="s">
        <v>666</v>
      </c>
      <c r="N581" s="120" t="s">
        <v>4295</v>
      </c>
      <c r="O581" s="125"/>
    </row>
    <row r="582" spans="1:15" ht="13.05" customHeight="1">
      <c r="A582" s="118">
        <v>10155673</v>
      </c>
      <c r="B582" s="119">
        <v>42388</v>
      </c>
      <c r="C582" s="125" t="s">
        <v>65</v>
      </c>
      <c r="D582" s="120" t="s">
        <v>665</v>
      </c>
      <c r="E582" s="120" t="s">
        <v>17661</v>
      </c>
      <c r="F582" s="125" t="s">
        <v>17664</v>
      </c>
      <c r="G582" s="121" t="s">
        <v>9548</v>
      </c>
      <c r="H582" s="122" t="s">
        <v>17544</v>
      </c>
      <c r="I582" s="120" t="s">
        <v>110</v>
      </c>
      <c r="J582" s="120" t="s">
        <v>110</v>
      </c>
      <c r="K582" s="123">
        <v>63132.15</v>
      </c>
      <c r="L582" s="124" t="s">
        <v>17281</v>
      </c>
      <c r="M582" s="120" t="s">
        <v>667</v>
      </c>
      <c r="N582" s="120" t="s">
        <v>4295</v>
      </c>
      <c r="O582" s="125"/>
    </row>
    <row r="583" spans="1:15" ht="13.05" customHeight="1">
      <c r="A583" s="118">
        <v>10155775</v>
      </c>
      <c r="B583" s="119">
        <v>42388</v>
      </c>
      <c r="C583" s="125" t="s">
        <v>65</v>
      </c>
      <c r="D583" s="120" t="s">
        <v>671</v>
      </c>
      <c r="E583" s="120">
        <v>6500</v>
      </c>
      <c r="F583" s="125" t="s">
        <v>17664</v>
      </c>
      <c r="G583" s="121" t="s">
        <v>9504</v>
      </c>
      <c r="H583" s="122" t="s">
        <v>7695</v>
      </c>
      <c r="I583" s="120" t="s">
        <v>4504</v>
      </c>
      <c r="J583" s="120" t="s">
        <v>4504</v>
      </c>
      <c r="K583" s="123">
        <v>17024</v>
      </c>
      <c r="L583" s="124" t="s">
        <v>17281</v>
      </c>
      <c r="M583" s="120" t="s">
        <v>673</v>
      </c>
      <c r="N583" s="120" t="s">
        <v>4295</v>
      </c>
      <c r="O583" s="125"/>
    </row>
    <row r="584" spans="1:15" ht="13.05" customHeight="1">
      <c r="A584" s="118">
        <v>10155777</v>
      </c>
      <c r="B584" s="119">
        <v>42388</v>
      </c>
      <c r="C584" s="125" t="s">
        <v>65</v>
      </c>
      <c r="D584" s="120" t="s">
        <v>675</v>
      </c>
      <c r="E584" s="120" t="s">
        <v>17661</v>
      </c>
      <c r="F584" s="125" t="s">
        <v>17664</v>
      </c>
      <c r="G584" s="121" t="s">
        <v>9504</v>
      </c>
      <c r="H584" s="122" t="s">
        <v>7695</v>
      </c>
      <c r="I584" s="120">
        <v>401.6</v>
      </c>
      <c r="J584" s="120" t="s">
        <v>4742</v>
      </c>
      <c r="K584" s="123">
        <v>17024</v>
      </c>
      <c r="L584" s="124" t="s">
        <v>17283</v>
      </c>
      <c r="M584" s="120" t="s">
        <v>677</v>
      </c>
      <c r="N584" s="120" t="s">
        <v>4295</v>
      </c>
      <c r="O584" s="125"/>
    </row>
    <row r="585" spans="1:15" ht="14.4" customHeight="1">
      <c r="A585" s="118">
        <v>10155778</v>
      </c>
      <c r="B585" s="119">
        <v>42388</v>
      </c>
      <c r="C585" s="125" t="s">
        <v>65</v>
      </c>
      <c r="D585" s="120" t="s">
        <v>675</v>
      </c>
      <c r="E585" s="120" t="s">
        <v>676</v>
      </c>
      <c r="F585" s="125" t="s">
        <v>17664</v>
      </c>
      <c r="G585" s="121" t="s">
        <v>9625</v>
      </c>
      <c r="H585" s="122" t="s">
        <v>17468</v>
      </c>
      <c r="I585" s="120" t="s">
        <v>110</v>
      </c>
      <c r="J585" s="120" t="s">
        <v>2813</v>
      </c>
      <c r="K585" s="123">
        <v>17024</v>
      </c>
      <c r="L585" s="124" t="s">
        <v>17281</v>
      </c>
      <c r="M585" s="120" t="s">
        <v>678</v>
      </c>
      <c r="N585" s="120" t="s">
        <v>4295</v>
      </c>
      <c r="O585" s="125"/>
    </row>
    <row r="586" spans="1:15" ht="14.4" customHeight="1">
      <c r="A586" s="118">
        <v>10155779</v>
      </c>
      <c r="B586" s="119">
        <v>42388</v>
      </c>
      <c r="C586" s="125" t="s">
        <v>65</v>
      </c>
      <c r="D586" s="120" t="s">
        <v>671</v>
      </c>
      <c r="E586" s="120" t="s">
        <v>17661</v>
      </c>
      <c r="F586" s="125" t="s">
        <v>17664</v>
      </c>
      <c r="G586" s="121" t="s">
        <v>9504</v>
      </c>
      <c r="H586" s="122" t="s">
        <v>7695</v>
      </c>
      <c r="I586" s="120">
        <v>401.33</v>
      </c>
      <c r="J586" s="120" t="s">
        <v>109</v>
      </c>
      <c r="K586" s="123">
        <v>17024</v>
      </c>
      <c r="L586" s="124" t="s">
        <v>17271</v>
      </c>
      <c r="M586" s="120" t="s">
        <v>679</v>
      </c>
      <c r="N586" s="120" t="s">
        <v>4295</v>
      </c>
      <c r="O586" s="125"/>
    </row>
    <row r="587" spans="1:15" ht="14.4" customHeight="1">
      <c r="A587" s="118">
        <v>10155780</v>
      </c>
      <c r="B587" s="119">
        <v>42388</v>
      </c>
      <c r="C587" s="125" t="s">
        <v>65</v>
      </c>
      <c r="D587" s="120" t="s">
        <v>675</v>
      </c>
      <c r="E587" s="120" t="s">
        <v>17661</v>
      </c>
      <c r="F587" s="125" t="s">
        <v>17664</v>
      </c>
      <c r="G587" s="121" t="s">
        <v>9504</v>
      </c>
      <c r="H587" s="122" t="s">
        <v>7695</v>
      </c>
      <c r="I587" s="120">
        <v>403</v>
      </c>
      <c r="J587" s="120" t="s">
        <v>4742</v>
      </c>
      <c r="K587" s="123">
        <v>17024</v>
      </c>
      <c r="L587" s="124" t="s">
        <v>17283</v>
      </c>
      <c r="M587" s="120" t="s">
        <v>680</v>
      </c>
      <c r="N587" s="120" t="s">
        <v>4295</v>
      </c>
      <c r="O587" s="125"/>
    </row>
    <row r="588" spans="1:15" ht="14.4" customHeight="1">
      <c r="A588" s="118">
        <v>10155782</v>
      </c>
      <c r="B588" s="119">
        <v>42388</v>
      </c>
      <c r="C588" s="125" t="s">
        <v>65</v>
      </c>
      <c r="D588" s="120" t="s">
        <v>671</v>
      </c>
      <c r="E588" s="120" t="s">
        <v>12270</v>
      </c>
      <c r="F588" s="125" t="s">
        <v>17664</v>
      </c>
      <c r="G588" s="121" t="s">
        <v>10276</v>
      </c>
      <c r="H588" s="122" t="s">
        <v>17459</v>
      </c>
      <c r="I588" s="120" t="s">
        <v>110</v>
      </c>
      <c r="J588" s="120" t="s">
        <v>110</v>
      </c>
      <c r="K588" s="123">
        <v>17024</v>
      </c>
      <c r="L588" s="124" t="s">
        <v>12825</v>
      </c>
      <c r="M588" s="120" t="s">
        <v>12271</v>
      </c>
      <c r="N588" s="120" t="s">
        <v>4295</v>
      </c>
      <c r="O588" s="125"/>
    </row>
    <row r="589" spans="1:15" ht="14.4" customHeight="1">
      <c r="A589" s="118">
        <v>10155783</v>
      </c>
      <c r="B589" s="119">
        <v>42388</v>
      </c>
      <c r="C589" s="125" t="s">
        <v>65</v>
      </c>
      <c r="D589" s="120" t="s">
        <v>675</v>
      </c>
      <c r="E589" s="120" t="s">
        <v>17661</v>
      </c>
      <c r="F589" s="125" t="s">
        <v>17664</v>
      </c>
      <c r="G589" s="121" t="s">
        <v>9655</v>
      </c>
      <c r="H589" s="122" t="s">
        <v>17367</v>
      </c>
      <c r="I589" s="120" t="s">
        <v>110</v>
      </c>
      <c r="J589" s="120" t="s">
        <v>5462</v>
      </c>
      <c r="K589" s="123">
        <v>17024</v>
      </c>
      <c r="L589" s="124" t="s">
        <v>17303</v>
      </c>
      <c r="M589" s="120" t="s">
        <v>681</v>
      </c>
      <c r="N589" s="120" t="s">
        <v>4295</v>
      </c>
      <c r="O589" s="125"/>
    </row>
    <row r="590" spans="1:15" ht="14.4" customHeight="1">
      <c r="A590" s="118">
        <v>10155784</v>
      </c>
      <c r="B590" s="119">
        <v>42388</v>
      </c>
      <c r="C590" s="125" t="s">
        <v>65</v>
      </c>
      <c r="D590" s="120" t="s">
        <v>675</v>
      </c>
      <c r="E590" s="120" t="s">
        <v>17661</v>
      </c>
      <c r="F590" s="125" t="s">
        <v>17664</v>
      </c>
      <c r="G590" s="121" t="s">
        <v>9504</v>
      </c>
      <c r="H590" s="122" t="s">
        <v>7695</v>
      </c>
      <c r="I590" s="120">
        <v>403</v>
      </c>
      <c r="J590" s="120" t="s">
        <v>4742</v>
      </c>
      <c r="K590" s="123">
        <v>17024</v>
      </c>
      <c r="L590" s="124" t="s">
        <v>17271</v>
      </c>
      <c r="M590" s="120" t="s">
        <v>682</v>
      </c>
      <c r="N590" s="120" t="s">
        <v>4295</v>
      </c>
      <c r="O590" s="125"/>
    </row>
    <row r="591" spans="1:15" ht="14.4" customHeight="1">
      <c r="A591" s="118">
        <v>10155785</v>
      </c>
      <c r="B591" s="119">
        <v>42388</v>
      </c>
      <c r="C591" s="125" t="s">
        <v>65</v>
      </c>
      <c r="D591" s="120" t="s">
        <v>675</v>
      </c>
      <c r="E591" s="120" t="s">
        <v>17661</v>
      </c>
      <c r="F591" s="125" t="s">
        <v>17664</v>
      </c>
      <c r="G591" s="121" t="s">
        <v>9625</v>
      </c>
      <c r="H591" s="122" t="s">
        <v>17468</v>
      </c>
      <c r="I591" s="120" t="s">
        <v>110</v>
      </c>
      <c r="J591" s="120" t="s">
        <v>109</v>
      </c>
      <c r="K591" s="123">
        <v>17024</v>
      </c>
      <c r="L591" s="124" t="s">
        <v>17281</v>
      </c>
      <c r="M591" s="120" t="s">
        <v>683</v>
      </c>
      <c r="N591" s="120" t="s">
        <v>4295</v>
      </c>
      <c r="O591" s="125"/>
    </row>
    <row r="592" spans="1:15" ht="14.4" customHeight="1">
      <c r="A592" s="118">
        <v>10155786</v>
      </c>
      <c r="B592" s="119">
        <v>42388</v>
      </c>
      <c r="C592" s="125" t="s">
        <v>65</v>
      </c>
      <c r="D592" s="120" t="s">
        <v>671</v>
      </c>
      <c r="E592" s="120" t="s">
        <v>17661</v>
      </c>
      <c r="F592" s="125" t="s">
        <v>17664</v>
      </c>
      <c r="G592" s="121" t="s">
        <v>9504</v>
      </c>
      <c r="H592" s="122" t="s">
        <v>7695</v>
      </c>
      <c r="I592" s="120" t="s">
        <v>110</v>
      </c>
      <c r="J592" s="120" t="s">
        <v>5305</v>
      </c>
      <c r="K592" s="123">
        <v>17024</v>
      </c>
      <c r="L592" s="124" t="s">
        <v>17281</v>
      </c>
      <c r="M592" s="120" t="s">
        <v>684</v>
      </c>
      <c r="N592" s="120" t="s">
        <v>4295</v>
      </c>
      <c r="O592" s="125"/>
    </row>
    <row r="593" spans="1:15" ht="14.4" customHeight="1">
      <c r="A593" s="118">
        <v>10155787</v>
      </c>
      <c r="B593" s="119">
        <v>42388</v>
      </c>
      <c r="C593" s="125" t="s">
        <v>65</v>
      </c>
      <c r="D593" s="120" t="s">
        <v>675</v>
      </c>
      <c r="E593" s="120" t="s">
        <v>685</v>
      </c>
      <c r="F593" s="125" t="s">
        <v>17664</v>
      </c>
      <c r="G593" s="121" t="s">
        <v>9753</v>
      </c>
      <c r="H593" s="122" t="s">
        <v>17351</v>
      </c>
      <c r="I593" s="120" t="s">
        <v>110</v>
      </c>
      <c r="J593" s="120" t="s">
        <v>2032</v>
      </c>
      <c r="K593" s="123">
        <v>17024</v>
      </c>
      <c r="L593" s="124" t="s">
        <v>14331</v>
      </c>
      <c r="M593" s="120" t="s">
        <v>686</v>
      </c>
      <c r="N593" s="120" t="s">
        <v>4295</v>
      </c>
      <c r="O593" s="125"/>
    </row>
    <row r="594" spans="1:15" ht="14.4" customHeight="1">
      <c r="A594" s="118">
        <v>10155788</v>
      </c>
      <c r="B594" s="119">
        <v>42388</v>
      </c>
      <c r="C594" s="125" t="s">
        <v>65</v>
      </c>
      <c r="D594" s="120" t="s">
        <v>671</v>
      </c>
      <c r="E594" s="120" t="s">
        <v>17661</v>
      </c>
      <c r="F594" s="125" t="s">
        <v>17664</v>
      </c>
      <c r="G594" s="121" t="s">
        <v>9513</v>
      </c>
      <c r="H594" s="122" t="s">
        <v>17467</v>
      </c>
      <c r="I594" s="120" t="s">
        <v>8275</v>
      </c>
      <c r="J594" s="120" t="s">
        <v>4742</v>
      </c>
      <c r="K594" s="123">
        <v>17024</v>
      </c>
      <c r="L594" s="124" t="s">
        <v>17283</v>
      </c>
      <c r="M594" s="120" t="s">
        <v>687</v>
      </c>
      <c r="N594" s="120" t="s">
        <v>4295</v>
      </c>
      <c r="O594" s="125"/>
    </row>
    <row r="595" spans="1:15" ht="14.4" customHeight="1">
      <c r="A595" s="118">
        <v>10156977</v>
      </c>
      <c r="B595" s="119">
        <v>42388</v>
      </c>
      <c r="C595" s="125" t="s">
        <v>65</v>
      </c>
      <c r="D595" s="120" t="s">
        <v>707</v>
      </c>
      <c r="E595" s="120" t="s">
        <v>707</v>
      </c>
      <c r="F595" s="125" t="s">
        <v>17664</v>
      </c>
      <c r="G595" s="121" t="s">
        <v>9504</v>
      </c>
      <c r="H595" s="122" t="s">
        <v>7695</v>
      </c>
      <c r="I595" s="120">
        <v>401.42</v>
      </c>
      <c r="J595" s="120" t="s">
        <v>4581</v>
      </c>
      <c r="K595" s="123">
        <v>1870</v>
      </c>
      <c r="L595" s="124" t="s">
        <v>17273</v>
      </c>
      <c r="M595" s="120">
        <v>8608022</v>
      </c>
      <c r="N595" s="120" t="s">
        <v>5080</v>
      </c>
      <c r="O595" s="125"/>
    </row>
    <row r="596" spans="1:15" ht="14.4" customHeight="1">
      <c r="A596" s="118">
        <v>10157021</v>
      </c>
      <c r="B596" s="119">
        <v>42388</v>
      </c>
      <c r="C596" s="125" t="s">
        <v>65</v>
      </c>
      <c r="D596" s="120" t="s">
        <v>712</v>
      </c>
      <c r="E596" s="120" t="s">
        <v>17661</v>
      </c>
      <c r="F596" s="125" t="s">
        <v>17664</v>
      </c>
      <c r="G596" s="121" t="s">
        <v>9504</v>
      </c>
      <c r="H596" s="122" t="s">
        <v>7695</v>
      </c>
      <c r="I596" s="120">
        <v>403.1</v>
      </c>
      <c r="J596" s="120" t="s">
        <v>14695</v>
      </c>
      <c r="K596" s="123">
        <v>4859</v>
      </c>
      <c r="L596" s="124" t="s">
        <v>17272</v>
      </c>
      <c r="M596" s="120">
        <v>10009059</v>
      </c>
      <c r="N596" s="120" t="s">
        <v>4295</v>
      </c>
      <c r="O596" s="125"/>
    </row>
    <row r="597" spans="1:15" ht="14.4" customHeight="1">
      <c r="A597" s="118">
        <v>10157146</v>
      </c>
      <c r="B597" s="119">
        <v>42388</v>
      </c>
      <c r="C597" s="125" t="s">
        <v>65</v>
      </c>
      <c r="D597" s="120" t="s">
        <v>720</v>
      </c>
      <c r="E597" s="120" t="s">
        <v>17661</v>
      </c>
      <c r="F597" s="125" t="s">
        <v>17664</v>
      </c>
      <c r="G597" s="121" t="s">
        <v>9504</v>
      </c>
      <c r="H597" s="122" t="s">
        <v>7695</v>
      </c>
      <c r="I597" s="120">
        <v>401.25</v>
      </c>
      <c r="J597" s="120" t="s">
        <v>4580</v>
      </c>
      <c r="K597" s="123">
        <v>2912.68</v>
      </c>
      <c r="L597" s="124" t="s">
        <v>17271</v>
      </c>
      <c r="M597" s="120" t="s">
        <v>721</v>
      </c>
      <c r="N597" s="120" t="s">
        <v>6086</v>
      </c>
      <c r="O597" s="125"/>
    </row>
    <row r="598" spans="1:15" ht="14.4" customHeight="1">
      <c r="A598" s="118">
        <v>10157152</v>
      </c>
      <c r="B598" s="119">
        <v>42388</v>
      </c>
      <c r="C598" s="125" t="s">
        <v>65</v>
      </c>
      <c r="D598" s="120" t="s">
        <v>723</v>
      </c>
      <c r="E598" s="120" t="s">
        <v>17661</v>
      </c>
      <c r="F598" s="125" t="s">
        <v>17664</v>
      </c>
      <c r="G598" s="121" t="s">
        <v>9504</v>
      </c>
      <c r="H598" s="122" t="s">
        <v>7695</v>
      </c>
      <c r="I598" s="120">
        <v>401.6</v>
      </c>
      <c r="J598" s="120" t="s">
        <v>4294</v>
      </c>
      <c r="K598" s="123">
        <v>1551.18</v>
      </c>
      <c r="L598" s="124" t="s">
        <v>17273</v>
      </c>
      <c r="M598" s="120" t="s">
        <v>724</v>
      </c>
      <c r="N598" s="120" t="s">
        <v>4295</v>
      </c>
      <c r="O598" s="125"/>
    </row>
    <row r="599" spans="1:15" ht="14.4" customHeight="1">
      <c r="A599" s="118">
        <v>10157297</v>
      </c>
      <c r="B599" s="119">
        <v>42388</v>
      </c>
      <c r="C599" s="125" t="s">
        <v>65</v>
      </c>
      <c r="D599" s="120" t="s">
        <v>715</v>
      </c>
      <c r="E599" s="120" t="s">
        <v>17661</v>
      </c>
      <c r="F599" s="125" t="s">
        <v>17664</v>
      </c>
      <c r="G599" s="121" t="s">
        <v>9504</v>
      </c>
      <c r="H599" s="122" t="s">
        <v>7695</v>
      </c>
      <c r="I599" s="120">
        <v>401.35</v>
      </c>
      <c r="J599" s="120" t="s">
        <v>4499</v>
      </c>
      <c r="K599" s="123">
        <v>2415.0700000000002</v>
      </c>
      <c r="L599" s="124" t="s">
        <v>17271</v>
      </c>
      <c r="M599" s="120" t="s">
        <v>17661</v>
      </c>
      <c r="N599" s="120" t="s">
        <v>4500</v>
      </c>
      <c r="O599" s="125"/>
    </row>
    <row r="600" spans="1:15" ht="14.4" customHeight="1">
      <c r="A600" s="118">
        <v>10158925</v>
      </c>
      <c r="B600" s="119">
        <v>42388</v>
      </c>
      <c r="C600" s="125" t="s">
        <v>65</v>
      </c>
      <c r="D600" s="120" t="s">
        <v>740</v>
      </c>
      <c r="E600" s="120" t="s">
        <v>17661</v>
      </c>
      <c r="F600" s="125" t="s">
        <v>17664</v>
      </c>
      <c r="G600" s="121" t="s">
        <v>9504</v>
      </c>
      <c r="H600" s="122" t="s">
        <v>7695</v>
      </c>
      <c r="I600" s="120" t="s">
        <v>7841</v>
      </c>
      <c r="J600" s="120" t="s">
        <v>4587</v>
      </c>
      <c r="K600" s="123">
        <v>9529</v>
      </c>
      <c r="L600" s="124" t="s">
        <v>17286</v>
      </c>
      <c r="M600" s="120" t="s">
        <v>741</v>
      </c>
      <c r="N600" s="120" t="s">
        <v>6086</v>
      </c>
      <c r="O600" s="125"/>
    </row>
    <row r="601" spans="1:15" ht="14.4" customHeight="1">
      <c r="A601" s="118">
        <v>10159614</v>
      </c>
      <c r="B601" s="119">
        <v>42388</v>
      </c>
      <c r="C601" s="125" t="s">
        <v>65</v>
      </c>
      <c r="D601" s="120" t="s">
        <v>754</v>
      </c>
      <c r="E601" s="120" t="s">
        <v>755</v>
      </c>
      <c r="F601" s="125" t="s">
        <v>17664</v>
      </c>
      <c r="G601" s="121" t="s">
        <v>9504</v>
      </c>
      <c r="H601" s="122" t="s">
        <v>7695</v>
      </c>
      <c r="I601" s="120">
        <v>403.1</v>
      </c>
      <c r="J601" s="120" t="s">
        <v>109</v>
      </c>
      <c r="K601" s="123">
        <v>16383.19</v>
      </c>
      <c r="L601" s="124" t="s">
        <v>17272</v>
      </c>
      <c r="M601" s="120">
        <v>2004080506</v>
      </c>
      <c r="N601" s="120" t="s">
        <v>4295</v>
      </c>
      <c r="O601" s="125"/>
    </row>
    <row r="602" spans="1:15" ht="14.4" customHeight="1">
      <c r="A602" s="118">
        <v>10159615</v>
      </c>
      <c r="B602" s="119">
        <v>42388</v>
      </c>
      <c r="C602" s="125" t="s">
        <v>65</v>
      </c>
      <c r="D602" s="120" t="s">
        <v>758</v>
      </c>
      <c r="E602" s="120" t="s">
        <v>17661</v>
      </c>
      <c r="F602" s="125" t="s">
        <v>17664</v>
      </c>
      <c r="G602" s="121" t="s">
        <v>9510</v>
      </c>
      <c r="H602" s="122" t="s">
        <v>17503</v>
      </c>
      <c r="I602" s="120" t="s">
        <v>390</v>
      </c>
      <c r="J602" s="120" t="s">
        <v>4299</v>
      </c>
      <c r="K602" s="123">
        <v>26733.19</v>
      </c>
      <c r="L602" s="124" t="s">
        <v>17277</v>
      </c>
      <c r="M602" s="120">
        <v>2004080507</v>
      </c>
      <c r="N602" s="120" t="s">
        <v>4281</v>
      </c>
      <c r="O602" s="125"/>
    </row>
    <row r="603" spans="1:15" ht="14.4" customHeight="1">
      <c r="A603" s="118">
        <v>10159616</v>
      </c>
      <c r="B603" s="119">
        <v>42388</v>
      </c>
      <c r="C603" s="125" t="s">
        <v>65</v>
      </c>
      <c r="D603" s="120" t="s">
        <v>760</v>
      </c>
      <c r="E603" s="120" t="s">
        <v>17661</v>
      </c>
      <c r="F603" s="125" t="s">
        <v>17664</v>
      </c>
      <c r="G603" s="121" t="s">
        <v>9504</v>
      </c>
      <c r="H603" s="122" t="s">
        <v>7695</v>
      </c>
      <c r="I603" s="120">
        <v>401.6</v>
      </c>
      <c r="J603" s="120" t="s">
        <v>4299</v>
      </c>
      <c r="K603" s="123">
        <v>26733.19</v>
      </c>
      <c r="L603" s="124" t="s">
        <v>17282</v>
      </c>
      <c r="M603" s="120">
        <v>2004080508</v>
      </c>
      <c r="N603" s="120" t="s">
        <v>4281</v>
      </c>
      <c r="O603" s="125"/>
    </row>
    <row r="604" spans="1:15" ht="14.4" customHeight="1">
      <c r="A604" s="118">
        <v>10159617</v>
      </c>
      <c r="B604" s="119">
        <v>42388</v>
      </c>
      <c r="C604" s="125" t="s">
        <v>65</v>
      </c>
      <c r="D604" s="120" t="s">
        <v>761</v>
      </c>
      <c r="E604" s="120" t="s">
        <v>17661</v>
      </c>
      <c r="F604" s="125" t="s">
        <v>17664</v>
      </c>
      <c r="G604" s="121" t="s">
        <v>9504</v>
      </c>
      <c r="H604" s="122" t="s">
        <v>7695</v>
      </c>
      <c r="I604" s="120">
        <v>403.1</v>
      </c>
      <c r="J604" s="120" t="s">
        <v>4299</v>
      </c>
      <c r="K604" s="123">
        <v>25443.75</v>
      </c>
      <c r="L604" s="124" t="s">
        <v>17273</v>
      </c>
      <c r="M604" s="120">
        <v>2004080509</v>
      </c>
      <c r="N604" s="120" t="s">
        <v>4281</v>
      </c>
      <c r="O604" s="125"/>
    </row>
    <row r="605" spans="1:15" ht="14.4" customHeight="1">
      <c r="A605" s="118">
        <v>10159788</v>
      </c>
      <c r="B605" s="119">
        <v>42388</v>
      </c>
      <c r="C605" s="125" t="s">
        <v>65</v>
      </c>
      <c r="D605" s="120" t="s">
        <v>768</v>
      </c>
      <c r="E605" s="120" t="s">
        <v>17661</v>
      </c>
      <c r="F605" s="125" t="s">
        <v>17664</v>
      </c>
      <c r="G605" s="121" t="s">
        <v>9504</v>
      </c>
      <c r="H605" s="122" t="s">
        <v>7695</v>
      </c>
      <c r="I605" s="120" t="s">
        <v>65</v>
      </c>
      <c r="J605" s="120" t="e">
        <v>#N/A</v>
      </c>
      <c r="K605" s="123">
        <v>4859</v>
      </c>
      <c r="L605" s="124" t="s">
        <v>17296</v>
      </c>
      <c r="M605" s="120">
        <v>100014856</v>
      </c>
      <c r="N605" s="120" t="e">
        <v>#N/A</v>
      </c>
      <c r="O605" s="125"/>
    </row>
    <row r="606" spans="1:15" ht="14.4" customHeight="1">
      <c r="A606" s="118">
        <v>10159808</v>
      </c>
      <c r="B606" s="119">
        <v>42388</v>
      </c>
      <c r="C606" s="125" t="s">
        <v>65</v>
      </c>
      <c r="D606" s="120" t="s">
        <v>768</v>
      </c>
      <c r="E606" s="120" t="s">
        <v>17661</v>
      </c>
      <c r="F606" s="125" t="s">
        <v>17664</v>
      </c>
      <c r="G606" s="121" t="s">
        <v>9504</v>
      </c>
      <c r="H606" s="122" t="s">
        <v>7695</v>
      </c>
      <c r="I606" s="120" t="s">
        <v>11725</v>
      </c>
      <c r="J606" s="120" t="e">
        <v>#N/A</v>
      </c>
      <c r="K606" s="123">
        <v>4859</v>
      </c>
      <c r="L606" s="124" t="s">
        <v>17283</v>
      </c>
      <c r="M606" s="120">
        <v>100014895</v>
      </c>
      <c r="N606" s="120" t="e">
        <v>#N/A</v>
      </c>
      <c r="O606" s="125"/>
    </row>
    <row r="607" spans="1:15" ht="13.05" customHeight="1">
      <c r="A607" s="118">
        <v>10160184</v>
      </c>
      <c r="B607" s="119">
        <v>42388</v>
      </c>
      <c r="C607" s="125" t="s">
        <v>65</v>
      </c>
      <c r="D607" s="120" t="s">
        <v>779</v>
      </c>
      <c r="E607" s="120" t="s">
        <v>780</v>
      </c>
      <c r="F607" s="125" t="s">
        <v>3800</v>
      </c>
      <c r="G607" s="121" t="s">
        <v>9504</v>
      </c>
      <c r="H607" s="122" t="s">
        <v>7695</v>
      </c>
      <c r="I607" s="120" t="s">
        <v>272</v>
      </c>
      <c r="J607" s="120" t="s">
        <v>4313</v>
      </c>
      <c r="K607" s="123">
        <v>2575</v>
      </c>
      <c r="L607" s="124" t="s">
        <v>17284</v>
      </c>
      <c r="M607" s="120" t="s">
        <v>781</v>
      </c>
      <c r="N607" s="120" t="s">
        <v>4281</v>
      </c>
      <c r="O607" s="125"/>
    </row>
    <row r="608" spans="1:15" ht="13.05" customHeight="1">
      <c r="A608" s="118">
        <v>10160185</v>
      </c>
      <c r="B608" s="119">
        <v>42388</v>
      </c>
      <c r="C608" s="125" t="s">
        <v>65</v>
      </c>
      <c r="D608" s="120" t="s">
        <v>779</v>
      </c>
      <c r="E608" s="120" t="s">
        <v>780</v>
      </c>
      <c r="F608" s="125" t="s">
        <v>3800</v>
      </c>
      <c r="G608" s="121" t="s">
        <v>9504</v>
      </c>
      <c r="H608" s="122" t="s">
        <v>7695</v>
      </c>
      <c r="I608" s="120" t="s">
        <v>272</v>
      </c>
      <c r="J608" s="120" t="s">
        <v>4313</v>
      </c>
      <c r="K608" s="123">
        <v>2575</v>
      </c>
      <c r="L608" s="124" t="s">
        <v>17284</v>
      </c>
      <c r="M608" s="120" t="s">
        <v>783</v>
      </c>
      <c r="N608" s="120" t="s">
        <v>4281</v>
      </c>
      <c r="O608" s="125"/>
    </row>
    <row r="609" spans="1:15" ht="13.05" customHeight="1">
      <c r="A609" s="118">
        <v>10160186</v>
      </c>
      <c r="B609" s="119">
        <v>42388</v>
      </c>
      <c r="C609" s="125" t="s">
        <v>65</v>
      </c>
      <c r="D609" s="120" t="s">
        <v>779</v>
      </c>
      <c r="E609" s="120" t="s">
        <v>780</v>
      </c>
      <c r="F609" s="125" t="s">
        <v>3800</v>
      </c>
      <c r="G609" s="121" t="s">
        <v>9504</v>
      </c>
      <c r="H609" s="122" t="s">
        <v>7695</v>
      </c>
      <c r="I609" s="120" t="s">
        <v>272</v>
      </c>
      <c r="J609" s="120" t="s">
        <v>4313</v>
      </c>
      <c r="K609" s="123">
        <v>2575</v>
      </c>
      <c r="L609" s="124" t="s">
        <v>17284</v>
      </c>
      <c r="M609" s="120" t="s">
        <v>784</v>
      </c>
      <c r="N609" s="120" t="s">
        <v>4281</v>
      </c>
      <c r="O609" s="125"/>
    </row>
    <row r="610" spans="1:15" ht="13.05" customHeight="1">
      <c r="A610" s="118">
        <v>10160187</v>
      </c>
      <c r="B610" s="119">
        <v>42388</v>
      </c>
      <c r="C610" s="125" t="s">
        <v>65</v>
      </c>
      <c r="D610" s="120" t="s">
        <v>779</v>
      </c>
      <c r="E610" s="120" t="s">
        <v>780</v>
      </c>
      <c r="F610" s="125" t="s">
        <v>3800</v>
      </c>
      <c r="G610" s="121" t="s">
        <v>9504</v>
      </c>
      <c r="H610" s="122" t="s">
        <v>7695</v>
      </c>
      <c r="I610" s="120" t="s">
        <v>272</v>
      </c>
      <c r="J610" s="120" t="s">
        <v>4313</v>
      </c>
      <c r="K610" s="123">
        <v>2575</v>
      </c>
      <c r="L610" s="124" t="s">
        <v>17272</v>
      </c>
      <c r="M610" s="120" t="s">
        <v>785</v>
      </c>
      <c r="N610" s="120" t="s">
        <v>4281</v>
      </c>
      <c r="O610" s="125"/>
    </row>
    <row r="611" spans="1:15" ht="14.4" customHeight="1">
      <c r="A611" s="118">
        <v>10160188</v>
      </c>
      <c r="B611" s="119">
        <v>42388</v>
      </c>
      <c r="C611" s="125" t="s">
        <v>65</v>
      </c>
      <c r="D611" s="120" t="s">
        <v>779</v>
      </c>
      <c r="E611" s="120" t="s">
        <v>780</v>
      </c>
      <c r="F611" s="125" t="s">
        <v>3800</v>
      </c>
      <c r="G611" s="121" t="s">
        <v>9504</v>
      </c>
      <c r="H611" s="122" t="s">
        <v>7695</v>
      </c>
      <c r="I611" s="120" t="s">
        <v>272</v>
      </c>
      <c r="J611" s="120" t="s">
        <v>4313</v>
      </c>
      <c r="K611" s="123">
        <v>2575</v>
      </c>
      <c r="L611" s="124" t="s">
        <v>17284</v>
      </c>
      <c r="M611" s="120" t="s">
        <v>786</v>
      </c>
      <c r="N611" s="120" t="s">
        <v>4281</v>
      </c>
      <c r="O611" s="125"/>
    </row>
    <row r="612" spans="1:15" ht="14.4" customHeight="1">
      <c r="A612" s="118">
        <v>10160189</v>
      </c>
      <c r="B612" s="119">
        <v>42388</v>
      </c>
      <c r="C612" s="125" t="s">
        <v>65</v>
      </c>
      <c r="D612" s="120" t="s">
        <v>779</v>
      </c>
      <c r="E612" s="120" t="s">
        <v>780</v>
      </c>
      <c r="F612" s="125" t="s">
        <v>3800</v>
      </c>
      <c r="G612" s="121" t="s">
        <v>9504</v>
      </c>
      <c r="H612" s="122" t="s">
        <v>7695</v>
      </c>
      <c r="I612" s="120" t="s">
        <v>272</v>
      </c>
      <c r="J612" s="120" t="s">
        <v>4313</v>
      </c>
      <c r="K612" s="123">
        <v>2575</v>
      </c>
      <c r="L612" s="124" t="s">
        <v>17284</v>
      </c>
      <c r="M612" s="120" t="s">
        <v>787</v>
      </c>
      <c r="N612" s="120" t="s">
        <v>4281</v>
      </c>
      <c r="O612" s="125"/>
    </row>
    <row r="613" spans="1:15" ht="14.4" customHeight="1">
      <c r="A613" s="118">
        <v>10160190</v>
      </c>
      <c r="B613" s="119">
        <v>42388</v>
      </c>
      <c r="C613" s="125" t="s">
        <v>65</v>
      </c>
      <c r="D613" s="120" t="s">
        <v>779</v>
      </c>
      <c r="E613" s="120" t="s">
        <v>780</v>
      </c>
      <c r="F613" s="125" t="s">
        <v>3800</v>
      </c>
      <c r="G613" s="121" t="s">
        <v>9504</v>
      </c>
      <c r="H613" s="122" t="s">
        <v>7695</v>
      </c>
      <c r="I613" s="120" t="s">
        <v>272</v>
      </c>
      <c r="J613" s="120" t="s">
        <v>4313</v>
      </c>
      <c r="K613" s="123">
        <v>2575</v>
      </c>
      <c r="L613" s="124" t="s">
        <v>17284</v>
      </c>
      <c r="M613" s="120" t="s">
        <v>788</v>
      </c>
      <c r="N613" s="120" t="s">
        <v>4281</v>
      </c>
      <c r="O613" s="125"/>
    </row>
    <row r="614" spans="1:15" ht="14.4" customHeight="1">
      <c r="A614" s="118">
        <v>10160191</v>
      </c>
      <c r="B614" s="119">
        <v>42388</v>
      </c>
      <c r="C614" s="125" t="s">
        <v>65</v>
      </c>
      <c r="D614" s="120" t="s">
        <v>779</v>
      </c>
      <c r="E614" s="120" t="s">
        <v>780</v>
      </c>
      <c r="F614" s="125" t="s">
        <v>3800</v>
      </c>
      <c r="G614" s="121" t="s">
        <v>9504</v>
      </c>
      <c r="H614" s="122" t="s">
        <v>7695</v>
      </c>
      <c r="I614" s="120" t="s">
        <v>272</v>
      </c>
      <c r="J614" s="120" t="s">
        <v>4313</v>
      </c>
      <c r="K614" s="123">
        <v>2575</v>
      </c>
      <c r="L614" s="124" t="s">
        <v>17284</v>
      </c>
      <c r="M614" s="120" t="s">
        <v>789</v>
      </c>
      <c r="N614" s="120" t="s">
        <v>4281</v>
      </c>
      <c r="O614" s="125"/>
    </row>
    <row r="615" spans="1:15" ht="14.4" customHeight="1">
      <c r="A615" s="118">
        <v>10160193</v>
      </c>
      <c r="B615" s="119">
        <v>42388</v>
      </c>
      <c r="C615" s="125" t="s">
        <v>65</v>
      </c>
      <c r="D615" s="120" t="s">
        <v>779</v>
      </c>
      <c r="E615" s="120" t="s">
        <v>790</v>
      </c>
      <c r="F615" s="125" t="s">
        <v>3800</v>
      </c>
      <c r="G615" s="121" t="s">
        <v>9695</v>
      </c>
      <c r="H615" s="122" t="s">
        <v>17485</v>
      </c>
      <c r="I615" s="120" t="s">
        <v>110</v>
      </c>
      <c r="J615" s="120" t="s">
        <v>110</v>
      </c>
      <c r="K615" s="123">
        <v>2575</v>
      </c>
      <c r="L615" s="124" t="s">
        <v>17273</v>
      </c>
      <c r="M615" s="120" t="s">
        <v>791</v>
      </c>
      <c r="N615" s="120" t="s">
        <v>4281</v>
      </c>
      <c r="O615" s="125"/>
    </row>
    <row r="616" spans="1:15" ht="14.4" customHeight="1">
      <c r="A616" s="118">
        <v>10160194</v>
      </c>
      <c r="B616" s="119">
        <v>42388</v>
      </c>
      <c r="C616" s="125" t="s">
        <v>65</v>
      </c>
      <c r="D616" s="120" t="s">
        <v>779</v>
      </c>
      <c r="E616" s="120" t="s">
        <v>790</v>
      </c>
      <c r="F616" s="125" t="s">
        <v>3800</v>
      </c>
      <c r="G616" s="121" t="s">
        <v>9504</v>
      </c>
      <c r="H616" s="122" t="s">
        <v>7695</v>
      </c>
      <c r="I616" s="120" t="s">
        <v>2798</v>
      </c>
      <c r="J616" s="120" t="s">
        <v>4313</v>
      </c>
      <c r="K616" s="123">
        <v>2575</v>
      </c>
      <c r="L616" s="124" t="s">
        <v>17287</v>
      </c>
      <c r="M616" s="120" t="s">
        <v>792</v>
      </c>
      <c r="N616" s="120" t="s">
        <v>4281</v>
      </c>
      <c r="O616" s="125"/>
    </row>
    <row r="617" spans="1:15" ht="14.4" customHeight="1">
      <c r="A617" s="118">
        <v>10160195</v>
      </c>
      <c r="B617" s="119">
        <v>42388</v>
      </c>
      <c r="C617" s="125" t="s">
        <v>65</v>
      </c>
      <c r="D617" s="120" t="s">
        <v>779</v>
      </c>
      <c r="E617" s="120" t="s">
        <v>790</v>
      </c>
      <c r="F617" s="125" t="s">
        <v>3800</v>
      </c>
      <c r="G617" s="121" t="s">
        <v>9504</v>
      </c>
      <c r="H617" s="122" t="s">
        <v>7695</v>
      </c>
      <c r="I617" s="120" t="s">
        <v>2798</v>
      </c>
      <c r="J617" s="120" t="s">
        <v>4313</v>
      </c>
      <c r="K617" s="123">
        <v>2575</v>
      </c>
      <c r="L617" s="124" t="s">
        <v>17287</v>
      </c>
      <c r="M617" s="120" t="s">
        <v>793</v>
      </c>
      <c r="N617" s="120" t="s">
        <v>4281</v>
      </c>
      <c r="O617" s="125"/>
    </row>
    <row r="618" spans="1:15" ht="14.4" customHeight="1">
      <c r="A618" s="118">
        <v>10160213</v>
      </c>
      <c r="B618" s="119">
        <v>42388</v>
      </c>
      <c r="C618" s="125" t="s">
        <v>65</v>
      </c>
      <c r="D618" s="120" t="s">
        <v>794</v>
      </c>
      <c r="E618" s="120" t="s">
        <v>17661</v>
      </c>
      <c r="F618" s="125" t="s">
        <v>17664</v>
      </c>
      <c r="G618" s="121" t="s">
        <v>9504</v>
      </c>
      <c r="H618" s="122" t="s">
        <v>7695</v>
      </c>
      <c r="I618" s="120">
        <v>401.6</v>
      </c>
      <c r="J618" s="120" t="s">
        <v>109</v>
      </c>
      <c r="K618" s="123">
        <v>4166</v>
      </c>
      <c r="L618" s="124" t="s">
        <v>17282</v>
      </c>
      <c r="M618" s="120" t="s">
        <v>795</v>
      </c>
      <c r="N618" s="120" t="s">
        <v>4295</v>
      </c>
      <c r="O618" s="125"/>
    </row>
    <row r="619" spans="1:15" ht="14.4" customHeight="1">
      <c r="A619" s="118">
        <v>10160214</v>
      </c>
      <c r="B619" s="119">
        <v>42388</v>
      </c>
      <c r="C619" s="125" t="s">
        <v>65</v>
      </c>
      <c r="D619" s="120" t="s">
        <v>794</v>
      </c>
      <c r="E619" s="120">
        <v>3560</v>
      </c>
      <c r="F619" s="125" t="s">
        <v>17664</v>
      </c>
      <c r="G619" s="121" t="s">
        <v>9504</v>
      </c>
      <c r="H619" s="122" t="s">
        <v>7695</v>
      </c>
      <c r="I619" s="120">
        <v>401</v>
      </c>
      <c r="J619" s="120" t="s">
        <v>109</v>
      </c>
      <c r="K619" s="123">
        <v>4166</v>
      </c>
      <c r="L619" s="124" t="s">
        <v>17281</v>
      </c>
      <c r="M619" s="120" t="s">
        <v>797</v>
      </c>
      <c r="N619" s="120" t="s">
        <v>4295</v>
      </c>
      <c r="O619" s="125"/>
    </row>
    <row r="620" spans="1:15" ht="14.4" customHeight="1">
      <c r="A620" s="118">
        <v>10160215</v>
      </c>
      <c r="B620" s="119">
        <v>42388</v>
      </c>
      <c r="C620" s="125" t="s">
        <v>65</v>
      </c>
      <c r="D620" s="120" t="s">
        <v>794</v>
      </c>
      <c r="E620" s="120" t="s">
        <v>798</v>
      </c>
      <c r="F620" s="125" t="s">
        <v>17664</v>
      </c>
      <c r="G620" s="121" t="s">
        <v>9504</v>
      </c>
      <c r="H620" s="122" t="s">
        <v>7695</v>
      </c>
      <c r="I620" s="120">
        <v>401</v>
      </c>
      <c r="J620" s="120" t="s">
        <v>109</v>
      </c>
      <c r="K620" s="123">
        <v>4166</v>
      </c>
      <c r="L620" s="124" t="s">
        <v>17281</v>
      </c>
      <c r="M620" s="120" t="s">
        <v>799</v>
      </c>
      <c r="N620" s="120" t="s">
        <v>4295</v>
      </c>
      <c r="O620" s="125"/>
    </row>
    <row r="621" spans="1:15" ht="14.4" customHeight="1">
      <c r="A621" s="118">
        <v>10160216</v>
      </c>
      <c r="B621" s="119">
        <v>42388</v>
      </c>
      <c r="C621" s="125" t="s">
        <v>65</v>
      </c>
      <c r="D621" s="120" t="s">
        <v>794</v>
      </c>
      <c r="E621" s="120" t="s">
        <v>798</v>
      </c>
      <c r="F621" s="125" t="s">
        <v>17664</v>
      </c>
      <c r="G621" s="121" t="s">
        <v>9504</v>
      </c>
      <c r="H621" s="122" t="s">
        <v>7695</v>
      </c>
      <c r="I621" s="120">
        <v>401.6</v>
      </c>
      <c r="J621" s="120" t="s">
        <v>4594</v>
      </c>
      <c r="K621" s="123">
        <v>4166</v>
      </c>
      <c r="L621" s="124" t="s">
        <v>17282</v>
      </c>
      <c r="M621" s="120" t="s">
        <v>800</v>
      </c>
      <c r="N621" s="120" t="s">
        <v>4295</v>
      </c>
      <c r="O621" s="125"/>
    </row>
    <row r="622" spans="1:15" ht="14.4" customHeight="1">
      <c r="A622" s="118">
        <v>10160217</v>
      </c>
      <c r="B622" s="119">
        <v>42388</v>
      </c>
      <c r="C622" s="125" t="s">
        <v>65</v>
      </c>
      <c r="D622" s="120" t="s">
        <v>794</v>
      </c>
      <c r="E622" s="120" t="s">
        <v>798</v>
      </c>
      <c r="F622" s="125" t="s">
        <v>17664</v>
      </c>
      <c r="G622" s="121" t="s">
        <v>9778</v>
      </c>
      <c r="H622" s="122" t="s">
        <v>17349</v>
      </c>
      <c r="I622" s="120" t="s">
        <v>11715</v>
      </c>
      <c r="J622" s="120" t="s">
        <v>5755</v>
      </c>
      <c r="K622" s="123">
        <v>4166</v>
      </c>
      <c r="L622" s="124" t="s">
        <v>17271</v>
      </c>
      <c r="M622" s="120" t="s">
        <v>801</v>
      </c>
      <c r="N622" s="120" t="s">
        <v>4295</v>
      </c>
      <c r="O622" s="125"/>
    </row>
    <row r="623" spans="1:15" ht="14.4" customHeight="1">
      <c r="A623" s="118">
        <v>10160218</v>
      </c>
      <c r="B623" s="119">
        <v>42388</v>
      </c>
      <c r="C623" s="125" t="s">
        <v>65</v>
      </c>
      <c r="D623" s="120" t="s">
        <v>794</v>
      </c>
      <c r="E623" s="120" t="s">
        <v>798</v>
      </c>
      <c r="F623" s="125" t="s">
        <v>17664</v>
      </c>
      <c r="G623" s="121" t="s">
        <v>9504</v>
      </c>
      <c r="H623" s="122" t="s">
        <v>7695</v>
      </c>
      <c r="I623" s="120">
        <v>401.6</v>
      </c>
      <c r="J623" s="120" t="s">
        <v>109</v>
      </c>
      <c r="K623" s="123">
        <v>4166</v>
      </c>
      <c r="L623" s="124" t="s">
        <v>17282</v>
      </c>
      <c r="M623" s="120" t="s">
        <v>5819</v>
      </c>
      <c r="N623" s="120" t="s">
        <v>4295</v>
      </c>
      <c r="O623" s="125"/>
    </row>
    <row r="624" spans="1:15" ht="14.4" customHeight="1">
      <c r="A624" s="118">
        <v>10160219</v>
      </c>
      <c r="B624" s="119">
        <v>42388</v>
      </c>
      <c r="C624" s="125" t="s">
        <v>65</v>
      </c>
      <c r="D624" s="120" t="s">
        <v>794</v>
      </c>
      <c r="E624" s="120" t="s">
        <v>798</v>
      </c>
      <c r="F624" s="125" t="s">
        <v>17664</v>
      </c>
      <c r="G624" s="121" t="s">
        <v>9548</v>
      </c>
      <c r="H624" s="122" t="s">
        <v>17544</v>
      </c>
      <c r="I624" s="120" t="s">
        <v>110</v>
      </c>
      <c r="J624" s="120" t="s">
        <v>5713</v>
      </c>
      <c r="K624" s="123">
        <v>4166</v>
      </c>
      <c r="L624" s="124" t="s">
        <v>12825</v>
      </c>
      <c r="M624" s="120" t="s">
        <v>802</v>
      </c>
      <c r="N624" s="120" t="s">
        <v>4295</v>
      </c>
      <c r="O624" s="125"/>
    </row>
    <row r="625" spans="1:15" ht="14.4" customHeight="1">
      <c r="A625" s="118">
        <v>10160220</v>
      </c>
      <c r="B625" s="119">
        <v>42388</v>
      </c>
      <c r="C625" s="125" t="s">
        <v>65</v>
      </c>
      <c r="D625" s="120" t="s">
        <v>794</v>
      </c>
      <c r="E625" s="120" t="s">
        <v>17661</v>
      </c>
      <c r="F625" s="125" t="s">
        <v>17664</v>
      </c>
      <c r="G625" s="121" t="s">
        <v>9504</v>
      </c>
      <c r="H625" s="122" t="s">
        <v>7695</v>
      </c>
      <c r="I625" s="120">
        <v>401.6</v>
      </c>
      <c r="J625" s="120" t="s">
        <v>109</v>
      </c>
      <c r="K625" s="123">
        <v>4166</v>
      </c>
      <c r="L625" s="124" t="s">
        <v>17271</v>
      </c>
      <c r="M625" s="120" t="s">
        <v>803</v>
      </c>
      <c r="N625" s="120" t="s">
        <v>4295</v>
      </c>
      <c r="O625" s="125"/>
    </row>
    <row r="626" spans="1:15" ht="14.4" customHeight="1">
      <c r="A626" s="118">
        <v>10160221</v>
      </c>
      <c r="B626" s="119">
        <v>42388</v>
      </c>
      <c r="C626" s="125" t="s">
        <v>65</v>
      </c>
      <c r="D626" s="120" t="s">
        <v>794</v>
      </c>
      <c r="E626" s="120" t="s">
        <v>17661</v>
      </c>
      <c r="F626" s="125" t="s">
        <v>17664</v>
      </c>
      <c r="G626" s="121" t="s">
        <v>9504</v>
      </c>
      <c r="H626" s="122" t="s">
        <v>7695</v>
      </c>
      <c r="I626" s="120">
        <v>401.6</v>
      </c>
      <c r="J626" s="120" t="s">
        <v>109</v>
      </c>
      <c r="K626" s="123">
        <v>4166</v>
      </c>
      <c r="L626" s="124" t="s">
        <v>12825</v>
      </c>
      <c r="M626" s="120" t="s">
        <v>804</v>
      </c>
      <c r="N626" s="120" t="s">
        <v>4295</v>
      </c>
      <c r="O626" s="125"/>
    </row>
    <row r="627" spans="1:15" ht="14.4" customHeight="1">
      <c r="A627" s="118">
        <v>10160222</v>
      </c>
      <c r="B627" s="119">
        <v>42388</v>
      </c>
      <c r="C627" s="125" t="s">
        <v>65</v>
      </c>
      <c r="D627" s="120" t="s">
        <v>794</v>
      </c>
      <c r="E627" s="120" t="s">
        <v>798</v>
      </c>
      <c r="F627" s="125" t="s">
        <v>17664</v>
      </c>
      <c r="G627" s="121" t="s">
        <v>9504</v>
      </c>
      <c r="H627" s="122" t="s">
        <v>7695</v>
      </c>
      <c r="I627" s="120">
        <v>401.43</v>
      </c>
      <c r="J627" s="120" t="s">
        <v>109</v>
      </c>
      <c r="K627" s="123">
        <v>4166</v>
      </c>
      <c r="L627" s="124" t="s">
        <v>17301</v>
      </c>
      <c r="M627" s="120" t="s">
        <v>805</v>
      </c>
      <c r="N627" s="120" t="s">
        <v>4295</v>
      </c>
      <c r="O627" s="125"/>
    </row>
    <row r="628" spans="1:15" ht="13.05" customHeight="1">
      <c r="A628" s="118">
        <v>10160223</v>
      </c>
      <c r="B628" s="119">
        <v>42388</v>
      </c>
      <c r="C628" s="125" t="s">
        <v>65</v>
      </c>
      <c r="D628" s="120" t="s">
        <v>794</v>
      </c>
      <c r="E628" s="120" t="s">
        <v>806</v>
      </c>
      <c r="F628" s="125" t="s">
        <v>17664</v>
      </c>
      <c r="G628" s="121" t="s">
        <v>9504</v>
      </c>
      <c r="H628" s="122" t="s">
        <v>7695</v>
      </c>
      <c r="I628" s="120">
        <v>401</v>
      </c>
      <c r="J628" s="120" t="s">
        <v>109</v>
      </c>
      <c r="K628" s="123">
        <v>4166</v>
      </c>
      <c r="L628" s="124" t="s">
        <v>17281</v>
      </c>
      <c r="M628" s="120" t="s">
        <v>5824</v>
      </c>
      <c r="N628" s="120" t="s">
        <v>4295</v>
      </c>
      <c r="O628" s="125"/>
    </row>
    <row r="629" spans="1:15" ht="13.05" customHeight="1">
      <c r="A629" s="118">
        <v>10160224</v>
      </c>
      <c r="B629" s="119">
        <v>42388</v>
      </c>
      <c r="C629" s="125" t="s">
        <v>65</v>
      </c>
      <c r="D629" s="120" t="s">
        <v>794</v>
      </c>
      <c r="E629" s="120" t="s">
        <v>807</v>
      </c>
      <c r="F629" s="125" t="s">
        <v>17664</v>
      </c>
      <c r="G629" s="121" t="s">
        <v>9504</v>
      </c>
      <c r="H629" s="122" t="s">
        <v>7695</v>
      </c>
      <c r="I629" s="120">
        <v>401.6</v>
      </c>
      <c r="J629" s="120" t="s">
        <v>109</v>
      </c>
      <c r="K629" s="123">
        <v>4166</v>
      </c>
      <c r="L629" s="124" t="s">
        <v>17282</v>
      </c>
      <c r="M629" s="120" t="s">
        <v>808</v>
      </c>
      <c r="N629" s="120" t="s">
        <v>4295</v>
      </c>
      <c r="O629" s="125"/>
    </row>
    <row r="630" spans="1:15" ht="14.4" customHeight="1">
      <c r="A630" s="118">
        <v>10160225</v>
      </c>
      <c r="B630" s="119">
        <v>42388</v>
      </c>
      <c r="C630" s="125" t="s">
        <v>65</v>
      </c>
      <c r="D630" s="120" t="s">
        <v>794</v>
      </c>
      <c r="E630" s="120" t="s">
        <v>17661</v>
      </c>
      <c r="F630" s="125" t="s">
        <v>17664</v>
      </c>
      <c r="G630" s="121" t="s">
        <v>9504</v>
      </c>
      <c r="H630" s="122" t="s">
        <v>7695</v>
      </c>
      <c r="I630" s="120">
        <v>401.6</v>
      </c>
      <c r="J630" s="120" t="s">
        <v>109</v>
      </c>
      <c r="K630" s="123">
        <v>4166</v>
      </c>
      <c r="L630" s="124" t="s">
        <v>17281</v>
      </c>
      <c r="M630" s="120" t="s">
        <v>810</v>
      </c>
      <c r="N630" s="120" t="s">
        <v>4295</v>
      </c>
      <c r="O630" s="125"/>
    </row>
    <row r="631" spans="1:15" ht="13.05" customHeight="1">
      <c r="A631" s="118">
        <v>10160226</v>
      </c>
      <c r="B631" s="119">
        <v>42388</v>
      </c>
      <c r="C631" s="125" t="s">
        <v>65</v>
      </c>
      <c r="D631" s="120" t="s">
        <v>794</v>
      </c>
      <c r="E631" s="120">
        <v>3560</v>
      </c>
      <c r="F631" s="125" t="s">
        <v>17664</v>
      </c>
      <c r="G631" s="121" t="s">
        <v>9504</v>
      </c>
      <c r="H631" s="122" t="s">
        <v>7695</v>
      </c>
      <c r="I631" s="120">
        <v>401.6</v>
      </c>
      <c r="J631" s="120" t="s">
        <v>109</v>
      </c>
      <c r="K631" s="123">
        <v>4166</v>
      </c>
      <c r="L631" s="124" t="s">
        <v>17282</v>
      </c>
      <c r="M631" s="120" t="s">
        <v>811</v>
      </c>
      <c r="N631" s="120" t="s">
        <v>4295</v>
      </c>
      <c r="O631" s="125"/>
    </row>
    <row r="632" spans="1:15" ht="13.05" customHeight="1">
      <c r="A632" s="118">
        <v>10160227</v>
      </c>
      <c r="B632" s="119">
        <v>42388</v>
      </c>
      <c r="C632" s="125" t="s">
        <v>65</v>
      </c>
      <c r="D632" s="120" t="s">
        <v>794</v>
      </c>
      <c r="E632" s="120">
        <v>3560</v>
      </c>
      <c r="F632" s="125" t="s">
        <v>17664</v>
      </c>
      <c r="G632" s="121" t="s">
        <v>9504</v>
      </c>
      <c r="H632" s="122" t="s">
        <v>7695</v>
      </c>
      <c r="I632" s="120">
        <v>401.6</v>
      </c>
      <c r="J632" s="120" t="s">
        <v>109</v>
      </c>
      <c r="K632" s="123">
        <v>4166</v>
      </c>
      <c r="L632" s="124" t="s">
        <v>17282</v>
      </c>
      <c r="M632" s="120" t="s">
        <v>812</v>
      </c>
      <c r="N632" s="120" t="s">
        <v>4295</v>
      </c>
      <c r="O632" s="125"/>
    </row>
    <row r="633" spans="1:15" ht="13.05" customHeight="1">
      <c r="A633" s="118">
        <v>10160228</v>
      </c>
      <c r="B633" s="119">
        <v>42388</v>
      </c>
      <c r="C633" s="125" t="s">
        <v>65</v>
      </c>
      <c r="D633" s="120" t="s">
        <v>794</v>
      </c>
      <c r="E633" s="120" t="s">
        <v>17661</v>
      </c>
      <c r="F633" s="125" t="s">
        <v>17664</v>
      </c>
      <c r="G633" s="121" t="s">
        <v>9504</v>
      </c>
      <c r="H633" s="122" t="s">
        <v>7695</v>
      </c>
      <c r="I633" s="120">
        <v>401.6</v>
      </c>
      <c r="J633" s="120" t="s">
        <v>109</v>
      </c>
      <c r="K633" s="123">
        <v>4166</v>
      </c>
      <c r="L633" s="124" t="s">
        <v>17282</v>
      </c>
      <c r="M633" s="120" t="s">
        <v>813</v>
      </c>
      <c r="N633" s="120" t="s">
        <v>4295</v>
      </c>
      <c r="O633" s="125"/>
    </row>
    <row r="634" spans="1:15" ht="13.05" customHeight="1">
      <c r="A634" s="118">
        <v>10160229</v>
      </c>
      <c r="B634" s="119">
        <v>42388</v>
      </c>
      <c r="C634" s="125" t="s">
        <v>65</v>
      </c>
      <c r="D634" s="120" t="s">
        <v>814</v>
      </c>
      <c r="E634" s="120" t="s">
        <v>806</v>
      </c>
      <c r="F634" s="125" t="s">
        <v>17664</v>
      </c>
      <c r="G634" s="121" t="s">
        <v>16895</v>
      </c>
      <c r="H634" s="122" t="s">
        <v>17602</v>
      </c>
      <c r="I634" s="120" t="s">
        <v>110</v>
      </c>
      <c r="J634" s="120" t="s">
        <v>5828</v>
      </c>
      <c r="K634" s="123">
        <v>2434</v>
      </c>
      <c r="L634" s="124" t="s">
        <v>12825</v>
      </c>
      <c r="M634" s="120" t="s">
        <v>815</v>
      </c>
      <c r="N634" s="120" t="s">
        <v>4295</v>
      </c>
      <c r="O634" s="125"/>
    </row>
    <row r="635" spans="1:15" ht="14.4" customHeight="1">
      <c r="A635" s="118">
        <v>10160230</v>
      </c>
      <c r="B635" s="119">
        <v>42388</v>
      </c>
      <c r="C635" s="125" t="s">
        <v>65</v>
      </c>
      <c r="D635" s="120" t="s">
        <v>814</v>
      </c>
      <c r="E635" s="120">
        <v>3560</v>
      </c>
      <c r="F635" s="125" t="s">
        <v>17664</v>
      </c>
      <c r="G635" s="121" t="s">
        <v>9504</v>
      </c>
      <c r="H635" s="122" t="s">
        <v>7695</v>
      </c>
      <c r="I635" s="120">
        <v>401.6</v>
      </c>
      <c r="J635" s="120" t="s">
        <v>109</v>
      </c>
      <c r="K635" s="123">
        <v>2434</v>
      </c>
      <c r="L635" s="124" t="s">
        <v>17282</v>
      </c>
      <c r="M635" s="120" t="s">
        <v>817</v>
      </c>
      <c r="N635" s="120" t="s">
        <v>4295</v>
      </c>
      <c r="O635" s="125"/>
    </row>
    <row r="636" spans="1:15" ht="14.4" customHeight="1">
      <c r="A636" s="118">
        <v>10160231</v>
      </c>
      <c r="B636" s="119">
        <v>42388</v>
      </c>
      <c r="C636" s="125" t="s">
        <v>65</v>
      </c>
      <c r="D636" s="120" t="s">
        <v>814</v>
      </c>
      <c r="E636" s="120" t="s">
        <v>798</v>
      </c>
      <c r="F636" s="125" t="s">
        <v>17664</v>
      </c>
      <c r="G636" s="121" t="s">
        <v>9504</v>
      </c>
      <c r="H636" s="122" t="s">
        <v>7695</v>
      </c>
      <c r="I636" s="120">
        <v>401.6</v>
      </c>
      <c r="J636" s="120" t="s">
        <v>109</v>
      </c>
      <c r="K636" s="123">
        <v>2434</v>
      </c>
      <c r="L636" s="124" t="s">
        <v>17282</v>
      </c>
      <c r="M636" s="120" t="s">
        <v>818</v>
      </c>
      <c r="N636" s="120" t="s">
        <v>4295</v>
      </c>
      <c r="O636" s="125"/>
    </row>
    <row r="637" spans="1:15" ht="14.4" customHeight="1">
      <c r="A637" s="118">
        <v>10160232</v>
      </c>
      <c r="B637" s="119">
        <v>42388</v>
      </c>
      <c r="C637" s="125" t="s">
        <v>65</v>
      </c>
      <c r="D637" s="120" t="s">
        <v>814</v>
      </c>
      <c r="E637" s="120" t="s">
        <v>17661</v>
      </c>
      <c r="F637" s="125" t="s">
        <v>17664</v>
      </c>
      <c r="G637" s="121" t="s">
        <v>9504</v>
      </c>
      <c r="H637" s="122" t="s">
        <v>7695</v>
      </c>
      <c r="I637" s="120">
        <v>401.6</v>
      </c>
      <c r="J637" s="120" t="s">
        <v>109</v>
      </c>
      <c r="K637" s="123">
        <v>2434</v>
      </c>
      <c r="L637" s="124" t="s">
        <v>17281</v>
      </c>
      <c r="M637" s="120" t="s">
        <v>819</v>
      </c>
      <c r="N637" s="120" t="s">
        <v>4295</v>
      </c>
      <c r="O637" s="125"/>
    </row>
    <row r="638" spans="1:15" ht="14.4" customHeight="1">
      <c r="A638" s="118">
        <v>10160233</v>
      </c>
      <c r="B638" s="119">
        <v>42388</v>
      </c>
      <c r="C638" s="125" t="s">
        <v>65</v>
      </c>
      <c r="D638" s="120" t="s">
        <v>814</v>
      </c>
      <c r="E638" s="120" t="s">
        <v>798</v>
      </c>
      <c r="F638" s="125" t="s">
        <v>17664</v>
      </c>
      <c r="G638" s="121" t="s">
        <v>9780</v>
      </c>
      <c r="H638" s="122" t="s">
        <v>17553</v>
      </c>
      <c r="I638" s="120" t="s">
        <v>110</v>
      </c>
      <c r="J638" s="120" t="s">
        <v>110</v>
      </c>
      <c r="K638" s="123">
        <v>2434</v>
      </c>
      <c r="L638" s="124" t="s">
        <v>12825</v>
      </c>
      <c r="M638" s="120" t="s">
        <v>12361</v>
      </c>
      <c r="N638" s="120" t="s">
        <v>4295</v>
      </c>
      <c r="O638" s="125"/>
    </row>
    <row r="639" spans="1:15" ht="14.4" customHeight="1">
      <c r="A639" s="118">
        <v>10160234</v>
      </c>
      <c r="B639" s="119">
        <v>42388</v>
      </c>
      <c r="C639" s="125" t="s">
        <v>65</v>
      </c>
      <c r="D639" s="120" t="s">
        <v>814</v>
      </c>
      <c r="E639" s="120" t="s">
        <v>798</v>
      </c>
      <c r="F639" s="125" t="s">
        <v>17664</v>
      </c>
      <c r="G639" s="121" t="s">
        <v>16658</v>
      </c>
      <c r="H639" s="122" t="s">
        <v>17547</v>
      </c>
      <c r="I639" s="120" t="s">
        <v>110</v>
      </c>
      <c r="J639" s="120" t="s">
        <v>5830</v>
      </c>
      <c r="K639" s="123">
        <v>2434</v>
      </c>
      <c r="L639" s="124" t="s">
        <v>12825</v>
      </c>
      <c r="M639" s="120" t="s">
        <v>820</v>
      </c>
      <c r="N639" s="120" t="s">
        <v>4295</v>
      </c>
      <c r="O639" s="125"/>
    </row>
    <row r="640" spans="1:15" ht="14.4" customHeight="1">
      <c r="A640" s="118">
        <v>10160235</v>
      </c>
      <c r="B640" s="119">
        <v>42388</v>
      </c>
      <c r="C640" s="125" t="s">
        <v>65</v>
      </c>
      <c r="D640" s="120" t="s">
        <v>814</v>
      </c>
      <c r="E640" s="120" t="s">
        <v>798</v>
      </c>
      <c r="F640" s="125" t="s">
        <v>17664</v>
      </c>
      <c r="G640" s="121" t="s">
        <v>16472</v>
      </c>
      <c r="H640" s="122" t="s">
        <v>17504</v>
      </c>
      <c r="I640" s="120" t="s">
        <v>110</v>
      </c>
      <c r="J640" s="120" t="s">
        <v>390</v>
      </c>
      <c r="K640" s="123">
        <v>2434</v>
      </c>
      <c r="L640" s="124" t="s">
        <v>12825</v>
      </c>
      <c r="M640" s="120" t="s">
        <v>821</v>
      </c>
      <c r="N640" s="120" t="s">
        <v>4295</v>
      </c>
      <c r="O640" s="125"/>
    </row>
    <row r="641" spans="1:15" ht="14.4" customHeight="1">
      <c r="A641" s="118">
        <v>10160236</v>
      </c>
      <c r="B641" s="119">
        <v>42388</v>
      </c>
      <c r="C641" s="125" t="s">
        <v>65</v>
      </c>
      <c r="D641" s="120" t="s">
        <v>814</v>
      </c>
      <c r="E641" s="120" t="s">
        <v>7790</v>
      </c>
      <c r="F641" s="125" t="s">
        <v>17664</v>
      </c>
      <c r="G641" s="121" t="s">
        <v>9504</v>
      </c>
      <c r="H641" s="122" t="s">
        <v>7695</v>
      </c>
      <c r="I641" s="120">
        <v>401.6</v>
      </c>
      <c r="J641" s="120" t="s">
        <v>5834</v>
      </c>
      <c r="K641" s="123">
        <v>2434</v>
      </c>
      <c r="L641" s="124" t="s">
        <v>17282</v>
      </c>
      <c r="M641" s="120" t="s">
        <v>5833</v>
      </c>
      <c r="N641" s="120" t="s">
        <v>4295</v>
      </c>
      <c r="O641" s="125"/>
    </row>
    <row r="642" spans="1:15" ht="14.4" customHeight="1">
      <c r="A642" s="118">
        <v>10160238</v>
      </c>
      <c r="B642" s="119">
        <v>42388</v>
      </c>
      <c r="C642" s="125" t="s">
        <v>65</v>
      </c>
      <c r="D642" s="120" t="s">
        <v>814</v>
      </c>
      <c r="E642" s="120">
        <v>3560</v>
      </c>
      <c r="F642" s="125" t="s">
        <v>17664</v>
      </c>
      <c r="G642" s="121" t="s">
        <v>9504</v>
      </c>
      <c r="H642" s="122" t="s">
        <v>7695</v>
      </c>
      <c r="I642" s="120">
        <v>401.6</v>
      </c>
      <c r="J642" s="120" t="s">
        <v>109</v>
      </c>
      <c r="K642" s="123">
        <v>2434</v>
      </c>
      <c r="L642" s="124" t="s">
        <v>17282</v>
      </c>
      <c r="M642" s="120" t="s">
        <v>822</v>
      </c>
      <c r="N642" s="120" t="s">
        <v>4295</v>
      </c>
      <c r="O642" s="125"/>
    </row>
    <row r="643" spans="1:15" ht="14.4" customHeight="1">
      <c r="A643" s="118">
        <v>10160239</v>
      </c>
      <c r="B643" s="119">
        <v>42388</v>
      </c>
      <c r="C643" s="125" t="s">
        <v>65</v>
      </c>
      <c r="D643" s="120" t="s">
        <v>823</v>
      </c>
      <c r="E643" s="120" t="s">
        <v>17661</v>
      </c>
      <c r="F643" s="125" t="s">
        <v>17664</v>
      </c>
      <c r="G643" s="121" t="s">
        <v>16320</v>
      </c>
      <c r="H643" s="122" t="s">
        <v>17478</v>
      </c>
      <c r="I643" s="120" t="s">
        <v>110</v>
      </c>
      <c r="J643" s="120" t="s">
        <v>4297</v>
      </c>
      <c r="K643" s="123">
        <v>7106</v>
      </c>
      <c r="L643" s="124" t="s">
        <v>12825</v>
      </c>
      <c r="M643" s="120" t="s">
        <v>824</v>
      </c>
      <c r="N643" s="120" t="s">
        <v>4295</v>
      </c>
      <c r="O643" s="125"/>
    </row>
    <row r="644" spans="1:15" ht="13.05" customHeight="1">
      <c r="A644" s="118">
        <v>10160240</v>
      </c>
      <c r="B644" s="119">
        <v>42388</v>
      </c>
      <c r="C644" s="125" t="s">
        <v>65</v>
      </c>
      <c r="D644" s="120" t="s">
        <v>826</v>
      </c>
      <c r="E644" s="120" t="s">
        <v>7812</v>
      </c>
      <c r="F644" s="125" t="s">
        <v>17664</v>
      </c>
      <c r="G644" s="121" t="s">
        <v>9935</v>
      </c>
      <c r="H644" s="122" t="s">
        <v>17373</v>
      </c>
      <c r="I644" s="120" t="s">
        <v>110</v>
      </c>
      <c r="J644" s="120" t="s">
        <v>390</v>
      </c>
      <c r="K644" s="123">
        <v>1487.97</v>
      </c>
      <c r="L644" s="124" t="s">
        <v>12825</v>
      </c>
      <c r="M644" s="120" t="s">
        <v>8361</v>
      </c>
      <c r="N644" s="120" t="s">
        <v>4295</v>
      </c>
      <c r="O644" s="125"/>
    </row>
    <row r="645" spans="1:15" ht="13.05" customHeight="1">
      <c r="A645" s="118">
        <v>10160241</v>
      </c>
      <c r="B645" s="119">
        <v>42388</v>
      </c>
      <c r="C645" s="125" t="s">
        <v>65</v>
      </c>
      <c r="D645" s="120" t="s">
        <v>826</v>
      </c>
      <c r="E645" s="120">
        <v>2950</v>
      </c>
      <c r="F645" s="125" t="s">
        <v>17664</v>
      </c>
      <c r="G645" s="121" t="s">
        <v>16331</v>
      </c>
      <c r="H645" s="122" t="s">
        <v>17479</v>
      </c>
      <c r="I645" s="120" t="s">
        <v>110</v>
      </c>
      <c r="J645" s="120" t="s">
        <v>4297</v>
      </c>
      <c r="K645" s="123">
        <v>1487.97</v>
      </c>
      <c r="L645" s="124" t="s">
        <v>12825</v>
      </c>
      <c r="M645" s="120" t="s">
        <v>828</v>
      </c>
      <c r="N645" s="120" t="s">
        <v>4295</v>
      </c>
      <c r="O645" s="125"/>
    </row>
    <row r="646" spans="1:15" ht="13.05" customHeight="1">
      <c r="A646" s="118">
        <v>10160242</v>
      </c>
      <c r="B646" s="119">
        <v>42388</v>
      </c>
      <c r="C646" s="125" t="s">
        <v>65</v>
      </c>
      <c r="D646" s="120" t="s">
        <v>826</v>
      </c>
      <c r="E646" s="120" t="s">
        <v>17661</v>
      </c>
      <c r="F646" s="125" t="s">
        <v>17664</v>
      </c>
      <c r="G646" s="121" t="s">
        <v>16339</v>
      </c>
      <c r="H646" s="122" t="s">
        <v>17481</v>
      </c>
      <c r="I646" s="120" t="s">
        <v>110</v>
      </c>
      <c r="J646" s="120" t="s">
        <v>4297</v>
      </c>
      <c r="K646" s="123">
        <v>1487.97</v>
      </c>
      <c r="L646" s="124" t="s">
        <v>12825</v>
      </c>
      <c r="M646" s="120" t="s">
        <v>17661</v>
      </c>
      <c r="N646" s="120" t="s">
        <v>4295</v>
      </c>
      <c r="O646" s="125"/>
    </row>
    <row r="647" spans="1:15" ht="13.05" customHeight="1">
      <c r="A647" s="118">
        <v>10160243</v>
      </c>
      <c r="B647" s="119">
        <v>42388</v>
      </c>
      <c r="C647" s="125" t="s">
        <v>65</v>
      </c>
      <c r="D647" s="120" t="s">
        <v>826</v>
      </c>
      <c r="E647" s="120">
        <v>2950</v>
      </c>
      <c r="F647" s="125" t="s">
        <v>17664</v>
      </c>
      <c r="G647" s="121" t="s">
        <v>16335</v>
      </c>
      <c r="H647" s="122" t="s">
        <v>17480</v>
      </c>
      <c r="I647" s="120" t="s">
        <v>110</v>
      </c>
      <c r="J647" s="120" t="s">
        <v>4297</v>
      </c>
      <c r="K647" s="123">
        <v>1487.97</v>
      </c>
      <c r="L647" s="124" t="s">
        <v>12825</v>
      </c>
      <c r="M647" s="120" t="s">
        <v>829</v>
      </c>
      <c r="N647" s="120" t="s">
        <v>4295</v>
      </c>
      <c r="O647" s="125"/>
    </row>
    <row r="648" spans="1:15" ht="13.05" customHeight="1">
      <c r="A648" s="118">
        <v>10160244</v>
      </c>
      <c r="B648" s="119">
        <v>42388</v>
      </c>
      <c r="C648" s="125" t="s">
        <v>65</v>
      </c>
      <c r="D648" s="120" t="s">
        <v>826</v>
      </c>
      <c r="E648" s="120">
        <v>2950</v>
      </c>
      <c r="F648" s="125" t="s">
        <v>17664</v>
      </c>
      <c r="G648" s="121" t="s">
        <v>16313</v>
      </c>
      <c r="H648" s="122" t="s">
        <v>17477</v>
      </c>
      <c r="I648" s="120" t="s">
        <v>110</v>
      </c>
      <c r="J648" s="120" t="s">
        <v>4297</v>
      </c>
      <c r="K648" s="123">
        <v>1487.97</v>
      </c>
      <c r="L648" s="124" t="s">
        <v>12825</v>
      </c>
      <c r="M648" s="120" t="s">
        <v>830</v>
      </c>
      <c r="N648" s="120" t="s">
        <v>4295</v>
      </c>
      <c r="O648" s="125"/>
    </row>
    <row r="649" spans="1:15" ht="13.05" customHeight="1">
      <c r="A649" s="118">
        <v>10160245</v>
      </c>
      <c r="B649" s="119">
        <v>42388</v>
      </c>
      <c r="C649" s="125" t="s">
        <v>65</v>
      </c>
      <c r="D649" s="120" t="s">
        <v>826</v>
      </c>
      <c r="E649" s="120" t="s">
        <v>17661</v>
      </c>
      <c r="F649" s="125" t="s">
        <v>17664</v>
      </c>
      <c r="G649" s="121" t="s">
        <v>16343</v>
      </c>
      <c r="H649" s="122" t="s">
        <v>17482</v>
      </c>
      <c r="I649" s="120" t="s">
        <v>110</v>
      </c>
      <c r="J649" s="120" t="s">
        <v>4297</v>
      </c>
      <c r="K649" s="123">
        <v>1487.97</v>
      </c>
      <c r="L649" s="124" t="s">
        <v>12825</v>
      </c>
      <c r="M649" s="120" t="s">
        <v>831</v>
      </c>
      <c r="N649" s="120" t="s">
        <v>4295</v>
      </c>
      <c r="O649" s="125"/>
    </row>
    <row r="650" spans="1:15" ht="13.05" customHeight="1">
      <c r="A650" s="118">
        <v>10160246</v>
      </c>
      <c r="B650" s="119">
        <v>42388</v>
      </c>
      <c r="C650" s="125" t="s">
        <v>65</v>
      </c>
      <c r="D650" s="120" t="s">
        <v>826</v>
      </c>
      <c r="E650" s="120" t="s">
        <v>17661</v>
      </c>
      <c r="F650" s="125" t="s">
        <v>17664</v>
      </c>
      <c r="G650" s="121" t="s">
        <v>16313</v>
      </c>
      <c r="H650" s="122" t="s">
        <v>17477</v>
      </c>
      <c r="I650" s="120" t="s">
        <v>110</v>
      </c>
      <c r="J650" s="120" t="s">
        <v>4297</v>
      </c>
      <c r="K650" s="123">
        <v>1487.97</v>
      </c>
      <c r="L650" s="124" t="s">
        <v>12825</v>
      </c>
      <c r="M650" s="120" t="s">
        <v>832</v>
      </c>
      <c r="N650" s="120" t="s">
        <v>4295</v>
      </c>
      <c r="O650" s="125"/>
    </row>
    <row r="651" spans="1:15" ht="13.05" customHeight="1">
      <c r="A651" s="118">
        <v>10160436</v>
      </c>
      <c r="B651" s="119">
        <v>42388</v>
      </c>
      <c r="C651" s="125" t="s">
        <v>65</v>
      </c>
      <c r="D651" s="120" t="s">
        <v>833</v>
      </c>
      <c r="E651" s="120">
        <v>3745</v>
      </c>
      <c r="F651" s="125" t="s">
        <v>17664</v>
      </c>
      <c r="G651" s="121" t="s">
        <v>10376</v>
      </c>
      <c r="H651" s="122" t="s">
        <v>17508</v>
      </c>
      <c r="I651" s="120" t="s">
        <v>110</v>
      </c>
      <c r="J651" s="120" t="s">
        <v>110</v>
      </c>
      <c r="K651" s="123">
        <v>15653</v>
      </c>
      <c r="L651" s="124" t="s">
        <v>12825</v>
      </c>
      <c r="M651" s="120" t="s">
        <v>835</v>
      </c>
      <c r="N651" s="120" t="s">
        <v>4295</v>
      </c>
      <c r="O651" s="125"/>
    </row>
    <row r="652" spans="1:15" ht="13.05" customHeight="1">
      <c r="A652" s="118">
        <v>10160437</v>
      </c>
      <c r="B652" s="119">
        <v>42388</v>
      </c>
      <c r="C652" s="125" t="s">
        <v>65</v>
      </c>
      <c r="D652" s="120" t="s">
        <v>833</v>
      </c>
      <c r="E652" s="120">
        <v>3745</v>
      </c>
      <c r="F652" s="125" t="s">
        <v>17664</v>
      </c>
      <c r="G652" s="121" t="s">
        <v>10141</v>
      </c>
      <c r="H652" s="122" t="s">
        <v>16742</v>
      </c>
      <c r="I652" s="120" t="s">
        <v>110</v>
      </c>
      <c r="J652" s="120" t="s">
        <v>110</v>
      </c>
      <c r="K652" s="123">
        <v>15653</v>
      </c>
      <c r="L652" s="124" t="s">
        <v>12825</v>
      </c>
      <c r="M652" s="120" t="s">
        <v>837</v>
      </c>
      <c r="N652" s="120" t="s">
        <v>4295</v>
      </c>
      <c r="O652" s="125"/>
    </row>
    <row r="653" spans="1:15" ht="13.05" customHeight="1">
      <c r="A653" s="118">
        <v>10160438</v>
      </c>
      <c r="B653" s="119">
        <v>42388</v>
      </c>
      <c r="C653" s="125" t="s">
        <v>65</v>
      </c>
      <c r="D653" s="120" t="s">
        <v>833</v>
      </c>
      <c r="E653" s="120">
        <v>3745</v>
      </c>
      <c r="F653" s="125" t="s">
        <v>17664</v>
      </c>
      <c r="G653" s="121" t="s">
        <v>9504</v>
      </c>
      <c r="H653" s="122" t="s">
        <v>7695</v>
      </c>
      <c r="I653" s="120">
        <v>401.6</v>
      </c>
      <c r="J653" s="120" t="s">
        <v>4297</v>
      </c>
      <c r="K653" s="123">
        <v>15653</v>
      </c>
      <c r="L653" s="124" t="s">
        <v>17277</v>
      </c>
      <c r="M653" s="120" t="s">
        <v>838</v>
      </c>
      <c r="N653" s="120" t="s">
        <v>4295</v>
      </c>
      <c r="O653" s="125"/>
    </row>
    <row r="654" spans="1:15" ht="13.05" customHeight="1">
      <c r="A654" s="118">
        <v>10160439</v>
      </c>
      <c r="B654" s="119">
        <v>42388</v>
      </c>
      <c r="C654" s="125" t="s">
        <v>65</v>
      </c>
      <c r="D654" s="120" t="s">
        <v>833</v>
      </c>
      <c r="E654" s="120">
        <v>3745</v>
      </c>
      <c r="F654" s="125" t="s">
        <v>17664</v>
      </c>
      <c r="G654" s="121" t="s">
        <v>9504</v>
      </c>
      <c r="H654" s="122" t="s">
        <v>7695</v>
      </c>
      <c r="I654" s="120">
        <v>401.6</v>
      </c>
      <c r="J654" s="120" t="s">
        <v>109</v>
      </c>
      <c r="K654" s="123">
        <v>15653</v>
      </c>
      <c r="L654" s="124" t="s">
        <v>17282</v>
      </c>
      <c r="M654" s="120" t="s">
        <v>839</v>
      </c>
      <c r="N654" s="120" t="s">
        <v>4295</v>
      </c>
      <c r="O654" s="125"/>
    </row>
    <row r="655" spans="1:15" ht="13.05" customHeight="1">
      <c r="A655" s="118">
        <v>10160440</v>
      </c>
      <c r="B655" s="119">
        <v>42388</v>
      </c>
      <c r="C655" s="125" t="s">
        <v>65</v>
      </c>
      <c r="D655" s="120" t="s">
        <v>833</v>
      </c>
      <c r="E655" s="120">
        <v>3745</v>
      </c>
      <c r="F655" s="125" t="s">
        <v>17664</v>
      </c>
      <c r="G655" s="121" t="s">
        <v>9504</v>
      </c>
      <c r="H655" s="122" t="s">
        <v>7695</v>
      </c>
      <c r="I655" s="120">
        <v>401.6</v>
      </c>
      <c r="J655" s="120" t="s">
        <v>109</v>
      </c>
      <c r="K655" s="123">
        <v>15653</v>
      </c>
      <c r="L655" s="124" t="s">
        <v>17294</v>
      </c>
      <c r="M655" s="120" t="s">
        <v>840</v>
      </c>
      <c r="N655" s="120" t="s">
        <v>4281</v>
      </c>
      <c r="O655" s="125"/>
    </row>
    <row r="656" spans="1:15" ht="13.05" customHeight="1">
      <c r="A656" s="118">
        <v>10160441</v>
      </c>
      <c r="B656" s="119">
        <v>42388</v>
      </c>
      <c r="C656" s="125" t="s">
        <v>65</v>
      </c>
      <c r="D656" s="120" t="s">
        <v>833</v>
      </c>
      <c r="E656" s="120" t="s">
        <v>17661</v>
      </c>
      <c r="F656" s="125" t="s">
        <v>17664</v>
      </c>
      <c r="G656" s="121" t="s">
        <v>9504</v>
      </c>
      <c r="H656" s="122" t="s">
        <v>7695</v>
      </c>
      <c r="I656" s="120">
        <v>401.6</v>
      </c>
      <c r="J656" s="120" t="s">
        <v>4297</v>
      </c>
      <c r="K656" s="123">
        <v>15653</v>
      </c>
      <c r="L656" s="124" t="s">
        <v>17282</v>
      </c>
      <c r="M656" s="120" t="s">
        <v>841</v>
      </c>
      <c r="N656" s="120" t="s">
        <v>4295</v>
      </c>
      <c r="O656" s="125"/>
    </row>
    <row r="657" spans="1:15" ht="13.05" customHeight="1">
      <c r="A657" s="118">
        <v>10160442</v>
      </c>
      <c r="B657" s="119">
        <v>42388</v>
      </c>
      <c r="C657" s="125" t="s">
        <v>65</v>
      </c>
      <c r="D657" s="120" t="s">
        <v>833</v>
      </c>
      <c r="E657" s="120">
        <v>3745</v>
      </c>
      <c r="F657" s="125" t="s">
        <v>17664</v>
      </c>
      <c r="G657" s="121" t="s">
        <v>9504</v>
      </c>
      <c r="H657" s="122" t="s">
        <v>7695</v>
      </c>
      <c r="I657" s="120" t="s">
        <v>11734</v>
      </c>
      <c r="J657" s="120" t="s">
        <v>4297</v>
      </c>
      <c r="K657" s="123">
        <v>15653</v>
      </c>
      <c r="L657" s="124" t="s">
        <v>17272</v>
      </c>
      <c r="M657" s="120" t="s">
        <v>842</v>
      </c>
      <c r="N657" s="120" t="s">
        <v>4295</v>
      </c>
      <c r="O657" s="125"/>
    </row>
    <row r="658" spans="1:15" ht="13.05" customHeight="1">
      <c r="A658" s="118">
        <v>10160443</v>
      </c>
      <c r="B658" s="119">
        <v>42388</v>
      </c>
      <c r="C658" s="125" t="s">
        <v>65</v>
      </c>
      <c r="D658" s="120" t="s">
        <v>833</v>
      </c>
      <c r="E658" s="120">
        <v>3745</v>
      </c>
      <c r="F658" s="125" t="s">
        <v>17664</v>
      </c>
      <c r="G658" s="121" t="s">
        <v>9504</v>
      </c>
      <c r="H658" s="122" t="s">
        <v>7695</v>
      </c>
      <c r="I658" s="120">
        <v>401.6</v>
      </c>
      <c r="J658" s="120" t="s">
        <v>109</v>
      </c>
      <c r="K658" s="123">
        <v>15653</v>
      </c>
      <c r="L658" s="124" t="s">
        <v>17300</v>
      </c>
      <c r="M658" s="120" t="s">
        <v>11735</v>
      </c>
      <c r="N658" s="120" t="s">
        <v>4295</v>
      </c>
      <c r="O658" s="125"/>
    </row>
    <row r="659" spans="1:15" ht="13.05" customHeight="1">
      <c r="A659" s="118">
        <v>10160444</v>
      </c>
      <c r="B659" s="119">
        <v>42388</v>
      </c>
      <c r="C659" s="125" t="s">
        <v>65</v>
      </c>
      <c r="D659" s="120" t="s">
        <v>833</v>
      </c>
      <c r="E659" s="120" t="s">
        <v>17661</v>
      </c>
      <c r="F659" s="125" t="s">
        <v>17664</v>
      </c>
      <c r="G659" s="121" t="s">
        <v>9504</v>
      </c>
      <c r="H659" s="122" t="s">
        <v>7695</v>
      </c>
      <c r="I659" s="120">
        <v>401.6</v>
      </c>
      <c r="J659" s="120" t="s">
        <v>4297</v>
      </c>
      <c r="K659" s="123">
        <v>15653</v>
      </c>
      <c r="L659" s="124" t="s">
        <v>17277</v>
      </c>
      <c r="M659" s="120" t="s">
        <v>843</v>
      </c>
      <c r="N659" s="120" t="s">
        <v>4295</v>
      </c>
      <c r="O659" s="125"/>
    </row>
    <row r="660" spans="1:15" ht="14.4" customHeight="1">
      <c r="A660" s="118">
        <v>10160445</v>
      </c>
      <c r="B660" s="119">
        <v>42388</v>
      </c>
      <c r="C660" s="125" t="s">
        <v>65</v>
      </c>
      <c r="D660" s="120" t="s">
        <v>833</v>
      </c>
      <c r="E660" s="120">
        <v>3745</v>
      </c>
      <c r="F660" s="125" t="s">
        <v>17664</v>
      </c>
      <c r="G660" s="121" t="s">
        <v>9510</v>
      </c>
      <c r="H660" s="122" t="s">
        <v>17503</v>
      </c>
      <c r="I660" s="120" t="s">
        <v>110</v>
      </c>
      <c r="J660" s="120" t="s">
        <v>4297</v>
      </c>
      <c r="K660" s="123">
        <v>15653</v>
      </c>
      <c r="L660" s="124" t="s">
        <v>12825</v>
      </c>
      <c r="M660" s="120" t="s">
        <v>844</v>
      </c>
      <c r="N660" s="120" t="s">
        <v>4295</v>
      </c>
      <c r="O660" s="125"/>
    </row>
    <row r="661" spans="1:15" ht="14.4" customHeight="1">
      <c r="A661" s="118">
        <v>10160446</v>
      </c>
      <c r="B661" s="119">
        <v>42388</v>
      </c>
      <c r="C661" s="125" t="s">
        <v>65</v>
      </c>
      <c r="D661" s="120" t="s">
        <v>833</v>
      </c>
      <c r="E661" s="120">
        <v>3745</v>
      </c>
      <c r="F661" s="125" t="s">
        <v>17664</v>
      </c>
      <c r="G661" s="121" t="s">
        <v>9504</v>
      </c>
      <c r="H661" s="122" t="s">
        <v>7695</v>
      </c>
      <c r="I661" s="120">
        <v>401.6</v>
      </c>
      <c r="J661" s="120" t="s">
        <v>4297</v>
      </c>
      <c r="K661" s="123">
        <v>15653</v>
      </c>
      <c r="L661" s="124" t="s">
        <v>17282</v>
      </c>
      <c r="M661" s="120" t="s">
        <v>845</v>
      </c>
      <c r="N661" s="120" t="s">
        <v>4295</v>
      </c>
      <c r="O661" s="125"/>
    </row>
    <row r="662" spans="1:15" ht="14.4" customHeight="1">
      <c r="A662" s="118">
        <v>10160447</v>
      </c>
      <c r="B662" s="119">
        <v>42388</v>
      </c>
      <c r="C662" s="125" t="s">
        <v>65</v>
      </c>
      <c r="D662" s="120" t="s">
        <v>833</v>
      </c>
      <c r="E662" s="120">
        <v>3745</v>
      </c>
      <c r="F662" s="125" t="s">
        <v>17664</v>
      </c>
      <c r="G662" s="121" t="s">
        <v>10141</v>
      </c>
      <c r="H662" s="122" t="s">
        <v>16742</v>
      </c>
      <c r="I662" s="120" t="s">
        <v>110</v>
      </c>
      <c r="J662" s="120" t="s">
        <v>110</v>
      </c>
      <c r="K662" s="123">
        <v>15653</v>
      </c>
      <c r="L662" s="124" t="s">
        <v>12825</v>
      </c>
      <c r="M662" s="120" t="s">
        <v>846</v>
      </c>
      <c r="N662" s="120" t="s">
        <v>4295</v>
      </c>
      <c r="O662" s="125"/>
    </row>
    <row r="663" spans="1:15" ht="14.4" customHeight="1">
      <c r="A663" s="118">
        <v>10160448</v>
      </c>
      <c r="B663" s="119">
        <v>42388</v>
      </c>
      <c r="C663" s="125" t="s">
        <v>65</v>
      </c>
      <c r="D663" s="120" t="s">
        <v>833</v>
      </c>
      <c r="E663" s="120" t="s">
        <v>17661</v>
      </c>
      <c r="F663" s="125" t="s">
        <v>17664</v>
      </c>
      <c r="G663" s="121" t="s">
        <v>9504</v>
      </c>
      <c r="H663" s="122" t="s">
        <v>7695</v>
      </c>
      <c r="I663" s="120" t="s">
        <v>110</v>
      </c>
      <c r="J663" s="120" t="s">
        <v>4297</v>
      </c>
      <c r="K663" s="123">
        <v>15653</v>
      </c>
      <c r="L663" s="124" t="s">
        <v>12825</v>
      </c>
      <c r="M663" s="120" t="s">
        <v>847</v>
      </c>
      <c r="N663" s="120" t="s">
        <v>4295</v>
      </c>
      <c r="O663" s="125"/>
    </row>
    <row r="664" spans="1:15" ht="13.05" customHeight="1">
      <c r="A664" s="118">
        <v>10160449</v>
      </c>
      <c r="B664" s="119">
        <v>42388</v>
      </c>
      <c r="C664" s="125" t="s">
        <v>65</v>
      </c>
      <c r="D664" s="120" t="s">
        <v>833</v>
      </c>
      <c r="E664" s="120">
        <v>3745</v>
      </c>
      <c r="F664" s="125" t="s">
        <v>17664</v>
      </c>
      <c r="G664" s="121" t="s">
        <v>9504</v>
      </c>
      <c r="H664" s="122" t="s">
        <v>7695</v>
      </c>
      <c r="I664" s="120">
        <v>401.6</v>
      </c>
      <c r="J664" s="120" t="s">
        <v>4297</v>
      </c>
      <c r="K664" s="123">
        <v>15653</v>
      </c>
      <c r="L664" s="124" t="s">
        <v>17282</v>
      </c>
      <c r="M664" s="120" t="s">
        <v>848</v>
      </c>
      <c r="N664" s="120" t="s">
        <v>4295</v>
      </c>
      <c r="O664" s="125"/>
    </row>
    <row r="665" spans="1:15" ht="13.05" customHeight="1">
      <c r="A665" s="118">
        <v>10160450</v>
      </c>
      <c r="B665" s="119">
        <v>42388</v>
      </c>
      <c r="C665" s="125" t="s">
        <v>65</v>
      </c>
      <c r="D665" s="120" t="s">
        <v>833</v>
      </c>
      <c r="E665" s="120" t="s">
        <v>17661</v>
      </c>
      <c r="F665" s="125" t="s">
        <v>17664</v>
      </c>
      <c r="G665" s="121" t="s">
        <v>9510</v>
      </c>
      <c r="H665" s="122" t="s">
        <v>17503</v>
      </c>
      <c r="I665" s="120" t="s">
        <v>390</v>
      </c>
      <c r="J665" s="120" t="s">
        <v>4297</v>
      </c>
      <c r="K665" s="123">
        <v>15653</v>
      </c>
      <c r="L665" s="124" t="s">
        <v>17277</v>
      </c>
      <c r="M665" s="120" t="s">
        <v>849</v>
      </c>
      <c r="N665" s="120" t="s">
        <v>4295</v>
      </c>
      <c r="O665" s="125"/>
    </row>
    <row r="666" spans="1:15" ht="14.4" customHeight="1">
      <c r="A666" s="118">
        <v>10160451</v>
      </c>
      <c r="B666" s="119">
        <v>42388</v>
      </c>
      <c r="C666" s="125" t="s">
        <v>65</v>
      </c>
      <c r="D666" s="120" t="s">
        <v>833</v>
      </c>
      <c r="E666" s="120" t="s">
        <v>17661</v>
      </c>
      <c r="F666" s="125" t="s">
        <v>17664</v>
      </c>
      <c r="G666" s="121" t="s">
        <v>9504</v>
      </c>
      <c r="H666" s="122" t="s">
        <v>7695</v>
      </c>
      <c r="I666" s="120">
        <v>401.6</v>
      </c>
      <c r="J666" s="120" t="s">
        <v>4297</v>
      </c>
      <c r="K666" s="123">
        <v>15653</v>
      </c>
      <c r="L666" s="124" t="s">
        <v>17277</v>
      </c>
      <c r="M666" s="120" t="s">
        <v>850</v>
      </c>
      <c r="N666" s="120" t="s">
        <v>4295</v>
      </c>
      <c r="O666" s="125"/>
    </row>
    <row r="667" spans="1:15" ht="14.4" customHeight="1">
      <c r="A667" s="118">
        <v>10160452</v>
      </c>
      <c r="B667" s="119">
        <v>42388</v>
      </c>
      <c r="C667" s="125" t="s">
        <v>65</v>
      </c>
      <c r="D667" s="120" t="s">
        <v>833</v>
      </c>
      <c r="E667" s="120">
        <v>3745</v>
      </c>
      <c r="F667" s="125" t="s">
        <v>17664</v>
      </c>
      <c r="G667" s="121" t="s">
        <v>9504</v>
      </c>
      <c r="H667" s="122" t="s">
        <v>7695</v>
      </c>
      <c r="I667" s="120">
        <v>401.6</v>
      </c>
      <c r="J667" s="120" t="s">
        <v>109</v>
      </c>
      <c r="K667" s="123">
        <v>15653</v>
      </c>
      <c r="L667" s="124" t="s">
        <v>17277</v>
      </c>
      <c r="M667" s="120" t="s">
        <v>7828</v>
      </c>
      <c r="N667" s="120" t="s">
        <v>4295</v>
      </c>
      <c r="O667" s="125"/>
    </row>
    <row r="668" spans="1:15" ht="14.4" customHeight="1">
      <c r="A668" s="118">
        <v>10160453</v>
      </c>
      <c r="B668" s="119">
        <v>42388</v>
      </c>
      <c r="C668" s="125" t="s">
        <v>65</v>
      </c>
      <c r="D668" s="120" t="s">
        <v>833</v>
      </c>
      <c r="E668" s="120">
        <v>3745</v>
      </c>
      <c r="F668" s="125" t="s">
        <v>17664</v>
      </c>
      <c r="G668" s="121" t="s">
        <v>9504</v>
      </c>
      <c r="H668" s="122" t="s">
        <v>7695</v>
      </c>
      <c r="I668" s="120">
        <v>401.6</v>
      </c>
      <c r="J668" s="120" t="s">
        <v>4297</v>
      </c>
      <c r="K668" s="123">
        <v>15653</v>
      </c>
      <c r="L668" s="124" t="s">
        <v>17277</v>
      </c>
      <c r="M668" s="120" t="s">
        <v>851</v>
      </c>
      <c r="N668" s="120" t="s">
        <v>4295</v>
      </c>
      <c r="O668" s="125"/>
    </row>
    <row r="669" spans="1:15" ht="14.4" customHeight="1">
      <c r="A669" s="118">
        <v>10160454</v>
      </c>
      <c r="B669" s="119">
        <v>42388</v>
      </c>
      <c r="C669" s="125" t="s">
        <v>65</v>
      </c>
      <c r="D669" s="120" t="s">
        <v>833</v>
      </c>
      <c r="E669" s="120">
        <v>3745</v>
      </c>
      <c r="F669" s="125" t="s">
        <v>17664</v>
      </c>
      <c r="G669" s="121" t="s">
        <v>9594</v>
      </c>
      <c r="H669" s="122" t="s">
        <v>17514</v>
      </c>
      <c r="I669" s="120" t="s">
        <v>110</v>
      </c>
      <c r="J669" s="120" t="s">
        <v>110</v>
      </c>
      <c r="K669" s="123">
        <v>15653</v>
      </c>
      <c r="L669" s="124" t="s">
        <v>12825</v>
      </c>
      <c r="M669" s="120" t="s">
        <v>852</v>
      </c>
      <c r="N669" s="120" t="s">
        <v>4295</v>
      </c>
      <c r="O669" s="125"/>
    </row>
    <row r="670" spans="1:15" ht="14.4" customHeight="1">
      <c r="A670" s="118">
        <v>10160455</v>
      </c>
      <c r="B670" s="119">
        <v>42388</v>
      </c>
      <c r="C670" s="125" t="s">
        <v>65</v>
      </c>
      <c r="D670" s="120" t="s">
        <v>833</v>
      </c>
      <c r="E670" s="120">
        <v>3745</v>
      </c>
      <c r="F670" s="125" t="s">
        <v>17664</v>
      </c>
      <c r="G670" s="121" t="s">
        <v>9504</v>
      </c>
      <c r="H670" s="122" t="s">
        <v>7695</v>
      </c>
      <c r="I670" s="120">
        <v>401.6</v>
      </c>
      <c r="J670" s="120" t="s">
        <v>4297</v>
      </c>
      <c r="K670" s="123">
        <v>15653</v>
      </c>
      <c r="L670" s="124" t="s">
        <v>17277</v>
      </c>
      <c r="M670" s="120" t="s">
        <v>853</v>
      </c>
      <c r="N670" s="120" t="s">
        <v>4295</v>
      </c>
      <c r="O670" s="125"/>
    </row>
    <row r="671" spans="1:15" ht="14.4" customHeight="1">
      <c r="A671" s="118">
        <v>10160497</v>
      </c>
      <c r="B671" s="119">
        <v>42388</v>
      </c>
      <c r="C671" s="125" t="s">
        <v>65</v>
      </c>
      <c r="D671" s="120" t="s">
        <v>879</v>
      </c>
      <c r="E671" s="120" t="s">
        <v>17661</v>
      </c>
      <c r="F671" s="125" t="s">
        <v>17664</v>
      </c>
      <c r="G671" s="121" t="s">
        <v>9730</v>
      </c>
      <c r="H671" s="122" t="s">
        <v>17455</v>
      </c>
      <c r="I671" s="120" t="s">
        <v>110</v>
      </c>
      <c r="J671" s="120" t="s">
        <v>2173</v>
      </c>
      <c r="K671" s="123">
        <v>6316</v>
      </c>
      <c r="L671" s="124" t="s">
        <v>17288</v>
      </c>
      <c r="M671" s="120" t="s">
        <v>880</v>
      </c>
      <c r="N671" s="120" t="s">
        <v>4301</v>
      </c>
      <c r="O671" s="125"/>
    </row>
    <row r="672" spans="1:15" ht="14.4" customHeight="1">
      <c r="A672" s="118">
        <v>10160498</v>
      </c>
      <c r="B672" s="119">
        <v>42388</v>
      </c>
      <c r="C672" s="125" t="s">
        <v>65</v>
      </c>
      <c r="D672" s="120" t="s">
        <v>879</v>
      </c>
      <c r="E672" s="120" t="s">
        <v>2434</v>
      </c>
      <c r="F672" s="125" t="s">
        <v>17664</v>
      </c>
      <c r="G672" s="121" t="s">
        <v>9732</v>
      </c>
      <c r="H672" s="122" t="s">
        <v>17557</v>
      </c>
      <c r="I672" s="120" t="s">
        <v>110</v>
      </c>
      <c r="J672" s="120" t="s">
        <v>4716</v>
      </c>
      <c r="K672" s="123">
        <v>6316</v>
      </c>
      <c r="L672" s="124" t="s">
        <v>17288</v>
      </c>
      <c r="M672" s="120" t="s">
        <v>882</v>
      </c>
      <c r="N672" s="120" t="s">
        <v>4301</v>
      </c>
      <c r="O672" s="125"/>
    </row>
    <row r="673" spans="1:15" ht="14.4" customHeight="1">
      <c r="A673" s="118">
        <v>10160641</v>
      </c>
      <c r="B673" s="119">
        <v>42388</v>
      </c>
      <c r="C673" s="125" t="s">
        <v>65</v>
      </c>
      <c r="D673" s="120" t="s">
        <v>887</v>
      </c>
      <c r="E673" s="120" t="s">
        <v>17661</v>
      </c>
      <c r="F673" s="125" t="s">
        <v>17664</v>
      </c>
      <c r="G673" s="121" t="s">
        <v>9737</v>
      </c>
      <c r="H673" s="122" t="s">
        <v>16238</v>
      </c>
      <c r="I673" s="120" t="s">
        <v>110</v>
      </c>
      <c r="J673" s="120" t="s">
        <v>9474</v>
      </c>
      <c r="K673" s="123">
        <v>1069</v>
      </c>
      <c r="L673" s="124" t="s">
        <v>17288</v>
      </c>
      <c r="M673" s="120">
        <v>69406682785</v>
      </c>
      <c r="N673" s="120" t="s">
        <v>4374</v>
      </c>
      <c r="O673" s="125"/>
    </row>
    <row r="674" spans="1:15" ht="14.4" customHeight="1">
      <c r="A674" s="118">
        <v>10160822</v>
      </c>
      <c r="B674" s="119">
        <v>42388</v>
      </c>
      <c r="C674" s="125" t="s">
        <v>65</v>
      </c>
      <c r="D674" s="120" t="s">
        <v>898</v>
      </c>
      <c r="E674" s="120" t="s">
        <v>899</v>
      </c>
      <c r="F674" s="125" t="s">
        <v>3800</v>
      </c>
      <c r="G674" s="121" t="s">
        <v>9625</v>
      </c>
      <c r="H674" s="122" t="s">
        <v>17468</v>
      </c>
      <c r="I674" s="120" t="s">
        <v>2813</v>
      </c>
      <c r="J674" s="120" t="s">
        <v>2813</v>
      </c>
      <c r="K674" s="123">
        <v>1934</v>
      </c>
      <c r="L674" s="124" t="s">
        <v>17283</v>
      </c>
      <c r="M674" s="120" t="s">
        <v>900</v>
      </c>
      <c r="N674" s="120" t="s">
        <v>4295</v>
      </c>
      <c r="O674" s="125"/>
    </row>
    <row r="675" spans="1:15" ht="14.4" customHeight="1">
      <c r="A675" s="118">
        <v>10160823</v>
      </c>
      <c r="B675" s="119">
        <v>42388</v>
      </c>
      <c r="C675" s="125" t="s">
        <v>65</v>
      </c>
      <c r="D675" s="120" t="s">
        <v>898</v>
      </c>
      <c r="E675" s="120">
        <v>6500</v>
      </c>
      <c r="F675" s="125" t="s">
        <v>3800</v>
      </c>
      <c r="G675" s="121" t="s">
        <v>9504</v>
      </c>
      <c r="H675" s="122" t="s">
        <v>7695</v>
      </c>
      <c r="I675" s="120">
        <v>403</v>
      </c>
      <c r="J675" s="120" t="s">
        <v>5847</v>
      </c>
      <c r="K675" s="123">
        <v>1934</v>
      </c>
      <c r="L675" s="124" t="s">
        <v>17274</v>
      </c>
      <c r="M675" s="120" t="s">
        <v>902</v>
      </c>
      <c r="N675" s="120" t="s">
        <v>4295</v>
      </c>
      <c r="O675" s="125"/>
    </row>
    <row r="676" spans="1:15" ht="14.4" customHeight="1">
      <c r="A676" s="118">
        <v>10160824</v>
      </c>
      <c r="B676" s="119">
        <v>42388</v>
      </c>
      <c r="C676" s="125" t="s">
        <v>65</v>
      </c>
      <c r="D676" s="120" t="s">
        <v>898</v>
      </c>
      <c r="E676" s="120">
        <v>6500</v>
      </c>
      <c r="F676" s="125" t="s">
        <v>17664</v>
      </c>
      <c r="G676" s="121" t="s">
        <v>10276</v>
      </c>
      <c r="H676" s="122" t="s">
        <v>17459</v>
      </c>
      <c r="I676" s="120" t="s">
        <v>110</v>
      </c>
      <c r="J676" s="120" t="s">
        <v>110</v>
      </c>
      <c r="K676" s="123">
        <v>1934</v>
      </c>
      <c r="L676" s="124" t="s">
        <v>17283</v>
      </c>
      <c r="M676" s="120" t="s">
        <v>903</v>
      </c>
      <c r="N676" s="120" t="s">
        <v>4295</v>
      </c>
      <c r="O676" s="125"/>
    </row>
    <row r="677" spans="1:15" ht="14.4" customHeight="1">
      <c r="A677" s="118">
        <v>10160825</v>
      </c>
      <c r="B677" s="119">
        <v>42388</v>
      </c>
      <c r="C677" s="125" t="s">
        <v>65</v>
      </c>
      <c r="D677" s="120" t="s">
        <v>898</v>
      </c>
      <c r="E677" s="120" t="s">
        <v>17661</v>
      </c>
      <c r="F677" s="125" t="s">
        <v>17664</v>
      </c>
      <c r="G677" s="121" t="s">
        <v>9504</v>
      </c>
      <c r="H677" s="122" t="s">
        <v>7695</v>
      </c>
      <c r="I677" s="120">
        <v>401.6</v>
      </c>
      <c r="J677" s="120" t="s">
        <v>109</v>
      </c>
      <c r="K677" s="123">
        <v>1934</v>
      </c>
      <c r="L677" s="124" t="s">
        <v>17282</v>
      </c>
      <c r="M677" s="120" t="s">
        <v>904</v>
      </c>
      <c r="N677" s="120" t="s">
        <v>4295</v>
      </c>
      <c r="O677" s="125"/>
    </row>
    <row r="678" spans="1:15" ht="14.4" customHeight="1">
      <c r="A678" s="118">
        <v>10160826</v>
      </c>
      <c r="B678" s="119">
        <v>42388</v>
      </c>
      <c r="C678" s="125" t="s">
        <v>65</v>
      </c>
      <c r="D678" s="120" t="s">
        <v>898</v>
      </c>
      <c r="E678" s="120" t="s">
        <v>17661</v>
      </c>
      <c r="F678" s="125" t="s">
        <v>3800</v>
      </c>
      <c r="G678" s="121" t="s">
        <v>9504</v>
      </c>
      <c r="H678" s="122" t="s">
        <v>7695</v>
      </c>
      <c r="I678" s="120" t="s">
        <v>7854</v>
      </c>
      <c r="J678" s="120" t="s">
        <v>272</v>
      </c>
      <c r="K678" s="123">
        <v>1934</v>
      </c>
      <c r="L678" s="124" t="s">
        <v>17274</v>
      </c>
      <c r="M678" s="120" t="s">
        <v>9184</v>
      </c>
      <c r="N678" s="120" t="s">
        <v>4281</v>
      </c>
      <c r="O678" s="125"/>
    </row>
    <row r="679" spans="1:15" ht="14.4" customHeight="1">
      <c r="A679" s="118">
        <v>10160827</v>
      </c>
      <c r="B679" s="119">
        <v>42388</v>
      </c>
      <c r="C679" s="125" t="s">
        <v>65</v>
      </c>
      <c r="D679" s="120" t="s">
        <v>898</v>
      </c>
      <c r="E679" s="120" t="s">
        <v>905</v>
      </c>
      <c r="F679" s="125" t="s">
        <v>17664</v>
      </c>
      <c r="G679" s="121" t="s">
        <v>9504</v>
      </c>
      <c r="H679" s="122" t="s">
        <v>7695</v>
      </c>
      <c r="I679" s="120" t="s">
        <v>4504</v>
      </c>
      <c r="J679" s="120" t="s">
        <v>4504</v>
      </c>
      <c r="K679" s="123">
        <v>1934</v>
      </c>
      <c r="L679" s="124" t="s">
        <v>17283</v>
      </c>
      <c r="M679" s="120" t="s">
        <v>906</v>
      </c>
      <c r="N679" s="120" t="s">
        <v>4295</v>
      </c>
      <c r="O679" s="125"/>
    </row>
    <row r="680" spans="1:15" ht="14.4" customHeight="1">
      <c r="A680" s="118">
        <v>10160828</v>
      </c>
      <c r="B680" s="119">
        <v>42388</v>
      </c>
      <c r="C680" s="125" t="s">
        <v>65</v>
      </c>
      <c r="D680" s="120" t="s">
        <v>898</v>
      </c>
      <c r="E680" s="120" t="s">
        <v>17661</v>
      </c>
      <c r="F680" s="125" t="s">
        <v>17664</v>
      </c>
      <c r="G680" s="121" t="s">
        <v>9504</v>
      </c>
      <c r="H680" s="122" t="s">
        <v>7695</v>
      </c>
      <c r="I680" s="120" t="s">
        <v>110</v>
      </c>
      <c r="J680" s="120" t="s">
        <v>4587</v>
      </c>
      <c r="K680" s="123">
        <v>1934</v>
      </c>
      <c r="L680" s="124" t="s">
        <v>17283</v>
      </c>
      <c r="M680" s="120" t="s">
        <v>907</v>
      </c>
      <c r="N680" s="120" t="s">
        <v>4295</v>
      </c>
      <c r="O680" s="125"/>
    </row>
    <row r="681" spans="1:15" ht="14.4" customHeight="1">
      <c r="A681" s="118">
        <v>10160829</v>
      </c>
      <c r="B681" s="119">
        <v>42388</v>
      </c>
      <c r="C681" s="125" t="s">
        <v>65</v>
      </c>
      <c r="D681" s="120" t="s">
        <v>898</v>
      </c>
      <c r="E681" s="120" t="s">
        <v>908</v>
      </c>
      <c r="F681" s="125" t="s">
        <v>17664</v>
      </c>
      <c r="G681" s="121" t="s">
        <v>9504</v>
      </c>
      <c r="H681" s="122" t="s">
        <v>7695</v>
      </c>
      <c r="I681" s="120">
        <v>403</v>
      </c>
      <c r="J681" s="120" t="s">
        <v>4594</v>
      </c>
      <c r="K681" s="123">
        <v>1934</v>
      </c>
      <c r="L681" s="124" t="s">
        <v>17274</v>
      </c>
      <c r="M681" s="120" t="s">
        <v>909</v>
      </c>
      <c r="N681" s="120" t="s">
        <v>4295</v>
      </c>
      <c r="O681" s="125"/>
    </row>
    <row r="682" spans="1:15" ht="14.4" customHeight="1">
      <c r="A682" s="118">
        <v>10160830</v>
      </c>
      <c r="B682" s="119">
        <v>42388</v>
      </c>
      <c r="C682" s="125" t="s">
        <v>65</v>
      </c>
      <c r="D682" s="120" t="s">
        <v>898</v>
      </c>
      <c r="E682" s="120" t="s">
        <v>17661</v>
      </c>
      <c r="F682" s="125" t="s">
        <v>17664</v>
      </c>
      <c r="G682" s="121" t="s">
        <v>9655</v>
      </c>
      <c r="H682" s="122" t="s">
        <v>17367</v>
      </c>
      <c r="I682" s="120" t="s">
        <v>110</v>
      </c>
      <c r="J682" s="120" t="s">
        <v>109</v>
      </c>
      <c r="K682" s="123">
        <v>1934</v>
      </c>
      <c r="L682" s="124" t="s">
        <v>17280</v>
      </c>
      <c r="M682" s="120" t="s">
        <v>910</v>
      </c>
      <c r="N682" s="120" t="s">
        <v>4295</v>
      </c>
      <c r="O682" s="125"/>
    </row>
    <row r="683" spans="1:15" ht="14.4" customHeight="1">
      <c r="A683" s="118">
        <v>10160831</v>
      </c>
      <c r="B683" s="119">
        <v>42388</v>
      </c>
      <c r="C683" s="125" t="s">
        <v>65</v>
      </c>
      <c r="D683" s="120" t="s">
        <v>898</v>
      </c>
      <c r="E683" s="120">
        <v>6500</v>
      </c>
      <c r="F683" s="125" t="s">
        <v>3800</v>
      </c>
      <c r="G683" s="121" t="s">
        <v>10276</v>
      </c>
      <c r="H683" s="122" t="s">
        <v>17459</v>
      </c>
      <c r="I683" s="120" t="s">
        <v>3402</v>
      </c>
      <c r="J683" s="120" t="s">
        <v>110</v>
      </c>
      <c r="K683" s="123">
        <v>1934</v>
      </c>
      <c r="L683" s="124" t="s">
        <v>17283</v>
      </c>
      <c r="M683" s="120" t="s">
        <v>911</v>
      </c>
      <c r="N683" s="120" t="s">
        <v>4295</v>
      </c>
      <c r="O683" s="125"/>
    </row>
    <row r="684" spans="1:15" ht="14.4" customHeight="1">
      <c r="A684" s="118">
        <v>10160832</v>
      </c>
      <c r="B684" s="119">
        <v>42388</v>
      </c>
      <c r="C684" s="125" t="s">
        <v>65</v>
      </c>
      <c r="D684" s="120" t="s">
        <v>898</v>
      </c>
      <c r="E684" s="120" t="s">
        <v>17661</v>
      </c>
      <c r="F684" s="125" t="s">
        <v>3800</v>
      </c>
      <c r="G684" s="121" t="s">
        <v>9504</v>
      </c>
      <c r="H684" s="122" t="s">
        <v>7695</v>
      </c>
      <c r="I684" s="120" t="s">
        <v>272</v>
      </c>
      <c r="J684" s="120" t="s">
        <v>272</v>
      </c>
      <c r="K684" s="123">
        <v>1934</v>
      </c>
      <c r="L684" s="124" t="s">
        <v>17284</v>
      </c>
      <c r="M684" s="120" t="s">
        <v>912</v>
      </c>
      <c r="N684" s="120" t="s">
        <v>4295</v>
      </c>
      <c r="O684" s="125"/>
    </row>
    <row r="685" spans="1:15" ht="14.4" customHeight="1">
      <c r="A685" s="118">
        <v>10160833</v>
      </c>
      <c r="B685" s="119">
        <v>42388</v>
      </c>
      <c r="C685" s="125" t="s">
        <v>65</v>
      </c>
      <c r="D685" s="120" t="s">
        <v>898</v>
      </c>
      <c r="E685" s="120" t="s">
        <v>17661</v>
      </c>
      <c r="F685" s="125" t="s">
        <v>17664</v>
      </c>
      <c r="G685" s="121" t="s">
        <v>9504</v>
      </c>
      <c r="H685" s="122" t="s">
        <v>7695</v>
      </c>
      <c r="I685" s="120">
        <v>401.6</v>
      </c>
      <c r="J685" s="120" t="s">
        <v>109</v>
      </c>
      <c r="K685" s="123">
        <v>1934</v>
      </c>
      <c r="L685" s="124" t="s">
        <v>17282</v>
      </c>
      <c r="M685" s="120" t="s">
        <v>913</v>
      </c>
      <c r="N685" s="120" t="s">
        <v>4295</v>
      </c>
      <c r="O685" s="125"/>
    </row>
    <row r="686" spans="1:15" ht="14.4" customHeight="1">
      <c r="A686" s="118">
        <v>10160834</v>
      </c>
      <c r="B686" s="119">
        <v>42388</v>
      </c>
      <c r="C686" s="125" t="s">
        <v>65</v>
      </c>
      <c r="D686" s="120" t="s">
        <v>898</v>
      </c>
      <c r="E686" s="120" t="s">
        <v>17661</v>
      </c>
      <c r="F686" s="125" t="s">
        <v>17664</v>
      </c>
      <c r="G686" s="121" t="s">
        <v>9504</v>
      </c>
      <c r="H686" s="122" t="s">
        <v>7695</v>
      </c>
      <c r="I686" s="120">
        <v>401.6</v>
      </c>
      <c r="J686" s="120" t="s">
        <v>109</v>
      </c>
      <c r="K686" s="123">
        <v>1934</v>
      </c>
      <c r="L686" s="124" t="s">
        <v>17282</v>
      </c>
      <c r="M686" s="120" t="s">
        <v>914</v>
      </c>
      <c r="N686" s="120" t="s">
        <v>4295</v>
      </c>
      <c r="O686" s="125"/>
    </row>
    <row r="687" spans="1:15" ht="14.4" customHeight="1">
      <c r="A687" s="118">
        <v>10160835</v>
      </c>
      <c r="B687" s="119">
        <v>42388</v>
      </c>
      <c r="C687" s="125" t="s">
        <v>65</v>
      </c>
      <c r="D687" s="120" t="s">
        <v>898</v>
      </c>
      <c r="E687" s="120" t="s">
        <v>899</v>
      </c>
      <c r="F687" s="125" t="s">
        <v>3800</v>
      </c>
      <c r="G687" s="121" t="s">
        <v>9504</v>
      </c>
      <c r="H687" s="122" t="s">
        <v>7695</v>
      </c>
      <c r="I687" s="120">
        <v>403</v>
      </c>
      <c r="J687" s="120" t="s">
        <v>4742</v>
      </c>
      <c r="K687" s="123">
        <v>1934</v>
      </c>
      <c r="L687" s="124" t="s">
        <v>17283</v>
      </c>
      <c r="M687" s="120" t="s">
        <v>915</v>
      </c>
      <c r="N687" s="120" t="s">
        <v>4295</v>
      </c>
      <c r="O687" s="125"/>
    </row>
    <row r="688" spans="1:15" ht="14.4" customHeight="1">
      <c r="A688" s="118">
        <v>10160836</v>
      </c>
      <c r="B688" s="119">
        <v>42388</v>
      </c>
      <c r="C688" s="125" t="s">
        <v>65</v>
      </c>
      <c r="D688" s="120" t="s">
        <v>898</v>
      </c>
      <c r="E688" s="120" t="s">
        <v>899</v>
      </c>
      <c r="F688" s="125" t="s">
        <v>17664</v>
      </c>
      <c r="G688" s="121" t="s">
        <v>9504</v>
      </c>
      <c r="H688" s="122" t="s">
        <v>7695</v>
      </c>
      <c r="I688" s="120">
        <v>403</v>
      </c>
      <c r="J688" s="120" t="s">
        <v>109</v>
      </c>
      <c r="K688" s="123">
        <v>1934</v>
      </c>
      <c r="L688" s="124" t="s">
        <v>17274</v>
      </c>
      <c r="M688" s="120" t="s">
        <v>916</v>
      </c>
      <c r="N688" s="120" t="s">
        <v>4295</v>
      </c>
      <c r="O688" s="125"/>
    </row>
    <row r="689" spans="1:15" ht="14.4" customHeight="1">
      <c r="A689" s="118">
        <v>10160837</v>
      </c>
      <c r="B689" s="119">
        <v>42388</v>
      </c>
      <c r="C689" s="125" t="s">
        <v>65</v>
      </c>
      <c r="D689" s="120" t="s">
        <v>898</v>
      </c>
      <c r="E689" s="120" t="s">
        <v>17661</v>
      </c>
      <c r="F689" s="125" t="s">
        <v>17664</v>
      </c>
      <c r="G689" s="121" t="s">
        <v>9504</v>
      </c>
      <c r="H689" s="122" t="s">
        <v>7695</v>
      </c>
      <c r="I689" s="120">
        <v>401.6</v>
      </c>
      <c r="J689" s="120" t="s">
        <v>109</v>
      </c>
      <c r="K689" s="123">
        <v>1934</v>
      </c>
      <c r="L689" s="124" t="s">
        <v>17282</v>
      </c>
      <c r="M689" s="120" t="s">
        <v>917</v>
      </c>
      <c r="N689" s="120" t="s">
        <v>4295</v>
      </c>
      <c r="O689" s="125"/>
    </row>
    <row r="690" spans="1:15" ht="14.4" customHeight="1">
      <c r="A690" s="118">
        <v>10160838</v>
      </c>
      <c r="B690" s="119">
        <v>42388</v>
      </c>
      <c r="C690" s="125" t="s">
        <v>65</v>
      </c>
      <c r="D690" s="120" t="s">
        <v>898</v>
      </c>
      <c r="E690" s="120" t="s">
        <v>17661</v>
      </c>
      <c r="F690" s="125" t="s">
        <v>17664</v>
      </c>
      <c r="G690" s="121" t="s">
        <v>9504</v>
      </c>
      <c r="H690" s="122" t="s">
        <v>7695</v>
      </c>
      <c r="I690" s="120">
        <v>403</v>
      </c>
      <c r="J690" s="120" t="s">
        <v>109</v>
      </c>
      <c r="K690" s="123">
        <v>1934</v>
      </c>
      <c r="L690" s="124" t="s">
        <v>17274</v>
      </c>
      <c r="M690" s="120" t="s">
        <v>918</v>
      </c>
      <c r="N690" s="120" t="s">
        <v>4295</v>
      </c>
      <c r="O690" s="125"/>
    </row>
    <row r="691" spans="1:15" ht="14.4" customHeight="1">
      <c r="A691" s="118">
        <v>10160839</v>
      </c>
      <c r="B691" s="119">
        <v>42388</v>
      </c>
      <c r="C691" s="125" t="s">
        <v>65</v>
      </c>
      <c r="D691" s="120" t="s">
        <v>898</v>
      </c>
      <c r="E691" s="120" t="s">
        <v>17661</v>
      </c>
      <c r="F691" s="125" t="s">
        <v>17664</v>
      </c>
      <c r="G691" s="121" t="s">
        <v>9504</v>
      </c>
      <c r="H691" s="122" t="s">
        <v>7695</v>
      </c>
      <c r="I691" s="120">
        <v>403</v>
      </c>
      <c r="J691" s="120" t="s">
        <v>4742</v>
      </c>
      <c r="K691" s="123">
        <v>1934</v>
      </c>
      <c r="L691" s="124" t="s">
        <v>17283</v>
      </c>
      <c r="M691" s="120" t="s">
        <v>919</v>
      </c>
      <c r="N691" s="120" t="s">
        <v>4295</v>
      </c>
      <c r="O691" s="125"/>
    </row>
    <row r="692" spans="1:15" ht="14.4" customHeight="1">
      <c r="A692" s="118">
        <v>10160840</v>
      </c>
      <c r="B692" s="119">
        <v>42388</v>
      </c>
      <c r="C692" s="125" t="s">
        <v>65</v>
      </c>
      <c r="D692" s="120" t="s">
        <v>898</v>
      </c>
      <c r="E692" s="120">
        <v>6500</v>
      </c>
      <c r="F692" s="125" t="s">
        <v>17664</v>
      </c>
      <c r="G692" s="121" t="s">
        <v>9504</v>
      </c>
      <c r="H692" s="122" t="s">
        <v>7695</v>
      </c>
      <c r="I692" s="120">
        <v>403</v>
      </c>
      <c r="J692" s="120" t="s">
        <v>4742</v>
      </c>
      <c r="K692" s="123">
        <v>1934</v>
      </c>
      <c r="L692" s="124" t="s">
        <v>17274</v>
      </c>
      <c r="M692" s="120" t="s">
        <v>920</v>
      </c>
      <c r="N692" s="120" t="s">
        <v>4295</v>
      </c>
      <c r="O692" s="125"/>
    </row>
    <row r="693" spans="1:15" ht="14.4" customHeight="1">
      <c r="A693" s="118">
        <v>10160841</v>
      </c>
      <c r="B693" s="119">
        <v>42388</v>
      </c>
      <c r="C693" s="125" t="s">
        <v>65</v>
      </c>
      <c r="D693" s="120" t="s">
        <v>898</v>
      </c>
      <c r="E693" s="120" t="s">
        <v>899</v>
      </c>
      <c r="F693" s="125" t="s">
        <v>17664</v>
      </c>
      <c r="G693" s="121" t="s">
        <v>9753</v>
      </c>
      <c r="H693" s="122" t="s">
        <v>17351</v>
      </c>
      <c r="I693" s="120" t="s">
        <v>2032</v>
      </c>
      <c r="J693" s="120" t="s">
        <v>2032</v>
      </c>
      <c r="K693" s="123">
        <v>1934</v>
      </c>
      <c r="L693" s="124" t="s">
        <v>17283</v>
      </c>
      <c r="M693" s="120" t="s">
        <v>921</v>
      </c>
      <c r="N693" s="120" t="s">
        <v>4295</v>
      </c>
      <c r="O693" s="125"/>
    </row>
    <row r="694" spans="1:15" ht="14.4" customHeight="1">
      <c r="A694" s="118">
        <v>10160842</v>
      </c>
      <c r="B694" s="119">
        <v>42388</v>
      </c>
      <c r="C694" s="125" t="s">
        <v>65</v>
      </c>
      <c r="D694" s="120" t="s">
        <v>898</v>
      </c>
      <c r="E694" s="120" t="s">
        <v>17661</v>
      </c>
      <c r="F694" s="125" t="s">
        <v>17664</v>
      </c>
      <c r="G694" s="121" t="s">
        <v>9504</v>
      </c>
      <c r="H694" s="122" t="s">
        <v>7695</v>
      </c>
      <c r="I694" s="120">
        <v>401.6</v>
      </c>
      <c r="J694" s="120" t="s">
        <v>109</v>
      </c>
      <c r="K694" s="123">
        <v>1934</v>
      </c>
      <c r="L694" s="124" t="s">
        <v>17283</v>
      </c>
      <c r="M694" s="120" t="s">
        <v>11737</v>
      </c>
      <c r="N694" s="120" t="s">
        <v>4295</v>
      </c>
      <c r="O694" s="125"/>
    </row>
    <row r="695" spans="1:15" ht="14.4" customHeight="1">
      <c r="A695" s="118">
        <v>10160844</v>
      </c>
      <c r="B695" s="119">
        <v>42388</v>
      </c>
      <c r="C695" s="125" t="s">
        <v>65</v>
      </c>
      <c r="D695" s="120" t="s">
        <v>898</v>
      </c>
      <c r="E695" s="120" t="s">
        <v>17661</v>
      </c>
      <c r="F695" s="125" t="s">
        <v>17664</v>
      </c>
      <c r="G695" s="121" t="s">
        <v>9756</v>
      </c>
      <c r="H695" s="122" t="s">
        <v>17630</v>
      </c>
      <c r="I695" s="120" t="s">
        <v>5141</v>
      </c>
      <c r="J695" s="120" t="s">
        <v>5141</v>
      </c>
      <c r="K695" s="123">
        <v>1934</v>
      </c>
      <c r="L695" s="124" t="s">
        <v>17283</v>
      </c>
      <c r="M695" s="120" t="s">
        <v>922</v>
      </c>
      <c r="N695" s="120" t="s">
        <v>4295</v>
      </c>
      <c r="O695" s="125"/>
    </row>
    <row r="696" spans="1:15" ht="14.4" customHeight="1">
      <c r="A696" s="118">
        <v>10160845</v>
      </c>
      <c r="B696" s="119">
        <v>42388</v>
      </c>
      <c r="C696" s="125" t="s">
        <v>65</v>
      </c>
      <c r="D696" s="120" t="s">
        <v>898</v>
      </c>
      <c r="E696" s="120" t="s">
        <v>17661</v>
      </c>
      <c r="F696" s="125" t="s">
        <v>17664</v>
      </c>
      <c r="G696" s="121" t="s">
        <v>9625</v>
      </c>
      <c r="H696" s="122" t="s">
        <v>17468</v>
      </c>
      <c r="I696" s="120" t="s">
        <v>110</v>
      </c>
      <c r="J696" s="120" t="s">
        <v>109</v>
      </c>
      <c r="K696" s="123">
        <v>1934</v>
      </c>
      <c r="L696" s="124" t="s">
        <v>17283</v>
      </c>
      <c r="M696" s="120" t="s">
        <v>923</v>
      </c>
      <c r="N696" s="120" t="s">
        <v>4295</v>
      </c>
      <c r="O696" s="125"/>
    </row>
    <row r="697" spans="1:15" ht="14.4" customHeight="1">
      <c r="A697" s="118">
        <v>10160846</v>
      </c>
      <c r="B697" s="119">
        <v>42388</v>
      </c>
      <c r="C697" s="125" t="s">
        <v>65</v>
      </c>
      <c r="D697" s="120" t="s">
        <v>898</v>
      </c>
      <c r="E697" s="120" t="s">
        <v>899</v>
      </c>
      <c r="F697" s="125" t="s">
        <v>3800</v>
      </c>
      <c r="G697" s="121" t="s">
        <v>9625</v>
      </c>
      <c r="H697" s="122" t="s">
        <v>17468</v>
      </c>
      <c r="I697" s="120" t="s">
        <v>272</v>
      </c>
      <c r="J697" s="120" t="s">
        <v>2813</v>
      </c>
      <c r="K697" s="123">
        <v>1934</v>
      </c>
      <c r="L697" s="124" t="s">
        <v>17284</v>
      </c>
      <c r="M697" s="120" t="s">
        <v>924</v>
      </c>
      <c r="N697" s="120" t="s">
        <v>4295</v>
      </c>
      <c r="O697" s="125"/>
    </row>
    <row r="698" spans="1:15" ht="14.4" customHeight="1">
      <c r="A698" s="118">
        <v>10160847</v>
      </c>
      <c r="B698" s="119">
        <v>42388</v>
      </c>
      <c r="C698" s="125" t="s">
        <v>65</v>
      </c>
      <c r="D698" s="120" t="s">
        <v>898</v>
      </c>
      <c r="E698" s="120" t="s">
        <v>17661</v>
      </c>
      <c r="F698" s="125" t="s">
        <v>17664</v>
      </c>
      <c r="G698" s="121" t="s">
        <v>9504</v>
      </c>
      <c r="H698" s="122" t="s">
        <v>7695</v>
      </c>
      <c r="I698" s="120">
        <v>401.6</v>
      </c>
      <c r="J698" s="120" t="s">
        <v>109</v>
      </c>
      <c r="K698" s="123">
        <v>1934</v>
      </c>
      <c r="L698" s="124" t="s">
        <v>17282</v>
      </c>
      <c r="M698" s="120" t="s">
        <v>925</v>
      </c>
      <c r="N698" s="120" t="s">
        <v>4295</v>
      </c>
      <c r="O698" s="125"/>
    </row>
    <row r="699" spans="1:15" ht="14.4" customHeight="1">
      <c r="A699" s="118">
        <v>10160848</v>
      </c>
      <c r="B699" s="119">
        <v>42388</v>
      </c>
      <c r="C699" s="125" t="s">
        <v>65</v>
      </c>
      <c r="D699" s="120" t="s">
        <v>898</v>
      </c>
      <c r="E699" s="120" t="s">
        <v>905</v>
      </c>
      <c r="F699" s="125" t="s">
        <v>17664</v>
      </c>
      <c r="G699" s="121" t="s">
        <v>9504</v>
      </c>
      <c r="H699" s="122" t="s">
        <v>7695</v>
      </c>
      <c r="I699" s="120" t="s">
        <v>4504</v>
      </c>
      <c r="J699" s="120" t="s">
        <v>4504</v>
      </c>
      <c r="K699" s="123">
        <v>1934</v>
      </c>
      <c r="L699" s="124" t="s">
        <v>17283</v>
      </c>
      <c r="M699" s="120" t="s">
        <v>926</v>
      </c>
      <c r="N699" s="120" t="s">
        <v>4295</v>
      </c>
      <c r="O699" s="125"/>
    </row>
    <row r="700" spans="1:15" ht="13.05" customHeight="1">
      <c r="A700" s="118">
        <v>10160849</v>
      </c>
      <c r="B700" s="119">
        <v>42388</v>
      </c>
      <c r="C700" s="125" t="s">
        <v>65</v>
      </c>
      <c r="D700" s="120" t="s">
        <v>898</v>
      </c>
      <c r="E700" s="120" t="s">
        <v>17661</v>
      </c>
      <c r="F700" s="125" t="s">
        <v>17664</v>
      </c>
      <c r="G700" s="121" t="s">
        <v>9880</v>
      </c>
      <c r="H700" s="122" t="s">
        <v>17428</v>
      </c>
      <c r="I700" s="120" t="s">
        <v>110</v>
      </c>
      <c r="J700" s="120" t="s">
        <v>109</v>
      </c>
      <c r="K700" s="123">
        <v>1934</v>
      </c>
      <c r="L700" s="124" t="s">
        <v>12825</v>
      </c>
      <c r="M700" s="120" t="s">
        <v>927</v>
      </c>
      <c r="N700" s="120" t="s">
        <v>4295</v>
      </c>
      <c r="O700" s="125"/>
    </row>
    <row r="701" spans="1:15" ht="14.4" customHeight="1">
      <c r="A701" s="118">
        <v>10160850</v>
      </c>
      <c r="B701" s="119">
        <v>42388</v>
      </c>
      <c r="C701" s="125" t="s">
        <v>65</v>
      </c>
      <c r="D701" s="120" t="s">
        <v>898</v>
      </c>
      <c r="E701" s="120" t="s">
        <v>17661</v>
      </c>
      <c r="F701" s="125" t="s">
        <v>17664</v>
      </c>
      <c r="G701" s="121" t="s">
        <v>9613</v>
      </c>
      <c r="H701" s="122" t="s">
        <v>17352</v>
      </c>
      <c r="I701" s="120" t="s">
        <v>390</v>
      </c>
      <c r="J701" s="120" t="s">
        <v>109</v>
      </c>
      <c r="K701" s="123">
        <v>1934</v>
      </c>
      <c r="L701" s="124" t="s">
        <v>17283</v>
      </c>
      <c r="M701" s="120" t="s">
        <v>906</v>
      </c>
      <c r="N701" s="120" t="s">
        <v>4295</v>
      </c>
      <c r="O701" s="125"/>
    </row>
    <row r="702" spans="1:15" ht="14.4" customHeight="1">
      <c r="A702" s="118">
        <v>10160851</v>
      </c>
      <c r="B702" s="119">
        <v>42388</v>
      </c>
      <c r="C702" s="125" t="s">
        <v>65</v>
      </c>
      <c r="D702" s="120" t="s">
        <v>898</v>
      </c>
      <c r="E702" s="120" t="s">
        <v>17661</v>
      </c>
      <c r="F702" s="125" t="s">
        <v>17664</v>
      </c>
      <c r="G702" s="121" t="s">
        <v>9763</v>
      </c>
      <c r="H702" s="122" t="s">
        <v>17618</v>
      </c>
      <c r="I702" s="120" t="s">
        <v>390</v>
      </c>
      <c r="J702" s="120" t="s">
        <v>109</v>
      </c>
      <c r="K702" s="123">
        <v>1934</v>
      </c>
      <c r="L702" s="124" t="s">
        <v>17283</v>
      </c>
      <c r="M702" s="120" t="s">
        <v>928</v>
      </c>
      <c r="N702" s="120" t="s">
        <v>4295</v>
      </c>
      <c r="O702" s="125"/>
    </row>
    <row r="703" spans="1:15" ht="13.05" customHeight="1">
      <c r="A703" s="118">
        <v>10160852</v>
      </c>
      <c r="B703" s="119">
        <v>42388</v>
      </c>
      <c r="C703" s="125" t="s">
        <v>65</v>
      </c>
      <c r="D703" s="120" t="s">
        <v>898</v>
      </c>
      <c r="E703" s="120" t="s">
        <v>17661</v>
      </c>
      <c r="F703" s="125" t="s">
        <v>17664</v>
      </c>
      <c r="G703" s="121" t="s">
        <v>9655</v>
      </c>
      <c r="H703" s="122" t="s">
        <v>17367</v>
      </c>
      <c r="I703" s="120" t="s">
        <v>110</v>
      </c>
      <c r="J703" s="120" t="s">
        <v>109</v>
      </c>
      <c r="K703" s="123">
        <v>1934</v>
      </c>
      <c r="L703" s="124" t="s">
        <v>17280</v>
      </c>
      <c r="M703" s="120" t="s">
        <v>929</v>
      </c>
      <c r="N703" s="120" t="s">
        <v>4295</v>
      </c>
      <c r="O703" s="125"/>
    </row>
    <row r="704" spans="1:15" ht="14.4" customHeight="1">
      <c r="A704" s="118">
        <v>10160853</v>
      </c>
      <c r="B704" s="119">
        <v>42388</v>
      </c>
      <c r="C704" s="125" t="s">
        <v>65</v>
      </c>
      <c r="D704" s="120" t="s">
        <v>898</v>
      </c>
      <c r="E704" s="120" t="s">
        <v>17661</v>
      </c>
      <c r="F704" s="125" t="s">
        <v>17664</v>
      </c>
      <c r="G704" s="121" t="s">
        <v>9880</v>
      </c>
      <c r="H704" s="122" t="s">
        <v>17428</v>
      </c>
      <c r="I704" s="120" t="s">
        <v>110</v>
      </c>
      <c r="J704" s="120" t="s">
        <v>109</v>
      </c>
      <c r="K704" s="123">
        <v>1934</v>
      </c>
      <c r="L704" s="124" t="s">
        <v>12825</v>
      </c>
      <c r="M704" s="120" t="s">
        <v>930</v>
      </c>
      <c r="N704" s="120" t="s">
        <v>4295</v>
      </c>
      <c r="O704" s="125"/>
    </row>
    <row r="705" spans="1:15" ht="14.4" customHeight="1">
      <c r="A705" s="118">
        <v>10160854</v>
      </c>
      <c r="B705" s="119">
        <v>42388</v>
      </c>
      <c r="C705" s="125" t="s">
        <v>65</v>
      </c>
      <c r="D705" s="120" t="s">
        <v>898</v>
      </c>
      <c r="E705" s="120" t="s">
        <v>908</v>
      </c>
      <c r="F705" s="125" t="s">
        <v>17664</v>
      </c>
      <c r="G705" s="121" t="s">
        <v>9504</v>
      </c>
      <c r="H705" s="122" t="s">
        <v>7695</v>
      </c>
      <c r="I705" s="120">
        <v>401.6</v>
      </c>
      <c r="J705" s="120" t="s">
        <v>109</v>
      </c>
      <c r="K705" s="123">
        <v>1934</v>
      </c>
      <c r="L705" s="124" t="s">
        <v>17283</v>
      </c>
      <c r="M705" s="120" t="s">
        <v>931</v>
      </c>
      <c r="N705" s="120" t="s">
        <v>4295</v>
      </c>
      <c r="O705" s="125"/>
    </row>
    <row r="706" spans="1:15" ht="13.05" customHeight="1">
      <c r="A706" s="118">
        <v>10160855</v>
      </c>
      <c r="B706" s="119">
        <v>42388</v>
      </c>
      <c r="C706" s="125" t="s">
        <v>65</v>
      </c>
      <c r="D706" s="120" t="s">
        <v>898</v>
      </c>
      <c r="E706" s="120" t="s">
        <v>17661</v>
      </c>
      <c r="F706" s="125" t="s">
        <v>17664</v>
      </c>
      <c r="G706" s="121" t="s">
        <v>9548</v>
      </c>
      <c r="H706" s="122" t="s">
        <v>17544</v>
      </c>
      <c r="I706" s="120" t="s">
        <v>110</v>
      </c>
      <c r="J706" s="120" t="s">
        <v>109</v>
      </c>
      <c r="K706" s="123">
        <v>1934</v>
      </c>
      <c r="L706" s="124" t="s">
        <v>17283</v>
      </c>
      <c r="M706" s="120" t="s">
        <v>932</v>
      </c>
      <c r="N706" s="120" t="s">
        <v>4295</v>
      </c>
      <c r="O706" s="125"/>
    </row>
    <row r="707" spans="1:15" ht="13.05" customHeight="1">
      <c r="A707" s="118">
        <v>10160856</v>
      </c>
      <c r="B707" s="119">
        <v>42388</v>
      </c>
      <c r="C707" s="125" t="s">
        <v>65</v>
      </c>
      <c r="D707" s="120" t="s">
        <v>898</v>
      </c>
      <c r="E707" s="120" t="s">
        <v>17661</v>
      </c>
      <c r="F707" s="125" t="s">
        <v>17664</v>
      </c>
      <c r="G707" s="121" t="s">
        <v>9504</v>
      </c>
      <c r="H707" s="122" t="s">
        <v>7695</v>
      </c>
      <c r="I707" s="120" t="s">
        <v>110</v>
      </c>
      <c r="J707" s="120" t="s">
        <v>109</v>
      </c>
      <c r="K707" s="123">
        <v>1934</v>
      </c>
      <c r="L707" s="124" t="s">
        <v>17283</v>
      </c>
      <c r="M707" s="120" t="s">
        <v>933</v>
      </c>
      <c r="N707" s="120" t="s">
        <v>4295</v>
      </c>
      <c r="O707" s="125"/>
    </row>
    <row r="708" spans="1:15" ht="14.4" customHeight="1">
      <c r="A708" s="118">
        <v>10160857</v>
      </c>
      <c r="B708" s="119">
        <v>42388</v>
      </c>
      <c r="C708" s="125" t="s">
        <v>65</v>
      </c>
      <c r="D708" s="120" t="s">
        <v>898</v>
      </c>
      <c r="E708" s="120" t="s">
        <v>17661</v>
      </c>
      <c r="F708" s="125" t="s">
        <v>17664</v>
      </c>
      <c r="G708" s="121" t="s">
        <v>9625</v>
      </c>
      <c r="H708" s="122" t="s">
        <v>17468</v>
      </c>
      <c r="I708" s="120" t="s">
        <v>110</v>
      </c>
      <c r="J708" s="120" t="s">
        <v>109</v>
      </c>
      <c r="K708" s="123">
        <v>1934</v>
      </c>
      <c r="L708" s="124" t="s">
        <v>17284</v>
      </c>
      <c r="M708" s="120" t="s">
        <v>934</v>
      </c>
      <c r="N708" s="120" t="s">
        <v>4295</v>
      </c>
      <c r="O708" s="125"/>
    </row>
    <row r="709" spans="1:15" ht="13.05" customHeight="1">
      <c r="A709" s="118">
        <v>10160976</v>
      </c>
      <c r="B709" s="119">
        <v>42388</v>
      </c>
      <c r="C709" s="125" t="s">
        <v>65</v>
      </c>
      <c r="D709" s="120" t="s">
        <v>941</v>
      </c>
      <c r="E709" s="120" t="s">
        <v>17661</v>
      </c>
      <c r="F709" s="125" t="s">
        <v>17664</v>
      </c>
      <c r="G709" s="121" t="s">
        <v>9504</v>
      </c>
      <c r="H709" s="122" t="s">
        <v>7695</v>
      </c>
      <c r="I709" s="120" t="s">
        <v>110</v>
      </c>
      <c r="J709" s="120" t="e">
        <v>#N/A</v>
      </c>
      <c r="K709" s="123">
        <v>1502</v>
      </c>
      <c r="L709" s="124" t="s">
        <v>17278</v>
      </c>
      <c r="M709" s="120" t="s">
        <v>942</v>
      </c>
      <c r="N709" s="120" t="e">
        <v>#N/A</v>
      </c>
      <c r="O709" s="125"/>
    </row>
    <row r="710" spans="1:15" ht="13.05" customHeight="1">
      <c r="A710" s="118">
        <v>10161118</v>
      </c>
      <c r="B710" s="119">
        <v>42388</v>
      </c>
      <c r="C710" s="125" t="s">
        <v>65</v>
      </c>
      <c r="D710" s="120" t="s">
        <v>951</v>
      </c>
      <c r="E710" s="120" t="s">
        <v>952</v>
      </c>
      <c r="F710" s="125" t="s">
        <v>17664</v>
      </c>
      <c r="G710" s="121" t="s">
        <v>9504</v>
      </c>
      <c r="H710" s="122" t="s">
        <v>7695</v>
      </c>
      <c r="I710" s="120" t="s">
        <v>110</v>
      </c>
      <c r="J710" s="120" t="s">
        <v>4297</v>
      </c>
      <c r="K710" s="123">
        <v>7903</v>
      </c>
      <c r="L710" s="124" t="s">
        <v>12825</v>
      </c>
      <c r="M710" s="120" t="s">
        <v>953</v>
      </c>
      <c r="N710" s="120" t="s">
        <v>4295</v>
      </c>
      <c r="O710" s="125"/>
    </row>
    <row r="711" spans="1:15" ht="14.4" customHeight="1">
      <c r="A711" s="118">
        <v>10161119</v>
      </c>
      <c r="B711" s="119">
        <v>42388</v>
      </c>
      <c r="C711" s="125" t="s">
        <v>65</v>
      </c>
      <c r="D711" s="120" t="s">
        <v>951</v>
      </c>
      <c r="E711" s="120" t="s">
        <v>952</v>
      </c>
      <c r="F711" s="125" t="s">
        <v>17664</v>
      </c>
      <c r="G711" s="121" t="s">
        <v>9504</v>
      </c>
      <c r="H711" s="122" t="s">
        <v>7695</v>
      </c>
      <c r="I711" s="120" t="s">
        <v>110</v>
      </c>
      <c r="J711" s="120" t="s">
        <v>957</v>
      </c>
      <c r="K711" s="123">
        <v>7903</v>
      </c>
      <c r="L711" s="124" t="s">
        <v>17281</v>
      </c>
      <c r="M711" s="120" t="s">
        <v>5838</v>
      </c>
      <c r="N711" s="120" t="s">
        <v>4295</v>
      </c>
      <c r="O711" s="125"/>
    </row>
    <row r="712" spans="1:15" ht="14.4" customHeight="1">
      <c r="A712" s="118">
        <v>10161120</v>
      </c>
      <c r="B712" s="119">
        <v>42388</v>
      </c>
      <c r="C712" s="125" t="s">
        <v>65</v>
      </c>
      <c r="D712" s="120" t="s">
        <v>951</v>
      </c>
      <c r="E712" s="120" t="s">
        <v>955</v>
      </c>
      <c r="F712" s="125" t="s">
        <v>17664</v>
      </c>
      <c r="G712" s="121" t="s">
        <v>9510</v>
      </c>
      <c r="H712" s="122" t="s">
        <v>17503</v>
      </c>
      <c r="I712" s="120" t="s">
        <v>110</v>
      </c>
      <c r="J712" s="120" t="s">
        <v>957</v>
      </c>
      <c r="K712" s="123">
        <v>7903</v>
      </c>
      <c r="L712" s="124" t="s">
        <v>17277</v>
      </c>
      <c r="M712" s="120" t="s">
        <v>956</v>
      </c>
      <c r="N712" s="120" t="s">
        <v>4295</v>
      </c>
      <c r="O712" s="125"/>
    </row>
    <row r="713" spans="1:15" ht="14.4" customHeight="1">
      <c r="A713" s="118">
        <v>10161121</v>
      </c>
      <c r="B713" s="119">
        <v>42388</v>
      </c>
      <c r="C713" s="125" t="s">
        <v>65</v>
      </c>
      <c r="D713" s="120" t="s">
        <v>951</v>
      </c>
      <c r="E713" s="120" t="s">
        <v>958</v>
      </c>
      <c r="F713" s="125" t="s">
        <v>17664</v>
      </c>
      <c r="G713" s="121" t="s">
        <v>9504</v>
      </c>
      <c r="H713" s="122" t="s">
        <v>7695</v>
      </c>
      <c r="I713" s="120">
        <v>401.6</v>
      </c>
      <c r="J713" s="120" t="s">
        <v>4594</v>
      </c>
      <c r="K713" s="123">
        <v>7903</v>
      </c>
      <c r="L713" s="124" t="s">
        <v>17282</v>
      </c>
      <c r="M713" s="120" t="s">
        <v>959</v>
      </c>
      <c r="N713" s="120" t="s">
        <v>4295</v>
      </c>
      <c r="O713" s="125"/>
    </row>
    <row r="714" spans="1:15" ht="13.05" customHeight="1">
      <c r="A714" s="118">
        <v>10161122</v>
      </c>
      <c r="B714" s="119">
        <v>42388</v>
      </c>
      <c r="C714" s="125" t="s">
        <v>65</v>
      </c>
      <c r="D714" s="120" t="s">
        <v>951</v>
      </c>
      <c r="E714" s="120" t="s">
        <v>960</v>
      </c>
      <c r="F714" s="125" t="s">
        <v>17664</v>
      </c>
      <c r="G714" s="121" t="s">
        <v>9504</v>
      </c>
      <c r="H714" s="122" t="s">
        <v>7695</v>
      </c>
      <c r="I714" s="120">
        <v>401.6</v>
      </c>
      <c r="J714" s="120" t="s">
        <v>109</v>
      </c>
      <c r="K714" s="123">
        <v>7903</v>
      </c>
      <c r="L714" s="124" t="s">
        <v>17277</v>
      </c>
      <c r="M714" s="120" t="s">
        <v>961</v>
      </c>
      <c r="N714" s="120" t="s">
        <v>4295</v>
      </c>
      <c r="O714" s="125"/>
    </row>
    <row r="715" spans="1:15" ht="14.4" customHeight="1">
      <c r="A715" s="118">
        <v>10161123</v>
      </c>
      <c r="B715" s="119">
        <v>42388</v>
      </c>
      <c r="C715" s="125" t="s">
        <v>65</v>
      </c>
      <c r="D715" s="120" t="s">
        <v>951</v>
      </c>
      <c r="E715" s="120" t="s">
        <v>952</v>
      </c>
      <c r="F715" s="125" t="s">
        <v>17664</v>
      </c>
      <c r="G715" s="121" t="s">
        <v>9504</v>
      </c>
      <c r="H715" s="122" t="s">
        <v>7695</v>
      </c>
      <c r="I715" s="120">
        <v>401.6</v>
      </c>
      <c r="J715" s="120" t="s">
        <v>109</v>
      </c>
      <c r="K715" s="123">
        <v>7903</v>
      </c>
      <c r="L715" s="124" t="s">
        <v>17277</v>
      </c>
      <c r="M715" s="120" t="s">
        <v>963</v>
      </c>
      <c r="N715" s="120" t="s">
        <v>4295</v>
      </c>
      <c r="O715" s="125"/>
    </row>
    <row r="716" spans="1:15" ht="14.4" customHeight="1">
      <c r="A716" s="118">
        <v>10161124</v>
      </c>
      <c r="B716" s="119">
        <v>42388</v>
      </c>
      <c r="C716" s="125" t="s">
        <v>65</v>
      </c>
      <c r="D716" s="120" t="s">
        <v>964</v>
      </c>
      <c r="E716" s="120" t="s">
        <v>968</v>
      </c>
      <c r="F716" s="125" t="s">
        <v>17664</v>
      </c>
      <c r="G716" s="121" t="s">
        <v>9504</v>
      </c>
      <c r="H716" s="122" t="s">
        <v>7695</v>
      </c>
      <c r="I716" s="120">
        <v>401.6</v>
      </c>
      <c r="J716" s="120" t="s">
        <v>109</v>
      </c>
      <c r="K716" s="123">
        <v>5794</v>
      </c>
      <c r="L716" s="124" t="s">
        <v>17301</v>
      </c>
      <c r="M716" s="120" t="s">
        <v>965</v>
      </c>
      <c r="N716" s="120" t="s">
        <v>4295</v>
      </c>
      <c r="O716" s="125"/>
    </row>
    <row r="717" spans="1:15" ht="13.05" customHeight="1">
      <c r="A717" s="118">
        <v>10161125</v>
      </c>
      <c r="B717" s="119">
        <v>42388</v>
      </c>
      <c r="C717" s="125" t="s">
        <v>65</v>
      </c>
      <c r="D717" s="120" t="s">
        <v>964</v>
      </c>
      <c r="E717" s="120" t="s">
        <v>17661</v>
      </c>
      <c r="F717" s="125" t="s">
        <v>17664</v>
      </c>
      <c r="G717" s="121" t="s">
        <v>9504</v>
      </c>
      <c r="H717" s="122" t="s">
        <v>7695</v>
      </c>
      <c r="I717" s="120" t="s">
        <v>110</v>
      </c>
      <c r="J717" s="120" t="s">
        <v>4742</v>
      </c>
      <c r="K717" s="123">
        <v>5794</v>
      </c>
      <c r="L717" s="124" t="s">
        <v>12825</v>
      </c>
      <c r="M717" s="120" t="s">
        <v>966</v>
      </c>
      <c r="N717" s="120" t="s">
        <v>4295</v>
      </c>
      <c r="O717" s="125"/>
    </row>
    <row r="718" spans="1:15" ht="13.05" customHeight="1">
      <c r="A718" s="118">
        <v>10161126</v>
      </c>
      <c r="B718" s="119">
        <v>42388</v>
      </c>
      <c r="C718" s="125" t="s">
        <v>65</v>
      </c>
      <c r="D718" s="120" t="s">
        <v>964</v>
      </c>
      <c r="E718" s="120">
        <v>3560</v>
      </c>
      <c r="F718" s="125" t="s">
        <v>17664</v>
      </c>
      <c r="G718" s="121" t="s">
        <v>9504</v>
      </c>
      <c r="H718" s="122" t="s">
        <v>7695</v>
      </c>
      <c r="I718" s="120">
        <v>401.6</v>
      </c>
      <c r="J718" s="120" t="s">
        <v>109</v>
      </c>
      <c r="K718" s="123">
        <v>5794</v>
      </c>
      <c r="L718" s="124" t="s">
        <v>17274</v>
      </c>
      <c r="M718" s="120" t="s">
        <v>967</v>
      </c>
      <c r="N718" s="120" t="s">
        <v>4295</v>
      </c>
      <c r="O718" s="125"/>
    </row>
    <row r="719" spans="1:15" ht="13.05" customHeight="1">
      <c r="A719" s="118">
        <v>10161127</v>
      </c>
      <c r="B719" s="119">
        <v>42388</v>
      </c>
      <c r="C719" s="125" t="s">
        <v>65</v>
      </c>
      <c r="D719" s="120" t="s">
        <v>964</v>
      </c>
      <c r="E719" s="120" t="s">
        <v>968</v>
      </c>
      <c r="F719" s="125" t="s">
        <v>17664</v>
      </c>
      <c r="G719" s="121" t="s">
        <v>9504</v>
      </c>
      <c r="H719" s="122" t="s">
        <v>7695</v>
      </c>
      <c r="I719" s="120" t="s">
        <v>110</v>
      </c>
      <c r="J719" s="120" t="s">
        <v>4742</v>
      </c>
      <c r="K719" s="123">
        <v>5794</v>
      </c>
      <c r="L719" s="124" t="s">
        <v>12825</v>
      </c>
      <c r="M719" s="120" t="s">
        <v>969</v>
      </c>
      <c r="N719" s="120" t="s">
        <v>4295</v>
      </c>
      <c r="O719" s="125"/>
    </row>
    <row r="720" spans="1:15" ht="14.4" customHeight="1">
      <c r="A720" s="118">
        <v>10161128</v>
      </c>
      <c r="B720" s="119">
        <v>42388</v>
      </c>
      <c r="C720" s="125" t="s">
        <v>65</v>
      </c>
      <c r="D720" s="120" t="s">
        <v>964</v>
      </c>
      <c r="E720" s="120" t="s">
        <v>17661</v>
      </c>
      <c r="F720" s="125" t="s">
        <v>17664</v>
      </c>
      <c r="G720" s="121" t="s">
        <v>9504</v>
      </c>
      <c r="H720" s="122" t="s">
        <v>7695</v>
      </c>
      <c r="I720" s="120">
        <v>401.6</v>
      </c>
      <c r="J720" s="120" t="s">
        <v>109</v>
      </c>
      <c r="K720" s="123">
        <v>5794</v>
      </c>
      <c r="L720" s="124" t="s">
        <v>17301</v>
      </c>
      <c r="M720" s="120" t="s">
        <v>970</v>
      </c>
      <c r="N720" s="120" t="s">
        <v>4295</v>
      </c>
      <c r="O720" s="125"/>
    </row>
    <row r="721" spans="1:15" ht="14.4" customHeight="1">
      <c r="A721" s="118">
        <v>10161129</v>
      </c>
      <c r="B721" s="119">
        <v>42388</v>
      </c>
      <c r="C721" s="125" t="s">
        <v>65</v>
      </c>
      <c r="D721" s="120" t="s">
        <v>964</v>
      </c>
      <c r="E721" s="120" t="s">
        <v>968</v>
      </c>
      <c r="F721" s="125" t="s">
        <v>17664</v>
      </c>
      <c r="G721" s="121" t="s">
        <v>16472</v>
      </c>
      <c r="H721" s="122" t="s">
        <v>17504</v>
      </c>
      <c r="I721" s="120" t="s">
        <v>110</v>
      </c>
      <c r="J721" s="120" t="s">
        <v>4297</v>
      </c>
      <c r="K721" s="123">
        <v>5794</v>
      </c>
      <c r="L721" s="124" t="s">
        <v>12825</v>
      </c>
      <c r="M721" s="120" t="s">
        <v>971</v>
      </c>
      <c r="N721" s="120" t="s">
        <v>4295</v>
      </c>
      <c r="O721" s="125"/>
    </row>
    <row r="722" spans="1:15" ht="14.4" customHeight="1">
      <c r="A722" s="118">
        <v>10161130</v>
      </c>
      <c r="B722" s="119">
        <v>42388</v>
      </c>
      <c r="C722" s="125" t="s">
        <v>65</v>
      </c>
      <c r="D722" s="120" t="s">
        <v>964</v>
      </c>
      <c r="E722" s="120" t="s">
        <v>17661</v>
      </c>
      <c r="F722" s="125" t="s">
        <v>17664</v>
      </c>
      <c r="G722" s="121" t="s">
        <v>9504</v>
      </c>
      <c r="H722" s="122" t="s">
        <v>7695</v>
      </c>
      <c r="I722" s="120" t="s">
        <v>110</v>
      </c>
      <c r="J722" s="120" t="s">
        <v>4742</v>
      </c>
      <c r="K722" s="123">
        <v>5794</v>
      </c>
      <c r="L722" s="124" t="s">
        <v>12825</v>
      </c>
      <c r="M722" s="120" t="s">
        <v>972</v>
      </c>
      <c r="N722" s="120" t="s">
        <v>4295</v>
      </c>
      <c r="O722" s="125"/>
    </row>
    <row r="723" spans="1:15" ht="14.4" customHeight="1">
      <c r="A723" s="118">
        <v>10161131</v>
      </c>
      <c r="B723" s="119">
        <v>42388</v>
      </c>
      <c r="C723" s="125" t="s">
        <v>65</v>
      </c>
      <c r="D723" s="120" t="s">
        <v>964</v>
      </c>
      <c r="E723" s="120">
        <v>3560</v>
      </c>
      <c r="F723" s="125" t="s">
        <v>17664</v>
      </c>
      <c r="G723" s="121" t="s">
        <v>9737</v>
      </c>
      <c r="H723" s="122" t="s">
        <v>16238</v>
      </c>
      <c r="I723" s="120" t="s">
        <v>110</v>
      </c>
      <c r="J723" s="120" t="s">
        <v>8391</v>
      </c>
      <c r="K723" s="123">
        <v>5794</v>
      </c>
      <c r="L723" s="124" t="s">
        <v>12825</v>
      </c>
      <c r="M723" s="120" t="s">
        <v>973</v>
      </c>
      <c r="N723" s="120" t="s">
        <v>4295</v>
      </c>
      <c r="O723" s="125"/>
    </row>
    <row r="724" spans="1:15" ht="13.05" customHeight="1">
      <c r="A724" s="118">
        <v>10161132</v>
      </c>
      <c r="B724" s="119">
        <v>42388</v>
      </c>
      <c r="C724" s="125" t="s">
        <v>65</v>
      </c>
      <c r="D724" s="120" t="s">
        <v>964</v>
      </c>
      <c r="E724" s="120" t="s">
        <v>968</v>
      </c>
      <c r="F724" s="125" t="s">
        <v>17664</v>
      </c>
      <c r="G724" s="121" t="s">
        <v>16472</v>
      </c>
      <c r="H724" s="122" t="s">
        <v>17504</v>
      </c>
      <c r="I724" s="120" t="s">
        <v>110</v>
      </c>
      <c r="J724" s="120" t="s">
        <v>4297</v>
      </c>
      <c r="K724" s="123">
        <v>5794</v>
      </c>
      <c r="L724" s="124" t="s">
        <v>12825</v>
      </c>
      <c r="M724" s="120" t="s">
        <v>974</v>
      </c>
      <c r="N724" s="120" t="s">
        <v>4295</v>
      </c>
      <c r="O724" s="125"/>
    </row>
    <row r="725" spans="1:15" ht="14.4" customHeight="1">
      <c r="A725" s="118">
        <v>10161133</v>
      </c>
      <c r="B725" s="119">
        <v>42388</v>
      </c>
      <c r="C725" s="125" t="s">
        <v>65</v>
      </c>
      <c r="D725" s="120" t="s">
        <v>964</v>
      </c>
      <c r="E725" s="120" t="s">
        <v>17661</v>
      </c>
      <c r="F725" s="125" t="s">
        <v>17664</v>
      </c>
      <c r="G725" s="121" t="s">
        <v>9504</v>
      </c>
      <c r="H725" s="122" t="s">
        <v>7695</v>
      </c>
      <c r="I725" s="120" t="s">
        <v>110</v>
      </c>
      <c r="J725" s="120" t="s">
        <v>4297</v>
      </c>
      <c r="K725" s="123">
        <v>5794</v>
      </c>
      <c r="L725" s="124" t="s">
        <v>12825</v>
      </c>
      <c r="M725" s="120" t="s">
        <v>975</v>
      </c>
      <c r="N725" s="120" t="s">
        <v>4295</v>
      </c>
      <c r="O725" s="125"/>
    </row>
    <row r="726" spans="1:15" ht="14.4" customHeight="1">
      <c r="A726" s="118">
        <v>10161134</v>
      </c>
      <c r="B726" s="119">
        <v>42388</v>
      </c>
      <c r="C726" s="125" t="s">
        <v>65</v>
      </c>
      <c r="D726" s="120" t="s">
        <v>964</v>
      </c>
      <c r="E726" s="120" t="s">
        <v>968</v>
      </c>
      <c r="F726" s="125" t="s">
        <v>17664</v>
      </c>
      <c r="G726" s="121" t="s">
        <v>9510</v>
      </c>
      <c r="H726" s="122" t="s">
        <v>17503</v>
      </c>
      <c r="I726" s="120" t="s">
        <v>110</v>
      </c>
      <c r="J726" s="120" t="s">
        <v>4297</v>
      </c>
      <c r="K726" s="123">
        <v>5794</v>
      </c>
      <c r="L726" s="124" t="s">
        <v>12825</v>
      </c>
      <c r="M726" s="120" t="s">
        <v>976</v>
      </c>
      <c r="N726" s="120" t="s">
        <v>4295</v>
      </c>
      <c r="O726" s="125"/>
    </row>
    <row r="727" spans="1:15" ht="13.05" customHeight="1">
      <c r="A727" s="118">
        <v>10161135</v>
      </c>
      <c r="B727" s="119">
        <v>42388</v>
      </c>
      <c r="C727" s="125" t="s">
        <v>65</v>
      </c>
      <c r="D727" s="120" t="s">
        <v>964</v>
      </c>
      <c r="E727" s="120" t="s">
        <v>968</v>
      </c>
      <c r="F727" s="125" t="s">
        <v>17664</v>
      </c>
      <c r="G727" s="121" t="s">
        <v>9504</v>
      </c>
      <c r="H727" s="122" t="s">
        <v>7695</v>
      </c>
      <c r="I727" s="120">
        <v>403</v>
      </c>
      <c r="J727" s="120" t="s">
        <v>5847</v>
      </c>
      <c r="K727" s="123">
        <v>5794</v>
      </c>
      <c r="L727" s="124" t="s">
        <v>17274</v>
      </c>
      <c r="M727" s="120" t="s">
        <v>977</v>
      </c>
      <c r="N727" s="120" t="s">
        <v>4295</v>
      </c>
      <c r="O727" s="125"/>
    </row>
    <row r="728" spans="1:15" ht="13.05" customHeight="1">
      <c r="A728" s="118">
        <v>10161136</v>
      </c>
      <c r="B728" s="119">
        <v>42388</v>
      </c>
      <c r="C728" s="125" t="s">
        <v>65</v>
      </c>
      <c r="D728" s="120" t="s">
        <v>978</v>
      </c>
      <c r="E728" s="120" t="s">
        <v>979</v>
      </c>
      <c r="F728" s="125" t="s">
        <v>17664</v>
      </c>
      <c r="G728" s="121" t="s">
        <v>9510</v>
      </c>
      <c r="H728" s="122" t="s">
        <v>17503</v>
      </c>
      <c r="I728" s="120" t="s">
        <v>110</v>
      </c>
      <c r="J728" s="120" t="s">
        <v>110</v>
      </c>
      <c r="K728" s="123">
        <v>109570</v>
      </c>
      <c r="L728" s="124" t="s">
        <v>12825</v>
      </c>
      <c r="M728" s="120" t="s">
        <v>980</v>
      </c>
      <c r="N728" s="120" t="s">
        <v>4295</v>
      </c>
      <c r="O728" s="125"/>
    </row>
    <row r="729" spans="1:15" ht="13.05" customHeight="1">
      <c r="A729" s="118">
        <v>10161137</v>
      </c>
      <c r="B729" s="119">
        <v>42388</v>
      </c>
      <c r="C729" s="125" t="s">
        <v>65</v>
      </c>
      <c r="D729" s="120" t="s">
        <v>978</v>
      </c>
      <c r="E729" s="120" t="s">
        <v>17661</v>
      </c>
      <c r="F729" s="125" t="s">
        <v>17664</v>
      </c>
      <c r="G729" s="121" t="s">
        <v>9504</v>
      </c>
      <c r="H729" s="122" t="s">
        <v>7695</v>
      </c>
      <c r="I729" s="120" t="s">
        <v>110</v>
      </c>
      <c r="J729" s="120" t="s">
        <v>4297</v>
      </c>
      <c r="K729" s="123">
        <v>109570</v>
      </c>
      <c r="L729" s="124" t="s">
        <v>12825</v>
      </c>
      <c r="M729" s="120" t="s">
        <v>982</v>
      </c>
      <c r="N729" s="120" t="s">
        <v>4295</v>
      </c>
      <c r="O729" s="125"/>
    </row>
    <row r="730" spans="1:15" ht="14.4" customHeight="1">
      <c r="A730" s="118">
        <v>10161138</v>
      </c>
      <c r="B730" s="119">
        <v>42388</v>
      </c>
      <c r="C730" s="125" t="s">
        <v>65</v>
      </c>
      <c r="D730" s="120" t="s">
        <v>983</v>
      </c>
      <c r="E730" s="120" t="s">
        <v>17661</v>
      </c>
      <c r="F730" s="125" t="s">
        <v>17664</v>
      </c>
      <c r="G730" s="121" t="s">
        <v>9504</v>
      </c>
      <c r="H730" s="122" t="s">
        <v>7695</v>
      </c>
      <c r="I730" s="120">
        <v>401.6</v>
      </c>
      <c r="J730" s="120" t="s">
        <v>109</v>
      </c>
      <c r="K730" s="123">
        <v>17887</v>
      </c>
      <c r="L730" s="124" t="s">
        <v>12825</v>
      </c>
      <c r="M730" s="120" t="s">
        <v>984</v>
      </c>
      <c r="N730" s="120" t="s">
        <v>4295</v>
      </c>
      <c r="O730" s="125"/>
    </row>
    <row r="731" spans="1:15" ht="14.4" customHeight="1">
      <c r="A731" s="118">
        <v>10161139</v>
      </c>
      <c r="B731" s="119">
        <v>42388</v>
      </c>
      <c r="C731" s="125" t="s">
        <v>65</v>
      </c>
      <c r="D731" s="120" t="s">
        <v>983</v>
      </c>
      <c r="E731" s="120" t="s">
        <v>985</v>
      </c>
      <c r="F731" s="125" t="s">
        <v>17664</v>
      </c>
      <c r="G731" s="121" t="s">
        <v>10432</v>
      </c>
      <c r="H731" s="122" t="s">
        <v>17406</v>
      </c>
      <c r="I731" s="120" t="s">
        <v>110</v>
      </c>
      <c r="J731" s="120" t="s">
        <v>4297</v>
      </c>
      <c r="K731" s="123">
        <v>17887</v>
      </c>
      <c r="L731" s="124" t="s">
        <v>12825</v>
      </c>
      <c r="M731" s="120" t="s">
        <v>986</v>
      </c>
      <c r="N731" s="120" t="s">
        <v>4295</v>
      </c>
      <c r="O731" s="125"/>
    </row>
    <row r="732" spans="1:15" ht="14.4" customHeight="1">
      <c r="A732" s="118">
        <v>10161140</v>
      </c>
      <c r="B732" s="119">
        <v>42388</v>
      </c>
      <c r="C732" s="125" t="s">
        <v>65</v>
      </c>
      <c r="D732" s="120" t="s">
        <v>983</v>
      </c>
      <c r="E732" s="120" t="s">
        <v>17661</v>
      </c>
      <c r="F732" s="125" t="s">
        <v>17664</v>
      </c>
      <c r="G732" s="121" t="s">
        <v>9504</v>
      </c>
      <c r="H732" s="122" t="s">
        <v>7695</v>
      </c>
      <c r="I732" s="120" t="s">
        <v>110</v>
      </c>
      <c r="J732" s="120" t="s">
        <v>4297</v>
      </c>
      <c r="K732" s="123">
        <v>17887</v>
      </c>
      <c r="L732" s="124" t="s">
        <v>14331</v>
      </c>
      <c r="M732" s="120" t="s">
        <v>987</v>
      </c>
      <c r="N732" s="120" t="s">
        <v>4295</v>
      </c>
      <c r="O732" s="125"/>
    </row>
    <row r="733" spans="1:15" ht="14.4" customHeight="1">
      <c r="A733" s="118">
        <v>10161141</v>
      </c>
      <c r="B733" s="119">
        <v>42388</v>
      </c>
      <c r="C733" s="125" t="s">
        <v>65</v>
      </c>
      <c r="D733" s="120" t="s">
        <v>983</v>
      </c>
      <c r="E733" s="120" t="s">
        <v>17661</v>
      </c>
      <c r="F733" s="125" t="s">
        <v>17664</v>
      </c>
      <c r="G733" s="121" t="s">
        <v>10338</v>
      </c>
      <c r="H733" s="122" t="s">
        <v>17605</v>
      </c>
      <c r="I733" s="120" t="s">
        <v>5150</v>
      </c>
      <c r="J733" s="120" t="s">
        <v>7267</v>
      </c>
      <c r="K733" s="123">
        <v>17887</v>
      </c>
      <c r="L733" s="124" t="s">
        <v>17301</v>
      </c>
      <c r="M733" s="120" t="s">
        <v>12468</v>
      </c>
      <c r="N733" s="120" t="s">
        <v>4295</v>
      </c>
      <c r="O733" s="125"/>
    </row>
    <row r="734" spans="1:15" ht="14.4" customHeight="1">
      <c r="A734" s="118">
        <v>10161142</v>
      </c>
      <c r="B734" s="119">
        <v>42388</v>
      </c>
      <c r="C734" s="125" t="s">
        <v>65</v>
      </c>
      <c r="D734" s="120" t="s">
        <v>983</v>
      </c>
      <c r="E734" s="120" t="s">
        <v>985</v>
      </c>
      <c r="F734" s="125" t="s">
        <v>17664</v>
      </c>
      <c r="G734" s="121" t="s">
        <v>9778</v>
      </c>
      <c r="H734" s="122" t="s">
        <v>17349</v>
      </c>
      <c r="I734" s="120" t="s">
        <v>110</v>
      </c>
      <c r="J734" s="120" t="s">
        <v>4297</v>
      </c>
      <c r="K734" s="123">
        <v>17887</v>
      </c>
      <c r="L734" s="124" t="s">
        <v>17281</v>
      </c>
      <c r="M734" s="120" t="s">
        <v>988</v>
      </c>
      <c r="N734" s="120" t="s">
        <v>4295</v>
      </c>
      <c r="O734" s="125"/>
    </row>
    <row r="735" spans="1:15" ht="14.4" customHeight="1">
      <c r="A735" s="118">
        <v>10161143</v>
      </c>
      <c r="B735" s="119">
        <v>42388</v>
      </c>
      <c r="C735" s="125" t="s">
        <v>65</v>
      </c>
      <c r="D735" s="120" t="s">
        <v>983</v>
      </c>
      <c r="E735" s="120" t="s">
        <v>985</v>
      </c>
      <c r="F735" s="125" t="s">
        <v>17664</v>
      </c>
      <c r="G735" s="121" t="s">
        <v>9504</v>
      </c>
      <c r="H735" s="122" t="s">
        <v>7695</v>
      </c>
      <c r="I735" s="120">
        <v>401.6</v>
      </c>
      <c r="J735" s="120" t="s">
        <v>109</v>
      </c>
      <c r="K735" s="123">
        <v>17887</v>
      </c>
      <c r="L735" s="124" t="s">
        <v>17281</v>
      </c>
      <c r="M735" s="120" t="s">
        <v>989</v>
      </c>
      <c r="N735" s="120" t="s">
        <v>4295</v>
      </c>
      <c r="O735" s="125"/>
    </row>
    <row r="736" spans="1:15" ht="14.4" customHeight="1">
      <c r="A736" s="118">
        <v>10161144</v>
      </c>
      <c r="B736" s="119">
        <v>42388</v>
      </c>
      <c r="C736" s="125" t="s">
        <v>65</v>
      </c>
      <c r="D736" s="120" t="s">
        <v>983</v>
      </c>
      <c r="E736" s="120">
        <v>3750</v>
      </c>
      <c r="F736" s="125" t="s">
        <v>17664</v>
      </c>
      <c r="G736" s="121" t="s">
        <v>9504</v>
      </c>
      <c r="H736" s="122" t="s">
        <v>7695</v>
      </c>
      <c r="I736" s="120">
        <v>401.6</v>
      </c>
      <c r="J736" s="120" t="s">
        <v>109</v>
      </c>
      <c r="K736" s="123">
        <v>17887</v>
      </c>
      <c r="L736" s="124" t="s">
        <v>17282</v>
      </c>
      <c r="M736" s="120" t="s">
        <v>991</v>
      </c>
      <c r="N736" s="120" t="s">
        <v>4295</v>
      </c>
      <c r="O736" s="125"/>
    </row>
    <row r="737" spans="1:15" ht="13.05" customHeight="1">
      <c r="A737" s="118">
        <v>10161145</v>
      </c>
      <c r="B737" s="119">
        <v>42388</v>
      </c>
      <c r="C737" s="125" t="s">
        <v>65</v>
      </c>
      <c r="D737" s="120" t="s">
        <v>983</v>
      </c>
      <c r="E737" s="120" t="s">
        <v>7792</v>
      </c>
      <c r="F737" s="125" t="s">
        <v>17664</v>
      </c>
      <c r="G737" s="121" t="s">
        <v>16320</v>
      </c>
      <c r="H737" s="122" t="s">
        <v>17478</v>
      </c>
      <c r="I737" s="120" t="s">
        <v>8357</v>
      </c>
      <c r="J737" s="120" t="s">
        <v>8357</v>
      </c>
      <c r="K737" s="123">
        <v>17887</v>
      </c>
      <c r="L737" s="124" t="s">
        <v>12825</v>
      </c>
      <c r="M737" s="120" t="s">
        <v>5851</v>
      </c>
      <c r="N737" s="120" t="s">
        <v>4295</v>
      </c>
      <c r="O737" s="125"/>
    </row>
    <row r="738" spans="1:15" ht="13.05" customHeight="1">
      <c r="A738" s="118">
        <v>10161146</v>
      </c>
      <c r="B738" s="119">
        <v>42388</v>
      </c>
      <c r="C738" s="125" t="s">
        <v>65</v>
      </c>
      <c r="D738" s="120" t="s">
        <v>983</v>
      </c>
      <c r="E738" s="120" t="s">
        <v>17661</v>
      </c>
      <c r="F738" s="125" t="s">
        <v>17664</v>
      </c>
      <c r="G738" s="121" t="s">
        <v>10004</v>
      </c>
      <c r="H738" s="122" t="s">
        <v>17407</v>
      </c>
      <c r="I738" s="120" t="s">
        <v>110</v>
      </c>
      <c r="J738" s="120" t="s">
        <v>4297</v>
      </c>
      <c r="K738" s="123">
        <v>17887</v>
      </c>
      <c r="L738" s="124" t="s">
        <v>12825</v>
      </c>
      <c r="M738" s="120" t="s">
        <v>992</v>
      </c>
      <c r="N738" s="120" t="s">
        <v>4295</v>
      </c>
      <c r="O738" s="125"/>
    </row>
    <row r="739" spans="1:15" ht="14.4" customHeight="1">
      <c r="A739" s="118">
        <v>10161147</v>
      </c>
      <c r="B739" s="119">
        <v>42388</v>
      </c>
      <c r="C739" s="125" t="s">
        <v>65</v>
      </c>
      <c r="D739" s="120" t="s">
        <v>983</v>
      </c>
      <c r="E739" s="120" t="s">
        <v>985</v>
      </c>
      <c r="F739" s="125" t="s">
        <v>17664</v>
      </c>
      <c r="G739" s="121" t="s">
        <v>9504</v>
      </c>
      <c r="H739" s="122" t="s">
        <v>7695</v>
      </c>
      <c r="I739" s="120" t="s">
        <v>110</v>
      </c>
      <c r="J739" s="120" t="s">
        <v>4297</v>
      </c>
      <c r="K739" s="123">
        <v>17887</v>
      </c>
      <c r="L739" s="124" t="s">
        <v>12825</v>
      </c>
      <c r="M739" s="120" t="s">
        <v>993</v>
      </c>
      <c r="N739" s="120" t="s">
        <v>4295</v>
      </c>
      <c r="O739" s="125"/>
    </row>
    <row r="740" spans="1:15" ht="14.4" customHeight="1">
      <c r="A740" s="118">
        <v>10161296</v>
      </c>
      <c r="B740" s="119">
        <v>42388</v>
      </c>
      <c r="C740" s="125" t="s">
        <v>65</v>
      </c>
      <c r="D740" s="120" t="s">
        <v>996</v>
      </c>
      <c r="E740" s="120" t="s">
        <v>17661</v>
      </c>
      <c r="F740" s="125" t="s">
        <v>17664</v>
      </c>
      <c r="G740" s="121" t="s">
        <v>9510</v>
      </c>
      <c r="H740" s="122" t="s">
        <v>17503</v>
      </c>
      <c r="I740" s="120" t="s">
        <v>390</v>
      </c>
      <c r="J740" s="120" t="s">
        <v>4581</v>
      </c>
      <c r="K740" s="123">
        <v>8056.98</v>
      </c>
      <c r="L740" s="124" t="s">
        <v>17277</v>
      </c>
      <c r="M740" s="120" t="s">
        <v>997</v>
      </c>
      <c r="N740" s="120" t="s">
        <v>6670</v>
      </c>
      <c r="O740" s="125"/>
    </row>
    <row r="741" spans="1:15" ht="14.4" customHeight="1">
      <c r="A741" s="118">
        <v>10161479</v>
      </c>
      <c r="B741" s="119">
        <v>42388</v>
      </c>
      <c r="C741" s="125" t="s">
        <v>65</v>
      </c>
      <c r="D741" s="120" t="s">
        <v>1000</v>
      </c>
      <c r="E741" s="120" t="s">
        <v>17661</v>
      </c>
      <c r="F741" s="125" t="s">
        <v>17664</v>
      </c>
      <c r="G741" s="121" t="s">
        <v>9730</v>
      </c>
      <c r="H741" s="122" t="s">
        <v>17455</v>
      </c>
      <c r="I741" s="120" t="s">
        <v>110</v>
      </c>
      <c r="J741" s="120" t="s">
        <v>4719</v>
      </c>
      <c r="K741" s="123">
        <v>6505</v>
      </c>
      <c r="L741" s="124" t="s">
        <v>17288</v>
      </c>
      <c r="M741" s="120" t="s">
        <v>1002</v>
      </c>
      <c r="N741" s="120" t="s">
        <v>4301</v>
      </c>
      <c r="O741" s="125"/>
    </row>
    <row r="742" spans="1:15" ht="14.4" customHeight="1">
      <c r="A742" s="118">
        <v>10161481</v>
      </c>
      <c r="B742" s="119">
        <v>42388</v>
      </c>
      <c r="C742" s="125" t="s">
        <v>65</v>
      </c>
      <c r="D742" s="120" t="s">
        <v>1003</v>
      </c>
      <c r="E742" s="120" t="s">
        <v>17661</v>
      </c>
      <c r="F742" s="125" t="s">
        <v>17664</v>
      </c>
      <c r="G742" s="121" t="s">
        <v>9730</v>
      </c>
      <c r="H742" s="122" t="s">
        <v>17455</v>
      </c>
      <c r="I742" s="120" t="s">
        <v>110</v>
      </c>
      <c r="J742" s="120" t="s">
        <v>2456</v>
      </c>
      <c r="K742" s="123">
        <v>1104</v>
      </c>
      <c r="L742" s="124" t="s">
        <v>17288</v>
      </c>
      <c r="M742" s="120">
        <v>69409683308</v>
      </c>
      <c r="N742" s="120" t="s">
        <v>4301</v>
      </c>
      <c r="O742" s="125"/>
    </row>
    <row r="743" spans="1:15" ht="14.4" customHeight="1">
      <c r="A743" s="118">
        <v>10161487</v>
      </c>
      <c r="B743" s="119">
        <v>42388</v>
      </c>
      <c r="C743" s="125" t="s">
        <v>65</v>
      </c>
      <c r="D743" s="120" t="s">
        <v>1004</v>
      </c>
      <c r="E743" s="120" t="s">
        <v>17661</v>
      </c>
      <c r="F743" s="125" t="s">
        <v>17664</v>
      </c>
      <c r="G743" s="121" t="s">
        <v>16211</v>
      </c>
      <c r="H743" s="122" t="s">
        <v>17448</v>
      </c>
      <c r="I743" s="120" t="s">
        <v>110</v>
      </c>
      <c r="J743" s="120" t="s">
        <v>110</v>
      </c>
      <c r="K743" s="123">
        <v>9039</v>
      </c>
      <c r="L743" s="124" t="s">
        <v>17288</v>
      </c>
      <c r="M743" s="120" t="s">
        <v>1005</v>
      </c>
      <c r="N743" s="120" t="s">
        <v>4301</v>
      </c>
      <c r="O743" s="125"/>
    </row>
    <row r="744" spans="1:15" ht="13.05" customHeight="1">
      <c r="A744" s="118">
        <v>10161488</v>
      </c>
      <c r="B744" s="119">
        <v>42388</v>
      </c>
      <c r="C744" s="125" t="s">
        <v>65</v>
      </c>
      <c r="D744" s="120" t="s">
        <v>1004</v>
      </c>
      <c r="E744" s="120" t="s">
        <v>17661</v>
      </c>
      <c r="F744" s="125" t="s">
        <v>17664</v>
      </c>
      <c r="G744" s="121" t="s">
        <v>9786</v>
      </c>
      <c r="H744" s="122" t="s">
        <v>17362</v>
      </c>
      <c r="I744" s="120" t="s">
        <v>5329</v>
      </c>
      <c r="J744" s="120" t="s">
        <v>5329</v>
      </c>
      <c r="K744" s="123">
        <v>9039</v>
      </c>
      <c r="L744" s="124" t="s">
        <v>17288</v>
      </c>
      <c r="M744" s="120" t="s">
        <v>1006</v>
      </c>
      <c r="N744" s="120" t="s">
        <v>4301</v>
      </c>
      <c r="O744" s="125"/>
    </row>
    <row r="745" spans="1:15" ht="13.05" customHeight="1">
      <c r="A745" s="118">
        <v>10161489</v>
      </c>
      <c r="B745" s="119">
        <v>42388</v>
      </c>
      <c r="C745" s="125" t="s">
        <v>65</v>
      </c>
      <c r="D745" s="120" t="s">
        <v>1004</v>
      </c>
      <c r="E745" s="120" t="s">
        <v>17661</v>
      </c>
      <c r="F745" s="125" t="s">
        <v>17664</v>
      </c>
      <c r="G745" s="121" t="s">
        <v>9788</v>
      </c>
      <c r="H745" s="122" t="s">
        <v>17359</v>
      </c>
      <c r="I745" s="120" t="s">
        <v>5773</v>
      </c>
      <c r="J745" s="120" t="s">
        <v>5773</v>
      </c>
      <c r="K745" s="123">
        <v>9039</v>
      </c>
      <c r="L745" s="124" t="s">
        <v>17288</v>
      </c>
      <c r="M745" s="120" t="s">
        <v>1007</v>
      </c>
      <c r="N745" s="120" t="s">
        <v>4301</v>
      </c>
      <c r="O745" s="125"/>
    </row>
    <row r="746" spans="1:15" ht="13.05" customHeight="1">
      <c r="A746" s="118">
        <v>10161610</v>
      </c>
      <c r="B746" s="119">
        <v>42388</v>
      </c>
      <c r="C746" s="125" t="s">
        <v>65</v>
      </c>
      <c r="D746" s="120" t="s">
        <v>1008</v>
      </c>
      <c r="E746" s="120">
        <v>4120</v>
      </c>
      <c r="F746" s="125" t="s">
        <v>17664</v>
      </c>
      <c r="G746" s="121" t="s">
        <v>9504</v>
      </c>
      <c r="H746" s="122" t="s">
        <v>7695</v>
      </c>
      <c r="I746" s="120" t="s">
        <v>11725</v>
      </c>
      <c r="J746" s="120" t="s">
        <v>4285</v>
      </c>
      <c r="K746" s="123">
        <v>35919.96</v>
      </c>
      <c r="L746" s="124" t="s">
        <v>17283</v>
      </c>
      <c r="M746" s="120" t="s">
        <v>1011</v>
      </c>
      <c r="N746" s="120" t="s">
        <v>4374</v>
      </c>
      <c r="O746" s="125"/>
    </row>
    <row r="747" spans="1:15" ht="13.05" customHeight="1">
      <c r="A747" s="118">
        <v>10161611</v>
      </c>
      <c r="B747" s="119">
        <v>42388</v>
      </c>
      <c r="C747" s="125" t="s">
        <v>65</v>
      </c>
      <c r="D747" s="120" t="s">
        <v>1008</v>
      </c>
      <c r="E747" s="120" t="s">
        <v>17661</v>
      </c>
      <c r="F747" s="125" t="s">
        <v>17664</v>
      </c>
      <c r="G747" s="121" t="s">
        <v>9510</v>
      </c>
      <c r="H747" s="122" t="s">
        <v>17503</v>
      </c>
      <c r="I747" s="120" t="s">
        <v>390</v>
      </c>
      <c r="J747" s="120" t="s">
        <v>5112</v>
      </c>
      <c r="K747" s="123">
        <v>35919.96</v>
      </c>
      <c r="L747" s="124" t="s">
        <v>17277</v>
      </c>
      <c r="M747" s="120" t="s">
        <v>1013</v>
      </c>
      <c r="N747" s="120" t="s">
        <v>4374</v>
      </c>
      <c r="O747" s="125"/>
    </row>
    <row r="748" spans="1:15" ht="14.4" customHeight="1">
      <c r="A748" s="118">
        <v>10162639</v>
      </c>
      <c r="B748" s="119">
        <v>42388</v>
      </c>
      <c r="C748" s="125" t="s">
        <v>65</v>
      </c>
      <c r="D748" s="120" t="s">
        <v>1046</v>
      </c>
      <c r="E748" s="120">
        <v>2950</v>
      </c>
      <c r="F748" s="125" t="s">
        <v>17664</v>
      </c>
      <c r="G748" s="121" t="s">
        <v>16396</v>
      </c>
      <c r="H748" s="122" t="s">
        <v>16397</v>
      </c>
      <c r="I748" s="120" t="s">
        <v>110</v>
      </c>
      <c r="J748" s="120" t="s">
        <v>70</v>
      </c>
      <c r="K748" s="123">
        <v>1426.75</v>
      </c>
      <c r="L748" s="124" t="s">
        <v>12825</v>
      </c>
      <c r="M748" s="120" t="s">
        <v>1047</v>
      </c>
      <c r="N748" s="120" t="s">
        <v>4295</v>
      </c>
      <c r="O748" s="125"/>
    </row>
    <row r="749" spans="1:15" ht="14.4" customHeight="1">
      <c r="A749" s="118">
        <v>10162643</v>
      </c>
      <c r="B749" s="119">
        <v>42388</v>
      </c>
      <c r="C749" s="125" t="s">
        <v>65</v>
      </c>
      <c r="D749" s="120" t="s">
        <v>1046</v>
      </c>
      <c r="E749" s="120" t="s">
        <v>17661</v>
      </c>
      <c r="F749" s="125" t="s">
        <v>17664</v>
      </c>
      <c r="G749" s="121" t="s">
        <v>9504</v>
      </c>
      <c r="H749" s="122" t="s">
        <v>7695</v>
      </c>
      <c r="I749" s="120" t="s">
        <v>110</v>
      </c>
      <c r="J749" s="120" t="s">
        <v>4742</v>
      </c>
      <c r="K749" s="123">
        <v>1426.75</v>
      </c>
      <c r="L749" s="124" t="s">
        <v>12825</v>
      </c>
      <c r="M749" s="120" t="s">
        <v>1049</v>
      </c>
      <c r="N749" s="120" t="s">
        <v>4295</v>
      </c>
      <c r="O749" s="125"/>
    </row>
    <row r="750" spans="1:15" ht="14.4" customHeight="1">
      <c r="A750" s="118">
        <v>10162644</v>
      </c>
      <c r="B750" s="119">
        <v>42388</v>
      </c>
      <c r="C750" s="125" t="s">
        <v>65</v>
      </c>
      <c r="D750" s="120" t="s">
        <v>1046</v>
      </c>
      <c r="E750" s="120" t="s">
        <v>1050</v>
      </c>
      <c r="F750" s="125" t="s">
        <v>17664</v>
      </c>
      <c r="G750" s="121" t="s">
        <v>16499</v>
      </c>
      <c r="H750" s="122" t="s">
        <v>17509</v>
      </c>
      <c r="I750" s="120" t="s">
        <v>110</v>
      </c>
      <c r="J750" s="120" t="s">
        <v>110</v>
      </c>
      <c r="K750" s="123">
        <v>1426.75</v>
      </c>
      <c r="L750" s="124" t="s">
        <v>12825</v>
      </c>
      <c r="M750" s="120" t="s">
        <v>1051</v>
      </c>
      <c r="N750" s="120" t="s">
        <v>4295</v>
      </c>
      <c r="O750" s="125"/>
    </row>
    <row r="751" spans="1:15" ht="14.4" customHeight="1">
      <c r="A751" s="118">
        <v>10162645</v>
      </c>
      <c r="B751" s="119">
        <v>42388</v>
      </c>
      <c r="C751" s="125" t="s">
        <v>65</v>
      </c>
      <c r="D751" s="120" t="s">
        <v>1046</v>
      </c>
      <c r="E751" s="120" t="s">
        <v>353</v>
      </c>
      <c r="F751" s="125" t="s">
        <v>17664</v>
      </c>
      <c r="G751" s="121" t="s">
        <v>9548</v>
      </c>
      <c r="H751" s="122" t="s">
        <v>17544</v>
      </c>
      <c r="I751" s="120" t="s">
        <v>455</v>
      </c>
      <c r="J751" s="120" t="s">
        <v>5745</v>
      </c>
      <c r="K751" s="123">
        <v>1426.75</v>
      </c>
      <c r="L751" s="124" t="s">
        <v>17300</v>
      </c>
      <c r="M751" s="120" t="s">
        <v>1052</v>
      </c>
      <c r="N751" s="120" t="s">
        <v>4295</v>
      </c>
      <c r="O751" s="125"/>
    </row>
    <row r="752" spans="1:15" ht="14.4" customHeight="1">
      <c r="A752" s="118">
        <v>10162646</v>
      </c>
      <c r="B752" s="119">
        <v>42388</v>
      </c>
      <c r="C752" s="125" t="s">
        <v>65</v>
      </c>
      <c r="D752" s="120" t="s">
        <v>1046</v>
      </c>
      <c r="E752" s="120" t="s">
        <v>5751</v>
      </c>
      <c r="F752" s="125" t="s">
        <v>17664</v>
      </c>
      <c r="G752" s="121" t="s">
        <v>9784</v>
      </c>
      <c r="H752" s="122" t="s">
        <v>17374</v>
      </c>
      <c r="I752" s="120" t="s">
        <v>110</v>
      </c>
      <c r="J752" s="120" t="s">
        <v>9195</v>
      </c>
      <c r="K752" s="123">
        <v>1426.75</v>
      </c>
      <c r="L752" s="124" t="s">
        <v>12825</v>
      </c>
      <c r="M752" s="120" t="s">
        <v>1053</v>
      </c>
      <c r="N752" s="120" t="s">
        <v>4295</v>
      </c>
      <c r="O752" s="125"/>
    </row>
    <row r="753" spans="1:15" ht="14.4" customHeight="1">
      <c r="A753" s="118">
        <v>10162648</v>
      </c>
      <c r="B753" s="119">
        <v>42388</v>
      </c>
      <c r="C753" s="125" t="s">
        <v>65</v>
      </c>
      <c r="D753" s="120" t="s">
        <v>1054</v>
      </c>
      <c r="E753" s="120" t="s">
        <v>589</v>
      </c>
      <c r="F753" s="125" t="s">
        <v>17664</v>
      </c>
      <c r="G753" s="121" t="s">
        <v>9504</v>
      </c>
      <c r="H753" s="122" t="s">
        <v>7695</v>
      </c>
      <c r="I753" s="120">
        <v>401.6</v>
      </c>
      <c r="J753" s="120" t="s">
        <v>109</v>
      </c>
      <c r="K753" s="123">
        <v>5486</v>
      </c>
      <c r="L753" s="124" t="s">
        <v>17282</v>
      </c>
      <c r="M753" s="120" t="s">
        <v>1055</v>
      </c>
      <c r="N753" s="120" t="s">
        <v>4295</v>
      </c>
      <c r="O753" s="125"/>
    </row>
    <row r="754" spans="1:15" ht="14.4" customHeight="1">
      <c r="A754" s="118">
        <v>10162920</v>
      </c>
      <c r="B754" s="119">
        <v>42388</v>
      </c>
      <c r="C754" s="125" t="s">
        <v>65</v>
      </c>
      <c r="D754" s="120" t="s">
        <v>1054</v>
      </c>
      <c r="E754" s="120">
        <v>2651</v>
      </c>
      <c r="F754" s="125" t="s">
        <v>17664</v>
      </c>
      <c r="G754" s="121" t="s">
        <v>15922</v>
      </c>
      <c r="H754" s="122" t="s">
        <v>17384</v>
      </c>
      <c r="I754" s="120" t="s">
        <v>110</v>
      </c>
      <c r="J754" s="120" t="s">
        <v>110</v>
      </c>
      <c r="K754" s="123">
        <v>5486</v>
      </c>
      <c r="L754" s="124" t="s">
        <v>12825</v>
      </c>
      <c r="M754" s="120" t="s">
        <v>1056</v>
      </c>
      <c r="N754" s="120" t="s">
        <v>4295</v>
      </c>
      <c r="O754" s="125"/>
    </row>
    <row r="755" spans="1:15" ht="14.4" customHeight="1">
      <c r="A755" s="118">
        <v>10162921</v>
      </c>
      <c r="B755" s="119">
        <v>42388</v>
      </c>
      <c r="C755" s="125" t="s">
        <v>65</v>
      </c>
      <c r="D755" s="120" t="s">
        <v>1054</v>
      </c>
      <c r="E755" s="120">
        <v>2651</v>
      </c>
      <c r="F755" s="125" t="s">
        <v>17664</v>
      </c>
      <c r="G755" s="121" t="s">
        <v>10071</v>
      </c>
      <c r="H755" s="122" t="s">
        <v>17422</v>
      </c>
      <c r="I755" s="120" t="s">
        <v>12177</v>
      </c>
      <c r="J755" s="120" t="s">
        <v>110</v>
      </c>
      <c r="K755" s="123">
        <v>5486</v>
      </c>
      <c r="L755" s="124" t="s">
        <v>17272</v>
      </c>
      <c r="M755" s="120" t="s">
        <v>1057</v>
      </c>
      <c r="N755" s="120" t="s">
        <v>4295</v>
      </c>
      <c r="O755" s="125"/>
    </row>
    <row r="756" spans="1:15" ht="14.4" customHeight="1">
      <c r="A756" s="118">
        <v>10162922</v>
      </c>
      <c r="B756" s="119">
        <v>42388</v>
      </c>
      <c r="C756" s="125" t="s">
        <v>65</v>
      </c>
      <c r="D756" s="120" t="s">
        <v>1054</v>
      </c>
      <c r="E756" s="120" t="s">
        <v>17661</v>
      </c>
      <c r="F756" s="125" t="s">
        <v>17664</v>
      </c>
      <c r="G756" s="121" t="s">
        <v>16107</v>
      </c>
      <c r="H756" s="122" t="s">
        <v>17426</v>
      </c>
      <c r="I756" s="120" t="s">
        <v>110</v>
      </c>
      <c r="J756" s="120" t="s">
        <v>5475</v>
      </c>
      <c r="K756" s="123">
        <v>5486</v>
      </c>
      <c r="L756" s="124" t="s">
        <v>12825</v>
      </c>
      <c r="M756" s="120" t="s">
        <v>1058</v>
      </c>
      <c r="N756" s="120" t="s">
        <v>4295</v>
      </c>
      <c r="O756" s="125"/>
    </row>
    <row r="757" spans="1:15" ht="14.4" customHeight="1">
      <c r="A757" s="118">
        <v>10162923</v>
      </c>
      <c r="B757" s="119">
        <v>42388</v>
      </c>
      <c r="C757" s="125" t="s">
        <v>65</v>
      </c>
      <c r="D757" s="120" t="s">
        <v>1054</v>
      </c>
      <c r="E757" s="120" t="s">
        <v>1059</v>
      </c>
      <c r="F757" s="125" t="s">
        <v>17664</v>
      </c>
      <c r="G757" s="121" t="s">
        <v>16533</v>
      </c>
      <c r="H757" s="122" t="s">
        <v>17521</v>
      </c>
      <c r="I757" s="120" t="s">
        <v>110</v>
      </c>
      <c r="J757" s="120" t="s">
        <v>110</v>
      </c>
      <c r="K757" s="123">
        <v>5486</v>
      </c>
      <c r="L757" s="124" t="s">
        <v>12825</v>
      </c>
      <c r="M757" s="120" t="s">
        <v>1060</v>
      </c>
      <c r="N757" s="120" t="s">
        <v>4295</v>
      </c>
      <c r="O757" s="125"/>
    </row>
    <row r="758" spans="1:15" ht="13.05" customHeight="1">
      <c r="A758" s="118">
        <v>10162924</v>
      </c>
      <c r="B758" s="119">
        <v>42388</v>
      </c>
      <c r="C758" s="125" t="s">
        <v>65</v>
      </c>
      <c r="D758" s="120" t="s">
        <v>1054</v>
      </c>
      <c r="E758" s="120" t="s">
        <v>17661</v>
      </c>
      <c r="F758" s="125" t="s">
        <v>17664</v>
      </c>
      <c r="G758" s="121" t="s">
        <v>11299</v>
      </c>
      <c r="H758" s="122" t="s">
        <v>17378</v>
      </c>
      <c r="I758" s="120" t="s">
        <v>110</v>
      </c>
      <c r="J758" s="120" t="s">
        <v>109</v>
      </c>
      <c r="K758" s="123">
        <v>5486</v>
      </c>
      <c r="L758" s="124" t="s">
        <v>12825</v>
      </c>
      <c r="M758" s="120" t="s">
        <v>1061</v>
      </c>
      <c r="N758" s="120" t="s">
        <v>4295</v>
      </c>
      <c r="O758" s="125"/>
    </row>
    <row r="759" spans="1:15" ht="13.05" customHeight="1">
      <c r="A759" s="118">
        <v>10162926</v>
      </c>
      <c r="B759" s="119">
        <v>42388</v>
      </c>
      <c r="C759" s="125" t="s">
        <v>65</v>
      </c>
      <c r="D759" s="120" t="s">
        <v>1054</v>
      </c>
      <c r="E759" s="120" t="s">
        <v>17661</v>
      </c>
      <c r="F759" s="125" t="s">
        <v>17664</v>
      </c>
      <c r="G759" s="121" t="s">
        <v>16649</v>
      </c>
      <c r="H759" s="122" t="s">
        <v>16650</v>
      </c>
      <c r="I759" s="120" t="s">
        <v>110</v>
      </c>
      <c r="J759" s="120" t="s">
        <v>390</v>
      </c>
      <c r="K759" s="123">
        <v>5486</v>
      </c>
      <c r="L759" s="124" t="s">
        <v>12825</v>
      </c>
      <c r="M759" s="120" t="s">
        <v>1062</v>
      </c>
      <c r="N759" s="120" t="s">
        <v>4295</v>
      </c>
      <c r="O759" s="125"/>
    </row>
    <row r="760" spans="1:15" ht="13.05" customHeight="1">
      <c r="A760" s="118">
        <v>10162928</v>
      </c>
      <c r="B760" s="119">
        <v>42388</v>
      </c>
      <c r="C760" s="125" t="s">
        <v>65</v>
      </c>
      <c r="D760" s="120" t="s">
        <v>1063</v>
      </c>
      <c r="E760" s="120" t="s">
        <v>658</v>
      </c>
      <c r="F760" s="125" t="s">
        <v>17664</v>
      </c>
      <c r="G760" s="121" t="s">
        <v>16411</v>
      </c>
      <c r="H760" s="122" t="s">
        <v>17502</v>
      </c>
      <c r="I760" s="120" t="s">
        <v>110</v>
      </c>
      <c r="J760" s="120" t="s">
        <v>5146</v>
      </c>
      <c r="K760" s="123">
        <v>1946.75</v>
      </c>
      <c r="L760" s="124" t="s">
        <v>12825</v>
      </c>
      <c r="M760" s="120" t="s">
        <v>1064</v>
      </c>
      <c r="N760" s="120" t="s">
        <v>4295</v>
      </c>
      <c r="O760" s="125"/>
    </row>
    <row r="761" spans="1:15" ht="13.05" customHeight="1">
      <c r="A761" s="118">
        <v>10162930</v>
      </c>
      <c r="B761" s="119">
        <v>42388</v>
      </c>
      <c r="C761" s="125" t="s">
        <v>65</v>
      </c>
      <c r="D761" s="120" t="s">
        <v>1063</v>
      </c>
      <c r="E761" s="120" t="s">
        <v>1065</v>
      </c>
      <c r="F761" s="125" t="s">
        <v>17664</v>
      </c>
      <c r="G761" s="121" t="s">
        <v>9548</v>
      </c>
      <c r="H761" s="122" t="s">
        <v>17544</v>
      </c>
      <c r="I761" s="120" t="s">
        <v>110</v>
      </c>
      <c r="J761" s="120" t="s">
        <v>5200</v>
      </c>
      <c r="K761" s="123">
        <v>1946.75</v>
      </c>
      <c r="L761" s="124" t="s">
        <v>12825</v>
      </c>
      <c r="M761" s="120" t="s">
        <v>1066</v>
      </c>
      <c r="N761" s="120" t="s">
        <v>4295</v>
      </c>
      <c r="O761" s="125"/>
    </row>
    <row r="762" spans="1:15" ht="14.4" customHeight="1">
      <c r="A762" s="118">
        <v>10162931</v>
      </c>
      <c r="B762" s="119">
        <v>42388</v>
      </c>
      <c r="C762" s="125" t="s">
        <v>65</v>
      </c>
      <c r="D762" s="120" t="s">
        <v>1063</v>
      </c>
      <c r="E762" s="120" t="s">
        <v>17661</v>
      </c>
      <c r="F762" s="125" t="s">
        <v>17664</v>
      </c>
      <c r="G762" s="121" t="s">
        <v>16877</v>
      </c>
      <c r="H762" s="122" t="s">
        <v>17595</v>
      </c>
      <c r="I762" s="120" t="s">
        <v>110</v>
      </c>
      <c r="J762" s="120" t="s">
        <v>4283</v>
      </c>
      <c r="K762" s="123">
        <v>1946.75</v>
      </c>
      <c r="L762" s="124" t="s">
        <v>12825</v>
      </c>
      <c r="M762" s="120" t="s">
        <v>1067</v>
      </c>
      <c r="N762" s="120" t="s">
        <v>4295</v>
      </c>
      <c r="O762" s="125"/>
    </row>
    <row r="763" spans="1:15" ht="14.4" customHeight="1">
      <c r="A763" s="118">
        <v>10162932</v>
      </c>
      <c r="B763" s="119">
        <v>42388</v>
      </c>
      <c r="C763" s="125" t="s">
        <v>65</v>
      </c>
      <c r="D763" s="120" t="s">
        <v>1063</v>
      </c>
      <c r="E763" s="120" t="s">
        <v>1065</v>
      </c>
      <c r="F763" s="125" t="s">
        <v>17664</v>
      </c>
      <c r="G763" s="121" t="s">
        <v>16178</v>
      </c>
      <c r="H763" s="122" t="s">
        <v>17437</v>
      </c>
      <c r="I763" s="120" t="s">
        <v>110</v>
      </c>
      <c r="J763" s="120" t="s">
        <v>110</v>
      </c>
      <c r="K763" s="123">
        <v>1946.75</v>
      </c>
      <c r="L763" s="124" t="s">
        <v>12825</v>
      </c>
      <c r="M763" s="120" t="s">
        <v>1068</v>
      </c>
      <c r="N763" s="120" t="s">
        <v>4281</v>
      </c>
      <c r="O763" s="125"/>
    </row>
    <row r="764" spans="1:15" ht="14.4" customHeight="1">
      <c r="A764" s="118">
        <v>10162934</v>
      </c>
      <c r="B764" s="119">
        <v>42388</v>
      </c>
      <c r="C764" s="125" t="s">
        <v>65</v>
      </c>
      <c r="D764" s="120" t="s">
        <v>1063</v>
      </c>
      <c r="E764" s="120" t="s">
        <v>17661</v>
      </c>
      <c r="F764" s="125" t="s">
        <v>17664</v>
      </c>
      <c r="G764" s="121" t="s">
        <v>10141</v>
      </c>
      <c r="H764" s="122" t="s">
        <v>16742</v>
      </c>
      <c r="I764" s="120" t="s">
        <v>110</v>
      </c>
      <c r="J764" s="120" t="s">
        <v>4283</v>
      </c>
      <c r="K764" s="123">
        <v>1946.75</v>
      </c>
      <c r="L764" s="124" t="s">
        <v>12825</v>
      </c>
      <c r="M764" s="120" t="s">
        <v>1069</v>
      </c>
      <c r="N764" s="120" t="s">
        <v>4295</v>
      </c>
      <c r="O764" s="125"/>
    </row>
    <row r="765" spans="1:15" ht="13.05" customHeight="1">
      <c r="A765" s="118">
        <v>10162935</v>
      </c>
      <c r="B765" s="119">
        <v>42388</v>
      </c>
      <c r="C765" s="125" t="s">
        <v>65</v>
      </c>
      <c r="D765" s="120" t="s">
        <v>1063</v>
      </c>
      <c r="E765" s="120" t="s">
        <v>17661</v>
      </c>
      <c r="F765" s="125" t="s">
        <v>17664</v>
      </c>
      <c r="G765" s="121" t="s">
        <v>10021</v>
      </c>
      <c r="H765" s="122" t="s">
        <v>17522</v>
      </c>
      <c r="I765" s="120" t="s">
        <v>110</v>
      </c>
      <c r="J765" s="120" t="s">
        <v>4283</v>
      </c>
      <c r="K765" s="123">
        <v>1946.75</v>
      </c>
      <c r="L765" s="124" t="s">
        <v>12825</v>
      </c>
      <c r="M765" s="120" t="s">
        <v>1070</v>
      </c>
      <c r="N765" s="120" t="s">
        <v>4295</v>
      </c>
      <c r="O765" s="125"/>
    </row>
    <row r="766" spans="1:15" ht="14.4" customHeight="1">
      <c r="A766" s="118">
        <v>10162937</v>
      </c>
      <c r="B766" s="119">
        <v>42388</v>
      </c>
      <c r="C766" s="125" t="s">
        <v>65</v>
      </c>
      <c r="D766" s="120" t="s">
        <v>1063</v>
      </c>
      <c r="E766" s="120" t="s">
        <v>17661</v>
      </c>
      <c r="F766" s="125" t="s">
        <v>17664</v>
      </c>
      <c r="G766" s="121" t="s">
        <v>10114</v>
      </c>
      <c r="H766" s="122" t="s">
        <v>17454</v>
      </c>
      <c r="I766" s="120" t="s">
        <v>110</v>
      </c>
      <c r="J766" s="120" t="s">
        <v>390</v>
      </c>
      <c r="K766" s="123">
        <v>1946.75</v>
      </c>
      <c r="L766" s="124" t="s">
        <v>12825</v>
      </c>
      <c r="M766" s="120" t="s">
        <v>1071</v>
      </c>
      <c r="N766" s="120" t="s">
        <v>4295</v>
      </c>
      <c r="O766" s="125"/>
    </row>
    <row r="767" spans="1:15" ht="14.4" customHeight="1">
      <c r="A767" s="118">
        <v>10162938</v>
      </c>
      <c r="B767" s="119">
        <v>42388</v>
      </c>
      <c r="C767" s="125" t="s">
        <v>65</v>
      </c>
      <c r="D767" s="120" t="s">
        <v>1072</v>
      </c>
      <c r="E767" s="120" t="s">
        <v>1074</v>
      </c>
      <c r="F767" s="125" t="s">
        <v>17664</v>
      </c>
      <c r="G767" s="121" t="s">
        <v>9504</v>
      </c>
      <c r="H767" s="122" t="s">
        <v>7695</v>
      </c>
      <c r="I767" s="120" t="s">
        <v>110</v>
      </c>
      <c r="J767" s="120" t="s">
        <v>4742</v>
      </c>
      <c r="K767" s="123">
        <v>103808.25</v>
      </c>
      <c r="L767" s="124" t="s">
        <v>17304</v>
      </c>
      <c r="M767" s="120" t="s">
        <v>1075</v>
      </c>
      <c r="N767" s="120" t="s">
        <v>4295</v>
      </c>
      <c r="O767" s="125"/>
    </row>
    <row r="768" spans="1:15" ht="13.05" customHeight="1">
      <c r="A768" s="118">
        <v>10162939</v>
      </c>
      <c r="B768" s="119">
        <v>42388</v>
      </c>
      <c r="C768" s="125" t="s">
        <v>65</v>
      </c>
      <c r="D768" s="120" t="s">
        <v>1072</v>
      </c>
      <c r="E768" s="120" t="s">
        <v>7791</v>
      </c>
      <c r="F768" s="125" t="s">
        <v>17664</v>
      </c>
      <c r="G768" s="121" t="s">
        <v>9504</v>
      </c>
      <c r="H768" s="122" t="s">
        <v>7695</v>
      </c>
      <c r="I768" s="120" t="s">
        <v>110</v>
      </c>
      <c r="J768" s="120" t="s">
        <v>4742</v>
      </c>
      <c r="K768" s="123">
        <v>103808.25</v>
      </c>
      <c r="L768" s="124" t="s">
        <v>17304</v>
      </c>
      <c r="M768" s="120" t="s">
        <v>1077</v>
      </c>
      <c r="N768" s="120" t="s">
        <v>4295</v>
      </c>
      <c r="O768" s="125"/>
    </row>
    <row r="769" spans="1:15" ht="13.05" customHeight="1">
      <c r="A769" s="118">
        <v>10162940</v>
      </c>
      <c r="B769" s="119">
        <v>42388</v>
      </c>
      <c r="C769" s="125" t="s">
        <v>65</v>
      </c>
      <c r="D769" s="120" t="s">
        <v>1078</v>
      </c>
      <c r="E769" s="120" t="s">
        <v>1080</v>
      </c>
      <c r="F769" s="125" t="s">
        <v>17664</v>
      </c>
      <c r="G769" s="121" t="s">
        <v>9510</v>
      </c>
      <c r="H769" s="122" t="s">
        <v>17503</v>
      </c>
      <c r="I769" s="120">
        <v>154</v>
      </c>
      <c r="J769" s="120" t="s">
        <v>110</v>
      </c>
      <c r="K769" s="123">
        <v>7346.5</v>
      </c>
      <c r="L769" s="124" t="s">
        <v>17272</v>
      </c>
      <c r="M769" s="120" t="s">
        <v>1081</v>
      </c>
      <c r="N769" s="120" t="s">
        <v>4295</v>
      </c>
      <c r="O769" s="125"/>
    </row>
    <row r="770" spans="1:15" ht="14.4" customHeight="1">
      <c r="A770" s="118">
        <v>10162941</v>
      </c>
      <c r="B770" s="119">
        <v>42388</v>
      </c>
      <c r="C770" s="125" t="s">
        <v>65</v>
      </c>
      <c r="D770" s="120" t="s">
        <v>1078</v>
      </c>
      <c r="E770" s="120" t="s">
        <v>17661</v>
      </c>
      <c r="F770" s="125" t="s">
        <v>17664</v>
      </c>
      <c r="G770" s="121" t="s">
        <v>9504</v>
      </c>
      <c r="H770" s="122" t="s">
        <v>7695</v>
      </c>
      <c r="I770" s="120">
        <v>401.6</v>
      </c>
      <c r="J770" s="120" t="s">
        <v>109</v>
      </c>
      <c r="K770" s="123">
        <v>7346.5</v>
      </c>
      <c r="L770" s="124" t="s">
        <v>17282</v>
      </c>
      <c r="M770" s="120" t="s">
        <v>1082</v>
      </c>
      <c r="N770" s="120" t="s">
        <v>4295</v>
      </c>
      <c r="O770" s="125"/>
    </row>
    <row r="771" spans="1:15" ht="14.4" customHeight="1">
      <c r="A771" s="118">
        <v>10162942</v>
      </c>
      <c r="B771" s="119">
        <v>42388</v>
      </c>
      <c r="C771" s="125" t="s">
        <v>65</v>
      </c>
      <c r="D771" s="120" t="s">
        <v>1078</v>
      </c>
      <c r="E771" s="120" t="s">
        <v>17661</v>
      </c>
      <c r="F771" s="125" t="s">
        <v>3800</v>
      </c>
      <c r="G771" s="121" t="s">
        <v>9625</v>
      </c>
      <c r="H771" s="122" t="s">
        <v>17468</v>
      </c>
      <c r="I771" s="120" t="s">
        <v>272</v>
      </c>
      <c r="J771" s="120" t="s">
        <v>4742</v>
      </c>
      <c r="K771" s="123">
        <v>7346.5</v>
      </c>
      <c r="L771" s="124" t="s">
        <v>17272</v>
      </c>
      <c r="M771" s="120" t="s">
        <v>1083</v>
      </c>
      <c r="N771" s="120" t="s">
        <v>4295</v>
      </c>
      <c r="O771" s="125"/>
    </row>
    <row r="772" spans="1:15" ht="14.4" customHeight="1">
      <c r="A772" s="118">
        <v>10162943</v>
      </c>
      <c r="B772" s="119">
        <v>42388</v>
      </c>
      <c r="C772" s="125" t="s">
        <v>65</v>
      </c>
      <c r="D772" s="120" t="s">
        <v>1078</v>
      </c>
      <c r="E772" s="120" t="s">
        <v>17661</v>
      </c>
      <c r="F772" s="125" t="s">
        <v>17664</v>
      </c>
      <c r="G772" s="121" t="s">
        <v>9504</v>
      </c>
      <c r="H772" s="122" t="s">
        <v>7695</v>
      </c>
      <c r="I772" s="120" t="s">
        <v>110</v>
      </c>
      <c r="J772" s="120" t="s">
        <v>4283</v>
      </c>
      <c r="K772" s="123">
        <v>7346.5</v>
      </c>
      <c r="L772" s="124" t="s">
        <v>17304</v>
      </c>
      <c r="M772" s="120" t="s">
        <v>1084</v>
      </c>
      <c r="N772" s="120" t="s">
        <v>4295</v>
      </c>
      <c r="O772" s="125"/>
    </row>
    <row r="773" spans="1:15" ht="14.4" customHeight="1">
      <c r="A773" s="118">
        <v>10162944</v>
      </c>
      <c r="B773" s="119">
        <v>42388</v>
      </c>
      <c r="C773" s="125" t="s">
        <v>65</v>
      </c>
      <c r="D773" s="120" t="s">
        <v>1078</v>
      </c>
      <c r="E773" s="120" t="s">
        <v>17661</v>
      </c>
      <c r="F773" s="125" t="s">
        <v>17664</v>
      </c>
      <c r="G773" s="121" t="s">
        <v>9504</v>
      </c>
      <c r="H773" s="122" t="s">
        <v>7695</v>
      </c>
      <c r="I773" s="120">
        <v>403.1</v>
      </c>
      <c r="J773" s="120" t="s">
        <v>4742</v>
      </c>
      <c r="K773" s="123">
        <v>7346.5</v>
      </c>
      <c r="L773" s="124" t="s">
        <v>17285</v>
      </c>
      <c r="M773" s="120" t="s">
        <v>1085</v>
      </c>
      <c r="N773" s="120" t="s">
        <v>4295</v>
      </c>
      <c r="O773" s="125"/>
    </row>
    <row r="774" spans="1:15" ht="14.4" customHeight="1">
      <c r="A774" s="118">
        <v>10162945</v>
      </c>
      <c r="B774" s="119">
        <v>42388</v>
      </c>
      <c r="C774" s="125" t="s">
        <v>65</v>
      </c>
      <c r="D774" s="120" t="s">
        <v>1078</v>
      </c>
      <c r="E774" s="120" t="s">
        <v>17661</v>
      </c>
      <c r="F774" s="125" t="s">
        <v>17664</v>
      </c>
      <c r="G774" s="121" t="s">
        <v>9510</v>
      </c>
      <c r="H774" s="122" t="s">
        <v>17503</v>
      </c>
      <c r="I774" s="120" t="s">
        <v>390</v>
      </c>
      <c r="J774" s="120" t="s">
        <v>962</v>
      </c>
      <c r="K774" s="123">
        <v>7346.5</v>
      </c>
      <c r="L774" s="124" t="s">
        <v>17277</v>
      </c>
      <c r="M774" s="120" t="s">
        <v>1086</v>
      </c>
      <c r="N774" s="120" t="s">
        <v>4295</v>
      </c>
      <c r="O774" s="125"/>
    </row>
    <row r="775" spans="1:15" ht="14.4" customHeight="1">
      <c r="A775" s="118">
        <v>10162946</v>
      </c>
      <c r="B775" s="119">
        <v>42388</v>
      </c>
      <c r="C775" s="125" t="s">
        <v>65</v>
      </c>
      <c r="D775" s="120" t="s">
        <v>1078</v>
      </c>
      <c r="E775" s="120" t="s">
        <v>17661</v>
      </c>
      <c r="F775" s="125" t="s">
        <v>17664</v>
      </c>
      <c r="G775" s="121" t="s">
        <v>9504</v>
      </c>
      <c r="H775" s="122" t="s">
        <v>7695</v>
      </c>
      <c r="I775" s="120" t="s">
        <v>11725</v>
      </c>
      <c r="J775" s="120" t="s">
        <v>4283</v>
      </c>
      <c r="K775" s="123">
        <v>7346.5</v>
      </c>
      <c r="L775" s="124" t="s">
        <v>17283</v>
      </c>
      <c r="M775" s="120" t="s">
        <v>1087</v>
      </c>
      <c r="N775" s="120" t="s">
        <v>4295</v>
      </c>
      <c r="O775" s="125"/>
    </row>
    <row r="776" spans="1:15" ht="13.05" customHeight="1">
      <c r="A776" s="118">
        <v>10162947</v>
      </c>
      <c r="B776" s="119">
        <v>42388</v>
      </c>
      <c r="C776" s="125" t="s">
        <v>65</v>
      </c>
      <c r="D776" s="120" t="s">
        <v>1078</v>
      </c>
      <c r="E776" s="120" t="s">
        <v>17661</v>
      </c>
      <c r="F776" s="125" t="s">
        <v>17664</v>
      </c>
      <c r="G776" s="121" t="s">
        <v>9504</v>
      </c>
      <c r="H776" s="122" t="s">
        <v>7695</v>
      </c>
      <c r="I776" s="120">
        <v>403.1</v>
      </c>
      <c r="J776" s="120" t="s">
        <v>4742</v>
      </c>
      <c r="K776" s="123">
        <v>7346.5</v>
      </c>
      <c r="L776" s="124" t="s">
        <v>14331</v>
      </c>
      <c r="M776" s="120" t="s">
        <v>1088</v>
      </c>
      <c r="N776" s="120" t="s">
        <v>4295</v>
      </c>
      <c r="O776" s="125"/>
    </row>
    <row r="777" spans="1:15" ht="13.05" customHeight="1">
      <c r="A777" s="118">
        <v>10162948</v>
      </c>
      <c r="B777" s="119">
        <v>42388</v>
      </c>
      <c r="C777" s="125" t="s">
        <v>65</v>
      </c>
      <c r="D777" s="120" t="s">
        <v>1078</v>
      </c>
      <c r="E777" s="120" t="s">
        <v>17661</v>
      </c>
      <c r="F777" s="125" t="s">
        <v>17664</v>
      </c>
      <c r="G777" s="121" t="s">
        <v>9504</v>
      </c>
      <c r="H777" s="122" t="s">
        <v>7695</v>
      </c>
      <c r="I777" s="120">
        <v>403.1</v>
      </c>
      <c r="J777" s="120" t="s">
        <v>4742</v>
      </c>
      <c r="K777" s="123">
        <v>7346.5</v>
      </c>
      <c r="L777" s="124" t="s">
        <v>17285</v>
      </c>
      <c r="M777" s="120" t="s">
        <v>1089</v>
      </c>
      <c r="N777" s="120" t="s">
        <v>4295</v>
      </c>
      <c r="O777" s="125"/>
    </row>
    <row r="778" spans="1:15" ht="14.4" customHeight="1">
      <c r="A778" s="118">
        <v>10162949</v>
      </c>
      <c r="B778" s="119">
        <v>42388</v>
      </c>
      <c r="C778" s="125" t="s">
        <v>65</v>
      </c>
      <c r="D778" s="120" t="s">
        <v>1078</v>
      </c>
      <c r="E778" s="120" t="s">
        <v>17661</v>
      </c>
      <c r="F778" s="125" t="s">
        <v>17664</v>
      </c>
      <c r="G778" s="121" t="s">
        <v>9504</v>
      </c>
      <c r="H778" s="122" t="s">
        <v>7695</v>
      </c>
      <c r="I778" s="120">
        <v>401.6</v>
      </c>
      <c r="J778" s="120" t="s">
        <v>4742</v>
      </c>
      <c r="K778" s="123">
        <v>7346.5</v>
      </c>
      <c r="L778" s="124" t="s">
        <v>17282</v>
      </c>
      <c r="M778" s="120" t="s">
        <v>1090</v>
      </c>
      <c r="N778" s="120" t="s">
        <v>4295</v>
      </c>
      <c r="O778" s="125"/>
    </row>
    <row r="779" spans="1:15" ht="14.4" customHeight="1">
      <c r="A779" s="118">
        <v>10162950</v>
      </c>
      <c r="B779" s="119">
        <v>42388</v>
      </c>
      <c r="C779" s="125" t="s">
        <v>65</v>
      </c>
      <c r="D779" s="120" t="s">
        <v>1078</v>
      </c>
      <c r="E779" s="120" t="s">
        <v>1091</v>
      </c>
      <c r="F779" s="125" t="s">
        <v>17664</v>
      </c>
      <c r="G779" s="121" t="s">
        <v>9504</v>
      </c>
      <c r="H779" s="122" t="s">
        <v>7695</v>
      </c>
      <c r="I779" s="120">
        <v>401.6</v>
      </c>
      <c r="J779" s="120" t="s">
        <v>109</v>
      </c>
      <c r="K779" s="123">
        <v>7346.5</v>
      </c>
      <c r="L779" s="124" t="s">
        <v>17282</v>
      </c>
      <c r="M779" s="120" t="s">
        <v>1092</v>
      </c>
      <c r="N779" s="120" t="s">
        <v>4295</v>
      </c>
      <c r="O779" s="125"/>
    </row>
    <row r="780" spans="1:15" ht="14.4" customHeight="1">
      <c r="A780" s="118">
        <v>10162951</v>
      </c>
      <c r="B780" s="119">
        <v>42388</v>
      </c>
      <c r="C780" s="125" t="s">
        <v>65</v>
      </c>
      <c r="D780" s="120" t="s">
        <v>1078</v>
      </c>
      <c r="E780" s="120" t="s">
        <v>17661</v>
      </c>
      <c r="F780" s="125" t="s">
        <v>17664</v>
      </c>
      <c r="G780" s="121" t="s">
        <v>9510</v>
      </c>
      <c r="H780" s="122" t="s">
        <v>17503</v>
      </c>
      <c r="I780" s="120" t="s">
        <v>110</v>
      </c>
      <c r="J780" s="120" t="s">
        <v>962</v>
      </c>
      <c r="K780" s="123">
        <v>7346.5</v>
      </c>
      <c r="L780" s="124" t="s">
        <v>17304</v>
      </c>
      <c r="M780" s="120" t="s">
        <v>1093</v>
      </c>
      <c r="N780" s="120" t="s">
        <v>4295</v>
      </c>
      <c r="O780" s="125"/>
    </row>
    <row r="781" spans="1:15" ht="14.4" customHeight="1">
      <c r="A781" s="118">
        <v>10162952</v>
      </c>
      <c r="B781" s="119">
        <v>42388</v>
      </c>
      <c r="C781" s="125" t="s">
        <v>65</v>
      </c>
      <c r="D781" s="120" t="s">
        <v>1078</v>
      </c>
      <c r="E781" s="120" t="s">
        <v>17661</v>
      </c>
      <c r="F781" s="125" t="s">
        <v>17664</v>
      </c>
      <c r="G781" s="121" t="s">
        <v>9504</v>
      </c>
      <c r="H781" s="122" t="s">
        <v>7695</v>
      </c>
      <c r="I781" s="120">
        <v>401.6</v>
      </c>
      <c r="J781" s="120" t="s">
        <v>109</v>
      </c>
      <c r="K781" s="123">
        <v>7346.5</v>
      </c>
      <c r="L781" s="124" t="s">
        <v>17272</v>
      </c>
      <c r="M781" s="120" t="s">
        <v>1094</v>
      </c>
      <c r="N781" s="120" t="s">
        <v>4295</v>
      </c>
      <c r="O781" s="125"/>
    </row>
    <row r="782" spans="1:15" ht="14.4" customHeight="1">
      <c r="A782" s="118">
        <v>10162953</v>
      </c>
      <c r="B782" s="119">
        <v>42388</v>
      </c>
      <c r="C782" s="125" t="s">
        <v>65</v>
      </c>
      <c r="D782" s="120" t="s">
        <v>1078</v>
      </c>
      <c r="E782" s="120" t="s">
        <v>1091</v>
      </c>
      <c r="F782" s="125" t="s">
        <v>17664</v>
      </c>
      <c r="G782" s="121" t="s">
        <v>9504</v>
      </c>
      <c r="H782" s="122" t="s">
        <v>7695</v>
      </c>
      <c r="I782" s="120" t="s">
        <v>110</v>
      </c>
      <c r="J782" s="120" t="s">
        <v>4742</v>
      </c>
      <c r="K782" s="123">
        <v>7346.5</v>
      </c>
      <c r="L782" s="124" t="s">
        <v>17304</v>
      </c>
      <c r="M782" s="120" t="s">
        <v>1095</v>
      </c>
      <c r="N782" s="120" t="s">
        <v>4295</v>
      </c>
      <c r="O782" s="125"/>
    </row>
    <row r="783" spans="1:15" ht="14.4" customHeight="1">
      <c r="A783" s="118">
        <v>10162954</v>
      </c>
      <c r="B783" s="119">
        <v>42388</v>
      </c>
      <c r="C783" s="125" t="s">
        <v>65</v>
      </c>
      <c r="D783" s="120" t="s">
        <v>1078</v>
      </c>
      <c r="E783" s="120" t="s">
        <v>1091</v>
      </c>
      <c r="F783" s="125" t="s">
        <v>17664</v>
      </c>
      <c r="G783" s="121" t="s">
        <v>9504</v>
      </c>
      <c r="H783" s="122" t="s">
        <v>7695</v>
      </c>
      <c r="I783" s="120" t="s">
        <v>110</v>
      </c>
      <c r="J783" s="120" t="s">
        <v>4742</v>
      </c>
      <c r="K783" s="123">
        <v>7346.5</v>
      </c>
      <c r="L783" s="124" t="s">
        <v>17304</v>
      </c>
      <c r="M783" s="120" t="s">
        <v>1096</v>
      </c>
      <c r="N783" s="120" t="s">
        <v>4295</v>
      </c>
      <c r="O783" s="125"/>
    </row>
    <row r="784" spans="1:15" ht="14.4" customHeight="1">
      <c r="A784" s="118">
        <v>10162970</v>
      </c>
      <c r="B784" s="119">
        <v>42388</v>
      </c>
      <c r="C784" s="125" t="s">
        <v>65</v>
      </c>
      <c r="D784" s="120" t="s">
        <v>996</v>
      </c>
      <c r="E784" s="120" t="s">
        <v>17661</v>
      </c>
      <c r="F784" s="125" t="s">
        <v>17664</v>
      </c>
      <c r="G784" s="121" t="s">
        <v>9504</v>
      </c>
      <c r="H784" s="122" t="s">
        <v>7695</v>
      </c>
      <c r="I784" s="120">
        <v>403.1</v>
      </c>
      <c r="J784" s="120" t="s">
        <v>4389</v>
      </c>
      <c r="K784" s="123">
        <v>6819.4</v>
      </c>
      <c r="L784" s="124" t="s">
        <v>17288</v>
      </c>
      <c r="M784" s="120" t="s">
        <v>1097</v>
      </c>
      <c r="N784" s="120" t="s">
        <v>4374</v>
      </c>
      <c r="O784" s="125"/>
    </row>
    <row r="785" spans="1:15" ht="14.4" customHeight="1">
      <c r="A785" s="118">
        <v>10162971</v>
      </c>
      <c r="B785" s="119">
        <v>42388</v>
      </c>
      <c r="C785" s="125" t="s">
        <v>65</v>
      </c>
      <c r="D785" s="120" t="s">
        <v>996</v>
      </c>
      <c r="E785" s="120" t="s">
        <v>17661</v>
      </c>
      <c r="F785" s="125" t="s">
        <v>17664</v>
      </c>
      <c r="G785" s="121" t="s">
        <v>9510</v>
      </c>
      <c r="H785" s="122" t="s">
        <v>17503</v>
      </c>
      <c r="I785" s="120" t="s">
        <v>1100</v>
      </c>
      <c r="J785" s="120" t="s">
        <v>4389</v>
      </c>
      <c r="K785" s="123">
        <v>6819.4</v>
      </c>
      <c r="L785" s="124" t="s">
        <v>17273</v>
      </c>
      <c r="M785" s="120" t="s">
        <v>1099</v>
      </c>
      <c r="N785" s="120" t="s">
        <v>4374</v>
      </c>
      <c r="O785" s="125"/>
    </row>
    <row r="786" spans="1:15" ht="14.4" customHeight="1">
      <c r="A786" s="118">
        <v>10162972</v>
      </c>
      <c r="B786" s="119">
        <v>42388</v>
      </c>
      <c r="C786" s="125" t="s">
        <v>65</v>
      </c>
      <c r="D786" s="120" t="s">
        <v>996</v>
      </c>
      <c r="E786" s="120" t="s">
        <v>17661</v>
      </c>
      <c r="F786" s="125" t="s">
        <v>17664</v>
      </c>
      <c r="G786" s="121" t="s">
        <v>9510</v>
      </c>
      <c r="H786" s="122" t="s">
        <v>17503</v>
      </c>
      <c r="I786" s="120" t="s">
        <v>1100</v>
      </c>
      <c r="J786" s="120" t="s">
        <v>4389</v>
      </c>
      <c r="K786" s="123">
        <v>6819.4</v>
      </c>
      <c r="L786" s="124" t="s">
        <v>17273</v>
      </c>
      <c r="M786" s="120" t="s">
        <v>1101</v>
      </c>
      <c r="N786" s="120" t="s">
        <v>4374</v>
      </c>
      <c r="O786" s="125"/>
    </row>
    <row r="787" spans="1:15" ht="14.4" customHeight="1">
      <c r="A787" s="118">
        <v>10162973</v>
      </c>
      <c r="B787" s="119">
        <v>42388</v>
      </c>
      <c r="C787" s="125" t="s">
        <v>65</v>
      </c>
      <c r="D787" s="120" t="s">
        <v>996</v>
      </c>
      <c r="E787" s="120" t="s">
        <v>17661</v>
      </c>
      <c r="F787" s="125" t="s">
        <v>17664</v>
      </c>
      <c r="G787" s="121" t="s">
        <v>9504</v>
      </c>
      <c r="H787" s="122" t="s">
        <v>7695</v>
      </c>
      <c r="I787" s="120">
        <v>403.1</v>
      </c>
      <c r="J787" s="120" t="s">
        <v>4389</v>
      </c>
      <c r="K787" s="123">
        <v>6819.4</v>
      </c>
      <c r="L787" s="124" t="s">
        <v>17288</v>
      </c>
      <c r="M787" s="120" t="s">
        <v>1102</v>
      </c>
      <c r="N787" s="120" t="s">
        <v>4374</v>
      </c>
      <c r="O787" s="125"/>
    </row>
    <row r="788" spans="1:15" ht="14.4" customHeight="1">
      <c r="A788" s="118">
        <v>10162975</v>
      </c>
      <c r="B788" s="119">
        <v>42388</v>
      </c>
      <c r="C788" s="125" t="s">
        <v>65</v>
      </c>
      <c r="D788" s="120" t="s">
        <v>996</v>
      </c>
      <c r="E788" s="120" t="s">
        <v>17661</v>
      </c>
      <c r="F788" s="125" t="s">
        <v>17664</v>
      </c>
      <c r="G788" s="121" t="s">
        <v>9504</v>
      </c>
      <c r="H788" s="122" t="s">
        <v>7695</v>
      </c>
      <c r="I788" s="120">
        <v>403.1</v>
      </c>
      <c r="J788" s="120" t="s">
        <v>4389</v>
      </c>
      <c r="K788" s="123">
        <v>6819.4</v>
      </c>
      <c r="L788" s="124" t="s">
        <v>17288</v>
      </c>
      <c r="M788" s="120" t="s">
        <v>1103</v>
      </c>
      <c r="N788" s="120" t="s">
        <v>4374</v>
      </c>
      <c r="O788" s="125"/>
    </row>
    <row r="789" spans="1:15" ht="14.4" customHeight="1">
      <c r="A789" s="118">
        <v>10162976</v>
      </c>
      <c r="B789" s="119">
        <v>42388</v>
      </c>
      <c r="C789" s="125" t="s">
        <v>65</v>
      </c>
      <c r="D789" s="120" t="s">
        <v>996</v>
      </c>
      <c r="E789" s="120" t="s">
        <v>17661</v>
      </c>
      <c r="F789" s="125" t="s">
        <v>17664</v>
      </c>
      <c r="G789" s="121" t="s">
        <v>9504</v>
      </c>
      <c r="H789" s="122" t="s">
        <v>7695</v>
      </c>
      <c r="I789" s="120">
        <v>403.1</v>
      </c>
      <c r="J789" s="120" t="s">
        <v>4389</v>
      </c>
      <c r="K789" s="123">
        <v>6819.4</v>
      </c>
      <c r="L789" s="124" t="s">
        <v>17288</v>
      </c>
      <c r="M789" s="120" t="s">
        <v>1105</v>
      </c>
      <c r="N789" s="120" t="s">
        <v>4374</v>
      </c>
      <c r="O789" s="125"/>
    </row>
    <row r="790" spans="1:15" ht="14.4" customHeight="1">
      <c r="A790" s="118">
        <v>10162977</v>
      </c>
      <c r="B790" s="119">
        <v>42388</v>
      </c>
      <c r="C790" s="125" t="s">
        <v>65</v>
      </c>
      <c r="D790" s="120" t="s">
        <v>996</v>
      </c>
      <c r="E790" s="120" t="s">
        <v>17661</v>
      </c>
      <c r="F790" s="125" t="s">
        <v>17664</v>
      </c>
      <c r="G790" s="121" t="s">
        <v>9504</v>
      </c>
      <c r="H790" s="122" t="s">
        <v>7695</v>
      </c>
      <c r="I790" s="120">
        <v>403.1</v>
      </c>
      <c r="J790" s="120" t="s">
        <v>4389</v>
      </c>
      <c r="K790" s="123">
        <v>6819.4</v>
      </c>
      <c r="L790" s="124" t="s">
        <v>17288</v>
      </c>
      <c r="M790" s="120" t="s">
        <v>1106</v>
      </c>
      <c r="N790" s="120" t="s">
        <v>4374</v>
      </c>
      <c r="O790" s="125"/>
    </row>
    <row r="791" spans="1:15" ht="14.4" customHeight="1">
      <c r="A791" s="118">
        <v>10162978</v>
      </c>
      <c r="B791" s="119">
        <v>42388</v>
      </c>
      <c r="C791" s="125" t="s">
        <v>65</v>
      </c>
      <c r="D791" s="120" t="s">
        <v>996</v>
      </c>
      <c r="E791" s="120" t="s">
        <v>17661</v>
      </c>
      <c r="F791" s="125" t="s">
        <v>17664</v>
      </c>
      <c r="G791" s="121" t="s">
        <v>9504</v>
      </c>
      <c r="H791" s="122" t="s">
        <v>7695</v>
      </c>
      <c r="I791" s="120">
        <v>403.1</v>
      </c>
      <c r="J791" s="120" t="s">
        <v>4389</v>
      </c>
      <c r="K791" s="123">
        <v>6819.4</v>
      </c>
      <c r="L791" s="124" t="s">
        <v>17288</v>
      </c>
      <c r="M791" s="120" t="s">
        <v>1107</v>
      </c>
      <c r="N791" s="120" t="s">
        <v>4374</v>
      </c>
      <c r="O791" s="125"/>
    </row>
    <row r="792" spans="1:15" ht="14.4" customHeight="1">
      <c r="A792" s="118">
        <v>10162979</v>
      </c>
      <c r="B792" s="119">
        <v>42388</v>
      </c>
      <c r="C792" s="125" t="s">
        <v>65</v>
      </c>
      <c r="D792" s="120" t="s">
        <v>996</v>
      </c>
      <c r="E792" s="120" t="s">
        <v>17661</v>
      </c>
      <c r="F792" s="125" t="s">
        <v>17664</v>
      </c>
      <c r="G792" s="121" t="s">
        <v>9510</v>
      </c>
      <c r="H792" s="122" t="s">
        <v>17503</v>
      </c>
      <c r="I792" s="120" t="s">
        <v>1100</v>
      </c>
      <c r="J792" s="120" t="s">
        <v>4389</v>
      </c>
      <c r="K792" s="123">
        <v>6819.4</v>
      </c>
      <c r="L792" s="124" t="s">
        <v>17273</v>
      </c>
      <c r="M792" s="120" t="s">
        <v>1108</v>
      </c>
      <c r="N792" s="120" t="s">
        <v>4374</v>
      </c>
      <c r="O792" s="125"/>
    </row>
    <row r="793" spans="1:15" ht="14.4" customHeight="1">
      <c r="A793" s="118">
        <v>10163002</v>
      </c>
      <c r="B793" s="119">
        <v>42388</v>
      </c>
      <c r="C793" s="125" t="s">
        <v>65</v>
      </c>
      <c r="D793" s="120" t="s">
        <v>1109</v>
      </c>
      <c r="E793" s="120" t="s">
        <v>17661</v>
      </c>
      <c r="F793" s="125" t="s">
        <v>17664</v>
      </c>
      <c r="G793" s="121" t="s">
        <v>9504</v>
      </c>
      <c r="H793" s="122" t="s">
        <v>7695</v>
      </c>
      <c r="I793" s="120">
        <v>403</v>
      </c>
      <c r="J793" s="120" t="s">
        <v>4594</v>
      </c>
      <c r="K793" s="123">
        <v>3246.75</v>
      </c>
      <c r="L793" s="124" t="s">
        <v>17274</v>
      </c>
      <c r="M793" s="120" t="s">
        <v>1110</v>
      </c>
      <c r="N793" s="120" t="s">
        <v>4295</v>
      </c>
      <c r="O793" s="125"/>
    </row>
    <row r="794" spans="1:15" ht="14.4" customHeight="1">
      <c r="A794" s="118">
        <v>10163004</v>
      </c>
      <c r="B794" s="119">
        <v>42388</v>
      </c>
      <c r="C794" s="125" t="s">
        <v>65</v>
      </c>
      <c r="D794" s="120" t="s">
        <v>1109</v>
      </c>
      <c r="E794" s="120" t="s">
        <v>17661</v>
      </c>
      <c r="F794" s="125" t="s">
        <v>17664</v>
      </c>
      <c r="G794" s="121" t="s">
        <v>15953</v>
      </c>
      <c r="H794" s="122" t="s">
        <v>17394</v>
      </c>
      <c r="I794" s="120" t="s">
        <v>110</v>
      </c>
      <c r="J794" s="120" t="s">
        <v>110</v>
      </c>
      <c r="K794" s="123">
        <v>3246.75</v>
      </c>
      <c r="L794" s="124" t="s">
        <v>12825</v>
      </c>
      <c r="M794" s="120" t="s">
        <v>1111</v>
      </c>
      <c r="N794" s="120" t="s">
        <v>4295</v>
      </c>
      <c r="O794" s="125"/>
    </row>
    <row r="795" spans="1:15" ht="14.4" customHeight="1">
      <c r="A795" s="118">
        <v>10163005</v>
      </c>
      <c r="B795" s="119">
        <v>42388</v>
      </c>
      <c r="C795" s="125" t="s">
        <v>65</v>
      </c>
      <c r="D795" s="120" t="s">
        <v>1109</v>
      </c>
      <c r="E795" s="120" t="s">
        <v>17661</v>
      </c>
      <c r="F795" s="125" t="s">
        <v>17664</v>
      </c>
      <c r="G795" s="121" t="s">
        <v>9784</v>
      </c>
      <c r="H795" s="122" t="s">
        <v>17374</v>
      </c>
      <c r="I795" s="120" t="s">
        <v>110</v>
      </c>
      <c r="J795" s="120" t="s">
        <v>4283</v>
      </c>
      <c r="K795" s="123">
        <v>3246.75</v>
      </c>
      <c r="L795" s="124" t="s">
        <v>12825</v>
      </c>
      <c r="M795" s="120" t="s">
        <v>1112</v>
      </c>
      <c r="N795" s="120" t="s">
        <v>4295</v>
      </c>
      <c r="O795" s="125"/>
    </row>
    <row r="796" spans="1:15" ht="14.4" customHeight="1">
      <c r="A796" s="118">
        <v>10163006</v>
      </c>
      <c r="B796" s="119">
        <v>42388</v>
      </c>
      <c r="C796" s="125" t="s">
        <v>65</v>
      </c>
      <c r="D796" s="120" t="s">
        <v>1109</v>
      </c>
      <c r="E796" s="120" t="s">
        <v>658</v>
      </c>
      <c r="F796" s="125" t="s">
        <v>17664</v>
      </c>
      <c r="G796" s="121" t="s">
        <v>9578</v>
      </c>
      <c r="H796" s="122" t="s">
        <v>16576</v>
      </c>
      <c r="I796" s="120" t="s">
        <v>110</v>
      </c>
      <c r="J796" s="120" t="s">
        <v>2032</v>
      </c>
      <c r="K796" s="123">
        <v>3246.75</v>
      </c>
      <c r="L796" s="124" t="s">
        <v>17281</v>
      </c>
      <c r="M796" s="120" t="s">
        <v>1113</v>
      </c>
      <c r="N796" s="120" t="s">
        <v>4295</v>
      </c>
      <c r="O796" s="125"/>
    </row>
    <row r="797" spans="1:15" ht="14.4" customHeight="1">
      <c r="A797" s="118">
        <v>10163007</v>
      </c>
      <c r="B797" s="119">
        <v>42388</v>
      </c>
      <c r="C797" s="125" t="s">
        <v>65</v>
      </c>
      <c r="D797" s="120" t="s">
        <v>1109</v>
      </c>
      <c r="E797" s="120" t="s">
        <v>17661</v>
      </c>
      <c r="F797" s="125" t="s">
        <v>17664</v>
      </c>
      <c r="G797" s="121" t="s">
        <v>9784</v>
      </c>
      <c r="H797" s="122" t="s">
        <v>17374</v>
      </c>
      <c r="I797" s="120" t="s">
        <v>110</v>
      </c>
      <c r="J797" s="120" t="s">
        <v>4283</v>
      </c>
      <c r="K797" s="123">
        <v>3246.75</v>
      </c>
      <c r="L797" s="124" t="s">
        <v>12825</v>
      </c>
      <c r="M797" s="120" t="s">
        <v>1114</v>
      </c>
      <c r="N797" s="120" t="s">
        <v>4295</v>
      </c>
      <c r="O797" s="125"/>
    </row>
    <row r="798" spans="1:15" ht="14.4" customHeight="1">
      <c r="A798" s="118">
        <v>10163008</v>
      </c>
      <c r="B798" s="119">
        <v>42388</v>
      </c>
      <c r="C798" s="125" t="s">
        <v>65</v>
      </c>
      <c r="D798" s="120" t="s">
        <v>1109</v>
      </c>
      <c r="E798" s="120" t="s">
        <v>240</v>
      </c>
      <c r="F798" s="125" t="s">
        <v>17664</v>
      </c>
      <c r="G798" s="121" t="s">
        <v>9510</v>
      </c>
      <c r="H798" s="122" t="s">
        <v>17503</v>
      </c>
      <c r="I798" s="120" t="s">
        <v>110</v>
      </c>
      <c r="J798" s="120" t="s">
        <v>9297</v>
      </c>
      <c r="K798" s="123">
        <v>3246.75</v>
      </c>
      <c r="L798" s="124" t="s">
        <v>12825</v>
      </c>
      <c r="M798" s="120" t="s">
        <v>1115</v>
      </c>
      <c r="N798" s="120" t="s">
        <v>4295</v>
      </c>
      <c r="O798" s="125"/>
    </row>
    <row r="799" spans="1:15" ht="14.4" customHeight="1">
      <c r="A799" s="118">
        <v>10163009</v>
      </c>
      <c r="B799" s="119">
        <v>42388</v>
      </c>
      <c r="C799" s="125" t="s">
        <v>65</v>
      </c>
      <c r="D799" s="120" t="s">
        <v>1109</v>
      </c>
      <c r="E799" s="120" t="s">
        <v>17661</v>
      </c>
      <c r="F799" s="125" t="s">
        <v>17664</v>
      </c>
      <c r="G799" s="121" t="s">
        <v>9935</v>
      </c>
      <c r="H799" s="122" t="s">
        <v>17373</v>
      </c>
      <c r="I799" s="120" t="s">
        <v>110</v>
      </c>
      <c r="J799" s="120" t="s">
        <v>4299</v>
      </c>
      <c r="K799" s="123">
        <v>3246.75</v>
      </c>
      <c r="L799" s="124" t="s">
        <v>12825</v>
      </c>
      <c r="M799" s="120" t="s">
        <v>1116</v>
      </c>
      <c r="N799" s="120" t="s">
        <v>4281</v>
      </c>
      <c r="O799" s="125"/>
    </row>
    <row r="800" spans="1:15" ht="14.4" customHeight="1">
      <c r="A800" s="118">
        <v>10163262</v>
      </c>
      <c r="B800" s="119">
        <v>42388</v>
      </c>
      <c r="C800" s="125" t="s">
        <v>65</v>
      </c>
      <c r="D800" s="120" t="s">
        <v>1124</v>
      </c>
      <c r="E800" s="120" t="s">
        <v>17661</v>
      </c>
      <c r="F800" s="125" t="s">
        <v>17664</v>
      </c>
      <c r="G800" s="121" t="s">
        <v>9504</v>
      </c>
      <c r="H800" s="122" t="s">
        <v>7695</v>
      </c>
      <c r="I800" s="120" t="s">
        <v>11725</v>
      </c>
      <c r="J800" s="120" t="e">
        <v>#N/A</v>
      </c>
      <c r="K800" s="123">
        <v>4752.96</v>
      </c>
      <c r="L800" s="124" t="s">
        <v>17283</v>
      </c>
      <c r="M800" s="120" t="s">
        <v>1125</v>
      </c>
      <c r="N800" s="120" t="e">
        <v>#N/A</v>
      </c>
      <c r="O800" s="125"/>
    </row>
    <row r="801" spans="1:15" ht="14.4" customHeight="1">
      <c r="A801" s="118">
        <v>10163264</v>
      </c>
      <c r="B801" s="119">
        <v>42388</v>
      </c>
      <c r="C801" s="125" t="s">
        <v>65</v>
      </c>
      <c r="D801" s="120" t="s">
        <v>1127</v>
      </c>
      <c r="E801" s="120" t="s">
        <v>17661</v>
      </c>
      <c r="F801" s="125" t="s">
        <v>17664</v>
      </c>
      <c r="G801" s="121" t="s">
        <v>9504</v>
      </c>
      <c r="H801" s="122" t="s">
        <v>7695</v>
      </c>
      <c r="I801" s="120" t="s">
        <v>7841</v>
      </c>
      <c r="J801" s="120" t="e">
        <v>#N/A</v>
      </c>
      <c r="K801" s="123">
        <v>20461.63</v>
      </c>
      <c r="L801" s="124" t="s">
        <v>17286</v>
      </c>
      <c r="M801" s="120" t="s">
        <v>1128</v>
      </c>
      <c r="N801" s="120" t="e">
        <v>#N/A</v>
      </c>
      <c r="O801" s="125"/>
    </row>
    <row r="802" spans="1:15" ht="14.4" customHeight="1">
      <c r="A802" s="118">
        <v>10163265</v>
      </c>
      <c r="B802" s="119">
        <v>42388</v>
      </c>
      <c r="C802" s="125" t="s">
        <v>65</v>
      </c>
      <c r="D802" s="120" t="s">
        <v>1127</v>
      </c>
      <c r="E802" s="120" t="s">
        <v>17661</v>
      </c>
      <c r="F802" s="125" t="s">
        <v>17664</v>
      </c>
      <c r="G802" s="121" t="s">
        <v>9510</v>
      </c>
      <c r="H802" s="122" t="s">
        <v>17503</v>
      </c>
      <c r="I802" s="120" t="s">
        <v>390</v>
      </c>
      <c r="J802" s="120" t="e">
        <v>#N/A</v>
      </c>
      <c r="K802" s="123">
        <v>20461.63</v>
      </c>
      <c r="L802" s="124" t="s">
        <v>17277</v>
      </c>
      <c r="M802" s="120" t="s">
        <v>1130</v>
      </c>
      <c r="N802" s="120" t="e">
        <v>#N/A</v>
      </c>
      <c r="O802" s="125"/>
    </row>
    <row r="803" spans="1:15" ht="14.4" customHeight="1">
      <c r="A803" s="118">
        <v>10163266</v>
      </c>
      <c r="B803" s="119">
        <v>42388</v>
      </c>
      <c r="C803" s="125" t="s">
        <v>65</v>
      </c>
      <c r="D803" s="120" t="s">
        <v>1127</v>
      </c>
      <c r="E803" s="120" t="s">
        <v>17661</v>
      </c>
      <c r="F803" s="125" t="s">
        <v>17664</v>
      </c>
      <c r="G803" s="121" t="s">
        <v>9504</v>
      </c>
      <c r="H803" s="122" t="s">
        <v>7695</v>
      </c>
      <c r="I803" s="120" t="s">
        <v>11725</v>
      </c>
      <c r="J803" s="120" t="e">
        <v>#N/A</v>
      </c>
      <c r="K803" s="123">
        <v>20461.63</v>
      </c>
      <c r="L803" s="124" t="s">
        <v>17283</v>
      </c>
      <c r="M803" s="120" t="s">
        <v>1131</v>
      </c>
      <c r="N803" s="120" t="e">
        <v>#N/A</v>
      </c>
      <c r="O803" s="125"/>
    </row>
    <row r="804" spans="1:15" ht="14.4" customHeight="1">
      <c r="A804" s="118">
        <v>10163267</v>
      </c>
      <c r="B804" s="119">
        <v>42388</v>
      </c>
      <c r="C804" s="125" t="s">
        <v>65</v>
      </c>
      <c r="D804" s="120" t="s">
        <v>1127</v>
      </c>
      <c r="E804" s="120" t="s">
        <v>17661</v>
      </c>
      <c r="F804" s="125" t="s">
        <v>17664</v>
      </c>
      <c r="G804" s="121" t="s">
        <v>9510</v>
      </c>
      <c r="H804" s="122" t="s">
        <v>17503</v>
      </c>
      <c r="I804" s="120">
        <v>154</v>
      </c>
      <c r="J804" s="120" t="e">
        <v>#N/A</v>
      </c>
      <c r="K804" s="123">
        <v>20461.63</v>
      </c>
      <c r="L804" s="124" t="s">
        <v>17300</v>
      </c>
      <c r="M804" s="120" t="s">
        <v>1132</v>
      </c>
      <c r="N804" s="120" t="e">
        <v>#N/A</v>
      </c>
      <c r="O804" s="125"/>
    </row>
    <row r="805" spans="1:15" ht="14.4" customHeight="1">
      <c r="A805" s="118">
        <v>10163295</v>
      </c>
      <c r="B805" s="119">
        <v>42388</v>
      </c>
      <c r="C805" s="125" t="s">
        <v>65</v>
      </c>
      <c r="D805" s="120" t="s">
        <v>1139</v>
      </c>
      <c r="E805" s="120" t="s">
        <v>17661</v>
      </c>
      <c r="F805" s="125" t="s">
        <v>17664</v>
      </c>
      <c r="G805" s="121" t="s">
        <v>9504</v>
      </c>
      <c r="H805" s="122" t="s">
        <v>7695</v>
      </c>
      <c r="I805" s="120">
        <v>401.6</v>
      </c>
      <c r="J805" s="120" t="e">
        <v>#N/A</v>
      </c>
      <c r="K805" s="123">
        <v>1250</v>
      </c>
      <c r="L805" s="124" t="s">
        <v>17272</v>
      </c>
      <c r="M805" s="120" t="s">
        <v>1140</v>
      </c>
      <c r="N805" s="120" t="e">
        <v>#N/A</v>
      </c>
      <c r="O805" s="125"/>
    </row>
    <row r="806" spans="1:15" ht="14.4" customHeight="1">
      <c r="A806" s="118">
        <v>10163297</v>
      </c>
      <c r="B806" s="119">
        <v>42388</v>
      </c>
      <c r="C806" s="125" t="s">
        <v>65</v>
      </c>
      <c r="D806" s="120" t="s">
        <v>1139</v>
      </c>
      <c r="E806" s="120" t="s">
        <v>17661</v>
      </c>
      <c r="F806" s="125" t="s">
        <v>17664</v>
      </c>
      <c r="G806" s="121" t="s">
        <v>9504</v>
      </c>
      <c r="H806" s="122" t="s">
        <v>7695</v>
      </c>
      <c r="I806" s="120">
        <v>401.34</v>
      </c>
      <c r="J806" s="120" t="e">
        <v>#N/A</v>
      </c>
      <c r="K806" s="123">
        <v>1250</v>
      </c>
      <c r="L806" s="124" t="s">
        <v>17272</v>
      </c>
      <c r="M806" s="120" t="s">
        <v>1143</v>
      </c>
      <c r="N806" s="120" t="e">
        <v>#N/A</v>
      </c>
      <c r="O806" s="125"/>
    </row>
    <row r="807" spans="1:15" ht="14.4" customHeight="1">
      <c r="A807" s="118">
        <v>10163298</v>
      </c>
      <c r="B807" s="119">
        <v>42388</v>
      </c>
      <c r="C807" s="125" t="s">
        <v>65</v>
      </c>
      <c r="D807" s="120" t="s">
        <v>1139</v>
      </c>
      <c r="E807" s="120" t="s">
        <v>17661</v>
      </c>
      <c r="F807" s="125" t="s">
        <v>17664</v>
      </c>
      <c r="G807" s="121" t="s">
        <v>9504</v>
      </c>
      <c r="H807" s="122" t="s">
        <v>7695</v>
      </c>
      <c r="I807" s="120" t="s">
        <v>4062</v>
      </c>
      <c r="J807" s="120" t="s">
        <v>4297</v>
      </c>
      <c r="K807" s="123">
        <v>1250</v>
      </c>
      <c r="L807" s="124" t="s">
        <v>17280</v>
      </c>
      <c r="M807" s="120" t="s">
        <v>1144</v>
      </c>
      <c r="N807" s="120" t="s">
        <v>4295</v>
      </c>
      <c r="O807" s="125"/>
    </row>
    <row r="808" spans="1:15" ht="14.4" customHeight="1">
      <c r="A808" s="118">
        <v>10163300</v>
      </c>
      <c r="B808" s="119">
        <v>42388</v>
      </c>
      <c r="C808" s="125" t="s">
        <v>65</v>
      </c>
      <c r="D808" s="120" t="s">
        <v>1139</v>
      </c>
      <c r="E808" s="120" t="s">
        <v>17661</v>
      </c>
      <c r="F808" s="125" t="s">
        <v>17664</v>
      </c>
      <c r="G808" s="121" t="s">
        <v>9504</v>
      </c>
      <c r="H808" s="122" t="s">
        <v>7695</v>
      </c>
      <c r="I808" s="120">
        <v>401.6</v>
      </c>
      <c r="J808" s="120" t="e">
        <v>#N/A</v>
      </c>
      <c r="K808" s="123">
        <v>1250</v>
      </c>
      <c r="L808" s="124" t="s">
        <v>17272</v>
      </c>
      <c r="M808" s="120" t="s">
        <v>1148</v>
      </c>
      <c r="N808" s="120" t="e">
        <v>#N/A</v>
      </c>
      <c r="O808" s="125"/>
    </row>
    <row r="809" spans="1:15" ht="14.4" customHeight="1">
      <c r="A809" s="118">
        <v>10163301</v>
      </c>
      <c r="B809" s="119">
        <v>42388</v>
      </c>
      <c r="C809" s="125" t="s">
        <v>65</v>
      </c>
      <c r="D809" s="120" t="s">
        <v>1139</v>
      </c>
      <c r="E809" s="120" t="s">
        <v>1146</v>
      </c>
      <c r="F809" s="125" t="s">
        <v>17664</v>
      </c>
      <c r="G809" s="121" t="s">
        <v>9504</v>
      </c>
      <c r="H809" s="122" t="s">
        <v>7695</v>
      </c>
      <c r="I809" s="120">
        <v>401.6</v>
      </c>
      <c r="J809" s="120" t="s">
        <v>4299</v>
      </c>
      <c r="K809" s="123">
        <v>1250</v>
      </c>
      <c r="L809" s="124" t="s">
        <v>17272</v>
      </c>
      <c r="M809" s="120" t="s">
        <v>1149</v>
      </c>
      <c r="N809" s="120" t="s">
        <v>13201</v>
      </c>
      <c r="O809" s="125"/>
    </row>
    <row r="810" spans="1:15" ht="14.4" customHeight="1">
      <c r="A810" s="118">
        <v>10163302</v>
      </c>
      <c r="B810" s="119">
        <v>42388</v>
      </c>
      <c r="C810" s="125" t="s">
        <v>65</v>
      </c>
      <c r="D810" s="120" t="s">
        <v>1139</v>
      </c>
      <c r="E810" s="120" t="s">
        <v>17661</v>
      </c>
      <c r="F810" s="125" t="s">
        <v>17664</v>
      </c>
      <c r="G810" s="121" t="s">
        <v>9504</v>
      </c>
      <c r="H810" s="122" t="s">
        <v>7695</v>
      </c>
      <c r="I810" s="120">
        <v>401.6</v>
      </c>
      <c r="J810" s="120" t="s">
        <v>4297</v>
      </c>
      <c r="K810" s="123">
        <v>1250</v>
      </c>
      <c r="L810" s="124" t="s">
        <v>17272</v>
      </c>
      <c r="M810" s="120" t="s">
        <v>1150</v>
      </c>
      <c r="N810" s="120" t="s">
        <v>4295</v>
      </c>
      <c r="O810" s="125"/>
    </row>
    <row r="811" spans="1:15" ht="14.4" customHeight="1">
      <c r="A811" s="118">
        <v>10163546</v>
      </c>
      <c r="B811" s="119">
        <v>42388</v>
      </c>
      <c r="C811" s="125" t="s">
        <v>65</v>
      </c>
      <c r="D811" s="120" t="s">
        <v>1154</v>
      </c>
      <c r="E811" s="120" t="s">
        <v>17661</v>
      </c>
      <c r="F811" s="125" t="s">
        <v>17664</v>
      </c>
      <c r="G811" s="121" t="s">
        <v>9504</v>
      </c>
      <c r="H811" s="122" t="s">
        <v>7695</v>
      </c>
      <c r="I811" s="120" t="s">
        <v>11725</v>
      </c>
      <c r="J811" s="120" t="s">
        <v>4300</v>
      </c>
      <c r="K811" s="123">
        <v>3131.25</v>
      </c>
      <c r="L811" s="124" t="s">
        <v>17283</v>
      </c>
      <c r="M811" s="120" t="s">
        <v>1155</v>
      </c>
      <c r="N811" s="120" t="s">
        <v>4301</v>
      </c>
      <c r="O811" s="125"/>
    </row>
    <row r="812" spans="1:15" ht="14.4" customHeight="1">
      <c r="A812" s="118">
        <v>10163558</v>
      </c>
      <c r="B812" s="119">
        <v>42388</v>
      </c>
      <c r="C812" s="125" t="s">
        <v>65</v>
      </c>
      <c r="D812" s="120" t="s">
        <v>1157</v>
      </c>
      <c r="E812" s="120" t="s">
        <v>17661</v>
      </c>
      <c r="F812" s="125" t="s">
        <v>17664</v>
      </c>
      <c r="G812" s="121" t="s">
        <v>9504</v>
      </c>
      <c r="H812" s="122" t="s">
        <v>7695</v>
      </c>
      <c r="I812" s="120" t="s">
        <v>110</v>
      </c>
      <c r="J812" s="120" t="s">
        <v>110</v>
      </c>
      <c r="K812" s="123">
        <v>27450</v>
      </c>
      <c r="L812" s="124" t="s">
        <v>17278</v>
      </c>
      <c r="M812" s="120">
        <v>2005080182</v>
      </c>
      <c r="N812" s="120" t="s">
        <v>4295</v>
      </c>
      <c r="O812" s="125"/>
    </row>
    <row r="813" spans="1:15" ht="14.4" customHeight="1">
      <c r="A813" s="118">
        <v>10163559</v>
      </c>
      <c r="B813" s="119">
        <v>42388</v>
      </c>
      <c r="C813" s="125" t="s">
        <v>65</v>
      </c>
      <c r="D813" s="120" t="s">
        <v>1159</v>
      </c>
      <c r="E813" s="120" t="s">
        <v>17661</v>
      </c>
      <c r="F813" s="125" t="s">
        <v>17664</v>
      </c>
      <c r="G813" s="121" t="s">
        <v>9510</v>
      </c>
      <c r="H813" s="122" t="s">
        <v>17503</v>
      </c>
      <c r="I813" s="120" t="s">
        <v>390</v>
      </c>
      <c r="J813" s="120" t="s">
        <v>110</v>
      </c>
      <c r="K813" s="123">
        <v>27450</v>
      </c>
      <c r="L813" s="124" t="s">
        <v>17277</v>
      </c>
      <c r="M813" s="120">
        <v>2005080183</v>
      </c>
      <c r="N813" s="120" t="s">
        <v>4295</v>
      </c>
      <c r="O813" s="125"/>
    </row>
    <row r="814" spans="1:15" ht="14.4" customHeight="1">
      <c r="A814" s="118">
        <v>10165007</v>
      </c>
      <c r="B814" s="119">
        <v>42388</v>
      </c>
      <c r="C814" s="125" t="s">
        <v>65</v>
      </c>
      <c r="D814" s="120" t="s">
        <v>1172</v>
      </c>
      <c r="E814" s="120" t="s">
        <v>1173</v>
      </c>
      <c r="F814" s="125" t="s">
        <v>17664</v>
      </c>
      <c r="G814" s="121" t="s">
        <v>16541</v>
      </c>
      <c r="H814" s="122" t="s">
        <v>17523</v>
      </c>
      <c r="I814" s="120" t="s">
        <v>110</v>
      </c>
      <c r="J814" s="120" t="s">
        <v>110</v>
      </c>
      <c r="K814" s="123">
        <v>1140</v>
      </c>
      <c r="L814" s="124" t="s">
        <v>12825</v>
      </c>
      <c r="M814" s="120" t="s">
        <v>1174</v>
      </c>
      <c r="N814" s="120" t="s">
        <v>4295</v>
      </c>
      <c r="O814" s="125"/>
    </row>
    <row r="815" spans="1:15" ht="14.4" customHeight="1">
      <c r="A815" s="118">
        <v>10165135</v>
      </c>
      <c r="B815" s="119">
        <v>42388</v>
      </c>
      <c r="C815" s="125" t="s">
        <v>65</v>
      </c>
      <c r="D815" s="120" t="s">
        <v>1176</v>
      </c>
      <c r="E815" s="120" t="s">
        <v>17661</v>
      </c>
      <c r="F815" s="125" t="s">
        <v>17664</v>
      </c>
      <c r="G815" s="121" t="s">
        <v>9504</v>
      </c>
      <c r="H815" s="122" t="s">
        <v>7695</v>
      </c>
      <c r="I815" s="120">
        <v>401.45</v>
      </c>
      <c r="J815" s="120" t="s">
        <v>4297</v>
      </c>
      <c r="K815" s="123">
        <v>18716.400000000001</v>
      </c>
      <c r="L815" s="124" t="s">
        <v>17283</v>
      </c>
      <c r="M815" s="120" t="s">
        <v>1177</v>
      </c>
      <c r="N815" s="120" t="s">
        <v>4295</v>
      </c>
      <c r="O815" s="125"/>
    </row>
    <row r="816" spans="1:15" ht="14.4" customHeight="1">
      <c r="A816" s="118">
        <v>10165136</v>
      </c>
      <c r="B816" s="119">
        <v>42388</v>
      </c>
      <c r="C816" s="125" t="s">
        <v>65</v>
      </c>
      <c r="D816" s="120" t="s">
        <v>1179</v>
      </c>
      <c r="E816" s="120" t="s">
        <v>17661</v>
      </c>
      <c r="F816" s="125" t="s">
        <v>17664</v>
      </c>
      <c r="G816" s="121" t="s">
        <v>9504</v>
      </c>
      <c r="H816" s="122" t="s">
        <v>7695</v>
      </c>
      <c r="I816" s="120">
        <v>401.6</v>
      </c>
      <c r="J816" s="120" t="s">
        <v>4297</v>
      </c>
      <c r="K816" s="123">
        <v>7790.5</v>
      </c>
      <c r="L816" s="124" t="s">
        <v>17272</v>
      </c>
      <c r="M816" s="120" t="s">
        <v>1180</v>
      </c>
      <c r="N816" s="120" t="s">
        <v>4295</v>
      </c>
      <c r="O816" s="125"/>
    </row>
    <row r="817" spans="1:15" ht="14.4" customHeight="1">
      <c r="A817" s="118">
        <v>10165141</v>
      </c>
      <c r="B817" s="119">
        <v>42388</v>
      </c>
      <c r="C817" s="125" t="s">
        <v>65</v>
      </c>
      <c r="D817" s="120" t="s">
        <v>1181</v>
      </c>
      <c r="E817" s="120" t="s">
        <v>17661</v>
      </c>
      <c r="F817" s="125" t="s">
        <v>17664</v>
      </c>
      <c r="G817" s="121" t="s">
        <v>9504</v>
      </c>
      <c r="H817" s="122" t="s">
        <v>7695</v>
      </c>
      <c r="I817" s="120">
        <v>401.42</v>
      </c>
      <c r="J817" s="120" t="s">
        <v>4299</v>
      </c>
      <c r="K817" s="123">
        <v>37551.94</v>
      </c>
      <c r="L817" s="124" t="s">
        <v>17278</v>
      </c>
      <c r="M817" s="120" t="s">
        <v>17661</v>
      </c>
      <c r="N817" s="120" t="s">
        <v>4281</v>
      </c>
      <c r="O817" s="125"/>
    </row>
    <row r="818" spans="1:15" ht="14.4" customHeight="1">
      <c r="A818" s="118">
        <v>10165142</v>
      </c>
      <c r="B818" s="119">
        <v>42388</v>
      </c>
      <c r="C818" s="125" t="s">
        <v>65</v>
      </c>
      <c r="D818" s="120" t="s">
        <v>1183</v>
      </c>
      <c r="E818" s="120" t="s">
        <v>587</v>
      </c>
      <c r="F818" s="125" t="s">
        <v>17664</v>
      </c>
      <c r="G818" s="121" t="s">
        <v>16733</v>
      </c>
      <c r="H818" s="122" t="s">
        <v>17559</v>
      </c>
      <c r="I818" s="120" t="s">
        <v>110</v>
      </c>
      <c r="J818" s="120" t="s">
        <v>110</v>
      </c>
      <c r="K818" s="123">
        <v>7761</v>
      </c>
      <c r="L818" s="124" t="s">
        <v>12825</v>
      </c>
      <c r="M818" s="120" t="s">
        <v>1184</v>
      </c>
      <c r="N818" s="120" t="s">
        <v>4295</v>
      </c>
      <c r="O818" s="125"/>
    </row>
    <row r="819" spans="1:15" ht="14.4" customHeight="1">
      <c r="A819" s="118">
        <v>10165143</v>
      </c>
      <c r="B819" s="119">
        <v>42388</v>
      </c>
      <c r="C819" s="125" t="s">
        <v>65</v>
      </c>
      <c r="D819" s="120" t="s">
        <v>1183</v>
      </c>
      <c r="E819" s="120">
        <v>2851</v>
      </c>
      <c r="F819" s="125" t="s">
        <v>17664</v>
      </c>
      <c r="G819" s="121" t="s">
        <v>16608</v>
      </c>
      <c r="H819" s="122" t="s">
        <v>17543</v>
      </c>
      <c r="I819" s="120" t="s">
        <v>110</v>
      </c>
      <c r="J819" s="120" t="s">
        <v>110</v>
      </c>
      <c r="K819" s="123">
        <v>7761</v>
      </c>
      <c r="L819" s="124" t="s">
        <v>12825</v>
      </c>
      <c r="M819" s="120" t="s">
        <v>1187</v>
      </c>
      <c r="N819" s="120" t="s">
        <v>4281</v>
      </c>
      <c r="O819" s="125"/>
    </row>
    <row r="820" spans="1:15" ht="14.4" customHeight="1">
      <c r="A820" s="118">
        <v>10165144</v>
      </c>
      <c r="B820" s="119">
        <v>42388</v>
      </c>
      <c r="C820" s="125" t="s">
        <v>65</v>
      </c>
      <c r="D820" s="120" t="s">
        <v>1183</v>
      </c>
      <c r="E820" s="120" t="s">
        <v>17661</v>
      </c>
      <c r="F820" s="125" t="s">
        <v>17664</v>
      </c>
      <c r="G820" s="121" t="s">
        <v>15961</v>
      </c>
      <c r="H820" s="122" t="s">
        <v>17395</v>
      </c>
      <c r="I820" s="120">
        <v>2222</v>
      </c>
      <c r="J820" s="120" t="s">
        <v>5928</v>
      </c>
      <c r="K820" s="123">
        <v>7761</v>
      </c>
      <c r="L820" s="124" t="s">
        <v>12825</v>
      </c>
      <c r="M820" s="120" t="s">
        <v>1188</v>
      </c>
      <c r="N820" s="120" t="s">
        <v>4295</v>
      </c>
      <c r="O820" s="125"/>
    </row>
    <row r="821" spans="1:15" ht="14.4" customHeight="1">
      <c r="A821" s="118">
        <v>10165145</v>
      </c>
      <c r="B821" s="119">
        <v>42388</v>
      </c>
      <c r="C821" s="125" t="s">
        <v>65</v>
      </c>
      <c r="D821" s="120" t="s">
        <v>1183</v>
      </c>
      <c r="E821" s="120" t="s">
        <v>587</v>
      </c>
      <c r="F821" s="125" t="s">
        <v>3800</v>
      </c>
      <c r="G821" s="121" t="s">
        <v>10040</v>
      </c>
      <c r="H821" s="122" t="s">
        <v>17526</v>
      </c>
      <c r="I821" s="120" t="s">
        <v>110</v>
      </c>
      <c r="J821" s="120" t="s">
        <v>272</v>
      </c>
      <c r="K821" s="123">
        <v>7761</v>
      </c>
      <c r="L821" s="124" t="s">
        <v>12825</v>
      </c>
      <c r="M821" s="120" t="s">
        <v>1189</v>
      </c>
      <c r="N821" s="120" t="s">
        <v>4295</v>
      </c>
      <c r="O821" s="125"/>
    </row>
    <row r="822" spans="1:15" ht="13.05" customHeight="1">
      <c r="A822" s="118">
        <v>10165146</v>
      </c>
      <c r="B822" s="119">
        <v>42388</v>
      </c>
      <c r="C822" s="125" t="s">
        <v>65</v>
      </c>
      <c r="D822" s="120" t="s">
        <v>1183</v>
      </c>
      <c r="E822" s="120">
        <v>2851</v>
      </c>
      <c r="F822" s="125" t="s">
        <v>17664</v>
      </c>
      <c r="G822" s="121" t="s">
        <v>9578</v>
      </c>
      <c r="H822" s="122" t="s">
        <v>16576</v>
      </c>
      <c r="I822" s="120" t="s">
        <v>110</v>
      </c>
      <c r="J822" s="120" t="s">
        <v>1190</v>
      </c>
      <c r="K822" s="123">
        <v>7761</v>
      </c>
      <c r="L822" s="124" t="s">
        <v>12825</v>
      </c>
      <c r="M822" s="120" t="s">
        <v>8384</v>
      </c>
      <c r="N822" s="120" t="s">
        <v>4281</v>
      </c>
      <c r="O822" s="125"/>
    </row>
    <row r="823" spans="1:15" ht="13.05" customHeight="1">
      <c r="A823" s="118">
        <v>10165148</v>
      </c>
      <c r="B823" s="119">
        <v>42388</v>
      </c>
      <c r="C823" s="125" t="s">
        <v>65</v>
      </c>
      <c r="D823" s="120" t="s">
        <v>1183</v>
      </c>
      <c r="E823" s="120">
        <v>2851</v>
      </c>
      <c r="F823" s="125" t="s">
        <v>17664</v>
      </c>
      <c r="G823" s="121" t="s">
        <v>1191</v>
      </c>
      <c r="H823" s="122" t="s">
        <v>17539</v>
      </c>
      <c r="I823" s="120" t="s">
        <v>110</v>
      </c>
      <c r="J823" s="120" t="s">
        <v>110</v>
      </c>
      <c r="K823" s="123">
        <v>7761</v>
      </c>
      <c r="L823" s="124" t="s">
        <v>12825</v>
      </c>
      <c r="M823" s="120" t="s">
        <v>1192</v>
      </c>
      <c r="N823" s="120" t="s">
        <v>4295</v>
      </c>
      <c r="O823" s="125"/>
    </row>
    <row r="824" spans="1:15" ht="14.4" customHeight="1">
      <c r="A824" s="118">
        <v>10165149</v>
      </c>
      <c r="B824" s="119">
        <v>42388</v>
      </c>
      <c r="C824" s="125" t="s">
        <v>65</v>
      </c>
      <c r="D824" s="120" t="s">
        <v>1183</v>
      </c>
      <c r="E824" s="120">
        <v>2851</v>
      </c>
      <c r="F824" s="125" t="s">
        <v>17664</v>
      </c>
      <c r="G824" s="121" t="s">
        <v>11396</v>
      </c>
      <c r="H824" s="122" t="s">
        <v>17606</v>
      </c>
      <c r="I824" s="120" t="s">
        <v>110</v>
      </c>
      <c r="J824" s="120" t="s">
        <v>109</v>
      </c>
      <c r="K824" s="123">
        <v>7761</v>
      </c>
      <c r="L824" s="124" t="s">
        <v>12825</v>
      </c>
      <c r="M824" s="120" t="s">
        <v>1193</v>
      </c>
      <c r="N824" s="120" t="s">
        <v>4281</v>
      </c>
      <c r="O824" s="125"/>
    </row>
    <row r="825" spans="1:15" ht="13.05" customHeight="1">
      <c r="A825" s="118">
        <v>10165150</v>
      </c>
      <c r="B825" s="119">
        <v>42388</v>
      </c>
      <c r="C825" s="125" t="s">
        <v>65</v>
      </c>
      <c r="D825" s="120" t="s">
        <v>1183</v>
      </c>
      <c r="E825" s="120">
        <v>2851</v>
      </c>
      <c r="F825" s="125" t="s">
        <v>17664</v>
      </c>
      <c r="G825" s="121" t="s">
        <v>17017</v>
      </c>
      <c r="H825" s="122" t="s">
        <v>17018</v>
      </c>
      <c r="I825" s="120" t="s">
        <v>110</v>
      </c>
      <c r="J825" s="120" t="s">
        <v>110</v>
      </c>
      <c r="K825" s="123">
        <v>7761</v>
      </c>
      <c r="L825" s="124" t="s">
        <v>17301</v>
      </c>
      <c r="M825" s="120" t="s">
        <v>1194</v>
      </c>
      <c r="N825" s="120" t="s">
        <v>4281</v>
      </c>
      <c r="O825" s="125"/>
    </row>
    <row r="826" spans="1:15" ht="14.4" customHeight="1">
      <c r="A826" s="118">
        <v>10165151</v>
      </c>
      <c r="B826" s="119">
        <v>42388</v>
      </c>
      <c r="C826" s="125" t="s">
        <v>65</v>
      </c>
      <c r="D826" s="120" t="s">
        <v>1183</v>
      </c>
      <c r="E826" s="120">
        <v>2851</v>
      </c>
      <c r="F826" s="125" t="s">
        <v>17664</v>
      </c>
      <c r="G826" s="121" t="s">
        <v>10863</v>
      </c>
      <c r="H826" s="122" t="s">
        <v>17376</v>
      </c>
      <c r="I826" s="120" t="s">
        <v>110</v>
      </c>
      <c r="J826" s="120" t="s">
        <v>110</v>
      </c>
      <c r="K826" s="123">
        <v>7761</v>
      </c>
      <c r="L826" s="124" t="s">
        <v>12825</v>
      </c>
      <c r="M826" s="120" t="s">
        <v>1195</v>
      </c>
      <c r="N826" s="120" t="s">
        <v>4281</v>
      </c>
      <c r="O826" s="125"/>
    </row>
    <row r="827" spans="1:15" ht="13.05" customHeight="1">
      <c r="A827" s="118">
        <v>10165152</v>
      </c>
      <c r="B827" s="119">
        <v>42388</v>
      </c>
      <c r="C827" s="125" t="s">
        <v>65</v>
      </c>
      <c r="D827" s="120" t="s">
        <v>1183</v>
      </c>
      <c r="E827" s="120">
        <v>2851</v>
      </c>
      <c r="F827" s="125" t="s">
        <v>17664</v>
      </c>
      <c r="G827" s="121" t="s">
        <v>10754</v>
      </c>
      <c r="H827" s="122" t="s">
        <v>17517</v>
      </c>
      <c r="I827" s="120" t="s">
        <v>110</v>
      </c>
      <c r="J827" s="120" t="s">
        <v>110</v>
      </c>
      <c r="K827" s="123">
        <v>7761</v>
      </c>
      <c r="L827" s="124" t="s">
        <v>12825</v>
      </c>
      <c r="M827" s="120" t="s">
        <v>1196</v>
      </c>
      <c r="N827" s="120" t="s">
        <v>4295</v>
      </c>
      <c r="O827" s="125"/>
    </row>
    <row r="828" spans="1:15" ht="13.05" customHeight="1">
      <c r="A828" s="118">
        <v>10165153</v>
      </c>
      <c r="B828" s="119">
        <v>42388</v>
      </c>
      <c r="C828" s="125" t="s">
        <v>65</v>
      </c>
      <c r="D828" s="120" t="s">
        <v>1183</v>
      </c>
      <c r="E828" s="120">
        <v>2851</v>
      </c>
      <c r="F828" s="125" t="s">
        <v>17664</v>
      </c>
      <c r="G828" s="121" t="s">
        <v>10417</v>
      </c>
      <c r="H828" s="122" t="s">
        <v>17399</v>
      </c>
      <c r="I828" s="120" t="s">
        <v>110</v>
      </c>
      <c r="J828" s="120" t="s">
        <v>2032</v>
      </c>
      <c r="K828" s="123">
        <v>7761</v>
      </c>
      <c r="L828" s="124" t="s">
        <v>12825</v>
      </c>
      <c r="M828" s="120" t="s">
        <v>1197</v>
      </c>
      <c r="N828" s="120" t="s">
        <v>4281</v>
      </c>
      <c r="O828" s="125"/>
    </row>
    <row r="829" spans="1:15" ht="13.05" customHeight="1">
      <c r="A829" s="118">
        <v>10165154</v>
      </c>
      <c r="B829" s="119">
        <v>42388</v>
      </c>
      <c r="C829" s="125" t="s">
        <v>65</v>
      </c>
      <c r="D829" s="120" t="s">
        <v>1183</v>
      </c>
      <c r="E829" s="120">
        <v>2851</v>
      </c>
      <c r="F829" s="125" t="s">
        <v>17664</v>
      </c>
      <c r="G829" s="121" t="s">
        <v>9504</v>
      </c>
      <c r="H829" s="122" t="s">
        <v>7695</v>
      </c>
      <c r="I829" s="120" t="s">
        <v>110</v>
      </c>
      <c r="J829" s="120" t="s">
        <v>110</v>
      </c>
      <c r="K829" s="123">
        <v>7761</v>
      </c>
      <c r="L829" s="124" t="s">
        <v>14331</v>
      </c>
      <c r="M829" s="120" t="s">
        <v>1198</v>
      </c>
      <c r="N829" s="120" t="s">
        <v>4295</v>
      </c>
      <c r="O829" s="125"/>
    </row>
    <row r="830" spans="1:15" ht="13.05" customHeight="1">
      <c r="A830" s="118">
        <v>10165155</v>
      </c>
      <c r="B830" s="119">
        <v>42388</v>
      </c>
      <c r="C830" s="125" t="s">
        <v>65</v>
      </c>
      <c r="D830" s="120" t="s">
        <v>1183</v>
      </c>
      <c r="E830" s="120">
        <v>2851</v>
      </c>
      <c r="F830" s="125" t="s">
        <v>17664</v>
      </c>
      <c r="G830" s="121" t="s">
        <v>16209</v>
      </c>
      <c r="H830" s="122" t="s">
        <v>17447</v>
      </c>
      <c r="I830" s="120" t="s">
        <v>110</v>
      </c>
      <c r="J830" s="120" t="s">
        <v>110</v>
      </c>
      <c r="K830" s="123">
        <v>7761</v>
      </c>
      <c r="L830" s="124" t="s">
        <v>12825</v>
      </c>
      <c r="M830" s="120" t="s">
        <v>1199</v>
      </c>
      <c r="N830" s="120" t="s">
        <v>4295</v>
      </c>
      <c r="O830" s="125"/>
    </row>
    <row r="831" spans="1:15" ht="13.05" customHeight="1">
      <c r="A831" s="118">
        <v>10165156</v>
      </c>
      <c r="B831" s="119">
        <v>42388</v>
      </c>
      <c r="C831" s="125" t="s">
        <v>65</v>
      </c>
      <c r="D831" s="120" t="s">
        <v>1183</v>
      </c>
      <c r="E831" s="120">
        <v>2851</v>
      </c>
      <c r="F831" s="125" t="s">
        <v>17664</v>
      </c>
      <c r="G831" s="121" t="s">
        <v>15912</v>
      </c>
      <c r="H831" s="122" t="s">
        <v>17381</v>
      </c>
      <c r="I831" s="120" t="s">
        <v>110</v>
      </c>
      <c r="J831" s="120" t="s">
        <v>110</v>
      </c>
      <c r="K831" s="123">
        <v>7761</v>
      </c>
      <c r="L831" s="124" t="s">
        <v>12825</v>
      </c>
      <c r="M831" s="120" t="s">
        <v>1200</v>
      </c>
      <c r="N831" s="120" t="s">
        <v>4281</v>
      </c>
      <c r="O831" s="125"/>
    </row>
    <row r="832" spans="1:15" ht="13.05" customHeight="1">
      <c r="A832" s="118">
        <v>10165157</v>
      </c>
      <c r="B832" s="119">
        <v>42388</v>
      </c>
      <c r="C832" s="125" t="s">
        <v>65</v>
      </c>
      <c r="D832" s="120" t="s">
        <v>1183</v>
      </c>
      <c r="E832" s="120">
        <v>2851</v>
      </c>
      <c r="F832" s="125" t="s">
        <v>17664</v>
      </c>
      <c r="G832" s="121" t="s">
        <v>15930</v>
      </c>
      <c r="H832" s="122" t="s">
        <v>17387</v>
      </c>
      <c r="I832" s="120" t="s">
        <v>110</v>
      </c>
      <c r="J832" s="120" t="s">
        <v>110</v>
      </c>
      <c r="K832" s="123">
        <v>7761</v>
      </c>
      <c r="L832" s="124" t="s">
        <v>12825</v>
      </c>
      <c r="M832" s="120" t="s">
        <v>1201</v>
      </c>
      <c r="N832" s="120" t="s">
        <v>4281</v>
      </c>
      <c r="O832" s="125"/>
    </row>
    <row r="833" spans="1:15" ht="14.4" customHeight="1">
      <c r="A833" s="118">
        <v>10165158</v>
      </c>
      <c r="B833" s="119">
        <v>42388</v>
      </c>
      <c r="C833" s="125" t="s">
        <v>65</v>
      </c>
      <c r="D833" s="120" t="s">
        <v>1183</v>
      </c>
      <c r="E833" s="120">
        <v>2851</v>
      </c>
      <c r="F833" s="125" t="s">
        <v>17664</v>
      </c>
      <c r="G833" s="121" t="s">
        <v>9504</v>
      </c>
      <c r="H833" s="122" t="s">
        <v>7695</v>
      </c>
      <c r="I833" s="120" t="s">
        <v>110</v>
      </c>
      <c r="J833" s="120" t="s">
        <v>110</v>
      </c>
      <c r="K833" s="123">
        <v>7761</v>
      </c>
      <c r="L833" s="124" t="s">
        <v>17281</v>
      </c>
      <c r="M833" s="120" t="s">
        <v>1202</v>
      </c>
      <c r="N833" s="120" t="s">
        <v>4281</v>
      </c>
      <c r="O833" s="125"/>
    </row>
    <row r="834" spans="1:15" ht="13.05" customHeight="1">
      <c r="A834" s="118">
        <v>10165159</v>
      </c>
      <c r="B834" s="119">
        <v>42388</v>
      </c>
      <c r="C834" s="125" t="s">
        <v>65</v>
      </c>
      <c r="D834" s="120" t="s">
        <v>1183</v>
      </c>
      <c r="E834" s="120">
        <v>2851</v>
      </c>
      <c r="F834" s="125" t="s">
        <v>17664</v>
      </c>
      <c r="G834" s="121" t="s">
        <v>10877</v>
      </c>
      <c r="H834" s="122" t="s">
        <v>16681</v>
      </c>
      <c r="I834" s="120" t="s">
        <v>110</v>
      </c>
      <c r="J834" s="120" t="s">
        <v>110</v>
      </c>
      <c r="K834" s="123">
        <v>7761</v>
      </c>
      <c r="L834" s="124" t="s">
        <v>12825</v>
      </c>
      <c r="M834" s="120" t="s">
        <v>8377</v>
      </c>
      <c r="N834" s="120" t="s">
        <v>4281</v>
      </c>
      <c r="O834" s="125"/>
    </row>
    <row r="835" spans="1:15" ht="13.05" customHeight="1">
      <c r="A835" s="118">
        <v>10165160</v>
      </c>
      <c r="B835" s="119">
        <v>42388</v>
      </c>
      <c r="C835" s="125" t="s">
        <v>65</v>
      </c>
      <c r="D835" s="120" t="s">
        <v>1183</v>
      </c>
      <c r="E835" s="120">
        <v>2851</v>
      </c>
      <c r="F835" s="125" t="s">
        <v>17664</v>
      </c>
      <c r="G835" s="121" t="s">
        <v>9504</v>
      </c>
      <c r="H835" s="122" t="s">
        <v>7695</v>
      </c>
      <c r="I835" s="120" t="s">
        <v>11726</v>
      </c>
      <c r="J835" s="120" t="s">
        <v>5367</v>
      </c>
      <c r="K835" s="123">
        <v>7761</v>
      </c>
      <c r="L835" s="124" t="s">
        <v>17273</v>
      </c>
      <c r="M835" s="120" t="s">
        <v>1203</v>
      </c>
      <c r="N835" s="120" t="s">
        <v>4281</v>
      </c>
      <c r="O835" s="125"/>
    </row>
    <row r="836" spans="1:15" ht="13.05" customHeight="1">
      <c r="A836" s="118">
        <v>10165161</v>
      </c>
      <c r="B836" s="119">
        <v>42388</v>
      </c>
      <c r="C836" s="125" t="s">
        <v>65</v>
      </c>
      <c r="D836" s="120" t="s">
        <v>1183</v>
      </c>
      <c r="E836" s="120">
        <v>2851</v>
      </c>
      <c r="F836" s="125" t="s">
        <v>17664</v>
      </c>
      <c r="G836" s="121" t="s">
        <v>10752</v>
      </c>
      <c r="H836" s="122" t="s">
        <v>17433</v>
      </c>
      <c r="I836" s="120" t="s">
        <v>110</v>
      </c>
      <c r="J836" s="120" t="s">
        <v>110</v>
      </c>
      <c r="K836" s="123">
        <v>7761</v>
      </c>
      <c r="L836" s="124" t="s">
        <v>12825</v>
      </c>
      <c r="M836" s="120" t="s">
        <v>1204</v>
      </c>
      <c r="N836" s="120" t="s">
        <v>4281</v>
      </c>
      <c r="O836" s="125"/>
    </row>
    <row r="837" spans="1:15" ht="14.4" customHeight="1">
      <c r="A837" s="118">
        <v>10165162</v>
      </c>
      <c r="B837" s="119">
        <v>42388</v>
      </c>
      <c r="C837" s="125" t="s">
        <v>65</v>
      </c>
      <c r="D837" s="120" t="s">
        <v>1183</v>
      </c>
      <c r="E837" s="120">
        <v>2851</v>
      </c>
      <c r="F837" s="125" t="s">
        <v>17664</v>
      </c>
      <c r="G837" s="121" t="s">
        <v>16829</v>
      </c>
      <c r="H837" s="122" t="s">
        <v>17580</v>
      </c>
      <c r="I837" s="120" t="s">
        <v>110</v>
      </c>
      <c r="J837" s="120" t="s">
        <v>110</v>
      </c>
      <c r="K837" s="123">
        <v>7761</v>
      </c>
      <c r="L837" s="124" t="s">
        <v>12825</v>
      </c>
      <c r="M837" s="120" t="s">
        <v>1205</v>
      </c>
      <c r="N837" s="120" t="s">
        <v>4281</v>
      </c>
      <c r="O837" s="125"/>
    </row>
    <row r="838" spans="1:15" ht="14.4" customHeight="1">
      <c r="A838" s="118">
        <v>10165163</v>
      </c>
      <c r="B838" s="119">
        <v>42388</v>
      </c>
      <c r="C838" s="125" t="s">
        <v>65</v>
      </c>
      <c r="D838" s="120" t="s">
        <v>1183</v>
      </c>
      <c r="E838" s="120" t="s">
        <v>587</v>
      </c>
      <c r="F838" s="125" t="s">
        <v>17664</v>
      </c>
      <c r="G838" s="121" t="s">
        <v>11287</v>
      </c>
      <c r="H838" s="122" t="s">
        <v>17423</v>
      </c>
      <c r="I838" s="120" t="s">
        <v>110</v>
      </c>
      <c r="J838" s="120" t="s">
        <v>110</v>
      </c>
      <c r="K838" s="123">
        <v>7761</v>
      </c>
      <c r="L838" s="124" t="s">
        <v>12825</v>
      </c>
      <c r="M838" s="120" t="s">
        <v>1206</v>
      </c>
      <c r="N838" s="120" t="s">
        <v>4295</v>
      </c>
      <c r="O838" s="125"/>
    </row>
    <row r="839" spans="1:15" ht="14.4" customHeight="1">
      <c r="A839" s="118">
        <v>10165164</v>
      </c>
      <c r="B839" s="119">
        <v>42388</v>
      </c>
      <c r="C839" s="125" t="s">
        <v>65</v>
      </c>
      <c r="D839" s="120" t="s">
        <v>1183</v>
      </c>
      <c r="E839" s="120">
        <v>2851</v>
      </c>
      <c r="F839" s="125" t="s">
        <v>17664</v>
      </c>
      <c r="G839" s="121" t="s">
        <v>10050</v>
      </c>
      <c r="H839" s="122" t="s">
        <v>16731</v>
      </c>
      <c r="I839" s="120" t="s">
        <v>110</v>
      </c>
      <c r="J839" s="120" t="s">
        <v>110</v>
      </c>
      <c r="K839" s="123">
        <v>7761</v>
      </c>
      <c r="L839" s="124" t="s">
        <v>12825</v>
      </c>
      <c r="M839" s="120" t="s">
        <v>1207</v>
      </c>
      <c r="N839" s="120" t="s">
        <v>4281</v>
      </c>
      <c r="O839" s="125"/>
    </row>
    <row r="840" spans="1:15" ht="14.4" customHeight="1">
      <c r="A840" s="118">
        <v>10165165</v>
      </c>
      <c r="B840" s="119">
        <v>42388</v>
      </c>
      <c r="C840" s="125" t="s">
        <v>65</v>
      </c>
      <c r="D840" s="120" t="s">
        <v>1183</v>
      </c>
      <c r="E840" s="120" t="s">
        <v>587</v>
      </c>
      <c r="F840" s="125" t="s">
        <v>17664</v>
      </c>
      <c r="G840" s="121" t="s">
        <v>16886</v>
      </c>
      <c r="H840" s="122" t="s">
        <v>17598</v>
      </c>
      <c r="I840" s="120" t="s">
        <v>110</v>
      </c>
      <c r="J840" s="120" t="s">
        <v>5383</v>
      </c>
      <c r="K840" s="123">
        <v>7761</v>
      </c>
      <c r="L840" s="124" t="s">
        <v>12825</v>
      </c>
      <c r="M840" s="120" t="s">
        <v>1208</v>
      </c>
      <c r="N840" s="120" t="s">
        <v>4281</v>
      </c>
      <c r="O840" s="125"/>
    </row>
    <row r="841" spans="1:15" ht="14.4" customHeight="1">
      <c r="A841" s="118">
        <v>10165166</v>
      </c>
      <c r="B841" s="119">
        <v>42388</v>
      </c>
      <c r="C841" s="125" t="s">
        <v>65</v>
      </c>
      <c r="D841" s="120" t="s">
        <v>1183</v>
      </c>
      <c r="E841" s="120" t="s">
        <v>17661</v>
      </c>
      <c r="F841" s="125" t="s">
        <v>17664</v>
      </c>
      <c r="G841" s="121" t="s">
        <v>9504</v>
      </c>
      <c r="H841" s="122" t="s">
        <v>7695</v>
      </c>
      <c r="I841" s="120">
        <v>401.6</v>
      </c>
      <c r="J841" s="120" t="s">
        <v>4594</v>
      </c>
      <c r="K841" s="123">
        <v>7761</v>
      </c>
      <c r="L841" s="124" t="s">
        <v>17277</v>
      </c>
      <c r="M841" s="120" t="s">
        <v>1209</v>
      </c>
      <c r="N841" s="120" t="s">
        <v>4281</v>
      </c>
      <c r="O841" s="125"/>
    </row>
    <row r="842" spans="1:15" ht="13.05" customHeight="1">
      <c r="A842" s="118">
        <v>10165172</v>
      </c>
      <c r="B842" s="119">
        <v>42388</v>
      </c>
      <c r="C842" s="125" t="s">
        <v>65</v>
      </c>
      <c r="D842" s="120" t="s">
        <v>1210</v>
      </c>
      <c r="E842" s="120" t="s">
        <v>1173</v>
      </c>
      <c r="F842" s="125" t="s">
        <v>17664</v>
      </c>
      <c r="G842" s="121" t="s">
        <v>15912</v>
      </c>
      <c r="H842" s="122" t="s">
        <v>17381</v>
      </c>
      <c r="I842" s="120" t="s">
        <v>110</v>
      </c>
      <c r="J842" s="120" t="s">
        <v>110</v>
      </c>
      <c r="K842" s="123">
        <v>1166.75</v>
      </c>
      <c r="L842" s="124" t="s">
        <v>12825</v>
      </c>
      <c r="M842" s="120" t="s">
        <v>1212</v>
      </c>
      <c r="N842" s="120" t="s">
        <v>4281</v>
      </c>
      <c r="O842" s="125"/>
    </row>
    <row r="843" spans="1:15" ht="13.05" customHeight="1">
      <c r="A843" s="118">
        <v>10165173</v>
      </c>
      <c r="B843" s="119">
        <v>42388</v>
      </c>
      <c r="C843" s="125" t="s">
        <v>65</v>
      </c>
      <c r="D843" s="120" t="s">
        <v>1210</v>
      </c>
      <c r="E843" s="120" t="s">
        <v>1173</v>
      </c>
      <c r="F843" s="125" t="s">
        <v>17664</v>
      </c>
      <c r="G843" s="121" t="s">
        <v>9510</v>
      </c>
      <c r="H843" s="122" t="s">
        <v>17503</v>
      </c>
      <c r="I843" s="120" t="s">
        <v>390</v>
      </c>
      <c r="J843" s="120" t="s">
        <v>5489</v>
      </c>
      <c r="K843" s="123">
        <v>1166.75</v>
      </c>
      <c r="L843" s="124" t="s">
        <v>17277</v>
      </c>
      <c r="M843" s="120" t="s">
        <v>1213</v>
      </c>
      <c r="N843" s="120" t="s">
        <v>4295</v>
      </c>
      <c r="O843" s="125"/>
    </row>
    <row r="844" spans="1:15" ht="13.05" customHeight="1">
      <c r="A844" s="118">
        <v>10165175</v>
      </c>
      <c r="B844" s="119">
        <v>42388</v>
      </c>
      <c r="C844" s="125" t="s">
        <v>65</v>
      </c>
      <c r="D844" s="120" t="s">
        <v>1210</v>
      </c>
      <c r="E844" s="120" t="s">
        <v>1214</v>
      </c>
      <c r="F844" s="125" t="s">
        <v>17664</v>
      </c>
      <c r="G844" s="121" t="s">
        <v>16200</v>
      </c>
      <c r="H844" s="122" t="s">
        <v>17444</v>
      </c>
      <c r="I844" s="120" t="s">
        <v>110</v>
      </c>
      <c r="J844" s="120" t="s">
        <v>1369</v>
      </c>
      <c r="K844" s="123">
        <v>1166.75</v>
      </c>
      <c r="L844" s="124" t="s">
        <v>12825</v>
      </c>
      <c r="M844" s="120" t="s">
        <v>1215</v>
      </c>
      <c r="N844" s="120" t="s">
        <v>4281</v>
      </c>
      <c r="O844" s="125"/>
    </row>
    <row r="845" spans="1:15" ht="13.05" customHeight="1">
      <c r="A845" s="118">
        <v>10165176</v>
      </c>
      <c r="B845" s="119">
        <v>42388</v>
      </c>
      <c r="C845" s="125" t="s">
        <v>65</v>
      </c>
      <c r="D845" s="120" t="s">
        <v>1210</v>
      </c>
      <c r="E845" s="120" t="s">
        <v>17661</v>
      </c>
      <c r="F845" s="125" t="s">
        <v>17664</v>
      </c>
      <c r="G845" s="121" t="s">
        <v>16940</v>
      </c>
      <c r="H845" s="122" t="s">
        <v>17617</v>
      </c>
      <c r="I845" s="120" t="s">
        <v>110</v>
      </c>
      <c r="J845" s="120" t="s">
        <v>5450</v>
      </c>
      <c r="K845" s="123">
        <v>1166.75</v>
      </c>
      <c r="L845" s="124" t="s">
        <v>12825</v>
      </c>
      <c r="M845" s="120" t="s">
        <v>1216</v>
      </c>
      <c r="N845" s="120" t="s">
        <v>4295</v>
      </c>
      <c r="O845" s="125"/>
    </row>
    <row r="846" spans="1:15" ht="13.05" customHeight="1">
      <c r="A846" s="118">
        <v>10165178</v>
      </c>
      <c r="B846" s="119">
        <v>42388</v>
      </c>
      <c r="C846" s="125" t="s">
        <v>65</v>
      </c>
      <c r="D846" s="120" t="s">
        <v>1210</v>
      </c>
      <c r="E846" s="120" t="s">
        <v>353</v>
      </c>
      <c r="F846" s="125" t="s">
        <v>3800</v>
      </c>
      <c r="G846" s="121" t="s">
        <v>14955</v>
      </c>
      <c r="H846" s="122" t="s">
        <v>17353</v>
      </c>
      <c r="I846" s="120" t="s">
        <v>110</v>
      </c>
      <c r="J846" s="120" t="s">
        <v>272</v>
      </c>
      <c r="K846" s="123">
        <v>1166.75</v>
      </c>
      <c r="L846" s="124" t="s">
        <v>12825</v>
      </c>
      <c r="M846" s="120" t="s">
        <v>1217</v>
      </c>
      <c r="N846" s="120" t="s">
        <v>4295</v>
      </c>
      <c r="O846" s="125"/>
    </row>
    <row r="847" spans="1:15" ht="13.05" customHeight="1">
      <c r="A847" s="118">
        <v>10165179</v>
      </c>
      <c r="B847" s="119">
        <v>42388</v>
      </c>
      <c r="C847" s="125" t="s">
        <v>65</v>
      </c>
      <c r="D847" s="120" t="s">
        <v>1210</v>
      </c>
      <c r="E847" s="120" t="s">
        <v>17661</v>
      </c>
      <c r="F847" s="125" t="s">
        <v>17664</v>
      </c>
      <c r="G847" s="121" t="s">
        <v>9504</v>
      </c>
      <c r="H847" s="122" t="s">
        <v>7695</v>
      </c>
      <c r="I847" s="120" t="s">
        <v>110</v>
      </c>
      <c r="J847" s="120" t="s">
        <v>4742</v>
      </c>
      <c r="K847" s="123">
        <v>1166.75</v>
      </c>
      <c r="L847" s="124" t="s">
        <v>12825</v>
      </c>
      <c r="M847" s="120" t="s">
        <v>1218</v>
      </c>
      <c r="N847" s="120" t="s">
        <v>4295</v>
      </c>
      <c r="O847" s="125"/>
    </row>
    <row r="848" spans="1:15" ht="14.4" customHeight="1">
      <c r="A848" s="118">
        <v>10165184</v>
      </c>
      <c r="B848" s="119">
        <v>42388</v>
      </c>
      <c r="C848" s="125" t="s">
        <v>65</v>
      </c>
      <c r="D848" s="120" t="s">
        <v>1210</v>
      </c>
      <c r="E848" s="120" t="s">
        <v>17661</v>
      </c>
      <c r="F848" s="125" t="s">
        <v>17664</v>
      </c>
      <c r="G848" s="121" t="s">
        <v>9504</v>
      </c>
      <c r="H848" s="122" t="s">
        <v>7695</v>
      </c>
      <c r="I848" s="120" t="s">
        <v>110</v>
      </c>
      <c r="J848" s="120" t="s">
        <v>4585</v>
      </c>
      <c r="K848" s="123">
        <v>1166.75</v>
      </c>
      <c r="L848" s="124" t="s">
        <v>12825</v>
      </c>
      <c r="M848" s="120" t="s">
        <v>1219</v>
      </c>
      <c r="N848" s="120" t="s">
        <v>4295</v>
      </c>
      <c r="O848" s="125"/>
    </row>
    <row r="849" spans="1:15" ht="13.05" customHeight="1">
      <c r="A849" s="118">
        <v>10165185</v>
      </c>
      <c r="B849" s="119">
        <v>42388</v>
      </c>
      <c r="C849" s="125" t="s">
        <v>65</v>
      </c>
      <c r="D849" s="120" t="s">
        <v>1210</v>
      </c>
      <c r="E849" s="120" t="s">
        <v>1173</v>
      </c>
      <c r="F849" s="125" t="s">
        <v>17664</v>
      </c>
      <c r="G849" s="121" t="s">
        <v>9504</v>
      </c>
      <c r="H849" s="122" t="s">
        <v>7695</v>
      </c>
      <c r="I849" s="120" t="s">
        <v>110</v>
      </c>
      <c r="J849" s="120" t="s">
        <v>4580</v>
      </c>
      <c r="K849" s="123">
        <v>1166.75</v>
      </c>
      <c r="L849" s="124" t="s">
        <v>12825</v>
      </c>
      <c r="M849" s="120" t="s">
        <v>1220</v>
      </c>
      <c r="N849" s="120" t="s">
        <v>4295</v>
      </c>
      <c r="O849" s="125"/>
    </row>
    <row r="850" spans="1:15" ht="14.4" customHeight="1">
      <c r="A850" s="118">
        <v>10165186</v>
      </c>
      <c r="B850" s="119">
        <v>42388</v>
      </c>
      <c r="C850" s="125" t="s">
        <v>65</v>
      </c>
      <c r="D850" s="120" t="s">
        <v>1210</v>
      </c>
      <c r="E850" s="120" t="s">
        <v>1173</v>
      </c>
      <c r="F850" s="125" t="s">
        <v>17664</v>
      </c>
      <c r="G850" s="121" t="s">
        <v>9510</v>
      </c>
      <c r="H850" s="122" t="s">
        <v>17503</v>
      </c>
      <c r="I850" s="120" t="s">
        <v>5112</v>
      </c>
      <c r="J850" s="120" t="s">
        <v>5489</v>
      </c>
      <c r="K850" s="123">
        <v>1166.75</v>
      </c>
      <c r="L850" s="124" t="s">
        <v>17272</v>
      </c>
      <c r="M850" s="120" t="s">
        <v>1221</v>
      </c>
      <c r="N850" s="120" t="s">
        <v>4295</v>
      </c>
      <c r="O850" s="125"/>
    </row>
    <row r="851" spans="1:15" ht="13.05" customHeight="1">
      <c r="A851" s="118">
        <v>10165188</v>
      </c>
      <c r="B851" s="119">
        <v>42388</v>
      </c>
      <c r="C851" s="125" t="s">
        <v>65</v>
      </c>
      <c r="D851" s="120" t="s">
        <v>1210</v>
      </c>
      <c r="E851" s="120">
        <v>2950</v>
      </c>
      <c r="F851" s="125" t="s">
        <v>17664</v>
      </c>
      <c r="G851" s="121" t="s">
        <v>16583</v>
      </c>
      <c r="H851" s="122" t="s">
        <v>17538</v>
      </c>
      <c r="I851" s="120" t="s">
        <v>110</v>
      </c>
      <c r="J851" s="120" t="s">
        <v>110</v>
      </c>
      <c r="K851" s="123">
        <v>1166.75</v>
      </c>
      <c r="L851" s="124" t="s">
        <v>12825</v>
      </c>
      <c r="M851" s="120" t="s">
        <v>1222</v>
      </c>
      <c r="N851" s="120" t="s">
        <v>4281</v>
      </c>
      <c r="O851" s="125"/>
    </row>
    <row r="852" spans="1:15" ht="14.4" customHeight="1">
      <c r="A852" s="118">
        <v>10165190</v>
      </c>
      <c r="B852" s="119">
        <v>42388</v>
      </c>
      <c r="C852" s="125" t="s">
        <v>65</v>
      </c>
      <c r="D852" s="120" t="s">
        <v>1210</v>
      </c>
      <c r="E852" s="120" t="s">
        <v>1173</v>
      </c>
      <c r="F852" s="125" t="s">
        <v>17664</v>
      </c>
      <c r="G852" s="121" t="s">
        <v>9510</v>
      </c>
      <c r="H852" s="122" t="s">
        <v>17503</v>
      </c>
      <c r="I852" s="120" t="s">
        <v>390</v>
      </c>
      <c r="J852" s="120" t="s">
        <v>5489</v>
      </c>
      <c r="K852" s="123">
        <v>1166.75</v>
      </c>
      <c r="L852" s="124" t="s">
        <v>17277</v>
      </c>
      <c r="M852" s="120" t="s">
        <v>1223</v>
      </c>
      <c r="N852" s="120" t="s">
        <v>4295</v>
      </c>
      <c r="O852" s="125"/>
    </row>
    <row r="853" spans="1:15" ht="14.4" customHeight="1">
      <c r="A853" s="118">
        <v>10165193</v>
      </c>
      <c r="B853" s="119">
        <v>42388</v>
      </c>
      <c r="C853" s="125" t="s">
        <v>65</v>
      </c>
      <c r="D853" s="120" t="s">
        <v>1210</v>
      </c>
      <c r="E853" s="120" t="s">
        <v>1173</v>
      </c>
      <c r="F853" s="125" t="s">
        <v>17664</v>
      </c>
      <c r="G853" s="121" t="s">
        <v>10210</v>
      </c>
      <c r="H853" s="122" t="s">
        <v>17410</v>
      </c>
      <c r="I853" s="120" t="s">
        <v>110</v>
      </c>
      <c r="J853" s="120" t="s">
        <v>578</v>
      </c>
      <c r="K853" s="123">
        <v>1166.75</v>
      </c>
      <c r="L853" s="124" t="s">
        <v>12825</v>
      </c>
      <c r="M853" s="120" t="s">
        <v>1224</v>
      </c>
      <c r="N853" s="120" t="s">
        <v>4281</v>
      </c>
      <c r="O853" s="125"/>
    </row>
    <row r="854" spans="1:15" ht="13.05" customHeight="1">
      <c r="A854" s="118">
        <v>10165289</v>
      </c>
      <c r="B854" s="119">
        <v>42388</v>
      </c>
      <c r="C854" s="125" t="s">
        <v>65</v>
      </c>
      <c r="D854" s="120" t="s">
        <v>1233</v>
      </c>
      <c r="E854" s="120" t="s">
        <v>17661</v>
      </c>
      <c r="F854" s="125" t="s">
        <v>17664</v>
      </c>
      <c r="G854" s="121" t="s">
        <v>9863</v>
      </c>
      <c r="H854" s="122" t="s">
        <v>17616</v>
      </c>
      <c r="I854" s="120" t="s">
        <v>110</v>
      </c>
      <c r="J854" s="120" t="s">
        <v>4722</v>
      </c>
      <c r="K854" s="123">
        <v>6504.52</v>
      </c>
      <c r="L854" s="124" t="s">
        <v>17288</v>
      </c>
      <c r="M854" s="120" t="s">
        <v>1234</v>
      </c>
      <c r="N854" s="120" t="s">
        <v>4301</v>
      </c>
      <c r="O854" s="125"/>
    </row>
    <row r="855" spans="1:15" ht="13.05" customHeight="1">
      <c r="A855" s="118">
        <v>10165441</v>
      </c>
      <c r="B855" s="119">
        <v>42388</v>
      </c>
      <c r="C855" s="125" t="s">
        <v>65</v>
      </c>
      <c r="D855" s="120" t="s">
        <v>1238</v>
      </c>
      <c r="E855" s="120" t="s">
        <v>17661</v>
      </c>
      <c r="F855" s="125" t="s">
        <v>17664</v>
      </c>
      <c r="G855" s="121" t="s">
        <v>9504</v>
      </c>
      <c r="H855" s="122" t="s">
        <v>7695</v>
      </c>
      <c r="I855" s="120">
        <v>401.6</v>
      </c>
      <c r="J855" s="120" t="s">
        <v>109</v>
      </c>
      <c r="K855" s="123">
        <v>54311.25</v>
      </c>
      <c r="L855" s="124" t="s">
        <v>17282</v>
      </c>
      <c r="M855" s="120" t="s">
        <v>1239</v>
      </c>
      <c r="N855" s="120" t="s">
        <v>4295</v>
      </c>
      <c r="O855" s="125"/>
    </row>
    <row r="856" spans="1:15" ht="13.05" customHeight="1">
      <c r="A856" s="118">
        <v>10165442</v>
      </c>
      <c r="B856" s="119">
        <v>42388</v>
      </c>
      <c r="C856" s="125" t="s">
        <v>65</v>
      </c>
      <c r="D856" s="120" t="s">
        <v>1238</v>
      </c>
      <c r="E856" s="120" t="s">
        <v>17661</v>
      </c>
      <c r="F856" s="125" t="s">
        <v>17664</v>
      </c>
      <c r="G856" s="121" t="s">
        <v>9504</v>
      </c>
      <c r="H856" s="122" t="s">
        <v>7695</v>
      </c>
      <c r="I856" s="120">
        <v>401.6</v>
      </c>
      <c r="J856" s="120" t="s">
        <v>109</v>
      </c>
      <c r="K856" s="123">
        <v>54311.25</v>
      </c>
      <c r="L856" s="124" t="s">
        <v>17282</v>
      </c>
      <c r="M856" s="120" t="s">
        <v>1241</v>
      </c>
      <c r="N856" s="120" t="s">
        <v>4295</v>
      </c>
      <c r="O856" s="125"/>
    </row>
    <row r="857" spans="1:15" ht="14.4" customHeight="1">
      <c r="A857" s="118">
        <v>10165443</v>
      </c>
      <c r="B857" s="119">
        <v>42388</v>
      </c>
      <c r="C857" s="125" t="s">
        <v>65</v>
      </c>
      <c r="D857" s="120" t="s">
        <v>1242</v>
      </c>
      <c r="E857" s="120" t="s">
        <v>17661</v>
      </c>
      <c r="F857" s="125" t="s">
        <v>17664</v>
      </c>
      <c r="G857" s="121" t="s">
        <v>9504</v>
      </c>
      <c r="H857" s="122" t="s">
        <v>7695</v>
      </c>
      <c r="I857" s="120">
        <v>403.1</v>
      </c>
      <c r="J857" s="120" t="e">
        <v>#N/A</v>
      </c>
      <c r="K857" s="123">
        <v>5985</v>
      </c>
      <c r="L857" s="124" t="s">
        <v>17285</v>
      </c>
      <c r="M857" s="120" t="s">
        <v>1243</v>
      </c>
      <c r="N857" s="120" t="e">
        <v>#N/A</v>
      </c>
      <c r="O857" s="125"/>
    </row>
    <row r="858" spans="1:15" ht="13.05" customHeight="1">
      <c r="A858" s="118">
        <v>10165444</v>
      </c>
      <c r="B858" s="119">
        <v>42388</v>
      </c>
      <c r="C858" s="125" t="s">
        <v>65</v>
      </c>
      <c r="D858" s="120" t="s">
        <v>1242</v>
      </c>
      <c r="E858" s="120" t="s">
        <v>17661</v>
      </c>
      <c r="F858" s="125" t="s">
        <v>17664</v>
      </c>
      <c r="G858" s="121" t="s">
        <v>9504</v>
      </c>
      <c r="H858" s="122" t="s">
        <v>7695</v>
      </c>
      <c r="I858" s="120">
        <v>401.45</v>
      </c>
      <c r="J858" s="120" t="e">
        <v>#N/A</v>
      </c>
      <c r="K858" s="123">
        <v>5985</v>
      </c>
      <c r="L858" s="124" t="s">
        <v>17277</v>
      </c>
      <c r="M858" s="120" t="s">
        <v>1244</v>
      </c>
      <c r="N858" s="120" t="e">
        <v>#N/A</v>
      </c>
      <c r="O858" s="125"/>
    </row>
    <row r="859" spans="1:15" ht="14.4" customHeight="1">
      <c r="A859" s="118">
        <v>10165445</v>
      </c>
      <c r="B859" s="119">
        <v>42388</v>
      </c>
      <c r="C859" s="125" t="s">
        <v>65</v>
      </c>
      <c r="D859" s="120" t="s">
        <v>1242</v>
      </c>
      <c r="E859" s="120" t="s">
        <v>1246</v>
      </c>
      <c r="F859" s="125" t="s">
        <v>17664</v>
      </c>
      <c r="G859" s="121" t="s">
        <v>9510</v>
      </c>
      <c r="H859" s="122" t="s">
        <v>17503</v>
      </c>
      <c r="I859" s="120">
        <v>154</v>
      </c>
      <c r="J859" s="120" t="s">
        <v>2032</v>
      </c>
      <c r="K859" s="123">
        <v>5985</v>
      </c>
      <c r="L859" s="124" t="s">
        <v>14331</v>
      </c>
      <c r="M859" s="120" t="s">
        <v>1247</v>
      </c>
      <c r="N859" s="120" t="s">
        <v>4295</v>
      </c>
      <c r="O859" s="125"/>
    </row>
    <row r="860" spans="1:15" ht="14.4" customHeight="1">
      <c r="A860" s="118">
        <v>10165446</v>
      </c>
      <c r="B860" s="119">
        <v>42388</v>
      </c>
      <c r="C860" s="125" t="s">
        <v>65</v>
      </c>
      <c r="D860" s="120" t="s">
        <v>1242</v>
      </c>
      <c r="E860" s="120" t="s">
        <v>1248</v>
      </c>
      <c r="F860" s="125" t="s">
        <v>17664</v>
      </c>
      <c r="G860" s="121" t="s">
        <v>9504</v>
      </c>
      <c r="H860" s="122" t="s">
        <v>7695</v>
      </c>
      <c r="I860" s="120">
        <v>403.1</v>
      </c>
      <c r="J860" s="120" t="s">
        <v>2032</v>
      </c>
      <c r="K860" s="123">
        <v>5985</v>
      </c>
      <c r="L860" s="124" t="s">
        <v>17285</v>
      </c>
      <c r="M860" s="120" t="s">
        <v>1249</v>
      </c>
      <c r="N860" s="120" t="s">
        <v>4295</v>
      </c>
      <c r="O860" s="125"/>
    </row>
    <row r="861" spans="1:15" ht="13.05" customHeight="1">
      <c r="A861" s="118">
        <v>10165447</v>
      </c>
      <c r="B861" s="119">
        <v>42388</v>
      </c>
      <c r="C861" s="125" t="s">
        <v>65</v>
      </c>
      <c r="D861" s="120" t="s">
        <v>1242</v>
      </c>
      <c r="E861" s="120" t="s">
        <v>17661</v>
      </c>
      <c r="F861" s="125" t="s">
        <v>17664</v>
      </c>
      <c r="G861" s="121" t="s">
        <v>9510</v>
      </c>
      <c r="H861" s="122" t="s">
        <v>17503</v>
      </c>
      <c r="I861" s="120" t="s">
        <v>390</v>
      </c>
      <c r="J861" s="120" t="e">
        <v>#N/A</v>
      </c>
      <c r="K861" s="123">
        <v>5985</v>
      </c>
      <c r="L861" s="124" t="s">
        <v>17277</v>
      </c>
      <c r="M861" s="120" t="s">
        <v>1250</v>
      </c>
      <c r="N861" s="120" t="e">
        <v>#N/A</v>
      </c>
      <c r="O861" s="125"/>
    </row>
    <row r="862" spans="1:15" ht="13.05" customHeight="1">
      <c r="A862" s="118">
        <v>10165448</v>
      </c>
      <c r="B862" s="119">
        <v>42388</v>
      </c>
      <c r="C862" s="125" t="s">
        <v>65</v>
      </c>
      <c r="D862" s="120" t="s">
        <v>1242</v>
      </c>
      <c r="E862" s="120" t="s">
        <v>17661</v>
      </c>
      <c r="F862" s="125" t="s">
        <v>17664</v>
      </c>
      <c r="G862" s="121" t="s">
        <v>9504</v>
      </c>
      <c r="H862" s="122" t="s">
        <v>7695</v>
      </c>
      <c r="I862" s="120" t="s">
        <v>110</v>
      </c>
      <c r="J862" s="120" t="e">
        <v>#N/A</v>
      </c>
      <c r="K862" s="123">
        <v>5985</v>
      </c>
      <c r="L862" s="124" t="s">
        <v>17304</v>
      </c>
      <c r="M862" s="120" t="s">
        <v>1251</v>
      </c>
      <c r="N862" s="120" t="e">
        <v>#N/A</v>
      </c>
      <c r="O862" s="125"/>
    </row>
    <row r="863" spans="1:15" ht="14.4" customHeight="1">
      <c r="A863" s="118">
        <v>10165449</v>
      </c>
      <c r="B863" s="119">
        <v>42388</v>
      </c>
      <c r="C863" s="125" t="s">
        <v>65</v>
      </c>
      <c r="D863" s="120" t="s">
        <v>1242</v>
      </c>
      <c r="E863" s="120" t="s">
        <v>17661</v>
      </c>
      <c r="F863" s="125" t="s">
        <v>17664</v>
      </c>
      <c r="G863" s="121" t="s">
        <v>9504</v>
      </c>
      <c r="H863" s="122" t="s">
        <v>7695</v>
      </c>
      <c r="I863" s="120" t="s">
        <v>110</v>
      </c>
      <c r="J863" s="120" t="s">
        <v>5489</v>
      </c>
      <c r="K863" s="123">
        <v>5985</v>
      </c>
      <c r="L863" s="124" t="s">
        <v>17304</v>
      </c>
      <c r="M863" s="120" t="s">
        <v>1252</v>
      </c>
      <c r="N863" s="120" t="s">
        <v>4295</v>
      </c>
      <c r="O863" s="125"/>
    </row>
    <row r="864" spans="1:15" ht="13.05" customHeight="1">
      <c r="A864" s="118">
        <v>10165450</v>
      </c>
      <c r="B864" s="119">
        <v>42388</v>
      </c>
      <c r="C864" s="125" t="s">
        <v>65</v>
      </c>
      <c r="D864" s="120" t="s">
        <v>1242</v>
      </c>
      <c r="E864" s="120" t="s">
        <v>1253</v>
      </c>
      <c r="F864" s="125" t="s">
        <v>17664</v>
      </c>
      <c r="G864" s="121" t="s">
        <v>9510</v>
      </c>
      <c r="H864" s="122" t="s">
        <v>17503</v>
      </c>
      <c r="I864" s="120" t="s">
        <v>390</v>
      </c>
      <c r="J864" s="120" t="s">
        <v>5225</v>
      </c>
      <c r="K864" s="123">
        <v>5985</v>
      </c>
      <c r="L864" s="124" t="s">
        <v>17277</v>
      </c>
      <c r="M864" s="120" t="s">
        <v>1254</v>
      </c>
      <c r="N864" s="120" t="s">
        <v>4295</v>
      </c>
      <c r="O864" s="125"/>
    </row>
    <row r="865" spans="1:15" ht="14.4" customHeight="1">
      <c r="A865" s="118">
        <v>10165646</v>
      </c>
      <c r="B865" s="119">
        <v>42388</v>
      </c>
      <c r="C865" s="125" t="s">
        <v>65</v>
      </c>
      <c r="D865" s="120" t="s">
        <v>1273</v>
      </c>
      <c r="E865" s="120" t="s">
        <v>7802</v>
      </c>
      <c r="F865" s="125" t="s">
        <v>17664</v>
      </c>
      <c r="G865" s="121" t="s">
        <v>13093</v>
      </c>
      <c r="H865" s="122" t="s">
        <v>17512</v>
      </c>
      <c r="I865" s="120" t="s">
        <v>8354</v>
      </c>
      <c r="J865" s="120" t="s">
        <v>110</v>
      </c>
      <c r="K865" s="123">
        <v>51037.83</v>
      </c>
      <c r="L865" s="124" t="s">
        <v>17279</v>
      </c>
      <c r="M865" s="120" t="s">
        <v>1274</v>
      </c>
      <c r="N865" s="120" t="s">
        <v>4295</v>
      </c>
      <c r="O865" s="125"/>
    </row>
    <row r="866" spans="1:15" ht="14.4" customHeight="1">
      <c r="A866" s="118">
        <v>10165647</v>
      </c>
      <c r="B866" s="119">
        <v>42388</v>
      </c>
      <c r="C866" s="125" t="s">
        <v>65</v>
      </c>
      <c r="D866" s="120" t="s">
        <v>1273</v>
      </c>
      <c r="E866" s="120" t="s">
        <v>17661</v>
      </c>
      <c r="F866" s="125" t="s">
        <v>17664</v>
      </c>
      <c r="G866" s="121" t="s">
        <v>9780</v>
      </c>
      <c r="H866" s="122" t="s">
        <v>17553</v>
      </c>
      <c r="I866" s="120" t="s">
        <v>110</v>
      </c>
      <c r="J866" s="120" t="s">
        <v>4297</v>
      </c>
      <c r="K866" s="123">
        <v>51037.82</v>
      </c>
      <c r="L866" s="124" t="s">
        <v>12825</v>
      </c>
      <c r="M866" s="120" t="s">
        <v>1276</v>
      </c>
      <c r="N866" s="120" t="s">
        <v>4295</v>
      </c>
      <c r="O866" s="125"/>
    </row>
    <row r="867" spans="1:15" ht="14.4" customHeight="1">
      <c r="A867" s="118">
        <v>10165648</v>
      </c>
      <c r="B867" s="119">
        <v>42388</v>
      </c>
      <c r="C867" s="125" t="s">
        <v>65</v>
      </c>
      <c r="D867" s="120" t="s">
        <v>1277</v>
      </c>
      <c r="E867" s="120" t="s">
        <v>1278</v>
      </c>
      <c r="F867" s="125" t="s">
        <v>17664</v>
      </c>
      <c r="G867" s="121" t="s">
        <v>9504</v>
      </c>
      <c r="H867" s="122" t="s">
        <v>7695</v>
      </c>
      <c r="I867" s="120">
        <v>401.6</v>
      </c>
      <c r="J867" s="120" t="s">
        <v>109</v>
      </c>
      <c r="K867" s="123">
        <v>8196.89</v>
      </c>
      <c r="L867" s="124" t="s">
        <v>17281</v>
      </c>
      <c r="M867" s="120" t="s">
        <v>1279</v>
      </c>
      <c r="N867" s="120" t="s">
        <v>4281</v>
      </c>
      <c r="O867" s="125"/>
    </row>
    <row r="868" spans="1:15" ht="13.05" customHeight="1">
      <c r="A868" s="118">
        <v>10165649</v>
      </c>
      <c r="B868" s="119">
        <v>42388</v>
      </c>
      <c r="C868" s="125" t="s">
        <v>65</v>
      </c>
      <c r="D868" s="120" t="s">
        <v>1277</v>
      </c>
      <c r="E868" s="120" t="s">
        <v>1278</v>
      </c>
      <c r="F868" s="125" t="s">
        <v>17664</v>
      </c>
      <c r="G868" s="121" t="s">
        <v>9504</v>
      </c>
      <c r="H868" s="122" t="s">
        <v>7695</v>
      </c>
      <c r="I868" s="120">
        <v>401.6</v>
      </c>
      <c r="J868" s="120" t="s">
        <v>109</v>
      </c>
      <c r="K868" s="123">
        <v>8196.89</v>
      </c>
      <c r="L868" s="124" t="s">
        <v>17281</v>
      </c>
      <c r="M868" s="120" t="s">
        <v>1280</v>
      </c>
      <c r="N868" s="120" t="s">
        <v>4281</v>
      </c>
      <c r="O868" s="125"/>
    </row>
    <row r="869" spans="1:15" ht="13.05" customHeight="1">
      <c r="A869" s="118">
        <v>10165654</v>
      </c>
      <c r="B869" s="119">
        <v>42388</v>
      </c>
      <c r="C869" s="125" t="s">
        <v>65</v>
      </c>
      <c r="D869" s="120" t="s">
        <v>1277</v>
      </c>
      <c r="E869" s="120" t="s">
        <v>1278</v>
      </c>
      <c r="F869" s="125" t="s">
        <v>17664</v>
      </c>
      <c r="G869" s="121" t="s">
        <v>9504</v>
      </c>
      <c r="H869" s="122" t="s">
        <v>7695</v>
      </c>
      <c r="I869" s="120">
        <v>401.6</v>
      </c>
      <c r="J869" s="120" t="s">
        <v>109</v>
      </c>
      <c r="K869" s="123">
        <v>8196.89</v>
      </c>
      <c r="L869" s="124" t="s">
        <v>17281</v>
      </c>
      <c r="M869" s="120" t="s">
        <v>1281</v>
      </c>
      <c r="N869" s="120" t="s">
        <v>4281</v>
      </c>
      <c r="O869" s="125"/>
    </row>
    <row r="870" spans="1:15" ht="13.05" customHeight="1">
      <c r="A870" s="118">
        <v>10165655</v>
      </c>
      <c r="B870" s="119">
        <v>42388</v>
      </c>
      <c r="C870" s="125" t="s">
        <v>65</v>
      </c>
      <c r="D870" s="120" t="s">
        <v>1277</v>
      </c>
      <c r="E870" s="120" t="s">
        <v>1278</v>
      </c>
      <c r="F870" s="125" t="s">
        <v>17664</v>
      </c>
      <c r="G870" s="121" t="s">
        <v>9504</v>
      </c>
      <c r="H870" s="122" t="s">
        <v>7695</v>
      </c>
      <c r="I870" s="120">
        <v>401.6</v>
      </c>
      <c r="J870" s="120" t="s">
        <v>109</v>
      </c>
      <c r="K870" s="123">
        <v>8196.89</v>
      </c>
      <c r="L870" s="124" t="s">
        <v>17282</v>
      </c>
      <c r="M870" s="120" t="s">
        <v>1282</v>
      </c>
      <c r="N870" s="120" t="s">
        <v>4281</v>
      </c>
      <c r="O870" s="125"/>
    </row>
    <row r="871" spans="1:15" ht="13.05" customHeight="1">
      <c r="A871" s="118">
        <v>10165656</v>
      </c>
      <c r="B871" s="119">
        <v>42388</v>
      </c>
      <c r="C871" s="125" t="s">
        <v>65</v>
      </c>
      <c r="D871" s="120" t="s">
        <v>1277</v>
      </c>
      <c r="E871" s="120" t="s">
        <v>1278</v>
      </c>
      <c r="F871" s="125" t="s">
        <v>17664</v>
      </c>
      <c r="G871" s="121" t="s">
        <v>16172</v>
      </c>
      <c r="H871" s="122" t="s">
        <v>17435</v>
      </c>
      <c r="I871" s="120" t="s">
        <v>110</v>
      </c>
      <c r="J871" s="120" t="s">
        <v>8356</v>
      </c>
      <c r="K871" s="123">
        <v>8196.89</v>
      </c>
      <c r="L871" s="124" t="s">
        <v>12825</v>
      </c>
      <c r="M871" s="120" t="s">
        <v>8355</v>
      </c>
      <c r="N871" s="120" t="s">
        <v>4281</v>
      </c>
      <c r="O871" s="125"/>
    </row>
    <row r="872" spans="1:15" ht="13.05" customHeight="1">
      <c r="A872" s="118">
        <v>10165657</v>
      </c>
      <c r="B872" s="119">
        <v>42388</v>
      </c>
      <c r="C872" s="125" t="s">
        <v>65</v>
      </c>
      <c r="D872" s="120" t="s">
        <v>1277</v>
      </c>
      <c r="E872" s="120" t="s">
        <v>1278</v>
      </c>
      <c r="F872" s="125" t="s">
        <v>17664</v>
      </c>
      <c r="G872" s="121" t="s">
        <v>9504</v>
      </c>
      <c r="H872" s="122" t="s">
        <v>7695</v>
      </c>
      <c r="I872" s="120">
        <v>401.6</v>
      </c>
      <c r="J872" s="120" t="s">
        <v>109</v>
      </c>
      <c r="K872" s="123">
        <v>8196.89</v>
      </c>
      <c r="L872" s="124" t="s">
        <v>12825</v>
      </c>
      <c r="M872" s="120" t="s">
        <v>1283</v>
      </c>
      <c r="N872" s="120" t="s">
        <v>4281</v>
      </c>
      <c r="O872" s="125"/>
    </row>
    <row r="873" spans="1:15" ht="14.4" customHeight="1">
      <c r="A873" s="118">
        <v>10165658</v>
      </c>
      <c r="B873" s="119">
        <v>42388</v>
      </c>
      <c r="C873" s="125" t="s">
        <v>65</v>
      </c>
      <c r="D873" s="120" t="s">
        <v>1277</v>
      </c>
      <c r="E873" s="120" t="s">
        <v>1278</v>
      </c>
      <c r="F873" s="125" t="s">
        <v>17664</v>
      </c>
      <c r="G873" s="121" t="s">
        <v>9504</v>
      </c>
      <c r="H873" s="122" t="s">
        <v>7695</v>
      </c>
      <c r="I873" s="120">
        <v>401.6</v>
      </c>
      <c r="J873" s="120" t="s">
        <v>109</v>
      </c>
      <c r="K873" s="123">
        <v>8196.89</v>
      </c>
      <c r="L873" s="124" t="s">
        <v>17281</v>
      </c>
      <c r="M873" s="120" t="s">
        <v>1284</v>
      </c>
      <c r="N873" s="120" t="s">
        <v>4281</v>
      </c>
      <c r="O873" s="125"/>
    </row>
    <row r="874" spans="1:15" ht="13.05" customHeight="1">
      <c r="A874" s="118">
        <v>10165659</v>
      </c>
      <c r="B874" s="119">
        <v>42388</v>
      </c>
      <c r="C874" s="125" t="s">
        <v>65</v>
      </c>
      <c r="D874" s="120" t="s">
        <v>1277</v>
      </c>
      <c r="E874" s="120" t="s">
        <v>1285</v>
      </c>
      <c r="F874" s="125" t="s">
        <v>17664</v>
      </c>
      <c r="G874" s="121" t="s">
        <v>9877</v>
      </c>
      <c r="H874" s="122" t="s">
        <v>17360</v>
      </c>
      <c r="I874" s="120" t="s">
        <v>110</v>
      </c>
      <c r="J874" s="120" t="s">
        <v>110</v>
      </c>
      <c r="K874" s="123">
        <v>8196.89</v>
      </c>
      <c r="L874" s="124" t="s">
        <v>17280</v>
      </c>
      <c r="M874" s="120" t="s">
        <v>1286</v>
      </c>
      <c r="N874" s="120" t="s">
        <v>4281</v>
      </c>
      <c r="O874" s="125"/>
    </row>
    <row r="875" spans="1:15" ht="13.05" customHeight="1">
      <c r="A875" s="118">
        <v>10165675</v>
      </c>
      <c r="B875" s="119">
        <v>42388</v>
      </c>
      <c r="C875" s="125" t="s">
        <v>65</v>
      </c>
      <c r="D875" s="120" t="s">
        <v>1277</v>
      </c>
      <c r="E875" s="120" t="s">
        <v>1278</v>
      </c>
      <c r="F875" s="125" t="s">
        <v>17664</v>
      </c>
      <c r="G875" s="121" t="s">
        <v>9504</v>
      </c>
      <c r="H875" s="122" t="s">
        <v>7695</v>
      </c>
      <c r="I875" s="120">
        <v>401.6</v>
      </c>
      <c r="J875" s="120" t="s">
        <v>109</v>
      </c>
      <c r="K875" s="123">
        <v>8196.89</v>
      </c>
      <c r="L875" s="124" t="s">
        <v>12825</v>
      </c>
      <c r="M875" s="120" t="s">
        <v>1287</v>
      </c>
      <c r="N875" s="120" t="s">
        <v>4281</v>
      </c>
      <c r="O875" s="125"/>
    </row>
    <row r="876" spans="1:15" ht="13.05" customHeight="1">
      <c r="A876" s="118">
        <v>10165676</v>
      </c>
      <c r="B876" s="119">
        <v>42388</v>
      </c>
      <c r="C876" s="125" t="s">
        <v>65</v>
      </c>
      <c r="D876" s="120" t="s">
        <v>1277</v>
      </c>
      <c r="E876" s="120" t="s">
        <v>1288</v>
      </c>
      <c r="F876" s="125" t="s">
        <v>17664</v>
      </c>
      <c r="G876" s="121" t="s">
        <v>9504</v>
      </c>
      <c r="H876" s="122" t="s">
        <v>7695</v>
      </c>
      <c r="I876" s="120">
        <v>401.6</v>
      </c>
      <c r="J876" s="120" t="s">
        <v>109</v>
      </c>
      <c r="K876" s="123">
        <v>8196.89</v>
      </c>
      <c r="L876" s="124" t="s">
        <v>12825</v>
      </c>
      <c r="M876" s="120" t="s">
        <v>1289</v>
      </c>
      <c r="N876" s="120" t="s">
        <v>4281</v>
      </c>
      <c r="O876" s="125"/>
    </row>
    <row r="877" spans="1:15" ht="14.4" customHeight="1">
      <c r="A877" s="118">
        <v>10165677</v>
      </c>
      <c r="B877" s="119">
        <v>42388</v>
      </c>
      <c r="C877" s="125" t="s">
        <v>65</v>
      </c>
      <c r="D877" s="120" t="s">
        <v>1277</v>
      </c>
      <c r="E877" s="120" t="s">
        <v>1278</v>
      </c>
      <c r="F877" s="125" t="s">
        <v>17664</v>
      </c>
      <c r="G877" s="121" t="s">
        <v>9504</v>
      </c>
      <c r="H877" s="122" t="s">
        <v>7695</v>
      </c>
      <c r="I877" s="120">
        <v>401.6</v>
      </c>
      <c r="J877" s="120" t="s">
        <v>109</v>
      </c>
      <c r="K877" s="123">
        <v>8196.89</v>
      </c>
      <c r="L877" s="124" t="s">
        <v>12825</v>
      </c>
      <c r="M877" s="120" t="s">
        <v>1290</v>
      </c>
      <c r="N877" s="120" t="s">
        <v>4281</v>
      </c>
      <c r="O877" s="125"/>
    </row>
    <row r="878" spans="1:15" ht="13.05" customHeight="1">
      <c r="A878" s="118">
        <v>10165678</v>
      </c>
      <c r="B878" s="119">
        <v>42388</v>
      </c>
      <c r="C878" s="125" t="s">
        <v>65</v>
      </c>
      <c r="D878" s="120" t="s">
        <v>1277</v>
      </c>
      <c r="E878" s="120" t="s">
        <v>1278</v>
      </c>
      <c r="F878" s="125" t="s">
        <v>17664</v>
      </c>
      <c r="G878" s="121" t="s">
        <v>9504</v>
      </c>
      <c r="H878" s="122" t="s">
        <v>7695</v>
      </c>
      <c r="I878" s="120">
        <v>401.6</v>
      </c>
      <c r="J878" s="120" t="s">
        <v>109</v>
      </c>
      <c r="K878" s="123">
        <v>8196.89</v>
      </c>
      <c r="L878" s="124" t="s">
        <v>17281</v>
      </c>
      <c r="M878" s="120" t="s">
        <v>1291</v>
      </c>
      <c r="N878" s="120" t="s">
        <v>4281</v>
      </c>
      <c r="O878" s="125"/>
    </row>
    <row r="879" spans="1:15" ht="13.05" customHeight="1">
      <c r="A879" s="118">
        <v>10165679</v>
      </c>
      <c r="B879" s="119">
        <v>42388</v>
      </c>
      <c r="C879" s="125" t="s">
        <v>65</v>
      </c>
      <c r="D879" s="120" t="s">
        <v>1277</v>
      </c>
      <c r="E879" s="120" t="s">
        <v>1278</v>
      </c>
      <c r="F879" s="125" t="s">
        <v>17664</v>
      </c>
      <c r="G879" s="121" t="s">
        <v>9504</v>
      </c>
      <c r="H879" s="122" t="s">
        <v>7695</v>
      </c>
      <c r="I879" s="120">
        <v>401.6</v>
      </c>
      <c r="J879" s="120" t="s">
        <v>109</v>
      </c>
      <c r="K879" s="123">
        <v>8196.89</v>
      </c>
      <c r="L879" s="124" t="s">
        <v>17281</v>
      </c>
      <c r="M879" s="120" t="s">
        <v>1292</v>
      </c>
      <c r="N879" s="120" t="s">
        <v>4281</v>
      </c>
      <c r="O879" s="125"/>
    </row>
    <row r="880" spans="1:15" ht="13.05" customHeight="1">
      <c r="A880" s="118">
        <v>10165680</v>
      </c>
      <c r="B880" s="119">
        <v>42388</v>
      </c>
      <c r="C880" s="125" t="s">
        <v>65</v>
      </c>
      <c r="D880" s="120" t="s">
        <v>1277</v>
      </c>
      <c r="E880" s="120" t="s">
        <v>1278</v>
      </c>
      <c r="F880" s="125" t="s">
        <v>17664</v>
      </c>
      <c r="G880" s="121" t="s">
        <v>9504</v>
      </c>
      <c r="H880" s="122" t="s">
        <v>7695</v>
      </c>
      <c r="I880" s="120">
        <v>401.6</v>
      </c>
      <c r="J880" s="120" t="s">
        <v>109</v>
      </c>
      <c r="K880" s="123">
        <v>8196.89</v>
      </c>
      <c r="L880" s="124" t="s">
        <v>12825</v>
      </c>
      <c r="M880" s="120" t="s">
        <v>1293</v>
      </c>
      <c r="N880" s="120" t="s">
        <v>4281</v>
      </c>
      <c r="O880" s="125"/>
    </row>
    <row r="881" spans="1:15" ht="14.4" customHeight="1">
      <c r="A881" s="118">
        <v>10165681</v>
      </c>
      <c r="B881" s="119">
        <v>42388</v>
      </c>
      <c r="C881" s="125" t="s">
        <v>65</v>
      </c>
      <c r="D881" s="120" t="s">
        <v>1277</v>
      </c>
      <c r="E881" s="120" t="s">
        <v>1288</v>
      </c>
      <c r="F881" s="125" t="s">
        <v>17664</v>
      </c>
      <c r="G881" s="121" t="s">
        <v>9504</v>
      </c>
      <c r="H881" s="122" t="s">
        <v>7695</v>
      </c>
      <c r="I881" s="120">
        <v>401.45</v>
      </c>
      <c r="J881" s="120" t="s">
        <v>4594</v>
      </c>
      <c r="K881" s="123">
        <v>8196.89</v>
      </c>
      <c r="L881" s="124" t="s">
        <v>12825</v>
      </c>
      <c r="M881" s="120" t="s">
        <v>1294</v>
      </c>
      <c r="N881" s="120" t="s">
        <v>4281</v>
      </c>
      <c r="O881" s="125"/>
    </row>
    <row r="882" spans="1:15" ht="14.4" customHeight="1">
      <c r="A882" s="118">
        <v>10165682</v>
      </c>
      <c r="B882" s="119">
        <v>42388</v>
      </c>
      <c r="C882" s="125" t="s">
        <v>65</v>
      </c>
      <c r="D882" s="120" t="s">
        <v>1277</v>
      </c>
      <c r="E882" s="120" t="s">
        <v>1278</v>
      </c>
      <c r="F882" s="125" t="s">
        <v>17664</v>
      </c>
      <c r="G882" s="121" t="s">
        <v>9504</v>
      </c>
      <c r="H882" s="122" t="s">
        <v>7695</v>
      </c>
      <c r="I882" s="120">
        <v>401.6</v>
      </c>
      <c r="J882" s="120" t="s">
        <v>109</v>
      </c>
      <c r="K882" s="123">
        <v>8196.89</v>
      </c>
      <c r="L882" s="124" t="s">
        <v>12825</v>
      </c>
      <c r="M882" s="120" t="s">
        <v>1295</v>
      </c>
      <c r="N882" s="120" t="s">
        <v>4281</v>
      </c>
      <c r="O882" s="125"/>
    </row>
    <row r="883" spans="1:15" ht="14.4" customHeight="1">
      <c r="A883" s="118">
        <v>10165683</v>
      </c>
      <c r="B883" s="119">
        <v>42388</v>
      </c>
      <c r="C883" s="125" t="s">
        <v>65</v>
      </c>
      <c r="D883" s="120" t="s">
        <v>1277</v>
      </c>
      <c r="E883" s="120" t="s">
        <v>1278</v>
      </c>
      <c r="F883" s="125" t="s">
        <v>17664</v>
      </c>
      <c r="G883" s="121" t="s">
        <v>9504</v>
      </c>
      <c r="H883" s="122" t="s">
        <v>7695</v>
      </c>
      <c r="I883" s="120">
        <v>401.6</v>
      </c>
      <c r="J883" s="120" t="s">
        <v>109</v>
      </c>
      <c r="K883" s="123">
        <v>8196.89</v>
      </c>
      <c r="L883" s="124" t="s">
        <v>17281</v>
      </c>
      <c r="M883" s="120" t="s">
        <v>1296</v>
      </c>
      <c r="N883" s="120" t="s">
        <v>4281</v>
      </c>
      <c r="O883" s="125"/>
    </row>
    <row r="884" spans="1:15" ht="14.4" customHeight="1">
      <c r="A884" s="118">
        <v>10165684</v>
      </c>
      <c r="B884" s="119">
        <v>42388</v>
      </c>
      <c r="C884" s="125" t="s">
        <v>65</v>
      </c>
      <c r="D884" s="120" t="s">
        <v>1277</v>
      </c>
      <c r="E884" s="120" t="s">
        <v>7792</v>
      </c>
      <c r="F884" s="125" t="s">
        <v>17664</v>
      </c>
      <c r="G884" s="121" t="s">
        <v>10210</v>
      </c>
      <c r="H884" s="122" t="s">
        <v>17410</v>
      </c>
      <c r="I884" s="120" t="s">
        <v>110</v>
      </c>
      <c r="J884" s="120" t="s">
        <v>109</v>
      </c>
      <c r="K884" s="123">
        <v>8196.89</v>
      </c>
      <c r="L884" s="124" t="s">
        <v>12825</v>
      </c>
      <c r="M884" s="120" t="s">
        <v>7832</v>
      </c>
      <c r="N884" s="120" t="s">
        <v>4281</v>
      </c>
      <c r="O884" s="125"/>
    </row>
    <row r="885" spans="1:15" ht="14.4" customHeight="1">
      <c r="A885" s="118">
        <v>10165685</v>
      </c>
      <c r="B885" s="119">
        <v>42388</v>
      </c>
      <c r="C885" s="125" t="s">
        <v>65</v>
      </c>
      <c r="D885" s="120" t="s">
        <v>1277</v>
      </c>
      <c r="E885" s="120" t="s">
        <v>1285</v>
      </c>
      <c r="F885" s="125" t="s">
        <v>17664</v>
      </c>
      <c r="G885" s="121" t="s">
        <v>9504</v>
      </c>
      <c r="H885" s="122" t="s">
        <v>7695</v>
      </c>
      <c r="I885" s="120">
        <v>401.6</v>
      </c>
      <c r="J885" s="120" t="s">
        <v>109</v>
      </c>
      <c r="K885" s="123">
        <v>8196.89</v>
      </c>
      <c r="L885" s="124" t="s">
        <v>17282</v>
      </c>
      <c r="M885" s="120" t="s">
        <v>1297</v>
      </c>
      <c r="N885" s="120" t="s">
        <v>4281</v>
      </c>
      <c r="O885" s="125"/>
    </row>
    <row r="886" spans="1:15" ht="14.4" customHeight="1">
      <c r="A886" s="118">
        <v>10165686</v>
      </c>
      <c r="B886" s="119">
        <v>42388</v>
      </c>
      <c r="C886" s="125" t="s">
        <v>65</v>
      </c>
      <c r="D886" s="120" t="s">
        <v>1277</v>
      </c>
      <c r="E886" s="120" t="s">
        <v>1278</v>
      </c>
      <c r="F886" s="125" t="s">
        <v>17664</v>
      </c>
      <c r="G886" s="121" t="s">
        <v>16320</v>
      </c>
      <c r="H886" s="122" t="s">
        <v>17478</v>
      </c>
      <c r="I886" s="120" t="s">
        <v>110</v>
      </c>
      <c r="J886" s="120" t="s">
        <v>8357</v>
      </c>
      <c r="K886" s="123">
        <v>8196.89</v>
      </c>
      <c r="L886" s="124" t="s">
        <v>12825</v>
      </c>
      <c r="M886" s="120" t="s">
        <v>1298</v>
      </c>
      <c r="N886" s="120" t="s">
        <v>4281</v>
      </c>
      <c r="O886" s="125"/>
    </row>
    <row r="887" spans="1:15" ht="14.4" customHeight="1">
      <c r="A887" s="118">
        <v>10165687</v>
      </c>
      <c r="B887" s="119">
        <v>42388</v>
      </c>
      <c r="C887" s="125" t="s">
        <v>65</v>
      </c>
      <c r="D887" s="120" t="s">
        <v>1277</v>
      </c>
      <c r="E887" s="120" t="s">
        <v>1278</v>
      </c>
      <c r="F887" s="125" t="s">
        <v>17664</v>
      </c>
      <c r="G887" s="121" t="s">
        <v>9504</v>
      </c>
      <c r="H887" s="122" t="s">
        <v>7695</v>
      </c>
      <c r="I887" s="120">
        <v>401.6</v>
      </c>
      <c r="J887" s="120" t="s">
        <v>109</v>
      </c>
      <c r="K887" s="123">
        <v>8196.89</v>
      </c>
      <c r="L887" s="124" t="s">
        <v>17281</v>
      </c>
      <c r="M887" s="120" t="s">
        <v>1299</v>
      </c>
      <c r="N887" s="120" t="s">
        <v>4281</v>
      </c>
      <c r="O887" s="125"/>
    </row>
    <row r="888" spans="1:15" ht="14.4" customHeight="1">
      <c r="A888" s="118">
        <v>10165688</v>
      </c>
      <c r="B888" s="119">
        <v>42388</v>
      </c>
      <c r="C888" s="125" t="s">
        <v>65</v>
      </c>
      <c r="D888" s="120" t="s">
        <v>1277</v>
      </c>
      <c r="E888" s="120" t="s">
        <v>1288</v>
      </c>
      <c r="F888" s="125" t="s">
        <v>17664</v>
      </c>
      <c r="G888" s="121" t="s">
        <v>9753</v>
      </c>
      <c r="H888" s="122" t="s">
        <v>17351</v>
      </c>
      <c r="I888" s="120" t="s">
        <v>110</v>
      </c>
      <c r="J888" s="120" t="s">
        <v>2032</v>
      </c>
      <c r="K888" s="123">
        <v>8196.89</v>
      </c>
      <c r="L888" s="124" t="s">
        <v>14331</v>
      </c>
      <c r="M888" s="120" t="s">
        <v>1300</v>
      </c>
      <c r="N888" s="120" t="s">
        <v>4281</v>
      </c>
      <c r="O888" s="125"/>
    </row>
    <row r="889" spans="1:15" ht="14.4" customHeight="1">
      <c r="A889" s="118">
        <v>10165689</v>
      </c>
      <c r="B889" s="119">
        <v>42388</v>
      </c>
      <c r="C889" s="125" t="s">
        <v>65</v>
      </c>
      <c r="D889" s="120" t="s">
        <v>1277</v>
      </c>
      <c r="E889" s="120" t="s">
        <v>1278</v>
      </c>
      <c r="F889" s="125" t="s">
        <v>17664</v>
      </c>
      <c r="G889" s="121" t="s">
        <v>9504</v>
      </c>
      <c r="H889" s="122" t="s">
        <v>7695</v>
      </c>
      <c r="I889" s="120">
        <v>401.6</v>
      </c>
      <c r="J889" s="120" t="s">
        <v>109</v>
      </c>
      <c r="K889" s="123">
        <v>8196.89</v>
      </c>
      <c r="L889" s="124" t="s">
        <v>12825</v>
      </c>
      <c r="M889" s="120" t="s">
        <v>1301</v>
      </c>
      <c r="N889" s="120" t="s">
        <v>4281</v>
      </c>
      <c r="O889" s="125"/>
    </row>
    <row r="890" spans="1:15" ht="14.4" customHeight="1">
      <c r="A890" s="118">
        <v>10165690</v>
      </c>
      <c r="B890" s="119">
        <v>42388</v>
      </c>
      <c r="C890" s="125" t="s">
        <v>65</v>
      </c>
      <c r="D890" s="120" t="s">
        <v>1277</v>
      </c>
      <c r="E890" s="120" t="s">
        <v>1278</v>
      </c>
      <c r="F890" s="125" t="s">
        <v>17664</v>
      </c>
      <c r="G890" s="121" t="s">
        <v>10210</v>
      </c>
      <c r="H890" s="122" t="s">
        <v>17410</v>
      </c>
      <c r="I890" s="120" t="s">
        <v>110</v>
      </c>
      <c r="J890" s="120" t="s">
        <v>390</v>
      </c>
      <c r="K890" s="123">
        <v>8196.89</v>
      </c>
      <c r="L890" s="124" t="s">
        <v>12825</v>
      </c>
      <c r="M890" s="120" t="s">
        <v>1302</v>
      </c>
      <c r="N890" s="120" t="s">
        <v>4281</v>
      </c>
      <c r="O890" s="125"/>
    </row>
    <row r="891" spans="1:15" ht="14.4" customHeight="1">
      <c r="A891" s="118">
        <v>10165691</v>
      </c>
      <c r="B891" s="119">
        <v>42388</v>
      </c>
      <c r="C891" s="125" t="s">
        <v>65</v>
      </c>
      <c r="D891" s="120" t="s">
        <v>1277</v>
      </c>
      <c r="E891" s="120" t="s">
        <v>1285</v>
      </c>
      <c r="F891" s="125" t="s">
        <v>17664</v>
      </c>
      <c r="G891" s="121" t="s">
        <v>9877</v>
      </c>
      <c r="H891" s="122" t="s">
        <v>17360</v>
      </c>
      <c r="I891" s="120" t="s">
        <v>110</v>
      </c>
      <c r="J891" s="120" t="s">
        <v>110</v>
      </c>
      <c r="K891" s="123">
        <v>8196.89</v>
      </c>
      <c r="L891" s="124" t="s">
        <v>12825</v>
      </c>
      <c r="M891" s="120" t="s">
        <v>1303</v>
      </c>
      <c r="N891" s="120" t="s">
        <v>4281</v>
      </c>
      <c r="O891" s="125"/>
    </row>
    <row r="892" spans="1:15" ht="13.05" customHeight="1">
      <c r="A892" s="118">
        <v>10165693</v>
      </c>
      <c r="B892" s="119">
        <v>42388</v>
      </c>
      <c r="C892" s="125" t="s">
        <v>65</v>
      </c>
      <c r="D892" s="120" t="s">
        <v>1277</v>
      </c>
      <c r="E892" s="120" t="s">
        <v>1278</v>
      </c>
      <c r="F892" s="125" t="s">
        <v>17664</v>
      </c>
      <c r="G892" s="121" t="s">
        <v>9504</v>
      </c>
      <c r="H892" s="122" t="s">
        <v>7695</v>
      </c>
      <c r="I892" s="120">
        <v>401</v>
      </c>
      <c r="J892" s="120" t="s">
        <v>109</v>
      </c>
      <c r="K892" s="123">
        <v>8196.89</v>
      </c>
      <c r="L892" s="124" t="s">
        <v>17281</v>
      </c>
      <c r="M892" s="120" t="s">
        <v>1304</v>
      </c>
      <c r="N892" s="120" t="s">
        <v>4281</v>
      </c>
      <c r="O892" s="125"/>
    </row>
    <row r="893" spans="1:15" ht="14.4" customHeight="1">
      <c r="A893" s="118">
        <v>10165694</v>
      </c>
      <c r="B893" s="119">
        <v>42388</v>
      </c>
      <c r="C893" s="125" t="s">
        <v>65</v>
      </c>
      <c r="D893" s="120" t="s">
        <v>1277</v>
      </c>
      <c r="E893" s="120" t="s">
        <v>1278</v>
      </c>
      <c r="F893" s="125" t="s">
        <v>17664</v>
      </c>
      <c r="G893" s="121" t="s">
        <v>9504</v>
      </c>
      <c r="H893" s="122" t="s">
        <v>7695</v>
      </c>
      <c r="I893" s="120">
        <v>401.6</v>
      </c>
      <c r="J893" s="120" t="s">
        <v>109</v>
      </c>
      <c r="K893" s="123">
        <v>8196.89</v>
      </c>
      <c r="L893" s="124" t="s">
        <v>12825</v>
      </c>
      <c r="M893" s="120" t="s">
        <v>1305</v>
      </c>
      <c r="N893" s="120" t="s">
        <v>4281</v>
      </c>
      <c r="O893" s="125"/>
    </row>
    <row r="894" spans="1:15" ht="14.4" customHeight="1">
      <c r="A894" s="118">
        <v>10165696</v>
      </c>
      <c r="B894" s="119">
        <v>42388</v>
      </c>
      <c r="C894" s="125" t="s">
        <v>65</v>
      </c>
      <c r="D894" s="120" t="s">
        <v>1277</v>
      </c>
      <c r="E894" s="120" t="s">
        <v>17661</v>
      </c>
      <c r="F894" s="125" t="s">
        <v>17664</v>
      </c>
      <c r="G894" s="121" t="s">
        <v>9504</v>
      </c>
      <c r="H894" s="122" t="s">
        <v>7695</v>
      </c>
      <c r="I894" s="120">
        <v>401.6</v>
      </c>
      <c r="J894" s="120" t="s">
        <v>109</v>
      </c>
      <c r="K894" s="123">
        <v>8196.89</v>
      </c>
      <c r="L894" s="124" t="s">
        <v>12825</v>
      </c>
      <c r="M894" s="120" t="s">
        <v>1307</v>
      </c>
      <c r="N894" s="120" t="s">
        <v>4281</v>
      </c>
      <c r="O894" s="125"/>
    </row>
    <row r="895" spans="1:15" ht="14.4" customHeight="1">
      <c r="A895" s="118">
        <v>10165697</v>
      </c>
      <c r="B895" s="119">
        <v>42388</v>
      </c>
      <c r="C895" s="125" t="s">
        <v>65</v>
      </c>
      <c r="D895" s="120" t="s">
        <v>1277</v>
      </c>
      <c r="E895" s="120" t="s">
        <v>1278</v>
      </c>
      <c r="F895" s="125" t="s">
        <v>17664</v>
      </c>
      <c r="G895" s="121" t="s">
        <v>9504</v>
      </c>
      <c r="H895" s="122" t="s">
        <v>7695</v>
      </c>
      <c r="I895" s="120">
        <v>401.6</v>
      </c>
      <c r="J895" s="120" t="s">
        <v>109</v>
      </c>
      <c r="K895" s="123">
        <v>8196.89</v>
      </c>
      <c r="L895" s="124" t="s">
        <v>17281</v>
      </c>
      <c r="M895" s="120" t="s">
        <v>11739</v>
      </c>
      <c r="N895" s="120" t="s">
        <v>4281</v>
      </c>
      <c r="O895" s="125"/>
    </row>
    <row r="896" spans="1:15" ht="14.4" customHeight="1">
      <c r="A896" s="118">
        <v>10165698</v>
      </c>
      <c r="B896" s="119">
        <v>42388</v>
      </c>
      <c r="C896" s="125" t="s">
        <v>65</v>
      </c>
      <c r="D896" s="120" t="s">
        <v>1277</v>
      </c>
      <c r="E896" s="120" t="s">
        <v>17661</v>
      </c>
      <c r="F896" s="125" t="s">
        <v>17664</v>
      </c>
      <c r="G896" s="121" t="s">
        <v>9504</v>
      </c>
      <c r="H896" s="122" t="s">
        <v>7695</v>
      </c>
      <c r="I896" s="120">
        <v>401.6</v>
      </c>
      <c r="J896" s="120" t="s">
        <v>109</v>
      </c>
      <c r="K896" s="123">
        <v>8196.89</v>
      </c>
      <c r="L896" s="124" t="s">
        <v>12825</v>
      </c>
      <c r="M896" s="120" t="s">
        <v>1308</v>
      </c>
      <c r="N896" s="120" t="s">
        <v>4281</v>
      </c>
      <c r="O896" s="125"/>
    </row>
    <row r="897" spans="1:15" ht="14.4" customHeight="1">
      <c r="A897" s="118">
        <v>10165699</v>
      </c>
      <c r="B897" s="119">
        <v>42388</v>
      </c>
      <c r="C897" s="125" t="s">
        <v>65</v>
      </c>
      <c r="D897" s="120" t="s">
        <v>1277</v>
      </c>
      <c r="E897" s="120" t="s">
        <v>1278</v>
      </c>
      <c r="F897" s="125" t="s">
        <v>17664</v>
      </c>
      <c r="G897" s="121" t="s">
        <v>9504</v>
      </c>
      <c r="H897" s="122" t="s">
        <v>7695</v>
      </c>
      <c r="I897" s="120">
        <v>401.6</v>
      </c>
      <c r="J897" s="120" t="s">
        <v>109</v>
      </c>
      <c r="K897" s="123">
        <v>8196.89</v>
      </c>
      <c r="L897" s="124" t="s">
        <v>12825</v>
      </c>
      <c r="M897" s="120" t="s">
        <v>1309</v>
      </c>
      <c r="N897" s="120" t="s">
        <v>4281</v>
      </c>
      <c r="O897" s="125"/>
    </row>
    <row r="898" spans="1:15" ht="14.4" customHeight="1">
      <c r="A898" s="118">
        <v>10165700</v>
      </c>
      <c r="B898" s="119">
        <v>42388</v>
      </c>
      <c r="C898" s="125" t="s">
        <v>65</v>
      </c>
      <c r="D898" s="120" t="s">
        <v>1277</v>
      </c>
      <c r="E898" s="120" t="s">
        <v>1285</v>
      </c>
      <c r="F898" s="125" t="s">
        <v>17664</v>
      </c>
      <c r="G898" s="121" t="s">
        <v>9504</v>
      </c>
      <c r="H898" s="122" t="s">
        <v>7695</v>
      </c>
      <c r="I898" s="120">
        <v>401.6</v>
      </c>
      <c r="J898" s="120" t="s">
        <v>109</v>
      </c>
      <c r="K898" s="123">
        <v>8196.89</v>
      </c>
      <c r="L898" s="124" t="s">
        <v>17271</v>
      </c>
      <c r="M898" s="120" t="s">
        <v>1310</v>
      </c>
      <c r="N898" s="120" t="s">
        <v>4281</v>
      </c>
      <c r="O898" s="125"/>
    </row>
    <row r="899" spans="1:15" ht="14.4" customHeight="1">
      <c r="A899" s="118">
        <v>10165701</v>
      </c>
      <c r="B899" s="119">
        <v>42388</v>
      </c>
      <c r="C899" s="125" t="s">
        <v>65</v>
      </c>
      <c r="D899" s="120" t="s">
        <v>1277</v>
      </c>
      <c r="E899" s="120" t="s">
        <v>1278</v>
      </c>
      <c r="F899" s="125" t="s">
        <v>17664</v>
      </c>
      <c r="G899" s="121" t="s">
        <v>9504</v>
      </c>
      <c r="H899" s="122" t="s">
        <v>7695</v>
      </c>
      <c r="I899" s="120">
        <v>401.6</v>
      </c>
      <c r="J899" s="120" t="s">
        <v>109</v>
      </c>
      <c r="K899" s="123">
        <v>8196.89</v>
      </c>
      <c r="L899" s="124" t="s">
        <v>12825</v>
      </c>
      <c r="M899" s="120" t="s">
        <v>1311</v>
      </c>
      <c r="N899" s="120" t="s">
        <v>4281</v>
      </c>
      <c r="O899" s="125"/>
    </row>
    <row r="900" spans="1:15" ht="13.05" customHeight="1">
      <c r="A900" s="118">
        <v>10165702</v>
      </c>
      <c r="B900" s="119">
        <v>42388</v>
      </c>
      <c r="C900" s="125" t="s">
        <v>65</v>
      </c>
      <c r="D900" s="120" t="s">
        <v>1277</v>
      </c>
      <c r="E900" s="120" t="s">
        <v>1278</v>
      </c>
      <c r="F900" s="125" t="s">
        <v>17664</v>
      </c>
      <c r="G900" s="121" t="s">
        <v>9504</v>
      </c>
      <c r="H900" s="122" t="s">
        <v>7695</v>
      </c>
      <c r="I900" s="120">
        <v>401.45</v>
      </c>
      <c r="J900" s="120" t="s">
        <v>4594</v>
      </c>
      <c r="K900" s="123">
        <v>8196.89</v>
      </c>
      <c r="L900" s="124" t="s">
        <v>12825</v>
      </c>
      <c r="M900" s="120" t="s">
        <v>11740</v>
      </c>
      <c r="N900" s="120" t="s">
        <v>4281</v>
      </c>
      <c r="O900" s="125"/>
    </row>
    <row r="901" spans="1:15" ht="14.4" customHeight="1">
      <c r="A901" s="118">
        <v>10165703</v>
      </c>
      <c r="B901" s="119">
        <v>42388</v>
      </c>
      <c r="C901" s="125" t="s">
        <v>65</v>
      </c>
      <c r="D901" s="120" t="s">
        <v>1277</v>
      </c>
      <c r="E901" s="120" t="s">
        <v>1278</v>
      </c>
      <c r="F901" s="125" t="s">
        <v>17664</v>
      </c>
      <c r="G901" s="121" t="s">
        <v>9504</v>
      </c>
      <c r="H901" s="122" t="s">
        <v>7695</v>
      </c>
      <c r="I901" s="120">
        <v>401.6</v>
      </c>
      <c r="J901" s="120" t="s">
        <v>109</v>
      </c>
      <c r="K901" s="123">
        <v>8196.89</v>
      </c>
      <c r="L901" s="124" t="s">
        <v>12825</v>
      </c>
      <c r="M901" s="120" t="s">
        <v>1312</v>
      </c>
      <c r="N901" s="120" t="s">
        <v>4281</v>
      </c>
      <c r="O901" s="125"/>
    </row>
    <row r="902" spans="1:15" ht="14.4" customHeight="1">
      <c r="A902" s="118">
        <v>10165704</v>
      </c>
      <c r="B902" s="119">
        <v>42388</v>
      </c>
      <c r="C902" s="125" t="s">
        <v>65</v>
      </c>
      <c r="D902" s="120" t="s">
        <v>1277</v>
      </c>
      <c r="E902" s="120" t="s">
        <v>1285</v>
      </c>
      <c r="F902" s="125" t="s">
        <v>17664</v>
      </c>
      <c r="G902" s="121" t="s">
        <v>9504</v>
      </c>
      <c r="H902" s="122" t="s">
        <v>7695</v>
      </c>
      <c r="I902" s="120">
        <v>403.1</v>
      </c>
      <c r="J902" s="120" t="s">
        <v>110</v>
      </c>
      <c r="K902" s="123">
        <v>8196.89</v>
      </c>
      <c r="L902" s="124" t="s">
        <v>17272</v>
      </c>
      <c r="M902" s="120" t="s">
        <v>5882</v>
      </c>
      <c r="N902" s="120" t="s">
        <v>4281</v>
      </c>
      <c r="O902" s="125"/>
    </row>
    <row r="903" spans="1:15" ht="14.4" customHeight="1">
      <c r="A903" s="118">
        <v>10165705</v>
      </c>
      <c r="B903" s="119">
        <v>42388</v>
      </c>
      <c r="C903" s="125" t="s">
        <v>65</v>
      </c>
      <c r="D903" s="120" t="s">
        <v>1277</v>
      </c>
      <c r="E903" s="120" t="s">
        <v>1278</v>
      </c>
      <c r="F903" s="125" t="s">
        <v>17664</v>
      </c>
      <c r="G903" s="121" t="s">
        <v>9504</v>
      </c>
      <c r="H903" s="122" t="s">
        <v>7695</v>
      </c>
      <c r="I903" s="120">
        <v>401.6</v>
      </c>
      <c r="J903" s="120" t="s">
        <v>109</v>
      </c>
      <c r="K903" s="123">
        <v>8197.08</v>
      </c>
      <c r="L903" s="124" t="s">
        <v>17301</v>
      </c>
      <c r="M903" s="120" t="s">
        <v>11741</v>
      </c>
      <c r="N903" s="120" t="s">
        <v>4281</v>
      </c>
      <c r="O903" s="125"/>
    </row>
    <row r="904" spans="1:15" ht="14.4" customHeight="1">
      <c r="A904" s="118">
        <v>10165776</v>
      </c>
      <c r="B904" s="119">
        <v>42388</v>
      </c>
      <c r="C904" s="125" t="s">
        <v>65</v>
      </c>
      <c r="D904" s="120" t="s">
        <v>1315</v>
      </c>
      <c r="E904" s="120" t="s">
        <v>17661</v>
      </c>
      <c r="F904" s="125" t="s">
        <v>3800</v>
      </c>
      <c r="G904" s="121" t="s">
        <v>9504</v>
      </c>
      <c r="H904" s="122" t="s">
        <v>7695</v>
      </c>
      <c r="I904" s="120">
        <v>10162948</v>
      </c>
      <c r="J904" s="120" t="s">
        <v>2032</v>
      </c>
      <c r="K904" s="123">
        <v>4013.21</v>
      </c>
      <c r="L904" s="124" t="s">
        <v>17306</v>
      </c>
      <c r="M904" s="120" t="s">
        <v>1316</v>
      </c>
      <c r="N904" s="120" t="s">
        <v>4295</v>
      </c>
      <c r="O904" s="125"/>
    </row>
    <row r="905" spans="1:15" ht="13.05" customHeight="1">
      <c r="A905" s="118">
        <v>10165777</v>
      </c>
      <c r="B905" s="119">
        <v>42388</v>
      </c>
      <c r="C905" s="125" t="s">
        <v>65</v>
      </c>
      <c r="D905" s="120" t="s">
        <v>1315</v>
      </c>
      <c r="E905" s="120" t="s">
        <v>17661</v>
      </c>
      <c r="F905" s="125" t="s">
        <v>3800</v>
      </c>
      <c r="G905" s="121" t="s">
        <v>9504</v>
      </c>
      <c r="H905" s="122" t="s">
        <v>7695</v>
      </c>
      <c r="I905" s="120">
        <v>10162944</v>
      </c>
      <c r="J905" s="120" t="s">
        <v>2032</v>
      </c>
      <c r="K905" s="123">
        <v>4013.21</v>
      </c>
      <c r="L905" s="124" t="s">
        <v>17306</v>
      </c>
      <c r="M905" s="120" t="s">
        <v>1318</v>
      </c>
      <c r="N905" s="120" t="s">
        <v>4295</v>
      </c>
      <c r="O905" s="125"/>
    </row>
    <row r="906" spans="1:15" ht="13.05" customHeight="1">
      <c r="A906" s="118">
        <v>10165778</v>
      </c>
      <c r="B906" s="119">
        <v>42388</v>
      </c>
      <c r="C906" s="125" t="s">
        <v>65</v>
      </c>
      <c r="D906" s="120" t="s">
        <v>1315</v>
      </c>
      <c r="E906" s="120" t="s">
        <v>17661</v>
      </c>
      <c r="F906" s="125" t="s">
        <v>3800</v>
      </c>
      <c r="G906" s="121" t="s">
        <v>9504</v>
      </c>
      <c r="H906" s="122" t="s">
        <v>7695</v>
      </c>
      <c r="I906" s="120">
        <v>10165449</v>
      </c>
      <c r="J906" s="120" t="s">
        <v>2032</v>
      </c>
      <c r="K906" s="123">
        <v>4013.21</v>
      </c>
      <c r="L906" s="124" t="s">
        <v>17306</v>
      </c>
      <c r="M906" s="120" t="s">
        <v>1319</v>
      </c>
      <c r="N906" s="120" t="s">
        <v>4295</v>
      </c>
      <c r="O906" s="125"/>
    </row>
    <row r="907" spans="1:15" ht="13.05" customHeight="1">
      <c r="A907" s="118">
        <v>10165779</v>
      </c>
      <c r="B907" s="119">
        <v>42388</v>
      </c>
      <c r="C907" s="125" t="s">
        <v>65</v>
      </c>
      <c r="D907" s="120" t="s">
        <v>1315</v>
      </c>
      <c r="E907" s="120" t="s">
        <v>17661</v>
      </c>
      <c r="F907" s="125" t="s">
        <v>3800</v>
      </c>
      <c r="G907" s="121" t="s">
        <v>9504</v>
      </c>
      <c r="H907" s="122" t="s">
        <v>7695</v>
      </c>
      <c r="I907" s="120">
        <v>10162954</v>
      </c>
      <c r="J907" s="120" t="s">
        <v>2032</v>
      </c>
      <c r="K907" s="123">
        <v>4013.21</v>
      </c>
      <c r="L907" s="124" t="s">
        <v>17306</v>
      </c>
      <c r="M907" s="120" t="s">
        <v>1320</v>
      </c>
      <c r="N907" s="120" t="s">
        <v>4295</v>
      </c>
      <c r="O907" s="125"/>
    </row>
    <row r="908" spans="1:15" ht="13.05" customHeight="1">
      <c r="A908" s="118">
        <v>10165780</v>
      </c>
      <c r="B908" s="119">
        <v>42388</v>
      </c>
      <c r="C908" s="125" t="s">
        <v>65</v>
      </c>
      <c r="D908" s="120" t="s">
        <v>1315</v>
      </c>
      <c r="E908" s="120" t="s">
        <v>17661</v>
      </c>
      <c r="F908" s="125" t="s">
        <v>3800</v>
      </c>
      <c r="G908" s="121" t="s">
        <v>9504</v>
      </c>
      <c r="H908" s="122" t="s">
        <v>7695</v>
      </c>
      <c r="I908" s="120">
        <v>401.6</v>
      </c>
      <c r="J908" s="120" t="s">
        <v>109</v>
      </c>
      <c r="K908" s="123">
        <v>4013.21</v>
      </c>
      <c r="L908" s="124" t="s">
        <v>17278</v>
      </c>
      <c r="M908" s="120" t="s">
        <v>1321</v>
      </c>
      <c r="N908" s="120" t="s">
        <v>4295</v>
      </c>
      <c r="O908" s="125"/>
    </row>
    <row r="909" spans="1:15" ht="13.05" customHeight="1">
      <c r="A909" s="118">
        <v>10165781</v>
      </c>
      <c r="B909" s="119">
        <v>42388</v>
      </c>
      <c r="C909" s="125" t="s">
        <v>65</v>
      </c>
      <c r="D909" s="120" t="s">
        <v>1315</v>
      </c>
      <c r="E909" s="120" t="s">
        <v>17661</v>
      </c>
      <c r="F909" s="125" t="s">
        <v>3800</v>
      </c>
      <c r="G909" s="121" t="s">
        <v>9504</v>
      </c>
      <c r="H909" s="122" t="s">
        <v>7695</v>
      </c>
      <c r="I909" s="120" t="s">
        <v>2032</v>
      </c>
      <c r="J909" s="120" t="s">
        <v>2032</v>
      </c>
      <c r="K909" s="123">
        <v>4013.21</v>
      </c>
      <c r="L909" s="124" t="s">
        <v>17278</v>
      </c>
      <c r="M909" s="120" t="s">
        <v>1322</v>
      </c>
      <c r="N909" s="120" t="s">
        <v>4295</v>
      </c>
      <c r="O909" s="125"/>
    </row>
    <row r="910" spans="1:15" ht="13.05" customHeight="1">
      <c r="A910" s="118">
        <v>10165782</v>
      </c>
      <c r="B910" s="119">
        <v>42388</v>
      </c>
      <c r="C910" s="125" t="s">
        <v>65</v>
      </c>
      <c r="D910" s="120" t="s">
        <v>1315</v>
      </c>
      <c r="E910" s="120" t="s">
        <v>17661</v>
      </c>
      <c r="F910" s="125" t="s">
        <v>3800</v>
      </c>
      <c r="G910" s="121" t="s">
        <v>9504</v>
      </c>
      <c r="H910" s="122" t="s">
        <v>7695</v>
      </c>
      <c r="I910" s="120" t="s">
        <v>2032</v>
      </c>
      <c r="J910" s="120" t="s">
        <v>2032</v>
      </c>
      <c r="K910" s="123">
        <v>4013.21</v>
      </c>
      <c r="L910" s="124" t="s">
        <v>17278</v>
      </c>
      <c r="M910" s="120" t="s">
        <v>1323</v>
      </c>
      <c r="N910" s="120" t="s">
        <v>4295</v>
      </c>
      <c r="O910" s="125"/>
    </row>
    <row r="911" spans="1:15" ht="13.05" customHeight="1">
      <c r="A911" s="118">
        <v>10165783</v>
      </c>
      <c r="B911" s="119">
        <v>42388</v>
      </c>
      <c r="C911" s="125" t="s">
        <v>65</v>
      </c>
      <c r="D911" s="120" t="s">
        <v>1315</v>
      </c>
      <c r="E911" s="120" t="s">
        <v>17661</v>
      </c>
      <c r="F911" s="125" t="s">
        <v>3800</v>
      </c>
      <c r="G911" s="121" t="s">
        <v>9504</v>
      </c>
      <c r="H911" s="122" t="s">
        <v>7695</v>
      </c>
      <c r="I911" s="120" t="s">
        <v>2032</v>
      </c>
      <c r="J911" s="120" t="s">
        <v>2032</v>
      </c>
      <c r="K911" s="123">
        <v>4013.21</v>
      </c>
      <c r="L911" s="124" t="s">
        <v>17278</v>
      </c>
      <c r="M911" s="120" t="s">
        <v>1324</v>
      </c>
      <c r="N911" s="120" t="s">
        <v>4295</v>
      </c>
      <c r="O911" s="125"/>
    </row>
    <row r="912" spans="1:15" ht="13.05" customHeight="1">
      <c r="A912" s="118">
        <v>10166517</v>
      </c>
      <c r="B912" s="119">
        <v>42388</v>
      </c>
      <c r="C912" s="125" t="s">
        <v>65</v>
      </c>
      <c r="D912" s="120" t="s">
        <v>1326</v>
      </c>
      <c r="E912" s="120" t="s">
        <v>17661</v>
      </c>
      <c r="F912" s="125" t="s">
        <v>17664</v>
      </c>
      <c r="G912" s="121" t="s">
        <v>9877</v>
      </c>
      <c r="H912" s="122" t="s">
        <v>17360</v>
      </c>
      <c r="I912" s="120">
        <v>1032</v>
      </c>
      <c r="J912" s="120" t="e">
        <v>#N/A</v>
      </c>
      <c r="K912" s="123">
        <v>22805.82</v>
      </c>
      <c r="L912" s="124" t="s">
        <v>17278</v>
      </c>
      <c r="M912" s="120" t="s">
        <v>1327</v>
      </c>
      <c r="N912" s="120" t="e">
        <v>#N/A</v>
      </c>
      <c r="O912" s="125"/>
    </row>
    <row r="913" spans="1:15" ht="13.05" customHeight="1">
      <c r="A913" s="118">
        <v>10166519</v>
      </c>
      <c r="B913" s="119">
        <v>42388</v>
      </c>
      <c r="C913" s="125" t="s">
        <v>65</v>
      </c>
      <c r="D913" s="120" t="s">
        <v>1329</v>
      </c>
      <c r="E913" s="120" t="s">
        <v>17661</v>
      </c>
      <c r="F913" s="125" t="s">
        <v>3800</v>
      </c>
      <c r="G913" s="121" t="s">
        <v>9548</v>
      </c>
      <c r="H913" s="122" t="s">
        <v>17544</v>
      </c>
      <c r="I913" s="120" t="s">
        <v>272</v>
      </c>
      <c r="J913" s="120" t="s">
        <v>110</v>
      </c>
      <c r="K913" s="123">
        <v>29896.75</v>
      </c>
      <c r="L913" s="124" t="s">
        <v>17291</v>
      </c>
      <c r="M913" s="120" t="s">
        <v>1600</v>
      </c>
      <c r="N913" s="120" t="s">
        <v>6750</v>
      </c>
      <c r="O913" s="125"/>
    </row>
    <row r="914" spans="1:15" ht="13.05" customHeight="1">
      <c r="A914" s="118">
        <v>10166520</v>
      </c>
      <c r="B914" s="119">
        <v>42388</v>
      </c>
      <c r="C914" s="125" t="s">
        <v>65</v>
      </c>
      <c r="D914" s="120" t="s">
        <v>1331</v>
      </c>
      <c r="E914" s="120" t="s">
        <v>17661</v>
      </c>
      <c r="F914" s="125" t="s">
        <v>3800</v>
      </c>
      <c r="G914" s="121" t="s">
        <v>9504</v>
      </c>
      <c r="H914" s="122" t="s">
        <v>7695</v>
      </c>
      <c r="I914" s="120" t="s">
        <v>272</v>
      </c>
      <c r="J914" s="120" t="s">
        <v>4313</v>
      </c>
      <c r="K914" s="123">
        <v>29896.75</v>
      </c>
      <c r="L914" s="124" t="s">
        <v>17291</v>
      </c>
      <c r="M914" s="120" t="s">
        <v>1332</v>
      </c>
      <c r="N914" s="120" t="s">
        <v>6750</v>
      </c>
      <c r="O914" s="125"/>
    </row>
    <row r="915" spans="1:15" ht="13.05" customHeight="1">
      <c r="A915" s="118">
        <v>10166525</v>
      </c>
      <c r="B915" s="119">
        <v>42388</v>
      </c>
      <c r="C915" s="125" t="s">
        <v>65</v>
      </c>
      <c r="D915" s="120" t="s">
        <v>1335</v>
      </c>
      <c r="E915" s="120" t="s">
        <v>17661</v>
      </c>
      <c r="F915" s="125" t="s">
        <v>17664</v>
      </c>
      <c r="G915" s="121" t="s">
        <v>9504</v>
      </c>
      <c r="H915" s="122" t="s">
        <v>7695</v>
      </c>
      <c r="I915" s="120">
        <v>401.44</v>
      </c>
      <c r="J915" s="120" t="s">
        <v>4299</v>
      </c>
      <c r="K915" s="123">
        <v>7550.84</v>
      </c>
      <c r="L915" s="124" t="s">
        <v>17284</v>
      </c>
      <c r="M915" s="120">
        <v>9139001</v>
      </c>
      <c r="N915" s="120" t="s">
        <v>4281</v>
      </c>
      <c r="O915" s="125"/>
    </row>
    <row r="916" spans="1:15" ht="13.05" customHeight="1">
      <c r="A916" s="118">
        <v>10166813</v>
      </c>
      <c r="B916" s="119">
        <v>42388</v>
      </c>
      <c r="C916" s="125" t="s">
        <v>65</v>
      </c>
      <c r="D916" s="120" t="s">
        <v>1338</v>
      </c>
      <c r="E916" s="120" t="s">
        <v>17661</v>
      </c>
      <c r="F916" s="125" t="s">
        <v>17664</v>
      </c>
      <c r="G916" s="121" t="s">
        <v>9510</v>
      </c>
      <c r="H916" s="122" t="s">
        <v>17503</v>
      </c>
      <c r="I916" s="120" t="s">
        <v>390</v>
      </c>
      <c r="J916" s="120" t="s">
        <v>5112</v>
      </c>
      <c r="K916" s="123">
        <v>14170</v>
      </c>
      <c r="L916" s="124" t="s">
        <v>17277</v>
      </c>
      <c r="M916" s="120" t="s">
        <v>1339</v>
      </c>
      <c r="N916" s="120" t="s">
        <v>4500</v>
      </c>
      <c r="O916" s="125"/>
    </row>
    <row r="917" spans="1:15" ht="13.05" customHeight="1">
      <c r="A917" s="118">
        <v>10167278</v>
      </c>
      <c r="B917" s="119">
        <v>42388</v>
      </c>
      <c r="C917" s="125" t="s">
        <v>65</v>
      </c>
      <c r="D917" s="120" t="s">
        <v>1343</v>
      </c>
      <c r="E917" s="120" t="s">
        <v>17661</v>
      </c>
      <c r="F917" s="125" t="s">
        <v>17664</v>
      </c>
      <c r="G917" s="121" t="s">
        <v>9510</v>
      </c>
      <c r="H917" s="122" t="s">
        <v>17503</v>
      </c>
      <c r="I917" s="120" t="s">
        <v>8339</v>
      </c>
      <c r="J917" s="120" t="s">
        <v>5112</v>
      </c>
      <c r="K917" s="123">
        <v>5201</v>
      </c>
      <c r="L917" s="124" t="s">
        <v>17273</v>
      </c>
      <c r="M917" s="120">
        <v>100072420</v>
      </c>
      <c r="N917" s="120" t="s">
        <v>4374</v>
      </c>
      <c r="O917" s="125"/>
    </row>
    <row r="918" spans="1:15" ht="13.05" customHeight="1">
      <c r="A918" s="118">
        <v>10167285</v>
      </c>
      <c r="B918" s="119">
        <v>42388</v>
      </c>
      <c r="C918" s="125" t="s">
        <v>65</v>
      </c>
      <c r="D918" s="120" t="s">
        <v>1348</v>
      </c>
      <c r="E918" s="120" t="s">
        <v>12358</v>
      </c>
      <c r="F918" s="125" t="s">
        <v>17664</v>
      </c>
      <c r="G918" s="121" t="s">
        <v>9905</v>
      </c>
      <c r="H918" s="122" t="s">
        <v>17552</v>
      </c>
      <c r="I918" s="120" t="s">
        <v>12359</v>
      </c>
      <c r="J918" s="120" t="s">
        <v>12359</v>
      </c>
      <c r="K918" s="123">
        <v>1200</v>
      </c>
      <c r="L918" s="124" t="s">
        <v>17288</v>
      </c>
      <c r="M918" s="120" t="s">
        <v>1349</v>
      </c>
      <c r="N918" s="120" t="s">
        <v>4295</v>
      </c>
      <c r="O918" s="125"/>
    </row>
    <row r="919" spans="1:15" ht="13.05" customHeight="1">
      <c r="A919" s="118">
        <v>10167286</v>
      </c>
      <c r="B919" s="119">
        <v>42388</v>
      </c>
      <c r="C919" s="125" t="s">
        <v>65</v>
      </c>
      <c r="D919" s="120" t="s">
        <v>1348</v>
      </c>
      <c r="E919" s="120" t="s">
        <v>17661</v>
      </c>
      <c r="F919" s="125" t="s">
        <v>17664</v>
      </c>
      <c r="G919" s="121" t="s">
        <v>9905</v>
      </c>
      <c r="H919" s="122" t="s">
        <v>17552</v>
      </c>
      <c r="I919" s="120" t="s">
        <v>390</v>
      </c>
      <c r="J919" s="120" t="s">
        <v>390</v>
      </c>
      <c r="K919" s="123">
        <v>1200</v>
      </c>
      <c r="L919" s="124" t="s">
        <v>17288</v>
      </c>
      <c r="M919" s="120" t="s">
        <v>1351</v>
      </c>
      <c r="N919" s="120" t="s">
        <v>4295</v>
      </c>
      <c r="O919" s="125"/>
    </row>
    <row r="920" spans="1:15" ht="13.05" customHeight="1">
      <c r="A920" s="118">
        <v>10167287</v>
      </c>
      <c r="B920" s="119">
        <v>42388</v>
      </c>
      <c r="C920" s="125" t="s">
        <v>65</v>
      </c>
      <c r="D920" s="120" t="s">
        <v>1348</v>
      </c>
      <c r="E920" s="120" t="s">
        <v>17661</v>
      </c>
      <c r="F920" s="125" t="s">
        <v>17664</v>
      </c>
      <c r="G920" s="121" t="s">
        <v>9882</v>
      </c>
      <c r="H920" s="122" t="s">
        <v>17548</v>
      </c>
      <c r="I920" s="120" t="s">
        <v>390</v>
      </c>
      <c r="J920" s="120" t="s">
        <v>390</v>
      </c>
      <c r="K920" s="123">
        <v>1200</v>
      </c>
      <c r="L920" s="124" t="s">
        <v>17288</v>
      </c>
      <c r="M920" s="120" t="s">
        <v>1352</v>
      </c>
      <c r="N920" s="120" t="s">
        <v>4295</v>
      </c>
      <c r="O920" s="125"/>
    </row>
    <row r="921" spans="1:15" ht="13.05" customHeight="1">
      <c r="A921" s="118">
        <v>10167288</v>
      </c>
      <c r="B921" s="119">
        <v>42388</v>
      </c>
      <c r="C921" s="125" t="s">
        <v>65</v>
      </c>
      <c r="D921" s="120" t="s">
        <v>1348</v>
      </c>
      <c r="E921" s="120" t="s">
        <v>17661</v>
      </c>
      <c r="F921" s="125" t="s">
        <v>17664</v>
      </c>
      <c r="G921" s="121" t="s">
        <v>9504</v>
      </c>
      <c r="H921" s="122" t="s">
        <v>7695</v>
      </c>
      <c r="I921" s="120">
        <v>401.6</v>
      </c>
      <c r="J921" s="120" t="s">
        <v>109</v>
      </c>
      <c r="K921" s="123">
        <v>1200</v>
      </c>
      <c r="L921" s="124" t="s">
        <v>17288</v>
      </c>
      <c r="M921" s="120" t="s">
        <v>1353</v>
      </c>
      <c r="N921" s="120" t="s">
        <v>4295</v>
      </c>
      <c r="O921" s="125"/>
    </row>
    <row r="922" spans="1:15" ht="13.05" customHeight="1">
      <c r="A922" s="118">
        <v>10167289</v>
      </c>
      <c r="B922" s="119">
        <v>42388</v>
      </c>
      <c r="C922" s="125" t="s">
        <v>65</v>
      </c>
      <c r="D922" s="120" t="s">
        <v>1348</v>
      </c>
      <c r="E922" s="120" t="s">
        <v>17661</v>
      </c>
      <c r="F922" s="125" t="s">
        <v>17664</v>
      </c>
      <c r="G922" s="121" t="s">
        <v>9515</v>
      </c>
      <c r="H922" s="122" t="s">
        <v>17550</v>
      </c>
      <c r="I922" s="120" t="s">
        <v>390</v>
      </c>
      <c r="J922" s="120" t="s">
        <v>390</v>
      </c>
      <c r="K922" s="123">
        <v>1200</v>
      </c>
      <c r="L922" s="124" t="s">
        <v>17288</v>
      </c>
      <c r="M922" s="120" t="s">
        <v>1354</v>
      </c>
      <c r="N922" s="120" t="s">
        <v>4295</v>
      </c>
      <c r="O922" s="125"/>
    </row>
    <row r="923" spans="1:15" ht="13.05" customHeight="1">
      <c r="A923" s="118">
        <v>10167291</v>
      </c>
      <c r="B923" s="119">
        <v>42388</v>
      </c>
      <c r="C923" s="125" t="s">
        <v>65</v>
      </c>
      <c r="D923" s="120" t="s">
        <v>1348</v>
      </c>
      <c r="E923" s="120" t="s">
        <v>17661</v>
      </c>
      <c r="F923" s="125" t="s">
        <v>17664</v>
      </c>
      <c r="G923" s="121" t="s">
        <v>9515</v>
      </c>
      <c r="H923" s="122" t="s">
        <v>17550</v>
      </c>
      <c r="I923" s="120" t="s">
        <v>390</v>
      </c>
      <c r="J923" s="120" t="s">
        <v>390</v>
      </c>
      <c r="K923" s="123">
        <v>1200</v>
      </c>
      <c r="L923" s="124" t="s">
        <v>17288</v>
      </c>
      <c r="M923" s="120" t="s">
        <v>1355</v>
      </c>
      <c r="N923" s="120" t="s">
        <v>4295</v>
      </c>
      <c r="O923" s="125"/>
    </row>
    <row r="924" spans="1:15" ht="14.4" customHeight="1">
      <c r="A924" s="118">
        <v>10167293</v>
      </c>
      <c r="B924" s="119">
        <v>42388</v>
      </c>
      <c r="C924" s="125" t="s">
        <v>65</v>
      </c>
      <c r="D924" s="120" t="s">
        <v>1356</v>
      </c>
      <c r="E924" s="120" t="s">
        <v>17661</v>
      </c>
      <c r="F924" s="125" t="s">
        <v>17664</v>
      </c>
      <c r="G924" s="121" t="s">
        <v>9780</v>
      </c>
      <c r="H924" s="122" t="s">
        <v>17553</v>
      </c>
      <c r="I924" s="120" t="s">
        <v>110</v>
      </c>
      <c r="J924" s="120" t="s">
        <v>110</v>
      </c>
      <c r="K924" s="123">
        <v>2612.37</v>
      </c>
      <c r="L924" s="124" t="s">
        <v>17288</v>
      </c>
      <c r="M924" s="120" t="s">
        <v>1357</v>
      </c>
      <c r="N924" s="120" t="s">
        <v>4295</v>
      </c>
      <c r="O924" s="125"/>
    </row>
    <row r="925" spans="1:15" ht="14.4" customHeight="1">
      <c r="A925" s="118">
        <v>10167343</v>
      </c>
      <c r="B925" s="119">
        <v>42388</v>
      </c>
      <c r="C925" s="125" t="s">
        <v>65</v>
      </c>
      <c r="D925" s="120" t="s">
        <v>1362</v>
      </c>
      <c r="E925" s="120" t="s">
        <v>1363</v>
      </c>
      <c r="F925" s="125" t="s">
        <v>17664</v>
      </c>
      <c r="G925" s="121" t="s">
        <v>9504</v>
      </c>
      <c r="H925" s="122" t="s">
        <v>7695</v>
      </c>
      <c r="I925" s="120">
        <v>401.6</v>
      </c>
      <c r="J925" s="120" t="s">
        <v>109</v>
      </c>
      <c r="K925" s="123">
        <v>3116.75</v>
      </c>
      <c r="L925" s="124" t="s">
        <v>12825</v>
      </c>
      <c r="M925" s="120" t="s">
        <v>1364</v>
      </c>
      <c r="N925" s="120" t="s">
        <v>4295</v>
      </c>
      <c r="O925" s="125"/>
    </row>
    <row r="926" spans="1:15" ht="14.4" customHeight="1">
      <c r="A926" s="118">
        <v>10167344</v>
      </c>
      <c r="B926" s="119">
        <v>42388</v>
      </c>
      <c r="C926" s="125" t="s">
        <v>65</v>
      </c>
      <c r="D926" s="120" t="s">
        <v>1362</v>
      </c>
      <c r="E926" s="120" t="s">
        <v>1366</v>
      </c>
      <c r="F926" s="125" t="s">
        <v>17664</v>
      </c>
      <c r="G926" s="121" t="s">
        <v>9504</v>
      </c>
      <c r="H926" s="122" t="s">
        <v>7695</v>
      </c>
      <c r="I926" s="120">
        <v>401.6</v>
      </c>
      <c r="J926" s="120" t="s">
        <v>4594</v>
      </c>
      <c r="K926" s="123">
        <v>3116.75</v>
      </c>
      <c r="L926" s="124" t="s">
        <v>17294</v>
      </c>
      <c r="M926" s="120" t="s">
        <v>7834</v>
      </c>
      <c r="N926" s="120" t="s">
        <v>4295</v>
      </c>
      <c r="O926" s="125"/>
    </row>
    <row r="927" spans="1:15" ht="14.4" customHeight="1">
      <c r="A927" s="118">
        <v>10167345</v>
      </c>
      <c r="B927" s="119">
        <v>42388</v>
      </c>
      <c r="C927" s="125" t="s">
        <v>65</v>
      </c>
      <c r="D927" s="120" t="s">
        <v>1362</v>
      </c>
      <c r="E927" s="120" t="s">
        <v>17661</v>
      </c>
      <c r="F927" s="125" t="s">
        <v>17664</v>
      </c>
      <c r="G927" s="121" t="s">
        <v>10877</v>
      </c>
      <c r="H927" s="122" t="s">
        <v>16681</v>
      </c>
      <c r="I927" s="120" t="s">
        <v>110</v>
      </c>
      <c r="J927" s="120" t="s">
        <v>110</v>
      </c>
      <c r="K927" s="123">
        <v>3116.75</v>
      </c>
      <c r="L927" s="124" t="s">
        <v>12825</v>
      </c>
      <c r="M927" s="120" t="s">
        <v>12394</v>
      </c>
      <c r="N927" s="120" t="s">
        <v>4295</v>
      </c>
      <c r="O927" s="125"/>
    </row>
    <row r="928" spans="1:15" ht="14.4" customHeight="1">
      <c r="A928" s="118">
        <v>10167346</v>
      </c>
      <c r="B928" s="119">
        <v>42388</v>
      </c>
      <c r="C928" s="125" t="s">
        <v>65</v>
      </c>
      <c r="D928" s="120" t="s">
        <v>1362</v>
      </c>
      <c r="E928" s="120" t="s">
        <v>7811</v>
      </c>
      <c r="F928" s="125" t="s">
        <v>17664</v>
      </c>
      <c r="G928" s="121" t="s">
        <v>16206</v>
      </c>
      <c r="H928" s="122" t="s">
        <v>17446</v>
      </c>
      <c r="I928" s="120" t="s">
        <v>110</v>
      </c>
      <c r="J928" s="120" t="s">
        <v>110</v>
      </c>
      <c r="K928" s="123">
        <v>3116.75</v>
      </c>
      <c r="L928" s="124" t="s">
        <v>17301</v>
      </c>
      <c r="M928" s="120" t="s">
        <v>12222</v>
      </c>
      <c r="N928" s="120" t="s">
        <v>4295</v>
      </c>
      <c r="O928" s="125"/>
    </row>
    <row r="929" spans="1:15" ht="14.4" customHeight="1">
      <c r="A929" s="118">
        <v>10167347</v>
      </c>
      <c r="B929" s="119">
        <v>42388</v>
      </c>
      <c r="C929" s="125" t="s">
        <v>65</v>
      </c>
      <c r="D929" s="120" t="s">
        <v>1362</v>
      </c>
      <c r="E929" s="120" t="s">
        <v>1363</v>
      </c>
      <c r="F929" s="125" t="s">
        <v>17664</v>
      </c>
      <c r="G929" s="121" t="s">
        <v>9504</v>
      </c>
      <c r="H929" s="122" t="s">
        <v>7695</v>
      </c>
      <c r="I929" s="120">
        <v>401.6</v>
      </c>
      <c r="J929" s="120" t="s">
        <v>109</v>
      </c>
      <c r="K929" s="123">
        <v>3116.75</v>
      </c>
      <c r="L929" s="124" t="s">
        <v>17281</v>
      </c>
      <c r="M929" s="120" t="s">
        <v>1367</v>
      </c>
      <c r="N929" s="120" t="s">
        <v>4295</v>
      </c>
      <c r="O929" s="125"/>
    </row>
    <row r="930" spans="1:15" ht="14.4" customHeight="1">
      <c r="A930" s="118">
        <v>10167348</v>
      </c>
      <c r="B930" s="119">
        <v>42388</v>
      </c>
      <c r="C930" s="125" t="s">
        <v>65</v>
      </c>
      <c r="D930" s="120" t="s">
        <v>1362</v>
      </c>
      <c r="E930" s="120" t="s">
        <v>1363</v>
      </c>
      <c r="F930" s="125" t="s">
        <v>17664</v>
      </c>
      <c r="G930" s="121" t="s">
        <v>9504</v>
      </c>
      <c r="H930" s="122" t="s">
        <v>7695</v>
      </c>
      <c r="I930" s="120">
        <v>401.6</v>
      </c>
      <c r="J930" s="120" t="s">
        <v>109</v>
      </c>
      <c r="K930" s="123">
        <v>3116.75</v>
      </c>
      <c r="L930" s="124" t="s">
        <v>12825</v>
      </c>
      <c r="M930" s="120" t="s">
        <v>1368</v>
      </c>
      <c r="N930" s="120" t="s">
        <v>4295</v>
      </c>
      <c r="O930" s="125"/>
    </row>
    <row r="931" spans="1:15" ht="13.05" customHeight="1">
      <c r="A931" s="118">
        <v>10167349</v>
      </c>
      <c r="B931" s="119">
        <v>42388</v>
      </c>
      <c r="C931" s="125" t="s">
        <v>65</v>
      </c>
      <c r="D931" s="120" t="s">
        <v>1362</v>
      </c>
      <c r="E931" s="120" t="s">
        <v>7811</v>
      </c>
      <c r="F931" s="125" t="s">
        <v>17664</v>
      </c>
      <c r="G931" s="121" t="s">
        <v>9916</v>
      </c>
      <c r="H931" s="122" t="s">
        <v>17469</v>
      </c>
      <c r="I931" s="120">
        <v>52204</v>
      </c>
      <c r="J931" s="120" t="s">
        <v>1369</v>
      </c>
      <c r="K931" s="123">
        <v>3116.75</v>
      </c>
      <c r="L931" s="124" t="s">
        <v>17278</v>
      </c>
      <c r="M931" s="120" t="s">
        <v>5893</v>
      </c>
      <c r="N931" s="120" t="s">
        <v>4295</v>
      </c>
      <c r="O931" s="125"/>
    </row>
    <row r="932" spans="1:15" ht="13.05" customHeight="1">
      <c r="A932" s="118">
        <v>10167350</v>
      </c>
      <c r="B932" s="119">
        <v>42388</v>
      </c>
      <c r="C932" s="125" t="s">
        <v>65</v>
      </c>
      <c r="D932" s="120" t="s">
        <v>1362</v>
      </c>
      <c r="E932" s="120" t="s">
        <v>1363</v>
      </c>
      <c r="F932" s="125" t="s">
        <v>17664</v>
      </c>
      <c r="G932" s="121" t="s">
        <v>9504</v>
      </c>
      <c r="H932" s="122" t="s">
        <v>7695</v>
      </c>
      <c r="I932" s="120">
        <v>401.6</v>
      </c>
      <c r="J932" s="120" t="s">
        <v>109</v>
      </c>
      <c r="K932" s="123">
        <v>3116.75</v>
      </c>
      <c r="L932" s="124" t="s">
        <v>17281</v>
      </c>
      <c r="M932" s="120" t="s">
        <v>1370</v>
      </c>
      <c r="N932" s="120" t="s">
        <v>4295</v>
      </c>
      <c r="O932" s="125"/>
    </row>
    <row r="933" spans="1:15" ht="13.05" customHeight="1">
      <c r="A933" s="118">
        <v>10167351</v>
      </c>
      <c r="B933" s="119">
        <v>42388</v>
      </c>
      <c r="C933" s="125" t="s">
        <v>65</v>
      </c>
      <c r="D933" s="120" t="s">
        <v>1362</v>
      </c>
      <c r="E933" s="120" t="s">
        <v>17661</v>
      </c>
      <c r="F933" s="125" t="s">
        <v>17664</v>
      </c>
      <c r="G933" s="121" t="s">
        <v>9504</v>
      </c>
      <c r="H933" s="122" t="s">
        <v>7695</v>
      </c>
      <c r="I933" s="120" t="s">
        <v>110</v>
      </c>
      <c r="J933" s="120" t="s">
        <v>390</v>
      </c>
      <c r="K933" s="123">
        <v>3116.75</v>
      </c>
      <c r="L933" s="124" t="s">
        <v>12825</v>
      </c>
      <c r="M933" s="120" t="s">
        <v>1371</v>
      </c>
      <c r="N933" s="120" t="s">
        <v>4295</v>
      </c>
      <c r="O933" s="125"/>
    </row>
    <row r="934" spans="1:15" ht="13.05" customHeight="1">
      <c r="A934" s="118">
        <v>10167352</v>
      </c>
      <c r="B934" s="119">
        <v>42388</v>
      </c>
      <c r="C934" s="125" t="s">
        <v>65</v>
      </c>
      <c r="D934" s="120" t="s">
        <v>1362</v>
      </c>
      <c r="E934" s="120" t="s">
        <v>1363</v>
      </c>
      <c r="F934" s="125" t="s">
        <v>17664</v>
      </c>
      <c r="G934" s="121" t="s">
        <v>9504</v>
      </c>
      <c r="H934" s="122" t="s">
        <v>7695</v>
      </c>
      <c r="I934" s="120">
        <v>401.6</v>
      </c>
      <c r="J934" s="120" t="s">
        <v>109</v>
      </c>
      <c r="K934" s="123">
        <v>3116.75</v>
      </c>
      <c r="L934" s="124" t="s">
        <v>12825</v>
      </c>
      <c r="M934" s="120" t="s">
        <v>1372</v>
      </c>
      <c r="N934" s="120" t="s">
        <v>4295</v>
      </c>
      <c r="O934" s="125"/>
    </row>
    <row r="935" spans="1:15" ht="13.05" customHeight="1">
      <c r="A935" s="118">
        <v>10167353</v>
      </c>
      <c r="B935" s="119">
        <v>42388</v>
      </c>
      <c r="C935" s="125" t="s">
        <v>65</v>
      </c>
      <c r="D935" s="120" t="s">
        <v>1362</v>
      </c>
      <c r="E935" s="120" t="s">
        <v>1363</v>
      </c>
      <c r="F935" s="125" t="s">
        <v>17664</v>
      </c>
      <c r="G935" s="121" t="s">
        <v>9504</v>
      </c>
      <c r="H935" s="122" t="s">
        <v>7695</v>
      </c>
      <c r="I935" s="120">
        <v>401.6</v>
      </c>
      <c r="J935" s="120" t="s">
        <v>109</v>
      </c>
      <c r="K935" s="123">
        <v>3116.75</v>
      </c>
      <c r="L935" s="124" t="s">
        <v>17281</v>
      </c>
      <c r="M935" s="120" t="s">
        <v>1373</v>
      </c>
      <c r="N935" s="120" t="s">
        <v>4295</v>
      </c>
      <c r="O935" s="125"/>
    </row>
    <row r="936" spans="1:15" ht="13.05" customHeight="1">
      <c r="A936" s="118">
        <v>10167354</v>
      </c>
      <c r="B936" s="119">
        <v>42388</v>
      </c>
      <c r="C936" s="125" t="s">
        <v>65</v>
      </c>
      <c r="D936" s="120" t="s">
        <v>1362</v>
      </c>
      <c r="E936" s="120" t="s">
        <v>1363</v>
      </c>
      <c r="F936" s="125" t="s">
        <v>17664</v>
      </c>
      <c r="G936" s="121" t="s">
        <v>9504</v>
      </c>
      <c r="H936" s="122" t="s">
        <v>7695</v>
      </c>
      <c r="I936" s="120">
        <v>401.6</v>
      </c>
      <c r="J936" s="120" t="s">
        <v>109</v>
      </c>
      <c r="K936" s="123">
        <v>3116.75</v>
      </c>
      <c r="L936" s="124" t="s">
        <v>17282</v>
      </c>
      <c r="M936" s="120" t="s">
        <v>1374</v>
      </c>
      <c r="N936" s="120" t="s">
        <v>4295</v>
      </c>
      <c r="O936" s="125"/>
    </row>
    <row r="937" spans="1:15" ht="14.4" customHeight="1">
      <c r="A937" s="118">
        <v>10167355</v>
      </c>
      <c r="B937" s="119">
        <v>42388</v>
      </c>
      <c r="C937" s="125" t="s">
        <v>65</v>
      </c>
      <c r="D937" s="120" t="s">
        <v>1362</v>
      </c>
      <c r="E937" s="120" t="s">
        <v>1363</v>
      </c>
      <c r="F937" s="125" t="s">
        <v>17664</v>
      </c>
      <c r="G937" s="121" t="s">
        <v>9504</v>
      </c>
      <c r="H937" s="122" t="s">
        <v>7695</v>
      </c>
      <c r="I937" s="120">
        <v>401.6</v>
      </c>
      <c r="J937" s="120" t="s">
        <v>109</v>
      </c>
      <c r="K937" s="123">
        <v>3116.75</v>
      </c>
      <c r="L937" s="124" t="s">
        <v>17281</v>
      </c>
      <c r="M937" s="120" t="s">
        <v>1375</v>
      </c>
      <c r="N937" s="120" t="s">
        <v>4295</v>
      </c>
      <c r="O937" s="125"/>
    </row>
    <row r="938" spans="1:15" ht="14.4" customHeight="1">
      <c r="A938" s="118">
        <v>10167356</v>
      </c>
      <c r="B938" s="119">
        <v>42388</v>
      </c>
      <c r="C938" s="125" t="s">
        <v>65</v>
      </c>
      <c r="D938" s="120" t="s">
        <v>1362</v>
      </c>
      <c r="E938" s="120" t="s">
        <v>1363</v>
      </c>
      <c r="F938" s="125" t="s">
        <v>17664</v>
      </c>
      <c r="G938" s="121" t="s">
        <v>9504</v>
      </c>
      <c r="H938" s="122" t="s">
        <v>7695</v>
      </c>
      <c r="I938" s="120">
        <v>401.6</v>
      </c>
      <c r="J938" s="120" t="s">
        <v>109</v>
      </c>
      <c r="K938" s="123">
        <v>3116.75</v>
      </c>
      <c r="L938" s="124" t="s">
        <v>17281</v>
      </c>
      <c r="M938" s="120" t="s">
        <v>1376</v>
      </c>
      <c r="N938" s="120" t="s">
        <v>4295</v>
      </c>
      <c r="O938" s="125"/>
    </row>
    <row r="939" spans="1:15" ht="14.4" customHeight="1">
      <c r="A939" s="118">
        <v>10167357</v>
      </c>
      <c r="B939" s="119">
        <v>42388</v>
      </c>
      <c r="C939" s="125" t="s">
        <v>65</v>
      </c>
      <c r="D939" s="120" t="s">
        <v>1362</v>
      </c>
      <c r="E939" s="120" t="s">
        <v>1363</v>
      </c>
      <c r="F939" s="125" t="s">
        <v>17664</v>
      </c>
      <c r="G939" s="121" t="s">
        <v>9504</v>
      </c>
      <c r="H939" s="122" t="s">
        <v>7695</v>
      </c>
      <c r="I939" s="120">
        <v>401.6</v>
      </c>
      <c r="J939" s="120" t="s">
        <v>109</v>
      </c>
      <c r="K939" s="123">
        <v>3116.75</v>
      </c>
      <c r="L939" s="124" t="s">
        <v>12825</v>
      </c>
      <c r="M939" s="120" t="s">
        <v>1377</v>
      </c>
      <c r="N939" s="120" t="s">
        <v>4295</v>
      </c>
      <c r="O939" s="125"/>
    </row>
    <row r="940" spans="1:15" ht="14.4" customHeight="1">
      <c r="A940" s="118">
        <v>10167358</v>
      </c>
      <c r="B940" s="119">
        <v>42388</v>
      </c>
      <c r="C940" s="125" t="s">
        <v>65</v>
      </c>
      <c r="D940" s="120" t="s">
        <v>1362</v>
      </c>
      <c r="E940" s="120" t="s">
        <v>1363</v>
      </c>
      <c r="F940" s="125" t="s">
        <v>17664</v>
      </c>
      <c r="G940" s="121" t="s">
        <v>16716</v>
      </c>
      <c r="H940" s="122" t="s">
        <v>17555</v>
      </c>
      <c r="I940" s="120" t="s">
        <v>110</v>
      </c>
      <c r="J940" s="120" t="s">
        <v>390</v>
      </c>
      <c r="K940" s="123">
        <v>3116.75</v>
      </c>
      <c r="L940" s="124" t="s">
        <v>12825</v>
      </c>
      <c r="M940" s="120" t="s">
        <v>1378</v>
      </c>
      <c r="N940" s="120" t="s">
        <v>4295</v>
      </c>
      <c r="O940" s="125"/>
    </row>
    <row r="941" spans="1:15" ht="14.4" customHeight="1">
      <c r="A941" s="118">
        <v>10167854</v>
      </c>
      <c r="B941" s="119">
        <v>42388</v>
      </c>
      <c r="C941" s="125" t="s">
        <v>65</v>
      </c>
      <c r="D941" s="120" t="s">
        <v>1391</v>
      </c>
      <c r="E941" s="120" t="s">
        <v>17661</v>
      </c>
      <c r="F941" s="125" t="s">
        <v>17664</v>
      </c>
      <c r="G941" s="121" t="s">
        <v>9510</v>
      </c>
      <c r="H941" s="122" t="s">
        <v>17503</v>
      </c>
      <c r="I941" s="120" t="s">
        <v>390</v>
      </c>
      <c r="J941" s="120" t="e">
        <v>#N/A</v>
      </c>
      <c r="K941" s="123">
        <v>5196.75</v>
      </c>
      <c r="L941" s="124" t="s">
        <v>17277</v>
      </c>
      <c r="M941" s="120" t="s">
        <v>17661</v>
      </c>
      <c r="N941" s="120" t="e">
        <v>#N/A</v>
      </c>
      <c r="O941" s="125"/>
    </row>
    <row r="942" spans="1:15" ht="14.4" customHeight="1">
      <c r="A942" s="118">
        <v>10167914</v>
      </c>
      <c r="B942" s="119">
        <v>42388</v>
      </c>
      <c r="C942" s="125" t="s">
        <v>65</v>
      </c>
      <c r="D942" s="120" t="s">
        <v>1399</v>
      </c>
      <c r="E942" s="120">
        <v>4400</v>
      </c>
      <c r="F942" s="125" t="s">
        <v>17664</v>
      </c>
      <c r="G942" s="121" t="s">
        <v>9504</v>
      </c>
      <c r="H942" s="122" t="s">
        <v>7695</v>
      </c>
      <c r="I942" s="120" t="s">
        <v>11742</v>
      </c>
      <c r="J942" s="120" t="s">
        <v>4587</v>
      </c>
      <c r="K942" s="123">
        <v>24368.5</v>
      </c>
      <c r="L942" s="124" t="s">
        <v>17278</v>
      </c>
      <c r="M942" s="120" t="s">
        <v>1401</v>
      </c>
      <c r="N942" s="120" t="s">
        <v>4295</v>
      </c>
      <c r="O942" s="125"/>
    </row>
    <row r="943" spans="1:15" ht="14.4" customHeight="1">
      <c r="A943" s="118">
        <v>10167916</v>
      </c>
      <c r="B943" s="119">
        <v>42388</v>
      </c>
      <c r="C943" s="125" t="s">
        <v>65</v>
      </c>
      <c r="D943" s="120" t="s">
        <v>1399</v>
      </c>
      <c r="E943" s="120" t="s">
        <v>17661</v>
      </c>
      <c r="F943" s="125" t="s">
        <v>17664</v>
      </c>
      <c r="G943" s="121" t="s">
        <v>9880</v>
      </c>
      <c r="H943" s="122" t="s">
        <v>17428</v>
      </c>
      <c r="I943" s="120" t="s">
        <v>110</v>
      </c>
      <c r="J943" s="120" t="e">
        <v>#N/A</v>
      </c>
      <c r="K943" s="123">
        <v>24368.5</v>
      </c>
      <c r="L943" s="124" t="s">
        <v>17278</v>
      </c>
      <c r="M943" s="120" t="s">
        <v>1404</v>
      </c>
      <c r="N943" s="120" t="e">
        <v>#N/A</v>
      </c>
      <c r="O943" s="125"/>
    </row>
    <row r="944" spans="1:15" ht="14.4" customHeight="1">
      <c r="A944" s="118">
        <v>10167917</v>
      </c>
      <c r="B944" s="119">
        <v>42388</v>
      </c>
      <c r="C944" s="125" t="s">
        <v>65</v>
      </c>
      <c r="D944" s="120" t="s">
        <v>1379</v>
      </c>
      <c r="E944" s="120" t="s">
        <v>17661</v>
      </c>
      <c r="F944" s="125" t="s">
        <v>17664</v>
      </c>
      <c r="G944" s="121" t="s">
        <v>9510</v>
      </c>
      <c r="H944" s="122" t="s">
        <v>17503</v>
      </c>
      <c r="I944" s="120" t="s">
        <v>390</v>
      </c>
      <c r="J944" s="120" t="s">
        <v>5489</v>
      </c>
      <c r="K944" s="123">
        <v>2292.14</v>
      </c>
      <c r="L944" s="124" t="s">
        <v>17277</v>
      </c>
      <c r="M944" s="120" t="s">
        <v>1405</v>
      </c>
      <c r="N944" s="120" t="s">
        <v>4301</v>
      </c>
      <c r="O944" s="125"/>
    </row>
    <row r="945" spans="1:15" ht="14.4" customHeight="1">
      <c r="A945" s="118">
        <v>10167918</v>
      </c>
      <c r="B945" s="119">
        <v>42388</v>
      </c>
      <c r="C945" s="125" t="s">
        <v>65</v>
      </c>
      <c r="D945" s="120" t="s">
        <v>1379</v>
      </c>
      <c r="E945" s="120" t="s">
        <v>17661</v>
      </c>
      <c r="F945" s="125" t="s">
        <v>17664</v>
      </c>
      <c r="G945" s="121" t="s">
        <v>9510</v>
      </c>
      <c r="H945" s="122" t="s">
        <v>17503</v>
      </c>
      <c r="I945" s="120" t="s">
        <v>390</v>
      </c>
      <c r="J945" s="120" t="s">
        <v>5700</v>
      </c>
      <c r="K945" s="123">
        <v>2292.14</v>
      </c>
      <c r="L945" s="124" t="s">
        <v>17277</v>
      </c>
      <c r="M945" s="120" t="s">
        <v>1407</v>
      </c>
      <c r="N945" s="120" t="s">
        <v>4301</v>
      </c>
      <c r="O945" s="125"/>
    </row>
    <row r="946" spans="1:15" ht="14.4" customHeight="1">
      <c r="A946" s="118">
        <v>10167919</v>
      </c>
      <c r="B946" s="119">
        <v>42388</v>
      </c>
      <c r="C946" s="125" t="s">
        <v>65</v>
      </c>
      <c r="D946" s="120" t="s">
        <v>1379</v>
      </c>
      <c r="E946" s="120" t="s">
        <v>17661</v>
      </c>
      <c r="F946" s="125" t="s">
        <v>17664</v>
      </c>
      <c r="G946" s="121" t="s">
        <v>9510</v>
      </c>
      <c r="H946" s="122" t="s">
        <v>17503</v>
      </c>
      <c r="I946" s="120" t="s">
        <v>110</v>
      </c>
      <c r="J946" s="120" t="s">
        <v>957</v>
      </c>
      <c r="K946" s="123">
        <v>2292.14</v>
      </c>
      <c r="L946" s="124" t="s">
        <v>17277</v>
      </c>
      <c r="M946" s="120" t="s">
        <v>1408</v>
      </c>
      <c r="N946" s="120" t="s">
        <v>4301</v>
      </c>
      <c r="O946" s="125"/>
    </row>
    <row r="947" spans="1:15" ht="14.4" customHeight="1">
      <c r="A947" s="118">
        <v>10168550</v>
      </c>
      <c r="B947" s="119">
        <v>42388</v>
      </c>
      <c r="C947" s="125" t="s">
        <v>65</v>
      </c>
      <c r="D947" s="120" t="s">
        <v>1417</v>
      </c>
      <c r="E947" s="120" t="s">
        <v>17661</v>
      </c>
      <c r="F947" s="125" t="s">
        <v>17664</v>
      </c>
      <c r="G947" s="121" t="s">
        <v>9504</v>
      </c>
      <c r="H947" s="122" t="s">
        <v>7695</v>
      </c>
      <c r="I947" s="120" t="s">
        <v>11725</v>
      </c>
      <c r="J947" s="120" t="s">
        <v>4299</v>
      </c>
      <c r="K947" s="123">
        <v>75388.5</v>
      </c>
      <c r="L947" s="124" t="s">
        <v>17283</v>
      </c>
      <c r="M947" s="120" t="s">
        <v>1418</v>
      </c>
      <c r="N947" s="120" t="s">
        <v>4281</v>
      </c>
      <c r="O947" s="125"/>
    </row>
    <row r="948" spans="1:15" ht="14.4" customHeight="1">
      <c r="A948" s="118">
        <v>10168551</v>
      </c>
      <c r="B948" s="119">
        <v>42388</v>
      </c>
      <c r="C948" s="125" t="s">
        <v>65</v>
      </c>
      <c r="D948" s="120" t="s">
        <v>1420</v>
      </c>
      <c r="E948" s="120" t="s">
        <v>1422</v>
      </c>
      <c r="F948" s="125" t="s">
        <v>17664</v>
      </c>
      <c r="G948" s="121" t="s">
        <v>9504</v>
      </c>
      <c r="H948" s="122" t="s">
        <v>7695</v>
      </c>
      <c r="I948" s="120">
        <v>401.46</v>
      </c>
      <c r="J948" s="120" t="s">
        <v>109</v>
      </c>
      <c r="K948" s="123">
        <v>6229.11</v>
      </c>
      <c r="L948" s="124" t="s">
        <v>17271</v>
      </c>
      <c r="M948" s="120" t="s">
        <v>1423</v>
      </c>
      <c r="N948" s="120" t="s">
        <v>4301</v>
      </c>
      <c r="O948" s="125"/>
    </row>
    <row r="949" spans="1:15" ht="14.4" customHeight="1">
      <c r="A949" s="118">
        <v>10168552</v>
      </c>
      <c r="B949" s="119">
        <v>42388</v>
      </c>
      <c r="C949" s="125" t="s">
        <v>65</v>
      </c>
      <c r="D949" s="120" t="s">
        <v>1425</v>
      </c>
      <c r="E949" s="120" t="s">
        <v>1427</v>
      </c>
      <c r="F949" s="125" t="s">
        <v>17664</v>
      </c>
      <c r="G949" s="121" t="s">
        <v>9933</v>
      </c>
      <c r="H949" s="122" t="s">
        <v>17365</v>
      </c>
      <c r="I949" s="120" t="s">
        <v>110</v>
      </c>
      <c r="J949" s="120" t="s">
        <v>4726</v>
      </c>
      <c r="K949" s="123">
        <v>5402.02</v>
      </c>
      <c r="L949" s="124" t="s">
        <v>17288</v>
      </c>
      <c r="M949" s="120" t="s">
        <v>1428</v>
      </c>
      <c r="N949" s="120" t="s">
        <v>4301</v>
      </c>
      <c r="O949" s="125"/>
    </row>
    <row r="950" spans="1:15" ht="14.4" customHeight="1">
      <c r="A950" s="118">
        <v>10168553</v>
      </c>
      <c r="B950" s="119">
        <v>42388</v>
      </c>
      <c r="C950" s="125" t="s">
        <v>65</v>
      </c>
      <c r="D950" s="120" t="s">
        <v>1425</v>
      </c>
      <c r="E950" s="120" t="s">
        <v>17661</v>
      </c>
      <c r="F950" s="125" t="s">
        <v>17664</v>
      </c>
      <c r="G950" s="121" t="s">
        <v>9935</v>
      </c>
      <c r="H950" s="122" t="s">
        <v>17373</v>
      </c>
      <c r="I950" s="120" t="s">
        <v>110</v>
      </c>
      <c r="J950" s="120" t="s">
        <v>4729</v>
      </c>
      <c r="K950" s="123">
        <v>5402.02</v>
      </c>
      <c r="L950" s="124" t="s">
        <v>17288</v>
      </c>
      <c r="M950" s="120" t="s">
        <v>1430</v>
      </c>
      <c r="N950" s="120" t="s">
        <v>4301</v>
      </c>
      <c r="O950" s="125"/>
    </row>
    <row r="951" spans="1:15" ht="13.05" customHeight="1">
      <c r="A951" s="118">
        <v>10168554</v>
      </c>
      <c r="B951" s="119">
        <v>42388</v>
      </c>
      <c r="C951" s="125" t="s">
        <v>65</v>
      </c>
      <c r="D951" s="120" t="s">
        <v>1420</v>
      </c>
      <c r="E951" s="120" t="s">
        <v>17661</v>
      </c>
      <c r="F951" s="125" t="s">
        <v>17664</v>
      </c>
      <c r="G951" s="121" t="s">
        <v>9504</v>
      </c>
      <c r="H951" s="122" t="s">
        <v>7695</v>
      </c>
      <c r="I951" s="120">
        <v>401.6</v>
      </c>
      <c r="J951" s="120" t="s">
        <v>12848</v>
      </c>
      <c r="K951" s="123">
        <v>6229.11</v>
      </c>
      <c r="L951" s="124" t="s">
        <v>17288</v>
      </c>
      <c r="M951" s="120" t="s">
        <v>1431</v>
      </c>
      <c r="N951" s="120" t="s">
        <v>4374</v>
      </c>
      <c r="O951" s="125"/>
    </row>
    <row r="952" spans="1:15" ht="13.05" customHeight="1">
      <c r="A952" s="118">
        <v>10168581</v>
      </c>
      <c r="B952" s="119">
        <v>42388</v>
      </c>
      <c r="C952" s="125" t="s">
        <v>65</v>
      </c>
      <c r="D952" s="120" t="s">
        <v>1165</v>
      </c>
      <c r="E952" s="120" t="s">
        <v>17661</v>
      </c>
      <c r="F952" s="125" t="s">
        <v>17664</v>
      </c>
      <c r="G952" s="121" t="s">
        <v>9504</v>
      </c>
      <c r="H952" s="122" t="s">
        <v>7695</v>
      </c>
      <c r="I952" s="120">
        <v>401.35</v>
      </c>
      <c r="J952" s="120" t="e">
        <v>#N/A</v>
      </c>
      <c r="K952" s="123">
        <v>1503.98</v>
      </c>
      <c r="L952" s="124" t="s">
        <v>17271</v>
      </c>
      <c r="M952" s="120" t="s">
        <v>1433</v>
      </c>
      <c r="N952" s="120" t="e">
        <v>#N/A</v>
      </c>
      <c r="O952" s="125"/>
    </row>
    <row r="953" spans="1:15" ht="13.05" customHeight="1">
      <c r="A953" s="118">
        <v>10168587</v>
      </c>
      <c r="B953" s="119">
        <v>42388</v>
      </c>
      <c r="C953" s="125" t="s">
        <v>65</v>
      </c>
      <c r="D953" s="120" t="s">
        <v>1434</v>
      </c>
      <c r="E953" s="120" t="s">
        <v>17661</v>
      </c>
      <c r="F953" s="125" t="s">
        <v>17664</v>
      </c>
      <c r="G953" s="121" t="s">
        <v>9504</v>
      </c>
      <c r="H953" s="122" t="s">
        <v>7695</v>
      </c>
      <c r="I953" s="120">
        <v>401.24</v>
      </c>
      <c r="J953" s="120" t="s">
        <v>4389</v>
      </c>
      <c r="K953" s="123">
        <v>1900.9</v>
      </c>
      <c r="L953" s="124" t="s">
        <v>14118</v>
      </c>
      <c r="M953" s="120" t="s">
        <v>1435</v>
      </c>
      <c r="N953" s="120" t="s">
        <v>4374</v>
      </c>
      <c r="O953" s="125"/>
    </row>
    <row r="954" spans="1:15" ht="13.05" customHeight="1">
      <c r="A954" s="118">
        <v>10168594</v>
      </c>
      <c r="B954" s="119">
        <v>42388</v>
      </c>
      <c r="C954" s="125" t="s">
        <v>65</v>
      </c>
      <c r="D954" s="120" t="s">
        <v>1437</v>
      </c>
      <c r="E954" s="120" t="s">
        <v>1440</v>
      </c>
      <c r="F954" s="125" t="s">
        <v>17664</v>
      </c>
      <c r="G954" s="121" t="s">
        <v>9504</v>
      </c>
      <c r="H954" s="122" t="s">
        <v>7695</v>
      </c>
      <c r="I954" s="120">
        <v>401.6</v>
      </c>
      <c r="J954" s="120" t="s">
        <v>109</v>
      </c>
      <c r="K954" s="123">
        <v>6171.75</v>
      </c>
      <c r="L954" s="124" t="s">
        <v>12825</v>
      </c>
      <c r="M954" s="120" t="s">
        <v>1438</v>
      </c>
      <c r="N954" s="120" t="s">
        <v>4281</v>
      </c>
      <c r="O954" s="125"/>
    </row>
    <row r="955" spans="1:15" ht="13.05" customHeight="1">
      <c r="A955" s="118">
        <v>10168595</v>
      </c>
      <c r="B955" s="119">
        <v>42388</v>
      </c>
      <c r="C955" s="125" t="s">
        <v>65</v>
      </c>
      <c r="D955" s="120" t="s">
        <v>1437</v>
      </c>
      <c r="E955" s="120" t="s">
        <v>1440</v>
      </c>
      <c r="F955" s="125" t="s">
        <v>17664</v>
      </c>
      <c r="G955" s="121" t="s">
        <v>9520</v>
      </c>
      <c r="H955" s="122" t="s">
        <v>7696</v>
      </c>
      <c r="I955" s="120" t="s">
        <v>1369</v>
      </c>
      <c r="J955" s="120" t="s">
        <v>110</v>
      </c>
      <c r="K955" s="123">
        <v>6171.75</v>
      </c>
      <c r="L955" s="124" t="s">
        <v>12825</v>
      </c>
      <c r="M955" s="120" t="s">
        <v>1441</v>
      </c>
      <c r="N955" s="120" t="s">
        <v>4295</v>
      </c>
      <c r="O955" s="125"/>
    </row>
    <row r="956" spans="1:15" ht="13.05" customHeight="1">
      <c r="A956" s="118">
        <v>10168596</v>
      </c>
      <c r="B956" s="119">
        <v>42388</v>
      </c>
      <c r="C956" s="125" t="s">
        <v>65</v>
      </c>
      <c r="D956" s="120" t="s">
        <v>1437</v>
      </c>
      <c r="E956" s="120" t="s">
        <v>1440</v>
      </c>
      <c r="F956" s="125" t="s">
        <v>17664</v>
      </c>
      <c r="G956" s="121" t="s">
        <v>9504</v>
      </c>
      <c r="H956" s="122" t="s">
        <v>7695</v>
      </c>
      <c r="I956" s="120">
        <v>401.33</v>
      </c>
      <c r="J956" s="120" t="s">
        <v>457</v>
      </c>
      <c r="K956" s="123">
        <v>6171.75</v>
      </c>
      <c r="L956" s="124" t="s">
        <v>17277</v>
      </c>
      <c r="M956" s="120" t="s">
        <v>1442</v>
      </c>
      <c r="N956" s="120" t="s">
        <v>4281</v>
      </c>
      <c r="O956" s="125"/>
    </row>
    <row r="957" spans="1:15" ht="13.05" customHeight="1">
      <c r="A957" s="118">
        <v>10168597</v>
      </c>
      <c r="B957" s="119">
        <v>42388</v>
      </c>
      <c r="C957" s="125" t="s">
        <v>65</v>
      </c>
      <c r="D957" s="120" t="s">
        <v>1437</v>
      </c>
      <c r="E957" s="120" t="s">
        <v>17661</v>
      </c>
      <c r="F957" s="125" t="s">
        <v>17664</v>
      </c>
      <c r="G957" s="121" t="s">
        <v>9548</v>
      </c>
      <c r="H957" s="122" t="s">
        <v>17544</v>
      </c>
      <c r="I957" s="120" t="s">
        <v>110</v>
      </c>
      <c r="J957" s="120" t="s">
        <v>5732</v>
      </c>
      <c r="K957" s="123">
        <v>6171.75</v>
      </c>
      <c r="L957" s="124" t="s">
        <v>12825</v>
      </c>
      <c r="M957" s="120" t="s">
        <v>1443</v>
      </c>
      <c r="N957" s="120" t="s">
        <v>4295</v>
      </c>
      <c r="O957" s="125"/>
    </row>
    <row r="958" spans="1:15" ht="13.05" customHeight="1">
      <c r="A958" s="118">
        <v>10168598</v>
      </c>
      <c r="B958" s="119">
        <v>42388</v>
      </c>
      <c r="C958" s="125" t="s">
        <v>65</v>
      </c>
      <c r="D958" s="120" t="s">
        <v>1437</v>
      </c>
      <c r="E958" s="120" t="s">
        <v>17661</v>
      </c>
      <c r="F958" s="125" t="s">
        <v>17664</v>
      </c>
      <c r="G958" s="121" t="s">
        <v>10608</v>
      </c>
      <c r="H958" s="122" t="s">
        <v>16150</v>
      </c>
      <c r="I958" s="120" t="s">
        <v>110</v>
      </c>
      <c r="J958" s="120" t="s">
        <v>110</v>
      </c>
      <c r="K958" s="123">
        <v>6171.75</v>
      </c>
      <c r="L958" s="124" t="s">
        <v>12825</v>
      </c>
      <c r="M958" s="120" t="s">
        <v>1444</v>
      </c>
      <c r="N958" s="120" t="s">
        <v>4281</v>
      </c>
      <c r="O958" s="125"/>
    </row>
    <row r="959" spans="1:15" ht="13.05" customHeight="1">
      <c r="A959" s="118">
        <v>10168599</v>
      </c>
      <c r="B959" s="119">
        <v>42388</v>
      </c>
      <c r="C959" s="125" t="s">
        <v>65</v>
      </c>
      <c r="D959" s="120" t="s">
        <v>1437</v>
      </c>
      <c r="E959" s="120" t="s">
        <v>7806</v>
      </c>
      <c r="F959" s="125" t="s">
        <v>17664</v>
      </c>
      <c r="G959" s="121" t="s">
        <v>16044</v>
      </c>
      <c r="H959" s="122" t="s">
        <v>17411</v>
      </c>
      <c r="I959" s="120" t="s">
        <v>110</v>
      </c>
      <c r="J959" s="120" t="s">
        <v>7514</v>
      </c>
      <c r="K959" s="123">
        <v>6171.75</v>
      </c>
      <c r="L959" s="124" t="s">
        <v>12825</v>
      </c>
      <c r="M959" s="120" t="s">
        <v>1445</v>
      </c>
      <c r="N959" s="120" t="s">
        <v>4295</v>
      </c>
      <c r="O959" s="125"/>
    </row>
    <row r="960" spans="1:15" ht="13.05" customHeight="1">
      <c r="A960" s="118">
        <v>10168600</v>
      </c>
      <c r="B960" s="119">
        <v>42388</v>
      </c>
      <c r="C960" s="125" t="s">
        <v>65</v>
      </c>
      <c r="D960" s="120" t="s">
        <v>1437</v>
      </c>
      <c r="E960" s="120" t="s">
        <v>17661</v>
      </c>
      <c r="F960" s="125" t="s">
        <v>17664</v>
      </c>
      <c r="G960" s="121" t="s">
        <v>9625</v>
      </c>
      <c r="H960" s="122" t="s">
        <v>17468</v>
      </c>
      <c r="I960" s="120" t="s">
        <v>110</v>
      </c>
      <c r="J960" s="120" t="e">
        <v>#N/A</v>
      </c>
      <c r="K960" s="123">
        <v>3636.75</v>
      </c>
      <c r="L960" s="124" t="s">
        <v>12825</v>
      </c>
      <c r="M960" s="120" t="s">
        <v>1446</v>
      </c>
      <c r="N960" s="120" t="e">
        <v>#N/A</v>
      </c>
      <c r="O960" s="125"/>
    </row>
    <row r="961" spans="1:15" ht="13.05" customHeight="1">
      <c r="A961" s="118">
        <v>10168601</v>
      </c>
      <c r="B961" s="119">
        <v>42388</v>
      </c>
      <c r="C961" s="125" t="s">
        <v>65</v>
      </c>
      <c r="D961" s="120" t="s">
        <v>1437</v>
      </c>
      <c r="E961" s="120" t="s">
        <v>1447</v>
      </c>
      <c r="F961" s="125" t="s">
        <v>17664</v>
      </c>
      <c r="G961" s="121" t="s">
        <v>9510</v>
      </c>
      <c r="H961" s="122" t="s">
        <v>17503</v>
      </c>
      <c r="I961" s="120" t="s">
        <v>390</v>
      </c>
      <c r="J961" s="120" t="s">
        <v>5112</v>
      </c>
      <c r="K961" s="123">
        <v>3636.75</v>
      </c>
      <c r="L961" s="124" t="s">
        <v>17277</v>
      </c>
      <c r="M961" s="120" t="s">
        <v>1448</v>
      </c>
      <c r="N961" s="120" t="s">
        <v>4281</v>
      </c>
      <c r="O961" s="125"/>
    </row>
    <row r="962" spans="1:15" ht="13.05" customHeight="1">
      <c r="A962" s="118">
        <v>10168602</v>
      </c>
      <c r="B962" s="119">
        <v>42388</v>
      </c>
      <c r="C962" s="125" t="s">
        <v>65</v>
      </c>
      <c r="D962" s="120" t="s">
        <v>1437</v>
      </c>
      <c r="E962" s="120" t="s">
        <v>17661</v>
      </c>
      <c r="F962" s="125" t="s">
        <v>17664</v>
      </c>
      <c r="G962" s="121" t="s">
        <v>16593</v>
      </c>
      <c r="H962" s="122" t="s">
        <v>17541</v>
      </c>
      <c r="I962" s="120" t="s">
        <v>110</v>
      </c>
      <c r="J962" s="120" t="e">
        <v>#N/A</v>
      </c>
      <c r="K962" s="123">
        <v>3636.75</v>
      </c>
      <c r="L962" s="124" t="s">
        <v>12825</v>
      </c>
      <c r="M962" s="120" t="s">
        <v>1449</v>
      </c>
      <c r="N962" s="120" t="e">
        <v>#N/A</v>
      </c>
      <c r="O962" s="125"/>
    </row>
    <row r="963" spans="1:15" ht="13.05" customHeight="1">
      <c r="A963" s="118">
        <v>10168603</v>
      </c>
      <c r="B963" s="119">
        <v>42388</v>
      </c>
      <c r="C963" s="125" t="s">
        <v>65</v>
      </c>
      <c r="D963" s="120" t="s">
        <v>1437</v>
      </c>
      <c r="E963" s="120" t="s">
        <v>17661</v>
      </c>
      <c r="F963" s="125" t="s">
        <v>17664</v>
      </c>
      <c r="G963" s="121" t="s">
        <v>9940</v>
      </c>
      <c r="H963" s="122" t="s">
        <v>17372</v>
      </c>
      <c r="I963" s="120" t="s">
        <v>12097</v>
      </c>
      <c r="J963" s="120" t="s">
        <v>5067</v>
      </c>
      <c r="K963" s="123">
        <v>3636.75</v>
      </c>
      <c r="L963" s="124" t="s">
        <v>17281</v>
      </c>
      <c r="M963" s="120" t="s">
        <v>1450</v>
      </c>
      <c r="N963" s="120" t="s">
        <v>4281</v>
      </c>
      <c r="O963" s="125"/>
    </row>
    <row r="964" spans="1:15" ht="13.05" customHeight="1">
      <c r="A964" s="118">
        <v>10168604</v>
      </c>
      <c r="B964" s="119">
        <v>42388</v>
      </c>
      <c r="C964" s="125" t="s">
        <v>65</v>
      </c>
      <c r="D964" s="120" t="s">
        <v>1437</v>
      </c>
      <c r="E964" s="120" t="s">
        <v>17661</v>
      </c>
      <c r="F964" s="125" t="s">
        <v>17664</v>
      </c>
      <c r="G964" s="121" t="s">
        <v>9778</v>
      </c>
      <c r="H964" s="122" t="s">
        <v>17349</v>
      </c>
      <c r="I964" s="120" t="s">
        <v>11715</v>
      </c>
      <c r="J964" s="120" t="e">
        <v>#N/A</v>
      </c>
      <c r="K964" s="123">
        <v>3636.75</v>
      </c>
      <c r="L964" s="124" t="s">
        <v>17271</v>
      </c>
      <c r="M964" s="120" t="s">
        <v>1451</v>
      </c>
      <c r="N964" s="120" t="e">
        <v>#N/A</v>
      </c>
      <c r="O964" s="125"/>
    </row>
    <row r="965" spans="1:15" ht="13.05" customHeight="1">
      <c r="A965" s="118">
        <v>10168605</v>
      </c>
      <c r="B965" s="119">
        <v>42388</v>
      </c>
      <c r="C965" s="125" t="s">
        <v>65</v>
      </c>
      <c r="D965" s="120" t="s">
        <v>1437</v>
      </c>
      <c r="E965" s="120" t="s">
        <v>17661</v>
      </c>
      <c r="F965" s="125" t="s">
        <v>17664</v>
      </c>
      <c r="G965" s="121" t="s">
        <v>16593</v>
      </c>
      <c r="H965" s="122" t="s">
        <v>17541</v>
      </c>
      <c r="I965" s="120" t="s">
        <v>110</v>
      </c>
      <c r="J965" s="120" t="e">
        <v>#N/A</v>
      </c>
      <c r="K965" s="123">
        <v>3636.75</v>
      </c>
      <c r="L965" s="124" t="s">
        <v>12825</v>
      </c>
      <c r="M965" s="120" t="s">
        <v>1446</v>
      </c>
      <c r="N965" s="120" t="e">
        <v>#N/A</v>
      </c>
      <c r="O965" s="125"/>
    </row>
    <row r="966" spans="1:15" ht="13.05" customHeight="1">
      <c r="A966" s="118">
        <v>10168606</v>
      </c>
      <c r="B966" s="119">
        <v>42388</v>
      </c>
      <c r="C966" s="125" t="s">
        <v>65</v>
      </c>
      <c r="D966" s="120" t="s">
        <v>1437</v>
      </c>
      <c r="E966" s="120" t="s">
        <v>17661</v>
      </c>
      <c r="F966" s="125" t="s">
        <v>17664</v>
      </c>
      <c r="G966" s="121" t="s">
        <v>9504</v>
      </c>
      <c r="H966" s="122" t="s">
        <v>7695</v>
      </c>
      <c r="I966" s="120">
        <v>401.6</v>
      </c>
      <c r="J966" s="120" t="s">
        <v>109</v>
      </c>
      <c r="K966" s="123">
        <v>3636.75</v>
      </c>
      <c r="L966" s="124" t="s">
        <v>12825</v>
      </c>
      <c r="M966" s="120" t="s">
        <v>11743</v>
      </c>
      <c r="N966" s="120" t="s">
        <v>4281</v>
      </c>
      <c r="O966" s="125"/>
    </row>
    <row r="967" spans="1:15" ht="13.05" customHeight="1">
      <c r="A967" s="118">
        <v>10168607</v>
      </c>
      <c r="B967" s="119">
        <v>42388</v>
      </c>
      <c r="C967" s="125" t="s">
        <v>65</v>
      </c>
      <c r="D967" s="120" t="s">
        <v>1437</v>
      </c>
      <c r="E967" s="120">
        <v>3560</v>
      </c>
      <c r="F967" s="125" t="s">
        <v>17664</v>
      </c>
      <c r="G967" s="121" t="s">
        <v>10604</v>
      </c>
      <c r="H967" s="122" t="s">
        <v>17506</v>
      </c>
      <c r="I967" s="120" t="s">
        <v>110</v>
      </c>
      <c r="J967" s="120" t="s">
        <v>390</v>
      </c>
      <c r="K967" s="123">
        <v>3636.75</v>
      </c>
      <c r="L967" s="124" t="s">
        <v>12825</v>
      </c>
      <c r="M967" s="120" t="s">
        <v>1452</v>
      </c>
      <c r="N967" s="120" t="s">
        <v>4295</v>
      </c>
      <c r="O967" s="125"/>
    </row>
    <row r="968" spans="1:15" ht="13.05" customHeight="1">
      <c r="A968" s="118">
        <v>10168608</v>
      </c>
      <c r="B968" s="119">
        <v>42388</v>
      </c>
      <c r="C968" s="125" t="s">
        <v>65</v>
      </c>
      <c r="D968" s="120" t="s">
        <v>1437</v>
      </c>
      <c r="E968" s="120" t="s">
        <v>17661</v>
      </c>
      <c r="F968" s="125" t="s">
        <v>17664</v>
      </c>
      <c r="G968" s="121" t="s">
        <v>16809</v>
      </c>
      <c r="H968" s="122" t="s">
        <v>17573</v>
      </c>
      <c r="I968" s="120" t="s">
        <v>110</v>
      </c>
      <c r="J968" s="120" t="e">
        <v>#N/A</v>
      </c>
      <c r="K968" s="123">
        <v>3636.75</v>
      </c>
      <c r="L968" s="124" t="s">
        <v>12825</v>
      </c>
      <c r="M968" s="120" t="s">
        <v>1453</v>
      </c>
      <c r="N968" s="120" t="e">
        <v>#N/A</v>
      </c>
      <c r="O968" s="125"/>
    </row>
    <row r="969" spans="1:15" ht="13.05" customHeight="1">
      <c r="A969" s="118">
        <v>10168609</v>
      </c>
      <c r="B969" s="119">
        <v>42388</v>
      </c>
      <c r="C969" s="125" t="s">
        <v>65</v>
      </c>
      <c r="D969" s="120" t="s">
        <v>1437</v>
      </c>
      <c r="E969" s="120" t="s">
        <v>1454</v>
      </c>
      <c r="F969" s="125" t="s">
        <v>17664</v>
      </c>
      <c r="G969" s="121" t="s">
        <v>16200</v>
      </c>
      <c r="H969" s="122" t="s">
        <v>17444</v>
      </c>
      <c r="I969" s="120" t="s">
        <v>110</v>
      </c>
      <c r="J969" s="120" t="s">
        <v>110</v>
      </c>
      <c r="K969" s="123">
        <v>3636.75</v>
      </c>
      <c r="L969" s="124" t="s">
        <v>12825</v>
      </c>
      <c r="M969" s="120" t="s">
        <v>1455</v>
      </c>
      <c r="N969" s="120" t="s">
        <v>4295</v>
      </c>
      <c r="O969" s="125"/>
    </row>
    <row r="970" spans="1:15" ht="13.05" customHeight="1">
      <c r="A970" s="118">
        <v>10168610</v>
      </c>
      <c r="B970" s="119">
        <v>42388</v>
      </c>
      <c r="C970" s="125" t="s">
        <v>65</v>
      </c>
      <c r="D970" s="120" t="s">
        <v>1437</v>
      </c>
      <c r="E970" s="120" t="s">
        <v>1456</v>
      </c>
      <c r="F970" s="125" t="s">
        <v>17664</v>
      </c>
      <c r="G970" s="121" t="s">
        <v>9655</v>
      </c>
      <c r="H970" s="122" t="s">
        <v>17367</v>
      </c>
      <c r="I970" s="120" t="s">
        <v>110</v>
      </c>
      <c r="J970" s="120" t="s">
        <v>1458</v>
      </c>
      <c r="K970" s="123">
        <v>3636.75</v>
      </c>
      <c r="L970" s="124" t="s">
        <v>12825</v>
      </c>
      <c r="M970" s="120" t="s">
        <v>1457</v>
      </c>
      <c r="N970" s="120" t="s">
        <v>4295</v>
      </c>
      <c r="O970" s="125"/>
    </row>
    <row r="971" spans="1:15" ht="13.05" customHeight="1">
      <c r="A971" s="118">
        <v>10168611</v>
      </c>
      <c r="B971" s="119">
        <v>42388</v>
      </c>
      <c r="C971" s="125" t="s">
        <v>65</v>
      </c>
      <c r="D971" s="120" t="s">
        <v>1437</v>
      </c>
      <c r="E971" s="120" t="s">
        <v>1459</v>
      </c>
      <c r="F971" s="125" t="s">
        <v>17664</v>
      </c>
      <c r="G971" s="121" t="s">
        <v>9504</v>
      </c>
      <c r="H971" s="122" t="s">
        <v>7695</v>
      </c>
      <c r="I971" s="120">
        <v>401.6</v>
      </c>
      <c r="J971" s="120" t="s">
        <v>109</v>
      </c>
      <c r="K971" s="123">
        <v>3636.75</v>
      </c>
      <c r="L971" s="124" t="s">
        <v>12825</v>
      </c>
      <c r="M971" s="120" t="s">
        <v>1460</v>
      </c>
      <c r="N971" s="120" t="s">
        <v>4295</v>
      </c>
      <c r="O971" s="125"/>
    </row>
    <row r="972" spans="1:15" ht="13.05" customHeight="1">
      <c r="A972" s="118">
        <v>10168612</v>
      </c>
      <c r="B972" s="119">
        <v>42388</v>
      </c>
      <c r="C972" s="125" t="s">
        <v>65</v>
      </c>
      <c r="D972" s="120" t="s">
        <v>1437</v>
      </c>
      <c r="E972" s="120" t="s">
        <v>1461</v>
      </c>
      <c r="F972" s="125" t="s">
        <v>17664</v>
      </c>
      <c r="G972" s="121" t="s">
        <v>16472</v>
      </c>
      <c r="H972" s="122" t="s">
        <v>17504</v>
      </c>
      <c r="I972" s="120" t="s">
        <v>110</v>
      </c>
      <c r="J972" s="120" t="s">
        <v>110</v>
      </c>
      <c r="K972" s="123">
        <v>3636.75</v>
      </c>
      <c r="L972" s="124" t="s">
        <v>12825</v>
      </c>
      <c r="M972" s="120" t="s">
        <v>1462</v>
      </c>
      <c r="N972" s="120" t="s">
        <v>4295</v>
      </c>
      <c r="O972" s="125"/>
    </row>
    <row r="973" spans="1:15" ht="13.05" customHeight="1">
      <c r="A973" s="118">
        <v>10168613</v>
      </c>
      <c r="B973" s="119">
        <v>42388</v>
      </c>
      <c r="C973" s="125" t="s">
        <v>65</v>
      </c>
      <c r="D973" s="120" t="s">
        <v>1437</v>
      </c>
      <c r="E973" s="120" t="s">
        <v>1447</v>
      </c>
      <c r="F973" s="125" t="s">
        <v>17664</v>
      </c>
      <c r="G973" s="121" t="s">
        <v>9504</v>
      </c>
      <c r="H973" s="122" t="s">
        <v>7695</v>
      </c>
      <c r="I973" s="120" t="s">
        <v>110</v>
      </c>
      <c r="J973" s="120" t="s">
        <v>109</v>
      </c>
      <c r="K973" s="123">
        <v>3636.75</v>
      </c>
      <c r="L973" s="124" t="s">
        <v>14331</v>
      </c>
      <c r="M973" s="120" t="s">
        <v>5900</v>
      </c>
      <c r="N973" s="120" t="s">
        <v>4295</v>
      </c>
      <c r="O973" s="125"/>
    </row>
    <row r="974" spans="1:15" ht="13.05" customHeight="1">
      <c r="A974" s="118">
        <v>10168614</v>
      </c>
      <c r="B974" s="119">
        <v>42388</v>
      </c>
      <c r="C974" s="125" t="s">
        <v>65</v>
      </c>
      <c r="D974" s="120" t="s">
        <v>1437</v>
      </c>
      <c r="E974" s="120" t="s">
        <v>1440</v>
      </c>
      <c r="F974" s="125" t="s">
        <v>17664</v>
      </c>
      <c r="G974" s="121" t="s">
        <v>10225</v>
      </c>
      <c r="H974" s="122" t="s">
        <v>17545</v>
      </c>
      <c r="I974" s="120" t="s">
        <v>110</v>
      </c>
      <c r="J974" s="120" t="s">
        <v>110</v>
      </c>
      <c r="K974" s="123">
        <v>3636.75</v>
      </c>
      <c r="L974" s="124" t="s">
        <v>17303</v>
      </c>
      <c r="M974" s="120" t="s">
        <v>12378</v>
      </c>
      <c r="N974" s="120" t="s">
        <v>4281</v>
      </c>
      <c r="O974" s="125"/>
    </row>
    <row r="975" spans="1:15" ht="13.05" customHeight="1">
      <c r="A975" s="118">
        <v>10168615</v>
      </c>
      <c r="B975" s="119">
        <v>42388</v>
      </c>
      <c r="C975" s="125" t="s">
        <v>65</v>
      </c>
      <c r="D975" s="120" t="s">
        <v>1437</v>
      </c>
      <c r="E975" s="120" t="s">
        <v>1440</v>
      </c>
      <c r="F975" s="125" t="s">
        <v>17664</v>
      </c>
      <c r="G975" s="121" t="s">
        <v>9943</v>
      </c>
      <c r="H975" s="122" t="s">
        <v>17425</v>
      </c>
      <c r="I975" s="120" t="s">
        <v>110</v>
      </c>
      <c r="J975" s="120" t="s">
        <v>5441</v>
      </c>
      <c r="K975" s="123">
        <v>3636.75</v>
      </c>
      <c r="L975" s="124" t="s">
        <v>17281</v>
      </c>
      <c r="M975" s="120" t="s">
        <v>1463</v>
      </c>
      <c r="N975" s="120" t="s">
        <v>4295</v>
      </c>
      <c r="O975" s="125"/>
    </row>
    <row r="976" spans="1:15" ht="13.05" customHeight="1">
      <c r="A976" s="118">
        <v>10168616</v>
      </c>
      <c r="B976" s="119">
        <v>42388</v>
      </c>
      <c r="C976" s="125" t="s">
        <v>65</v>
      </c>
      <c r="D976" s="120" t="s">
        <v>1437</v>
      </c>
      <c r="E976" s="120" t="s">
        <v>17661</v>
      </c>
      <c r="F976" s="125" t="s">
        <v>17664</v>
      </c>
      <c r="G976" s="121" t="s">
        <v>9504</v>
      </c>
      <c r="H976" s="122" t="s">
        <v>7695</v>
      </c>
      <c r="I976" s="120">
        <v>401.6</v>
      </c>
      <c r="J976" s="120" t="s">
        <v>109</v>
      </c>
      <c r="K976" s="123">
        <v>3636.75</v>
      </c>
      <c r="L976" s="124" t="s">
        <v>17281</v>
      </c>
      <c r="M976" s="120" t="s">
        <v>1464</v>
      </c>
      <c r="N976" s="120" t="s">
        <v>4295</v>
      </c>
      <c r="O976" s="125"/>
    </row>
    <row r="977" spans="1:15" ht="13.05" customHeight="1">
      <c r="A977" s="118">
        <v>10168617</v>
      </c>
      <c r="B977" s="119">
        <v>42388</v>
      </c>
      <c r="C977" s="125" t="s">
        <v>65</v>
      </c>
      <c r="D977" s="120" t="s">
        <v>1437</v>
      </c>
      <c r="E977" s="120">
        <v>3560</v>
      </c>
      <c r="F977" s="125" t="s">
        <v>17664</v>
      </c>
      <c r="G977" s="121" t="s">
        <v>16472</v>
      </c>
      <c r="H977" s="122" t="s">
        <v>17504</v>
      </c>
      <c r="I977" s="120" t="s">
        <v>110</v>
      </c>
      <c r="J977" s="120" t="s">
        <v>110</v>
      </c>
      <c r="K977" s="123">
        <v>3636.75</v>
      </c>
      <c r="L977" s="124" t="s">
        <v>12825</v>
      </c>
      <c r="M977" s="120" t="s">
        <v>1465</v>
      </c>
      <c r="N977" s="120" t="s">
        <v>4295</v>
      </c>
      <c r="O977" s="125"/>
    </row>
    <row r="978" spans="1:15" ht="13.05" customHeight="1">
      <c r="A978" s="118">
        <v>10168618</v>
      </c>
      <c r="B978" s="119">
        <v>42388</v>
      </c>
      <c r="C978" s="125" t="s">
        <v>65</v>
      </c>
      <c r="D978" s="120" t="s">
        <v>1437</v>
      </c>
      <c r="E978" s="120" t="s">
        <v>17661</v>
      </c>
      <c r="F978" s="125" t="s">
        <v>17664</v>
      </c>
      <c r="G978" s="121" t="s">
        <v>9504</v>
      </c>
      <c r="H978" s="122" t="s">
        <v>7695</v>
      </c>
      <c r="I978" s="120">
        <v>402.12200000000001</v>
      </c>
      <c r="J978" s="120" t="s">
        <v>4513</v>
      </c>
      <c r="K978" s="123">
        <v>3636.75</v>
      </c>
      <c r="L978" s="124" t="s">
        <v>12825</v>
      </c>
      <c r="M978" s="120" t="s">
        <v>1466</v>
      </c>
      <c r="N978" s="120" t="s">
        <v>4295</v>
      </c>
      <c r="O978" s="125"/>
    </row>
    <row r="979" spans="1:15" ht="13.05" customHeight="1">
      <c r="A979" s="118">
        <v>10168619</v>
      </c>
      <c r="B979" s="119">
        <v>42388</v>
      </c>
      <c r="C979" s="125" t="s">
        <v>65</v>
      </c>
      <c r="D979" s="120" t="s">
        <v>1437</v>
      </c>
      <c r="E979" s="120" t="s">
        <v>1447</v>
      </c>
      <c r="F979" s="125" t="s">
        <v>17664</v>
      </c>
      <c r="G979" s="121" t="s">
        <v>9655</v>
      </c>
      <c r="H979" s="122" t="s">
        <v>17367</v>
      </c>
      <c r="I979" s="120" t="s">
        <v>110</v>
      </c>
      <c r="J979" s="120" t="s">
        <v>390</v>
      </c>
      <c r="K979" s="123">
        <v>3636.75</v>
      </c>
      <c r="L979" s="124" t="s">
        <v>17284</v>
      </c>
      <c r="M979" s="120" t="s">
        <v>1467</v>
      </c>
      <c r="N979" s="120" t="s">
        <v>4295</v>
      </c>
      <c r="O979" s="125"/>
    </row>
    <row r="980" spans="1:15" ht="13.05" customHeight="1">
      <c r="A980" s="118">
        <v>10168620</v>
      </c>
      <c r="B980" s="119">
        <v>42388</v>
      </c>
      <c r="C980" s="125" t="s">
        <v>65</v>
      </c>
      <c r="D980" s="120" t="s">
        <v>1437</v>
      </c>
      <c r="E980" s="120" t="s">
        <v>7793</v>
      </c>
      <c r="F980" s="125" t="s">
        <v>17664</v>
      </c>
      <c r="G980" s="121" t="s">
        <v>9504</v>
      </c>
      <c r="H980" s="122" t="s">
        <v>7695</v>
      </c>
      <c r="I980" s="120" t="s">
        <v>110</v>
      </c>
      <c r="J980" s="120" t="s">
        <v>5820</v>
      </c>
      <c r="K980" s="123">
        <v>3636.75</v>
      </c>
      <c r="L980" s="124" t="s">
        <v>12825</v>
      </c>
      <c r="M980" s="120" t="s">
        <v>5902</v>
      </c>
      <c r="N980" s="120" t="s">
        <v>4295</v>
      </c>
      <c r="O980" s="125"/>
    </row>
    <row r="981" spans="1:15" ht="13.05" customHeight="1">
      <c r="A981" s="118">
        <v>10168621</v>
      </c>
      <c r="B981" s="119">
        <v>42388</v>
      </c>
      <c r="C981" s="125" t="s">
        <v>65</v>
      </c>
      <c r="D981" s="120" t="s">
        <v>1437</v>
      </c>
      <c r="E981" s="120" t="s">
        <v>17661</v>
      </c>
      <c r="F981" s="125" t="s">
        <v>17664</v>
      </c>
      <c r="G981" s="121" t="s">
        <v>16690</v>
      </c>
      <c r="H981" s="122" t="s">
        <v>16691</v>
      </c>
      <c r="I981" s="120" t="s">
        <v>110</v>
      </c>
      <c r="J981" s="120" t="e">
        <v>#N/A</v>
      </c>
      <c r="K981" s="123">
        <v>3636.75</v>
      </c>
      <c r="L981" s="124" t="s">
        <v>12825</v>
      </c>
      <c r="M981" s="120" t="s">
        <v>1468</v>
      </c>
      <c r="N981" s="120" t="e">
        <v>#N/A</v>
      </c>
      <c r="O981" s="125"/>
    </row>
    <row r="982" spans="1:15" ht="13.05" customHeight="1">
      <c r="A982" s="118">
        <v>10168895</v>
      </c>
      <c r="B982" s="119">
        <v>42388</v>
      </c>
      <c r="C982" s="125" t="s">
        <v>65</v>
      </c>
      <c r="D982" s="120" t="s">
        <v>1471</v>
      </c>
      <c r="E982" s="120" t="s">
        <v>17661</v>
      </c>
      <c r="F982" s="125" t="s">
        <v>3800</v>
      </c>
      <c r="G982" s="121" t="s">
        <v>9504</v>
      </c>
      <c r="H982" s="122" t="s">
        <v>7695</v>
      </c>
      <c r="I982" s="120">
        <v>10168895</v>
      </c>
      <c r="J982" s="120" t="s">
        <v>4299</v>
      </c>
      <c r="K982" s="123">
        <v>9628</v>
      </c>
      <c r="L982" s="124" t="s">
        <v>17283</v>
      </c>
      <c r="M982" s="120" t="s">
        <v>1472</v>
      </c>
      <c r="N982" s="120" t="s">
        <v>4295</v>
      </c>
      <c r="O982" s="125"/>
    </row>
    <row r="983" spans="1:15" ht="13.05" customHeight="1">
      <c r="A983" s="118">
        <v>10170145</v>
      </c>
      <c r="B983" s="119">
        <v>42388</v>
      </c>
      <c r="C983" s="125" t="s">
        <v>65</v>
      </c>
      <c r="D983" s="120" t="s">
        <v>1501</v>
      </c>
      <c r="E983" s="120" t="s">
        <v>958</v>
      </c>
      <c r="F983" s="125" t="s">
        <v>17664</v>
      </c>
      <c r="G983" s="121" t="s">
        <v>15846</v>
      </c>
      <c r="H983" s="122" t="s">
        <v>17366</v>
      </c>
      <c r="I983" s="120" t="s">
        <v>110</v>
      </c>
      <c r="J983" s="120" t="s">
        <v>390</v>
      </c>
      <c r="K983" s="123">
        <v>5196.75</v>
      </c>
      <c r="L983" s="124" t="s">
        <v>12825</v>
      </c>
      <c r="M983" s="120" t="s">
        <v>1502</v>
      </c>
      <c r="N983" s="120" t="s">
        <v>4281</v>
      </c>
      <c r="O983" s="125"/>
    </row>
    <row r="984" spans="1:15" ht="13.05" customHeight="1">
      <c r="A984" s="118">
        <v>10170146</v>
      </c>
      <c r="B984" s="119">
        <v>42388</v>
      </c>
      <c r="C984" s="125" t="s">
        <v>65</v>
      </c>
      <c r="D984" s="120" t="s">
        <v>1504</v>
      </c>
      <c r="E984" s="120" t="s">
        <v>17661</v>
      </c>
      <c r="F984" s="125" t="s">
        <v>17664</v>
      </c>
      <c r="G984" s="121" t="s">
        <v>15846</v>
      </c>
      <c r="H984" s="122" t="s">
        <v>17366</v>
      </c>
      <c r="I984" s="120" t="s">
        <v>110</v>
      </c>
      <c r="J984" s="120" t="s">
        <v>4299</v>
      </c>
      <c r="K984" s="123">
        <v>2531.75</v>
      </c>
      <c r="L984" s="124" t="s">
        <v>12825</v>
      </c>
      <c r="M984" s="120" t="s">
        <v>1505</v>
      </c>
      <c r="N984" s="120" t="s">
        <v>4281</v>
      </c>
      <c r="O984" s="125"/>
    </row>
    <row r="985" spans="1:15" ht="13.05" customHeight="1">
      <c r="A985" s="118">
        <v>10170147</v>
      </c>
      <c r="B985" s="119">
        <v>42388</v>
      </c>
      <c r="C985" s="125" t="s">
        <v>65</v>
      </c>
      <c r="D985" s="120" t="s">
        <v>1506</v>
      </c>
      <c r="E985" s="120" t="s">
        <v>17661</v>
      </c>
      <c r="F985" s="125" t="s">
        <v>17664</v>
      </c>
      <c r="G985" s="121" t="s">
        <v>16353</v>
      </c>
      <c r="H985" s="122" t="s">
        <v>17486</v>
      </c>
      <c r="I985" s="120" t="s">
        <v>110</v>
      </c>
      <c r="J985" s="120" t="s">
        <v>4299</v>
      </c>
      <c r="K985" s="123">
        <v>1422.9</v>
      </c>
      <c r="L985" s="124" t="s">
        <v>12825</v>
      </c>
      <c r="M985" s="120" t="s">
        <v>1507</v>
      </c>
      <c r="N985" s="120" t="s">
        <v>4281</v>
      </c>
      <c r="O985" s="125"/>
    </row>
    <row r="986" spans="1:15" ht="13.05" customHeight="1">
      <c r="A986" s="118">
        <v>10170148</v>
      </c>
      <c r="B986" s="119">
        <v>42388</v>
      </c>
      <c r="C986" s="125" t="s">
        <v>65</v>
      </c>
      <c r="D986" s="120" t="s">
        <v>1506</v>
      </c>
      <c r="E986" s="120" t="s">
        <v>17661</v>
      </c>
      <c r="F986" s="125" t="s">
        <v>17664</v>
      </c>
      <c r="G986" s="121" t="s">
        <v>1508</v>
      </c>
      <c r="H986" s="122" t="s">
        <v>17487</v>
      </c>
      <c r="I986" s="120" t="s">
        <v>110</v>
      </c>
      <c r="J986" s="120" t="s">
        <v>4299</v>
      </c>
      <c r="K986" s="123">
        <v>1422.9</v>
      </c>
      <c r="L986" s="124" t="s">
        <v>12825</v>
      </c>
      <c r="M986" s="120" t="s">
        <v>1509</v>
      </c>
      <c r="N986" s="120" t="s">
        <v>4281</v>
      </c>
      <c r="O986" s="125"/>
    </row>
    <row r="987" spans="1:15" ht="13.05" customHeight="1">
      <c r="A987" s="118">
        <v>10170149</v>
      </c>
      <c r="B987" s="119">
        <v>42388</v>
      </c>
      <c r="C987" s="125" t="s">
        <v>65</v>
      </c>
      <c r="D987" s="120" t="s">
        <v>1506</v>
      </c>
      <c r="E987" s="120" t="s">
        <v>1510</v>
      </c>
      <c r="F987" s="125" t="s">
        <v>17664</v>
      </c>
      <c r="G987" s="121" t="s">
        <v>15884</v>
      </c>
      <c r="H987" s="122" t="s">
        <v>17375</v>
      </c>
      <c r="I987" s="120" t="s">
        <v>110</v>
      </c>
      <c r="J987" s="120" t="s">
        <v>5907</v>
      </c>
      <c r="K987" s="123">
        <v>1422.9</v>
      </c>
      <c r="L987" s="124" t="s">
        <v>12825</v>
      </c>
      <c r="M987" s="120" t="s">
        <v>1511</v>
      </c>
      <c r="N987" s="120" t="s">
        <v>4295</v>
      </c>
      <c r="O987" s="125"/>
    </row>
    <row r="988" spans="1:15" ht="13.05" customHeight="1">
      <c r="A988" s="118">
        <v>10170150</v>
      </c>
      <c r="B988" s="119">
        <v>42388</v>
      </c>
      <c r="C988" s="125" t="s">
        <v>65</v>
      </c>
      <c r="D988" s="120" t="s">
        <v>1506</v>
      </c>
      <c r="E988" s="120" t="s">
        <v>17661</v>
      </c>
      <c r="F988" s="125" t="s">
        <v>17664</v>
      </c>
      <c r="G988" s="121" t="s">
        <v>1512</v>
      </c>
      <c r="H988" s="122" t="s">
        <v>17488</v>
      </c>
      <c r="I988" s="120" t="s">
        <v>110</v>
      </c>
      <c r="J988" s="120" t="s">
        <v>4299</v>
      </c>
      <c r="K988" s="123">
        <v>1422.9</v>
      </c>
      <c r="L988" s="124" t="s">
        <v>12825</v>
      </c>
      <c r="M988" s="120" t="s">
        <v>1513</v>
      </c>
      <c r="N988" s="120" t="s">
        <v>4281</v>
      </c>
      <c r="O988" s="125"/>
    </row>
    <row r="989" spans="1:15" ht="13.05" customHeight="1">
      <c r="A989" s="118">
        <v>10170353</v>
      </c>
      <c r="B989" s="119">
        <v>42388</v>
      </c>
      <c r="C989" s="125" t="s">
        <v>65</v>
      </c>
      <c r="D989" s="120" t="s">
        <v>1521</v>
      </c>
      <c r="E989" s="120" t="s">
        <v>17661</v>
      </c>
      <c r="F989" s="125" t="s">
        <v>17664</v>
      </c>
      <c r="G989" s="121" t="s">
        <v>9504</v>
      </c>
      <c r="H989" s="122" t="s">
        <v>7695</v>
      </c>
      <c r="I989" s="120">
        <v>401.35</v>
      </c>
      <c r="J989" s="120" t="s">
        <v>109</v>
      </c>
      <c r="K989" s="123">
        <v>8778.6200000000008</v>
      </c>
      <c r="L989" s="124" t="s">
        <v>17283</v>
      </c>
      <c r="M989" s="120">
        <v>9238210</v>
      </c>
      <c r="N989" s="120" t="s">
        <v>4281</v>
      </c>
      <c r="O989" s="125"/>
    </row>
    <row r="990" spans="1:15" ht="13.05" customHeight="1">
      <c r="A990" s="118">
        <v>10170465</v>
      </c>
      <c r="B990" s="119">
        <v>42388</v>
      </c>
      <c r="C990" s="125" t="s">
        <v>65</v>
      </c>
      <c r="D990" s="120" t="s">
        <v>1528</v>
      </c>
      <c r="E990" s="120" t="s">
        <v>17661</v>
      </c>
      <c r="F990" s="125" t="s">
        <v>17664</v>
      </c>
      <c r="G990" s="121" t="s">
        <v>9504</v>
      </c>
      <c r="H990" s="122" t="s">
        <v>7695</v>
      </c>
      <c r="I990" s="120" t="s">
        <v>11725</v>
      </c>
      <c r="J990" s="120" t="s">
        <v>4299</v>
      </c>
      <c r="K990" s="123">
        <v>22495</v>
      </c>
      <c r="L990" s="124" t="s">
        <v>17283</v>
      </c>
      <c r="M990" s="120">
        <v>2006120189</v>
      </c>
      <c r="N990" s="120" t="s">
        <v>4281</v>
      </c>
      <c r="O990" s="125"/>
    </row>
    <row r="991" spans="1:15" ht="13.05" customHeight="1">
      <c r="A991" s="118">
        <v>10170500</v>
      </c>
      <c r="B991" s="119">
        <v>42388</v>
      </c>
      <c r="C991" s="125" t="s">
        <v>65</v>
      </c>
      <c r="D991" s="120" t="s">
        <v>1531</v>
      </c>
      <c r="E991" s="120" t="s">
        <v>238</v>
      </c>
      <c r="F991" s="125" t="s">
        <v>17664</v>
      </c>
      <c r="G991" s="121" t="s">
        <v>9966</v>
      </c>
      <c r="H991" s="122" t="s">
        <v>17556</v>
      </c>
      <c r="I991" s="120" t="s">
        <v>110</v>
      </c>
      <c r="J991" s="120" t="s">
        <v>390</v>
      </c>
      <c r="K991" s="123">
        <v>9607.5</v>
      </c>
      <c r="L991" s="124" t="s">
        <v>12825</v>
      </c>
      <c r="M991" s="120" t="s">
        <v>1532</v>
      </c>
      <c r="N991" s="120" t="s">
        <v>4281</v>
      </c>
      <c r="O991" s="125"/>
    </row>
    <row r="992" spans="1:15" ht="13.05" customHeight="1">
      <c r="A992" s="118">
        <v>10170501</v>
      </c>
      <c r="B992" s="119">
        <v>42388</v>
      </c>
      <c r="C992" s="125" t="s">
        <v>65</v>
      </c>
      <c r="D992" s="120" t="s">
        <v>1531</v>
      </c>
      <c r="E992" s="120" t="s">
        <v>17661</v>
      </c>
      <c r="F992" s="125" t="s">
        <v>17664</v>
      </c>
      <c r="G992" s="121" t="s">
        <v>9966</v>
      </c>
      <c r="H992" s="122" t="s">
        <v>17556</v>
      </c>
      <c r="I992" s="120" t="s">
        <v>110</v>
      </c>
      <c r="J992" s="120" t="s">
        <v>4299</v>
      </c>
      <c r="K992" s="123">
        <v>9607.5</v>
      </c>
      <c r="L992" s="124" t="s">
        <v>12825</v>
      </c>
      <c r="M992" s="120" t="s">
        <v>1534</v>
      </c>
      <c r="N992" s="120" t="s">
        <v>4281</v>
      </c>
      <c r="O992" s="125"/>
    </row>
    <row r="993" spans="1:15" ht="13.05" customHeight="1">
      <c r="A993" s="118">
        <v>10170502</v>
      </c>
      <c r="B993" s="119">
        <v>42388</v>
      </c>
      <c r="C993" s="125" t="s">
        <v>65</v>
      </c>
      <c r="D993" s="120" t="s">
        <v>1535</v>
      </c>
      <c r="E993" s="120" t="s">
        <v>1536</v>
      </c>
      <c r="F993" s="125" t="s">
        <v>17664</v>
      </c>
      <c r="G993" s="121" t="s">
        <v>9513</v>
      </c>
      <c r="H993" s="122" t="s">
        <v>17467</v>
      </c>
      <c r="I993" s="120" t="s">
        <v>110</v>
      </c>
      <c r="J993" s="120" t="s">
        <v>390</v>
      </c>
      <c r="K993" s="123">
        <v>1716</v>
      </c>
      <c r="L993" s="124" t="s">
        <v>17288</v>
      </c>
      <c r="M993" s="120" t="s">
        <v>1537</v>
      </c>
      <c r="N993" s="120" t="s">
        <v>4281</v>
      </c>
      <c r="O993" s="125"/>
    </row>
    <row r="994" spans="1:15" ht="13.05" customHeight="1">
      <c r="A994" s="118">
        <v>10170503</v>
      </c>
      <c r="B994" s="119">
        <v>42388</v>
      </c>
      <c r="C994" s="125" t="s">
        <v>65</v>
      </c>
      <c r="D994" s="120" t="s">
        <v>1535</v>
      </c>
      <c r="E994" s="120" t="s">
        <v>1538</v>
      </c>
      <c r="F994" s="125" t="s">
        <v>17664</v>
      </c>
      <c r="G994" s="121" t="s">
        <v>9513</v>
      </c>
      <c r="H994" s="122" t="s">
        <v>17467</v>
      </c>
      <c r="I994" s="120" t="s">
        <v>110</v>
      </c>
      <c r="J994" s="120" t="s">
        <v>6363</v>
      </c>
      <c r="K994" s="123">
        <v>1716</v>
      </c>
      <c r="L994" s="124" t="s">
        <v>17288</v>
      </c>
      <c r="M994" s="120" t="s">
        <v>1539</v>
      </c>
      <c r="N994" s="120" t="s">
        <v>4281</v>
      </c>
      <c r="O994" s="125"/>
    </row>
    <row r="995" spans="1:15" ht="13.05" customHeight="1">
      <c r="A995" s="118">
        <v>10170504</v>
      </c>
      <c r="B995" s="119">
        <v>42388</v>
      </c>
      <c r="C995" s="125" t="s">
        <v>65</v>
      </c>
      <c r="D995" s="120" t="s">
        <v>1535</v>
      </c>
      <c r="E995" s="120" t="s">
        <v>17661</v>
      </c>
      <c r="F995" s="125" t="s">
        <v>17664</v>
      </c>
      <c r="G995" s="121" t="s">
        <v>9962</v>
      </c>
      <c r="H995" s="122" t="s">
        <v>17350</v>
      </c>
      <c r="I995" s="120" t="s">
        <v>110</v>
      </c>
      <c r="J995" s="120" t="s">
        <v>390</v>
      </c>
      <c r="K995" s="123">
        <v>1716</v>
      </c>
      <c r="L995" s="124" t="s">
        <v>17288</v>
      </c>
      <c r="M995" s="120" t="s">
        <v>1540</v>
      </c>
      <c r="N995" s="120" t="s">
        <v>4281</v>
      </c>
      <c r="O995" s="125"/>
    </row>
    <row r="996" spans="1:15" ht="13.05" customHeight="1">
      <c r="A996" s="118">
        <v>10170505</v>
      </c>
      <c r="B996" s="119">
        <v>42388</v>
      </c>
      <c r="C996" s="125" t="s">
        <v>65</v>
      </c>
      <c r="D996" s="120" t="s">
        <v>1541</v>
      </c>
      <c r="E996" s="120" t="s">
        <v>1542</v>
      </c>
      <c r="F996" s="125" t="s">
        <v>3800</v>
      </c>
      <c r="G996" s="121" t="s">
        <v>9504</v>
      </c>
      <c r="H996" s="122" t="s">
        <v>7695</v>
      </c>
      <c r="I996" s="120" t="s">
        <v>272</v>
      </c>
      <c r="J996" s="120" t="s">
        <v>4313</v>
      </c>
      <c r="K996" s="123">
        <v>8820</v>
      </c>
      <c r="L996" s="124" t="s">
        <v>17291</v>
      </c>
      <c r="M996" s="120" t="s">
        <v>1543</v>
      </c>
      <c r="N996" s="120" t="s">
        <v>4281</v>
      </c>
      <c r="O996" s="125"/>
    </row>
    <row r="997" spans="1:15" ht="13.05" customHeight="1">
      <c r="A997" s="118">
        <v>10170506</v>
      </c>
      <c r="B997" s="119">
        <v>42388</v>
      </c>
      <c r="C997" s="125" t="s">
        <v>65</v>
      </c>
      <c r="D997" s="120" t="s">
        <v>1541</v>
      </c>
      <c r="E997" s="120" t="s">
        <v>1544</v>
      </c>
      <c r="F997" s="125" t="s">
        <v>3800</v>
      </c>
      <c r="G997" s="121" t="s">
        <v>9732</v>
      </c>
      <c r="H997" s="122" t="s">
        <v>17557</v>
      </c>
      <c r="I997" s="120" t="s">
        <v>272</v>
      </c>
      <c r="J997" s="120" t="s">
        <v>272</v>
      </c>
      <c r="K997" s="123">
        <v>8820</v>
      </c>
      <c r="L997" s="124" t="s">
        <v>17291</v>
      </c>
      <c r="M997" s="120" t="s">
        <v>1545</v>
      </c>
      <c r="N997" s="120" t="s">
        <v>4281</v>
      </c>
      <c r="O997" s="125"/>
    </row>
    <row r="998" spans="1:15" ht="13.05" customHeight="1">
      <c r="A998" s="118">
        <v>10170507</v>
      </c>
      <c r="B998" s="119">
        <v>42388</v>
      </c>
      <c r="C998" s="125" t="s">
        <v>65</v>
      </c>
      <c r="D998" s="120" t="s">
        <v>1541</v>
      </c>
      <c r="E998" s="120" t="s">
        <v>1544</v>
      </c>
      <c r="F998" s="125" t="s">
        <v>3800</v>
      </c>
      <c r="G998" s="121" t="s">
        <v>9966</v>
      </c>
      <c r="H998" s="122" t="s">
        <v>17556</v>
      </c>
      <c r="I998" s="120" t="s">
        <v>272</v>
      </c>
      <c r="J998" s="120" t="s">
        <v>272</v>
      </c>
      <c r="K998" s="123">
        <v>8820</v>
      </c>
      <c r="L998" s="124" t="s">
        <v>17291</v>
      </c>
      <c r="M998" s="120" t="s">
        <v>1546</v>
      </c>
      <c r="N998" s="120" t="s">
        <v>4281</v>
      </c>
      <c r="O998" s="125"/>
    </row>
    <row r="999" spans="1:15" ht="13.05" customHeight="1">
      <c r="A999" s="118">
        <v>10170508</v>
      </c>
      <c r="B999" s="119">
        <v>42388</v>
      </c>
      <c r="C999" s="125" t="s">
        <v>65</v>
      </c>
      <c r="D999" s="120" t="s">
        <v>1541</v>
      </c>
      <c r="E999" s="120" t="s">
        <v>1544</v>
      </c>
      <c r="F999" s="125" t="s">
        <v>3800</v>
      </c>
      <c r="G999" s="121" t="s">
        <v>9504</v>
      </c>
      <c r="H999" s="122" t="s">
        <v>7695</v>
      </c>
      <c r="I999" s="120" t="s">
        <v>7867</v>
      </c>
      <c r="J999" s="120" t="s">
        <v>109</v>
      </c>
      <c r="K999" s="123">
        <v>8820</v>
      </c>
      <c r="L999" s="124" t="s">
        <v>17291</v>
      </c>
      <c r="M999" s="120" t="s">
        <v>11745</v>
      </c>
      <c r="N999" s="120" t="s">
        <v>4281</v>
      </c>
      <c r="O999" s="125"/>
    </row>
    <row r="1000" spans="1:15" ht="14.4" customHeight="1">
      <c r="A1000" s="118">
        <v>10170509</v>
      </c>
      <c r="B1000" s="119">
        <v>42388</v>
      </c>
      <c r="C1000" s="125" t="s">
        <v>65</v>
      </c>
      <c r="D1000" s="120" t="s">
        <v>1541</v>
      </c>
      <c r="E1000" s="120" t="s">
        <v>1544</v>
      </c>
      <c r="F1000" s="125" t="s">
        <v>3800</v>
      </c>
      <c r="G1000" s="121" t="s">
        <v>9655</v>
      </c>
      <c r="H1000" s="122" t="s">
        <v>17367</v>
      </c>
      <c r="I1000" s="120" t="s">
        <v>272</v>
      </c>
      <c r="J1000" s="120" t="s">
        <v>4313</v>
      </c>
      <c r="K1000" s="123">
        <v>8820</v>
      </c>
      <c r="L1000" s="124" t="s">
        <v>17291</v>
      </c>
      <c r="M1000" s="120" t="s">
        <v>1547</v>
      </c>
      <c r="N1000" s="120" t="s">
        <v>4281</v>
      </c>
      <c r="O1000" s="125"/>
    </row>
    <row r="1001" spans="1:15" ht="13.05" customHeight="1">
      <c r="A1001" s="118">
        <v>10170510</v>
      </c>
      <c r="B1001" s="119">
        <v>42388</v>
      </c>
      <c r="C1001" s="125" t="s">
        <v>65</v>
      </c>
      <c r="D1001" s="120" t="s">
        <v>1541</v>
      </c>
      <c r="E1001" s="120" t="s">
        <v>17661</v>
      </c>
      <c r="F1001" s="125" t="s">
        <v>3800</v>
      </c>
      <c r="G1001" s="121" t="s">
        <v>9655</v>
      </c>
      <c r="H1001" s="122" t="s">
        <v>17367</v>
      </c>
      <c r="I1001" s="120" t="s">
        <v>272</v>
      </c>
      <c r="J1001" s="120" t="s">
        <v>4313</v>
      </c>
      <c r="K1001" s="123">
        <v>8820</v>
      </c>
      <c r="L1001" s="124" t="s">
        <v>17291</v>
      </c>
      <c r="M1001" s="120" t="s">
        <v>1548</v>
      </c>
      <c r="N1001" s="120" t="s">
        <v>4281</v>
      </c>
      <c r="O1001" s="125"/>
    </row>
    <row r="1002" spans="1:15" ht="13.05" customHeight="1">
      <c r="A1002" s="118">
        <v>10170511</v>
      </c>
      <c r="B1002" s="119">
        <v>42388</v>
      </c>
      <c r="C1002" s="125" t="s">
        <v>65</v>
      </c>
      <c r="D1002" s="120" t="s">
        <v>1541</v>
      </c>
      <c r="E1002" s="120" t="s">
        <v>17661</v>
      </c>
      <c r="F1002" s="125" t="s">
        <v>3800</v>
      </c>
      <c r="G1002" s="121" t="s">
        <v>9966</v>
      </c>
      <c r="H1002" s="122" t="s">
        <v>17556</v>
      </c>
      <c r="I1002" s="120" t="s">
        <v>272</v>
      </c>
      <c r="J1002" s="120" t="s">
        <v>272</v>
      </c>
      <c r="K1002" s="123">
        <v>8820</v>
      </c>
      <c r="L1002" s="124" t="s">
        <v>17291</v>
      </c>
      <c r="M1002" s="120" t="s">
        <v>1549</v>
      </c>
      <c r="N1002" s="120" t="s">
        <v>4281</v>
      </c>
      <c r="O1002" s="125"/>
    </row>
    <row r="1003" spans="1:15" ht="13.05" customHeight="1">
      <c r="A1003" s="118">
        <v>10170512</v>
      </c>
      <c r="B1003" s="119">
        <v>42388</v>
      </c>
      <c r="C1003" s="125" t="s">
        <v>65</v>
      </c>
      <c r="D1003" s="120" t="s">
        <v>1541</v>
      </c>
      <c r="E1003" s="120" t="s">
        <v>17661</v>
      </c>
      <c r="F1003" s="125" t="s">
        <v>3800</v>
      </c>
      <c r="G1003" s="121" t="s">
        <v>9732</v>
      </c>
      <c r="H1003" s="122" t="s">
        <v>17557</v>
      </c>
      <c r="I1003" s="120" t="s">
        <v>272</v>
      </c>
      <c r="J1003" s="120" t="s">
        <v>272</v>
      </c>
      <c r="K1003" s="123">
        <v>8820</v>
      </c>
      <c r="L1003" s="124" t="s">
        <v>17291</v>
      </c>
      <c r="M1003" s="120" t="s">
        <v>1550</v>
      </c>
      <c r="N1003" s="120" t="s">
        <v>4281</v>
      </c>
      <c r="O1003" s="125"/>
    </row>
    <row r="1004" spans="1:15" ht="13.05" customHeight="1">
      <c r="A1004" s="118">
        <v>10170513</v>
      </c>
      <c r="B1004" s="119">
        <v>42388</v>
      </c>
      <c r="C1004" s="125" t="s">
        <v>65</v>
      </c>
      <c r="D1004" s="120" t="s">
        <v>1541</v>
      </c>
      <c r="E1004" s="120" t="s">
        <v>17661</v>
      </c>
      <c r="F1004" s="125" t="s">
        <v>3800</v>
      </c>
      <c r="G1004" s="121" t="s">
        <v>9966</v>
      </c>
      <c r="H1004" s="122" t="s">
        <v>17556</v>
      </c>
      <c r="I1004" s="120" t="s">
        <v>272</v>
      </c>
      <c r="J1004" s="120" t="s">
        <v>272</v>
      </c>
      <c r="K1004" s="123">
        <v>8820</v>
      </c>
      <c r="L1004" s="124" t="s">
        <v>17291</v>
      </c>
      <c r="M1004" s="120" t="s">
        <v>1551</v>
      </c>
      <c r="N1004" s="120" t="s">
        <v>4281</v>
      </c>
      <c r="O1004" s="125"/>
    </row>
    <row r="1005" spans="1:15" ht="13.05" customHeight="1">
      <c r="A1005" s="118">
        <v>10170514</v>
      </c>
      <c r="B1005" s="119">
        <v>42388</v>
      </c>
      <c r="C1005" s="125" t="s">
        <v>65</v>
      </c>
      <c r="D1005" s="120" t="s">
        <v>1541</v>
      </c>
      <c r="E1005" s="120" t="s">
        <v>17661</v>
      </c>
      <c r="F1005" s="125" t="s">
        <v>3800</v>
      </c>
      <c r="G1005" s="121" t="s">
        <v>9732</v>
      </c>
      <c r="H1005" s="122" t="s">
        <v>17557</v>
      </c>
      <c r="I1005" s="120" t="s">
        <v>272</v>
      </c>
      <c r="J1005" s="120" t="s">
        <v>272</v>
      </c>
      <c r="K1005" s="123">
        <v>8820</v>
      </c>
      <c r="L1005" s="124" t="s">
        <v>17291</v>
      </c>
      <c r="M1005" s="120" t="s">
        <v>1552</v>
      </c>
      <c r="N1005" s="120" t="s">
        <v>4281</v>
      </c>
      <c r="O1005" s="125"/>
    </row>
    <row r="1006" spans="1:15" ht="13.05" customHeight="1">
      <c r="A1006" s="118">
        <v>10170515</v>
      </c>
      <c r="B1006" s="119">
        <v>42388</v>
      </c>
      <c r="C1006" s="125" t="s">
        <v>65</v>
      </c>
      <c r="D1006" s="120" t="s">
        <v>1541</v>
      </c>
      <c r="E1006" s="120" t="s">
        <v>1544</v>
      </c>
      <c r="F1006" s="125" t="s">
        <v>3800</v>
      </c>
      <c r="G1006" s="121" t="s">
        <v>9732</v>
      </c>
      <c r="H1006" s="122" t="s">
        <v>17557</v>
      </c>
      <c r="I1006" s="120" t="s">
        <v>272</v>
      </c>
      <c r="J1006" s="120" t="s">
        <v>272</v>
      </c>
      <c r="K1006" s="123">
        <v>8820</v>
      </c>
      <c r="L1006" s="124" t="s">
        <v>17291</v>
      </c>
      <c r="M1006" s="120" t="s">
        <v>1553</v>
      </c>
      <c r="N1006" s="120" t="s">
        <v>4281</v>
      </c>
      <c r="O1006" s="125"/>
    </row>
    <row r="1007" spans="1:15" ht="13.05" customHeight="1">
      <c r="A1007" s="118">
        <v>10170516</v>
      </c>
      <c r="B1007" s="119">
        <v>42388</v>
      </c>
      <c r="C1007" s="125" t="s">
        <v>65</v>
      </c>
      <c r="D1007" s="120" t="s">
        <v>1541</v>
      </c>
      <c r="E1007" s="120" t="s">
        <v>1554</v>
      </c>
      <c r="F1007" s="125" t="s">
        <v>3800</v>
      </c>
      <c r="G1007" s="121" t="s">
        <v>9655</v>
      </c>
      <c r="H1007" s="122" t="s">
        <v>17367</v>
      </c>
      <c r="I1007" s="120" t="s">
        <v>272</v>
      </c>
      <c r="J1007" s="120" t="s">
        <v>4313</v>
      </c>
      <c r="K1007" s="123">
        <v>8820</v>
      </c>
      <c r="L1007" s="124" t="s">
        <v>17291</v>
      </c>
      <c r="M1007" s="120" t="s">
        <v>1555</v>
      </c>
      <c r="N1007" s="120" t="s">
        <v>4281</v>
      </c>
      <c r="O1007" s="125"/>
    </row>
    <row r="1008" spans="1:15" ht="13.05" customHeight="1">
      <c r="A1008" s="118">
        <v>10170517</v>
      </c>
      <c r="B1008" s="119">
        <v>42388</v>
      </c>
      <c r="C1008" s="125" t="s">
        <v>65</v>
      </c>
      <c r="D1008" s="120" t="s">
        <v>1541</v>
      </c>
      <c r="E1008" s="120" t="s">
        <v>1544</v>
      </c>
      <c r="F1008" s="125" t="s">
        <v>3800</v>
      </c>
      <c r="G1008" s="121" t="s">
        <v>9966</v>
      </c>
      <c r="H1008" s="122" t="s">
        <v>17556</v>
      </c>
      <c r="I1008" s="120" t="s">
        <v>272</v>
      </c>
      <c r="J1008" s="120" t="s">
        <v>272</v>
      </c>
      <c r="K1008" s="123">
        <v>8820</v>
      </c>
      <c r="L1008" s="124" t="s">
        <v>17291</v>
      </c>
      <c r="M1008" s="120" t="s">
        <v>1556</v>
      </c>
      <c r="N1008" s="120" t="s">
        <v>4281</v>
      </c>
      <c r="O1008" s="125"/>
    </row>
    <row r="1009" spans="1:15" ht="13.05" customHeight="1">
      <c r="A1009" s="118">
        <v>10170518</v>
      </c>
      <c r="B1009" s="119">
        <v>42388</v>
      </c>
      <c r="C1009" s="125" t="s">
        <v>65</v>
      </c>
      <c r="D1009" s="120" t="s">
        <v>1541</v>
      </c>
      <c r="E1009" s="120" t="s">
        <v>11746</v>
      </c>
      <c r="F1009" s="125" t="s">
        <v>3800</v>
      </c>
      <c r="G1009" s="121" t="s">
        <v>9504</v>
      </c>
      <c r="H1009" s="122" t="s">
        <v>7695</v>
      </c>
      <c r="I1009" s="120" t="s">
        <v>2798</v>
      </c>
      <c r="J1009" s="120" t="s">
        <v>109</v>
      </c>
      <c r="K1009" s="123">
        <v>8820</v>
      </c>
      <c r="L1009" s="124" t="s">
        <v>17291</v>
      </c>
      <c r="M1009" s="120" t="s">
        <v>11747</v>
      </c>
      <c r="N1009" s="120" t="s">
        <v>4281</v>
      </c>
      <c r="O1009" s="125"/>
    </row>
    <row r="1010" spans="1:15" ht="13.05" customHeight="1">
      <c r="A1010" s="118">
        <v>10170519</v>
      </c>
      <c r="B1010" s="119">
        <v>42388</v>
      </c>
      <c r="C1010" s="125" t="s">
        <v>65</v>
      </c>
      <c r="D1010" s="120" t="s">
        <v>1541</v>
      </c>
      <c r="E1010" s="120" t="s">
        <v>1544</v>
      </c>
      <c r="F1010" s="125" t="s">
        <v>3800</v>
      </c>
      <c r="G1010" s="121" t="s">
        <v>9732</v>
      </c>
      <c r="H1010" s="122" t="s">
        <v>17557</v>
      </c>
      <c r="I1010" s="120" t="s">
        <v>272</v>
      </c>
      <c r="J1010" s="120" t="s">
        <v>272</v>
      </c>
      <c r="K1010" s="123">
        <v>8820</v>
      </c>
      <c r="L1010" s="124" t="s">
        <v>17291</v>
      </c>
      <c r="M1010" s="120" t="s">
        <v>1557</v>
      </c>
      <c r="N1010" s="120" t="s">
        <v>4281</v>
      </c>
      <c r="O1010" s="125"/>
    </row>
    <row r="1011" spans="1:15" ht="13.05" customHeight="1">
      <c r="A1011" s="118">
        <v>10170520</v>
      </c>
      <c r="B1011" s="119">
        <v>42388</v>
      </c>
      <c r="C1011" s="125" t="s">
        <v>65</v>
      </c>
      <c r="D1011" s="120" t="s">
        <v>1541</v>
      </c>
      <c r="E1011" s="120" t="s">
        <v>17661</v>
      </c>
      <c r="F1011" s="125" t="s">
        <v>3800</v>
      </c>
      <c r="G1011" s="121" t="s">
        <v>9732</v>
      </c>
      <c r="H1011" s="122" t="s">
        <v>17557</v>
      </c>
      <c r="I1011" s="120" t="s">
        <v>272</v>
      </c>
      <c r="J1011" s="120" t="s">
        <v>272</v>
      </c>
      <c r="K1011" s="123">
        <v>8820</v>
      </c>
      <c r="L1011" s="124" t="s">
        <v>17291</v>
      </c>
      <c r="M1011" s="120" t="s">
        <v>1558</v>
      </c>
      <c r="N1011" s="120" t="s">
        <v>4281</v>
      </c>
      <c r="O1011" s="125"/>
    </row>
    <row r="1012" spans="1:15" ht="13.05" customHeight="1">
      <c r="A1012" s="118">
        <v>10170521</v>
      </c>
      <c r="B1012" s="119">
        <v>42388</v>
      </c>
      <c r="C1012" s="125" t="s">
        <v>65</v>
      </c>
      <c r="D1012" s="120" t="s">
        <v>1541</v>
      </c>
      <c r="E1012" s="120" t="s">
        <v>17661</v>
      </c>
      <c r="F1012" s="125" t="s">
        <v>3800</v>
      </c>
      <c r="G1012" s="121" t="s">
        <v>9966</v>
      </c>
      <c r="H1012" s="122" t="s">
        <v>17556</v>
      </c>
      <c r="I1012" s="120" t="s">
        <v>272</v>
      </c>
      <c r="J1012" s="120" t="s">
        <v>272</v>
      </c>
      <c r="K1012" s="123">
        <v>8820</v>
      </c>
      <c r="L1012" s="124" t="s">
        <v>17291</v>
      </c>
      <c r="M1012" s="120" t="s">
        <v>1559</v>
      </c>
      <c r="N1012" s="120" t="s">
        <v>4281</v>
      </c>
      <c r="O1012" s="125"/>
    </row>
    <row r="1013" spans="1:15" ht="13.05" customHeight="1">
      <c r="A1013" s="118">
        <v>10170522</v>
      </c>
      <c r="B1013" s="119">
        <v>42388</v>
      </c>
      <c r="C1013" s="125" t="s">
        <v>65</v>
      </c>
      <c r="D1013" s="120" t="s">
        <v>1541</v>
      </c>
      <c r="E1013" s="120" t="s">
        <v>17661</v>
      </c>
      <c r="F1013" s="125" t="s">
        <v>3800</v>
      </c>
      <c r="G1013" s="121" t="s">
        <v>9655</v>
      </c>
      <c r="H1013" s="122" t="s">
        <v>17367</v>
      </c>
      <c r="I1013" s="120" t="s">
        <v>272</v>
      </c>
      <c r="J1013" s="120" t="s">
        <v>4313</v>
      </c>
      <c r="K1013" s="123">
        <v>8820</v>
      </c>
      <c r="L1013" s="124" t="s">
        <v>17291</v>
      </c>
      <c r="M1013" s="120" t="s">
        <v>1560</v>
      </c>
      <c r="N1013" s="120" t="s">
        <v>4281</v>
      </c>
      <c r="O1013" s="125"/>
    </row>
    <row r="1014" spans="1:15" ht="13.05" customHeight="1">
      <c r="A1014" s="118">
        <v>10170523</v>
      </c>
      <c r="B1014" s="119">
        <v>42388</v>
      </c>
      <c r="C1014" s="125" t="s">
        <v>65</v>
      </c>
      <c r="D1014" s="120" t="s">
        <v>1541</v>
      </c>
      <c r="E1014" s="120" t="s">
        <v>17661</v>
      </c>
      <c r="F1014" s="125" t="s">
        <v>3800</v>
      </c>
      <c r="G1014" s="121" t="s">
        <v>9966</v>
      </c>
      <c r="H1014" s="122" t="s">
        <v>17556</v>
      </c>
      <c r="I1014" s="120" t="s">
        <v>272</v>
      </c>
      <c r="J1014" s="120" t="s">
        <v>272</v>
      </c>
      <c r="K1014" s="123">
        <v>8820</v>
      </c>
      <c r="L1014" s="124" t="s">
        <v>17291</v>
      </c>
      <c r="M1014" s="120" t="s">
        <v>1561</v>
      </c>
      <c r="N1014" s="120" t="s">
        <v>4281</v>
      </c>
      <c r="O1014" s="125"/>
    </row>
    <row r="1015" spans="1:15" ht="13.05" customHeight="1">
      <c r="A1015" s="118">
        <v>10170524</v>
      </c>
      <c r="B1015" s="119">
        <v>42388</v>
      </c>
      <c r="C1015" s="125" t="s">
        <v>65</v>
      </c>
      <c r="D1015" s="120" t="s">
        <v>1541</v>
      </c>
      <c r="E1015" s="120" t="s">
        <v>17661</v>
      </c>
      <c r="F1015" s="125" t="s">
        <v>3800</v>
      </c>
      <c r="G1015" s="121" t="s">
        <v>9966</v>
      </c>
      <c r="H1015" s="122" t="s">
        <v>17556</v>
      </c>
      <c r="I1015" s="120" t="s">
        <v>272</v>
      </c>
      <c r="J1015" s="120" t="s">
        <v>272</v>
      </c>
      <c r="K1015" s="123">
        <v>8820</v>
      </c>
      <c r="L1015" s="124" t="s">
        <v>17291</v>
      </c>
      <c r="M1015" s="120" t="s">
        <v>1562</v>
      </c>
      <c r="N1015" s="120" t="s">
        <v>4281</v>
      </c>
      <c r="O1015" s="125"/>
    </row>
    <row r="1016" spans="1:15" ht="13.05" customHeight="1">
      <c r="A1016" s="118">
        <v>10170525</v>
      </c>
      <c r="B1016" s="119">
        <v>42388</v>
      </c>
      <c r="C1016" s="125" t="s">
        <v>65</v>
      </c>
      <c r="D1016" s="120" t="s">
        <v>1541</v>
      </c>
      <c r="E1016" s="120" t="s">
        <v>1544</v>
      </c>
      <c r="F1016" s="125" t="s">
        <v>3800</v>
      </c>
      <c r="G1016" s="121" t="s">
        <v>9966</v>
      </c>
      <c r="H1016" s="122" t="s">
        <v>17556</v>
      </c>
      <c r="I1016" s="120" t="s">
        <v>272</v>
      </c>
      <c r="J1016" s="120" t="s">
        <v>272</v>
      </c>
      <c r="K1016" s="123">
        <v>8820</v>
      </c>
      <c r="L1016" s="124" t="s">
        <v>17291</v>
      </c>
      <c r="M1016" s="120" t="s">
        <v>1563</v>
      </c>
      <c r="N1016" s="120" t="s">
        <v>4281</v>
      </c>
      <c r="O1016" s="125"/>
    </row>
    <row r="1017" spans="1:15" ht="13.05" customHeight="1">
      <c r="A1017" s="118">
        <v>10170526</v>
      </c>
      <c r="B1017" s="119">
        <v>42388</v>
      </c>
      <c r="C1017" s="125" t="s">
        <v>65</v>
      </c>
      <c r="D1017" s="120" t="s">
        <v>1541</v>
      </c>
      <c r="E1017" s="120" t="s">
        <v>1544</v>
      </c>
      <c r="F1017" s="125" t="s">
        <v>3800</v>
      </c>
      <c r="G1017" s="121" t="s">
        <v>9966</v>
      </c>
      <c r="H1017" s="122" t="s">
        <v>17556</v>
      </c>
      <c r="I1017" s="120" t="s">
        <v>272</v>
      </c>
      <c r="J1017" s="120" t="s">
        <v>272</v>
      </c>
      <c r="K1017" s="123">
        <v>8820</v>
      </c>
      <c r="L1017" s="124" t="s">
        <v>17291</v>
      </c>
      <c r="M1017" s="120" t="s">
        <v>1564</v>
      </c>
      <c r="N1017" s="120" t="s">
        <v>4281</v>
      </c>
      <c r="O1017" s="125"/>
    </row>
    <row r="1018" spans="1:15" ht="13.05" customHeight="1">
      <c r="A1018" s="118">
        <v>10170527</v>
      </c>
      <c r="B1018" s="119">
        <v>42388</v>
      </c>
      <c r="C1018" s="125" t="s">
        <v>65</v>
      </c>
      <c r="D1018" s="120" t="s">
        <v>1541</v>
      </c>
      <c r="E1018" s="120" t="s">
        <v>1544</v>
      </c>
      <c r="F1018" s="125" t="s">
        <v>3800</v>
      </c>
      <c r="G1018" s="121" t="s">
        <v>9732</v>
      </c>
      <c r="H1018" s="122" t="s">
        <v>17557</v>
      </c>
      <c r="I1018" s="120" t="s">
        <v>272</v>
      </c>
      <c r="J1018" s="120" t="s">
        <v>272</v>
      </c>
      <c r="K1018" s="123">
        <v>8820</v>
      </c>
      <c r="L1018" s="124" t="s">
        <v>17291</v>
      </c>
      <c r="M1018" s="120" t="s">
        <v>1565</v>
      </c>
      <c r="N1018" s="120" t="s">
        <v>4281</v>
      </c>
      <c r="O1018" s="125"/>
    </row>
    <row r="1019" spans="1:15" ht="13.05" customHeight="1">
      <c r="A1019" s="118">
        <v>10170528</v>
      </c>
      <c r="B1019" s="119">
        <v>42388</v>
      </c>
      <c r="C1019" s="125" t="s">
        <v>65</v>
      </c>
      <c r="D1019" s="120" t="s">
        <v>1541</v>
      </c>
      <c r="E1019" s="120" t="s">
        <v>1544</v>
      </c>
      <c r="F1019" s="125" t="s">
        <v>3800</v>
      </c>
      <c r="G1019" s="121" t="s">
        <v>9966</v>
      </c>
      <c r="H1019" s="122" t="s">
        <v>17556</v>
      </c>
      <c r="I1019" s="120" t="s">
        <v>272</v>
      </c>
      <c r="J1019" s="120" t="s">
        <v>272</v>
      </c>
      <c r="K1019" s="123">
        <v>8820</v>
      </c>
      <c r="L1019" s="124" t="s">
        <v>17291</v>
      </c>
      <c r="M1019" s="120" t="s">
        <v>1566</v>
      </c>
      <c r="N1019" s="120" t="s">
        <v>4281</v>
      </c>
      <c r="O1019" s="125"/>
    </row>
    <row r="1020" spans="1:15" ht="13.05" customHeight="1">
      <c r="A1020" s="118">
        <v>10170529</v>
      </c>
      <c r="B1020" s="119">
        <v>42388</v>
      </c>
      <c r="C1020" s="125" t="s">
        <v>65</v>
      </c>
      <c r="D1020" s="120" t="s">
        <v>1541</v>
      </c>
      <c r="E1020" s="120" t="s">
        <v>1544</v>
      </c>
      <c r="F1020" s="125" t="s">
        <v>3800</v>
      </c>
      <c r="G1020" s="121" t="s">
        <v>9732</v>
      </c>
      <c r="H1020" s="122" t="s">
        <v>17557</v>
      </c>
      <c r="I1020" s="120" t="s">
        <v>272</v>
      </c>
      <c r="J1020" s="120" t="s">
        <v>4313</v>
      </c>
      <c r="K1020" s="123">
        <v>8820</v>
      </c>
      <c r="L1020" s="124" t="s">
        <v>17291</v>
      </c>
      <c r="M1020" s="120" t="s">
        <v>1567</v>
      </c>
      <c r="N1020" s="120" t="s">
        <v>4281</v>
      </c>
      <c r="O1020" s="125"/>
    </row>
    <row r="1021" spans="1:15" ht="13.05" customHeight="1">
      <c r="A1021" s="118">
        <v>10170530</v>
      </c>
      <c r="B1021" s="119">
        <v>42388</v>
      </c>
      <c r="C1021" s="125" t="s">
        <v>65</v>
      </c>
      <c r="D1021" s="120" t="s">
        <v>1541</v>
      </c>
      <c r="E1021" s="120" t="s">
        <v>1542</v>
      </c>
      <c r="F1021" s="125" t="s">
        <v>3800</v>
      </c>
      <c r="G1021" s="121" t="s">
        <v>9882</v>
      </c>
      <c r="H1021" s="122" t="s">
        <v>17548</v>
      </c>
      <c r="I1021" s="120" t="s">
        <v>272</v>
      </c>
      <c r="J1021" s="120" t="s">
        <v>390</v>
      </c>
      <c r="K1021" s="123">
        <v>8820</v>
      </c>
      <c r="L1021" s="124" t="s">
        <v>17291</v>
      </c>
      <c r="M1021" s="120" t="s">
        <v>1568</v>
      </c>
      <c r="N1021" s="120" t="s">
        <v>4281</v>
      </c>
      <c r="O1021" s="125"/>
    </row>
    <row r="1022" spans="1:15" ht="13.05" customHeight="1">
      <c r="A1022" s="118">
        <v>10170531</v>
      </c>
      <c r="B1022" s="119">
        <v>42388</v>
      </c>
      <c r="C1022" s="125" t="s">
        <v>65</v>
      </c>
      <c r="D1022" s="120" t="s">
        <v>1569</v>
      </c>
      <c r="E1022" s="120">
        <v>3750</v>
      </c>
      <c r="F1022" s="125" t="s">
        <v>17664</v>
      </c>
      <c r="G1022" s="121" t="s">
        <v>9504</v>
      </c>
      <c r="H1022" s="122" t="s">
        <v>7695</v>
      </c>
      <c r="I1022" s="120">
        <v>401.6</v>
      </c>
      <c r="J1022" s="120" t="s">
        <v>109</v>
      </c>
      <c r="K1022" s="123">
        <v>9761.85</v>
      </c>
      <c r="L1022" s="124" t="s">
        <v>12825</v>
      </c>
      <c r="M1022" s="120" t="s">
        <v>1570</v>
      </c>
      <c r="N1022" s="120" t="s">
        <v>4281</v>
      </c>
      <c r="O1022" s="125"/>
    </row>
    <row r="1023" spans="1:15" ht="13.05" customHeight="1">
      <c r="A1023" s="118">
        <v>10170532</v>
      </c>
      <c r="B1023" s="119">
        <v>42388</v>
      </c>
      <c r="C1023" s="125" t="s">
        <v>65</v>
      </c>
      <c r="D1023" s="120" t="s">
        <v>1569</v>
      </c>
      <c r="E1023" s="120" t="s">
        <v>17661</v>
      </c>
      <c r="F1023" s="125" t="s">
        <v>17664</v>
      </c>
      <c r="G1023" s="121" t="s">
        <v>9882</v>
      </c>
      <c r="H1023" s="122" t="s">
        <v>17548</v>
      </c>
      <c r="I1023" s="120" t="s">
        <v>110</v>
      </c>
      <c r="J1023" s="120" t="s">
        <v>5912</v>
      </c>
      <c r="K1023" s="123">
        <v>9761.85</v>
      </c>
      <c r="L1023" s="124" t="s">
        <v>12825</v>
      </c>
      <c r="M1023" s="120" t="s">
        <v>1572</v>
      </c>
      <c r="N1023" s="120" t="s">
        <v>4281</v>
      </c>
      <c r="O1023" s="125"/>
    </row>
    <row r="1024" spans="1:15" ht="13.05" customHeight="1">
      <c r="A1024" s="118">
        <v>10170533</v>
      </c>
      <c r="B1024" s="119">
        <v>42388</v>
      </c>
      <c r="C1024" s="125" t="s">
        <v>65</v>
      </c>
      <c r="D1024" s="120" t="s">
        <v>1569</v>
      </c>
      <c r="E1024" s="120" t="s">
        <v>17661</v>
      </c>
      <c r="F1024" s="125" t="s">
        <v>17664</v>
      </c>
      <c r="G1024" s="121" t="s">
        <v>9504</v>
      </c>
      <c r="H1024" s="122" t="s">
        <v>7695</v>
      </c>
      <c r="I1024" s="120">
        <v>401.6</v>
      </c>
      <c r="J1024" s="120" t="s">
        <v>109</v>
      </c>
      <c r="K1024" s="123">
        <v>9761.85</v>
      </c>
      <c r="L1024" s="124" t="s">
        <v>12825</v>
      </c>
      <c r="M1024" s="120" t="s">
        <v>1573</v>
      </c>
      <c r="N1024" s="120" t="s">
        <v>4281</v>
      </c>
      <c r="O1024" s="125"/>
    </row>
    <row r="1025" spans="1:15" ht="13.05" customHeight="1">
      <c r="A1025" s="118">
        <v>10170534</v>
      </c>
      <c r="B1025" s="119">
        <v>42388</v>
      </c>
      <c r="C1025" s="125" t="s">
        <v>65</v>
      </c>
      <c r="D1025" s="120" t="s">
        <v>1569</v>
      </c>
      <c r="E1025" s="120" t="s">
        <v>17661</v>
      </c>
      <c r="F1025" s="125" t="s">
        <v>17664</v>
      </c>
      <c r="G1025" s="121" t="s">
        <v>9591</v>
      </c>
      <c r="H1025" s="122" t="s">
        <v>17393</v>
      </c>
      <c r="I1025" s="120" t="s">
        <v>110</v>
      </c>
      <c r="J1025" s="120" t="s">
        <v>110</v>
      </c>
      <c r="K1025" s="123">
        <v>9761.85</v>
      </c>
      <c r="L1025" s="124" t="s">
        <v>17281</v>
      </c>
      <c r="M1025" s="120" t="s">
        <v>1574</v>
      </c>
      <c r="N1025" s="120" t="s">
        <v>4281</v>
      </c>
      <c r="O1025" s="125"/>
    </row>
    <row r="1026" spans="1:15" ht="13.05" customHeight="1">
      <c r="A1026" s="118">
        <v>10170535</v>
      </c>
      <c r="B1026" s="119">
        <v>42388</v>
      </c>
      <c r="C1026" s="125" t="s">
        <v>65</v>
      </c>
      <c r="D1026" s="120" t="s">
        <v>1569</v>
      </c>
      <c r="E1026" s="120" t="s">
        <v>17661</v>
      </c>
      <c r="F1026" s="125" t="s">
        <v>17664</v>
      </c>
      <c r="G1026" s="121" t="s">
        <v>1571</v>
      </c>
      <c r="H1026" s="122" t="s">
        <v>16727</v>
      </c>
      <c r="I1026" s="120" t="s">
        <v>110</v>
      </c>
      <c r="J1026" s="120" t="s">
        <v>4283</v>
      </c>
      <c r="K1026" s="123">
        <v>9761.85</v>
      </c>
      <c r="L1026" s="124" t="s">
        <v>12825</v>
      </c>
      <c r="M1026" s="120" t="s">
        <v>1575</v>
      </c>
      <c r="N1026" s="120" t="s">
        <v>4281</v>
      </c>
      <c r="O1026" s="125"/>
    </row>
    <row r="1027" spans="1:15" ht="13.05" customHeight="1">
      <c r="A1027" s="118">
        <v>10170537</v>
      </c>
      <c r="B1027" s="119">
        <v>42388</v>
      </c>
      <c r="C1027" s="125" t="s">
        <v>65</v>
      </c>
      <c r="D1027" s="120" t="s">
        <v>1569</v>
      </c>
      <c r="E1027" s="120" t="s">
        <v>985</v>
      </c>
      <c r="F1027" s="125" t="s">
        <v>17664</v>
      </c>
      <c r="G1027" s="121" t="s">
        <v>9504</v>
      </c>
      <c r="H1027" s="122" t="s">
        <v>7695</v>
      </c>
      <c r="I1027" s="120">
        <v>401.6</v>
      </c>
      <c r="J1027" s="120" t="s">
        <v>109</v>
      </c>
      <c r="K1027" s="123">
        <v>9761.85</v>
      </c>
      <c r="L1027" s="124" t="s">
        <v>12825</v>
      </c>
      <c r="M1027" s="120" t="s">
        <v>1576</v>
      </c>
      <c r="N1027" s="120" t="s">
        <v>4281</v>
      </c>
      <c r="O1027" s="125"/>
    </row>
    <row r="1028" spans="1:15" ht="13.05" customHeight="1">
      <c r="A1028" s="118">
        <v>10170538</v>
      </c>
      <c r="B1028" s="119">
        <v>42388</v>
      </c>
      <c r="C1028" s="125" t="s">
        <v>65</v>
      </c>
      <c r="D1028" s="120" t="s">
        <v>1569</v>
      </c>
      <c r="E1028" s="120" t="s">
        <v>985</v>
      </c>
      <c r="F1028" s="125" t="s">
        <v>17664</v>
      </c>
      <c r="G1028" s="121" t="s">
        <v>10004</v>
      </c>
      <c r="H1028" s="122" t="s">
        <v>17407</v>
      </c>
      <c r="I1028" s="120" t="s">
        <v>110</v>
      </c>
      <c r="J1028" s="120" t="s">
        <v>5897</v>
      </c>
      <c r="K1028" s="123">
        <v>9761.85</v>
      </c>
      <c r="L1028" s="124" t="s">
        <v>12825</v>
      </c>
      <c r="M1028" s="120" t="s">
        <v>1577</v>
      </c>
      <c r="N1028" s="120" t="s">
        <v>4281</v>
      </c>
      <c r="O1028" s="125"/>
    </row>
    <row r="1029" spans="1:15" ht="13.05" customHeight="1">
      <c r="A1029" s="118">
        <v>10170539</v>
      </c>
      <c r="B1029" s="119">
        <v>42388</v>
      </c>
      <c r="C1029" s="125" t="s">
        <v>65</v>
      </c>
      <c r="D1029" s="120" t="s">
        <v>1569</v>
      </c>
      <c r="E1029" s="120" t="s">
        <v>985</v>
      </c>
      <c r="F1029" s="125" t="s">
        <v>17664</v>
      </c>
      <c r="G1029" s="121" t="s">
        <v>9504</v>
      </c>
      <c r="H1029" s="122" t="s">
        <v>7695</v>
      </c>
      <c r="I1029" s="120">
        <v>401.6</v>
      </c>
      <c r="J1029" s="120" t="s">
        <v>109</v>
      </c>
      <c r="K1029" s="123">
        <v>9761.85</v>
      </c>
      <c r="L1029" s="124" t="s">
        <v>12825</v>
      </c>
      <c r="M1029" s="120" t="s">
        <v>1578</v>
      </c>
      <c r="N1029" s="120" t="s">
        <v>4281</v>
      </c>
      <c r="O1029" s="125"/>
    </row>
    <row r="1030" spans="1:15" ht="13.05" customHeight="1">
      <c r="A1030" s="118">
        <v>10170540</v>
      </c>
      <c r="B1030" s="119">
        <v>42388</v>
      </c>
      <c r="C1030" s="125" t="s">
        <v>65</v>
      </c>
      <c r="D1030" s="120" t="s">
        <v>1569</v>
      </c>
      <c r="E1030" s="120" t="s">
        <v>17661</v>
      </c>
      <c r="F1030" s="125" t="s">
        <v>17664</v>
      </c>
      <c r="G1030" s="121" t="s">
        <v>10004</v>
      </c>
      <c r="H1030" s="122" t="s">
        <v>17407</v>
      </c>
      <c r="I1030" s="120" t="s">
        <v>110</v>
      </c>
      <c r="J1030" s="120" t="s">
        <v>390</v>
      </c>
      <c r="K1030" s="123">
        <v>9761.85</v>
      </c>
      <c r="L1030" s="124" t="s">
        <v>12825</v>
      </c>
      <c r="M1030" s="120" t="s">
        <v>1579</v>
      </c>
      <c r="N1030" s="120" t="s">
        <v>4281</v>
      </c>
      <c r="O1030" s="125"/>
    </row>
    <row r="1031" spans="1:15" ht="13.05" customHeight="1">
      <c r="A1031" s="118">
        <v>10170541</v>
      </c>
      <c r="B1031" s="119">
        <v>42388</v>
      </c>
      <c r="C1031" s="125" t="s">
        <v>65</v>
      </c>
      <c r="D1031" s="120" t="s">
        <v>1569</v>
      </c>
      <c r="E1031" s="120" t="s">
        <v>17661</v>
      </c>
      <c r="F1031" s="125" t="s">
        <v>17664</v>
      </c>
      <c r="G1031" s="121" t="s">
        <v>10004</v>
      </c>
      <c r="H1031" s="122" t="s">
        <v>17407</v>
      </c>
      <c r="I1031" s="120" t="s">
        <v>110</v>
      </c>
      <c r="J1031" s="120" t="s">
        <v>4283</v>
      </c>
      <c r="K1031" s="123">
        <v>9761.85</v>
      </c>
      <c r="L1031" s="124" t="s">
        <v>12825</v>
      </c>
      <c r="M1031" s="120" t="s">
        <v>1580</v>
      </c>
      <c r="N1031" s="120" t="s">
        <v>4281</v>
      </c>
      <c r="O1031" s="125"/>
    </row>
    <row r="1032" spans="1:15" ht="13.05" customHeight="1">
      <c r="A1032" s="118">
        <v>10170542</v>
      </c>
      <c r="B1032" s="119">
        <v>42388</v>
      </c>
      <c r="C1032" s="125" t="s">
        <v>65</v>
      </c>
      <c r="D1032" s="120" t="s">
        <v>1569</v>
      </c>
      <c r="E1032" s="120" t="s">
        <v>985</v>
      </c>
      <c r="F1032" s="125" t="s">
        <v>17664</v>
      </c>
      <c r="G1032" s="121" t="s">
        <v>1571</v>
      </c>
      <c r="H1032" s="122" t="s">
        <v>16727</v>
      </c>
      <c r="I1032" s="120" t="s">
        <v>110</v>
      </c>
      <c r="J1032" s="120" t="s">
        <v>5897</v>
      </c>
      <c r="K1032" s="123">
        <v>9761.85</v>
      </c>
      <c r="L1032" s="124" t="s">
        <v>12825</v>
      </c>
      <c r="M1032" s="120" t="s">
        <v>1581</v>
      </c>
      <c r="N1032" s="120" t="s">
        <v>4281</v>
      </c>
      <c r="O1032" s="125"/>
    </row>
    <row r="1033" spans="1:15" ht="13.05" customHeight="1">
      <c r="A1033" s="118">
        <v>10170543</v>
      </c>
      <c r="B1033" s="119">
        <v>42388</v>
      </c>
      <c r="C1033" s="125" t="s">
        <v>65</v>
      </c>
      <c r="D1033" s="120" t="s">
        <v>1569</v>
      </c>
      <c r="E1033" s="120" t="s">
        <v>17661</v>
      </c>
      <c r="F1033" s="125" t="s">
        <v>17664</v>
      </c>
      <c r="G1033" s="121" t="s">
        <v>10004</v>
      </c>
      <c r="H1033" s="122" t="s">
        <v>17407</v>
      </c>
      <c r="I1033" s="120" t="s">
        <v>110</v>
      </c>
      <c r="J1033" s="120" t="s">
        <v>4283</v>
      </c>
      <c r="K1033" s="123">
        <v>9761.85</v>
      </c>
      <c r="L1033" s="124" t="s">
        <v>12825</v>
      </c>
      <c r="M1033" s="120" t="s">
        <v>1582</v>
      </c>
      <c r="N1033" s="120" t="s">
        <v>4281</v>
      </c>
      <c r="O1033" s="125"/>
    </row>
    <row r="1034" spans="1:15" ht="13.05" customHeight="1">
      <c r="A1034" s="118">
        <v>10170544</v>
      </c>
      <c r="B1034" s="119">
        <v>42388</v>
      </c>
      <c r="C1034" s="125" t="s">
        <v>65</v>
      </c>
      <c r="D1034" s="120" t="s">
        <v>1569</v>
      </c>
      <c r="E1034" s="120" t="s">
        <v>17661</v>
      </c>
      <c r="F1034" s="125" t="s">
        <v>17664</v>
      </c>
      <c r="G1034" s="121" t="s">
        <v>9504</v>
      </c>
      <c r="H1034" s="122" t="s">
        <v>7695</v>
      </c>
      <c r="I1034" s="120">
        <v>401.6</v>
      </c>
      <c r="J1034" s="120" t="s">
        <v>109</v>
      </c>
      <c r="K1034" s="123">
        <v>9761.85</v>
      </c>
      <c r="L1034" s="124" t="s">
        <v>12825</v>
      </c>
      <c r="M1034" s="120" t="s">
        <v>11748</v>
      </c>
      <c r="N1034" s="120" t="s">
        <v>4281</v>
      </c>
      <c r="O1034" s="125"/>
    </row>
    <row r="1035" spans="1:15" ht="13.05" customHeight="1">
      <c r="A1035" s="118">
        <v>10170545</v>
      </c>
      <c r="B1035" s="119">
        <v>42388</v>
      </c>
      <c r="C1035" s="125" t="s">
        <v>65</v>
      </c>
      <c r="D1035" s="120" t="s">
        <v>1569</v>
      </c>
      <c r="E1035" s="120" t="s">
        <v>985</v>
      </c>
      <c r="F1035" s="125" t="s">
        <v>17664</v>
      </c>
      <c r="G1035" s="121" t="s">
        <v>9504</v>
      </c>
      <c r="H1035" s="122" t="s">
        <v>7695</v>
      </c>
      <c r="I1035" s="120">
        <v>401.6</v>
      </c>
      <c r="J1035" s="120" t="s">
        <v>109</v>
      </c>
      <c r="K1035" s="123">
        <v>9761.85</v>
      </c>
      <c r="L1035" s="124" t="s">
        <v>12825</v>
      </c>
      <c r="M1035" s="120" t="s">
        <v>11749</v>
      </c>
      <c r="N1035" s="120" t="s">
        <v>4281</v>
      </c>
      <c r="O1035" s="125"/>
    </row>
    <row r="1036" spans="1:15" ht="13.05" customHeight="1">
      <c r="A1036" s="118">
        <v>10170546</v>
      </c>
      <c r="B1036" s="119">
        <v>42388</v>
      </c>
      <c r="C1036" s="125" t="s">
        <v>65</v>
      </c>
      <c r="D1036" s="120" t="s">
        <v>1569</v>
      </c>
      <c r="E1036" s="120" t="s">
        <v>985</v>
      </c>
      <c r="F1036" s="125" t="s">
        <v>17664</v>
      </c>
      <c r="G1036" s="121" t="s">
        <v>9882</v>
      </c>
      <c r="H1036" s="122" t="s">
        <v>17548</v>
      </c>
      <c r="I1036" s="120" t="s">
        <v>110</v>
      </c>
      <c r="J1036" s="120" t="s">
        <v>5897</v>
      </c>
      <c r="K1036" s="123">
        <v>9761.85</v>
      </c>
      <c r="L1036" s="124" t="s">
        <v>12825</v>
      </c>
      <c r="M1036" s="120" t="s">
        <v>1583</v>
      </c>
      <c r="N1036" s="120" t="s">
        <v>4281</v>
      </c>
      <c r="O1036" s="125"/>
    </row>
    <row r="1037" spans="1:15" ht="13.05" customHeight="1">
      <c r="A1037" s="118">
        <v>10170547</v>
      </c>
      <c r="B1037" s="119">
        <v>42388</v>
      </c>
      <c r="C1037" s="125" t="s">
        <v>65</v>
      </c>
      <c r="D1037" s="120" t="s">
        <v>1569</v>
      </c>
      <c r="E1037" s="120" t="s">
        <v>985</v>
      </c>
      <c r="F1037" s="125" t="s">
        <v>17664</v>
      </c>
      <c r="G1037" s="121" t="s">
        <v>9966</v>
      </c>
      <c r="H1037" s="122" t="s">
        <v>17556</v>
      </c>
      <c r="I1037" s="120" t="s">
        <v>110</v>
      </c>
      <c r="J1037" s="120" t="s">
        <v>390</v>
      </c>
      <c r="K1037" s="123">
        <v>9761.85</v>
      </c>
      <c r="L1037" s="124" t="s">
        <v>12825</v>
      </c>
      <c r="M1037" s="120" t="s">
        <v>1584</v>
      </c>
      <c r="N1037" s="120" t="s">
        <v>4281</v>
      </c>
      <c r="O1037" s="125"/>
    </row>
    <row r="1038" spans="1:15" ht="14.4" customHeight="1">
      <c r="A1038" s="118">
        <v>10170548</v>
      </c>
      <c r="B1038" s="119">
        <v>42388</v>
      </c>
      <c r="C1038" s="125" t="s">
        <v>65</v>
      </c>
      <c r="D1038" s="120" t="s">
        <v>1569</v>
      </c>
      <c r="E1038" s="120" t="s">
        <v>985</v>
      </c>
      <c r="F1038" s="125" t="s">
        <v>17664</v>
      </c>
      <c r="G1038" s="121" t="s">
        <v>10004</v>
      </c>
      <c r="H1038" s="122" t="s">
        <v>17407</v>
      </c>
      <c r="I1038" s="120" t="s">
        <v>110</v>
      </c>
      <c r="J1038" s="120" t="s">
        <v>5897</v>
      </c>
      <c r="K1038" s="123">
        <v>9761.85</v>
      </c>
      <c r="L1038" s="124" t="s">
        <v>12825</v>
      </c>
      <c r="M1038" s="120" t="s">
        <v>1585</v>
      </c>
      <c r="N1038" s="120" t="s">
        <v>4281</v>
      </c>
      <c r="O1038" s="125"/>
    </row>
    <row r="1039" spans="1:15" ht="13.05" customHeight="1">
      <c r="A1039" s="118">
        <v>10170549</v>
      </c>
      <c r="B1039" s="119">
        <v>42388</v>
      </c>
      <c r="C1039" s="125" t="s">
        <v>65</v>
      </c>
      <c r="D1039" s="120" t="s">
        <v>1569</v>
      </c>
      <c r="E1039" s="120" t="s">
        <v>17661</v>
      </c>
      <c r="F1039" s="125" t="s">
        <v>17664</v>
      </c>
      <c r="G1039" s="121" t="s">
        <v>9591</v>
      </c>
      <c r="H1039" s="122" t="s">
        <v>17393</v>
      </c>
      <c r="I1039" s="120" t="s">
        <v>110</v>
      </c>
      <c r="J1039" s="120" t="s">
        <v>110</v>
      </c>
      <c r="K1039" s="123">
        <v>9761.85</v>
      </c>
      <c r="L1039" s="124" t="s">
        <v>12825</v>
      </c>
      <c r="M1039" s="120" t="s">
        <v>1586</v>
      </c>
      <c r="N1039" s="120" t="s">
        <v>4281</v>
      </c>
      <c r="O1039" s="125"/>
    </row>
    <row r="1040" spans="1:15" ht="13.05" customHeight="1">
      <c r="A1040" s="118">
        <v>10170550</v>
      </c>
      <c r="B1040" s="119">
        <v>42388</v>
      </c>
      <c r="C1040" s="125" t="s">
        <v>65</v>
      </c>
      <c r="D1040" s="120" t="s">
        <v>1569</v>
      </c>
      <c r="E1040" s="120" t="s">
        <v>17661</v>
      </c>
      <c r="F1040" s="125" t="s">
        <v>17664</v>
      </c>
      <c r="G1040" s="121" t="s">
        <v>10004</v>
      </c>
      <c r="H1040" s="122" t="s">
        <v>17407</v>
      </c>
      <c r="I1040" s="120" t="s">
        <v>110</v>
      </c>
      <c r="J1040" s="120" t="s">
        <v>4283</v>
      </c>
      <c r="K1040" s="123">
        <v>9761.85</v>
      </c>
      <c r="L1040" s="124" t="s">
        <v>12825</v>
      </c>
      <c r="M1040" s="120" t="s">
        <v>1587</v>
      </c>
      <c r="N1040" s="120" t="s">
        <v>4281</v>
      </c>
      <c r="O1040" s="125"/>
    </row>
    <row r="1041" spans="1:15" ht="13.05" customHeight="1">
      <c r="A1041" s="118">
        <v>10170551</v>
      </c>
      <c r="B1041" s="119">
        <v>42388</v>
      </c>
      <c r="C1041" s="125" t="s">
        <v>65</v>
      </c>
      <c r="D1041" s="120" t="s">
        <v>1569</v>
      </c>
      <c r="E1041" s="120" t="s">
        <v>985</v>
      </c>
      <c r="F1041" s="125" t="s">
        <v>17664</v>
      </c>
      <c r="G1041" s="121" t="s">
        <v>15953</v>
      </c>
      <c r="H1041" s="122" t="s">
        <v>17394</v>
      </c>
      <c r="I1041" s="120" t="s">
        <v>110</v>
      </c>
      <c r="J1041" s="120" t="s">
        <v>5897</v>
      </c>
      <c r="K1041" s="123">
        <v>9761.85</v>
      </c>
      <c r="L1041" s="124" t="s">
        <v>12825</v>
      </c>
      <c r="M1041" s="120" t="s">
        <v>1588</v>
      </c>
      <c r="N1041" s="120" t="s">
        <v>4281</v>
      </c>
      <c r="O1041" s="125"/>
    </row>
    <row r="1042" spans="1:15" ht="13.05" customHeight="1">
      <c r="A1042" s="118">
        <v>10170552</v>
      </c>
      <c r="B1042" s="119">
        <v>42388</v>
      </c>
      <c r="C1042" s="125" t="s">
        <v>65</v>
      </c>
      <c r="D1042" s="120" t="s">
        <v>1569</v>
      </c>
      <c r="E1042" s="120" t="s">
        <v>985</v>
      </c>
      <c r="F1042" s="125" t="s">
        <v>17664</v>
      </c>
      <c r="G1042" s="121" t="s">
        <v>9882</v>
      </c>
      <c r="H1042" s="122" t="s">
        <v>17548</v>
      </c>
      <c r="I1042" s="120" t="s">
        <v>110</v>
      </c>
      <c r="J1042" s="120" t="s">
        <v>5897</v>
      </c>
      <c r="K1042" s="123">
        <v>9761.85</v>
      </c>
      <c r="L1042" s="124" t="s">
        <v>12825</v>
      </c>
      <c r="M1042" s="120" t="s">
        <v>1589</v>
      </c>
      <c r="N1042" s="120" t="s">
        <v>4281</v>
      </c>
      <c r="O1042" s="125"/>
    </row>
    <row r="1043" spans="1:15" ht="13.05" customHeight="1">
      <c r="A1043" s="118">
        <v>10170553</v>
      </c>
      <c r="B1043" s="119">
        <v>42388</v>
      </c>
      <c r="C1043" s="125" t="s">
        <v>65</v>
      </c>
      <c r="D1043" s="120" t="s">
        <v>1590</v>
      </c>
      <c r="E1043" s="120" t="s">
        <v>1591</v>
      </c>
      <c r="F1043" s="125" t="s">
        <v>17664</v>
      </c>
      <c r="G1043" s="121" t="s">
        <v>10436</v>
      </c>
      <c r="H1043" s="122" t="s">
        <v>17572</v>
      </c>
      <c r="I1043" s="120" t="s">
        <v>110</v>
      </c>
      <c r="J1043" s="120" t="s">
        <v>390</v>
      </c>
      <c r="K1043" s="123">
        <v>4910.8500000000004</v>
      </c>
      <c r="L1043" s="124" t="s">
        <v>12825</v>
      </c>
      <c r="M1043" s="120" t="s">
        <v>1592</v>
      </c>
      <c r="N1043" s="120" t="s">
        <v>4281</v>
      </c>
      <c r="O1043" s="125"/>
    </row>
    <row r="1044" spans="1:15" ht="13.05" customHeight="1">
      <c r="A1044" s="118">
        <v>10170554</v>
      </c>
      <c r="B1044" s="119">
        <v>42388</v>
      </c>
      <c r="C1044" s="125" t="s">
        <v>65</v>
      </c>
      <c r="D1044" s="120" t="s">
        <v>1590</v>
      </c>
      <c r="E1044" s="120" t="s">
        <v>17661</v>
      </c>
      <c r="F1044" s="125" t="s">
        <v>17664</v>
      </c>
      <c r="G1044" s="121" t="s">
        <v>9504</v>
      </c>
      <c r="H1044" s="122" t="s">
        <v>7695</v>
      </c>
      <c r="I1044" s="120">
        <v>401.6</v>
      </c>
      <c r="J1044" s="120" t="s">
        <v>109</v>
      </c>
      <c r="K1044" s="123">
        <v>4910.8500000000004</v>
      </c>
      <c r="L1044" s="124" t="s">
        <v>12825</v>
      </c>
      <c r="M1044" s="120" t="s">
        <v>1593</v>
      </c>
      <c r="N1044" s="120" t="s">
        <v>4281</v>
      </c>
      <c r="O1044" s="125"/>
    </row>
    <row r="1045" spans="1:15" ht="14.4" customHeight="1">
      <c r="A1045" s="118">
        <v>10170555</v>
      </c>
      <c r="B1045" s="119">
        <v>42388</v>
      </c>
      <c r="C1045" s="125" t="s">
        <v>65</v>
      </c>
      <c r="D1045" s="120" t="s">
        <v>1590</v>
      </c>
      <c r="E1045" s="120" t="s">
        <v>17661</v>
      </c>
      <c r="F1045" s="125" t="s">
        <v>17664</v>
      </c>
      <c r="G1045" s="121" t="s">
        <v>10004</v>
      </c>
      <c r="H1045" s="122" t="s">
        <v>17407</v>
      </c>
      <c r="I1045" s="120" t="s">
        <v>110</v>
      </c>
      <c r="J1045" s="120" t="s">
        <v>4283</v>
      </c>
      <c r="K1045" s="123">
        <v>4910.8500000000004</v>
      </c>
      <c r="L1045" s="124" t="s">
        <v>12825</v>
      </c>
      <c r="M1045" s="120" t="s">
        <v>1594</v>
      </c>
      <c r="N1045" s="120" t="s">
        <v>4281</v>
      </c>
      <c r="O1045" s="125"/>
    </row>
    <row r="1046" spans="1:15" ht="14.4" customHeight="1">
      <c r="A1046" s="118">
        <v>10170556</v>
      </c>
      <c r="B1046" s="119">
        <v>42388</v>
      </c>
      <c r="C1046" s="125" t="s">
        <v>65</v>
      </c>
      <c r="D1046" s="120" t="s">
        <v>1590</v>
      </c>
      <c r="E1046" s="120" t="s">
        <v>1591</v>
      </c>
      <c r="F1046" s="125" t="s">
        <v>17664</v>
      </c>
      <c r="G1046" s="121" t="s">
        <v>10374</v>
      </c>
      <c r="H1046" s="122" t="s">
        <v>16001</v>
      </c>
      <c r="I1046" s="120" t="s">
        <v>110</v>
      </c>
      <c r="J1046" s="120" t="s">
        <v>5544</v>
      </c>
      <c r="K1046" s="123">
        <v>4910.8500000000004</v>
      </c>
      <c r="L1046" s="124" t="s">
        <v>12825</v>
      </c>
      <c r="M1046" s="120" t="s">
        <v>1595</v>
      </c>
      <c r="N1046" s="120" t="s">
        <v>4281</v>
      </c>
      <c r="O1046" s="125"/>
    </row>
    <row r="1047" spans="1:15" ht="14.4" customHeight="1">
      <c r="A1047" s="118">
        <v>10170557</v>
      </c>
      <c r="B1047" s="119">
        <v>42388</v>
      </c>
      <c r="C1047" s="125" t="s">
        <v>65</v>
      </c>
      <c r="D1047" s="120" t="s">
        <v>1596</v>
      </c>
      <c r="E1047" s="120" t="s">
        <v>958</v>
      </c>
      <c r="F1047" s="125" t="s">
        <v>17664</v>
      </c>
      <c r="G1047" s="121" t="s">
        <v>10004</v>
      </c>
      <c r="H1047" s="122" t="s">
        <v>17407</v>
      </c>
      <c r="I1047" s="120" t="s">
        <v>110</v>
      </c>
      <c r="J1047" s="120" t="s">
        <v>5897</v>
      </c>
      <c r="K1047" s="123">
        <v>5097.75</v>
      </c>
      <c r="L1047" s="124" t="s">
        <v>12825</v>
      </c>
      <c r="M1047" s="120" t="s">
        <v>1597</v>
      </c>
      <c r="N1047" s="120" t="s">
        <v>4500</v>
      </c>
      <c r="O1047" s="125"/>
    </row>
    <row r="1048" spans="1:15" ht="14.4" customHeight="1">
      <c r="A1048" s="118">
        <v>10170560</v>
      </c>
      <c r="B1048" s="119">
        <v>42388</v>
      </c>
      <c r="C1048" s="125" t="s">
        <v>65</v>
      </c>
      <c r="D1048" s="120" t="s">
        <v>1599</v>
      </c>
      <c r="E1048" s="120" t="s">
        <v>17661</v>
      </c>
      <c r="F1048" s="125" t="s">
        <v>3800</v>
      </c>
      <c r="G1048" s="121" t="s">
        <v>9504</v>
      </c>
      <c r="H1048" s="122" t="s">
        <v>7695</v>
      </c>
      <c r="I1048" s="120" t="s">
        <v>272</v>
      </c>
      <c r="J1048" s="120" t="s">
        <v>4313</v>
      </c>
      <c r="K1048" s="123">
        <v>28976.85</v>
      </c>
      <c r="L1048" s="124" t="s">
        <v>17291</v>
      </c>
      <c r="M1048" s="120" t="s">
        <v>1600</v>
      </c>
      <c r="N1048" s="120" t="s">
        <v>6750</v>
      </c>
      <c r="O1048" s="125"/>
    </row>
    <row r="1049" spans="1:15" ht="14.4" customHeight="1">
      <c r="A1049" s="118">
        <v>10170561</v>
      </c>
      <c r="B1049" s="119">
        <v>42388</v>
      </c>
      <c r="C1049" s="125" t="s">
        <v>65</v>
      </c>
      <c r="D1049" s="120" t="s">
        <v>1599</v>
      </c>
      <c r="E1049" s="120" t="s">
        <v>17661</v>
      </c>
      <c r="F1049" s="125" t="s">
        <v>3800</v>
      </c>
      <c r="G1049" s="121" t="s">
        <v>9555</v>
      </c>
      <c r="H1049" s="122" t="s">
        <v>17500</v>
      </c>
      <c r="I1049" s="120" t="s">
        <v>272</v>
      </c>
      <c r="J1049" s="120" t="s">
        <v>2456</v>
      </c>
      <c r="K1049" s="123">
        <v>28976.85</v>
      </c>
      <c r="L1049" s="124" t="s">
        <v>17291</v>
      </c>
      <c r="M1049" s="120" t="s">
        <v>1601</v>
      </c>
      <c r="N1049" s="120" t="s">
        <v>6750</v>
      </c>
      <c r="O1049" s="125"/>
    </row>
    <row r="1050" spans="1:15" ht="13.05" customHeight="1">
      <c r="A1050" s="118">
        <v>10170562</v>
      </c>
      <c r="B1050" s="119">
        <v>42388</v>
      </c>
      <c r="C1050" s="125" t="s">
        <v>65</v>
      </c>
      <c r="D1050" s="120" t="s">
        <v>1602</v>
      </c>
      <c r="E1050" s="120" t="s">
        <v>17661</v>
      </c>
      <c r="F1050" s="125" t="s">
        <v>17664</v>
      </c>
      <c r="G1050" s="121" t="s">
        <v>9732</v>
      </c>
      <c r="H1050" s="122" t="s">
        <v>17557</v>
      </c>
      <c r="I1050" s="120" t="s">
        <v>8380</v>
      </c>
      <c r="J1050" s="120" t="s">
        <v>4283</v>
      </c>
      <c r="K1050" s="123">
        <v>3150</v>
      </c>
      <c r="L1050" s="124" t="s">
        <v>17278</v>
      </c>
      <c r="M1050" s="120" t="s">
        <v>1603</v>
      </c>
      <c r="N1050" s="120" t="s">
        <v>4281</v>
      </c>
      <c r="O1050" s="125"/>
    </row>
    <row r="1051" spans="1:15" ht="14.4" customHeight="1">
      <c r="A1051" s="118">
        <v>10170563</v>
      </c>
      <c r="B1051" s="119">
        <v>42388</v>
      </c>
      <c r="C1051" s="125" t="s">
        <v>65</v>
      </c>
      <c r="D1051" s="120" t="s">
        <v>1604</v>
      </c>
      <c r="E1051" s="120" t="s">
        <v>17661</v>
      </c>
      <c r="F1051" s="125" t="s">
        <v>3800</v>
      </c>
      <c r="G1051" s="121" t="s">
        <v>9504</v>
      </c>
      <c r="H1051" s="122" t="s">
        <v>7695</v>
      </c>
      <c r="I1051" s="120" t="s">
        <v>272</v>
      </c>
      <c r="J1051" s="120" t="s">
        <v>4313</v>
      </c>
      <c r="K1051" s="123">
        <v>9450</v>
      </c>
      <c r="L1051" s="124" t="s">
        <v>17291</v>
      </c>
      <c r="M1051" s="120" t="s">
        <v>1605</v>
      </c>
      <c r="N1051" s="120" t="s">
        <v>4281</v>
      </c>
      <c r="O1051" s="125"/>
    </row>
    <row r="1052" spans="1:15" ht="14.4" customHeight="1">
      <c r="A1052" s="118">
        <v>10170564</v>
      </c>
      <c r="B1052" s="119">
        <v>42388</v>
      </c>
      <c r="C1052" s="125" t="s">
        <v>65</v>
      </c>
      <c r="D1052" s="120" t="s">
        <v>1604</v>
      </c>
      <c r="E1052" s="120" t="s">
        <v>17661</v>
      </c>
      <c r="F1052" s="125" t="s">
        <v>3800</v>
      </c>
      <c r="G1052" s="121" t="s">
        <v>9504</v>
      </c>
      <c r="H1052" s="122" t="s">
        <v>7695</v>
      </c>
      <c r="I1052" s="120" t="s">
        <v>272</v>
      </c>
      <c r="J1052" s="120" t="s">
        <v>4313</v>
      </c>
      <c r="K1052" s="123">
        <v>9450</v>
      </c>
      <c r="L1052" s="124" t="s">
        <v>17291</v>
      </c>
      <c r="M1052" s="120" t="s">
        <v>1606</v>
      </c>
      <c r="N1052" s="120" t="s">
        <v>4281</v>
      </c>
      <c r="O1052" s="125"/>
    </row>
    <row r="1053" spans="1:15" ht="13.05" customHeight="1">
      <c r="A1053" s="118">
        <v>10170565</v>
      </c>
      <c r="B1053" s="119">
        <v>42388</v>
      </c>
      <c r="C1053" s="125" t="s">
        <v>65</v>
      </c>
      <c r="D1053" s="120" t="s">
        <v>1607</v>
      </c>
      <c r="E1053" s="120" t="s">
        <v>2126</v>
      </c>
      <c r="F1053" s="125" t="s">
        <v>17664</v>
      </c>
      <c r="G1053" s="121" t="s">
        <v>9504</v>
      </c>
      <c r="H1053" s="122" t="s">
        <v>7695</v>
      </c>
      <c r="I1053" s="120">
        <v>403</v>
      </c>
      <c r="J1053" s="120" t="s">
        <v>7836</v>
      </c>
      <c r="K1053" s="123">
        <v>2860</v>
      </c>
      <c r="L1053" s="124" t="s">
        <v>17274</v>
      </c>
      <c r="M1053" s="120" t="s">
        <v>1608</v>
      </c>
      <c r="N1053" s="120" t="s">
        <v>4281</v>
      </c>
      <c r="O1053" s="125"/>
    </row>
    <row r="1054" spans="1:15" ht="13.05" customHeight="1">
      <c r="A1054" s="118">
        <v>10170566</v>
      </c>
      <c r="B1054" s="119">
        <v>42388</v>
      </c>
      <c r="C1054" s="125" t="s">
        <v>65</v>
      </c>
      <c r="D1054" s="120" t="s">
        <v>1607</v>
      </c>
      <c r="E1054" s="120" t="s">
        <v>17661</v>
      </c>
      <c r="F1054" s="125" t="s">
        <v>17664</v>
      </c>
      <c r="G1054" s="121" t="s">
        <v>9732</v>
      </c>
      <c r="H1054" s="122" t="s">
        <v>17557</v>
      </c>
      <c r="I1054" s="120" t="s">
        <v>110</v>
      </c>
      <c r="J1054" s="120" t="s">
        <v>4283</v>
      </c>
      <c r="K1054" s="123">
        <v>2860</v>
      </c>
      <c r="L1054" s="124" t="s">
        <v>17288</v>
      </c>
      <c r="M1054" s="120" t="s">
        <v>1609</v>
      </c>
      <c r="N1054" s="120" t="s">
        <v>4281</v>
      </c>
      <c r="O1054" s="125"/>
    </row>
    <row r="1055" spans="1:15" ht="13.05" customHeight="1">
      <c r="A1055" s="118">
        <v>10170567</v>
      </c>
      <c r="B1055" s="119">
        <v>42388</v>
      </c>
      <c r="C1055" s="125" t="s">
        <v>65</v>
      </c>
      <c r="D1055" s="120" t="s">
        <v>1607</v>
      </c>
      <c r="E1055" s="120" t="s">
        <v>17661</v>
      </c>
      <c r="F1055" s="125" t="s">
        <v>17664</v>
      </c>
      <c r="G1055" s="121" t="s">
        <v>9732</v>
      </c>
      <c r="H1055" s="122" t="s">
        <v>17557</v>
      </c>
      <c r="I1055" s="120" t="s">
        <v>110</v>
      </c>
      <c r="J1055" s="120" t="s">
        <v>4283</v>
      </c>
      <c r="K1055" s="123">
        <v>2860</v>
      </c>
      <c r="L1055" s="124" t="s">
        <v>17288</v>
      </c>
      <c r="M1055" s="120" t="s">
        <v>1610</v>
      </c>
      <c r="N1055" s="120" t="s">
        <v>4281</v>
      </c>
      <c r="O1055" s="125"/>
    </row>
    <row r="1056" spans="1:15" ht="13.05" customHeight="1">
      <c r="A1056" s="118">
        <v>10170568</v>
      </c>
      <c r="B1056" s="119">
        <v>42388</v>
      </c>
      <c r="C1056" s="125" t="s">
        <v>65</v>
      </c>
      <c r="D1056" s="120" t="s">
        <v>1607</v>
      </c>
      <c r="E1056" s="120" t="s">
        <v>17661</v>
      </c>
      <c r="F1056" s="125" t="s">
        <v>17664</v>
      </c>
      <c r="G1056" s="121" t="s">
        <v>9966</v>
      </c>
      <c r="H1056" s="122" t="s">
        <v>17556</v>
      </c>
      <c r="I1056" s="120" t="s">
        <v>110</v>
      </c>
      <c r="J1056" s="120" t="s">
        <v>4283</v>
      </c>
      <c r="K1056" s="123">
        <v>2860</v>
      </c>
      <c r="L1056" s="124" t="s">
        <v>17288</v>
      </c>
      <c r="M1056" s="120" t="s">
        <v>1611</v>
      </c>
      <c r="N1056" s="120" t="s">
        <v>4281</v>
      </c>
      <c r="O1056" s="125"/>
    </row>
    <row r="1057" spans="1:15" ht="13.05" customHeight="1">
      <c r="A1057" s="118">
        <v>10170569</v>
      </c>
      <c r="B1057" s="119">
        <v>42388</v>
      </c>
      <c r="C1057" s="125" t="s">
        <v>65</v>
      </c>
      <c r="D1057" s="120" t="s">
        <v>1612</v>
      </c>
      <c r="E1057" s="120" t="s">
        <v>1613</v>
      </c>
      <c r="F1057" s="125" t="s">
        <v>17664</v>
      </c>
      <c r="G1057" s="121" t="s">
        <v>9655</v>
      </c>
      <c r="H1057" s="122" t="s">
        <v>17367</v>
      </c>
      <c r="I1057" s="120" t="s">
        <v>110</v>
      </c>
      <c r="J1057" s="120" t="s">
        <v>110</v>
      </c>
      <c r="K1057" s="123">
        <v>2860</v>
      </c>
      <c r="L1057" s="124" t="s">
        <v>17288</v>
      </c>
      <c r="M1057" s="120" t="s">
        <v>1614</v>
      </c>
      <c r="N1057" s="120" t="s">
        <v>4281</v>
      </c>
      <c r="O1057" s="125"/>
    </row>
    <row r="1058" spans="1:15" ht="13.05" customHeight="1">
      <c r="A1058" s="118">
        <v>10170570</v>
      </c>
      <c r="B1058" s="119">
        <v>42388</v>
      </c>
      <c r="C1058" s="125" t="s">
        <v>65</v>
      </c>
      <c r="D1058" s="120" t="s">
        <v>1612</v>
      </c>
      <c r="E1058" s="120" t="s">
        <v>2126</v>
      </c>
      <c r="F1058" s="125" t="s">
        <v>17664</v>
      </c>
      <c r="G1058" s="121" t="s">
        <v>9548</v>
      </c>
      <c r="H1058" s="122" t="s">
        <v>17544</v>
      </c>
      <c r="I1058" s="120" t="s">
        <v>5811</v>
      </c>
      <c r="J1058" s="120" t="s">
        <v>5811</v>
      </c>
      <c r="K1058" s="123">
        <v>2860</v>
      </c>
      <c r="L1058" s="124" t="s">
        <v>17274</v>
      </c>
      <c r="M1058" s="120" t="s">
        <v>1615</v>
      </c>
      <c r="N1058" s="120" t="s">
        <v>4281</v>
      </c>
      <c r="O1058" s="125"/>
    </row>
    <row r="1059" spans="1:15" ht="14.4" customHeight="1">
      <c r="A1059" s="118">
        <v>10170571</v>
      </c>
      <c r="B1059" s="119">
        <v>42388</v>
      </c>
      <c r="C1059" s="125" t="s">
        <v>65</v>
      </c>
      <c r="D1059" s="120" t="s">
        <v>1612</v>
      </c>
      <c r="E1059" s="120">
        <v>5000</v>
      </c>
      <c r="F1059" s="125" t="s">
        <v>17664</v>
      </c>
      <c r="G1059" s="121" t="s">
        <v>9655</v>
      </c>
      <c r="H1059" s="122" t="s">
        <v>17367</v>
      </c>
      <c r="I1059" s="120" t="s">
        <v>110</v>
      </c>
      <c r="J1059" s="120" t="s">
        <v>110</v>
      </c>
      <c r="K1059" s="123">
        <v>2860</v>
      </c>
      <c r="L1059" s="124" t="s">
        <v>17278</v>
      </c>
      <c r="M1059" s="120" t="s">
        <v>1616</v>
      </c>
      <c r="N1059" s="120" t="s">
        <v>4281</v>
      </c>
      <c r="O1059" s="125"/>
    </row>
    <row r="1060" spans="1:15" ht="14.4" customHeight="1">
      <c r="A1060" s="118">
        <v>10170572</v>
      </c>
      <c r="B1060" s="119">
        <v>42388</v>
      </c>
      <c r="C1060" s="125" t="s">
        <v>65</v>
      </c>
      <c r="D1060" s="120" t="s">
        <v>1612</v>
      </c>
      <c r="E1060" s="120" t="s">
        <v>17661</v>
      </c>
      <c r="F1060" s="125" t="s">
        <v>17664</v>
      </c>
      <c r="G1060" s="121" t="s">
        <v>9966</v>
      </c>
      <c r="H1060" s="122" t="s">
        <v>17556</v>
      </c>
      <c r="I1060" s="120" t="s">
        <v>110</v>
      </c>
      <c r="J1060" s="120" t="s">
        <v>4283</v>
      </c>
      <c r="K1060" s="123">
        <v>2860</v>
      </c>
      <c r="L1060" s="124" t="s">
        <v>17288</v>
      </c>
      <c r="M1060" s="120" t="s">
        <v>1617</v>
      </c>
      <c r="N1060" s="120" t="s">
        <v>4281</v>
      </c>
      <c r="O1060" s="125"/>
    </row>
    <row r="1061" spans="1:15" ht="14.4" customHeight="1">
      <c r="A1061" s="118">
        <v>10170573</v>
      </c>
      <c r="B1061" s="119">
        <v>42388</v>
      </c>
      <c r="C1061" s="125" t="s">
        <v>65</v>
      </c>
      <c r="D1061" s="120" t="s">
        <v>1618</v>
      </c>
      <c r="E1061" s="120" t="s">
        <v>17661</v>
      </c>
      <c r="F1061" s="125" t="s">
        <v>17664</v>
      </c>
      <c r="G1061" s="121" t="s">
        <v>1571</v>
      </c>
      <c r="H1061" s="122" t="s">
        <v>16727</v>
      </c>
      <c r="I1061" s="120" t="s">
        <v>110</v>
      </c>
      <c r="J1061" s="120" t="s">
        <v>4283</v>
      </c>
      <c r="K1061" s="123">
        <v>1276</v>
      </c>
      <c r="L1061" s="124" t="s">
        <v>17288</v>
      </c>
      <c r="M1061" s="120" t="s">
        <v>1619</v>
      </c>
      <c r="N1061" s="120" t="s">
        <v>4281</v>
      </c>
      <c r="O1061" s="125"/>
    </row>
    <row r="1062" spans="1:15" ht="14.4" customHeight="1">
      <c r="A1062" s="118">
        <v>10170574</v>
      </c>
      <c r="B1062" s="119">
        <v>42388</v>
      </c>
      <c r="C1062" s="125" t="s">
        <v>65</v>
      </c>
      <c r="D1062" s="120" t="s">
        <v>1618</v>
      </c>
      <c r="E1062" s="120" t="e">
        <v>#N/A</v>
      </c>
      <c r="F1062" s="125" t="s">
        <v>17664</v>
      </c>
      <c r="G1062" s="121" t="s">
        <v>1571</v>
      </c>
      <c r="H1062" s="122" t="s">
        <v>16727</v>
      </c>
      <c r="I1062" s="120" t="s">
        <v>110</v>
      </c>
      <c r="J1062" s="120" t="s">
        <v>110</v>
      </c>
      <c r="K1062" s="123">
        <v>1276</v>
      </c>
      <c r="L1062" s="124" t="e">
        <v>#N/A</v>
      </c>
      <c r="M1062" s="120" t="e">
        <v>#N/A</v>
      </c>
      <c r="N1062" s="120" t="s">
        <v>4281</v>
      </c>
      <c r="O1062" s="125"/>
    </row>
    <row r="1063" spans="1:15" ht="14.4" customHeight="1">
      <c r="A1063" s="118">
        <v>10170575</v>
      </c>
      <c r="B1063" s="119">
        <v>42388</v>
      </c>
      <c r="C1063" s="125" t="s">
        <v>65</v>
      </c>
      <c r="D1063" s="120" t="s">
        <v>1618</v>
      </c>
      <c r="E1063" s="120" t="s">
        <v>17661</v>
      </c>
      <c r="F1063" s="125" t="s">
        <v>17664</v>
      </c>
      <c r="G1063" s="121" t="s">
        <v>10004</v>
      </c>
      <c r="H1063" s="122" t="s">
        <v>17407</v>
      </c>
      <c r="I1063" s="120" t="s">
        <v>110</v>
      </c>
      <c r="J1063" s="120" t="s">
        <v>4283</v>
      </c>
      <c r="K1063" s="123">
        <v>1276</v>
      </c>
      <c r="L1063" s="124" t="s">
        <v>17288</v>
      </c>
      <c r="M1063" s="120" t="s">
        <v>1620</v>
      </c>
      <c r="N1063" s="120" t="s">
        <v>4281</v>
      </c>
      <c r="O1063" s="125"/>
    </row>
    <row r="1064" spans="1:15" ht="14.4" customHeight="1">
      <c r="A1064" s="118">
        <v>10170611</v>
      </c>
      <c r="B1064" s="119">
        <v>42388</v>
      </c>
      <c r="C1064" s="125" t="s">
        <v>65</v>
      </c>
      <c r="D1064" s="120" t="s">
        <v>1602</v>
      </c>
      <c r="E1064" s="120" t="s">
        <v>17661</v>
      </c>
      <c r="F1064" s="125" t="s">
        <v>17664</v>
      </c>
      <c r="G1064" s="121" t="s">
        <v>9966</v>
      </c>
      <c r="H1064" s="122" t="s">
        <v>17556</v>
      </c>
      <c r="I1064" s="120" t="s">
        <v>110</v>
      </c>
      <c r="J1064" s="120" t="s">
        <v>4283</v>
      </c>
      <c r="K1064" s="123">
        <v>3150</v>
      </c>
      <c r="L1064" s="124" t="s">
        <v>17284</v>
      </c>
      <c r="M1064" s="120" t="s">
        <v>1621</v>
      </c>
      <c r="N1064" s="120" t="s">
        <v>4281</v>
      </c>
      <c r="O1064" s="125"/>
    </row>
    <row r="1065" spans="1:15" ht="14.4" customHeight="1">
      <c r="A1065" s="118">
        <v>10170612</v>
      </c>
      <c r="B1065" s="119">
        <v>42388</v>
      </c>
      <c r="C1065" s="125" t="s">
        <v>65</v>
      </c>
      <c r="D1065" s="120" t="s">
        <v>1602</v>
      </c>
      <c r="E1065" s="120" t="s">
        <v>17661</v>
      </c>
      <c r="F1065" s="125" t="s">
        <v>17664</v>
      </c>
      <c r="G1065" s="121" t="s">
        <v>9966</v>
      </c>
      <c r="H1065" s="122" t="s">
        <v>17556</v>
      </c>
      <c r="I1065" s="120" t="s">
        <v>8379</v>
      </c>
      <c r="J1065" s="120" t="s">
        <v>4283</v>
      </c>
      <c r="K1065" s="123">
        <v>3150</v>
      </c>
      <c r="L1065" s="124" t="s">
        <v>17278</v>
      </c>
      <c r="M1065" s="120" t="s">
        <v>1622</v>
      </c>
      <c r="N1065" s="120" t="s">
        <v>4281</v>
      </c>
      <c r="O1065" s="125"/>
    </row>
    <row r="1066" spans="1:15" ht="14.4" customHeight="1">
      <c r="A1066" s="118">
        <v>10170613</v>
      </c>
      <c r="B1066" s="119">
        <v>42388</v>
      </c>
      <c r="C1066" s="125" t="s">
        <v>65</v>
      </c>
      <c r="D1066" s="120" t="s">
        <v>1602</v>
      </c>
      <c r="E1066" s="120" t="s">
        <v>17661</v>
      </c>
      <c r="F1066" s="125" t="s">
        <v>17664</v>
      </c>
      <c r="G1066" s="121" t="s">
        <v>9732</v>
      </c>
      <c r="H1066" s="122" t="s">
        <v>17557</v>
      </c>
      <c r="I1066" s="120" t="s">
        <v>12402</v>
      </c>
      <c r="J1066" s="120" t="s">
        <v>4283</v>
      </c>
      <c r="K1066" s="123">
        <v>3150</v>
      </c>
      <c r="L1066" s="124" t="s">
        <v>17278</v>
      </c>
      <c r="M1066" s="120" t="s">
        <v>1623</v>
      </c>
      <c r="N1066" s="120" t="s">
        <v>4281</v>
      </c>
      <c r="O1066" s="125"/>
    </row>
    <row r="1067" spans="1:15" ht="14.4" customHeight="1">
      <c r="A1067" s="118">
        <v>10170728</v>
      </c>
      <c r="B1067" s="119">
        <v>42388</v>
      </c>
      <c r="C1067" s="125" t="s">
        <v>65</v>
      </c>
      <c r="D1067" s="120" t="s">
        <v>1624</v>
      </c>
      <c r="E1067" s="120" t="s">
        <v>17661</v>
      </c>
      <c r="F1067" s="125" t="s">
        <v>17664</v>
      </c>
      <c r="G1067" s="121" t="s">
        <v>9504</v>
      </c>
      <c r="H1067" s="122" t="s">
        <v>7695</v>
      </c>
      <c r="I1067" s="120">
        <v>401.14</v>
      </c>
      <c r="J1067" s="120" t="e">
        <v>#N/A</v>
      </c>
      <c r="K1067" s="123">
        <v>1647.5</v>
      </c>
      <c r="L1067" s="124" t="s">
        <v>17271</v>
      </c>
      <c r="M1067" s="120" t="s">
        <v>1625</v>
      </c>
      <c r="N1067" s="120" t="e">
        <v>#N/A</v>
      </c>
      <c r="O1067" s="125"/>
    </row>
    <row r="1068" spans="1:15" ht="14.4" customHeight="1">
      <c r="A1068" s="118">
        <v>10170755</v>
      </c>
      <c r="B1068" s="119">
        <v>42388</v>
      </c>
      <c r="C1068" s="125" t="s">
        <v>65</v>
      </c>
      <c r="D1068" s="120" t="s">
        <v>1629</v>
      </c>
      <c r="E1068" s="120" t="s">
        <v>17661</v>
      </c>
      <c r="F1068" s="125" t="s">
        <v>17664</v>
      </c>
      <c r="G1068" s="121" t="s">
        <v>9504</v>
      </c>
      <c r="H1068" s="122" t="s">
        <v>7695</v>
      </c>
      <c r="I1068" s="120">
        <v>401.24</v>
      </c>
      <c r="J1068" s="120" t="s">
        <v>109</v>
      </c>
      <c r="K1068" s="123">
        <v>1057.04</v>
      </c>
      <c r="L1068" s="124" t="s">
        <v>17271</v>
      </c>
      <c r="M1068" s="120" t="s">
        <v>1630</v>
      </c>
      <c r="N1068" s="120" t="s">
        <v>4374</v>
      </c>
      <c r="O1068" s="125"/>
    </row>
    <row r="1069" spans="1:15" ht="14.4" customHeight="1">
      <c r="A1069" s="118">
        <v>10170756</v>
      </c>
      <c r="B1069" s="119">
        <v>42388</v>
      </c>
      <c r="C1069" s="125" t="s">
        <v>65</v>
      </c>
      <c r="D1069" s="120" t="s">
        <v>1632</v>
      </c>
      <c r="E1069" s="120">
        <v>2851</v>
      </c>
      <c r="F1069" s="125" t="s">
        <v>17664</v>
      </c>
      <c r="G1069" s="121" t="s">
        <v>10858</v>
      </c>
      <c r="H1069" s="122" t="s">
        <v>17396</v>
      </c>
      <c r="I1069" s="120" t="s">
        <v>110</v>
      </c>
      <c r="J1069" s="120" t="s">
        <v>110</v>
      </c>
      <c r="K1069" s="123">
        <v>4221.75</v>
      </c>
      <c r="L1069" s="124" t="s">
        <v>12825</v>
      </c>
      <c r="M1069" s="120" t="s">
        <v>1633</v>
      </c>
      <c r="N1069" s="120" t="s">
        <v>4281</v>
      </c>
      <c r="O1069" s="125"/>
    </row>
    <row r="1070" spans="1:15" ht="14.4" customHeight="1">
      <c r="A1070" s="118">
        <v>10170757</v>
      </c>
      <c r="B1070" s="119">
        <v>42388</v>
      </c>
      <c r="C1070" s="125" t="s">
        <v>65</v>
      </c>
      <c r="D1070" s="120" t="s">
        <v>1632</v>
      </c>
      <c r="E1070" s="120" t="s">
        <v>17661</v>
      </c>
      <c r="F1070" s="125" t="s">
        <v>17664</v>
      </c>
      <c r="G1070" s="121" t="s">
        <v>16583</v>
      </c>
      <c r="H1070" s="122" t="s">
        <v>17538</v>
      </c>
      <c r="I1070" s="120" t="s">
        <v>110</v>
      </c>
      <c r="J1070" s="120" t="s">
        <v>4299</v>
      </c>
      <c r="K1070" s="123">
        <v>4221.75</v>
      </c>
      <c r="L1070" s="124" t="s">
        <v>12825</v>
      </c>
      <c r="M1070" s="120" t="s">
        <v>1635</v>
      </c>
      <c r="N1070" s="120" t="s">
        <v>4281</v>
      </c>
      <c r="O1070" s="125"/>
    </row>
    <row r="1071" spans="1:15" ht="14.4" customHeight="1">
      <c r="A1071" s="118">
        <v>10170758</v>
      </c>
      <c r="B1071" s="119">
        <v>42388</v>
      </c>
      <c r="C1071" s="125" t="s">
        <v>65</v>
      </c>
      <c r="D1071" s="120" t="s">
        <v>1632</v>
      </c>
      <c r="E1071" s="120">
        <v>2851</v>
      </c>
      <c r="F1071" s="125" t="s">
        <v>17664</v>
      </c>
      <c r="G1071" s="121" t="s">
        <v>16773</v>
      </c>
      <c r="H1071" s="122" t="s">
        <v>16774</v>
      </c>
      <c r="I1071" s="120" t="s">
        <v>110</v>
      </c>
      <c r="J1071" s="120" t="s">
        <v>110</v>
      </c>
      <c r="K1071" s="123">
        <v>4221.75</v>
      </c>
      <c r="L1071" s="124" t="s">
        <v>12825</v>
      </c>
      <c r="M1071" s="120" t="s">
        <v>1636</v>
      </c>
      <c r="N1071" s="120" t="s">
        <v>4281</v>
      </c>
      <c r="O1071" s="125"/>
    </row>
    <row r="1072" spans="1:15" ht="14.4" customHeight="1">
      <c r="A1072" s="118">
        <v>10170759</v>
      </c>
      <c r="B1072" s="119">
        <v>42388</v>
      </c>
      <c r="C1072" s="125" t="s">
        <v>65</v>
      </c>
      <c r="D1072" s="120" t="s">
        <v>1632</v>
      </c>
      <c r="E1072" s="120" t="s">
        <v>17661</v>
      </c>
      <c r="F1072" s="125" t="s">
        <v>17664</v>
      </c>
      <c r="G1072" s="121" t="s">
        <v>11484</v>
      </c>
      <c r="H1072" s="122" t="s">
        <v>17416</v>
      </c>
      <c r="I1072" s="120" t="s">
        <v>110</v>
      </c>
      <c r="J1072" s="120" t="s">
        <v>4299</v>
      </c>
      <c r="K1072" s="123">
        <v>4221.75</v>
      </c>
      <c r="L1072" s="124" t="s">
        <v>12825</v>
      </c>
      <c r="M1072" s="120" t="s">
        <v>1637</v>
      </c>
      <c r="N1072" s="120" t="s">
        <v>4281</v>
      </c>
      <c r="O1072" s="125"/>
    </row>
    <row r="1073" spans="1:15" ht="14.4" customHeight="1">
      <c r="A1073" s="118">
        <v>10170761</v>
      </c>
      <c r="B1073" s="119">
        <v>42388</v>
      </c>
      <c r="C1073" s="125" t="s">
        <v>65</v>
      </c>
      <c r="D1073" s="120" t="s">
        <v>1632</v>
      </c>
      <c r="E1073" s="120">
        <v>2851</v>
      </c>
      <c r="F1073" s="125" t="s">
        <v>17664</v>
      </c>
      <c r="G1073" s="121" t="s">
        <v>11517</v>
      </c>
      <c r="H1073" s="122" t="s">
        <v>17585</v>
      </c>
      <c r="I1073" s="120" t="s">
        <v>110</v>
      </c>
      <c r="J1073" s="120" t="s">
        <v>110</v>
      </c>
      <c r="K1073" s="123">
        <v>4221.75</v>
      </c>
      <c r="L1073" s="124" t="s">
        <v>12825</v>
      </c>
      <c r="M1073" s="120" t="s">
        <v>1638</v>
      </c>
      <c r="N1073" s="120" t="s">
        <v>4281</v>
      </c>
      <c r="O1073" s="125"/>
    </row>
    <row r="1074" spans="1:15" ht="14.4" customHeight="1">
      <c r="A1074" s="118">
        <v>10170762</v>
      </c>
      <c r="B1074" s="119">
        <v>42388</v>
      </c>
      <c r="C1074" s="125" t="s">
        <v>65</v>
      </c>
      <c r="D1074" s="120" t="s">
        <v>1632</v>
      </c>
      <c r="E1074" s="120">
        <v>2851</v>
      </c>
      <c r="F1074" s="125" t="s">
        <v>17664</v>
      </c>
      <c r="G1074" s="121" t="s">
        <v>9555</v>
      </c>
      <c r="H1074" s="122" t="s">
        <v>17500</v>
      </c>
      <c r="I1074" s="120" t="s">
        <v>110</v>
      </c>
      <c r="J1074" s="120" t="s">
        <v>110</v>
      </c>
      <c r="K1074" s="123">
        <v>4221.75</v>
      </c>
      <c r="L1074" s="124" t="s">
        <v>12825</v>
      </c>
      <c r="M1074" s="120" t="s">
        <v>1639</v>
      </c>
      <c r="N1074" s="120" t="s">
        <v>4281</v>
      </c>
      <c r="O1074" s="125"/>
    </row>
    <row r="1075" spans="1:15" ht="14.4" customHeight="1">
      <c r="A1075" s="118">
        <v>10170763</v>
      </c>
      <c r="B1075" s="119">
        <v>42388</v>
      </c>
      <c r="C1075" s="125" t="s">
        <v>65</v>
      </c>
      <c r="D1075" s="120" t="s">
        <v>1632</v>
      </c>
      <c r="E1075" s="120">
        <v>2851</v>
      </c>
      <c r="F1075" s="125" t="s">
        <v>17664</v>
      </c>
      <c r="G1075" s="121" t="s">
        <v>9788</v>
      </c>
      <c r="H1075" s="122" t="s">
        <v>17359</v>
      </c>
      <c r="I1075" s="120" t="s">
        <v>110</v>
      </c>
      <c r="J1075" s="120" t="s">
        <v>110</v>
      </c>
      <c r="K1075" s="123">
        <v>4221.75</v>
      </c>
      <c r="L1075" s="124" t="s">
        <v>17281</v>
      </c>
      <c r="M1075" s="120" t="s">
        <v>1640</v>
      </c>
      <c r="N1075" s="120" t="s">
        <v>4281</v>
      </c>
      <c r="O1075" s="125"/>
    </row>
    <row r="1076" spans="1:15" ht="13.05" customHeight="1">
      <c r="A1076" s="118">
        <v>10170764</v>
      </c>
      <c r="B1076" s="119">
        <v>42388</v>
      </c>
      <c r="C1076" s="125" t="s">
        <v>65</v>
      </c>
      <c r="D1076" s="120" t="s">
        <v>1632</v>
      </c>
      <c r="E1076" s="120" t="s">
        <v>17661</v>
      </c>
      <c r="F1076" s="125" t="s">
        <v>17664</v>
      </c>
      <c r="G1076" s="121" t="s">
        <v>16736</v>
      </c>
      <c r="H1076" s="122" t="s">
        <v>17560</v>
      </c>
      <c r="I1076" s="120" t="s">
        <v>110</v>
      </c>
      <c r="J1076" s="120" t="s">
        <v>4299</v>
      </c>
      <c r="K1076" s="123">
        <v>4221.75</v>
      </c>
      <c r="L1076" s="124" t="s">
        <v>12825</v>
      </c>
      <c r="M1076" s="120" t="s">
        <v>1641</v>
      </c>
      <c r="N1076" s="120" t="s">
        <v>4281</v>
      </c>
      <c r="O1076" s="125"/>
    </row>
    <row r="1077" spans="1:15" ht="13.05" customHeight="1">
      <c r="A1077" s="118">
        <v>10170765</v>
      </c>
      <c r="B1077" s="119">
        <v>42388</v>
      </c>
      <c r="C1077" s="125" t="s">
        <v>65</v>
      </c>
      <c r="D1077" s="120" t="s">
        <v>1632</v>
      </c>
      <c r="E1077" s="120">
        <v>2851</v>
      </c>
      <c r="F1077" s="125" t="s">
        <v>17664</v>
      </c>
      <c r="G1077" s="121" t="s">
        <v>9943</v>
      </c>
      <c r="H1077" s="122" t="s">
        <v>17425</v>
      </c>
      <c r="I1077" s="120" t="s">
        <v>110</v>
      </c>
      <c r="J1077" s="120" t="s">
        <v>5441</v>
      </c>
      <c r="K1077" s="123">
        <v>4221.75</v>
      </c>
      <c r="L1077" s="124" t="s">
        <v>12825</v>
      </c>
      <c r="M1077" s="120" t="s">
        <v>1642</v>
      </c>
      <c r="N1077" s="120" t="s">
        <v>4281</v>
      </c>
      <c r="O1077" s="125"/>
    </row>
    <row r="1078" spans="1:15" ht="13.05" customHeight="1">
      <c r="A1078" s="118">
        <v>10170766</v>
      </c>
      <c r="B1078" s="119">
        <v>42388</v>
      </c>
      <c r="C1078" s="125" t="s">
        <v>65</v>
      </c>
      <c r="D1078" s="120" t="s">
        <v>1632</v>
      </c>
      <c r="E1078" s="120" t="s">
        <v>17661</v>
      </c>
      <c r="F1078" s="125" t="s">
        <v>17664</v>
      </c>
      <c r="G1078" s="121" t="s">
        <v>16968</v>
      </c>
      <c r="H1078" s="122" t="s">
        <v>17633</v>
      </c>
      <c r="I1078" s="120" t="s">
        <v>110</v>
      </c>
      <c r="J1078" s="120" t="s">
        <v>4299</v>
      </c>
      <c r="K1078" s="123">
        <v>4221.75</v>
      </c>
      <c r="L1078" s="124" t="s">
        <v>12825</v>
      </c>
      <c r="M1078" s="120" t="s">
        <v>1643</v>
      </c>
      <c r="N1078" s="120" t="s">
        <v>4281</v>
      </c>
      <c r="O1078" s="125"/>
    </row>
    <row r="1079" spans="1:15" ht="13.05" customHeight="1">
      <c r="A1079" s="118">
        <v>10170768</v>
      </c>
      <c r="B1079" s="119">
        <v>42388</v>
      </c>
      <c r="C1079" s="125" t="s">
        <v>65</v>
      </c>
      <c r="D1079" s="120" t="s">
        <v>1632</v>
      </c>
      <c r="E1079" s="120">
        <v>2851</v>
      </c>
      <c r="F1079" s="125" t="s">
        <v>17664</v>
      </c>
      <c r="G1079" s="121" t="s">
        <v>10053</v>
      </c>
      <c r="H1079" s="122" t="s">
        <v>17400</v>
      </c>
      <c r="I1079" s="120" t="s">
        <v>110</v>
      </c>
      <c r="J1079" s="120" t="s">
        <v>110</v>
      </c>
      <c r="K1079" s="123">
        <v>4221.75</v>
      </c>
      <c r="L1079" s="124" t="s">
        <v>12825</v>
      </c>
      <c r="M1079" s="120" t="s">
        <v>1644</v>
      </c>
      <c r="N1079" s="120" t="s">
        <v>4281</v>
      </c>
      <c r="O1079" s="125"/>
    </row>
    <row r="1080" spans="1:15" ht="13.05" customHeight="1">
      <c r="A1080" s="118">
        <v>10170769</v>
      </c>
      <c r="B1080" s="119">
        <v>42388</v>
      </c>
      <c r="C1080" s="125" t="s">
        <v>65</v>
      </c>
      <c r="D1080" s="120" t="s">
        <v>1632</v>
      </c>
      <c r="E1080" s="120" t="s">
        <v>587</v>
      </c>
      <c r="F1080" s="125" t="s">
        <v>17664</v>
      </c>
      <c r="G1080" s="121" t="s">
        <v>16987</v>
      </c>
      <c r="H1080" s="122" t="s">
        <v>16988</v>
      </c>
      <c r="I1080" s="120" t="s">
        <v>110</v>
      </c>
      <c r="J1080" s="120" t="s">
        <v>110</v>
      </c>
      <c r="K1080" s="123">
        <v>4221.75</v>
      </c>
      <c r="L1080" s="124" t="s">
        <v>12825</v>
      </c>
      <c r="M1080" s="120" t="s">
        <v>5425</v>
      </c>
      <c r="N1080" s="120" t="s">
        <v>4281</v>
      </c>
      <c r="O1080" s="125"/>
    </row>
    <row r="1081" spans="1:15" ht="13.05" customHeight="1">
      <c r="A1081" s="118">
        <v>10170770</v>
      </c>
      <c r="B1081" s="119">
        <v>42388</v>
      </c>
      <c r="C1081" s="125" t="s">
        <v>65</v>
      </c>
      <c r="D1081" s="120" t="s">
        <v>1632</v>
      </c>
      <c r="E1081" s="120" t="s">
        <v>17661</v>
      </c>
      <c r="F1081" s="125" t="s">
        <v>17664</v>
      </c>
      <c r="G1081" s="121" t="s">
        <v>16552</v>
      </c>
      <c r="H1081" s="122" t="s">
        <v>17527</v>
      </c>
      <c r="I1081" s="120" t="s">
        <v>110</v>
      </c>
      <c r="J1081" s="120" t="s">
        <v>110</v>
      </c>
      <c r="K1081" s="123">
        <v>4221.75</v>
      </c>
      <c r="L1081" s="124" t="s">
        <v>12825</v>
      </c>
      <c r="M1081" s="120" t="s">
        <v>1645</v>
      </c>
      <c r="N1081" s="120" t="s">
        <v>4281</v>
      </c>
      <c r="O1081" s="125"/>
    </row>
    <row r="1082" spans="1:15" ht="13.05" customHeight="1">
      <c r="A1082" s="118">
        <v>10170771</v>
      </c>
      <c r="B1082" s="119">
        <v>42388</v>
      </c>
      <c r="C1082" s="125" t="s">
        <v>65</v>
      </c>
      <c r="D1082" s="120" t="s">
        <v>1632</v>
      </c>
      <c r="E1082" s="120">
        <v>2851</v>
      </c>
      <c r="F1082" s="125" t="s">
        <v>17664</v>
      </c>
      <c r="G1082" s="121" t="s">
        <v>16909</v>
      </c>
      <c r="H1082" s="122" t="s">
        <v>17607</v>
      </c>
      <c r="I1082" s="120" t="s">
        <v>12471</v>
      </c>
      <c r="J1082" s="120" t="s">
        <v>12471</v>
      </c>
      <c r="K1082" s="123">
        <v>4221.75</v>
      </c>
      <c r="L1082" s="124" t="s">
        <v>12825</v>
      </c>
      <c r="M1082" s="120" t="s">
        <v>12470</v>
      </c>
      <c r="N1082" s="120" t="s">
        <v>4281</v>
      </c>
      <c r="O1082" s="125"/>
    </row>
    <row r="1083" spans="1:15" ht="13.05" customHeight="1">
      <c r="A1083" s="118">
        <v>10170772</v>
      </c>
      <c r="B1083" s="119">
        <v>42388</v>
      </c>
      <c r="C1083" s="125" t="s">
        <v>65</v>
      </c>
      <c r="D1083" s="120" t="s">
        <v>1632</v>
      </c>
      <c r="E1083" s="120" t="s">
        <v>17661</v>
      </c>
      <c r="F1083" s="125" t="s">
        <v>17664</v>
      </c>
      <c r="G1083" s="121" t="s">
        <v>16845</v>
      </c>
      <c r="H1083" s="122" t="s">
        <v>17587</v>
      </c>
      <c r="I1083" s="120" t="s">
        <v>110</v>
      </c>
      <c r="J1083" s="120" t="s">
        <v>4299</v>
      </c>
      <c r="K1083" s="123">
        <v>4221.75</v>
      </c>
      <c r="L1083" s="124" t="s">
        <v>12825</v>
      </c>
      <c r="M1083" s="120" t="s">
        <v>1646</v>
      </c>
      <c r="N1083" s="120" t="s">
        <v>4281</v>
      </c>
      <c r="O1083" s="125"/>
    </row>
    <row r="1084" spans="1:15" ht="13.05" customHeight="1">
      <c r="A1084" s="118">
        <v>10170773</v>
      </c>
      <c r="B1084" s="119">
        <v>42388</v>
      </c>
      <c r="C1084" s="125" t="s">
        <v>65</v>
      </c>
      <c r="D1084" s="120" t="s">
        <v>1632</v>
      </c>
      <c r="E1084" s="120">
        <v>2851</v>
      </c>
      <c r="F1084" s="125" t="s">
        <v>17664</v>
      </c>
      <c r="G1084" s="121" t="s">
        <v>10921</v>
      </c>
      <c r="H1084" s="122" t="s">
        <v>17418</v>
      </c>
      <c r="I1084" s="120" t="s">
        <v>110</v>
      </c>
      <c r="J1084" s="120" t="s">
        <v>5931</v>
      </c>
      <c r="K1084" s="123">
        <v>4221.75</v>
      </c>
      <c r="L1084" s="124" t="s">
        <v>12825</v>
      </c>
      <c r="M1084" s="120" t="s">
        <v>5929</v>
      </c>
      <c r="N1084" s="120" t="s">
        <v>4281</v>
      </c>
      <c r="O1084" s="125"/>
    </row>
    <row r="1085" spans="1:15" ht="13.05" customHeight="1">
      <c r="A1085" s="118">
        <v>10170774</v>
      </c>
      <c r="B1085" s="119">
        <v>42388</v>
      </c>
      <c r="C1085" s="125" t="s">
        <v>65</v>
      </c>
      <c r="D1085" s="120" t="s">
        <v>1632</v>
      </c>
      <c r="E1085" s="120" t="s">
        <v>17661</v>
      </c>
      <c r="F1085" s="125" t="s">
        <v>17664</v>
      </c>
      <c r="G1085" s="121" t="s">
        <v>16026</v>
      </c>
      <c r="H1085" s="122" t="s">
        <v>17408</v>
      </c>
      <c r="I1085" s="120" t="s">
        <v>110</v>
      </c>
      <c r="J1085" s="120" t="s">
        <v>4299</v>
      </c>
      <c r="K1085" s="123">
        <v>4221.75</v>
      </c>
      <c r="L1085" s="124" t="s">
        <v>12825</v>
      </c>
      <c r="M1085" s="120" t="s">
        <v>1647</v>
      </c>
      <c r="N1085" s="120" t="s">
        <v>4281</v>
      </c>
      <c r="O1085" s="125"/>
    </row>
    <row r="1086" spans="1:15" ht="14.4" customHeight="1">
      <c r="A1086" s="118">
        <v>10170776</v>
      </c>
      <c r="B1086" s="119">
        <v>42388</v>
      </c>
      <c r="C1086" s="125" t="s">
        <v>65</v>
      </c>
      <c r="D1086" s="120" t="s">
        <v>1648</v>
      </c>
      <c r="E1086" s="120" t="s">
        <v>17661</v>
      </c>
      <c r="F1086" s="125" t="s">
        <v>17664</v>
      </c>
      <c r="G1086" s="121" t="s">
        <v>11678</v>
      </c>
      <c r="H1086" s="122" t="s">
        <v>17452</v>
      </c>
      <c r="I1086" s="120" t="s">
        <v>110</v>
      </c>
      <c r="J1086" s="120" t="s">
        <v>109</v>
      </c>
      <c r="K1086" s="123">
        <v>7793.5</v>
      </c>
      <c r="L1086" s="124" t="s">
        <v>12825</v>
      </c>
      <c r="M1086" s="120" t="s">
        <v>1649</v>
      </c>
      <c r="N1086" s="120" t="s">
        <v>4281</v>
      </c>
      <c r="O1086" s="125"/>
    </row>
    <row r="1087" spans="1:15" ht="14.4" customHeight="1">
      <c r="A1087" s="118">
        <v>10170777</v>
      </c>
      <c r="B1087" s="119">
        <v>42388</v>
      </c>
      <c r="C1087" s="125" t="s">
        <v>65</v>
      </c>
      <c r="D1087" s="120" t="s">
        <v>1648</v>
      </c>
      <c r="E1087" s="120" t="s">
        <v>958</v>
      </c>
      <c r="F1087" s="125" t="s">
        <v>17664</v>
      </c>
      <c r="G1087" s="121" t="s">
        <v>11678</v>
      </c>
      <c r="H1087" s="122" t="s">
        <v>17452</v>
      </c>
      <c r="I1087" s="120" t="s">
        <v>110</v>
      </c>
      <c r="J1087" s="120" t="s">
        <v>390</v>
      </c>
      <c r="K1087" s="123">
        <v>7793.5</v>
      </c>
      <c r="L1087" s="124" t="s">
        <v>12825</v>
      </c>
      <c r="M1087" s="120" t="s">
        <v>1651</v>
      </c>
      <c r="N1087" s="120" t="s">
        <v>4281</v>
      </c>
      <c r="O1087" s="125"/>
    </row>
    <row r="1088" spans="1:15" ht="14.4" customHeight="1">
      <c r="A1088" s="118">
        <v>10170778</v>
      </c>
      <c r="B1088" s="119">
        <v>42388</v>
      </c>
      <c r="C1088" s="125" t="s">
        <v>65</v>
      </c>
      <c r="D1088" s="120" t="s">
        <v>1648</v>
      </c>
      <c r="E1088" s="120" t="s">
        <v>952</v>
      </c>
      <c r="F1088" s="125" t="s">
        <v>17664</v>
      </c>
      <c r="G1088" s="121" t="s">
        <v>16320</v>
      </c>
      <c r="H1088" s="122" t="s">
        <v>17478</v>
      </c>
      <c r="I1088" s="120" t="s">
        <v>110</v>
      </c>
      <c r="J1088" s="120" t="s">
        <v>8358</v>
      </c>
      <c r="K1088" s="123">
        <v>7793.5</v>
      </c>
      <c r="L1088" s="124" t="s">
        <v>12825</v>
      </c>
      <c r="M1088" s="120" t="s">
        <v>5933</v>
      </c>
      <c r="N1088" s="120" t="s">
        <v>4281</v>
      </c>
      <c r="O1088" s="125"/>
    </row>
    <row r="1089" spans="1:15" ht="14.4" customHeight="1">
      <c r="A1089" s="118">
        <v>10170779</v>
      </c>
      <c r="B1089" s="119">
        <v>42388</v>
      </c>
      <c r="C1089" s="125" t="s">
        <v>65</v>
      </c>
      <c r="D1089" s="120" t="s">
        <v>1648</v>
      </c>
      <c r="E1089" s="120" t="s">
        <v>952</v>
      </c>
      <c r="F1089" s="125" t="s">
        <v>17664</v>
      </c>
      <c r="G1089" s="121" t="s">
        <v>16472</v>
      </c>
      <c r="H1089" s="122" t="s">
        <v>17504</v>
      </c>
      <c r="I1089" s="120" t="s">
        <v>110</v>
      </c>
      <c r="J1089" s="120" t="s">
        <v>390</v>
      </c>
      <c r="K1089" s="123">
        <v>7793.5</v>
      </c>
      <c r="L1089" s="124" t="s">
        <v>12825</v>
      </c>
      <c r="M1089" s="120" t="s">
        <v>1652</v>
      </c>
      <c r="N1089" s="120" t="s">
        <v>4281</v>
      </c>
      <c r="O1089" s="125"/>
    </row>
    <row r="1090" spans="1:15" ht="14.4" customHeight="1">
      <c r="A1090" s="118">
        <v>10170780</v>
      </c>
      <c r="B1090" s="119">
        <v>42388</v>
      </c>
      <c r="C1090" s="125" t="s">
        <v>65</v>
      </c>
      <c r="D1090" s="120" t="s">
        <v>1648</v>
      </c>
      <c r="E1090" s="120" t="s">
        <v>952</v>
      </c>
      <c r="F1090" s="125" t="s">
        <v>17664</v>
      </c>
      <c r="G1090" s="121" t="s">
        <v>9504</v>
      </c>
      <c r="H1090" s="122" t="s">
        <v>7695</v>
      </c>
      <c r="I1090" s="120">
        <v>401.45</v>
      </c>
      <c r="J1090" s="120" t="s">
        <v>4594</v>
      </c>
      <c r="K1090" s="123">
        <v>7793.5</v>
      </c>
      <c r="L1090" s="124" t="s">
        <v>17277</v>
      </c>
      <c r="M1090" s="120" t="s">
        <v>1653</v>
      </c>
      <c r="N1090" s="120" t="s">
        <v>4281</v>
      </c>
      <c r="O1090" s="125"/>
    </row>
    <row r="1091" spans="1:15" ht="14.4" customHeight="1">
      <c r="A1091" s="118">
        <v>10170781</v>
      </c>
      <c r="B1091" s="119">
        <v>42388</v>
      </c>
      <c r="C1091" s="125" t="s">
        <v>65</v>
      </c>
      <c r="D1091" s="120" t="s">
        <v>1648</v>
      </c>
      <c r="E1091" s="120" t="s">
        <v>952</v>
      </c>
      <c r="F1091" s="125" t="s">
        <v>17664</v>
      </c>
      <c r="G1091" s="121" t="s">
        <v>16472</v>
      </c>
      <c r="H1091" s="122" t="s">
        <v>17504</v>
      </c>
      <c r="I1091" s="120" t="s">
        <v>110</v>
      </c>
      <c r="J1091" s="120" t="s">
        <v>390</v>
      </c>
      <c r="K1091" s="123">
        <v>7793.5</v>
      </c>
      <c r="L1091" s="124" t="s">
        <v>12825</v>
      </c>
      <c r="M1091" s="120" t="s">
        <v>1654</v>
      </c>
      <c r="N1091" s="120" t="s">
        <v>4281</v>
      </c>
      <c r="O1091" s="125"/>
    </row>
    <row r="1092" spans="1:15" ht="14.4" customHeight="1">
      <c r="A1092" s="118">
        <v>10170782</v>
      </c>
      <c r="B1092" s="119">
        <v>42388</v>
      </c>
      <c r="C1092" s="125" t="s">
        <v>65</v>
      </c>
      <c r="D1092" s="120" t="s">
        <v>1655</v>
      </c>
      <c r="E1092" s="120" t="s">
        <v>17661</v>
      </c>
      <c r="F1092" s="125" t="s">
        <v>17664</v>
      </c>
      <c r="G1092" s="121" t="s">
        <v>9940</v>
      </c>
      <c r="H1092" s="122" t="s">
        <v>17372</v>
      </c>
      <c r="I1092" s="120" t="s">
        <v>110</v>
      </c>
      <c r="J1092" s="120" t="s">
        <v>110</v>
      </c>
      <c r="K1092" s="123">
        <v>8768.5</v>
      </c>
      <c r="L1092" s="124" t="s">
        <v>12825</v>
      </c>
      <c r="M1092" s="120" t="s">
        <v>1656</v>
      </c>
      <c r="N1092" s="120" t="s">
        <v>4281</v>
      </c>
      <c r="O1092" s="125"/>
    </row>
    <row r="1093" spans="1:15" ht="14.4" customHeight="1">
      <c r="A1093" s="118">
        <v>10170783</v>
      </c>
      <c r="B1093" s="119">
        <v>42388</v>
      </c>
      <c r="C1093" s="125" t="s">
        <v>65</v>
      </c>
      <c r="D1093" s="120" t="s">
        <v>1655</v>
      </c>
      <c r="E1093" s="120" t="s">
        <v>17661</v>
      </c>
      <c r="F1093" s="125" t="s">
        <v>17664</v>
      </c>
      <c r="G1093" s="121" t="s">
        <v>16856</v>
      </c>
      <c r="H1093" s="122" t="s">
        <v>17589</v>
      </c>
      <c r="I1093" s="120" t="s">
        <v>110</v>
      </c>
      <c r="J1093" s="120" t="s">
        <v>109</v>
      </c>
      <c r="K1093" s="123">
        <v>8768.5</v>
      </c>
      <c r="L1093" s="124" t="s">
        <v>12825</v>
      </c>
      <c r="M1093" s="120" t="s">
        <v>1657</v>
      </c>
      <c r="N1093" s="120" t="s">
        <v>4281</v>
      </c>
      <c r="O1093" s="125"/>
    </row>
    <row r="1094" spans="1:15" ht="14.4" customHeight="1">
      <c r="A1094" s="118">
        <v>10170784</v>
      </c>
      <c r="B1094" s="119">
        <v>42388</v>
      </c>
      <c r="C1094" s="125" t="s">
        <v>65</v>
      </c>
      <c r="D1094" s="120" t="s">
        <v>1655</v>
      </c>
      <c r="E1094" s="120" t="s">
        <v>1440</v>
      </c>
      <c r="F1094" s="125" t="s">
        <v>17664</v>
      </c>
      <c r="G1094" s="121" t="s">
        <v>16773</v>
      </c>
      <c r="H1094" s="122" t="s">
        <v>16774</v>
      </c>
      <c r="I1094" s="120" t="s">
        <v>110</v>
      </c>
      <c r="J1094" s="120" t="s">
        <v>110</v>
      </c>
      <c r="K1094" s="123">
        <v>8768.5</v>
      </c>
      <c r="L1094" s="124" t="s">
        <v>12825</v>
      </c>
      <c r="M1094" s="120" t="s">
        <v>1658</v>
      </c>
      <c r="N1094" s="120" t="s">
        <v>4281</v>
      </c>
      <c r="O1094" s="125"/>
    </row>
    <row r="1095" spans="1:15" ht="14.4" customHeight="1">
      <c r="A1095" s="118">
        <v>10170785</v>
      </c>
      <c r="B1095" s="119">
        <v>42388</v>
      </c>
      <c r="C1095" s="125" t="s">
        <v>65</v>
      </c>
      <c r="D1095" s="120" t="s">
        <v>1655</v>
      </c>
      <c r="E1095" s="120" t="s">
        <v>17661</v>
      </c>
      <c r="F1095" s="125" t="s">
        <v>17664</v>
      </c>
      <c r="G1095" s="121" t="s">
        <v>9780</v>
      </c>
      <c r="H1095" s="122" t="s">
        <v>17553</v>
      </c>
      <c r="I1095" s="120" t="s">
        <v>110</v>
      </c>
      <c r="J1095" s="120" t="s">
        <v>9306</v>
      </c>
      <c r="K1095" s="123">
        <v>8768.5</v>
      </c>
      <c r="L1095" s="124" t="s">
        <v>12825</v>
      </c>
      <c r="M1095" s="120" t="s">
        <v>1659</v>
      </c>
      <c r="N1095" s="120" t="s">
        <v>4281</v>
      </c>
      <c r="O1095" s="125"/>
    </row>
    <row r="1096" spans="1:15" ht="14.4" customHeight="1">
      <c r="A1096" s="118">
        <v>10170786</v>
      </c>
      <c r="B1096" s="119">
        <v>42388</v>
      </c>
      <c r="C1096" s="125" t="s">
        <v>65</v>
      </c>
      <c r="D1096" s="120" t="s">
        <v>1655</v>
      </c>
      <c r="E1096" s="120" t="s">
        <v>1660</v>
      </c>
      <c r="F1096" s="125" t="s">
        <v>17664</v>
      </c>
      <c r="G1096" s="121" t="s">
        <v>15993</v>
      </c>
      <c r="H1096" s="122" t="s">
        <v>17404</v>
      </c>
      <c r="I1096" s="120" t="s">
        <v>110</v>
      </c>
      <c r="J1096" s="120" t="s">
        <v>110</v>
      </c>
      <c r="K1096" s="123">
        <v>8768.5</v>
      </c>
      <c r="L1096" s="124" t="s">
        <v>12825</v>
      </c>
      <c r="M1096" s="120" t="s">
        <v>1661</v>
      </c>
      <c r="N1096" s="120" t="s">
        <v>4281</v>
      </c>
      <c r="O1096" s="125"/>
    </row>
    <row r="1097" spans="1:15" ht="14.4" customHeight="1">
      <c r="A1097" s="118">
        <v>10170787</v>
      </c>
      <c r="B1097" s="119">
        <v>42388</v>
      </c>
      <c r="C1097" s="125" t="s">
        <v>65</v>
      </c>
      <c r="D1097" s="120" t="s">
        <v>1655</v>
      </c>
      <c r="E1097" s="120" t="s">
        <v>1440</v>
      </c>
      <c r="F1097" s="125" t="s">
        <v>17664</v>
      </c>
      <c r="G1097" s="121" t="s">
        <v>9504</v>
      </c>
      <c r="H1097" s="122" t="s">
        <v>7695</v>
      </c>
      <c r="I1097" s="120">
        <v>401.45</v>
      </c>
      <c r="J1097" s="120" t="s">
        <v>4594</v>
      </c>
      <c r="K1097" s="123">
        <v>8768.5</v>
      </c>
      <c r="L1097" s="124" t="s">
        <v>12825</v>
      </c>
      <c r="M1097" s="120" t="s">
        <v>1662</v>
      </c>
      <c r="N1097" s="120" t="s">
        <v>4281</v>
      </c>
      <c r="O1097" s="125"/>
    </row>
    <row r="1098" spans="1:15" ht="14.4" customHeight="1">
      <c r="A1098" s="118">
        <v>10170788</v>
      </c>
      <c r="B1098" s="119">
        <v>42388</v>
      </c>
      <c r="C1098" s="125" t="s">
        <v>65</v>
      </c>
      <c r="D1098" s="120" t="s">
        <v>1655</v>
      </c>
      <c r="E1098" s="120" t="s">
        <v>17661</v>
      </c>
      <c r="F1098" s="125" t="s">
        <v>17664</v>
      </c>
      <c r="G1098" s="121" t="s">
        <v>9504</v>
      </c>
      <c r="H1098" s="122" t="s">
        <v>7695</v>
      </c>
      <c r="I1098" s="120">
        <v>401.6</v>
      </c>
      <c r="J1098" s="120" t="s">
        <v>109</v>
      </c>
      <c r="K1098" s="123">
        <v>8768.5</v>
      </c>
      <c r="L1098" s="124" t="s">
        <v>12825</v>
      </c>
      <c r="M1098" s="120" t="s">
        <v>1663</v>
      </c>
      <c r="N1098" s="120" t="s">
        <v>4281</v>
      </c>
      <c r="O1098" s="125"/>
    </row>
    <row r="1099" spans="1:15" ht="14.4" customHeight="1">
      <c r="A1099" s="118">
        <v>10170789</v>
      </c>
      <c r="B1099" s="119">
        <v>42388</v>
      </c>
      <c r="C1099" s="125" t="s">
        <v>65</v>
      </c>
      <c r="D1099" s="120" t="s">
        <v>1655</v>
      </c>
      <c r="E1099" s="120">
        <v>3560</v>
      </c>
      <c r="F1099" s="125" t="s">
        <v>17664</v>
      </c>
      <c r="G1099" s="121" t="s">
        <v>11484</v>
      </c>
      <c r="H1099" s="122" t="s">
        <v>17416</v>
      </c>
      <c r="I1099" s="120" t="s">
        <v>110</v>
      </c>
      <c r="J1099" s="120" t="s">
        <v>110</v>
      </c>
      <c r="K1099" s="123">
        <v>8768.5</v>
      </c>
      <c r="L1099" s="124" t="s">
        <v>12825</v>
      </c>
      <c r="M1099" s="120" t="s">
        <v>1664</v>
      </c>
      <c r="N1099" s="120" t="s">
        <v>4281</v>
      </c>
      <c r="O1099" s="125"/>
    </row>
    <row r="1100" spans="1:15" ht="14.4" customHeight="1">
      <c r="A1100" s="118">
        <v>10170790</v>
      </c>
      <c r="B1100" s="119">
        <v>42388</v>
      </c>
      <c r="C1100" s="125" t="s">
        <v>65</v>
      </c>
      <c r="D1100" s="120" t="s">
        <v>1655</v>
      </c>
      <c r="E1100" s="120" t="s">
        <v>17661</v>
      </c>
      <c r="F1100" s="125" t="s">
        <v>17664</v>
      </c>
      <c r="G1100" s="121" t="s">
        <v>10004</v>
      </c>
      <c r="H1100" s="122" t="s">
        <v>17407</v>
      </c>
      <c r="I1100" s="120" t="s">
        <v>110</v>
      </c>
      <c r="J1100" s="120" t="e">
        <v>#N/A</v>
      </c>
      <c r="K1100" s="123">
        <v>8768.5</v>
      </c>
      <c r="L1100" s="124" t="s">
        <v>12825</v>
      </c>
      <c r="M1100" s="120" t="s">
        <v>1665</v>
      </c>
      <c r="N1100" s="120" t="e">
        <v>#N/A</v>
      </c>
      <c r="O1100" s="125"/>
    </row>
    <row r="1101" spans="1:15" ht="14.4" customHeight="1">
      <c r="A1101" s="118">
        <v>10170791</v>
      </c>
      <c r="B1101" s="119">
        <v>42388</v>
      </c>
      <c r="C1101" s="125" t="s">
        <v>65</v>
      </c>
      <c r="D1101" s="120" t="s">
        <v>1655</v>
      </c>
      <c r="E1101" s="120" t="s">
        <v>17661</v>
      </c>
      <c r="F1101" s="125" t="s">
        <v>17664</v>
      </c>
      <c r="G1101" s="121" t="s">
        <v>10004</v>
      </c>
      <c r="H1101" s="122" t="s">
        <v>17407</v>
      </c>
      <c r="I1101" s="120" t="s">
        <v>110</v>
      </c>
      <c r="J1101" s="120" t="s">
        <v>109</v>
      </c>
      <c r="K1101" s="123">
        <v>8768.5</v>
      </c>
      <c r="L1101" s="124" t="s">
        <v>12825</v>
      </c>
      <c r="M1101" s="120" t="s">
        <v>1666</v>
      </c>
      <c r="N1101" s="120" t="s">
        <v>4281</v>
      </c>
      <c r="O1101" s="125"/>
    </row>
    <row r="1102" spans="1:15" ht="14.4" customHeight="1">
      <c r="A1102" s="118">
        <v>10171059</v>
      </c>
      <c r="B1102" s="119">
        <v>42388</v>
      </c>
      <c r="C1102" s="125" t="s">
        <v>65</v>
      </c>
      <c r="D1102" s="120" t="s">
        <v>1674</v>
      </c>
      <c r="E1102" s="120" t="s">
        <v>17661</v>
      </c>
      <c r="F1102" s="125" t="s">
        <v>17664</v>
      </c>
      <c r="G1102" s="121" t="s">
        <v>9504</v>
      </c>
      <c r="H1102" s="122" t="s">
        <v>7695</v>
      </c>
      <c r="I1102" s="120">
        <v>402.14</v>
      </c>
      <c r="J1102" s="120" t="s">
        <v>4475</v>
      </c>
      <c r="K1102" s="123">
        <v>1525</v>
      </c>
      <c r="L1102" s="124" t="s">
        <v>17283</v>
      </c>
      <c r="M1102" s="120" t="s">
        <v>1676</v>
      </c>
      <c r="N1102" s="120" t="s">
        <v>6818</v>
      </c>
      <c r="O1102" s="125"/>
    </row>
    <row r="1103" spans="1:15" ht="14.4" customHeight="1">
      <c r="A1103" s="118">
        <v>10171163</v>
      </c>
      <c r="B1103" s="119">
        <v>42388</v>
      </c>
      <c r="C1103" s="125" t="s">
        <v>65</v>
      </c>
      <c r="D1103" s="120" t="s">
        <v>1686</v>
      </c>
      <c r="E1103" s="120" t="s">
        <v>1687</v>
      </c>
      <c r="F1103" s="125" t="s">
        <v>3800</v>
      </c>
      <c r="G1103" s="121" t="s">
        <v>9504</v>
      </c>
      <c r="H1103" s="122" t="s">
        <v>7695</v>
      </c>
      <c r="I1103" s="120">
        <v>401.6</v>
      </c>
      <c r="J1103" s="120" t="s">
        <v>109</v>
      </c>
      <c r="K1103" s="123">
        <v>2596.75</v>
      </c>
      <c r="L1103" s="124" t="s">
        <v>17283</v>
      </c>
      <c r="M1103" s="120" t="s">
        <v>1688</v>
      </c>
      <c r="N1103" s="120" t="s">
        <v>4281</v>
      </c>
      <c r="O1103" s="125"/>
    </row>
    <row r="1104" spans="1:15" ht="14.4" customHeight="1">
      <c r="A1104" s="118">
        <v>10171164</v>
      </c>
      <c r="B1104" s="119">
        <v>42388</v>
      </c>
      <c r="C1104" s="125" t="s">
        <v>65</v>
      </c>
      <c r="D1104" s="120" t="s">
        <v>1686</v>
      </c>
      <c r="E1104" s="120" t="s">
        <v>1687</v>
      </c>
      <c r="F1104" s="125" t="s">
        <v>3800</v>
      </c>
      <c r="G1104" s="121" t="s">
        <v>9504</v>
      </c>
      <c r="H1104" s="122" t="s">
        <v>7695</v>
      </c>
      <c r="I1104" s="120">
        <v>401.6</v>
      </c>
      <c r="J1104" s="120" t="s">
        <v>109</v>
      </c>
      <c r="K1104" s="123">
        <v>2596.75</v>
      </c>
      <c r="L1104" s="124" t="s">
        <v>17283</v>
      </c>
      <c r="M1104" s="120" t="s">
        <v>1690</v>
      </c>
      <c r="N1104" s="120" t="s">
        <v>4281</v>
      </c>
      <c r="O1104" s="125"/>
    </row>
    <row r="1105" spans="1:15" ht="14.4" customHeight="1">
      <c r="A1105" s="118">
        <v>10171165</v>
      </c>
      <c r="B1105" s="119">
        <v>42388</v>
      </c>
      <c r="C1105" s="125" t="s">
        <v>65</v>
      </c>
      <c r="D1105" s="120" t="s">
        <v>1691</v>
      </c>
      <c r="E1105" s="120" t="s">
        <v>1687</v>
      </c>
      <c r="F1105" s="125" t="s">
        <v>3800</v>
      </c>
      <c r="G1105" s="121" t="s">
        <v>9504</v>
      </c>
      <c r="H1105" s="122" t="s">
        <v>7695</v>
      </c>
      <c r="I1105" s="120">
        <v>401.6</v>
      </c>
      <c r="J1105" s="120" t="s">
        <v>109</v>
      </c>
      <c r="K1105" s="123">
        <v>2596.75</v>
      </c>
      <c r="L1105" s="124" t="s">
        <v>17283</v>
      </c>
      <c r="M1105" s="120" t="s">
        <v>1692</v>
      </c>
      <c r="N1105" s="120" t="s">
        <v>4281</v>
      </c>
      <c r="O1105" s="125"/>
    </row>
    <row r="1106" spans="1:15" ht="14.4" customHeight="1">
      <c r="A1106" s="118">
        <v>10171166</v>
      </c>
      <c r="B1106" s="119">
        <v>42388</v>
      </c>
      <c r="C1106" s="125" t="s">
        <v>65</v>
      </c>
      <c r="D1106" s="120" t="s">
        <v>1691</v>
      </c>
      <c r="E1106" s="120" t="s">
        <v>790</v>
      </c>
      <c r="F1106" s="125" t="s">
        <v>3800</v>
      </c>
      <c r="G1106" s="121" t="s">
        <v>10017</v>
      </c>
      <c r="H1106" s="122" t="s">
        <v>17385</v>
      </c>
      <c r="I1106" s="120" t="s">
        <v>272</v>
      </c>
      <c r="J1106" s="120" t="s">
        <v>272</v>
      </c>
      <c r="K1106" s="123">
        <v>2596.75</v>
      </c>
      <c r="L1106" s="124" t="s">
        <v>17290</v>
      </c>
      <c r="M1106" s="120" t="s">
        <v>1693</v>
      </c>
      <c r="N1106" s="120" t="s">
        <v>4281</v>
      </c>
      <c r="O1106" s="125"/>
    </row>
    <row r="1107" spans="1:15" ht="14.4" customHeight="1">
      <c r="A1107" s="118">
        <v>10171167</v>
      </c>
      <c r="B1107" s="119">
        <v>42388</v>
      </c>
      <c r="C1107" s="125" t="s">
        <v>65</v>
      </c>
      <c r="D1107" s="120" t="s">
        <v>1694</v>
      </c>
      <c r="E1107" s="120" t="s">
        <v>1687</v>
      </c>
      <c r="F1107" s="125" t="s">
        <v>3800</v>
      </c>
      <c r="G1107" s="121" t="s">
        <v>9504</v>
      </c>
      <c r="H1107" s="122" t="s">
        <v>7695</v>
      </c>
      <c r="I1107" s="120" t="s">
        <v>2798</v>
      </c>
      <c r="J1107" s="120" t="s">
        <v>109</v>
      </c>
      <c r="K1107" s="123">
        <v>2596.75</v>
      </c>
      <c r="L1107" s="124" t="s">
        <v>17284</v>
      </c>
      <c r="M1107" s="120" t="s">
        <v>1695</v>
      </c>
      <c r="N1107" s="120" t="s">
        <v>4281</v>
      </c>
      <c r="O1107" s="125"/>
    </row>
    <row r="1108" spans="1:15" ht="14.4" customHeight="1">
      <c r="A1108" s="118">
        <v>10171168</v>
      </c>
      <c r="B1108" s="119">
        <v>42388</v>
      </c>
      <c r="C1108" s="125" t="s">
        <v>65</v>
      </c>
      <c r="D1108" s="120" t="s">
        <v>1691</v>
      </c>
      <c r="E1108" s="120" t="s">
        <v>1687</v>
      </c>
      <c r="F1108" s="125" t="s">
        <v>3800</v>
      </c>
      <c r="G1108" s="121" t="s">
        <v>9504</v>
      </c>
      <c r="H1108" s="122" t="s">
        <v>7695</v>
      </c>
      <c r="I1108" s="120" t="s">
        <v>272</v>
      </c>
      <c r="J1108" s="120" t="s">
        <v>272</v>
      </c>
      <c r="K1108" s="123">
        <v>2596.75</v>
      </c>
      <c r="L1108" s="124" t="s">
        <v>17278</v>
      </c>
      <c r="M1108" s="120" t="s">
        <v>7837</v>
      </c>
      <c r="N1108" s="120" t="s">
        <v>4281</v>
      </c>
      <c r="O1108" s="125"/>
    </row>
    <row r="1109" spans="1:15" ht="14.4" customHeight="1">
      <c r="A1109" s="118">
        <v>10171169</v>
      </c>
      <c r="B1109" s="119">
        <v>42388</v>
      </c>
      <c r="C1109" s="125" t="s">
        <v>65</v>
      </c>
      <c r="D1109" s="120" t="s">
        <v>1691</v>
      </c>
      <c r="E1109" s="120" t="s">
        <v>790</v>
      </c>
      <c r="F1109" s="125" t="s">
        <v>3800</v>
      </c>
      <c r="G1109" s="121" t="s">
        <v>10021</v>
      </c>
      <c r="H1109" s="122" t="s">
        <v>17522</v>
      </c>
      <c r="I1109" s="120" t="s">
        <v>272</v>
      </c>
      <c r="J1109" s="120" t="s">
        <v>272</v>
      </c>
      <c r="K1109" s="123">
        <v>2596.75</v>
      </c>
      <c r="L1109" s="124" t="s">
        <v>17290</v>
      </c>
      <c r="M1109" s="120" t="s">
        <v>1697</v>
      </c>
      <c r="N1109" s="120" t="s">
        <v>4281</v>
      </c>
      <c r="O1109" s="125"/>
    </row>
    <row r="1110" spans="1:15" ht="14.4" customHeight="1">
      <c r="A1110" s="118">
        <v>10171170</v>
      </c>
      <c r="B1110" s="119">
        <v>42388</v>
      </c>
      <c r="C1110" s="125" t="s">
        <v>65</v>
      </c>
      <c r="D1110" s="120" t="s">
        <v>1691</v>
      </c>
      <c r="E1110" s="120" t="s">
        <v>1687</v>
      </c>
      <c r="F1110" s="125" t="s">
        <v>3800</v>
      </c>
      <c r="G1110" s="121" t="s">
        <v>10284</v>
      </c>
      <c r="H1110" s="122" t="s">
        <v>17601</v>
      </c>
      <c r="I1110" s="120" t="s">
        <v>3402</v>
      </c>
      <c r="J1110" s="120" t="s">
        <v>110</v>
      </c>
      <c r="K1110" s="123">
        <v>2596.75</v>
      </c>
      <c r="L1110" s="124" t="s">
        <v>17278</v>
      </c>
      <c r="M1110" s="120" t="s">
        <v>7838</v>
      </c>
      <c r="N1110" s="120" t="s">
        <v>4281</v>
      </c>
      <c r="O1110" s="125"/>
    </row>
    <row r="1111" spans="1:15" ht="14.4" customHeight="1">
      <c r="A1111" s="118">
        <v>10171171</v>
      </c>
      <c r="B1111" s="119">
        <v>42388</v>
      </c>
      <c r="C1111" s="125" t="s">
        <v>65</v>
      </c>
      <c r="D1111" s="120" t="s">
        <v>1691</v>
      </c>
      <c r="E1111" s="120" t="s">
        <v>1687</v>
      </c>
      <c r="F1111" s="125" t="s">
        <v>3800</v>
      </c>
      <c r="G1111" s="121" t="s">
        <v>9504</v>
      </c>
      <c r="H1111" s="122" t="s">
        <v>7695</v>
      </c>
      <c r="I1111" s="120" t="s">
        <v>272</v>
      </c>
      <c r="J1111" s="120" t="s">
        <v>109</v>
      </c>
      <c r="K1111" s="123">
        <v>2596.75</v>
      </c>
      <c r="L1111" s="124" t="s">
        <v>17290</v>
      </c>
      <c r="M1111" s="120" t="s">
        <v>1699</v>
      </c>
      <c r="N1111" s="120" t="s">
        <v>4281</v>
      </c>
      <c r="O1111" s="125"/>
    </row>
    <row r="1112" spans="1:15" ht="14.4" customHeight="1">
      <c r="A1112" s="118">
        <v>10171172</v>
      </c>
      <c r="B1112" s="119">
        <v>42388</v>
      </c>
      <c r="C1112" s="125" t="s">
        <v>65</v>
      </c>
      <c r="D1112" s="120" t="s">
        <v>1691</v>
      </c>
      <c r="E1112" s="120" t="s">
        <v>1687</v>
      </c>
      <c r="F1112" s="125" t="s">
        <v>3800</v>
      </c>
      <c r="G1112" s="121" t="s">
        <v>9504</v>
      </c>
      <c r="H1112" s="122" t="s">
        <v>7695</v>
      </c>
      <c r="I1112" s="120" t="s">
        <v>272</v>
      </c>
      <c r="J1112" s="120" t="s">
        <v>109</v>
      </c>
      <c r="K1112" s="123">
        <v>2596.75</v>
      </c>
      <c r="L1112" s="124" t="s">
        <v>17290</v>
      </c>
      <c r="M1112" s="120" t="s">
        <v>1700</v>
      </c>
      <c r="N1112" s="120" t="s">
        <v>4281</v>
      </c>
      <c r="O1112" s="125"/>
    </row>
    <row r="1113" spans="1:15" ht="14.4" customHeight="1">
      <c r="A1113" s="118">
        <v>10171530</v>
      </c>
      <c r="B1113" s="119">
        <v>42388</v>
      </c>
      <c r="C1113" s="125" t="s">
        <v>65</v>
      </c>
      <c r="D1113" s="120" t="s">
        <v>1707</v>
      </c>
      <c r="E1113" s="120">
        <v>6503</v>
      </c>
      <c r="F1113" s="125" t="s">
        <v>17664</v>
      </c>
      <c r="G1113" s="121" t="s">
        <v>9877</v>
      </c>
      <c r="H1113" s="122" t="s">
        <v>17360</v>
      </c>
      <c r="I1113" s="120" t="s">
        <v>110</v>
      </c>
      <c r="J1113" s="120" t="s">
        <v>110</v>
      </c>
      <c r="K1113" s="123">
        <v>1624.88</v>
      </c>
      <c r="L1113" s="124" t="s">
        <v>12825</v>
      </c>
      <c r="M1113" s="120" t="s">
        <v>1709</v>
      </c>
      <c r="N1113" s="120" t="s">
        <v>4295</v>
      </c>
      <c r="O1113" s="125"/>
    </row>
    <row r="1114" spans="1:15" ht="14.4" customHeight="1">
      <c r="A1114" s="118">
        <v>10171536</v>
      </c>
      <c r="B1114" s="119">
        <v>42388</v>
      </c>
      <c r="C1114" s="125" t="s">
        <v>65</v>
      </c>
      <c r="D1114" s="120" t="s">
        <v>1711</v>
      </c>
      <c r="E1114" s="120" t="s">
        <v>17661</v>
      </c>
      <c r="F1114" s="125" t="s">
        <v>3800</v>
      </c>
      <c r="G1114" s="121" t="s">
        <v>9504</v>
      </c>
      <c r="H1114" s="122" t="s">
        <v>7695</v>
      </c>
      <c r="I1114" s="120" t="s">
        <v>2798</v>
      </c>
      <c r="J1114" s="120" t="s">
        <v>4313</v>
      </c>
      <c r="K1114" s="123">
        <v>2596.5500000000002</v>
      </c>
      <c r="L1114" s="124" t="s">
        <v>17287</v>
      </c>
      <c r="M1114" s="120" t="s">
        <v>1712</v>
      </c>
      <c r="N1114" s="120" t="s">
        <v>4295</v>
      </c>
      <c r="O1114" s="125"/>
    </row>
    <row r="1115" spans="1:15" ht="14.4" customHeight="1">
      <c r="A1115" s="118">
        <v>10171537</v>
      </c>
      <c r="B1115" s="119">
        <v>42388</v>
      </c>
      <c r="C1115" s="125" t="s">
        <v>65</v>
      </c>
      <c r="D1115" s="120" t="s">
        <v>1711</v>
      </c>
      <c r="E1115" s="120" t="s">
        <v>17661</v>
      </c>
      <c r="F1115" s="125" t="s">
        <v>3800</v>
      </c>
      <c r="G1115" s="121" t="s">
        <v>9504</v>
      </c>
      <c r="H1115" s="122" t="s">
        <v>7695</v>
      </c>
      <c r="I1115" s="120" t="s">
        <v>2798</v>
      </c>
      <c r="J1115" s="120" t="s">
        <v>4313</v>
      </c>
      <c r="K1115" s="123">
        <v>2596.5500000000002</v>
      </c>
      <c r="L1115" s="124" t="s">
        <v>17287</v>
      </c>
      <c r="M1115" s="120" t="s">
        <v>1713</v>
      </c>
      <c r="N1115" s="120" t="s">
        <v>4295</v>
      </c>
      <c r="O1115" s="125"/>
    </row>
    <row r="1116" spans="1:15" ht="14.4" customHeight="1">
      <c r="A1116" s="118">
        <v>10171538</v>
      </c>
      <c r="B1116" s="119">
        <v>42388</v>
      </c>
      <c r="C1116" s="125" t="s">
        <v>65</v>
      </c>
      <c r="D1116" s="120" t="s">
        <v>1707</v>
      </c>
      <c r="E1116" s="120" t="s">
        <v>17661</v>
      </c>
      <c r="F1116" s="125" t="s">
        <v>17664</v>
      </c>
      <c r="G1116" s="121" t="s">
        <v>16917</v>
      </c>
      <c r="H1116" s="122" t="s">
        <v>17610</v>
      </c>
      <c r="I1116" s="120" t="s">
        <v>110</v>
      </c>
      <c r="J1116" s="120" t="s">
        <v>5813</v>
      </c>
      <c r="K1116" s="123">
        <v>1624.88</v>
      </c>
      <c r="L1116" s="124" t="s">
        <v>12825</v>
      </c>
      <c r="M1116" s="120" t="s">
        <v>1714</v>
      </c>
      <c r="N1116" s="120" t="s">
        <v>4295</v>
      </c>
      <c r="O1116" s="125"/>
    </row>
    <row r="1117" spans="1:15" ht="14.4" customHeight="1">
      <c r="A1117" s="118">
        <v>10171539</v>
      </c>
      <c r="B1117" s="119">
        <v>42388</v>
      </c>
      <c r="C1117" s="125" t="s">
        <v>65</v>
      </c>
      <c r="D1117" s="120" t="s">
        <v>1715</v>
      </c>
      <c r="E1117" s="120" t="s">
        <v>17661</v>
      </c>
      <c r="F1117" s="125" t="s">
        <v>17664</v>
      </c>
      <c r="G1117" s="121" t="s">
        <v>14613</v>
      </c>
      <c r="H1117" s="122" t="s">
        <v>17568</v>
      </c>
      <c r="I1117" s="120" t="s">
        <v>110</v>
      </c>
      <c r="J1117" s="120" t="s">
        <v>4299</v>
      </c>
      <c r="K1117" s="123">
        <v>8416.85</v>
      </c>
      <c r="L1117" s="124" t="s">
        <v>12825</v>
      </c>
      <c r="M1117" s="120" t="s">
        <v>1716</v>
      </c>
      <c r="N1117" s="120" t="s">
        <v>4281</v>
      </c>
      <c r="O1117" s="125"/>
    </row>
    <row r="1118" spans="1:15" ht="14.4" customHeight="1">
      <c r="A1118" s="118">
        <v>10171540</v>
      </c>
      <c r="B1118" s="119">
        <v>42388</v>
      </c>
      <c r="C1118" s="125" t="s">
        <v>65</v>
      </c>
      <c r="D1118" s="120" t="s">
        <v>1715</v>
      </c>
      <c r="E1118" s="120">
        <v>3750</v>
      </c>
      <c r="F1118" s="125" t="s">
        <v>17664</v>
      </c>
      <c r="G1118" s="121" t="s">
        <v>16900</v>
      </c>
      <c r="H1118" s="122" t="s">
        <v>17603</v>
      </c>
      <c r="I1118" s="120" t="s">
        <v>110</v>
      </c>
      <c r="J1118" s="120" t="s">
        <v>110</v>
      </c>
      <c r="K1118" s="123">
        <v>8416.85</v>
      </c>
      <c r="L1118" s="124" t="s">
        <v>12825</v>
      </c>
      <c r="M1118" s="120" t="s">
        <v>1717</v>
      </c>
      <c r="N1118" s="120" t="s">
        <v>4281</v>
      </c>
      <c r="O1118" s="125"/>
    </row>
    <row r="1119" spans="1:15" ht="14.4" customHeight="1">
      <c r="A1119" s="118">
        <v>10171541</v>
      </c>
      <c r="B1119" s="119">
        <v>42388</v>
      </c>
      <c r="C1119" s="125" t="s">
        <v>65</v>
      </c>
      <c r="D1119" s="120" t="s">
        <v>1715</v>
      </c>
      <c r="E1119" s="120">
        <v>3750</v>
      </c>
      <c r="F1119" s="125" t="s">
        <v>17664</v>
      </c>
      <c r="G1119" s="121" t="s">
        <v>10029</v>
      </c>
      <c r="H1119" s="122" t="s">
        <v>17566</v>
      </c>
      <c r="I1119" s="120" t="s">
        <v>110</v>
      </c>
      <c r="J1119" s="120" t="s">
        <v>2919</v>
      </c>
      <c r="K1119" s="123">
        <v>8416.85</v>
      </c>
      <c r="L1119" s="124" t="s">
        <v>17281</v>
      </c>
      <c r="M1119" s="120" t="s">
        <v>1717</v>
      </c>
      <c r="N1119" s="120" t="s">
        <v>4281</v>
      </c>
      <c r="O1119" s="125"/>
    </row>
    <row r="1120" spans="1:15" ht="14.4" customHeight="1">
      <c r="A1120" s="118">
        <v>10171542</v>
      </c>
      <c r="B1120" s="119">
        <v>42388</v>
      </c>
      <c r="C1120" s="125" t="s">
        <v>65</v>
      </c>
      <c r="D1120" s="120" t="s">
        <v>1715</v>
      </c>
      <c r="E1120" s="120">
        <v>3750</v>
      </c>
      <c r="F1120" s="125" t="s">
        <v>17664</v>
      </c>
      <c r="G1120" s="121" t="s">
        <v>10266</v>
      </c>
      <c r="H1120" s="122" t="s">
        <v>17409</v>
      </c>
      <c r="I1120" s="120" t="s">
        <v>110</v>
      </c>
      <c r="J1120" s="120" t="s">
        <v>5944</v>
      </c>
      <c r="K1120" s="123">
        <v>8416.85</v>
      </c>
      <c r="L1120" s="124" t="s">
        <v>12825</v>
      </c>
      <c r="M1120" s="120" t="s">
        <v>1719</v>
      </c>
      <c r="N1120" s="120" t="s">
        <v>4281</v>
      </c>
      <c r="O1120" s="125"/>
    </row>
    <row r="1121" spans="1:15" ht="14.4" customHeight="1">
      <c r="A1121" s="118">
        <v>10171543</v>
      </c>
      <c r="B1121" s="119">
        <v>42388</v>
      </c>
      <c r="C1121" s="125" t="s">
        <v>65</v>
      </c>
      <c r="D1121" s="120" t="s">
        <v>1715</v>
      </c>
      <c r="E1121" s="120">
        <v>3750</v>
      </c>
      <c r="F1121" s="125" t="s">
        <v>17664</v>
      </c>
      <c r="G1121" s="121" t="s">
        <v>9504</v>
      </c>
      <c r="H1121" s="122" t="s">
        <v>7695</v>
      </c>
      <c r="I1121" s="120">
        <v>401.33</v>
      </c>
      <c r="J1121" s="120" t="s">
        <v>457</v>
      </c>
      <c r="K1121" s="123">
        <v>8416.85</v>
      </c>
      <c r="L1121" s="124" t="s">
        <v>17281</v>
      </c>
      <c r="M1121" s="120" t="s">
        <v>11750</v>
      </c>
      <c r="N1121" s="120" t="s">
        <v>4281</v>
      </c>
      <c r="O1121" s="125"/>
    </row>
    <row r="1122" spans="1:15" ht="14.4" customHeight="1">
      <c r="A1122" s="118">
        <v>10171544</v>
      </c>
      <c r="B1122" s="119">
        <v>42388</v>
      </c>
      <c r="C1122" s="125" t="s">
        <v>65</v>
      </c>
      <c r="D1122" s="120" t="s">
        <v>1715</v>
      </c>
      <c r="E1122" s="120" t="s">
        <v>1591</v>
      </c>
      <c r="F1122" s="125" t="s">
        <v>17664</v>
      </c>
      <c r="G1122" s="121" t="s">
        <v>9504</v>
      </c>
      <c r="H1122" s="122" t="s">
        <v>7695</v>
      </c>
      <c r="I1122" s="120">
        <v>401.45</v>
      </c>
      <c r="J1122" s="120" t="s">
        <v>4594</v>
      </c>
      <c r="K1122" s="123">
        <v>8416.85</v>
      </c>
      <c r="L1122" s="124" t="s">
        <v>17281</v>
      </c>
      <c r="M1122" s="120" t="s">
        <v>1720</v>
      </c>
      <c r="N1122" s="120" t="s">
        <v>4295</v>
      </c>
      <c r="O1122" s="125"/>
    </row>
    <row r="1123" spans="1:15" ht="14.4" customHeight="1">
      <c r="A1123" s="118">
        <v>10171558</v>
      </c>
      <c r="B1123" s="119">
        <v>42388</v>
      </c>
      <c r="C1123" s="125" t="s">
        <v>65</v>
      </c>
      <c r="D1123" s="120" t="s">
        <v>1674</v>
      </c>
      <c r="E1123" s="120" t="s">
        <v>17661</v>
      </c>
      <c r="F1123" s="125" t="s">
        <v>17664</v>
      </c>
      <c r="G1123" s="121" t="s">
        <v>9504</v>
      </c>
      <c r="H1123" s="122" t="s">
        <v>7695</v>
      </c>
      <c r="I1123" s="120">
        <v>401.25</v>
      </c>
      <c r="J1123" s="120" t="s">
        <v>6557</v>
      </c>
      <c r="K1123" s="123">
        <v>1085</v>
      </c>
      <c r="L1123" s="124" t="s">
        <v>17271</v>
      </c>
      <c r="M1123" s="120" t="s">
        <v>1721</v>
      </c>
      <c r="N1123" s="120" t="s">
        <v>4627</v>
      </c>
      <c r="O1123" s="125"/>
    </row>
    <row r="1124" spans="1:15" ht="14.4" customHeight="1">
      <c r="A1124" s="118">
        <v>10171721</v>
      </c>
      <c r="B1124" s="119">
        <v>42388</v>
      </c>
      <c r="C1124" s="125" t="s">
        <v>65</v>
      </c>
      <c r="D1124" s="120" t="s">
        <v>1725</v>
      </c>
      <c r="E1124" s="120" t="s">
        <v>17661</v>
      </c>
      <c r="F1124" s="125" t="s">
        <v>3800</v>
      </c>
      <c r="G1124" s="121" t="s">
        <v>9504</v>
      </c>
      <c r="H1124" s="122" t="s">
        <v>7695</v>
      </c>
      <c r="I1124" s="120">
        <v>401.1</v>
      </c>
      <c r="J1124" s="120" t="s">
        <v>4299</v>
      </c>
      <c r="K1124" s="123">
        <v>9756.2199999999993</v>
      </c>
      <c r="L1124" s="124" t="s">
        <v>17272</v>
      </c>
      <c r="M1124" s="120" t="s">
        <v>1225</v>
      </c>
      <c r="N1124" s="120" t="s">
        <v>4281</v>
      </c>
      <c r="O1124" s="125"/>
    </row>
    <row r="1125" spans="1:15" ht="14.4" customHeight="1">
      <c r="A1125" s="118">
        <v>10171741</v>
      </c>
      <c r="B1125" s="119">
        <v>42388</v>
      </c>
      <c r="C1125" s="125" t="s">
        <v>65</v>
      </c>
      <c r="D1125" s="120" t="s">
        <v>1731</v>
      </c>
      <c r="E1125" s="120" t="s">
        <v>1732</v>
      </c>
      <c r="F1125" s="125" t="s">
        <v>3800</v>
      </c>
      <c r="G1125" s="121" t="s">
        <v>9504</v>
      </c>
      <c r="H1125" s="122" t="s">
        <v>7695</v>
      </c>
      <c r="I1125" s="120" t="s">
        <v>272</v>
      </c>
      <c r="J1125" s="120" t="s">
        <v>4313</v>
      </c>
      <c r="K1125" s="123">
        <v>1426.75</v>
      </c>
      <c r="L1125" s="124" t="s">
        <v>17291</v>
      </c>
      <c r="M1125" s="120" t="s">
        <v>1733</v>
      </c>
      <c r="N1125" s="120" t="s">
        <v>4281</v>
      </c>
      <c r="O1125" s="125"/>
    </row>
    <row r="1126" spans="1:15" ht="14.4" customHeight="1">
      <c r="A1126" s="118">
        <v>10171742</v>
      </c>
      <c r="B1126" s="119">
        <v>42388</v>
      </c>
      <c r="C1126" s="125" t="s">
        <v>65</v>
      </c>
      <c r="D1126" s="120" t="s">
        <v>1731</v>
      </c>
      <c r="E1126" s="120" t="s">
        <v>1732</v>
      </c>
      <c r="F1126" s="125" t="s">
        <v>3800</v>
      </c>
      <c r="G1126" s="121" t="s">
        <v>9578</v>
      </c>
      <c r="H1126" s="122" t="s">
        <v>16576</v>
      </c>
      <c r="I1126" s="120" t="s">
        <v>272</v>
      </c>
      <c r="J1126" s="120" t="s">
        <v>1190</v>
      </c>
      <c r="K1126" s="123">
        <v>1426.75</v>
      </c>
      <c r="L1126" s="124" t="s">
        <v>17291</v>
      </c>
      <c r="M1126" s="120" t="s">
        <v>1735</v>
      </c>
      <c r="N1126" s="120" t="s">
        <v>4281</v>
      </c>
      <c r="O1126" s="125"/>
    </row>
    <row r="1127" spans="1:15" ht="14.4" customHeight="1">
      <c r="A1127" s="118">
        <v>10171743</v>
      </c>
      <c r="B1127" s="119">
        <v>42388</v>
      </c>
      <c r="C1127" s="125" t="s">
        <v>65</v>
      </c>
      <c r="D1127" s="120" t="s">
        <v>1731</v>
      </c>
      <c r="E1127" s="120" t="s">
        <v>1732</v>
      </c>
      <c r="F1127" s="125" t="s">
        <v>3800</v>
      </c>
      <c r="G1127" s="121" t="s">
        <v>9504</v>
      </c>
      <c r="H1127" s="122" t="s">
        <v>7695</v>
      </c>
      <c r="I1127" s="120" t="s">
        <v>272</v>
      </c>
      <c r="J1127" s="120" t="s">
        <v>4313</v>
      </c>
      <c r="K1127" s="123">
        <v>1426.75</v>
      </c>
      <c r="L1127" s="124" t="s">
        <v>17291</v>
      </c>
      <c r="M1127" s="120" t="s">
        <v>1736</v>
      </c>
      <c r="N1127" s="120" t="s">
        <v>4281</v>
      </c>
      <c r="O1127" s="125"/>
    </row>
    <row r="1128" spans="1:15" ht="14.4" customHeight="1">
      <c r="A1128" s="118">
        <v>10171744</v>
      </c>
      <c r="B1128" s="119">
        <v>42388</v>
      </c>
      <c r="C1128" s="125" t="s">
        <v>65</v>
      </c>
      <c r="D1128" s="120" t="s">
        <v>1731</v>
      </c>
      <c r="E1128" s="120" t="s">
        <v>1732</v>
      </c>
      <c r="F1128" s="125" t="s">
        <v>3800</v>
      </c>
      <c r="G1128" s="121" t="s">
        <v>9504</v>
      </c>
      <c r="H1128" s="122" t="s">
        <v>7695</v>
      </c>
      <c r="I1128" s="120" t="s">
        <v>272</v>
      </c>
      <c r="J1128" s="120" t="s">
        <v>4313</v>
      </c>
      <c r="K1128" s="123">
        <v>1426.75</v>
      </c>
      <c r="L1128" s="124" t="s">
        <v>17291</v>
      </c>
      <c r="M1128" s="120" t="s">
        <v>1737</v>
      </c>
      <c r="N1128" s="120" t="s">
        <v>4281</v>
      </c>
      <c r="O1128" s="125"/>
    </row>
    <row r="1129" spans="1:15" ht="14.4" customHeight="1">
      <c r="A1129" s="118">
        <v>10171745</v>
      </c>
      <c r="B1129" s="119">
        <v>42388</v>
      </c>
      <c r="C1129" s="125" t="s">
        <v>65</v>
      </c>
      <c r="D1129" s="120" t="s">
        <v>1731</v>
      </c>
      <c r="E1129" s="120" t="s">
        <v>1732</v>
      </c>
      <c r="F1129" s="125" t="s">
        <v>3800</v>
      </c>
      <c r="G1129" s="121" t="s">
        <v>10040</v>
      </c>
      <c r="H1129" s="122" t="s">
        <v>17526</v>
      </c>
      <c r="I1129" s="120" t="s">
        <v>272</v>
      </c>
      <c r="J1129" s="120" t="s">
        <v>272</v>
      </c>
      <c r="K1129" s="123">
        <v>1426.75</v>
      </c>
      <c r="L1129" s="124" t="s">
        <v>17291</v>
      </c>
      <c r="M1129" s="120" t="s">
        <v>1738</v>
      </c>
      <c r="N1129" s="120" t="s">
        <v>4281</v>
      </c>
      <c r="O1129" s="125"/>
    </row>
    <row r="1130" spans="1:15" ht="14.4" customHeight="1">
      <c r="A1130" s="118">
        <v>10171746</v>
      </c>
      <c r="B1130" s="119">
        <v>42388</v>
      </c>
      <c r="C1130" s="125" t="s">
        <v>65</v>
      </c>
      <c r="D1130" s="120" t="s">
        <v>1731</v>
      </c>
      <c r="E1130" s="120" t="s">
        <v>1732</v>
      </c>
      <c r="F1130" s="125" t="s">
        <v>3800</v>
      </c>
      <c r="G1130" s="121" t="s">
        <v>9504</v>
      </c>
      <c r="H1130" s="122" t="s">
        <v>7695</v>
      </c>
      <c r="I1130" s="120" t="s">
        <v>272</v>
      </c>
      <c r="J1130" s="120" t="s">
        <v>4313</v>
      </c>
      <c r="K1130" s="123">
        <v>1426.75</v>
      </c>
      <c r="L1130" s="124" t="s">
        <v>17291</v>
      </c>
      <c r="M1130" s="120" t="s">
        <v>1739</v>
      </c>
      <c r="N1130" s="120" t="s">
        <v>4281</v>
      </c>
      <c r="O1130" s="125"/>
    </row>
    <row r="1131" spans="1:15" ht="14.4" customHeight="1">
      <c r="A1131" s="118">
        <v>10171747</v>
      </c>
      <c r="B1131" s="119">
        <v>42388</v>
      </c>
      <c r="C1131" s="125" t="s">
        <v>65</v>
      </c>
      <c r="D1131" s="120" t="s">
        <v>1731</v>
      </c>
      <c r="E1131" s="120" t="s">
        <v>1732</v>
      </c>
      <c r="F1131" s="125" t="s">
        <v>3800</v>
      </c>
      <c r="G1131" s="121" t="s">
        <v>10043</v>
      </c>
      <c r="H1131" s="122" t="s">
        <v>13734</v>
      </c>
      <c r="I1131" s="120" t="s">
        <v>272</v>
      </c>
      <c r="J1131" s="120" t="s">
        <v>4313</v>
      </c>
      <c r="K1131" s="123">
        <v>1426.75</v>
      </c>
      <c r="L1131" s="124" t="s">
        <v>17291</v>
      </c>
      <c r="M1131" s="120" t="s">
        <v>1740</v>
      </c>
      <c r="N1131" s="120" t="s">
        <v>4281</v>
      </c>
      <c r="O1131" s="125"/>
    </row>
    <row r="1132" spans="1:15" ht="14.4" customHeight="1">
      <c r="A1132" s="118">
        <v>10171748</v>
      </c>
      <c r="B1132" s="119">
        <v>42388</v>
      </c>
      <c r="C1132" s="125" t="s">
        <v>65</v>
      </c>
      <c r="D1132" s="120" t="s">
        <v>1731</v>
      </c>
      <c r="E1132" s="120" t="s">
        <v>1732</v>
      </c>
      <c r="F1132" s="125" t="s">
        <v>3800</v>
      </c>
      <c r="G1132" s="121" t="s">
        <v>9504</v>
      </c>
      <c r="H1132" s="122" t="s">
        <v>7695</v>
      </c>
      <c r="I1132" s="120" t="s">
        <v>272</v>
      </c>
      <c r="J1132" s="120" t="s">
        <v>4313</v>
      </c>
      <c r="K1132" s="123">
        <v>1426.75</v>
      </c>
      <c r="L1132" s="124" t="s">
        <v>17297</v>
      </c>
      <c r="M1132" s="120" t="s">
        <v>1741</v>
      </c>
      <c r="N1132" s="120" t="s">
        <v>4281</v>
      </c>
      <c r="O1132" s="125"/>
    </row>
    <row r="1133" spans="1:15" ht="14.4" customHeight="1">
      <c r="A1133" s="118">
        <v>10171749</v>
      </c>
      <c r="B1133" s="119">
        <v>42388</v>
      </c>
      <c r="C1133" s="125" t="s">
        <v>65</v>
      </c>
      <c r="D1133" s="120" t="s">
        <v>1731</v>
      </c>
      <c r="E1133" s="120" t="s">
        <v>1732</v>
      </c>
      <c r="F1133" s="125" t="s">
        <v>3800</v>
      </c>
      <c r="G1133" s="121" t="s">
        <v>9504</v>
      </c>
      <c r="H1133" s="122" t="s">
        <v>7695</v>
      </c>
      <c r="I1133" s="120" t="s">
        <v>272</v>
      </c>
      <c r="J1133" s="120" t="s">
        <v>4313</v>
      </c>
      <c r="K1133" s="123">
        <v>1426.75</v>
      </c>
      <c r="L1133" s="124" t="s">
        <v>17281</v>
      </c>
      <c r="M1133" s="120" t="s">
        <v>1742</v>
      </c>
      <c r="N1133" s="120" t="s">
        <v>4281</v>
      </c>
      <c r="O1133" s="125"/>
    </row>
    <row r="1134" spans="1:15" ht="14.4" customHeight="1">
      <c r="A1134" s="118">
        <v>10171750</v>
      </c>
      <c r="B1134" s="119">
        <v>42388</v>
      </c>
      <c r="C1134" s="125" t="s">
        <v>65</v>
      </c>
      <c r="D1134" s="120" t="s">
        <v>1731</v>
      </c>
      <c r="E1134" s="120" t="s">
        <v>1732</v>
      </c>
      <c r="F1134" s="125" t="s">
        <v>3800</v>
      </c>
      <c r="G1134" s="121" t="s">
        <v>9504</v>
      </c>
      <c r="H1134" s="122" t="s">
        <v>7695</v>
      </c>
      <c r="I1134" s="120" t="s">
        <v>272</v>
      </c>
      <c r="J1134" s="120" t="s">
        <v>4313</v>
      </c>
      <c r="K1134" s="123">
        <v>1426.75</v>
      </c>
      <c r="L1134" s="124" t="s">
        <v>17281</v>
      </c>
      <c r="M1134" s="120" t="s">
        <v>1743</v>
      </c>
      <c r="N1134" s="120" t="s">
        <v>4281</v>
      </c>
      <c r="O1134" s="125"/>
    </row>
    <row r="1135" spans="1:15" ht="14.4" customHeight="1">
      <c r="A1135" s="118">
        <v>10171751</v>
      </c>
      <c r="B1135" s="119">
        <v>42388</v>
      </c>
      <c r="C1135" s="125" t="s">
        <v>65</v>
      </c>
      <c r="D1135" s="120" t="s">
        <v>1731</v>
      </c>
      <c r="E1135" s="120" t="s">
        <v>1732</v>
      </c>
      <c r="F1135" s="125" t="s">
        <v>3800</v>
      </c>
      <c r="G1135" s="121" t="s">
        <v>9763</v>
      </c>
      <c r="H1135" s="122" t="s">
        <v>17618</v>
      </c>
      <c r="I1135" s="120" t="s">
        <v>272</v>
      </c>
      <c r="J1135" s="120" t="s">
        <v>110</v>
      </c>
      <c r="K1135" s="123">
        <v>1426.75</v>
      </c>
      <c r="L1135" s="124" t="s">
        <v>17281</v>
      </c>
      <c r="M1135" s="120" t="s">
        <v>1744</v>
      </c>
      <c r="N1135" s="120" t="s">
        <v>4281</v>
      </c>
      <c r="O1135" s="125"/>
    </row>
    <row r="1136" spans="1:15" ht="14.4" customHeight="1">
      <c r="A1136" s="118">
        <v>10171752</v>
      </c>
      <c r="B1136" s="119">
        <v>42388</v>
      </c>
      <c r="C1136" s="125" t="s">
        <v>65</v>
      </c>
      <c r="D1136" s="120" t="s">
        <v>1731</v>
      </c>
      <c r="E1136" s="120" t="s">
        <v>1732</v>
      </c>
      <c r="F1136" s="125" t="s">
        <v>3800</v>
      </c>
      <c r="G1136" s="121" t="s">
        <v>9504</v>
      </c>
      <c r="H1136" s="122" t="s">
        <v>7695</v>
      </c>
      <c r="I1136" s="120" t="s">
        <v>272</v>
      </c>
      <c r="J1136" s="120" t="s">
        <v>110</v>
      </c>
      <c r="K1136" s="123">
        <v>1426.75</v>
      </c>
      <c r="L1136" s="124" t="s">
        <v>17281</v>
      </c>
      <c r="M1136" s="120" t="s">
        <v>1745</v>
      </c>
      <c r="N1136" s="120" t="s">
        <v>4281</v>
      </c>
      <c r="O1136" s="125"/>
    </row>
    <row r="1137" spans="1:15" ht="13.05" customHeight="1">
      <c r="A1137" s="118">
        <v>10171753</v>
      </c>
      <c r="B1137" s="119">
        <v>42388</v>
      </c>
      <c r="C1137" s="125" t="s">
        <v>65</v>
      </c>
      <c r="D1137" s="120" t="s">
        <v>1731</v>
      </c>
      <c r="E1137" s="120" t="s">
        <v>1732</v>
      </c>
      <c r="F1137" s="125" t="s">
        <v>3800</v>
      </c>
      <c r="G1137" s="121" t="s">
        <v>10050</v>
      </c>
      <c r="H1137" s="122" t="s">
        <v>16731</v>
      </c>
      <c r="I1137" s="120" t="s">
        <v>272</v>
      </c>
      <c r="J1137" s="120" t="s">
        <v>110</v>
      </c>
      <c r="K1137" s="123">
        <v>1426.75</v>
      </c>
      <c r="L1137" s="124" t="s">
        <v>17281</v>
      </c>
      <c r="M1137" s="120" t="s">
        <v>1746</v>
      </c>
      <c r="N1137" s="120" t="s">
        <v>4281</v>
      </c>
      <c r="O1137" s="125"/>
    </row>
    <row r="1138" spans="1:15" ht="13.05" customHeight="1">
      <c r="A1138" s="118">
        <v>10171754</v>
      </c>
      <c r="B1138" s="119">
        <v>42388</v>
      </c>
      <c r="C1138" s="125" t="s">
        <v>65</v>
      </c>
      <c r="D1138" s="120" t="s">
        <v>1731</v>
      </c>
      <c r="E1138" s="120" t="s">
        <v>1732</v>
      </c>
      <c r="F1138" s="125" t="s">
        <v>3800</v>
      </c>
      <c r="G1138" s="121" t="s">
        <v>9504</v>
      </c>
      <c r="H1138" s="122" t="s">
        <v>7695</v>
      </c>
      <c r="I1138" s="120" t="s">
        <v>272</v>
      </c>
      <c r="J1138" s="120" t="s">
        <v>109</v>
      </c>
      <c r="K1138" s="123">
        <v>1426.75</v>
      </c>
      <c r="L1138" s="124" t="s">
        <v>17281</v>
      </c>
      <c r="M1138" s="120" t="s">
        <v>1747</v>
      </c>
      <c r="N1138" s="120" t="s">
        <v>4281</v>
      </c>
      <c r="O1138" s="125"/>
    </row>
    <row r="1139" spans="1:15" ht="13.05" customHeight="1">
      <c r="A1139" s="118">
        <v>10171755</v>
      </c>
      <c r="B1139" s="119">
        <v>42388</v>
      </c>
      <c r="C1139" s="125" t="s">
        <v>65</v>
      </c>
      <c r="D1139" s="120" t="s">
        <v>1731</v>
      </c>
      <c r="E1139" s="120" t="s">
        <v>1983</v>
      </c>
      <c r="F1139" s="125" t="s">
        <v>3800</v>
      </c>
      <c r="G1139" s="121" t="s">
        <v>10053</v>
      </c>
      <c r="H1139" s="122" t="s">
        <v>17400</v>
      </c>
      <c r="I1139" s="120" t="s">
        <v>272</v>
      </c>
      <c r="J1139" s="120" t="s">
        <v>110</v>
      </c>
      <c r="K1139" s="123">
        <v>1426.75</v>
      </c>
      <c r="L1139" s="124" t="s">
        <v>17281</v>
      </c>
      <c r="M1139" s="120" t="s">
        <v>1748</v>
      </c>
      <c r="N1139" s="120" t="s">
        <v>4281</v>
      </c>
      <c r="O1139" s="125"/>
    </row>
    <row r="1140" spans="1:15" ht="13.05" customHeight="1">
      <c r="A1140" s="118">
        <v>10171756</v>
      </c>
      <c r="B1140" s="119">
        <v>42388</v>
      </c>
      <c r="C1140" s="125" t="s">
        <v>65</v>
      </c>
      <c r="D1140" s="120" t="s">
        <v>1731</v>
      </c>
      <c r="E1140" s="120" t="s">
        <v>1732</v>
      </c>
      <c r="F1140" s="125" t="s">
        <v>3800</v>
      </c>
      <c r="G1140" s="121" t="s">
        <v>9504</v>
      </c>
      <c r="H1140" s="122" t="s">
        <v>7695</v>
      </c>
      <c r="I1140" s="120" t="s">
        <v>272</v>
      </c>
      <c r="J1140" s="120" t="s">
        <v>4313</v>
      </c>
      <c r="K1140" s="123">
        <v>1426.75</v>
      </c>
      <c r="L1140" s="124" t="s">
        <v>17281</v>
      </c>
      <c r="M1140" s="120" t="s">
        <v>1749</v>
      </c>
      <c r="N1140" s="120" t="s">
        <v>4281</v>
      </c>
      <c r="O1140" s="125"/>
    </row>
    <row r="1141" spans="1:15" ht="13.05" customHeight="1">
      <c r="A1141" s="118">
        <v>10171757</v>
      </c>
      <c r="B1141" s="119">
        <v>42388</v>
      </c>
      <c r="C1141" s="125" t="s">
        <v>65</v>
      </c>
      <c r="D1141" s="120" t="s">
        <v>1731</v>
      </c>
      <c r="E1141" s="120" t="s">
        <v>1732</v>
      </c>
      <c r="F1141" s="125" t="s">
        <v>3800</v>
      </c>
      <c r="G1141" s="121" t="s">
        <v>9504</v>
      </c>
      <c r="H1141" s="122" t="s">
        <v>7695</v>
      </c>
      <c r="I1141" s="120" t="s">
        <v>272</v>
      </c>
      <c r="J1141" s="120" t="s">
        <v>4299</v>
      </c>
      <c r="K1141" s="123">
        <v>1426.75</v>
      </c>
      <c r="L1141" s="124" t="s">
        <v>17281</v>
      </c>
      <c r="M1141" s="120" t="s">
        <v>1750</v>
      </c>
      <c r="N1141" s="120" t="s">
        <v>4281</v>
      </c>
      <c r="O1141" s="125"/>
    </row>
    <row r="1142" spans="1:15" ht="13.05" customHeight="1">
      <c r="A1142" s="118">
        <v>10171760</v>
      </c>
      <c r="B1142" s="119">
        <v>42388</v>
      </c>
      <c r="C1142" s="125" t="s">
        <v>65</v>
      </c>
      <c r="D1142" s="120" t="s">
        <v>1731</v>
      </c>
      <c r="E1142" s="120" t="s">
        <v>1732</v>
      </c>
      <c r="F1142" s="125" t="s">
        <v>3800</v>
      </c>
      <c r="G1142" s="121" t="s">
        <v>9504</v>
      </c>
      <c r="H1142" s="122" t="s">
        <v>7695</v>
      </c>
      <c r="I1142" s="120" t="s">
        <v>272</v>
      </c>
      <c r="J1142" s="120" t="s">
        <v>4313</v>
      </c>
      <c r="K1142" s="123">
        <v>1426.75</v>
      </c>
      <c r="L1142" s="124" t="s">
        <v>17281</v>
      </c>
      <c r="M1142" s="120" t="s">
        <v>1751</v>
      </c>
      <c r="N1142" s="120" t="s">
        <v>4281</v>
      </c>
      <c r="O1142" s="125"/>
    </row>
    <row r="1143" spans="1:15" ht="13.05" customHeight="1">
      <c r="A1143" s="118">
        <v>10171832</v>
      </c>
      <c r="B1143" s="119">
        <v>42388</v>
      </c>
      <c r="C1143" s="125" t="s">
        <v>65</v>
      </c>
      <c r="D1143" s="120" t="s">
        <v>1670</v>
      </c>
      <c r="E1143" s="120" t="s">
        <v>17661</v>
      </c>
      <c r="F1143" s="125" t="s">
        <v>17664</v>
      </c>
      <c r="G1143" s="121" t="s">
        <v>9504</v>
      </c>
      <c r="H1143" s="122" t="s">
        <v>7695</v>
      </c>
      <c r="I1143" s="120">
        <v>401.46</v>
      </c>
      <c r="J1143" s="120" t="s">
        <v>4591</v>
      </c>
      <c r="K1143" s="123">
        <v>2085.29</v>
      </c>
      <c r="L1143" s="124" t="s">
        <v>17271</v>
      </c>
      <c r="M1143" s="120" t="s">
        <v>1758</v>
      </c>
      <c r="N1143" s="120" t="s">
        <v>4301</v>
      </c>
      <c r="O1143" s="125"/>
    </row>
    <row r="1144" spans="1:15" ht="13.05" customHeight="1">
      <c r="A1144" s="118">
        <v>10172090</v>
      </c>
      <c r="B1144" s="119">
        <v>42388</v>
      </c>
      <c r="C1144" s="125" t="s">
        <v>65</v>
      </c>
      <c r="D1144" s="120" t="s">
        <v>1674</v>
      </c>
      <c r="E1144" s="120" t="s">
        <v>17661</v>
      </c>
      <c r="F1144" s="125" t="s">
        <v>17664</v>
      </c>
      <c r="G1144" s="121" t="s">
        <v>9504</v>
      </c>
      <c r="H1144" s="122" t="s">
        <v>7695</v>
      </c>
      <c r="I1144" s="120" t="s">
        <v>11724</v>
      </c>
      <c r="J1144" s="120" t="s">
        <v>7283</v>
      </c>
      <c r="K1144" s="123">
        <v>1006.3</v>
      </c>
      <c r="L1144" s="124" t="s">
        <v>17271</v>
      </c>
      <c r="M1144" s="120" t="s">
        <v>1765</v>
      </c>
      <c r="N1144" s="120" t="s">
        <v>13952</v>
      </c>
      <c r="O1144" s="125"/>
    </row>
    <row r="1145" spans="1:15" ht="13.05" customHeight="1">
      <c r="A1145" s="118">
        <v>10172443</v>
      </c>
      <c r="B1145" s="119">
        <v>42388</v>
      </c>
      <c r="C1145" s="125" t="s">
        <v>65</v>
      </c>
      <c r="D1145" s="120" t="s">
        <v>1768</v>
      </c>
      <c r="E1145" s="120" t="s">
        <v>17661</v>
      </c>
      <c r="F1145" s="125" t="s">
        <v>17664</v>
      </c>
      <c r="G1145" s="121" t="s">
        <v>9504</v>
      </c>
      <c r="H1145" s="122" t="s">
        <v>7695</v>
      </c>
      <c r="I1145" s="120" t="s">
        <v>11725</v>
      </c>
      <c r="J1145" s="120" t="e">
        <v>#N/A</v>
      </c>
      <c r="K1145" s="123">
        <v>9746</v>
      </c>
      <c r="L1145" s="124" t="s">
        <v>17283</v>
      </c>
      <c r="M1145" s="120" t="s">
        <v>1769</v>
      </c>
      <c r="N1145" s="120" t="e">
        <v>#N/A</v>
      </c>
      <c r="O1145" s="125"/>
    </row>
    <row r="1146" spans="1:15" ht="13.05" customHeight="1">
      <c r="A1146" s="118">
        <v>10172482</v>
      </c>
      <c r="B1146" s="119">
        <v>42388</v>
      </c>
      <c r="C1146" s="125" t="s">
        <v>65</v>
      </c>
      <c r="D1146" s="120" t="s">
        <v>1774</v>
      </c>
      <c r="E1146" s="120" t="s">
        <v>17661</v>
      </c>
      <c r="F1146" s="125" t="s">
        <v>17664</v>
      </c>
      <c r="G1146" s="121" t="s">
        <v>9504</v>
      </c>
      <c r="H1146" s="122" t="s">
        <v>7695</v>
      </c>
      <c r="I1146" s="120">
        <v>401.6</v>
      </c>
      <c r="J1146" s="120" t="s">
        <v>109</v>
      </c>
      <c r="K1146" s="123">
        <v>1621.63</v>
      </c>
      <c r="L1146" s="124" t="s">
        <v>12825</v>
      </c>
      <c r="M1146" s="120" t="s">
        <v>1775</v>
      </c>
      <c r="N1146" s="120" t="s">
        <v>4281</v>
      </c>
      <c r="O1146" s="125"/>
    </row>
    <row r="1147" spans="1:15" ht="13.05" customHeight="1">
      <c r="A1147" s="118">
        <v>10172483</v>
      </c>
      <c r="B1147" s="119">
        <v>42388</v>
      </c>
      <c r="C1147" s="125" t="s">
        <v>65</v>
      </c>
      <c r="D1147" s="120" t="s">
        <v>1774</v>
      </c>
      <c r="E1147" s="120" t="s">
        <v>17661</v>
      </c>
      <c r="F1147" s="125" t="s">
        <v>17664</v>
      </c>
      <c r="G1147" s="121" t="s">
        <v>9504</v>
      </c>
      <c r="H1147" s="122" t="s">
        <v>7695</v>
      </c>
      <c r="I1147" s="120">
        <v>401.6</v>
      </c>
      <c r="J1147" s="120" t="s">
        <v>109</v>
      </c>
      <c r="K1147" s="123">
        <v>1621.63</v>
      </c>
      <c r="L1147" s="124" t="s">
        <v>12825</v>
      </c>
      <c r="M1147" s="120" t="s">
        <v>1777</v>
      </c>
      <c r="N1147" s="120" t="s">
        <v>4281</v>
      </c>
      <c r="O1147" s="125"/>
    </row>
    <row r="1148" spans="1:15" ht="13.05" customHeight="1">
      <c r="A1148" s="118">
        <v>10172484</v>
      </c>
      <c r="B1148" s="119">
        <v>42388</v>
      </c>
      <c r="C1148" s="125" t="s">
        <v>65</v>
      </c>
      <c r="D1148" s="120" t="s">
        <v>1774</v>
      </c>
      <c r="E1148" s="120" t="s">
        <v>17661</v>
      </c>
      <c r="F1148" s="125" t="s">
        <v>17664</v>
      </c>
      <c r="G1148" s="121" t="s">
        <v>9504</v>
      </c>
      <c r="H1148" s="122" t="s">
        <v>7695</v>
      </c>
      <c r="I1148" s="120">
        <v>401.6</v>
      </c>
      <c r="J1148" s="120" t="s">
        <v>109</v>
      </c>
      <c r="K1148" s="123">
        <v>1621.63</v>
      </c>
      <c r="L1148" s="124" t="s">
        <v>12825</v>
      </c>
      <c r="M1148" s="120" t="s">
        <v>1778</v>
      </c>
      <c r="N1148" s="120" t="s">
        <v>4281</v>
      </c>
      <c r="O1148" s="125"/>
    </row>
    <row r="1149" spans="1:15" ht="13.05" customHeight="1">
      <c r="A1149" s="118">
        <v>10172485</v>
      </c>
      <c r="B1149" s="119">
        <v>42388</v>
      </c>
      <c r="C1149" s="125" t="s">
        <v>65</v>
      </c>
      <c r="D1149" s="120" t="s">
        <v>1774</v>
      </c>
      <c r="E1149" s="120" t="s">
        <v>17661</v>
      </c>
      <c r="F1149" s="125" t="s">
        <v>17664</v>
      </c>
      <c r="G1149" s="121" t="s">
        <v>9529</v>
      </c>
      <c r="H1149" s="122" t="s">
        <v>17401</v>
      </c>
      <c r="I1149" s="120" t="s">
        <v>110</v>
      </c>
      <c r="J1149" s="120" t="s">
        <v>110</v>
      </c>
      <c r="K1149" s="123">
        <v>1621.63</v>
      </c>
      <c r="L1149" s="124" t="s">
        <v>17296</v>
      </c>
      <c r="M1149" s="120" t="s">
        <v>1779</v>
      </c>
      <c r="N1149" s="120" t="s">
        <v>4281</v>
      </c>
      <c r="O1149" s="125"/>
    </row>
    <row r="1150" spans="1:15" ht="13.05" customHeight="1">
      <c r="A1150" s="118">
        <v>10172486</v>
      </c>
      <c r="B1150" s="119">
        <v>42388</v>
      </c>
      <c r="C1150" s="125" t="s">
        <v>65</v>
      </c>
      <c r="D1150" s="120" t="s">
        <v>1774</v>
      </c>
      <c r="E1150" s="120" t="s">
        <v>17661</v>
      </c>
      <c r="F1150" s="125" t="s">
        <v>17664</v>
      </c>
      <c r="G1150" s="121" t="s">
        <v>15953</v>
      </c>
      <c r="H1150" s="122" t="s">
        <v>17394</v>
      </c>
      <c r="I1150" s="120" t="s">
        <v>390</v>
      </c>
      <c r="J1150" s="120" t="s">
        <v>5897</v>
      </c>
      <c r="K1150" s="123">
        <v>1621.63</v>
      </c>
      <c r="L1150" s="124" t="s">
        <v>12825</v>
      </c>
      <c r="M1150" s="120" t="s">
        <v>1780</v>
      </c>
      <c r="N1150" s="120" t="s">
        <v>4281</v>
      </c>
      <c r="O1150" s="125"/>
    </row>
    <row r="1151" spans="1:15" ht="13.05" customHeight="1">
      <c r="A1151" s="118">
        <v>10172487</v>
      </c>
      <c r="B1151" s="119">
        <v>42388</v>
      </c>
      <c r="C1151" s="125" t="s">
        <v>65</v>
      </c>
      <c r="D1151" s="120" t="s">
        <v>1774</v>
      </c>
      <c r="E1151" s="120" t="s">
        <v>17661</v>
      </c>
      <c r="F1151" s="125" t="s">
        <v>17664</v>
      </c>
      <c r="G1151" s="121" t="s">
        <v>9504</v>
      </c>
      <c r="H1151" s="122" t="s">
        <v>7695</v>
      </c>
      <c r="I1151" s="120">
        <v>401.6</v>
      </c>
      <c r="J1151" s="120" t="s">
        <v>109</v>
      </c>
      <c r="K1151" s="123">
        <v>1621.63</v>
      </c>
      <c r="L1151" s="124" t="s">
        <v>12825</v>
      </c>
      <c r="M1151" s="120" t="s">
        <v>1781</v>
      </c>
      <c r="N1151" s="120" t="s">
        <v>4281</v>
      </c>
      <c r="O1151" s="125"/>
    </row>
    <row r="1152" spans="1:15" ht="13.05" customHeight="1">
      <c r="A1152" s="118">
        <v>10172551</v>
      </c>
      <c r="B1152" s="119">
        <v>42388</v>
      </c>
      <c r="C1152" s="125" t="s">
        <v>65</v>
      </c>
      <c r="D1152" s="120" t="s">
        <v>1785</v>
      </c>
      <c r="E1152" s="120" t="s">
        <v>17661</v>
      </c>
      <c r="F1152" s="125" t="s">
        <v>17664</v>
      </c>
      <c r="G1152" s="121" t="s">
        <v>9504</v>
      </c>
      <c r="H1152" s="122" t="s">
        <v>7695</v>
      </c>
      <c r="I1152" s="120">
        <v>401.25</v>
      </c>
      <c r="J1152" s="120" t="s">
        <v>4594</v>
      </c>
      <c r="K1152" s="123">
        <v>1698.46</v>
      </c>
      <c r="L1152" s="124" t="s">
        <v>17271</v>
      </c>
      <c r="M1152" s="120" t="s">
        <v>1786</v>
      </c>
      <c r="N1152" s="120" t="s">
        <v>6086</v>
      </c>
      <c r="O1152" s="125"/>
    </row>
    <row r="1153" spans="1:15" ht="14.4" customHeight="1">
      <c r="A1153" s="118">
        <v>10172821</v>
      </c>
      <c r="B1153" s="119">
        <v>42388</v>
      </c>
      <c r="C1153" s="125" t="s">
        <v>65</v>
      </c>
      <c r="D1153" s="120" t="s">
        <v>1792</v>
      </c>
      <c r="E1153" s="120" t="s">
        <v>17661</v>
      </c>
      <c r="F1153" s="125" t="s">
        <v>17664</v>
      </c>
      <c r="G1153" s="121" t="s">
        <v>9504</v>
      </c>
      <c r="H1153" s="122" t="s">
        <v>7695</v>
      </c>
      <c r="I1153" s="120">
        <v>401.6</v>
      </c>
      <c r="J1153" s="120" t="s">
        <v>2032</v>
      </c>
      <c r="K1153" s="123">
        <v>7572.45</v>
      </c>
      <c r="L1153" s="124" t="s">
        <v>17303</v>
      </c>
      <c r="M1153" s="120">
        <v>1080700130</v>
      </c>
      <c r="N1153" s="120" t="s">
        <v>4281</v>
      </c>
      <c r="O1153" s="125"/>
    </row>
    <row r="1154" spans="1:15" ht="14.4" customHeight="1">
      <c r="A1154" s="118">
        <v>10172822</v>
      </c>
      <c r="B1154" s="119">
        <v>42388</v>
      </c>
      <c r="C1154" s="125" t="s">
        <v>65</v>
      </c>
      <c r="D1154" s="120" t="s">
        <v>1792</v>
      </c>
      <c r="E1154" s="120" t="s">
        <v>17661</v>
      </c>
      <c r="F1154" s="125" t="s">
        <v>17664</v>
      </c>
      <c r="G1154" s="121" t="s">
        <v>10071</v>
      </c>
      <c r="H1154" s="122" t="s">
        <v>17422</v>
      </c>
      <c r="I1154" s="120" t="s">
        <v>8269</v>
      </c>
      <c r="J1154" s="120" t="s">
        <v>4299</v>
      </c>
      <c r="K1154" s="123">
        <v>7572.45</v>
      </c>
      <c r="L1154" s="124" t="s">
        <v>17272</v>
      </c>
      <c r="M1154" s="120">
        <v>1080700131</v>
      </c>
      <c r="N1154" s="120" t="s">
        <v>4281</v>
      </c>
      <c r="O1154" s="125"/>
    </row>
    <row r="1155" spans="1:15" ht="14.4" customHeight="1">
      <c r="A1155" s="118">
        <v>10172823</v>
      </c>
      <c r="B1155" s="119">
        <v>42388</v>
      </c>
      <c r="C1155" s="125" t="s">
        <v>65</v>
      </c>
      <c r="D1155" s="120" t="s">
        <v>1792</v>
      </c>
      <c r="E1155" s="120" t="s">
        <v>17661</v>
      </c>
      <c r="F1155" s="125" t="s">
        <v>17664</v>
      </c>
      <c r="G1155" s="121" t="s">
        <v>9510</v>
      </c>
      <c r="H1155" s="122" t="s">
        <v>17503</v>
      </c>
      <c r="I1155" s="120" t="s">
        <v>390</v>
      </c>
      <c r="J1155" s="120" t="s">
        <v>4299</v>
      </c>
      <c r="K1155" s="123">
        <v>7572.45</v>
      </c>
      <c r="L1155" s="124" t="s">
        <v>17277</v>
      </c>
      <c r="M1155" s="120">
        <v>1080700132</v>
      </c>
      <c r="N1155" s="120" t="s">
        <v>4281</v>
      </c>
      <c r="O1155" s="125"/>
    </row>
    <row r="1156" spans="1:15" ht="14.4" customHeight="1">
      <c r="A1156" s="118">
        <v>10172824</v>
      </c>
      <c r="B1156" s="119">
        <v>42388</v>
      </c>
      <c r="C1156" s="125" t="s">
        <v>65</v>
      </c>
      <c r="D1156" s="120" t="s">
        <v>1795</v>
      </c>
      <c r="E1156" s="120" t="s">
        <v>17661</v>
      </c>
      <c r="F1156" s="125" t="s">
        <v>17664</v>
      </c>
      <c r="G1156" s="121" t="s">
        <v>9778</v>
      </c>
      <c r="H1156" s="122" t="s">
        <v>17349</v>
      </c>
      <c r="I1156" s="120" t="s">
        <v>110</v>
      </c>
      <c r="J1156" s="120" t="s">
        <v>4299</v>
      </c>
      <c r="K1156" s="123">
        <v>5577.45</v>
      </c>
      <c r="L1156" s="124" t="s">
        <v>17303</v>
      </c>
      <c r="M1156" s="120">
        <v>1080700133</v>
      </c>
      <c r="N1156" s="120" t="s">
        <v>4281</v>
      </c>
      <c r="O1156" s="125"/>
    </row>
    <row r="1157" spans="1:15" ht="14.4" customHeight="1">
      <c r="A1157" s="118">
        <v>10172825</v>
      </c>
      <c r="B1157" s="119">
        <v>42388</v>
      </c>
      <c r="C1157" s="125" t="s">
        <v>65</v>
      </c>
      <c r="D1157" s="120" t="s">
        <v>1795</v>
      </c>
      <c r="E1157" s="120" t="s">
        <v>17661</v>
      </c>
      <c r="F1157" s="125" t="s">
        <v>17664</v>
      </c>
      <c r="G1157" s="121" t="s">
        <v>9778</v>
      </c>
      <c r="H1157" s="122" t="s">
        <v>17349</v>
      </c>
      <c r="I1157" s="120" t="s">
        <v>110</v>
      </c>
      <c r="J1157" s="120" t="s">
        <v>4299</v>
      </c>
      <c r="K1157" s="123">
        <v>5577.45</v>
      </c>
      <c r="L1157" s="124" t="s">
        <v>17303</v>
      </c>
      <c r="M1157" s="120">
        <v>1080700134</v>
      </c>
      <c r="N1157" s="120" t="s">
        <v>4281</v>
      </c>
      <c r="O1157" s="125"/>
    </row>
    <row r="1158" spans="1:15" ht="14.4" customHeight="1">
      <c r="A1158" s="118">
        <v>10172834</v>
      </c>
      <c r="B1158" s="119">
        <v>42388</v>
      </c>
      <c r="C1158" s="125" t="s">
        <v>65</v>
      </c>
      <c r="D1158" s="120" t="s">
        <v>1804</v>
      </c>
      <c r="E1158" s="120" t="s">
        <v>17661</v>
      </c>
      <c r="F1158" s="125" t="s">
        <v>17664</v>
      </c>
      <c r="G1158" s="121" t="s">
        <v>9880</v>
      </c>
      <c r="H1158" s="122" t="s">
        <v>17428</v>
      </c>
      <c r="I1158" s="120" t="s">
        <v>110</v>
      </c>
      <c r="J1158" s="120" t="s">
        <v>6372</v>
      </c>
      <c r="K1158" s="123">
        <v>1745.91</v>
      </c>
      <c r="L1158" s="124" t="s">
        <v>17288</v>
      </c>
      <c r="M1158" s="120" t="s">
        <v>1805</v>
      </c>
      <c r="N1158" s="120" t="s">
        <v>4281</v>
      </c>
      <c r="O1158" s="125"/>
    </row>
    <row r="1159" spans="1:15" ht="14.4" customHeight="1">
      <c r="A1159" s="118">
        <v>10172835</v>
      </c>
      <c r="B1159" s="119">
        <v>42388</v>
      </c>
      <c r="C1159" s="125" t="s">
        <v>65</v>
      </c>
      <c r="D1159" s="120" t="s">
        <v>1804</v>
      </c>
      <c r="E1159" s="120" t="s">
        <v>17661</v>
      </c>
      <c r="F1159" s="125" t="s">
        <v>17664</v>
      </c>
      <c r="G1159" s="121" t="s">
        <v>10083</v>
      </c>
      <c r="H1159" s="122" t="s">
        <v>17429</v>
      </c>
      <c r="I1159" s="120" t="s">
        <v>110</v>
      </c>
      <c r="J1159" s="120" t="s">
        <v>6373</v>
      </c>
      <c r="K1159" s="123">
        <v>1745.91</v>
      </c>
      <c r="L1159" s="124" t="s">
        <v>17288</v>
      </c>
      <c r="M1159" s="120" t="s">
        <v>1807</v>
      </c>
      <c r="N1159" s="120" t="s">
        <v>4281</v>
      </c>
      <c r="O1159" s="125"/>
    </row>
    <row r="1160" spans="1:15" ht="14.4" customHeight="1">
      <c r="A1160" s="118">
        <v>10172836</v>
      </c>
      <c r="B1160" s="119">
        <v>42388</v>
      </c>
      <c r="C1160" s="125" t="s">
        <v>65</v>
      </c>
      <c r="D1160" s="120" t="s">
        <v>1804</v>
      </c>
      <c r="E1160" s="120" t="s">
        <v>17661</v>
      </c>
      <c r="F1160" s="125" t="s">
        <v>17664</v>
      </c>
      <c r="G1160" s="121" t="s">
        <v>9880</v>
      </c>
      <c r="H1160" s="122" t="s">
        <v>17428</v>
      </c>
      <c r="I1160" s="120" t="s">
        <v>110</v>
      </c>
      <c r="J1160" s="120" t="s">
        <v>1956</v>
      </c>
      <c r="K1160" s="123">
        <v>1745.91</v>
      </c>
      <c r="L1160" s="124" t="s">
        <v>17288</v>
      </c>
      <c r="M1160" s="120" t="s">
        <v>1808</v>
      </c>
      <c r="N1160" s="120" t="s">
        <v>4281</v>
      </c>
      <c r="O1160" s="125"/>
    </row>
    <row r="1161" spans="1:15" ht="14.4" customHeight="1">
      <c r="A1161" s="118">
        <v>10172837</v>
      </c>
      <c r="B1161" s="119">
        <v>42388</v>
      </c>
      <c r="C1161" s="125" t="s">
        <v>65</v>
      </c>
      <c r="D1161" s="120" t="s">
        <v>1804</v>
      </c>
      <c r="E1161" s="120" t="s">
        <v>17661</v>
      </c>
      <c r="F1161" s="125" t="s">
        <v>17664</v>
      </c>
      <c r="G1161" s="121" t="s">
        <v>9880</v>
      </c>
      <c r="H1161" s="122" t="s">
        <v>17428</v>
      </c>
      <c r="I1161" s="120" t="s">
        <v>110</v>
      </c>
      <c r="J1161" s="120" t="s">
        <v>6005</v>
      </c>
      <c r="K1161" s="123">
        <v>1745.91</v>
      </c>
      <c r="L1161" s="124" t="s">
        <v>17288</v>
      </c>
      <c r="M1161" s="120" t="s">
        <v>1809</v>
      </c>
      <c r="N1161" s="120" t="s">
        <v>4281</v>
      </c>
      <c r="O1161" s="125"/>
    </row>
    <row r="1162" spans="1:15" ht="14.4" customHeight="1">
      <c r="A1162" s="118">
        <v>10172931</v>
      </c>
      <c r="B1162" s="119">
        <v>42388</v>
      </c>
      <c r="C1162" s="125" t="s">
        <v>65</v>
      </c>
      <c r="D1162" s="120" t="s">
        <v>1819</v>
      </c>
      <c r="E1162" s="120" t="s">
        <v>17661</v>
      </c>
      <c r="F1162" s="125" t="s">
        <v>17664</v>
      </c>
      <c r="G1162" s="121" t="s">
        <v>9732</v>
      </c>
      <c r="H1162" s="122" t="s">
        <v>17557</v>
      </c>
      <c r="I1162" s="120" t="s">
        <v>4716</v>
      </c>
      <c r="J1162" s="120" t="s">
        <v>4716</v>
      </c>
      <c r="K1162" s="123">
        <v>3367.29</v>
      </c>
      <c r="L1162" s="124" t="s">
        <v>17300</v>
      </c>
      <c r="M1162" s="120">
        <v>5092725288</v>
      </c>
      <c r="N1162" s="120" t="s">
        <v>4301</v>
      </c>
      <c r="O1162" s="125"/>
    </row>
    <row r="1163" spans="1:15" ht="14.4" customHeight="1">
      <c r="A1163" s="118">
        <v>10173383</v>
      </c>
      <c r="B1163" s="119">
        <v>42388</v>
      </c>
      <c r="C1163" s="125" t="s">
        <v>65</v>
      </c>
      <c r="D1163" s="120" t="s">
        <v>1760</v>
      </c>
      <c r="E1163" s="120" t="s">
        <v>17661</v>
      </c>
      <c r="F1163" s="125" t="s">
        <v>17664</v>
      </c>
      <c r="G1163" s="121" t="s">
        <v>9504</v>
      </c>
      <c r="H1163" s="122" t="s">
        <v>7695</v>
      </c>
      <c r="I1163" s="120">
        <v>401.45</v>
      </c>
      <c r="J1163" s="120" t="s">
        <v>4580</v>
      </c>
      <c r="K1163" s="123">
        <v>1137</v>
      </c>
      <c r="L1163" s="124" t="s">
        <v>17271</v>
      </c>
      <c r="M1163" s="120" t="s">
        <v>1828</v>
      </c>
      <c r="N1163" s="120" t="s">
        <v>13201</v>
      </c>
      <c r="O1163" s="125"/>
    </row>
    <row r="1164" spans="1:15" ht="14.4" customHeight="1">
      <c r="A1164" s="118">
        <v>10173841</v>
      </c>
      <c r="B1164" s="119">
        <v>42388</v>
      </c>
      <c r="C1164" s="125" t="s">
        <v>65</v>
      </c>
      <c r="D1164" s="120" t="s">
        <v>1785</v>
      </c>
      <c r="E1164" s="120" t="s">
        <v>17661</v>
      </c>
      <c r="F1164" s="125" t="s">
        <v>17664</v>
      </c>
      <c r="G1164" s="121" t="s">
        <v>9504</v>
      </c>
      <c r="H1164" s="122" t="s">
        <v>7695</v>
      </c>
      <c r="I1164" s="120">
        <v>401.7</v>
      </c>
      <c r="J1164" s="120" t="s">
        <v>4594</v>
      </c>
      <c r="K1164" s="123">
        <v>2065.21</v>
      </c>
      <c r="L1164" s="124" t="s">
        <v>17283</v>
      </c>
      <c r="M1164" s="120" t="s">
        <v>1841</v>
      </c>
      <c r="N1164" s="120" t="s">
        <v>6563</v>
      </c>
      <c r="O1164" s="125"/>
    </row>
    <row r="1165" spans="1:15" ht="14.4" customHeight="1">
      <c r="A1165" s="118">
        <v>10173902</v>
      </c>
      <c r="B1165" s="119">
        <v>42388</v>
      </c>
      <c r="C1165" s="125" t="s">
        <v>65</v>
      </c>
      <c r="D1165" s="120" t="s">
        <v>1843</v>
      </c>
      <c r="E1165" s="120" t="s">
        <v>17661</v>
      </c>
      <c r="F1165" s="125" t="s">
        <v>17664</v>
      </c>
      <c r="G1165" s="121" t="s">
        <v>9504</v>
      </c>
      <c r="H1165" s="122" t="s">
        <v>7695</v>
      </c>
      <c r="I1165" s="120">
        <v>401.42</v>
      </c>
      <c r="J1165" s="120" t="s">
        <v>4299</v>
      </c>
      <c r="K1165" s="123">
        <v>4459.3500000000004</v>
      </c>
      <c r="L1165" s="124" t="s">
        <v>17278</v>
      </c>
      <c r="M1165" s="120" t="s">
        <v>1844</v>
      </c>
      <c r="N1165" s="120" t="s">
        <v>4281</v>
      </c>
      <c r="O1165" s="125"/>
    </row>
    <row r="1166" spans="1:15" ht="13.05" customHeight="1">
      <c r="A1166" s="118">
        <v>10173903</v>
      </c>
      <c r="B1166" s="119">
        <v>42388</v>
      </c>
      <c r="C1166" s="125" t="s">
        <v>65</v>
      </c>
      <c r="D1166" s="120" t="s">
        <v>1847</v>
      </c>
      <c r="E1166" s="120">
        <v>830</v>
      </c>
      <c r="F1166" s="125" t="s">
        <v>3800</v>
      </c>
      <c r="G1166" s="121" t="s">
        <v>9510</v>
      </c>
      <c r="H1166" s="122" t="s">
        <v>17503</v>
      </c>
      <c r="I1166" s="120" t="s">
        <v>272</v>
      </c>
      <c r="J1166" s="120" t="s">
        <v>110</v>
      </c>
      <c r="K1166" s="123">
        <v>2134.35</v>
      </c>
      <c r="L1166" s="124" t="s">
        <v>17272</v>
      </c>
      <c r="M1166" s="120" t="s">
        <v>1848</v>
      </c>
      <c r="N1166" s="120" t="s">
        <v>4281</v>
      </c>
      <c r="O1166" s="125"/>
    </row>
    <row r="1167" spans="1:15" ht="13.05" customHeight="1">
      <c r="A1167" s="118">
        <v>10173905</v>
      </c>
      <c r="B1167" s="119">
        <v>42388</v>
      </c>
      <c r="C1167" s="125" t="s">
        <v>65</v>
      </c>
      <c r="D1167" s="120" t="s">
        <v>1847</v>
      </c>
      <c r="E1167" s="120">
        <v>830</v>
      </c>
      <c r="F1167" s="125" t="s">
        <v>3800</v>
      </c>
      <c r="G1167" s="121" t="s">
        <v>9510</v>
      </c>
      <c r="H1167" s="122" t="s">
        <v>17503</v>
      </c>
      <c r="I1167" s="120" t="s">
        <v>272</v>
      </c>
      <c r="J1167" s="120" t="s">
        <v>110</v>
      </c>
      <c r="K1167" s="123">
        <v>2134.35</v>
      </c>
      <c r="L1167" s="124" t="s">
        <v>17272</v>
      </c>
      <c r="M1167" s="120" t="s">
        <v>1850</v>
      </c>
      <c r="N1167" s="120" t="s">
        <v>4281</v>
      </c>
      <c r="O1167" s="125"/>
    </row>
    <row r="1168" spans="1:15" ht="13.05" customHeight="1">
      <c r="A1168" s="118">
        <v>10173906</v>
      </c>
      <c r="B1168" s="119">
        <v>42388</v>
      </c>
      <c r="C1168" s="125" t="s">
        <v>65</v>
      </c>
      <c r="D1168" s="120" t="s">
        <v>1851</v>
      </c>
      <c r="E1168" s="120">
        <v>2851</v>
      </c>
      <c r="F1168" s="125" t="s">
        <v>17664</v>
      </c>
      <c r="G1168" s="121" t="s">
        <v>16739</v>
      </c>
      <c r="H1168" s="122" t="s">
        <v>16740</v>
      </c>
      <c r="I1168" s="120" t="s">
        <v>110</v>
      </c>
      <c r="J1168" s="120" t="s">
        <v>110</v>
      </c>
      <c r="K1168" s="123">
        <v>7598.5</v>
      </c>
      <c r="L1168" s="124" t="s">
        <v>12825</v>
      </c>
      <c r="M1168" s="120" t="s">
        <v>1852</v>
      </c>
      <c r="N1168" s="120" t="s">
        <v>4281</v>
      </c>
      <c r="O1168" s="125"/>
    </row>
    <row r="1169" spans="1:15" ht="13.05" customHeight="1">
      <c r="A1169" s="118">
        <v>10174032</v>
      </c>
      <c r="B1169" s="119">
        <v>42388</v>
      </c>
      <c r="C1169" s="125" t="s">
        <v>65</v>
      </c>
      <c r="D1169" s="120" t="s">
        <v>1851</v>
      </c>
      <c r="E1169" s="120">
        <v>2851</v>
      </c>
      <c r="F1169" s="125" t="s">
        <v>17664</v>
      </c>
      <c r="G1169" s="121" t="s">
        <v>15919</v>
      </c>
      <c r="H1169" s="122" t="s">
        <v>17383</v>
      </c>
      <c r="I1169" s="120" t="s">
        <v>110</v>
      </c>
      <c r="J1169" s="120" t="s">
        <v>110</v>
      </c>
      <c r="K1169" s="123">
        <v>7598.5</v>
      </c>
      <c r="L1169" s="124" t="s">
        <v>12825</v>
      </c>
      <c r="M1169" s="120" t="s">
        <v>8261</v>
      </c>
      <c r="N1169" s="120" t="s">
        <v>4281</v>
      </c>
      <c r="O1169" s="125"/>
    </row>
    <row r="1170" spans="1:15" ht="14.4" customHeight="1">
      <c r="A1170" s="118">
        <v>10174033</v>
      </c>
      <c r="B1170" s="119">
        <v>42388</v>
      </c>
      <c r="C1170" s="125" t="s">
        <v>65</v>
      </c>
      <c r="D1170" s="120" t="s">
        <v>1851</v>
      </c>
      <c r="E1170" s="120" t="s">
        <v>1851</v>
      </c>
      <c r="F1170" s="125" t="s">
        <v>17664</v>
      </c>
      <c r="G1170" s="121" t="s">
        <v>16562</v>
      </c>
      <c r="H1170" s="122" t="s">
        <v>17532</v>
      </c>
      <c r="I1170" s="120" t="s">
        <v>110</v>
      </c>
      <c r="J1170" s="120" t="s">
        <v>110</v>
      </c>
      <c r="K1170" s="123">
        <v>7598.5</v>
      </c>
      <c r="L1170" s="124" t="s">
        <v>12825</v>
      </c>
      <c r="M1170" s="120" t="s">
        <v>1857</v>
      </c>
      <c r="N1170" s="120" t="s">
        <v>4281</v>
      </c>
      <c r="O1170" s="125"/>
    </row>
    <row r="1171" spans="1:15" ht="14.4" customHeight="1">
      <c r="A1171" s="118">
        <v>10174034</v>
      </c>
      <c r="B1171" s="119">
        <v>42388</v>
      </c>
      <c r="C1171" s="125" t="s">
        <v>65</v>
      </c>
      <c r="D1171" s="120" t="s">
        <v>1851</v>
      </c>
      <c r="E1171" s="120" t="s">
        <v>17661</v>
      </c>
      <c r="F1171" s="125" t="s">
        <v>17664</v>
      </c>
      <c r="G1171" s="121" t="s">
        <v>9504</v>
      </c>
      <c r="H1171" s="122" t="s">
        <v>7695</v>
      </c>
      <c r="I1171" s="120" t="s">
        <v>5544</v>
      </c>
      <c r="J1171" s="120" t="s">
        <v>5957</v>
      </c>
      <c r="K1171" s="123">
        <v>7598.5</v>
      </c>
      <c r="L1171" s="124" t="s">
        <v>17300</v>
      </c>
      <c r="M1171" s="120" t="s">
        <v>1858</v>
      </c>
      <c r="N1171" s="120" t="s">
        <v>4281</v>
      </c>
      <c r="O1171" s="125"/>
    </row>
    <row r="1172" spans="1:15" ht="14.4" customHeight="1">
      <c r="A1172" s="118">
        <v>10174035</v>
      </c>
      <c r="B1172" s="119">
        <v>42388</v>
      </c>
      <c r="C1172" s="125" t="s">
        <v>65</v>
      </c>
      <c r="D1172" s="120" t="s">
        <v>1851</v>
      </c>
      <c r="E1172" s="120">
        <v>2851</v>
      </c>
      <c r="F1172" s="125" t="s">
        <v>17664</v>
      </c>
      <c r="G1172" s="121" t="s">
        <v>11182</v>
      </c>
      <c r="H1172" s="122" t="s">
        <v>17516</v>
      </c>
      <c r="I1172" s="120" t="s">
        <v>110</v>
      </c>
      <c r="J1172" s="120" t="s">
        <v>110</v>
      </c>
      <c r="K1172" s="123">
        <v>7598.5</v>
      </c>
      <c r="L1172" s="124" t="s">
        <v>12825</v>
      </c>
      <c r="M1172" s="120" t="s">
        <v>1859</v>
      </c>
      <c r="N1172" s="120" t="s">
        <v>4281</v>
      </c>
      <c r="O1172" s="125"/>
    </row>
    <row r="1173" spans="1:15" ht="14.4" customHeight="1">
      <c r="A1173" s="118">
        <v>10174036</v>
      </c>
      <c r="B1173" s="119">
        <v>42388</v>
      </c>
      <c r="C1173" s="125" t="s">
        <v>65</v>
      </c>
      <c r="D1173" s="120" t="s">
        <v>1851</v>
      </c>
      <c r="E1173" s="120" t="s">
        <v>17661</v>
      </c>
      <c r="F1173" s="125" t="s">
        <v>17664</v>
      </c>
      <c r="G1173" s="121" t="s">
        <v>16306</v>
      </c>
      <c r="H1173" s="122" t="s">
        <v>17475</v>
      </c>
      <c r="I1173" s="120" t="s">
        <v>110</v>
      </c>
      <c r="J1173" s="120" t="s">
        <v>4299</v>
      </c>
      <c r="K1173" s="123">
        <v>7598.5</v>
      </c>
      <c r="L1173" s="124" t="s">
        <v>12825</v>
      </c>
      <c r="M1173" s="120" t="s">
        <v>1860</v>
      </c>
      <c r="N1173" s="120" t="s">
        <v>4281</v>
      </c>
      <c r="O1173" s="125"/>
    </row>
    <row r="1174" spans="1:15" ht="14.4" customHeight="1">
      <c r="A1174" s="118">
        <v>10174038</v>
      </c>
      <c r="B1174" s="119">
        <v>42388</v>
      </c>
      <c r="C1174" s="125" t="s">
        <v>65</v>
      </c>
      <c r="D1174" s="120" t="s">
        <v>1851</v>
      </c>
      <c r="E1174" s="120" t="s">
        <v>17661</v>
      </c>
      <c r="F1174" s="125" t="s">
        <v>17664</v>
      </c>
      <c r="G1174" s="121" t="s">
        <v>16903</v>
      </c>
      <c r="H1174" s="122" t="s">
        <v>17604</v>
      </c>
      <c r="I1174" s="120" t="s">
        <v>110</v>
      </c>
      <c r="J1174" s="120" t="s">
        <v>5959</v>
      </c>
      <c r="K1174" s="123">
        <v>7598.5</v>
      </c>
      <c r="L1174" s="124" t="s">
        <v>12825</v>
      </c>
      <c r="M1174" s="120" t="s">
        <v>1863</v>
      </c>
      <c r="N1174" s="120" t="s">
        <v>4281</v>
      </c>
      <c r="O1174" s="125"/>
    </row>
    <row r="1175" spans="1:15" ht="14.4" customHeight="1">
      <c r="A1175" s="118">
        <v>10174039</v>
      </c>
      <c r="B1175" s="119">
        <v>42388</v>
      </c>
      <c r="C1175" s="125" t="s">
        <v>65</v>
      </c>
      <c r="D1175" s="120" t="s">
        <v>1851</v>
      </c>
      <c r="E1175" s="120" t="s">
        <v>17661</v>
      </c>
      <c r="F1175" s="125" t="s">
        <v>17664</v>
      </c>
      <c r="G1175" s="121" t="s">
        <v>16374</v>
      </c>
      <c r="H1175" s="122" t="s">
        <v>17494</v>
      </c>
      <c r="I1175" s="120" t="s">
        <v>12292</v>
      </c>
      <c r="J1175" s="120" t="s">
        <v>12292</v>
      </c>
      <c r="K1175" s="123">
        <v>7598.5</v>
      </c>
      <c r="L1175" s="124" t="s">
        <v>17301</v>
      </c>
      <c r="M1175" s="120" t="s">
        <v>1864</v>
      </c>
      <c r="N1175" s="120" t="s">
        <v>4281</v>
      </c>
      <c r="O1175" s="125"/>
    </row>
    <row r="1176" spans="1:15" ht="14.4" customHeight="1">
      <c r="A1176" s="118">
        <v>10174040</v>
      </c>
      <c r="B1176" s="119">
        <v>42388</v>
      </c>
      <c r="C1176" s="125" t="s">
        <v>65</v>
      </c>
      <c r="D1176" s="120" t="s">
        <v>1851</v>
      </c>
      <c r="E1176" s="120" t="s">
        <v>17661</v>
      </c>
      <c r="F1176" s="125" t="s">
        <v>17664</v>
      </c>
      <c r="G1176" s="121" t="s">
        <v>16214</v>
      </c>
      <c r="H1176" s="122" t="s">
        <v>17449</v>
      </c>
      <c r="I1176" s="120" t="s">
        <v>110</v>
      </c>
      <c r="J1176" s="120" t="s">
        <v>4299</v>
      </c>
      <c r="K1176" s="123">
        <v>7598.5</v>
      </c>
      <c r="L1176" s="124" t="s">
        <v>12825</v>
      </c>
      <c r="M1176" s="120" t="s">
        <v>1866</v>
      </c>
      <c r="N1176" s="120" t="s">
        <v>4281</v>
      </c>
      <c r="O1176" s="125"/>
    </row>
    <row r="1177" spans="1:15" ht="14.4" customHeight="1">
      <c r="A1177" s="118">
        <v>10174041</v>
      </c>
      <c r="B1177" s="119">
        <v>42388</v>
      </c>
      <c r="C1177" s="125" t="s">
        <v>65</v>
      </c>
      <c r="D1177" s="120" t="s">
        <v>1851</v>
      </c>
      <c r="E1177" s="120">
        <v>2851</v>
      </c>
      <c r="F1177" s="125" t="s">
        <v>17664</v>
      </c>
      <c r="G1177" s="121" t="s">
        <v>16602</v>
      </c>
      <c r="H1177" s="122" t="s">
        <v>16603</v>
      </c>
      <c r="I1177" s="120" t="s">
        <v>110</v>
      </c>
      <c r="J1177" s="120" t="s">
        <v>110</v>
      </c>
      <c r="K1177" s="123">
        <v>7598.5</v>
      </c>
      <c r="L1177" s="124" t="s">
        <v>12825</v>
      </c>
      <c r="M1177" s="120" t="s">
        <v>1867</v>
      </c>
      <c r="N1177" s="120" t="s">
        <v>4281</v>
      </c>
      <c r="O1177" s="125"/>
    </row>
    <row r="1178" spans="1:15" ht="14.4" customHeight="1">
      <c r="A1178" s="118">
        <v>10174042</v>
      </c>
      <c r="B1178" s="119">
        <v>42388</v>
      </c>
      <c r="C1178" s="125" t="s">
        <v>65</v>
      </c>
      <c r="D1178" s="120" t="s">
        <v>1851</v>
      </c>
      <c r="E1178" s="120" t="s">
        <v>17661</v>
      </c>
      <c r="F1178" s="125" t="s">
        <v>17664</v>
      </c>
      <c r="G1178" s="121" t="s">
        <v>16658</v>
      </c>
      <c r="H1178" s="122" t="s">
        <v>17547</v>
      </c>
      <c r="I1178" s="120" t="s">
        <v>110</v>
      </c>
      <c r="J1178" s="120" t="s">
        <v>4299</v>
      </c>
      <c r="K1178" s="123">
        <v>7598.5</v>
      </c>
      <c r="L1178" s="124" t="s">
        <v>12825</v>
      </c>
      <c r="M1178" s="120" t="s">
        <v>1868</v>
      </c>
      <c r="N1178" s="120" t="s">
        <v>4281</v>
      </c>
      <c r="O1178" s="125"/>
    </row>
    <row r="1179" spans="1:15" ht="14.4" customHeight="1">
      <c r="A1179" s="118">
        <v>10174043</v>
      </c>
      <c r="B1179" s="119">
        <v>42388</v>
      </c>
      <c r="C1179" s="125" t="s">
        <v>65</v>
      </c>
      <c r="D1179" s="120" t="s">
        <v>1851</v>
      </c>
      <c r="E1179" s="120">
        <v>2851</v>
      </c>
      <c r="F1179" s="125" t="s">
        <v>17664</v>
      </c>
      <c r="G1179" s="121" t="s">
        <v>9786</v>
      </c>
      <c r="H1179" s="122" t="s">
        <v>17362</v>
      </c>
      <c r="I1179" s="120" t="s">
        <v>110</v>
      </c>
      <c r="J1179" s="120" t="s">
        <v>5329</v>
      </c>
      <c r="K1179" s="123">
        <v>7598.5</v>
      </c>
      <c r="L1179" s="124" t="s">
        <v>12825</v>
      </c>
      <c r="M1179" s="120" t="s">
        <v>1869</v>
      </c>
      <c r="N1179" s="120" t="s">
        <v>4281</v>
      </c>
      <c r="O1179" s="125"/>
    </row>
    <row r="1180" spans="1:15" ht="14.4" customHeight="1">
      <c r="A1180" s="118">
        <v>10174044</v>
      </c>
      <c r="B1180" s="119">
        <v>42388</v>
      </c>
      <c r="C1180" s="125" t="s">
        <v>65</v>
      </c>
      <c r="D1180" s="120" t="s">
        <v>1851</v>
      </c>
      <c r="E1180" s="120">
        <v>2851</v>
      </c>
      <c r="F1180" s="125" t="s">
        <v>17664</v>
      </c>
      <c r="G1180" s="121" t="s">
        <v>9788</v>
      </c>
      <c r="H1180" s="122" t="s">
        <v>17359</v>
      </c>
      <c r="I1180" s="120" t="s">
        <v>110</v>
      </c>
      <c r="J1180" s="120" t="s">
        <v>110</v>
      </c>
      <c r="K1180" s="123">
        <v>7598.5</v>
      </c>
      <c r="L1180" s="124" t="s">
        <v>12825</v>
      </c>
      <c r="M1180" s="120" t="s">
        <v>1870</v>
      </c>
      <c r="N1180" s="120" t="s">
        <v>4281</v>
      </c>
      <c r="O1180" s="125"/>
    </row>
    <row r="1181" spans="1:15" ht="14.4" customHeight="1">
      <c r="A1181" s="118">
        <v>10174045</v>
      </c>
      <c r="B1181" s="119">
        <v>42388</v>
      </c>
      <c r="C1181" s="125" t="s">
        <v>65</v>
      </c>
      <c r="D1181" s="120" t="s">
        <v>1851</v>
      </c>
      <c r="E1181" s="120">
        <v>2851</v>
      </c>
      <c r="F1181" s="125" t="s">
        <v>17664</v>
      </c>
      <c r="G1181" s="121" t="s">
        <v>15935</v>
      </c>
      <c r="H1181" s="122" t="s">
        <v>17389</v>
      </c>
      <c r="I1181" s="120" t="s">
        <v>110</v>
      </c>
      <c r="J1181" s="120" t="s">
        <v>110</v>
      </c>
      <c r="K1181" s="123">
        <v>7598.5</v>
      </c>
      <c r="L1181" s="124" t="s">
        <v>17281</v>
      </c>
      <c r="M1181" s="120" t="s">
        <v>1871</v>
      </c>
      <c r="N1181" s="120" t="s">
        <v>4281</v>
      </c>
      <c r="O1181" s="125"/>
    </row>
    <row r="1182" spans="1:15" ht="14.4" customHeight="1">
      <c r="A1182" s="118">
        <v>10174294</v>
      </c>
      <c r="B1182" s="119">
        <v>42388</v>
      </c>
      <c r="C1182" s="125" t="s">
        <v>65</v>
      </c>
      <c r="D1182" s="120" t="s">
        <v>1883</v>
      </c>
      <c r="E1182" s="120" t="s">
        <v>17661</v>
      </c>
      <c r="F1182" s="125" t="s">
        <v>17664</v>
      </c>
      <c r="G1182" s="121" t="s">
        <v>9504</v>
      </c>
      <c r="H1182" s="122" t="s">
        <v>7695</v>
      </c>
      <c r="I1182" s="120">
        <v>401.45</v>
      </c>
      <c r="J1182" s="120" t="s">
        <v>457</v>
      </c>
      <c r="K1182" s="123">
        <v>1399</v>
      </c>
      <c r="L1182" s="124" t="s">
        <v>17301</v>
      </c>
      <c r="M1182" s="120" t="s">
        <v>1884</v>
      </c>
      <c r="N1182" s="120" t="s">
        <v>6542</v>
      </c>
      <c r="O1182" s="125"/>
    </row>
    <row r="1183" spans="1:15" ht="14.4" customHeight="1">
      <c r="A1183" s="118">
        <v>10174295</v>
      </c>
      <c r="B1183" s="119">
        <v>42388</v>
      </c>
      <c r="C1183" s="125" t="s">
        <v>65</v>
      </c>
      <c r="D1183" s="120" t="s">
        <v>1883</v>
      </c>
      <c r="E1183" s="120" t="s">
        <v>17661</v>
      </c>
      <c r="F1183" s="125" t="s">
        <v>17664</v>
      </c>
      <c r="G1183" s="121" t="s">
        <v>9504</v>
      </c>
      <c r="H1183" s="122" t="s">
        <v>7695</v>
      </c>
      <c r="I1183" s="120">
        <v>401.43</v>
      </c>
      <c r="J1183" s="120" t="s">
        <v>4389</v>
      </c>
      <c r="K1183" s="123">
        <v>1399</v>
      </c>
      <c r="L1183" s="124" t="s">
        <v>17271</v>
      </c>
      <c r="M1183" s="120" t="s">
        <v>1886</v>
      </c>
      <c r="N1183" s="120" t="s">
        <v>4374</v>
      </c>
      <c r="O1183" s="125"/>
    </row>
    <row r="1184" spans="1:15" ht="14.4" customHeight="1">
      <c r="A1184" s="118">
        <v>10174296</v>
      </c>
      <c r="B1184" s="119">
        <v>42388</v>
      </c>
      <c r="C1184" s="125" t="s">
        <v>65</v>
      </c>
      <c r="D1184" s="120" t="s">
        <v>1883</v>
      </c>
      <c r="E1184" s="120" t="s">
        <v>17661</v>
      </c>
      <c r="F1184" s="125" t="s">
        <v>17664</v>
      </c>
      <c r="G1184" s="121" t="s">
        <v>9504</v>
      </c>
      <c r="H1184" s="122" t="s">
        <v>7695</v>
      </c>
      <c r="I1184" s="120">
        <v>401.43</v>
      </c>
      <c r="J1184" s="120" t="s">
        <v>4389</v>
      </c>
      <c r="K1184" s="123">
        <v>1399</v>
      </c>
      <c r="L1184" s="124" t="s">
        <v>17271</v>
      </c>
      <c r="M1184" s="120" t="s">
        <v>1887</v>
      </c>
      <c r="N1184" s="120" t="s">
        <v>4374</v>
      </c>
      <c r="O1184" s="125"/>
    </row>
    <row r="1185" spans="1:15" ht="14.4" customHeight="1">
      <c r="A1185" s="118">
        <v>10174297</v>
      </c>
      <c r="B1185" s="119">
        <v>42388</v>
      </c>
      <c r="C1185" s="125" t="s">
        <v>65</v>
      </c>
      <c r="D1185" s="120" t="s">
        <v>1760</v>
      </c>
      <c r="E1185" s="120" t="s">
        <v>1888</v>
      </c>
      <c r="F1185" s="125" t="s">
        <v>17664</v>
      </c>
      <c r="G1185" s="121" t="s">
        <v>9504</v>
      </c>
      <c r="H1185" s="122" t="s">
        <v>7695</v>
      </c>
      <c r="I1185" s="120">
        <v>401.35</v>
      </c>
      <c r="J1185" s="120" t="s">
        <v>5667</v>
      </c>
      <c r="K1185" s="123">
        <v>1478.72</v>
      </c>
      <c r="L1185" s="124" t="s">
        <v>17271</v>
      </c>
      <c r="M1185" s="120" t="s">
        <v>1889</v>
      </c>
      <c r="N1185" s="120" t="s">
        <v>4500</v>
      </c>
      <c r="O1185" s="125"/>
    </row>
    <row r="1186" spans="1:15" ht="14.4" customHeight="1">
      <c r="A1186" s="118">
        <v>10174298</v>
      </c>
      <c r="B1186" s="119">
        <v>42388</v>
      </c>
      <c r="C1186" s="125" t="s">
        <v>65</v>
      </c>
      <c r="D1186" s="120" t="s">
        <v>1891</v>
      </c>
      <c r="E1186" s="120" t="s">
        <v>17661</v>
      </c>
      <c r="F1186" s="125" t="s">
        <v>17664</v>
      </c>
      <c r="G1186" s="121" t="s">
        <v>9504</v>
      </c>
      <c r="H1186" s="122" t="s">
        <v>7695</v>
      </c>
      <c r="I1186" s="120">
        <v>401.24</v>
      </c>
      <c r="J1186" s="120" t="s">
        <v>4389</v>
      </c>
      <c r="K1186" s="123">
        <v>7095.14</v>
      </c>
      <c r="L1186" s="124" t="s">
        <v>17271</v>
      </c>
      <c r="M1186" s="120" t="s">
        <v>1892</v>
      </c>
      <c r="N1186" s="120" t="s">
        <v>4374</v>
      </c>
      <c r="O1186" s="125"/>
    </row>
    <row r="1187" spans="1:15" ht="14.4" customHeight="1">
      <c r="A1187" s="118">
        <v>10174299</v>
      </c>
      <c r="B1187" s="119">
        <v>42388</v>
      </c>
      <c r="C1187" s="125" t="s">
        <v>65</v>
      </c>
      <c r="D1187" s="120" t="s">
        <v>1894</v>
      </c>
      <c r="E1187" s="120" t="s">
        <v>17661</v>
      </c>
      <c r="F1187" s="125" t="s">
        <v>17664</v>
      </c>
      <c r="G1187" s="121" t="s">
        <v>9504</v>
      </c>
      <c r="H1187" s="122" t="s">
        <v>7695</v>
      </c>
      <c r="I1187" s="120">
        <v>401.24</v>
      </c>
      <c r="J1187" s="120" t="s">
        <v>4389</v>
      </c>
      <c r="K1187" s="123">
        <v>2260.8000000000002</v>
      </c>
      <c r="L1187" s="124" t="s">
        <v>17271</v>
      </c>
      <c r="M1187" s="120" t="s">
        <v>1895</v>
      </c>
      <c r="N1187" s="120" t="s">
        <v>4374</v>
      </c>
      <c r="O1187" s="125"/>
    </row>
    <row r="1188" spans="1:15" ht="14.4" customHeight="1">
      <c r="A1188" s="118">
        <v>10174303</v>
      </c>
      <c r="B1188" s="119">
        <v>42388</v>
      </c>
      <c r="C1188" s="125" t="s">
        <v>65</v>
      </c>
      <c r="D1188" s="120" t="s">
        <v>1899</v>
      </c>
      <c r="E1188" s="120" t="s">
        <v>17661</v>
      </c>
      <c r="F1188" s="125" t="s">
        <v>17664</v>
      </c>
      <c r="G1188" s="121" t="s">
        <v>9504</v>
      </c>
      <c r="H1188" s="122" t="s">
        <v>7695</v>
      </c>
      <c r="I1188" s="120">
        <v>401.45</v>
      </c>
      <c r="J1188" s="120" t="s">
        <v>5820</v>
      </c>
      <c r="K1188" s="123">
        <v>1705</v>
      </c>
      <c r="L1188" s="124" t="s">
        <v>17277</v>
      </c>
      <c r="M1188" s="120" t="s">
        <v>1900</v>
      </c>
      <c r="N1188" s="120" t="s">
        <v>6733</v>
      </c>
      <c r="O1188" s="125"/>
    </row>
    <row r="1189" spans="1:15" ht="14.4" customHeight="1">
      <c r="A1189" s="118">
        <v>10174306</v>
      </c>
      <c r="B1189" s="119">
        <v>42388</v>
      </c>
      <c r="C1189" s="125" t="s">
        <v>65</v>
      </c>
      <c r="D1189" s="120" t="s">
        <v>1902</v>
      </c>
      <c r="E1189" s="120" t="s">
        <v>17661</v>
      </c>
      <c r="F1189" s="125" t="s">
        <v>3800</v>
      </c>
      <c r="G1189" s="121" t="s">
        <v>9504</v>
      </c>
      <c r="H1189" s="122" t="s">
        <v>7695</v>
      </c>
      <c r="I1189" s="120" t="s">
        <v>272</v>
      </c>
      <c r="J1189" s="120" t="s">
        <v>4299</v>
      </c>
      <c r="K1189" s="123">
        <v>11700</v>
      </c>
      <c r="L1189" s="124" t="s">
        <v>17281</v>
      </c>
      <c r="M1189" s="120" t="s">
        <v>1903</v>
      </c>
      <c r="N1189" s="120" t="s">
        <v>4281</v>
      </c>
      <c r="O1189" s="125"/>
    </row>
    <row r="1190" spans="1:15" ht="14.4" customHeight="1">
      <c r="A1190" s="118">
        <v>10174307</v>
      </c>
      <c r="B1190" s="119">
        <v>42388</v>
      </c>
      <c r="C1190" s="125" t="s">
        <v>65</v>
      </c>
      <c r="D1190" s="120" t="s">
        <v>1905</v>
      </c>
      <c r="E1190" s="120" t="s">
        <v>17661</v>
      </c>
      <c r="F1190" s="125" t="s">
        <v>3800</v>
      </c>
      <c r="G1190" s="121" t="s">
        <v>9504</v>
      </c>
      <c r="H1190" s="122" t="s">
        <v>7695</v>
      </c>
      <c r="I1190" s="120" t="s">
        <v>272</v>
      </c>
      <c r="J1190" s="120" t="s">
        <v>272</v>
      </c>
      <c r="K1190" s="123">
        <v>5850</v>
      </c>
      <c r="L1190" s="124" t="s">
        <v>17281</v>
      </c>
      <c r="M1190" s="120" t="s">
        <v>1903</v>
      </c>
      <c r="N1190" s="120" t="s">
        <v>4281</v>
      </c>
      <c r="O1190" s="125"/>
    </row>
    <row r="1191" spans="1:15" ht="14.4" customHeight="1">
      <c r="A1191" s="118">
        <v>10174308</v>
      </c>
      <c r="B1191" s="119">
        <v>42388</v>
      </c>
      <c r="C1191" s="125" t="s">
        <v>65</v>
      </c>
      <c r="D1191" s="120" t="s">
        <v>1906</v>
      </c>
      <c r="E1191" s="120" t="s">
        <v>17661</v>
      </c>
      <c r="F1191" s="125" t="s">
        <v>3800</v>
      </c>
      <c r="G1191" s="121" t="s">
        <v>9504</v>
      </c>
      <c r="H1191" s="122" t="s">
        <v>7695</v>
      </c>
      <c r="I1191" s="120" t="s">
        <v>272</v>
      </c>
      <c r="J1191" s="120" t="s">
        <v>4299</v>
      </c>
      <c r="K1191" s="123">
        <v>11700</v>
      </c>
      <c r="L1191" s="124" t="s">
        <v>17281</v>
      </c>
      <c r="M1191" s="120" t="s">
        <v>1907</v>
      </c>
      <c r="N1191" s="120" t="s">
        <v>4281</v>
      </c>
      <c r="O1191" s="125"/>
    </row>
    <row r="1192" spans="1:15" ht="14.4" customHeight="1">
      <c r="A1192" s="118">
        <v>10174309</v>
      </c>
      <c r="B1192" s="119">
        <v>42388</v>
      </c>
      <c r="C1192" s="125" t="s">
        <v>65</v>
      </c>
      <c r="D1192" s="120" t="s">
        <v>1905</v>
      </c>
      <c r="E1192" s="120">
        <v>7500</v>
      </c>
      <c r="F1192" s="125" t="s">
        <v>3800</v>
      </c>
      <c r="G1192" s="121" t="s">
        <v>9510</v>
      </c>
      <c r="H1192" s="122" t="s">
        <v>17503</v>
      </c>
      <c r="I1192" s="120" t="s">
        <v>272</v>
      </c>
      <c r="J1192" s="120" t="s">
        <v>272</v>
      </c>
      <c r="K1192" s="123">
        <v>5850</v>
      </c>
      <c r="L1192" s="124" t="s">
        <v>17300</v>
      </c>
      <c r="M1192" s="120" t="s">
        <v>8341</v>
      </c>
      <c r="N1192" s="120" t="s">
        <v>4281</v>
      </c>
      <c r="O1192" s="125"/>
    </row>
    <row r="1193" spans="1:15" ht="14.4" customHeight="1">
      <c r="A1193" s="118">
        <v>10174310</v>
      </c>
      <c r="B1193" s="119">
        <v>42388</v>
      </c>
      <c r="C1193" s="125" t="s">
        <v>65</v>
      </c>
      <c r="D1193" s="120" t="s">
        <v>1908</v>
      </c>
      <c r="E1193" s="120" t="s">
        <v>17661</v>
      </c>
      <c r="F1193" s="125" t="s">
        <v>3800</v>
      </c>
      <c r="G1193" s="121" t="s">
        <v>9504</v>
      </c>
      <c r="H1193" s="122" t="s">
        <v>7695</v>
      </c>
      <c r="I1193" s="120" t="s">
        <v>110</v>
      </c>
      <c r="J1193" s="120" t="s">
        <v>4299</v>
      </c>
      <c r="K1193" s="123">
        <v>5196.75</v>
      </c>
      <c r="L1193" s="124" t="s">
        <v>12825</v>
      </c>
      <c r="M1193" s="120" t="s">
        <v>1909</v>
      </c>
      <c r="N1193" s="120" t="s">
        <v>4281</v>
      </c>
      <c r="O1193" s="125"/>
    </row>
    <row r="1194" spans="1:15" ht="14.4" customHeight="1">
      <c r="A1194" s="118">
        <v>10174311</v>
      </c>
      <c r="B1194" s="119">
        <v>42388</v>
      </c>
      <c r="C1194" s="125" t="s">
        <v>65</v>
      </c>
      <c r="D1194" s="120" t="s">
        <v>1908</v>
      </c>
      <c r="E1194" s="120" t="s">
        <v>958</v>
      </c>
      <c r="F1194" s="125" t="s">
        <v>17664</v>
      </c>
      <c r="G1194" s="121" t="s">
        <v>10408</v>
      </c>
      <c r="H1194" s="122" t="s">
        <v>17574</v>
      </c>
      <c r="I1194" s="120" t="s">
        <v>110</v>
      </c>
      <c r="J1194" s="120" t="s">
        <v>390</v>
      </c>
      <c r="K1194" s="123">
        <v>5196.75</v>
      </c>
      <c r="L1194" s="124" t="s">
        <v>12825</v>
      </c>
      <c r="M1194" s="120" t="s">
        <v>1911</v>
      </c>
      <c r="N1194" s="120" t="s">
        <v>4281</v>
      </c>
      <c r="O1194" s="125"/>
    </row>
    <row r="1195" spans="1:15" ht="14.4" customHeight="1">
      <c r="A1195" s="118">
        <v>10174312</v>
      </c>
      <c r="B1195" s="119">
        <v>42388</v>
      </c>
      <c r="C1195" s="125" t="s">
        <v>65</v>
      </c>
      <c r="D1195" s="120" t="s">
        <v>1908</v>
      </c>
      <c r="E1195" s="120" t="s">
        <v>958</v>
      </c>
      <c r="F1195" s="125" t="s">
        <v>3800</v>
      </c>
      <c r="G1195" s="121" t="s">
        <v>16823</v>
      </c>
      <c r="H1195" s="122" t="s">
        <v>17578</v>
      </c>
      <c r="I1195" s="120" t="s">
        <v>110</v>
      </c>
      <c r="J1195" s="120" t="s">
        <v>390</v>
      </c>
      <c r="K1195" s="123">
        <v>5196.75</v>
      </c>
      <c r="L1195" s="124" t="s">
        <v>12825</v>
      </c>
      <c r="M1195" s="120" t="s">
        <v>1912</v>
      </c>
      <c r="N1195" s="120" t="s">
        <v>4281</v>
      </c>
      <c r="O1195" s="125"/>
    </row>
    <row r="1196" spans="1:15" ht="14.4" customHeight="1">
      <c r="A1196" s="118">
        <v>10174313</v>
      </c>
      <c r="B1196" s="119">
        <v>42388</v>
      </c>
      <c r="C1196" s="125" t="s">
        <v>65</v>
      </c>
      <c r="D1196" s="120" t="s">
        <v>1908</v>
      </c>
      <c r="E1196" s="120" t="s">
        <v>12077</v>
      </c>
      <c r="F1196" s="125" t="s">
        <v>17664</v>
      </c>
      <c r="G1196" s="121" t="s">
        <v>10372</v>
      </c>
      <c r="H1196" s="122" t="s">
        <v>17363</v>
      </c>
      <c r="I1196" s="120" t="s">
        <v>110</v>
      </c>
      <c r="J1196" s="120" t="s">
        <v>110</v>
      </c>
      <c r="K1196" s="123">
        <v>5196.75</v>
      </c>
      <c r="L1196" s="124" t="s">
        <v>12825</v>
      </c>
      <c r="M1196" s="120" t="s">
        <v>12078</v>
      </c>
      <c r="N1196" s="120" t="s">
        <v>4281</v>
      </c>
      <c r="O1196" s="125"/>
    </row>
    <row r="1197" spans="1:15" ht="14.4" customHeight="1">
      <c r="A1197" s="118">
        <v>10174314</v>
      </c>
      <c r="B1197" s="119">
        <v>42388</v>
      </c>
      <c r="C1197" s="125" t="s">
        <v>65</v>
      </c>
      <c r="D1197" s="120" t="s">
        <v>1908</v>
      </c>
      <c r="E1197" s="120" t="s">
        <v>1366</v>
      </c>
      <c r="F1197" s="125" t="s">
        <v>3800</v>
      </c>
      <c r="G1197" s="121" t="s">
        <v>9504</v>
      </c>
      <c r="H1197" s="122" t="s">
        <v>7695</v>
      </c>
      <c r="I1197" s="120" t="s">
        <v>2798</v>
      </c>
      <c r="J1197" s="120" t="s">
        <v>109</v>
      </c>
      <c r="K1197" s="123">
        <v>5196.75</v>
      </c>
      <c r="L1197" s="124" t="s">
        <v>17277</v>
      </c>
      <c r="M1197" s="120" t="s">
        <v>1913</v>
      </c>
      <c r="N1197" s="120" t="s">
        <v>4281</v>
      </c>
      <c r="O1197" s="125"/>
    </row>
    <row r="1198" spans="1:15" ht="14.4" customHeight="1">
      <c r="A1198" s="118">
        <v>10174315</v>
      </c>
      <c r="B1198" s="119">
        <v>42388</v>
      </c>
      <c r="C1198" s="125" t="s">
        <v>65</v>
      </c>
      <c r="D1198" s="120" t="s">
        <v>1908</v>
      </c>
      <c r="E1198" s="120" t="s">
        <v>17661</v>
      </c>
      <c r="F1198" s="125" t="s">
        <v>17664</v>
      </c>
      <c r="G1198" s="121" t="s">
        <v>9504</v>
      </c>
      <c r="H1198" s="122" t="s">
        <v>7695</v>
      </c>
      <c r="I1198" s="120">
        <v>401.6</v>
      </c>
      <c r="J1198" s="120" t="s">
        <v>109</v>
      </c>
      <c r="K1198" s="123">
        <v>5196.75</v>
      </c>
      <c r="L1198" s="124" t="s">
        <v>17282</v>
      </c>
      <c r="M1198" s="120" t="s">
        <v>1914</v>
      </c>
      <c r="N1198" s="120" t="s">
        <v>4281</v>
      </c>
      <c r="O1198" s="125"/>
    </row>
    <row r="1199" spans="1:15" ht="14.4" customHeight="1">
      <c r="A1199" s="118">
        <v>10174317</v>
      </c>
      <c r="B1199" s="119">
        <v>42388</v>
      </c>
      <c r="C1199" s="125" t="s">
        <v>65</v>
      </c>
      <c r="D1199" s="120" t="s">
        <v>1918</v>
      </c>
      <c r="E1199" s="120" t="s">
        <v>17661</v>
      </c>
      <c r="F1199" s="125" t="s">
        <v>17664</v>
      </c>
      <c r="G1199" s="121" t="s">
        <v>9880</v>
      </c>
      <c r="H1199" s="122" t="s">
        <v>17428</v>
      </c>
      <c r="I1199" s="120" t="s">
        <v>110</v>
      </c>
      <c r="J1199" s="120" t="s">
        <v>110</v>
      </c>
      <c r="K1199" s="123">
        <v>9590.4</v>
      </c>
      <c r="L1199" s="124" t="s">
        <v>17288</v>
      </c>
      <c r="M1199" s="120" t="s">
        <v>1919</v>
      </c>
      <c r="N1199" s="120" t="s">
        <v>4301</v>
      </c>
      <c r="O1199" s="125"/>
    </row>
    <row r="1200" spans="1:15" ht="14.4" customHeight="1">
      <c r="A1200" s="118">
        <v>10174319</v>
      </c>
      <c r="B1200" s="119">
        <v>42388</v>
      </c>
      <c r="C1200" s="125" t="s">
        <v>65</v>
      </c>
      <c r="D1200" s="120" t="s">
        <v>1918</v>
      </c>
      <c r="E1200" s="120" t="s">
        <v>1921</v>
      </c>
      <c r="F1200" s="125" t="s">
        <v>17664</v>
      </c>
      <c r="G1200" s="121" t="s">
        <v>10141</v>
      </c>
      <c r="H1200" s="122" t="s">
        <v>16742</v>
      </c>
      <c r="I1200" s="120" t="s">
        <v>110</v>
      </c>
      <c r="J1200" s="120" t="s">
        <v>110</v>
      </c>
      <c r="K1200" s="123">
        <v>9590.4</v>
      </c>
      <c r="L1200" s="124" t="s">
        <v>17288</v>
      </c>
      <c r="M1200" s="120" t="s">
        <v>1922</v>
      </c>
      <c r="N1200" s="120" t="s">
        <v>4374</v>
      </c>
      <c r="O1200" s="125"/>
    </row>
    <row r="1201" spans="1:15" ht="14.4" customHeight="1">
      <c r="A1201" s="118">
        <v>10174333</v>
      </c>
      <c r="B1201" s="119">
        <v>42388</v>
      </c>
      <c r="C1201" s="125" t="s">
        <v>65</v>
      </c>
      <c r="D1201" s="120" t="s">
        <v>1923</v>
      </c>
      <c r="E1201" s="120" t="s">
        <v>17661</v>
      </c>
      <c r="F1201" s="125" t="s">
        <v>3800</v>
      </c>
      <c r="G1201" s="121" t="s">
        <v>9504</v>
      </c>
      <c r="H1201" s="122" t="s">
        <v>7695</v>
      </c>
      <c r="I1201" s="120" t="s">
        <v>272</v>
      </c>
      <c r="J1201" s="120" t="s">
        <v>4299</v>
      </c>
      <c r="K1201" s="123">
        <v>3900</v>
      </c>
      <c r="L1201" s="124" t="s">
        <v>17281</v>
      </c>
      <c r="M1201" s="120" t="s">
        <v>1924</v>
      </c>
      <c r="N1201" s="120" t="s">
        <v>4281</v>
      </c>
      <c r="O1201" s="125"/>
    </row>
    <row r="1202" spans="1:15" ht="14.4" customHeight="1">
      <c r="A1202" s="118">
        <v>10174334</v>
      </c>
      <c r="B1202" s="119">
        <v>42388</v>
      </c>
      <c r="C1202" s="125" t="s">
        <v>65</v>
      </c>
      <c r="D1202" s="120" t="s">
        <v>1923</v>
      </c>
      <c r="E1202" s="120">
        <v>6509</v>
      </c>
      <c r="F1202" s="125" t="s">
        <v>3800</v>
      </c>
      <c r="G1202" s="121" t="s">
        <v>9625</v>
      </c>
      <c r="H1202" s="122" t="s">
        <v>17468</v>
      </c>
      <c r="I1202" s="120" t="s">
        <v>272</v>
      </c>
      <c r="J1202" s="120" t="s">
        <v>2813</v>
      </c>
      <c r="K1202" s="123">
        <v>3900</v>
      </c>
      <c r="L1202" s="124" t="s">
        <v>17281</v>
      </c>
      <c r="M1202" s="120" t="s">
        <v>1925</v>
      </c>
      <c r="N1202" s="120" t="s">
        <v>4281</v>
      </c>
      <c r="O1202" s="125"/>
    </row>
    <row r="1203" spans="1:15" ht="14.4" customHeight="1">
      <c r="A1203" s="118">
        <v>10174335</v>
      </c>
      <c r="B1203" s="119">
        <v>42388</v>
      </c>
      <c r="C1203" s="125" t="s">
        <v>65</v>
      </c>
      <c r="D1203" s="120" t="s">
        <v>1923</v>
      </c>
      <c r="E1203" s="120" t="s">
        <v>17661</v>
      </c>
      <c r="F1203" s="125" t="s">
        <v>3800</v>
      </c>
      <c r="G1203" s="121" t="s">
        <v>9504</v>
      </c>
      <c r="H1203" s="122" t="s">
        <v>7695</v>
      </c>
      <c r="I1203" s="120" t="s">
        <v>272</v>
      </c>
      <c r="J1203" s="120" t="s">
        <v>4299</v>
      </c>
      <c r="K1203" s="123">
        <v>3900</v>
      </c>
      <c r="L1203" s="124" t="s">
        <v>17281</v>
      </c>
      <c r="M1203" s="120" t="s">
        <v>1926</v>
      </c>
      <c r="N1203" s="120" t="s">
        <v>4281</v>
      </c>
      <c r="O1203" s="125"/>
    </row>
    <row r="1204" spans="1:15" ht="14.4" customHeight="1">
      <c r="A1204" s="118">
        <v>10174336</v>
      </c>
      <c r="B1204" s="119">
        <v>42388</v>
      </c>
      <c r="C1204" s="125" t="s">
        <v>65</v>
      </c>
      <c r="D1204" s="120" t="s">
        <v>1923</v>
      </c>
      <c r="E1204" s="120">
        <v>6509</v>
      </c>
      <c r="F1204" s="125" t="s">
        <v>3800</v>
      </c>
      <c r="G1204" s="121" t="s">
        <v>9504</v>
      </c>
      <c r="H1204" s="122" t="s">
        <v>7695</v>
      </c>
      <c r="I1204" s="120" t="s">
        <v>272</v>
      </c>
      <c r="J1204" s="120" t="s">
        <v>272</v>
      </c>
      <c r="K1204" s="123">
        <v>3900</v>
      </c>
      <c r="L1204" s="124" t="s">
        <v>17281</v>
      </c>
      <c r="M1204" s="120" t="s">
        <v>1926</v>
      </c>
      <c r="N1204" s="120" t="s">
        <v>4281</v>
      </c>
      <c r="O1204" s="125"/>
    </row>
    <row r="1205" spans="1:15" ht="14.4" customHeight="1">
      <c r="A1205" s="118">
        <v>10174337</v>
      </c>
      <c r="B1205" s="119">
        <v>42388</v>
      </c>
      <c r="C1205" s="125" t="s">
        <v>65</v>
      </c>
      <c r="D1205" s="120" t="s">
        <v>1923</v>
      </c>
      <c r="E1205" s="120" t="s">
        <v>17661</v>
      </c>
      <c r="F1205" s="125" t="s">
        <v>3800</v>
      </c>
      <c r="G1205" s="121" t="s">
        <v>9504</v>
      </c>
      <c r="H1205" s="122" t="s">
        <v>7695</v>
      </c>
      <c r="I1205" s="120" t="s">
        <v>272</v>
      </c>
      <c r="J1205" s="120" t="s">
        <v>272</v>
      </c>
      <c r="K1205" s="123">
        <v>3900</v>
      </c>
      <c r="L1205" s="124" t="s">
        <v>17281</v>
      </c>
      <c r="M1205" s="120" t="s">
        <v>1924</v>
      </c>
      <c r="N1205" s="120" t="s">
        <v>4281</v>
      </c>
      <c r="O1205" s="125"/>
    </row>
    <row r="1206" spans="1:15" ht="14.4" customHeight="1">
      <c r="A1206" s="118">
        <v>10174338</v>
      </c>
      <c r="B1206" s="119">
        <v>42388</v>
      </c>
      <c r="C1206" s="125" t="s">
        <v>65</v>
      </c>
      <c r="D1206" s="120" t="s">
        <v>1923</v>
      </c>
      <c r="E1206" s="120" t="s">
        <v>17661</v>
      </c>
      <c r="F1206" s="125" t="s">
        <v>3800</v>
      </c>
      <c r="G1206" s="121" t="s">
        <v>10114</v>
      </c>
      <c r="H1206" s="122" t="s">
        <v>17454</v>
      </c>
      <c r="I1206" s="120" t="s">
        <v>272</v>
      </c>
      <c r="J1206" s="120" t="s">
        <v>272</v>
      </c>
      <c r="K1206" s="123">
        <v>3900</v>
      </c>
      <c r="L1206" s="124" t="s">
        <v>17281</v>
      </c>
      <c r="M1206" s="120" t="s">
        <v>1925</v>
      </c>
      <c r="N1206" s="120" t="s">
        <v>4281</v>
      </c>
      <c r="O1206" s="125"/>
    </row>
    <row r="1207" spans="1:15" ht="14.4" customHeight="1">
      <c r="A1207" s="118">
        <v>10174344</v>
      </c>
      <c r="B1207" s="119">
        <v>42388</v>
      </c>
      <c r="C1207" s="125" t="s">
        <v>65</v>
      </c>
      <c r="D1207" s="120" t="s">
        <v>1795</v>
      </c>
      <c r="E1207" s="120" t="s">
        <v>17661</v>
      </c>
      <c r="F1207" s="125" t="s">
        <v>17664</v>
      </c>
      <c r="G1207" s="121" t="s">
        <v>10116</v>
      </c>
      <c r="H1207" s="122" t="s">
        <v>17576</v>
      </c>
      <c r="I1207" s="120" t="s">
        <v>8385</v>
      </c>
      <c r="J1207" s="120" t="s">
        <v>5142</v>
      </c>
      <c r="K1207" s="123">
        <v>4808</v>
      </c>
      <c r="L1207" s="124" t="s">
        <v>17300</v>
      </c>
      <c r="M1207" s="120">
        <v>1110700166</v>
      </c>
      <c r="N1207" s="120" t="s">
        <v>4301</v>
      </c>
      <c r="O1207" s="125"/>
    </row>
    <row r="1208" spans="1:15" ht="14.4" customHeight="1">
      <c r="A1208" s="118">
        <v>10174626</v>
      </c>
      <c r="B1208" s="119">
        <v>42388</v>
      </c>
      <c r="C1208" s="125" t="s">
        <v>65</v>
      </c>
      <c r="D1208" s="120" t="s">
        <v>1931</v>
      </c>
      <c r="E1208" s="120">
        <v>3750</v>
      </c>
      <c r="F1208" s="125" t="s">
        <v>17664</v>
      </c>
      <c r="G1208" s="121" t="s">
        <v>9504</v>
      </c>
      <c r="H1208" s="122" t="s">
        <v>7695</v>
      </c>
      <c r="I1208" s="120">
        <v>401.6</v>
      </c>
      <c r="J1208" s="120" t="s">
        <v>109</v>
      </c>
      <c r="K1208" s="123">
        <v>7792.9</v>
      </c>
      <c r="L1208" s="124" t="s">
        <v>17278</v>
      </c>
      <c r="M1208" s="120" t="s">
        <v>1932</v>
      </c>
      <c r="N1208" s="120" t="s">
        <v>4281</v>
      </c>
      <c r="O1208" s="125"/>
    </row>
    <row r="1209" spans="1:15" ht="14.4" customHeight="1">
      <c r="A1209" s="118">
        <v>10174627</v>
      </c>
      <c r="B1209" s="119">
        <v>42388</v>
      </c>
      <c r="C1209" s="125" t="s">
        <v>65</v>
      </c>
      <c r="D1209" s="120" t="s">
        <v>1931</v>
      </c>
      <c r="E1209" s="120" t="s">
        <v>952</v>
      </c>
      <c r="F1209" s="125" t="s">
        <v>17664</v>
      </c>
      <c r="G1209" s="121" t="s">
        <v>9510</v>
      </c>
      <c r="H1209" s="122" t="s">
        <v>17503</v>
      </c>
      <c r="I1209" s="120">
        <v>130</v>
      </c>
      <c r="J1209" s="120" t="s">
        <v>957</v>
      </c>
      <c r="K1209" s="123">
        <v>7792.9</v>
      </c>
      <c r="L1209" s="124" t="s">
        <v>17272</v>
      </c>
      <c r="M1209" s="120" t="s">
        <v>1934</v>
      </c>
      <c r="N1209" s="120" t="s">
        <v>4281</v>
      </c>
      <c r="O1209" s="125"/>
    </row>
    <row r="1210" spans="1:15" ht="14.4" customHeight="1">
      <c r="A1210" s="118">
        <v>10174632</v>
      </c>
      <c r="B1210" s="119">
        <v>42388</v>
      </c>
      <c r="C1210" s="125" t="s">
        <v>65</v>
      </c>
      <c r="D1210" s="120" t="s">
        <v>1931</v>
      </c>
      <c r="E1210" s="120" t="s">
        <v>17661</v>
      </c>
      <c r="F1210" s="125" t="s">
        <v>17664</v>
      </c>
      <c r="G1210" s="121" t="s">
        <v>9504</v>
      </c>
      <c r="H1210" s="122" t="s">
        <v>7695</v>
      </c>
      <c r="I1210" s="120">
        <v>401.6</v>
      </c>
      <c r="J1210" s="120" t="s">
        <v>109</v>
      </c>
      <c r="K1210" s="123">
        <v>14292.4</v>
      </c>
      <c r="L1210" s="124" t="s">
        <v>12825</v>
      </c>
      <c r="M1210" s="120" t="s">
        <v>1940</v>
      </c>
      <c r="N1210" s="120" t="s">
        <v>4281</v>
      </c>
      <c r="O1210" s="125"/>
    </row>
    <row r="1211" spans="1:15" ht="14.4" customHeight="1">
      <c r="A1211" s="118">
        <v>10174633</v>
      </c>
      <c r="B1211" s="119">
        <v>42388</v>
      </c>
      <c r="C1211" s="125" t="s">
        <v>65</v>
      </c>
      <c r="D1211" s="120" t="s">
        <v>1931</v>
      </c>
      <c r="E1211" s="120" t="s">
        <v>17661</v>
      </c>
      <c r="F1211" s="125" t="s">
        <v>17664</v>
      </c>
      <c r="G1211" s="121" t="s">
        <v>9504</v>
      </c>
      <c r="H1211" s="122" t="s">
        <v>7695</v>
      </c>
      <c r="I1211" s="120">
        <v>401.6</v>
      </c>
      <c r="J1211" s="120" t="s">
        <v>109</v>
      </c>
      <c r="K1211" s="123">
        <v>14292.4</v>
      </c>
      <c r="L1211" s="124" t="s">
        <v>17281</v>
      </c>
      <c r="M1211" s="120" t="s">
        <v>1941</v>
      </c>
      <c r="N1211" s="120" t="s">
        <v>4281</v>
      </c>
      <c r="O1211" s="125"/>
    </row>
    <row r="1212" spans="1:15" ht="14.4" customHeight="1">
      <c r="A1212" s="118">
        <v>10174634</v>
      </c>
      <c r="B1212" s="119">
        <v>42388</v>
      </c>
      <c r="C1212" s="125" t="s">
        <v>65</v>
      </c>
      <c r="D1212" s="120" t="s">
        <v>1931</v>
      </c>
      <c r="E1212" s="120" t="s">
        <v>17661</v>
      </c>
      <c r="F1212" s="125" t="s">
        <v>17664</v>
      </c>
      <c r="G1212" s="121" t="s">
        <v>9504</v>
      </c>
      <c r="H1212" s="122" t="s">
        <v>7695</v>
      </c>
      <c r="I1212" s="120">
        <v>401.6</v>
      </c>
      <c r="J1212" s="120" t="s">
        <v>109</v>
      </c>
      <c r="K1212" s="123">
        <v>14292.4</v>
      </c>
      <c r="L1212" s="124" t="s">
        <v>12825</v>
      </c>
      <c r="M1212" s="120" t="s">
        <v>1942</v>
      </c>
      <c r="N1212" s="120" t="s">
        <v>4281</v>
      </c>
      <c r="O1212" s="125"/>
    </row>
    <row r="1213" spans="1:15" ht="14.4" customHeight="1">
      <c r="A1213" s="118">
        <v>10174635</v>
      </c>
      <c r="B1213" s="119">
        <v>42388</v>
      </c>
      <c r="C1213" s="125" t="s">
        <v>65</v>
      </c>
      <c r="D1213" s="120" t="s">
        <v>1931</v>
      </c>
      <c r="E1213" s="120" t="s">
        <v>17661</v>
      </c>
      <c r="F1213" s="125" t="s">
        <v>17664</v>
      </c>
      <c r="G1213" s="121" t="s">
        <v>9504</v>
      </c>
      <c r="H1213" s="122" t="s">
        <v>7695</v>
      </c>
      <c r="I1213" s="120" t="s">
        <v>110</v>
      </c>
      <c r="J1213" s="120" t="s">
        <v>4299</v>
      </c>
      <c r="K1213" s="123">
        <v>14292.4</v>
      </c>
      <c r="L1213" s="124" t="s">
        <v>12825</v>
      </c>
      <c r="M1213" s="120" t="s">
        <v>1943</v>
      </c>
      <c r="N1213" s="120" t="s">
        <v>4281</v>
      </c>
      <c r="O1213" s="125"/>
    </row>
    <row r="1214" spans="1:15" ht="14.4" customHeight="1">
      <c r="A1214" s="118">
        <v>10174636</v>
      </c>
      <c r="B1214" s="119">
        <v>42388</v>
      </c>
      <c r="C1214" s="125" t="s">
        <v>65</v>
      </c>
      <c r="D1214" s="120" t="s">
        <v>1931</v>
      </c>
      <c r="E1214" s="120" t="s">
        <v>17661</v>
      </c>
      <c r="F1214" s="125" t="s">
        <v>17664</v>
      </c>
      <c r="G1214" s="121" t="s">
        <v>9504</v>
      </c>
      <c r="H1214" s="122" t="s">
        <v>7695</v>
      </c>
      <c r="I1214" s="120">
        <v>401.6</v>
      </c>
      <c r="J1214" s="120" t="s">
        <v>109</v>
      </c>
      <c r="K1214" s="123">
        <v>14292.4</v>
      </c>
      <c r="L1214" s="124" t="s">
        <v>17281</v>
      </c>
      <c r="M1214" s="120" t="s">
        <v>1944</v>
      </c>
      <c r="N1214" s="120" t="s">
        <v>4281</v>
      </c>
      <c r="O1214" s="125"/>
    </row>
    <row r="1215" spans="1:15" ht="14.4" customHeight="1">
      <c r="A1215" s="118">
        <v>10174637</v>
      </c>
      <c r="B1215" s="119">
        <v>42388</v>
      </c>
      <c r="C1215" s="125" t="s">
        <v>65</v>
      </c>
      <c r="D1215" s="120" t="s">
        <v>1931</v>
      </c>
      <c r="E1215" s="120" t="s">
        <v>17661</v>
      </c>
      <c r="F1215" s="125" t="s">
        <v>17664</v>
      </c>
      <c r="G1215" s="121" t="s">
        <v>9880</v>
      </c>
      <c r="H1215" s="122" t="s">
        <v>17428</v>
      </c>
      <c r="I1215" s="120" t="s">
        <v>1956</v>
      </c>
      <c r="J1215" s="120" t="s">
        <v>1956</v>
      </c>
      <c r="K1215" s="123">
        <v>14292.4</v>
      </c>
      <c r="L1215" s="124" t="s">
        <v>17281</v>
      </c>
      <c r="M1215" s="120" t="s">
        <v>1945</v>
      </c>
      <c r="N1215" s="120" t="s">
        <v>4281</v>
      </c>
      <c r="O1215" s="125"/>
    </row>
    <row r="1216" spans="1:15" ht="14.4" customHeight="1">
      <c r="A1216" s="118">
        <v>10174638</v>
      </c>
      <c r="B1216" s="119">
        <v>42388</v>
      </c>
      <c r="C1216" s="125" t="s">
        <v>65</v>
      </c>
      <c r="D1216" s="120" t="s">
        <v>1931</v>
      </c>
      <c r="E1216" s="120" t="s">
        <v>1946</v>
      </c>
      <c r="F1216" s="125" t="s">
        <v>17664</v>
      </c>
      <c r="G1216" s="121" t="s">
        <v>9504</v>
      </c>
      <c r="H1216" s="122" t="s">
        <v>7695</v>
      </c>
      <c r="I1216" s="120" t="s">
        <v>110</v>
      </c>
      <c r="J1216" s="120" t="s">
        <v>109</v>
      </c>
      <c r="K1216" s="123">
        <v>14292.4</v>
      </c>
      <c r="L1216" s="124" t="s">
        <v>12825</v>
      </c>
      <c r="M1216" s="120" t="s">
        <v>1947</v>
      </c>
      <c r="N1216" s="120" t="s">
        <v>4281</v>
      </c>
      <c r="O1216" s="125"/>
    </row>
    <row r="1217" spans="1:15" ht="14.4" customHeight="1">
      <c r="A1217" s="118">
        <v>10174639</v>
      </c>
      <c r="B1217" s="119">
        <v>42388</v>
      </c>
      <c r="C1217" s="125" t="s">
        <v>65</v>
      </c>
      <c r="D1217" s="120" t="s">
        <v>1931</v>
      </c>
      <c r="E1217" s="120" t="s">
        <v>17661</v>
      </c>
      <c r="F1217" s="125" t="s">
        <v>17664</v>
      </c>
      <c r="G1217" s="121" t="s">
        <v>9504</v>
      </c>
      <c r="H1217" s="122" t="s">
        <v>7695</v>
      </c>
      <c r="I1217" s="120">
        <v>401.6</v>
      </c>
      <c r="J1217" s="120" t="s">
        <v>109</v>
      </c>
      <c r="K1217" s="123">
        <v>14292.4</v>
      </c>
      <c r="L1217" s="124" t="s">
        <v>17281</v>
      </c>
      <c r="M1217" s="120" t="s">
        <v>1948</v>
      </c>
      <c r="N1217" s="120" t="s">
        <v>4281</v>
      </c>
      <c r="O1217" s="125"/>
    </row>
    <row r="1218" spans="1:15" ht="14.4" customHeight="1">
      <c r="A1218" s="118">
        <v>10174640</v>
      </c>
      <c r="B1218" s="119">
        <v>42388</v>
      </c>
      <c r="C1218" s="125" t="s">
        <v>65</v>
      </c>
      <c r="D1218" s="120" t="s">
        <v>1931</v>
      </c>
      <c r="E1218" s="120" t="s">
        <v>17661</v>
      </c>
      <c r="F1218" s="125" t="s">
        <v>17664</v>
      </c>
      <c r="G1218" s="121" t="s">
        <v>9504</v>
      </c>
      <c r="H1218" s="122" t="s">
        <v>7695</v>
      </c>
      <c r="I1218" s="120">
        <v>401.6</v>
      </c>
      <c r="J1218" s="120" t="s">
        <v>109</v>
      </c>
      <c r="K1218" s="123">
        <v>14292.4</v>
      </c>
      <c r="L1218" s="124" t="s">
        <v>12825</v>
      </c>
      <c r="M1218" s="120" t="s">
        <v>1949</v>
      </c>
      <c r="N1218" s="120" t="s">
        <v>4281</v>
      </c>
      <c r="O1218" s="125"/>
    </row>
    <row r="1219" spans="1:15" ht="14.4" customHeight="1">
      <c r="A1219" s="118">
        <v>10174641</v>
      </c>
      <c r="B1219" s="119">
        <v>42388</v>
      </c>
      <c r="C1219" s="125" t="s">
        <v>65</v>
      </c>
      <c r="D1219" s="120" t="s">
        <v>1931</v>
      </c>
      <c r="E1219" s="120" t="s">
        <v>17661</v>
      </c>
      <c r="F1219" s="125" t="s">
        <v>17664</v>
      </c>
      <c r="G1219" s="121" t="s">
        <v>9504</v>
      </c>
      <c r="H1219" s="122" t="s">
        <v>7695</v>
      </c>
      <c r="I1219" s="120">
        <v>401.6</v>
      </c>
      <c r="J1219" s="120" t="s">
        <v>109</v>
      </c>
      <c r="K1219" s="123">
        <v>14292.4</v>
      </c>
      <c r="L1219" s="124" t="s">
        <v>12825</v>
      </c>
      <c r="M1219" s="120" t="s">
        <v>1950</v>
      </c>
      <c r="N1219" s="120" t="s">
        <v>4281</v>
      </c>
      <c r="O1219" s="125"/>
    </row>
    <row r="1220" spans="1:15" ht="14.4" customHeight="1">
      <c r="A1220" s="118">
        <v>10174642</v>
      </c>
      <c r="B1220" s="119">
        <v>42388</v>
      </c>
      <c r="C1220" s="125" t="s">
        <v>65</v>
      </c>
      <c r="D1220" s="120" t="s">
        <v>1931</v>
      </c>
      <c r="E1220" s="120" t="s">
        <v>1278</v>
      </c>
      <c r="F1220" s="125" t="s">
        <v>17664</v>
      </c>
      <c r="G1220" s="121" t="s">
        <v>9504</v>
      </c>
      <c r="H1220" s="122" t="s">
        <v>7695</v>
      </c>
      <c r="I1220" s="120">
        <v>401.6</v>
      </c>
      <c r="J1220" s="120" t="s">
        <v>109</v>
      </c>
      <c r="K1220" s="123">
        <v>14292.4</v>
      </c>
      <c r="L1220" s="124" t="s">
        <v>17300</v>
      </c>
      <c r="M1220" s="120" t="s">
        <v>1951</v>
      </c>
      <c r="N1220" s="120" t="s">
        <v>4281</v>
      </c>
      <c r="O1220" s="125"/>
    </row>
    <row r="1221" spans="1:15" ht="14.4" customHeight="1">
      <c r="A1221" s="118">
        <v>10174643</v>
      </c>
      <c r="B1221" s="119">
        <v>42388</v>
      </c>
      <c r="C1221" s="125" t="s">
        <v>65</v>
      </c>
      <c r="D1221" s="120" t="s">
        <v>1931</v>
      </c>
      <c r="E1221" s="120" t="s">
        <v>17661</v>
      </c>
      <c r="F1221" s="125" t="s">
        <v>17664</v>
      </c>
      <c r="G1221" s="121" t="s">
        <v>9504</v>
      </c>
      <c r="H1221" s="122" t="s">
        <v>7695</v>
      </c>
      <c r="I1221" s="120">
        <v>401.6</v>
      </c>
      <c r="J1221" s="120" t="s">
        <v>109</v>
      </c>
      <c r="K1221" s="123">
        <v>14292.4</v>
      </c>
      <c r="L1221" s="124" t="s">
        <v>17281</v>
      </c>
      <c r="M1221" s="120" t="s">
        <v>1952</v>
      </c>
      <c r="N1221" s="120" t="s">
        <v>4281</v>
      </c>
      <c r="O1221" s="125"/>
    </row>
    <row r="1222" spans="1:15" ht="14.4" customHeight="1">
      <c r="A1222" s="118">
        <v>10174644</v>
      </c>
      <c r="B1222" s="119">
        <v>42388</v>
      </c>
      <c r="C1222" s="125" t="s">
        <v>65</v>
      </c>
      <c r="D1222" s="120" t="s">
        <v>1931</v>
      </c>
      <c r="E1222" s="120" t="s">
        <v>17661</v>
      </c>
      <c r="F1222" s="125" t="s">
        <v>17664</v>
      </c>
      <c r="G1222" s="121" t="s">
        <v>9504</v>
      </c>
      <c r="H1222" s="122" t="s">
        <v>7695</v>
      </c>
      <c r="I1222" s="120">
        <v>401.6</v>
      </c>
      <c r="J1222" s="120" t="s">
        <v>109</v>
      </c>
      <c r="K1222" s="123">
        <v>14292.4</v>
      </c>
      <c r="L1222" s="124" t="s">
        <v>17281</v>
      </c>
      <c r="M1222" s="120" t="s">
        <v>1953</v>
      </c>
      <c r="N1222" s="120" t="s">
        <v>4281</v>
      </c>
      <c r="O1222" s="125"/>
    </row>
    <row r="1223" spans="1:15" ht="14.4" customHeight="1">
      <c r="A1223" s="118">
        <v>10174645</v>
      </c>
      <c r="B1223" s="119">
        <v>42388</v>
      </c>
      <c r="C1223" s="125" t="s">
        <v>65</v>
      </c>
      <c r="D1223" s="120" t="s">
        <v>1931</v>
      </c>
      <c r="E1223" s="120" t="s">
        <v>1278</v>
      </c>
      <c r="F1223" s="125" t="s">
        <v>17664</v>
      </c>
      <c r="G1223" s="121" t="s">
        <v>9504</v>
      </c>
      <c r="H1223" s="122" t="s">
        <v>7695</v>
      </c>
      <c r="I1223" s="120">
        <v>401.6</v>
      </c>
      <c r="J1223" s="120" t="s">
        <v>109</v>
      </c>
      <c r="K1223" s="123">
        <v>14292.4</v>
      </c>
      <c r="L1223" s="124" t="s">
        <v>12825</v>
      </c>
      <c r="M1223" s="120" t="s">
        <v>1954</v>
      </c>
      <c r="N1223" s="120" t="s">
        <v>4281</v>
      </c>
      <c r="O1223" s="125"/>
    </row>
    <row r="1224" spans="1:15" ht="14.4" customHeight="1">
      <c r="A1224" s="118">
        <v>10174646</v>
      </c>
      <c r="B1224" s="119">
        <v>42388</v>
      </c>
      <c r="C1224" s="125" t="s">
        <v>65</v>
      </c>
      <c r="D1224" s="120" t="s">
        <v>1931</v>
      </c>
      <c r="E1224" s="120" t="s">
        <v>1278</v>
      </c>
      <c r="F1224" s="125" t="s">
        <v>17664</v>
      </c>
      <c r="G1224" s="121" t="s">
        <v>9504</v>
      </c>
      <c r="H1224" s="122" t="s">
        <v>7695</v>
      </c>
      <c r="I1224" s="120">
        <v>401.6</v>
      </c>
      <c r="J1224" s="120" t="s">
        <v>109</v>
      </c>
      <c r="K1224" s="123">
        <v>14292.4</v>
      </c>
      <c r="L1224" s="124" t="s">
        <v>17281</v>
      </c>
      <c r="M1224" s="120" t="s">
        <v>1955</v>
      </c>
      <c r="N1224" s="120" t="s">
        <v>4281</v>
      </c>
      <c r="O1224" s="125"/>
    </row>
    <row r="1225" spans="1:15" ht="14.4" customHeight="1">
      <c r="A1225" s="118">
        <v>10174647</v>
      </c>
      <c r="B1225" s="119">
        <v>42388</v>
      </c>
      <c r="C1225" s="125" t="s">
        <v>65</v>
      </c>
      <c r="D1225" s="120" t="s">
        <v>1931</v>
      </c>
      <c r="E1225" s="120" t="s">
        <v>1957</v>
      </c>
      <c r="F1225" s="125" t="s">
        <v>17664</v>
      </c>
      <c r="G1225" s="121" t="s">
        <v>9504</v>
      </c>
      <c r="H1225" s="122" t="s">
        <v>7695</v>
      </c>
      <c r="I1225" s="120">
        <v>401.6</v>
      </c>
      <c r="J1225" s="120" t="s">
        <v>109</v>
      </c>
      <c r="K1225" s="123">
        <v>14292.4</v>
      </c>
      <c r="L1225" s="124" t="s">
        <v>17281</v>
      </c>
      <c r="M1225" s="120" t="s">
        <v>1958</v>
      </c>
      <c r="N1225" s="120" t="s">
        <v>4281</v>
      </c>
      <c r="O1225" s="125"/>
    </row>
    <row r="1226" spans="1:15" ht="14.4" customHeight="1">
      <c r="A1226" s="118">
        <v>10174648</v>
      </c>
      <c r="B1226" s="119">
        <v>42388</v>
      </c>
      <c r="C1226" s="125" t="s">
        <v>65</v>
      </c>
      <c r="D1226" s="120" t="s">
        <v>1931</v>
      </c>
      <c r="E1226" s="120" t="s">
        <v>17661</v>
      </c>
      <c r="F1226" s="125" t="s">
        <v>17664</v>
      </c>
      <c r="G1226" s="121" t="s">
        <v>9504</v>
      </c>
      <c r="H1226" s="122" t="s">
        <v>7695</v>
      </c>
      <c r="I1226" s="120">
        <v>401.6</v>
      </c>
      <c r="J1226" s="120" t="s">
        <v>109</v>
      </c>
      <c r="K1226" s="123">
        <v>14292.4</v>
      </c>
      <c r="L1226" s="124" t="s">
        <v>17281</v>
      </c>
      <c r="M1226" s="120" t="s">
        <v>1959</v>
      </c>
      <c r="N1226" s="120" t="s">
        <v>4281</v>
      </c>
      <c r="O1226" s="125"/>
    </row>
    <row r="1227" spans="1:15" ht="14.4" customHeight="1">
      <c r="A1227" s="118">
        <v>10174649</v>
      </c>
      <c r="B1227" s="119">
        <v>42388</v>
      </c>
      <c r="C1227" s="125" t="s">
        <v>65</v>
      </c>
      <c r="D1227" s="120" t="s">
        <v>1931</v>
      </c>
      <c r="E1227" s="120" t="s">
        <v>17661</v>
      </c>
      <c r="F1227" s="125" t="s">
        <v>17664</v>
      </c>
      <c r="G1227" s="121" t="s">
        <v>9504</v>
      </c>
      <c r="H1227" s="122" t="s">
        <v>7695</v>
      </c>
      <c r="I1227" s="120">
        <v>401.6</v>
      </c>
      <c r="J1227" s="120" t="s">
        <v>109</v>
      </c>
      <c r="K1227" s="123">
        <v>14292.4</v>
      </c>
      <c r="L1227" s="124" t="s">
        <v>12825</v>
      </c>
      <c r="M1227" s="120" t="s">
        <v>1960</v>
      </c>
      <c r="N1227" s="120" t="s">
        <v>4281</v>
      </c>
      <c r="O1227" s="133"/>
    </row>
    <row r="1228" spans="1:15" ht="14.4" customHeight="1">
      <c r="A1228" s="118">
        <v>10174650</v>
      </c>
      <c r="B1228" s="119">
        <v>42388</v>
      </c>
      <c r="C1228" s="125" t="s">
        <v>65</v>
      </c>
      <c r="D1228" s="120" t="s">
        <v>1931</v>
      </c>
      <c r="E1228" s="120" t="s">
        <v>5880</v>
      </c>
      <c r="F1228" s="125" t="s">
        <v>17664</v>
      </c>
      <c r="G1228" s="121" t="s">
        <v>9504</v>
      </c>
      <c r="H1228" s="122" t="s">
        <v>7695</v>
      </c>
      <c r="I1228" s="120">
        <v>401.6</v>
      </c>
      <c r="J1228" s="120" t="s">
        <v>109</v>
      </c>
      <c r="K1228" s="123">
        <v>14292.4</v>
      </c>
      <c r="L1228" s="124" t="s">
        <v>17282</v>
      </c>
      <c r="M1228" s="120" t="s">
        <v>1961</v>
      </c>
      <c r="N1228" s="120" t="s">
        <v>4281</v>
      </c>
      <c r="O1228" s="125"/>
    </row>
    <row r="1229" spans="1:15" ht="14.4" customHeight="1">
      <c r="A1229" s="118">
        <v>10174651</v>
      </c>
      <c r="B1229" s="119">
        <v>42388</v>
      </c>
      <c r="C1229" s="125" t="s">
        <v>65</v>
      </c>
      <c r="D1229" s="120" t="s">
        <v>1931</v>
      </c>
      <c r="E1229" s="120" t="s">
        <v>17661</v>
      </c>
      <c r="F1229" s="125" t="s">
        <v>17664</v>
      </c>
      <c r="G1229" s="121" t="s">
        <v>9504</v>
      </c>
      <c r="H1229" s="122" t="s">
        <v>7695</v>
      </c>
      <c r="I1229" s="120">
        <v>401.6</v>
      </c>
      <c r="J1229" s="120" t="s">
        <v>9179</v>
      </c>
      <c r="K1229" s="123">
        <v>14292.4</v>
      </c>
      <c r="L1229" s="124" t="s">
        <v>17281</v>
      </c>
      <c r="M1229" s="120" t="s">
        <v>1962</v>
      </c>
      <c r="N1229" s="120" t="s">
        <v>4281</v>
      </c>
      <c r="O1229" s="125"/>
    </row>
    <row r="1230" spans="1:15" ht="14.4" customHeight="1">
      <c r="A1230" s="118">
        <v>10174652</v>
      </c>
      <c r="B1230" s="119">
        <v>42388</v>
      </c>
      <c r="C1230" s="125" t="s">
        <v>65</v>
      </c>
      <c r="D1230" s="120" t="s">
        <v>1931</v>
      </c>
      <c r="E1230" s="120" t="s">
        <v>17661</v>
      </c>
      <c r="F1230" s="125" t="s">
        <v>17664</v>
      </c>
      <c r="G1230" s="121" t="s">
        <v>9504</v>
      </c>
      <c r="H1230" s="122" t="s">
        <v>7695</v>
      </c>
      <c r="I1230" s="120">
        <v>401.6</v>
      </c>
      <c r="J1230" s="120" t="s">
        <v>109</v>
      </c>
      <c r="K1230" s="123">
        <v>14292.4</v>
      </c>
      <c r="L1230" s="124" t="s">
        <v>17281</v>
      </c>
      <c r="M1230" s="120" t="s">
        <v>1963</v>
      </c>
      <c r="N1230" s="120" t="s">
        <v>4281</v>
      </c>
      <c r="O1230" s="125"/>
    </row>
    <row r="1231" spans="1:15" ht="14.4" customHeight="1">
      <c r="A1231" s="118">
        <v>10174656</v>
      </c>
      <c r="B1231" s="119">
        <v>42388</v>
      </c>
      <c r="C1231" s="125" t="s">
        <v>65</v>
      </c>
      <c r="D1231" s="120" t="s">
        <v>1964</v>
      </c>
      <c r="E1231" s="120" t="s">
        <v>17661</v>
      </c>
      <c r="F1231" s="125" t="s">
        <v>17664</v>
      </c>
      <c r="G1231" s="121" t="s">
        <v>10083</v>
      </c>
      <c r="H1231" s="122" t="s">
        <v>17429</v>
      </c>
      <c r="I1231" s="120" t="s">
        <v>110</v>
      </c>
      <c r="J1231" s="120" t="s">
        <v>110</v>
      </c>
      <c r="K1231" s="123">
        <v>4193.38</v>
      </c>
      <c r="L1231" s="124" t="s">
        <v>17288</v>
      </c>
      <c r="M1231" s="120" t="s">
        <v>1965</v>
      </c>
      <c r="N1231" s="120" t="s">
        <v>4301</v>
      </c>
      <c r="O1231" s="125"/>
    </row>
    <row r="1232" spans="1:15" ht="14.4" customHeight="1">
      <c r="A1232" s="118">
        <v>10174812</v>
      </c>
      <c r="B1232" s="119">
        <v>42388</v>
      </c>
      <c r="C1232" s="125" t="s">
        <v>65</v>
      </c>
      <c r="D1232" s="120" t="s">
        <v>1973</v>
      </c>
      <c r="E1232" s="120" t="s">
        <v>583</v>
      </c>
      <c r="F1232" s="125" t="s">
        <v>3800</v>
      </c>
      <c r="G1232" s="121" t="s">
        <v>9504</v>
      </c>
      <c r="H1232" s="122" t="s">
        <v>7695</v>
      </c>
      <c r="I1232" s="120" t="s">
        <v>2798</v>
      </c>
      <c r="J1232" s="120" t="s">
        <v>109</v>
      </c>
      <c r="K1232" s="123">
        <v>2924.78</v>
      </c>
      <c r="L1232" s="124" t="s">
        <v>17278</v>
      </c>
      <c r="M1232" s="120" t="s">
        <v>5533</v>
      </c>
      <c r="N1232" s="120" t="s">
        <v>4281</v>
      </c>
      <c r="O1232" s="125"/>
    </row>
    <row r="1233" spans="1:15" ht="14.4" customHeight="1">
      <c r="A1233" s="118">
        <v>10174816</v>
      </c>
      <c r="B1233" s="119">
        <v>42388</v>
      </c>
      <c r="C1233" s="125" t="s">
        <v>65</v>
      </c>
      <c r="D1233" s="120" t="s">
        <v>1978</v>
      </c>
      <c r="E1233" s="120" t="s">
        <v>17661</v>
      </c>
      <c r="F1233" s="125" t="s">
        <v>17664</v>
      </c>
      <c r="G1233" s="121" t="s">
        <v>9504</v>
      </c>
      <c r="H1233" s="122" t="s">
        <v>7695</v>
      </c>
      <c r="I1233" s="120">
        <v>401.43</v>
      </c>
      <c r="J1233" s="120" t="s">
        <v>4581</v>
      </c>
      <c r="K1233" s="123">
        <v>1873.5</v>
      </c>
      <c r="L1233" s="124" t="s">
        <v>17278</v>
      </c>
      <c r="M1233" s="120" t="s">
        <v>1979</v>
      </c>
      <c r="N1233" s="120" t="s">
        <v>6584</v>
      </c>
      <c r="O1233" s="125"/>
    </row>
    <row r="1234" spans="1:15" ht="14.4" customHeight="1">
      <c r="A1234" s="118">
        <v>10174899</v>
      </c>
      <c r="B1234" s="119">
        <v>42388</v>
      </c>
      <c r="C1234" s="125" t="s">
        <v>65</v>
      </c>
      <c r="D1234" s="120" t="s">
        <v>423</v>
      </c>
      <c r="E1234" s="120" t="s">
        <v>17661</v>
      </c>
      <c r="F1234" s="125" t="s">
        <v>3800</v>
      </c>
      <c r="G1234" s="121" t="s">
        <v>9504</v>
      </c>
      <c r="H1234" s="122" t="s">
        <v>7695</v>
      </c>
      <c r="I1234" s="120" t="s">
        <v>272</v>
      </c>
      <c r="J1234" s="120" t="s">
        <v>4299</v>
      </c>
      <c r="K1234" s="123">
        <v>2925</v>
      </c>
      <c r="L1234" s="124" t="s">
        <v>17284</v>
      </c>
      <c r="M1234" s="120" t="s">
        <v>1974</v>
      </c>
      <c r="N1234" s="120" t="s">
        <v>4281</v>
      </c>
      <c r="O1234" s="125"/>
    </row>
    <row r="1235" spans="1:15" ht="14.4" customHeight="1">
      <c r="A1235" s="118">
        <v>10174916</v>
      </c>
      <c r="B1235" s="119">
        <v>42388</v>
      </c>
      <c r="C1235" s="125" t="s">
        <v>65</v>
      </c>
      <c r="D1235" s="120" t="s">
        <v>423</v>
      </c>
      <c r="E1235" s="120" t="s">
        <v>17661</v>
      </c>
      <c r="F1235" s="125" t="s">
        <v>3800</v>
      </c>
      <c r="G1235" s="121" t="s">
        <v>9504</v>
      </c>
      <c r="H1235" s="122" t="s">
        <v>7695</v>
      </c>
      <c r="I1235" s="120" t="s">
        <v>272</v>
      </c>
      <c r="J1235" s="120" t="s">
        <v>4313</v>
      </c>
      <c r="K1235" s="123">
        <v>2925</v>
      </c>
      <c r="L1235" s="124" t="s">
        <v>17284</v>
      </c>
      <c r="M1235" s="120" t="s">
        <v>1981</v>
      </c>
      <c r="N1235" s="120" t="s">
        <v>4281</v>
      </c>
      <c r="O1235" s="125"/>
    </row>
    <row r="1236" spans="1:15" ht="14.4" customHeight="1">
      <c r="A1236" s="118">
        <v>10174917</v>
      </c>
      <c r="B1236" s="119">
        <v>42388</v>
      </c>
      <c r="C1236" s="125" t="s">
        <v>65</v>
      </c>
      <c r="D1236" s="120" t="s">
        <v>423</v>
      </c>
      <c r="E1236" s="120" t="s">
        <v>17661</v>
      </c>
      <c r="F1236" s="125" t="s">
        <v>3800</v>
      </c>
      <c r="G1236" s="121" t="s">
        <v>9504</v>
      </c>
      <c r="H1236" s="122" t="s">
        <v>7695</v>
      </c>
      <c r="I1236" s="120" t="s">
        <v>272</v>
      </c>
      <c r="J1236" s="120" t="s">
        <v>4313</v>
      </c>
      <c r="K1236" s="123">
        <v>2925</v>
      </c>
      <c r="L1236" s="124" t="s">
        <v>17284</v>
      </c>
      <c r="M1236" s="120" t="s">
        <v>1981</v>
      </c>
      <c r="N1236" s="120" t="s">
        <v>4281</v>
      </c>
      <c r="O1236" s="125"/>
    </row>
    <row r="1237" spans="1:15" ht="14.4" customHeight="1">
      <c r="A1237" s="118">
        <v>10174918</v>
      </c>
      <c r="B1237" s="119">
        <v>42388</v>
      </c>
      <c r="C1237" s="125" t="s">
        <v>65</v>
      </c>
      <c r="D1237" s="120" t="s">
        <v>423</v>
      </c>
      <c r="E1237" s="120" t="s">
        <v>5535</v>
      </c>
      <c r="F1237" s="125" t="s">
        <v>3800</v>
      </c>
      <c r="G1237" s="121" t="s">
        <v>10141</v>
      </c>
      <c r="H1237" s="122" t="s">
        <v>16742</v>
      </c>
      <c r="I1237" s="120" t="s">
        <v>272</v>
      </c>
      <c r="J1237" s="120" t="s">
        <v>110</v>
      </c>
      <c r="K1237" s="123">
        <v>2925</v>
      </c>
      <c r="L1237" s="124" t="s">
        <v>17284</v>
      </c>
      <c r="M1237" s="120" t="s">
        <v>1982</v>
      </c>
      <c r="N1237" s="120" t="s">
        <v>4281</v>
      </c>
      <c r="O1237" s="125"/>
    </row>
    <row r="1238" spans="1:15" ht="14.4" customHeight="1">
      <c r="A1238" s="118">
        <v>10174919</v>
      </c>
      <c r="B1238" s="119">
        <v>42388</v>
      </c>
      <c r="C1238" s="125" t="s">
        <v>65</v>
      </c>
      <c r="D1238" s="120" t="s">
        <v>423</v>
      </c>
      <c r="E1238" s="120" t="s">
        <v>1983</v>
      </c>
      <c r="F1238" s="125" t="s">
        <v>3800</v>
      </c>
      <c r="G1238" s="121" t="s">
        <v>10141</v>
      </c>
      <c r="H1238" s="122" t="s">
        <v>16742</v>
      </c>
      <c r="I1238" s="120" t="s">
        <v>272</v>
      </c>
      <c r="J1238" s="120" t="s">
        <v>272</v>
      </c>
      <c r="K1238" s="123">
        <v>2925</v>
      </c>
      <c r="L1238" s="124" t="s">
        <v>17284</v>
      </c>
      <c r="M1238" s="120" t="s">
        <v>1982</v>
      </c>
      <c r="N1238" s="120" t="s">
        <v>4281</v>
      </c>
      <c r="O1238" s="125"/>
    </row>
    <row r="1239" spans="1:15" ht="14.4" customHeight="1">
      <c r="A1239" s="118">
        <v>10174921</v>
      </c>
      <c r="B1239" s="119">
        <v>42388</v>
      </c>
      <c r="C1239" s="125" t="s">
        <v>65</v>
      </c>
      <c r="D1239" s="120" t="s">
        <v>423</v>
      </c>
      <c r="E1239" s="120" t="s">
        <v>1983</v>
      </c>
      <c r="F1239" s="125" t="s">
        <v>3800</v>
      </c>
      <c r="G1239" s="121" t="s">
        <v>10141</v>
      </c>
      <c r="H1239" s="122" t="s">
        <v>16742</v>
      </c>
      <c r="I1239" s="120" t="s">
        <v>272</v>
      </c>
      <c r="J1239" s="120" t="s">
        <v>110</v>
      </c>
      <c r="K1239" s="123">
        <v>2925</v>
      </c>
      <c r="L1239" s="124" t="s">
        <v>17284</v>
      </c>
      <c r="M1239" s="120" t="s">
        <v>1984</v>
      </c>
      <c r="N1239" s="120" t="s">
        <v>4281</v>
      </c>
      <c r="O1239" s="125"/>
    </row>
    <row r="1240" spans="1:15" ht="14.4" customHeight="1">
      <c r="A1240" s="118">
        <v>10174922</v>
      </c>
      <c r="B1240" s="119">
        <v>42388</v>
      </c>
      <c r="C1240" s="125" t="s">
        <v>65</v>
      </c>
      <c r="D1240" s="120" t="s">
        <v>1985</v>
      </c>
      <c r="E1240" s="120" t="s">
        <v>17661</v>
      </c>
      <c r="F1240" s="125" t="s">
        <v>17664</v>
      </c>
      <c r="G1240" s="121" t="s">
        <v>9504</v>
      </c>
      <c r="H1240" s="122" t="s">
        <v>7695</v>
      </c>
      <c r="I1240" s="120">
        <v>401.42</v>
      </c>
      <c r="J1240" s="120" t="s">
        <v>4299</v>
      </c>
      <c r="K1240" s="123">
        <v>2478</v>
      </c>
      <c r="L1240" s="124" t="s">
        <v>17278</v>
      </c>
      <c r="M1240" s="120" t="s">
        <v>1986</v>
      </c>
      <c r="N1240" s="120" t="s">
        <v>4281</v>
      </c>
      <c r="O1240" s="125"/>
    </row>
    <row r="1241" spans="1:15" ht="14.4" customHeight="1">
      <c r="A1241" s="118">
        <v>10174923</v>
      </c>
      <c r="B1241" s="119">
        <v>42388</v>
      </c>
      <c r="C1241" s="125" t="s">
        <v>65</v>
      </c>
      <c r="D1241" s="120" t="s">
        <v>1985</v>
      </c>
      <c r="E1241" s="120" t="s">
        <v>17661</v>
      </c>
      <c r="F1241" s="125" t="s">
        <v>17664</v>
      </c>
      <c r="G1241" s="121" t="s">
        <v>9504</v>
      </c>
      <c r="H1241" s="122" t="s">
        <v>7695</v>
      </c>
      <c r="I1241" s="120">
        <v>401.6</v>
      </c>
      <c r="J1241" s="120" t="s">
        <v>4299</v>
      </c>
      <c r="K1241" s="123">
        <v>2478</v>
      </c>
      <c r="L1241" s="124" t="s">
        <v>17282</v>
      </c>
      <c r="M1241" s="120" t="s">
        <v>1988</v>
      </c>
      <c r="N1241" s="120" t="s">
        <v>4281</v>
      </c>
      <c r="O1241" s="125"/>
    </row>
    <row r="1242" spans="1:15" ht="14.4" customHeight="1">
      <c r="A1242" s="118">
        <v>10174927</v>
      </c>
      <c r="B1242" s="119">
        <v>42388</v>
      </c>
      <c r="C1242" s="125" t="s">
        <v>65</v>
      </c>
      <c r="D1242" s="120" t="s">
        <v>1989</v>
      </c>
      <c r="E1242" s="120" t="s">
        <v>17661</v>
      </c>
      <c r="F1242" s="125" t="s">
        <v>17664</v>
      </c>
      <c r="G1242" s="121" t="s">
        <v>9504</v>
      </c>
      <c r="H1242" s="122" t="s">
        <v>7695</v>
      </c>
      <c r="I1242" s="120" t="s">
        <v>950</v>
      </c>
      <c r="J1242" s="120" t="s">
        <v>4299</v>
      </c>
      <c r="K1242" s="123">
        <v>5991</v>
      </c>
      <c r="L1242" s="124" t="s">
        <v>17271</v>
      </c>
      <c r="M1242" s="120" t="s">
        <v>17661</v>
      </c>
      <c r="N1242" s="120" t="s">
        <v>4281</v>
      </c>
      <c r="O1242" s="125"/>
    </row>
    <row r="1243" spans="1:15" ht="14.4" customHeight="1">
      <c r="A1243" s="118">
        <v>10174952</v>
      </c>
      <c r="B1243" s="119">
        <v>42388</v>
      </c>
      <c r="C1243" s="125" t="s">
        <v>65</v>
      </c>
      <c r="D1243" s="120" t="s">
        <v>423</v>
      </c>
      <c r="E1243" s="120" t="s">
        <v>17661</v>
      </c>
      <c r="F1243" s="125" t="s">
        <v>3800</v>
      </c>
      <c r="G1243" s="121" t="s">
        <v>9504</v>
      </c>
      <c r="H1243" s="122" t="s">
        <v>7695</v>
      </c>
      <c r="I1243" s="120" t="s">
        <v>2798</v>
      </c>
      <c r="J1243" s="120" t="s">
        <v>4313</v>
      </c>
      <c r="K1243" s="123">
        <v>2925</v>
      </c>
      <c r="L1243" s="124" t="s">
        <v>17287</v>
      </c>
      <c r="M1243" s="120" t="s">
        <v>1994</v>
      </c>
      <c r="N1243" s="120" t="s">
        <v>4281</v>
      </c>
      <c r="O1243" s="125"/>
    </row>
    <row r="1244" spans="1:15" ht="14.4" customHeight="1">
      <c r="A1244" s="118">
        <v>10174953</v>
      </c>
      <c r="B1244" s="119">
        <v>42388</v>
      </c>
      <c r="C1244" s="125" t="s">
        <v>65</v>
      </c>
      <c r="D1244" s="120" t="s">
        <v>423</v>
      </c>
      <c r="E1244" s="120" t="s">
        <v>1983</v>
      </c>
      <c r="F1244" s="125" t="s">
        <v>3800</v>
      </c>
      <c r="G1244" s="121" t="s">
        <v>10141</v>
      </c>
      <c r="H1244" s="122" t="s">
        <v>16742</v>
      </c>
      <c r="I1244" s="120" t="s">
        <v>272</v>
      </c>
      <c r="J1244" s="120" t="s">
        <v>110</v>
      </c>
      <c r="K1244" s="123">
        <v>2925</v>
      </c>
      <c r="L1244" s="124" t="s">
        <v>17284</v>
      </c>
      <c r="M1244" s="120" t="s">
        <v>1995</v>
      </c>
      <c r="N1244" s="120" t="s">
        <v>4281</v>
      </c>
      <c r="O1244" s="125"/>
    </row>
    <row r="1245" spans="1:15" ht="14.4" customHeight="1">
      <c r="A1245" s="118">
        <v>10174954</v>
      </c>
      <c r="B1245" s="119">
        <v>42388</v>
      </c>
      <c r="C1245" s="125" t="s">
        <v>65</v>
      </c>
      <c r="D1245" s="120" t="s">
        <v>423</v>
      </c>
      <c r="E1245" s="120" t="s">
        <v>17661</v>
      </c>
      <c r="F1245" s="125" t="s">
        <v>17664</v>
      </c>
      <c r="G1245" s="121" t="s">
        <v>9594</v>
      </c>
      <c r="H1245" s="122" t="s">
        <v>17514</v>
      </c>
      <c r="I1245" s="120" t="s">
        <v>110</v>
      </c>
      <c r="J1245" s="120" t="s">
        <v>110</v>
      </c>
      <c r="K1245" s="123">
        <v>2925</v>
      </c>
      <c r="L1245" s="124" t="s">
        <v>17284</v>
      </c>
      <c r="M1245" s="120" t="s">
        <v>1996</v>
      </c>
      <c r="N1245" s="120" t="s">
        <v>4281</v>
      </c>
      <c r="O1245" s="125"/>
    </row>
    <row r="1246" spans="1:15" ht="14.4" customHeight="1">
      <c r="A1246" s="118">
        <v>10174977</v>
      </c>
      <c r="B1246" s="119">
        <v>42388</v>
      </c>
      <c r="C1246" s="125" t="s">
        <v>65</v>
      </c>
      <c r="D1246" s="120" t="s">
        <v>1985</v>
      </c>
      <c r="E1246" s="120" t="s">
        <v>17661</v>
      </c>
      <c r="F1246" s="125" t="s">
        <v>17664</v>
      </c>
      <c r="G1246" s="121" t="s">
        <v>9655</v>
      </c>
      <c r="H1246" s="122" t="s">
        <v>17367</v>
      </c>
      <c r="I1246" s="120" t="s">
        <v>110</v>
      </c>
      <c r="J1246" s="120" t="s">
        <v>4299</v>
      </c>
      <c r="K1246" s="123">
        <v>2478</v>
      </c>
      <c r="L1246" s="124" t="s">
        <v>17273</v>
      </c>
      <c r="M1246" s="120" t="s">
        <v>1997</v>
      </c>
      <c r="N1246" s="120" t="s">
        <v>4281</v>
      </c>
      <c r="O1246" s="125"/>
    </row>
    <row r="1247" spans="1:15" ht="14.4" customHeight="1">
      <c r="A1247" s="118">
        <v>10174979</v>
      </c>
      <c r="B1247" s="119">
        <v>42388</v>
      </c>
      <c r="C1247" s="125" t="s">
        <v>65</v>
      </c>
      <c r="D1247" s="120" t="s">
        <v>1985</v>
      </c>
      <c r="E1247" s="120" t="s">
        <v>17661</v>
      </c>
      <c r="F1247" s="125" t="s">
        <v>17664</v>
      </c>
      <c r="G1247" s="121" t="s">
        <v>9510</v>
      </c>
      <c r="H1247" s="122" t="s">
        <v>17503</v>
      </c>
      <c r="I1247" s="120" t="s">
        <v>390</v>
      </c>
      <c r="J1247" s="120" t="s">
        <v>4299</v>
      </c>
      <c r="K1247" s="123">
        <v>2478</v>
      </c>
      <c r="L1247" s="124" t="s">
        <v>17277</v>
      </c>
      <c r="M1247" s="120" t="s">
        <v>1999</v>
      </c>
      <c r="N1247" s="120" t="s">
        <v>4281</v>
      </c>
      <c r="O1247" s="125"/>
    </row>
    <row r="1248" spans="1:15" ht="14.4" customHeight="1">
      <c r="A1248" s="118">
        <v>10174980</v>
      </c>
      <c r="B1248" s="119">
        <v>42388</v>
      </c>
      <c r="C1248" s="125" t="s">
        <v>65</v>
      </c>
      <c r="D1248" s="120" t="s">
        <v>1985</v>
      </c>
      <c r="E1248" s="120" t="s">
        <v>17661</v>
      </c>
      <c r="F1248" s="125" t="s">
        <v>17664</v>
      </c>
      <c r="G1248" s="121" t="s">
        <v>9504</v>
      </c>
      <c r="H1248" s="122" t="s">
        <v>7695</v>
      </c>
      <c r="I1248" s="120">
        <v>403.1</v>
      </c>
      <c r="J1248" s="120" t="s">
        <v>4742</v>
      </c>
      <c r="K1248" s="123">
        <v>2478</v>
      </c>
      <c r="L1248" s="124" t="s">
        <v>17272</v>
      </c>
      <c r="M1248" s="120" t="s">
        <v>2000</v>
      </c>
      <c r="N1248" s="120" t="s">
        <v>4281</v>
      </c>
      <c r="O1248" s="125"/>
    </row>
    <row r="1249" spans="1:15" ht="14.4" customHeight="1">
      <c r="A1249" s="118">
        <v>10175186</v>
      </c>
      <c r="B1249" s="119">
        <v>42388</v>
      </c>
      <c r="C1249" s="125" t="s">
        <v>65</v>
      </c>
      <c r="D1249" s="120" t="s">
        <v>2020</v>
      </c>
      <c r="E1249" s="120" t="s">
        <v>387</v>
      </c>
      <c r="F1249" s="125" t="s">
        <v>17664</v>
      </c>
      <c r="G1249" s="121" t="s">
        <v>10156</v>
      </c>
      <c r="H1249" s="122" t="s">
        <v>17561</v>
      </c>
      <c r="I1249" s="120" t="s">
        <v>110</v>
      </c>
      <c r="J1249" s="120" t="s">
        <v>110</v>
      </c>
      <c r="K1249" s="123">
        <v>4221.43</v>
      </c>
      <c r="L1249" s="124" t="s">
        <v>12825</v>
      </c>
      <c r="M1249" s="120" t="s">
        <v>2021</v>
      </c>
      <c r="N1249" s="120" t="s">
        <v>4281</v>
      </c>
      <c r="O1249" s="125"/>
    </row>
    <row r="1250" spans="1:15" ht="14.4" customHeight="1">
      <c r="A1250" s="118">
        <v>10175187</v>
      </c>
      <c r="B1250" s="119">
        <v>42388</v>
      </c>
      <c r="C1250" s="125" t="s">
        <v>65</v>
      </c>
      <c r="D1250" s="120" t="s">
        <v>2020</v>
      </c>
      <c r="E1250" s="120" t="s">
        <v>387</v>
      </c>
      <c r="F1250" s="125" t="s">
        <v>17664</v>
      </c>
      <c r="G1250" s="121" t="s">
        <v>10156</v>
      </c>
      <c r="H1250" s="122" t="s">
        <v>17561</v>
      </c>
      <c r="I1250" s="120" t="s">
        <v>110</v>
      </c>
      <c r="J1250" s="120" t="s">
        <v>110</v>
      </c>
      <c r="K1250" s="123">
        <v>4221.43</v>
      </c>
      <c r="L1250" s="124" t="s">
        <v>12825</v>
      </c>
      <c r="M1250" s="120" t="s">
        <v>2023</v>
      </c>
      <c r="N1250" s="120" t="s">
        <v>4281</v>
      </c>
      <c r="O1250" s="125"/>
    </row>
    <row r="1251" spans="1:15" ht="14.4" customHeight="1">
      <c r="A1251" s="118">
        <v>10175188</v>
      </c>
      <c r="B1251" s="119">
        <v>42388</v>
      </c>
      <c r="C1251" s="125" t="s">
        <v>65</v>
      </c>
      <c r="D1251" s="120" t="s">
        <v>2020</v>
      </c>
      <c r="E1251" s="120" t="s">
        <v>387</v>
      </c>
      <c r="F1251" s="125" t="s">
        <v>17664</v>
      </c>
      <c r="G1251" s="121" t="s">
        <v>10156</v>
      </c>
      <c r="H1251" s="122" t="s">
        <v>17561</v>
      </c>
      <c r="I1251" s="120" t="s">
        <v>110</v>
      </c>
      <c r="J1251" s="120" t="s">
        <v>110</v>
      </c>
      <c r="K1251" s="123">
        <v>4221.43</v>
      </c>
      <c r="L1251" s="124" t="s">
        <v>12825</v>
      </c>
      <c r="M1251" s="120" t="s">
        <v>2024</v>
      </c>
      <c r="N1251" s="120" t="s">
        <v>4281</v>
      </c>
      <c r="O1251" s="125"/>
    </row>
    <row r="1252" spans="1:15" ht="14.4" customHeight="1">
      <c r="A1252" s="118">
        <v>10175189</v>
      </c>
      <c r="B1252" s="119">
        <v>42388</v>
      </c>
      <c r="C1252" s="125" t="s">
        <v>65</v>
      </c>
      <c r="D1252" s="120" t="s">
        <v>2020</v>
      </c>
      <c r="E1252" s="120" t="s">
        <v>387</v>
      </c>
      <c r="F1252" s="125" t="s">
        <v>17664</v>
      </c>
      <c r="G1252" s="121" t="s">
        <v>10156</v>
      </c>
      <c r="H1252" s="122" t="s">
        <v>17561</v>
      </c>
      <c r="I1252" s="120" t="s">
        <v>110</v>
      </c>
      <c r="J1252" s="120" t="s">
        <v>110</v>
      </c>
      <c r="K1252" s="123">
        <v>4221.43</v>
      </c>
      <c r="L1252" s="124" t="s">
        <v>12825</v>
      </c>
      <c r="M1252" s="120" t="s">
        <v>2025</v>
      </c>
      <c r="N1252" s="120" t="s">
        <v>4281</v>
      </c>
      <c r="O1252" s="125"/>
    </row>
    <row r="1253" spans="1:15" ht="14.4" customHeight="1">
      <c r="A1253" s="118">
        <v>10175190</v>
      </c>
      <c r="B1253" s="119">
        <v>42388</v>
      </c>
      <c r="C1253" s="125" t="s">
        <v>65</v>
      </c>
      <c r="D1253" s="120" t="s">
        <v>2020</v>
      </c>
      <c r="E1253" s="120" t="s">
        <v>387</v>
      </c>
      <c r="F1253" s="125" t="s">
        <v>17664</v>
      </c>
      <c r="G1253" s="121" t="s">
        <v>10156</v>
      </c>
      <c r="H1253" s="122" t="s">
        <v>17561</v>
      </c>
      <c r="I1253" s="120" t="s">
        <v>110</v>
      </c>
      <c r="J1253" s="120" t="s">
        <v>110</v>
      </c>
      <c r="K1253" s="123">
        <v>4221.43</v>
      </c>
      <c r="L1253" s="124" t="s">
        <v>12825</v>
      </c>
      <c r="M1253" s="120" t="s">
        <v>2026</v>
      </c>
      <c r="N1253" s="120" t="s">
        <v>4281</v>
      </c>
      <c r="O1253" s="125"/>
    </row>
    <row r="1254" spans="1:15" ht="14.4" customHeight="1">
      <c r="A1254" s="118">
        <v>10175191</v>
      </c>
      <c r="B1254" s="119">
        <v>42388</v>
      </c>
      <c r="C1254" s="125" t="s">
        <v>65</v>
      </c>
      <c r="D1254" s="120" t="s">
        <v>2027</v>
      </c>
      <c r="E1254" s="120" t="s">
        <v>2027</v>
      </c>
      <c r="F1254" s="125" t="s">
        <v>17664</v>
      </c>
      <c r="G1254" s="121" t="s">
        <v>10156</v>
      </c>
      <c r="H1254" s="122" t="s">
        <v>17561</v>
      </c>
      <c r="I1254" s="120" t="s">
        <v>110</v>
      </c>
      <c r="J1254" s="120" t="s">
        <v>110</v>
      </c>
      <c r="K1254" s="123">
        <v>4348.18</v>
      </c>
      <c r="L1254" s="124" t="s">
        <v>12825</v>
      </c>
      <c r="M1254" s="120" t="s">
        <v>2028</v>
      </c>
      <c r="N1254" s="120" t="s">
        <v>4281</v>
      </c>
      <c r="O1254" s="125"/>
    </row>
    <row r="1255" spans="1:15" ht="14.4" customHeight="1">
      <c r="A1255" s="118">
        <v>10175193</v>
      </c>
      <c r="B1255" s="119">
        <v>42388</v>
      </c>
      <c r="C1255" s="125" t="s">
        <v>65</v>
      </c>
      <c r="D1255" s="120" t="s">
        <v>2033</v>
      </c>
      <c r="E1255" s="120" t="s">
        <v>17661</v>
      </c>
      <c r="F1255" s="125" t="s">
        <v>17664</v>
      </c>
      <c r="G1255" s="121" t="s">
        <v>10156</v>
      </c>
      <c r="H1255" s="122" t="s">
        <v>17561</v>
      </c>
      <c r="I1255" s="120" t="s">
        <v>110</v>
      </c>
      <c r="J1255" s="120" t="s">
        <v>4299</v>
      </c>
      <c r="K1255" s="123">
        <v>1056.72</v>
      </c>
      <c r="L1255" s="124" t="s">
        <v>17288</v>
      </c>
      <c r="M1255" s="120" t="s">
        <v>2034</v>
      </c>
      <c r="N1255" s="120" t="s">
        <v>4281</v>
      </c>
      <c r="O1255" s="125"/>
    </row>
    <row r="1256" spans="1:15" ht="14.4" customHeight="1">
      <c r="A1256" s="118">
        <v>10175229</v>
      </c>
      <c r="B1256" s="119">
        <v>42388</v>
      </c>
      <c r="C1256" s="125" t="s">
        <v>65</v>
      </c>
      <c r="D1256" s="120" t="s">
        <v>1879</v>
      </c>
      <c r="E1256" s="120" t="s">
        <v>17661</v>
      </c>
      <c r="F1256" s="125" t="s">
        <v>17664</v>
      </c>
      <c r="G1256" s="121" t="s">
        <v>9504</v>
      </c>
      <c r="H1256" s="122" t="s">
        <v>7695</v>
      </c>
      <c r="I1256" s="120">
        <v>401.25</v>
      </c>
      <c r="J1256" s="120" t="s">
        <v>457</v>
      </c>
      <c r="K1256" s="123">
        <v>1134.46</v>
      </c>
      <c r="L1256" s="124" t="s">
        <v>17283</v>
      </c>
      <c r="M1256" s="120" t="s">
        <v>2038</v>
      </c>
      <c r="N1256" s="120" t="s">
        <v>4415</v>
      </c>
      <c r="O1256" s="125"/>
    </row>
    <row r="1257" spans="1:15" ht="14.4" customHeight="1">
      <c r="A1257" s="118">
        <v>10175266</v>
      </c>
      <c r="B1257" s="119">
        <v>42388</v>
      </c>
      <c r="C1257" s="125" t="s">
        <v>65</v>
      </c>
      <c r="D1257" s="120" t="s">
        <v>2040</v>
      </c>
      <c r="E1257" s="120" t="s">
        <v>2041</v>
      </c>
      <c r="F1257" s="125" t="s">
        <v>3800</v>
      </c>
      <c r="G1257" s="121" t="s">
        <v>9504</v>
      </c>
      <c r="H1257" s="122" t="s">
        <v>7695</v>
      </c>
      <c r="I1257" s="120" t="s">
        <v>272</v>
      </c>
      <c r="J1257" s="120" t="s">
        <v>272</v>
      </c>
      <c r="K1257" s="123">
        <v>2599.35</v>
      </c>
      <c r="L1257" s="124" t="s">
        <v>17278</v>
      </c>
      <c r="M1257" s="120" t="s">
        <v>7842</v>
      </c>
      <c r="N1257" s="120" t="s">
        <v>6750</v>
      </c>
      <c r="O1257" s="125"/>
    </row>
    <row r="1258" spans="1:15" ht="14.4" customHeight="1">
      <c r="A1258" s="118">
        <v>10175267</v>
      </c>
      <c r="B1258" s="119">
        <v>42388</v>
      </c>
      <c r="C1258" s="125" t="s">
        <v>65</v>
      </c>
      <c r="D1258" s="120" t="s">
        <v>2040</v>
      </c>
      <c r="E1258" s="120" t="s">
        <v>2041</v>
      </c>
      <c r="F1258" s="125" t="s">
        <v>3800</v>
      </c>
      <c r="G1258" s="121" t="s">
        <v>9504</v>
      </c>
      <c r="H1258" s="122" t="s">
        <v>7695</v>
      </c>
      <c r="I1258" s="120" t="s">
        <v>272</v>
      </c>
      <c r="J1258" s="120" t="s">
        <v>5957</v>
      </c>
      <c r="K1258" s="123">
        <v>2599.35</v>
      </c>
      <c r="L1258" s="124" t="s">
        <v>17278</v>
      </c>
      <c r="M1258" s="120" t="s">
        <v>7843</v>
      </c>
      <c r="N1258" s="120" t="s">
        <v>6750</v>
      </c>
      <c r="O1258" s="125"/>
    </row>
    <row r="1259" spans="1:15" s="126" customFormat="1" ht="14.4" customHeight="1">
      <c r="A1259" s="118">
        <v>10175268</v>
      </c>
      <c r="B1259" s="119">
        <v>42388</v>
      </c>
      <c r="C1259" s="125" t="s">
        <v>65</v>
      </c>
      <c r="D1259" s="120" t="s">
        <v>2040</v>
      </c>
      <c r="E1259" s="120" t="s">
        <v>2043</v>
      </c>
      <c r="F1259" s="125" t="s">
        <v>3800</v>
      </c>
      <c r="G1259" s="121" t="s">
        <v>9504</v>
      </c>
      <c r="H1259" s="122" t="s">
        <v>7695</v>
      </c>
      <c r="I1259" s="120" t="s">
        <v>272</v>
      </c>
      <c r="J1259" s="120" t="s">
        <v>272</v>
      </c>
      <c r="K1259" s="123">
        <v>2599.35</v>
      </c>
      <c r="L1259" s="124" t="s">
        <v>17278</v>
      </c>
      <c r="M1259" s="120" t="s">
        <v>2044</v>
      </c>
      <c r="N1259" s="120" t="s">
        <v>6750</v>
      </c>
      <c r="O1259" s="125"/>
    </row>
    <row r="1260" spans="1:15" ht="14.4" customHeight="1">
      <c r="A1260" s="118">
        <v>10175359</v>
      </c>
      <c r="B1260" s="119">
        <v>42388</v>
      </c>
      <c r="C1260" s="125" t="s">
        <v>65</v>
      </c>
      <c r="D1260" s="120" t="s">
        <v>1899</v>
      </c>
      <c r="E1260" s="120">
        <v>755</v>
      </c>
      <c r="F1260" s="125" t="s">
        <v>17664</v>
      </c>
      <c r="G1260" s="121" t="s">
        <v>9504</v>
      </c>
      <c r="H1260" s="122" t="s">
        <v>7695</v>
      </c>
      <c r="I1260" s="120">
        <v>401.33</v>
      </c>
      <c r="J1260" s="120" t="s">
        <v>4524</v>
      </c>
      <c r="K1260" s="123">
        <v>1025.7</v>
      </c>
      <c r="L1260" s="124" t="s">
        <v>17271</v>
      </c>
      <c r="M1260" s="120" t="s">
        <v>2050</v>
      </c>
      <c r="N1260" s="120" t="s">
        <v>6697</v>
      </c>
      <c r="O1260" s="125"/>
    </row>
    <row r="1261" spans="1:15" ht="14.4" customHeight="1">
      <c r="A1261" s="118">
        <v>10175449</v>
      </c>
      <c r="B1261" s="119">
        <v>42388</v>
      </c>
      <c r="C1261" s="125" t="s">
        <v>65</v>
      </c>
      <c r="D1261" s="120" t="s">
        <v>1899</v>
      </c>
      <c r="E1261" s="120" t="s">
        <v>17661</v>
      </c>
      <c r="F1261" s="125" t="s">
        <v>17664</v>
      </c>
      <c r="G1261" s="121" t="s">
        <v>9504</v>
      </c>
      <c r="H1261" s="122" t="s">
        <v>7695</v>
      </c>
      <c r="I1261" s="120">
        <v>401.43</v>
      </c>
      <c r="J1261" s="120" t="s">
        <v>4299</v>
      </c>
      <c r="K1261" s="123">
        <v>1455.1</v>
      </c>
      <c r="L1261" s="124" t="s">
        <v>17271</v>
      </c>
      <c r="M1261" s="120" t="s">
        <v>2057</v>
      </c>
      <c r="N1261" s="120" t="s">
        <v>4281</v>
      </c>
      <c r="O1261" s="125"/>
    </row>
    <row r="1262" spans="1:15" ht="14.4" customHeight="1">
      <c r="A1262" s="118">
        <v>10175450</v>
      </c>
      <c r="B1262" s="119">
        <v>42388</v>
      </c>
      <c r="C1262" s="125" t="s">
        <v>65</v>
      </c>
      <c r="D1262" s="120" t="s">
        <v>1899</v>
      </c>
      <c r="E1262" s="120" t="s">
        <v>17661</v>
      </c>
      <c r="F1262" s="125" t="s">
        <v>17664</v>
      </c>
      <c r="G1262" s="121" t="s">
        <v>9504</v>
      </c>
      <c r="H1262" s="122" t="s">
        <v>7695</v>
      </c>
      <c r="I1262" s="120">
        <v>401.24</v>
      </c>
      <c r="J1262" s="120" t="s">
        <v>4594</v>
      </c>
      <c r="K1262" s="123">
        <v>1455.1</v>
      </c>
      <c r="L1262" s="124" t="s">
        <v>17271</v>
      </c>
      <c r="M1262" s="120" t="s">
        <v>2059</v>
      </c>
      <c r="N1262" s="120" t="s">
        <v>4374</v>
      </c>
      <c r="O1262" s="125"/>
    </row>
    <row r="1263" spans="1:15" ht="14.4" customHeight="1">
      <c r="A1263" s="118">
        <v>10175451</v>
      </c>
      <c r="B1263" s="119">
        <v>42388</v>
      </c>
      <c r="C1263" s="125" t="s">
        <v>65</v>
      </c>
      <c r="D1263" s="120" t="s">
        <v>2060</v>
      </c>
      <c r="E1263" s="120" t="s">
        <v>17661</v>
      </c>
      <c r="F1263" s="125" t="s">
        <v>17664</v>
      </c>
      <c r="G1263" s="121" t="s">
        <v>9504</v>
      </c>
      <c r="H1263" s="122" t="s">
        <v>7695</v>
      </c>
      <c r="I1263" s="120">
        <v>402.12200000000001</v>
      </c>
      <c r="J1263" s="120" t="s">
        <v>4581</v>
      </c>
      <c r="K1263" s="123">
        <v>1210.0999999999999</v>
      </c>
      <c r="L1263" s="124" t="s">
        <v>17271</v>
      </c>
      <c r="M1263" s="120" t="s">
        <v>2061</v>
      </c>
      <c r="N1263" s="120" t="s">
        <v>6670</v>
      </c>
      <c r="O1263" s="125"/>
    </row>
    <row r="1264" spans="1:15" ht="14.4" customHeight="1">
      <c r="A1264" s="118">
        <v>10175452</v>
      </c>
      <c r="B1264" s="119">
        <v>42388</v>
      </c>
      <c r="C1264" s="125" t="s">
        <v>65</v>
      </c>
      <c r="D1264" s="120" t="s">
        <v>1899</v>
      </c>
      <c r="E1264" s="120" t="s">
        <v>17661</v>
      </c>
      <c r="F1264" s="125" t="s">
        <v>17664</v>
      </c>
      <c r="G1264" s="121" t="s">
        <v>9504</v>
      </c>
      <c r="H1264" s="122" t="s">
        <v>7695</v>
      </c>
      <c r="I1264" s="120">
        <v>401.32</v>
      </c>
      <c r="J1264" s="120" t="s">
        <v>4389</v>
      </c>
      <c r="K1264" s="123">
        <v>1210.0999999999999</v>
      </c>
      <c r="L1264" s="124" t="s">
        <v>17271</v>
      </c>
      <c r="M1264" s="120" t="s">
        <v>2062</v>
      </c>
      <c r="N1264" s="120" t="s">
        <v>4374</v>
      </c>
      <c r="O1264" s="125"/>
    </row>
    <row r="1265" spans="1:15" ht="14.4" customHeight="1">
      <c r="A1265" s="118">
        <v>10175453</v>
      </c>
      <c r="B1265" s="119">
        <v>42388</v>
      </c>
      <c r="C1265" s="125" t="s">
        <v>65</v>
      </c>
      <c r="D1265" s="120" t="s">
        <v>2063</v>
      </c>
      <c r="E1265" s="120" t="s">
        <v>17661</v>
      </c>
      <c r="F1265" s="125" t="s">
        <v>17664</v>
      </c>
      <c r="G1265" s="121" t="s">
        <v>9504</v>
      </c>
      <c r="H1265" s="122" t="s">
        <v>7695</v>
      </c>
      <c r="I1265" s="120">
        <v>401.43</v>
      </c>
      <c r="J1265" s="120" t="s">
        <v>457</v>
      </c>
      <c r="K1265" s="123">
        <v>1873.5</v>
      </c>
      <c r="L1265" s="124" t="s">
        <v>17271</v>
      </c>
      <c r="M1265" s="120" t="s">
        <v>2064</v>
      </c>
      <c r="N1265" s="120" t="s">
        <v>6594</v>
      </c>
      <c r="O1265" s="125"/>
    </row>
    <row r="1266" spans="1:15" ht="14.4" customHeight="1">
      <c r="A1266" s="118">
        <v>10175498</v>
      </c>
      <c r="B1266" s="119">
        <v>42388</v>
      </c>
      <c r="C1266" s="125" t="s">
        <v>65</v>
      </c>
      <c r="D1266" s="120" t="s">
        <v>2065</v>
      </c>
      <c r="E1266" s="120" t="s">
        <v>17661</v>
      </c>
      <c r="F1266" s="125" t="s">
        <v>17664</v>
      </c>
      <c r="G1266" s="121" t="s">
        <v>9504</v>
      </c>
      <c r="H1266" s="122" t="s">
        <v>7695</v>
      </c>
      <c r="I1266" s="120" t="s">
        <v>110</v>
      </c>
      <c r="J1266" s="120" t="s">
        <v>4749</v>
      </c>
      <c r="K1266" s="123">
        <v>39371.15</v>
      </c>
      <c r="L1266" s="124" t="s">
        <v>17288</v>
      </c>
      <c r="M1266" s="120" t="s">
        <v>2066</v>
      </c>
      <c r="N1266" s="120" t="s">
        <v>4301</v>
      </c>
      <c r="O1266" s="125"/>
    </row>
    <row r="1267" spans="1:15" ht="14.4" customHeight="1">
      <c r="A1267" s="118">
        <v>10175726</v>
      </c>
      <c r="B1267" s="119">
        <v>42388</v>
      </c>
      <c r="C1267" s="125" t="s">
        <v>65</v>
      </c>
      <c r="D1267" s="120" t="s">
        <v>1976</v>
      </c>
      <c r="E1267" s="120" t="s">
        <v>17661</v>
      </c>
      <c r="F1267" s="125" t="s">
        <v>17664</v>
      </c>
      <c r="G1267" s="121" t="s">
        <v>9504</v>
      </c>
      <c r="H1267" s="122" t="s">
        <v>7695</v>
      </c>
      <c r="I1267" s="120">
        <v>401.6</v>
      </c>
      <c r="J1267" s="120" t="s">
        <v>109</v>
      </c>
      <c r="K1267" s="123">
        <v>1430.1</v>
      </c>
      <c r="L1267" s="124" t="s">
        <v>17271</v>
      </c>
      <c r="M1267" s="120" t="s">
        <v>2070</v>
      </c>
      <c r="N1267" s="120" t="s">
        <v>4295</v>
      </c>
      <c r="O1267" s="125"/>
    </row>
    <row r="1268" spans="1:15" ht="14.4" customHeight="1">
      <c r="A1268" s="118">
        <v>10175763</v>
      </c>
      <c r="B1268" s="119">
        <v>42388</v>
      </c>
      <c r="C1268" s="125" t="s">
        <v>65</v>
      </c>
      <c r="D1268" s="120" t="s">
        <v>2075</v>
      </c>
      <c r="E1268" s="120" t="s">
        <v>5966</v>
      </c>
      <c r="F1268" s="125" t="s">
        <v>17664</v>
      </c>
      <c r="G1268" s="121" t="s">
        <v>9504</v>
      </c>
      <c r="H1268" s="122" t="s">
        <v>7695</v>
      </c>
      <c r="I1268" s="120">
        <v>401.6</v>
      </c>
      <c r="J1268" s="120" t="s">
        <v>4299</v>
      </c>
      <c r="K1268" s="123">
        <v>17548.650000000001</v>
      </c>
      <c r="L1268" s="124" t="s">
        <v>17282</v>
      </c>
      <c r="M1268" s="120" t="s">
        <v>2076</v>
      </c>
      <c r="N1268" s="120" t="s">
        <v>4281</v>
      </c>
      <c r="O1268" s="125"/>
    </row>
    <row r="1269" spans="1:15" ht="14.4" customHeight="1">
      <c r="A1269" s="118">
        <v>10175764</v>
      </c>
      <c r="B1269" s="119">
        <v>42388</v>
      </c>
      <c r="C1269" s="125" t="s">
        <v>65</v>
      </c>
      <c r="D1269" s="120" t="s">
        <v>2077</v>
      </c>
      <c r="E1269" s="120">
        <v>6500</v>
      </c>
      <c r="F1269" s="125" t="s">
        <v>3800</v>
      </c>
      <c r="G1269" s="121" t="s">
        <v>9504</v>
      </c>
      <c r="H1269" s="122" t="s">
        <v>7695</v>
      </c>
      <c r="I1269" s="120" t="s">
        <v>272</v>
      </c>
      <c r="J1269" s="120" t="s">
        <v>272</v>
      </c>
      <c r="K1269" s="123">
        <v>6239.52</v>
      </c>
      <c r="L1269" s="124" t="s">
        <v>17272</v>
      </c>
      <c r="M1269" s="120" t="s">
        <v>2078</v>
      </c>
      <c r="N1269" s="120" t="s">
        <v>4281</v>
      </c>
      <c r="O1269" s="133"/>
    </row>
    <row r="1270" spans="1:15" ht="14.4" customHeight="1">
      <c r="A1270" s="118">
        <v>10175765</v>
      </c>
      <c r="B1270" s="119">
        <v>42388</v>
      </c>
      <c r="C1270" s="125" t="s">
        <v>65</v>
      </c>
      <c r="D1270" s="120" t="s">
        <v>2079</v>
      </c>
      <c r="E1270" s="120" t="s">
        <v>17661</v>
      </c>
      <c r="F1270" s="125" t="s">
        <v>3800</v>
      </c>
      <c r="G1270" s="121" t="s">
        <v>9504</v>
      </c>
      <c r="H1270" s="122" t="s">
        <v>7695</v>
      </c>
      <c r="I1270" s="120" t="s">
        <v>272</v>
      </c>
      <c r="J1270" s="120" t="s">
        <v>4313</v>
      </c>
      <c r="K1270" s="123">
        <v>3119.76</v>
      </c>
      <c r="L1270" s="124" t="s">
        <v>17272</v>
      </c>
      <c r="M1270" s="120" t="s">
        <v>2078</v>
      </c>
      <c r="N1270" s="120" t="s">
        <v>4281</v>
      </c>
      <c r="O1270" s="125"/>
    </row>
    <row r="1271" spans="1:15" ht="14.4" customHeight="1">
      <c r="A1271" s="118">
        <v>10175768</v>
      </c>
      <c r="B1271" s="119">
        <v>42388</v>
      </c>
      <c r="C1271" s="125" t="s">
        <v>65</v>
      </c>
      <c r="D1271" s="120" t="s">
        <v>2080</v>
      </c>
      <c r="E1271" s="120" t="s">
        <v>2014</v>
      </c>
      <c r="F1271" s="125" t="s">
        <v>3800</v>
      </c>
      <c r="G1271" s="121" t="s">
        <v>9504</v>
      </c>
      <c r="H1271" s="122" t="s">
        <v>7695</v>
      </c>
      <c r="I1271" s="120" t="s">
        <v>272</v>
      </c>
      <c r="J1271" s="120" t="s">
        <v>4313</v>
      </c>
      <c r="K1271" s="123">
        <v>2596.5500000000002</v>
      </c>
      <c r="L1271" s="124" t="s">
        <v>17284</v>
      </c>
      <c r="M1271" s="120" t="s">
        <v>2081</v>
      </c>
      <c r="N1271" s="120" t="s">
        <v>4281</v>
      </c>
      <c r="O1271" s="125"/>
    </row>
    <row r="1272" spans="1:15" ht="14.4" customHeight="1">
      <c r="A1272" s="118">
        <v>10175769</v>
      </c>
      <c r="B1272" s="119">
        <v>42388</v>
      </c>
      <c r="C1272" s="125" t="s">
        <v>65</v>
      </c>
      <c r="D1272" s="120" t="s">
        <v>2080</v>
      </c>
      <c r="E1272" s="120" t="s">
        <v>2014</v>
      </c>
      <c r="F1272" s="125" t="s">
        <v>3800</v>
      </c>
      <c r="G1272" s="121" t="s">
        <v>9504</v>
      </c>
      <c r="H1272" s="122" t="s">
        <v>7695</v>
      </c>
      <c r="I1272" s="120" t="s">
        <v>2798</v>
      </c>
      <c r="J1272" s="120" t="s">
        <v>4313</v>
      </c>
      <c r="K1272" s="123">
        <v>2596.5500000000002</v>
      </c>
      <c r="L1272" s="124" t="s">
        <v>17287</v>
      </c>
      <c r="M1272" s="120" t="s">
        <v>2082</v>
      </c>
      <c r="N1272" s="120" t="s">
        <v>4281</v>
      </c>
      <c r="O1272" s="125"/>
    </row>
    <row r="1273" spans="1:15" ht="14.4" customHeight="1">
      <c r="A1273" s="118">
        <v>10175770</v>
      </c>
      <c r="B1273" s="119">
        <v>42388</v>
      </c>
      <c r="C1273" s="125" t="s">
        <v>65</v>
      </c>
      <c r="D1273" s="120" t="s">
        <v>2080</v>
      </c>
      <c r="E1273" s="120" t="s">
        <v>2014</v>
      </c>
      <c r="F1273" s="125" t="s">
        <v>3800</v>
      </c>
      <c r="G1273" s="121" t="s">
        <v>9504</v>
      </c>
      <c r="H1273" s="122" t="s">
        <v>7695</v>
      </c>
      <c r="I1273" s="120" t="s">
        <v>272</v>
      </c>
      <c r="J1273" s="120" t="s">
        <v>4313</v>
      </c>
      <c r="K1273" s="123">
        <v>2596.5500000000002</v>
      </c>
      <c r="L1273" s="124" t="s">
        <v>17284</v>
      </c>
      <c r="M1273" s="120" t="s">
        <v>2083</v>
      </c>
      <c r="N1273" s="120" t="s">
        <v>4281</v>
      </c>
      <c r="O1273" s="125"/>
    </row>
    <row r="1274" spans="1:15" ht="14.4" customHeight="1">
      <c r="A1274" s="118">
        <v>10175771</v>
      </c>
      <c r="B1274" s="119">
        <v>42388</v>
      </c>
      <c r="C1274" s="125" t="s">
        <v>65</v>
      </c>
      <c r="D1274" s="120" t="s">
        <v>2080</v>
      </c>
      <c r="E1274" s="120" t="s">
        <v>2014</v>
      </c>
      <c r="F1274" s="125" t="s">
        <v>3800</v>
      </c>
      <c r="G1274" s="121" t="s">
        <v>9504</v>
      </c>
      <c r="H1274" s="122" t="s">
        <v>7695</v>
      </c>
      <c r="I1274" s="120" t="s">
        <v>272</v>
      </c>
      <c r="J1274" s="120" t="s">
        <v>4313</v>
      </c>
      <c r="K1274" s="123">
        <v>2596.5500000000002</v>
      </c>
      <c r="L1274" s="124" t="s">
        <v>17284</v>
      </c>
      <c r="M1274" s="120" t="s">
        <v>2084</v>
      </c>
      <c r="N1274" s="120" t="s">
        <v>4281</v>
      </c>
      <c r="O1274" s="125"/>
    </row>
    <row r="1275" spans="1:15" ht="14.4" customHeight="1">
      <c r="A1275" s="118">
        <v>10175772</v>
      </c>
      <c r="B1275" s="119">
        <v>42388</v>
      </c>
      <c r="C1275" s="125" t="s">
        <v>65</v>
      </c>
      <c r="D1275" s="120" t="s">
        <v>2080</v>
      </c>
      <c r="E1275" s="120" t="s">
        <v>2014</v>
      </c>
      <c r="F1275" s="125" t="s">
        <v>3800</v>
      </c>
      <c r="G1275" s="121" t="s">
        <v>9504</v>
      </c>
      <c r="H1275" s="122" t="s">
        <v>7695</v>
      </c>
      <c r="I1275" s="120" t="s">
        <v>272</v>
      </c>
      <c r="J1275" s="120" t="s">
        <v>4313</v>
      </c>
      <c r="K1275" s="123">
        <v>2596.5500000000002</v>
      </c>
      <c r="L1275" s="124" t="s">
        <v>17284</v>
      </c>
      <c r="M1275" s="120" t="s">
        <v>2085</v>
      </c>
      <c r="N1275" s="120" t="s">
        <v>4281</v>
      </c>
      <c r="O1275" s="125"/>
    </row>
    <row r="1276" spans="1:15" ht="14.4" customHeight="1">
      <c r="A1276" s="118">
        <v>10175773</v>
      </c>
      <c r="B1276" s="119">
        <v>42388</v>
      </c>
      <c r="C1276" s="125" t="s">
        <v>65</v>
      </c>
      <c r="D1276" s="120" t="s">
        <v>2080</v>
      </c>
      <c r="E1276" s="120" t="s">
        <v>2014</v>
      </c>
      <c r="F1276" s="125" t="s">
        <v>3800</v>
      </c>
      <c r="G1276" s="121" t="s">
        <v>9504</v>
      </c>
      <c r="H1276" s="122" t="s">
        <v>7695</v>
      </c>
      <c r="I1276" s="120" t="s">
        <v>272</v>
      </c>
      <c r="J1276" s="120" t="s">
        <v>4313</v>
      </c>
      <c r="K1276" s="123">
        <v>2596.5500000000002</v>
      </c>
      <c r="L1276" s="124" t="s">
        <v>17284</v>
      </c>
      <c r="M1276" s="120" t="s">
        <v>2086</v>
      </c>
      <c r="N1276" s="120" t="s">
        <v>4281</v>
      </c>
      <c r="O1276" s="125"/>
    </row>
    <row r="1277" spans="1:15" ht="14.4" customHeight="1">
      <c r="A1277" s="118">
        <v>10175774</v>
      </c>
      <c r="B1277" s="119">
        <v>42388</v>
      </c>
      <c r="C1277" s="125" t="s">
        <v>65</v>
      </c>
      <c r="D1277" s="120" t="s">
        <v>2080</v>
      </c>
      <c r="E1277" s="120" t="s">
        <v>2014</v>
      </c>
      <c r="F1277" s="125" t="s">
        <v>3800</v>
      </c>
      <c r="G1277" s="121" t="s">
        <v>9504</v>
      </c>
      <c r="H1277" s="122" t="s">
        <v>7695</v>
      </c>
      <c r="I1277" s="120" t="s">
        <v>272</v>
      </c>
      <c r="J1277" s="120" t="s">
        <v>4313</v>
      </c>
      <c r="K1277" s="123">
        <v>2596.5500000000002</v>
      </c>
      <c r="L1277" s="124" t="s">
        <v>17284</v>
      </c>
      <c r="M1277" s="120" t="s">
        <v>2087</v>
      </c>
      <c r="N1277" s="120" t="s">
        <v>4281</v>
      </c>
      <c r="O1277" s="125"/>
    </row>
    <row r="1278" spans="1:15" ht="14.4" customHeight="1">
      <c r="A1278" s="118">
        <v>10175775</v>
      </c>
      <c r="B1278" s="119">
        <v>42388</v>
      </c>
      <c r="C1278" s="125" t="s">
        <v>65</v>
      </c>
      <c r="D1278" s="120" t="s">
        <v>2080</v>
      </c>
      <c r="E1278" s="120" t="s">
        <v>2014</v>
      </c>
      <c r="F1278" s="125" t="s">
        <v>3800</v>
      </c>
      <c r="G1278" s="121" t="s">
        <v>9504</v>
      </c>
      <c r="H1278" s="122" t="s">
        <v>7695</v>
      </c>
      <c r="I1278" s="120" t="s">
        <v>272</v>
      </c>
      <c r="J1278" s="120" t="s">
        <v>4313</v>
      </c>
      <c r="K1278" s="123">
        <v>2596.5500000000002</v>
      </c>
      <c r="L1278" s="124" t="s">
        <v>17284</v>
      </c>
      <c r="M1278" s="120" t="s">
        <v>2088</v>
      </c>
      <c r="N1278" s="120" t="s">
        <v>4281</v>
      </c>
      <c r="O1278" s="125"/>
    </row>
    <row r="1279" spans="1:15" ht="14.4" customHeight="1">
      <c r="A1279" s="118">
        <v>10175776</v>
      </c>
      <c r="B1279" s="119">
        <v>42388</v>
      </c>
      <c r="C1279" s="125" t="s">
        <v>65</v>
      </c>
      <c r="D1279" s="120" t="s">
        <v>2080</v>
      </c>
      <c r="E1279" s="120" t="s">
        <v>2014</v>
      </c>
      <c r="F1279" s="125" t="s">
        <v>3800</v>
      </c>
      <c r="G1279" s="121" t="s">
        <v>9504</v>
      </c>
      <c r="H1279" s="122" t="s">
        <v>7695</v>
      </c>
      <c r="I1279" s="120" t="s">
        <v>272</v>
      </c>
      <c r="J1279" s="120" t="s">
        <v>4313</v>
      </c>
      <c r="K1279" s="123">
        <v>2596.5500000000002</v>
      </c>
      <c r="L1279" s="124" t="s">
        <v>17284</v>
      </c>
      <c r="M1279" s="120" t="s">
        <v>2089</v>
      </c>
      <c r="N1279" s="120" t="s">
        <v>4281</v>
      </c>
      <c r="O1279" s="125"/>
    </row>
    <row r="1280" spans="1:15" ht="14.4" customHeight="1">
      <c r="A1280" s="118">
        <v>10175777</v>
      </c>
      <c r="B1280" s="119">
        <v>42388</v>
      </c>
      <c r="C1280" s="125" t="s">
        <v>65</v>
      </c>
      <c r="D1280" s="120" t="s">
        <v>2080</v>
      </c>
      <c r="E1280" s="120" t="s">
        <v>2014</v>
      </c>
      <c r="F1280" s="125" t="s">
        <v>3800</v>
      </c>
      <c r="G1280" s="121" t="s">
        <v>9504</v>
      </c>
      <c r="H1280" s="122" t="s">
        <v>7695</v>
      </c>
      <c r="I1280" s="120" t="s">
        <v>272</v>
      </c>
      <c r="J1280" s="120" t="s">
        <v>4313</v>
      </c>
      <c r="K1280" s="123">
        <v>2596.5500000000002</v>
      </c>
      <c r="L1280" s="124" t="s">
        <v>17284</v>
      </c>
      <c r="M1280" s="120" t="s">
        <v>2090</v>
      </c>
      <c r="N1280" s="120" t="s">
        <v>4281</v>
      </c>
      <c r="O1280" s="125"/>
    </row>
    <row r="1281" spans="1:15" ht="14.4" customHeight="1">
      <c r="A1281" s="118">
        <v>10175778</v>
      </c>
      <c r="B1281" s="119">
        <v>42388</v>
      </c>
      <c r="C1281" s="125" t="s">
        <v>65</v>
      </c>
      <c r="D1281" s="120" t="s">
        <v>2080</v>
      </c>
      <c r="E1281" s="120" t="s">
        <v>790</v>
      </c>
      <c r="F1281" s="125" t="s">
        <v>3800</v>
      </c>
      <c r="G1281" s="121" t="s">
        <v>9504</v>
      </c>
      <c r="H1281" s="122" t="s">
        <v>7695</v>
      </c>
      <c r="I1281" s="120" t="s">
        <v>272</v>
      </c>
      <c r="J1281" s="120" t="s">
        <v>272</v>
      </c>
      <c r="K1281" s="123">
        <v>2596.5500000000002</v>
      </c>
      <c r="L1281" s="124" t="s">
        <v>17290</v>
      </c>
      <c r="M1281" s="120" t="s">
        <v>2091</v>
      </c>
      <c r="N1281" s="120" t="s">
        <v>4281</v>
      </c>
      <c r="O1281" s="125"/>
    </row>
    <row r="1282" spans="1:15" ht="14.4" customHeight="1">
      <c r="A1282" s="118">
        <v>10175779</v>
      </c>
      <c r="B1282" s="119">
        <v>42388</v>
      </c>
      <c r="C1282" s="125" t="s">
        <v>65</v>
      </c>
      <c r="D1282" s="120" t="s">
        <v>2080</v>
      </c>
      <c r="E1282" s="120" t="s">
        <v>2014</v>
      </c>
      <c r="F1282" s="125" t="s">
        <v>3800</v>
      </c>
      <c r="G1282" s="121" t="s">
        <v>9504</v>
      </c>
      <c r="H1282" s="122" t="s">
        <v>7695</v>
      </c>
      <c r="I1282" s="120" t="s">
        <v>272</v>
      </c>
      <c r="J1282" s="120" t="s">
        <v>4313</v>
      </c>
      <c r="K1282" s="123">
        <v>2596.5500000000002</v>
      </c>
      <c r="L1282" s="124" t="s">
        <v>17284</v>
      </c>
      <c r="M1282" s="120" t="s">
        <v>2092</v>
      </c>
      <c r="N1282" s="120" t="s">
        <v>4281</v>
      </c>
      <c r="O1282" s="125"/>
    </row>
    <row r="1283" spans="1:15" ht="14.4" customHeight="1">
      <c r="A1283" s="118">
        <v>10175780</v>
      </c>
      <c r="B1283" s="119">
        <v>42388</v>
      </c>
      <c r="C1283" s="125" t="s">
        <v>65</v>
      </c>
      <c r="D1283" s="120" t="s">
        <v>2080</v>
      </c>
      <c r="E1283" s="120" t="s">
        <v>2014</v>
      </c>
      <c r="F1283" s="125" t="s">
        <v>3800</v>
      </c>
      <c r="G1283" s="121" t="s">
        <v>9504</v>
      </c>
      <c r="H1283" s="122" t="s">
        <v>7695</v>
      </c>
      <c r="I1283" s="120" t="s">
        <v>272</v>
      </c>
      <c r="J1283" s="120" t="s">
        <v>4313</v>
      </c>
      <c r="K1283" s="123">
        <v>2596.5500000000002</v>
      </c>
      <c r="L1283" s="124" t="s">
        <v>17284</v>
      </c>
      <c r="M1283" s="120" t="s">
        <v>2093</v>
      </c>
      <c r="N1283" s="120" t="s">
        <v>4281</v>
      </c>
      <c r="O1283" s="125"/>
    </row>
    <row r="1284" spans="1:15" ht="14.4" customHeight="1">
      <c r="A1284" s="118">
        <v>10175781</v>
      </c>
      <c r="B1284" s="119">
        <v>42388</v>
      </c>
      <c r="C1284" s="125" t="s">
        <v>65</v>
      </c>
      <c r="D1284" s="120" t="s">
        <v>2080</v>
      </c>
      <c r="E1284" s="120" t="s">
        <v>2014</v>
      </c>
      <c r="F1284" s="125" t="s">
        <v>3800</v>
      </c>
      <c r="G1284" s="121" t="s">
        <v>9504</v>
      </c>
      <c r="H1284" s="122" t="s">
        <v>7695</v>
      </c>
      <c r="I1284" s="120" t="s">
        <v>272</v>
      </c>
      <c r="J1284" s="120" t="s">
        <v>4313</v>
      </c>
      <c r="K1284" s="123">
        <v>2596.5500000000002</v>
      </c>
      <c r="L1284" s="124" t="s">
        <v>17284</v>
      </c>
      <c r="M1284" s="120" t="s">
        <v>2094</v>
      </c>
      <c r="N1284" s="120" t="s">
        <v>4281</v>
      </c>
      <c r="O1284" s="125"/>
    </row>
    <row r="1285" spans="1:15" ht="14.4" customHeight="1">
      <c r="A1285" s="118">
        <v>10175782</v>
      </c>
      <c r="B1285" s="119">
        <v>42388</v>
      </c>
      <c r="C1285" s="125" t="s">
        <v>65</v>
      </c>
      <c r="D1285" s="120" t="s">
        <v>2080</v>
      </c>
      <c r="E1285" s="120" t="s">
        <v>2014</v>
      </c>
      <c r="F1285" s="125" t="s">
        <v>3800</v>
      </c>
      <c r="G1285" s="121" t="s">
        <v>9504</v>
      </c>
      <c r="H1285" s="122" t="s">
        <v>7695</v>
      </c>
      <c r="I1285" s="120" t="s">
        <v>272</v>
      </c>
      <c r="J1285" s="120" t="s">
        <v>4313</v>
      </c>
      <c r="K1285" s="123">
        <v>2596.5500000000002</v>
      </c>
      <c r="L1285" s="124" t="s">
        <v>17284</v>
      </c>
      <c r="M1285" s="120" t="s">
        <v>2095</v>
      </c>
      <c r="N1285" s="120" t="s">
        <v>4281</v>
      </c>
      <c r="O1285" s="125"/>
    </row>
    <row r="1286" spans="1:15" ht="14.4" customHeight="1">
      <c r="A1286" s="118">
        <v>10175783</v>
      </c>
      <c r="B1286" s="119">
        <v>42388</v>
      </c>
      <c r="C1286" s="125" t="s">
        <v>65</v>
      </c>
      <c r="D1286" s="120" t="s">
        <v>2080</v>
      </c>
      <c r="E1286" s="120" t="s">
        <v>2014</v>
      </c>
      <c r="F1286" s="125" t="s">
        <v>3800</v>
      </c>
      <c r="G1286" s="121" t="s">
        <v>9504</v>
      </c>
      <c r="H1286" s="122" t="s">
        <v>7695</v>
      </c>
      <c r="I1286" s="120" t="s">
        <v>272</v>
      </c>
      <c r="J1286" s="120" t="s">
        <v>4313</v>
      </c>
      <c r="K1286" s="123">
        <v>2596.5500000000002</v>
      </c>
      <c r="L1286" s="124" t="s">
        <v>17284</v>
      </c>
      <c r="M1286" s="120" t="s">
        <v>2096</v>
      </c>
      <c r="N1286" s="120" t="s">
        <v>4281</v>
      </c>
      <c r="O1286" s="125"/>
    </row>
    <row r="1287" spans="1:15" ht="14.4" customHeight="1">
      <c r="A1287" s="118">
        <v>10175784</v>
      </c>
      <c r="B1287" s="119">
        <v>42388</v>
      </c>
      <c r="C1287" s="125" t="s">
        <v>65</v>
      </c>
      <c r="D1287" s="120" t="s">
        <v>2013</v>
      </c>
      <c r="E1287" s="120" t="s">
        <v>2014</v>
      </c>
      <c r="F1287" s="125" t="s">
        <v>3800</v>
      </c>
      <c r="G1287" s="121" t="s">
        <v>10187</v>
      </c>
      <c r="H1287" s="122" t="s">
        <v>17515</v>
      </c>
      <c r="I1287" s="120" t="s">
        <v>272</v>
      </c>
      <c r="J1287" s="120" t="s">
        <v>110</v>
      </c>
      <c r="K1287" s="123">
        <v>2596.5500000000002</v>
      </c>
      <c r="L1287" s="124" t="s">
        <v>17280</v>
      </c>
      <c r="M1287" s="120" t="s">
        <v>8362</v>
      </c>
      <c r="N1287" s="120" t="s">
        <v>4281</v>
      </c>
      <c r="O1287" s="125"/>
    </row>
    <row r="1288" spans="1:15" ht="14.4" customHeight="1">
      <c r="A1288" s="118">
        <v>10175785</v>
      </c>
      <c r="B1288" s="119">
        <v>42388</v>
      </c>
      <c r="C1288" s="125" t="s">
        <v>65</v>
      </c>
      <c r="D1288" s="120" t="s">
        <v>2013</v>
      </c>
      <c r="E1288" s="120" t="s">
        <v>2014</v>
      </c>
      <c r="F1288" s="125" t="s">
        <v>3800</v>
      </c>
      <c r="G1288" s="121" t="s">
        <v>9504</v>
      </c>
      <c r="H1288" s="122" t="s">
        <v>7695</v>
      </c>
      <c r="I1288" s="120" t="s">
        <v>272</v>
      </c>
      <c r="J1288" s="120" t="s">
        <v>4313</v>
      </c>
      <c r="K1288" s="123">
        <v>2596.5500000000002</v>
      </c>
      <c r="L1288" s="124" t="s">
        <v>17284</v>
      </c>
      <c r="M1288" s="120" t="s">
        <v>2098</v>
      </c>
      <c r="N1288" s="120" t="s">
        <v>4281</v>
      </c>
      <c r="O1288" s="125"/>
    </row>
    <row r="1289" spans="1:15" ht="14.4" customHeight="1">
      <c r="A1289" s="118">
        <v>10175786</v>
      </c>
      <c r="B1289" s="119">
        <v>42388</v>
      </c>
      <c r="C1289" s="125" t="s">
        <v>65</v>
      </c>
      <c r="D1289" s="120" t="s">
        <v>2013</v>
      </c>
      <c r="E1289" s="120" t="s">
        <v>2014</v>
      </c>
      <c r="F1289" s="125" t="s">
        <v>3800</v>
      </c>
      <c r="G1289" s="121" t="s">
        <v>9504</v>
      </c>
      <c r="H1289" s="122" t="s">
        <v>7695</v>
      </c>
      <c r="I1289" s="120" t="s">
        <v>272</v>
      </c>
      <c r="J1289" s="120" t="s">
        <v>4313</v>
      </c>
      <c r="K1289" s="123">
        <v>2596.5500000000002</v>
      </c>
      <c r="L1289" s="124" t="s">
        <v>17284</v>
      </c>
      <c r="M1289" s="120" t="s">
        <v>2099</v>
      </c>
      <c r="N1289" s="120" t="s">
        <v>4281</v>
      </c>
      <c r="O1289" s="125"/>
    </row>
    <row r="1290" spans="1:15" ht="14.4" customHeight="1">
      <c r="A1290" s="118">
        <v>10175787</v>
      </c>
      <c r="B1290" s="119">
        <v>42388</v>
      </c>
      <c r="C1290" s="125" t="s">
        <v>65</v>
      </c>
      <c r="D1290" s="120" t="s">
        <v>2013</v>
      </c>
      <c r="E1290" s="120" t="s">
        <v>2014</v>
      </c>
      <c r="F1290" s="125" t="s">
        <v>3800</v>
      </c>
      <c r="G1290" s="121" t="s">
        <v>9504</v>
      </c>
      <c r="H1290" s="122" t="s">
        <v>7695</v>
      </c>
      <c r="I1290" s="120" t="s">
        <v>272</v>
      </c>
      <c r="J1290" s="120" t="s">
        <v>4313</v>
      </c>
      <c r="K1290" s="123">
        <v>2596.5500000000002</v>
      </c>
      <c r="L1290" s="124" t="s">
        <v>17284</v>
      </c>
      <c r="M1290" s="120" t="s">
        <v>2100</v>
      </c>
      <c r="N1290" s="120" t="s">
        <v>4281</v>
      </c>
      <c r="O1290" s="125"/>
    </row>
    <row r="1291" spans="1:15" ht="14.4" customHeight="1">
      <c r="A1291" s="118">
        <v>10175788</v>
      </c>
      <c r="B1291" s="119">
        <v>42388</v>
      </c>
      <c r="C1291" s="125" t="s">
        <v>65</v>
      </c>
      <c r="D1291" s="120" t="s">
        <v>2013</v>
      </c>
      <c r="E1291" s="120" t="s">
        <v>2014</v>
      </c>
      <c r="F1291" s="125" t="s">
        <v>3800</v>
      </c>
      <c r="G1291" s="121" t="s">
        <v>9504</v>
      </c>
      <c r="H1291" s="122" t="s">
        <v>7695</v>
      </c>
      <c r="I1291" s="120" t="s">
        <v>272</v>
      </c>
      <c r="J1291" s="120" t="s">
        <v>4313</v>
      </c>
      <c r="K1291" s="123">
        <v>2596.5500000000002</v>
      </c>
      <c r="L1291" s="124" t="s">
        <v>17284</v>
      </c>
      <c r="M1291" s="120" t="s">
        <v>2101</v>
      </c>
      <c r="N1291" s="120" t="s">
        <v>4281</v>
      </c>
      <c r="O1291" s="125"/>
    </row>
    <row r="1292" spans="1:15" ht="14.4" customHeight="1">
      <c r="A1292" s="118">
        <v>10175789</v>
      </c>
      <c r="B1292" s="119">
        <v>42388</v>
      </c>
      <c r="C1292" s="125" t="s">
        <v>65</v>
      </c>
      <c r="D1292" s="120" t="s">
        <v>2013</v>
      </c>
      <c r="E1292" s="120" t="s">
        <v>2014</v>
      </c>
      <c r="F1292" s="125" t="s">
        <v>3800</v>
      </c>
      <c r="G1292" s="121" t="s">
        <v>9504</v>
      </c>
      <c r="H1292" s="122" t="s">
        <v>7695</v>
      </c>
      <c r="I1292" s="120" t="s">
        <v>272</v>
      </c>
      <c r="J1292" s="120" t="s">
        <v>4313</v>
      </c>
      <c r="K1292" s="123">
        <v>2596.5500000000002</v>
      </c>
      <c r="L1292" s="124" t="s">
        <v>17284</v>
      </c>
      <c r="M1292" s="120" t="s">
        <v>2102</v>
      </c>
      <c r="N1292" s="120" t="s">
        <v>4281</v>
      </c>
      <c r="O1292" s="125"/>
    </row>
    <row r="1293" spans="1:15" ht="14.4" customHeight="1">
      <c r="A1293" s="118">
        <v>10175790</v>
      </c>
      <c r="B1293" s="119">
        <v>42388</v>
      </c>
      <c r="C1293" s="125" t="s">
        <v>65</v>
      </c>
      <c r="D1293" s="120" t="s">
        <v>2013</v>
      </c>
      <c r="E1293" s="120" t="s">
        <v>2014</v>
      </c>
      <c r="F1293" s="125" t="s">
        <v>3800</v>
      </c>
      <c r="G1293" s="121" t="s">
        <v>9504</v>
      </c>
      <c r="H1293" s="122" t="s">
        <v>7695</v>
      </c>
      <c r="I1293" s="120" t="s">
        <v>272</v>
      </c>
      <c r="J1293" s="120" t="s">
        <v>4313</v>
      </c>
      <c r="K1293" s="123">
        <v>2596.5500000000002</v>
      </c>
      <c r="L1293" s="124" t="s">
        <v>17284</v>
      </c>
      <c r="M1293" s="120" t="s">
        <v>2103</v>
      </c>
      <c r="N1293" s="120" t="s">
        <v>4281</v>
      </c>
      <c r="O1293" s="125"/>
    </row>
    <row r="1294" spans="1:15" ht="14.4" customHeight="1">
      <c r="A1294" s="118">
        <v>10175791</v>
      </c>
      <c r="B1294" s="119">
        <v>42388</v>
      </c>
      <c r="C1294" s="125" t="s">
        <v>65</v>
      </c>
      <c r="D1294" s="120" t="s">
        <v>2013</v>
      </c>
      <c r="E1294" s="120" t="s">
        <v>2014</v>
      </c>
      <c r="F1294" s="125" t="s">
        <v>3800</v>
      </c>
      <c r="G1294" s="121" t="s">
        <v>9504</v>
      </c>
      <c r="H1294" s="122" t="s">
        <v>7695</v>
      </c>
      <c r="I1294" s="120" t="s">
        <v>272</v>
      </c>
      <c r="J1294" s="120" t="s">
        <v>4313</v>
      </c>
      <c r="K1294" s="123">
        <v>2596.5500000000002</v>
      </c>
      <c r="L1294" s="124" t="s">
        <v>17284</v>
      </c>
      <c r="M1294" s="120" t="s">
        <v>2104</v>
      </c>
      <c r="N1294" s="120" t="s">
        <v>4281</v>
      </c>
      <c r="O1294" s="125"/>
    </row>
    <row r="1295" spans="1:15" ht="14.4" customHeight="1">
      <c r="A1295" s="118">
        <v>10175792</v>
      </c>
      <c r="B1295" s="119">
        <v>42388</v>
      </c>
      <c r="C1295" s="125" t="s">
        <v>65</v>
      </c>
      <c r="D1295" s="120" t="s">
        <v>2013</v>
      </c>
      <c r="E1295" s="120" t="s">
        <v>2014</v>
      </c>
      <c r="F1295" s="125" t="s">
        <v>3800</v>
      </c>
      <c r="G1295" s="121" t="s">
        <v>9504</v>
      </c>
      <c r="H1295" s="122" t="s">
        <v>7695</v>
      </c>
      <c r="I1295" s="120" t="s">
        <v>272</v>
      </c>
      <c r="J1295" s="120" t="s">
        <v>4313</v>
      </c>
      <c r="K1295" s="123">
        <v>2596.5500000000002</v>
      </c>
      <c r="L1295" s="124" t="s">
        <v>17284</v>
      </c>
      <c r="M1295" s="120" t="s">
        <v>2105</v>
      </c>
      <c r="N1295" s="120" t="s">
        <v>4281</v>
      </c>
      <c r="O1295" s="125"/>
    </row>
    <row r="1296" spans="1:15" ht="14.4" customHeight="1">
      <c r="A1296" s="118">
        <v>10175793</v>
      </c>
      <c r="B1296" s="119">
        <v>42388</v>
      </c>
      <c r="C1296" s="125" t="s">
        <v>65</v>
      </c>
      <c r="D1296" s="120" t="s">
        <v>2106</v>
      </c>
      <c r="E1296" s="120" t="s">
        <v>2107</v>
      </c>
      <c r="F1296" s="125" t="s">
        <v>17664</v>
      </c>
      <c r="G1296" s="121" t="s">
        <v>9510</v>
      </c>
      <c r="H1296" s="122" t="s">
        <v>17503</v>
      </c>
      <c r="I1296" s="120">
        <v>130</v>
      </c>
      <c r="J1296" s="120" t="s">
        <v>957</v>
      </c>
      <c r="K1296" s="123">
        <v>3896.45</v>
      </c>
      <c r="L1296" s="124" t="s">
        <v>17272</v>
      </c>
      <c r="M1296" s="120" t="s">
        <v>2108</v>
      </c>
      <c r="N1296" s="120" t="s">
        <v>4281</v>
      </c>
      <c r="O1296" s="125"/>
    </row>
    <row r="1297" spans="1:15" ht="14.4" customHeight="1">
      <c r="A1297" s="118">
        <v>10175794</v>
      </c>
      <c r="B1297" s="119">
        <v>42388</v>
      </c>
      <c r="C1297" s="125" t="s">
        <v>65</v>
      </c>
      <c r="D1297" s="120" t="s">
        <v>2106</v>
      </c>
      <c r="E1297" s="120" t="s">
        <v>17661</v>
      </c>
      <c r="F1297" s="125" t="s">
        <v>17664</v>
      </c>
      <c r="G1297" s="121" t="s">
        <v>16923</v>
      </c>
      <c r="H1297" s="122" t="s">
        <v>17612</v>
      </c>
      <c r="I1297" s="120" t="s">
        <v>110</v>
      </c>
      <c r="J1297" s="120" t="s">
        <v>4299</v>
      </c>
      <c r="K1297" s="123">
        <v>3896.45</v>
      </c>
      <c r="L1297" s="124" t="s">
        <v>12825</v>
      </c>
      <c r="M1297" s="120" t="s">
        <v>2109</v>
      </c>
      <c r="N1297" s="120" t="s">
        <v>4281</v>
      </c>
      <c r="O1297" s="125"/>
    </row>
    <row r="1298" spans="1:15" ht="14.4" customHeight="1">
      <c r="A1298" s="118">
        <v>10175795</v>
      </c>
      <c r="B1298" s="119">
        <v>42388</v>
      </c>
      <c r="C1298" s="125" t="s">
        <v>65</v>
      </c>
      <c r="D1298" s="120" t="s">
        <v>2106</v>
      </c>
      <c r="E1298" s="120" t="s">
        <v>2107</v>
      </c>
      <c r="F1298" s="125" t="s">
        <v>17664</v>
      </c>
      <c r="G1298" s="121" t="s">
        <v>11488</v>
      </c>
      <c r="H1298" s="122" t="s">
        <v>17491</v>
      </c>
      <c r="I1298" s="120" t="s">
        <v>110</v>
      </c>
      <c r="J1298" s="120" t="s">
        <v>110</v>
      </c>
      <c r="K1298" s="123">
        <v>3896.45</v>
      </c>
      <c r="L1298" s="124" t="s">
        <v>17301</v>
      </c>
      <c r="M1298" s="120" t="s">
        <v>2110</v>
      </c>
      <c r="N1298" s="120" t="s">
        <v>4281</v>
      </c>
      <c r="O1298" s="125"/>
    </row>
    <row r="1299" spans="1:15" ht="14.4" customHeight="1">
      <c r="A1299" s="118">
        <v>10175796</v>
      </c>
      <c r="B1299" s="119">
        <v>42388</v>
      </c>
      <c r="C1299" s="125" t="s">
        <v>65</v>
      </c>
      <c r="D1299" s="120" t="s">
        <v>2106</v>
      </c>
      <c r="E1299" s="120" t="s">
        <v>2111</v>
      </c>
      <c r="F1299" s="125" t="s">
        <v>17664</v>
      </c>
      <c r="G1299" s="121" t="s">
        <v>10197</v>
      </c>
      <c r="H1299" s="122" t="s">
        <v>17405</v>
      </c>
      <c r="I1299" s="120" t="s">
        <v>110</v>
      </c>
      <c r="J1299" s="120" t="s">
        <v>390</v>
      </c>
      <c r="K1299" s="123">
        <v>3896.45</v>
      </c>
      <c r="L1299" s="124" t="s">
        <v>17284</v>
      </c>
      <c r="M1299" s="120" t="s">
        <v>2112</v>
      </c>
      <c r="N1299" s="120" t="s">
        <v>4281</v>
      </c>
      <c r="O1299" s="125"/>
    </row>
    <row r="1300" spans="1:15" ht="14.4" customHeight="1">
      <c r="A1300" s="118">
        <v>10175797</v>
      </c>
      <c r="B1300" s="119">
        <v>42388</v>
      </c>
      <c r="C1300" s="125" t="s">
        <v>65</v>
      </c>
      <c r="D1300" s="120" t="s">
        <v>2106</v>
      </c>
      <c r="E1300" s="120" t="s">
        <v>2107</v>
      </c>
      <c r="F1300" s="125" t="s">
        <v>17664</v>
      </c>
      <c r="G1300" s="121" t="s">
        <v>16483</v>
      </c>
      <c r="H1300" s="122" t="s">
        <v>17505</v>
      </c>
      <c r="I1300" s="120" t="s">
        <v>110</v>
      </c>
      <c r="J1300" s="120" t="s">
        <v>5974</v>
      </c>
      <c r="K1300" s="123">
        <v>3896.45</v>
      </c>
      <c r="L1300" s="124" t="s">
        <v>12825</v>
      </c>
      <c r="M1300" s="120" t="s">
        <v>2113</v>
      </c>
      <c r="N1300" s="120" t="s">
        <v>4281</v>
      </c>
      <c r="O1300" s="125"/>
    </row>
    <row r="1301" spans="1:15" ht="14.4" customHeight="1">
      <c r="A1301" s="118">
        <v>10175798</v>
      </c>
      <c r="B1301" s="119">
        <v>42388</v>
      </c>
      <c r="C1301" s="125" t="s">
        <v>65</v>
      </c>
      <c r="D1301" s="120" t="s">
        <v>2106</v>
      </c>
      <c r="E1301" s="120" t="s">
        <v>17661</v>
      </c>
      <c r="F1301" s="125" t="s">
        <v>17664</v>
      </c>
      <c r="G1301" s="121" t="s">
        <v>16380</v>
      </c>
      <c r="H1301" s="122" t="s">
        <v>17495</v>
      </c>
      <c r="I1301" s="120" t="s">
        <v>110</v>
      </c>
      <c r="J1301" s="120" t="s">
        <v>4299</v>
      </c>
      <c r="K1301" s="123">
        <v>3896.45</v>
      </c>
      <c r="L1301" s="124" t="s">
        <v>12825</v>
      </c>
      <c r="M1301" s="120" t="s">
        <v>2114</v>
      </c>
      <c r="N1301" s="120" t="s">
        <v>4281</v>
      </c>
      <c r="O1301" s="125"/>
    </row>
    <row r="1302" spans="1:15" ht="14.4" customHeight="1">
      <c r="A1302" s="118">
        <v>10175799</v>
      </c>
      <c r="B1302" s="119">
        <v>42388</v>
      </c>
      <c r="C1302" s="125" t="s">
        <v>65</v>
      </c>
      <c r="D1302" s="120" t="s">
        <v>2106</v>
      </c>
      <c r="E1302" s="120" t="s">
        <v>17661</v>
      </c>
      <c r="F1302" s="125" t="s">
        <v>17664</v>
      </c>
      <c r="G1302" s="121" t="s">
        <v>16797</v>
      </c>
      <c r="H1302" s="122" t="s">
        <v>17569</v>
      </c>
      <c r="I1302" s="120" t="s">
        <v>110</v>
      </c>
      <c r="J1302" s="120" t="e">
        <v>#N/A</v>
      </c>
      <c r="K1302" s="123">
        <v>3896.45</v>
      </c>
      <c r="L1302" s="124" t="s">
        <v>12825</v>
      </c>
      <c r="M1302" s="120" t="s">
        <v>2115</v>
      </c>
      <c r="N1302" s="120" t="e">
        <v>#N/A</v>
      </c>
      <c r="O1302" s="125"/>
    </row>
    <row r="1303" spans="1:15" ht="14.4" customHeight="1">
      <c r="A1303" s="118">
        <v>10175800</v>
      </c>
      <c r="B1303" s="119">
        <v>42388</v>
      </c>
      <c r="C1303" s="125" t="s">
        <v>65</v>
      </c>
      <c r="D1303" s="120" t="s">
        <v>2106</v>
      </c>
      <c r="E1303" s="120" t="s">
        <v>2116</v>
      </c>
      <c r="F1303" s="125" t="s">
        <v>17664</v>
      </c>
      <c r="G1303" s="121" t="s">
        <v>16170</v>
      </c>
      <c r="H1303" s="122" t="s">
        <v>17434</v>
      </c>
      <c r="I1303" s="120" t="s">
        <v>110</v>
      </c>
      <c r="J1303" s="120" t="s">
        <v>110</v>
      </c>
      <c r="K1303" s="123">
        <v>3896.45</v>
      </c>
      <c r="L1303" s="124" t="s">
        <v>12825</v>
      </c>
      <c r="M1303" s="120" t="s">
        <v>5976</v>
      </c>
      <c r="N1303" s="120" t="s">
        <v>4281</v>
      </c>
      <c r="O1303" s="125"/>
    </row>
    <row r="1304" spans="1:15" ht="14.4" customHeight="1">
      <c r="A1304" s="118">
        <v>10175801</v>
      </c>
      <c r="B1304" s="119">
        <v>42388</v>
      </c>
      <c r="C1304" s="125" t="s">
        <v>65</v>
      </c>
      <c r="D1304" s="120" t="s">
        <v>2106</v>
      </c>
      <c r="E1304" s="120" t="s">
        <v>2116</v>
      </c>
      <c r="F1304" s="125" t="s">
        <v>17664</v>
      </c>
      <c r="G1304" s="121" t="s">
        <v>9504</v>
      </c>
      <c r="H1304" s="122" t="s">
        <v>7695</v>
      </c>
      <c r="I1304" s="120">
        <v>401.6</v>
      </c>
      <c r="J1304" s="120" t="s">
        <v>109</v>
      </c>
      <c r="K1304" s="123">
        <v>3896.45</v>
      </c>
      <c r="L1304" s="124" t="s">
        <v>12825</v>
      </c>
      <c r="M1304" s="120" t="s">
        <v>2117</v>
      </c>
      <c r="N1304" s="120" t="s">
        <v>4281</v>
      </c>
      <c r="O1304" s="125"/>
    </row>
    <row r="1305" spans="1:15" ht="14.4" customHeight="1">
      <c r="A1305" s="118">
        <v>10175802</v>
      </c>
      <c r="B1305" s="119">
        <v>42388</v>
      </c>
      <c r="C1305" s="125" t="s">
        <v>65</v>
      </c>
      <c r="D1305" s="120" t="s">
        <v>2106</v>
      </c>
      <c r="E1305" s="120" t="s">
        <v>17661</v>
      </c>
      <c r="F1305" s="125" t="s">
        <v>17664</v>
      </c>
      <c r="G1305" s="121" t="s">
        <v>16929</v>
      </c>
      <c r="H1305" s="122" t="s">
        <v>17615</v>
      </c>
      <c r="I1305" s="120" t="s">
        <v>110</v>
      </c>
      <c r="J1305" s="120" t="s">
        <v>4299</v>
      </c>
      <c r="K1305" s="123">
        <v>3896.45</v>
      </c>
      <c r="L1305" s="124" t="s">
        <v>12825</v>
      </c>
      <c r="M1305" s="120" t="s">
        <v>2118</v>
      </c>
      <c r="N1305" s="120" t="s">
        <v>4281</v>
      </c>
      <c r="O1305" s="125"/>
    </row>
    <row r="1306" spans="1:15" ht="14.4" customHeight="1">
      <c r="A1306" s="118">
        <v>10175803</v>
      </c>
      <c r="B1306" s="119">
        <v>42388</v>
      </c>
      <c r="C1306" s="125" t="s">
        <v>65</v>
      </c>
      <c r="D1306" s="120" t="s">
        <v>2106</v>
      </c>
      <c r="E1306" s="120" t="s">
        <v>2119</v>
      </c>
      <c r="F1306" s="125" t="s">
        <v>17664</v>
      </c>
      <c r="G1306" s="121" t="s">
        <v>16920</v>
      </c>
      <c r="H1306" s="122" t="s">
        <v>17611</v>
      </c>
      <c r="I1306" s="120" t="s">
        <v>110</v>
      </c>
      <c r="J1306" s="120" t="s">
        <v>110</v>
      </c>
      <c r="K1306" s="123">
        <v>3896.45</v>
      </c>
      <c r="L1306" s="124" t="s">
        <v>12825</v>
      </c>
      <c r="M1306" s="120" t="s">
        <v>2120</v>
      </c>
      <c r="N1306" s="120" t="s">
        <v>4281</v>
      </c>
      <c r="O1306" s="125"/>
    </row>
    <row r="1307" spans="1:15" ht="14.4" customHeight="1">
      <c r="A1307" s="118">
        <v>10175804</v>
      </c>
      <c r="B1307" s="119">
        <v>42388</v>
      </c>
      <c r="C1307" s="125" t="s">
        <v>65</v>
      </c>
      <c r="D1307" s="120" t="s">
        <v>2106</v>
      </c>
      <c r="E1307" s="120" t="s">
        <v>17661</v>
      </c>
      <c r="F1307" s="125" t="s">
        <v>17664</v>
      </c>
      <c r="G1307" s="121" t="s">
        <v>10374</v>
      </c>
      <c r="H1307" s="122" t="s">
        <v>16001</v>
      </c>
      <c r="I1307" s="120" t="s">
        <v>12150</v>
      </c>
      <c r="J1307" s="120" t="s">
        <v>5544</v>
      </c>
      <c r="K1307" s="123">
        <v>3896.45</v>
      </c>
      <c r="L1307" s="124" t="s">
        <v>12825</v>
      </c>
      <c r="M1307" s="120" t="s">
        <v>2121</v>
      </c>
      <c r="N1307" s="120" t="s">
        <v>4281</v>
      </c>
      <c r="O1307" s="125"/>
    </row>
    <row r="1308" spans="1:15" ht="14.4" customHeight="1">
      <c r="A1308" s="118">
        <v>10175805</v>
      </c>
      <c r="B1308" s="119">
        <v>42388</v>
      </c>
      <c r="C1308" s="125" t="s">
        <v>65</v>
      </c>
      <c r="D1308" s="120" t="s">
        <v>2106</v>
      </c>
      <c r="E1308" s="120" t="s">
        <v>17661</v>
      </c>
      <c r="F1308" s="125" t="s">
        <v>17664</v>
      </c>
      <c r="G1308" s="121" t="s">
        <v>16800</v>
      </c>
      <c r="H1308" s="122" t="s">
        <v>17570</v>
      </c>
      <c r="I1308" s="120" t="s">
        <v>110</v>
      </c>
      <c r="J1308" s="120" t="s">
        <v>4299</v>
      </c>
      <c r="K1308" s="123">
        <v>3896.45</v>
      </c>
      <c r="L1308" s="124" t="s">
        <v>12825</v>
      </c>
      <c r="M1308" s="120" t="s">
        <v>2122</v>
      </c>
      <c r="N1308" s="120" t="s">
        <v>4281</v>
      </c>
      <c r="O1308" s="125"/>
    </row>
    <row r="1309" spans="1:15" ht="14.4" customHeight="1">
      <c r="A1309" s="118">
        <v>10175806</v>
      </c>
      <c r="B1309" s="119">
        <v>42388</v>
      </c>
      <c r="C1309" s="125" t="s">
        <v>65</v>
      </c>
      <c r="D1309" s="120" t="s">
        <v>2106</v>
      </c>
      <c r="E1309" s="120" t="s">
        <v>2111</v>
      </c>
      <c r="F1309" s="125" t="s">
        <v>17664</v>
      </c>
      <c r="G1309" s="121" t="s">
        <v>10408</v>
      </c>
      <c r="H1309" s="122" t="s">
        <v>17574</v>
      </c>
      <c r="I1309" s="120" t="s">
        <v>110</v>
      </c>
      <c r="J1309" s="120" t="s">
        <v>110</v>
      </c>
      <c r="K1309" s="123">
        <v>3896.45</v>
      </c>
      <c r="L1309" s="124" t="s">
        <v>12825</v>
      </c>
      <c r="M1309" s="120" t="s">
        <v>2123</v>
      </c>
      <c r="N1309" s="120" t="s">
        <v>4281</v>
      </c>
      <c r="O1309" s="125"/>
    </row>
    <row r="1310" spans="1:15" ht="14.4" customHeight="1">
      <c r="A1310" s="118">
        <v>10175807</v>
      </c>
      <c r="B1310" s="119">
        <v>42388</v>
      </c>
      <c r="C1310" s="125" t="s">
        <v>65</v>
      </c>
      <c r="D1310" s="120" t="s">
        <v>2106</v>
      </c>
      <c r="E1310" s="120" t="s">
        <v>17661</v>
      </c>
      <c r="F1310" s="125" t="s">
        <v>17664</v>
      </c>
      <c r="G1310" s="121" t="s">
        <v>16860</v>
      </c>
      <c r="H1310" s="122" t="s">
        <v>17591</v>
      </c>
      <c r="I1310" s="120" t="s">
        <v>110</v>
      </c>
      <c r="J1310" s="120" t="s">
        <v>4299</v>
      </c>
      <c r="K1310" s="123">
        <v>3896.45</v>
      </c>
      <c r="L1310" s="124" t="s">
        <v>12825</v>
      </c>
      <c r="M1310" s="120" t="s">
        <v>2124</v>
      </c>
      <c r="N1310" s="120" t="s">
        <v>4281</v>
      </c>
      <c r="O1310" s="125"/>
    </row>
    <row r="1311" spans="1:15" ht="14.4" customHeight="1">
      <c r="A1311" s="118">
        <v>10175901</v>
      </c>
      <c r="B1311" s="119">
        <v>42388</v>
      </c>
      <c r="C1311" s="125" t="s">
        <v>65</v>
      </c>
      <c r="D1311" s="120" t="s">
        <v>2125</v>
      </c>
      <c r="E1311" s="120" t="s">
        <v>2126</v>
      </c>
      <c r="F1311" s="125" t="s">
        <v>17664</v>
      </c>
      <c r="G1311" s="121" t="s">
        <v>9625</v>
      </c>
      <c r="H1311" s="122" t="s">
        <v>17468</v>
      </c>
      <c r="I1311" s="120" t="s">
        <v>110</v>
      </c>
      <c r="J1311" s="120" t="s">
        <v>110</v>
      </c>
      <c r="K1311" s="123">
        <v>4148</v>
      </c>
      <c r="L1311" s="124" t="s">
        <v>17288</v>
      </c>
      <c r="M1311" s="120" t="s">
        <v>2127</v>
      </c>
      <c r="N1311" s="120" t="s">
        <v>4281</v>
      </c>
      <c r="O1311" s="125"/>
    </row>
    <row r="1312" spans="1:15" ht="14.4" customHeight="1">
      <c r="A1312" s="118">
        <v>10175902</v>
      </c>
      <c r="B1312" s="119">
        <v>42388</v>
      </c>
      <c r="C1312" s="125" t="s">
        <v>65</v>
      </c>
      <c r="D1312" s="120" t="s">
        <v>2125</v>
      </c>
      <c r="E1312" s="120" t="s">
        <v>17661</v>
      </c>
      <c r="F1312" s="125" t="s">
        <v>17664</v>
      </c>
      <c r="G1312" s="121" t="s">
        <v>9625</v>
      </c>
      <c r="H1312" s="122" t="s">
        <v>17468</v>
      </c>
      <c r="I1312" s="120" t="s">
        <v>110</v>
      </c>
      <c r="J1312" s="120" t="s">
        <v>110</v>
      </c>
      <c r="K1312" s="123">
        <v>4148</v>
      </c>
      <c r="L1312" s="124" t="s">
        <v>17288</v>
      </c>
      <c r="M1312" s="120" t="s">
        <v>2129</v>
      </c>
      <c r="N1312" s="120" t="s">
        <v>4281</v>
      </c>
      <c r="O1312" s="125"/>
    </row>
    <row r="1313" spans="1:15" ht="14.4" customHeight="1">
      <c r="A1313" s="118">
        <v>10175903</v>
      </c>
      <c r="B1313" s="119">
        <v>42388</v>
      </c>
      <c r="C1313" s="125" t="s">
        <v>65</v>
      </c>
      <c r="D1313" s="120" t="s">
        <v>2130</v>
      </c>
      <c r="E1313" s="120" t="s">
        <v>17661</v>
      </c>
      <c r="F1313" s="125" t="s">
        <v>17664</v>
      </c>
      <c r="G1313" s="121" t="s">
        <v>9504</v>
      </c>
      <c r="H1313" s="122" t="s">
        <v>7695</v>
      </c>
      <c r="I1313" s="120">
        <v>401.42</v>
      </c>
      <c r="J1313" s="120" t="s">
        <v>4299</v>
      </c>
      <c r="K1313" s="123">
        <v>1050.6600000000001</v>
      </c>
      <c r="L1313" s="124" t="s">
        <v>17278</v>
      </c>
      <c r="M1313" s="120" t="s">
        <v>2131</v>
      </c>
      <c r="N1313" s="120" t="s">
        <v>4281</v>
      </c>
      <c r="O1313" s="125"/>
    </row>
    <row r="1314" spans="1:15" ht="14.4" customHeight="1">
      <c r="A1314" s="118">
        <v>10177001</v>
      </c>
      <c r="B1314" s="119">
        <v>42388</v>
      </c>
      <c r="C1314" s="125" t="s">
        <v>65</v>
      </c>
      <c r="D1314" s="120" t="s">
        <v>2136</v>
      </c>
      <c r="E1314" s="120" t="s">
        <v>17661</v>
      </c>
      <c r="F1314" s="125" t="s">
        <v>17664</v>
      </c>
      <c r="G1314" s="121" t="s">
        <v>16060</v>
      </c>
      <c r="H1314" s="122" t="s">
        <v>17413</v>
      </c>
      <c r="I1314" s="120" t="s">
        <v>110</v>
      </c>
      <c r="J1314" s="120" t="s">
        <v>5544</v>
      </c>
      <c r="K1314" s="123">
        <v>4481.33</v>
      </c>
      <c r="L1314" s="124" t="s">
        <v>12825</v>
      </c>
      <c r="M1314" s="120" t="s">
        <v>2137</v>
      </c>
      <c r="N1314" s="120" t="s">
        <v>4281</v>
      </c>
      <c r="O1314" s="125"/>
    </row>
    <row r="1315" spans="1:15" ht="14.4" customHeight="1">
      <c r="A1315" s="118">
        <v>10177002</v>
      </c>
      <c r="B1315" s="119">
        <v>42388</v>
      </c>
      <c r="C1315" s="125" t="s">
        <v>65</v>
      </c>
      <c r="D1315" s="120" t="s">
        <v>2139</v>
      </c>
      <c r="E1315" s="120" t="s">
        <v>17661</v>
      </c>
      <c r="F1315" s="125" t="s">
        <v>17664</v>
      </c>
      <c r="G1315" s="121" t="s">
        <v>15887</v>
      </c>
      <c r="H1315" s="122" t="s">
        <v>15888</v>
      </c>
      <c r="I1315" s="120" t="s">
        <v>110</v>
      </c>
      <c r="J1315" s="120" t="s">
        <v>390</v>
      </c>
      <c r="K1315" s="123">
        <v>4221.43</v>
      </c>
      <c r="L1315" s="124" t="s">
        <v>12825</v>
      </c>
      <c r="M1315" s="120" t="s">
        <v>2140</v>
      </c>
      <c r="N1315" s="120" t="s">
        <v>4281</v>
      </c>
      <c r="O1315" s="125"/>
    </row>
    <row r="1316" spans="1:15" ht="14.4" customHeight="1">
      <c r="A1316" s="118">
        <v>10177003</v>
      </c>
      <c r="B1316" s="119">
        <v>42388</v>
      </c>
      <c r="C1316" s="125" t="s">
        <v>65</v>
      </c>
      <c r="D1316" s="120" t="s">
        <v>2139</v>
      </c>
      <c r="E1316" s="120" t="s">
        <v>17661</v>
      </c>
      <c r="F1316" s="125" t="s">
        <v>17664</v>
      </c>
      <c r="G1316" s="121" t="s">
        <v>15887</v>
      </c>
      <c r="H1316" s="122" t="s">
        <v>15888</v>
      </c>
      <c r="I1316" s="120" t="s">
        <v>110</v>
      </c>
      <c r="J1316" s="120" t="s">
        <v>390</v>
      </c>
      <c r="K1316" s="123">
        <v>4221.43</v>
      </c>
      <c r="L1316" s="124" t="s">
        <v>12825</v>
      </c>
      <c r="M1316" s="120" t="s">
        <v>2141</v>
      </c>
      <c r="N1316" s="120" t="s">
        <v>4281</v>
      </c>
      <c r="O1316" s="125"/>
    </row>
    <row r="1317" spans="1:15" ht="14.4" customHeight="1">
      <c r="A1317" s="118">
        <v>10177004</v>
      </c>
      <c r="B1317" s="119">
        <v>42388</v>
      </c>
      <c r="C1317" s="125" t="s">
        <v>65</v>
      </c>
      <c r="D1317" s="120" t="s">
        <v>2139</v>
      </c>
      <c r="E1317" s="120" t="s">
        <v>17661</v>
      </c>
      <c r="F1317" s="125" t="s">
        <v>17664</v>
      </c>
      <c r="G1317" s="121" t="s">
        <v>11462</v>
      </c>
      <c r="H1317" s="122" t="s">
        <v>17520</v>
      </c>
      <c r="I1317" s="120" t="s">
        <v>110</v>
      </c>
      <c r="J1317" s="120" t="s">
        <v>390</v>
      </c>
      <c r="K1317" s="123">
        <v>4221.43</v>
      </c>
      <c r="L1317" s="124" t="s">
        <v>12825</v>
      </c>
      <c r="M1317" s="120" t="s">
        <v>2142</v>
      </c>
      <c r="N1317" s="120" t="s">
        <v>4281</v>
      </c>
      <c r="O1317" s="125"/>
    </row>
    <row r="1318" spans="1:15" ht="14.4" customHeight="1">
      <c r="A1318" s="118">
        <v>10177005</v>
      </c>
      <c r="B1318" s="119">
        <v>42388</v>
      </c>
      <c r="C1318" s="125" t="s">
        <v>65</v>
      </c>
      <c r="D1318" s="120" t="s">
        <v>2143</v>
      </c>
      <c r="E1318" s="120">
        <v>2851</v>
      </c>
      <c r="F1318" s="125" t="s">
        <v>17664</v>
      </c>
      <c r="G1318" s="121" t="s">
        <v>9504</v>
      </c>
      <c r="H1318" s="122" t="s">
        <v>7695</v>
      </c>
      <c r="I1318" s="120">
        <v>401.6</v>
      </c>
      <c r="J1318" s="120" t="s">
        <v>110</v>
      </c>
      <c r="K1318" s="123">
        <v>4611.75</v>
      </c>
      <c r="L1318" s="124" t="s">
        <v>17281</v>
      </c>
      <c r="M1318" s="120" t="s">
        <v>2144</v>
      </c>
      <c r="N1318" s="120" t="s">
        <v>4281</v>
      </c>
      <c r="O1318" s="125"/>
    </row>
    <row r="1319" spans="1:15" ht="14.4" customHeight="1">
      <c r="A1319" s="118">
        <v>10177006</v>
      </c>
      <c r="B1319" s="119">
        <v>42388</v>
      </c>
      <c r="C1319" s="125" t="s">
        <v>65</v>
      </c>
      <c r="D1319" s="120" t="s">
        <v>1569</v>
      </c>
      <c r="E1319" s="120" t="s">
        <v>17661</v>
      </c>
      <c r="F1319" s="125" t="s">
        <v>17664</v>
      </c>
      <c r="G1319" s="121" t="s">
        <v>10141</v>
      </c>
      <c r="H1319" s="122" t="s">
        <v>16742</v>
      </c>
      <c r="I1319" s="120" t="s">
        <v>110</v>
      </c>
      <c r="J1319" s="120" t="s">
        <v>4299</v>
      </c>
      <c r="K1319" s="123">
        <v>14293.5</v>
      </c>
      <c r="L1319" s="124" t="s">
        <v>12825</v>
      </c>
      <c r="M1319" s="120" t="s">
        <v>2146</v>
      </c>
      <c r="N1319" s="120" t="s">
        <v>4281</v>
      </c>
      <c r="O1319" s="125"/>
    </row>
    <row r="1320" spans="1:15" s="126" customFormat="1" ht="14.4" customHeight="1">
      <c r="A1320" s="118">
        <v>10177007</v>
      </c>
      <c r="B1320" s="119">
        <v>42388</v>
      </c>
      <c r="C1320" s="125" t="s">
        <v>65</v>
      </c>
      <c r="D1320" s="120" t="s">
        <v>1569</v>
      </c>
      <c r="E1320" s="120" t="s">
        <v>17661</v>
      </c>
      <c r="F1320" s="125" t="s">
        <v>17664</v>
      </c>
      <c r="G1320" s="121" t="s">
        <v>10141</v>
      </c>
      <c r="H1320" s="122" t="s">
        <v>16742</v>
      </c>
      <c r="I1320" s="120" t="s">
        <v>110</v>
      </c>
      <c r="J1320" s="120" t="s">
        <v>4299</v>
      </c>
      <c r="K1320" s="123">
        <v>14293.5</v>
      </c>
      <c r="L1320" s="124" t="s">
        <v>12825</v>
      </c>
      <c r="M1320" s="120" t="s">
        <v>2147</v>
      </c>
      <c r="N1320" s="120" t="s">
        <v>4281</v>
      </c>
      <c r="O1320" s="125"/>
    </row>
    <row r="1321" spans="1:15" ht="14.4" customHeight="1">
      <c r="A1321" s="118">
        <v>10177008</v>
      </c>
      <c r="B1321" s="119">
        <v>42388</v>
      </c>
      <c r="C1321" s="125" t="s">
        <v>65</v>
      </c>
      <c r="D1321" s="120" t="s">
        <v>1569</v>
      </c>
      <c r="E1321" s="120" t="s">
        <v>1278</v>
      </c>
      <c r="F1321" s="125" t="s">
        <v>17664</v>
      </c>
      <c r="G1321" s="121" t="s">
        <v>10141</v>
      </c>
      <c r="H1321" s="122" t="s">
        <v>16742</v>
      </c>
      <c r="I1321" s="120" t="s">
        <v>110</v>
      </c>
      <c r="J1321" s="120" t="s">
        <v>390</v>
      </c>
      <c r="K1321" s="123">
        <v>14293.5</v>
      </c>
      <c r="L1321" s="124" t="s">
        <v>12825</v>
      </c>
      <c r="M1321" s="120" t="s">
        <v>2148</v>
      </c>
      <c r="N1321" s="120" t="s">
        <v>4281</v>
      </c>
      <c r="O1321" s="125"/>
    </row>
    <row r="1322" spans="1:15" ht="14.4" customHeight="1">
      <c r="A1322" s="118">
        <v>10177009</v>
      </c>
      <c r="B1322" s="119">
        <v>42388</v>
      </c>
      <c r="C1322" s="125" t="s">
        <v>65</v>
      </c>
      <c r="D1322" s="120" t="s">
        <v>1569</v>
      </c>
      <c r="E1322" s="120" t="s">
        <v>1278</v>
      </c>
      <c r="F1322" s="125" t="s">
        <v>17664</v>
      </c>
      <c r="G1322" s="121" t="s">
        <v>10141</v>
      </c>
      <c r="H1322" s="122" t="s">
        <v>16742</v>
      </c>
      <c r="I1322" s="120" t="s">
        <v>110</v>
      </c>
      <c r="J1322" s="120" t="s">
        <v>390</v>
      </c>
      <c r="K1322" s="123">
        <v>14293.5</v>
      </c>
      <c r="L1322" s="124" t="s">
        <v>12825</v>
      </c>
      <c r="M1322" s="120" t="s">
        <v>2149</v>
      </c>
      <c r="N1322" s="120" t="s">
        <v>4281</v>
      </c>
      <c r="O1322" s="125"/>
    </row>
    <row r="1323" spans="1:15" ht="14.4" customHeight="1">
      <c r="A1323" s="118">
        <v>10177010</v>
      </c>
      <c r="B1323" s="119">
        <v>42388</v>
      </c>
      <c r="C1323" s="125" t="s">
        <v>65</v>
      </c>
      <c r="D1323" s="120" t="s">
        <v>1569</v>
      </c>
      <c r="E1323" s="120" t="s">
        <v>2150</v>
      </c>
      <c r="F1323" s="125" t="s">
        <v>17664</v>
      </c>
      <c r="G1323" s="121" t="s">
        <v>10141</v>
      </c>
      <c r="H1323" s="122" t="s">
        <v>16742</v>
      </c>
      <c r="I1323" s="120" t="s">
        <v>110</v>
      </c>
      <c r="J1323" s="120" t="s">
        <v>110</v>
      </c>
      <c r="K1323" s="123">
        <v>14293.5</v>
      </c>
      <c r="L1323" s="124" t="s">
        <v>12825</v>
      </c>
      <c r="M1323" s="120" t="s">
        <v>2151</v>
      </c>
      <c r="N1323" s="120" t="s">
        <v>4281</v>
      </c>
      <c r="O1323" s="125"/>
    </row>
    <row r="1324" spans="1:15" ht="14.4" customHeight="1">
      <c r="A1324" s="118">
        <v>10177011</v>
      </c>
      <c r="B1324" s="119">
        <v>42388</v>
      </c>
      <c r="C1324" s="125" t="s">
        <v>65</v>
      </c>
      <c r="D1324" s="120" t="s">
        <v>1569</v>
      </c>
      <c r="E1324" s="120" t="s">
        <v>2150</v>
      </c>
      <c r="F1324" s="125" t="s">
        <v>17664</v>
      </c>
      <c r="G1324" s="121" t="s">
        <v>10141</v>
      </c>
      <c r="H1324" s="122" t="s">
        <v>16742</v>
      </c>
      <c r="I1324" s="120" t="s">
        <v>110</v>
      </c>
      <c r="J1324" s="120" t="s">
        <v>110</v>
      </c>
      <c r="K1324" s="123">
        <v>14293.5</v>
      </c>
      <c r="L1324" s="124" t="s">
        <v>12825</v>
      </c>
      <c r="M1324" s="120" t="s">
        <v>2152</v>
      </c>
      <c r="N1324" s="120" t="s">
        <v>4281</v>
      </c>
      <c r="O1324" s="125"/>
    </row>
    <row r="1325" spans="1:15" ht="14.4" customHeight="1">
      <c r="A1325" s="118">
        <v>10177012</v>
      </c>
      <c r="B1325" s="119">
        <v>42388</v>
      </c>
      <c r="C1325" s="125" t="s">
        <v>65</v>
      </c>
      <c r="D1325" s="120" t="s">
        <v>1569</v>
      </c>
      <c r="E1325" s="120" t="s">
        <v>17661</v>
      </c>
      <c r="F1325" s="125" t="s">
        <v>17664</v>
      </c>
      <c r="G1325" s="121" t="s">
        <v>10141</v>
      </c>
      <c r="H1325" s="122" t="s">
        <v>16742</v>
      </c>
      <c r="I1325" s="120" t="s">
        <v>110</v>
      </c>
      <c r="J1325" s="120" t="s">
        <v>4299</v>
      </c>
      <c r="K1325" s="123">
        <v>14293.5</v>
      </c>
      <c r="L1325" s="124" t="s">
        <v>12825</v>
      </c>
      <c r="M1325" s="120" t="s">
        <v>2153</v>
      </c>
      <c r="N1325" s="120" t="s">
        <v>4281</v>
      </c>
      <c r="O1325" s="125"/>
    </row>
    <row r="1326" spans="1:15" ht="14.4" customHeight="1">
      <c r="A1326" s="118">
        <v>10177013</v>
      </c>
      <c r="B1326" s="119">
        <v>42388</v>
      </c>
      <c r="C1326" s="125" t="s">
        <v>65</v>
      </c>
      <c r="D1326" s="120" t="s">
        <v>2154</v>
      </c>
      <c r="E1326" s="120" t="s">
        <v>17661</v>
      </c>
      <c r="F1326" s="125" t="s">
        <v>17664</v>
      </c>
      <c r="G1326" s="121" t="s">
        <v>10141</v>
      </c>
      <c r="H1326" s="122" t="s">
        <v>16742</v>
      </c>
      <c r="I1326" s="120" t="s">
        <v>110</v>
      </c>
      <c r="J1326" s="120" t="s">
        <v>4299</v>
      </c>
      <c r="K1326" s="123">
        <v>1286.6600000000001</v>
      </c>
      <c r="L1326" s="124" t="s">
        <v>17288</v>
      </c>
      <c r="M1326" s="120" t="s">
        <v>2155</v>
      </c>
      <c r="N1326" s="120" t="s">
        <v>4281</v>
      </c>
      <c r="O1326" s="125"/>
    </row>
    <row r="1327" spans="1:15" ht="14.4" customHeight="1">
      <c r="A1327" s="118">
        <v>10177014</v>
      </c>
      <c r="B1327" s="119">
        <v>42388</v>
      </c>
      <c r="C1327" s="125" t="s">
        <v>65</v>
      </c>
      <c r="D1327" s="120" t="s">
        <v>2154</v>
      </c>
      <c r="E1327" s="120" t="s">
        <v>17661</v>
      </c>
      <c r="F1327" s="125" t="s">
        <v>17664</v>
      </c>
      <c r="G1327" s="121" t="s">
        <v>10141</v>
      </c>
      <c r="H1327" s="122" t="s">
        <v>16742</v>
      </c>
      <c r="I1327" s="120" t="s">
        <v>110</v>
      </c>
      <c r="J1327" s="120" t="s">
        <v>4299</v>
      </c>
      <c r="K1327" s="123">
        <v>1286.6600000000001</v>
      </c>
      <c r="L1327" s="124" t="s">
        <v>17288</v>
      </c>
      <c r="M1327" s="120" t="s">
        <v>2156</v>
      </c>
      <c r="N1327" s="120" t="s">
        <v>4281</v>
      </c>
      <c r="O1327" s="125"/>
    </row>
    <row r="1328" spans="1:15" ht="14.4" customHeight="1">
      <c r="A1328" s="118">
        <v>10177021</v>
      </c>
      <c r="B1328" s="119">
        <v>42388</v>
      </c>
      <c r="C1328" s="125" t="s">
        <v>65</v>
      </c>
      <c r="D1328" s="120" t="s">
        <v>2161</v>
      </c>
      <c r="E1328" s="120" t="s">
        <v>2163</v>
      </c>
      <c r="F1328" s="125" t="s">
        <v>17664</v>
      </c>
      <c r="G1328" s="121" t="s">
        <v>9504</v>
      </c>
      <c r="H1328" s="122" t="s">
        <v>7695</v>
      </c>
      <c r="I1328" s="120">
        <v>403.1</v>
      </c>
      <c r="J1328" s="120" t="s">
        <v>457</v>
      </c>
      <c r="K1328" s="123">
        <v>21765.599999999999</v>
      </c>
      <c r="L1328" s="124" t="s">
        <v>17288</v>
      </c>
      <c r="M1328" s="120" t="s">
        <v>2164</v>
      </c>
      <c r="N1328" s="120" t="s">
        <v>4415</v>
      </c>
      <c r="O1328" s="125"/>
    </row>
    <row r="1329" spans="1:15" ht="14.4" customHeight="1">
      <c r="A1329" s="118">
        <v>10177023</v>
      </c>
      <c r="B1329" s="119">
        <v>42388</v>
      </c>
      <c r="C1329" s="125" t="s">
        <v>65</v>
      </c>
      <c r="D1329" s="120" t="s">
        <v>2161</v>
      </c>
      <c r="E1329" s="120" t="s">
        <v>2163</v>
      </c>
      <c r="F1329" s="125" t="s">
        <v>17664</v>
      </c>
      <c r="G1329" s="121" t="s">
        <v>9504</v>
      </c>
      <c r="H1329" s="122" t="s">
        <v>7695</v>
      </c>
      <c r="I1329" s="120">
        <v>403.1</v>
      </c>
      <c r="J1329" s="120" t="s">
        <v>457</v>
      </c>
      <c r="K1329" s="123">
        <v>21765.599999999999</v>
      </c>
      <c r="L1329" s="124" t="s">
        <v>17288</v>
      </c>
      <c r="M1329" s="120" t="s">
        <v>2165</v>
      </c>
      <c r="N1329" s="120" t="s">
        <v>7104</v>
      </c>
      <c r="O1329" s="125"/>
    </row>
    <row r="1330" spans="1:15" ht="14.4" customHeight="1">
      <c r="A1330" s="118">
        <v>10177026</v>
      </c>
      <c r="B1330" s="119">
        <v>42388</v>
      </c>
      <c r="C1330" s="125" t="s">
        <v>65</v>
      </c>
      <c r="D1330" s="120" t="s">
        <v>2161</v>
      </c>
      <c r="E1330" s="120" t="s">
        <v>2163</v>
      </c>
      <c r="F1330" s="125" t="s">
        <v>17664</v>
      </c>
      <c r="G1330" s="121" t="s">
        <v>9504</v>
      </c>
      <c r="H1330" s="122" t="s">
        <v>7695</v>
      </c>
      <c r="I1330" s="120">
        <v>403.1</v>
      </c>
      <c r="J1330" s="120" t="s">
        <v>457</v>
      </c>
      <c r="K1330" s="123">
        <v>21765.599999999999</v>
      </c>
      <c r="L1330" s="124" t="s">
        <v>17288</v>
      </c>
      <c r="M1330" s="120" t="s">
        <v>2166</v>
      </c>
      <c r="N1330" s="120" t="s">
        <v>4415</v>
      </c>
      <c r="O1330" s="125"/>
    </row>
    <row r="1331" spans="1:15" ht="14.4" customHeight="1">
      <c r="A1331" s="118">
        <v>10177027</v>
      </c>
      <c r="B1331" s="119">
        <v>42388</v>
      </c>
      <c r="C1331" s="125" t="s">
        <v>65</v>
      </c>
      <c r="D1331" s="120" t="s">
        <v>2161</v>
      </c>
      <c r="E1331" s="120" t="s">
        <v>2167</v>
      </c>
      <c r="F1331" s="125" t="s">
        <v>17664</v>
      </c>
      <c r="G1331" s="121" t="s">
        <v>9504</v>
      </c>
      <c r="H1331" s="122" t="s">
        <v>7695</v>
      </c>
      <c r="I1331" s="120">
        <v>403.1</v>
      </c>
      <c r="J1331" s="120" t="s">
        <v>457</v>
      </c>
      <c r="K1331" s="123">
        <v>21765.599999999999</v>
      </c>
      <c r="L1331" s="124" t="s">
        <v>17288</v>
      </c>
      <c r="M1331" s="120" t="s">
        <v>2168</v>
      </c>
      <c r="N1331" s="120" t="s">
        <v>4415</v>
      </c>
      <c r="O1331" s="125"/>
    </row>
    <row r="1332" spans="1:15" ht="14.4" customHeight="1">
      <c r="A1332" s="118">
        <v>10177072</v>
      </c>
      <c r="B1332" s="119">
        <v>42388</v>
      </c>
      <c r="C1332" s="125" t="s">
        <v>65</v>
      </c>
      <c r="D1332" s="120" t="s">
        <v>2169</v>
      </c>
      <c r="E1332" s="120" t="s">
        <v>17661</v>
      </c>
      <c r="F1332" s="125" t="s">
        <v>17664</v>
      </c>
      <c r="G1332" s="121" t="s">
        <v>10210</v>
      </c>
      <c r="H1332" s="122" t="s">
        <v>17410</v>
      </c>
      <c r="I1332" s="120" t="s">
        <v>110</v>
      </c>
      <c r="J1332" s="120" t="s">
        <v>4754</v>
      </c>
      <c r="K1332" s="123">
        <v>14625.15</v>
      </c>
      <c r="L1332" s="124" t="s">
        <v>17288</v>
      </c>
      <c r="M1332" s="120" t="s">
        <v>2172</v>
      </c>
      <c r="N1332" s="120" t="s">
        <v>4301</v>
      </c>
      <c r="O1332" s="125"/>
    </row>
    <row r="1333" spans="1:15" ht="14.4" customHeight="1">
      <c r="A1333" s="118">
        <v>10177074</v>
      </c>
      <c r="B1333" s="119">
        <v>42388</v>
      </c>
      <c r="C1333" s="125" t="s">
        <v>65</v>
      </c>
      <c r="D1333" s="120" t="s">
        <v>2177</v>
      </c>
      <c r="E1333" s="120" t="s">
        <v>17661</v>
      </c>
      <c r="F1333" s="125" t="s">
        <v>17664</v>
      </c>
      <c r="G1333" s="121" t="s">
        <v>9504</v>
      </c>
      <c r="H1333" s="122" t="s">
        <v>7695</v>
      </c>
      <c r="I1333" s="120">
        <v>401.25</v>
      </c>
      <c r="J1333" s="120" t="s">
        <v>4389</v>
      </c>
      <c r="K1333" s="123">
        <v>3514.05</v>
      </c>
      <c r="L1333" s="124" t="s">
        <v>17272</v>
      </c>
      <c r="M1333" s="120" t="s">
        <v>2178</v>
      </c>
      <c r="N1333" s="120" t="s">
        <v>4374</v>
      </c>
      <c r="O1333" s="125"/>
    </row>
    <row r="1334" spans="1:15" ht="14.4" customHeight="1">
      <c r="A1334" s="118">
        <v>10177542</v>
      </c>
      <c r="B1334" s="119">
        <v>42388</v>
      </c>
      <c r="C1334" s="125" t="s">
        <v>65</v>
      </c>
      <c r="D1334" s="120" t="s">
        <v>2183</v>
      </c>
      <c r="E1334" s="120" t="s">
        <v>17661</v>
      </c>
      <c r="F1334" s="125" t="s">
        <v>17664</v>
      </c>
      <c r="G1334" s="121" t="s">
        <v>9504</v>
      </c>
      <c r="H1334" s="122" t="s">
        <v>7695</v>
      </c>
      <c r="I1334" s="120" t="s">
        <v>11726</v>
      </c>
      <c r="J1334" s="120" t="s">
        <v>5667</v>
      </c>
      <c r="K1334" s="123">
        <v>2989.27</v>
      </c>
      <c r="L1334" s="124" t="s">
        <v>17273</v>
      </c>
      <c r="M1334" s="120" t="s">
        <v>2184</v>
      </c>
      <c r="N1334" s="120" t="s">
        <v>4500</v>
      </c>
      <c r="O1334" s="125"/>
    </row>
    <row r="1335" spans="1:15" ht="14.4" customHeight="1">
      <c r="A1335" s="118">
        <v>10177543</v>
      </c>
      <c r="B1335" s="119">
        <v>42388</v>
      </c>
      <c r="C1335" s="125" t="s">
        <v>65</v>
      </c>
      <c r="D1335" s="120" t="s">
        <v>2186</v>
      </c>
      <c r="E1335" s="120" t="s">
        <v>17661</v>
      </c>
      <c r="F1335" s="125" t="s">
        <v>17664</v>
      </c>
      <c r="G1335" s="121" t="s">
        <v>9504</v>
      </c>
      <c r="H1335" s="122" t="s">
        <v>7695</v>
      </c>
      <c r="I1335" s="120">
        <v>401.43</v>
      </c>
      <c r="J1335" s="120" t="s">
        <v>109</v>
      </c>
      <c r="K1335" s="123">
        <v>7704.52</v>
      </c>
      <c r="L1335" s="124" t="s">
        <v>17271</v>
      </c>
      <c r="M1335" s="120" t="s">
        <v>2187</v>
      </c>
      <c r="N1335" s="120" t="s">
        <v>4281</v>
      </c>
      <c r="O1335" s="125"/>
    </row>
    <row r="1336" spans="1:15" ht="14.4" customHeight="1">
      <c r="A1336" s="118">
        <v>10177544</v>
      </c>
      <c r="B1336" s="119">
        <v>42388</v>
      </c>
      <c r="C1336" s="125" t="s">
        <v>65</v>
      </c>
      <c r="D1336" s="120" t="s">
        <v>2190</v>
      </c>
      <c r="E1336" s="120" t="s">
        <v>17661</v>
      </c>
      <c r="F1336" s="125" t="s">
        <v>17664</v>
      </c>
      <c r="G1336" s="121" t="s">
        <v>9504</v>
      </c>
      <c r="H1336" s="122" t="s">
        <v>7695</v>
      </c>
      <c r="I1336" s="120">
        <v>401.43</v>
      </c>
      <c r="J1336" s="120" t="s">
        <v>109</v>
      </c>
      <c r="K1336" s="123">
        <v>2263.08</v>
      </c>
      <c r="L1336" s="124" t="s">
        <v>17271</v>
      </c>
      <c r="M1336" s="120" t="s">
        <v>2191</v>
      </c>
      <c r="N1336" s="120" t="s">
        <v>4281</v>
      </c>
      <c r="O1336" s="125"/>
    </row>
    <row r="1337" spans="1:15" ht="14.4" customHeight="1">
      <c r="A1337" s="118">
        <v>10177545</v>
      </c>
      <c r="B1337" s="119">
        <v>42388</v>
      </c>
      <c r="C1337" s="125" t="s">
        <v>65</v>
      </c>
      <c r="D1337" s="120" t="s">
        <v>2192</v>
      </c>
      <c r="E1337" s="120" t="s">
        <v>17661</v>
      </c>
      <c r="F1337" s="125" t="s">
        <v>17664</v>
      </c>
      <c r="G1337" s="121" t="s">
        <v>9504</v>
      </c>
      <c r="H1337" s="122" t="s">
        <v>7695</v>
      </c>
      <c r="I1337" s="120">
        <v>401.6</v>
      </c>
      <c r="J1337" s="120" t="s">
        <v>109</v>
      </c>
      <c r="K1337" s="123">
        <v>1191.07</v>
      </c>
      <c r="L1337" s="124" t="s">
        <v>17278</v>
      </c>
      <c r="M1337" s="120" t="s">
        <v>2193</v>
      </c>
      <c r="N1337" s="120" t="s">
        <v>4281</v>
      </c>
      <c r="O1337" s="125"/>
    </row>
    <row r="1338" spans="1:15" ht="14.4" customHeight="1">
      <c r="A1338" s="118">
        <v>10177546</v>
      </c>
      <c r="B1338" s="119">
        <v>42388</v>
      </c>
      <c r="C1338" s="125" t="s">
        <v>65</v>
      </c>
      <c r="D1338" s="120" t="s">
        <v>2194</v>
      </c>
      <c r="E1338" s="120">
        <v>880</v>
      </c>
      <c r="F1338" s="125" t="s">
        <v>17664</v>
      </c>
      <c r="G1338" s="121" t="s">
        <v>10217</v>
      </c>
      <c r="H1338" s="122" t="s">
        <v>17465</v>
      </c>
      <c r="I1338" s="120" t="s">
        <v>110</v>
      </c>
      <c r="J1338" s="120" t="s">
        <v>4759</v>
      </c>
      <c r="K1338" s="123">
        <v>12495.92</v>
      </c>
      <c r="L1338" s="124" t="s">
        <v>17288</v>
      </c>
      <c r="M1338" s="120" t="s">
        <v>2196</v>
      </c>
      <c r="N1338" s="120" t="s">
        <v>4301</v>
      </c>
      <c r="O1338" s="125"/>
    </row>
    <row r="1339" spans="1:15" ht="14.4" customHeight="1">
      <c r="A1339" s="118">
        <v>10177547</v>
      </c>
      <c r="B1339" s="119">
        <v>42388</v>
      </c>
      <c r="C1339" s="125" t="s">
        <v>65</v>
      </c>
      <c r="D1339" s="120" t="s">
        <v>2194</v>
      </c>
      <c r="E1339" s="120">
        <v>880</v>
      </c>
      <c r="F1339" s="125" t="s">
        <v>17664</v>
      </c>
      <c r="G1339" s="121" t="s">
        <v>9504</v>
      </c>
      <c r="H1339" s="122" t="s">
        <v>7695</v>
      </c>
      <c r="I1339" s="120" t="s">
        <v>110</v>
      </c>
      <c r="J1339" s="120" t="s">
        <v>4761</v>
      </c>
      <c r="K1339" s="123">
        <v>12495.92</v>
      </c>
      <c r="L1339" s="124" t="s">
        <v>17288</v>
      </c>
      <c r="M1339" s="120" t="s">
        <v>2199</v>
      </c>
      <c r="N1339" s="120" t="s">
        <v>4301</v>
      </c>
      <c r="O1339" s="125"/>
    </row>
    <row r="1340" spans="1:15" ht="14.4" customHeight="1">
      <c r="A1340" s="118">
        <v>10177549</v>
      </c>
      <c r="B1340" s="119">
        <v>42388</v>
      </c>
      <c r="C1340" s="125" t="s">
        <v>65</v>
      </c>
      <c r="D1340" s="120" t="s">
        <v>2194</v>
      </c>
      <c r="E1340" s="120" t="s">
        <v>17661</v>
      </c>
      <c r="F1340" s="125" t="s">
        <v>17664</v>
      </c>
      <c r="G1340" s="121" t="s">
        <v>9863</v>
      </c>
      <c r="H1340" s="122" t="s">
        <v>17616</v>
      </c>
      <c r="I1340" s="120" t="s">
        <v>110</v>
      </c>
      <c r="J1340" s="120" t="s">
        <v>4765</v>
      </c>
      <c r="K1340" s="123">
        <v>14625.15</v>
      </c>
      <c r="L1340" s="124" t="s">
        <v>17288</v>
      </c>
      <c r="M1340" s="120" t="s">
        <v>2200</v>
      </c>
      <c r="N1340" s="120" t="s">
        <v>4301</v>
      </c>
      <c r="O1340" s="125"/>
    </row>
    <row r="1341" spans="1:15" ht="14.4" customHeight="1">
      <c r="A1341" s="118">
        <v>10177721</v>
      </c>
      <c r="B1341" s="119">
        <v>42388</v>
      </c>
      <c r="C1341" s="125" t="s">
        <v>65</v>
      </c>
      <c r="D1341" s="120" t="s">
        <v>2204</v>
      </c>
      <c r="E1341" s="120">
        <v>2200</v>
      </c>
      <c r="F1341" s="125" t="s">
        <v>17664</v>
      </c>
      <c r="G1341" s="121" t="s">
        <v>10221</v>
      </c>
      <c r="H1341" s="122" t="s">
        <v>17451</v>
      </c>
      <c r="I1341" s="120" t="s">
        <v>110</v>
      </c>
      <c r="J1341" s="120" t="s">
        <v>110</v>
      </c>
      <c r="K1341" s="123">
        <v>1098.67</v>
      </c>
      <c r="L1341" s="124" t="s">
        <v>17288</v>
      </c>
      <c r="M1341" s="120" t="s">
        <v>2208</v>
      </c>
      <c r="N1341" s="120" t="s">
        <v>4281</v>
      </c>
      <c r="O1341" s="125"/>
    </row>
    <row r="1342" spans="1:15" ht="14.4" customHeight="1">
      <c r="A1342" s="118">
        <v>10177722</v>
      </c>
      <c r="B1342" s="119">
        <v>42388</v>
      </c>
      <c r="C1342" s="125" t="s">
        <v>65</v>
      </c>
      <c r="D1342" s="120" t="s">
        <v>2204</v>
      </c>
      <c r="E1342" s="120" t="s">
        <v>2210</v>
      </c>
      <c r="F1342" s="125" t="s">
        <v>17664</v>
      </c>
      <c r="G1342" s="121" t="s">
        <v>9555</v>
      </c>
      <c r="H1342" s="122" t="s">
        <v>17500</v>
      </c>
      <c r="I1342" s="120" t="s">
        <v>110</v>
      </c>
      <c r="J1342" s="120" t="s">
        <v>110</v>
      </c>
      <c r="K1342" s="123">
        <v>1098.67</v>
      </c>
      <c r="L1342" s="124" t="s">
        <v>17288</v>
      </c>
      <c r="M1342" s="120" t="s">
        <v>2211</v>
      </c>
      <c r="N1342" s="120" t="s">
        <v>4281</v>
      </c>
      <c r="O1342" s="125"/>
    </row>
    <row r="1343" spans="1:15" ht="14.4" customHeight="1">
      <c r="A1343" s="118">
        <v>10177723</v>
      </c>
      <c r="B1343" s="119">
        <v>42388</v>
      </c>
      <c r="C1343" s="125" t="s">
        <v>65</v>
      </c>
      <c r="D1343" s="120" t="s">
        <v>2204</v>
      </c>
      <c r="E1343" s="120" t="s">
        <v>17661</v>
      </c>
      <c r="F1343" s="125" t="s">
        <v>17664</v>
      </c>
      <c r="G1343" s="121" t="s">
        <v>9877</v>
      </c>
      <c r="H1343" s="122" t="s">
        <v>17360</v>
      </c>
      <c r="I1343" s="120" t="s">
        <v>110</v>
      </c>
      <c r="J1343" s="120" t="s">
        <v>110</v>
      </c>
      <c r="K1343" s="123">
        <v>1098.67</v>
      </c>
      <c r="L1343" s="124" t="s">
        <v>17288</v>
      </c>
      <c r="M1343" s="120" t="s">
        <v>2212</v>
      </c>
      <c r="N1343" s="120" t="s">
        <v>4281</v>
      </c>
      <c r="O1343" s="125"/>
    </row>
    <row r="1344" spans="1:15" ht="14.4" customHeight="1">
      <c r="A1344" s="118">
        <v>10177724</v>
      </c>
      <c r="B1344" s="119">
        <v>42388</v>
      </c>
      <c r="C1344" s="125" t="s">
        <v>65</v>
      </c>
      <c r="D1344" s="120" t="s">
        <v>2204</v>
      </c>
      <c r="E1344" s="120" t="s">
        <v>17661</v>
      </c>
      <c r="F1344" s="125" t="s">
        <v>17664</v>
      </c>
      <c r="G1344" s="121" t="s">
        <v>10225</v>
      </c>
      <c r="H1344" s="122" t="s">
        <v>17545</v>
      </c>
      <c r="I1344" s="120" t="s">
        <v>110</v>
      </c>
      <c r="J1344" s="120" t="s">
        <v>110</v>
      </c>
      <c r="K1344" s="123">
        <v>1286.67</v>
      </c>
      <c r="L1344" s="124" t="s">
        <v>17288</v>
      </c>
      <c r="M1344" s="120" t="s">
        <v>2213</v>
      </c>
      <c r="N1344" s="120" t="s">
        <v>4281</v>
      </c>
      <c r="O1344" s="125"/>
    </row>
    <row r="1345" spans="1:15" ht="14.4" customHeight="1">
      <c r="A1345" s="118">
        <v>10177727</v>
      </c>
      <c r="B1345" s="119">
        <v>42388</v>
      </c>
      <c r="C1345" s="125" t="s">
        <v>65</v>
      </c>
      <c r="D1345" s="120" t="s">
        <v>2214</v>
      </c>
      <c r="E1345" s="120">
        <v>5510</v>
      </c>
      <c r="F1345" s="125" t="s">
        <v>17664</v>
      </c>
      <c r="G1345" s="121" t="s">
        <v>9504</v>
      </c>
      <c r="H1345" s="122" t="s">
        <v>7695</v>
      </c>
      <c r="I1345" s="120" t="s">
        <v>11725</v>
      </c>
      <c r="J1345" s="120" t="s">
        <v>4580</v>
      </c>
      <c r="K1345" s="123">
        <v>2921.75</v>
      </c>
      <c r="L1345" s="124" t="s">
        <v>17283</v>
      </c>
      <c r="M1345" s="120" t="s">
        <v>2216</v>
      </c>
      <c r="N1345" s="120" t="s">
        <v>4374</v>
      </c>
      <c r="O1345" s="125"/>
    </row>
    <row r="1346" spans="1:15" ht="14.4" customHeight="1">
      <c r="A1346" s="118">
        <v>10177753</v>
      </c>
      <c r="B1346" s="119">
        <v>42388</v>
      </c>
      <c r="C1346" s="125" t="s">
        <v>65</v>
      </c>
      <c r="D1346" s="120" t="s">
        <v>2218</v>
      </c>
      <c r="E1346" s="120" t="s">
        <v>2027</v>
      </c>
      <c r="F1346" s="125" t="s">
        <v>17664</v>
      </c>
      <c r="G1346" s="121" t="s">
        <v>10637</v>
      </c>
      <c r="H1346" s="122" t="s">
        <v>17507</v>
      </c>
      <c r="I1346" s="120" t="s">
        <v>110</v>
      </c>
      <c r="J1346" s="120" t="s">
        <v>109</v>
      </c>
      <c r="K1346" s="123">
        <v>2562.0300000000002</v>
      </c>
      <c r="L1346" s="124" t="s">
        <v>12825</v>
      </c>
      <c r="M1346" s="120" t="s">
        <v>2219</v>
      </c>
      <c r="N1346" s="120" t="s">
        <v>4281</v>
      </c>
      <c r="O1346" s="125"/>
    </row>
    <row r="1347" spans="1:15" ht="14.4" customHeight="1">
      <c r="A1347" s="118">
        <v>10177754</v>
      </c>
      <c r="B1347" s="119">
        <v>42388</v>
      </c>
      <c r="C1347" s="125" t="s">
        <v>65</v>
      </c>
      <c r="D1347" s="120" t="s">
        <v>675</v>
      </c>
      <c r="E1347" s="120" t="s">
        <v>17661</v>
      </c>
      <c r="F1347" s="125" t="s">
        <v>17664</v>
      </c>
      <c r="G1347" s="121" t="s">
        <v>9548</v>
      </c>
      <c r="H1347" s="122" t="s">
        <v>17544</v>
      </c>
      <c r="I1347" s="120" t="s">
        <v>110</v>
      </c>
      <c r="J1347" s="120" t="s">
        <v>4299</v>
      </c>
      <c r="K1347" s="123">
        <v>15959.25</v>
      </c>
      <c r="L1347" s="124" t="s">
        <v>17281</v>
      </c>
      <c r="M1347" s="120" t="s">
        <v>2221</v>
      </c>
      <c r="N1347" s="120" t="s">
        <v>4281</v>
      </c>
      <c r="O1347" s="125"/>
    </row>
    <row r="1348" spans="1:15" ht="14.4" customHeight="1">
      <c r="A1348" s="118">
        <v>10177756</v>
      </c>
      <c r="B1348" s="119">
        <v>42388</v>
      </c>
      <c r="C1348" s="125" t="s">
        <v>65</v>
      </c>
      <c r="D1348" s="120" t="s">
        <v>675</v>
      </c>
      <c r="E1348" s="120" t="s">
        <v>17661</v>
      </c>
      <c r="F1348" s="125" t="s">
        <v>17664</v>
      </c>
      <c r="G1348" s="121" t="s">
        <v>9510</v>
      </c>
      <c r="H1348" s="122" t="s">
        <v>17503</v>
      </c>
      <c r="I1348" s="120" t="s">
        <v>390</v>
      </c>
      <c r="J1348" s="120" t="s">
        <v>4299</v>
      </c>
      <c r="K1348" s="123">
        <v>15959.25</v>
      </c>
      <c r="L1348" s="124" t="s">
        <v>17277</v>
      </c>
      <c r="M1348" s="120" t="s">
        <v>2222</v>
      </c>
      <c r="N1348" s="120" t="s">
        <v>4281</v>
      </c>
      <c r="O1348" s="125"/>
    </row>
    <row r="1349" spans="1:15" ht="14.4" customHeight="1">
      <c r="A1349" s="118">
        <v>10177757</v>
      </c>
      <c r="B1349" s="119">
        <v>42388</v>
      </c>
      <c r="C1349" s="125" t="s">
        <v>65</v>
      </c>
      <c r="D1349" s="120" t="s">
        <v>675</v>
      </c>
      <c r="E1349" s="120">
        <v>7200</v>
      </c>
      <c r="F1349" s="125" t="s">
        <v>17664</v>
      </c>
      <c r="G1349" s="121" t="s">
        <v>9548</v>
      </c>
      <c r="H1349" s="122" t="s">
        <v>17544</v>
      </c>
      <c r="I1349" s="120" t="s">
        <v>110</v>
      </c>
      <c r="J1349" s="120" t="s">
        <v>110</v>
      </c>
      <c r="K1349" s="123">
        <v>15959.25</v>
      </c>
      <c r="L1349" s="124" t="s">
        <v>12825</v>
      </c>
      <c r="M1349" s="120" t="s">
        <v>667</v>
      </c>
      <c r="N1349" s="120" t="s">
        <v>4281</v>
      </c>
      <c r="O1349" s="125"/>
    </row>
    <row r="1350" spans="1:15" ht="14.4" customHeight="1">
      <c r="A1350" s="118">
        <v>10177758</v>
      </c>
      <c r="B1350" s="119">
        <v>42388</v>
      </c>
      <c r="C1350" s="125" t="s">
        <v>65</v>
      </c>
      <c r="D1350" s="120" t="s">
        <v>675</v>
      </c>
      <c r="E1350" s="120" t="s">
        <v>17661</v>
      </c>
      <c r="F1350" s="125" t="s">
        <v>17664</v>
      </c>
      <c r="G1350" s="121" t="s">
        <v>9756</v>
      </c>
      <c r="H1350" s="122" t="s">
        <v>17630</v>
      </c>
      <c r="I1350" s="120" t="s">
        <v>11768</v>
      </c>
      <c r="J1350" s="120" t="s">
        <v>110</v>
      </c>
      <c r="K1350" s="123">
        <v>15959.25</v>
      </c>
      <c r="L1350" s="124" t="s">
        <v>17308</v>
      </c>
      <c r="M1350" s="120" t="s">
        <v>2223</v>
      </c>
      <c r="N1350" s="120" t="s">
        <v>4281</v>
      </c>
      <c r="O1350" s="125"/>
    </row>
    <row r="1351" spans="1:15" ht="14.4" customHeight="1">
      <c r="A1351" s="118">
        <v>10177759</v>
      </c>
      <c r="B1351" s="119">
        <v>42388</v>
      </c>
      <c r="C1351" s="125" t="s">
        <v>65</v>
      </c>
      <c r="D1351" s="120" t="s">
        <v>675</v>
      </c>
      <c r="E1351" s="120" t="s">
        <v>17661</v>
      </c>
      <c r="F1351" s="125" t="s">
        <v>17664</v>
      </c>
      <c r="G1351" s="121" t="s">
        <v>9510</v>
      </c>
      <c r="H1351" s="122" t="s">
        <v>17503</v>
      </c>
      <c r="I1351" s="120" t="s">
        <v>390</v>
      </c>
      <c r="J1351" s="120" t="s">
        <v>4299</v>
      </c>
      <c r="K1351" s="123">
        <v>15959.25</v>
      </c>
      <c r="L1351" s="124" t="s">
        <v>17277</v>
      </c>
      <c r="M1351" s="120" t="s">
        <v>2225</v>
      </c>
      <c r="N1351" s="120" t="s">
        <v>4281</v>
      </c>
      <c r="O1351" s="125"/>
    </row>
    <row r="1352" spans="1:15" ht="14.4" customHeight="1">
      <c r="A1352" s="118">
        <v>10177760</v>
      </c>
      <c r="B1352" s="119">
        <v>42388</v>
      </c>
      <c r="C1352" s="125" t="s">
        <v>65</v>
      </c>
      <c r="D1352" s="120" t="s">
        <v>1851</v>
      </c>
      <c r="E1352" s="120" t="s">
        <v>17661</v>
      </c>
      <c r="F1352" s="125" t="s">
        <v>17664</v>
      </c>
      <c r="G1352" s="121" t="s">
        <v>16712</v>
      </c>
      <c r="H1352" s="122" t="s">
        <v>17554</v>
      </c>
      <c r="I1352" s="120" t="s">
        <v>110</v>
      </c>
      <c r="J1352" s="120" t="s">
        <v>110</v>
      </c>
      <c r="K1352" s="123">
        <v>4043.96</v>
      </c>
      <c r="L1352" s="124" t="s">
        <v>12825</v>
      </c>
      <c r="M1352" s="120" t="s">
        <v>2226</v>
      </c>
      <c r="N1352" s="120" t="s">
        <v>4281</v>
      </c>
      <c r="O1352" s="125"/>
    </row>
    <row r="1353" spans="1:15" ht="14.4" customHeight="1">
      <c r="A1353" s="118">
        <v>10177761</v>
      </c>
      <c r="B1353" s="119">
        <v>42388</v>
      </c>
      <c r="C1353" s="125" t="s">
        <v>65</v>
      </c>
      <c r="D1353" s="120" t="s">
        <v>1851</v>
      </c>
      <c r="E1353" s="120">
        <v>2851</v>
      </c>
      <c r="F1353" s="125" t="s">
        <v>17664</v>
      </c>
      <c r="G1353" s="121" t="s">
        <v>15903</v>
      </c>
      <c r="H1353" s="122" t="s">
        <v>15904</v>
      </c>
      <c r="I1353" s="120" t="s">
        <v>110</v>
      </c>
      <c r="J1353" s="120" t="s">
        <v>390</v>
      </c>
      <c r="K1353" s="123">
        <v>4043.96</v>
      </c>
      <c r="L1353" s="124" t="s">
        <v>12825</v>
      </c>
      <c r="M1353" s="120" t="s">
        <v>2227</v>
      </c>
      <c r="N1353" s="120" t="s">
        <v>4281</v>
      </c>
      <c r="O1353" s="125"/>
    </row>
    <row r="1354" spans="1:15" ht="14.4" customHeight="1">
      <c r="A1354" s="118">
        <v>10177762</v>
      </c>
      <c r="B1354" s="119">
        <v>42388</v>
      </c>
      <c r="C1354" s="125" t="s">
        <v>65</v>
      </c>
      <c r="D1354" s="120" t="s">
        <v>1851</v>
      </c>
      <c r="E1354" s="120">
        <v>2851</v>
      </c>
      <c r="F1354" s="125" t="s">
        <v>17664</v>
      </c>
      <c r="G1354" s="121" t="s">
        <v>16768</v>
      </c>
      <c r="H1354" s="122" t="s">
        <v>16769</v>
      </c>
      <c r="I1354" s="120" t="s">
        <v>110</v>
      </c>
      <c r="J1354" s="120" t="s">
        <v>110</v>
      </c>
      <c r="K1354" s="123">
        <v>4043.96</v>
      </c>
      <c r="L1354" s="124" t="s">
        <v>12825</v>
      </c>
      <c r="M1354" s="120" t="s">
        <v>2228</v>
      </c>
      <c r="N1354" s="120" t="s">
        <v>4281</v>
      </c>
      <c r="O1354" s="125"/>
    </row>
    <row r="1355" spans="1:15" ht="14.4" customHeight="1">
      <c r="A1355" s="118">
        <v>10177763</v>
      </c>
      <c r="B1355" s="119">
        <v>42388</v>
      </c>
      <c r="C1355" s="125" t="s">
        <v>65</v>
      </c>
      <c r="D1355" s="120" t="s">
        <v>1851</v>
      </c>
      <c r="E1355" s="120">
        <v>2851</v>
      </c>
      <c r="F1355" s="125" t="s">
        <v>17664</v>
      </c>
      <c r="G1355" s="121" t="s">
        <v>15993</v>
      </c>
      <c r="H1355" s="122" t="s">
        <v>17404</v>
      </c>
      <c r="I1355" s="120" t="s">
        <v>110</v>
      </c>
      <c r="J1355" s="120" t="s">
        <v>110</v>
      </c>
      <c r="K1355" s="123">
        <v>4043.96</v>
      </c>
      <c r="L1355" s="124" t="s">
        <v>12825</v>
      </c>
      <c r="M1355" s="120" t="s">
        <v>2229</v>
      </c>
      <c r="N1355" s="120" t="s">
        <v>4281</v>
      </c>
      <c r="O1355" s="125"/>
    </row>
    <row r="1356" spans="1:15" ht="14.4" customHeight="1">
      <c r="A1356" s="118">
        <v>10177764</v>
      </c>
      <c r="B1356" s="119">
        <v>42388</v>
      </c>
      <c r="C1356" s="125" t="s">
        <v>65</v>
      </c>
      <c r="D1356" s="120" t="s">
        <v>1851</v>
      </c>
      <c r="E1356" s="120">
        <v>2851</v>
      </c>
      <c r="F1356" s="125" t="s">
        <v>17664</v>
      </c>
      <c r="G1356" s="121" t="s">
        <v>10872</v>
      </c>
      <c r="H1356" s="122" t="s">
        <v>17371</v>
      </c>
      <c r="I1356" s="120" t="s">
        <v>110</v>
      </c>
      <c r="J1356" s="120" t="s">
        <v>110</v>
      </c>
      <c r="K1356" s="123">
        <v>4043.96</v>
      </c>
      <c r="L1356" s="124" t="s">
        <v>12825</v>
      </c>
      <c r="M1356" s="120" t="s">
        <v>2230</v>
      </c>
      <c r="N1356" s="120" t="s">
        <v>4281</v>
      </c>
      <c r="O1356" s="125"/>
    </row>
    <row r="1357" spans="1:15" ht="14.4" customHeight="1">
      <c r="A1357" s="118">
        <v>10177765</v>
      </c>
      <c r="B1357" s="119">
        <v>42388</v>
      </c>
      <c r="C1357" s="125" t="s">
        <v>65</v>
      </c>
      <c r="D1357" s="120" t="s">
        <v>1851</v>
      </c>
      <c r="E1357" s="120">
        <v>2851</v>
      </c>
      <c r="F1357" s="125" t="s">
        <v>17664</v>
      </c>
      <c r="G1357" s="121" t="s">
        <v>16501</v>
      </c>
      <c r="H1357" s="122" t="s">
        <v>17510</v>
      </c>
      <c r="I1357" s="120" t="s">
        <v>110</v>
      </c>
      <c r="J1357" s="120" t="s">
        <v>110</v>
      </c>
      <c r="K1357" s="123">
        <v>4043.96</v>
      </c>
      <c r="L1357" s="124" t="s">
        <v>17277</v>
      </c>
      <c r="M1357" s="120" t="s">
        <v>2231</v>
      </c>
      <c r="N1357" s="120" t="s">
        <v>4281</v>
      </c>
      <c r="O1357" s="125"/>
    </row>
    <row r="1358" spans="1:15" ht="14.4" customHeight="1">
      <c r="A1358" s="118">
        <v>10177766</v>
      </c>
      <c r="B1358" s="119">
        <v>42388</v>
      </c>
      <c r="C1358" s="125" t="s">
        <v>65</v>
      </c>
      <c r="D1358" s="120" t="s">
        <v>1851</v>
      </c>
      <c r="E1358" s="120">
        <v>2851</v>
      </c>
      <c r="F1358" s="125" t="s">
        <v>17664</v>
      </c>
      <c r="G1358" s="121" t="s">
        <v>11276</v>
      </c>
      <c r="H1358" s="122" t="s">
        <v>17432</v>
      </c>
      <c r="I1358" s="120" t="s">
        <v>110</v>
      </c>
      <c r="J1358" s="120" t="s">
        <v>5901</v>
      </c>
      <c r="K1358" s="123">
        <v>4043.96</v>
      </c>
      <c r="L1358" s="124" t="s">
        <v>12825</v>
      </c>
      <c r="M1358" s="120" t="s">
        <v>2232</v>
      </c>
      <c r="N1358" s="120" t="s">
        <v>4281</v>
      </c>
      <c r="O1358" s="125"/>
    </row>
    <row r="1359" spans="1:15" ht="14.4" customHeight="1">
      <c r="A1359" s="118">
        <v>10177767</v>
      </c>
      <c r="B1359" s="119">
        <v>42388</v>
      </c>
      <c r="C1359" s="125" t="s">
        <v>65</v>
      </c>
      <c r="D1359" s="120" t="s">
        <v>1851</v>
      </c>
      <c r="E1359" s="120">
        <v>2851</v>
      </c>
      <c r="F1359" s="125" t="s">
        <v>17664</v>
      </c>
      <c r="G1359" s="121" t="s">
        <v>9763</v>
      </c>
      <c r="H1359" s="122" t="s">
        <v>17618</v>
      </c>
      <c r="I1359" s="120" t="s">
        <v>110</v>
      </c>
      <c r="J1359" s="120" t="s">
        <v>110</v>
      </c>
      <c r="K1359" s="123">
        <v>4043.96</v>
      </c>
      <c r="L1359" s="124" t="s">
        <v>12825</v>
      </c>
      <c r="M1359" s="120" t="s">
        <v>2233</v>
      </c>
      <c r="N1359" s="120" t="s">
        <v>4281</v>
      </c>
      <c r="O1359" s="125"/>
    </row>
    <row r="1360" spans="1:15" ht="14.4" customHeight="1">
      <c r="A1360" s="118">
        <v>10177769</v>
      </c>
      <c r="B1360" s="119">
        <v>42388</v>
      </c>
      <c r="C1360" s="125" t="s">
        <v>65</v>
      </c>
      <c r="D1360" s="120" t="s">
        <v>1851</v>
      </c>
      <c r="E1360" s="120" t="s">
        <v>17661</v>
      </c>
      <c r="F1360" s="125" t="s">
        <v>17664</v>
      </c>
      <c r="G1360" s="121" t="s">
        <v>10256</v>
      </c>
      <c r="H1360" s="122" t="s">
        <v>17490</v>
      </c>
      <c r="I1360" s="120" t="s">
        <v>110</v>
      </c>
      <c r="J1360" s="120" t="s">
        <v>4299</v>
      </c>
      <c r="K1360" s="123">
        <v>4043.96</v>
      </c>
      <c r="L1360" s="124" t="s">
        <v>12825</v>
      </c>
      <c r="M1360" s="120" t="s">
        <v>2234</v>
      </c>
      <c r="N1360" s="120" t="s">
        <v>4281</v>
      </c>
      <c r="O1360" s="125"/>
    </row>
    <row r="1361" spans="1:15" ht="14.4" customHeight="1">
      <c r="A1361" s="118">
        <v>10177770</v>
      </c>
      <c r="B1361" s="119">
        <v>42388</v>
      </c>
      <c r="C1361" s="125" t="s">
        <v>65</v>
      </c>
      <c r="D1361" s="120" t="s">
        <v>1851</v>
      </c>
      <c r="E1361" s="120" t="s">
        <v>17661</v>
      </c>
      <c r="F1361" s="125" t="s">
        <v>17664</v>
      </c>
      <c r="G1361" s="121" t="s">
        <v>16655</v>
      </c>
      <c r="H1361" s="122" t="s">
        <v>16656</v>
      </c>
      <c r="I1361" s="120" t="s">
        <v>110</v>
      </c>
      <c r="J1361" s="120" t="s">
        <v>4299</v>
      </c>
      <c r="K1361" s="123">
        <v>4043.96</v>
      </c>
      <c r="L1361" s="124" t="s">
        <v>12825</v>
      </c>
      <c r="M1361" s="120" t="s">
        <v>2235</v>
      </c>
      <c r="N1361" s="120" t="s">
        <v>4281</v>
      </c>
      <c r="O1361" s="125"/>
    </row>
    <row r="1362" spans="1:15" ht="14.4" customHeight="1">
      <c r="A1362" s="118">
        <v>10177771</v>
      </c>
      <c r="B1362" s="119">
        <v>42388</v>
      </c>
      <c r="C1362" s="125" t="s">
        <v>65</v>
      </c>
      <c r="D1362" s="120" t="s">
        <v>1851</v>
      </c>
      <c r="E1362" s="120" t="s">
        <v>17661</v>
      </c>
      <c r="F1362" s="125" t="s">
        <v>17664</v>
      </c>
      <c r="G1362" s="121" t="s">
        <v>15969</v>
      </c>
      <c r="H1362" s="122" t="s">
        <v>17397</v>
      </c>
      <c r="I1362" s="120" t="s">
        <v>110</v>
      </c>
      <c r="J1362" s="120" t="s">
        <v>4299</v>
      </c>
      <c r="K1362" s="123">
        <v>4043.96</v>
      </c>
      <c r="L1362" s="124" t="s">
        <v>12825</v>
      </c>
      <c r="M1362" s="120" t="s">
        <v>2236</v>
      </c>
      <c r="N1362" s="120" t="s">
        <v>4281</v>
      </c>
      <c r="O1362" s="125"/>
    </row>
    <row r="1363" spans="1:15" ht="14.4" customHeight="1">
      <c r="A1363" s="118">
        <v>10177772</v>
      </c>
      <c r="B1363" s="119">
        <v>42388</v>
      </c>
      <c r="C1363" s="125" t="s">
        <v>65</v>
      </c>
      <c r="D1363" s="120" t="s">
        <v>1851</v>
      </c>
      <c r="E1363" s="120">
        <v>2851</v>
      </c>
      <c r="F1363" s="125" t="s">
        <v>17664</v>
      </c>
      <c r="G1363" s="121" t="s">
        <v>10874</v>
      </c>
      <c r="H1363" s="122" t="s">
        <v>16684</v>
      </c>
      <c r="I1363" s="120" t="s">
        <v>110</v>
      </c>
      <c r="J1363" s="120" t="s">
        <v>110</v>
      </c>
      <c r="K1363" s="123">
        <v>4043.96</v>
      </c>
      <c r="L1363" s="124" t="s">
        <v>12825</v>
      </c>
      <c r="M1363" s="120" t="s">
        <v>2237</v>
      </c>
      <c r="N1363" s="120" t="s">
        <v>4281</v>
      </c>
      <c r="O1363" s="125"/>
    </row>
    <row r="1364" spans="1:15" ht="14.4" customHeight="1">
      <c r="A1364" s="118">
        <v>10177774</v>
      </c>
      <c r="B1364" s="119">
        <v>42388</v>
      </c>
      <c r="C1364" s="125" t="s">
        <v>65</v>
      </c>
      <c r="D1364" s="120" t="s">
        <v>2238</v>
      </c>
      <c r="E1364" s="120">
        <v>802.11</v>
      </c>
      <c r="F1364" s="125" t="s">
        <v>3800</v>
      </c>
      <c r="G1364" s="121" t="s">
        <v>9504</v>
      </c>
      <c r="H1364" s="122" t="s">
        <v>7695</v>
      </c>
      <c r="I1364" s="120" t="s">
        <v>272</v>
      </c>
      <c r="J1364" s="120" t="s">
        <v>272</v>
      </c>
      <c r="K1364" s="123">
        <v>2279.3200000000002</v>
      </c>
      <c r="L1364" s="124" t="s">
        <v>17278</v>
      </c>
      <c r="M1364" s="120" t="s">
        <v>2239</v>
      </c>
      <c r="N1364" s="120" t="s">
        <v>6750</v>
      </c>
      <c r="O1364" s="125"/>
    </row>
    <row r="1365" spans="1:15" ht="14.4" customHeight="1">
      <c r="A1365" s="118">
        <v>10177776</v>
      </c>
      <c r="B1365" s="119">
        <v>42388</v>
      </c>
      <c r="C1365" s="125" t="s">
        <v>65</v>
      </c>
      <c r="D1365" s="120" t="s">
        <v>2238</v>
      </c>
      <c r="E1365" s="120" t="s">
        <v>2043</v>
      </c>
      <c r="F1365" s="125" t="s">
        <v>3800</v>
      </c>
      <c r="G1365" s="121" t="s">
        <v>9504</v>
      </c>
      <c r="H1365" s="122" t="s">
        <v>7695</v>
      </c>
      <c r="I1365" s="120" t="s">
        <v>272</v>
      </c>
      <c r="J1365" s="120" t="s">
        <v>272</v>
      </c>
      <c r="K1365" s="123">
        <v>2279.3200000000002</v>
      </c>
      <c r="L1365" s="124" t="s">
        <v>17278</v>
      </c>
      <c r="M1365" s="120" t="s">
        <v>2240</v>
      </c>
      <c r="N1365" s="120" t="s">
        <v>6750</v>
      </c>
      <c r="O1365" s="125"/>
    </row>
    <row r="1366" spans="1:15" ht="14.4" customHeight="1">
      <c r="A1366" s="118">
        <v>10177777</v>
      </c>
      <c r="B1366" s="119">
        <v>42388</v>
      </c>
      <c r="C1366" s="125" t="s">
        <v>65</v>
      </c>
      <c r="D1366" s="120" t="s">
        <v>2238</v>
      </c>
      <c r="E1366" s="120" t="s">
        <v>2043</v>
      </c>
      <c r="F1366" s="125" t="s">
        <v>3800</v>
      </c>
      <c r="G1366" s="121" t="s">
        <v>9504</v>
      </c>
      <c r="H1366" s="122" t="s">
        <v>7695</v>
      </c>
      <c r="I1366" s="120" t="s">
        <v>272</v>
      </c>
      <c r="J1366" s="120" t="s">
        <v>272</v>
      </c>
      <c r="K1366" s="123">
        <v>2279.3200000000002</v>
      </c>
      <c r="L1366" s="124" t="s">
        <v>17278</v>
      </c>
      <c r="M1366" s="120" t="s">
        <v>2241</v>
      </c>
      <c r="N1366" s="120" t="s">
        <v>6750</v>
      </c>
      <c r="O1366" s="125"/>
    </row>
    <row r="1367" spans="1:15" ht="13.05" customHeight="1">
      <c r="A1367" s="118">
        <v>10177779</v>
      </c>
      <c r="B1367" s="119">
        <v>42388</v>
      </c>
      <c r="C1367" s="125" t="s">
        <v>65</v>
      </c>
      <c r="D1367" s="120" t="s">
        <v>2238</v>
      </c>
      <c r="E1367" s="120" t="s">
        <v>2043</v>
      </c>
      <c r="F1367" s="125" t="s">
        <v>3800</v>
      </c>
      <c r="G1367" s="121" t="s">
        <v>9504</v>
      </c>
      <c r="H1367" s="122" t="s">
        <v>7695</v>
      </c>
      <c r="I1367" s="120" t="s">
        <v>272</v>
      </c>
      <c r="J1367" s="120" t="s">
        <v>272</v>
      </c>
      <c r="K1367" s="123">
        <v>2279.3200000000002</v>
      </c>
      <c r="L1367" s="124" t="s">
        <v>17278</v>
      </c>
      <c r="M1367" s="120" t="s">
        <v>2242</v>
      </c>
      <c r="N1367" s="120" t="s">
        <v>6750</v>
      </c>
      <c r="O1367" s="125"/>
    </row>
    <row r="1368" spans="1:15" ht="13.05" customHeight="1">
      <c r="A1368" s="118">
        <v>10177781</v>
      </c>
      <c r="B1368" s="119">
        <v>42388</v>
      </c>
      <c r="C1368" s="125" t="s">
        <v>65</v>
      </c>
      <c r="D1368" s="120" t="s">
        <v>2238</v>
      </c>
      <c r="E1368" s="120" t="s">
        <v>2043</v>
      </c>
      <c r="F1368" s="125" t="s">
        <v>3800</v>
      </c>
      <c r="G1368" s="121" t="s">
        <v>9504</v>
      </c>
      <c r="H1368" s="122" t="s">
        <v>7695</v>
      </c>
      <c r="I1368" s="120" t="s">
        <v>272</v>
      </c>
      <c r="J1368" s="120" t="s">
        <v>272</v>
      </c>
      <c r="K1368" s="123">
        <v>2279.3200000000002</v>
      </c>
      <c r="L1368" s="124" t="s">
        <v>17278</v>
      </c>
      <c r="M1368" s="120" t="s">
        <v>2243</v>
      </c>
      <c r="N1368" s="120" t="s">
        <v>6750</v>
      </c>
      <c r="O1368" s="125"/>
    </row>
    <row r="1369" spans="1:15" ht="13.05" customHeight="1">
      <c r="A1369" s="118">
        <v>10177782</v>
      </c>
      <c r="B1369" s="119">
        <v>42388</v>
      </c>
      <c r="C1369" s="125" t="s">
        <v>65</v>
      </c>
      <c r="D1369" s="120" t="s">
        <v>2238</v>
      </c>
      <c r="E1369" s="120" t="s">
        <v>17661</v>
      </c>
      <c r="F1369" s="125" t="s">
        <v>3800</v>
      </c>
      <c r="G1369" s="121" t="s">
        <v>9504</v>
      </c>
      <c r="H1369" s="122" t="s">
        <v>7695</v>
      </c>
      <c r="I1369" s="120" t="s">
        <v>272</v>
      </c>
      <c r="J1369" s="120" t="s">
        <v>272</v>
      </c>
      <c r="K1369" s="123">
        <v>2279.3200000000002</v>
      </c>
      <c r="L1369" s="124" t="s">
        <v>17278</v>
      </c>
      <c r="M1369" s="120" t="s">
        <v>2244</v>
      </c>
      <c r="N1369" s="120" t="s">
        <v>6750</v>
      </c>
      <c r="O1369" s="125"/>
    </row>
    <row r="1370" spans="1:15" ht="13.05" customHeight="1">
      <c r="A1370" s="118">
        <v>10177784</v>
      </c>
      <c r="B1370" s="119">
        <v>42388</v>
      </c>
      <c r="C1370" s="125" t="s">
        <v>65</v>
      </c>
      <c r="D1370" s="120" t="s">
        <v>2238</v>
      </c>
      <c r="E1370" s="120" t="s">
        <v>17661</v>
      </c>
      <c r="F1370" s="125" t="s">
        <v>3800</v>
      </c>
      <c r="G1370" s="121" t="s">
        <v>9504</v>
      </c>
      <c r="H1370" s="122" t="s">
        <v>7695</v>
      </c>
      <c r="I1370" s="120" t="s">
        <v>272</v>
      </c>
      <c r="J1370" s="120" t="s">
        <v>272</v>
      </c>
      <c r="K1370" s="123">
        <v>2279.3200000000002</v>
      </c>
      <c r="L1370" s="124" t="s">
        <v>17278</v>
      </c>
      <c r="M1370" s="120" t="s">
        <v>2245</v>
      </c>
      <c r="N1370" s="120" t="s">
        <v>6750</v>
      </c>
      <c r="O1370" s="125"/>
    </row>
    <row r="1371" spans="1:15" ht="13.05" customHeight="1">
      <c r="A1371" s="118">
        <v>10177785</v>
      </c>
      <c r="B1371" s="119">
        <v>42388</v>
      </c>
      <c r="C1371" s="125" t="s">
        <v>65</v>
      </c>
      <c r="D1371" s="120" t="s">
        <v>1931</v>
      </c>
      <c r="E1371" s="120" t="s">
        <v>2116</v>
      </c>
      <c r="F1371" s="125" t="s">
        <v>3800</v>
      </c>
      <c r="G1371" s="121" t="s">
        <v>9504</v>
      </c>
      <c r="H1371" s="122" t="s">
        <v>7695</v>
      </c>
      <c r="I1371" s="120">
        <v>401.6</v>
      </c>
      <c r="J1371" s="120" t="s">
        <v>109</v>
      </c>
      <c r="K1371" s="123">
        <v>13388.67</v>
      </c>
      <c r="L1371" s="124" t="s">
        <v>17281</v>
      </c>
      <c r="M1371" s="120" t="s">
        <v>2246</v>
      </c>
      <c r="N1371" s="120" t="s">
        <v>4281</v>
      </c>
      <c r="O1371" s="125"/>
    </row>
    <row r="1372" spans="1:15" ht="13.05" customHeight="1">
      <c r="A1372" s="118">
        <v>10177786</v>
      </c>
      <c r="B1372" s="119">
        <v>42388</v>
      </c>
      <c r="C1372" s="125" t="s">
        <v>65</v>
      </c>
      <c r="D1372" s="120" t="s">
        <v>1931</v>
      </c>
      <c r="E1372" s="120" t="s">
        <v>17661</v>
      </c>
      <c r="F1372" s="125" t="s">
        <v>3800</v>
      </c>
      <c r="G1372" s="121" t="s">
        <v>9966</v>
      </c>
      <c r="H1372" s="122" t="s">
        <v>17556</v>
      </c>
      <c r="I1372" s="120" t="s">
        <v>110</v>
      </c>
      <c r="J1372" s="120" t="s">
        <v>4299</v>
      </c>
      <c r="K1372" s="123">
        <v>13388.67</v>
      </c>
      <c r="L1372" s="124" t="s">
        <v>17281</v>
      </c>
      <c r="M1372" s="120" t="s">
        <v>2247</v>
      </c>
      <c r="N1372" s="120" t="s">
        <v>4281</v>
      </c>
      <c r="O1372" s="125"/>
    </row>
    <row r="1373" spans="1:15" ht="13.05" customHeight="1">
      <c r="A1373" s="118">
        <v>10177787</v>
      </c>
      <c r="B1373" s="119">
        <v>42388</v>
      </c>
      <c r="C1373" s="125" t="s">
        <v>65</v>
      </c>
      <c r="D1373" s="120" t="s">
        <v>1931</v>
      </c>
      <c r="E1373" s="120" t="s">
        <v>17661</v>
      </c>
      <c r="F1373" s="125" t="s">
        <v>3800</v>
      </c>
      <c r="G1373" s="121" t="s">
        <v>9504</v>
      </c>
      <c r="H1373" s="122" t="s">
        <v>7695</v>
      </c>
      <c r="I1373" s="120" t="s">
        <v>110</v>
      </c>
      <c r="J1373" s="120" t="s">
        <v>4299</v>
      </c>
      <c r="K1373" s="123">
        <v>13388.67</v>
      </c>
      <c r="L1373" s="124" t="s">
        <v>12825</v>
      </c>
      <c r="M1373" s="120" t="s">
        <v>2248</v>
      </c>
      <c r="N1373" s="120" t="s">
        <v>4281</v>
      </c>
      <c r="O1373" s="125"/>
    </row>
    <row r="1374" spans="1:15" ht="13.05" customHeight="1">
      <c r="A1374" s="118">
        <v>10177790</v>
      </c>
      <c r="B1374" s="119">
        <v>42388</v>
      </c>
      <c r="C1374" s="125" t="s">
        <v>65</v>
      </c>
      <c r="D1374" s="120" t="s">
        <v>1931</v>
      </c>
      <c r="E1374" s="120" t="s">
        <v>7792</v>
      </c>
      <c r="F1374" s="125" t="s">
        <v>17664</v>
      </c>
      <c r="G1374" s="121" t="s">
        <v>10210</v>
      </c>
      <c r="H1374" s="122" t="s">
        <v>17410</v>
      </c>
      <c r="I1374" s="120" t="s">
        <v>110</v>
      </c>
      <c r="J1374" s="120" t="s">
        <v>8392</v>
      </c>
      <c r="K1374" s="123">
        <v>13388.67</v>
      </c>
      <c r="L1374" s="124" t="s">
        <v>12825</v>
      </c>
      <c r="M1374" s="120" t="s">
        <v>5558</v>
      </c>
      <c r="N1374" s="120" t="s">
        <v>4281</v>
      </c>
      <c r="O1374" s="125"/>
    </row>
    <row r="1375" spans="1:15" ht="13.05" customHeight="1">
      <c r="A1375" s="118">
        <v>10177791</v>
      </c>
      <c r="B1375" s="119">
        <v>42388</v>
      </c>
      <c r="C1375" s="125" t="s">
        <v>65</v>
      </c>
      <c r="D1375" s="120" t="s">
        <v>1931</v>
      </c>
      <c r="E1375" s="120" t="s">
        <v>17661</v>
      </c>
      <c r="F1375" s="125" t="s">
        <v>17664</v>
      </c>
      <c r="G1375" s="121" t="s">
        <v>16078</v>
      </c>
      <c r="H1375" s="122" t="s">
        <v>17417</v>
      </c>
      <c r="I1375" s="120" t="s">
        <v>110</v>
      </c>
      <c r="J1375" s="120" t="s">
        <v>110</v>
      </c>
      <c r="K1375" s="123">
        <v>13388.67</v>
      </c>
      <c r="L1375" s="124" t="s">
        <v>12825</v>
      </c>
      <c r="M1375" s="120" t="s">
        <v>1371</v>
      </c>
      <c r="N1375" s="120" t="s">
        <v>4281</v>
      </c>
      <c r="O1375" s="125"/>
    </row>
    <row r="1376" spans="1:15" ht="13.05" customHeight="1">
      <c r="A1376" s="118">
        <v>10177792</v>
      </c>
      <c r="B1376" s="119">
        <v>42388</v>
      </c>
      <c r="C1376" s="125" t="s">
        <v>65</v>
      </c>
      <c r="D1376" s="120" t="s">
        <v>1931</v>
      </c>
      <c r="E1376" s="120" t="s">
        <v>17661</v>
      </c>
      <c r="F1376" s="125" t="s">
        <v>3800</v>
      </c>
      <c r="G1376" s="121" t="s">
        <v>9504</v>
      </c>
      <c r="H1376" s="122" t="s">
        <v>7695</v>
      </c>
      <c r="I1376" s="120" t="s">
        <v>2798</v>
      </c>
      <c r="J1376" s="120" t="s">
        <v>109</v>
      </c>
      <c r="K1376" s="123">
        <v>13388.67</v>
      </c>
      <c r="L1376" s="124" t="s">
        <v>12825</v>
      </c>
      <c r="M1376" s="120" t="s">
        <v>2249</v>
      </c>
      <c r="N1376" s="120" t="s">
        <v>4281</v>
      </c>
      <c r="O1376" s="125"/>
    </row>
    <row r="1377" spans="1:15" ht="14.4" customHeight="1">
      <c r="A1377" s="118">
        <v>10177793</v>
      </c>
      <c r="B1377" s="119">
        <v>42388</v>
      </c>
      <c r="C1377" s="125" t="s">
        <v>65</v>
      </c>
      <c r="D1377" s="120" t="s">
        <v>1931</v>
      </c>
      <c r="E1377" s="120" t="s">
        <v>17661</v>
      </c>
      <c r="F1377" s="125" t="s">
        <v>3800</v>
      </c>
      <c r="G1377" s="121" t="s">
        <v>9882</v>
      </c>
      <c r="H1377" s="122" t="s">
        <v>17548</v>
      </c>
      <c r="I1377" s="120" t="s">
        <v>110</v>
      </c>
      <c r="J1377" s="120" t="s">
        <v>4299</v>
      </c>
      <c r="K1377" s="123">
        <v>13388.67</v>
      </c>
      <c r="L1377" s="124" t="s">
        <v>12825</v>
      </c>
      <c r="M1377" s="120" t="s">
        <v>2250</v>
      </c>
      <c r="N1377" s="120" t="s">
        <v>4281</v>
      </c>
      <c r="O1377" s="125"/>
    </row>
    <row r="1378" spans="1:15" ht="14.4" customHeight="1">
      <c r="A1378" s="118">
        <v>10177794</v>
      </c>
      <c r="B1378" s="119">
        <v>42388</v>
      </c>
      <c r="C1378" s="125" t="s">
        <v>65</v>
      </c>
      <c r="D1378" s="120" t="s">
        <v>2251</v>
      </c>
      <c r="E1378" s="120" t="s">
        <v>17661</v>
      </c>
      <c r="F1378" s="125" t="s">
        <v>17664</v>
      </c>
      <c r="G1378" s="121" t="s">
        <v>15969</v>
      </c>
      <c r="H1378" s="122" t="s">
        <v>17397</v>
      </c>
      <c r="I1378" s="120" t="s">
        <v>110</v>
      </c>
      <c r="J1378" s="120" t="s">
        <v>4299</v>
      </c>
      <c r="K1378" s="123">
        <v>3701.98</v>
      </c>
      <c r="L1378" s="124" t="s">
        <v>12825</v>
      </c>
      <c r="M1378" s="120" t="s">
        <v>2252</v>
      </c>
      <c r="N1378" s="120" t="s">
        <v>4281</v>
      </c>
      <c r="O1378" s="125"/>
    </row>
    <row r="1379" spans="1:15" ht="14.4" customHeight="1">
      <c r="A1379" s="118">
        <v>10177795</v>
      </c>
      <c r="B1379" s="119">
        <v>42388</v>
      </c>
      <c r="C1379" s="125" t="s">
        <v>65</v>
      </c>
      <c r="D1379" s="120" t="s">
        <v>2251</v>
      </c>
      <c r="E1379" s="120" t="s">
        <v>807</v>
      </c>
      <c r="F1379" s="125" t="s">
        <v>17664</v>
      </c>
      <c r="G1379" s="121" t="s">
        <v>9504</v>
      </c>
      <c r="H1379" s="122" t="s">
        <v>7695</v>
      </c>
      <c r="I1379" s="120">
        <v>401.43</v>
      </c>
      <c r="J1379" s="120" t="s">
        <v>109</v>
      </c>
      <c r="K1379" s="123">
        <v>3701.98</v>
      </c>
      <c r="L1379" s="124" t="s">
        <v>17303</v>
      </c>
      <c r="M1379" s="120" t="s">
        <v>2253</v>
      </c>
      <c r="N1379" s="120" t="s">
        <v>4281</v>
      </c>
      <c r="O1379" s="125"/>
    </row>
    <row r="1380" spans="1:15" ht="14.4" customHeight="1">
      <c r="A1380" s="118">
        <v>10177796</v>
      </c>
      <c r="B1380" s="119">
        <v>42388</v>
      </c>
      <c r="C1380" s="125" t="s">
        <v>65</v>
      </c>
      <c r="D1380" s="120" t="s">
        <v>2251</v>
      </c>
      <c r="E1380" s="120" t="s">
        <v>807</v>
      </c>
      <c r="F1380" s="125" t="s">
        <v>17664</v>
      </c>
      <c r="G1380" s="121" t="s">
        <v>9504</v>
      </c>
      <c r="H1380" s="122" t="s">
        <v>7695</v>
      </c>
      <c r="I1380" s="120" t="s">
        <v>110</v>
      </c>
      <c r="J1380" s="120" t="s">
        <v>2032</v>
      </c>
      <c r="K1380" s="123">
        <v>3701.98</v>
      </c>
      <c r="L1380" s="124" t="s">
        <v>12825</v>
      </c>
      <c r="M1380" s="120" t="s">
        <v>2254</v>
      </c>
      <c r="N1380" s="120" t="s">
        <v>4281</v>
      </c>
      <c r="O1380" s="125"/>
    </row>
    <row r="1381" spans="1:15" ht="14.4" customHeight="1">
      <c r="A1381" s="118">
        <v>10177797</v>
      </c>
      <c r="B1381" s="119">
        <v>42388</v>
      </c>
      <c r="C1381" s="125" t="s">
        <v>65</v>
      </c>
      <c r="D1381" s="120" t="s">
        <v>2251</v>
      </c>
      <c r="E1381" s="120" t="s">
        <v>17661</v>
      </c>
      <c r="F1381" s="125" t="s">
        <v>17664</v>
      </c>
      <c r="G1381" s="121" t="s">
        <v>15969</v>
      </c>
      <c r="H1381" s="122" t="s">
        <v>17397</v>
      </c>
      <c r="I1381" s="120" t="s">
        <v>110</v>
      </c>
      <c r="J1381" s="120" t="s">
        <v>4299</v>
      </c>
      <c r="K1381" s="123">
        <v>3701.98</v>
      </c>
      <c r="L1381" s="124" t="s">
        <v>12825</v>
      </c>
      <c r="M1381" s="120" t="s">
        <v>2255</v>
      </c>
      <c r="N1381" s="120" t="s">
        <v>4281</v>
      </c>
      <c r="O1381" s="125"/>
    </row>
    <row r="1382" spans="1:15" ht="14.4" customHeight="1">
      <c r="A1382" s="118">
        <v>10177798</v>
      </c>
      <c r="B1382" s="119">
        <v>42388</v>
      </c>
      <c r="C1382" s="125" t="s">
        <v>65</v>
      </c>
      <c r="D1382" s="120" t="s">
        <v>1569</v>
      </c>
      <c r="E1382" s="120">
        <v>3750</v>
      </c>
      <c r="F1382" s="125" t="s">
        <v>17664</v>
      </c>
      <c r="G1382" s="121" t="s">
        <v>16339</v>
      </c>
      <c r="H1382" s="122" t="s">
        <v>17481</v>
      </c>
      <c r="I1382" s="120" t="s">
        <v>110</v>
      </c>
      <c r="J1382" s="120" t="s">
        <v>166</v>
      </c>
      <c r="K1382" s="123">
        <v>14150.89</v>
      </c>
      <c r="L1382" s="124" t="s">
        <v>12825</v>
      </c>
      <c r="M1382" s="120" t="s">
        <v>2256</v>
      </c>
      <c r="N1382" s="120" t="s">
        <v>4281</v>
      </c>
      <c r="O1382" s="125"/>
    </row>
    <row r="1383" spans="1:15" ht="14.4" customHeight="1">
      <c r="A1383" s="118">
        <v>10177799</v>
      </c>
      <c r="B1383" s="119">
        <v>42388</v>
      </c>
      <c r="C1383" s="125" t="s">
        <v>65</v>
      </c>
      <c r="D1383" s="120" t="s">
        <v>1569</v>
      </c>
      <c r="E1383" s="120">
        <v>3750</v>
      </c>
      <c r="F1383" s="125" t="s">
        <v>17664</v>
      </c>
      <c r="G1383" s="121" t="s">
        <v>9504</v>
      </c>
      <c r="H1383" s="122" t="s">
        <v>7695</v>
      </c>
      <c r="I1383" s="120">
        <v>401.6</v>
      </c>
      <c r="J1383" s="120" t="s">
        <v>109</v>
      </c>
      <c r="K1383" s="123">
        <v>14150.89</v>
      </c>
      <c r="L1383" s="124" t="s">
        <v>17283</v>
      </c>
      <c r="M1383" s="120" t="s">
        <v>2258</v>
      </c>
      <c r="N1383" s="120" t="s">
        <v>4281</v>
      </c>
      <c r="O1383" s="125"/>
    </row>
    <row r="1384" spans="1:15" ht="14.4" customHeight="1">
      <c r="A1384" s="118">
        <v>10177800</v>
      </c>
      <c r="B1384" s="119">
        <v>42388</v>
      </c>
      <c r="C1384" s="125" t="s">
        <v>65</v>
      </c>
      <c r="D1384" s="120" t="s">
        <v>1569</v>
      </c>
      <c r="E1384" s="120">
        <v>3750</v>
      </c>
      <c r="F1384" s="125" t="s">
        <v>17664</v>
      </c>
      <c r="G1384" s="121" t="s">
        <v>16343</v>
      </c>
      <c r="H1384" s="122" t="s">
        <v>17482</v>
      </c>
      <c r="I1384" s="120" t="s">
        <v>110</v>
      </c>
      <c r="J1384" s="120" t="s">
        <v>166</v>
      </c>
      <c r="K1384" s="123">
        <v>14150.89</v>
      </c>
      <c r="L1384" s="124" t="s">
        <v>12825</v>
      </c>
      <c r="M1384" s="120" t="s">
        <v>2259</v>
      </c>
      <c r="N1384" s="120" t="s">
        <v>4281</v>
      </c>
      <c r="O1384" s="125"/>
    </row>
    <row r="1385" spans="1:15" ht="14.4" customHeight="1">
      <c r="A1385" s="118">
        <v>10177801</v>
      </c>
      <c r="B1385" s="119">
        <v>42388</v>
      </c>
      <c r="C1385" s="125" t="s">
        <v>65</v>
      </c>
      <c r="D1385" s="120" t="s">
        <v>1569</v>
      </c>
      <c r="E1385" s="120">
        <v>3750</v>
      </c>
      <c r="F1385" s="125" t="s">
        <v>17664</v>
      </c>
      <c r="G1385" s="121" t="s">
        <v>9504</v>
      </c>
      <c r="H1385" s="122" t="s">
        <v>7695</v>
      </c>
      <c r="I1385" s="120">
        <v>401.6</v>
      </c>
      <c r="J1385" s="120" t="s">
        <v>109</v>
      </c>
      <c r="K1385" s="123">
        <v>14150.89</v>
      </c>
      <c r="L1385" s="124" t="s">
        <v>12825</v>
      </c>
      <c r="M1385" s="120" t="s">
        <v>2260</v>
      </c>
      <c r="N1385" s="120" t="s">
        <v>4281</v>
      </c>
      <c r="O1385" s="125"/>
    </row>
    <row r="1386" spans="1:15" ht="14.4" customHeight="1">
      <c r="A1386" s="118">
        <v>10177802</v>
      </c>
      <c r="B1386" s="119">
        <v>42388</v>
      </c>
      <c r="C1386" s="125" t="s">
        <v>65</v>
      </c>
      <c r="D1386" s="120" t="s">
        <v>1569</v>
      </c>
      <c r="E1386" s="120">
        <v>3750</v>
      </c>
      <c r="F1386" s="125" t="s">
        <v>17664</v>
      </c>
      <c r="G1386" s="121" t="s">
        <v>16347</v>
      </c>
      <c r="H1386" s="122" t="s">
        <v>17483</v>
      </c>
      <c r="I1386" s="120" t="s">
        <v>110</v>
      </c>
      <c r="J1386" s="120" t="s">
        <v>390</v>
      </c>
      <c r="K1386" s="123">
        <v>14150.89</v>
      </c>
      <c r="L1386" s="124" t="s">
        <v>12825</v>
      </c>
      <c r="M1386" s="120" t="s">
        <v>2261</v>
      </c>
      <c r="N1386" s="120" t="s">
        <v>4281</v>
      </c>
      <c r="O1386" s="125"/>
    </row>
    <row r="1387" spans="1:15" ht="14.4" customHeight="1">
      <c r="A1387" s="118">
        <v>10177803</v>
      </c>
      <c r="B1387" s="119">
        <v>42388</v>
      </c>
      <c r="C1387" s="125" t="s">
        <v>65</v>
      </c>
      <c r="D1387" s="120" t="s">
        <v>1569</v>
      </c>
      <c r="E1387" s="120" t="s">
        <v>2262</v>
      </c>
      <c r="F1387" s="125" t="s">
        <v>17664</v>
      </c>
      <c r="G1387" s="121" t="s">
        <v>16320</v>
      </c>
      <c r="H1387" s="122" t="s">
        <v>17478</v>
      </c>
      <c r="I1387" s="120" t="s">
        <v>110</v>
      </c>
      <c r="J1387" s="120" t="s">
        <v>8359</v>
      </c>
      <c r="K1387" s="123">
        <v>14150.89</v>
      </c>
      <c r="L1387" s="124" t="s">
        <v>12825</v>
      </c>
      <c r="M1387" s="120" t="s">
        <v>2263</v>
      </c>
      <c r="N1387" s="120" t="s">
        <v>4281</v>
      </c>
      <c r="O1387" s="125"/>
    </row>
    <row r="1388" spans="1:15" ht="14.4" customHeight="1">
      <c r="A1388" s="118">
        <v>10177804</v>
      </c>
      <c r="B1388" s="119">
        <v>42388</v>
      </c>
      <c r="C1388" s="125" t="s">
        <v>65</v>
      </c>
      <c r="D1388" s="120" t="s">
        <v>1569</v>
      </c>
      <c r="E1388" s="120">
        <v>3750</v>
      </c>
      <c r="F1388" s="125" t="s">
        <v>17664</v>
      </c>
      <c r="G1388" s="121" t="s">
        <v>16331</v>
      </c>
      <c r="H1388" s="122" t="s">
        <v>17479</v>
      </c>
      <c r="I1388" s="120" t="s">
        <v>110</v>
      </c>
      <c r="J1388" s="120" t="s">
        <v>166</v>
      </c>
      <c r="K1388" s="123">
        <v>14150.89</v>
      </c>
      <c r="L1388" s="124" t="s">
        <v>12825</v>
      </c>
      <c r="M1388" s="120" t="s">
        <v>2264</v>
      </c>
      <c r="N1388" s="120" t="s">
        <v>4281</v>
      </c>
      <c r="O1388" s="125"/>
    </row>
    <row r="1389" spans="1:15" ht="14.4" customHeight="1">
      <c r="A1389" s="118">
        <v>10177995</v>
      </c>
      <c r="B1389" s="119">
        <v>42388</v>
      </c>
      <c r="C1389" s="125" t="s">
        <v>65</v>
      </c>
      <c r="D1389" s="120" t="s">
        <v>2265</v>
      </c>
      <c r="E1389" s="120" t="s">
        <v>17661</v>
      </c>
      <c r="F1389" s="125" t="s">
        <v>17664</v>
      </c>
      <c r="G1389" s="121" t="s">
        <v>9504</v>
      </c>
      <c r="H1389" s="122" t="s">
        <v>7695</v>
      </c>
      <c r="I1389" s="120">
        <v>401</v>
      </c>
      <c r="J1389" s="120" t="s">
        <v>4389</v>
      </c>
      <c r="K1389" s="123">
        <v>3871.77</v>
      </c>
      <c r="L1389" s="124" t="s">
        <v>17281</v>
      </c>
      <c r="M1389" s="120" t="s">
        <v>2266</v>
      </c>
      <c r="N1389" s="120" t="s">
        <v>4374</v>
      </c>
      <c r="O1389" s="125"/>
    </row>
    <row r="1390" spans="1:15" ht="14.4" customHeight="1">
      <c r="A1390" s="118">
        <v>10177996</v>
      </c>
      <c r="B1390" s="119">
        <v>42388</v>
      </c>
      <c r="C1390" s="125" t="s">
        <v>65</v>
      </c>
      <c r="D1390" s="120" t="s">
        <v>2139</v>
      </c>
      <c r="E1390" s="120" t="s">
        <v>17661</v>
      </c>
      <c r="F1390" s="125" t="s">
        <v>17664</v>
      </c>
      <c r="G1390" s="121" t="s">
        <v>16026</v>
      </c>
      <c r="H1390" s="122" t="s">
        <v>17408</v>
      </c>
      <c r="I1390" s="120" t="s">
        <v>110</v>
      </c>
      <c r="J1390" s="120" t="s">
        <v>4299</v>
      </c>
      <c r="K1390" s="123">
        <v>2466.56</v>
      </c>
      <c r="L1390" s="124" t="s">
        <v>12825</v>
      </c>
      <c r="M1390" s="120" t="s">
        <v>2268</v>
      </c>
      <c r="N1390" s="120" t="s">
        <v>4281</v>
      </c>
      <c r="O1390" s="125"/>
    </row>
    <row r="1391" spans="1:15" ht="14.4" customHeight="1">
      <c r="A1391" s="118">
        <v>10177997</v>
      </c>
      <c r="B1391" s="119">
        <v>42388</v>
      </c>
      <c r="C1391" s="125" t="s">
        <v>65</v>
      </c>
      <c r="D1391" s="120" t="s">
        <v>2270</v>
      </c>
      <c r="E1391" s="120" t="s">
        <v>17661</v>
      </c>
      <c r="F1391" s="125" t="s">
        <v>17664</v>
      </c>
      <c r="G1391" s="121" t="s">
        <v>16026</v>
      </c>
      <c r="H1391" s="122" t="s">
        <v>17408</v>
      </c>
      <c r="I1391" s="120" t="s">
        <v>110</v>
      </c>
      <c r="J1391" s="120" t="s">
        <v>4299</v>
      </c>
      <c r="K1391" s="123">
        <v>4221.43</v>
      </c>
      <c r="L1391" s="124" t="s">
        <v>12825</v>
      </c>
      <c r="M1391" s="120" t="s">
        <v>2271</v>
      </c>
      <c r="N1391" s="120" t="s">
        <v>4281</v>
      </c>
      <c r="O1391" s="125"/>
    </row>
    <row r="1392" spans="1:15" ht="14.4" customHeight="1">
      <c r="A1392" s="118">
        <v>10177998</v>
      </c>
      <c r="B1392" s="119">
        <v>42388</v>
      </c>
      <c r="C1392" s="125" t="s">
        <v>65</v>
      </c>
      <c r="D1392" s="120" t="s">
        <v>2272</v>
      </c>
      <c r="E1392" s="120">
        <v>2821</v>
      </c>
      <c r="F1392" s="125" t="s">
        <v>17664</v>
      </c>
      <c r="G1392" s="121" t="s">
        <v>10225</v>
      </c>
      <c r="H1392" s="122" t="s">
        <v>17545</v>
      </c>
      <c r="I1392" s="120" t="s">
        <v>110</v>
      </c>
      <c r="J1392" s="120" t="s">
        <v>110</v>
      </c>
      <c r="K1392" s="123">
        <v>4692.6499999999996</v>
      </c>
      <c r="L1392" s="124" t="s">
        <v>12825</v>
      </c>
      <c r="M1392" s="120" t="s">
        <v>2274</v>
      </c>
      <c r="N1392" s="120" t="s">
        <v>4281</v>
      </c>
      <c r="O1392" s="125"/>
    </row>
    <row r="1393" spans="1:15" ht="14.4" customHeight="1">
      <c r="A1393" s="118">
        <v>10178566</v>
      </c>
      <c r="B1393" s="119">
        <v>42388</v>
      </c>
      <c r="C1393" s="125" t="s">
        <v>65</v>
      </c>
      <c r="D1393" s="120" t="s">
        <v>2280</v>
      </c>
      <c r="E1393" s="120" t="s">
        <v>17661</v>
      </c>
      <c r="F1393" s="125" t="s">
        <v>17664</v>
      </c>
      <c r="G1393" s="121" t="s">
        <v>9510</v>
      </c>
      <c r="H1393" s="122" t="s">
        <v>17503</v>
      </c>
      <c r="I1393" s="120" t="s">
        <v>390</v>
      </c>
      <c r="J1393" s="120" t="s">
        <v>5112</v>
      </c>
      <c r="K1393" s="123">
        <v>15950</v>
      </c>
      <c r="L1393" s="124" t="s">
        <v>17277</v>
      </c>
      <c r="M1393" s="120" t="s">
        <v>2281</v>
      </c>
      <c r="N1393" s="120" t="s">
        <v>4374</v>
      </c>
      <c r="O1393" s="125"/>
    </row>
    <row r="1394" spans="1:15" ht="13.05" customHeight="1">
      <c r="A1394" s="118">
        <v>10178567</v>
      </c>
      <c r="B1394" s="119">
        <v>42388</v>
      </c>
      <c r="C1394" s="125" t="s">
        <v>65</v>
      </c>
      <c r="D1394" s="120" t="s">
        <v>2280</v>
      </c>
      <c r="E1394" s="120" t="s">
        <v>17661</v>
      </c>
      <c r="F1394" s="125" t="s">
        <v>17664</v>
      </c>
      <c r="G1394" s="121" t="s">
        <v>9504</v>
      </c>
      <c r="H1394" s="122" t="s">
        <v>7695</v>
      </c>
      <c r="I1394" s="120" t="s">
        <v>11725</v>
      </c>
      <c r="J1394" s="120" t="s">
        <v>4285</v>
      </c>
      <c r="K1394" s="123">
        <v>15950</v>
      </c>
      <c r="L1394" s="124" t="s">
        <v>17283</v>
      </c>
      <c r="M1394" s="120" t="s">
        <v>2283</v>
      </c>
      <c r="N1394" s="120" t="s">
        <v>4374</v>
      </c>
      <c r="O1394" s="125"/>
    </row>
    <row r="1395" spans="1:15" ht="13.05" customHeight="1">
      <c r="A1395" s="118">
        <v>10178568</v>
      </c>
      <c r="B1395" s="119">
        <v>42388</v>
      </c>
      <c r="C1395" s="125" t="s">
        <v>65</v>
      </c>
      <c r="D1395" s="120" t="s">
        <v>2280</v>
      </c>
      <c r="E1395" s="120" t="s">
        <v>17661</v>
      </c>
      <c r="F1395" s="125" t="s">
        <v>17664</v>
      </c>
      <c r="G1395" s="121" t="s">
        <v>9504</v>
      </c>
      <c r="H1395" s="122" t="s">
        <v>7695</v>
      </c>
      <c r="I1395" s="120" t="s">
        <v>11725</v>
      </c>
      <c r="J1395" s="120" t="s">
        <v>4285</v>
      </c>
      <c r="K1395" s="123">
        <v>15950</v>
      </c>
      <c r="L1395" s="124" t="s">
        <v>17283</v>
      </c>
      <c r="M1395" s="120" t="s">
        <v>2284</v>
      </c>
      <c r="N1395" s="120" t="s">
        <v>4374</v>
      </c>
      <c r="O1395" s="125"/>
    </row>
    <row r="1396" spans="1:15" ht="13.05" customHeight="1">
      <c r="A1396" s="118">
        <v>10178569</v>
      </c>
      <c r="B1396" s="119">
        <v>42388</v>
      </c>
      <c r="C1396" s="125" t="s">
        <v>65</v>
      </c>
      <c r="D1396" s="120" t="s">
        <v>2280</v>
      </c>
      <c r="E1396" s="120" t="s">
        <v>17661</v>
      </c>
      <c r="F1396" s="125" t="s">
        <v>17664</v>
      </c>
      <c r="G1396" s="121" t="s">
        <v>9510</v>
      </c>
      <c r="H1396" s="122" t="s">
        <v>17503</v>
      </c>
      <c r="I1396" s="120" t="s">
        <v>390</v>
      </c>
      <c r="J1396" s="120" t="s">
        <v>5112</v>
      </c>
      <c r="K1396" s="123">
        <v>15950</v>
      </c>
      <c r="L1396" s="124" t="s">
        <v>17277</v>
      </c>
      <c r="M1396" s="120" t="s">
        <v>2285</v>
      </c>
      <c r="N1396" s="120" t="s">
        <v>4374</v>
      </c>
      <c r="O1396" s="125"/>
    </row>
    <row r="1397" spans="1:15" ht="13.05" customHeight="1">
      <c r="A1397" s="118">
        <v>10178570</v>
      </c>
      <c r="B1397" s="119">
        <v>42388</v>
      </c>
      <c r="C1397" s="125" t="s">
        <v>65</v>
      </c>
      <c r="D1397" s="120" t="s">
        <v>2286</v>
      </c>
      <c r="E1397" s="120" t="s">
        <v>17661</v>
      </c>
      <c r="F1397" s="125" t="s">
        <v>17664</v>
      </c>
      <c r="G1397" s="121" t="s">
        <v>9504</v>
      </c>
      <c r="H1397" s="122" t="s">
        <v>7695</v>
      </c>
      <c r="I1397" s="120" t="s">
        <v>11725</v>
      </c>
      <c r="J1397" s="120" t="s">
        <v>4285</v>
      </c>
      <c r="K1397" s="123">
        <v>32750</v>
      </c>
      <c r="L1397" s="124" t="s">
        <v>17283</v>
      </c>
      <c r="M1397" s="120" t="s">
        <v>2287</v>
      </c>
      <c r="N1397" s="120" t="s">
        <v>4374</v>
      </c>
      <c r="O1397" s="125"/>
    </row>
    <row r="1398" spans="1:15" ht="14.4" customHeight="1">
      <c r="A1398" s="118">
        <v>10178642</v>
      </c>
      <c r="B1398" s="119">
        <v>42388</v>
      </c>
      <c r="C1398" s="125" t="s">
        <v>65</v>
      </c>
      <c r="D1398" s="120" t="s">
        <v>2139</v>
      </c>
      <c r="E1398" s="120" t="s">
        <v>17661</v>
      </c>
      <c r="F1398" s="125" t="s">
        <v>17664</v>
      </c>
      <c r="G1398" s="121" t="s">
        <v>9504</v>
      </c>
      <c r="H1398" s="122" t="s">
        <v>7695</v>
      </c>
      <c r="I1398" s="120">
        <v>401.6</v>
      </c>
      <c r="J1398" s="120" t="s">
        <v>109</v>
      </c>
      <c r="K1398" s="123">
        <v>6821.23</v>
      </c>
      <c r="L1398" s="124" t="s">
        <v>17281</v>
      </c>
      <c r="M1398" s="120" t="s">
        <v>2293</v>
      </c>
      <c r="N1398" s="120" t="s">
        <v>4281</v>
      </c>
      <c r="O1398" s="125"/>
    </row>
    <row r="1399" spans="1:15" ht="14.4" customHeight="1">
      <c r="A1399" s="118">
        <v>10178643</v>
      </c>
      <c r="B1399" s="119">
        <v>42388</v>
      </c>
      <c r="C1399" s="125" t="s">
        <v>65</v>
      </c>
      <c r="D1399" s="120" t="s">
        <v>2139</v>
      </c>
      <c r="E1399" s="120" t="s">
        <v>17661</v>
      </c>
      <c r="F1399" s="125" t="s">
        <v>17664</v>
      </c>
      <c r="G1399" s="121" t="s">
        <v>10225</v>
      </c>
      <c r="H1399" s="122" t="s">
        <v>17545</v>
      </c>
      <c r="I1399" s="120" t="s">
        <v>110</v>
      </c>
      <c r="J1399" s="120" t="s">
        <v>4299</v>
      </c>
      <c r="K1399" s="123">
        <v>6821.23</v>
      </c>
      <c r="L1399" s="124" t="s">
        <v>12825</v>
      </c>
      <c r="M1399" s="120" t="s">
        <v>2294</v>
      </c>
      <c r="N1399" s="120" t="s">
        <v>4281</v>
      </c>
      <c r="O1399" s="125"/>
    </row>
    <row r="1400" spans="1:15" ht="14.4" customHeight="1">
      <c r="A1400" s="118">
        <v>10178644</v>
      </c>
      <c r="B1400" s="119">
        <v>42388</v>
      </c>
      <c r="C1400" s="125" t="s">
        <v>65</v>
      </c>
      <c r="D1400" s="120" t="s">
        <v>2139</v>
      </c>
      <c r="E1400" s="120" t="s">
        <v>17661</v>
      </c>
      <c r="F1400" s="125" t="s">
        <v>17664</v>
      </c>
      <c r="G1400" s="121" t="s">
        <v>10225</v>
      </c>
      <c r="H1400" s="122" t="s">
        <v>17545</v>
      </c>
      <c r="I1400" s="120" t="s">
        <v>110</v>
      </c>
      <c r="J1400" s="120" t="s">
        <v>4299</v>
      </c>
      <c r="K1400" s="123">
        <v>6821.23</v>
      </c>
      <c r="L1400" s="124" t="s">
        <v>12825</v>
      </c>
      <c r="M1400" s="120" t="s">
        <v>2295</v>
      </c>
      <c r="N1400" s="120" t="s">
        <v>4281</v>
      </c>
      <c r="O1400" s="125"/>
    </row>
    <row r="1401" spans="1:15" ht="14.4" customHeight="1">
      <c r="A1401" s="118">
        <v>10178645</v>
      </c>
      <c r="B1401" s="119">
        <v>42388</v>
      </c>
      <c r="C1401" s="125" t="s">
        <v>65</v>
      </c>
      <c r="D1401" s="120" t="s">
        <v>2139</v>
      </c>
      <c r="E1401" s="120" t="s">
        <v>17661</v>
      </c>
      <c r="F1401" s="125" t="s">
        <v>17664</v>
      </c>
      <c r="G1401" s="121" t="s">
        <v>10225</v>
      </c>
      <c r="H1401" s="122" t="s">
        <v>17545</v>
      </c>
      <c r="I1401" s="120" t="s">
        <v>110</v>
      </c>
      <c r="J1401" s="120" t="s">
        <v>4299</v>
      </c>
      <c r="K1401" s="123">
        <v>6821.23</v>
      </c>
      <c r="L1401" s="124" t="s">
        <v>12825</v>
      </c>
      <c r="M1401" s="120" t="s">
        <v>2296</v>
      </c>
      <c r="N1401" s="120" t="s">
        <v>4281</v>
      </c>
      <c r="O1401" s="125"/>
    </row>
    <row r="1402" spans="1:15" ht="14.4" customHeight="1">
      <c r="A1402" s="118">
        <v>10178646</v>
      </c>
      <c r="B1402" s="119">
        <v>42388</v>
      </c>
      <c r="C1402" s="125" t="s">
        <v>65</v>
      </c>
      <c r="D1402" s="120" t="s">
        <v>2297</v>
      </c>
      <c r="E1402" s="120">
        <v>2200</v>
      </c>
      <c r="F1402" s="125" t="s">
        <v>17664</v>
      </c>
      <c r="G1402" s="121" t="s">
        <v>9753</v>
      </c>
      <c r="H1402" s="122" t="s">
        <v>17351</v>
      </c>
      <c r="I1402" s="120" t="s">
        <v>110</v>
      </c>
      <c r="J1402" s="120" t="s">
        <v>6392</v>
      </c>
      <c r="K1402" s="123">
        <v>1714.66</v>
      </c>
      <c r="L1402" s="124" t="s">
        <v>17288</v>
      </c>
      <c r="M1402" s="120" t="s">
        <v>2298</v>
      </c>
      <c r="N1402" s="120" t="s">
        <v>4281</v>
      </c>
      <c r="O1402" s="125"/>
    </row>
    <row r="1403" spans="1:15" ht="14.4" customHeight="1">
      <c r="A1403" s="118">
        <v>10178647</v>
      </c>
      <c r="B1403" s="119">
        <v>42388</v>
      </c>
      <c r="C1403" s="125" t="s">
        <v>65</v>
      </c>
      <c r="D1403" s="120" t="s">
        <v>2299</v>
      </c>
      <c r="E1403" s="120" t="s">
        <v>17661</v>
      </c>
      <c r="F1403" s="125" t="s">
        <v>17664</v>
      </c>
      <c r="G1403" s="121" t="s">
        <v>10250</v>
      </c>
      <c r="H1403" s="122" t="s">
        <v>17562</v>
      </c>
      <c r="I1403" s="120" t="s">
        <v>110</v>
      </c>
      <c r="J1403" s="120" t="s">
        <v>110</v>
      </c>
      <c r="K1403" s="123">
        <v>6642.53</v>
      </c>
      <c r="L1403" s="124" t="s">
        <v>12825</v>
      </c>
      <c r="M1403" s="120" t="s">
        <v>2300</v>
      </c>
      <c r="N1403" s="120" t="s">
        <v>4281</v>
      </c>
      <c r="O1403" s="125"/>
    </row>
    <row r="1404" spans="1:15" ht="14.4" customHeight="1">
      <c r="A1404" s="118">
        <v>10178648</v>
      </c>
      <c r="B1404" s="119">
        <v>42388</v>
      </c>
      <c r="C1404" s="125" t="s">
        <v>65</v>
      </c>
      <c r="D1404" s="120" t="s">
        <v>1437</v>
      </c>
      <c r="E1404" s="120" t="s">
        <v>17661</v>
      </c>
      <c r="F1404" s="125" t="s">
        <v>17664</v>
      </c>
      <c r="G1404" s="121" t="s">
        <v>10250</v>
      </c>
      <c r="H1404" s="122" t="s">
        <v>17562</v>
      </c>
      <c r="I1404" s="120" t="s">
        <v>110</v>
      </c>
      <c r="J1404" s="120" t="s">
        <v>4299</v>
      </c>
      <c r="K1404" s="123">
        <v>6171.27</v>
      </c>
      <c r="L1404" s="124" t="s">
        <v>12825</v>
      </c>
      <c r="M1404" s="120" t="s">
        <v>2302</v>
      </c>
      <c r="N1404" s="120" t="s">
        <v>4281</v>
      </c>
      <c r="O1404" s="125"/>
    </row>
    <row r="1405" spans="1:15" ht="14.4" customHeight="1">
      <c r="A1405" s="118">
        <v>10178649</v>
      </c>
      <c r="B1405" s="119">
        <v>42388</v>
      </c>
      <c r="C1405" s="125" t="s">
        <v>65</v>
      </c>
      <c r="D1405" s="120" t="s">
        <v>1437</v>
      </c>
      <c r="E1405" s="120" t="s">
        <v>17661</v>
      </c>
      <c r="F1405" s="125" t="s">
        <v>17664</v>
      </c>
      <c r="G1405" s="121" t="s">
        <v>10250</v>
      </c>
      <c r="H1405" s="122" t="s">
        <v>17562</v>
      </c>
      <c r="I1405" s="120" t="s">
        <v>110</v>
      </c>
      <c r="J1405" s="120" t="s">
        <v>4299</v>
      </c>
      <c r="K1405" s="123">
        <v>6171.27</v>
      </c>
      <c r="L1405" s="124" t="s">
        <v>12825</v>
      </c>
      <c r="M1405" s="120" t="s">
        <v>2303</v>
      </c>
      <c r="N1405" s="120" t="s">
        <v>4281</v>
      </c>
      <c r="O1405" s="125"/>
    </row>
    <row r="1406" spans="1:15" ht="14.4" customHeight="1">
      <c r="A1406" s="118">
        <v>10178650</v>
      </c>
      <c r="B1406" s="119">
        <v>42388</v>
      </c>
      <c r="C1406" s="125" t="s">
        <v>65</v>
      </c>
      <c r="D1406" s="120" t="s">
        <v>1437</v>
      </c>
      <c r="E1406" s="120" t="s">
        <v>17661</v>
      </c>
      <c r="F1406" s="125" t="s">
        <v>17664</v>
      </c>
      <c r="G1406" s="121" t="s">
        <v>10250</v>
      </c>
      <c r="H1406" s="122" t="s">
        <v>17562</v>
      </c>
      <c r="I1406" s="120" t="s">
        <v>110</v>
      </c>
      <c r="J1406" s="120" t="s">
        <v>4299</v>
      </c>
      <c r="K1406" s="123">
        <v>6171.27</v>
      </c>
      <c r="L1406" s="124" t="s">
        <v>12825</v>
      </c>
      <c r="M1406" s="120" t="s">
        <v>2305</v>
      </c>
      <c r="N1406" s="120" t="s">
        <v>4281</v>
      </c>
      <c r="O1406" s="125"/>
    </row>
    <row r="1407" spans="1:15" ht="14.4" customHeight="1">
      <c r="A1407" s="118">
        <v>10178651</v>
      </c>
      <c r="B1407" s="119">
        <v>42388</v>
      </c>
      <c r="C1407" s="125" t="s">
        <v>65</v>
      </c>
      <c r="D1407" s="120" t="s">
        <v>2029</v>
      </c>
      <c r="E1407" s="120" t="s">
        <v>17661</v>
      </c>
      <c r="F1407" s="125" t="s">
        <v>17664</v>
      </c>
      <c r="G1407" s="121" t="s">
        <v>10250</v>
      </c>
      <c r="H1407" s="122" t="s">
        <v>17562</v>
      </c>
      <c r="I1407" s="120" t="s">
        <v>110</v>
      </c>
      <c r="J1407" s="120" t="s">
        <v>4299</v>
      </c>
      <c r="K1407" s="123">
        <v>1714.66</v>
      </c>
      <c r="L1407" s="124" t="s">
        <v>17288</v>
      </c>
      <c r="M1407" s="120" t="s">
        <v>2306</v>
      </c>
      <c r="N1407" s="120" t="s">
        <v>4281</v>
      </c>
      <c r="O1407" s="125"/>
    </row>
    <row r="1408" spans="1:15" ht="14.4" customHeight="1">
      <c r="A1408" s="118">
        <v>10178690</v>
      </c>
      <c r="B1408" s="119">
        <v>42388</v>
      </c>
      <c r="C1408" s="125" t="s">
        <v>65</v>
      </c>
      <c r="D1408" s="120" t="s">
        <v>2307</v>
      </c>
      <c r="E1408" s="120" t="s">
        <v>17661</v>
      </c>
      <c r="F1408" s="125" t="s">
        <v>3800</v>
      </c>
      <c r="G1408" s="121" t="s">
        <v>9504</v>
      </c>
      <c r="H1408" s="122" t="s">
        <v>7695</v>
      </c>
      <c r="I1408" s="120" t="s">
        <v>11725</v>
      </c>
      <c r="J1408" s="120" t="s">
        <v>457</v>
      </c>
      <c r="K1408" s="123">
        <v>5858.2</v>
      </c>
      <c r="L1408" s="124" t="s">
        <v>17283</v>
      </c>
      <c r="M1408" s="120" t="s">
        <v>2308</v>
      </c>
      <c r="N1408" s="120" t="s">
        <v>6542</v>
      </c>
      <c r="O1408" s="125"/>
    </row>
    <row r="1409" spans="1:15" ht="14.4" customHeight="1">
      <c r="A1409" s="118">
        <v>10179000</v>
      </c>
      <c r="B1409" s="119">
        <v>42388</v>
      </c>
      <c r="C1409" s="125" t="s">
        <v>65</v>
      </c>
      <c r="D1409" s="120" t="s">
        <v>2314</v>
      </c>
      <c r="E1409" s="120" t="s">
        <v>17661</v>
      </c>
      <c r="F1409" s="125" t="s">
        <v>17664</v>
      </c>
      <c r="G1409" s="121" t="s">
        <v>9504</v>
      </c>
      <c r="H1409" s="122" t="s">
        <v>7695</v>
      </c>
      <c r="I1409" s="120">
        <v>401.43</v>
      </c>
      <c r="J1409" s="120" t="s">
        <v>4581</v>
      </c>
      <c r="K1409" s="123">
        <v>1334.4</v>
      </c>
      <c r="L1409" s="124" t="s">
        <v>17273</v>
      </c>
      <c r="M1409" s="120" t="s">
        <v>2320</v>
      </c>
      <c r="N1409" s="120" t="s">
        <v>6606</v>
      </c>
      <c r="O1409" s="125"/>
    </row>
    <row r="1410" spans="1:15" ht="14.4" customHeight="1">
      <c r="A1410" s="118">
        <v>10179068</v>
      </c>
      <c r="B1410" s="119">
        <v>42388</v>
      </c>
      <c r="C1410" s="125" t="s">
        <v>65</v>
      </c>
      <c r="D1410" s="120" t="s">
        <v>2322</v>
      </c>
      <c r="E1410" s="120" t="s">
        <v>2323</v>
      </c>
      <c r="F1410" s="125" t="s">
        <v>3800</v>
      </c>
      <c r="G1410" s="121" t="s">
        <v>10256</v>
      </c>
      <c r="H1410" s="122" t="s">
        <v>17490</v>
      </c>
      <c r="I1410" s="120" t="s">
        <v>272</v>
      </c>
      <c r="J1410" s="120" t="s">
        <v>272</v>
      </c>
      <c r="K1410" s="123">
        <v>2279.3200000000002</v>
      </c>
      <c r="L1410" s="124" t="s">
        <v>17306</v>
      </c>
      <c r="M1410" s="120" t="s">
        <v>2324</v>
      </c>
      <c r="N1410" s="120" t="s">
        <v>4281</v>
      </c>
      <c r="O1410" s="125"/>
    </row>
    <row r="1411" spans="1:15" ht="13.05" customHeight="1">
      <c r="A1411" s="118">
        <v>10179071</v>
      </c>
      <c r="B1411" s="119">
        <v>42388</v>
      </c>
      <c r="C1411" s="125" t="s">
        <v>65</v>
      </c>
      <c r="D1411" s="120" t="s">
        <v>2322</v>
      </c>
      <c r="E1411" s="120" t="s">
        <v>2041</v>
      </c>
      <c r="F1411" s="125" t="s">
        <v>3800</v>
      </c>
      <c r="G1411" s="121" t="s">
        <v>10210</v>
      </c>
      <c r="H1411" s="122" t="s">
        <v>17410</v>
      </c>
      <c r="I1411" s="120" t="s">
        <v>272</v>
      </c>
      <c r="J1411" s="120" t="s">
        <v>272</v>
      </c>
      <c r="K1411" s="123">
        <v>2279.3200000000002</v>
      </c>
      <c r="L1411" s="124" t="s">
        <v>17311</v>
      </c>
      <c r="M1411" s="120" t="s">
        <v>2325</v>
      </c>
      <c r="N1411" s="120" t="s">
        <v>4281</v>
      </c>
      <c r="O1411" s="125"/>
    </row>
    <row r="1412" spans="1:15" ht="13.05" customHeight="1">
      <c r="A1412" s="118">
        <v>10179072</v>
      </c>
      <c r="B1412" s="119">
        <v>42388</v>
      </c>
      <c r="C1412" s="125" t="s">
        <v>65</v>
      </c>
      <c r="D1412" s="120" t="s">
        <v>2322</v>
      </c>
      <c r="E1412" s="120" t="s">
        <v>2041</v>
      </c>
      <c r="F1412" s="125" t="s">
        <v>3800</v>
      </c>
      <c r="G1412" s="121" t="s">
        <v>10210</v>
      </c>
      <c r="H1412" s="122" t="s">
        <v>17410</v>
      </c>
      <c r="I1412" s="120" t="s">
        <v>272</v>
      </c>
      <c r="J1412" s="120" t="s">
        <v>272</v>
      </c>
      <c r="K1412" s="123">
        <v>2279.3200000000002</v>
      </c>
      <c r="L1412" s="124" t="s">
        <v>17311</v>
      </c>
      <c r="M1412" s="120" t="s">
        <v>2326</v>
      </c>
      <c r="N1412" s="120" t="s">
        <v>4281</v>
      </c>
      <c r="O1412" s="125"/>
    </row>
    <row r="1413" spans="1:15" ht="13.05" customHeight="1">
      <c r="A1413" s="118">
        <v>10179073</v>
      </c>
      <c r="B1413" s="119">
        <v>42388</v>
      </c>
      <c r="C1413" s="125" t="s">
        <v>65</v>
      </c>
      <c r="D1413" s="120" t="s">
        <v>2322</v>
      </c>
      <c r="E1413" s="120" t="s">
        <v>2327</v>
      </c>
      <c r="F1413" s="125" t="s">
        <v>3800</v>
      </c>
      <c r="G1413" s="121" t="s">
        <v>10210</v>
      </c>
      <c r="H1413" s="122" t="s">
        <v>17410</v>
      </c>
      <c r="I1413" s="120" t="s">
        <v>272</v>
      </c>
      <c r="J1413" s="120" t="s">
        <v>272</v>
      </c>
      <c r="K1413" s="123">
        <v>2279.3200000000002</v>
      </c>
      <c r="L1413" s="124" t="s">
        <v>17311</v>
      </c>
      <c r="M1413" s="120" t="s">
        <v>2328</v>
      </c>
      <c r="N1413" s="120" t="s">
        <v>4281</v>
      </c>
      <c r="O1413" s="125"/>
    </row>
    <row r="1414" spans="1:15" ht="13.05" customHeight="1">
      <c r="A1414" s="118">
        <v>10179075</v>
      </c>
      <c r="B1414" s="119">
        <v>42388</v>
      </c>
      <c r="C1414" s="125" t="s">
        <v>65</v>
      </c>
      <c r="D1414" s="120" t="s">
        <v>1569</v>
      </c>
      <c r="E1414" s="120" t="s">
        <v>1285</v>
      </c>
      <c r="F1414" s="125" t="s">
        <v>17664</v>
      </c>
      <c r="G1414" s="121" t="s">
        <v>9504</v>
      </c>
      <c r="H1414" s="122" t="s">
        <v>7695</v>
      </c>
      <c r="I1414" s="120">
        <v>401.6</v>
      </c>
      <c r="J1414" s="120" t="s">
        <v>109</v>
      </c>
      <c r="K1414" s="123">
        <v>14150.89</v>
      </c>
      <c r="L1414" s="124" t="s">
        <v>12825</v>
      </c>
      <c r="M1414" s="120" t="s">
        <v>8265</v>
      </c>
      <c r="N1414" s="120" t="s">
        <v>4281</v>
      </c>
      <c r="O1414" s="125"/>
    </row>
    <row r="1415" spans="1:15" ht="13.05" customHeight="1">
      <c r="A1415" s="118">
        <v>10179076</v>
      </c>
      <c r="B1415" s="119">
        <v>42388</v>
      </c>
      <c r="C1415" s="125" t="s">
        <v>65</v>
      </c>
      <c r="D1415" s="120" t="s">
        <v>1569</v>
      </c>
      <c r="E1415" s="120" t="s">
        <v>1278</v>
      </c>
      <c r="F1415" s="125" t="s">
        <v>17664</v>
      </c>
      <c r="G1415" s="121" t="s">
        <v>16320</v>
      </c>
      <c r="H1415" s="122" t="s">
        <v>17478</v>
      </c>
      <c r="I1415" s="120" t="s">
        <v>110</v>
      </c>
      <c r="J1415" s="120" t="s">
        <v>8360</v>
      </c>
      <c r="K1415" s="123">
        <v>14150.89</v>
      </c>
      <c r="L1415" s="124" t="s">
        <v>12825</v>
      </c>
      <c r="M1415" s="120" t="s">
        <v>2329</v>
      </c>
      <c r="N1415" s="120" t="s">
        <v>4281</v>
      </c>
      <c r="O1415" s="125"/>
    </row>
    <row r="1416" spans="1:15" ht="14.4" customHeight="1">
      <c r="A1416" s="118">
        <v>10179077</v>
      </c>
      <c r="B1416" s="119">
        <v>42388</v>
      </c>
      <c r="C1416" s="125" t="s">
        <v>65</v>
      </c>
      <c r="D1416" s="120" t="s">
        <v>1569</v>
      </c>
      <c r="E1416" s="120">
        <v>3750</v>
      </c>
      <c r="F1416" s="125" t="s">
        <v>17664</v>
      </c>
      <c r="G1416" s="121" t="s">
        <v>16335</v>
      </c>
      <c r="H1416" s="122" t="s">
        <v>17480</v>
      </c>
      <c r="I1416" s="120" t="s">
        <v>110</v>
      </c>
      <c r="J1416" s="120" t="s">
        <v>166</v>
      </c>
      <c r="K1416" s="123">
        <v>14150.89</v>
      </c>
      <c r="L1416" s="124" t="s">
        <v>12825</v>
      </c>
      <c r="M1416" s="120" t="s">
        <v>2330</v>
      </c>
      <c r="N1416" s="120" t="s">
        <v>4281</v>
      </c>
      <c r="O1416" s="125"/>
    </row>
    <row r="1417" spans="1:15" ht="14.4" customHeight="1">
      <c r="A1417" s="118">
        <v>10179214</v>
      </c>
      <c r="B1417" s="119">
        <v>42388</v>
      </c>
      <c r="C1417" s="125" t="s">
        <v>65</v>
      </c>
      <c r="D1417" s="120" t="s">
        <v>2338</v>
      </c>
      <c r="E1417" s="120" t="s">
        <v>17661</v>
      </c>
      <c r="F1417" s="125" t="s">
        <v>3800</v>
      </c>
      <c r="G1417" s="121" t="s">
        <v>9504</v>
      </c>
      <c r="H1417" s="122" t="s">
        <v>7695</v>
      </c>
      <c r="I1417" s="120" t="s">
        <v>272</v>
      </c>
      <c r="J1417" s="120" t="s">
        <v>4297</v>
      </c>
      <c r="K1417" s="123">
        <v>42000</v>
      </c>
      <c r="L1417" s="124" t="s">
        <v>17278</v>
      </c>
      <c r="M1417" s="120" t="s">
        <v>2339</v>
      </c>
      <c r="N1417" s="120" t="s">
        <v>4295</v>
      </c>
      <c r="O1417" s="125"/>
    </row>
    <row r="1418" spans="1:15" ht="14.4" customHeight="1">
      <c r="A1418" s="118">
        <v>10179215</v>
      </c>
      <c r="B1418" s="119">
        <v>42388</v>
      </c>
      <c r="C1418" s="125" t="s">
        <v>65</v>
      </c>
      <c r="D1418" s="120" t="s">
        <v>2341</v>
      </c>
      <c r="E1418" s="120" t="s">
        <v>17661</v>
      </c>
      <c r="F1418" s="125" t="s">
        <v>3800</v>
      </c>
      <c r="G1418" s="121" t="s">
        <v>9504</v>
      </c>
      <c r="H1418" s="122" t="s">
        <v>7695</v>
      </c>
      <c r="I1418" s="120" t="s">
        <v>272</v>
      </c>
      <c r="J1418" s="120" t="s">
        <v>4297</v>
      </c>
      <c r="K1418" s="123">
        <v>21000</v>
      </c>
      <c r="L1418" s="124" t="s">
        <v>17278</v>
      </c>
      <c r="M1418" s="120" t="s">
        <v>2342</v>
      </c>
      <c r="N1418" s="120" t="s">
        <v>4295</v>
      </c>
      <c r="O1418" s="125"/>
    </row>
    <row r="1419" spans="1:15" ht="14.4" customHeight="1">
      <c r="A1419" s="118">
        <v>10179217</v>
      </c>
      <c r="B1419" s="119">
        <v>42388</v>
      </c>
      <c r="C1419" s="125" t="s">
        <v>65</v>
      </c>
      <c r="D1419" s="120" t="s">
        <v>2343</v>
      </c>
      <c r="E1419" s="120" t="s">
        <v>17661</v>
      </c>
      <c r="F1419" s="125" t="s">
        <v>17664</v>
      </c>
      <c r="G1419" s="121" t="s">
        <v>9880</v>
      </c>
      <c r="H1419" s="122" t="s">
        <v>17428</v>
      </c>
      <c r="I1419" s="120" t="s">
        <v>110</v>
      </c>
      <c r="J1419" s="120" t="s">
        <v>110</v>
      </c>
      <c r="K1419" s="123">
        <v>1708.75</v>
      </c>
      <c r="L1419" s="124" t="s">
        <v>17288</v>
      </c>
      <c r="M1419" s="120" t="s">
        <v>2344</v>
      </c>
      <c r="N1419" s="120" t="s">
        <v>4281</v>
      </c>
      <c r="O1419" s="125"/>
    </row>
    <row r="1420" spans="1:15" ht="14.4" customHeight="1">
      <c r="A1420" s="118">
        <v>10179218</v>
      </c>
      <c r="B1420" s="119">
        <v>42388</v>
      </c>
      <c r="C1420" s="125" t="s">
        <v>65</v>
      </c>
      <c r="D1420" s="120" t="s">
        <v>2343</v>
      </c>
      <c r="E1420" s="120" t="s">
        <v>17661</v>
      </c>
      <c r="F1420" s="125" t="s">
        <v>17664</v>
      </c>
      <c r="G1420" s="121" t="s">
        <v>9504</v>
      </c>
      <c r="H1420" s="122" t="s">
        <v>7695</v>
      </c>
      <c r="I1420" s="120">
        <v>401.6</v>
      </c>
      <c r="J1420" s="120" t="s">
        <v>4299</v>
      </c>
      <c r="K1420" s="123">
        <v>1708.75</v>
      </c>
      <c r="L1420" s="124" t="s">
        <v>17278</v>
      </c>
      <c r="M1420" s="120" t="s">
        <v>2346</v>
      </c>
      <c r="N1420" s="120" t="s">
        <v>4281</v>
      </c>
      <c r="O1420" s="125"/>
    </row>
    <row r="1421" spans="1:15" ht="14.4" customHeight="1">
      <c r="A1421" s="118">
        <v>10179219</v>
      </c>
      <c r="B1421" s="119">
        <v>42388</v>
      </c>
      <c r="C1421" s="125" t="s">
        <v>65</v>
      </c>
      <c r="D1421" s="120" t="s">
        <v>2343</v>
      </c>
      <c r="E1421" s="120" t="s">
        <v>2347</v>
      </c>
      <c r="F1421" s="125" t="s">
        <v>17664</v>
      </c>
      <c r="G1421" s="121" t="s">
        <v>10266</v>
      </c>
      <c r="H1421" s="122" t="s">
        <v>17409</v>
      </c>
      <c r="I1421" s="120" t="s">
        <v>110</v>
      </c>
      <c r="J1421" s="120" t="s">
        <v>110</v>
      </c>
      <c r="K1421" s="123">
        <v>1708.75</v>
      </c>
      <c r="L1421" s="124" t="s">
        <v>17288</v>
      </c>
      <c r="M1421" s="120" t="s">
        <v>2348</v>
      </c>
      <c r="N1421" s="120" t="s">
        <v>4281</v>
      </c>
      <c r="O1421" s="125"/>
    </row>
    <row r="1422" spans="1:15" ht="14.4" customHeight="1">
      <c r="A1422" s="118">
        <v>10179220</v>
      </c>
      <c r="B1422" s="119">
        <v>42388</v>
      </c>
      <c r="C1422" s="125" t="s">
        <v>65</v>
      </c>
      <c r="D1422" s="120" t="s">
        <v>2343</v>
      </c>
      <c r="E1422" s="120" t="s">
        <v>17661</v>
      </c>
      <c r="F1422" s="125" t="s">
        <v>17664</v>
      </c>
      <c r="G1422" s="121" t="s">
        <v>9880</v>
      </c>
      <c r="H1422" s="122" t="s">
        <v>17428</v>
      </c>
      <c r="I1422" s="120" t="s">
        <v>110</v>
      </c>
      <c r="J1422" s="120" t="s">
        <v>110</v>
      </c>
      <c r="K1422" s="123">
        <v>1708.75</v>
      </c>
      <c r="L1422" s="124" t="s">
        <v>17288</v>
      </c>
      <c r="M1422" s="120" t="s">
        <v>2349</v>
      </c>
      <c r="N1422" s="120" t="s">
        <v>4281</v>
      </c>
      <c r="O1422" s="125"/>
    </row>
    <row r="1423" spans="1:15" ht="14.4" customHeight="1">
      <c r="A1423" s="118">
        <v>10179222</v>
      </c>
      <c r="B1423" s="119">
        <v>42388</v>
      </c>
      <c r="C1423" s="125" t="s">
        <v>65</v>
      </c>
      <c r="D1423" s="120" t="s">
        <v>2343</v>
      </c>
      <c r="E1423" s="120" t="s">
        <v>2030</v>
      </c>
      <c r="F1423" s="125" t="s">
        <v>17664</v>
      </c>
      <c r="G1423" s="121" t="s">
        <v>9719</v>
      </c>
      <c r="H1423" s="122" t="s">
        <v>17356</v>
      </c>
      <c r="I1423" s="120" t="s">
        <v>110</v>
      </c>
      <c r="J1423" s="120" t="s">
        <v>8244</v>
      </c>
      <c r="K1423" s="123">
        <v>1708.75</v>
      </c>
      <c r="L1423" s="124" t="s">
        <v>17288</v>
      </c>
      <c r="M1423" s="120" t="s">
        <v>2350</v>
      </c>
      <c r="N1423" s="120" t="s">
        <v>4281</v>
      </c>
      <c r="O1423" s="125"/>
    </row>
    <row r="1424" spans="1:15" ht="14.4" customHeight="1">
      <c r="A1424" s="118">
        <v>10179223</v>
      </c>
      <c r="B1424" s="119">
        <v>42388</v>
      </c>
      <c r="C1424" s="125" t="s">
        <v>65</v>
      </c>
      <c r="D1424" s="120" t="s">
        <v>2343</v>
      </c>
      <c r="E1424" s="120" t="s">
        <v>17661</v>
      </c>
      <c r="F1424" s="125" t="s">
        <v>17664</v>
      </c>
      <c r="G1424" s="121" t="s">
        <v>9504</v>
      </c>
      <c r="H1424" s="122" t="s">
        <v>7695</v>
      </c>
      <c r="I1424" s="120">
        <v>401.6</v>
      </c>
      <c r="J1424" s="120" t="s">
        <v>4299</v>
      </c>
      <c r="K1424" s="123">
        <v>1708.75</v>
      </c>
      <c r="L1424" s="124" t="s">
        <v>17278</v>
      </c>
      <c r="M1424" s="120" t="s">
        <v>2351</v>
      </c>
      <c r="N1424" s="120" t="s">
        <v>4281</v>
      </c>
      <c r="O1424" s="125"/>
    </row>
    <row r="1425" spans="1:15" ht="14.4" customHeight="1">
      <c r="A1425" s="118">
        <v>10179224</v>
      </c>
      <c r="B1425" s="119">
        <v>42388</v>
      </c>
      <c r="C1425" s="125" t="s">
        <v>65</v>
      </c>
      <c r="D1425" s="120" t="s">
        <v>2343</v>
      </c>
      <c r="E1425" s="120" t="s">
        <v>2030</v>
      </c>
      <c r="F1425" s="125" t="s">
        <v>17664</v>
      </c>
      <c r="G1425" s="121" t="s">
        <v>10272</v>
      </c>
      <c r="H1425" s="122" t="s">
        <v>17377</v>
      </c>
      <c r="I1425" s="120" t="s">
        <v>110</v>
      </c>
      <c r="J1425" s="120" t="s">
        <v>354</v>
      </c>
      <c r="K1425" s="123">
        <v>1708.75</v>
      </c>
      <c r="L1425" s="124" t="s">
        <v>17288</v>
      </c>
      <c r="M1425" s="120" t="s">
        <v>2352</v>
      </c>
      <c r="N1425" s="120" t="s">
        <v>4281</v>
      </c>
      <c r="O1425" s="125"/>
    </row>
    <row r="1426" spans="1:15" ht="14.4" customHeight="1">
      <c r="A1426" s="118">
        <v>10179225</v>
      </c>
      <c r="B1426" s="119">
        <v>42388</v>
      </c>
      <c r="C1426" s="125" t="s">
        <v>65</v>
      </c>
      <c r="D1426" s="120" t="s">
        <v>2343</v>
      </c>
      <c r="E1426" s="120" t="s">
        <v>2353</v>
      </c>
      <c r="F1426" s="125" t="s">
        <v>17664</v>
      </c>
      <c r="G1426" s="121" t="s">
        <v>10274</v>
      </c>
      <c r="H1426" s="122" t="s">
        <v>17597</v>
      </c>
      <c r="I1426" s="120" t="s">
        <v>110</v>
      </c>
      <c r="J1426" s="120" t="s">
        <v>110</v>
      </c>
      <c r="K1426" s="123">
        <v>1708.75</v>
      </c>
      <c r="L1426" s="124" t="s">
        <v>17288</v>
      </c>
      <c r="M1426" s="120" t="s">
        <v>2354</v>
      </c>
      <c r="N1426" s="120" t="s">
        <v>4281</v>
      </c>
      <c r="O1426" s="125"/>
    </row>
    <row r="1427" spans="1:15" ht="14.4" customHeight="1">
      <c r="A1427" s="118">
        <v>10179226</v>
      </c>
      <c r="B1427" s="119">
        <v>42388</v>
      </c>
      <c r="C1427" s="125" t="s">
        <v>65</v>
      </c>
      <c r="D1427" s="120" t="s">
        <v>2343</v>
      </c>
      <c r="E1427" s="120" t="s">
        <v>2353</v>
      </c>
      <c r="F1427" s="125" t="s">
        <v>17664</v>
      </c>
      <c r="G1427" s="121" t="s">
        <v>10276</v>
      </c>
      <c r="H1427" s="122" t="s">
        <v>17459</v>
      </c>
      <c r="I1427" s="120" t="s">
        <v>110</v>
      </c>
      <c r="J1427" s="120" t="s">
        <v>110</v>
      </c>
      <c r="K1427" s="123">
        <v>1708.75</v>
      </c>
      <c r="L1427" s="124" t="s">
        <v>17288</v>
      </c>
      <c r="M1427" s="120" t="s">
        <v>2355</v>
      </c>
      <c r="N1427" s="120" t="s">
        <v>4281</v>
      </c>
      <c r="O1427" s="125"/>
    </row>
    <row r="1428" spans="1:15" ht="14.4" customHeight="1">
      <c r="A1428" s="118">
        <v>10179250</v>
      </c>
      <c r="B1428" s="119">
        <v>42388</v>
      </c>
      <c r="C1428" s="125" t="s">
        <v>65</v>
      </c>
      <c r="D1428" s="120" t="s">
        <v>2356</v>
      </c>
      <c r="E1428" s="120" t="s">
        <v>17661</v>
      </c>
      <c r="F1428" s="125" t="s">
        <v>3800</v>
      </c>
      <c r="G1428" s="121" t="s">
        <v>10278</v>
      </c>
      <c r="H1428" s="122" t="s">
        <v>17558</v>
      </c>
      <c r="I1428" s="120" t="s">
        <v>110</v>
      </c>
      <c r="J1428" s="120" t="s">
        <v>4300</v>
      </c>
      <c r="K1428" s="123">
        <v>1910.4</v>
      </c>
      <c r="L1428" s="124" t="s">
        <v>17288</v>
      </c>
      <c r="M1428" s="120" t="s">
        <v>17661</v>
      </c>
      <c r="N1428" s="120" t="s">
        <v>4301</v>
      </c>
      <c r="O1428" s="125"/>
    </row>
    <row r="1429" spans="1:15" ht="14.4" customHeight="1">
      <c r="A1429" s="118">
        <v>10179251</v>
      </c>
      <c r="B1429" s="119">
        <v>42388</v>
      </c>
      <c r="C1429" s="125" t="s">
        <v>65</v>
      </c>
      <c r="D1429" s="120" t="s">
        <v>2356</v>
      </c>
      <c r="E1429" s="120" t="s">
        <v>17661</v>
      </c>
      <c r="F1429" s="125" t="s">
        <v>3800</v>
      </c>
      <c r="G1429" s="121" t="s">
        <v>9730</v>
      </c>
      <c r="H1429" s="122" t="s">
        <v>17455</v>
      </c>
      <c r="I1429" s="120" t="s">
        <v>110</v>
      </c>
      <c r="J1429" s="120" t="s">
        <v>4300</v>
      </c>
      <c r="K1429" s="123">
        <v>1910.4</v>
      </c>
      <c r="L1429" s="124" t="s">
        <v>17288</v>
      </c>
      <c r="M1429" s="120" t="s">
        <v>2358</v>
      </c>
      <c r="N1429" s="120" t="s">
        <v>4301</v>
      </c>
      <c r="O1429" s="125"/>
    </row>
    <row r="1430" spans="1:15" ht="14.4" customHeight="1">
      <c r="A1430" s="118">
        <v>10179376</v>
      </c>
      <c r="B1430" s="119">
        <v>42388</v>
      </c>
      <c r="C1430" s="125" t="s">
        <v>65</v>
      </c>
      <c r="D1430" s="120" t="s">
        <v>2359</v>
      </c>
      <c r="E1430" s="120" t="s">
        <v>17661</v>
      </c>
      <c r="F1430" s="125" t="s">
        <v>17664</v>
      </c>
      <c r="G1430" s="121" t="s">
        <v>9504</v>
      </c>
      <c r="H1430" s="122" t="s">
        <v>7695</v>
      </c>
      <c r="I1430" s="120">
        <v>401.6</v>
      </c>
      <c r="J1430" s="120" t="s">
        <v>4299</v>
      </c>
      <c r="K1430" s="123">
        <v>1634.1</v>
      </c>
      <c r="L1430" s="124" t="s">
        <v>17274</v>
      </c>
      <c r="M1430" s="120" t="s">
        <v>2360</v>
      </c>
      <c r="N1430" s="120" t="s">
        <v>6924</v>
      </c>
      <c r="O1430" s="125"/>
    </row>
    <row r="1431" spans="1:15" ht="14.4" customHeight="1">
      <c r="A1431" s="118">
        <v>10179393</v>
      </c>
      <c r="B1431" s="119">
        <v>42388</v>
      </c>
      <c r="C1431" s="125" t="s">
        <v>65</v>
      </c>
      <c r="D1431" s="120" t="s">
        <v>2365</v>
      </c>
      <c r="E1431" s="120" t="s">
        <v>2014</v>
      </c>
      <c r="F1431" s="125" t="s">
        <v>3800</v>
      </c>
      <c r="G1431" s="121" t="s">
        <v>10284</v>
      </c>
      <c r="H1431" s="122" t="s">
        <v>17601</v>
      </c>
      <c r="I1431" s="120" t="s">
        <v>110</v>
      </c>
      <c r="J1431" s="120" t="s">
        <v>110</v>
      </c>
      <c r="K1431" s="123">
        <v>2596.75</v>
      </c>
      <c r="L1431" s="124" t="s">
        <v>17284</v>
      </c>
      <c r="M1431" s="120" t="s">
        <v>2366</v>
      </c>
      <c r="N1431" s="120" t="s">
        <v>4281</v>
      </c>
      <c r="O1431" s="125"/>
    </row>
    <row r="1432" spans="1:15" ht="14.4" customHeight="1">
      <c r="A1432" s="118">
        <v>10179394</v>
      </c>
      <c r="B1432" s="119">
        <v>42388</v>
      </c>
      <c r="C1432" s="125" t="s">
        <v>65</v>
      </c>
      <c r="D1432" s="120" t="s">
        <v>2365</v>
      </c>
      <c r="E1432" s="120" t="s">
        <v>2014</v>
      </c>
      <c r="F1432" s="125" t="s">
        <v>3800</v>
      </c>
      <c r="G1432" s="121" t="s">
        <v>9504</v>
      </c>
      <c r="H1432" s="122" t="s">
        <v>7695</v>
      </c>
      <c r="I1432" s="120" t="s">
        <v>272</v>
      </c>
      <c r="J1432" s="120" t="s">
        <v>4313</v>
      </c>
      <c r="K1432" s="123">
        <v>2596.75</v>
      </c>
      <c r="L1432" s="124" t="s">
        <v>17284</v>
      </c>
      <c r="M1432" s="120" t="s">
        <v>2368</v>
      </c>
      <c r="N1432" s="120" t="s">
        <v>4281</v>
      </c>
      <c r="O1432" s="125"/>
    </row>
    <row r="1433" spans="1:15" ht="14.4" customHeight="1">
      <c r="A1433" s="118">
        <v>10179395</v>
      </c>
      <c r="B1433" s="119">
        <v>42388</v>
      </c>
      <c r="C1433" s="125" t="s">
        <v>65</v>
      </c>
      <c r="D1433" s="120" t="s">
        <v>2365</v>
      </c>
      <c r="E1433" s="120" t="s">
        <v>2014</v>
      </c>
      <c r="F1433" s="125" t="s">
        <v>3800</v>
      </c>
      <c r="G1433" s="121" t="s">
        <v>9504</v>
      </c>
      <c r="H1433" s="122" t="s">
        <v>7695</v>
      </c>
      <c r="I1433" s="120" t="s">
        <v>272</v>
      </c>
      <c r="J1433" s="120" t="s">
        <v>4313</v>
      </c>
      <c r="K1433" s="123">
        <v>2596.75</v>
      </c>
      <c r="L1433" s="124" t="s">
        <v>17284</v>
      </c>
      <c r="M1433" s="120" t="s">
        <v>2369</v>
      </c>
      <c r="N1433" s="120" t="s">
        <v>4281</v>
      </c>
      <c r="O1433" s="125"/>
    </row>
    <row r="1434" spans="1:15" ht="14.4" customHeight="1">
      <c r="A1434" s="118">
        <v>10179396</v>
      </c>
      <c r="B1434" s="119">
        <v>42388</v>
      </c>
      <c r="C1434" s="125" t="s">
        <v>65</v>
      </c>
      <c r="D1434" s="120" t="s">
        <v>2365</v>
      </c>
      <c r="E1434" s="120" t="s">
        <v>2014</v>
      </c>
      <c r="F1434" s="125" t="s">
        <v>3800</v>
      </c>
      <c r="G1434" s="121" t="s">
        <v>9504</v>
      </c>
      <c r="H1434" s="122" t="s">
        <v>7695</v>
      </c>
      <c r="I1434" s="120" t="s">
        <v>272</v>
      </c>
      <c r="J1434" s="120" t="s">
        <v>4313</v>
      </c>
      <c r="K1434" s="123">
        <v>2596.75</v>
      </c>
      <c r="L1434" s="124" t="s">
        <v>17284</v>
      </c>
      <c r="M1434" s="120" t="s">
        <v>2370</v>
      </c>
      <c r="N1434" s="120" t="s">
        <v>4281</v>
      </c>
      <c r="O1434" s="125"/>
    </row>
    <row r="1435" spans="1:15" ht="14.4" customHeight="1">
      <c r="A1435" s="118">
        <v>10179397</v>
      </c>
      <c r="B1435" s="119">
        <v>42388</v>
      </c>
      <c r="C1435" s="125" t="s">
        <v>65</v>
      </c>
      <c r="D1435" s="120" t="s">
        <v>2365</v>
      </c>
      <c r="E1435" s="120" t="s">
        <v>2014</v>
      </c>
      <c r="F1435" s="125" t="s">
        <v>3800</v>
      </c>
      <c r="G1435" s="121" t="s">
        <v>9504</v>
      </c>
      <c r="H1435" s="122" t="s">
        <v>7695</v>
      </c>
      <c r="I1435" s="120" t="s">
        <v>272</v>
      </c>
      <c r="J1435" s="120" t="s">
        <v>4313</v>
      </c>
      <c r="K1435" s="123">
        <v>2596.75</v>
      </c>
      <c r="L1435" s="124" t="s">
        <v>17284</v>
      </c>
      <c r="M1435" s="120" t="s">
        <v>2371</v>
      </c>
      <c r="N1435" s="120" t="s">
        <v>4281</v>
      </c>
      <c r="O1435" s="125"/>
    </row>
    <row r="1436" spans="1:15" ht="14.4" customHeight="1">
      <c r="A1436" s="118">
        <v>10179398</v>
      </c>
      <c r="B1436" s="119">
        <v>42388</v>
      </c>
      <c r="C1436" s="125" t="s">
        <v>65</v>
      </c>
      <c r="D1436" s="120" t="s">
        <v>2365</v>
      </c>
      <c r="E1436" s="120" t="s">
        <v>2014</v>
      </c>
      <c r="F1436" s="125" t="s">
        <v>3800</v>
      </c>
      <c r="G1436" s="121" t="s">
        <v>9504</v>
      </c>
      <c r="H1436" s="122" t="s">
        <v>7695</v>
      </c>
      <c r="I1436" s="120" t="s">
        <v>272</v>
      </c>
      <c r="J1436" s="120" t="s">
        <v>4313</v>
      </c>
      <c r="K1436" s="123">
        <v>2596.75</v>
      </c>
      <c r="L1436" s="124" t="s">
        <v>17284</v>
      </c>
      <c r="M1436" s="120" t="s">
        <v>2372</v>
      </c>
      <c r="N1436" s="120" t="s">
        <v>4281</v>
      </c>
      <c r="O1436" s="125"/>
    </row>
    <row r="1437" spans="1:15" ht="14.4" customHeight="1">
      <c r="A1437" s="118">
        <v>10179399</v>
      </c>
      <c r="B1437" s="119">
        <v>42388</v>
      </c>
      <c r="C1437" s="125" t="s">
        <v>65</v>
      </c>
      <c r="D1437" s="120" t="s">
        <v>2365</v>
      </c>
      <c r="E1437" s="120" t="s">
        <v>2014</v>
      </c>
      <c r="F1437" s="125" t="s">
        <v>3800</v>
      </c>
      <c r="G1437" s="121" t="s">
        <v>9504</v>
      </c>
      <c r="H1437" s="122" t="s">
        <v>7695</v>
      </c>
      <c r="I1437" s="120" t="s">
        <v>272</v>
      </c>
      <c r="J1437" s="120" t="s">
        <v>4313</v>
      </c>
      <c r="K1437" s="123">
        <v>2596.75</v>
      </c>
      <c r="L1437" s="124" t="s">
        <v>17284</v>
      </c>
      <c r="M1437" s="120" t="s">
        <v>2373</v>
      </c>
      <c r="N1437" s="120" t="s">
        <v>4281</v>
      </c>
      <c r="O1437" s="125"/>
    </row>
    <row r="1438" spans="1:15" ht="14.4" customHeight="1">
      <c r="A1438" s="118">
        <v>10179400</v>
      </c>
      <c r="B1438" s="119">
        <v>42388</v>
      </c>
      <c r="C1438" s="125" t="s">
        <v>65</v>
      </c>
      <c r="D1438" s="120" t="s">
        <v>2365</v>
      </c>
      <c r="E1438" s="120" t="s">
        <v>2014</v>
      </c>
      <c r="F1438" s="125" t="s">
        <v>3800</v>
      </c>
      <c r="G1438" s="121" t="s">
        <v>9504</v>
      </c>
      <c r="H1438" s="122" t="s">
        <v>7695</v>
      </c>
      <c r="I1438" s="120" t="s">
        <v>272</v>
      </c>
      <c r="J1438" s="120" t="s">
        <v>4313</v>
      </c>
      <c r="K1438" s="123">
        <v>2596.75</v>
      </c>
      <c r="L1438" s="124" t="s">
        <v>17284</v>
      </c>
      <c r="M1438" s="120" t="s">
        <v>2374</v>
      </c>
      <c r="N1438" s="120" t="s">
        <v>4281</v>
      </c>
      <c r="O1438" s="125"/>
    </row>
    <row r="1439" spans="1:15" ht="14.4" customHeight="1">
      <c r="A1439" s="118">
        <v>10179401</v>
      </c>
      <c r="B1439" s="119">
        <v>42388</v>
      </c>
      <c r="C1439" s="125" t="s">
        <v>65</v>
      </c>
      <c r="D1439" s="120" t="s">
        <v>2365</v>
      </c>
      <c r="E1439" s="120" t="s">
        <v>2014</v>
      </c>
      <c r="F1439" s="125" t="s">
        <v>3800</v>
      </c>
      <c r="G1439" s="121" t="s">
        <v>9504</v>
      </c>
      <c r="H1439" s="122" t="s">
        <v>7695</v>
      </c>
      <c r="I1439" s="120" t="s">
        <v>272</v>
      </c>
      <c r="J1439" s="120" t="s">
        <v>4313</v>
      </c>
      <c r="K1439" s="123">
        <v>2596.75</v>
      </c>
      <c r="L1439" s="124" t="s">
        <v>17284</v>
      </c>
      <c r="M1439" s="120" t="s">
        <v>2375</v>
      </c>
      <c r="N1439" s="120" t="s">
        <v>4281</v>
      </c>
      <c r="O1439" s="125"/>
    </row>
    <row r="1440" spans="1:15" ht="14.4" customHeight="1">
      <c r="A1440" s="118">
        <v>10179402</v>
      </c>
      <c r="B1440" s="119">
        <v>42388</v>
      </c>
      <c r="C1440" s="125" t="s">
        <v>65</v>
      </c>
      <c r="D1440" s="120" t="s">
        <v>2365</v>
      </c>
      <c r="E1440" s="120" t="s">
        <v>790</v>
      </c>
      <c r="F1440" s="125" t="s">
        <v>3800</v>
      </c>
      <c r="G1440" s="121" t="s">
        <v>10284</v>
      </c>
      <c r="H1440" s="122" t="s">
        <v>17601</v>
      </c>
      <c r="I1440" s="120" t="s">
        <v>110</v>
      </c>
      <c r="J1440" s="120" t="s">
        <v>272</v>
      </c>
      <c r="K1440" s="123">
        <v>2596.75</v>
      </c>
      <c r="L1440" s="124" t="s">
        <v>17284</v>
      </c>
      <c r="M1440" s="120" t="s">
        <v>2376</v>
      </c>
      <c r="N1440" s="120" t="s">
        <v>4281</v>
      </c>
      <c r="O1440" s="125"/>
    </row>
    <row r="1441" spans="1:15" ht="14.4" customHeight="1">
      <c r="A1441" s="118">
        <v>10179403</v>
      </c>
      <c r="B1441" s="119">
        <v>42388</v>
      </c>
      <c r="C1441" s="125" t="s">
        <v>65</v>
      </c>
      <c r="D1441" s="120" t="s">
        <v>2365</v>
      </c>
      <c r="E1441" s="120" t="s">
        <v>2014</v>
      </c>
      <c r="F1441" s="125" t="s">
        <v>3800</v>
      </c>
      <c r="G1441" s="121" t="s">
        <v>9504</v>
      </c>
      <c r="H1441" s="122" t="s">
        <v>7695</v>
      </c>
      <c r="I1441" s="120" t="s">
        <v>272</v>
      </c>
      <c r="J1441" s="120" t="s">
        <v>4313</v>
      </c>
      <c r="K1441" s="123">
        <v>2596.75</v>
      </c>
      <c r="L1441" s="124" t="s">
        <v>17284</v>
      </c>
      <c r="M1441" s="120" t="s">
        <v>2377</v>
      </c>
      <c r="N1441" s="120" t="s">
        <v>4281</v>
      </c>
      <c r="O1441" s="125"/>
    </row>
    <row r="1442" spans="1:15" ht="14.4" customHeight="1">
      <c r="A1442" s="118">
        <v>10179404</v>
      </c>
      <c r="B1442" s="119">
        <v>42388</v>
      </c>
      <c r="C1442" s="125" t="s">
        <v>65</v>
      </c>
      <c r="D1442" s="120" t="s">
        <v>2365</v>
      </c>
      <c r="E1442" s="120" t="s">
        <v>2014</v>
      </c>
      <c r="F1442" s="125" t="s">
        <v>3800</v>
      </c>
      <c r="G1442" s="121" t="s">
        <v>9504</v>
      </c>
      <c r="H1442" s="122" t="s">
        <v>7695</v>
      </c>
      <c r="I1442" s="120" t="s">
        <v>272</v>
      </c>
      <c r="J1442" s="120" t="s">
        <v>4299</v>
      </c>
      <c r="K1442" s="123">
        <v>2596.75</v>
      </c>
      <c r="L1442" s="124" t="s">
        <v>17284</v>
      </c>
      <c r="M1442" s="120" t="s">
        <v>2378</v>
      </c>
      <c r="N1442" s="120" t="s">
        <v>4281</v>
      </c>
      <c r="O1442" s="125"/>
    </row>
    <row r="1443" spans="1:15" ht="14.4" customHeight="1">
      <c r="A1443" s="118">
        <v>10179405</v>
      </c>
      <c r="B1443" s="119">
        <v>42388</v>
      </c>
      <c r="C1443" s="125" t="s">
        <v>65</v>
      </c>
      <c r="D1443" s="120" t="s">
        <v>2365</v>
      </c>
      <c r="E1443" s="120" t="s">
        <v>2014</v>
      </c>
      <c r="F1443" s="125" t="s">
        <v>3800</v>
      </c>
      <c r="G1443" s="121" t="s">
        <v>9510</v>
      </c>
      <c r="H1443" s="122" t="s">
        <v>17503</v>
      </c>
      <c r="I1443" s="120" t="s">
        <v>272</v>
      </c>
      <c r="J1443" s="120" t="s">
        <v>272</v>
      </c>
      <c r="K1443" s="123">
        <v>2596.75</v>
      </c>
      <c r="L1443" s="124" t="s">
        <v>17290</v>
      </c>
      <c r="M1443" s="120" t="s">
        <v>2379</v>
      </c>
      <c r="N1443" s="120" t="s">
        <v>4281</v>
      </c>
      <c r="O1443" s="125"/>
    </row>
    <row r="1444" spans="1:15" ht="14.4" customHeight="1">
      <c r="A1444" s="118">
        <v>10179406</v>
      </c>
      <c r="B1444" s="119">
        <v>42388</v>
      </c>
      <c r="C1444" s="125" t="s">
        <v>65</v>
      </c>
      <c r="D1444" s="120" t="s">
        <v>2365</v>
      </c>
      <c r="E1444" s="120" t="s">
        <v>2014</v>
      </c>
      <c r="F1444" s="125" t="s">
        <v>3800</v>
      </c>
      <c r="G1444" s="121" t="s">
        <v>9504</v>
      </c>
      <c r="H1444" s="122" t="s">
        <v>7695</v>
      </c>
      <c r="I1444" s="120" t="s">
        <v>272</v>
      </c>
      <c r="J1444" s="120" t="s">
        <v>4313</v>
      </c>
      <c r="K1444" s="123">
        <v>2596.75</v>
      </c>
      <c r="L1444" s="124" t="s">
        <v>17284</v>
      </c>
      <c r="M1444" s="120" t="s">
        <v>2380</v>
      </c>
      <c r="N1444" s="120" t="s">
        <v>4281</v>
      </c>
      <c r="O1444" s="125"/>
    </row>
    <row r="1445" spans="1:15" ht="14.4" customHeight="1">
      <c r="A1445" s="118">
        <v>10179407</v>
      </c>
      <c r="B1445" s="119">
        <v>42388</v>
      </c>
      <c r="C1445" s="125" t="s">
        <v>65</v>
      </c>
      <c r="D1445" s="120" t="s">
        <v>2365</v>
      </c>
      <c r="E1445" s="120" t="s">
        <v>2014</v>
      </c>
      <c r="F1445" s="125" t="s">
        <v>3800</v>
      </c>
      <c r="G1445" s="121" t="s">
        <v>9504</v>
      </c>
      <c r="H1445" s="122" t="s">
        <v>7695</v>
      </c>
      <c r="I1445" s="120" t="s">
        <v>272</v>
      </c>
      <c r="J1445" s="120" t="s">
        <v>4313</v>
      </c>
      <c r="K1445" s="123">
        <v>2596.75</v>
      </c>
      <c r="L1445" s="124" t="s">
        <v>17284</v>
      </c>
      <c r="M1445" s="120" t="s">
        <v>2381</v>
      </c>
      <c r="N1445" s="120" t="s">
        <v>4281</v>
      </c>
      <c r="O1445" s="125"/>
    </row>
    <row r="1446" spans="1:15" ht="14.4" customHeight="1">
      <c r="A1446" s="118">
        <v>10179408</v>
      </c>
      <c r="B1446" s="119">
        <v>42388</v>
      </c>
      <c r="C1446" s="125" t="s">
        <v>65</v>
      </c>
      <c r="D1446" s="120" t="s">
        <v>2365</v>
      </c>
      <c r="E1446" s="120" t="s">
        <v>2014</v>
      </c>
      <c r="F1446" s="125" t="s">
        <v>3800</v>
      </c>
      <c r="G1446" s="121" t="s">
        <v>9504</v>
      </c>
      <c r="H1446" s="122" t="s">
        <v>7695</v>
      </c>
      <c r="I1446" s="120" t="s">
        <v>272</v>
      </c>
      <c r="J1446" s="120" t="s">
        <v>4313</v>
      </c>
      <c r="K1446" s="123">
        <v>2596.75</v>
      </c>
      <c r="L1446" s="124" t="s">
        <v>17290</v>
      </c>
      <c r="M1446" s="120" t="s">
        <v>2382</v>
      </c>
      <c r="N1446" s="120" t="s">
        <v>4281</v>
      </c>
      <c r="O1446" s="125"/>
    </row>
    <row r="1447" spans="1:15" ht="13.05" customHeight="1">
      <c r="A1447" s="118">
        <v>10179409</v>
      </c>
      <c r="B1447" s="119">
        <v>42388</v>
      </c>
      <c r="C1447" s="125" t="s">
        <v>65</v>
      </c>
      <c r="D1447" s="120" t="s">
        <v>2365</v>
      </c>
      <c r="E1447" s="120" t="s">
        <v>2014</v>
      </c>
      <c r="F1447" s="125" t="s">
        <v>3800</v>
      </c>
      <c r="G1447" s="121" t="s">
        <v>9504</v>
      </c>
      <c r="H1447" s="122" t="s">
        <v>7695</v>
      </c>
      <c r="I1447" s="120" t="s">
        <v>272</v>
      </c>
      <c r="J1447" s="120" t="s">
        <v>4313</v>
      </c>
      <c r="K1447" s="123">
        <v>2596.75</v>
      </c>
      <c r="L1447" s="124" t="s">
        <v>17284</v>
      </c>
      <c r="M1447" s="120" t="s">
        <v>2383</v>
      </c>
      <c r="N1447" s="120" t="s">
        <v>4281</v>
      </c>
      <c r="O1447" s="125"/>
    </row>
    <row r="1448" spans="1:15" ht="13.05" customHeight="1">
      <c r="A1448" s="118">
        <v>10179410</v>
      </c>
      <c r="B1448" s="119">
        <v>42388</v>
      </c>
      <c r="C1448" s="125" t="s">
        <v>65</v>
      </c>
      <c r="D1448" s="120" t="s">
        <v>2365</v>
      </c>
      <c r="E1448" s="120" t="s">
        <v>2014</v>
      </c>
      <c r="F1448" s="125" t="s">
        <v>3800</v>
      </c>
      <c r="G1448" s="121" t="s">
        <v>9504</v>
      </c>
      <c r="H1448" s="122" t="s">
        <v>7695</v>
      </c>
      <c r="I1448" s="120" t="s">
        <v>272</v>
      </c>
      <c r="J1448" s="120" t="s">
        <v>4313</v>
      </c>
      <c r="K1448" s="123">
        <v>2596.75</v>
      </c>
      <c r="L1448" s="124" t="s">
        <v>17284</v>
      </c>
      <c r="M1448" s="120" t="s">
        <v>2384</v>
      </c>
      <c r="N1448" s="120" t="s">
        <v>4281</v>
      </c>
      <c r="O1448" s="125"/>
    </row>
    <row r="1449" spans="1:15" ht="13.05" customHeight="1">
      <c r="A1449" s="118">
        <v>10179411</v>
      </c>
      <c r="B1449" s="119">
        <v>42388</v>
      </c>
      <c r="C1449" s="125" t="s">
        <v>65</v>
      </c>
      <c r="D1449" s="120" t="s">
        <v>2365</v>
      </c>
      <c r="E1449" s="120" t="s">
        <v>2014</v>
      </c>
      <c r="F1449" s="125" t="s">
        <v>3800</v>
      </c>
      <c r="G1449" s="121" t="s">
        <v>9504</v>
      </c>
      <c r="H1449" s="122" t="s">
        <v>7695</v>
      </c>
      <c r="I1449" s="120" t="s">
        <v>272</v>
      </c>
      <c r="J1449" s="120" t="s">
        <v>4313</v>
      </c>
      <c r="K1449" s="123">
        <v>2596.75</v>
      </c>
      <c r="L1449" s="124" t="s">
        <v>17284</v>
      </c>
      <c r="M1449" s="120" t="s">
        <v>2385</v>
      </c>
      <c r="N1449" s="120" t="s">
        <v>4281</v>
      </c>
      <c r="O1449" s="125"/>
    </row>
    <row r="1450" spans="1:15" ht="14.4" customHeight="1">
      <c r="A1450" s="118">
        <v>10179412</v>
      </c>
      <c r="B1450" s="119">
        <v>42388</v>
      </c>
      <c r="C1450" s="125" t="s">
        <v>65</v>
      </c>
      <c r="D1450" s="120" t="s">
        <v>2365</v>
      </c>
      <c r="E1450" s="120" t="s">
        <v>2014</v>
      </c>
      <c r="F1450" s="125" t="s">
        <v>3800</v>
      </c>
      <c r="G1450" s="121" t="s">
        <v>9504</v>
      </c>
      <c r="H1450" s="122" t="s">
        <v>7695</v>
      </c>
      <c r="I1450" s="120" t="s">
        <v>272</v>
      </c>
      <c r="J1450" s="120" t="s">
        <v>4313</v>
      </c>
      <c r="K1450" s="123">
        <v>2596.75</v>
      </c>
      <c r="L1450" s="124" t="s">
        <v>17284</v>
      </c>
      <c r="M1450" s="120" t="s">
        <v>2386</v>
      </c>
      <c r="N1450" s="120" t="s">
        <v>4281</v>
      </c>
      <c r="O1450" s="125"/>
    </row>
    <row r="1451" spans="1:15" ht="14.4" customHeight="1">
      <c r="A1451" s="118">
        <v>10179543</v>
      </c>
      <c r="B1451" s="119">
        <v>42388</v>
      </c>
      <c r="C1451" s="125" t="s">
        <v>65</v>
      </c>
      <c r="D1451" s="120" t="s">
        <v>2390</v>
      </c>
      <c r="E1451" s="120" t="s">
        <v>17661</v>
      </c>
      <c r="F1451" s="125" t="s">
        <v>17664</v>
      </c>
      <c r="G1451" s="121" t="s">
        <v>9504</v>
      </c>
      <c r="H1451" s="122" t="s">
        <v>7695</v>
      </c>
      <c r="I1451" s="120">
        <v>401.6</v>
      </c>
      <c r="J1451" s="120" t="s">
        <v>109</v>
      </c>
      <c r="K1451" s="123">
        <v>14293.5</v>
      </c>
      <c r="L1451" s="124" t="s">
        <v>12825</v>
      </c>
      <c r="M1451" s="120" t="s">
        <v>2391</v>
      </c>
      <c r="N1451" s="120" t="s">
        <v>4281</v>
      </c>
      <c r="O1451" s="125"/>
    </row>
    <row r="1452" spans="1:15" ht="14.4" customHeight="1">
      <c r="A1452" s="118">
        <v>10179544</v>
      </c>
      <c r="B1452" s="119">
        <v>42388</v>
      </c>
      <c r="C1452" s="125" t="s">
        <v>65</v>
      </c>
      <c r="D1452" s="120" t="s">
        <v>2390</v>
      </c>
      <c r="E1452" s="120" t="s">
        <v>17661</v>
      </c>
      <c r="F1452" s="125" t="s">
        <v>17664</v>
      </c>
      <c r="G1452" s="121" t="s">
        <v>9880</v>
      </c>
      <c r="H1452" s="122" t="s">
        <v>17428</v>
      </c>
      <c r="I1452" s="120" t="s">
        <v>110</v>
      </c>
      <c r="J1452" s="120" t="s">
        <v>110</v>
      </c>
      <c r="K1452" s="123">
        <v>14293.5</v>
      </c>
      <c r="L1452" s="124" t="s">
        <v>12825</v>
      </c>
      <c r="M1452" s="120" t="s">
        <v>2393</v>
      </c>
      <c r="N1452" s="120" t="s">
        <v>4281</v>
      </c>
      <c r="O1452" s="125"/>
    </row>
    <row r="1453" spans="1:15" ht="14.4" customHeight="1">
      <c r="A1453" s="118">
        <v>10179545</v>
      </c>
      <c r="B1453" s="119">
        <v>42388</v>
      </c>
      <c r="C1453" s="125" t="s">
        <v>65</v>
      </c>
      <c r="D1453" s="120" t="s">
        <v>2390</v>
      </c>
      <c r="E1453" s="120" t="s">
        <v>17661</v>
      </c>
      <c r="F1453" s="125" t="s">
        <v>17664</v>
      </c>
      <c r="G1453" s="121" t="s">
        <v>9880</v>
      </c>
      <c r="H1453" s="122" t="s">
        <v>17428</v>
      </c>
      <c r="I1453" s="120" t="s">
        <v>110</v>
      </c>
      <c r="J1453" s="120" t="s">
        <v>110</v>
      </c>
      <c r="K1453" s="123">
        <v>14293.5</v>
      </c>
      <c r="L1453" s="124" t="s">
        <v>12825</v>
      </c>
      <c r="M1453" s="120" t="s">
        <v>2394</v>
      </c>
      <c r="N1453" s="120" t="s">
        <v>4281</v>
      </c>
      <c r="O1453" s="125"/>
    </row>
    <row r="1454" spans="1:15" ht="14.4" customHeight="1">
      <c r="A1454" s="118">
        <v>10179546</v>
      </c>
      <c r="B1454" s="119">
        <v>42388</v>
      </c>
      <c r="C1454" s="125" t="s">
        <v>65</v>
      </c>
      <c r="D1454" s="120" t="s">
        <v>2390</v>
      </c>
      <c r="E1454" s="120" t="s">
        <v>17661</v>
      </c>
      <c r="F1454" s="125" t="s">
        <v>17664</v>
      </c>
      <c r="G1454" s="121" t="s">
        <v>9504</v>
      </c>
      <c r="H1454" s="122" t="s">
        <v>7695</v>
      </c>
      <c r="I1454" s="120">
        <v>401.6</v>
      </c>
      <c r="J1454" s="120" t="s">
        <v>109</v>
      </c>
      <c r="K1454" s="123">
        <v>14293.5</v>
      </c>
      <c r="L1454" s="124" t="s">
        <v>17281</v>
      </c>
      <c r="M1454" s="120" t="s">
        <v>2395</v>
      </c>
      <c r="N1454" s="120" t="s">
        <v>4281</v>
      </c>
      <c r="O1454" s="125"/>
    </row>
    <row r="1455" spans="1:15" ht="14.4" customHeight="1">
      <c r="A1455" s="118">
        <v>10179547</v>
      </c>
      <c r="B1455" s="119">
        <v>42388</v>
      </c>
      <c r="C1455" s="125" t="s">
        <v>65</v>
      </c>
      <c r="D1455" s="120" t="s">
        <v>2390</v>
      </c>
      <c r="E1455" s="120" t="s">
        <v>17661</v>
      </c>
      <c r="F1455" s="125" t="s">
        <v>17664</v>
      </c>
      <c r="G1455" s="121" t="s">
        <v>9504</v>
      </c>
      <c r="H1455" s="122" t="s">
        <v>7695</v>
      </c>
      <c r="I1455" s="120">
        <v>401.6</v>
      </c>
      <c r="J1455" s="120" t="s">
        <v>109</v>
      </c>
      <c r="K1455" s="123">
        <v>14293.5</v>
      </c>
      <c r="L1455" s="124" t="s">
        <v>12825</v>
      </c>
      <c r="M1455" s="120" t="s">
        <v>2396</v>
      </c>
      <c r="N1455" s="120" t="s">
        <v>4281</v>
      </c>
      <c r="O1455" s="125"/>
    </row>
    <row r="1456" spans="1:15" ht="14.4" customHeight="1">
      <c r="A1456" s="118">
        <v>10179548</v>
      </c>
      <c r="B1456" s="119">
        <v>42388</v>
      </c>
      <c r="C1456" s="125" t="s">
        <v>65</v>
      </c>
      <c r="D1456" s="120" t="s">
        <v>2390</v>
      </c>
      <c r="E1456" s="120" t="s">
        <v>5880</v>
      </c>
      <c r="F1456" s="125" t="s">
        <v>17664</v>
      </c>
      <c r="G1456" s="121" t="s">
        <v>9877</v>
      </c>
      <c r="H1456" s="122" t="s">
        <v>17360</v>
      </c>
      <c r="I1456" s="120" t="s">
        <v>110</v>
      </c>
      <c r="J1456" s="120" t="s">
        <v>110</v>
      </c>
      <c r="K1456" s="123">
        <v>14293.5</v>
      </c>
      <c r="L1456" s="124" t="s">
        <v>17280</v>
      </c>
      <c r="M1456" s="120" t="s">
        <v>7844</v>
      </c>
      <c r="N1456" s="120" t="s">
        <v>4281</v>
      </c>
      <c r="O1456" s="125"/>
    </row>
    <row r="1457" spans="1:15" ht="14.4" customHeight="1">
      <c r="A1457" s="118">
        <v>10179549</v>
      </c>
      <c r="B1457" s="119">
        <v>42388</v>
      </c>
      <c r="C1457" s="125" t="s">
        <v>65</v>
      </c>
      <c r="D1457" s="120" t="s">
        <v>2390</v>
      </c>
      <c r="E1457" s="120" t="s">
        <v>17661</v>
      </c>
      <c r="F1457" s="125" t="s">
        <v>17664</v>
      </c>
      <c r="G1457" s="121" t="s">
        <v>9504</v>
      </c>
      <c r="H1457" s="122" t="s">
        <v>7695</v>
      </c>
      <c r="I1457" s="120" t="s">
        <v>110</v>
      </c>
      <c r="J1457" s="120" t="s">
        <v>4299</v>
      </c>
      <c r="K1457" s="123">
        <v>14293.5</v>
      </c>
      <c r="L1457" s="124" t="s">
        <v>17281</v>
      </c>
      <c r="M1457" s="120" t="s">
        <v>2397</v>
      </c>
      <c r="N1457" s="120" t="s">
        <v>4281</v>
      </c>
      <c r="O1457" s="125"/>
    </row>
    <row r="1458" spans="1:15" ht="13.05" customHeight="1">
      <c r="A1458" s="118">
        <v>10179550</v>
      </c>
      <c r="B1458" s="119">
        <v>42388</v>
      </c>
      <c r="C1458" s="125" t="s">
        <v>65</v>
      </c>
      <c r="D1458" s="120" t="s">
        <v>2390</v>
      </c>
      <c r="E1458" s="120" t="s">
        <v>17661</v>
      </c>
      <c r="F1458" s="125" t="s">
        <v>17664</v>
      </c>
      <c r="G1458" s="121" t="s">
        <v>9504</v>
      </c>
      <c r="H1458" s="122" t="s">
        <v>7695</v>
      </c>
      <c r="I1458" s="120">
        <v>401.6</v>
      </c>
      <c r="J1458" s="120" t="s">
        <v>109</v>
      </c>
      <c r="K1458" s="123">
        <v>14293.5</v>
      </c>
      <c r="L1458" s="124" t="s">
        <v>17281</v>
      </c>
      <c r="M1458" s="120" t="s">
        <v>2398</v>
      </c>
      <c r="N1458" s="120" t="s">
        <v>4281</v>
      </c>
      <c r="O1458" s="125"/>
    </row>
    <row r="1459" spans="1:15" ht="14.4" customHeight="1">
      <c r="A1459" s="118">
        <v>10179551</v>
      </c>
      <c r="B1459" s="119">
        <v>42388</v>
      </c>
      <c r="C1459" s="125" t="s">
        <v>65</v>
      </c>
      <c r="D1459" s="120" t="s">
        <v>2390</v>
      </c>
      <c r="E1459" s="120" t="s">
        <v>17661</v>
      </c>
      <c r="F1459" s="125" t="s">
        <v>17664</v>
      </c>
      <c r="G1459" s="121" t="s">
        <v>9504</v>
      </c>
      <c r="H1459" s="122" t="s">
        <v>7695</v>
      </c>
      <c r="I1459" s="120">
        <v>401.21</v>
      </c>
      <c r="J1459" s="120" t="s">
        <v>6536</v>
      </c>
      <c r="K1459" s="123">
        <v>14293.5</v>
      </c>
      <c r="L1459" s="124" t="s">
        <v>12825</v>
      </c>
      <c r="M1459" s="120" t="s">
        <v>2399</v>
      </c>
      <c r="N1459" s="120" t="s">
        <v>4281</v>
      </c>
      <c r="O1459" s="125"/>
    </row>
    <row r="1460" spans="1:15" ht="14.4" customHeight="1">
      <c r="A1460" s="118">
        <v>10179552</v>
      </c>
      <c r="B1460" s="119">
        <v>42388</v>
      </c>
      <c r="C1460" s="125" t="s">
        <v>65</v>
      </c>
      <c r="D1460" s="120" t="s">
        <v>2390</v>
      </c>
      <c r="E1460" s="120" t="s">
        <v>2150</v>
      </c>
      <c r="F1460" s="125" t="s">
        <v>17664</v>
      </c>
      <c r="G1460" s="121" t="s">
        <v>9504</v>
      </c>
      <c r="H1460" s="122" t="s">
        <v>7695</v>
      </c>
      <c r="I1460" s="120">
        <v>401.6</v>
      </c>
      <c r="J1460" s="120" t="s">
        <v>109</v>
      </c>
      <c r="K1460" s="123">
        <v>14293.5</v>
      </c>
      <c r="L1460" s="124" t="s">
        <v>17281</v>
      </c>
      <c r="M1460" s="120" t="s">
        <v>2400</v>
      </c>
      <c r="N1460" s="120" t="s">
        <v>4281</v>
      </c>
      <c r="O1460" s="125"/>
    </row>
    <row r="1461" spans="1:15" ht="14.4" customHeight="1">
      <c r="A1461" s="118">
        <v>10179553</v>
      </c>
      <c r="B1461" s="119">
        <v>42388</v>
      </c>
      <c r="C1461" s="125" t="s">
        <v>65</v>
      </c>
      <c r="D1461" s="120" t="s">
        <v>2390</v>
      </c>
      <c r="E1461" s="120" t="s">
        <v>17661</v>
      </c>
      <c r="F1461" s="125" t="s">
        <v>17664</v>
      </c>
      <c r="G1461" s="121" t="s">
        <v>9880</v>
      </c>
      <c r="H1461" s="122" t="s">
        <v>17428</v>
      </c>
      <c r="I1461" s="120" t="s">
        <v>110</v>
      </c>
      <c r="J1461" s="120" t="s">
        <v>110</v>
      </c>
      <c r="K1461" s="123">
        <v>14293.5</v>
      </c>
      <c r="L1461" s="124" t="s">
        <v>12825</v>
      </c>
      <c r="M1461" s="120" t="s">
        <v>2401</v>
      </c>
      <c r="N1461" s="120" t="s">
        <v>4281</v>
      </c>
      <c r="O1461" s="125"/>
    </row>
    <row r="1462" spans="1:15" ht="14.4" customHeight="1">
      <c r="A1462" s="118">
        <v>10179554</v>
      </c>
      <c r="B1462" s="119">
        <v>42388</v>
      </c>
      <c r="C1462" s="125" t="s">
        <v>65</v>
      </c>
      <c r="D1462" s="120" t="s">
        <v>2402</v>
      </c>
      <c r="E1462" s="120" t="s">
        <v>17661</v>
      </c>
      <c r="F1462" s="125" t="s">
        <v>3800</v>
      </c>
      <c r="G1462" s="121" t="s">
        <v>9504</v>
      </c>
      <c r="H1462" s="122" t="s">
        <v>7695</v>
      </c>
      <c r="I1462" s="120" t="s">
        <v>110</v>
      </c>
      <c r="J1462" s="120" t="s">
        <v>4299</v>
      </c>
      <c r="K1462" s="123">
        <v>17042.05</v>
      </c>
      <c r="L1462" s="124" t="s">
        <v>12825</v>
      </c>
      <c r="M1462" s="120">
        <v>78007874</v>
      </c>
      <c r="N1462" s="120" t="s">
        <v>4281</v>
      </c>
      <c r="O1462" s="125"/>
    </row>
    <row r="1463" spans="1:15" ht="14.4" customHeight="1">
      <c r="A1463" s="118">
        <v>10179555</v>
      </c>
      <c r="B1463" s="119">
        <v>42388</v>
      </c>
      <c r="C1463" s="125" t="s">
        <v>65</v>
      </c>
      <c r="D1463" s="120" t="s">
        <v>2402</v>
      </c>
      <c r="E1463" s="120">
        <v>7201</v>
      </c>
      <c r="F1463" s="125" t="s">
        <v>3800</v>
      </c>
      <c r="G1463" s="121" t="s">
        <v>9510</v>
      </c>
      <c r="H1463" s="122" t="s">
        <v>17503</v>
      </c>
      <c r="I1463" s="120" t="s">
        <v>110</v>
      </c>
      <c r="J1463" s="120" t="s">
        <v>110</v>
      </c>
      <c r="K1463" s="123">
        <v>17042.05</v>
      </c>
      <c r="L1463" s="124" t="s">
        <v>12825</v>
      </c>
      <c r="M1463" s="120">
        <v>78007886</v>
      </c>
      <c r="N1463" s="120" t="s">
        <v>4281</v>
      </c>
      <c r="O1463" s="125"/>
    </row>
    <row r="1464" spans="1:15" ht="14.4" customHeight="1">
      <c r="A1464" s="118">
        <v>10179556</v>
      </c>
      <c r="B1464" s="119">
        <v>42388</v>
      </c>
      <c r="C1464" s="125" t="s">
        <v>65</v>
      </c>
      <c r="D1464" s="120" t="s">
        <v>2406</v>
      </c>
      <c r="E1464" s="120" t="s">
        <v>17661</v>
      </c>
      <c r="F1464" s="125" t="s">
        <v>17664</v>
      </c>
      <c r="G1464" s="121" t="s">
        <v>9504</v>
      </c>
      <c r="H1464" s="122" t="s">
        <v>7695</v>
      </c>
      <c r="I1464" s="120">
        <v>401.44</v>
      </c>
      <c r="J1464" s="120" t="s">
        <v>4299</v>
      </c>
      <c r="K1464" s="123">
        <v>1103.9100000000001</v>
      </c>
      <c r="L1464" s="124" t="s">
        <v>17292</v>
      </c>
      <c r="M1464" s="120" t="s">
        <v>2407</v>
      </c>
      <c r="N1464" s="120" t="s">
        <v>4597</v>
      </c>
      <c r="O1464" s="125"/>
    </row>
    <row r="1465" spans="1:15" ht="14.4" customHeight="1">
      <c r="A1465" s="118">
        <v>10179557</v>
      </c>
      <c r="B1465" s="119">
        <v>42388</v>
      </c>
      <c r="C1465" s="125" t="s">
        <v>65</v>
      </c>
      <c r="D1465" s="120" t="s">
        <v>2409</v>
      </c>
      <c r="E1465" s="120" t="s">
        <v>17661</v>
      </c>
      <c r="F1465" s="125" t="s">
        <v>17664</v>
      </c>
      <c r="G1465" s="121" t="s">
        <v>9504</v>
      </c>
      <c r="H1465" s="122" t="s">
        <v>7695</v>
      </c>
      <c r="I1465" s="120">
        <v>401.6</v>
      </c>
      <c r="J1465" s="120" t="s">
        <v>4299</v>
      </c>
      <c r="K1465" s="123">
        <v>1577.33</v>
      </c>
      <c r="L1465" s="124" t="s">
        <v>17278</v>
      </c>
      <c r="M1465" s="120" t="s">
        <v>2410</v>
      </c>
      <c r="N1465" s="120" t="s">
        <v>4281</v>
      </c>
      <c r="O1465" s="125"/>
    </row>
    <row r="1466" spans="1:15" ht="14.4" customHeight="1">
      <c r="A1466" s="118">
        <v>10179608</v>
      </c>
      <c r="B1466" s="119">
        <v>42388</v>
      </c>
      <c r="C1466" s="125" t="s">
        <v>65</v>
      </c>
      <c r="D1466" s="120" t="s">
        <v>2409</v>
      </c>
      <c r="E1466" s="120" t="s">
        <v>17661</v>
      </c>
      <c r="F1466" s="125" t="s">
        <v>17664</v>
      </c>
      <c r="G1466" s="121" t="s">
        <v>9504</v>
      </c>
      <c r="H1466" s="122" t="s">
        <v>7695</v>
      </c>
      <c r="I1466" s="120">
        <v>401.6</v>
      </c>
      <c r="J1466" s="120" t="s">
        <v>4299</v>
      </c>
      <c r="K1466" s="123">
        <v>1577.33</v>
      </c>
      <c r="L1466" s="124" t="s">
        <v>17278</v>
      </c>
      <c r="M1466" s="120" t="s">
        <v>2411</v>
      </c>
      <c r="N1466" s="120" t="s">
        <v>4281</v>
      </c>
      <c r="O1466" s="125"/>
    </row>
    <row r="1467" spans="1:15" ht="14.4" customHeight="1">
      <c r="A1467" s="118">
        <v>10179609</v>
      </c>
      <c r="B1467" s="119">
        <v>42388</v>
      </c>
      <c r="C1467" s="125" t="s">
        <v>65</v>
      </c>
      <c r="D1467" s="120" t="s">
        <v>2409</v>
      </c>
      <c r="E1467" s="120" t="s">
        <v>6399</v>
      </c>
      <c r="F1467" s="125" t="s">
        <v>17664</v>
      </c>
      <c r="G1467" s="121" t="s">
        <v>9504</v>
      </c>
      <c r="H1467" s="122" t="s">
        <v>7695</v>
      </c>
      <c r="I1467" s="120" t="s">
        <v>11725</v>
      </c>
      <c r="J1467" s="120" t="s">
        <v>2032</v>
      </c>
      <c r="K1467" s="123">
        <v>1577.33</v>
      </c>
      <c r="L1467" s="124" t="s">
        <v>17283</v>
      </c>
      <c r="M1467" s="120" t="s">
        <v>2412</v>
      </c>
      <c r="N1467" s="120" t="s">
        <v>4281</v>
      </c>
      <c r="O1467" s="125"/>
    </row>
    <row r="1468" spans="1:15" ht="14.4" customHeight="1">
      <c r="A1468" s="118">
        <v>10179610</v>
      </c>
      <c r="B1468" s="119">
        <v>42388</v>
      </c>
      <c r="C1468" s="125" t="s">
        <v>65</v>
      </c>
      <c r="D1468" s="120" t="s">
        <v>2413</v>
      </c>
      <c r="E1468" s="120" t="s">
        <v>17661</v>
      </c>
      <c r="F1468" s="125" t="s">
        <v>17664</v>
      </c>
      <c r="G1468" s="121" t="s">
        <v>9756</v>
      </c>
      <c r="H1468" s="122" t="s">
        <v>17630</v>
      </c>
      <c r="I1468" s="120" t="s">
        <v>2224</v>
      </c>
      <c r="J1468" s="120" t="s">
        <v>110</v>
      </c>
      <c r="K1468" s="123">
        <v>4413.3</v>
      </c>
      <c r="L1468" s="124" t="s">
        <v>17273</v>
      </c>
      <c r="M1468" s="120">
        <v>210255321</v>
      </c>
      <c r="N1468" s="120" t="s">
        <v>4374</v>
      </c>
      <c r="O1468" s="125"/>
    </row>
    <row r="1469" spans="1:15" ht="14.4" customHeight="1">
      <c r="A1469" s="118">
        <v>10179627</v>
      </c>
      <c r="B1469" s="119">
        <v>42388</v>
      </c>
      <c r="C1469" s="125" t="s">
        <v>65</v>
      </c>
      <c r="D1469" s="120" t="s">
        <v>2416</v>
      </c>
      <c r="E1469" s="120" t="s">
        <v>17661</v>
      </c>
      <c r="F1469" s="125" t="s">
        <v>17664</v>
      </c>
      <c r="G1469" s="121" t="s">
        <v>9504</v>
      </c>
      <c r="H1469" s="122" t="s">
        <v>7695</v>
      </c>
      <c r="I1469" s="120" t="s">
        <v>8247</v>
      </c>
      <c r="J1469" s="120" t="s">
        <v>4300</v>
      </c>
      <c r="K1469" s="123">
        <v>10675.77</v>
      </c>
      <c r="L1469" s="124" t="s">
        <v>17272</v>
      </c>
      <c r="M1469" s="120" t="s">
        <v>2417</v>
      </c>
      <c r="N1469" s="120" t="s">
        <v>4301</v>
      </c>
      <c r="O1469" s="125"/>
    </row>
    <row r="1470" spans="1:15" ht="13.05" customHeight="1">
      <c r="A1470" s="118">
        <v>10179628</v>
      </c>
      <c r="B1470" s="119">
        <v>42388</v>
      </c>
      <c r="C1470" s="125" t="s">
        <v>65</v>
      </c>
      <c r="D1470" s="120" t="s">
        <v>2419</v>
      </c>
      <c r="E1470" s="120" t="s">
        <v>17661</v>
      </c>
      <c r="F1470" s="125" t="s">
        <v>17664</v>
      </c>
      <c r="G1470" s="121" t="s">
        <v>9756</v>
      </c>
      <c r="H1470" s="122" t="s">
        <v>17630</v>
      </c>
      <c r="I1470" s="120" t="s">
        <v>2224</v>
      </c>
      <c r="J1470" s="120" t="s">
        <v>110</v>
      </c>
      <c r="K1470" s="123">
        <v>16555.400000000001</v>
      </c>
      <c r="L1470" s="124" t="s">
        <v>17273</v>
      </c>
      <c r="M1470" s="120" t="s">
        <v>2420</v>
      </c>
      <c r="N1470" s="120" t="s">
        <v>4374</v>
      </c>
      <c r="O1470" s="125"/>
    </row>
    <row r="1471" spans="1:15" ht="13.05" customHeight="1">
      <c r="A1471" s="118">
        <v>10179629</v>
      </c>
      <c r="B1471" s="119">
        <v>42388</v>
      </c>
      <c r="C1471" s="125" t="s">
        <v>65</v>
      </c>
      <c r="D1471" s="120" t="s">
        <v>2419</v>
      </c>
      <c r="E1471" s="120" t="s">
        <v>17661</v>
      </c>
      <c r="F1471" s="125" t="s">
        <v>17664</v>
      </c>
      <c r="G1471" s="121" t="s">
        <v>9756</v>
      </c>
      <c r="H1471" s="122" t="s">
        <v>17630</v>
      </c>
      <c r="I1471" s="120" t="s">
        <v>2224</v>
      </c>
      <c r="J1471" s="120" t="s">
        <v>110</v>
      </c>
      <c r="K1471" s="123">
        <v>16555.400000000001</v>
      </c>
      <c r="L1471" s="124" t="s">
        <v>17273</v>
      </c>
      <c r="M1471" s="120" t="s">
        <v>2422</v>
      </c>
      <c r="N1471" s="120" t="s">
        <v>4374</v>
      </c>
      <c r="O1471" s="125"/>
    </row>
    <row r="1472" spans="1:15" ht="14.4" customHeight="1">
      <c r="A1472" s="118">
        <v>10179630</v>
      </c>
      <c r="B1472" s="119">
        <v>42388</v>
      </c>
      <c r="C1472" s="125" t="s">
        <v>65</v>
      </c>
      <c r="D1472" s="120" t="s">
        <v>2423</v>
      </c>
      <c r="E1472" s="120" t="s">
        <v>17661</v>
      </c>
      <c r="F1472" s="125" t="s">
        <v>17664</v>
      </c>
      <c r="G1472" s="121" t="s">
        <v>9756</v>
      </c>
      <c r="H1472" s="122" t="s">
        <v>17630</v>
      </c>
      <c r="I1472" s="120" t="s">
        <v>2224</v>
      </c>
      <c r="J1472" s="120" t="s">
        <v>110</v>
      </c>
      <c r="K1472" s="123">
        <v>18390.8</v>
      </c>
      <c r="L1472" s="124" t="s">
        <v>17273</v>
      </c>
      <c r="M1472" s="120" t="s">
        <v>2424</v>
      </c>
      <c r="N1472" s="120" t="s">
        <v>4374</v>
      </c>
      <c r="O1472" s="125"/>
    </row>
    <row r="1473" spans="1:15" ht="14.4" customHeight="1">
      <c r="A1473" s="118">
        <v>10179631</v>
      </c>
      <c r="B1473" s="119">
        <v>42388</v>
      </c>
      <c r="C1473" s="125" t="s">
        <v>65</v>
      </c>
      <c r="D1473" s="120" t="s">
        <v>2425</v>
      </c>
      <c r="E1473" s="120" t="s">
        <v>17661</v>
      </c>
      <c r="F1473" s="125" t="s">
        <v>3800</v>
      </c>
      <c r="G1473" s="121" t="s">
        <v>9756</v>
      </c>
      <c r="H1473" s="122" t="s">
        <v>17630</v>
      </c>
      <c r="I1473" s="120" t="s">
        <v>272</v>
      </c>
      <c r="J1473" s="120" t="s">
        <v>272</v>
      </c>
      <c r="K1473" s="123">
        <v>12600</v>
      </c>
      <c r="L1473" s="124" t="s">
        <v>17290</v>
      </c>
      <c r="M1473" s="120" t="s">
        <v>2426</v>
      </c>
      <c r="N1473" s="120" t="s">
        <v>4374</v>
      </c>
      <c r="O1473" s="125"/>
    </row>
    <row r="1474" spans="1:15" ht="14.4" customHeight="1">
      <c r="A1474" s="118">
        <v>10179632</v>
      </c>
      <c r="B1474" s="119">
        <v>42388</v>
      </c>
      <c r="C1474" s="125" t="s">
        <v>65</v>
      </c>
      <c r="D1474" s="120" t="s">
        <v>2428</v>
      </c>
      <c r="E1474" s="120" t="s">
        <v>17661</v>
      </c>
      <c r="F1474" s="125" t="s">
        <v>17664</v>
      </c>
      <c r="G1474" s="121" t="s">
        <v>9863</v>
      </c>
      <c r="H1474" s="122" t="s">
        <v>17616</v>
      </c>
      <c r="I1474" s="120" t="s">
        <v>110</v>
      </c>
      <c r="J1474" s="120" t="s">
        <v>4300</v>
      </c>
      <c r="K1474" s="123">
        <v>2963.48</v>
      </c>
      <c r="L1474" s="124" t="s">
        <v>17288</v>
      </c>
      <c r="M1474" s="120" t="s">
        <v>2429</v>
      </c>
      <c r="N1474" s="120" t="s">
        <v>4301</v>
      </c>
      <c r="O1474" s="125"/>
    </row>
    <row r="1475" spans="1:15" ht="14.4" customHeight="1">
      <c r="A1475" s="118">
        <v>10179633</v>
      </c>
      <c r="B1475" s="119">
        <v>42388</v>
      </c>
      <c r="C1475" s="125" t="s">
        <v>65</v>
      </c>
      <c r="D1475" s="120" t="s">
        <v>2430</v>
      </c>
      <c r="E1475" s="120" t="s">
        <v>17661</v>
      </c>
      <c r="F1475" s="125" t="s">
        <v>17664</v>
      </c>
      <c r="G1475" s="121" t="s">
        <v>9504</v>
      </c>
      <c r="H1475" s="122" t="s">
        <v>7695</v>
      </c>
      <c r="I1475" s="120">
        <v>401.24</v>
      </c>
      <c r="J1475" s="120" t="s">
        <v>4389</v>
      </c>
      <c r="K1475" s="123">
        <v>2362</v>
      </c>
      <c r="L1475" s="124" t="s">
        <v>14331</v>
      </c>
      <c r="M1475" s="120" t="s">
        <v>2431</v>
      </c>
      <c r="N1475" s="120" t="s">
        <v>4374</v>
      </c>
      <c r="O1475" s="125"/>
    </row>
    <row r="1476" spans="1:15" ht="14.4" customHeight="1">
      <c r="A1476" s="118">
        <v>10179761</v>
      </c>
      <c r="B1476" s="119">
        <v>42388</v>
      </c>
      <c r="C1476" s="125" t="s">
        <v>65</v>
      </c>
      <c r="D1476" s="120" t="s">
        <v>7705</v>
      </c>
      <c r="E1476" s="120" t="s">
        <v>17661</v>
      </c>
      <c r="F1476" s="125" t="s">
        <v>17664</v>
      </c>
      <c r="G1476" s="121" t="s">
        <v>9504</v>
      </c>
      <c r="H1476" s="122" t="s">
        <v>7695</v>
      </c>
      <c r="I1476" s="120">
        <v>403.1</v>
      </c>
      <c r="J1476" s="120" t="e">
        <v>#N/A</v>
      </c>
      <c r="K1476" s="123">
        <v>3171</v>
      </c>
      <c r="L1476" s="124" t="s">
        <v>17272</v>
      </c>
      <c r="M1476" s="120" t="s">
        <v>7845</v>
      </c>
      <c r="N1476" s="120" t="e">
        <v>#N/A</v>
      </c>
      <c r="O1476" s="125"/>
    </row>
    <row r="1477" spans="1:15" ht="14.4" customHeight="1">
      <c r="A1477" s="118">
        <v>10179762</v>
      </c>
      <c r="B1477" s="119">
        <v>42388</v>
      </c>
      <c r="C1477" s="125" t="s">
        <v>65</v>
      </c>
      <c r="D1477" s="120" t="s">
        <v>7705</v>
      </c>
      <c r="E1477" s="120" t="s">
        <v>17661</v>
      </c>
      <c r="F1477" s="125" t="s">
        <v>17664</v>
      </c>
      <c r="G1477" s="121" t="s">
        <v>9504</v>
      </c>
      <c r="H1477" s="122" t="s">
        <v>7695</v>
      </c>
      <c r="I1477" s="120">
        <v>403.1</v>
      </c>
      <c r="J1477" s="120" t="e">
        <v>#N/A</v>
      </c>
      <c r="K1477" s="123">
        <v>3171</v>
      </c>
      <c r="L1477" s="124" t="s">
        <v>17272</v>
      </c>
      <c r="M1477" s="120" t="s">
        <v>7846</v>
      </c>
      <c r="N1477" s="120" t="e">
        <v>#N/A</v>
      </c>
      <c r="O1477" s="125"/>
    </row>
    <row r="1478" spans="1:15" ht="13.05" customHeight="1">
      <c r="A1478" s="127">
        <v>10179763</v>
      </c>
      <c r="B1478" s="128">
        <v>42388</v>
      </c>
      <c r="C1478" s="129" t="s">
        <v>65</v>
      </c>
      <c r="D1478" s="129" t="s">
        <v>7705</v>
      </c>
      <c r="E1478" s="129" t="s">
        <v>17661</v>
      </c>
      <c r="F1478" s="129" t="s">
        <v>17664</v>
      </c>
      <c r="G1478" s="127" t="s">
        <v>9508</v>
      </c>
      <c r="H1478" s="130" t="s">
        <v>9490</v>
      </c>
      <c r="I1478" s="129" t="s">
        <v>8254</v>
      </c>
      <c r="J1478" s="129" t="e">
        <v>#N/A</v>
      </c>
      <c r="K1478" s="131">
        <v>3171</v>
      </c>
      <c r="L1478" s="132" t="s">
        <v>17312</v>
      </c>
      <c r="M1478" s="129" t="s">
        <v>8255</v>
      </c>
      <c r="N1478" s="129" t="e">
        <v>#N/A</v>
      </c>
      <c r="O1478" s="129" t="s">
        <v>17663</v>
      </c>
    </row>
    <row r="1479" spans="1:15" ht="13.05" customHeight="1">
      <c r="A1479" s="118">
        <v>10179767</v>
      </c>
      <c r="B1479" s="119">
        <v>42388</v>
      </c>
      <c r="C1479" s="125" t="s">
        <v>65</v>
      </c>
      <c r="D1479" s="120" t="s">
        <v>7780</v>
      </c>
      <c r="E1479" s="120" t="s">
        <v>17661</v>
      </c>
      <c r="F1479" s="125" t="s">
        <v>17664</v>
      </c>
      <c r="G1479" s="121" t="s">
        <v>10804</v>
      </c>
      <c r="H1479" s="122" t="s">
        <v>17357</v>
      </c>
      <c r="I1479" s="120">
        <v>115</v>
      </c>
      <c r="J1479" s="120" t="e">
        <v>#N/A</v>
      </c>
      <c r="K1479" s="123">
        <v>1868.99</v>
      </c>
      <c r="L1479" s="124" t="s">
        <v>17272</v>
      </c>
      <c r="M1479" s="120" t="s">
        <v>8256</v>
      </c>
      <c r="N1479" s="120" t="e">
        <v>#N/A</v>
      </c>
      <c r="O1479" s="125"/>
    </row>
    <row r="1480" spans="1:15" ht="13.05" customHeight="1">
      <c r="A1480" s="118">
        <v>10179768</v>
      </c>
      <c r="B1480" s="119">
        <v>42388</v>
      </c>
      <c r="C1480" s="125" t="s">
        <v>65</v>
      </c>
      <c r="D1480" s="120" t="s">
        <v>7706</v>
      </c>
      <c r="E1480" s="120" t="s">
        <v>17661</v>
      </c>
      <c r="F1480" s="125" t="s">
        <v>17664</v>
      </c>
      <c r="G1480" s="121" t="s">
        <v>9504</v>
      </c>
      <c r="H1480" s="122" t="s">
        <v>7695</v>
      </c>
      <c r="I1480" s="120">
        <v>402.25299999999999</v>
      </c>
      <c r="J1480" s="120" t="e">
        <v>#N/A</v>
      </c>
      <c r="K1480" s="123">
        <v>1585.97</v>
      </c>
      <c r="L1480" s="124" t="s">
        <v>17280</v>
      </c>
      <c r="M1480" s="120" t="s">
        <v>7847</v>
      </c>
      <c r="N1480" s="120" t="e">
        <v>#N/A</v>
      </c>
      <c r="O1480" s="125"/>
    </row>
    <row r="1481" spans="1:15" ht="13.05" customHeight="1">
      <c r="A1481" s="118">
        <v>10179769</v>
      </c>
      <c r="B1481" s="119">
        <v>42388</v>
      </c>
      <c r="C1481" s="125" t="s">
        <v>65</v>
      </c>
      <c r="D1481" s="120" t="s">
        <v>7707</v>
      </c>
      <c r="E1481" s="120" t="s">
        <v>17661</v>
      </c>
      <c r="F1481" s="125" t="s">
        <v>17664</v>
      </c>
      <c r="G1481" s="121" t="s">
        <v>9504</v>
      </c>
      <c r="H1481" s="122" t="s">
        <v>7695</v>
      </c>
      <c r="I1481" s="120">
        <v>402.25299999999999</v>
      </c>
      <c r="J1481" s="120" t="e">
        <v>#N/A</v>
      </c>
      <c r="K1481" s="123">
        <v>1585.97</v>
      </c>
      <c r="L1481" s="124" t="s">
        <v>17280</v>
      </c>
      <c r="M1481" s="120" t="s">
        <v>7848</v>
      </c>
      <c r="N1481" s="120" t="e">
        <v>#N/A</v>
      </c>
      <c r="O1481" s="125"/>
    </row>
    <row r="1482" spans="1:15" ht="13.05" customHeight="1">
      <c r="A1482" s="118">
        <v>10179770</v>
      </c>
      <c r="B1482" s="119">
        <v>42388</v>
      </c>
      <c r="C1482" s="125" t="s">
        <v>65</v>
      </c>
      <c r="D1482" s="120" t="s">
        <v>7707</v>
      </c>
      <c r="E1482" s="120" t="s">
        <v>17661</v>
      </c>
      <c r="F1482" s="125" t="s">
        <v>17664</v>
      </c>
      <c r="G1482" s="121" t="s">
        <v>9504</v>
      </c>
      <c r="H1482" s="122" t="s">
        <v>7695</v>
      </c>
      <c r="I1482" s="120">
        <v>402.25299999999999</v>
      </c>
      <c r="J1482" s="120" t="e">
        <v>#N/A</v>
      </c>
      <c r="K1482" s="123">
        <v>1585.97</v>
      </c>
      <c r="L1482" s="124" t="s">
        <v>17280</v>
      </c>
      <c r="M1482" s="120" t="s">
        <v>7849</v>
      </c>
      <c r="N1482" s="120" t="e">
        <v>#N/A</v>
      </c>
      <c r="O1482" s="125"/>
    </row>
    <row r="1483" spans="1:15" ht="13.05" customHeight="1">
      <c r="A1483" s="118">
        <v>10179771</v>
      </c>
      <c r="B1483" s="119">
        <v>42388</v>
      </c>
      <c r="C1483" s="125" t="s">
        <v>65</v>
      </c>
      <c r="D1483" s="120" t="s">
        <v>7707</v>
      </c>
      <c r="E1483" s="120" t="s">
        <v>17661</v>
      </c>
      <c r="F1483" s="125" t="s">
        <v>17664</v>
      </c>
      <c r="G1483" s="121" t="s">
        <v>9504</v>
      </c>
      <c r="H1483" s="122" t="s">
        <v>7695</v>
      </c>
      <c r="I1483" s="120">
        <v>402.25299999999999</v>
      </c>
      <c r="J1483" s="120" t="e">
        <v>#N/A</v>
      </c>
      <c r="K1483" s="123">
        <v>1585.97</v>
      </c>
      <c r="L1483" s="124" t="s">
        <v>17280</v>
      </c>
      <c r="M1483" s="120" t="s">
        <v>7850</v>
      </c>
      <c r="N1483" s="120" t="e">
        <v>#N/A</v>
      </c>
      <c r="O1483" s="125"/>
    </row>
    <row r="1484" spans="1:15" ht="13.05" customHeight="1">
      <c r="A1484" s="118">
        <v>10179841</v>
      </c>
      <c r="B1484" s="119">
        <v>42388</v>
      </c>
      <c r="C1484" s="125" t="s">
        <v>65</v>
      </c>
      <c r="D1484" s="120" t="s">
        <v>2433</v>
      </c>
      <c r="E1484" s="120" t="s">
        <v>2434</v>
      </c>
      <c r="F1484" s="125" t="s">
        <v>17664</v>
      </c>
      <c r="G1484" s="121" t="s">
        <v>10330</v>
      </c>
      <c r="H1484" s="122" t="s">
        <v>17450</v>
      </c>
      <c r="I1484" s="120" t="s">
        <v>110</v>
      </c>
      <c r="J1484" s="120" t="s">
        <v>4786</v>
      </c>
      <c r="K1484" s="123">
        <v>6780.3</v>
      </c>
      <c r="L1484" s="124" t="s">
        <v>17288</v>
      </c>
      <c r="M1484" s="120" t="s">
        <v>2435</v>
      </c>
      <c r="N1484" s="120" t="s">
        <v>4301</v>
      </c>
      <c r="O1484" s="125"/>
    </row>
    <row r="1485" spans="1:15" ht="13.05" customHeight="1">
      <c r="A1485" s="118">
        <v>10179845</v>
      </c>
      <c r="B1485" s="119">
        <v>42388</v>
      </c>
      <c r="C1485" s="125" t="s">
        <v>65</v>
      </c>
      <c r="D1485" s="120" t="s">
        <v>2439</v>
      </c>
      <c r="E1485" s="120" t="s">
        <v>2434</v>
      </c>
      <c r="F1485" s="125" t="s">
        <v>17664</v>
      </c>
      <c r="G1485" s="121" t="s">
        <v>9504</v>
      </c>
      <c r="H1485" s="122" t="s">
        <v>7695</v>
      </c>
      <c r="I1485" s="120">
        <v>401.6</v>
      </c>
      <c r="J1485" s="120" t="s">
        <v>109</v>
      </c>
      <c r="K1485" s="123">
        <v>6780.3</v>
      </c>
      <c r="L1485" s="124" t="s">
        <v>17283</v>
      </c>
      <c r="M1485" s="120" t="s">
        <v>2441</v>
      </c>
      <c r="N1485" s="120" t="s">
        <v>4301</v>
      </c>
      <c r="O1485" s="125"/>
    </row>
    <row r="1486" spans="1:15" ht="13.05" customHeight="1">
      <c r="A1486" s="118">
        <v>10179846</v>
      </c>
      <c r="B1486" s="119">
        <v>42388</v>
      </c>
      <c r="C1486" s="125" t="s">
        <v>65</v>
      </c>
      <c r="D1486" s="120" t="s">
        <v>2439</v>
      </c>
      <c r="E1486" s="120" t="s">
        <v>2434</v>
      </c>
      <c r="F1486" s="125" t="s">
        <v>17664</v>
      </c>
      <c r="G1486" s="121" t="s">
        <v>9504</v>
      </c>
      <c r="H1486" s="122" t="s">
        <v>7695</v>
      </c>
      <c r="I1486" s="120">
        <v>401.6</v>
      </c>
      <c r="J1486" s="120" t="s">
        <v>109</v>
      </c>
      <c r="K1486" s="123">
        <v>6780.3</v>
      </c>
      <c r="L1486" s="124" t="s">
        <v>17283</v>
      </c>
      <c r="M1486" s="120" t="s">
        <v>2442</v>
      </c>
      <c r="N1486" s="120" t="s">
        <v>4301</v>
      </c>
      <c r="O1486" s="125"/>
    </row>
    <row r="1487" spans="1:15" ht="13.05" customHeight="1">
      <c r="A1487" s="118">
        <v>10180717</v>
      </c>
      <c r="B1487" s="119">
        <v>42388</v>
      </c>
      <c r="C1487" s="125" t="s">
        <v>65</v>
      </c>
      <c r="D1487" s="120" t="s">
        <v>2450</v>
      </c>
      <c r="E1487" s="120" t="s">
        <v>1921</v>
      </c>
      <c r="F1487" s="125" t="s">
        <v>17664</v>
      </c>
      <c r="G1487" s="121" t="s">
        <v>9504</v>
      </c>
      <c r="H1487" s="122" t="s">
        <v>7695</v>
      </c>
      <c r="I1487" s="120">
        <v>401.6</v>
      </c>
      <c r="J1487" s="120" t="s">
        <v>4300</v>
      </c>
      <c r="K1487" s="123">
        <v>5339</v>
      </c>
      <c r="L1487" s="124" t="s">
        <v>17283</v>
      </c>
      <c r="M1487" s="120" t="s">
        <v>2417</v>
      </c>
      <c r="N1487" s="120" t="s">
        <v>4301</v>
      </c>
      <c r="O1487" s="125"/>
    </row>
    <row r="1488" spans="1:15" ht="13.05" customHeight="1">
      <c r="A1488" s="118">
        <v>10180718</v>
      </c>
      <c r="B1488" s="119">
        <v>42388</v>
      </c>
      <c r="C1488" s="125" t="s">
        <v>65</v>
      </c>
      <c r="D1488" s="120" t="s">
        <v>2453</v>
      </c>
      <c r="E1488" s="120" t="s">
        <v>2454</v>
      </c>
      <c r="F1488" s="125" t="s">
        <v>17664</v>
      </c>
      <c r="G1488" s="121" t="s">
        <v>9504</v>
      </c>
      <c r="H1488" s="122" t="s">
        <v>7695</v>
      </c>
      <c r="I1488" s="120">
        <v>401.6</v>
      </c>
      <c r="J1488" s="120" t="s">
        <v>109</v>
      </c>
      <c r="K1488" s="123">
        <v>5599</v>
      </c>
      <c r="L1488" s="124" t="s">
        <v>17283</v>
      </c>
      <c r="M1488" s="120" t="s">
        <v>2455</v>
      </c>
      <c r="N1488" s="120" t="s">
        <v>4301</v>
      </c>
      <c r="O1488" s="125"/>
    </row>
    <row r="1489" spans="1:15" ht="13.05" customHeight="1">
      <c r="A1489" s="118">
        <v>10180719</v>
      </c>
      <c r="B1489" s="119">
        <v>42388</v>
      </c>
      <c r="C1489" s="125" t="s">
        <v>65</v>
      </c>
      <c r="D1489" s="120" t="s">
        <v>685</v>
      </c>
      <c r="E1489" s="120" t="s">
        <v>17661</v>
      </c>
      <c r="F1489" s="125" t="s">
        <v>17664</v>
      </c>
      <c r="G1489" s="121" t="s">
        <v>9510</v>
      </c>
      <c r="H1489" s="122" t="s">
        <v>17503</v>
      </c>
      <c r="I1489" s="120" t="s">
        <v>390</v>
      </c>
      <c r="J1489" s="120" t="s">
        <v>4798</v>
      </c>
      <c r="K1489" s="123">
        <v>11673.44</v>
      </c>
      <c r="L1489" s="124" t="s">
        <v>17277</v>
      </c>
      <c r="M1489" s="120" t="s">
        <v>2458</v>
      </c>
      <c r="N1489" s="120" t="s">
        <v>4301</v>
      </c>
      <c r="O1489" s="125"/>
    </row>
    <row r="1490" spans="1:15" ht="14.4" customHeight="1">
      <c r="A1490" s="118">
        <v>10180836</v>
      </c>
      <c r="B1490" s="119">
        <v>42388</v>
      </c>
      <c r="C1490" s="125" t="s">
        <v>65</v>
      </c>
      <c r="D1490" s="120" t="s">
        <v>1420</v>
      </c>
      <c r="E1490" s="120" t="s">
        <v>1921</v>
      </c>
      <c r="F1490" s="125" t="s">
        <v>17664</v>
      </c>
      <c r="G1490" s="121" t="s">
        <v>10338</v>
      </c>
      <c r="H1490" s="122" t="s">
        <v>17605</v>
      </c>
      <c r="I1490" s="120" t="s">
        <v>110</v>
      </c>
      <c r="J1490" s="120" t="s">
        <v>7267</v>
      </c>
      <c r="K1490" s="123">
        <v>6097.87</v>
      </c>
      <c r="L1490" s="124" t="s">
        <v>17288</v>
      </c>
      <c r="M1490" s="120" t="s">
        <v>2467</v>
      </c>
      <c r="N1490" s="120" t="s">
        <v>4301</v>
      </c>
      <c r="O1490" s="125"/>
    </row>
    <row r="1491" spans="1:15" ht="14.4" customHeight="1">
      <c r="A1491" s="118">
        <v>10180837</v>
      </c>
      <c r="B1491" s="119">
        <v>42388</v>
      </c>
      <c r="C1491" s="125" t="s">
        <v>65</v>
      </c>
      <c r="D1491" s="120" t="s">
        <v>1420</v>
      </c>
      <c r="E1491" s="120" t="s">
        <v>17661</v>
      </c>
      <c r="F1491" s="125" t="s">
        <v>17664</v>
      </c>
      <c r="G1491" s="121" t="s">
        <v>9780</v>
      </c>
      <c r="H1491" s="122" t="s">
        <v>17553</v>
      </c>
      <c r="I1491" s="120">
        <v>3.9999999999999999E-60</v>
      </c>
      <c r="J1491" s="120" t="s">
        <v>4802</v>
      </c>
      <c r="K1491" s="123">
        <v>6097.87</v>
      </c>
      <c r="L1491" s="124" t="s">
        <v>17280</v>
      </c>
      <c r="M1491" s="120" t="s">
        <v>2469</v>
      </c>
      <c r="N1491" s="120" t="s">
        <v>4301</v>
      </c>
      <c r="O1491" s="125"/>
    </row>
    <row r="1492" spans="1:15" ht="14.4" customHeight="1">
      <c r="A1492" s="118">
        <v>10180839</v>
      </c>
      <c r="B1492" s="119">
        <v>42388</v>
      </c>
      <c r="C1492" s="125" t="s">
        <v>65</v>
      </c>
      <c r="D1492" s="120" t="s">
        <v>2470</v>
      </c>
      <c r="E1492" s="120" t="s">
        <v>17661</v>
      </c>
      <c r="F1492" s="125" t="s">
        <v>17664</v>
      </c>
      <c r="G1492" s="121" t="s">
        <v>9504</v>
      </c>
      <c r="H1492" s="122" t="s">
        <v>7695</v>
      </c>
      <c r="I1492" s="120">
        <v>401.34</v>
      </c>
      <c r="J1492" s="120" t="s">
        <v>4297</v>
      </c>
      <c r="K1492" s="123">
        <v>1532</v>
      </c>
      <c r="L1492" s="124" t="s">
        <v>17271</v>
      </c>
      <c r="M1492" s="120" t="s">
        <v>2471</v>
      </c>
      <c r="N1492" s="120" t="s">
        <v>4295</v>
      </c>
      <c r="O1492" s="125"/>
    </row>
    <row r="1493" spans="1:15" ht="13.05" customHeight="1">
      <c r="A1493" s="118">
        <v>10180898</v>
      </c>
      <c r="B1493" s="119">
        <v>42388</v>
      </c>
      <c r="C1493" s="125" t="s">
        <v>65</v>
      </c>
      <c r="D1493" s="120" t="s">
        <v>2473</v>
      </c>
      <c r="E1493" s="120">
        <v>8500</v>
      </c>
      <c r="F1493" s="125" t="s">
        <v>3800</v>
      </c>
      <c r="G1493" s="121" t="s">
        <v>9504</v>
      </c>
      <c r="H1493" s="122" t="s">
        <v>7695</v>
      </c>
      <c r="I1493" s="120" t="s">
        <v>272</v>
      </c>
      <c r="J1493" s="120" t="s">
        <v>4742</v>
      </c>
      <c r="K1493" s="123">
        <v>1274.0999999999999</v>
      </c>
      <c r="L1493" s="124" t="s">
        <v>17290</v>
      </c>
      <c r="M1493" s="120" t="s">
        <v>2475</v>
      </c>
      <c r="N1493" s="120" t="s">
        <v>4281</v>
      </c>
      <c r="O1493" s="125"/>
    </row>
    <row r="1494" spans="1:15" ht="13.05" customHeight="1">
      <c r="A1494" s="118">
        <v>10180899</v>
      </c>
      <c r="B1494" s="119">
        <v>42388</v>
      </c>
      <c r="C1494" s="125" t="s">
        <v>65</v>
      </c>
      <c r="D1494" s="120" t="s">
        <v>2473</v>
      </c>
      <c r="E1494" s="120">
        <v>8500</v>
      </c>
      <c r="F1494" s="125" t="s">
        <v>3800</v>
      </c>
      <c r="G1494" s="121" t="s">
        <v>9504</v>
      </c>
      <c r="H1494" s="122" t="s">
        <v>7695</v>
      </c>
      <c r="I1494" s="120" t="s">
        <v>272</v>
      </c>
      <c r="J1494" s="120" t="s">
        <v>4742</v>
      </c>
      <c r="K1494" s="123">
        <v>1274.0999999999999</v>
      </c>
      <c r="L1494" s="124" t="s">
        <v>17290</v>
      </c>
      <c r="M1494" s="120" t="s">
        <v>2477</v>
      </c>
      <c r="N1494" s="120" t="s">
        <v>4281</v>
      </c>
      <c r="O1494" s="125"/>
    </row>
    <row r="1495" spans="1:15" ht="13.05" customHeight="1">
      <c r="A1495" s="118">
        <v>10180900</v>
      </c>
      <c r="B1495" s="119">
        <v>42388</v>
      </c>
      <c r="C1495" s="125" t="s">
        <v>65</v>
      </c>
      <c r="D1495" s="120" t="s">
        <v>2473</v>
      </c>
      <c r="E1495" s="120">
        <v>8500</v>
      </c>
      <c r="F1495" s="125" t="s">
        <v>3800</v>
      </c>
      <c r="G1495" s="121" t="s">
        <v>9504</v>
      </c>
      <c r="H1495" s="122" t="s">
        <v>7695</v>
      </c>
      <c r="I1495" s="120" t="s">
        <v>11728</v>
      </c>
      <c r="J1495" s="120" t="s">
        <v>109</v>
      </c>
      <c r="K1495" s="123">
        <v>1274.0999999999999</v>
      </c>
      <c r="L1495" s="124" t="s">
        <v>17282</v>
      </c>
      <c r="M1495" s="120" t="s">
        <v>2478</v>
      </c>
      <c r="N1495" s="120" t="s">
        <v>4281</v>
      </c>
      <c r="O1495" s="125"/>
    </row>
    <row r="1496" spans="1:15" ht="13.05" customHeight="1">
      <c r="A1496" s="118">
        <v>10180901</v>
      </c>
      <c r="B1496" s="119">
        <v>42388</v>
      </c>
      <c r="C1496" s="125" t="s">
        <v>65</v>
      </c>
      <c r="D1496" s="120" t="s">
        <v>2473</v>
      </c>
      <c r="E1496" s="120" t="s">
        <v>17661</v>
      </c>
      <c r="F1496" s="125" t="s">
        <v>3800</v>
      </c>
      <c r="G1496" s="121" t="s">
        <v>9504</v>
      </c>
      <c r="H1496" s="122" t="s">
        <v>7695</v>
      </c>
      <c r="I1496" s="120" t="s">
        <v>272</v>
      </c>
      <c r="J1496" s="120" t="s">
        <v>4299</v>
      </c>
      <c r="K1496" s="123">
        <v>1274.0999999999999</v>
      </c>
      <c r="L1496" s="124" t="s">
        <v>17290</v>
      </c>
      <c r="M1496" s="120" t="s">
        <v>2479</v>
      </c>
      <c r="N1496" s="120" t="s">
        <v>4281</v>
      </c>
      <c r="O1496" s="125"/>
    </row>
    <row r="1497" spans="1:15" ht="13.05" customHeight="1">
      <c r="A1497" s="118">
        <v>10180902</v>
      </c>
      <c r="B1497" s="119">
        <v>42388</v>
      </c>
      <c r="C1497" s="125" t="s">
        <v>65</v>
      </c>
      <c r="D1497" s="120" t="s">
        <v>2473</v>
      </c>
      <c r="E1497" s="120">
        <v>8500</v>
      </c>
      <c r="F1497" s="125" t="s">
        <v>3800</v>
      </c>
      <c r="G1497" s="121" t="s">
        <v>9510</v>
      </c>
      <c r="H1497" s="122" t="s">
        <v>17503</v>
      </c>
      <c r="I1497" s="120" t="s">
        <v>272</v>
      </c>
      <c r="J1497" s="120" t="s">
        <v>109</v>
      </c>
      <c r="K1497" s="123">
        <v>1274.0999999999999</v>
      </c>
      <c r="L1497" s="124" t="s">
        <v>17290</v>
      </c>
      <c r="M1497" s="120" t="s">
        <v>2480</v>
      </c>
      <c r="N1497" s="120" t="s">
        <v>4281</v>
      </c>
      <c r="O1497" s="125"/>
    </row>
    <row r="1498" spans="1:15" ht="13.05" customHeight="1">
      <c r="A1498" s="118">
        <v>10180903</v>
      </c>
      <c r="B1498" s="119">
        <v>42388</v>
      </c>
      <c r="C1498" s="125" t="s">
        <v>65</v>
      </c>
      <c r="D1498" s="120" t="s">
        <v>2473</v>
      </c>
      <c r="E1498" s="120" t="s">
        <v>17661</v>
      </c>
      <c r="F1498" s="125" t="s">
        <v>3800</v>
      </c>
      <c r="G1498" s="121" t="s">
        <v>9504</v>
      </c>
      <c r="H1498" s="122" t="s">
        <v>7695</v>
      </c>
      <c r="I1498" s="120" t="s">
        <v>272</v>
      </c>
      <c r="J1498" s="120" t="s">
        <v>4299</v>
      </c>
      <c r="K1498" s="123">
        <v>1274.0999999999999</v>
      </c>
      <c r="L1498" s="124" t="s">
        <v>17290</v>
      </c>
      <c r="M1498" s="120" t="s">
        <v>2481</v>
      </c>
      <c r="N1498" s="120" t="s">
        <v>4281</v>
      </c>
      <c r="O1498" s="125"/>
    </row>
    <row r="1499" spans="1:15" ht="13.05" customHeight="1">
      <c r="A1499" s="118">
        <v>10180904</v>
      </c>
      <c r="B1499" s="119">
        <v>42388</v>
      </c>
      <c r="C1499" s="125" t="s">
        <v>65</v>
      </c>
      <c r="D1499" s="120" t="s">
        <v>2473</v>
      </c>
      <c r="E1499" s="120">
        <v>8500</v>
      </c>
      <c r="F1499" s="125" t="s">
        <v>3800</v>
      </c>
      <c r="G1499" s="121" t="s">
        <v>9510</v>
      </c>
      <c r="H1499" s="122" t="s">
        <v>17503</v>
      </c>
      <c r="I1499" s="120" t="s">
        <v>110</v>
      </c>
      <c r="J1499" s="120" t="s">
        <v>110</v>
      </c>
      <c r="K1499" s="123">
        <v>1274.0999999999999</v>
      </c>
      <c r="L1499" s="124" t="s">
        <v>17273</v>
      </c>
      <c r="M1499" s="120" t="s">
        <v>2482</v>
      </c>
      <c r="N1499" s="120" t="s">
        <v>4281</v>
      </c>
      <c r="O1499" s="125"/>
    </row>
    <row r="1500" spans="1:15" ht="13.05" customHeight="1">
      <c r="A1500" s="118">
        <v>10180905</v>
      </c>
      <c r="B1500" s="119">
        <v>42388</v>
      </c>
      <c r="C1500" s="125" t="s">
        <v>65</v>
      </c>
      <c r="D1500" s="120" t="s">
        <v>2483</v>
      </c>
      <c r="E1500" s="120" t="s">
        <v>17661</v>
      </c>
      <c r="F1500" s="125" t="s">
        <v>3800</v>
      </c>
      <c r="G1500" s="121" t="s">
        <v>9504</v>
      </c>
      <c r="H1500" s="122" t="s">
        <v>7695</v>
      </c>
      <c r="I1500" s="120" t="s">
        <v>272</v>
      </c>
      <c r="J1500" s="120" t="s">
        <v>4299</v>
      </c>
      <c r="K1500" s="123">
        <v>1274.0999999999999</v>
      </c>
      <c r="L1500" s="124" t="s">
        <v>17290</v>
      </c>
      <c r="M1500" s="120" t="s">
        <v>2484</v>
      </c>
      <c r="N1500" s="120" t="s">
        <v>4281</v>
      </c>
      <c r="O1500" s="125"/>
    </row>
    <row r="1501" spans="1:15" ht="13.05" customHeight="1">
      <c r="A1501" s="118">
        <v>10180906</v>
      </c>
      <c r="B1501" s="119">
        <v>42388</v>
      </c>
      <c r="C1501" s="125" t="s">
        <v>65</v>
      </c>
      <c r="D1501" s="120" t="s">
        <v>2473</v>
      </c>
      <c r="E1501" s="120" t="s">
        <v>17661</v>
      </c>
      <c r="F1501" s="125" t="s">
        <v>3800</v>
      </c>
      <c r="G1501" s="121" t="s">
        <v>9504</v>
      </c>
      <c r="H1501" s="122" t="s">
        <v>7695</v>
      </c>
      <c r="I1501" s="120" t="s">
        <v>272</v>
      </c>
      <c r="J1501" s="120" t="s">
        <v>4299</v>
      </c>
      <c r="K1501" s="123">
        <v>1274.0999999999999</v>
      </c>
      <c r="L1501" s="124" t="s">
        <v>17290</v>
      </c>
      <c r="M1501" s="120" t="s">
        <v>2485</v>
      </c>
      <c r="N1501" s="120" t="s">
        <v>4281</v>
      </c>
      <c r="O1501" s="125"/>
    </row>
    <row r="1502" spans="1:15" ht="13.05" customHeight="1">
      <c r="A1502" s="118">
        <v>10180907</v>
      </c>
      <c r="B1502" s="119">
        <v>42388</v>
      </c>
      <c r="C1502" s="125" t="s">
        <v>65</v>
      </c>
      <c r="D1502" s="120" t="s">
        <v>2473</v>
      </c>
      <c r="E1502" s="120">
        <v>8500</v>
      </c>
      <c r="F1502" s="125" t="s">
        <v>3800</v>
      </c>
      <c r="G1502" s="121" t="s">
        <v>9504</v>
      </c>
      <c r="H1502" s="122" t="s">
        <v>7695</v>
      </c>
      <c r="I1502" s="120" t="s">
        <v>2032</v>
      </c>
      <c r="J1502" s="120" t="s">
        <v>2032</v>
      </c>
      <c r="K1502" s="123">
        <v>1274.0999999999999</v>
      </c>
      <c r="L1502" s="124" t="s">
        <v>17273</v>
      </c>
      <c r="M1502" s="120" t="s">
        <v>2486</v>
      </c>
      <c r="N1502" s="120" t="s">
        <v>4281</v>
      </c>
      <c r="O1502" s="125"/>
    </row>
    <row r="1503" spans="1:15" ht="13.05" customHeight="1">
      <c r="A1503" s="118">
        <v>10180908</v>
      </c>
      <c r="B1503" s="119">
        <v>42388</v>
      </c>
      <c r="C1503" s="125" t="s">
        <v>65</v>
      </c>
      <c r="D1503" s="120" t="s">
        <v>2473</v>
      </c>
      <c r="E1503" s="120" t="s">
        <v>17661</v>
      </c>
      <c r="F1503" s="125" t="s">
        <v>3800</v>
      </c>
      <c r="G1503" s="121" t="s">
        <v>9504</v>
      </c>
      <c r="H1503" s="122" t="s">
        <v>7695</v>
      </c>
      <c r="I1503" s="120" t="s">
        <v>272</v>
      </c>
      <c r="J1503" s="120" t="s">
        <v>4299</v>
      </c>
      <c r="K1503" s="123">
        <v>1274.0999999999999</v>
      </c>
      <c r="L1503" s="124" t="s">
        <v>17290</v>
      </c>
      <c r="M1503" s="120" t="s">
        <v>2487</v>
      </c>
      <c r="N1503" s="120" t="s">
        <v>4281</v>
      </c>
      <c r="O1503" s="125"/>
    </row>
    <row r="1504" spans="1:15" ht="13.05" customHeight="1">
      <c r="A1504" s="118">
        <v>10180909</v>
      </c>
      <c r="B1504" s="119">
        <v>42388</v>
      </c>
      <c r="C1504" s="125" t="s">
        <v>65</v>
      </c>
      <c r="D1504" s="120" t="s">
        <v>2473</v>
      </c>
      <c r="E1504" s="120">
        <v>8500</v>
      </c>
      <c r="F1504" s="125" t="s">
        <v>3800</v>
      </c>
      <c r="G1504" s="121" t="s">
        <v>9504</v>
      </c>
      <c r="H1504" s="122" t="s">
        <v>7695</v>
      </c>
      <c r="I1504" s="120" t="s">
        <v>110</v>
      </c>
      <c r="J1504" s="120" t="s">
        <v>2032</v>
      </c>
      <c r="K1504" s="123">
        <v>1274.0999999999999</v>
      </c>
      <c r="L1504" s="124" t="s">
        <v>17273</v>
      </c>
      <c r="M1504" s="120" t="s">
        <v>2488</v>
      </c>
      <c r="N1504" s="120" t="s">
        <v>4281</v>
      </c>
      <c r="O1504" s="125"/>
    </row>
    <row r="1505" spans="1:15" ht="13.05" customHeight="1">
      <c r="A1505" s="118">
        <v>10180910</v>
      </c>
      <c r="B1505" s="119">
        <v>42388</v>
      </c>
      <c r="C1505" s="125" t="s">
        <v>65</v>
      </c>
      <c r="D1505" s="120" t="s">
        <v>2473</v>
      </c>
      <c r="E1505" s="120" t="s">
        <v>17661</v>
      </c>
      <c r="F1505" s="125" t="s">
        <v>3800</v>
      </c>
      <c r="G1505" s="121" t="s">
        <v>9504</v>
      </c>
      <c r="H1505" s="122" t="s">
        <v>7695</v>
      </c>
      <c r="I1505" s="120" t="s">
        <v>272</v>
      </c>
      <c r="J1505" s="120" t="s">
        <v>4299</v>
      </c>
      <c r="K1505" s="123">
        <v>1274.0999999999999</v>
      </c>
      <c r="L1505" s="124" t="s">
        <v>17290</v>
      </c>
      <c r="M1505" s="120" t="s">
        <v>2489</v>
      </c>
      <c r="N1505" s="120" t="s">
        <v>4281</v>
      </c>
      <c r="O1505" s="125"/>
    </row>
    <row r="1506" spans="1:15" ht="13.05" customHeight="1">
      <c r="A1506" s="118">
        <v>10180911</v>
      </c>
      <c r="B1506" s="119">
        <v>42388</v>
      </c>
      <c r="C1506" s="125" t="s">
        <v>65</v>
      </c>
      <c r="D1506" s="120" t="s">
        <v>2473</v>
      </c>
      <c r="E1506" s="120">
        <v>8500</v>
      </c>
      <c r="F1506" s="125" t="s">
        <v>3800</v>
      </c>
      <c r="G1506" s="121" t="s">
        <v>10141</v>
      </c>
      <c r="H1506" s="122" t="s">
        <v>16742</v>
      </c>
      <c r="I1506" s="120" t="s">
        <v>272</v>
      </c>
      <c r="J1506" s="120" t="s">
        <v>110</v>
      </c>
      <c r="K1506" s="123">
        <v>1274.0999999999999</v>
      </c>
      <c r="L1506" s="124" t="s">
        <v>17284</v>
      </c>
      <c r="M1506" s="120" t="s">
        <v>2490</v>
      </c>
      <c r="N1506" s="120" t="s">
        <v>4281</v>
      </c>
      <c r="O1506" s="125"/>
    </row>
    <row r="1507" spans="1:15" ht="13.05" customHeight="1">
      <c r="A1507" s="118">
        <v>10180912</v>
      </c>
      <c r="B1507" s="119">
        <v>42388</v>
      </c>
      <c r="C1507" s="125" t="s">
        <v>65</v>
      </c>
      <c r="D1507" s="120" t="s">
        <v>2473</v>
      </c>
      <c r="E1507" s="120" t="s">
        <v>2491</v>
      </c>
      <c r="F1507" s="125" t="s">
        <v>3800</v>
      </c>
      <c r="G1507" s="121" t="s">
        <v>9504</v>
      </c>
      <c r="H1507" s="122" t="s">
        <v>7695</v>
      </c>
      <c r="I1507" s="120" t="s">
        <v>272</v>
      </c>
      <c r="J1507" s="120" t="s">
        <v>4742</v>
      </c>
      <c r="K1507" s="123">
        <v>1274.0999999999999</v>
      </c>
      <c r="L1507" s="124" t="s">
        <v>17290</v>
      </c>
      <c r="M1507" s="120" t="s">
        <v>2492</v>
      </c>
      <c r="N1507" s="120" t="s">
        <v>4281</v>
      </c>
      <c r="O1507" s="125"/>
    </row>
    <row r="1508" spans="1:15" ht="13.05" customHeight="1">
      <c r="A1508" s="118">
        <v>10180913</v>
      </c>
      <c r="B1508" s="119">
        <v>42388</v>
      </c>
      <c r="C1508" s="125" t="s">
        <v>65</v>
      </c>
      <c r="D1508" s="120" t="s">
        <v>2473</v>
      </c>
      <c r="E1508" s="120" t="s">
        <v>17661</v>
      </c>
      <c r="F1508" s="125" t="s">
        <v>3800</v>
      </c>
      <c r="G1508" s="121" t="s">
        <v>9504</v>
      </c>
      <c r="H1508" s="122" t="s">
        <v>7695</v>
      </c>
      <c r="I1508" s="120" t="s">
        <v>272</v>
      </c>
      <c r="J1508" s="120" t="s">
        <v>4299</v>
      </c>
      <c r="K1508" s="123">
        <v>1274.0999999999999</v>
      </c>
      <c r="L1508" s="124" t="s">
        <v>17290</v>
      </c>
      <c r="M1508" s="120" t="s">
        <v>2493</v>
      </c>
      <c r="N1508" s="120" t="s">
        <v>4281</v>
      </c>
      <c r="O1508" s="125"/>
    </row>
    <row r="1509" spans="1:15" ht="13.05" customHeight="1">
      <c r="A1509" s="118">
        <v>10180914</v>
      </c>
      <c r="B1509" s="119">
        <v>42388</v>
      </c>
      <c r="C1509" s="125" t="s">
        <v>65</v>
      </c>
      <c r="D1509" s="120" t="s">
        <v>2494</v>
      </c>
      <c r="E1509" s="120">
        <v>8500</v>
      </c>
      <c r="F1509" s="125" t="s">
        <v>3800</v>
      </c>
      <c r="G1509" s="121" t="s">
        <v>10141</v>
      </c>
      <c r="H1509" s="122" t="s">
        <v>16742</v>
      </c>
      <c r="I1509" s="120" t="s">
        <v>272</v>
      </c>
      <c r="J1509" s="120" t="s">
        <v>110</v>
      </c>
      <c r="K1509" s="123">
        <v>1274.0999999999999</v>
      </c>
      <c r="L1509" s="124" t="s">
        <v>17284</v>
      </c>
      <c r="M1509" s="120" t="s">
        <v>2495</v>
      </c>
      <c r="N1509" s="120" t="s">
        <v>4281</v>
      </c>
      <c r="O1509" s="125"/>
    </row>
    <row r="1510" spans="1:15" ht="13.05" customHeight="1">
      <c r="A1510" s="118">
        <v>10180915</v>
      </c>
      <c r="B1510" s="119">
        <v>42388</v>
      </c>
      <c r="C1510" s="125" t="s">
        <v>65</v>
      </c>
      <c r="D1510" s="120" t="s">
        <v>2473</v>
      </c>
      <c r="E1510" s="120" t="s">
        <v>17661</v>
      </c>
      <c r="F1510" s="125" t="s">
        <v>3800</v>
      </c>
      <c r="G1510" s="121" t="s">
        <v>9504</v>
      </c>
      <c r="H1510" s="122" t="s">
        <v>7695</v>
      </c>
      <c r="I1510" s="120" t="s">
        <v>272</v>
      </c>
      <c r="J1510" s="120" t="s">
        <v>4299</v>
      </c>
      <c r="K1510" s="123">
        <v>1274.0999999999999</v>
      </c>
      <c r="L1510" s="124" t="s">
        <v>17290</v>
      </c>
      <c r="M1510" s="120" t="s">
        <v>2496</v>
      </c>
      <c r="N1510" s="120" t="s">
        <v>4281</v>
      </c>
      <c r="O1510" s="125"/>
    </row>
    <row r="1511" spans="1:15" ht="13.05" customHeight="1">
      <c r="A1511" s="118">
        <v>10180916</v>
      </c>
      <c r="B1511" s="119">
        <v>42388</v>
      </c>
      <c r="C1511" s="125" t="s">
        <v>65</v>
      </c>
      <c r="D1511" s="120" t="s">
        <v>2473</v>
      </c>
      <c r="E1511" s="120" t="s">
        <v>17661</v>
      </c>
      <c r="F1511" s="125" t="s">
        <v>3800</v>
      </c>
      <c r="G1511" s="121" t="s">
        <v>9504</v>
      </c>
      <c r="H1511" s="122" t="s">
        <v>7695</v>
      </c>
      <c r="I1511" s="120" t="s">
        <v>272</v>
      </c>
      <c r="J1511" s="120" t="s">
        <v>4299</v>
      </c>
      <c r="K1511" s="123">
        <v>1274.0999999999999</v>
      </c>
      <c r="L1511" s="124" t="s">
        <v>17290</v>
      </c>
      <c r="M1511" s="120" t="s">
        <v>2497</v>
      </c>
      <c r="N1511" s="120" t="s">
        <v>4281</v>
      </c>
      <c r="O1511" s="125"/>
    </row>
    <row r="1512" spans="1:15" ht="13.05" customHeight="1">
      <c r="A1512" s="118">
        <v>10180917</v>
      </c>
      <c r="B1512" s="119">
        <v>42388</v>
      </c>
      <c r="C1512" s="125" t="s">
        <v>65</v>
      </c>
      <c r="D1512" s="120" t="s">
        <v>2473</v>
      </c>
      <c r="E1512" s="120">
        <v>8500</v>
      </c>
      <c r="F1512" s="125" t="s">
        <v>3800</v>
      </c>
      <c r="G1512" s="121" t="s">
        <v>10114</v>
      </c>
      <c r="H1512" s="122" t="s">
        <v>17454</v>
      </c>
      <c r="I1512" s="120" t="s">
        <v>272</v>
      </c>
      <c r="J1512" s="120" t="s">
        <v>272</v>
      </c>
      <c r="K1512" s="123">
        <v>1274.0999999999999</v>
      </c>
      <c r="L1512" s="124" t="s">
        <v>17290</v>
      </c>
      <c r="M1512" s="120" t="s">
        <v>2499</v>
      </c>
      <c r="N1512" s="120" t="s">
        <v>4281</v>
      </c>
      <c r="O1512" s="125"/>
    </row>
    <row r="1513" spans="1:15" ht="13.05" customHeight="1">
      <c r="A1513" s="118">
        <v>10181165</v>
      </c>
      <c r="B1513" s="119">
        <v>42388</v>
      </c>
      <c r="C1513" s="125" t="s">
        <v>65</v>
      </c>
      <c r="D1513" s="120" t="s">
        <v>2506</v>
      </c>
      <c r="E1513" s="120" t="s">
        <v>17661</v>
      </c>
      <c r="F1513" s="125" t="s">
        <v>17664</v>
      </c>
      <c r="G1513" s="121" t="s">
        <v>9504</v>
      </c>
      <c r="H1513" s="122" t="s">
        <v>7695</v>
      </c>
      <c r="I1513" s="120" t="s">
        <v>110</v>
      </c>
      <c r="J1513" s="120" t="s">
        <v>4594</v>
      </c>
      <c r="K1513" s="123">
        <v>1026.3800000000001</v>
      </c>
      <c r="L1513" s="124" t="s">
        <v>17288</v>
      </c>
      <c r="M1513" s="120" t="s">
        <v>2507</v>
      </c>
      <c r="N1513" s="120" t="s">
        <v>4281</v>
      </c>
      <c r="O1513" s="125"/>
    </row>
    <row r="1514" spans="1:15" ht="13.05" customHeight="1">
      <c r="A1514" s="118">
        <v>10181166</v>
      </c>
      <c r="B1514" s="119">
        <v>42388</v>
      </c>
      <c r="C1514" s="125" t="s">
        <v>65</v>
      </c>
      <c r="D1514" s="120" t="s">
        <v>2506</v>
      </c>
      <c r="E1514" s="120" t="s">
        <v>17661</v>
      </c>
      <c r="F1514" s="125" t="s">
        <v>17664</v>
      </c>
      <c r="G1514" s="121" t="s">
        <v>9504</v>
      </c>
      <c r="H1514" s="122" t="s">
        <v>7695</v>
      </c>
      <c r="I1514" s="120" t="s">
        <v>11725</v>
      </c>
      <c r="J1514" s="120" t="s">
        <v>4299</v>
      </c>
      <c r="K1514" s="123">
        <v>1026.3800000000001</v>
      </c>
      <c r="L1514" s="124" t="s">
        <v>17283</v>
      </c>
      <c r="M1514" s="120" t="s">
        <v>2509</v>
      </c>
      <c r="N1514" s="120" t="s">
        <v>4281</v>
      </c>
      <c r="O1514" s="125"/>
    </row>
    <row r="1515" spans="1:15" ht="13.05" customHeight="1">
      <c r="A1515" s="118">
        <v>10181167</v>
      </c>
      <c r="B1515" s="119">
        <v>42388</v>
      </c>
      <c r="C1515" s="125" t="s">
        <v>65</v>
      </c>
      <c r="D1515" s="120" t="s">
        <v>2506</v>
      </c>
      <c r="E1515" s="120" t="s">
        <v>17661</v>
      </c>
      <c r="F1515" s="125" t="s">
        <v>17664</v>
      </c>
      <c r="G1515" s="121" t="s">
        <v>11249</v>
      </c>
      <c r="H1515" s="122" t="s">
        <v>17499</v>
      </c>
      <c r="I1515" s="120" t="s">
        <v>110</v>
      </c>
      <c r="J1515" s="120" t="s">
        <v>110</v>
      </c>
      <c r="K1515" s="123">
        <v>1026.3800000000001</v>
      </c>
      <c r="L1515" s="124" t="s">
        <v>17300</v>
      </c>
      <c r="M1515" s="120" t="s">
        <v>2510</v>
      </c>
      <c r="N1515" s="120" t="s">
        <v>4281</v>
      </c>
      <c r="O1515" s="125"/>
    </row>
    <row r="1516" spans="1:15" ht="13.05" customHeight="1">
      <c r="A1516" s="118">
        <v>10181168</v>
      </c>
      <c r="B1516" s="119">
        <v>42388</v>
      </c>
      <c r="C1516" s="125" t="s">
        <v>65</v>
      </c>
      <c r="D1516" s="120" t="s">
        <v>2511</v>
      </c>
      <c r="E1516" s="120" t="s">
        <v>17661</v>
      </c>
      <c r="F1516" s="125" t="s">
        <v>17664</v>
      </c>
      <c r="G1516" s="121" t="s">
        <v>10210</v>
      </c>
      <c r="H1516" s="122" t="s">
        <v>17410</v>
      </c>
      <c r="I1516" s="120" t="s">
        <v>110</v>
      </c>
      <c r="J1516" s="120" t="s">
        <v>4299</v>
      </c>
      <c r="K1516" s="123">
        <v>1026.3800000000001</v>
      </c>
      <c r="L1516" s="124" t="s">
        <v>17303</v>
      </c>
      <c r="M1516" s="120" t="s">
        <v>2512</v>
      </c>
      <c r="N1516" s="120" t="s">
        <v>4281</v>
      </c>
      <c r="O1516" s="125"/>
    </row>
    <row r="1517" spans="1:15" ht="13.05" customHeight="1">
      <c r="A1517" s="118">
        <v>10181210</v>
      </c>
      <c r="B1517" s="119">
        <v>42388</v>
      </c>
      <c r="C1517" s="125" t="s">
        <v>65</v>
      </c>
      <c r="D1517" s="120" t="s">
        <v>2513</v>
      </c>
      <c r="E1517" s="120" t="s">
        <v>7794</v>
      </c>
      <c r="F1517" s="125" t="s">
        <v>3800</v>
      </c>
      <c r="G1517" s="121" t="s">
        <v>10029</v>
      </c>
      <c r="H1517" s="122" t="s">
        <v>17566</v>
      </c>
      <c r="I1517" s="120" t="s">
        <v>272</v>
      </c>
      <c r="J1517" s="120" t="s">
        <v>272</v>
      </c>
      <c r="K1517" s="123">
        <v>3301.42</v>
      </c>
      <c r="L1517" s="124" t="s">
        <v>17284</v>
      </c>
      <c r="M1517" s="120" t="s">
        <v>8381</v>
      </c>
      <c r="N1517" s="120" t="s">
        <v>4281</v>
      </c>
      <c r="O1517" s="125"/>
    </row>
    <row r="1518" spans="1:15" ht="13.05" customHeight="1">
      <c r="A1518" s="118">
        <v>10181409</v>
      </c>
      <c r="B1518" s="119">
        <v>42388</v>
      </c>
      <c r="C1518" s="125" t="s">
        <v>65</v>
      </c>
      <c r="D1518" s="120" t="s">
        <v>1569</v>
      </c>
      <c r="E1518" s="120" t="s">
        <v>17661</v>
      </c>
      <c r="F1518" s="125" t="s">
        <v>17664</v>
      </c>
      <c r="G1518" s="121" t="s">
        <v>9504</v>
      </c>
      <c r="H1518" s="122" t="s">
        <v>7695</v>
      </c>
      <c r="I1518" s="120">
        <v>401.6</v>
      </c>
      <c r="J1518" s="120" t="s">
        <v>4299</v>
      </c>
      <c r="K1518" s="123">
        <v>5942.6</v>
      </c>
      <c r="L1518" s="124" t="s">
        <v>17282</v>
      </c>
      <c r="M1518" s="120" t="s">
        <v>2523</v>
      </c>
      <c r="N1518" s="120" t="s">
        <v>4281</v>
      </c>
      <c r="O1518" s="125"/>
    </row>
    <row r="1519" spans="1:15" ht="13.05" customHeight="1">
      <c r="A1519" s="118">
        <v>10181410</v>
      </c>
      <c r="B1519" s="119">
        <v>42388</v>
      </c>
      <c r="C1519" s="125" t="s">
        <v>65</v>
      </c>
      <c r="D1519" s="120" t="s">
        <v>1569</v>
      </c>
      <c r="E1519" s="120" t="s">
        <v>958</v>
      </c>
      <c r="F1519" s="125" t="s">
        <v>17664</v>
      </c>
      <c r="G1519" s="121" t="s">
        <v>10766</v>
      </c>
      <c r="H1519" s="122" t="s">
        <v>17634</v>
      </c>
      <c r="I1519" s="120" t="s">
        <v>110</v>
      </c>
      <c r="J1519" s="120" t="s">
        <v>390</v>
      </c>
      <c r="K1519" s="123">
        <v>5942.6</v>
      </c>
      <c r="L1519" s="124" t="s">
        <v>12825</v>
      </c>
      <c r="M1519" s="120" t="s">
        <v>2524</v>
      </c>
      <c r="N1519" s="120" t="s">
        <v>4281</v>
      </c>
      <c r="O1519" s="125"/>
    </row>
    <row r="1520" spans="1:15" ht="13.05" customHeight="1">
      <c r="A1520" s="118">
        <v>10181411</v>
      </c>
      <c r="B1520" s="119">
        <v>42388</v>
      </c>
      <c r="C1520" s="125" t="s">
        <v>65</v>
      </c>
      <c r="D1520" s="120" t="s">
        <v>1569</v>
      </c>
      <c r="E1520" s="120" t="s">
        <v>2150</v>
      </c>
      <c r="F1520" s="125" t="s">
        <v>17664</v>
      </c>
      <c r="G1520" s="121" t="s">
        <v>10372</v>
      </c>
      <c r="H1520" s="122" t="s">
        <v>17363</v>
      </c>
      <c r="I1520" s="120" t="s">
        <v>110</v>
      </c>
      <c r="J1520" s="120" t="s">
        <v>110</v>
      </c>
      <c r="K1520" s="123">
        <v>5942.6</v>
      </c>
      <c r="L1520" s="124" t="s">
        <v>17278</v>
      </c>
      <c r="M1520" s="120" t="s">
        <v>2525</v>
      </c>
      <c r="N1520" s="120" t="s">
        <v>4281</v>
      </c>
      <c r="O1520" s="125"/>
    </row>
    <row r="1521" spans="1:15" ht="13.05" customHeight="1">
      <c r="A1521" s="118">
        <v>10181412</v>
      </c>
      <c r="B1521" s="119">
        <v>42388</v>
      </c>
      <c r="C1521" s="125" t="s">
        <v>65</v>
      </c>
      <c r="D1521" s="120" t="s">
        <v>1569</v>
      </c>
      <c r="E1521" s="120" t="s">
        <v>958</v>
      </c>
      <c r="F1521" s="125" t="s">
        <v>17664</v>
      </c>
      <c r="G1521" s="121" t="s">
        <v>10374</v>
      </c>
      <c r="H1521" s="122" t="s">
        <v>16001</v>
      </c>
      <c r="I1521" s="120" t="s">
        <v>110</v>
      </c>
      <c r="J1521" s="120" t="s">
        <v>390</v>
      </c>
      <c r="K1521" s="123">
        <v>5942.6</v>
      </c>
      <c r="L1521" s="124" t="s">
        <v>12825</v>
      </c>
      <c r="M1521" s="120" t="s">
        <v>2526</v>
      </c>
      <c r="N1521" s="120" t="s">
        <v>4281</v>
      </c>
      <c r="O1521" s="125"/>
    </row>
    <row r="1522" spans="1:15" ht="13.05" customHeight="1">
      <c r="A1522" s="118">
        <v>10181413</v>
      </c>
      <c r="B1522" s="119">
        <v>42388</v>
      </c>
      <c r="C1522" s="125" t="s">
        <v>65</v>
      </c>
      <c r="D1522" s="120" t="s">
        <v>1569</v>
      </c>
      <c r="E1522" s="120" t="s">
        <v>958</v>
      </c>
      <c r="F1522" s="125" t="s">
        <v>17664</v>
      </c>
      <c r="G1522" s="121" t="s">
        <v>16320</v>
      </c>
      <c r="H1522" s="122" t="s">
        <v>17478</v>
      </c>
      <c r="I1522" s="120" t="s">
        <v>110</v>
      </c>
      <c r="J1522" s="120" t="s">
        <v>8358</v>
      </c>
      <c r="K1522" s="123">
        <v>5942.6</v>
      </c>
      <c r="L1522" s="124" t="s">
        <v>12825</v>
      </c>
      <c r="M1522" s="120" t="s">
        <v>2527</v>
      </c>
      <c r="N1522" s="120" t="s">
        <v>4281</v>
      </c>
      <c r="O1522" s="125"/>
    </row>
    <row r="1523" spans="1:15" ht="13.05" customHeight="1">
      <c r="A1523" s="118">
        <v>10181414</v>
      </c>
      <c r="B1523" s="119">
        <v>42388</v>
      </c>
      <c r="C1523" s="125" t="s">
        <v>65</v>
      </c>
      <c r="D1523" s="120" t="s">
        <v>1569</v>
      </c>
      <c r="E1523" s="120" t="s">
        <v>958</v>
      </c>
      <c r="F1523" s="125" t="s">
        <v>17664</v>
      </c>
      <c r="G1523" s="121" t="s">
        <v>10374</v>
      </c>
      <c r="H1523" s="122" t="s">
        <v>16001</v>
      </c>
      <c r="I1523" s="120" t="s">
        <v>12151</v>
      </c>
      <c r="J1523" s="120" t="s">
        <v>5544</v>
      </c>
      <c r="K1523" s="123">
        <v>5855.4</v>
      </c>
      <c r="L1523" s="124" t="s">
        <v>17284</v>
      </c>
      <c r="M1523" s="120" t="s">
        <v>2528</v>
      </c>
      <c r="N1523" s="120" t="s">
        <v>4281</v>
      </c>
      <c r="O1523" s="125"/>
    </row>
    <row r="1524" spans="1:15" ht="13.05" customHeight="1">
      <c r="A1524" s="118">
        <v>10181415</v>
      </c>
      <c r="B1524" s="119">
        <v>42388</v>
      </c>
      <c r="C1524" s="125" t="s">
        <v>65</v>
      </c>
      <c r="D1524" s="120" t="s">
        <v>685</v>
      </c>
      <c r="E1524" s="120" t="s">
        <v>17661</v>
      </c>
      <c r="F1524" s="125" t="s">
        <v>17664</v>
      </c>
      <c r="G1524" s="121" t="s">
        <v>9880</v>
      </c>
      <c r="H1524" s="122" t="s">
        <v>17428</v>
      </c>
      <c r="I1524" s="120" t="s">
        <v>110</v>
      </c>
      <c r="J1524" s="120" t="s">
        <v>4299</v>
      </c>
      <c r="K1524" s="123">
        <v>11673.44</v>
      </c>
      <c r="L1524" s="124" t="s">
        <v>12825</v>
      </c>
      <c r="M1524" s="120" t="s">
        <v>2529</v>
      </c>
      <c r="N1524" s="120" t="s">
        <v>4281</v>
      </c>
      <c r="O1524" s="125"/>
    </row>
    <row r="1525" spans="1:15" ht="13.05" customHeight="1">
      <c r="A1525" s="118">
        <v>10181569</v>
      </c>
      <c r="B1525" s="119">
        <v>42388</v>
      </c>
      <c r="C1525" s="125" t="s">
        <v>65</v>
      </c>
      <c r="D1525" s="120" t="s">
        <v>685</v>
      </c>
      <c r="E1525" s="120" t="s">
        <v>17661</v>
      </c>
      <c r="F1525" s="125" t="s">
        <v>17664</v>
      </c>
      <c r="G1525" s="121" t="s">
        <v>9880</v>
      </c>
      <c r="H1525" s="122" t="s">
        <v>17428</v>
      </c>
      <c r="I1525" s="120" t="s">
        <v>110</v>
      </c>
      <c r="J1525" s="120" t="s">
        <v>4299</v>
      </c>
      <c r="K1525" s="123">
        <v>11673.44</v>
      </c>
      <c r="L1525" s="124" t="s">
        <v>12825</v>
      </c>
      <c r="M1525" s="120" t="s">
        <v>2530</v>
      </c>
      <c r="N1525" s="120" t="s">
        <v>4281</v>
      </c>
      <c r="O1525" s="125"/>
    </row>
    <row r="1526" spans="1:15" ht="13.05" customHeight="1">
      <c r="A1526" s="118">
        <v>10181570</v>
      </c>
      <c r="B1526" s="119">
        <v>42388</v>
      </c>
      <c r="C1526" s="125" t="s">
        <v>65</v>
      </c>
      <c r="D1526" s="120" t="s">
        <v>423</v>
      </c>
      <c r="E1526" s="120" t="s">
        <v>17661</v>
      </c>
      <c r="F1526" s="125" t="s">
        <v>17664</v>
      </c>
      <c r="G1526" s="121" t="s">
        <v>10376</v>
      </c>
      <c r="H1526" s="122" t="s">
        <v>17508</v>
      </c>
      <c r="I1526" s="120" t="s">
        <v>110</v>
      </c>
      <c r="J1526" s="120" t="s">
        <v>110</v>
      </c>
      <c r="K1526" s="123">
        <v>2334.6799999999998</v>
      </c>
      <c r="L1526" s="124" t="s">
        <v>17284</v>
      </c>
      <c r="M1526" s="120" t="s">
        <v>2531</v>
      </c>
      <c r="N1526" s="120" t="s">
        <v>4281</v>
      </c>
      <c r="O1526" s="125"/>
    </row>
    <row r="1527" spans="1:15" ht="13.05" customHeight="1">
      <c r="A1527" s="118">
        <v>10181571</v>
      </c>
      <c r="B1527" s="119">
        <v>42388</v>
      </c>
      <c r="C1527" s="125" t="s">
        <v>65</v>
      </c>
      <c r="D1527" s="120" t="s">
        <v>423</v>
      </c>
      <c r="E1527" s="120" t="s">
        <v>17661</v>
      </c>
      <c r="F1527" s="125" t="s">
        <v>17664</v>
      </c>
      <c r="G1527" s="121" t="s">
        <v>9504</v>
      </c>
      <c r="H1527" s="122" t="s">
        <v>7695</v>
      </c>
      <c r="I1527" s="120">
        <v>401.6</v>
      </c>
      <c r="J1527" s="120" t="s">
        <v>109</v>
      </c>
      <c r="K1527" s="123">
        <v>2334.6799999999998</v>
      </c>
      <c r="L1527" s="124" t="s">
        <v>17282</v>
      </c>
      <c r="M1527" s="120" t="s">
        <v>2532</v>
      </c>
      <c r="N1527" s="120" t="s">
        <v>4281</v>
      </c>
      <c r="O1527" s="125"/>
    </row>
    <row r="1528" spans="1:15" ht="13.05" customHeight="1">
      <c r="A1528" s="118">
        <v>10181573</v>
      </c>
      <c r="B1528" s="119">
        <v>42388</v>
      </c>
      <c r="C1528" s="125" t="s">
        <v>65</v>
      </c>
      <c r="D1528" s="120" t="s">
        <v>423</v>
      </c>
      <c r="E1528" s="120" t="s">
        <v>17661</v>
      </c>
      <c r="F1528" s="125" t="s">
        <v>17664</v>
      </c>
      <c r="G1528" s="121" t="s">
        <v>9504</v>
      </c>
      <c r="H1528" s="122" t="s">
        <v>7695</v>
      </c>
      <c r="I1528" s="120">
        <v>401.6</v>
      </c>
      <c r="J1528" s="120" t="s">
        <v>109</v>
      </c>
      <c r="K1528" s="123">
        <v>2334.6799999999998</v>
      </c>
      <c r="L1528" s="124" t="s">
        <v>17282</v>
      </c>
      <c r="M1528" s="120" t="s">
        <v>2533</v>
      </c>
      <c r="N1528" s="120" t="s">
        <v>4281</v>
      </c>
      <c r="O1528" s="125"/>
    </row>
    <row r="1529" spans="1:15" ht="13.05" customHeight="1">
      <c r="A1529" s="118">
        <v>10181574</v>
      </c>
      <c r="B1529" s="119">
        <v>42388</v>
      </c>
      <c r="C1529" s="125" t="s">
        <v>65</v>
      </c>
      <c r="D1529" s="120" t="s">
        <v>423</v>
      </c>
      <c r="E1529" s="120" t="s">
        <v>1732</v>
      </c>
      <c r="F1529" s="125" t="s">
        <v>17664</v>
      </c>
      <c r="G1529" s="121" t="s">
        <v>10141</v>
      </c>
      <c r="H1529" s="122" t="s">
        <v>16742</v>
      </c>
      <c r="I1529" s="120" t="s">
        <v>110</v>
      </c>
      <c r="J1529" s="120" t="s">
        <v>110</v>
      </c>
      <c r="K1529" s="123">
        <v>2334.6799999999998</v>
      </c>
      <c r="L1529" s="124" t="s">
        <v>17284</v>
      </c>
      <c r="M1529" s="120" t="s">
        <v>2534</v>
      </c>
      <c r="N1529" s="120" t="s">
        <v>4281</v>
      </c>
      <c r="O1529" s="125"/>
    </row>
    <row r="1530" spans="1:15" ht="13.05" customHeight="1">
      <c r="A1530" s="118">
        <v>10181575</v>
      </c>
      <c r="B1530" s="119">
        <v>42388</v>
      </c>
      <c r="C1530" s="125" t="s">
        <v>65</v>
      </c>
      <c r="D1530" s="120" t="s">
        <v>423</v>
      </c>
      <c r="E1530" s="120" t="s">
        <v>1732</v>
      </c>
      <c r="F1530" s="125" t="s">
        <v>17664</v>
      </c>
      <c r="G1530" s="121" t="s">
        <v>10376</v>
      </c>
      <c r="H1530" s="122" t="s">
        <v>17508</v>
      </c>
      <c r="I1530" s="120" t="s">
        <v>110</v>
      </c>
      <c r="J1530" s="120" t="s">
        <v>110</v>
      </c>
      <c r="K1530" s="123">
        <v>2334.6799999999998</v>
      </c>
      <c r="L1530" s="124" t="s">
        <v>17284</v>
      </c>
      <c r="M1530" s="120" t="s">
        <v>2535</v>
      </c>
      <c r="N1530" s="120" t="s">
        <v>4281</v>
      </c>
      <c r="O1530" s="125"/>
    </row>
    <row r="1531" spans="1:15" ht="13.05" customHeight="1">
      <c r="A1531" s="118">
        <v>10181577</v>
      </c>
      <c r="B1531" s="119">
        <v>42388</v>
      </c>
      <c r="C1531" s="125" t="s">
        <v>65</v>
      </c>
      <c r="D1531" s="120" t="s">
        <v>2536</v>
      </c>
      <c r="E1531" s="120" t="s">
        <v>17661</v>
      </c>
      <c r="F1531" s="125" t="s">
        <v>3800</v>
      </c>
      <c r="G1531" s="121" t="s">
        <v>15912</v>
      </c>
      <c r="H1531" s="122" t="s">
        <v>17381</v>
      </c>
      <c r="I1531" s="120" t="s">
        <v>3402</v>
      </c>
      <c r="J1531" s="120" t="s">
        <v>110</v>
      </c>
      <c r="K1531" s="123">
        <v>1037.6400000000001</v>
      </c>
      <c r="L1531" s="124" t="s">
        <v>17281</v>
      </c>
      <c r="M1531" s="120" t="s">
        <v>2537</v>
      </c>
      <c r="N1531" s="120" t="s">
        <v>4281</v>
      </c>
      <c r="O1531" s="125"/>
    </row>
    <row r="1532" spans="1:15" ht="13.05" customHeight="1">
      <c r="A1532" s="118">
        <v>10181578</v>
      </c>
      <c r="B1532" s="119">
        <v>42388</v>
      </c>
      <c r="C1532" s="125" t="s">
        <v>65</v>
      </c>
      <c r="D1532" s="120" t="s">
        <v>2536</v>
      </c>
      <c r="E1532" s="120" t="s">
        <v>17661</v>
      </c>
      <c r="F1532" s="125" t="s">
        <v>3800</v>
      </c>
      <c r="G1532" s="121" t="s">
        <v>9504</v>
      </c>
      <c r="H1532" s="122" t="s">
        <v>7695</v>
      </c>
      <c r="I1532" s="120" t="s">
        <v>272</v>
      </c>
      <c r="J1532" s="120" t="s">
        <v>4299</v>
      </c>
      <c r="K1532" s="123">
        <v>1037.6400000000001</v>
      </c>
      <c r="L1532" s="124" t="s">
        <v>17281</v>
      </c>
      <c r="M1532" s="120" t="s">
        <v>2538</v>
      </c>
      <c r="N1532" s="120" t="s">
        <v>4281</v>
      </c>
      <c r="O1532" s="125"/>
    </row>
    <row r="1533" spans="1:15" ht="13.05" customHeight="1">
      <c r="A1533" s="118">
        <v>10181579</v>
      </c>
      <c r="B1533" s="119">
        <v>42388</v>
      </c>
      <c r="C1533" s="125" t="s">
        <v>65</v>
      </c>
      <c r="D1533" s="120" t="s">
        <v>2536</v>
      </c>
      <c r="E1533" s="120" t="s">
        <v>2539</v>
      </c>
      <c r="F1533" s="125" t="s">
        <v>3800</v>
      </c>
      <c r="G1533" s="121" t="s">
        <v>10250</v>
      </c>
      <c r="H1533" s="122" t="s">
        <v>17562</v>
      </c>
      <c r="I1533" s="120" t="s">
        <v>3402</v>
      </c>
      <c r="J1533" s="120" t="s">
        <v>110</v>
      </c>
      <c r="K1533" s="123">
        <v>1037.6400000000001</v>
      </c>
      <c r="L1533" s="124" t="s">
        <v>17282</v>
      </c>
      <c r="M1533" s="120" t="s">
        <v>2540</v>
      </c>
      <c r="N1533" s="120" t="s">
        <v>4281</v>
      </c>
      <c r="O1533" s="125"/>
    </row>
    <row r="1534" spans="1:15" ht="13.05" customHeight="1">
      <c r="A1534" s="118">
        <v>10181580</v>
      </c>
      <c r="B1534" s="119">
        <v>42388</v>
      </c>
      <c r="C1534" s="125" t="s">
        <v>65</v>
      </c>
      <c r="D1534" s="120" t="s">
        <v>2536</v>
      </c>
      <c r="E1534" s="120" t="s">
        <v>17661</v>
      </c>
      <c r="F1534" s="125" t="s">
        <v>3800</v>
      </c>
      <c r="G1534" s="121" t="s">
        <v>9504</v>
      </c>
      <c r="H1534" s="122" t="s">
        <v>7695</v>
      </c>
      <c r="I1534" s="120" t="s">
        <v>272</v>
      </c>
      <c r="J1534" s="120" t="s">
        <v>4299</v>
      </c>
      <c r="K1534" s="123">
        <v>1037.6400000000001</v>
      </c>
      <c r="L1534" s="124" t="s">
        <v>17281</v>
      </c>
      <c r="M1534" s="120" t="s">
        <v>2541</v>
      </c>
      <c r="N1534" s="120" t="s">
        <v>4281</v>
      </c>
      <c r="O1534" s="125"/>
    </row>
    <row r="1535" spans="1:15" ht="13.05" customHeight="1">
      <c r="A1535" s="118">
        <v>10181581</v>
      </c>
      <c r="B1535" s="119">
        <v>42388</v>
      </c>
      <c r="C1535" s="125" t="s">
        <v>65</v>
      </c>
      <c r="D1535" s="120" t="s">
        <v>2536</v>
      </c>
      <c r="E1535" s="120" t="s">
        <v>2539</v>
      </c>
      <c r="F1535" s="125" t="s">
        <v>3800</v>
      </c>
      <c r="G1535" s="121" t="s">
        <v>9933</v>
      </c>
      <c r="H1535" s="122" t="s">
        <v>17365</v>
      </c>
      <c r="I1535" s="120" t="s">
        <v>272</v>
      </c>
      <c r="J1535" s="120" t="s">
        <v>5901</v>
      </c>
      <c r="K1535" s="123">
        <v>1037.6400000000001</v>
      </c>
      <c r="L1535" s="124" t="s">
        <v>17281</v>
      </c>
      <c r="M1535" s="120" t="s">
        <v>2542</v>
      </c>
      <c r="N1535" s="120" t="s">
        <v>4281</v>
      </c>
      <c r="O1535" s="125"/>
    </row>
    <row r="1536" spans="1:15" ht="13.05" customHeight="1">
      <c r="A1536" s="118">
        <v>10181582</v>
      </c>
      <c r="B1536" s="119">
        <v>42388</v>
      </c>
      <c r="C1536" s="125" t="s">
        <v>65</v>
      </c>
      <c r="D1536" s="120" t="s">
        <v>2536</v>
      </c>
      <c r="E1536" s="120" t="s">
        <v>17661</v>
      </c>
      <c r="F1536" s="125" t="s">
        <v>3800</v>
      </c>
      <c r="G1536" s="121" t="s">
        <v>9504</v>
      </c>
      <c r="H1536" s="122" t="s">
        <v>7695</v>
      </c>
      <c r="I1536" s="120" t="s">
        <v>272</v>
      </c>
      <c r="J1536" s="120" t="s">
        <v>4299</v>
      </c>
      <c r="K1536" s="123">
        <v>1037.6400000000001</v>
      </c>
      <c r="L1536" s="124" t="s">
        <v>17281</v>
      </c>
      <c r="M1536" s="120" t="s">
        <v>2543</v>
      </c>
      <c r="N1536" s="120" t="s">
        <v>4281</v>
      </c>
      <c r="O1536" s="125"/>
    </row>
    <row r="1537" spans="1:15" ht="13.05" customHeight="1">
      <c r="A1537" s="118">
        <v>10181583</v>
      </c>
      <c r="B1537" s="119">
        <v>42388</v>
      </c>
      <c r="C1537" s="125" t="s">
        <v>65</v>
      </c>
      <c r="D1537" s="120" t="s">
        <v>2536</v>
      </c>
      <c r="E1537" s="120" t="s">
        <v>2539</v>
      </c>
      <c r="F1537" s="125" t="s">
        <v>3800</v>
      </c>
      <c r="G1537" s="121" t="s">
        <v>9504</v>
      </c>
      <c r="H1537" s="122" t="s">
        <v>7695</v>
      </c>
      <c r="I1537" s="120" t="s">
        <v>7856</v>
      </c>
      <c r="J1537" s="120" t="s">
        <v>5450</v>
      </c>
      <c r="K1537" s="123">
        <v>1037.6400000000001</v>
      </c>
      <c r="L1537" s="124" t="s">
        <v>17272</v>
      </c>
      <c r="M1537" s="120" t="s">
        <v>2544</v>
      </c>
      <c r="N1537" s="120" t="s">
        <v>4281</v>
      </c>
      <c r="O1537" s="125"/>
    </row>
    <row r="1538" spans="1:15" ht="13.05" customHeight="1">
      <c r="A1538" s="118">
        <v>10181584</v>
      </c>
      <c r="B1538" s="119">
        <v>42388</v>
      </c>
      <c r="C1538" s="125" t="s">
        <v>65</v>
      </c>
      <c r="D1538" s="120" t="s">
        <v>2536</v>
      </c>
      <c r="E1538" s="120" t="s">
        <v>2539</v>
      </c>
      <c r="F1538" s="125" t="s">
        <v>3800</v>
      </c>
      <c r="G1538" s="121" t="s">
        <v>9504</v>
      </c>
      <c r="H1538" s="122" t="s">
        <v>7695</v>
      </c>
      <c r="I1538" s="120" t="s">
        <v>272</v>
      </c>
      <c r="J1538" s="120" t="s">
        <v>110</v>
      </c>
      <c r="K1538" s="123">
        <v>1037.6400000000001</v>
      </c>
      <c r="L1538" s="124" t="s">
        <v>17281</v>
      </c>
      <c r="M1538" s="120" t="s">
        <v>2545</v>
      </c>
      <c r="N1538" s="120" t="s">
        <v>4281</v>
      </c>
      <c r="O1538" s="125"/>
    </row>
    <row r="1539" spans="1:15" ht="13.05" customHeight="1">
      <c r="A1539" s="118">
        <v>10181586</v>
      </c>
      <c r="B1539" s="119">
        <v>42388</v>
      </c>
      <c r="C1539" s="125" t="s">
        <v>65</v>
      </c>
      <c r="D1539" s="120" t="s">
        <v>2536</v>
      </c>
      <c r="E1539" s="120" t="s">
        <v>17661</v>
      </c>
      <c r="F1539" s="125" t="s">
        <v>3800</v>
      </c>
      <c r="G1539" s="121" t="s">
        <v>9504</v>
      </c>
      <c r="H1539" s="122" t="s">
        <v>7695</v>
      </c>
      <c r="I1539" s="120" t="s">
        <v>272</v>
      </c>
      <c r="J1539" s="120" t="s">
        <v>4299</v>
      </c>
      <c r="K1539" s="123">
        <v>1037.6400000000001</v>
      </c>
      <c r="L1539" s="124" t="s">
        <v>17281</v>
      </c>
      <c r="M1539" s="120" t="s">
        <v>2547</v>
      </c>
      <c r="N1539" s="120" t="s">
        <v>4281</v>
      </c>
      <c r="O1539" s="125"/>
    </row>
    <row r="1540" spans="1:15" ht="13.05" customHeight="1">
      <c r="A1540" s="118">
        <v>10181587</v>
      </c>
      <c r="B1540" s="119">
        <v>42388</v>
      </c>
      <c r="C1540" s="125" t="s">
        <v>65</v>
      </c>
      <c r="D1540" s="120" t="s">
        <v>2548</v>
      </c>
      <c r="E1540" s="120">
        <v>6509</v>
      </c>
      <c r="F1540" s="125" t="s">
        <v>17664</v>
      </c>
      <c r="G1540" s="121" t="s">
        <v>10436</v>
      </c>
      <c r="H1540" s="122" t="s">
        <v>17572</v>
      </c>
      <c r="I1540" s="120" t="s">
        <v>110</v>
      </c>
      <c r="J1540" s="120" t="s">
        <v>110</v>
      </c>
      <c r="K1540" s="123">
        <v>4402.63</v>
      </c>
      <c r="L1540" s="124" t="s">
        <v>12825</v>
      </c>
      <c r="M1540" s="120" t="s">
        <v>2549</v>
      </c>
      <c r="N1540" s="120" t="s">
        <v>4281</v>
      </c>
      <c r="O1540" s="125"/>
    </row>
    <row r="1541" spans="1:15" ht="13.05" customHeight="1">
      <c r="A1541" s="118">
        <v>10181588</v>
      </c>
      <c r="B1541" s="119">
        <v>42388</v>
      </c>
      <c r="C1541" s="125" t="s">
        <v>65</v>
      </c>
      <c r="D1541" s="120" t="s">
        <v>685</v>
      </c>
      <c r="E1541" s="120">
        <v>6509</v>
      </c>
      <c r="F1541" s="125" t="s">
        <v>17664</v>
      </c>
      <c r="G1541" s="121" t="s">
        <v>10436</v>
      </c>
      <c r="H1541" s="122" t="s">
        <v>17572</v>
      </c>
      <c r="I1541" s="120" t="s">
        <v>110</v>
      </c>
      <c r="J1541" s="120" t="s">
        <v>110</v>
      </c>
      <c r="K1541" s="123">
        <v>4402.63</v>
      </c>
      <c r="L1541" s="124" t="s">
        <v>12825</v>
      </c>
      <c r="M1541" s="120" t="s">
        <v>12430</v>
      </c>
      <c r="N1541" s="120" t="s">
        <v>4281</v>
      </c>
      <c r="O1541" s="125"/>
    </row>
    <row r="1542" spans="1:15" ht="13.05" customHeight="1">
      <c r="A1542" s="118">
        <v>10181589</v>
      </c>
      <c r="B1542" s="119">
        <v>42388</v>
      </c>
      <c r="C1542" s="125" t="s">
        <v>65</v>
      </c>
      <c r="D1542" s="120" t="s">
        <v>2551</v>
      </c>
      <c r="E1542" s="120">
        <v>6509</v>
      </c>
      <c r="F1542" s="125" t="s">
        <v>3800</v>
      </c>
      <c r="G1542" s="121" t="s">
        <v>9504</v>
      </c>
      <c r="H1542" s="122" t="s">
        <v>7695</v>
      </c>
      <c r="I1542" s="120" t="s">
        <v>272</v>
      </c>
      <c r="J1542" s="120" t="s">
        <v>272</v>
      </c>
      <c r="K1542" s="123">
        <v>15495.25</v>
      </c>
      <c r="L1542" s="124" t="s">
        <v>17281</v>
      </c>
      <c r="M1542" s="120" t="s">
        <v>2552</v>
      </c>
      <c r="N1542" s="120" t="s">
        <v>4281</v>
      </c>
      <c r="O1542" s="125"/>
    </row>
    <row r="1543" spans="1:15" ht="13.05" customHeight="1">
      <c r="A1543" s="118">
        <v>10181590</v>
      </c>
      <c r="B1543" s="119">
        <v>42388</v>
      </c>
      <c r="C1543" s="125" t="s">
        <v>65</v>
      </c>
      <c r="D1543" s="120" t="s">
        <v>2551</v>
      </c>
      <c r="E1543" s="120">
        <v>6509</v>
      </c>
      <c r="F1543" s="125" t="s">
        <v>3800</v>
      </c>
      <c r="G1543" s="121" t="s">
        <v>9504</v>
      </c>
      <c r="H1543" s="122" t="s">
        <v>7695</v>
      </c>
      <c r="I1543" s="120" t="s">
        <v>272</v>
      </c>
      <c r="J1543" s="120" t="s">
        <v>272</v>
      </c>
      <c r="K1543" s="123">
        <v>15495.25</v>
      </c>
      <c r="L1543" s="124" t="s">
        <v>17281</v>
      </c>
      <c r="M1543" s="120" t="s">
        <v>2553</v>
      </c>
      <c r="N1543" s="120" t="s">
        <v>4281</v>
      </c>
      <c r="O1543" s="125"/>
    </row>
    <row r="1544" spans="1:15" ht="13.05" customHeight="1">
      <c r="A1544" s="118">
        <v>10181591</v>
      </c>
      <c r="B1544" s="119">
        <v>42388</v>
      </c>
      <c r="C1544" s="125" t="s">
        <v>65</v>
      </c>
      <c r="D1544" s="120" t="s">
        <v>1598</v>
      </c>
      <c r="E1544" s="120">
        <v>6509</v>
      </c>
      <c r="F1544" s="125" t="s">
        <v>3800</v>
      </c>
      <c r="G1544" s="121" t="s">
        <v>10436</v>
      </c>
      <c r="H1544" s="122" t="s">
        <v>17572</v>
      </c>
      <c r="I1544" s="120" t="s">
        <v>3402</v>
      </c>
      <c r="J1544" s="120" t="s">
        <v>110</v>
      </c>
      <c r="K1544" s="123">
        <v>6607.25</v>
      </c>
      <c r="L1544" s="124" t="s">
        <v>17281</v>
      </c>
      <c r="M1544" s="120" t="s">
        <v>12431</v>
      </c>
      <c r="N1544" s="120" t="s">
        <v>4281</v>
      </c>
      <c r="O1544" s="125"/>
    </row>
    <row r="1545" spans="1:15" ht="13.05" customHeight="1">
      <c r="A1545" s="118">
        <v>10181592</v>
      </c>
      <c r="B1545" s="119">
        <v>42388</v>
      </c>
      <c r="C1545" s="125" t="s">
        <v>65</v>
      </c>
      <c r="D1545" s="120" t="s">
        <v>1598</v>
      </c>
      <c r="E1545" s="120" t="s">
        <v>17661</v>
      </c>
      <c r="F1545" s="125" t="s">
        <v>3800</v>
      </c>
      <c r="G1545" s="121" t="s">
        <v>9504</v>
      </c>
      <c r="H1545" s="122" t="s">
        <v>7695</v>
      </c>
      <c r="I1545" s="120" t="s">
        <v>11728</v>
      </c>
      <c r="J1545" s="120" t="s">
        <v>4285</v>
      </c>
      <c r="K1545" s="123">
        <v>6607.25</v>
      </c>
      <c r="L1545" s="124" t="s">
        <v>17282</v>
      </c>
      <c r="M1545" s="120" t="s">
        <v>17661</v>
      </c>
      <c r="N1545" s="120" t="s">
        <v>4281</v>
      </c>
      <c r="O1545" s="125"/>
    </row>
    <row r="1546" spans="1:15" ht="13.05" customHeight="1">
      <c r="A1546" s="118">
        <v>10181593</v>
      </c>
      <c r="B1546" s="119">
        <v>42388</v>
      </c>
      <c r="C1546" s="125" t="s">
        <v>65</v>
      </c>
      <c r="D1546" s="120" t="s">
        <v>2554</v>
      </c>
      <c r="E1546" s="120">
        <v>6509</v>
      </c>
      <c r="F1546" s="125" t="s">
        <v>3800</v>
      </c>
      <c r="G1546" s="121" t="s">
        <v>9504</v>
      </c>
      <c r="H1546" s="122" t="s">
        <v>7695</v>
      </c>
      <c r="I1546" s="120" t="s">
        <v>272</v>
      </c>
      <c r="J1546" s="120" t="s">
        <v>272</v>
      </c>
      <c r="K1546" s="123">
        <v>3303.62</v>
      </c>
      <c r="L1546" s="124" t="s">
        <v>17278</v>
      </c>
      <c r="M1546" s="120" t="s">
        <v>2555</v>
      </c>
      <c r="N1546" s="120" t="s">
        <v>4281</v>
      </c>
      <c r="O1546" s="125"/>
    </row>
    <row r="1547" spans="1:15" ht="13.05" customHeight="1">
      <c r="A1547" s="118">
        <v>10181594</v>
      </c>
      <c r="B1547" s="119">
        <v>42388</v>
      </c>
      <c r="C1547" s="125" t="s">
        <v>65</v>
      </c>
      <c r="D1547" s="120" t="s">
        <v>2554</v>
      </c>
      <c r="E1547" s="120">
        <v>6509</v>
      </c>
      <c r="F1547" s="125" t="s">
        <v>3800</v>
      </c>
      <c r="G1547" s="121" t="s">
        <v>9504</v>
      </c>
      <c r="H1547" s="122" t="s">
        <v>7695</v>
      </c>
      <c r="I1547" s="120" t="s">
        <v>272</v>
      </c>
      <c r="J1547" s="120" t="s">
        <v>272</v>
      </c>
      <c r="K1547" s="123">
        <v>3303.62</v>
      </c>
      <c r="L1547" s="124" t="s">
        <v>17278</v>
      </c>
      <c r="M1547" s="120" t="s">
        <v>2556</v>
      </c>
      <c r="N1547" s="120" t="s">
        <v>4281</v>
      </c>
      <c r="O1547" s="125"/>
    </row>
    <row r="1548" spans="1:15" ht="13.05" customHeight="1">
      <c r="A1548" s="118">
        <v>10181595</v>
      </c>
      <c r="B1548" s="119">
        <v>42388</v>
      </c>
      <c r="C1548" s="125" t="s">
        <v>65</v>
      </c>
      <c r="D1548" s="120" t="s">
        <v>2557</v>
      </c>
      <c r="E1548" s="120">
        <v>6509</v>
      </c>
      <c r="F1548" s="125" t="s">
        <v>3800</v>
      </c>
      <c r="G1548" s="121" t="s">
        <v>9504</v>
      </c>
      <c r="H1548" s="122" t="s">
        <v>7695</v>
      </c>
      <c r="I1548" s="120" t="s">
        <v>272</v>
      </c>
      <c r="J1548" s="120" t="s">
        <v>272</v>
      </c>
      <c r="K1548" s="123">
        <v>16518.12</v>
      </c>
      <c r="L1548" s="124" t="s">
        <v>17281</v>
      </c>
      <c r="M1548" s="120" t="s">
        <v>2558</v>
      </c>
      <c r="N1548" s="120" t="s">
        <v>4281</v>
      </c>
      <c r="O1548" s="125"/>
    </row>
    <row r="1549" spans="1:15" ht="13.05" customHeight="1">
      <c r="A1549" s="118">
        <v>10181596</v>
      </c>
      <c r="B1549" s="119">
        <v>42388</v>
      </c>
      <c r="C1549" s="125" t="s">
        <v>65</v>
      </c>
      <c r="D1549" s="120" t="s">
        <v>2557</v>
      </c>
      <c r="E1549" s="120">
        <v>6509</v>
      </c>
      <c r="F1549" s="125" t="s">
        <v>3800</v>
      </c>
      <c r="G1549" s="121" t="s">
        <v>10436</v>
      </c>
      <c r="H1549" s="122" t="s">
        <v>17572</v>
      </c>
      <c r="I1549" s="120" t="s">
        <v>3402</v>
      </c>
      <c r="J1549" s="120" t="s">
        <v>110</v>
      </c>
      <c r="K1549" s="123">
        <v>16518.12</v>
      </c>
      <c r="L1549" s="124" t="s">
        <v>17281</v>
      </c>
      <c r="M1549" s="120" t="s">
        <v>12432</v>
      </c>
      <c r="N1549" s="120" t="s">
        <v>4281</v>
      </c>
      <c r="O1549" s="125"/>
    </row>
    <row r="1550" spans="1:15" ht="13.05" customHeight="1">
      <c r="A1550" s="118">
        <v>10181597</v>
      </c>
      <c r="B1550" s="119">
        <v>42388</v>
      </c>
      <c r="C1550" s="125" t="s">
        <v>65</v>
      </c>
      <c r="D1550" s="120" t="s">
        <v>2560</v>
      </c>
      <c r="E1550" s="120">
        <v>6509</v>
      </c>
      <c r="F1550" s="125" t="s">
        <v>3800</v>
      </c>
      <c r="G1550" s="121" t="s">
        <v>9504</v>
      </c>
      <c r="H1550" s="122" t="s">
        <v>7695</v>
      </c>
      <c r="I1550" s="120" t="s">
        <v>272</v>
      </c>
      <c r="J1550" s="120" t="s">
        <v>272</v>
      </c>
      <c r="K1550" s="123">
        <v>2202.42</v>
      </c>
      <c r="L1550" s="124" t="s">
        <v>17284</v>
      </c>
      <c r="M1550" s="120" t="s">
        <v>2561</v>
      </c>
      <c r="N1550" s="120" t="s">
        <v>4281</v>
      </c>
      <c r="O1550" s="125"/>
    </row>
    <row r="1551" spans="1:15" ht="13.05" customHeight="1">
      <c r="A1551" s="118">
        <v>10181598</v>
      </c>
      <c r="B1551" s="119">
        <v>42388</v>
      </c>
      <c r="C1551" s="125" t="s">
        <v>65</v>
      </c>
      <c r="D1551" s="120" t="s">
        <v>2560</v>
      </c>
      <c r="E1551" s="120">
        <v>6509</v>
      </c>
      <c r="F1551" s="125" t="s">
        <v>3800</v>
      </c>
      <c r="G1551" s="121" t="s">
        <v>9504</v>
      </c>
      <c r="H1551" s="122" t="s">
        <v>7695</v>
      </c>
      <c r="I1551" s="120" t="s">
        <v>272</v>
      </c>
      <c r="J1551" s="120" t="s">
        <v>272</v>
      </c>
      <c r="K1551" s="123">
        <v>2202.42</v>
      </c>
      <c r="L1551" s="124" t="s">
        <v>17284</v>
      </c>
      <c r="M1551" s="120" t="s">
        <v>2562</v>
      </c>
      <c r="N1551" s="120" t="s">
        <v>4281</v>
      </c>
      <c r="O1551" s="125"/>
    </row>
    <row r="1552" spans="1:15" ht="13.05" customHeight="1">
      <c r="A1552" s="118">
        <v>10181599</v>
      </c>
      <c r="B1552" s="119">
        <v>42388</v>
      </c>
      <c r="C1552" s="125" t="s">
        <v>65</v>
      </c>
      <c r="D1552" s="120" t="s">
        <v>2560</v>
      </c>
      <c r="E1552" s="120">
        <v>6509</v>
      </c>
      <c r="F1552" s="125" t="s">
        <v>3800</v>
      </c>
      <c r="G1552" s="121" t="s">
        <v>9504</v>
      </c>
      <c r="H1552" s="122" t="s">
        <v>7695</v>
      </c>
      <c r="I1552" s="120" t="s">
        <v>272</v>
      </c>
      <c r="J1552" s="120" t="s">
        <v>272</v>
      </c>
      <c r="K1552" s="123">
        <v>2202.42</v>
      </c>
      <c r="L1552" s="124" t="s">
        <v>17284</v>
      </c>
      <c r="M1552" s="120" t="s">
        <v>2563</v>
      </c>
      <c r="N1552" s="120" t="s">
        <v>4281</v>
      </c>
      <c r="O1552" s="125"/>
    </row>
    <row r="1553" spans="1:15" ht="13.05" customHeight="1">
      <c r="A1553" s="118">
        <v>10181600</v>
      </c>
      <c r="B1553" s="119">
        <v>42388</v>
      </c>
      <c r="C1553" s="125" t="s">
        <v>65</v>
      </c>
      <c r="D1553" s="120" t="s">
        <v>2560</v>
      </c>
      <c r="E1553" s="120">
        <v>6509</v>
      </c>
      <c r="F1553" s="125" t="s">
        <v>3800</v>
      </c>
      <c r="G1553" s="121" t="s">
        <v>9504</v>
      </c>
      <c r="H1553" s="122" t="s">
        <v>7695</v>
      </c>
      <c r="I1553" s="120" t="s">
        <v>272</v>
      </c>
      <c r="J1553" s="120" t="s">
        <v>272</v>
      </c>
      <c r="K1553" s="123">
        <v>2202.42</v>
      </c>
      <c r="L1553" s="124" t="s">
        <v>17284</v>
      </c>
      <c r="M1553" s="120" t="s">
        <v>2564</v>
      </c>
      <c r="N1553" s="120" t="s">
        <v>4281</v>
      </c>
      <c r="O1553" s="125"/>
    </row>
    <row r="1554" spans="1:15" ht="13.05" customHeight="1">
      <c r="A1554" s="118">
        <v>10181614</v>
      </c>
      <c r="B1554" s="119">
        <v>42388</v>
      </c>
      <c r="C1554" s="125" t="s">
        <v>65</v>
      </c>
      <c r="D1554" s="120" t="s">
        <v>2513</v>
      </c>
      <c r="E1554" s="120" t="s">
        <v>7818</v>
      </c>
      <c r="F1554" s="125" t="s">
        <v>3800</v>
      </c>
      <c r="G1554" s="121" t="s">
        <v>10029</v>
      </c>
      <c r="H1554" s="122" t="s">
        <v>17566</v>
      </c>
      <c r="I1554" s="120" t="s">
        <v>272</v>
      </c>
      <c r="J1554" s="120" t="s">
        <v>272</v>
      </c>
      <c r="K1554" s="123">
        <v>1759.73</v>
      </c>
      <c r="L1554" s="124" t="s">
        <v>17284</v>
      </c>
      <c r="M1554" s="120" t="s">
        <v>2602</v>
      </c>
      <c r="N1554" s="120" t="s">
        <v>4281</v>
      </c>
      <c r="O1554" s="125"/>
    </row>
    <row r="1555" spans="1:15" ht="13.05" customHeight="1">
      <c r="A1555" s="118">
        <v>10181615</v>
      </c>
      <c r="B1555" s="119">
        <v>42388</v>
      </c>
      <c r="C1555" s="125" t="s">
        <v>65</v>
      </c>
      <c r="D1555" s="120" t="s">
        <v>2513</v>
      </c>
      <c r="E1555" s="120" t="s">
        <v>7794</v>
      </c>
      <c r="F1555" s="125" t="s">
        <v>3800</v>
      </c>
      <c r="G1555" s="121" t="s">
        <v>10029</v>
      </c>
      <c r="H1555" s="122" t="s">
        <v>17566</v>
      </c>
      <c r="I1555" s="120" t="s">
        <v>272</v>
      </c>
      <c r="J1555" s="120" t="s">
        <v>272</v>
      </c>
      <c r="K1555" s="123">
        <v>3301.42</v>
      </c>
      <c r="L1555" s="124" t="s">
        <v>17284</v>
      </c>
      <c r="M1555" s="120" t="s">
        <v>8382</v>
      </c>
      <c r="N1555" s="120" t="s">
        <v>4281</v>
      </c>
      <c r="O1555" s="125"/>
    </row>
    <row r="1556" spans="1:15" ht="13.05" customHeight="1">
      <c r="A1556" s="118">
        <v>10181616</v>
      </c>
      <c r="B1556" s="119">
        <v>42388</v>
      </c>
      <c r="C1556" s="125" t="s">
        <v>65</v>
      </c>
      <c r="D1556" s="120" t="s">
        <v>2513</v>
      </c>
      <c r="E1556" s="120" t="s">
        <v>7794</v>
      </c>
      <c r="F1556" s="125" t="s">
        <v>3800</v>
      </c>
      <c r="G1556" s="121" t="s">
        <v>10029</v>
      </c>
      <c r="H1556" s="122" t="s">
        <v>17566</v>
      </c>
      <c r="I1556" s="120" t="s">
        <v>272</v>
      </c>
      <c r="J1556" s="120" t="s">
        <v>272</v>
      </c>
      <c r="K1556" s="123">
        <v>3301.42</v>
      </c>
      <c r="L1556" s="124" t="s">
        <v>17284</v>
      </c>
      <c r="M1556" s="120" t="s">
        <v>8383</v>
      </c>
      <c r="N1556" s="120" t="s">
        <v>4281</v>
      </c>
      <c r="O1556" s="125"/>
    </row>
    <row r="1557" spans="1:15" ht="13.05" customHeight="1">
      <c r="A1557" s="118">
        <v>10181798</v>
      </c>
      <c r="B1557" s="119">
        <v>42388</v>
      </c>
      <c r="C1557" s="125" t="s">
        <v>65</v>
      </c>
      <c r="D1557" s="120" t="s">
        <v>2565</v>
      </c>
      <c r="E1557" s="120" t="s">
        <v>17661</v>
      </c>
      <c r="F1557" s="125" t="s">
        <v>3800</v>
      </c>
      <c r="G1557" s="121" t="s">
        <v>9504</v>
      </c>
      <c r="H1557" s="122" t="s">
        <v>7695</v>
      </c>
      <c r="I1557" s="120" t="s">
        <v>272</v>
      </c>
      <c r="J1557" s="120" t="s">
        <v>4299</v>
      </c>
      <c r="K1557" s="123">
        <v>1943.78</v>
      </c>
      <c r="L1557" s="124" t="s">
        <v>17284</v>
      </c>
      <c r="M1557" s="120" t="s">
        <v>2092</v>
      </c>
      <c r="N1557" s="120" t="s">
        <v>4281</v>
      </c>
      <c r="O1557" s="125"/>
    </row>
    <row r="1558" spans="1:15" ht="13.05" customHeight="1">
      <c r="A1558" s="118">
        <v>10181799</v>
      </c>
      <c r="B1558" s="119">
        <v>42388</v>
      </c>
      <c r="C1558" s="125" t="s">
        <v>65</v>
      </c>
      <c r="D1558" s="120" t="s">
        <v>2565</v>
      </c>
      <c r="E1558" s="120" t="s">
        <v>17661</v>
      </c>
      <c r="F1558" s="125" t="s">
        <v>3800</v>
      </c>
      <c r="G1558" s="121" t="s">
        <v>9504</v>
      </c>
      <c r="H1558" s="122" t="s">
        <v>7695</v>
      </c>
      <c r="I1558" s="120" t="s">
        <v>272</v>
      </c>
      <c r="J1558" s="120" t="s">
        <v>4299</v>
      </c>
      <c r="K1558" s="123">
        <v>1943.78</v>
      </c>
      <c r="L1558" s="124" t="s">
        <v>17284</v>
      </c>
      <c r="M1558" s="120" t="s">
        <v>2377</v>
      </c>
      <c r="N1558" s="120" t="s">
        <v>4281</v>
      </c>
      <c r="O1558" s="125"/>
    </row>
    <row r="1559" spans="1:15" ht="13.05" customHeight="1">
      <c r="A1559" s="118">
        <v>10181800</v>
      </c>
      <c r="B1559" s="119">
        <v>42388</v>
      </c>
      <c r="C1559" s="125" t="s">
        <v>65</v>
      </c>
      <c r="D1559" s="120" t="s">
        <v>2565</v>
      </c>
      <c r="E1559" s="120" t="s">
        <v>790</v>
      </c>
      <c r="F1559" s="125" t="s">
        <v>3800</v>
      </c>
      <c r="G1559" s="121" t="s">
        <v>10408</v>
      </c>
      <c r="H1559" s="122" t="s">
        <v>17574</v>
      </c>
      <c r="I1559" s="120" t="s">
        <v>272</v>
      </c>
      <c r="J1559" s="120" t="s">
        <v>110</v>
      </c>
      <c r="K1559" s="123">
        <v>1943.78</v>
      </c>
      <c r="L1559" s="124" t="s">
        <v>17284</v>
      </c>
      <c r="M1559" s="120" t="s">
        <v>2093</v>
      </c>
      <c r="N1559" s="120" t="s">
        <v>4281</v>
      </c>
      <c r="O1559" s="125"/>
    </row>
    <row r="1560" spans="1:15" ht="13.05" customHeight="1">
      <c r="A1560" s="118">
        <v>10181801</v>
      </c>
      <c r="B1560" s="119">
        <v>42388</v>
      </c>
      <c r="C1560" s="125" t="s">
        <v>65</v>
      </c>
      <c r="D1560" s="120" t="s">
        <v>2565</v>
      </c>
      <c r="E1560" s="120" t="s">
        <v>17661</v>
      </c>
      <c r="F1560" s="125" t="s">
        <v>3800</v>
      </c>
      <c r="G1560" s="121" t="s">
        <v>9504</v>
      </c>
      <c r="H1560" s="122" t="s">
        <v>7695</v>
      </c>
      <c r="I1560" s="120" t="s">
        <v>272</v>
      </c>
      <c r="J1560" s="120" t="s">
        <v>4299</v>
      </c>
      <c r="K1560" s="123">
        <v>1943.78</v>
      </c>
      <c r="L1560" s="124" t="s">
        <v>17284</v>
      </c>
      <c r="M1560" s="120" t="s">
        <v>2375</v>
      </c>
      <c r="N1560" s="120" t="s">
        <v>4281</v>
      </c>
      <c r="O1560" s="125"/>
    </row>
    <row r="1561" spans="1:15" ht="13.05" customHeight="1">
      <c r="A1561" s="118">
        <v>10181802</v>
      </c>
      <c r="B1561" s="119">
        <v>42388</v>
      </c>
      <c r="C1561" s="125" t="s">
        <v>65</v>
      </c>
      <c r="D1561" s="120" t="s">
        <v>2565</v>
      </c>
      <c r="E1561" s="120" t="s">
        <v>17661</v>
      </c>
      <c r="F1561" s="125" t="s">
        <v>3800</v>
      </c>
      <c r="G1561" s="121" t="s">
        <v>9504</v>
      </c>
      <c r="H1561" s="122" t="s">
        <v>7695</v>
      </c>
      <c r="I1561" s="120" t="s">
        <v>272</v>
      </c>
      <c r="J1561" s="120" t="s">
        <v>4299</v>
      </c>
      <c r="K1561" s="123">
        <v>1943.78</v>
      </c>
      <c r="L1561" s="124" t="s">
        <v>17284</v>
      </c>
      <c r="M1561" s="120" t="s">
        <v>2094</v>
      </c>
      <c r="N1561" s="120" t="s">
        <v>4281</v>
      </c>
      <c r="O1561" s="125"/>
    </row>
    <row r="1562" spans="1:15" ht="13.05" customHeight="1">
      <c r="A1562" s="118">
        <v>10181803</v>
      </c>
      <c r="B1562" s="119">
        <v>42388</v>
      </c>
      <c r="C1562" s="125" t="s">
        <v>65</v>
      </c>
      <c r="D1562" s="120" t="s">
        <v>2565</v>
      </c>
      <c r="E1562" s="120" t="s">
        <v>790</v>
      </c>
      <c r="F1562" s="125" t="s">
        <v>3800</v>
      </c>
      <c r="G1562" s="121" t="s">
        <v>10284</v>
      </c>
      <c r="H1562" s="122" t="s">
        <v>17601</v>
      </c>
      <c r="I1562" s="120" t="s">
        <v>110</v>
      </c>
      <c r="J1562" s="120" t="s">
        <v>272</v>
      </c>
      <c r="K1562" s="123">
        <v>1943.78</v>
      </c>
      <c r="L1562" s="124" t="s">
        <v>17284</v>
      </c>
      <c r="M1562" s="120" t="s">
        <v>2376</v>
      </c>
      <c r="N1562" s="120" t="s">
        <v>4281</v>
      </c>
      <c r="O1562" s="125"/>
    </row>
    <row r="1563" spans="1:15" ht="13.05" customHeight="1">
      <c r="A1563" s="118">
        <v>10181804</v>
      </c>
      <c r="B1563" s="119">
        <v>42388</v>
      </c>
      <c r="C1563" s="125" t="s">
        <v>65</v>
      </c>
      <c r="D1563" s="120" t="s">
        <v>2565</v>
      </c>
      <c r="E1563" s="120" t="s">
        <v>17661</v>
      </c>
      <c r="F1563" s="125" t="s">
        <v>3800</v>
      </c>
      <c r="G1563" s="121" t="s">
        <v>16246</v>
      </c>
      <c r="H1563" s="122" t="s">
        <v>17458</v>
      </c>
      <c r="I1563" s="120" t="s">
        <v>3402</v>
      </c>
      <c r="J1563" s="120" t="s">
        <v>110</v>
      </c>
      <c r="K1563" s="123">
        <v>1943.78</v>
      </c>
      <c r="L1563" s="124" t="s">
        <v>17284</v>
      </c>
      <c r="M1563" s="120" t="s">
        <v>2567</v>
      </c>
      <c r="N1563" s="120" t="s">
        <v>4281</v>
      </c>
      <c r="O1563" s="125"/>
    </row>
    <row r="1564" spans="1:15" ht="13.05" customHeight="1">
      <c r="A1564" s="118">
        <v>10181805</v>
      </c>
      <c r="B1564" s="119">
        <v>42388</v>
      </c>
      <c r="C1564" s="125" t="s">
        <v>65</v>
      </c>
      <c r="D1564" s="120" t="s">
        <v>2565</v>
      </c>
      <c r="E1564" s="120" t="s">
        <v>790</v>
      </c>
      <c r="F1564" s="125" t="s">
        <v>3800</v>
      </c>
      <c r="G1564" s="121" t="s">
        <v>10284</v>
      </c>
      <c r="H1564" s="122" t="s">
        <v>17601</v>
      </c>
      <c r="I1564" s="120" t="s">
        <v>110</v>
      </c>
      <c r="J1564" s="120" t="s">
        <v>272</v>
      </c>
      <c r="K1564" s="123">
        <v>1943.78</v>
      </c>
      <c r="L1564" s="124" t="s">
        <v>17284</v>
      </c>
      <c r="M1564" s="120" t="s">
        <v>2568</v>
      </c>
      <c r="N1564" s="120" t="s">
        <v>4281</v>
      </c>
      <c r="O1564" s="125"/>
    </row>
    <row r="1565" spans="1:15" ht="13.05" customHeight="1">
      <c r="A1565" s="118">
        <v>10181806</v>
      </c>
      <c r="B1565" s="119">
        <v>42388</v>
      </c>
      <c r="C1565" s="125" t="s">
        <v>65</v>
      </c>
      <c r="D1565" s="120" t="s">
        <v>2565</v>
      </c>
      <c r="E1565" s="120" t="s">
        <v>17661</v>
      </c>
      <c r="F1565" s="125" t="s">
        <v>3800</v>
      </c>
      <c r="G1565" s="121" t="s">
        <v>9504</v>
      </c>
      <c r="H1565" s="122" t="s">
        <v>7695</v>
      </c>
      <c r="I1565" s="120" t="s">
        <v>272</v>
      </c>
      <c r="J1565" s="120" t="s">
        <v>4299</v>
      </c>
      <c r="K1565" s="123">
        <v>1943.78</v>
      </c>
      <c r="L1565" s="124" t="s">
        <v>17284</v>
      </c>
      <c r="M1565" s="120" t="s">
        <v>2569</v>
      </c>
      <c r="N1565" s="120" t="s">
        <v>4281</v>
      </c>
      <c r="O1565" s="125"/>
    </row>
    <row r="1566" spans="1:15" ht="13.05" customHeight="1">
      <c r="A1566" s="118">
        <v>10181807</v>
      </c>
      <c r="B1566" s="119">
        <v>42388</v>
      </c>
      <c r="C1566" s="125" t="s">
        <v>65</v>
      </c>
      <c r="D1566" s="120" t="s">
        <v>2565</v>
      </c>
      <c r="E1566" s="120" t="s">
        <v>790</v>
      </c>
      <c r="F1566" s="125" t="s">
        <v>3800</v>
      </c>
      <c r="G1566" s="121" t="s">
        <v>10284</v>
      </c>
      <c r="H1566" s="122" t="s">
        <v>17601</v>
      </c>
      <c r="I1566" s="120" t="s">
        <v>110</v>
      </c>
      <c r="J1566" s="120" t="s">
        <v>272</v>
      </c>
      <c r="K1566" s="123">
        <v>1943.78</v>
      </c>
      <c r="L1566" s="124" t="s">
        <v>17284</v>
      </c>
      <c r="M1566" s="120" t="s">
        <v>2570</v>
      </c>
      <c r="N1566" s="120" t="s">
        <v>4281</v>
      </c>
      <c r="O1566" s="125"/>
    </row>
    <row r="1567" spans="1:15" ht="13.05" customHeight="1">
      <c r="A1567" s="118">
        <v>10181808</v>
      </c>
      <c r="B1567" s="119">
        <v>42388</v>
      </c>
      <c r="C1567" s="125" t="s">
        <v>65</v>
      </c>
      <c r="D1567" s="120" t="s">
        <v>2565</v>
      </c>
      <c r="E1567" s="120" t="s">
        <v>790</v>
      </c>
      <c r="F1567" s="125" t="s">
        <v>3800</v>
      </c>
      <c r="G1567" s="121" t="s">
        <v>10417</v>
      </c>
      <c r="H1567" s="122" t="s">
        <v>17399</v>
      </c>
      <c r="I1567" s="120" t="s">
        <v>272</v>
      </c>
      <c r="J1567" s="120" t="s">
        <v>2032</v>
      </c>
      <c r="K1567" s="123">
        <v>1943.78</v>
      </c>
      <c r="L1567" s="124" t="s">
        <v>17281</v>
      </c>
      <c r="M1567" s="120" t="s">
        <v>2571</v>
      </c>
      <c r="N1567" s="120" t="s">
        <v>4281</v>
      </c>
      <c r="O1567" s="125"/>
    </row>
    <row r="1568" spans="1:15" ht="13.05" customHeight="1">
      <c r="A1568" s="118">
        <v>10181809</v>
      </c>
      <c r="B1568" s="119">
        <v>42388</v>
      </c>
      <c r="C1568" s="125" t="s">
        <v>65</v>
      </c>
      <c r="D1568" s="120" t="s">
        <v>2565</v>
      </c>
      <c r="E1568" s="120" t="s">
        <v>17661</v>
      </c>
      <c r="F1568" s="125" t="s">
        <v>3800</v>
      </c>
      <c r="G1568" s="121" t="s">
        <v>9504</v>
      </c>
      <c r="H1568" s="122" t="s">
        <v>7695</v>
      </c>
      <c r="I1568" s="120" t="s">
        <v>272</v>
      </c>
      <c r="J1568" s="120" t="s">
        <v>4299</v>
      </c>
      <c r="K1568" s="123">
        <v>1943.78</v>
      </c>
      <c r="L1568" s="124" t="s">
        <v>17284</v>
      </c>
      <c r="M1568" s="120" t="s">
        <v>2381</v>
      </c>
      <c r="N1568" s="120" t="s">
        <v>4281</v>
      </c>
      <c r="O1568" s="125"/>
    </row>
    <row r="1569" spans="1:15" ht="13.05" customHeight="1">
      <c r="A1569" s="118">
        <v>10181810</v>
      </c>
      <c r="B1569" s="119">
        <v>42388</v>
      </c>
      <c r="C1569" s="125" t="s">
        <v>65</v>
      </c>
      <c r="D1569" s="120" t="s">
        <v>2565</v>
      </c>
      <c r="E1569" s="120" t="s">
        <v>2014</v>
      </c>
      <c r="F1569" s="125" t="s">
        <v>3800</v>
      </c>
      <c r="G1569" s="121" t="s">
        <v>9504</v>
      </c>
      <c r="H1569" s="122" t="s">
        <v>7695</v>
      </c>
      <c r="I1569" s="120" t="s">
        <v>272</v>
      </c>
      <c r="J1569" s="120" t="s">
        <v>4313</v>
      </c>
      <c r="K1569" s="123">
        <v>1943.78</v>
      </c>
      <c r="L1569" s="124" t="s">
        <v>17284</v>
      </c>
      <c r="M1569" s="120" t="s">
        <v>2572</v>
      </c>
      <c r="N1569" s="120" t="s">
        <v>4281</v>
      </c>
      <c r="O1569" s="125"/>
    </row>
    <row r="1570" spans="1:15" ht="13.05" customHeight="1">
      <c r="A1570" s="118">
        <v>10181811</v>
      </c>
      <c r="B1570" s="119">
        <v>42388</v>
      </c>
      <c r="C1570" s="125" t="s">
        <v>65</v>
      </c>
      <c r="D1570" s="120" t="s">
        <v>2565</v>
      </c>
      <c r="E1570" s="120" t="s">
        <v>17661</v>
      </c>
      <c r="F1570" s="125" t="s">
        <v>3800</v>
      </c>
      <c r="G1570" s="121" t="s">
        <v>9504</v>
      </c>
      <c r="H1570" s="122" t="s">
        <v>7695</v>
      </c>
      <c r="I1570" s="120" t="s">
        <v>272</v>
      </c>
      <c r="J1570" s="120" t="s">
        <v>4313</v>
      </c>
      <c r="K1570" s="123">
        <v>1943.78</v>
      </c>
      <c r="L1570" s="124" t="s">
        <v>17290</v>
      </c>
      <c r="M1570" s="120" t="s">
        <v>2573</v>
      </c>
      <c r="N1570" s="120" t="s">
        <v>4281</v>
      </c>
      <c r="O1570" s="125"/>
    </row>
    <row r="1571" spans="1:15" ht="13.05" customHeight="1">
      <c r="A1571" s="118">
        <v>10181812</v>
      </c>
      <c r="B1571" s="119">
        <v>42388</v>
      </c>
      <c r="C1571" s="125" t="s">
        <v>65</v>
      </c>
      <c r="D1571" s="120" t="s">
        <v>2565</v>
      </c>
      <c r="E1571" s="120" t="s">
        <v>17661</v>
      </c>
      <c r="F1571" s="125" t="s">
        <v>3800</v>
      </c>
      <c r="G1571" s="121" t="s">
        <v>9504</v>
      </c>
      <c r="H1571" s="122" t="s">
        <v>7695</v>
      </c>
      <c r="I1571" s="120" t="s">
        <v>272</v>
      </c>
      <c r="J1571" s="120" t="s">
        <v>4313</v>
      </c>
      <c r="K1571" s="123">
        <v>1943.78</v>
      </c>
      <c r="L1571" s="124" t="s">
        <v>17284</v>
      </c>
      <c r="M1571" s="120" t="s">
        <v>2087</v>
      </c>
      <c r="N1571" s="120" t="s">
        <v>4281</v>
      </c>
      <c r="O1571" s="125"/>
    </row>
    <row r="1572" spans="1:15" ht="13.05" customHeight="1">
      <c r="A1572" s="118">
        <v>10181813</v>
      </c>
      <c r="B1572" s="119">
        <v>42388</v>
      </c>
      <c r="C1572" s="125" t="s">
        <v>65</v>
      </c>
      <c r="D1572" s="120" t="s">
        <v>2565</v>
      </c>
      <c r="E1572" s="120" t="s">
        <v>17661</v>
      </c>
      <c r="F1572" s="125" t="s">
        <v>3800</v>
      </c>
      <c r="G1572" s="121" t="s">
        <v>9504</v>
      </c>
      <c r="H1572" s="122" t="s">
        <v>7695</v>
      </c>
      <c r="I1572" s="120" t="s">
        <v>272</v>
      </c>
      <c r="J1572" s="120" t="s">
        <v>4313</v>
      </c>
      <c r="K1572" s="123">
        <v>1943.78</v>
      </c>
      <c r="L1572" s="124" t="s">
        <v>17284</v>
      </c>
      <c r="M1572" s="120" t="s">
        <v>2098</v>
      </c>
      <c r="N1572" s="120" t="s">
        <v>4281</v>
      </c>
      <c r="O1572" s="125"/>
    </row>
    <row r="1573" spans="1:15" ht="13.05" customHeight="1">
      <c r="A1573" s="118">
        <v>10181814</v>
      </c>
      <c r="B1573" s="119">
        <v>42388</v>
      </c>
      <c r="C1573" s="125" t="s">
        <v>65</v>
      </c>
      <c r="D1573" s="120" t="s">
        <v>2565</v>
      </c>
      <c r="E1573" s="120" t="s">
        <v>2014</v>
      </c>
      <c r="F1573" s="125" t="s">
        <v>3800</v>
      </c>
      <c r="G1573" s="121" t="s">
        <v>9504</v>
      </c>
      <c r="H1573" s="122" t="s">
        <v>7695</v>
      </c>
      <c r="I1573" s="120" t="s">
        <v>272</v>
      </c>
      <c r="J1573" s="120" t="s">
        <v>110</v>
      </c>
      <c r="K1573" s="123">
        <v>1943.78</v>
      </c>
      <c r="L1573" s="124" t="s">
        <v>17284</v>
      </c>
      <c r="M1573" s="120" t="s">
        <v>2567</v>
      </c>
      <c r="N1573" s="120" t="s">
        <v>4281</v>
      </c>
      <c r="O1573" s="125"/>
    </row>
    <row r="1574" spans="1:15" ht="13.05" customHeight="1">
      <c r="A1574" s="118">
        <v>10181815</v>
      </c>
      <c r="B1574" s="119">
        <v>42388</v>
      </c>
      <c r="C1574" s="125" t="s">
        <v>65</v>
      </c>
      <c r="D1574" s="120" t="s">
        <v>2565</v>
      </c>
      <c r="E1574" s="120" t="s">
        <v>17661</v>
      </c>
      <c r="F1574" s="125" t="s">
        <v>3800</v>
      </c>
      <c r="G1574" s="121" t="s">
        <v>9504</v>
      </c>
      <c r="H1574" s="122" t="s">
        <v>7695</v>
      </c>
      <c r="I1574" s="120" t="s">
        <v>272</v>
      </c>
      <c r="J1574" s="120" t="s">
        <v>4299</v>
      </c>
      <c r="K1574" s="123">
        <v>1943.78</v>
      </c>
      <c r="L1574" s="124" t="s">
        <v>17284</v>
      </c>
      <c r="M1574" s="120" t="s">
        <v>2099</v>
      </c>
      <c r="N1574" s="120" t="s">
        <v>4281</v>
      </c>
      <c r="O1574" s="125"/>
    </row>
    <row r="1575" spans="1:15" ht="13.05" customHeight="1">
      <c r="A1575" s="118">
        <v>10181816</v>
      </c>
      <c r="B1575" s="119">
        <v>42388</v>
      </c>
      <c r="C1575" s="125" t="s">
        <v>65</v>
      </c>
      <c r="D1575" s="120" t="s">
        <v>2565</v>
      </c>
      <c r="E1575" s="120" t="s">
        <v>17661</v>
      </c>
      <c r="F1575" s="125" t="s">
        <v>3800</v>
      </c>
      <c r="G1575" s="121" t="s">
        <v>9504</v>
      </c>
      <c r="H1575" s="122" t="s">
        <v>7695</v>
      </c>
      <c r="I1575" s="120" t="s">
        <v>2798</v>
      </c>
      <c r="J1575" s="120" t="s">
        <v>4299</v>
      </c>
      <c r="K1575" s="123">
        <v>1943.78</v>
      </c>
      <c r="L1575" s="124" t="s">
        <v>17287</v>
      </c>
      <c r="M1575" s="120" t="s">
        <v>2097</v>
      </c>
      <c r="N1575" s="120" t="s">
        <v>4281</v>
      </c>
      <c r="O1575" s="125"/>
    </row>
    <row r="1576" spans="1:15" ht="13.05" customHeight="1">
      <c r="A1576" s="118">
        <v>10181817</v>
      </c>
      <c r="B1576" s="119">
        <v>42388</v>
      </c>
      <c r="C1576" s="125" t="s">
        <v>65</v>
      </c>
      <c r="D1576" s="120" t="s">
        <v>2565</v>
      </c>
      <c r="E1576" s="120" t="s">
        <v>17661</v>
      </c>
      <c r="F1576" s="125" t="s">
        <v>3800</v>
      </c>
      <c r="G1576" s="121" t="s">
        <v>9504</v>
      </c>
      <c r="H1576" s="122" t="s">
        <v>7695</v>
      </c>
      <c r="I1576" s="120" t="s">
        <v>272</v>
      </c>
      <c r="J1576" s="120" t="s">
        <v>4299</v>
      </c>
      <c r="K1576" s="123">
        <v>1943.78</v>
      </c>
      <c r="L1576" s="124" t="s">
        <v>17284</v>
      </c>
      <c r="M1576" s="120" t="s">
        <v>2083</v>
      </c>
      <c r="N1576" s="120" t="s">
        <v>4281</v>
      </c>
      <c r="O1576" s="125"/>
    </row>
    <row r="1577" spans="1:15" ht="13.05" customHeight="1">
      <c r="A1577" s="118">
        <v>10181818</v>
      </c>
      <c r="B1577" s="119">
        <v>42388</v>
      </c>
      <c r="C1577" s="125" t="s">
        <v>65</v>
      </c>
      <c r="D1577" s="120" t="s">
        <v>2574</v>
      </c>
      <c r="E1577" s="120" t="s">
        <v>17661</v>
      </c>
      <c r="F1577" s="125" t="s">
        <v>17664</v>
      </c>
      <c r="G1577" s="121" t="s">
        <v>10766</v>
      </c>
      <c r="H1577" s="122" t="s">
        <v>17634</v>
      </c>
      <c r="I1577" s="120" t="s">
        <v>110</v>
      </c>
      <c r="J1577" s="120" t="s">
        <v>4299</v>
      </c>
      <c r="K1577" s="123">
        <v>6090.26</v>
      </c>
      <c r="L1577" s="124" t="s">
        <v>12825</v>
      </c>
      <c r="M1577" s="120" t="s">
        <v>2575</v>
      </c>
      <c r="N1577" s="120" t="s">
        <v>4281</v>
      </c>
      <c r="O1577" s="125"/>
    </row>
    <row r="1578" spans="1:15" ht="13.05" customHeight="1">
      <c r="A1578" s="118">
        <v>10181820</v>
      </c>
      <c r="B1578" s="119">
        <v>42388</v>
      </c>
      <c r="C1578" s="125" t="s">
        <v>65</v>
      </c>
      <c r="D1578" s="120" t="s">
        <v>2574</v>
      </c>
      <c r="E1578" s="120" t="s">
        <v>17661</v>
      </c>
      <c r="F1578" s="125" t="s">
        <v>17664</v>
      </c>
      <c r="G1578" s="121" t="s">
        <v>16146</v>
      </c>
      <c r="H1578" s="122" t="s">
        <v>17430</v>
      </c>
      <c r="I1578" s="120" t="s">
        <v>110</v>
      </c>
      <c r="J1578" s="120" t="s">
        <v>4299</v>
      </c>
      <c r="K1578" s="123">
        <v>6090.26</v>
      </c>
      <c r="L1578" s="124" t="s">
        <v>12825</v>
      </c>
      <c r="M1578" s="120" t="s">
        <v>2577</v>
      </c>
      <c r="N1578" s="120" t="s">
        <v>4281</v>
      </c>
      <c r="O1578" s="125"/>
    </row>
    <row r="1579" spans="1:15" ht="13.05" customHeight="1">
      <c r="A1579" s="118">
        <v>10181821</v>
      </c>
      <c r="B1579" s="119">
        <v>42388</v>
      </c>
      <c r="C1579" s="125" t="s">
        <v>65</v>
      </c>
      <c r="D1579" s="120" t="s">
        <v>2574</v>
      </c>
      <c r="E1579" s="120" t="s">
        <v>17661</v>
      </c>
      <c r="F1579" s="125" t="s">
        <v>17664</v>
      </c>
      <c r="G1579" s="121" t="s">
        <v>16838</v>
      </c>
      <c r="H1579" s="122" t="s">
        <v>17582</v>
      </c>
      <c r="I1579" s="120" t="s">
        <v>110</v>
      </c>
      <c r="J1579" s="120" t="s">
        <v>4299</v>
      </c>
      <c r="K1579" s="123">
        <v>6090.26</v>
      </c>
      <c r="L1579" s="124" t="s">
        <v>12825</v>
      </c>
      <c r="M1579" s="120" t="s">
        <v>2578</v>
      </c>
      <c r="N1579" s="120" t="s">
        <v>4281</v>
      </c>
      <c r="O1579" s="125"/>
    </row>
    <row r="1580" spans="1:15" ht="13.05" customHeight="1">
      <c r="A1580" s="118">
        <v>10181822</v>
      </c>
      <c r="B1580" s="119">
        <v>42388</v>
      </c>
      <c r="C1580" s="125" t="s">
        <v>65</v>
      </c>
      <c r="D1580" s="120" t="s">
        <v>2574</v>
      </c>
      <c r="E1580" s="120" t="s">
        <v>1366</v>
      </c>
      <c r="F1580" s="125" t="s">
        <v>17664</v>
      </c>
      <c r="G1580" s="121" t="s">
        <v>9504</v>
      </c>
      <c r="H1580" s="122" t="s">
        <v>7695</v>
      </c>
      <c r="I1580" s="120" t="s">
        <v>110</v>
      </c>
      <c r="J1580" s="120" t="s">
        <v>110</v>
      </c>
      <c r="K1580" s="123">
        <v>6090.26</v>
      </c>
      <c r="L1580" s="124" t="s">
        <v>12825</v>
      </c>
      <c r="M1580" s="120" t="s">
        <v>2579</v>
      </c>
      <c r="N1580" s="120" t="s">
        <v>4281</v>
      </c>
      <c r="O1580" s="125"/>
    </row>
    <row r="1581" spans="1:15" ht="13.05" customHeight="1">
      <c r="A1581" s="118">
        <v>10181823</v>
      </c>
      <c r="B1581" s="119">
        <v>42388</v>
      </c>
      <c r="C1581" s="125" t="s">
        <v>65</v>
      </c>
      <c r="D1581" s="120" t="s">
        <v>2574</v>
      </c>
      <c r="E1581" s="120" t="s">
        <v>17661</v>
      </c>
      <c r="F1581" s="125" t="s">
        <v>17664</v>
      </c>
      <c r="G1581" s="121" t="s">
        <v>16246</v>
      </c>
      <c r="H1581" s="122" t="s">
        <v>17458</v>
      </c>
      <c r="I1581" s="120" t="s">
        <v>110</v>
      </c>
      <c r="J1581" s="120" t="s">
        <v>110</v>
      </c>
      <c r="K1581" s="123">
        <v>6090.26</v>
      </c>
      <c r="L1581" s="124" t="s">
        <v>12825</v>
      </c>
      <c r="M1581" s="120" t="s">
        <v>2580</v>
      </c>
      <c r="N1581" s="120" t="s">
        <v>4281</v>
      </c>
      <c r="O1581" s="125"/>
    </row>
    <row r="1582" spans="1:15" ht="13.05" customHeight="1">
      <c r="A1582" s="118">
        <v>10181824</v>
      </c>
      <c r="B1582" s="119">
        <v>42388</v>
      </c>
      <c r="C1582" s="125" t="s">
        <v>65</v>
      </c>
      <c r="D1582" s="120" t="s">
        <v>2574</v>
      </c>
      <c r="E1582" s="120" t="s">
        <v>2581</v>
      </c>
      <c r="F1582" s="125" t="s">
        <v>17664</v>
      </c>
      <c r="G1582" s="121" t="s">
        <v>16102</v>
      </c>
      <c r="H1582" s="122" t="s">
        <v>17424</v>
      </c>
      <c r="I1582" s="120" t="s">
        <v>110</v>
      </c>
      <c r="J1582" s="120" t="s">
        <v>110</v>
      </c>
      <c r="K1582" s="123">
        <v>6090.26</v>
      </c>
      <c r="L1582" s="124" t="s">
        <v>12825</v>
      </c>
      <c r="M1582" s="120" t="s">
        <v>2582</v>
      </c>
      <c r="N1582" s="120" t="s">
        <v>4281</v>
      </c>
      <c r="O1582" s="125"/>
    </row>
    <row r="1583" spans="1:15" ht="13.05" customHeight="1">
      <c r="A1583" s="118">
        <v>10181825</v>
      </c>
      <c r="B1583" s="119">
        <v>42388</v>
      </c>
      <c r="C1583" s="125" t="s">
        <v>65</v>
      </c>
      <c r="D1583" s="120" t="s">
        <v>2574</v>
      </c>
      <c r="E1583" s="120" t="s">
        <v>2583</v>
      </c>
      <c r="F1583" s="125" t="s">
        <v>17664</v>
      </c>
      <c r="G1583" s="121" t="s">
        <v>10428</v>
      </c>
      <c r="H1583" s="122" t="s">
        <v>17631</v>
      </c>
      <c r="I1583" s="120" t="s">
        <v>110</v>
      </c>
      <c r="J1583" s="120" t="s">
        <v>110</v>
      </c>
      <c r="K1583" s="123">
        <v>6090.26</v>
      </c>
      <c r="L1583" s="124" t="s">
        <v>17284</v>
      </c>
      <c r="M1583" s="120" t="s">
        <v>2584</v>
      </c>
      <c r="N1583" s="120" t="s">
        <v>4281</v>
      </c>
      <c r="O1583" s="125"/>
    </row>
    <row r="1584" spans="1:15" ht="13.05" customHeight="1">
      <c r="A1584" s="118">
        <v>10181826</v>
      </c>
      <c r="B1584" s="119">
        <v>42388</v>
      </c>
      <c r="C1584" s="125" t="s">
        <v>65</v>
      </c>
      <c r="D1584" s="120" t="s">
        <v>2574</v>
      </c>
      <c r="E1584" s="120" t="s">
        <v>17661</v>
      </c>
      <c r="F1584" s="125" t="s">
        <v>17664</v>
      </c>
      <c r="G1584" s="121" t="s">
        <v>16803</v>
      </c>
      <c r="H1584" s="122" t="s">
        <v>17571</v>
      </c>
      <c r="I1584" s="120" t="s">
        <v>110</v>
      </c>
      <c r="J1584" s="120" t="s">
        <v>4299</v>
      </c>
      <c r="K1584" s="123">
        <v>6090.26</v>
      </c>
      <c r="L1584" s="124" t="s">
        <v>12825</v>
      </c>
      <c r="M1584" s="120" t="s">
        <v>2585</v>
      </c>
      <c r="N1584" s="120" t="s">
        <v>4281</v>
      </c>
      <c r="O1584" s="125"/>
    </row>
    <row r="1585" spans="1:15" ht="13.05" customHeight="1">
      <c r="A1585" s="118">
        <v>10181827</v>
      </c>
      <c r="B1585" s="119">
        <v>42388</v>
      </c>
      <c r="C1585" s="125" t="s">
        <v>65</v>
      </c>
      <c r="D1585" s="120" t="s">
        <v>2574</v>
      </c>
      <c r="E1585" s="120" t="s">
        <v>2107</v>
      </c>
      <c r="F1585" s="125" t="s">
        <v>17664</v>
      </c>
      <c r="G1585" s="121" t="s">
        <v>16183</v>
      </c>
      <c r="H1585" s="122" t="s">
        <v>17438</v>
      </c>
      <c r="I1585" s="120" t="s">
        <v>110</v>
      </c>
      <c r="J1585" s="120" t="s">
        <v>110</v>
      </c>
      <c r="K1585" s="123">
        <v>6090.26</v>
      </c>
      <c r="L1585" s="124" t="s">
        <v>17284</v>
      </c>
      <c r="M1585" s="120" t="s">
        <v>2576</v>
      </c>
      <c r="N1585" s="120" t="s">
        <v>4281</v>
      </c>
      <c r="O1585" s="125"/>
    </row>
    <row r="1586" spans="1:15" ht="13.05" customHeight="1">
      <c r="A1586" s="118">
        <v>10181828</v>
      </c>
      <c r="B1586" s="119">
        <v>42388</v>
      </c>
      <c r="C1586" s="125" t="s">
        <v>65</v>
      </c>
      <c r="D1586" s="120" t="s">
        <v>2574</v>
      </c>
      <c r="E1586" s="120" t="s">
        <v>2107</v>
      </c>
      <c r="F1586" s="125" t="s">
        <v>17664</v>
      </c>
      <c r="G1586" s="121" t="s">
        <v>15863</v>
      </c>
      <c r="H1586" s="122" t="s">
        <v>17370</v>
      </c>
      <c r="I1586" s="120" t="s">
        <v>110</v>
      </c>
      <c r="J1586" s="120" t="s">
        <v>5606</v>
      </c>
      <c r="K1586" s="123">
        <v>6090.26</v>
      </c>
      <c r="L1586" s="124" t="s">
        <v>12825</v>
      </c>
      <c r="M1586" s="120" t="s">
        <v>2586</v>
      </c>
      <c r="N1586" s="120" t="s">
        <v>4281</v>
      </c>
      <c r="O1586" s="125"/>
    </row>
    <row r="1587" spans="1:15" ht="13.05" customHeight="1">
      <c r="A1587" s="118">
        <v>10181829</v>
      </c>
      <c r="B1587" s="119">
        <v>42388</v>
      </c>
      <c r="C1587" s="125" t="s">
        <v>65</v>
      </c>
      <c r="D1587" s="120" t="s">
        <v>2574</v>
      </c>
      <c r="E1587" s="120" t="s">
        <v>1366</v>
      </c>
      <c r="F1587" s="125" t="s">
        <v>17664</v>
      </c>
      <c r="G1587" s="121" t="s">
        <v>9504</v>
      </c>
      <c r="H1587" s="122" t="s">
        <v>7695</v>
      </c>
      <c r="I1587" s="120">
        <v>401.6</v>
      </c>
      <c r="J1587" s="120" t="s">
        <v>109</v>
      </c>
      <c r="K1587" s="123">
        <v>6090.26</v>
      </c>
      <c r="L1587" s="124" t="s">
        <v>17283</v>
      </c>
      <c r="M1587" s="120" t="s">
        <v>2587</v>
      </c>
      <c r="N1587" s="120" t="s">
        <v>4281</v>
      </c>
      <c r="O1587" s="125"/>
    </row>
    <row r="1588" spans="1:15" ht="13.05" customHeight="1">
      <c r="A1588" s="118">
        <v>10181830</v>
      </c>
      <c r="B1588" s="119">
        <v>42388</v>
      </c>
      <c r="C1588" s="125" t="s">
        <v>65</v>
      </c>
      <c r="D1588" s="120" t="s">
        <v>2574</v>
      </c>
      <c r="E1588" s="120" t="s">
        <v>2107</v>
      </c>
      <c r="F1588" s="125" t="s">
        <v>17664</v>
      </c>
      <c r="G1588" s="121" t="s">
        <v>10432</v>
      </c>
      <c r="H1588" s="122" t="s">
        <v>17406</v>
      </c>
      <c r="I1588" s="120" t="s">
        <v>110</v>
      </c>
      <c r="J1588" s="120" t="s">
        <v>110</v>
      </c>
      <c r="K1588" s="123">
        <v>6090.26</v>
      </c>
      <c r="L1588" s="124" t="s">
        <v>17281</v>
      </c>
      <c r="M1588" s="120" t="s">
        <v>2588</v>
      </c>
      <c r="N1588" s="120" t="s">
        <v>4281</v>
      </c>
      <c r="O1588" s="125"/>
    </row>
    <row r="1589" spans="1:15" ht="13.05" customHeight="1">
      <c r="A1589" s="118">
        <v>10181831</v>
      </c>
      <c r="B1589" s="119">
        <v>42388</v>
      </c>
      <c r="C1589" s="125" t="s">
        <v>65</v>
      </c>
      <c r="D1589" s="120" t="s">
        <v>2574</v>
      </c>
      <c r="E1589" s="120" t="s">
        <v>2262</v>
      </c>
      <c r="F1589" s="125" t="s">
        <v>17664</v>
      </c>
      <c r="G1589" s="121" t="s">
        <v>9504</v>
      </c>
      <c r="H1589" s="122" t="s">
        <v>7695</v>
      </c>
      <c r="I1589" s="120">
        <v>401.6</v>
      </c>
      <c r="J1589" s="120" t="s">
        <v>109</v>
      </c>
      <c r="K1589" s="123">
        <v>6090.26</v>
      </c>
      <c r="L1589" s="124" t="s">
        <v>12825</v>
      </c>
      <c r="M1589" s="120" t="s">
        <v>2589</v>
      </c>
      <c r="N1589" s="120" t="s">
        <v>4281</v>
      </c>
      <c r="O1589" s="125"/>
    </row>
    <row r="1590" spans="1:15" ht="13.05" customHeight="1">
      <c r="A1590" s="118">
        <v>10181832</v>
      </c>
      <c r="B1590" s="119">
        <v>42388</v>
      </c>
      <c r="C1590" s="125" t="s">
        <v>65</v>
      </c>
      <c r="D1590" s="120" t="s">
        <v>2574</v>
      </c>
      <c r="E1590" s="120" t="s">
        <v>2111</v>
      </c>
      <c r="F1590" s="125" t="s">
        <v>17664</v>
      </c>
      <c r="G1590" s="121" t="s">
        <v>11256</v>
      </c>
      <c r="H1590" s="122" t="s">
        <v>17398</v>
      </c>
      <c r="I1590" s="120" t="s">
        <v>110</v>
      </c>
      <c r="J1590" s="120" t="s">
        <v>110</v>
      </c>
      <c r="K1590" s="123">
        <v>6090.26</v>
      </c>
      <c r="L1590" s="124" t="s">
        <v>12825</v>
      </c>
      <c r="M1590" s="120" t="s">
        <v>2590</v>
      </c>
      <c r="N1590" s="120" t="s">
        <v>4281</v>
      </c>
      <c r="O1590" s="125"/>
    </row>
    <row r="1591" spans="1:15" ht="13.05" customHeight="1">
      <c r="A1591" s="118">
        <v>10181833</v>
      </c>
      <c r="B1591" s="119">
        <v>42388</v>
      </c>
      <c r="C1591" s="125" t="s">
        <v>65</v>
      </c>
      <c r="D1591" s="120" t="s">
        <v>2591</v>
      </c>
      <c r="E1591" s="120">
        <v>2921</v>
      </c>
      <c r="F1591" s="125" t="s">
        <v>17664</v>
      </c>
      <c r="G1591" s="121" t="s">
        <v>9520</v>
      </c>
      <c r="H1591" s="122" t="s">
        <v>7696</v>
      </c>
      <c r="I1591" s="120" t="s">
        <v>110</v>
      </c>
      <c r="J1591" s="120" t="s">
        <v>6029</v>
      </c>
      <c r="K1591" s="123">
        <v>2938.78</v>
      </c>
      <c r="L1591" s="124" t="s">
        <v>12825</v>
      </c>
      <c r="M1591" s="120" t="s">
        <v>2593</v>
      </c>
      <c r="N1591" s="120" t="s">
        <v>4281</v>
      </c>
      <c r="O1591" s="125"/>
    </row>
    <row r="1592" spans="1:15" ht="13.05" customHeight="1">
      <c r="A1592" s="118">
        <v>10181834</v>
      </c>
      <c r="B1592" s="119">
        <v>42388</v>
      </c>
      <c r="C1592" s="125" t="s">
        <v>65</v>
      </c>
      <c r="D1592" s="120" t="s">
        <v>2591</v>
      </c>
      <c r="E1592" s="120" t="s">
        <v>3785</v>
      </c>
      <c r="F1592" s="125" t="s">
        <v>17664</v>
      </c>
      <c r="G1592" s="121" t="s">
        <v>9520</v>
      </c>
      <c r="H1592" s="122" t="s">
        <v>7696</v>
      </c>
      <c r="I1592" s="120" t="s">
        <v>110</v>
      </c>
      <c r="J1592" s="120" t="s">
        <v>110</v>
      </c>
      <c r="K1592" s="123">
        <v>2938.79</v>
      </c>
      <c r="L1592" s="124" t="s">
        <v>12825</v>
      </c>
      <c r="M1592" s="120" t="s">
        <v>2594</v>
      </c>
      <c r="N1592" s="120" t="s">
        <v>4281</v>
      </c>
      <c r="O1592" s="125"/>
    </row>
    <row r="1593" spans="1:15" ht="13.05" customHeight="1">
      <c r="A1593" s="118">
        <v>10181835</v>
      </c>
      <c r="B1593" s="119">
        <v>42388</v>
      </c>
      <c r="C1593" s="125" t="s">
        <v>65</v>
      </c>
      <c r="D1593" s="120" t="s">
        <v>1569</v>
      </c>
      <c r="E1593" s="120" t="s">
        <v>17661</v>
      </c>
      <c r="F1593" s="125" t="s">
        <v>17664</v>
      </c>
      <c r="G1593" s="121" t="s">
        <v>16891</v>
      </c>
      <c r="H1593" s="122" t="s">
        <v>17600</v>
      </c>
      <c r="I1593" s="120" t="s">
        <v>110</v>
      </c>
      <c r="J1593" s="120" t="s">
        <v>4285</v>
      </c>
      <c r="K1593" s="123">
        <v>3433.57</v>
      </c>
      <c r="L1593" s="124" t="s">
        <v>12825</v>
      </c>
      <c r="M1593" s="120" t="s">
        <v>2595</v>
      </c>
      <c r="N1593" s="120" t="s">
        <v>4281</v>
      </c>
      <c r="O1593" s="125"/>
    </row>
    <row r="1594" spans="1:15" ht="13.05" customHeight="1">
      <c r="A1594" s="118">
        <v>10181836</v>
      </c>
      <c r="B1594" s="119">
        <v>42388</v>
      </c>
      <c r="C1594" s="125" t="s">
        <v>65</v>
      </c>
      <c r="D1594" s="120" t="s">
        <v>1569</v>
      </c>
      <c r="E1594" s="120" t="s">
        <v>17661</v>
      </c>
      <c r="F1594" s="125" t="s">
        <v>17664</v>
      </c>
      <c r="G1594" s="121" t="s">
        <v>10436</v>
      </c>
      <c r="H1594" s="122" t="s">
        <v>17572</v>
      </c>
      <c r="I1594" s="120" t="s">
        <v>110</v>
      </c>
      <c r="J1594" s="120" t="s">
        <v>4285</v>
      </c>
      <c r="K1594" s="123">
        <v>3433.56</v>
      </c>
      <c r="L1594" s="124" t="s">
        <v>12825</v>
      </c>
      <c r="M1594" s="120" t="s">
        <v>2596</v>
      </c>
      <c r="N1594" s="120" t="s">
        <v>4281</v>
      </c>
      <c r="O1594" s="125"/>
    </row>
    <row r="1595" spans="1:15" ht="13.05" customHeight="1">
      <c r="A1595" s="118">
        <v>10181837</v>
      </c>
      <c r="B1595" s="119">
        <v>42388</v>
      </c>
      <c r="C1595" s="125" t="s">
        <v>65</v>
      </c>
      <c r="D1595" s="120" t="s">
        <v>2513</v>
      </c>
      <c r="E1595" s="120" t="s">
        <v>7794</v>
      </c>
      <c r="F1595" s="125" t="s">
        <v>3800</v>
      </c>
      <c r="G1595" s="121" t="s">
        <v>9504</v>
      </c>
      <c r="H1595" s="122" t="s">
        <v>7695</v>
      </c>
      <c r="I1595" s="120">
        <v>401.6</v>
      </c>
      <c r="J1595" s="120" t="s">
        <v>272</v>
      </c>
      <c r="K1595" s="123">
        <v>3301.42</v>
      </c>
      <c r="L1595" s="124" t="s">
        <v>17282</v>
      </c>
      <c r="M1595" s="120" t="s">
        <v>2597</v>
      </c>
      <c r="N1595" s="120" t="s">
        <v>4281</v>
      </c>
      <c r="O1595" s="125"/>
    </row>
    <row r="1596" spans="1:15" ht="13.05" customHeight="1">
      <c r="A1596" s="118">
        <v>10181838</v>
      </c>
      <c r="B1596" s="119">
        <v>42388</v>
      </c>
      <c r="C1596" s="125" t="s">
        <v>65</v>
      </c>
      <c r="D1596" s="120" t="s">
        <v>2513</v>
      </c>
      <c r="E1596" s="120" t="s">
        <v>7794</v>
      </c>
      <c r="F1596" s="125" t="s">
        <v>3800</v>
      </c>
      <c r="G1596" s="121" t="s">
        <v>9510</v>
      </c>
      <c r="H1596" s="122" t="s">
        <v>17503</v>
      </c>
      <c r="I1596" s="120" t="s">
        <v>272</v>
      </c>
      <c r="J1596" s="120" t="s">
        <v>110</v>
      </c>
      <c r="K1596" s="123">
        <v>3301.42</v>
      </c>
      <c r="L1596" s="124" t="s">
        <v>17281</v>
      </c>
      <c r="M1596" s="120" t="s">
        <v>2598</v>
      </c>
      <c r="N1596" s="120" t="s">
        <v>4281</v>
      </c>
      <c r="O1596" s="125"/>
    </row>
    <row r="1597" spans="1:15" ht="13.05" customHeight="1">
      <c r="A1597" s="118">
        <v>10181839</v>
      </c>
      <c r="B1597" s="119">
        <v>42388</v>
      </c>
      <c r="C1597" s="125" t="s">
        <v>65</v>
      </c>
      <c r="D1597" s="120" t="s">
        <v>2599</v>
      </c>
      <c r="E1597" s="120" t="s">
        <v>5129</v>
      </c>
      <c r="F1597" s="125" t="s">
        <v>17664</v>
      </c>
      <c r="G1597" s="121" t="s">
        <v>10436</v>
      </c>
      <c r="H1597" s="122" t="s">
        <v>17572</v>
      </c>
      <c r="I1597" s="120" t="s">
        <v>110</v>
      </c>
      <c r="J1597" s="120" t="s">
        <v>110</v>
      </c>
      <c r="K1597" s="123">
        <v>7928.78</v>
      </c>
      <c r="L1597" s="124" t="s">
        <v>17284</v>
      </c>
      <c r="M1597" s="120" t="s">
        <v>2600</v>
      </c>
      <c r="N1597" s="120" t="s">
        <v>4281</v>
      </c>
      <c r="O1597" s="125"/>
    </row>
    <row r="1598" spans="1:15" ht="13.05" customHeight="1">
      <c r="A1598" s="118">
        <v>10181840</v>
      </c>
      <c r="B1598" s="119">
        <v>42388</v>
      </c>
      <c r="C1598" s="125" t="s">
        <v>65</v>
      </c>
      <c r="D1598" s="120" t="s">
        <v>2513</v>
      </c>
      <c r="E1598" s="120" t="s">
        <v>2601</v>
      </c>
      <c r="F1598" s="125" t="s">
        <v>3800</v>
      </c>
      <c r="G1598" s="121" t="s">
        <v>10436</v>
      </c>
      <c r="H1598" s="122" t="s">
        <v>17572</v>
      </c>
      <c r="I1598" s="120" t="s">
        <v>272</v>
      </c>
      <c r="J1598" s="120" t="s">
        <v>272</v>
      </c>
      <c r="K1598" s="123">
        <v>1319.25</v>
      </c>
      <c r="L1598" s="124" t="s">
        <v>17284</v>
      </c>
      <c r="M1598" s="120" t="s">
        <v>2602</v>
      </c>
      <c r="N1598" s="120" t="s">
        <v>4281</v>
      </c>
      <c r="O1598" s="125"/>
    </row>
    <row r="1599" spans="1:15" ht="13.05" customHeight="1">
      <c r="A1599" s="118">
        <v>10181946</v>
      </c>
      <c r="B1599" s="119">
        <v>42388</v>
      </c>
      <c r="C1599" s="125" t="s">
        <v>65</v>
      </c>
      <c r="D1599" s="120" t="s">
        <v>2603</v>
      </c>
      <c r="E1599" s="120" t="s">
        <v>4403</v>
      </c>
      <c r="F1599" s="125" t="s">
        <v>17664</v>
      </c>
      <c r="G1599" s="121" t="s">
        <v>9730</v>
      </c>
      <c r="H1599" s="122" t="s">
        <v>17455</v>
      </c>
      <c r="I1599" s="120" t="s">
        <v>110</v>
      </c>
      <c r="J1599" s="120" t="s">
        <v>2173</v>
      </c>
      <c r="K1599" s="123">
        <v>1052.8699999999999</v>
      </c>
      <c r="L1599" s="124" t="s">
        <v>17288</v>
      </c>
      <c r="M1599" s="120" t="s">
        <v>2604</v>
      </c>
      <c r="N1599" s="120" t="s">
        <v>4301</v>
      </c>
      <c r="O1599" s="125"/>
    </row>
    <row r="1600" spans="1:15" ht="13.05" customHeight="1">
      <c r="A1600" s="118">
        <v>10181947</v>
      </c>
      <c r="B1600" s="119">
        <v>42388</v>
      </c>
      <c r="C1600" s="125" t="s">
        <v>65</v>
      </c>
      <c r="D1600" s="120" t="s">
        <v>2607</v>
      </c>
      <c r="E1600" s="120" t="s">
        <v>11755</v>
      </c>
      <c r="F1600" s="125" t="s">
        <v>17664</v>
      </c>
      <c r="G1600" s="121" t="s">
        <v>9504</v>
      </c>
      <c r="H1600" s="122" t="s">
        <v>7695</v>
      </c>
      <c r="I1600" s="120">
        <v>401.46</v>
      </c>
      <c r="J1600" s="120" t="s">
        <v>854</v>
      </c>
      <c r="K1600" s="123">
        <v>1052.17</v>
      </c>
      <c r="L1600" s="124" t="s">
        <v>17288</v>
      </c>
      <c r="M1600" s="120" t="s">
        <v>11756</v>
      </c>
      <c r="N1600" s="120" t="s">
        <v>4301</v>
      </c>
      <c r="O1600" s="125"/>
    </row>
    <row r="1601" spans="1:15" ht="13.05" customHeight="1">
      <c r="A1601" s="118">
        <v>10181948</v>
      </c>
      <c r="B1601" s="119">
        <v>42388</v>
      </c>
      <c r="C1601" s="125" t="s">
        <v>65</v>
      </c>
      <c r="D1601" s="120" t="s">
        <v>2608</v>
      </c>
      <c r="E1601" s="120" t="s">
        <v>17661</v>
      </c>
      <c r="F1601" s="125" t="s">
        <v>17664</v>
      </c>
      <c r="G1601" s="121" t="s">
        <v>9785</v>
      </c>
      <c r="H1601" s="122" t="s">
        <v>17420</v>
      </c>
      <c r="I1601" s="120" t="s">
        <v>110</v>
      </c>
      <c r="J1601" s="120" t="s">
        <v>4300</v>
      </c>
      <c r="K1601" s="123">
        <v>1052.17</v>
      </c>
      <c r="L1601" s="124" t="s">
        <v>17288</v>
      </c>
      <c r="M1601" s="120" t="s">
        <v>2609</v>
      </c>
      <c r="N1601" s="120" t="s">
        <v>4301</v>
      </c>
      <c r="O1601" s="125"/>
    </row>
    <row r="1602" spans="1:15" ht="13.05" customHeight="1">
      <c r="A1602" s="118">
        <v>10181949</v>
      </c>
      <c r="B1602" s="119">
        <v>42388</v>
      </c>
      <c r="C1602" s="125" t="s">
        <v>65</v>
      </c>
      <c r="D1602" s="120" t="s">
        <v>2610</v>
      </c>
      <c r="E1602" s="120" t="s">
        <v>17661</v>
      </c>
      <c r="F1602" s="125" t="s">
        <v>17664</v>
      </c>
      <c r="G1602" s="121" t="s">
        <v>9591</v>
      </c>
      <c r="H1602" s="122" t="s">
        <v>17393</v>
      </c>
      <c r="I1602" s="120" t="s">
        <v>110</v>
      </c>
      <c r="J1602" s="120" t="s">
        <v>4300</v>
      </c>
      <c r="K1602" s="123">
        <v>5581.52</v>
      </c>
      <c r="L1602" s="124" t="s">
        <v>17288</v>
      </c>
      <c r="M1602" s="120" t="s">
        <v>2611</v>
      </c>
      <c r="N1602" s="120" t="s">
        <v>4301</v>
      </c>
      <c r="O1602" s="125"/>
    </row>
    <row r="1603" spans="1:15" ht="13.05" customHeight="1">
      <c r="A1603" s="118">
        <v>10181950</v>
      </c>
      <c r="B1603" s="119">
        <v>42388</v>
      </c>
      <c r="C1603" s="125" t="s">
        <v>65</v>
      </c>
      <c r="D1603" s="120" t="s">
        <v>2612</v>
      </c>
      <c r="E1603" s="120" t="s">
        <v>4809</v>
      </c>
      <c r="F1603" s="125" t="s">
        <v>17664</v>
      </c>
      <c r="G1603" s="121" t="s">
        <v>9510</v>
      </c>
      <c r="H1603" s="122" t="s">
        <v>17503</v>
      </c>
      <c r="I1603" s="120" t="s">
        <v>110</v>
      </c>
      <c r="J1603" s="120" t="s">
        <v>4789</v>
      </c>
      <c r="K1603" s="123">
        <v>11940.22</v>
      </c>
      <c r="L1603" s="124" t="s">
        <v>17288</v>
      </c>
      <c r="M1603" s="120" t="s">
        <v>2613</v>
      </c>
      <c r="N1603" s="120" t="s">
        <v>4301</v>
      </c>
      <c r="O1603" s="125"/>
    </row>
    <row r="1604" spans="1:15" ht="13.05" customHeight="1">
      <c r="A1604" s="118">
        <v>10181951</v>
      </c>
      <c r="B1604" s="119">
        <v>42388</v>
      </c>
      <c r="C1604" s="125" t="s">
        <v>65</v>
      </c>
      <c r="D1604" s="120" t="s">
        <v>2612</v>
      </c>
      <c r="E1604" s="120" t="s">
        <v>4809</v>
      </c>
      <c r="F1604" s="125" t="s">
        <v>17664</v>
      </c>
      <c r="G1604" s="121" t="s">
        <v>9510</v>
      </c>
      <c r="H1604" s="122" t="s">
        <v>17503</v>
      </c>
      <c r="I1604" s="120" t="s">
        <v>110</v>
      </c>
      <c r="J1604" s="120" t="s">
        <v>4735</v>
      </c>
      <c r="K1604" s="123">
        <v>11940.22</v>
      </c>
      <c r="L1604" s="124" t="s">
        <v>17288</v>
      </c>
      <c r="M1604" s="120" t="s">
        <v>2614</v>
      </c>
      <c r="N1604" s="120" t="s">
        <v>4301</v>
      </c>
      <c r="O1604" s="125"/>
    </row>
    <row r="1605" spans="1:15" ht="13.05" customHeight="1">
      <c r="A1605" s="118">
        <v>10182187</v>
      </c>
      <c r="B1605" s="119">
        <v>42388</v>
      </c>
      <c r="C1605" s="125" t="s">
        <v>65</v>
      </c>
      <c r="D1605" s="120" t="s">
        <v>1437</v>
      </c>
      <c r="E1605" s="120" t="s">
        <v>17661</v>
      </c>
      <c r="F1605" s="125" t="s">
        <v>17664</v>
      </c>
      <c r="G1605" s="121" t="s">
        <v>13093</v>
      </c>
      <c r="H1605" s="122" t="s">
        <v>17512</v>
      </c>
      <c r="I1605" s="120" t="s">
        <v>8354</v>
      </c>
      <c r="J1605" s="120" t="s">
        <v>4299</v>
      </c>
      <c r="K1605" s="123">
        <v>4619.83</v>
      </c>
      <c r="L1605" s="124" t="s">
        <v>17279</v>
      </c>
      <c r="M1605" s="120" t="s">
        <v>2627</v>
      </c>
      <c r="N1605" s="120" t="s">
        <v>4281</v>
      </c>
      <c r="O1605" s="125"/>
    </row>
    <row r="1606" spans="1:15" ht="13.05" customHeight="1">
      <c r="A1606" s="118">
        <v>10182188</v>
      </c>
      <c r="B1606" s="119">
        <v>42388</v>
      </c>
      <c r="C1606" s="125" t="s">
        <v>65</v>
      </c>
      <c r="D1606" s="120" t="s">
        <v>1437</v>
      </c>
      <c r="E1606" s="120" t="s">
        <v>17661</v>
      </c>
      <c r="F1606" s="125" t="s">
        <v>17664</v>
      </c>
      <c r="G1606" s="121" t="s">
        <v>9510</v>
      </c>
      <c r="H1606" s="122" t="s">
        <v>17503</v>
      </c>
      <c r="I1606" s="120" t="s">
        <v>110</v>
      </c>
      <c r="J1606" s="120" t="s">
        <v>5112</v>
      </c>
      <c r="K1606" s="123">
        <v>4619.83</v>
      </c>
      <c r="L1606" s="124" t="s">
        <v>12825</v>
      </c>
      <c r="M1606" s="120" t="s">
        <v>2628</v>
      </c>
      <c r="N1606" s="120" t="s">
        <v>4281</v>
      </c>
      <c r="O1606" s="125"/>
    </row>
    <row r="1607" spans="1:15" ht="13.05" customHeight="1">
      <c r="A1607" s="118">
        <v>10182189</v>
      </c>
      <c r="B1607" s="119">
        <v>42388</v>
      </c>
      <c r="C1607" s="125" t="s">
        <v>65</v>
      </c>
      <c r="D1607" s="120" t="s">
        <v>1437</v>
      </c>
      <c r="E1607" s="120" t="s">
        <v>17661</v>
      </c>
      <c r="F1607" s="125" t="s">
        <v>17664</v>
      </c>
      <c r="G1607" s="121" t="s">
        <v>16959</v>
      </c>
      <c r="H1607" s="122" t="s">
        <v>17629</v>
      </c>
      <c r="I1607" s="120" t="s">
        <v>110</v>
      </c>
      <c r="J1607" s="120" t="s">
        <v>4299</v>
      </c>
      <c r="K1607" s="123">
        <v>4619.83</v>
      </c>
      <c r="L1607" s="124" t="s">
        <v>12825</v>
      </c>
      <c r="M1607" s="120" t="s">
        <v>2629</v>
      </c>
      <c r="N1607" s="120" t="s">
        <v>4281</v>
      </c>
      <c r="O1607" s="125"/>
    </row>
    <row r="1608" spans="1:15" ht="13.05" customHeight="1">
      <c r="A1608" s="118">
        <v>10182190</v>
      </c>
      <c r="B1608" s="119">
        <v>42388</v>
      </c>
      <c r="C1608" s="125" t="s">
        <v>65</v>
      </c>
      <c r="D1608" s="120" t="s">
        <v>1437</v>
      </c>
      <c r="E1608" s="120" t="s">
        <v>17661</v>
      </c>
      <c r="F1608" s="125" t="s">
        <v>17664</v>
      </c>
      <c r="G1608" s="121" t="s">
        <v>16658</v>
      </c>
      <c r="H1608" s="122" t="s">
        <v>17547</v>
      </c>
      <c r="I1608" s="120" t="s">
        <v>110</v>
      </c>
      <c r="J1608" s="120" t="s">
        <v>4299</v>
      </c>
      <c r="K1608" s="123">
        <v>4619.83</v>
      </c>
      <c r="L1608" s="124" t="s">
        <v>12825</v>
      </c>
      <c r="M1608" s="120" t="s">
        <v>2630</v>
      </c>
      <c r="N1608" s="120" t="s">
        <v>4281</v>
      </c>
      <c r="O1608" s="125"/>
    </row>
    <row r="1609" spans="1:15" ht="13.05" customHeight="1">
      <c r="A1609" s="118">
        <v>10182191</v>
      </c>
      <c r="B1609" s="119">
        <v>42388</v>
      </c>
      <c r="C1609" s="125" t="s">
        <v>65</v>
      </c>
      <c r="D1609" s="120" t="s">
        <v>1437</v>
      </c>
      <c r="E1609" s="120" t="s">
        <v>17661</v>
      </c>
      <c r="F1609" s="125" t="s">
        <v>17664</v>
      </c>
      <c r="G1609" s="121" t="s">
        <v>10858</v>
      </c>
      <c r="H1609" s="122" t="s">
        <v>17396</v>
      </c>
      <c r="I1609" s="120" t="s">
        <v>110</v>
      </c>
      <c r="J1609" s="120" t="s">
        <v>4299</v>
      </c>
      <c r="K1609" s="123">
        <v>4619.83</v>
      </c>
      <c r="L1609" s="124" t="s">
        <v>12825</v>
      </c>
      <c r="M1609" s="120" t="s">
        <v>2631</v>
      </c>
      <c r="N1609" s="120" t="s">
        <v>4281</v>
      </c>
      <c r="O1609" s="125"/>
    </row>
    <row r="1610" spans="1:15" ht="13.05" customHeight="1">
      <c r="A1610" s="118">
        <v>10182192</v>
      </c>
      <c r="B1610" s="119">
        <v>42388</v>
      </c>
      <c r="C1610" s="125" t="s">
        <v>65</v>
      </c>
      <c r="D1610" s="120" t="s">
        <v>1437</v>
      </c>
      <c r="E1610" s="120" t="s">
        <v>17661</v>
      </c>
      <c r="F1610" s="125" t="s">
        <v>17664</v>
      </c>
      <c r="G1610" s="121" t="s">
        <v>15976</v>
      </c>
      <c r="H1610" s="122" t="s">
        <v>15977</v>
      </c>
      <c r="I1610" s="120" t="s">
        <v>110</v>
      </c>
      <c r="J1610" s="120" t="s">
        <v>4299</v>
      </c>
      <c r="K1610" s="123">
        <v>4619.83</v>
      </c>
      <c r="L1610" s="124" t="s">
        <v>12825</v>
      </c>
      <c r="M1610" s="120" t="s">
        <v>2632</v>
      </c>
      <c r="N1610" s="120" t="s">
        <v>4281</v>
      </c>
      <c r="O1610" s="125"/>
    </row>
    <row r="1611" spans="1:15" ht="13.05" customHeight="1">
      <c r="A1611" s="118">
        <v>10182193</v>
      </c>
      <c r="B1611" s="119">
        <v>42388</v>
      </c>
      <c r="C1611" s="125" t="s">
        <v>65</v>
      </c>
      <c r="D1611" s="120" t="s">
        <v>1437</v>
      </c>
      <c r="E1611" s="120" t="s">
        <v>17661</v>
      </c>
      <c r="F1611" s="125" t="s">
        <v>17664</v>
      </c>
      <c r="G1611" s="121" t="s">
        <v>15976</v>
      </c>
      <c r="H1611" s="122" t="s">
        <v>15977</v>
      </c>
      <c r="I1611" s="120" t="s">
        <v>110</v>
      </c>
      <c r="J1611" s="120" t="s">
        <v>4299</v>
      </c>
      <c r="K1611" s="123">
        <v>4619.83</v>
      </c>
      <c r="L1611" s="124" t="s">
        <v>12825</v>
      </c>
      <c r="M1611" s="120" t="s">
        <v>2633</v>
      </c>
      <c r="N1611" s="120" t="s">
        <v>4281</v>
      </c>
      <c r="O1611" s="125"/>
    </row>
    <row r="1612" spans="1:15" ht="13.05" customHeight="1">
      <c r="A1612" s="118">
        <v>10182194</v>
      </c>
      <c r="B1612" s="119">
        <v>42388</v>
      </c>
      <c r="C1612" s="125" t="s">
        <v>65</v>
      </c>
      <c r="D1612" s="120" t="s">
        <v>1437</v>
      </c>
      <c r="E1612" s="120" t="s">
        <v>17661</v>
      </c>
      <c r="F1612" s="125" t="s">
        <v>17664</v>
      </c>
      <c r="G1612" s="121" t="s">
        <v>15976</v>
      </c>
      <c r="H1612" s="122" t="s">
        <v>15977</v>
      </c>
      <c r="I1612" s="120" t="s">
        <v>110</v>
      </c>
      <c r="J1612" s="120" t="s">
        <v>4299</v>
      </c>
      <c r="K1612" s="123">
        <v>4619.83</v>
      </c>
      <c r="L1612" s="124" t="s">
        <v>12825</v>
      </c>
      <c r="M1612" s="120" t="s">
        <v>2634</v>
      </c>
      <c r="N1612" s="120" t="s">
        <v>4281</v>
      </c>
      <c r="O1612" s="125"/>
    </row>
    <row r="1613" spans="1:15" ht="13.05" customHeight="1">
      <c r="A1613" s="118">
        <v>10182195</v>
      </c>
      <c r="B1613" s="119">
        <v>42388</v>
      </c>
      <c r="C1613" s="125" t="s">
        <v>65</v>
      </c>
      <c r="D1613" s="120" t="s">
        <v>1437</v>
      </c>
      <c r="E1613" s="120" t="s">
        <v>17661</v>
      </c>
      <c r="F1613" s="125" t="s">
        <v>17664</v>
      </c>
      <c r="G1613" s="121" t="s">
        <v>15976</v>
      </c>
      <c r="H1613" s="122" t="s">
        <v>15977</v>
      </c>
      <c r="I1613" s="120" t="s">
        <v>110</v>
      </c>
      <c r="J1613" s="120" t="s">
        <v>4299</v>
      </c>
      <c r="K1613" s="123">
        <v>4619.83</v>
      </c>
      <c r="L1613" s="124" t="s">
        <v>12825</v>
      </c>
      <c r="M1613" s="120" t="s">
        <v>2635</v>
      </c>
      <c r="N1613" s="120" t="s">
        <v>4281</v>
      </c>
      <c r="O1613" s="125"/>
    </row>
    <row r="1614" spans="1:15" ht="13.05" customHeight="1">
      <c r="A1614" s="118">
        <v>10182196</v>
      </c>
      <c r="B1614" s="119">
        <v>42388</v>
      </c>
      <c r="C1614" s="125" t="s">
        <v>65</v>
      </c>
      <c r="D1614" s="120" t="s">
        <v>1437</v>
      </c>
      <c r="E1614" s="120" t="s">
        <v>17661</v>
      </c>
      <c r="F1614" s="125" t="s">
        <v>17664</v>
      </c>
      <c r="G1614" s="121" t="s">
        <v>15976</v>
      </c>
      <c r="H1614" s="122" t="s">
        <v>15977</v>
      </c>
      <c r="I1614" s="120" t="s">
        <v>110</v>
      </c>
      <c r="J1614" s="120" t="s">
        <v>4299</v>
      </c>
      <c r="K1614" s="123">
        <v>4619.83</v>
      </c>
      <c r="L1614" s="124" t="s">
        <v>12825</v>
      </c>
      <c r="M1614" s="120" t="s">
        <v>2636</v>
      </c>
      <c r="N1614" s="120" t="s">
        <v>4281</v>
      </c>
      <c r="O1614" s="125"/>
    </row>
    <row r="1615" spans="1:15" ht="13.05" customHeight="1">
      <c r="A1615" s="118">
        <v>10182197</v>
      </c>
      <c r="B1615" s="119">
        <v>42388</v>
      </c>
      <c r="C1615" s="125" t="s">
        <v>65</v>
      </c>
      <c r="D1615" s="120" t="s">
        <v>1437</v>
      </c>
      <c r="E1615" s="120" t="s">
        <v>17661</v>
      </c>
      <c r="F1615" s="125" t="s">
        <v>17664</v>
      </c>
      <c r="G1615" s="121" t="s">
        <v>10858</v>
      </c>
      <c r="H1615" s="122" t="s">
        <v>17396</v>
      </c>
      <c r="I1615" s="120" t="s">
        <v>110</v>
      </c>
      <c r="J1615" s="120" t="s">
        <v>4299</v>
      </c>
      <c r="K1615" s="123">
        <v>4619.82</v>
      </c>
      <c r="L1615" s="124" t="s">
        <v>12825</v>
      </c>
      <c r="M1615" s="120" t="s">
        <v>2637</v>
      </c>
      <c r="N1615" s="120" t="s">
        <v>4281</v>
      </c>
      <c r="O1615" s="125"/>
    </row>
    <row r="1616" spans="1:15" ht="13.05" customHeight="1">
      <c r="A1616" s="118">
        <v>10182200</v>
      </c>
      <c r="B1616" s="119">
        <v>42388</v>
      </c>
      <c r="C1616" s="125" t="s">
        <v>65</v>
      </c>
      <c r="D1616" s="120" t="s">
        <v>2638</v>
      </c>
      <c r="E1616" s="120" t="s">
        <v>17661</v>
      </c>
      <c r="F1616" s="125" t="s">
        <v>17664</v>
      </c>
      <c r="G1616" s="121" t="s">
        <v>9510</v>
      </c>
      <c r="H1616" s="122" t="s">
        <v>17503</v>
      </c>
      <c r="I1616" s="120" t="s">
        <v>390</v>
      </c>
      <c r="J1616" s="120" t="s">
        <v>5225</v>
      </c>
      <c r="K1616" s="123">
        <v>11467.35</v>
      </c>
      <c r="L1616" s="124" t="s">
        <v>17277</v>
      </c>
      <c r="M1616" s="120" t="s">
        <v>2639</v>
      </c>
      <c r="N1616" s="120" t="s">
        <v>4301</v>
      </c>
      <c r="O1616" s="125"/>
    </row>
    <row r="1617" spans="1:15" ht="13.05" customHeight="1">
      <c r="A1617" s="118">
        <v>10182201</v>
      </c>
      <c r="B1617" s="119">
        <v>42388</v>
      </c>
      <c r="C1617" s="125" t="s">
        <v>65</v>
      </c>
      <c r="D1617" s="120" t="s">
        <v>2641</v>
      </c>
      <c r="E1617" s="120" t="s">
        <v>17661</v>
      </c>
      <c r="F1617" s="125" t="s">
        <v>17664</v>
      </c>
      <c r="G1617" s="121" t="s">
        <v>9510</v>
      </c>
      <c r="H1617" s="122" t="s">
        <v>17503</v>
      </c>
      <c r="I1617" s="120" t="s">
        <v>390</v>
      </c>
      <c r="J1617" s="120" t="s">
        <v>4300</v>
      </c>
      <c r="K1617" s="123">
        <v>17438.5</v>
      </c>
      <c r="L1617" s="124" t="s">
        <v>17277</v>
      </c>
      <c r="M1617" s="120" t="s">
        <v>2642</v>
      </c>
      <c r="N1617" s="120" t="s">
        <v>4301</v>
      </c>
      <c r="O1617" s="125"/>
    </row>
    <row r="1618" spans="1:15" ht="13.05" customHeight="1">
      <c r="A1618" s="118">
        <v>10182210</v>
      </c>
      <c r="B1618" s="119">
        <v>42388</v>
      </c>
      <c r="C1618" s="125" t="s">
        <v>65</v>
      </c>
      <c r="D1618" s="120" t="s">
        <v>2650</v>
      </c>
      <c r="E1618" s="120" t="s">
        <v>17661</v>
      </c>
      <c r="F1618" s="125" t="s">
        <v>17664</v>
      </c>
      <c r="G1618" s="121" t="s">
        <v>9504</v>
      </c>
      <c r="H1618" s="122" t="s">
        <v>7695</v>
      </c>
      <c r="I1618" s="120">
        <v>401.6</v>
      </c>
      <c r="J1618" s="120" t="s">
        <v>6536</v>
      </c>
      <c r="K1618" s="123">
        <v>6480</v>
      </c>
      <c r="L1618" s="124" t="s">
        <v>17277</v>
      </c>
      <c r="M1618" s="120" t="s">
        <v>2651</v>
      </c>
      <c r="N1618" s="120" t="s">
        <v>4617</v>
      </c>
      <c r="O1618" s="125"/>
    </row>
    <row r="1619" spans="1:15" ht="13.05" customHeight="1">
      <c r="A1619" s="118">
        <v>10182211</v>
      </c>
      <c r="B1619" s="119">
        <v>42388</v>
      </c>
      <c r="C1619" s="125" t="s">
        <v>65</v>
      </c>
      <c r="D1619" s="120" t="s">
        <v>1437</v>
      </c>
      <c r="E1619" s="120">
        <v>3560</v>
      </c>
      <c r="F1619" s="125" t="s">
        <v>17664</v>
      </c>
      <c r="G1619" s="121" t="s">
        <v>9504</v>
      </c>
      <c r="H1619" s="122" t="s">
        <v>7695</v>
      </c>
      <c r="I1619" s="120">
        <v>401</v>
      </c>
      <c r="J1619" s="120" t="s">
        <v>109</v>
      </c>
      <c r="K1619" s="123">
        <v>4619.83</v>
      </c>
      <c r="L1619" s="124" t="s">
        <v>17281</v>
      </c>
      <c r="M1619" s="120" t="s">
        <v>7857</v>
      </c>
      <c r="N1619" s="120" t="s">
        <v>4281</v>
      </c>
      <c r="O1619" s="125"/>
    </row>
    <row r="1620" spans="1:15" ht="13.05" customHeight="1">
      <c r="A1620" s="118">
        <v>10182731</v>
      </c>
      <c r="B1620" s="119">
        <v>42388</v>
      </c>
      <c r="C1620" s="125" t="s">
        <v>65</v>
      </c>
      <c r="D1620" s="120" t="s">
        <v>2662</v>
      </c>
      <c r="E1620" s="120" t="s">
        <v>17661</v>
      </c>
      <c r="F1620" s="125" t="s">
        <v>3800</v>
      </c>
      <c r="G1620" s="121" t="s">
        <v>9504</v>
      </c>
      <c r="H1620" s="122" t="s">
        <v>7695</v>
      </c>
      <c r="I1620" s="120" t="s">
        <v>272</v>
      </c>
      <c r="J1620" s="120" t="s">
        <v>4313</v>
      </c>
      <c r="K1620" s="123">
        <v>8247.5</v>
      </c>
      <c r="L1620" s="124" t="s">
        <v>17278</v>
      </c>
      <c r="M1620" s="120" t="s">
        <v>2663</v>
      </c>
      <c r="N1620" s="120" t="s">
        <v>4281</v>
      </c>
      <c r="O1620" s="125"/>
    </row>
    <row r="1621" spans="1:15" ht="13.05" customHeight="1">
      <c r="A1621" s="118">
        <v>10182732</v>
      </c>
      <c r="B1621" s="119">
        <v>42388</v>
      </c>
      <c r="C1621" s="125" t="s">
        <v>65</v>
      </c>
      <c r="D1621" s="120" t="s">
        <v>2662</v>
      </c>
      <c r="E1621" s="120" t="s">
        <v>17661</v>
      </c>
      <c r="F1621" s="125" t="s">
        <v>3800</v>
      </c>
      <c r="G1621" s="121" t="s">
        <v>9504</v>
      </c>
      <c r="H1621" s="122" t="s">
        <v>7695</v>
      </c>
      <c r="I1621" s="120" t="s">
        <v>272</v>
      </c>
      <c r="J1621" s="120" t="s">
        <v>4313</v>
      </c>
      <c r="K1621" s="123">
        <v>8247.5</v>
      </c>
      <c r="L1621" s="124" t="s">
        <v>17278</v>
      </c>
      <c r="M1621" s="120" t="s">
        <v>2665</v>
      </c>
      <c r="N1621" s="120" t="s">
        <v>4281</v>
      </c>
      <c r="O1621" s="125"/>
    </row>
    <row r="1622" spans="1:15" ht="13.05" customHeight="1">
      <c r="A1622" s="118">
        <v>10182733</v>
      </c>
      <c r="B1622" s="119">
        <v>42388</v>
      </c>
      <c r="C1622" s="125" t="s">
        <v>65</v>
      </c>
      <c r="D1622" s="120" t="s">
        <v>2666</v>
      </c>
      <c r="E1622" s="120" t="s">
        <v>17661</v>
      </c>
      <c r="F1622" s="125" t="s">
        <v>3800</v>
      </c>
      <c r="G1622" s="121" t="s">
        <v>10726</v>
      </c>
      <c r="H1622" s="122" t="s">
        <v>17592</v>
      </c>
      <c r="I1622" s="120" t="s">
        <v>3402</v>
      </c>
      <c r="J1622" s="120" t="s">
        <v>110</v>
      </c>
      <c r="K1622" s="123">
        <v>13747.5</v>
      </c>
      <c r="L1622" s="124" t="s">
        <v>17278</v>
      </c>
      <c r="M1622" s="120" t="s">
        <v>2667</v>
      </c>
      <c r="N1622" s="120" t="s">
        <v>4281</v>
      </c>
      <c r="O1622" s="125"/>
    </row>
    <row r="1623" spans="1:15" ht="13.05" customHeight="1">
      <c r="A1623" s="118">
        <v>10182734</v>
      </c>
      <c r="B1623" s="119">
        <v>42388</v>
      </c>
      <c r="C1623" s="125" t="s">
        <v>65</v>
      </c>
      <c r="D1623" s="120" t="s">
        <v>2666</v>
      </c>
      <c r="E1623" s="120" t="s">
        <v>17661</v>
      </c>
      <c r="F1623" s="125" t="s">
        <v>3800</v>
      </c>
      <c r="G1623" s="121" t="s">
        <v>9504</v>
      </c>
      <c r="H1623" s="122" t="s">
        <v>7695</v>
      </c>
      <c r="I1623" s="120" t="s">
        <v>272</v>
      </c>
      <c r="J1623" s="120" t="s">
        <v>4299</v>
      </c>
      <c r="K1623" s="123">
        <v>13747.5</v>
      </c>
      <c r="L1623" s="124" t="s">
        <v>17278</v>
      </c>
      <c r="M1623" s="120" t="s">
        <v>2668</v>
      </c>
      <c r="N1623" s="120" t="s">
        <v>4281</v>
      </c>
      <c r="O1623" s="125"/>
    </row>
    <row r="1624" spans="1:15" ht="13.05" customHeight="1">
      <c r="A1624" s="118">
        <v>10182735</v>
      </c>
      <c r="B1624" s="119">
        <v>42388</v>
      </c>
      <c r="C1624" s="125" t="s">
        <v>65</v>
      </c>
      <c r="D1624" s="120" t="s">
        <v>2669</v>
      </c>
      <c r="E1624" s="120" t="s">
        <v>17661</v>
      </c>
      <c r="F1624" s="125" t="s">
        <v>3800</v>
      </c>
      <c r="G1624" s="121" t="s">
        <v>10460</v>
      </c>
      <c r="H1624" s="122" t="s">
        <v>17524</v>
      </c>
      <c r="I1624" s="120" t="s">
        <v>272</v>
      </c>
      <c r="J1624" s="120" t="s">
        <v>272</v>
      </c>
      <c r="K1624" s="123">
        <v>2114.75</v>
      </c>
      <c r="L1624" s="124" t="s">
        <v>17294</v>
      </c>
      <c r="M1624" s="120" t="s">
        <v>2670</v>
      </c>
      <c r="N1624" s="120" t="s">
        <v>4281</v>
      </c>
      <c r="O1624" s="125"/>
    </row>
    <row r="1625" spans="1:15" ht="13.05" customHeight="1">
      <c r="A1625" s="118">
        <v>10182736</v>
      </c>
      <c r="B1625" s="119">
        <v>42388</v>
      </c>
      <c r="C1625" s="125" t="s">
        <v>65</v>
      </c>
      <c r="D1625" s="120" t="s">
        <v>2671</v>
      </c>
      <c r="E1625" s="120" t="s">
        <v>17661</v>
      </c>
      <c r="F1625" s="125" t="s">
        <v>3800</v>
      </c>
      <c r="G1625" s="121" t="s">
        <v>9504</v>
      </c>
      <c r="H1625" s="122" t="s">
        <v>7695</v>
      </c>
      <c r="I1625" s="120">
        <v>401.6</v>
      </c>
      <c r="J1625" s="120" t="s">
        <v>4299</v>
      </c>
      <c r="K1625" s="123">
        <v>2114.75</v>
      </c>
      <c r="L1625" s="124" t="s">
        <v>17282</v>
      </c>
      <c r="M1625" s="120" t="s">
        <v>2672</v>
      </c>
      <c r="N1625" s="120" t="s">
        <v>4281</v>
      </c>
      <c r="O1625" s="125"/>
    </row>
    <row r="1626" spans="1:15" ht="13.05" customHeight="1">
      <c r="A1626" s="118">
        <v>10182737</v>
      </c>
      <c r="B1626" s="119">
        <v>42388</v>
      </c>
      <c r="C1626" s="125" t="s">
        <v>65</v>
      </c>
      <c r="D1626" s="120" t="s">
        <v>2673</v>
      </c>
      <c r="E1626" s="120" t="s">
        <v>2674</v>
      </c>
      <c r="F1626" s="125" t="s">
        <v>3800</v>
      </c>
      <c r="G1626" s="121" t="s">
        <v>10726</v>
      </c>
      <c r="H1626" s="122" t="s">
        <v>17592</v>
      </c>
      <c r="I1626" s="120" t="s">
        <v>3402</v>
      </c>
      <c r="J1626" s="120" t="s">
        <v>110</v>
      </c>
      <c r="K1626" s="123">
        <v>1207.25</v>
      </c>
      <c r="L1626" s="124" t="s">
        <v>17306</v>
      </c>
      <c r="M1626" s="120">
        <v>94886113575</v>
      </c>
      <c r="N1626" s="120" t="s">
        <v>4281</v>
      </c>
      <c r="O1626" s="125"/>
    </row>
    <row r="1627" spans="1:15" ht="13.05" customHeight="1">
      <c r="A1627" s="118">
        <v>10182738</v>
      </c>
      <c r="B1627" s="119">
        <v>42388</v>
      </c>
      <c r="C1627" s="125" t="s">
        <v>65</v>
      </c>
      <c r="D1627" s="120" t="s">
        <v>2673</v>
      </c>
      <c r="E1627" s="120" t="s">
        <v>17661</v>
      </c>
      <c r="F1627" s="125" t="s">
        <v>3800</v>
      </c>
      <c r="G1627" s="121" t="s">
        <v>9504</v>
      </c>
      <c r="H1627" s="122" t="s">
        <v>7695</v>
      </c>
      <c r="I1627" s="120" t="s">
        <v>11728</v>
      </c>
      <c r="J1627" s="120" t="s">
        <v>4299</v>
      </c>
      <c r="K1627" s="123">
        <v>1207.25</v>
      </c>
      <c r="L1627" s="124" t="s">
        <v>17282</v>
      </c>
      <c r="M1627" s="120">
        <v>94886113577</v>
      </c>
      <c r="N1627" s="120" t="s">
        <v>4281</v>
      </c>
      <c r="O1627" s="125"/>
    </row>
    <row r="1628" spans="1:15" ht="13.05" customHeight="1">
      <c r="A1628" s="118">
        <v>10182739</v>
      </c>
      <c r="B1628" s="119">
        <v>42388</v>
      </c>
      <c r="C1628" s="125" t="s">
        <v>65</v>
      </c>
      <c r="D1628" s="120" t="s">
        <v>2673</v>
      </c>
      <c r="E1628" s="120" t="s">
        <v>2674</v>
      </c>
      <c r="F1628" s="125" t="s">
        <v>3800</v>
      </c>
      <c r="G1628" s="121" t="s">
        <v>9504</v>
      </c>
      <c r="H1628" s="122" t="s">
        <v>7695</v>
      </c>
      <c r="I1628" s="120" t="s">
        <v>272</v>
      </c>
      <c r="J1628" s="120" t="s">
        <v>110</v>
      </c>
      <c r="K1628" s="123">
        <v>1207.25</v>
      </c>
      <c r="L1628" s="124" t="s">
        <v>17278</v>
      </c>
      <c r="M1628" s="120">
        <v>94886113606</v>
      </c>
      <c r="N1628" s="120" t="s">
        <v>4281</v>
      </c>
      <c r="O1628" s="125"/>
    </row>
    <row r="1629" spans="1:15" ht="13.05" customHeight="1">
      <c r="A1629" s="118">
        <v>10182740</v>
      </c>
      <c r="B1629" s="119">
        <v>42388</v>
      </c>
      <c r="C1629" s="125" t="s">
        <v>65</v>
      </c>
      <c r="D1629" s="120" t="s">
        <v>2673</v>
      </c>
      <c r="E1629" s="120" t="s">
        <v>2674</v>
      </c>
      <c r="F1629" s="125" t="s">
        <v>3800</v>
      </c>
      <c r="G1629" s="121" t="s">
        <v>10284</v>
      </c>
      <c r="H1629" s="122" t="s">
        <v>17601</v>
      </c>
      <c r="I1629" s="120" t="s">
        <v>110</v>
      </c>
      <c r="J1629" s="120" t="s">
        <v>110</v>
      </c>
      <c r="K1629" s="123">
        <v>1207.25</v>
      </c>
      <c r="L1629" s="124" t="s">
        <v>17303</v>
      </c>
      <c r="M1629" s="120">
        <v>94886113650</v>
      </c>
      <c r="N1629" s="120" t="s">
        <v>4281</v>
      </c>
      <c r="O1629" s="125"/>
    </row>
    <row r="1630" spans="1:15" ht="13.05" customHeight="1">
      <c r="A1630" s="118">
        <v>10182741</v>
      </c>
      <c r="B1630" s="119">
        <v>42388</v>
      </c>
      <c r="C1630" s="125" t="s">
        <v>65</v>
      </c>
      <c r="D1630" s="120" t="s">
        <v>2679</v>
      </c>
      <c r="E1630" s="120" t="s">
        <v>17661</v>
      </c>
      <c r="F1630" s="125" t="s">
        <v>3800</v>
      </c>
      <c r="G1630" s="121" t="s">
        <v>9504</v>
      </c>
      <c r="H1630" s="122" t="s">
        <v>7695</v>
      </c>
      <c r="I1630" s="120" t="s">
        <v>272</v>
      </c>
      <c r="J1630" s="120" t="s">
        <v>4299</v>
      </c>
      <c r="K1630" s="123">
        <v>1197.6400000000001</v>
      </c>
      <c r="L1630" s="124" t="s">
        <v>17281</v>
      </c>
      <c r="M1630" s="120" t="s">
        <v>2680</v>
      </c>
      <c r="N1630" s="120" t="s">
        <v>4281</v>
      </c>
      <c r="O1630" s="125"/>
    </row>
    <row r="1631" spans="1:15" ht="13.05" customHeight="1">
      <c r="A1631" s="118">
        <v>10182742</v>
      </c>
      <c r="B1631" s="119">
        <v>42388</v>
      </c>
      <c r="C1631" s="125" t="s">
        <v>65</v>
      </c>
      <c r="D1631" s="120" t="s">
        <v>2679</v>
      </c>
      <c r="E1631" s="120" t="s">
        <v>2539</v>
      </c>
      <c r="F1631" s="125" t="s">
        <v>3800</v>
      </c>
      <c r="G1631" s="121" t="s">
        <v>10466</v>
      </c>
      <c r="H1631" s="122" t="s">
        <v>17489</v>
      </c>
      <c r="I1631" s="120" t="s">
        <v>272</v>
      </c>
      <c r="J1631" s="120" t="s">
        <v>272</v>
      </c>
      <c r="K1631" s="123">
        <v>1197.6400000000001</v>
      </c>
      <c r="L1631" s="124" t="s">
        <v>17281</v>
      </c>
      <c r="M1631" s="120" t="s">
        <v>2682</v>
      </c>
      <c r="N1631" s="120" t="s">
        <v>4281</v>
      </c>
      <c r="O1631" s="125"/>
    </row>
    <row r="1632" spans="1:15" ht="13.05" customHeight="1">
      <c r="A1632" s="118">
        <v>10182743</v>
      </c>
      <c r="B1632" s="119">
        <v>42388</v>
      </c>
      <c r="C1632" s="125" t="s">
        <v>65</v>
      </c>
      <c r="D1632" s="120" t="s">
        <v>2679</v>
      </c>
      <c r="E1632" s="120" t="s">
        <v>2683</v>
      </c>
      <c r="F1632" s="125" t="s">
        <v>3800</v>
      </c>
      <c r="G1632" s="121" t="s">
        <v>10466</v>
      </c>
      <c r="H1632" s="122" t="s">
        <v>17489</v>
      </c>
      <c r="I1632" s="120" t="s">
        <v>272</v>
      </c>
      <c r="J1632" s="120" t="s">
        <v>110</v>
      </c>
      <c r="K1632" s="123">
        <v>1197.6400000000001</v>
      </c>
      <c r="L1632" s="124" t="s">
        <v>17281</v>
      </c>
      <c r="M1632" s="120" t="s">
        <v>2684</v>
      </c>
      <c r="N1632" s="120" t="s">
        <v>4281</v>
      </c>
      <c r="O1632" s="125"/>
    </row>
    <row r="1633" spans="1:15" ht="13.05" customHeight="1">
      <c r="A1633" s="118">
        <v>10182744</v>
      </c>
      <c r="B1633" s="119">
        <v>42388</v>
      </c>
      <c r="C1633" s="125" t="s">
        <v>65</v>
      </c>
      <c r="D1633" s="120" t="s">
        <v>2679</v>
      </c>
      <c r="E1633" s="120" t="s">
        <v>17661</v>
      </c>
      <c r="F1633" s="125" t="s">
        <v>3800</v>
      </c>
      <c r="G1633" s="121" t="s">
        <v>9504</v>
      </c>
      <c r="H1633" s="122" t="s">
        <v>7695</v>
      </c>
      <c r="I1633" s="120" t="s">
        <v>272</v>
      </c>
      <c r="J1633" s="120" t="s">
        <v>4299</v>
      </c>
      <c r="K1633" s="123">
        <v>1197.6400000000001</v>
      </c>
      <c r="L1633" s="124" t="s">
        <v>17281</v>
      </c>
      <c r="M1633" s="120" t="s">
        <v>2685</v>
      </c>
      <c r="N1633" s="120" t="s">
        <v>4281</v>
      </c>
      <c r="O1633" s="125"/>
    </row>
    <row r="1634" spans="1:15" ht="13.05" customHeight="1">
      <c r="A1634" s="118">
        <v>10182745</v>
      </c>
      <c r="B1634" s="119">
        <v>42388</v>
      </c>
      <c r="C1634" s="125" t="s">
        <v>65</v>
      </c>
      <c r="D1634" s="120" t="s">
        <v>2679</v>
      </c>
      <c r="E1634" s="120" t="s">
        <v>2539</v>
      </c>
      <c r="F1634" s="125" t="s">
        <v>3800</v>
      </c>
      <c r="G1634" s="121" t="s">
        <v>15903</v>
      </c>
      <c r="H1634" s="122" t="s">
        <v>15904</v>
      </c>
      <c r="I1634" s="120" t="s">
        <v>272</v>
      </c>
      <c r="J1634" s="120" t="s">
        <v>110</v>
      </c>
      <c r="K1634" s="123">
        <v>1197.6400000000001</v>
      </c>
      <c r="L1634" s="124" t="s">
        <v>17296</v>
      </c>
      <c r="M1634" s="120" t="s">
        <v>2686</v>
      </c>
      <c r="N1634" s="120" t="s">
        <v>4281</v>
      </c>
      <c r="O1634" s="125"/>
    </row>
    <row r="1635" spans="1:15" ht="13.05" customHeight="1">
      <c r="A1635" s="118">
        <v>10182746</v>
      </c>
      <c r="B1635" s="119">
        <v>42388</v>
      </c>
      <c r="C1635" s="125" t="s">
        <v>65</v>
      </c>
      <c r="D1635" s="120" t="s">
        <v>2679</v>
      </c>
      <c r="E1635" s="120" t="s">
        <v>17661</v>
      </c>
      <c r="F1635" s="125" t="s">
        <v>3800</v>
      </c>
      <c r="G1635" s="121" t="s">
        <v>9504</v>
      </c>
      <c r="H1635" s="122" t="s">
        <v>7695</v>
      </c>
      <c r="I1635" s="120" t="s">
        <v>272</v>
      </c>
      <c r="J1635" s="120" t="s">
        <v>4313</v>
      </c>
      <c r="K1635" s="123">
        <v>1197.6400000000001</v>
      </c>
      <c r="L1635" s="124" t="s">
        <v>17281</v>
      </c>
      <c r="M1635" s="120" t="s">
        <v>2687</v>
      </c>
      <c r="N1635" s="120" t="s">
        <v>4281</v>
      </c>
      <c r="O1635" s="125"/>
    </row>
    <row r="1636" spans="1:15" ht="13.05" customHeight="1">
      <c r="A1636" s="118">
        <v>10182747</v>
      </c>
      <c r="B1636" s="119">
        <v>42388</v>
      </c>
      <c r="C1636" s="125" t="s">
        <v>65</v>
      </c>
      <c r="D1636" s="120" t="s">
        <v>2679</v>
      </c>
      <c r="E1636" s="120" t="s">
        <v>17661</v>
      </c>
      <c r="F1636" s="125" t="s">
        <v>3800</v>
      </c>
      <c r="G1636" s="121" t="s">
        <v>9504</v>
      </c>
      <c r="H1636" s="122" t="s">
        <v>7695</v>
      </c>
      <c r="I1636" s="120" t="s">
        <v>272</v>
      </c>
      <c r="J1636" s="120" t="s">
        <v>4299</v>
      </c>
      <c r="K1636" s="123">
        <v>1197.6400000000001</v>
      </c>
      <c r="L1636" s="124" t="s">
        <v>17281</v>
      </c>
      <c r="M1636" s="120" t="s">
        <v>2688</v>
      </c>
      <c r="N1636" s="120" t="s">
        <v>4281</v>
      </c>
      <c r="O1636" s="125"/>
    </row>
    <row r="1637" spans="1:15" ht="13.05" customHeight="1">
      <c r="A1637" s="118">
        <v>10182748</v>
      </c>
      <c r="B1637" s="119">
        <v>42388</v>
      </c>
      <c r="C1637" s="125" t="s">
        <v>65</v>
      </c>
      <c r="D1637" s="120" t="s">
        <v>2679</v>
      </c>
      <c r="E1637" s="120" t="s">
        <v>17661</v>
      </c>
      <c r="F1637" s="125" t="s">
        <v>3800</v>
      </c>
      <c r="G1637" s="121" t="s">
        <v>9504</v>
      </c>
      <c r="H1637" s="122" t="s">
        <v>7695</v>
      </c>
      <c r="I1637" s="120" t="s">
        <v>272</v>
      </c>
      <c r="J1637" s="120" t="s">
        <v>4299</v>
      </c>
      <c r="K1637" s="123">
        <v>1197.6400000000001</v>
      </c>
      <c r="L1637" s="124" t="s">
        <v>17281</v>
      </c>
      <c r="M1637" s="120" t="s">
        <v>2689</v>
      </c>
      <c r="N1637" s="120" t="s">
        <v>4281</v>
      </c>
      <c r="O1637" s="125"/>
    </row>
    <row r="1638" spans="1:15" ht="13.05" customHeight="1">
      <c r="A1638" s="118">
        <v>10182749</v>
      </c>
      <c r="B1638" s="119">
        <v>42388</v>
      </c>
      <c r="C1638" s="125" t="s">
        <v>65</v>
      </c>
      <c r="D1638" s="120" t="s">
        <v>2679</v>
      </c>
      <c r="E1638" s="120" t="s">
        <v>2539</v>
      </c>
      <c r="F1638" s="125" t="s">
        <v>3800</v>
      </c>
      <c r="G1638" s="121" t="s">
        <v>9933</v>
      </c>
      <c r="H1638" s="122" t="s">
        <v>17365</v>
      </c>
      <c r="I1638" s="120" t="s">
        <v>110</v>
      </c>
      <c r="J1638" s="120" t="s">
        <v>5901</v>
      </c>
      <c r="K1638" s="123">
        <v>1197.6400000000001</v>
      </c>
      <c r="L1638" s="124" t="s">
        <v>17281</v>
      </c>
      <c r="M1638" s="120" t="s">
        <v>2690</v>
      </c>
      <c r="N1638" s="120" t="s">
        <v>4281</v>
      </c>
      <c r="O1638" s="125"/>
    </row>
    <row r="1639" spans="1:15" ht="13.05" customHeight="1">
      <c r="A1639" s="118">
        <v>10182750</v>
      </c>
      <c r="B1639" s="119">
        <v>42388</v>
      </c>
      <c r="C1639" s="125" t="s">
        <v>65</v>
      </c>
      <c r="D1639" s="120" t="s">
        <v>2679</v>
      </c>
      <c r="E1639" s="120" t="s">
        <v>17661</v>
      </c>
      <c r="F1639" s="125" t="s">
        <v>3800</v>
      </c>
      <c r="G1639" s="121" t="s">
        <v>9504</v>
      </c>
      <c r="H1639" s="122" t="s">
        <v>7695</v>
      </c>
      <c r="I1639" s="120" t="s">
        <v>272</v>
      </c>
      <c r="J1639" s="120" t="s">
        <v>4299</v>
      </c>
      <c r="K1639" s="123">
        <v>1197.6400000000001</v>
      </c>
      <c r="L1639" s="124" t="s">
        <v>17281</v>
      </c>
      <c r="M1639" s="120" t="s">
        <v>2691</v>
      </c>
      <c r="N1639" s="120" t="s">
        <v>4281</v>
      </c>
      <c r="O1639" s="125"/>
    </row>
    <row r="1640" spans="1:15" ht="13.05" customHeight="1">
      <c r="A1640" s="118">
        <v>10182751</v>
      </c>
      <c r="B1640" s="119">
        <v>42388</v>
      </c>
      <c r="C1640" s="125" t="s">
        <v>65</v>
      </c>
      <c r="D1640" s="120" t="s">
        <v>2692</v>
      </c>
      <c r="E1640" s="120" t="s">
        <v>2693</v>
      </c>
      <c r="F1640" s="125" t="s">
        <v>3800</v>
      </c>
      <c r="G1640" s="121" t="s">
        <v>9504</v>
      </c>
      <c r="H1640" s="122" t="s">
        <v>7695</v>
      </c>
      <c r="I1640" s="120" t="s">
        <v>11728</v>
      </c>
      <c r="J1640" s="120" t="s">
        <v>109</v>
      </c>
      <c r="K1640" s="123">
        <v>9677.25</v>
      </c>
      <c r="L1640" s="124" t="s">
        <v>17282</v>
      </c>
      <c r="M1640" s="120" t="s">
        <v>2694</v>
      </c>
      <c r="N1640" s="120" t="s">
        <v>4281</v>
      </c>
      <c r="O1640" s="125"/>
    </row>
    <row r="1641" spans="1:15" ht="13.05" customHeight="1">
      <c r="A1641" s="118">
        <v>10182752</v>
      </c>
      <c r="B1641" s="119">
        <v>42388</v>
      </c>
      <c r="C1641" s="125" t="s">
        <v>65</v>
      </c>
      <c r="D1641" s="120" t="s">
        <v>2692</v>
      </c>
      <c r="E1641" s="120" t="s">
        <v>2693</v>
      </c>
      <c r="F1641" s="125" t="s">
        <v>3800</v>
      </c>
      <c r="G1641" s="121" t="s">
        <v>9504</v>
      </c>
      <c r="H1641" s="122" t="s">
        <v>7695</v>
      </c>
      <c r="I1641" s="120" t="s">
        <v>11728</v>
      </c>
      <c r="J1641" s="120" t="s">
        <v>110</v>
      </c>
      <c r="K1641" s="123">
        <v>9677.25</v>
      </c>
      <c r="L1641" s="124" t="s">
        <v>17282</v>
      </c>
      <c r="M1641" s="120" t="s">
        <v>2695</v>
      </c>
      <c r="N1641" s="120" t="s">
        <v>4281</v>
      </c>
      <c r="O1641" s="125"/>
    </row>
    <row r="1642" spans="1:15" ht="13.05" customHeight="1">
      <c r="A1642" s="118">
        <v>10182753</v>
      </c>
      <c r="B1642" s="119">
        <v>42388</v>
      </c>
      <c r="C1642" s="125" t="s">
        <v>65</v>
      </c>
      <c r="D1642" s="120" t="s">
        <v>2692</v>
      </c>
      <c r="E1642" s="120" t="s">
        <v>2693</v>
      </c>
      <c r="F1642" s="125" t="s">
        <v>3800</v>
      </c>
      <c r="G1642" s="121" t="s">
        <v>9504</v>
      </c>
      <c r="H1642" s="122" t="s">
        <v>7695</v>
      </c>
      <c r="I1642" s="120" t="s">
        <v>11728</v>
      </c>
      <c r="J1642" s="120" t="s">
        <v>109</v>
      </c>
      <c r="K1642" s="123">
        <v>9677.25</v>
      </c>
      <c r="L1642" s="124" t="s">
        <v>17282</v>
      </c>
      <c r="M1642" s="120" t="s">
        <v>2696</v>
      </c>
      <c r="N1642" s="120" t="s">
        <v>4281</v>
      </c>
      <c r="O1642" s="125"/>
    </row>
    <row r="1643" spans="1:15" ht="13.05" customHeight="1">
      <c r="A1643" s="118">
        <v>10182754</v>
      </c>
      <c r="B1643" s="119">
        <v>42388</v>
      </c>
      <c r="C1643" s="125" t="s">
        <v>65</v>
      </c>
      <c r="D1643" s="120" t="s">
        <v>2692</v>
      </c>
      <c r="E1643" s="120" t="s">
        <v>2693</v>
      </c>
      <c r="F1643" s="125" t="s">
        <v>3800</v>
      </c>
      <c r="G1643" s="121" t="s">
        <v>9504</v>
      </c>
      <c r="H1643" s="122" t="s">
        <v>7695</v>
      </c>
      <c r="I1643" s="120" t="s">
        <v>11728</v>
      </c>
      <c r="J1643" s="120" t="s">
        <v>4299</v>
      </c>
      <c r="K1643" s="123">
        <v>9677.25</v>
      </c>
      <c r="L1643" s="124" t="s">
        <v>17282</v>
      </c>
      <c r="M1643" s="120" t="s">
        <v>2697</v>
      </c>
      <c r="N1643" s="120" t="s">
        <v>4281</v>
      </c>
      <c r="O1643" s="125"/>
    </row>
    <row r="1644" spans="1:15" ht="13.05" customHeight="1">
      <c r="A1644" s="118">
        <v>10182755</v>
      </c>
      <c r="B1644" s="119">
        <v>42388</v>
      </c>
      <c r="C1644" s="125" t="s">
        <v>65</v>
      </c>
      <c r="D1644" s="120" t="s">
        <v>2698</v>
      </c>
      <c r="E1644" s="120" t="s">
        <v>2699</v>
      </c>
      <c r="F1644" s="125" t="s">
        <v>3800</v>
      </c>
      <c r="G1644" s="121" t="s">
        <v>9504</v>
      </c>
      <c r="H1644" s="122" t="s">
        <v>7695</v>
      </c>
      <c r="I1644" s="120">
        <v>401.6</v>
      </c>
      <c r="J1644" s="120" t="s">
        <v>4313</v>
      </c>
      <c r="K1644" s="123">
        <v>2538.25</v>
      </c>
      <c r="L1644" s="124" t="s">
        <v>17283</v>
      </c>
      <c r="M1644" s="120" t="s">
        <v>2700</v>
      </c>
      <c r="N1644" s="120" t="s">
        <v>4281</v>
      </c>
      <c r="O1644" s="125"/>
    </row>
    <row r="1645" spans="1:15" ht="13.05" customHeight="1">
      <c r="A1645" s="118">
        <v>10182756</v>
      </c>
      <c r="B1645" s="119">
        <v>42388</v>
      </c>
      <c r="C1645" s="125" t="s">
        <v>65</v>
      </c>
      <c r="D1645" s="120" t="s">
        <v>2698</v>
      </c>
      <c r="E1645" s="120" t="s">
        <v>17661</v>
      </c>
      <c r="F1645" s="125" t="s">
        <v>3800</v>
      </c>
      <c r="G1645" s="121" t="s">
        <v>9504</v>
      </c>
      <c r="H1645" s="122" t="s">
        <v>7695</v>
      </c>
      <c r="I1645" s="120">
        <v>401.6</v>
      </c>
      <c r="J1645" s="120" t="s">
        <v>4299</v>
      </c>
      <c r="K1645" s="123">
        <v>2538.25</v>
      </c>
      <c r="L1645" s="124" t="s">
        <v>17283</v>
      </c>
      <c r="M1645" s="120" t="s">
        <v>2701</v>
      </c>
      <c r="N1645" s="120" t="s">
        <v>4281</v>
      </c>
      <c r="O1645" s="125"/>
    </row>
    <row r="1646" spans="1:15" ht="13.05" customHeight="1">
      <c r="A1646" s="118">
        <v>10182757</v>
      </c>
      <c r="B1646" s="119">
        <v>42388</v>
      </c>
      <c r="C1646" s="125" t="s">
        <v>65</v>
      </c>
      <c r="D1646" s="120" t="s">
        <v>2698</v>
      </c>
      <c r="E1646" s="120" t="s">
        <v>2699</v>
      </c>
      <c r="F1646" s="125" t="s">
        <v>3800</v>
      </c>
      <c r="G1646" s="121" t="s">
        <v>10284</v>
      </c>
      <c r="H1646" s="122" t="s">
        <v>17601</v>
      </c>
      <c r="I1646" s="120" t="s">
        <v>110</v>
      </c>
      <c r="J1646" s="120" t="s">
        <v>272</v>
      </c>
      <c r="K1646" s="123">
        <v>2538.25</v>
      </c>
      <c r="L1646" s="124" t="s">
        <v>17284</v>
      </c>
      <c r="M1646" s="120" t="s">
        <v>2702</v>
      </c>
      <c r="N1646" s="120" t="s">
        <v>4281</v>
      </c>
      <c r="O1646" s="125"/>
    </row>
    <row r="1647" spans="1:15" ht="13.05" customHeight="1">
      <c r="A1647" s="118">
        <v>10182758</v>
      </c>
      <c r="B1647" s="119">
        <v>42388</v>
      </c>
      <c r="C1647" s="125" t="s">
        <v>65</v>
      </c>
      <c r="D1647" s="120" t="s">
        <v>2698</v>
      </c>
      <c r="E1647" s="120" t="s">
        <v>2699</v>
      </c>
      <c r="F1647" s="125" t="s">
        <v>3800</v>
      </c>
      <c r="G1647" s="121" t="s">
        <v>9576</v>
      </c>
      <c r="H1647" s="122" t="s">
        <v>17388</v>
      </c>
      <c r="I1647" s="120" t="s">
        <v>272</v>
      </c>
      <c r="J1647" s="120" t="s">
        <v>272</v>
      </c>
      <c r="K1647" s="123">
        <v>2538.25</v>
      </c>
      <c r="L1647" s="124" t="s">
        <v>17290</v>
      </c>
      <c r="M1647" s="120" t="s">
        <v>2703</v>
      </c>
      <c r="N1647" s="120" t="s">
        <v>4281</v>
      </c>
      <c r="O1647" s="125"/>
    </row>
    <row r="1648" spans="1:15" ht="13.05" customHeight="1">
      <c r="A1648" s="118">
        <v>10182759</v>
      </c>
      <c r="B1648" s="119">
        <v>42388</v>
      </c>
      <c r="C1648" s="125" t="s">
        <v>65</v>
      </c>
      <c r="D1648" s="120" t="s">
        <v>2698</v>
      </c>
      <c r="E1648" s="120" t="s">
        <v>2699</v>
      </c>
      <c r="F1648" s="125" t="s">
        <v>3800</v>
      </c>
      <c r="G1648" s="121" t="s">
        <v>9504</v>
      </c>
      <c r="H1648" s="122" t="s">
        <v>7695</v>
      </c>
      <c r="I1648" s="120" t="s">
        <v>2798</v>
      </c>
      <c r="J1648" s="120" t="s">
        <v>109</v>
      </c>
      <c r="K1648" s="123">
        <v>2538.25</v>
      </c>
      <c r="L1648" s="124" t="s">
        <v>17314</v>
      </c>
      <c r="M1648" s="120" t="s">
        <v>11758</v>
      </c>
      <c r="N1648" s="120" t="s">
        <v>4281</v>
      </c>
      <c r="O1648" s="125"/>
    </row>
    <row r="1649" spans="1:15" ht="13.05" customHeight="1">
      <c r="A1649" s="118">
        <v>10182760</v>
      </c>
      <c r="B1649" s="119">
        <v>42388</v>
      </c>
      <c r="C1649" s="125" t="s">
        <v>65</v>
      </c>
      <c r="D1649" s="120" t="s">
        <v>2698</v>
      </c>
      <c r="E1649" s="120" t="s">
        <v>2699</v>
      </c>
      <c r="F1649" s="125" t="s">
        <v>3800</v>
      </c>
      <c r="G1649" s="121" t="s">
        <v>10284</v>
      </c>
      <c r="H1649" s="122" t="s">
        <v>17601</v>
      </c>
      <c r="I1649" s="120" t="s">
        <v>110</v>
      </c>
      <c r="J1649" s="120" t="s">
        <v>272</v>
      </c>
      <c r="K1649" s="123">
        <v>2538.25</v>
      </c>
      <c r="L1649" s="124" t="s">
        <v>17284</v>
      </c>
      <c r="M1649" s="120" t="s">
        <v>2704</v>
      </c>
      <c r="N1649" s="120" t="s">
        <v>4281</v>
      </c>
      <c r="O1649" s="125"/>
    </row>
    <row r="1650" spans="1:15" ht="13.05" customHeight="1">
      <c r="A1650" s="118">
        <v>10182761</v>
      </c>
      <c r="B1650" s="119">
        <v>42388</v>
      </c>
      <c r="C1650" s="125" t="s">
        <v>65</v>
      </c>
      <c r="D1650" s="120" t="s">
        <v>2698</v>
      </c>
      <c r="E1650" s="120" t="s">
        <v>17661</v>
      </c>
      <c r="F1650" s="125" t="s">
        <v>3800</v>
      </c>
      <c r="G1650" s="121" t="s">
        <v>9504</v>
      </c>
      <c r="H1650" s="122" t="s">
        <v>7695</v>
      </c>
      <c r="I1650" s="120">
        <v>401.6</v>
      </c>
      <c r="J1650" s="120" t="s">
        <v>4313</v>
      </c>
      <c r="K1650" s="123">
        <v>2538.25</v>
      </c>
      <c r="L1650" s="124" t="s">
        <v>17283</v>
      </c>
      <c r="M1650" s="120" t="s">
        <v>2705</v>
      </c>
      <c r="N1650" s="120" t="s">
        <v>4281</v>
      </c>
      <c r="O1650" s="125"/>
    </row>
    <row r="1651" spans="1:15" ht="13.05" customHeight="1">
      <c r="A1651" s="118">
        <v>10182762</v>
      </c>
      <c r="B1651" s="119">
        <v>42388</v>
      </c>
      <c r="C1651" s="125" t="s">
        <v>65</v>
      </c>
      <c r="D1651" s="120" t="s">
        <v>2698</v>
      </c>
      <c r="E1651" s="120" t="s">
        <v>2699</v>
      </c>
      <c r="F1651" s="125" t="s">
        <v>3800</v>
      </c>
      <c r="G1651" s="121" t="s">
        <v>9504</v>
      </c>
      <c r="H1651" s="122" t="s">
        <v>7695</v>
      </c>
      <c r="I1651" s="120">
        <v>401.6</v>
      </c>
      <c r="J1651" s="120" t="s">
        <v>4299</v>
      </c>
      <c r="K1651" s="123">
        <v>2538.25</v>
      </c>
      <c r="L1651" s="124" t="s">
        <v>17283</v>
      </c>
      <c r="M1651" s="120" t="s">
        <v>2706</v>
      </c>
      <c r="N1651" s="120" t="s">
        <v>4281</v>
      </c>
      <c r="O1651" s="125"/>
    </row>
    <row r="1652" spans="1:15" ht="13.05" customHeight="1">
      <c r="A1652" s="118">
        <v>10182763</v>
      </c>
      <c r="B1652" s="119">
        <v>42388</v>
      </c>
      <c r="C1652" s="125" t="s">
        <v>65</v>
      </c>
      <c r="D1652" s="120" t="s">
        <v>2707</v>
      </c>
      <c r="E1652" s="120" t="s">
        <v>2708</v>
      </c>
      <c r="F1652" s="125" t="s">
        <v>3800</v>
      </c>
      <c r="G1652" s="121" t="s">
        <v>10488</v>
      </c>
      <c r="H1652" s="122" t="s">
        <v>17369</v>
      </c>
      <c r="I1652" s="120" t="s">
        <v>110</v>
      </c>
      <c r="J1652" s="120" t="s">
        <v>110</v>
      </c>
      <c r="K1652" s="123">
        <v>1925</v>
      </c>
      <c r="L1652" s="124" t="s">
        <v>17304</v>
      </c>
      <c r="M1652" s="120" t="s">
        <v>2709</v>
      </c>
      <c r="N1652" s="120" t="s">
        <v>4281</v>
      </c>
      <c r="O1652" s="125"/>
    </row>
    <row r="1653" spans="1:15" ht="13.05" customHeight="1">
      <c r="A1653" s="118">
        <v>10182764</v>
      </c>
      <c r="B1653" s="119">
        <v>42388</v>
      </c>
      <c r="C1653" s="125" t="s">
        <v>65</v>
      </c>
      <c r="D1653" s="120" t="s">
        <v>2707</v>
      </c>
      <c r="E1653" s="120" t="s">
        <v>2708</v>
      </c>
      <c r="F1653" s="125" t="s">
        <v>3800</v>
      </c>
      <c r="G1653" s="121" t="s">
        <v>10284</v>
      </c>
      <c r="H1653" s="122" t="s">
        <v>17601</v>
      </c>
      <c r="I1653" s="120" t="s">
        <v>110</v>
      </c>
      <c r="J1653" s="120" t="s">
        <v>110</v>
      </c>
      <c r="K1653" s="123">
        <v>1925</v>
      </c>
      <c r="L1653" s="124" t="s">
        <v>17304</v>
      </c>
      <c r="M1653" s="120" t="s">
        <v>2710</v>
      </c>
      <c r="N1653" s="120" t="s">
        <v>4281</v>
      </c>
      <c r="O1653" s="125"/>
    </row>
    <row r="1654" spans="1:15" ht="13.05" customHeight="1">
      <c r="A1654" s="118">
        <v>10182891</v>
      </c>
      <c r="B1654" s="119">
        <v>42388</v>
      </c>
      <c r="C1654" s="125" t="s">
        <v>65</v>
      </c>
      <c r="D1654" s="120" t="s">
        <v>2711</v>
      </c>
      <c r="E1654" s="120" t="s">
        <v>1687</v>
      </c>
      <c r="F1654" s="125" t="s">
        <v>3800</v>
      </c>
      <c r="G1654" s="121" t="s">
        <v>9504</v>
      </c>
      <c r="H1654" s="122" t="s">
        <v>7695</v>
      </c>
      <c r="I1654" s="120" t="s">
        <v>272</v>
      </c>
      <c r="J1654" s="120" t="s">
        <v>272</v>
      </c>
      <c r="K1654" s="123">
        <v>2434.2399999999998</v>
      </c>
      <c r="L1654" s="124" t="s">
        <v>17278</v>
      </c>
      <c r="M1654" s="120" t="s">
        <v>7859</v>
      </c>
      <c r="N1654" s="120" t="s">
        <v>4281</v>
      </c>
      <c r="O1654" s="125"/>
    </row>
    <row r="1655" spans="1:15" ht="13.05" customHeight="1">
      <c r="A1655" s="118">
        <v>10182892</v>
      </c>
      <c r="B1655" s="119">
        <v>42388</v>
      </c>
      <c r="C1655" s="125" t="s">
        <v>65</v>
      </c>
      <c r="D1655" s="120" t="s">
        <v>2714</v>
      </c>
      <c r="E1655" s="120" t="s">
        <v>1687</v>
      </c>
      <c r="F1655" s="125" t="s">
        <v>3800</v>
      </c>
      <c r="G1655" s="121" t="s">
        <v>9504</v>
      </c>
      <c r="H1655" s="122" t="s">
        <v>7695</v>
      </c>
      <c r="I1655" s="120" t="s">
        <v>272</v>
      </c>
      <c r="J1655" s="120" t="s">
        <v>272</v>
      </c>
      <c r="K1655" s="123">
        <v>2434.2399999999998</v>
      </c>
      <c r="L1655" s="124" t="s">
        <v>17296</v>
      </c>
      <c r="M1655" s="120" t="s">
        <v>7860</v>
      </c>
      <c r="N1655" s="120" t="s">
        <v>4281</v>
      </c>
      <c r="O1655" s="125"/>
    </row>
    <row r="1656" spans="1:15" ht="13.05" customHeight="1">
      <c r="A1656" s="118">
        <v>10182893</v>
      </c>
      <c r="B1656" s="119">
        <v>42388</v>
      </c>
      <c r="C1656" s="125" t="s">
        <v>65</v>
      </c>
      <c r="D1656" s="120" t="s">
        <v>2714</v>
      </c>
      <c r="E1656" s="120" t="s">
        <v>1687</v>
      </c>
      <c r="F1656" s="125" t="s">
        <v>3800</v>
      </c>
      <c r="G1656" s="121" t="s">
        <v>16206</v>
      </c>
      <c r="H1656" s="122" t="s">
        <v>17446</v>
      </c>
      <c r="I1656" s="120" t="s">
        <v>3402</v>
      </c>
      <c r="J1656" s="120" t="s">
        <v>110</v>
      </c>
      <c r="K1656" s="123">
        <v>2434.2399999999998</v>
      </c>
      <c r="L1656" s="124" t="s">
        <v>17278</v>
      </c>
      <c r="M1656" s="120" t="s">
        <v>7861</v>
      </c>
      <c r="N1656" s="120" t="s">
        <v>4281</v>
      </c>
      <c r="O1656" s="125"/>
    </row>
    <row r="1657" spans="1:15" ht="13.05" customHeight="1">
      <c r="A1657" s="118">
        <v>10182894</v>
      </c>
      <c r="B1657" s="119">
        <v>42388</v>
      </c>
      <c r="C1657" s="125" t="s">
        <v>65</v>
      </c>
      <c r="D1657" s="120" t="s">
        <v>2714</v>
      </c>
      <c r="E1657" s="120" t="s">
        <v>1687</v>
      </c>
      <c r="F1657" s="125" t="s">
        <v>3800</v>
      </c>
      <c r="G1657" s="121" t="s">
        <v>10017</v>
      </c>
      <c r="H1657" s="122" t="s">
        <v>17385</v>
      </c>
      <c r="I1657" s="120" t="s">
        <v>3402</v>
      </c>
      <c r="J1657" s="120" t="s">
        <v>110</v>
      </c>
      <c r="K1657" s="123">
        <v>2434.2399999999998</v>
      </c>
      <c r="L1657" s="124" t="s">
        <v>17278</v>
      </c>
      <c r="M1657" s="120" t="s">
        <v>7862</v>
      </c>
      <c r="N1657" s="120" t="s">
        <v>4281</v>
      </c>
      <c r="O1657" s="125"/>
    </row>
    <row r="1658" spans="1:15" ht="13.05" customHeight="1">
      <c r="A1658" s="118">
        <v>10182895</v>
      </c>
      <c r="B1658" s="119">
        <v>42388</v>
      </c>
      <c r="C1658" s="125" t="s">
        <v>65</v>
      </c>
      <c r="D1658" s="120" t="s">
        <v>2714</v>
      </c>
      <c r="E1658" s="120" t="s">
        <v>1687</v>
      </c>
      <c r="F1658" s="125" t="s">
        <v>3800</v>
      </c>
      <c r="G1658" s="121" t="s">
        <v>16206</v>
      </c>
      <c r="H1658" s="122" t="s">
        <v>17446</v>
      </c>
      <c r="I1658" s="120" t="s">
        <v>3402</v>
      </c>
      <c r="J1658" s="120" t="s">
        <v>110</v>
      </c>
      <c r="K1658" s="123">
        <v>2434.2399999999998</v>
      </c>
      <c r="L1658" s="124" t="s">
        <v>17278</v>
      </c>
      <c r="M1658" s="120" t="s">
        <v>7863</v>
      </c>
      <c r="N1658" s="120" t="s">
        <v>4281</v>
      </c>
      <c r="O1658" s="125"/>
    </row>
    <row r="1659" spans="1:15" ht="13.05" customHeight="1">
      <c r="A1659" s="118">
        <v>10182896</v>
      </c>
      <c r="B1659" s="119">
        <v>42388</v>
      </c>
      <c r="C1659" s="125" t="s">
        <v>65</v>
      </c>
      <c r="D1659" s="120" t="s">
        <v>2714</v>
      </c>
      <c r="E1659" s="120" t="s">
        <v>1687</v>
      </c>
      <c r="F1659" s="125" t="s">
        <v>3800</v>
      </c>
      <c r="G1659" s="121" t="s">
        <v>9504</v>
      </c>
      <c r="H1659" s="122" t="s">
        <v>7695</v>
      </c>
      <c r="I1659" s="120" t="s">
        <v>272</v>
      </c>
      <c r="J1659" s="120" t="s">
        <v>272</v>
      </c>
      <c r="K1659" s="123">
        <v>2434.2399999999998</v>
      </c>
      <c r="L1659" s="124" t="s">
        <v>17296</v>
      </c>
      <c r="M1659" s="120" t="s">
        <v>11759</v>
      </c>
      <c r="N1659" s="120" t="s">
        <v>4281</v>
      </c>
      <c r="O1659" s="125"/>
    </row>
    <row r="1660" spans="1:15" ht="13.05" customHeight="1">
      <c r="A1660" s="118">
        <v>10182900</v>
      </c>
      <c r="B1660" s="119">
        <v>42388</v>
      </c>
      <c r="C1660" s="125" t="s">
        <v>65</v>
      </c>
      <c r="D1660" s="120" t="s">
        <v>2714</v>
      </c>
      <c r="E1660" s="120" t="s">
        <v>790</v>
      </c>
      <c r="F1660" s="125" t="s">
        <v>3800</v>
      </c>
      <c r="G1660" s="121" t="s">
        <v>9504</v>
      </c>
      <c r="H1660" s="122" t="s">
        <v>7695</v>
      </c>
      <c r="I1660" s="120" t="s">
        <v>272</v>
      </c>
      <c r="J1660" s="120" t="s">
        <v>109</v>
      </c>
      <c r="K1660" s="123">
        <v>2434.2399999999998</v>
      </c>
      <c r="L1660" s="124" t="s">
        <v>17278</v>
      </c>
      <c r="M1660" s="120" t="s">
        <v>7864</v>
      </c>
      <c r="N1660" s="120" t="s">
        <v>4281</v>
      </c>
      <c r="O1660" s="125"/>
    </row>
    <row r="1661" spans="1:15" ht="13.05" customHeight="1">
      <c r="A1661" s="118">
        <v>10182902</v>
      </c>
      <c r="B1661" s="119">
        <v>42388</v>
      </c>
      <c r="C1661" s="125" t="s">
        <v>65</v>
      </c>
      <c r="D1661" s="120" t="s">
        <v>2714</v>
      </c>
      <c r="E1661" s="120" t="s">
        <v>2725</v>
      </c>
      <c r="F1661" s="125" t="s">
        <v>3800</v>
      </c>
      <c r="G1661" s="121" t="s">
        <v>10021</v>
      </c>
      <c r="H1661" s="122" t="s">
        <v>17522</v>
      </c>
      <c r="I1661" s="120" t="s">
        <v>272</v>
      </c>
      <c r="J1661" s="120" t="s">
        <v>272</v>
      </c>
      <c r="K1661" s="123">
        <v>2434.2399999999998</v>
      </c>
      <c r="L1661" s="124" t="s">
        <v>17290</v>
      </c>
      <c r="M1661" s="120" t="s">
        <v>2726</v>
      </c>
      <c r="N1661" s="120" t="s">
        <v>4281</v>
      </c>
      <c r="O1661" s="125"/>
    </row>
    <row r="1662" spans="1:15" ht="13.05" customHeight="1">
      <c r="A1662" s="118">
        <v>10182905</v>
      </c>
      <c r="B1662" s="119">
        <v>42388</v>
      </c>
      <c r="C1662" s="125" t="s">
        <v>65</v>
      </c>
      <c r="D1662" s="120" t="s">
        <v>2714</v>
      </c>
      <c r="E1662" s="120" t="s">
        <v>1687</v>
      </c>
      <c r="F1662" s="125" t="s">
        <v>3800</v>
      </c>
      <c r="G1662" s="121" t="s">
        <v>9504</v>
      </c>
      <c r="H1662" s="122" t="s">
        <v>7695</v>
      </c>
      <c r="I1662" s="120" t="s">
        <v>272</v>
      </c>
      <c r="J1662" s="120" t="s">
        <v>272</v>
      </c>
      <c r="K1662" s="123">
        <v>2434.2399999999998</v>
      </c>
      <c r="L1662" s="124" t="s">
        <v>17290</v>
      </c>
      <c r="M1662" s="120" t="s">
        <v>2729</v>
      </c>
      <c r="N1662" s="120" t="s">
        <v>4281</v>
      </c>
      <c r="O1662" s="125"/>
    </row>
    <row r="1663" spans="1:15" ht="13.05" customHeight="1">
      <c r="A1663" s="118">
        <v>10182908</v>
      </c>
      <c r="B1663" s="119">
        <v>42388</v>
      </c>
      <c r="C1663" s="125" t="s">
        <v>65</v>
      </c>
      <c r="D1663" s="120" t="s">
        <v>2714</v>
      </c>
      <c r="E1663" s="120" t="s">
        <v>17661</v>
      </c>
      <c r="F1663" s="125" t="s">
        <v>3800</v>
      </c>
      <c r="G1663" s="121" t="s">
        <v>10017</v>
      </c>
      <c r="H1663" s="122" t="s">
        <v>17385</v>
      </c>
      <c r="I1663" s="120" t="s">
        <v>272</v>
      </c>
      <c r="J1663" s="120" t="s">
        <v>110</v>
      </c>
      <c r="K1663" s="123">
        <v>2434.2399999999998</v>
      </c>
      <c r="L1663" s="124" t="s">
        <v>17290</v>
      </c>
      <c r="M1663" s="120" t="s">
        <v>2732</v>
      </c>
      <c r="N1663" s="120" t="s">
        <v>4281</v>
      </c>
      <c r="O1663" s="125"/>
    </row>
    <row r="1664" spans="1:15" ht="13.05" customHeight="1">
      <c r="A1664" s="118">
        <v>10182909</v>
      </c>
      <c r="B1664" s="119">
        <v>42388</v>
      </c>
      <c r="C1664" s="125" t="s">
        <v>65</v>
      </c>
      <c r="D1664" s="120" t="s">
        <v>2714</v>
      </c>
      <c r="E1664" s="120" t="s">
        <v>17661</v>
      </c>
      <c r="F1664" s="125" t="s">
        <v>3800</v>
      </c>
      <c r="G1664" s="121" t="s">
        <v>9504</v>
      </c>
      <c r="H1664" s="122" t="s">
        <v>7695</v>
      </c>
      <c r="I1664" s="120" t="s">
        <v>2798</v>
      </c>
      <c r="J1664" s="120" t="s">
        <v>4313</v>
      </c>
      <c r="K1664" s="123">
        <v>2434.2399999999998</v>
      </c>
      <c r="L1664" s="124" t="s">
        <v>17287</v>
      </c>
      <c r="M1664" s="120" t="s">
        <v>2733</v>
      </c>
      <c r="N1664" s="120" t="s">
        <v>4281</v>
      </c>
      <c r="O1664" s="125"/>
    </row>
    <row r="1665" spans="1:15" ht="13.05" customHeight="1">
      <c r="A1665" s="118">
        <v>10182910</v>
      </c>
      <c r="B1665" s="119">
        <v>42388</v>
      </c>
      <c r="C1665" s="125" t="s">
        <v>65</v>
      </c>
      <c r="D1665" s="120" t="s">
        <v>2714</v>
      </c>
      <c r="E1665" s="120" t="s">
        <v>17661</v>
      </c>
      <c r="F1665" s="125" t="s">
        <v>3800</v>
      </c>
      <c r="G1665" s="121" t="s">
        <v>10017</v>
      </c>
      <c r="H1665" s="122" t="s">
        <v>17385</v>
      </c>
      <c r="I1665" s="120" t="s">
        <v>272</v>
      </c>
      <c r="J1665" s="120" t="s">
        <v>110</v>
      </c>
      <c r="K1665" s="123">
        <v>2434.2399999999998</v>
      </c>
      <c r="L1665" s="124" t="s">
        <v>17290</v>
      </c>
      <c r="M1665" s="120" t="s">
        <v>2734</v>
      </c>
      <c r="N1665" s="120" t="s">
        <v>4281</v>
      </c>
      <c r="O1665" s="125"/>
    </row>
    <row r="1666" spans="1:15" ht="13.05" customHeight="1">
      <c r="A1666" s="118">
        <v>10183003</v>
      </c>
      <c r="B1666" s="119">
        <v>42388</v>
      </c>
      <c r="C1666" s="125" t="s">
        <v>65</v>
      </c>
      <c r="D1666" s="120" t="s">
        <v>2735</v>
      </c>
      <c r="E1666" s="120" t="s">
        <v>17661</v>
      </c>
      <c r="F1666" s="125" t="s">
        <v>17664</v>
      </c>
      <c r="G1666" s="121" t="s">
        <v>9504</v>
      </c>
      <c r="H1666" s="122" t="s">
        <v>7695</v>
      </c>
      <c r="I1666" s="120" t="s">
        <v>7865</v>
      </c>
      <c r="J1666" s="120" t="s">
        <v>4299</v>
      </c>
      <c r="K1666" s="123">
        <v>5954.52</v>
      </c>
      <c r="L1666" s="124" t="s">
        <v>17298</v>
      </c>
      <c r="M1666" s="120" t="s">
        <v>2736</v>
      </c>
      <c r="N1666" s="120" t="s">
        <v>4281</v>
      </c>
      <c r="O1666" s="125"/>
    </row>
    <row r="1667" spans="1:15" ht="13.05" customHeight="1">
      <c r="A1667" s="118">
        <v>10183004</v>
      </c>
      <c r="B1667" s="119">
        <v>42388</v>
      </c>
      <c r="C1667" s="125" t="s">
        <v>65</v>
      </c>
      <c r="D1667" s="120" t="s">
        <v>2739</v>
      </c>
      <c r="E1667" s="120" t="s">
        <v>17661</v>
      </c>
      <c r="F1667" s="125" t="s">
        <v>17664</v>
      </c>
      <c r="G1667" s="121" t="s">
        <v>9504</v>
      </c>
      <c r="H1667" s="122" t="s">
        <v>7695</v>
      </c>
      <c r="I1667" s="120" t="s">
        <v>7865</v>
      </c>
      <c r="J1667" s="120" t="s">
        <v>4299</v>
      </c>
      <c r="K1667" s="123">
        <v>1233.25</v>
      </c>
      <c r="L1667" s="124" t="s">
        <v>17298</v>
      </c>
      <c r="M1667" s="120" t="s">
        <v>2740</v>
      </c>
      <c r="N1667" s="120" t="s">
        <v>4281</v>
      </c>
      <c r="O1667" s="125"/>
    </row>
    <row r="1668" spans="1:15" ht="13.05" customHeight="1">
      <c r="A1668" s="118">
        <v>10183006</v>
      </c>
      <c r="B1668" s="119">
        <v>42388</v>
      </c>
      <c r="C1668" s="125" t="s">
        <v>65</v>
      </c>
      <c r="D1668" s="120" t="s">
        <v>2744</v>
      </c>
      <c r="E1668" s="120" t="s">
        <v>17661</v>
      </c>
      <c r="F1668" s="125" t="s">
        <v>17664</v>
      </c>
      <c r="G1668" s="121" t="s">
        <v>9504</v>
      </c>
      <c r="H1668" s="122" t="s">
        <v>7695</v>
      </c>
      <c r="I1668" s="120" t="s">
        <v>7865</v>
      </c>
      <c r="J1668" s="120" t="s">
        <v>4299</v>
      </c>
      <c r="K1668" s="123">
        <v>1233.25</v>
      </c>
      <c r="L1668" s="124" t="s">
        <v>17298</v>
      </c>
      <c r="M1668" s="120" t="s">
        <v>2745</v>
      </c>
      <c r="N1668" s="120" t="s">
        <v>4281</v>
      </c>
      <c r="O1668" s="125"/>
    </row>
    <row r="1669" spans="1:15" ht="13.05" customHeight="1">
      <c r="A1669" s="118">
        <v>10183007</v>
      </c>
      <c r="B1669" s="119">
        <v>42388</v>
      </c>
      <c r="C1669" s="125" t="s">
        <v>65</v>
      </c>
      <c r="D1669" s="120" t="s">
        <v>2746</v>
      </c>
      <c r="E1669" s="120" t="s">
        <v>2748</v>
      </c>
      <c r="F1669" s="125" t="s">
        <v>3800</v>
      </c>
      <c r="G1669" s="121" t="s">
        <v>9943</v>
      </c>
      <c r="H1669" s="122" t="s">
        <v>17425</v>
      </c>
      <c r="I1669" s="120" t="s">
        <v>272</v>
      </c>
      <c r="J1669" s="120" t="s">
        <v>272</v>
      </c>
      <c r="K1669" s="123">
        <v>1275</v>
      </c>
      <c r="L1669" s="124" t="s">
        <v>17296</v>
      </c>
      <c r="M1669" s="120">
        <v>6996570</v>
      </c>
      <c r="N1669" s="120" t="s">
        <v>6750</v>
      </c>
      <c r="O1669" s="125"/>
    </row>
    <row r="1670" spans="1:15" ht="13.05" customHeight="1">
      <c r="A1670" s="118">
        <v>10183008</v>
      </c>
      <c r="B1670" s="119">
        <v>42388</v>
      </c>
      <c r="C1670" s="125" t="s">
        <v>65</v>
      </c>
      <c r="D1670" s="120" t="s">
        <v>2746</v>
      </c>
      <c r="E1670" s="120" t="s">
        <v>2748</v>
      </c>
      <c r="F1670" s="125" t="s">
        <v>3800</v>
      </c>
      <c r="G1670" s="121" t="s">
        <v>16593</v>
      </c>
      <c r="H1670" s="122" t="s">
        <v>17541</v>
      </c>
      <c r="I1670" s="120" t="s">
        <v>272</v>
      </c>
      <c r="J1670" s="120" t="s">
        <v>272</v>
      </c>
      <c r="K1670" s="123">
        <v>1275</v>
      </c>
      <c r="L1670" s="124" t="s">
        <v>17296</v>
      </c>
      <c r="M1670" s="120">
        <v>7036784</v>
      </c>
      <c r="N1670" s="120" t="s">
        <v>6750</v>
      </c>
      <c r="O1670" s="125"/>
    </row>
    <row r="1671" spans="1:15" ht="13.05" customHeight="1">
      <c r="A1671" s="118">
        <v>10183009</v>
      </c>
      <c r="B1671" s="119">
        <v>42388</v>
      </c>
      <c r="C1671" s="125" t="s">
        <v>65</v>
      </c>
      <c r="D1671" s="120" t="s">
        <v>2746</v>
      </c>
      <c r="E1671" s="120" t="s">
        <v>2748</v>
      </c>
      <c r="F1671" s="125" t="s">
        <v>3800</v>
      </c>
      <c r="G1671" s="121" t="s">
        <v>9504</v>
      </c>
      <c r="H1671" s="122" t="s">
        <v>7695</v>
      </c>
      <c r="I1671" s="120" t="s">
        <v>272</v>
      </c>
      <c r="J1671" s="120" t="s">
        <v>272</v>
      </c>
      <c r="K1671" s="123">
        <v>1275</v>
      </c>
      <c r="L1671" s="124" t="s">
        <v>17278</v>
      </c>
      <c r="M1671" s="120" t="s">
        <v>2752</v>
      </c>
      <c r="N1671" s="120" t="s">
        <v>6750</v>
      </c>
      <c r="O1671" s="125"/>
    </row>
    <row r="1672" spans="1:15" ht="13.05" customHeight="1">
      <c r="A1672" s="118">
        <v>10183010</v>
      </c>
      <c r="B1672" s="119">
        <v>42388</v>
      </c>
      <c r="C1672" s="125" t="s">
        <v>65</v>
      </c>
      <c r="D1672" s="120" t="s">
        <v>2746</v>
      </c>
      <c r="E1672" s="120" t="s">
        <v>2748</v>
      </c>
      <c r="F1672" s="125" t="s">
        <v>3800</v>
      </c>
      <c r="G1672" s="121" t="s">
        <v>9504</v>
      </c>
      <c r="H1672" s="122" t="s">
        <v>7695</v>
      </c>
      <c r="I1672" s="120" t="s">
        <v>272</v>
      </c>
      <c r="J1672" s="120" t="s">
        <v>272</v>
      </c>
      <c r="K1672" s="123">
        <v>1275</v>
      </c>
      <c r="L1672" s="124" t="s">
        <v>17278</v>
      </c>
      <c r="M1672" s="120" t="s">
        <v>2753</v>
      </c>
      <c r="N1672" s="120" t="s">
        <v>6750</v>
      </c>
      <c r="O1672" s="125"/>
    </row>
    <row r="1673" spans="1:15" ht="13.05" customHeight="1">
      <c r="A1673" s="118">
        <v>10183081</v>
      </c>
      <c r="B1673" s="119">
        <v>42388</v>
      </c>
      <c r="C1673" s="125" t="s">
        <v>65</v>
      </c>
      <c r="D1673" s="120" t="s">
        <v>2754</v>
      </c>
      <c r="E1673" s="120" t="s">
        <v>17661</v>
      </c>
      <c r="F1673" s="125" t="s">
        <v>17664</v>
      </c>
      <c r="G1673" s="121" t="s">
        <v>9785</v>
      </c>
      <c r="H1673" s="122" t="s">
        <v>17420</v>
      </c>
      <c r="I1673" s="120" t="s">
        <v>110</v>
      </c>
      <c r="J1673" s="120" t="s">
        <v>4300</v>
      </c>
      <c r="K1673" s="123">
        <v>1210</v>
      </c>
      <c r="L1673" s="124" t="s">
        <v>17288</v>
      </c>
      <c r="M1673" s="120" t="s">
        <v>2755</v>
      </c>
      <c r="N1673" s="120" t="s">
        <v>4301</v>
      </c>
      <c r="O1673" s="125"/>
    </row>
    <row r="1674" spans="1:15" ht="13.05" customHeight="1">
      <c r="A1674" s="118">
        <v>10183082</v>
      </c>
      <c r="B1674" s="119">
        <v>42388</v>
      </c>
      <c r="C1674" s="125" t="s">
        <v>65</v>
      </c>
      <c r="D1674" s="120" t="s">
        <v>2754</v>
      </c>
      <c r="E1674" s="120" t="s">
        <v>17661</v>
      </c>
      <c r="F1674" s="125" t="s">
        <v>17664</v>
      </c>
      <c r="G1674" s="121" t="s">
        <v>9784</v>
      </c>
      <c r="H1674" s="122" t="s">
        <v>17374</v>
      </c>
      <c r="I1674" s="120" t="s">
        <v>110</v>
      </c>
      <c r="J1674" s="120" t="s">
        <v>4300</v>
      </c>
      <c r="K1674" s="123">
        <v>1210</v>
      </c>
      <c r="L1674" s="124" t="s">
        <v>17288</v>
      </c>
      <c r="M1674" s="120" t="s">
        <v>2757</v>
      </c>
      <c r="N1674" s="120" t="s">
        <v>4301</v>
      </c>
      <c r="O1674" s="125"/>
    </row>
    <row r="1675" spans="1:15" ht="13.05" customHeight="1">
      <c r="A1675" s="118">
        <v>10183083</v>
      </c>
      <c r="B1675" s="119">
        <v>42388</v>
      </c>
      <c r="C1675" s="125" t="s">
        <v>65</v>
      </c>
      <c r="D1675" s="120" t="s">
        <v>2754</v>
      </c>
      <c r="E1675" s="120" t="s">
        <v>17661</v>
      </c>
      <c r="F1675" s="125" t="s">
        <v>17664</v>
      </c>
      <c r="G1675" s="121" t="s">
        <v>9784</v>
      </c>
      <c r="H1675" s="122" t="s">
        <v>17374</v>
      </c>
      <c r="I1675" s="120" t="s">
        <v>110</v>
      </c>
      <c r="J1675" s="120" t="s">
        <v>4300</v>
      </c>
      <c r="K1675" s="123">
        <v>1210</v>
      </c>
      <c r="L1675" s="124" t="s">
        <v>17288</v>
      </c>
      <c r="M1675" s="120" t="s">
        <v>2758</v>
      </c>
      <c r="N1675" s="120" t="s">
        <v>4301</v>
      </c>
      <c r="O1675" s="125"/>
    </row>
    <row r="1676" spans="1:15" ht="13.05" customHeight="1">
      <c r="A1676" s="118">
        <v>10183084</v>
      </c>
      <c r="B1676" s="119">
        <v>42388</v>
      </c>
      <c r="C1676" s="125" t="s">
        <v>65</v>
      </c>
      <c r="D1676" s="120" t="s">
        <v>2754</v>
      </c>
      <c r="E1676" s="120" t="s">
        <v>17661</v>
      </c>
      <c r="F1676" s="125" t="s">
        <v>17664</v>
      </c>
      <c r="G1676" s="121" t="s">
        <v>9784</v>
      </c>
      <c r="H1676" s="122" t="s">
        <v>17374</v>
      </c>
      <c r="I1676" s="120" t="s">
        <v>110</v>
      </c>
      <c r="J1676" s="120" t="s">
        <v>4300</v>
      </c>
      <c r="K1676" s="123">
        <v>1210</v>
      </c>
      <c r="L1676" s="124" t="s">
        <v>17288</v>
      </c>
      <c r="M1676" s="120" t="s">
        <v>2759</v>
      </c>
      <c r="N1676" s="120" t="s">
        <v>4301</v>
      </c>
      <c r="O1676" s="125"/>
    </row>
    <row r="1677" spans="1:15" ht="13.05" customHeight="1">
      <c r="A1677" s="118">
        <v>10183085</v>
      </c>
      <c r="B1677" s="119">
        <v>42388</v>
      </c>
      <c r="C1677" s="125" t="s">
        <v>65</v>
      </c>
      <c r="D1677" s="120" t="s">
        <v>2754</v>
      </c>
      <c r="E1677" s="120" t="s">
        <v>17661</v>
      </c>
      <c r="F1677" s="125" t="s">
        <v>17664</v>
      </c>
      <c r="G1677" s="121" t="s">
        <v>9784</v>
      </c>
      <c r="H1677" s="122" t="s">
        <v>17374</v>
      </c>
      <c r="I1677" s="120" t="s">
        <v>110</v>
      </c>
      <c r="J1677" s="120" t="s">
        <v>4300</v>
      </c>
      <c r="K1677" s="123">
        <v>1210</v>
      </c>
      <c r="L1677" s="124" t="s">
        <v>17288</v>
      </c>
      <c r="M1677" s="120" t="s">
        <v>2760</v>
      </c>
      <c r="N1677" s="120" t="s">
        <v>4301</v>
      </c>
      <c r="O1677" s="125"/>
    </row>
    <row r="1678" spans="1:15" ht="13.05" customHeight="1">
      <c r="A1678" s="118">
        <v>10183087</v>
      </c>
      <c r="B1678" s="119">
        <v>42388</v>
      </c>
      <c r="C1678" s="125" t="s">
        <v>65</v>
      </c>
      <c r="D1678" s="120" t="s">
        <v>2764</v>
      </c>
      <c r="E1678" s="120" t="s">
        <v>17661</v>
      </c>
      <c r="F1678" s="125" t="s">
        <v>17664</v>
      </c>
      <c r="G1678" s="121" t="s">
        <v>9780</v>
      </c>
      <c r="H1678" s="122" t="s">
        <v>17553</v>
      </c>
      <c r="I1678" s="120" t="s">
        <v>8370</v>
      </c>
      <c r="J1678" s="120" t="s">
        <v>4802</v>
      </c>
      <c r="K1678" s="123">
        <v>1716.25</v>
      </c>
      <c r="L1678" s="124" t="s">
        <v>17300</v>
      </c>
      <c r="M1678" s="120" t="s">
        <v>2765</v>
      </c>
      <c r="N1678" s="120" t="s">
        <v>4301</v>
      </c>
      <c r="O1678" s="125"/>
    </row>
    <row r="1679" spans="1:15" ht="13.05" customHeight="1">
      <c r="A1679" s="118">
        <v>10183100</v>
      </c>
      <c r="B1679" s="119">
        <v>42388</v>
      </c>
      <c r="C1679" s="125" t="s">
        <v>65</v>
      </c>
      <c r="D1679" s="120" t="s">
        <v>2775</v>
      </c>
      <c r="E1679" s="120" t="s">
        <v>17661</v>
      </c>
      <c r="F1679" s="125" t="s">
        <v>17664</v>
      </c>
      <c r="G1679" s="121" t="s">
        <v>9510</v>
      </c>
      <c r="H1679" s="122" t="s">
        <v>17503</v>
      </c>
      <c r="I1679" s="120" t="s">
        <v>390</v>
      </c>
      <c r="J1679" s="120" t="s">
        <v>4300</v>
      </c>
      <c r="K1679" s="123">
        <v>36635.29</v>
      </c>
      <c r="L1679" s="124" t="s">
        <v>17277</v>
      </c>
      <c r="M1679" s="120" t="s">
        <v>2776</v>
      </c>
      <c r="N1679" s="120" t="s">
        <v>4301</v>
      </c>
      <c r="O1679" s="125"/>
    </row>
    <row r="1680" spans="1:15" ht="13.05" customHeight="1">
      <c r="A1680" s="118">
        <v>10183224</v>
      </c>
      <c r="B1680" s="119">
        <v>42388</v>
      </c>
      <c r="C1680" s="125" t="s">
        <v>65</v>
      </c>
      <c r="D1680" s="120" t="s">
        <v>2778</v>
      </c>
      <c r="E1680" s="120" t="s">
        <v>2779</v>
      </c>
      <c r="F1680" s="125" t="s">
        <v>3800</v>
      </c>
      <c r="G1680" s="121" t="s">
        <v>9504</v>
      </c>
      <c r="H1680" s="122" t="s">
        <v>7695</v>
      </c>
      <c r="I1680" s="120" t="s">
        <v>272</v>
      </c>
      <c r="J1680" s="120" t="s">
        <v>272</v>
      </c>
      <c r="K1680" s="123">
        <v>4609.3599999999997</v>
      </c>
      <c r="L1680" s="124" t="s">
        <v>17300</v>
      </c>
      <c r="M1680" s="120" t="s">
        <v>2780</v>
      </c>
      <c r="N1680" s="120" t="s">
        <v>4281</v>
      </c>
      <c r="O1680" s="125"/>
    </row>
    <row r="1681" spans="1:15" ht="13.05" customHeight="1">
      <c r="A1681" s="118">
        <v>10183225</v>
      </c>
      <c r="B1681" s="119">
        <v>42388</v>
      </c>
      <c r="C1681" s="125" t="s">
        <v>65</v>
      </c>
      <c r="D1681" s="120" t="s">
        <v>2782</v>
      </c>
      <c r="E1681" s="120" t="s">
        <v>6236</v>
      </c>
      <c r="F1681" s="125" t="s">
        <v>3800</v>
      </c>
      <c r="G1681" s="121" t="s">
        <v>10520</v>
      </c>
      <c r="H1681" s="122" t="s">
        <v>17534</v>
      </c>
      <c r="I1681" s="120" t="s">
        <v>272</v>
      </c>
      <c r="J1681" s="120" t="s">
        <v>110</v>
      </c>
      <c r="K1681" s="123">
        <v>2687.46</v>
      </c>
      <c r="L1681" s="124" t="s">
        <v>17278</v>
      </c>
      <c r="M1681" s="120" t="s">
        <v>8372</v>
      </c>
      <c r="N1681" s="120" t="s">
        <v>4281</v>
      </c>
      <c r="O1681" s="125"/>
    </row>
    <row r="1682" spans="1:15" ht="13.05" customHeight="1">
      <c r="A1682" s="118">
        <v>10183226</v>
      </c>
      <c r="B1682" s="119">
        <v>42388</v>
      </c>
      <c r="C1682" s="125" t="s">
        <v>65</v>
      </c>
      <c r="D1682" s="120" t="s">
        <v>2783</v>
      </c>
      <c r="E1682" s="120" t="s">
        <v>17661</v>
      </c>
      <c r="F1682" s="125" t="s">
        <v>3800</v>
      </c>
      <c r="G1682" s="121" t="s">
        <v>9504</v>
      </c>
      <c r="H1682" s="122" t="s">
        <v>7695</v>
      </c>
      <c r="I1682" s="120" t="s">
        <v>272</v>
      </c>
      <c r="J1682" s="120" t="s">
        <v>4299</v>
      </c>
      <c r="K1682" s="123">
        <v>2687.46</v>
      </c>
      <c r="L1682" s="124" t="s">
        <v>17284</v>
      </c>
      <c r="M1682" s="120" t="s">
        <v>2784</v>
      </c>
      <c r="N1682" s="120" t="s">
        <v>4281</v>
      </c>
      <c r="O1682" s="125"/>
    </row>
    <row r="1683" spans="1:15" ht="13.05" customHeight="1">
      <c r="A1683" s="118">
        <v>10183227</v>
      </c>
      <c r="B1683" s="119">
        <v>42388</v>
      </c>
      <c r="C1683" s="125" t="s">
        <v>65</v>
      </c>
      <c r="D1683" s="120" t="s">
        <v>2785</v>
      </c>
      <c r="E1683" s="120" t="s">
        <v>17661</v>
      </c>
      <c r="F1683" s="125" t="s">
        <v>3800</v>
      </c>
      <c r="G1683" s="121" t="s">
        <v>10520</v>
      </c>
      <c r="H1683" s="122" t="s">
        <v>17534</v>
      </c>
      <c r="I1683" s="120" t="s">
        <v>272</v>
      </c>
      <c r="J1683" s="120" t="s">
        <v>272</v>
      </c>
      <c r="K1683" s="123">
        <v>2665.86</v>
      </c>
      <c r="L1683" s="124" t="s">
        <v>17278</v>
      </c>
      <c r="M1683" s="120" t="s">
        <v>2786</v>
      </c>
      <c r="N1683" s="120" t="s">
        <v>4281</v>
      </c>
      <c r="O1683" s="125"/>
    </row>
    <row r="1684" spans="1:15" ht="13.05" customHeight="1">
      <c r="A1684" s="118">
        <v>10183228</v>
      </c>
      <c r="B1684" s="119">
        <v>42388</v>
      </c>
      <c r="C1684" s="125" t="s">
        <v>65</v>
      </c>
      <c r="D1684" s="120" t="s">
        <v>2785</v>
      </c>
      <c r="E1684" s="120" t="s">
        <v>17661</v>
      </c>
      <c r="F1684" s="125" t="s">
        <v>3800</v>
      </c>
      <c r="G1684" s="121" t="s">
        <v>9877</v>
      </c>
      <c r="H1684" s="122" t="s">
        <v>17360</v>
      </c>
      <c r="I1684" s="120" t="s">
        <v>272</v>
      </c>
      <c r="J1684" s="120" t="s">
        <v>272</v>
      </c>
      <c r="K1684" s="123">
        <v>2665.86</v>
      </c>
      <c r="L1684" s="124" t="s">
        <v>17278</v>
      </c>
      <c r="M1684" s="120" t="s">
        <v>2787</v>
      </c>
      <c r="N1684" s="120" t="s">
        <v>4281</v>
      </c>
      <c r="O1684" s="125"/>
    </row>
    <row r="1685" spans="1:15" ht="13.05" customHeight="1">
      <c r="A1685" s="118">
        <v>10183233</v>
      </c>
      <c r="B1685" s="119">
        <v>42388</v>
      </c>
      <c r="C1685" s="125" t="s">
        <v>65</v>
      </c>
      <c r="D1685" s="120" t="s">
        <v>2794</v>
      </c>
      <c r="E1685" s="120" t="s">
        <v>2795</v>
      </c>
      <c r="F1685" s="125" t="s">
        <v>3800</v>
      </c>
      <c r="G1685" s="121" t="s">
        <v>9504</v>
      </c>
      <c r="H1685" s="122" t="s">
        <v>7695</v>
      </c>
      <c r="I1685" s="120" t="s">
        <v>272</v>
      </c>
      <c r="J1685" s="120" t="s">
        <v>272</v>
      </c>
      <c r="K1685" s="123">
        <v>2304.9499999999998</v>
      </c>
      <c r="L1685" s="124" t="s">
        <v>17306</v>
      </c>
      <c r="M1685" s="120" t="s">
        <v>2796</v>
      </c>
      <c r="N1685" s="120" t="s">
        <v>4281</v>
      </c>
      <c r="O1685" s="125"/>
    </row>
    <row r="1686" spans="1:15" ht="13.05" customHeight="1">
      <c r="A1686" s="118">
        <v>10183234</v>
      </c>
      <c r="B1686" s="119">
        <v>42388</v>
      </c>
      <c r="C1686" s="125" t="s">
        <v>65</v>
      </c>
      <c r="D1686" s="120" t="s">
        <v>2797</v>
      </c>
      <c r="E1686" s="120" t="s">
        <v>7795</v>
      </c>
      <c r="F1686" s="125" t="s">
        <v>3800</v>
      </c>
      <c r="G1686" s="121" t="s">
        <v>9504</v>
      </c>
      <c r="H1686" s="122" t="s">
        <v>7695</v>
      </c>
      <c r="I1686" s="120">
        <v>401.6</v>
      </c>
      <c r="J1686" s="120" t="s">
        <v>272</v>
      </c>
      <c r="K1686" s="123">
        <v>2517.58</v>
      </c>
      <c r="L1686" s="124" t="s">
        <v>17283</v>
      </c>
      <c r="M1686" s="120" t="s">
        <v>5136</v>
      </c>
      <c r="N1686" s="120" t="s">
        <v>4281</v>
      </c>
      <c r="O1686" s="125"/>
    </row>
    <row r="1687" spans="1:15" ht="13.05" customHeight="1">
      <c r="A1687" s="118">
        <v>10183561</v>
      </c>
      <c r="B1687" s="119">
        <v>42388</v>
      </c>
      <c r="C1687" s="125" t="s">
        <v>65</v>
      </c>
      <c r="D1687" s="120" t="s">
        <v>2799</v>
      </c>
      <c r="E1687" s="120" t="s">
        <v>17661</v>
      </c>
      <c r="F1687" s="125" t="s">
        <v>17664</v>
      </c>
      <c r="G1687" s="121" t="s">
        <v>9504</v>
      </c>
      <c r="H1687" s="122" t="s">
        <v>7695</v>
      </c>
      <c r="I1687" s="120">
        <v>401.42</v>
      </c>
      <c r="J1687" s="120" t="s">
        <v>4297</v>
      </c>
      <c r="K1687" s="123">
        <v>2656.25</v>
      </c>
      <c r="L1687" s="124" t="s">
        <v>17297</v>
      </c>
      <c r="M1687" s="120" t="s">
        <v>2800</v>
      </c>
      <c r="N1687" s="120" t="s">
        <v>4295</v>
      </c>
      <c r="O1687" s="125"/>
    </row>
    <row r="1688" spans="1:15" ht="13.05" customHeight="1">
      <c r="A1688" s="118">
        <v>10183566</v>
      </c>
      <c r="B1688" s="119">
        <v>42388</v>
      </c>
      <c r="C1688" s="125" t="s">
        <v>65</v>
      </c>
      <c r="D1688" s="120" t="s">
        <v>2802</v>
      </c>
      <c r="E1688" s="120" t="s">
        <v>17661</v>
      </c>
      <c r="F1688" s="125" t="s">
        <v>3800</v>
      </c>
      <c r="G1688" s="121" t="s">
        <v>9510</v>
      </c>
      <c r="H1688" s="122" t="s">
        <v>17503</v>
      </c>
      <c r="I1688" s="120" t="s">
        <v>7839</v>
      </c>
      <c r="J1688" s="120" t="e">
        <v>#N/A</v>
      </c>
      <c r="K1688" s="123">
        <v>4379.2700000000004</v>
      </c>
      <c r="L1688" s="124" t="s">
        <v>17298</v>
      </c>
      <c r="M1688" s="120" t="s">
        <v>2803</v>
      </c>
      <c r="N1688" s="120" t="e">
        <v>#N/A</v>
      </c>
      <c r="O1688" s="125"/>
    </row>
    <row r="1689" spans="1:15" ht="13.05" customHeight="1">
      <c r="A1689" s="118">
        <v>10183567</v>
      </c>
      <c r="B1689" s="119">
        <v>42388</v>
      </c>
      <c r="C1689" s="125" t="s">
        <v>65</v>
      </c>
      <c r="D1689" s="120" t="s">
        <v>2805</v>
      </c>
      <c r="E1689" s="120" t="s">
        <v>2806</v>
      </c>
      <c r="F1689" s="125" t="s">
        <v>3800</v>
      </c>
      <c r="G1689" s="121" t="s">
        <v>9510</v>
      </c>
      <c r="H1689" s="122" t="s">
        <v>17503</v>
      </c>
      <c r="I1689" s="120" t="s">
        <v>272</v>
      </c>
      <c r="J1689" s="120" t="e">
        <v>#N/A</v>
      </c>
      <c r="K1689" s="123">
        <v>4379.2700000000004</v>
      </c>
      <c r="L1689" s="124" t="s">
        <v>17281</v>
      </c>
      <c r="M1689" s="120" t="s">
        <v>2807</v>
      </c>
      <c r="N1689" s="120" t="e">
        <v>#N/A</v>
      </c>
      <c r="O1689" s="125"/>
    </row>
    <row r="1690" spans="1:15" ht="13.05" customHeight="1">
      <c r="A1690" s="118">
        <v>10183569</v>
      </c>
      <c r="B1690" s="119">
        <v>42388</v>
      </c>
      <c r="C1690" s="125" t="s">
        <v>65</v>
      </c>
      <c r="D1690" s="120" t="s">
        <v>685</v>
      </c>
      <c r="E1690" s="120" t="s">
        <v>17661</v>
      </c>
      <c r="F1690" s="125" t="s">
        <v>17664</v>
      </c>
      <c r="G1690" s="121" t="s">
        <v>9504</v>
      </c>
      <c r="H1690" s="122" t="s">
        <v>7695</v>
      </c>
      <c r="I1690" s="120">
        <v>401.6</v>
      </c>
      <c r="J1690" s="120" t="s">
        <v>4299</v>
      </c>
      <c r="K1690" s="123">
        <v>8691.5499999999993</v>
      </c>
      <c r="L1690" s="124" t="s">
        <v>17282</v>
      </c>
      <c r="M1690" s="120" t="s">
        <v>2808</v>
      </c>
      <c r="N1690" s="120" t="s">
        <v>4281</v>
      </c>
      <c r="O1690" s="125"/>
    </row>
    <row r="1691" spans="1:15" ht="13.05" customHeight="1">
      <c r="A1691" s="118">
        <v>10183570</v>
      </c>
      <c r="B1691" s="119">
        <v>42388</v>
      </c>
      <c r="C1691" s="125" t="s">
        <v>65</v>
      </c>
      <c r="D1691" s="120" t="s">
        <v>685</v>
      </c>
      <c r="E1691" s="120">
        <v>6509</v>
      </c>
      <c r="F1691" s="125" t="s">
        <v>17664</v>
      </c>
      <c r="G1691" s="121" t="s">
        <v>9510</v>
      </c>
      <c r="H1691" s="122" t="s">
        <v>17503</v>
      </c>
      <c r="I1691" s="120" t="s">
        <v>390</v>
      </c>
      <c r="J1691" s="120" t="s">
        <v>5112</v>
      </c>
      <c r="K1691" s="123">
        <v>8691.5499999999993</v>
      </c>
      <c r="L1691" s="124" t="s">
        <v>17277</v>
      </c>
      <c r="M1691" s="120" t="s">
        <v>2810</v>
      </c>
      <c r="N1691" s="120" t="s">
        <v>4281</v>
      </c>
      <c r="O1691" s="125"/>
    </row>
    <row r="1692" spans="1:15" ht="13.05" customHeight="1">
      <c r="A1692" s="118">
        <v>10183571</v>
      </c>
      <c r="B1692" s="119">
        <v>42388</v>
      </c>
      <c r="C1692" s="125" t="s">
        <v>65</v>
      </c>
      <c r="D1692" s="120" t="s">
        <v>685</v>
      </c>
      <c r="E1692" s="120">
        <v>6509</v>
      </c>
      <c r="F1692" s="125" t="s">
        <v>17664</v>
      </c>
      <c r="G1692" s="121" t="s">
        <v>10276</v>
      </c>
      <c r="H1692" s="122" t="s">
        <v>17459</v>
      </c>
      <c r="I1692" s="120" t="s">
        <v>110</v>
      </c>
      <c r="J1692" s="120" t="s">
        <v>110</v>
      </c>
      <c r="K1692" s="123">
        <v>8691.5499999999993</v>
      </c>
      <c r="L1692" s="124" t="s">
        <v>17281</v>
      </c>
      <c r="M1692" s="120" t="s">
        <v>2811</v>
      </c>
      <c r="N1692" s="120" t="s">
        <v>4281</v>
      </c>
      <c r="O1692" s="125"/>
    </row>
    <row r="1693" spans="1:15" ht="13.05" customHeight="1">
      <c r="A1693" s="118">
        <v>10183572</v>
      </c>
      <c r="B1693" s="119">
        <v>42388</v>
      </c>
      <c r="C1693" s="125" t="s">
        <v>65</v>
      </c>
      <c r="D1693" s="120" t="s">
        <v>685</v>
      </c>
      <c r="E1693" s="120">
        <v>6509</v>
      </c>
      <c r="F1693" s="125" t="s">
        <v>17664</v>
      </c>
      <c r="G1693" s="121" t="s">
        <v>9625</v>
      </c>
      <c r="H1693" s="122" t="s">
        <v>17468</v>
      </c>
      <c r="I1693" s="120" t="s">
        <v>110</v>
      </c>
      <c r="J1693" s="120" t="s">
        <v>2813</v>
      </c>
      <c r="K1693" s="123">
        <v>8691.5499999999993</v>
      </c>
      <c r="L1693" s="124" t="s">
        <v>17281</v>
      </c>
      <c r="M1693" s="120" t="s">
        <v>2812</v>
      </c>
      <c r="N1693" s="120" t="s">
        <v>4281</v>
      </c>
      <c r="O1693" s="125"/>
    </row>
    <row r="1694" spans="1:15" ht="13.05" customHeight="1">
      <c r="A1694" s="118">
        <v>10183573</v>
      </c>
      <c r="B1694" s="119">
        <v>42388</v>
      </c>
      <c r="C1694" s="125" t="s">
        <v>65</v>
      </c>
      <c r="D1694" s="120" t="s">
        <v>685</v>
      </c>
      <c r="E1694" s="120" t="s">
        <v>17661</v>
      </c>
      <c r="F1694" s="125" t="s">
        <v>17664</v>
      </c>
      <c r="G1694" s="121" t="s">
        <v>9625</v>
      </c>
      <c r="H1694" s="122" t="s">
        <v>17468</v>
      </c>
      <c r="I1694" s="120" t="s">
        <v>110</v>
      </c>
      <c r="J1694" s="120" t="s">
        <v>2813</v>
      </c>
      <c r="K1694" s="123">
        <v>8691.5499999999993</v>
      </c>
      <c r="L1694" s="124" t="s">
        <v>17281</v>
      </c>
      <c r="M1694" s="120" t="s">
        <v>2814</v>
      </c>
      <c r="N1694" s="120" t="s">
        <v>4281</v>
      </c>
      <c r="O1694" s="125"/>
    </row>
    <row r="1695" spans="1:15" ht="13.05" customHeight="1">
      <c r="A1695" s="118">
        <v>10183574</v>
      </c>
      <c r="B1695" s="119">
        <v>42388</v>
      </c>
      <c r="C1695" s="125" t="s">
        <v>65</v>
      </c>
      <c r="D1695" s="120" t="s">
        <v>685</v>
      </c>
      <c r="E1695" s="120">
        <v>6509</v>
      </c>
      <c r="F1695" s="125" t="s">
        <v>17664</v>
      </c>
      <c r="G1695" s="121" t="s">
        <v>9877</v>
      </c>
      <c r="H1695" s="122" t="s">
        <v>17360</v>
      </c>
      <c r="I1695" s="120" t="s">
        <v>110</v>
      </c>
      <c r="J1695" s="120" t="s">
        <v>110</v>
      </c>
      <c r="K1695" s="123">
        <v>8691.5499999999993</v>
      </c>
      <c r="L1695" s="124" t="s">
        <v>17280</v>
      </c>
      <c r="M1695" s="120" t="s">
        <v>2815</v>
      </c>
      <c r="N1695" s="120" t="s">
        <v>4281</v>
      </c>
      <c r="O1695" s="125"/>
    </row>
    <row r="1696" spans="1:15" ht="13.05" customHeight="1">
      <c r="A1696" s="118">
        <v>10183575</v>
      </c>
      <c r="B1696" s="119">
        <v>42388</v>
      </c>
      <c r="C1696" s="125" t="s">
        <v>65</v>
      </c>
      <c r="D1696" s="120" t="s">
        <v>685</v>
      </c>
      <c r="E1696" s="120">
        <v>6509</v>
      </c>
      <c r="F1696" s="125" t="s">
        <v>17664</v>
      </c>
      <c r="G1696" s="121" t="s">
        <v>10276</v>
      </c>
      <c r="H1696" s="122" t="s">
        <v>17459</v>
      </c>
      <c r="I1696" s="120" t="s">
        <v>110</v>
      </c>
      <c r="J1696" s="120" t="s">
        <v>110</v>
      </c>
      <c r="K1696" s="123">
        <v>8691.5499999999993</v>
      </c>
      <c r="L1696" s="124" t="s">
        <v>17281</v>
      </c>
      <c r="M1696" s="120" t="s">
        <v>2816</v>
      </c>
      <c r="N1696" s="120" t="s">
        <v>4281</v>
      </c>
      <c r="O1696" s="125"/>
    </row>
    <row r="1697" spans="1:15" ht="13.05" customHeight="1">
      <c r="A1697" s="118">
        <v>10183576</v>
      </c>
      <c r="B1697" s="119">
        <v>42388</v>
      </c>
      <c r="C1697" s="125" t="s">
        <v>65</v>
      </c>
      <c r="D1697" s="120" t="s">
        <v>685</v>
      </c>
      <c r="E1697" s="120">
        <v>6509</v>
      </c>
      <c r="F1697" s="125" t="s">
        <v>17664</v>
      </c>
      <c r="G1697" s="121" t="s">
        <v>9510</v>
      </c>
      <c r="H1697" s="122" t="s">
        <v>17503</v>
      </c>
      <c r="I1697" s="120" t="s">
        <v>390</v>
      </c>
      <c r="J1697" s="120" t="s">
        <v>110</v>
      </c>
      <c r="K1697" s="123">
        <v>8691.5499999999993</v>
      </c>
      <c r="L1697" s="124" t="s">
        <v>17277</v>
      </c>
      <c r="M1697" s="120" t="s">
        <v>2817</v>
      </c>
      <c r="N1697" s="120" t="s">
        <v>4281</v>
      </c>
      <c r="O1697" s="125"/>
    </row>
    <row r="1698" spans="1:15" ht="13.05" customHeight="1">
      <c r="A1698" s="118">
        <v>10183577</v>
      </c>
      <c r="B1698" s="119">
        <v>42388</v>
      </c>
      <c r="C1698" s="125" t="s">
        <v>65</v>
      </c>
      <c r="D1698" s="120" t="s">
        <v>685</v>
      </c>
      <c r="E1698" s="120">
        <v>6509</v>
      </c>
      <c r="F1698" s="125" t="s">
        <v>17664</v>
      </c>
      <c r="G1698" s="121" t="s">
        <v>9877</v>
      </c>
      <c r="H1698" s="122" t="s">
        <v>17360</v>
      </c>
      <c r="I1698" s="120" t="s">
        <v>110</v>
      </c>
      <c r="J1698" s="120" t="s">
        <v>110</v>
      </c>
      <c r="K1698" s="123">
        <v>8691.5499999999993</v>
      </c>
      <c r="L1698" s="124" t="s">
        <v>17280</v>
      </c>
      <c r="M1698" s="120" t="s">
        <v>2818</v>
      </c>
      <c r="N1698" s="120" t="s">
        <v>4281</v>
      </c>
      <c r="O1698" s="125"/>
    </row>
    <row r="1699" spans="1:15" ht="13.05" customHeight="1">
      <c r="A1699" s="118">
        <v>10183579</v>
      </c>
      <c r="B1699" s="119">
        <v>42388</v>
      </c>
      <c r="C1699" s="125" t="s">
        <v>65</v>
      </c>
      <c r="D1699" s="120" t="s">
        <v>2819</v>
      </c>
      <c r="E1699" s="120">
        <v>5320</v>
      </c>
      <c r="F1699" s="125" t="s">
        <v>3800</v>
      </c>
      <c r="G1699" s="121" t="s">
        <v>9504</v>
      </c>
      <c r="H1699" s="122" t="s">
        <v>7695</v>
      </c>
      <c r="I1699" s="120" t="s">
        <v>272</v>
      </c>
      <c r="J1699" s="120" t="s">
        <v>272</v>
      </c>
      <c r="K1699" s="123">
        <v>1986.26</v>
      </c>
      <c r="L1699" s="124" t="s">
        <v>17278</v>
      </c>
      <c r="M1699" s="120">
        <v>55386</v>
      </c>
      <c r="N1699" s="120" t="s">
        <v>6750</v>
      </c>
      <c r="O1699" s="125"/>
    </row>
    <row r="1700" spans="1:15" ht="13.05" customHeight="1">
      <c r="A1700" s="118">
        <v>10183580</v>
      </c>
      <c r="B1700" s="119">
        <v>42388</v>
      </c>
      <c r="C1700" s="125" t="s">
        <v>65</v>
      </c>
      <c r="D1700" s="120" t="s">
        <v>2819</v>
      </c>
      <c r="E1700" s="120">
        <v>5320</v>
      </c>
      <c r="F1700" s="125" t="s">
        <v>3800</v>
      </c>
      <c r="G1700" s="121" t="s">
        <v>9504</v>
      </c>
      <c r="H1700" s="122" t="s">
        <v>7695</v>
      </c>
      <c r="I1700" s="120" t="s">
        <v>272</v>
      </c>
      <c r="J1700" s="120" t="s">
        <v>272</v>
      </c>
      <c r="K1700" s="123">
        <v>1986.26</v>
      </c>
      <c r="L1700" s="124" t="s">
        <v>17278</v>
      </c>
      <c r="M1700" s="120">
        <v>55473</v>
      </c>
      <c r="N1700" s="120" t="s">
        <v>6750</v>
      </c>
      <c r="O1700" s="125"/>
    </row>
    <row r="1701" spans="1:15" ht="13.05" customHeight="1">
      <c r="A1701" s="118">
        <v>10183581</v>
      </c>
      <c r="B1701" s="119">
        <v>42388</v>
      </c>
      <c r="C1701" s="125" t="s">
        <v>65</v>
      </c>
      <c r="D1701" s="120" t="s">
        <v>2819</v>
      </c>
      <c r="E1701" s="120">
        <v>5320</v>
      </c>
      <c r="F1701" s="125" t="s">
        <v>3800</v>
      </c>
      <c r="G1701" s="121" t="s">
        <v>9504</v>
      </c>
      <c r="H1701" s="122" t="s">
        <v>7695</v>
      </c>
      <c r="I1701" s="120" t="s">
        <v>272</v>
      </c>
      <c r="J1701" s="120" t="s">
        <v>272</v>
      </c>
      <c r="K1701" s="123">
        <v>1986.26</v>
      </c>
      <c r="L1701" s="124" t="s">
        <v>17278</v>
      </c>
      <c r="M1701" s="120">
        <v>55548</v>
      </c>
      <c r="N1701" s="120" t="s">
        <v>6750</v>
      </c>
      <c r="O1701" s="125"/>
    </row>
    <row r="1702" spans="1:15" ht="13.05" customHeight="1">
      <c r="A1702" s="118">
        <v>10183802</v>
      </c>
      <c r="B1702" s="119">
        <v>42388</v>
      </c>
      <c r="C1702" s="125" t="s">
        <v>65</v>
      </c>
      <c r="D1702" s="120" t="s">
        <v>2834</v>
      </c>
      <c r="E1702" s="120" t="s">
        <v>2835</v>
      </c>
      <c r="F1702" s="125" t="s">
        <v>17664</v>
      </c>
      <c r="G1702" s="121" t="s">
        <v>9877</v>
      </c>
      <c r="H1702" s="122" t="s">
        <v>17360</v>
      </c>
      <c r="I1702" s="120" t="s">
        <v>110</v>
      </c>
      <c r="J1702" s="120" t="s">
        <v>110</v>
      </c>
      <c r="K1702" s="123">
        <v>18189.830000000002</v>
      </c>
      <c r="L1702" s="124" t="s">
        <v>17304</v>
      </c>
      <c r="M1702" s="120" t="s">
        <v>2836</v>
      </c>
      <c r="N1702" s="120" t="s">
        <v>4281</v>
      </c>
      <c r="O1702" s="125"/>
    </row>
    <row r="1703" spans="1:15" ht="13.05" customHeight="1">
      <c r="A1703" s="118">
        <v>10183803</v>
      </c>
      <c r="B1703" s="119">
        <v>42388</v>
      </c>
      <c r="C1703" s="125" t="s">
        <v>65</v>
      </c>
      <c r="D1703" s="120" t="s">
        <v>2838</v>
      </c>
      <c r="E1703" s="120" t="s">
        <v>2835</v>
      </c>
      <c r="F1703" s="125" t="s">
        <v>17664</v>
      </c>
      <c r="G1703" s="121" t="s">
        <v>9504</v>
      </c>
      <c r="H1703" s="122" t="s">
        <v>7695</v>
      </c>
      <c r="I1703" s="120" t="s">
        <v>110</v>
      </c>
      <c r="J1703" s="120" t="s">
        <v>110</v>
      </c>
      <c r="K1703" s="123">
        <v>35055.43</v>
      </c>
      <c r="L1703" s="124" t="s">
        <v>17304</v>
      </c>
      <c r="M1703" s="120" t="s">
        <v>2839</v>
      </c>
      <c r="N1703" s="120" t="s">
        <v>4281</v>
      </c>
      <c r="O1703" s="125"/>
    </row>
    <row r="1704" spans="1:15" ht="13.05" customHeight="1">
      <c r="A1704" s="118">
        <v>10183804</v>
      </c>
      <c r="B1704" s="119">
        <v>42388</v>
      </c>
      <c r="C1704" s="125" t="s">
        <v>65</v>
      </c>
      <c r="D1704" s="120" t="s">
        <v>2838</v>
      </c>
      <c r="E1704" s="120" t="s">
        <v>2840</v>
      </c>
      <c r="F1704" s="125" t="s">
        <v>17664</v>
      </c>
      <c r="G1704" s="121" t="s">
        <v>10141</v>
      </c>
      <c r="H1704" s="122" t="s">
        <v>16742</v>
      </c>
      <c r="I1704" s="120" t="s">
        <v>110</v>
      </c>
      <c r="J1704" s="120" t="s">
        <v>110</v>
      </c>
      <c r="K1704" s="123">
        <v>35055.43</v>
      </c>
      <c r="L1704" s="124" t="s">
        <v>17304</v>
      </c>
      <c r="M1704" s="120" t="s">
        <v>2841</v>
      </c>
      <c r="N1704" s="120" t="s">
        <v>4281</v>
      </c>
      <c r="O1704" s="125"/>
    </row>
    <row r="1705" spans="1:15" ht="13.05" customHeight="1">
      <c r="A1705" s="118">
        <v>10183805</v>
      </c>
      <c r="B1705" s="119">
        <v>42388</v>
      </c>
      <c r="C1705" s="125" t="s">
        <v>65</v>
      </c>
      <c r="D1705" s="120" t="s">
        <v>2838</v>
      </c>
      <c r="E1705" s="120" t="s">
        <v>2835</v>
      </c>
      <c r="F1705" s="125" t="s">
        <v>17664</v>
      </c>
      <c r="G1705" s="121" t="s">
        <v>9510</v>
      </c>
      <c r="H1705" s="122" t="s">
        <v>17503</v>
      </c>
      <c r="I1705" s="120" t="s">
        <v>390</v>
      </c>
      <c r="J1705" s="120" t="s">
        <v>110</v>
      </c>
      <c r="K1705" s="123">
        <v>35055.43</v>
      </c>
      <c r="L1705" s="124" t="s">
        <v>17277</v>
      </c>
      <c r="M1705" s="120" t="s">
        <v>2842</v>
      </c>
      <c r="N1705" s="120" t="s">
        <v>4281</v>
      </c>
      <c r="O1705" s="125"/>
    </row>
    <row r="1706" spans="1:15" ht="13.05" customHeight="1">
      <c r="A1706" s="118">
        <v>10183806</v>
      </c>
      <c r="B1706" s="119">
        <v>42388</v>
      </c>
      <c r="C1706" s="125" t="s">
        <v>65</v>
      </c>
      <c r="D1706" s="120" t="s">
        <v>2843</v>
      </c>
      <c r="E1706" s="120" t="s">
        <v>17661</v>
      </c>
      <c r="F1706" s="125" t="s">
        <v>3800</v>
      </c>
      <c r="G1706" s="121" t="s">
        <v>9504</v>
      </c>
      <c r="H1706" s="122" t="s">
        <v>7695</v>
      </c>
      <c r="I1706" s="120" t="s">
        <v>272</v>
      </c>
      <c r="J1706" s="120" t="s">
        <v>4299</v>
      </c>
      <c r="K1706" s="123">
        <v>1232.0999999999999</v>
      </c>
      <c r="L1706" s="124" t="s">
        <v>17290</v>
      </c>
      <c r="M1706" s="120" t="s">
        <v>2844</v>
      </c>
      <c r="N1706" s="120" t="s">
        <v>4281</v>
      </c>
      <c r="O1706" s="125"/>
    </row>
    <row r="1707" spans="1:15" ht="13.05" customHeight="1">
      <c r="A1707" s="118">
        <v>10183807</v>
      </c>
      <c r="B1707" s="119">
        <v>42388</v>
      </c>
      <c r="C1707" s="125" t="s">
        <v>65</v>
      </c>
      <c r="D1707" s="120" t="s">
        <v>2843</v>
      </c>
      <c r="E1707" s="120" t="s">
        <v>17661</v>
      </c>
      <c r="F1707" s="125" t="s">
        <v>3800</v>
      </c>
      <c r="G1707" s="121" t="s">
        <v>9504</v>
      </c>
      <c r="H1707" s="122" t="s">
        <v>7695</v>
      </c>
      <c r="I1707" s="120" t="s">
        <v>272</v>
      </c>
      <c r="J1707" s="120" t="s">
        <v>4299</v>
      </c>
      <c r="K1707" s="123">
        <v>1232.0999999999999</v>
      </c>
      <c r="L1707" s="124" t="s">
        <v>17290</v>
      </c>
      <c r="M1707" s="120" t="s">
        <v>2845</v>
      </c>
      <c r="N1707" s="120" t="s">
        <v>4281</v>
      </c>
      <c r="O1707" s="125"/>
    </row>
    <row r="1708" spans="1:15" ht="13.05" customHeight="1">
      <c r="A1708" s="118">
        <v>10183808</v>
      </c>
      <c r="B1708" s="119">
        <v>42388</v>
      </c>
      <c r="C1708" s="125" t="s">
        <v>65</v>
      </c>
      <c r="D1708" s="120" t="s">
        <v>2843</v>
      </c>
      <c r="E1708" s="120" t="s">
        <v>17661</v>
      </c>
      <c r="F1708" s="125" t="s">
        <v>3800</v>
      </c>
      <c r="G1708" s="121" t="s">
        <v>9504</v>
      </c>
      <c r="H1708" s="122" t="s">
        <v>7695</v>
      </c>
      <c r="I1708" s="120" t="s">
        <v>272</v>
      </c>
      <c r="J1708" s="120" t="s">
        <v>4299</v>
      </c>
      <c r="K1708" s="123">
        <v>1232.0999999999999</v>
      </c>
      <c r="L1708" s="124" t="s">
        <v>17290</v>
      </c>
      <c r="M1708" s="120" t="s">
        <v>2846</v>
      </c>
      <c r="N1708" s="120" t="s">
        <v>4281</v>
      </c>
      <c r="O1708" s="125"/>
    </row>
    <row r="1709" spans="1:15" ht="13.05" customHeight="1">
      <c r="A1709" s="118">
        <v>10183809</v>
      </c>
      <c r="B1709" s="119">
        <v>42388</v>
      </c>
      <c r="C1709" s="125" t="s">
        <v>65</v>
      </c>
      <c r="D1709" s="120" t="s">
        <v>2843</v>
      </c>
      <c r="E1709" s="120" t="s">
        <v>17661</v>
      </c>
      <c r="F1709" s="125" t="s">
        <v>3800</v>
      </c>
      <c r="G1709" s="121" t="s">
        <v>9504</v>
      </c>
      <c r="H1709" s="122" t="s">
        <v>7695</v>
      </c>
      <c r="I1709" s="120" t="s">
        <v>272</v>
      </c>
      <c r="J1709" s="120" t="s">
        <v>4299</v>
      </c>
      <c r="K1709" s="123">
        <v>1232.0999999999999</v>
      </c>
      <c r="L1709" s="124" t="s">
        <v>17290</v>
      </c>
      <c r="M1709" s="120" t="s">
        <v>2847</v>
      </c>
      <c r="N1709" s="120" t="s">
        <v>4281</v>
      </c>
      <c r="O1709" s="125"/>
    </row>
    <row r="1710" spans="1:15" ht="13.05" customHeight="1">
      <c r="A1710" s="118">
        <v>10183810</v>
      </c>
      <c r="B1710" s="119">
        <v>42388</v>
      </c>
      <c r="C1710" s="125" t="s">
        <v>65</v>
      </c>
      <c r="D1710" s="120" t="s">
        <v>2848</v>
      </c>
      <c r="E1710" s="120" t="s">
        <v>17661</v>
      </c>
      <c r="F1710" s="125" t="s">
        <v>3800</v>
      </c>
      <c r="G1710" s="121" t="s">
        <v>9504</v>
      </c>
      <c r="H1710" s="122" t="s">
        <v>7695</v>
      </c>
      <c r="I1710" s="120" t="s">
        <v>272</v>
      </c>
      <c r="J1710" s="120" t="s">
        <v>4299</v>
      </c>
      <c r="K1710" s="123">
        <v>5806.72</v>
      </c>
      <c r="L1710" s="124" t="s">
        <v>17290</v>
      </c>
      <c r="M1710" s="120" t="s">
        <v>2849</v>
      </c>
      <c r="N1710" s="120" t="s">
        <v>4281</v>
      </c>
      <c r="O1710" s="125"/>
    </row>
    <row r="1711" spans="1:15" ht="13.05" customHeight="1">
      <c r="A1711" s="118">
        <v>10183811</v>
      </c>
      <c r="B1711" s="119">
        <v>42388</v>
      </c>
      <c r="C1711" s="125" t="s">
        <v>65</v>
      </c>
      <c r="D1711" s="120" t="s">
        <v>2848</v>
      </c>
      <c r="E1711" s="120" t="s">
        <v>17661</v>
      </c>
      <c r="F1711" s="125" t="s">
        <v>3800</v>
      </c>
      <c r="G1711" s="121" t="s">
        <v>9504</v>
      </c>
      <c r="H1711" s="122" t="s">
        <v>7695</v>
      </c>
      <c r="I1711" s="120" t="s">
        <v>272</v>
      </c>
      <c r="J1711" s="120" t="s">
        <v>4299</v>
      </c>
      <c r="K1711" s="123">
        <v>5806.72</v>
      </c>
      <c r="L1711" s="124" t="s">
        <v>17290</v>
      </c>
      <c r="M1711" s="120" t="s">
        <v>2850</v>
      </c>
      <c r="N1711" s="120" t="s">
        <v>4281</v>
      </c>
      <c r="O1711" s="125"/>
    </row>
    <row r="1712" spans="1:15" ht="13.05" customHeight="1">
      <c r="A1712" s="118">
        <v>10183812</v>
      </c>
      <c r="B1712" s="119">
        <v>42388</v>
      </c>
      <c r="C1712" s="125" t="s">
        <v>65</v>
      </c>
      <c r="D1712" s="120" t="s">
        <v>2848</v>
      </c>
      <c r="E1712" s="120" t="s">
        <v>4989</v>
      </c>
      <c r="F1712" s="125" t="s">
        <v>3800</v>
      </c>
      <c r="G1712" s="121" t="s">
        <v>9510</v>
      </c>
      <c r="H1712" s="122" t="s">
        <v>17503</v>
      </c>
      <c r="I1712" s="120" t="s">
        <v>3402</v>
      </c>
      <c r="J1712" s="120" t="s">
        <v>110</v>
      </c>
      <c r="K1712" s="123">
        <v>5806.72</v>
      </c>
      <c r="L1712" s="124" t="s">
        <v>17283</v>
      </c>
      <c r="M1712" s="120" t="s">
        <v>7866</v>
      </c>
      <c r="N1712" s="120" t="s">
        <v>4281</v>
      </c>
      <c r="O1712" s="125"/>
    </row>
    <row r="1713" spans="1:15" ht="13.05" customHeight="1">
      <c r="A1713" s="118">
        <v>10183813</v>
      </c>
      <c r="B1713" s="119">
        <v>42388</v>
      </c>
      <c r="C1713" s="125" t="s">
        <v>65</v>
      </c>
      <c r="D1713" s="120" t="s">
        <v>2848</v>
      </c>
      <c r="E1713" s="120" t="s">
        <v>17661</v>
      </c>
      <c r="F1713" s="125" t="s">
        <v>3800</v>
      </c>
      <c r="G1713" s="121" t="s">
        <v>9504</v>
      </c>
      <c r="H1713" s="122" t="s">
        <v>7695</v>
      </c>
      <c r="I1713" s="120" t="s">
        <v>272</v>
      </c>
      <c r="J1713" s="120" t="s">
        <v>4313</v>
      </c>
      <c r="K1713" s="123">
        <v>5806.72</v>
      </c>
      <c r="L1713" s="124" t="s">
        <v>17290</v>
      </c>
      <c r="M1713" s="120" t="s">
        <v>2851</v>
      </c>
      <c r="N1713" s="120" t="s">
        <v>4281</v>
      </c>
      <c r="O1713" s="125"/>
    </row>
    <row r="1714" spans="1:15" ht="13.05" customHeight="1">
      <c r="A1714" s="118">
        <v>10183814</v>
      </c>
      <c r="B1714" s="119">
        <v>42388</v>
      </c>
      <c r="C1714" s="125" t="s">
        <v>65</v>
      </c>
      <c r="D1714" s="120" t="s">
        <v>2852</v>
      </c>
      <c r="E1714" s="120" t="s">
        <v>17661</v>
      </c>
      <c r="F1714" s="125" t="s">
        <v>3800</v>
      </c>
      <c r="G1714" s="121" t="s">
        <v>9504</v>
      </c>
      <c r="H1714" s="122" t="s">
        <v>7695</v>
      </c>
      <c r="I1714" s="120" t="s">
        <v>272</v>
      </c>
      <c r="J1714" s="120" t="s">
        <v>4299</v>
      </c>
      <c r="K1714" s="123">
        <v>9679.0499999999993</v>
      </c>
      <c r="L1714" s="124" t="s">
        <v>17290</v>
      </c>
      <c r="M1714" s="120" t="s">
        <v>2853</v>
      </c>
      <c r="N1714" s="120" t="s">
        <v>4281</v>
      </c>
      <c r="O1714" s="125"/>
    </row>
    <row r="1715" spans="1:15" ht="13.05" customHeight="1">
      <c r="A1715" s="118">
        <v>10183815</v>
      </c>
      <c r="B1715" s="119">
        <v>42388</v>
      </c>
      <c r="C1715" s="125" t="s">
        <v>65</v>
      </c>
      <c r="D1715" s="120" t="s">
        <v>2852</v>
      </c>
      <c r="E1715" s="120" t="s">
        <v>2854</v>
      </c>
      <c r="F1715" s="125" t="s">
        <v>3800</v>
      </c>
      <c r="G1715" s="121" t="s">
        <v>10141</v>
      </c>
      <c r="H1715" s="122" t="s">
        <v>16742</v>
      </c>
      <c r="I1715" s="120" t="s">
        <v>272</v>
      </c>
      <c r="J1715" s="120" t="s">
        <v>110</v>
      </c>
      <c r="K1715" s="123">
        <v>9679.0499999999993</v>
      </c>
      <c r="L1715" s="124" t="s">
        <v>17290</v>
      </c>
      <c r="M1715" s="120" t="s">
        <v>2855</v>
      </c>
      <c r="N1715" s="120" t="s">
        <v>4281</v>
      </c>
      <c r="O1715" s="125"/>
    </row>
    <row r="1716" spans="1:15" ht="13.05" customHeight="1">
      <c r="A1716" s="118">
        <v>10183816</v>
      </c>
      <c r="B1716" s="119">
        <v>42388</v>
      </c>
      <c r="C1716" s="125" t="s">
        <v>65</v>
      </c>
      <c r="D1716" s="120" t="s">
        <v>2852</v>
      </c>
      <c r="E1716" s="120" t="s">
        <v>2854</v>
      </c>
      <c r="F1716" s="125" t="s">
        <v>3800</v>
      </c>
      <c r="G1716" s="121" t="s">
        <v>10141</v>
      </c>
      <c r="H1716" s="122" t="s">
        <v>16742</v>
      </c>
      <c r="I1716" s="120" t="s">
        <v>272</v>
      </c>
      <c r="J1716" s="120" t="s">
        <v>272</v>
      </c>
      <c r="K1716" s="123">
        <v>9679.0499999999993</v>
      </c>
      <c r="L1716" s="124" t="s">
        <v>17315</v>
      </c>
      <c r="M1716" s="120" t="s">
        <v>2856</v>
      </c>
      <c r="N1716" s="120" t="s">
        <v>4281</v>
      </c>
      <c r="O1716" s="125"/>
    </row>
    <row r="1717" spans="1:15" ht="13.05" customHeight="1">
      <c r="A1717" s="118">
        <v>10183817</v>
      </c>
      <c r="B1717" s="119">
        <v>42388</v>
      </c>
      <c r="C1717" s="125" t="s">
        <v>65</v>
      </c>
      <c r="D1717" s="120" t="s">
        <v>2852</v>
      </c>
      <c r="E1717" s="120" t="s">
        <v>17661</v>
      </c>
      <c r="F1717" s="125" t="s">
        <v>3800</v>
      </c>
      <c r="G1717" s="121" t="s">
        <v>9504</v>
      </c>
      <c r="H1717" s="122" t="s">
        <v>7695</v>
      </c>
      <c r="I1717" s="120" t="s">
        <v>272</v>
      </c>
      <c r="J1717" s="120" t="s">
        <v>4299</v>
      </c>
      <c r="K1717" s="123">
        <v>9679.0499999999993</v>
      </c>
      <c r="L1717" s="124" t="s">
        <v>17290</v>
      </c>
      <c r="M1717" s="120" t="s">
        <v>2857</v>
      </c>
      <c r="N1717" s="120" t="s">
        <v>4281</v>
      </c>
      <c r="O1717" s="125"/>
    </row>
    <row r="1718" spans="1:15" ht="13.05" customHeight="1">
      <c r="A1718" s="118">
        <v>10183818</v>
      </c>
      <c r="B1718" s="119">
        <v>42388</v>
      </c>
      <c r="C1718" s="125" t="s">
        <v>65</v>
      </c>
      <c r="D1718" s="120" t="s">
        <v>2852</v>
      </c>
      <c r="E1718" s="120" t="s">
        <v>17661</v>
      </c>
      <c r="F1718" s="125" t="s">
        <v>3800</v>
      </c>
      <c r="G1718" s="121" t="s">
        <v>9504</v>
      </c>
      <c r="H1718" s="122" t="s">
        <v>7695</v>
      </c>
      <c r="I1718" s="120" t="s">
        <v>272</v>
      </c>
      <c r="J1718" s="120" t="s">
        <v>4299</v>
      </c>
      <c r="K1718" s="123">
        <v>9679.0499999999993</v>
      </c>
      <c r="L1718" s="124" t="s">
        <v>17290</v>
      </c>
      <c r="M1718" s="120" t="s">
        <v>2858</v>
      </c>
      <c r="N1718" s="120" t="s">
        <v>4281</v>
      </c>
      <c r="O1718" s="125"/>
    </row>
    <row r="1719" spans="1:15" ht="13.05" customHeight="1">
      <c r="A1719" s="118">
        <v>10183819</v>
      </c>
      <c r="B1719" s="119">
        <v>42388</v>
      </c>
      <c r="C1719" s="125" t="s">
        <v>65</v>
      </c>
      <c r="D1719" s="120" t="s">
        <v>2852</v>
      </c>
      <c r="E1719" s="120" t="s">
        <v>2854</v>
      </c>
      <c r="F1719" s="125" t="s">
        <v>3800</v>
      </c>
      <c r="G1719" s="121" t="s">
        <v>9504</v>
      </c>
      <c r="H1719" s="122" t="s">
        <v>7695</v>
      </c>
      <c r="I1719" s="120" t="s">
        <v>272</v>
      </c>
      <c r="J1719" s="120" t="s">
        <v>110</v>
      </c>
      <c r="K1719" s="123">
        <v>9679.0499999999993</v>
      </c>
      <c r="L1719" s="124" t="s">
        <v>17290</v>
      </c>
      <c r="M1719" s="120" t="s">
        <v>2859</v>
      </c>
      <c r="N1719" s="120" t="s">
        <v>4281</v>
      </c>
      <c r="O1719" s="125"/>
    </row>
    <row r="1720" spans="1:15" ht="13.05" customHeight="1">
      <c r="A1720" s="118">
        <v>10183820</v>
      </c>
      <c r="B1720" s="119">
        <v>42388</v>
      </c>
      <c r="C1720" s="125" t="s">
        <v>65</v>
      </c>
      <c r="D1720" s="120" t="s">
        <v>2852</v>
      </c>
      <c r="E1720" s="120" t="s">
        <v>2854</v>
      </c>
      <c r="F1720" s="125" t="s">
        <v>3800</v>
      </c>
      <c r="G1720" s="121" t="s">
        <v>9555</v>
      </c>
      <c r="H1720" s="122" t="s">
        <v>17500</v>
      </c>
      <c r="I1720" s="120" t="s">
        <v>272</v>
      </c>
      <c r="J1720" s="120" t="s">
        <v>110</v>
      </c>
      <c r="K1720" s="123">
        <v>9679.0499999999993</v>
      </c>
      <c r="L1720" s="124" t="s">
        <v>17290</v>
      </c>
      <c r="M1720" s="120" t="s">
        <v>2860</v>
      </c>
      <c r="N1720" s="120" t="s">
        <v>4281</v>
      </c>
      <c r="O1720" s="125"/>
    </row>
    <row r="1721" spans="1:15" ht="13.05" customHeight="1">
      <c r="A1721" s="118">
        <v>10183821</v>
      </c>
      <c r="B1721" s="119">
        <v>42388</v>
      </c>
      <c r="C1721" s="125" t="s">
        <v>65</v>
      </c>
      <c r="D1721" s="120" t="s">
        <v>2852</v>
      </c>
      <c r="E1721" s="120" t="s">
        <v>17661</v>
      </c>
      <c r="F1721" s="125" t="s">
        <v>3800</v>
      </c>
      <c r="G1721" s="121" t="s">
        <v>9504</v>
      </c>
      <c r="H1721" s="122" t="s">
        <v>7695</v>
      </c>
      <c r="I1721" s="120" t="s">
        <v>272</v>
      </c>
      <c r="J1721" s="120" t="s">
        <v>4299</v>
      </c>
      <c r="K1721" s="123">
        <v>9679.0499999999993</v>
      </c>
      <c r="L1721" s="124" t="s">
        <v>17290</v>
      </c>
      <c r="M1721" s="120" t="s">
        <v>2861</v>
      </c>
      <c r="N1721" s="120" t="s">
        <v>4281</v>
      </c>
      <c r="O1721" s="125"/>
    </row>
    <row r="1722" spans="1:15" ht="13.05" customHeight="1">
      <c r="A1722" s="118">
        <v>10183822</v>
      </c>
      <c r="B1722" s="119">
        <v>42388</v>
      </c>
      <c r="C1722" s="125" t="s">
        <v>65</v>
      </c>
      <c r="D1722" s="120" t="s">
        <v>2862</v>
      </c>
      <c r="E1722" s="120" t="s">
        <v>2863</v>
      </c>
      <c r="F1722" s="125" t="s">
        <v>3800</v>
      </c>
      <c r="G1722" s="121" t="s">
        <v>9504</v>
      </c>
      <c r="H1722" s="122" t="s">
        <v>7695</v>
      </c>
      <c r="I1722" s="120" t="s">
        <v>2798</v>
      </c>
      <c r="J1722" s="120" t="s">
        <v>109</v>
      </c>
      <c r="K1722" s="123">
        <v>3870.56</v>
      </c>
      <c r="L1722" s="124" t="s">
        <v>17290</v>
      </c>
      <c r="M1722" s="120" t="s">
        <v>2864</v>
      </c>
      <c r="N1722" s="120" t="s">
        <v>4281</v>
      </c>
      <c r="O1722" s="125"/>
    </row>
    <row r="1723" spans="1:15" ht="13.05" customHeight="1">
      <c r="A1723" s="118">
        <v>10183823</v>
      </c>
      <c r="B1723" s="119">
        <v>42388</v>
      </c>
      <c r="C1723" s="125" t="s">
        <v>65</v>
      </c>
      <c r="D1723" s="120" t="s">
        <v>2862</v>
      </c>
      <c r="E1723" s="120" t="s">
        <v>2863</v>
      </c>
      <c r="F1723" s="125" t="s">
        <v>3800</v>
      </c>
      <c r="G1723" s="121" t="s">
        <v>10141</v>
      </c>
      <c r="H1723" s="122" t="s">
        <v>16742</v>
      </c>
      <c r="I1723" s="120" t="s">
        <v>272</v>
      </c>
      <c r="J1723" s="120" t="s">
        <v>110</v>
      </c>
      <c r="K1723" s="123">
        <v>3870.56</v>
      </c>
      <c r="L1723" s="124" t="s">
        <v>17290</v>
      </c>
      <c r="M1723" s="120" t="s">
        <v>2865</v>
      </c>
      <c r="N1723" s="120" t="s">
        <v>4281</v>
      </c>
      <c r="O1723" s="125"/>
    </row>
    <row r="1724" spans="1:15" ht="13.05" customHeight="1">
      <c r="A1724" s="118">
        <v>10183824</v>
      </c>
      <c r="B1724" s="119">
        <v>42388</v>
      </c>
      <c r="C1724" s="125" t="s">
        <v>65</v>
      </c>
      <c r="D1724" s="120" t="s">
        <v>2862</v>
      </c>
      <c r="E1724" s="120" t="s">
        <v>2863</v>
      </c>
      <c r="F1724" s="125" t="s">
        <v>3800</v>
      </c>
      <c r="G1724" s="121" t="s">
        <v>10568</v>
      </c>
      <c r="H1724" s="122" t="s">
        <v>17614</v>
      </c>
      <c r="I1724" s="120" t="s">
        <v>272</v>
      </c>
      <c r="J1724" s="120" t="s">
        <v>272</v>
      </c>
      <c r="K1724" s="123">
        <v>3870.56</v>
      </c>
      <c r="L1724" s="124" t="s">
        <v>17290</v>
      </c>
      <c r="M1724" s="120" t="s">
        <v>2866</v>
      </c>
      <c r="N1724" s="120" t="s">
        <v>4281</v>
      </c>
      <c r="O1724" s="125"/>
    </row>
    <row r="1725" spans="1:15" ht="13.05" customHeight="1">
      <c r="A1725" s="118">
        <v>10183825</v>
      </c>
      <c r="B1725" s="119">
        <v>42388</v>
      </c>
      <c r="C1725" s="125" t="s">
        <v>65</v>
      </c>
      <c r="D1725" s="120" t="s">
        <v>2862</v>
      </c>
      <c r="E1725" s="120" t="s">
        <v>2863</v>
      </c>
      <c r="F1725" s="125" t="s">
        <v>3800</v>
      </c>
      <c r="G1725" s="121" t="s">
        <v>10284</v>
      </c>
      <c r="H1725" s="122" t="s">
        <v>17601</v>
      </c>
      <c r="I1725" s="120" t="s">
        <v>110</v>
      </c>
      <c r="J1725" s="120" t="s">
        <v>110</v>
      </c>
      <c r="K1725" s="123">
        <v>3870.56</v>
      </c>
      <c r="L1725" s="124" t="s">
        <v>17284</v>
      </c>
      <c r="M1725" s="120" t="s">
        <v>2867</v>
      </c>
      <c r="N1725" s="120" t="s">
        <v>4281</v>
      </c>
      <c r="O1725" s="125"/>
    </row>
    <row r="1726" spans="1:15" ht="13.05" customHeight="1">
      <c r="A1726" s="118">
        <v>10183826</v>
      </c>
      <c r="B1726" s="119">
        <v>42388</v>
      </c>
      <c r="C1726" s="125" t="s">
        <v>65</v>
      </c>
      <c r="D1726" s="120" t="s">
        <v>2862</v>
      </c>
      <c r="E1726" s="120" t="s">
        <v>2863</v>
      </c>
      <c r="F1726" s="125" t="s">
        <v>3800</v>
      </c>
      <c r="G1726" s="121" t="s">
        <v>10571</v>
      </c>
      <c r="H1726" s="122" t="s">
        <v>17599</v>
      </c>
      <c r="I1726" s="120" t="s">
        <v>272</v>
      </c>
      <c r="J1726" s="120" t="s">
        <v>110</v>
      </c>
      <c r="K1726" s="123">
        <v>3870.56</v>
      </c>
      <c r="L1726" s="124" t="s">
        <v>17290</v>
      </c>
      <c r="M1726" s="120" t="s">
        <v>2868</v>
      </c>
      <c r="N1726" s="120" t="s">
        <v>4281</v>
      </c>
      <c r="O1726" s="125"/>
    </row>
    <row r="1727" spans="1:15" ht="13.05" customHeight="1">
      <c r="A1727" s="118">
        <v>10183827</v>
      </c>
      <c r="B1727" s="119">
        <v>42388</v>
      </c>
      <c r="C1727" s="125" t="s">
        <v>65</v>
      </c>
      <c r="D1727" s="120" t="s">
        <v>2862</v>
      </c>
      <c r="E1727" s="120" t="s">
        <v>2863</v>
      </c>
      <c r="F1727" s="125" t="s">
        <v>3800</v>
      </c>
      <c r="G1727" s="121" t="s">
        <v>9877</v>
      </c>
      <c r="H1727" s="122" t="s">
        <v>17360</v>
      </c>
      <c r="I1727" s="120" t="s">
        <v>272</v>
      </c>
      <c r="J1727" s="120" t="s">
        <v>110</v>
      </c>
      <c r="K1727" s="123">
        <v>3870.56</v>
      </c>
      <c r="L1727" s="124" t="s">
        <v>17290</v>
      </c>
      <c r="M1727" s="120" t="s">
        <v>2869</v>
      </c>
      <c r="N1727" s="120" t="s">
        <v>4281</v>
      </c>
      <c r="O1727" s="125"/>
    </row>
    <row r="1728" spans="1:15" ht="13.05" customHeight="1">
      <c r="A1728" s="118">
        <v>10183828</v>
      </c>
      <c r="B1728" s="119">
        <v>42388</v>
      </c>
      <c r="C1728" s="125" t="s">
        <v>65</v>
      </c>
      <c r="D1728" s="120" t="s">
        <v>2862</v>
      </c>
      <c r="E1728" s="120" t="s">
        <v>2863</v>
      </c>
      <c r="F1728" s="125" t="s">
        <v>3800</v>
      </c>
      <c r="G1728" s="121" t="s">
        <v>9504</v>
      </c>
      <c r="H1728" s="122" t="s">
        <v>7695</v>
      </c>
      <c r="I1728" s="120" t="s">
        <v>272</v>
      </c>
      <c r="J1728" s="120" t="s">
        <v>110</v>
      </c>
      <c r="K1728" s="123">
        <v>3870.56</v>
      </c>
      <c r="L1728" s="124" t="s">
        <v>17290</v>
      </c>
      <c r="M1728" s="120" t="s">
        <v>2870</v>
      </c>
      <c r="N1728" s="120" t="s">
        <v>4281</v>
      </c>
      <c r="O1728" s="125"/>
    </row>
    <row r="1729" spans="1:15" ht="13.05" customHeight="1">
      <c r="A1729" s="118">
        <v>10183829</v>
      </c>
      <c r="B1729" s="119">
        <v>42388</v>
      </c>
      <c r="C1729" s="125" t="s">
        <v>65</v>
      </c>
      <c r="D1729" s="120" t="s">
        <v>2862</v>
      </c>
      <c r="E1729" s="120" t="s">
        <v>2863</v>
      </c>
      <c r="F1729" s="125" t="s">
        <v>3800</v>
      </c>
      <c r="G1729" s="121" t="s">
        <v>9504</v>
      </c>
      <c r="H1729" s="122" t="s">
        <v>7695</v>
      </c>
      <c r="I1729" s="120" t="s">
        <v>272</v>
      </c>
      <c r="J1729" s="120" t="s">
        <v>109</v>
      </c>
      <c r="K1729" s="123">
        <v>3870.56</v>
      </c>
      <c r="L1729" s="124" t="s">
        <v>17278</v>
      </c>
      <c r="M1729" s="120" t="s">
        <v>2871</v>
      </c>
      <c r="N1729" s="120" t="s">
        <v>4281</v>
      </c>
      <c r="O1729" s="125"/>
    </row>
    <row r="1730" spans="1:15" ht="13.05" customHeight="1">
      <c r="A1730" s="118">
        <v>10183830</v>
      </c>
      <c r="B1730" s="119">
        <v>42388</v>
      </c>
      <c r="C1730" s="125" t="s">
        <v>65</v>
      </c>
      <c r="D1730" s="120" t="s">
        <v>2862</v>
      </c>
      <c r="E1730" s="120" t="s">
        <v>2863</v>
      </c>
      <c r="F1730" s="125" t="s">
        <v>3800</v>
      </c>
      <c r="G1730" s="121" t="s">
        <v>10568</v>
      </c>
      <c r="H1730" s="122" t="s">
        <v>17614</v>
      </c>
      <c r="I1730" s="120" t="s">
        <v>272</v>
      </c>
      <c r="J1730" s="120" t="s">
        <v>272</v>
      </c>
      <c r="K1730" s="123">
        <v>3870.56</v>
      </c>
      <c r="L1730" s="124" t="s">
        <v>17290</v>
      </c>
      <c r="M1730" s="120" t="s">
        <v>2872</v>
      </c>
      <c r="N1730" s="120" t="s">
        <v>4281</v>
      </c>
      <c r="O1730" s="125"/>
    </row>
    <row r="1731" spans="1:15" ht="13.05" customHeight="1">
      <c r="A1731" s="118">
        <v>10183831</v>
      </c>
      <c r="B1731" s="119">
        <v>42388</v>
      </c>
      <c r="C1731" s="125" t="s">
        <v>65</v>
      </c>
      <c r="D1731" s="120" t="s">
        <v>2862</v>
      </c>
      <c r="E1731" s="120" t="s">
        <v>2863</v>
      </c>
      <c r="F1731" s="125" t="s">
        <v>3800</v>
      </c>
      <c r="G1731" s="121" t="s">
        <v>9510</v>
      </c>
      <c r="H1731" s="122" t="s">
        <v>17503</v>
      </c>
      <c r="I1731" s="120" t="s">
        <v>272</v>
      </c>
      <c r="J1731" s="120" t="s">
        <v>110</v>
      </c>
      <c r="K1731" s="123">
        <v>3870.56</v>
      </c>
      <c r="L1731" s="124" t="s">
        <v>17290</v>
      </c>
      <c r="M1731" s="120" t="s">
        <v>2873</v>
      </c>
      <c r="N1731" s="120" t="s">
        <v>4281</v>
      </c>
      <c r="O1731" s="125"/>
    </row>
    <row r="1732" spans="1:15" ht="13.05" customHeight="1">
      <c r="A1732" s="118">
        <v>10183833</v>
      </c>
      <c r="B1732" s="119">
        <v>42388</v>
      </c>
      <c r="C1732" s="125" t="s">
        <v>65</v>
      </c>
      <c r="D1732" s="120" t="s">
        <v>2862</v>
      </c>
      <c r="E1732" s="120" t="s">
        <v>17661</v>
      </c>
      <c r="F1732" s="125" t="s">
        <v>3800</v>
      </c>
      <c r="G1732" s="121" t="s">
        <v>9504</v>
      </c>
      <c r="H1732" s="122" t="s">
        <v>7695</v>
      </c>
      <c r="I1732" s="120" t="s">
        <v>272</v>
      </c>
      <c r="J1732" s="120" t="s">
        <v>4299</v>
      </c>
      <c r="K1732" s="123">
        <v>3870.56</v>
      </c>
      <c r="L1732" s="124" t="s">
        <v>17278</v>
      </c>
      <c r="M1732" s="120" t="s">
        <v>2874</v>
      </c>
      <c r="N1732" s="120" t="s">
        <v>4281</v>
      </c>
      <c r="O1732" s="125"/>
    </row>
    <row r="1733" spans="1:15" ht="13.05" customHeight="1">
      <c r="A1733" s="118">
        <v>10183834</v>
      </c>
      <c r="B1733" s="119">
        <v>42388</v>
      </c>
      <c r="C1733" s="125" t="s">
        <v>65</v>
      </c>
      <c r="D1733" s="120" t="s">
        <v>2862</v>
      </c>
      <c r="E1733" s="120" t="s">
        <v>2863</v>
      </c>
      <c r="F1733" s="125" t="s">
        <v>3800</v>
      </c>
      <c r="G1733" s="121" t="s">
        <v>10460</v>
      </c>
      <c r="H1733" s="122" t="s">
        <v>17524</v>
      </c>
      <c r="I1733" s="120" t="s">
        <v>272</v>
      </c>
      <c r="J1733" s="120" t="s">
        <v>272</v>
      </c>
      <c r="K1733" s="123">
        <v>3870.56</v>
      </c>
      <c r="L1733" s="124" t="s">
        <v>17290</v>
      </c>
      <c r="M1733" s="120" t="s">
        <v>2875</v>
      </c>
      <c r="N1733" s="120" t="s">
        <v>4281</v>
      </c>
      <c r="O1733" s="125"/>
    </row>
    <row r="1734" spans="1:15" ht="13.05" customHeight="1">
      <c r="A1734" s="118">
        <v>10183835</v>
      </c>
      <c r="B1734" s="119">
        <v>42388</v>
      </c>
      <c r="C1734" s="125" t="s">
        <v>65</v>
      </c>
      <c r="D1734" s="120" t="s">
        <v>2862</v>
      </c>
      <c r="E1734" s="120" t="s">
        <v>2863</v>
      </c>
      <c r="F1734" s="125" t="s">
        <v>3800</v>
      </c>
      <c r="G1734" s="121" t="s">
        <v>9877</v>
      </c>
      <c r="H1734" s="122" t="s">
        <v>17360</v>
      </c>
      <c r="I1734" s="120" t="s">
        <v>272</v>
      </c>
      <c r="J1734" s="120" t="s">
        <v>272</v>
      </c>
      <c r="K1734" s="123">
        <v>3870.56</v>
      </c>
      <c r="L1734" s="124" t="s">
        <v>17290</v>
      </c>
      <c r="M1734" s="120" t="s">
        <v>2876</v>
      </c>
      <c r="N1734" s="120" t="s">
        <v>4281</v>
      </c>
      <c r="O1734" s="125"/>
    </row>
    <row r="1735" spans="1:15" ht="13.05" customHeight="1">
      <c r="A1735" s="118">
        <v>10183836</v>
      </c>
      <c r="B1735" s="119">
        <v>42388</v>
      </c>
      <c r="C1735" s="125" t="s">
        <v>65</v>
      </c>
      <c r="D1735" s="120" t="s">
        <v>2862</v>
      </c>
      <c r="E1735" s="120" t="s">
        <v>2863</v>
      </c>
      <c r="F1735" s="125" t="s">
        <v>3800</v>
      </c>
      <c r="G1735" s="121" t="s">
        <v>9510</v>
      </c>
      <c r="H1735" s="122" t="s">
        <v>17503</v>
      </c>
      <c r="I1735" s="120" t="s">
        <v>272</v>
      </c>
      <c r="J1735" s="120" t="s">
        <v>110</v>
      </c>
      <c r="K1735" s="123">
        <v>3870.56</v>
      </c>
      <c r="L1735" s="124" t="s">
        <v>17290</v>
      </c>
      <c r="M1735" s="120" t="s">
        <v>2877</v>
      </c>
      <c r="N1735" s="120" t="s">
        <v>4281</v>
      </c>
      <c r="O1735" s="125"/>
    </row>
    <row r="1736" spans="1:15" ht="13.05" customHeight="1">
      <c r="A1736" s="118">
        <v>10183837</v>
      </c>
      <c r="B1736" s="119">
        <v>42388</v>
      </c>
      <c r="C1736" s="125" t="s">
        <v>65</v>
      </c>
      <c r="D1736" s="120" t="s">
        <v>2862</v>
      </c>
      <c r="E1736" s="120" t="s">
        <v>17661</v>
      </c>
      <c r="F1736" s="125" t="s">
        <v>3800</v>
      </c>
      <c r="G1736" s="121" t="s">
        <v>9504</v>
      </c>
      <c r="H1736" s="122" t="s">
        <v>7695</v>
      </c>
      <c r="I1736" s="120" t="s">
        <v>272</v>
      </c>
      <c r="J1736" s="120" t="s">
        <v>4299</v>
      </c>
      <c r="K1736" s="123">
        <v>3870.56</v>
      </c>
      <c r="L1736" s="124" t="s">
        <v>17280</v>
      </c>
      <c r="M1736" s="120" t="s">
        <v>2878</v>
      </c>
      <c r="N1736" s="120" t="s">
        <v>4281</v>
      </c>
      <c r="O1736" s="125"/>
    </row>
    <row r="1737" spans="1:15" ht="13.05" customHeight="1">
      <c r="A1737" s="118">
        <v>10183838</v>
      </c>
      <c r="B1737" s="119">
        <v>42388</v>
      </c>
      <c r="C1737" s="125" t="s">
        <v>65</v>
      </c>
      <c r="D1737" s="120" t="s">
        <v>2862</v>
      </c>
      <c r="E1737" s="120" t="s">
        <v>2863</v>
      </c>
      <c r="F1737" s="125" t="s">
        <v>3800</v>
      </c>
      <c r="G1737" s="121" t="s">
        <v>9510</v>
      </c>
      <c r="H1737" s="122" t="s">
        <v>17503</v>
      </c>
      <c r="I1737" s="120" t="s">
        <v>272</v>
      </c>
      <c r="J1737" s="120" t="s">
        <v>272</v>
      </c>
      <c r="K1737" s="123">
        <v>3870.56</v>
      </c>
      <c r="L1737" s="124" t="s">
        <v>17290</v>
      </c>
      <c r="M1737" s="120" t="s">
        <v>2879</v>
      </c>
      <c r="N1737" s="120" t="s">
        <v>4281</v>
      </c>
      <c r="O1737" s="125"/>
    </row>
    <row r="1738" spans="1:15" ht="13.05" customHeight="1">
      <c r="A1738" s="118">
        <v>10183839</v>
      </c>
      <c r="B1738" s="119">
        <v>42388</v>
      </c>
      <c r="C1738" s="125" t="s">
        <v>65</v>
      </c>
      <c r="D1738" s="120" t="s">
        <v>2862</v>
      </c>
      <c r="E1738" s="120" t="s">
        <v>2863</v>
      </c>
      <c r="F1738" s="125" t="s">
        <v>3800</v>
      </c>
      <c r="G1738" s="121" t="s">
        <v>9510</v>
      </c>
      <c r="H1738" s="122" t="s">
        <v>17503</v>
      </c>
      <c r="I1738" s="120" t="s">
        <v>272</v>
      </c>
      <c r="J1738" s="120" t="s">
        <v>272</v>
      </c>
      <c r="K1738" s="123">
        <v>3870.56</v>
      </c>
      <c r="L1738" s="124" t="s">
        <v>17290</v>
      </c>
      <c r="M1738" s="120" t="s">
        <v>2880</v>
      </c>
      <c r="N1738" s="120" t="s">
        <v>4281</v>
      </c>
      <c r="O1738" s="125"/>
    </row>
    <row r="1739" spans="1:15" ht="13.05" customHeight="1">
      <c r="A1739" s="118">
        <v>10183840</v>
      </c>
      <c r="B1739" s="119">
        <v>42388</v>
      </c>
      <c r="C1739" s="125" t="s">
        <v>65</v>
      </c>
      <c r="D1739" s="120" t="s">
        <v>2862</v>
      </c>
      <c r="E1739" s="120" t="s">
        <v>2863</v>
      </c>
      <c r="F1739" s="125" t="s">
        <v>3800</v>
      </c>
      <c r="G1739" s="121" t="s">
        <v>10141</v>
      </c>
      <c r="H1739" s="122" t="s">
        <v>16742</v>
      </c>
      <c r="I1739" s="120" t="s">
        <v>272</v>
      </c>
      <c r="J1739" s="120" t="s">
        <v>272</v>
      </c>
      <c r="K1739" s="123">
        <v>3870.56</v>
      </c>
      <c r="L1739" s="124" t="s">
        <v>17290</v>
      </c>
      <c r="M1739" s="120" t="s">
        <v>2881</v>
      </c>
      <c r="N1739" s="120" t="s">
        <v>4281</v>
      </c>
      <c r="O1739" s="125"/>
    </row>
    <row r="1740" spans="1:15" ht="13.05" customHeight="1">
      <c r="A1740" s="118">
        <v>10183841</v>
      </c>
      <c r="B1740" s="119">
        <v>42388</v>
      </c>
      <c r="C1740" s="125" t="s">
        <v>65</v>
      </c>
      <c r="D1740" s="120" t="s">
        <v>2862</v>
      </c>
      <c r="E1740" s="120" t="s">
        <v>2863</v>
      </c>
      <c r="F1740" s="125" t="s">
        <v>3800</v>
      </c>
      <c r="G1740" s="121" t="s">
        <v>10141</v>
      </c>
      <c r="H1740" s="122" t="s">
        <v>16742</v>
      </c>
      <c r="I1740" s="120" t="s">
        <v>272</v>
      </c>
      <c r="J1740" s="120" t="s">
        <v>272</v>
      </c>
      <c r="K1740" s="123">
        <v>3870.56</v>
      </c>
      <c r="L1740" s="124" t="s">
        <v>17290</v>
      </c>
      <c r="M1740" s="120" t="s">
        <v>2882</v>
      </c>
      <c r="N1740" s="120" t="s">
        <v>4281</v>
      </c>
      <c r="O1740" s="125"/>
    </row>
    <row r="1741" spans="1:15" ht="13.05" customHeight="1">
      <c r="A1741" s="118">
        <v>10183842</v>
      </c>
      <c r="B1741" s="119">
        <v>42388</v>
      </c>
      <c r="C1741" s="125" t="s">
        <v>65</v>
      </c>
      <c r="D1741" s="120" t="s">
        <v>2862</v>
      </c>
      <c r="E1741" s="120" t="s">
        <v>2863</v>
      </c>
      <c r="F1741" s="125" t="s">
        <v>3800</v>
      </c>
      <c r="G1741" s="121" t="s">
        <v>9510</v>
      </c>
      <c r="H1741" s="122" t="s">
        <v>17503</v>
      </c>
      <c r="I1741" s="120" t="s">
        <v>272</v>
      </c>
      <c r="J1741" s="120" t="s">
        <v>110</v>
      </c>
      <c r="K1741" s="123">
        <v>3870.56</v>
      </c>
      <c r="L1741" s="124" t="s">
        <v>17290</v>
      </c>
      <c r="M1741" s="120" t="s">
        <v>2883</v>
      </c>
      <c r="N1741" s="120" t="s">
        <v>4281</v>
      </c>
      <c r="O1741" s="125"/>
    </row>
    <row r="1742" spans="1:15" ht="13.05" customHeight="1">
      <c r="A1742" s="118">
        <v>10183843</v>
      </c>
      <c r="B1742" s="119">
        <v>42388</v>
      </c>
      <c r="C1742" s="125" t="s">
        <v>65</v>
      </c>
      <c r="D1742" s="120" t="s">
        <v>2862</v>
      </c>
      <c r="E1742" s="120" t="s">
        <v>2863</v>
      </c>
      <c r="F1742" s="125" t="s">
        <v>3800</v>
      </c>
      <c r="G1742" s="121" t="s">
        <v>9510</v>
      </c>
      <c r="H1742" s="122" t="s">
        <v>17503</v>
      </c>
      <c r="I1742" s="120" t="s">
        <v>272</v>
      </c>
      <c r="J1742" s="120" t="s">
        <v>272</v>
      </c>
      <c r="K1742" s="123">
        <v>3870.56</v>
      </c>
      <c r="L1742" s="124" t="s">
        <v>17272</v>
      </c>
      <c r="M1742" s="120" t="s">
        <v>2884</v>
      </c>
      <c r="N1742" s="120" t="s">
        <v>4281</v>
      </c>
      <c r="O1742" s="125"/>
    </row>
    <row r="1743" spans="1:15" ht="13.05" customHeight="1">
      <c r="A1743" s="118">
        <v>10183844</v>
      </c>
      <c r="B1743" s="119">
        <v>42388</v>
      </c>
      <c r="C1743" s="125" t="s">
        <v>65</v>
      </c>
      <c r="D1743" s="120" t="s">
        <v>2862</v>
      </c>
      <c r="E1743" s="120" t="s">
        <v>2863</v>
      </c>
      <c r="F1743" s="125" t="s">
        <v>3800</v>
      </c>
      <c r="G1743" s="121" t="s">
        <v>10460</v>
      </c>
      <c r="H1743" s="122" t="s">
        <v>17524</v>
      </c>
      <c r="I1743" s="120" t="s">
        <v>272</v>
      </c>
      <c r="J1743" s="120" t="s">
        <v>272</v>
      </c>
      <c r="K1743" s="123">
        <v>3870.56</v>
      </c>
      <c r="L1743" s="124" t="s">
        <v>17290</v>
      </c>
      <c r="M1743" s="120" t="s">
        <v>2885</v>
      </c>
      <c r="N1743" s="120" t="s">
        <v>4281</v>
      </c>
      <c r="O1743" s="125"/>
    </row>
    <row r="1744" spans="1:15" ht="13.05" customHeight="1">
      <c r="A1744" s="118">
        <v>10183845</v>
      </c>
      <c r="B1744" s="119">
        <v>42388</v>
      </c>
      <c r="C1744" s="125" t="s">
        <v>65</v>
      </c>
      <c r="D1744" s="120" t="s">
        <v>2862</v>
      </c>
      <c r="E1744" s="120" t="s">
        <v>2863</v>
      </c>
      <c r="F1744" s="125" t="s">
        <v>3800</v>
      </c>
      <c r="G1744" s="121" t="s">
        <v>9877</v>
      </c>
      <c r="H1744" s="122" t="s">
        <v>17360</v>
      </c>
      <c r="I1744" s="120" t="s">
        <v>272</v>
      </c>
      <c r="J1744" s="120" t="s">
        <v>272</v>
      </c>
      <c r="K1744" s="123">
        <v>3870.56</v>
      </c>
      <c r="L1744" s="124" t="s">
        <v>17290</v>
      </c>
      <c r="M1744" s="120" t="s">
        <v>2886</v>
      </c>
      <c r="N1744" s="120" t="s">
        <v>4281</v>
      </c>
      <c r="O1744" s="125"/>
    </row>
    <row r="1745" spans="1:15" ht="13.05" customHeight="1">
      <c r="A1745" s="118">
        <v>10183846</v>
      </c>
      <c r="B1745" s="119">
        <v>42388</v>
      </c>
      <c r="C1745" s="125" t="s">
        <v>65</v>
      </c>
      <c r="D1745" s="120" t="s">
        <v>2887</v>
      </c>
      <c r="E1745" s="120" t="s">
        <v>17661</v>
      </c>
      <c r="F1745" s="125" t="s">
        <v>3800</v>
      </c>
      <c r="G1745" s="121" t="s">
        <v>9504</v>
      </c>
      <c r="H1745" s="122" t="s">
        <v>7695</v>
      </c>
      <c r="I1745" s="120">
        <v>401.6</v>
      </c>
      <c r="J1745" s="120" t="s">
        <v>4299</v>
      </c>
      <c r="K1745" s="123">
        <v>1624.62</v>
      </c>
      <c r="L1745" s="124" t="s">
        <v>17283</v>
      </c>
      <c r="M1745" s="120" t="s">
        <v>2888</v>
      </c>
      <c r="N1745" s="120" t="s">
        <v>4281</v>
      </c>
      <c r="O1745" s="125"/>
    </row>
    <row r="1746" spans="1:15" ht="13.05" customHeight="1">
      <c r="A1746" s="118">
        <v>10183847</v>
      </c>
      <c r="B1746" s="119">
        <v>42388</v>
      </c>
      <c r="C1746" s="125" t="s">
        <v>65</v>
      </c>
      <c r="D1746" s="120" t="s">
        <v>2887</v>
      </c>
      <c r="E1746" s="120" t="s">
        <v>17661</v>
      </c>
      <c r="F1746" s="125" t="s">
        <v>3800</v>
      </c>
      <c r="G1746" s="121" t="s">
        <v>9504</v>
      </c>
      <c r="H1746" s="122" t="s">
        <v>7695</v>
      </c>
      <c r="I1746" s="120">
        <v>401.6</v>
      </c>
      <c r="J1746" s="120" t="s">
        <v>4299</v>
      </c>
      <c r="K1746" s="123">
        <v>1624.62</v>
      </c>
      <c r="L1746" s="124" t="s">
        <v>17283</v>
      </c>
      <c r="M1746" s="120" t="s">
        <v>2889</v>
      </c>
      <c r="N1746" s="120" t="s">
        <v>4281</v>
      </c>
      <c r="O1746" s="125"/>
    </row>
    <row r="1747" spans="1:15" ht="13.05" customHeight="1">
      <c r="A1747" s="118">
        <v>10183848</v>
      </c>
      <c r="B1747" s="119">
        <v>42388</v>
      </c>
      <c r="C1747" s="125" t="s">
        <v>65</v>
      </c>
      <c r="D1747" s="120" t="s">
        <v>2887</v>
      </c>
      <c r="E1747" s="120" t="s">
        <v>17661</v>
      </c>
      <c r="F1747" s="125" t="s">
        <v>3800</v>
      </c>
      <c r="G1747" s="121" t="s">
        <v>9504</v>
      </c>
      <c r="H1747" s="122" t="s">
        <v>7695</v>
      </c>
      <c r="I1747" s="120">
        <v>401.6</v>
      </c>
      <c r="J1747" s="120" t="s">
        <v>4299</v>
      </c>
      <c r="K1747" s="123">
        <v>1624.62</v>
      </c>
      <c r="L1747" s="124" t="s">
        <v>17283</v>
      </c>
      <c r="M1747" s="120" t="s">
        <v>2890</v>
      </c>
      <c r="N1747" s="120" t="s">
        <v>4281</v>
      </c>
      <c r="O1747" s="125"/>
    </row>
    <row r="1748" spans="1:15" ht="13.05" customHeight="1">
      <c r="A1748" s="118">
        <v>10183849</v>
      </c>
      <c r="B1748" s="119">
        <v>42388</v>
      </c>
      <c r="C1748" s="125" t="s">
        <v>65</v>
      </c>
      <c r="D1748" s="120" t="s">
        <v>2887</v>
      </c>
      <c r="E1748" s="120" t="s">
        <v>17661</v>
      </c>
      <c r="F1748" s="125" t="s">
        <v>3800</v>
      </c>
      <c r="G1748" s="121" t="s">
        <v>9504</v>
      </c>
      <c r="H1748" s="122" t="s">
        <v>7695</v>
      </c>
      <c r="I1748" s="120">
        <v>401.6</v>
      </c>
      <c r="J1748" s="120" t="s">
        <v>4299</v>
      </c>
      <c r="K1748" s="123">
        <v>1624.62</v>
      </c>
      <c r="L1748" s="124" t="s">
        <v>17283</v>
      </c>
      <c r="M1748" s="120" t="s">
        <v>2891</v>
      </c>
      <c r="N1748" s="120" t="s">
        <v>4281</v>
      </c>
      <c r="O1748" s="125"/>
    </row>
    <row r="1749" spans="1:15" ht="13.05" customHeight="1">
      <c r="A1749" s="118">
        <v>10183850</v>
      </c>
      <c r="B1749" s="119">
        <v>42388</v>
      </c>
      <c r="C1749" s="125" t="s">
        <v>65</v>
      </c>
      <c r="D1749" s="120" t="s">
        <v>2887</v>
      </c>
      <c r="E1749" s="120" t="s">
        <v>2892</v>
      </c>
      <c r="F1749" s="125" t="s">
        <v>3800</v>
      </c>
      <c r="G1749" s="121" t="s">
        <v>10284</v>
      </c>
      <c r="H1749" s="122" t="s">
        <v>17601</v>
      </c>
      <c r="I1749" s="120" t="s">
        <v>110</v>
      </c>
      <c r="J1749" s="120" t="s">
        <v>272</v>
      </c>
      <c r="K1749" s="123">
        <v>1624.62</v>
      </c>
      <c r="L1749" s="124" t="s">
        <v>17284</v>
      </c>
      <c r="M1749" s="120" t="s">
        <v>2893</v>
      </c>
      <c r="N1749" s="120" t="s">
        <v>4281</v>
      </c>
      <c r="O1749" s="125"/>
    </row>
    <row r="1750" spans="1:15" ht="13.05" customHeight="1">
      <c r="A1750" s="118">
        <v>10183851</v>
      </c>
      <c r="B1750" s="119">
        <v>42388</v>
      </c>
      <c r="C1750" s="125" t="s">
        <v>65</v>
      </c>
      <c r="D1750" s="120" t="s">
        <v>2887</v>
      </c>
      <c r="E1750" s="120" t="s">
        <v>2892</v>
      </c>
      <c r="F1750" s="125" t="s">
        <v>3800</v>
      </c>
      <c r="G1750" s="121" t="s">
        <v>9504</v>
      </c>
      <c r="H1750" s="122" t="s">
        <v>7695</v>
      </c>
      <c r="I1750" s="120" t="s">
        <v>2798</v>
      </c>
      <c r="J1750" s="120" t="s">
        <v>109</v>
      </c>
      <c r="K1750" s="123">
        <v>1624.62</v>
      </c>
      <c r="L1750" s="124" t="s">
        <v>17290</v>
      </c>
      <c r="M1750" s="120" t="s">
        <v>2893</v>
      </c>
      <c r="N1750" s="120" t="s">
        <v>4281</v>
      </c>
      <c r="O1750" s="125"/>
    </row>
    <row r="1751" spans="1:15" ht="13.05" customHeight="1">
      <c r="A1751" s="118">
        <v>10183852</v>
      </c>
      <c r="B1751" s="119">
        <v>42388</v>
      </c>
      <c r="C1751" s="125" t="s">
        <v>65</v>
      </c>
      <c r="D1751" s="120" t="s">
        <v>2887</v>
      </c>
      <c r="E1751" s="120" t="s">
        <v>17661</v>
      </c>
      <c r="F1751" s="125" t="s">
        <v>3800</v>
      </c>
      <c r="G1751" s="121" t="s">
        <v>9504</v>
      </c>
      <c r="H1751" s="122" t="s">
        <v>7695</v>
      </c>
      <c r="I1751" s="120">
        <v>401.6</v>
      </c>
      <c r="J1751" s="120" t="s">
        <v>4299</v>
      </c>
      <c r="K1751" s="123">
        <v>1624.62</v>
      </c>
      <c r="L1751" s="124" t="s">
        <v>17283</v>
      </c>
      <c r="M1751" s="120" t="s">
        <v>2894</v>
      </c>
      <c r="N1751" s="120" t="s">
        <v>4281</v>
      </c>
      <c r="O1751" s="125"/>
    </row>
    <row r="1752" spans="1:15" ht="13.05" customHeight="1">
      <c r="A1752" s="118">
        <v>10183853</v>
      </c>
      <c r="B1752" s="119">
        <v>42388</v>
      </c>
      <c r="C1752" s="125" t="s">
        <v>65</v>
      </c>
      <c r="D1752" s="120" t="s">
        <v>2887</v>
      </c>
      <c r="E1752" s="120" t="s">
        <v>17661</v>
      </c>
      <c r="F1752" s="125" t="s">
        <v>3800</v>
      </c>
      <c r="G1752" s="121" t="s">
        <v>9504</v>
      </c>
      <c r="H1752" s="122" t="s">
        <v>7695</v>
      </c>
      <c r="I1752" s="120">
        <v>401.6</v>
      </c>
      <c r="J1752" s="120" t="s">
        <v>4299</v>
      </c>
      <c r="K1752" s="123">
        <v>1624.62</v>
      </c>
      <c r="L1752" s="124" t="s">
        <v>17283</v>
      </c>
      <c r="M1752" s="120" t="s">
        <v>2895</v>
      </c>
      <c r="N1752" s="120" t="s">
        <v>4281</v>
      </c>
      <c r="O1752" s="125"/>
    </row>
    <row r="1753" spans="1:15" ht="13.05" customHeight="1">
      <c r="A1753" s="118">
        <v>10183854</v>
      </c>
      <c r="B1753" s="119">
        <v>42388</v>
      </c>
      <c r="C1753" s="125" t="s">
        <v>65</v>
      </c>
      <c r="D1753" s="120" t="s">
        <v>2896</v>
      </c>
      <c r="E1753" s="120" t="s">
        <v>2897</v>
      </c>
      <c r="F1753" s="125" t="s">
        <v>17664</v>
      </c>
      <c r="G1753" s="121" t="s">
        <v>9504</v>
      </c>
      <c r="H1753" s="122" t="s">
        <v>7695</v>
      </c>
      <c r="I1753" s="120" t="s">
        <v>110</v>
      </c>
      <c r="J1753" s="120" t="s">
        <v>5481</v>
      </c>
      <c r="K1753" s="123">
        <v>1248.25</v>
      </c>
      <c r="L1753" s="124" t="s">
        <v>17288</v>
      </c>
      <c r="M1753" s="120" t="s">
        <v>2898</v>
      </c>
      <c r="N1753" s="120" t="s">
        <v>4281</v>
      </c>
      <c r="O1753" s="125"/>
    </row>
    <row r="1754" spans="1:15" ht="13.05" customHeight="1">
      <c r="A1754" s="118">
        <v>10183855</v>
      </c>
      <c r="B1754" s="119">
        <v>42388</v>
      </c>
      <c r="C1754" s="125" t="s">
        <v>65</v>
      </c>
      <c r="D1754" s="120" t="s">
        <v>2896</v>
      </c>
      <c r="E1754" s="120" t="s">
        <v>17661</v>
      </c>
      <c r="F1754" s="125" t="s">
        <v>17664</v>
      </c>
      <c r="G1754" s="121" t="s">
        <v>9504</v>
      </c>
      <c r="H1754" s="122" t="s">
        <v>7695</v>
      </c>
      <c r="I1754" s="120" t="s">
        <v>11760</v>
      </c>
      <c r="J1754" s="120" t="s">
        <v>4299</v>
      </c>
      <c r="K1754" s="123">
        <v>1248.25</v>
      </c>
      <c r="L1754" s="124" t="s">
        <v>17278</v>
      </c>
      <c r="M1754" s="120" t="s">
        <v>2900</v>
      </c>
      <c r="N1754" s="120" t="s">
        <v>4281</v>
      </c>
      <c r="O1754" s="125"/>
    </row>
    <row r="1755" spans="1:15" ht="13.05" customHeight="1">
      <c r="A1755" s="118">
        <v>10183856</v>
      </c>
      <c r="B1755" s="119">
        <v>42388</v>
      </c>
      <c r="C1755" s="125" t="s">
        <v>65</v>
      </c>
      <c r="D1755" s="120" t="s">
        <v>2896</v>
      </c>
      <c r="E1755" s="120" t="s">
        <v>17661</v>
      </c>
      <c r="F1755" s="125" t="s">
        <v>17664</v>
      </c>
      <c r="G1755" s="121" t="s">
        <v>9504</v>
      </c>
      <c r="H1755" s="122" t="s">
        <v>7695</v>
      </c>
      <c r="I1755" s="120" t="s">
        <v>11725</v>
      </c>
      <c r="J1755" s="120" t="s">
        <v>4299</v>
      </c>
      <c r="K1755" s="123">
        <v>1248.25</v>
      </c>
      <c r="L1755" s="124" t="s">
        <v>17283</v>
      </c>
      <c r="M1755" s="120" t="s">
        <v>2901</v>
      </c>
      <c r="N1755" s="120" t="s">
        <v>4281</v>
      </c>
      <c r="O1755" s="125"/>
    </row>
    <row r="1756" spans="1:15" ht="13.05" customHeight="1">
      <c r="A1756" s="118">
        <v>10183857</v>
      </c>
      <c r="B1756" s="119">
        <v>42388</v>
      </c>
      <c r="C1756" s="125" t="s">
        <v>65</v>
      </c>
      <c r="D1756" s="120" t="s">
        <v>2896</v>
      </c>
      <c r="E1756" s="120" t="s">
        <v>17661</v>
      </c>
      <c r="F1756" s="125" t="s">
        <v>3800</v>
      </c>
      <c r="G1756" s="121" t="s">
        <v>10436</v>
      </c>
      <c r="H1756" s="122" t="s">
        <v>17572</v>
      </c>
      <c r="I1756" s="120" t="s">
        <v>110</v>
      </c>
      <c r="J1756" s="120" t="s">
        <v>6058</v>
      </c>
      <c r="K1756" s="123">
        <v>2533.4499999999998</v>
      </c>
      <c r="L1756" s="124" t="s">
        <v>17288</v>
      </c>
      <c r="M1756" s="120" t="s">
        <v>2902</v>
      </c>
      <c r="N1756" s="120" t="s">
        <v>4281</v>
      </c>
      <c r="O1756" s="125"/>
    </row>
    <row r="1757" spans="1:15" ht="13.05" customHeight="1">
      <c r="A1757" s="118">
        <v>10183858</v>
      </c>
      <c r="B1757" s="119">
        <v>42388</v>
      </c>
      <c r="C1757" s="125" t="s">
        <v>65</v>
      </c>
      <c r="D1757" s="120" t="s">
        <v>2896</v>
      </c>
      <c r="E1757" s="120" t="s">
        <v>17661</v>
      </c>
      <c r="F1757" s="125" t="s">
        <v>3800</v>
      </c>
      <c r="G1757" s="121" t="s">
        <v>10436</v>
      </c>
      <c r="H1757" s="122" t="s">
        <v>17572</v>
      </c>
      <c r="I1757" s="120" t="s">
        <v>110</v>
      </c>
      <c r="J1757" s="120" t="s">
        <v>6058</v>
      </c>
      <c r="K1757" s="123">
        <v>2533.4499999999998</v>
      </c>
      <c r="L1757" s="124" t="s">
        <v>17288</v>
      </c>
      <c r="M1757" s="120" t="s">
        <v>2903</v>
      </c>
      <c r="N1757" s="120" t="s">
        <v>4281</v>
      </c>
      <c r="O1757" s="125"/>
    </row>
    <row r="1758" spans="1:15" ht="13.05" customHeight="1">
      <c r="A1758" s="118">
        <v>10183859</v>
      </c>
      <c r="B1758" s="119">
        <v>42388</v>
      </c>
      <c r="C1758" s="125" t="s">
        <v>65</v>
      </c>
      <c r="D1758" s="120" t="s">
        <v>2896</v>
      </c>
      <c r="E1758" s="120" t="s">
        <v>2126</v>
      </c>
      <c r="F1758" s="125" t="s">
        <v>3800</v>
      </c>
      <c r="G1758" s="121" t="s">
        <v>10604</v>
      </c>
      <c r="H1758" s="122" t="s">
        <v>17506</v>
      </c>
      <c r="I1758" s="120" t="s">
        <v>110</v>
      </c>
      <c r="J1758" s="120" t="s">
        <v>6058</v>
      </c>
      <c r="K1758" s="123">
        <v>2533.4499999999998</v>
      </c>
      <c r="L1758" s="124" t="s">
        <v>17288</v>
      </c>
      <c r="M1758" s="120" t="s">
        <v>2904</v>
      </c>
      <c r="N1758" s="120" t="s">
        <v>4281</v>
      </c>
      <c r="O1758" s="125"/>
    </row>
    <row r="1759" spans="1:15" ht="13.05" customHeight="1">
      <c r="A1759" s="118">
        <v>10183860</v>
      </c>
      <c r="B1759" s="119">
        <v>42388</v>
      </c>
      <c r="C1759" s="125" t="s">
        <v>65</v>
      </c>
      <c r="D1759" s="120" t="s">
        <v>2896</v>
      </c>
      <c r="E1759" s="120" t="s">
        <v>2126</v>
      </c>
      <c r="F1759" s="125" t="s">
        <v>3800</v>
      </c>
      <c r="G1759" s="121" t="s">
        <v>10604</v>
      </c>
      <c r="H1759" s="122" t="s">
        <v>17506</v>
      </c>
      <c r="I1759" s="120" t="s">
        <v>110</v>
      </c>
      <c r="J1759" s="120" t="s">
        <v>6058</v>
      </c>
      <c r="K1759" s="123">
        <v>2533.4499999999998</v>
      </c>
      <c r="L1759" s="124" t="s">
        <v>17288</v>
      </c>
      <c r="M1759" s="120" t="s">
        <v>2905</v>
      </c>
      <c r="N1759" s="120" t="s">
        <v>4281</v>
      </c>
      <c r="O1759" s="125"/>
    </row>
    <row r="1760" spans="1:15" ht="13.05" customHeight="1">
      <c r="A1760" s="118">
        <v>10183861</v>
      </c>
      <c r="B1760" s="119">
        <v>42388</v>
      </c>
      <c r="C1760" s="125" t="s">
        <v>65</v>
      </c>
      <c r="D1760" s="120" t="s">
        <v>2906</v>
      </c>
      <c r="E1760" s="120" t="s">
        <v>268</v>
      </c>
      <c r="F1760" s="125" t="s">
        <v>3800</v>
      </c>
      <c r="G1760" s="121" t="s">
        <v>10372</v>
      </c>
      <c r="H1760" s="122" t="s">
        <v>17363</v>
      </c>
      <c r="I1760" s="120" t="s">
        <v>272</v>
      </c>
      <c r="J1760" s="120" t="s">
        <v>110</v>
      </c>
      <c r="K1760" s="123">
        <v>2716.93</v>
      </c>
      <c r="L1760" s="124" t="s">
        <v>17280</v>
      </c>
      <c r="M1760" s="120" t="s">
        <v>8248</v>
      </c>
      <c r="N1760" s="120" t="s">
        <v>4281</v>
      </c>
      <c r="O1760" s="125"/>
    </row>
    <row r="1761" spans="1:15" ht="13.05" customHeight="1">
      <c r="A1761" s="118">
        <v>10183887</v>
      </c>
      <c r="B1761" s="119">
        <v>42388</v>
      </c>
      <c r="C1761" s="125" t="s">
        <v>65</v>
      </c>
      <c r="D1761" s="120" t="s">
        <v>2908</v>
      </c>
      <c r="E1761" s="120" t="s">
        <v>2909</v>
      </c>
      <c r="F1761" s="125" t="s">
        <v>17664</v>
      </c>
      <c r="G1761" s="121" t="s">
        <v>10608</v>
      </c>
      <c r="H1761" s="122" t="s">
        <v>16150</v>
      </c>
      <c r="I1761" s="120" t="s">
        <v>110</v>
      </c>
      <c r="J1761" s="120" t="s">
        <v>2911</v>
      </c>
      <c r="K1761" s="123">
        <v>3529.29</v>
      </c>
      <c r="L1761" s="124" t="s">
        <v>17284</v>
      </c>
      <c r="M1761" s="120" t="s">
        <v>2910</v>
      </c>
      <c r="N1761" s="120" t="s">
        <v>4281</v>
      </c>
      <c r="O1761" s="125"/>
    </row>
    <row r="1762" spans="1:15" ht="13.05" customHeight="1">
      <c r="A1762" s="118">
        <v>10183888</v>
      </c>
      <c r="B1762" s="119">
        <v>42388</v>
      </c>
      <c r="C1762" s="125" t="s">
        <v>65</v>
      </c>
      <c r="D1762" s="120" t="s">
        <v>2908</v>
      </c>
      <c r="E1762" s="120" t="s">
        <v>2912</v>
      </c>
      <c r="F1762" s="125" t="s">
        <v>17664</v>
      </c>
      <c r="G1762" s="121" t="s">
        <v>10604</v>
      </c>
      <c r="H1762" s="122" t="s">
        <v>17506</v>
      </c>
      <c r="I1762" s="120" t="s">
        <v>110</v>
      </c>
      <c r="J1762" s="120" t="s">
        <v>390</v>
      </c>
      <c r="K1762" s="123">
        <v>3529.29</v>
      </c>
      <c r="L1762" s="124" t="s">
        <v>12825</v>
      </c>
      <c r="M1762" s="120" t="s">
        <v>2913</v>
      </c>
      <c r="N1762" s="120" t="s">
        <v>4281</v>
      </c>
      <c r="O1762" s="125"/>
    </row>
    <row r="1763" spans="1:15" ht="13.05" customHeight="1">
      <c r="A1763" s="118">
        <v>10183889</v>
      </c>
      <c r="B1763" s="119">
        <v>42388</v>
      </c>
      <c r="C1763" s="125" t="s">
        <v>65</v>
      </c>
      <c r="D1763" s="120" t="s">
        <v>2914</v>
      </c>
      <c r="E1763" s="120" t="s">
        <v>2915</v>
      </c>
      <c r="F1763" s="125" t="s">
        <v>17664</v>
      </c>
      <c r="G1763" s="121" t="s">
        <v>9882</v>
      </c>
      <c r="H1763" s="122" t="s">
        <v>17548</v>
      </c>
      <c r="I1763" s="120" t="s">
        <v>12353</v>
      </c>
      <c r="J1763" s="120" t="s">
        <v>12353</v>
      </c>
      <c r="K1763" s="123">
        <v>2170.83</v>
      </c>
      <c r="L1763" s="124" t="s">
        <v>17294</v>
      </c>
      <c r="M1763" s="120" t="s">
        <v>2916</v>
      </c>
      <c r="N1763" s="120" t="s">
        <v>4281</v>
      </c>
      <c r="O1763" s="125"/>
    </row>
    <row r="1764" spans="1:15" ht="13.05" customHeight="1">
      <c r="A1764" s="118">
        <v>10183890</v>
      </c>
      <c r="B1764" s="119">
        <v>42388</v>
      </c>
      <c r="C1764" s="125" t="s">
        <v>65</v>
      </c>
      <c r="D1764" s="120" t="s">
        <v>2914</v>
      </c>
      <c r="E1764" s="120" t="s">
        <v>2915</v>
      </c>
      <c r="F1764" s="125" t="s">
        <v>17664</v>
      </c>
      <c r="G1764" s="121" t="s">
        <v>9504</v>
      </c>
      <c r="H1764" s="122" t="s">
        <v>7695</v>
      </c>
      <c r="I1764" s="120">
        <v>401.6</v>
      </c>
      <c r="J1764" s="120" t="s">
        <v>109</v>
      </c>
      <c r="K1764" s="123">
        <v>2170.83</v>
      </c>
      <c r="L1764" s="124" t="s">
        <v>17282</v>
      </c>
      <c r="M1764" s="120" t="s">
        <v>2917</v>
      </c>
      <c r="N1764" s="120" t="s">
        <v>4281</v>
      </c>
      <c r="O1764" s="125"/>
    </row>
    <row r="1765" spans="1:15" ht="13.05" customHeight="1">
      <c r="A1765" s="118">
        <v>10183891</v>
      </c>
      <c r="B1765" s="119">
        <v>42388</v>
      </c>
      <c r="C1765" s="125" t="s">
        <v>65</v>
      </c>
      <c r="D1765" s="120" t="s">
        <v>2914</v>
      </c>
      <c r="E1765" s="120" t="s">
        <v>2915</v>
      </c>
      <c r="F1765" s="125" t="s">
        <v>17664</v>
      </c>
      <c r="G1765" s="121" t="s">
        <v>10029</v>
      </c>
      <c r="H1765" s="122" t="s">
        <v>17566</v>
      </c>
      <c r="I1765" s="120" t="s">
        <v>110</v>
      </c>
      <c r="J1765" s="120" t="s">
        <v>2919</v>
      </c>
      <c r="K1765" s="123">
        <v>2170.83</v>
      </c>
      <c r="L1765" s="124" t="s">
        <v>12825</v>
      </c>
      <c r="M1765" s="120" t="s">
        <v>2918</v>
      </c>
      <c r="N1765" s="120" t="s">
        <v>4281</v>
      </c>
      <c r="O1765" s="125"/>
    </row>
    <row r="1766" spans="1:15" ht="13.05" customHeight="1">
      <c r="A1766" s="118">
        <v>10183892</v>
      </c>
      <c r="B1766" s="119">
        <v>42388</v>
      </c>
      <c r="C1766" s="125" t="s">
        <v>65</v>
      </c>
      <c r="D1766" s="120" t="s">
        <v>2914</v>
      </c>
      <c r="E1766" s="120" t="s">
        <v>2915</v>
      </c>
      <c r="F1766" s="125" t="s">
        <v>17664</v>
      </c>
      <c r="G1766" s="121" t="s">
        <v>10604</v>
      </c>
      <c r="H1766" s="122" t="s">
        <v>17506</v>
      </c>
      <c r="I1766" s="120" t="s">
        <v>110</v>
      </c>
      <c r="J1766" s="120" t="s">
        <v>390</v>
      </c>
      <c r="K1766" s="123">
        <v>2170.83</v>
      </c>
      <c r="L1766" s="124" t="s">
        <v>12825</v>
      </c>
      <c r="M1766" s="120" t="s">
        <v>2920</v>
      </c>
      <c r="N1766" s="120" t="s">
        <v>4281</v>
      </c>
      <c r="O1766" s="125"/>
    </row>
    <row r="1767" spans="1:15" ht="13.05" customHeight="1">
      <c r="A1767" s="118">
        <v>10183893</v>
      </c>
      <c r="B1767" s="119">
        <v>42388</v>
      </c>
      <c r="C1767" s="125" t="s">
        <v>65</v>
      </c>
      <c r="D1767" s="120" t="s">
        <v>2914</v>
      </c>
      <c r="E1767" s="120" t="s">
        <v>2915</v>
      </c>
      <c r="F1767" s="125" t="s">
        <v>17664</v>
      </c>
      <c r="G1767" s="121" t="s">
        <v>10604</v>
      </c>
      <c r="H1767" s="122" t="s">
        <v>17506</v>
      </c>
      <c r="I1767" s="120" t="s">
        <v>12313</v>
      </c>
      <c r="J1767" s="120" t="s">
        <v>390</v>
      </c>
      <c r="K1767" s="123">
        <v>2170.83</v>
      </c>
      <c r="L1767" s="124" t="s">
        <v>17315</v>
      </c>
      <c r="M1767" s="120" t="s">
        <v>2921</v>
      </c>
      <c r="N1767" s="120" t="s">
        <v>4281</v>
      </c>
      <c r="O1767" s="125"/>
    </row>
    <row r="1768" spans="1:15" ht="13.05" customHeight="1">
      <c r="A1768" s="118">
        <v>10183894</v>
      </c>
      <c r="B1768" s="119">
        <v>42388</v>
      </c>
      <c r="C1768" s="125" t="s">
        <v>65</v>
      </c>
      <c r="D1768" s="120" t="s">
        <v>2914</v>
      </c>
      <c r="E1768" s="120" t="s">
        <v>2915</v>
      </c>
      <c r="F1768" s="125" t="s">
        <v>17664</v>
      </c>
      <c r="G1768" s="121" t="s">
        <v>10053</v>
      </c>
      <c r="H1768" s="122" t="s">
        <v>17400</v>
      </c>
      <c r="I1768" s="120" t="s">
        <v>110</v>
      </c>
      <c r="J1768" s="120" t="s">
        <v>390</v>
      </c>
      <c r="K1768" s="123">
        <v>2170.83</v>
      </c>
      <c r="L1768" s="124" t="s">
        <v>12825</v>
      </c>
      <c r="M1768" s="120" t="s">
        <v>2922</v>
      </c>
      <c r="N1768" s="120" t="s">
        <v>4281</v>
      </c>
      <c r="O1768" s="125"/>
    </row>
    <row r="1769" spans="1:15" ht="13.05" customHeight="1">
      <c r="A1769" s="118">
        <v>10183895</v>
      </c>
      <c r="B1769" s="119">
        <v>42388</v>
      </c>
      <c r="C1769" s="125" t="s">
        <v>65</v>
      </c>
      <c r="D1769" s="120" t="s">
        <v>2914</v>
      </c>
      <c r="E1769" s="120" t="s">
        <v>2915</v>
      </c>
      <c r="F1769" s="125" t="s">
        <v>17664</v>
      </c>
      <c r="G1769" s="121" t="s">
        <v>9504</v>
      </c>
      <c r="H1769" s="122" t="s">
        <v>7695</v>
      </c>
      <c r="I1769" s="120">
        <v>401.6</v>
      </c>
      <c r="J1769" s="120" t="s">
        <v>109</v>
      </c>
      <c r="K1769" s="123">
        <v>2170.83</v>
      </c>
      <c r="L1769" s="124" t="s">
        <v>17282</v>
      </c>
      <c r="M1769" s="120" t="s">
        <v>11761</v>
      </c>
      <c r="N1769" s="120" t="s">
        <v>4281</v>
      </c>
      <c r="O1769" s="125"/>
    </row>
    <row r="1770" spans="1:15" ht="13.05" customHeight="1">
      <c r="A1770" s="118">
        <v>10183896</v>
      </c>
      <c r="B1770" s="119">
        <v>42388</v>
      </c>
      <c r="C1770" s="125" t="s">
        <v>65</v>
      </c>
      <c r="D1770" s="120" t="s">
        <v>2923</v>
      </c>
      <c r="E1770" s="120" t="s">
        <v>7805</v>
      </c>
      <c r="F1770" s="125" t="s">
        <v>3800</v>
      </c>
      <c r="G1770" s="121" t="s">
        <v>10266</v>
      </c>
      <c r="H1770" s="122" t="s">
        <v>17409</v>
      </c>
      <c r="I1770" s="120" t="s">
        <v>272</v>
      </c>
      <c r="J1770" s="120" t="s">
        <v>390</v>
      </c>
      <c r="K1770" s="123">
        <v>13584.65</v>
      </c>
      <c r="L1770" s="124" t="s">
        <v>17281</v>
      </c>
      <c r="M1770" s="120" t="s">
        <v>5632</v>
      </c>
      <c r="N1770" s="120" t="s">
        <v>4281</v>
      </c>
      <c r="O1770" s="125"/>
    </row>
    <row r="1771" spans="1:15" ht="13.05" customHeight="1">
      <c r="A1771" s="118">
        <v>10183897</v>
      </c>
      <c r="B1771" s="119">
        <v>42388</v>
      </c>
      <c r="C1771" s="125" t="s">
        <v>65</v>
      </c>
      <c r="D1771" s="120" t="s">
        <v>2923</v>
      </c>
      <c r="E1771" s="120" t="s">
        <v>7805</v>
      </c>
      <c r="F1771" s="125" t="s">
        <v>3800</v>
      </c>
      <c r="G1771" s="121" t="s">
        <v>10029</v>
      </c>
      <c r="H1771" s="122" t="s">
        <v>17566</v>
      </c>
      <c r="I1771" s="120" t="s">
        <v>272</v>
      </c>
      <c r="J1771" s="120" t="s">
        <v>110</v>
      </c>
      <c r="K1771" s="123">
        <v>13584.65</v>
      </c>
      <c r="L1771" s="124" t="s">
        <v>17281</v>
      </c>
      <c r="M1771" s="120" t="s">
        <v>5635</v>
      </c>
      <c r="N1771" s="120" t="s">
        <v>4281</v>
      </c>
      <c r="O1771" s="125"/>
    </row>
    <row r="1772" spans="1:15" ht="13.05" customHeight="1">
      <c r="A1772" s="118">
        <v>10183898</v>
      </c>
      <c r="B1772" s="119">
        <v>42388</v>
      </c>
      <c r="C1772" s="125" t="s">
        <v>65</v>
      </c>
      <c r="D1772" s="120" t="s">
        <v>2924</v>
      </c>
      <c r="E1772" s="120" t="s">
        <v>4914</v>
      </c>
      <c r="F1772" s="125" t="s">
        <v>3800</v>
      </c>
      <c r="G1772" s="121" t="s">
        <v>10266</v>
      </c>
      <c r="H1772" s="122" t="s">
        <v>17409</v>
      </c>
      <c r="I1772" s="120" t="s">
        <v>272</v>
      </c>
      <c r="J1772" s="120" t="s">
        <v>390</v>
      </c>
      <c r="K1772" s="123">
        <v>4075.4</v>
      </c>
      <c r="L1772" s="124" t="s">
        <v>17281</v>
      </c>
      <c r="M1772" s="120" t="s">
        <v>5637</v>
      </c>
      <c r="N1772" s="120" t="s">
        <v>4281</v>
      </c>
      <c r="O1772" s="125"/>
    </row>
    <row r="1773" spans="1:15" ht="13.05" customHeight="1">
      <c r="A1773" s="118">
        <v>10183899</v>
      </c>
      <c r="B1773" s="119">
        <v>42388</v>
      </c>
      <c r="C1773" s="125" t="s">
        <v>65</v>
      </c>
      <c r="D1773" s="120" t="s">
        <v>2924</v>
      </c>
      <c r="E1773" s="120" t="s">
        <v>4914</v>
      </c>
      <c r="F1773" s="125" t="s">
        <v>3800</v>
      </c>
      <c r="G1773" s="121" t="s">
        <v>10029</v>
      </c>
      <c r="H1773" s="122" t="s">
        <v>17566</v>
      </c>
      <c r="I1773" s="120" t="s">
        <v>272</v>
      </c>
      <c r="J1773" s="120" t="s">
        <v>110</v>
      </c>
      <c r="K1773" s="123">
        <v>4075.4</v>
      </c>
      <c r="L1773" s="124" t="s">
        <v>17280</v>
      </c>
      <c r="M1773" s="120" t="s">
        <v>5640</v>
      </c>
      <c r="N1773" s="120" t="s">
        <v>4281</v>
      </c>
      <c r="O1773" s="125"/>
    </row>
    <row r="1774" spans="1:15" ht="13.05" customHeight="1">
      <c r="A1774" s="118">
        <v>10183900</v>
      </c>
      <c r="B1774" s="119">
        <v>42388</v>
      </c>
      <c r="C1774" s="125" t="s">
        <v>65</v>
      </c>
      <c r="D1774" s="120" t="s">
        <v>2906</v>
      </c>
      <c r="E1774" s="120" t="s">
        <v>268</v>
      </c>
      <c r="F1774" s="125" t="s">
        <v>3800</v>
      </c>
      <c r="G1774" s="121" t="s">
        <v>10372</v>
      </c>
      <c r="H1774" s="122" t="s">
        <v>17363</v>
      </c>
      <c r="I1774" s="120" t="s">
        <v>272</v>
      </c>
      <c r="J1774" s="120" t="s">
        <v>110</v>
      </c>
      <c r="K1774" s="123">
        <v>2716.93</v>
      </c>
      <c r="L1774" s="124" t="s">
        <v>17284</v>
      </c>
      <c r="M1774" s="120" t="s">
        <v>8249</v>
      </c>
      <c r="N1774" s="120" t="s">
        <v>4281</v>
      </c>
      <c r="O1774" s="125"/>
    </row>
    <row r="1775" spans="1:15" ht="13.05" customHeight="1">
      <c r="A1775" s="118">
        <v>10183905</v>
      </c>
      <c r="B1775" s="119">
        <v>42388</v>
      </c>
      <c r="C1775" s="125" t="s">
        <v>65</v>
      </c>
      <c r="D1775" s="120" t="s">
        <v>2926</v>
      </c>
      <c r="E1775" s="120" t="s">
        <v>2928</v>
      </c>
      <c r="F1775" s="125" t="s">
        <v>3800</v>
      </c>
      <c r="G1775" s="121" t="s">
        <v>9510</v>
      </c>
      <c r="H1775" s="122" t="s">
        <v>17503</v>
      </c>
      <c r="I1775" s="120">
        <v>154</v>
      </c>
      <c r="J1775" s="120" t="s">
        <v>2930</v>
      </c>
      <c r="K1775" s="123">
        <v>6845.21</v>
      </c>
      <c r="L1775" s="124" t="s">
        <v>17272</v>
      </c>
      <c r="M1775" s="120" t="s">
        <v>2929</v>
      </c>
      <c r="N1775" s="120" t="s">
        <v>4415</v>
      </c>
      <c r="O1775" s="125"/>
    </row>
    <row r="1776" spans="1:15" ht="13.05" customHeight="1">
      <c r="A1776" s="118">
        <v>10183987</v>
      </c>
      <c r="B1776" s="119">
        <v>42388</v>
      </c>
      <c r="C1776" s="125" t="s">
        <v>65</v>
      </c>
      <c r="D1776" s="120" t="s">
        <v>2906</v>
      </c>
      <c r="E1776" s="120" t="s">
        <v>268</v>
      </c>
      <c r="F1776" s="125" t="s">
        <v>3800</v>
      </c>
      <c r="G1776" s="121" t="s">
        <v>10372</v>
      </c>
      <c r="H1776" s="122" t="s">
        <v>17363</v>
      </c>
      <c r="I1776" s="120" t="s">
        <v>272</v>
      </c>
      <c r="J1776" s="120" t="s">
        <v>110</v>
      </c>
      <c r="K1776" s="123">
        <v>2716.93</v>
      </c>
      <c r="L1776" s="124" t="s">
        <v>17284</v>
      </c>
      <c r="M1776" s="120" t="s">
        <v>8250</v>
      </c>
      <c r="N1776" s="120" t="s">
        <v>4281</v>
      </c>
      <c r="O1776" s="125"/>
    </row>
    <row r="1777" spans="1:15" ht="13.05" customHeight="1">
      <c r="A1777" s="118">
        <v>10183988</v>
      </c>
      <c r="B1777" s="119">
        <v>42388</v>
      </c>
      <c r="C1777" s="125" t="s">
        <v>65</v>
      </c>
      <c r="D1777" s="120" t="s">
        <v>2906</v>
      </c>
      <c r="E1777" s="120" t="s">
        <v>268</v>
      </c>
      <c r="F1777" s="125" t="s">
        <v>3800</v>
      </c>
      <c r="G1777" s="121" t="s">
        <v>10372</v>
      </c>
      <c r="H1777" s="122" t="s">
        <v>17363</v>
      </c>
      <c r="I1777" s="120" t="s">
        <v>272</v>
      </c>
      <c r="J1777" s="120" t="s">
        <v>110</v>
      </c>
      <c r="K1777" s="123">
        <v>2716.93</v>
      </c>
      <c r="L1777" s="124" t="s">
        <v>17284</v>
      </c>
      <c r="M1777" s="120" t="s">
        <v>8251</v>
      </c>
      <c r="N1777" s="120" t="s">
        <v>4281</v>
      </c>
      <c r="O1777" s="125"/>
    </row>
    <row r="1778" spans="1:15" ht="13.05" customHeight="1">
      <c r="A1778" s="118">
        <v>10183989</v>
      </c>
      <c r="B1778" s="119">
        <v>42388</v>
      </c>
      <c r="C1778" s="125" t="s">
        <v>65</v>
      </c>
      <c r="D1778" s="120" t="s">
        <v>2932</v>
      </c>
      <c r="E1778" s="120" t="s">
        <v>2933</v>
      </c>
      <c r="F1778" s="125" t="s">
        <v>17664</v>
      </c>
      <c r="G1778" s="121" t="s">
        <v>10029</v>
      </c>
      <c r="H1778" s="122" t="s">
        <v>17566</v>
      </c>
      <c r="I1778" s="120" t="s">
        <v>110</v>
      </c>
      <c r="J1778" s="120" t="s">
        <v>390</v>
      </c>
      <c r="K1778" s="123">
        <v>16242.96</v>
      </c>
      <c r="L1778" s="124" t="s">
        <v>12825</v>
      </c>
      <c r="M1778" s="120" t="s">
        <v>2934</v>
      </c>
      <c r="N1778" s="120" t="s">
        <v>4281</v>
      </c>
      <c r="O1778" s="125"/>
    </row>
    <row r="1779" spans="1:15" ht="13.05" customHeight="1">
      <c r="A1779" s="118">
        <v>10183990</v>
      </c>
      <c r="B1779" s="119">
        <v>42388</v>
      </c>
      <c r="C1779" s="125" t="s">
        <v>65</v>
      </c>
      <c r="D1779" s="120" t="s">
        <v>2932</v>
      </c>
      <c r="E1779" s="120" t="s">
        <v>2933</v>
      </c>
      <c r="F1779" s="125" t="s">
        <v>17664</v>
      </c>
      <c r="G1779" s="121" t="s">
        <v>10029</v>
      </c>
      <c r="H1779" s="122" t="s">
        <v>17566</v>
      </c>
      <c r="I1779" s="120" t="s">
        <v>110</v>
      </c>
      <c r="J1779" s="120" t="s">
        <v>110</v>
      </c>
      <c r="K1779" s="123">
        <v>16242.96</v>
      </c>
      <c r="L1779" s="124" t="s">
        <v>12825</v>
      </c>
      <c r="M1779" s="120" t="s">
        <v>2935</v>
      </c>
      <c r="N1779" s="120" t="s">
        <v>4281</v>
      </c>
      <c r="O1779" s="125"/>
    </row>
    <row r="1780" spans="1:15" ht="13.05" customHeight="1">
      <c r="A1780" s="118">
        <v>10183995</v>
      </c>
      <c r="B1780" s="119">
        <v>42388</v>
      </c>
      <c r="C1780" s="125" t="s">
        <v>65</v>
      </c>
      <c r="D1780" s="120" t="s">
        <v>2936</v>
      </c>
      <c r="E1780" s="120" t="s">
        <v>17661</v>
      </c>
      <c r="F1780" s="125" t="s">
        <v>17664</v>
      </c>
      <c r="G1780" s="121" t="s">
        <v>10622</v>
      </c>
      <c r="H1780" s="122" t="s">
        <v>17453</v>
      </c>
      <c r="I1780" s="120" t="s">
        <v>110</v>
      </c>
      <c r="J1780" s="120" t="s">
        <v>6858</v>
      </c>
      <c r="K1780" s="123">
        <v>1210</v>
      </c>
      <c r="L1780" s="124" t="s">
        <v>17288</v>
      </c>
      <c r="M1780" s="120" t="s">
        <v>2937</v>
      </c>
      <c r="N1780" s="120" t="s">
        <v>4301</v>
      </c>
      <c r="O1780" s="125"/>
    </row>
    <row r="1781" spans="1:15" ht="13.05" customHeight="1">
      <c r="A1781" s="118">
        <v>10183996</v>
      </c>
      <c r="B1781" s="119">
        <v>42388</v>
      </c>
      <c r="C1781" s="125" t="s">
        <v>65</v>
      </c>
      <c r="D1781" s="120" t="s">
        <v>2936</v>
      </c>
      <c r="E1781" s="120" t="s">
        <v>17661</v>
      </c>
      <c r="F1781" s="125" t="s">
        <v>17664</v>
      </c>
      <c r="G1781" s="121" t="s">
        <v>10622</v>
      </c>
      <c r="H1781" s="122" t="s">
        <v>17453</v>
      </c>
      <c r="I1781" s="120" t="s">
        <v>110</v>
      </c>
      <c r="J1781" s="120" t="s">
        <v>6858</v>
      </c>
      <c r="K1781" s="123">
        <v>1210</v>
      </c>
      <c r="L1781" s="124" t="s">
        <v>17288</v>
      </c>
      <c r="M1781" s="120" t="s">
        <v>2939</v>
      </c>
      <c r="N1781" s="120" t="s">
        <v>4301</v>
      </c>
      <c r="O1781" s="125"/>
    </row>
    <row r="1782" spans="1:15" ht="13.05" customHeight="1">
      <c r="A1782" s="118">
        <v>10183997</v>
      </c>
      <c r="B1782" s="119">
        <v>42388</v>
      </c>
      <c r="C1782" s="125" t="s">
        <v>65</v>
      </c>
      <c r="D1782" s="120" t="s">
        <v>2936</v>
      </c>
      <c r="E1782" s="120" t="s">
        <v>17661</v>
      </c>
      <c r="F1782" s="125" t="s">
        <v>17664</v>
      </c>
      <c r="G1782" s="121" t="s">
        <v>10622</v>
      </c>
      <c r="H1782" s="122" t="s">
        <v>17453</v>
      </c>
      <c r="I1782" s="120" t="s">
        <v>110</v>
      </c>
      <c r="J1782" s="120" t="s">
        <v>6858</v>
      </c>
      <c r="K1782" s="123">
        <v>1210</v>
      </c>
      <c r="L1782" s="124" t="s">
        <v>17288</v>
      </c>
      <c r="M1782" s="120" t="s">
        <v>2940</v>
      </c>
      <c r="N1782" s="120" t="s">
        <v>4301</v>
      </c>
      <c r="O1782" s="125"/>
    </row>
    <row r="1783" spans="1:15" ht="13.05" customHeight="1">
      <c r="A1783" s="118">
        <v>10183998</v>
      </c>
      <c r="B1783" s="119">
        <v>42388</v>
      </c>
      <c r="C1783" s="125" t="s">
        <v>65</v>
      </c>
      <c r="D1783" s="120" t="s">
        <v>2941</v>
      </c>
      <c r="E1783" s="120" t="s">
        <v>17661</v>
      </c>
      <c r="F1783" s="125" t="s">
        <v>17664</v>
      </c>
      <c r="G1783" s="121" t="s">
        <v>10622</v>
      </c>
      <c r="H1783" s="122" t="s">
        <v>17453</v>
      </c>
      <c r="I1783" s="120" t="s">
        <v>110</v>
      </c>
      <c r="J1783" s="120" t="s">
        <v>9144</v>
      </c>
      <c r="K1783" s="123">
        <v>6262.2</v>
      </c>
      <c r="L1783" s="124" t="s">
        <v>17288</v>
      </c>
      <c r="M1783" s="120" t="s">
        <v>2942</v>
      </c>
      <c r="N1783" s="120" t="s">
        <v>4301</v>
      </c>
      <c r="O1783" s="125"/>
    </row>
    <row r="1784" spans="1:15" ht="13.05" customHeight="1">
      <c r="A1784" s="118">
        <v>10183999</v>
      </c>
      <c r="B1784" s="119">
        <v>42388</v>
      </c>
      <c r="C1784" s="125" t="s">
        <v>65</v>
      </c>
      <c r="D1784" s="120" t="s">
        <v>2941</v>
      </c>
      <c r="E1784" s="120" t="s">
        <v>17661</v>
      </c>
      <c r="F1784" s="125" t="s">
        <v>17664</v>
      </c>
      <c r="G1784" s="121" t="s">
        <v>9880</v>
      </c>
      <c r="H1784" s="122" t="s">
        <v>17428</v>
      </c>
      <c r="I1784" s="120" t="s">
        <v>110</v>
      </c>
      <c r="J1784" s="120" t="s">
        <v>9145</v>
      </c>
      <c r="K1784" s="123">
        <v>6262.2</v>
      </c>
      <c r="L1784" s="124" t="s">
        <v>17288</v>
      </c>
      <c r="M1784" s="120" t="s">
        <v>2943</v>
      </c>
      <c r="N1784" s="120" t="s">
        <v>4301</v>
      </c>
      <c r="O1784" s="125"/>
    </row>
    <row r="1785" spans="1:15" ht="13.05" customHeight="1">
      <c r="A1785" s="118">
        <v>10184000</v>
      </c>
      <c r="B1785" s="119">
        <v>42388</v>
      </c>
      <c r="C1785" s="125" t="s">
        <v>65</v>
      </c>
      <c r="D1785" s="120" t="s">
        <v>2944</v>
      </c>
      <c r="E1785" s="120" t="s">
        <v>17661</v>
      </c>
      <c r="F1785" s="125" t="s">
        <v>17664</v>
      </c>
      <c r="G1785" s="121" t="s">
        <v>9780</v>
      </c>
      <c r="H1785" s="122" t="s">
        <v>17553</v>
      </c>
      <c r="I1785" s="120" t="s">
        <v>110</v>
      </c>
      <c r="J1785" s="120" t="s">
        <v>4802</v>
      </c>
      <c r="K1785" s="123">
        <v>2060</v>
      </c>
      <c r="L1785" s="124" t="s">
        <v>17272</v>
      </c>
      <c r="M1785" s="120" t="s">
        <v>17661</v>
      </c>
      <c r="N1785" s="120" t="s">
        <v>4301</v>
      </c>
      <c r="O1785" s="125"/>
    </row>
    <row r="1786" spans="1:15" ht="13.05" customHeight="1">
      <c r="A1786" s="118">
        <v>10184311</v>
      </c>
      <c r="B1786" s="119">
        <v>42388</v>
      </c>
      <c r="C1786" s="125" t="s">
        <v>65</v>
      </c>
      <c r="D1786" s="120" t="s">
        <v>2945</v>
      </c>
      <c r="E1786" s="120" t="s">
        <v>17661</v>
      </c>
      <c r="F1786" s="125" t="s">
        <v>17664</v>
      </c>
      <c r="G1786" s="121" t="s">
        <v>9504</v>
      </c>
      <c r="H1786" s="122" t="s">
        <v>7695</v>
      </c>
      <c r="I1786" s="120">
        <v>401.34</v>
      </c>
      <c r="J1786" s="120" t="e">
        <v>#N/A</v>
      </c>
      <c r="K1786" s="123">
        <v>2617</v>
      </c>
      <c r="L1786" s="124" t="s">
        <v>17272</v>
      </c>
      <c r="M1786" s="120" t="s">
        <v>2946</v>
      </c>
      <c r="N1786" s="120" t="e">
        <v>#N/A</v>
      </c>
      <c r="O1786" s="125"/>
    </row>
    <row r="1787" spans="1:15" ht="13.05" customHeight="1">
      <c r="A1787" s="118">
        <v>10184312</v>
      </c>
      <c r="B1787" s="119">
        <v>42388</v>
      </c>
      <c r="C1787" s="125" t="s">
        <v>65</v>
      </c>
      <c r="D1787" s="120" t="s">
        <v>2945</v>
      </c>
      <c r="E1787" s="120" t="s">
        <v>17661</v>
      </c>
      <c r="F1787" s="125" t="s">
        <v>17664</v>
      </c>
      <c r="G1787" s="121" t="s">
        <v>9504</v>
      </c>
      <c r="H1787" s="122" t="s">
        <v>7695</v>
      </c>
      <c r="I1787" s="120">
        <v>401.45</v>
      </c>
      <c r="J1787" s="120" t="e">
        <v>#N/A</v>
      </c>
      <c r="K1787" s="123">
        <v>2617</v>
      </c>
      <c r="L1787" s="124" t="s">
        <v>17272</v>
      </c>
      <c r="M1787" s="120" t="s">
        <v>2948</v>
      </c>
      <c r="N1787" s="120" t="e">
        <v>#N/A</v>
      </c>
      <c r="O1787" s="125"/>
    </row>
    <row r="1788" spans="1:15" ht="13.05" customHeight="1">
      <c r="A1788" s="118">
        <v>10184994</v>
      </c>
      <c r="B1788" s="119">
        <v>42388</v>
      </c>
      <c r="C1788" s="125" t="s">
        <v>65</v>
      </c>
      <c r="D1788" s="120" t="s">
        <v>2949</v>
      </c>
      <c r="E1788" s="120" t="s">
        <v>17661</v>
      </c>
      <c r="F1788" s="125" t="s">
        <v>17664</v>
      </c>
      <c r="G1788" s="121" t="s">
        <v>9916</v>
      </c>
      <c r="H1788" s="122" t="s">
        <v>17469</v>
      </c>
      <c r="I1788" s="120">
        <v>5.1303999999999998</v>
      </c>
      <c r="J1788" s="120" t="s">
        <v>4844</v>
      </c>
      <c r="K1788" s="123">
        <v>8315.66</v>
      </c>
      <c r="L1788" s="124" t="s">
        <v>17271</v>
      </c>
      <c r="M1788" s="120" t="s">
        <v>12254</v>
      </c>
      <c r="N1788" s="120" t="s">
        <v>4301</v>
      </c>
      <c r="O1788" s="125"/>
    </row>
    <row r="1789" spans="1:15" ht="13.05" customHeight="1">
      <c r="A1789" s="118">
        <v>10184995</v>
      </c>
      <c r="B1789" s="119">
        <v>42388</v>
      </c>
      <c r="C1789" s="125" t="s">
        <v>65</v>
      </c>
      <c r="D1789" s="120" t="s">
        <v>2951</v>
      </c>
      <c r="E1789" s="120" t="s">
        <v>2953</v>
      </c>
      <c r="F1789" s="125" t="s">
        <v>17664</v>
      </c>
      <c r="G1789" s="121" t="s">
        <v>9800</v>
      </c>
      <c r="H1789" s="122" t="s">
        <v>17513</v>
      </c>
      <c r="I1789" s="120" t="s">
        <v>110</v>
      </c>
      <c r="J1789" s="120" t="s">
        <v>4754</v>
      </c>
      <c r="K1789" s="123">
        <v>1798.87</v>
      </c>
      <c r="L1789" s="124" t="s">
        <v>17288</v>
      </c>
      <c r="M1789" s="120" t="s">
        <v>17661</v>
      </c>
      <c r="N1789" s="120" t="s">
        <v>4301</v>
      </c>
      <c r="O1789" s="125"/>
    </row>
    <row r="1790" spans="1:15" ht="13.05" customHeight="1">
      <c r="A1790" s="118">
        <v>10184996</v>
      </c>
      <c r="B1790" s="119">
        <v>42388</v>
      </c>
      <c r="C1790" s="125" t="s">
        <v>65</v>
      </c>
      <c r="D1790" s="120" t="s">
        <v>2955</v>
      </c>
      <c r="E1790" s="120" t="s">
        <v>17661</v>
      </c>
      <c r="F1790" s="125" t="s">
        <v>17664</v>
      </c>
      <c r="G1790" s="121" t="s">
        <v>9800</v>
      </c>
      <c r="H1790" s="122" t="s">
        <v>17513</v>
      </c>
      <c r="I1790" s="120" t="s">
        <v>110</v>
      </c>
      <c r="J1790" s="120" t="s">
        <v>4754</v>
      </c>
      <c r="K1790" s="123">
        <v>1869.15</v>
      </c>
      <c r="L1790" s="124" t="s">
        <v>17288</v>
      </c>
      <c r="M1790" s="120" t="s">
        <v>2957</v>
      </c>
      <c r="N1790" s="120" t="s">
        <v>4301</v>
      </c>
      <c r="O1790" s="125"/>
    </row>
    <row r="1791" spans="1:15" ht="13.05" customHeight="1">
      <c r="A1791" s="118">
        <v>10184997</v>
      </c>
      <c r="B1791" s="119">
        <v>42388</v>
      </c>
      <c r="C1791" s="125" t="s">
        <v>65</v>
      </c>
      <c r="D1791" s="120" t="s">
        <v>2949</v>
      </c>
      <c r="E1791" s="120" t="s">
        <v>2959</v>
      </c>
      <c r="F1791" s="125" t="s">
        <v>17664</v>
      </c>
      <c r="G1791" s="121" t="s">
        <v>9800</v>
      </c>
      <c r="H1791" s="122" t="s">
        <v>17513</v>
      </c>
      <c r="I1791" s="120" t="s">
        <v>110</v>
      </c>
      <c r="J1791" s="120" t="s">
        <v>4754</v>
      </c>
      <c r="K1791" s="123">
        <v>7177.5</v>
      </c>
      <c r="L1791" s="124" t="s">
        <v>17288</v>
      </c>
      <c r="M1791" s="120" t="s">
        <v>2960</v>
      </c>
      <c r="N1791" s="120" t="s">
        <v>4301</v>
      </c>
      <c r="O1791" s="125"/>
    </row>
    <row r="1792" spans="1:15" ht="13.05" customHeight="1">
      <c r="A1792" s="118">
        <v>10185075</v>
      </c>
      <c r="B1792" s="119">
        <v>42388</v>
      </c>
      <c r="C1792" s="125" t="s">
        <v>65</v>
      </c>
      <c r="D1792" s="120" t="s">
        <v>2961</v>
      </c>
      <c r="E1792" s="120" t="s">
        <v>17661</v>
      </c>
      <c r="F1792" s="125" t="s">
        <v>17664</v>
      </c>
      <c r="G1792" s="121" t="s">
        <v>9510</v>
      </c>
      <c r="H1792" s="122" t="s">
        <v>17503</v>
      </c>
      <c r="I1792" s="120" t="s">
        <v>390</v>
      </c>
      <c r="J1792" s="120" t="s">
        <v>4300</v>
      </c>
      <c r="K1792" s="123">
        <v>13350</v>
      </c>
      <c r="L1792" s="124" t="s">
        <v>17277</v>
      </c>
      <c r="M1792" s="120" t="s">
        <v>2962</v>
      </c>
      <c r="N1792" s="120" t="s">
        <v>4301</v>
      </c>
      <c r="O1792" s="125"/>
    </row>
    <row r="1793" spans="1:15" ht="13.05" customHeight="1">
      <c r="A1793" s="118">
        <v>10185228</v>
      </c>
      <c r="B1793" s="119">
        <v>42388</v>
      </c>
      <c r="C1793" s="125" t="s">
        <v>65</v>
      </c>
      <c r="D1793" s="120" t="s">
        <v>2964</v>
      </c>
      <c r="E1793" s="120" t="s">
        <v>17661</v>
      </c>
      <c r="F1793" s="125" t="s">
        <v>3800</v>
      </c>
      <c r="G1793" s="121" t="s">
        <v>9504</v>
      </c>
      <c r="H1793" s="122" t="s">
        <v>7695</v>
      </c>
      <c r="I1793" s="120" t="s">
        <v>2798</v>
      </c>
      <c r="J1793" s="120" t="s">
        <v>4299</v>
      </c>
      <c r="K1793" s="123">
        <v>3143.89</v>
      </c>
      <c r="L1793" s="124" t="s">
        <v>17287</v>
      </c>
      <c r="M1793" s="120" t="s">
        <v>2965</v>
      </c>
      <c r="N1793" s="120" t="s">
        <v>4281</v>
      </c>
      <c r="O1793" s="125"/>
    </row>
    <row r="1794" spans="1:15" ht="13.05" customHeight="1">
      <c r="A1794" s="118">
        <v>10185229</v>
      </c>
      <c r="B1794" s="119">
        <v>42388</v>
      </c>
      <c r="C1794" s="125" t="s">
        <v>65</v>
      </c>
      <c r="D1794" s="120" t="s">
        <v>2964</v>
      </c>
      <c r="E1794" s="120" t="s">
        <v>17661</v>
      </c>
      <c r="F1794" s="125" t="s">
        <v>3800</v>
      </c>
      <c r="G1794" s="121" t="s">
        <v>9504</v>
      </c>
      <c r="H1794" s="122" t="s">
        <v>7695</v>
      </c>
      <c r="I1794" s="120" t="s">
        <v>2798</v>
      </c>
      <c r="J1794" s="120" t="s">
        <v>4299</v>
      </c>
      <c r="K1794" s="123">
        <v>3143.89</v>
      </c>
      <c r="L1794" s="124" t="s">
        <v>17287</v>
      </c>
      <c r="M1794" s="120" t="s">
        <v>2967</v>
      </c>
      <c r="N1794" s="120" t="s">
        <v>4281</v>
      </c>
      <c r="O1794" s="125"/>
    </row>
    <row r="1795" spans="1:15" ht="13.05" customHeight="1">
      <c r="A1795" s="118">
        <v>10185230</v>
      </c>
      <c r="B1795" s="119">
        <v>42388</v>
      </c>
      <c r="C1795" s="125" t="s">
        <v>65</v>
      </c>
      <c r="D1795" s="120" t="s">
        <v>2968</v>
      </c>
      <c r="E1795" s="120" t="s">
        <v>17661</v>
      </c>
      <c r="F1795" s="125" t="s">
        <v>3800</v>
      </c>
      <c r="G1795" s="121" t="s">
        <v>9504</v>
      </c>
      <c r="H1795" s="122" t="s">
        <v>7695</v>
      </c>
      <c r="I1795" s="120" t="s">
        <v>2798</v>
      </c>
      <c r="J1795" s="120" t="s">
        <v>4299</v>
      </c>
      <c r="K1795" s="123">
        <v>3143.9</v>
      </c>
      <c r="L1795" s="124" t="s">
        <v>17287</v>
      </c>
      <c r="M1795" s="120" t="s">
        <v>2969</v>
      </c>
      <c r="N1795" s="120" t="s">
        <v>4281</v>
      </c>
      <c r="O1795" s="125"/>
    </row>
    <row r="1796" spans="1:15" ht="13.05" customHeight="1">
      <c r="A1796" s="118">
        <v>10185231</v>
      </c>
      <c r="B1796" s="119">
        <v>42388</v>
      </c>
      <c r="C1796" s="125" t="s">
        <v>65</v>
      </c>
      <c r="D1796" s="120" t="s">
        <v>2968</v>
      </c>
      <c r="E1796" s="120" t="s">
        <v>2970</v>
      </c>
      <c r="F1796" s="125" t="s">
        <v>3800</v>
      </c>
      <c r="G1796" s="121" t="s">
        <v>9504</v>
      </c>
      <c r="H1796" s="122" t="s">
        <v>7695</v>
      </c>
      <c r="I1796" s="120" t="s">
        <v>2798</v>
      </c>
      <c r="J1796" s="120" t="s">
        <v>109</v>
      </c>
      <c r="K1796" s="123">
        <v>3143.9</v>
      </c>
      <c r="L1796" s="124" t="s">
        <v>17287</v>
      </c>
      <c r="M1796" s="120" t="s">
        <v>2971</v>
      </c>
      <c r="N1796" s="120" t="s">
        <v>4281</v>
      </c>
      <c r="O1796" s="125"/>
    </row>
    <row r="1797" spans="1:15" ht="13.05" customHeight="1">
      <c r="A1797" s="118">
        <v>10185326</v>
      </c>
      <c r="B1797" s="119">
        <v>42388</v>
      </c>
      <c r="C1797" s="125" t="s">
        <v>65</v>
      </c>
      <c r="D1797" s="120" t="s">
        <v>2977</v>
      </c>
      <c r="E1797" s="120" t="s">
        <v>17661</v>
      </c>
      <c r="F1797" s="125" t="s">
        <v>17664</v>
      </c>
      <c r="G1797" s="121" t="s">
        <v>9504</v>
      </c>
      <c r="H1797" s="122" t="s">
        <v>7695</v>
      </c>
      <c r="I1797" s="120" t="s">
        <v>110</v>
      </c>
      <c r="J1797" s="120" t="s">
        <v>4594</v>
      </c>
      <c r="K1797" s="123">
        <v>8856.9599999999991</v>
      </c>
      <c r="L1797" s="124" t="s">
        <v>17278</v>
      </c>
      <c r="M1797" s="120" t="s">
        <v>2978</v>
      </c>
      <c r="N1797" s="120" t="s">
        <v>6750</v>
      </c>
      <c r="O1797" s="125"/>
    </row>
    <row r="1798" spans="1:15" ht="13.05" customHeight="1">
      <c r="A1798" s="118">
        <v>10185327</v>
      </c>
      <c r="B1798" s="119">
        <v>42388</v>
      </c>
      <c r="C1798" s="125" t="s">
        <v>65</v>
      </c>
      <c r="D1798" s="120" t="s">
        <v>2977</v>
      </c>
      <c r="E1798" s="120">
        <v>4402</v>
      </c>
      <c r="F1798" s="125" t="s">
        <v>17664</v>
      </c>
      <c r="G1798" s="121" t="s">
        <v>9504</v>
      </c>
      <c r="H1798" s="122" t="s">
        <v>7695</v>
      </c>
      <c r="I1798" s="120">
        <v>401.6</v>
      </c>
      <c r="J1798" s="120" t="s">
        <v>4594</v>
      </c>
      <c r="K1798" s="123">
        <v>8856.9599999999991</v>
      </c>
      <c r="L1798" s="124" t="s">
        <v>17277</v>
      </c>
      <c r="M1798" s="120" t="s">
        <v>2981</v>
      </c>
      <c r="N1798" s="120" t="s">
        <v>6750</v>
      </c>
      <c r="O1798" s="125"/>
    </row>
    <row r="1799" spans="1:15" ht="13.05" customHeight="1">
      <c r="A1799" s="118">
        <v>10185328</v>
      </c>
      <c r="B1799" s="119">
        <v>42388</v>
      </c>
      <c r="C1799" s="125" t="s">
        <v>65</v>
      </c>
      <c r="D1799" s="120" t="s">
        <v>675</v>
      </c>
      <c r="E1799" s="120" t="s">
        <v>2982</v>
      </c>
      <c r="F1799" s="125" t="s">
        <v>3800</v>
      </c>
      <c r="G1799" s="121" t="s">
        <v>9504</v>
      </c>
      <c r="H1799" s="122" t="s">
        <v>7695</v>
      </c>
      <c r="I1799" s="120" t="s">
        <v>2798</v>
      </c>
      <c r="J1799" s="120" t="s">
        <v>109</v>
      </c>
      <c r="K1799" s="123">
        <v>28116.47</v>
      </c>
      <c r="L1799" s="124" t="s">
        <v>17281</v>
      </c>
      <c r="M1799" s="120" t="s">
        <v>11762</v>
      </c>
      <c r="N1799" s="120" t="s">
        <v>6750</v>
      </c>
      <c r="O1799" s="125"/>
    </row>
    <row r="1800" spans="1:15" ht="13.05" customHeight="1">
      <c r="A1800" s="118">
        <v>10185333</v>
      </c>
      <c r="B1800" s="119">
        <v>42388</v>
      </c>
      <c r="C1800" s="125" t="s">
        <v>65</v>
      </c>
      <c r="D1800" s="120" t="s">
        <v>2988</v>
      </c>
      <c r="E1800" s="120" t="s">
        <v>2986</v>
      </c>
      <c r="F1800" s="125" t="s">
        <v>3800</v>
      </c>
      <c r="G1800" s="121" t="s">
        <v>9504</v>
      </c>
      <c r="H1800" s="122" t="s">
        <v>7695</v>
      </c>
      <c r="I1800" s="120" t="s">
        <v>272</v>
      </c>
      <c r="J1800" s="120" t="s">
        <v>272</v>
      </c>
      <c r="K1800" s="123">
        <v>1195.5899999999999</v>
      </c>
      <c r="L1800" s="124" t="s">
        <v>17278</v>
      </c>
      <c r="M1800" s="120" t="s">
        <v>2989</v>
      </c>
      <c r="N1800" s="120" t="s">
        <v>6750</v>
      </c>
      <c r="O1800" s="125"/>
    </row>
    <row r="1801" spans="1:15" ht="13.05" customHeight="1">
      <c r="A1801" s="118">
        <v>10185335</v>
      </c>
      <c r="B1801" s="119">
        <v>42388</v>
      </c>
      <c r="C1801" s="125" t="s">
        <v>65</v>
      </c>
      <c r="D1801" s="120" t="s">
        <v>2988</v>
      </c>
      <c r="E1801" s="120" t="s">
        <v>2986</v>
      </c>
      <c r="F1801" s="125" t="s">
        <v>3800</v>
      </c>
      <c r="G1801" s="121" t="s">
        <v>9504</v>
      </c>
      <c r="H1801" s="122" t="s">
        <v>7695</v>
      </c>
      <c r="I1801" s="120" t="s">
        <v>272</v>
      </c>
      <c r="J1801" s="120" t="s">
        <v>272</v>
      </c>
      <c r="K1801" s="123">
        <v>1195.5899999999999</v>
      </c>
      <c r="L1801" s="124" t="s">
        <v>17278</v>
      </c>
      <c r="M1801" s="120" t="s">
        <v>2990</v>
      </c>
      <c r="N1801" s="120" t="s">
        <v>6750</v>
      </c>
      <c r="O1801" s="125"/>
    </row>
    <row r="1802" spans="1:15" ht="13.05" customHeight="1">
      <c r="A1802" s="118">
        <v>10185336</v>
      </c>
      <c r="B1802" s="119">
        <v>42388</v>
      </c>
      <c r="C1802" s="125" t="s">
        <v>65</v>
      </c>
      <c r="D1802" s="120" t="s">
        <v>2991</v>
      </c>
      <c r="E1802" s="120" t="s">
        <v>17661</v>
      </c>
      <c r="F1802" s="125" t="s">
        <v>17664</v>
      </c>
      <c r="G1802" s="121" t="s">
        <v>9504</v>
      </c>
      <c r="H1802" s="122" t="s">
        <v>7695</v>
      </c>
      <c r="I1802" s="120" t="s">
        <v>4482</v>
      </c>
      <c r="J1802" s="120" t="s">
        <v>4300</v>
      </c>
      <c r="K1802" s="123">
        <v>3093.59</v>
      </c>
      <c r="L1802" s="124" t="s">
        <v>17271</v>
      </c>
      <c r="M1802" s="120" t="s">
        <v>2992</v>
      </c>
      <c r="N1802" s="120" t="s">
        <v>4301</v>
      </c>
      <c r="O1802" s="125"/>
    </row>
    <row r="1803" spans="1:15" ht="13.05" customHeight="1">
      <c r="A1803" s="118">
        <v>10185369</v>
      </c>
      <c r="B1803" s="119">
        <v>42388</v>
      </c>
      <c r="C1803" s="125" t="s">
        <v>65</v>
      </c>
      <c r="D1803" s="120" t="s">
        <v>2996</v>
      </c>
      <c r="E1803" s="120" t="s">
        <v>2998</v>
      </c>
      <c r="F1803" s="125" t="s">
        <v>3800</v>
      </c>
      <c r="G1803" s="121" t="s">
        <v>9504</v>
      </c>
      <c r="H1803" s="122" t="s">
        <v>7695</v>
      </c>
      <c r="I1803" s="120" t="s">
        <v>272</v>
      </c>
      <c r="J1803" s="120" t="s">
        <v>272</v>
      </c>
      <c r="K1803" s="123">
        <v>2472.27</v>
      </c>
      <c r="L1803" s="124" t="s">
        <v>17278</v>
      </c>
      <c r="M1803" s="120">
        <v>126860</v>
      </c>
      <c r="N1803" s="120" t="s">
        <v>6750</v>
      </c>
      <c r="O1803" s="125"/>
    </row>
    <row r="1804" spans="1:15" ht="13.05" customHeight="1">
      <c r="A1804" s="118">
        <v>10185370</v>
      </c>
      <c r="B1804" s="119">
        <v>42388</v>
      </c>
      <c r="C1804" s="125" t="s">
        <v>65</v>
      </c>
      <c r="D1804" s="120" t="s">
        <v>2996</v>
      </c>
      <c r="E1804" s="120" t="s">
        <v>2998</v>
      </c>
      <c r="F1804" s="125" t="s">
        <v>3800</v>
      </c>
      <c r="G1804" s="121" t="s">
        <v>9504</v>
      </c>
      <c r="H1804" s="122" t="s">
        <v>7695</v>
      </c>
      <c r="I1804" s="120" t="s">
        <v>272</v>
      </c>
      <c r="J1804" s="120" t="s">
        <v>272</v>
      </c>
      <c r="K1804" s="123">
        <v>2472.27</v>
      </c>
      <c r="L1804" s="124" t="s">
        <v>17278</v>
      </c>
      <c r="M1804" s="120">
        <v>58609</v>
      </c>
      <c r="N1804" s="120" t="s">
        <v>6750</v>
      </c>
      <c r="O1804" s="125"/>
    </row>
    <row r="1805" spans="1:15" ht="13.05" customHeight="1">
      <c r="A1805" s="118">
        <v>10185371</v>
      </c>
      <c r="B1805" s="119">
        <v>42388</v>
      </c>
      <c r="C1805" s="125" t="s">
        <v>65</v>
      </c>
      <c r="D1805" s="120" t="s">
        <v>2996</v>
      </c>
      <c r="E1805" s="120" t="s">
        <v>2998</v>
      </c>
      <c r="F1805" s="125" t="s">
        <v>3800</v>
      </c>
      <c r="G1805" s="121" t="s">
        <v>9504</v>
      </c>
      <c r="H1805" s="122" t="s">
        <v>7695</v>
      </c>
      <c r="I1805" s="120" t="s">
        <v>272</v>
      </c>
      <c r="J1805" s="120" t="s">
        <v>272</v>
      </c>
      <c r="K1805" s="123">
        <v>2472.27</v>
      </c>
      <c r="L1805" s="124" t="s">
        <v>17278</v>
      </c>
      <c r="M1805" s="120">
        <v>58980</v>
      </c>
      <c r="N1805" s="120" t="s">
        <v>6750</v>
      </c>
      <c r="O1805" s="125"/>
    </row>
    <row r="1806" spans="1:15" ht="13.05" customHeight="1">
      <c r="A1806" s="118">
        <v>10185372</v>
      </c>
      <c r="B1806" s="119">
        <v>42388</v>
      </c>
      <c r="C1806" s="125" t="s">
        <v>65</v>
      </c>
      <c r="D1806" s="120" t="s">
        <v>2996</v>
      </c>
      <c r="E1806" s="120" t="s">
        <v>2998</v>
      </c>
      <c r="F1806" s="125" t="s">
        <v>3800</v>
      </c>
      <c r="G1806" s="121" t="s">
        <v>9504</v>
      </c>
      <c r="H1806" s="122" t="s">
        <v>7695</v>
      </c>
      <c r="I1806" s="120" t="s">
        <v>272</v>
      </c>
      <c r="J1806" s="120" t="s">
        <v>272</v>
      </c>
      <c r="K1806" s="123">
        <v>2472.27</v>
      </c>
      <c r="L1806" s="124" t="s">
        <v>17278</v>
      </c>
      <c r="M1806" s="120">
        <v>125870</v>
      </c>
      <c r="N1806" s="120" t="s">
        <v>6750</v>
      </c>
      <c r="O1806" s="125"/>
    </row>
    <row r="1807" spans="1:15" ht="13.05" customHeight="1">
      <c r="A1807" s="118">
        <v>10185373</v>
      </c>
      <c r="B1807" s="119">
        <v>42388</v>
      </c>
      <c r="C1807" s="125" t="s">
        <v>65</v>
      </c>
      <c r="D1807" s="120" t="s">
        <v>2996</v>
      </c>
      <c r="E1807" s="120" t="s">
        <v>2998</v>
      </c>
      <c r="F1807" s="125" t="s">
        <v>3800</v>
      </c>
      <c r="G1807" s="121" t="s">
        <v>9504</v>
      </c>
      <c r="H1807" s="122" t="s">
        <v>7695</v>
      </c>
      <c r="I1807" s="120" t="s">
        <v>272</v>
      </c>
      <c r="J1807" s="120" t="s">
        <v>272</v>
      </c>
      <c r="K1807" s="123">
        <v>2472.27</v>
      </c>
      <c r="L1807" s="124" t="s">
        <v>17278</v>
      </c>
      <c r="M1807" s="120">
        <v>58745</v>
      </c>
      <c r="N1807" s="120" t="s">
        <v>6750</v>
      </c>
      <c r="O1807" s="125"/>
    </row>
    <row r="1808" spans="1:15" ht="13.05" customHeight="1">
      <c r="A1808" s="118">
        <v>10185374</v>
      </c>
      <c r="B1808" s="119">
        <v>42388</v>
      </c>
      <c r="C1808" s="125" t="s">
        <v>65</v>
      </c>
      <c r="D1808" s="120" t="s">
        <v>2996</v>
      </c>
      <c r="E1808" s="120" t="s">
        <v>2998</v>
      </c>
      <c r="F1808" s="125" t="s">
        <v>3800</v>
      </c>
      <c r="G1808" s="121" t="s">
        <v>9504</v>
      </c>
      <c r="H1808" s="122" t="s">
        <v>7695</v>
      </c>
      <c r="I1808" s="120" t="s">
        <v>272</v>
      </c>
      <c r="J1808" s="120" t="s">
        <v>272</v>
      </c>
      <c r="K1808" s="123">
        <v>2472.27</v>
      </c>
      <c r="L1808" s="124" t="s">
        <v>17278</v>
      </c>
      <c r="M1808" s="120">
        <v>125591</v>
      </c>
      <c r="N1808" s="120" t="s">
        <v>6750</v>
      </c>
      <c r="O1808" s="125"/>
    </row>
    <row r="1809" spans="1:15" ht="13.05" customHeight="1">
      <c r="A1809" s="118">
        <v>10185375</v>
      </c>
      <c r="B1809" s="119">
        <v>42388</v>
      </c>
      <c r="C1809" s="125" t="s">
        <v>65</v>
      </c>
      <c r="D1809" s="120" t="s">
        <v>2996</v>
      </c>
      <c r="E1809" s="120" t="s">
        <v>2998</v>
      </c>
      <c r="F1809" s="125" t="s">
        <v>3800</v>
      </c>
      <c r="G1809" s="121" t="s">
        <v>9504</v>
      </c>
      <c r="H1809" s="122" t="s">
        <v>7695</v>
      </c>
      <c r="I1809" s="120" t="s">
        <v>272</v>
      </c>
      <c r="J1809" s="120" t="s">
        <v>272</v>
      </c>
      <c r="K1809" s="123">
        <v>2472.27</v>
      </c>
      <c r="L1809" s="124" t="s">
        <v>17278</v>
      </c>
      <c r="M1809" s="120">
        <v>58557</v>
      </c>
      <c r="N1809" s="120" t="s">
        <v>6750</v>
      </c>
      <c r="O1809" s="125"/>
    </row>
    <row r="1810" spans="1:15" ht="13.05" customHeight="1">
      <c r="A1810" s="118">
        <v>10185376</v>
      </c>
      <c r="B1810" s="119">
        <v>42388</v>
      </c>
      <c r="C1810" s="125" t="s">
        <v>65</v>
      </c>
      <c r="D1810" s="120" t="s">
        <v>2996</v>
      </c>
      <c r="E1810" s="120" t="s">
        <v>2998</v>
      </c>
      <c r="F1810" s="125" t="s">
        <v>3800</v>
      </c>
      <c r="G1810" s="121" t="s">
        <v>9504</v>
      </c>
      <c r="H1810" s="122" t="s">
        <v>7695</v>
      </c>
      <c r="I1810" s="120" t="s">
        <v>272</v>
      </c>
      <c r="J1810" s="120" t="s">
        <v>272</v>
      </c>
      <c r="K1810" s="123">
        <v>2472.27</v>
      </c>
      <c r="L1810" s="124" t="s">
        <v>17278</v>
      </c>
      <c r="M1810" s="120">
        <v>57677</v>
      </c>
      <c r="N1810" s="120" t="s">
        <v>6750</v>
      </c>
      <c r="O1810" s="125"/>
    </row>
    <row r="1811" spans="1:15" ht="13.05" customHeight="1">
      <c r="A1811" s="118">
        <v>10185683</v>
      </c>
      <c r="B1811" s="119">
        <v>42388</v>
      </c>
      <c r="C1811" s="125" t="s">
        <v>65</v>
      </c>
      <c r="D1811" s="120" t="s">
        <v>3015</v>
      </c>
      <c r="E1811" s="120" t="s">
        <v>790</v>
      </c>
      <c r="F1811" s="125" t="s">
        <v>3800</v>
      </c>
      <c r="G1811" s="121" t="s">
        <v>10141</v>
      </c>
      <c r="H1811" s="122" t="s">
        <v>16742</v>
      </c>
      <c r="I1811" s="120" t="s">
        <v>272</v>
      </c>
      <c r="J1811" s="120" t="s">
        <v>110</v>
      </c>
      <c r="K1811" s="123">
        <v>2384.7600000000002</v>
      </c>
      <c r="L1811" s="124" t="s">
        <v>17290</v>
      </c>
      <c r="M1811" s="120" t="s">
        <v>3016</v>
      </c>
      <c r="N1811" s="120" t="s">
        <v>4281</v>
      </c>
      <c r="O1811" s="125"/>
    </row>
    <row r="1812" spans="1:15" ht="13.05" customHeight="1">
      <c r="A1812" s="118">
        <v>10185684</v>
      </c>
      <c r="B1812" s="119">
        <v>42388</v>
      </c>
      <c r="C1812" s="125" t="s">
        <v>65</v>
      </c>
      <c r="D1812" s="120" t="s">
        <v>3015</v>
      </c>
      <c r="E1812" s="120" t="s">
        <v>790</v>
      </c>
      <c r="F1812" s="125" t="s">
        <v>3800</v>
      </c>
      <c r="G1812" s="121" t="s">
        <v>10657</v>
      </c>
      <c r="H1812" s="122" t="s">
        <v>17583</v>
      </c>
      <c r="I1812" s="120" t="s">
        <v>272</v>
      </c>
      <c r="J1812" s="120" t="s">
        <v>110</v>
      </c>
      <c r="K1812" s="123">
        <v>2384.7600000000002</v>
      </c>
      <c r="L1812" s="124" t="s">
        <v>17290</v>
      </c>
      <c r="M1812" s="120" t="s">
        <v>3018</v>
      </c>
      <c r="N1812" s="120" t="s">
        <v>4281</v>
      </c>
      <c r="O1812" s="125"/>
    </row>
    <row r="1813" spans="1:15" ht="13.05" customHeight="1">
      <c r="A1813" s="118">
        <v>10185685</v>
      </c>
      <c r="B1813" s="119">
        <v>42388</v>
      </c>
      <c r="C1813" s="125" t="s">
        <v>65</v>
      </c>
      <c r="D1813" s="120" t="s">
        <v>3015</v>
      </c>
      <c r="E1813" s="120" t="s">
        <v>17661</v>
      </c>
      <c r="F1813" s="125" t="s">
        <v>3800</v>
      </c>
      <c r="G1813" s="121" t="s">
        <v>10372</v>
      </c>
      <c r="H1813" s="122" t="s">
        <v>17363</v>
      </c>
      <c r="I1813" s="120" t="s">
        <v>272</v>
      </c>
      <c r="J1813" s="120" t="s">
        <v>4299</v>
      </c>
      <c r="K1813" s="123">
        <v>2384.7600000000002</v>
      </c>
      <c r="L1813" s="124" t="s">
        <v>17284</v>
      </c>
      <c r="M1813" s="120" t="s">
        <v>2104</v>
      </c>
      <c r="N1813" s="120" t="s">
        <v>4281</v>
      </c>
      <c r="O1813" s="125"/>
    </row>
    <row r="1814" spans="1:15" ht="13.05" customHeight="1">
      <c r="A1814" s="118">
        <v>10185686</v>
      </c>
      <c r="B1814" s="119">
        <v>42388</v>
      </c>
      <c r="C1814" s="125" t="s">
        <v>65</v>
      </c>
      <c r="D1814" s="120" t="s">
        <v>3015</v>
      </c>
      <c r="E1814" s="120" t="s">
        <v>790</v>
      </c>
      <c r="F1814" s="125" t="s">
        <v>3800</v>
      </c>
      <c r="G1814" s="121" t="s">
        <v>9576</v>
      </c>
      <c r="H1814" s="122" t="s">
        <v>17388</v>
      </c>
      <c r="I1814" s="120" t="s">
        <v>272</v>
      </c>
      <c r="J1814" s="120" t="s">
        <v>272</v>
      </c>
      <c r="K1814" s="123">
        <v>2384.7600000000002</v>
      </c>
      <c r="L1814" s="124" t="s">
        <v>17290</v>
      </c>
      <c r="M1814" s="120" t="s">
        <v>3019</v>
      </c>
      <c r="N1814" s="120" t="s">
        <v>4281</v>
      </c>
      <c r="O1814" s="125"/>
    </row>
    <row r="1815" spans="1:15" ht="13.05" customHeight="1">
      <c r="A1815" s="118">
        <v>10185687</v>
      </c>
      <c r="B1815" s="119">
        <v>42388</v>
      </c>
      <c r="C1815" s="125" t="s">
        <v>65</v>
      </c>
      <c r="D1815" s="120" t="s">
        <v>3015</v>
      </c>
      <c r="E1815" s="120" t="s">
        <v>790</v>
      </c>
      <c r="F1815" s="125" t="s">
        <v>3800</v>
      </c>
      <c r="G1815" s="121" t="s">
        <v>9877</v>
      </c>
      <c r="H1815" s="122" t="s">
        <v>17360</v>
      </c>
      <c r="I1815" s="120" t="s">
        <v>272</v>
      </c>
      <c r="J1815" s="120" t="s">
        <v>272</v>
      </c>
      <c r="K1815" s="123">
        <v>2384.7600000000002</v>
      </c>
      <c r="L1815" s="124" t="s">
        <v>17290</v>
      </c>
      <c r="M1815" s="120" t="s">
        <v>3020</v>
      </c>
      <c r="N1815" s="120" t="s">
        <v>4281</v>
      </c>
      <c r="O1815" s="125"/>
    </row>
    <row r="1816" spans="1:15" ht="13.05" customHeight="1">
      <c r="A1816" s="118">
        <v>10185688</v>
      </c>
      <c r="B1816" s="119">
        <v>42388</v>
      </c>
      <c r="C1816" s="125" t="s">
        <v>65</v>
      </c>
      <c r="D1816" s="120" t="s">
        <v>3015</v>
      </c>
      <c r="E1816" s="120" t="s">
        <v>17661</v>
      </c>
      <c r="F1816" s="125" t="s">
        <v>3800</v>
      </c>
      <c r="G1816" s="121" t="s">
        <v>9504</v>
      </c>
      <c r="H1816" s="122" t="s">
        <v>7695</v>
      </c>
      <c r="I1816" s="120" t="s">
        <v>272</v>
      </c>
      <c r="J1816" s="120" t="s">
        <v>4299</v>
      </c>
      <c r="K1816" s="123">
        <v>2384.7600000000002</v>
      </c>
      <c r="L1816" s="124" t="s">
        <v>17281</v>
      </c>
      <c r="M1816" s="120" t="s">
        <v>3021</v>
      </c>
      <c r="N1816" s="120" t="s">
        <v>4281</v>
      </c>
      <c r="O1816" s="125"/>
    </row>
    <row r="1817" spans="1:15" ht="13.05" customHeight="1">
      <c r="A1817" s="118">
        <v>10185689</v>
      </c>
      <c r="B1817" s="119">
        <v>42388</v>
      </c>
      <c r="C1817" s="125" t="s">
        <v>65</v>
      </c>
      <c r="D1817" s="120" t="s">
        <v>3015</v>
      </c>
      <c r="E1817" s="120" t="s">
        <v>2725</v>
      </c>
      <c r="F1817" s="125" t="s">
        <v>3800</v>
      </c>
      <c r="G1817" s="121" t="s">
        <v>10284</v>
      </c>
      <c r="H1817" s="122" t="s">
        <v>17601</v>
      </c>
      <c r="I1817" s="120" t="s">
        <v>110</v>
      </c>
      <c r="J1817" s="120" t="s">
        <v>110</v>
      </c>
      <c r="K1817" s="123">
        <v>2384.7600000000002</v>
      </c>
      <c r="L1817" s="124" t="s">
        <v>17284</v>
      </c>
      <c r="M1817" s="120" t="s">
        <v>8390</v>
      </c>
      <c r="N1817" s="120" t="s">
        <v>4281</v>
      </c>
      <c r="O1817" s="125"/>
    </row>
    <row r="1818" spans="1:15" ht="13.05" customHeight="1">
      <c r="A1818" s="118">
        <v>10185690</v>
      </c>
      <c r="B1818" s="119">
        <v>42388</v>
      </c>
      <c r="C1818" s="125" t="s">
        <v>65</v>
      </c>
      <c r="D1818" s="120" t="s">
        <v>3015</v>
      </c>
      <c r="E1818" s="120" t="s">
        <v>790</v>
      </c>
      <c r="F1818" s="125" t="s">
        <v>3800</v>
      </c>
      <c r="G1818" s="121" t="s">
        <v>9510</v>
      </c>
      <c r="H1818" s="122" t="s">
        <v>17503</v>
      </c>
      <c r="I1818" s="120" t="s">
        <v>272</v>
      </c>
      <c r="J1818" s="120" t="s">
        <v>272</v>
      </c>
      <c r="K1818" s="123">
        <v>2384.7600000000002</v>
      </c>
      <c r="L1818" s="124" t="s">
        <v>17290</v>
      </c>
      <c r="M1818" s="120" t="s">
        <v>3022</v>
      </c>
      <c r="N1818" s="120" t="s">
        <v>4281</v>
      </c>
      <c r="O1818" s="125"/>
    </row>
    <row r="1819" spans="1:15" ht="13.05" customHeight="1">
      <c r="A1819" s="118">
        <v>10185691</v>
      </c>
      <c r="B1819" s="119">
        <v>42388</v>
      </c>
      <c r="C1819" s="125" t="s">
        <v>65</v>
      </c>
      <c r="D1819" s="120" t="s">
        <v>3015</v>
      </c>
      <c r="E1819" s="120" t="s">
        <v>790</v>
      </c>
      <c r="F1819" s="125" t="s">
        <v>3800</v>
      </c>
      <c r="G1819" s="121" t="s">
        <v>10460</v>
      </c>
      <c r="H1819" s="122" t="s">
        <v>17524</v>
      </c>
      <c r="I1819" s="120" t="s">
        <v>272</v>
      </c>
      <c r="J1819" s="120" t="s">
        <v>272</v>
      </c>
      <c r="K1819" s="123">
        <v>2384.7600000000002</v>
      </c>
      <c r="L1819" s="124" t="s">
        <v>17290</v>
      </c>
      <c r="M1819" s="120" t="s">
        <v>3023</v>
      </c>
      <c r="N1819" s="120" t="s">
        <v>4281</v>
      </c>
      <c r="O1819" s="125"/>
    </row>
    <row r="1820" spans="1:15" ht="13.05" customHeight="1">
      <c r="A1820" s="118">
        <v>10185692</v>
      </c>
      <c r="B1820" s="119">
        <v>42388</v>
      </c>
      <c r="C1820" s="125" t="s">
        <v>65</v>
      </c>
      <c r="D1820" s="120" t="s">
        <v>3015</v>
      </c>
      <c r="E1820" s="120" t="s">
        <v>17661</v>
      </c>
      <c r="F1820" s="125" t="s">
        <v>3800</v>
      </c>
      <c r="G1820" s="121" t="s">
        <v>9504</v>
      </c>
      <c r="H1820" s="122" t="s">
        <v>7695</v>
      </c>
      <c r="I1820" s="120" t="s">
        <v>272</v>
      </c>
      <c r="J1820" s="120" t="s">
        <v>4299</v>
      </c>
      <c r="K1820" s="123">
        <v>2384.7600000000002</v>
      </c>
      <c r="L1820" s="124" t="s">
        <v>17284</v>
      </c>
      <c r="M1820" s="120" t="s">
        <v>2102</v>
      </c>
      <c r="N1820" s="120" t="s">
        <v>4281</v>
      </c>
      <c r="O1820" s="125"/>
    </row>
    <row r="1821" spans="1:15" ht="13.05" customHeight="1">
      <c r="A1821" s="118">
        <v>10185693</v>
      </c>
      <c r="B1821" s="119">
        <v>42388</v>
      </c>
      <c r="C1821" s="125" t="s">
        <v>65</v>
      </c>
      <c r="D1821" s="120" t="s">
        <v>3015</v>
      </c>
      <c r="E1821" s="120" t="s">
        <v>3024</v>
      </c>
      <c r="F1821" s="125" t="s">
        <v>3800</v>
      </c>
      <c r="G1821" s="121" t="s">
        <v>9504</v>
      </c>
      <c r="H1821" s="122" t="s">
        <v>7695</v>
      </c>
      <c r="I1821" s="120" t="s">
        <v>2798</v>
      </c>
      <c r="J1821" s="120" t="s">
        <v>4313</v>
      </c>
      <c r="K1821" s="123">
        <v>2384.7600000000002</v>
      </c>
      <c r="L1821" s="124" t="s">
        <v>17287</v>
      </c>
      <c r="M1821" s="120" t="s">
        <v>3025</v>
      </c>
      <c r="N1821" s="120" t="s">
        <v>4281</v>
      </c>
      <c r="O1821" s="125"/>
    </row>
    <row r="1822" spans="1:15" ht="13.05" customHeight="1">
      <c r="A1822" s="118">
        <v>10185694</v>
      </c>
      <c r="B1822" s="119">
        <v>42388</v>
      </c>
      <c r="C1822" s="125" t="s">
        <v>65</v>
      </c>
      <c r="D1822" s="120" t="s">
        <v>3015</v>
      </c>
      <c r="E1822" s="120" t="s">
        <v>17661</v>
      </c>
      <c r="F1822" s="125" t="s">
        <v>3800</v>
      </c>
      <c r="G1822" s="121" t="s">
        <v>9504</v>
      </c>
      <c r="H1822" s="122" t="s">
        <v>7695</v>
      </c>
      <c r="I1822" s="120" t="s">
        <v>272</v>
      </c>
      <c r="J1822" s="120" t="s">
        <v>4299</v>
      </c>
      <c r="K1822" s="123">
        <v>2384.7600000000002</v>
      </c>
      <c r="L1822" s="124" t="s">
        <v>17290</v>
      </c>
      <c r="M1822" s="120" t="s">
        <v>3026</v>
      </c>
      <c r="N1822" s="120" t="s">
        <v>4281</v>
      </c>
      <c r="O1822" s="125"/>
    </row>
    <row r="1823" spans="1:15" ht="13.05" customHeight="1">
      <c r="A1823" s="118">
        <v>10185695</v>
      </c>
      <c r="B1823" s="119">
        <v>42388</v>
      </c>
      <c r="C1823" s="125" t="s">
        <v>65</v>
      </c>
      <c r="D1823" s="120" t="s">
        <v>3015</v>
      </c>
      <c r="E1823" s="120" t="s">
        <v>17661</v>
      </c>
      <c r="F1823" s="125" t="s">
        <v>3800</v>
      </c>
      <c r="G1823" s="121" t="s">
        <v>9504</v>
      </c>
      <c r="H1823" s="122" t="s">
        <v>7695</v>
      </c>
      <c r="I1823" s="120" t="s">
        <v>272</v>
      </c>
      <c r="J1823" s="120" t="s">
        <v>4299</v>
      </c>
      <c r="K1823" s="123">
        <v>2384.7600000000002</v>
      </c>
      <c r="L1823" s="124" t="s">
        <v>17281</v>
      </c>
      <c r="M1823" s="120" t="s">
        <v>3027</v>
      </c>
      <c r="N1823" s="120" t="s">
        <v>4281</v>
      </c>
      <c r="O1823" s="125"/>
    </row>
    <row r="1824" spans="1:15" ht="13.05" customHeight="1">
      <c r="A1824" s="118">
        <v>10185696</v>
      </c>
      <c r="B1824" s="119">
        <v>42388</v>
      </c>
      <c r="C1824" s="125" t="s">
        <v>65</v>
      </c>
      <c r="D1824" s="120" t="s">
        <v>3015</v>
      </c>
      <c r="E1824" s="120" t="s">
        <v>790</v>
      </c>
      <c r="F1824" s="125" t="s">
        <v>3800</v>
      </c>
      <c r="G1824" s="121" t="s">
        <v>10284</v>
      </c>
      <c r="H1824" s="122" t="s">
        <v>17601</v>
      </c>
      <c r="I1824" s="120" t="s">
        <v>110</v>
      </c>
      <c r="J1824" s="120" t="s">
        <v>110</v>
      </c>
      <c r="K1824" s="123">
        <v>2384.7600000000002</v>
      </c>
      <c r="L1824" s="124" t="s">
        <v>17284</v>
      </c>
      <c r="M1824" s="120" t="s">
        <v>3028</v>
      </c>
      <c r="N1824" s="120" t="s">
        <v>4281</v>
      </c>
      <c r="O1824" s="125"/>
    </row>
    <row r="1825" spans="1:15" ht="13.05" customHeight="1">
      <c r="A1825" s="118">
        <v>10185697</v>
      </c>
      <c r="B1825" s="119">
        <v>42388</v>
      </c>
      <c r="C1825" s="125" t="s">
        <v>65</v>
      </c>
      <c r="D1825" s="120" t="s">
        <v>3015</v>
      </c>
      <c r="E1825" s="120" t="s">
        <v>17661</v>
      </c>
      <c r="F1825" s="125" t="s">
        <v>3800</v>
      </c>
      <c r="G1825" s="121" t="s">
        <v>9504</v>
      </c>
      <c r="H1825" s="122" t="s">
        <v>7695</v>
      </c>
      <c r="I1825" s="120" t="s">
        <v>272</v>
      </c>
      <c r="J1825" s="120" t="s">
        <v>4299</v>
      </c>
      <c r="K1825" s="123">
        <v>2384.7600000000002</v>
      </c>
      <c r="L1825" s="124" t="s">
        <v>17281</v>
      </c>
      <c r="M1825" s="120" t="s">
        <v>3029</v>
      </c>
      <c r="N1825" s="120" t="s">
        <v>4281</v>
      </c>
      <c r="O1825" s="125"/>
    </row>
    <row r="1826" spans="1:15" ht="13.05" customHeight="1">
      <c r="A1826" s="118">
        <v>10185698</v>
      </c>
      <c r="B1826" s="119">
        <v>42388</v>
      </c>
      <c r="C1826" s="125" t="s">
        <v>65</v>
      </c>
      <c r="D1826" s="120" t="s">
        <v>3015</v>
      </c>
      <c r="E1826" s="120" t="s">
        <v>790</v>
      </c>
      <c r="F1826" s="125" t="s">
        <v>3800</v>
      </c>
      <c r="G1826" s="121" t="s">
        <v>10141</v>
      </c>
      <c r="H1826" s="122" t="s">
        <v>16742</v>
      </c>
      <c r="I1826" s="120" t="s">
        <v>272</v>
      </c>
      <c r="J1826" s="120" t="s">
        <v>110</v>
      </c>
      <c r="K1826" s="123">
        <v>2384.7600000000002</v>
      </c>
      <c r="L1826" s="124" t="s">
        <v>17290</v>
      </c>
      <c r="M1826" s="120" t="s">
        <v>3030</v>
      </c>
      <c r="N1826" s="120" t="s">
        <v>4281</v>
      </c>
      <c r="O1826" s="125"/>
    </row>
    <row r="1827" spans="1:15" ht="13.05" customHeight="1">
      <c r="A1827" s="118">
        <v>10185699</v>
      </c>
      <c r="B1827" s="119">
        <v>42388</v>
      </c>
      <c r="C1827" s="125" t="s">
        <v>65</v>
      </c>
      <c r="D1827" s="120" t="s">
        <v>3015</v>
      </c>
      <c r="E1827" s="120" t="s">
        <v>790</v>
      </c>
      <c r="F1827" s="125" t="s">
        <v>3800</v>
      </c>
      <c r="G1827" s="121" t="s">
        <v>9504</v>
      </c>
      <c r="H1827" s="122" t="s">
        <v>7695</v>
      </c>
      <c r="I1827" s="120" t="s">
        <v>272</v>
      </c>
      <c r="J1827" s="120" t="s">
        <v>272</v>
      </c>
      <c r="K1827" s="123">
        <v>2384.7600000000002</v>
      </c>
      <c r="L1827" s="124" t="s">
        <v>17290</v>
      </c>
      <c r="M1827" s="120" t="s">
        <v>3031</v>
      </c>
      <c r="N1827" s="120" t="s">
        <v>4281</v>
      </c>
      <c r="O1827" s="125"/>
    </row>
    <row r="1828" spans="1:15" ht="13.05" customHeight="1">
      <c r="A1828" s="118">
        <v>10185700</v>
      </c>
      <c r="B1828" s="119">
        <v>42388</v>
      </c>
      <c r="C1828" s="125" t="s">
        <v>65</v>
      </c>
      <c r="D1828" s="120" t="s">
        <v>3015</v>
      </c>
      <c r="E1828" s="120" t="s">
        <v>17661</v>
      </c>
      <c r="F1828" s="125" t="s">
        <v>3800</v>
      </c>
      <c r="G1828" s="121" t="s">
        <v>9504</v>
      </c>
      <c r="H1828" s="122" t="s">
        <v>7695</v>
      </c>
      <c r="I1828" s="120" t="s">
        <v>272</v>
      </c>
      <c r="J1828" s="120" t="s">
        <v>4299</v>
      </c>
      <c r="K1828" s="123">
        <v>2384.7600000000002</v>
      </c>
      <c r="L1828" s="124" t="s">
        <v>17284</v>
      </c>
      <c r="M1828" s="120" t="s">
        <v>2100</v>
      </c>
      <c r="N1828" s="120" t="s">
        <v>4281</v>
      </c>
      <c r="O1828" s="125"/>
    </row>
    <row r="1829" spans="1:15" ht="13.05" customHeight="1">
      <c r="A1829" s="118">
        <v>10185701</v>
      </c>
      <c r="B1829" s="119">
        <v>42388</v>
      </c>
      <c r="C1829" s="125" t="s">
        <v>65</v>
      </c>
      <c r="D1829" s="120" t="s">
        <v>3015</v>
      </c>
      <c r="E1829" s="120" t="s">
        <v>17661</v>
      </c>
      <c r="F1829" s="125" t="s">
        <v>3800</v>
      </c>
      <c r="G1829" s="121" t="s">
        <v>9504</v>
      </c>
      <c r="H1829" s="122" t="s">
        <v>7695</v>
      </c>
      <c r="I1829" s="120" t="s">
        <v>272</v>
      </c>
      <c r="J1829" s="120" t="s">
        <v>4299</v>
      </c>
      <c r="K1829" s="123">
        <v>2384.7600000000002</v>
      </c>
      <c r="L1829" s="124" t="s">
        <v>17284</v>
      </c>
      <c r="M1829" s="120" t="s">
        <v>2103</v>
      </c>
      <c r="N1829" s="120" t="s">
        <v>4281</v>
      </c>
      <c r="O1829" s="125"/>
    </row>
    <row r="1830" spans="1:15" ht="13.05" customHeight="1">
      <c r="A1830" s="118">
        <v>10185702</v>
      </c>
      <c r="B1830" s="119">
        <v>42388</v>
      </c>
      <c r="C1830" s="125" t="s">
        <v>65</v>
      </c>
      <c r="D1830" s="120" t="s">
        <v>3015</v>
      </c>
      <c r="E1830" s="120" t="s">
        <v>17661</v>
      </c>
      <c r="F1830" s="125" t="s">
        <v>3800</v>
      </c>
      <c r="G1830" s="121" t="s">
        <v>9504</v>
      </c>
      <c r="H1830" s="122" t="s">
        <v>7695</v>
      </c>
      <c r="I1830" s="120" t="s">
        <v>272</v>
      </c>
      <c r="J1830" s="120" t="s">
        <v>4299</v>
      </c>
      <c r="K1830" s="123">
        <v>2384.7600000000002</v>
      </c>
      <c r="L1830" s="124" t="s">
        <v>17284</v>
      </c>
      <c r="M1830" s="120" t="s">
        <v>2105</v>
      </c>
      <c r="N1830" s="120" t="s">
        <v>4281</v>
      </c>
      <c r="O1830" s="125"/>
    </row>
    <row r="1831" spans="1:15" ht="13.05" customHeight="1">
      <c r="A1831" s="118">
        <v>10185703</v>
      </c>
      <c r="B1831" s="119">
        <v>42388</v>
      </c>
      <c r="C1831" s="125" t="s">
        <v>65</v>
      </c>
      <c r="D1831" s="120" t="s">
        <v>3032</v>
      </c>
      <c r="E1831" s="120" t="s">
        <v>3034</v>
      </c>
      <c r="F1831" s="125" t="s">
        <v>17664</v>
      </c>
      <c r="G1831" s="121" t="s">
        <v>9510</v>
      </c>
      <c r="H1831" s="122" t="s">
        <v>17503</v>
      </c>
      <c r="I1831" s="120">
        <v>130</v>
      </c>
      <c r="J1831" s="120" t="s">
        <v>957</v>
      </c>
      <c r="K1831" s="123">
        <v>4285</v>
      </c>
      <c r="L1831" s="124" t="s">
        <v>17272</v>
      </c>
      <c r="M1831" s="120">
        <v>1043008290</v>
      </c>
      <c r="N1831" s="120" t="s">
        <v>4281</v>
      </c>
      <c r="O1831" s="125"/>
    </row>
    <row r="1832" spans="1:15" ht="13.05" customHeight="1">
      <c r="A1832" s="118">
        <v>10185704</v>
      </c>
      <c r="B1832" s="119">
        <v>42388</v>
      </c>
      <c r="C1832" s="125" t="s">
        <v>65</v>
      </c>
      <c r="D1832" s="120" t="s">
        <v>3032</v>
      </c>
      <c r="E1832" s="120" t="s">
        <v>17661</v>
      </c>
      <c r="F1832" s="125" t="s">
        <v>17664</v>
      </c>
      <c r="G1832" s="121" t="s">
        <v>9649</v>
      </c>
      <c r="H1832" s="122" t="s">
        <v>17464</v>
      </c>
      <c r="I1832" s="120" t="s">
        <v>12239</v>
      </c>
      <c r="J1832" s="120" t="s">
        <v>5096</v>
      </c>
      <c r="K1832" s="123">
        <v>2515</v>
      </c>
      <c r="L1832" s="124" t="s">
        <v>17316</v>
      </c>
      <c r="M1832" s="120">
        <v>1103006827</v>
      </c>
      <c r="N1832" s="120" t="s">
        <v>4281</v>
      </c>
      <c r="O1832" s="125"/>
    </row>
    <row r="1833" spans="1:15" ht="13.05" customHeight="1">
      <c r="A1833" s="118">
        <v>10185705</v>
      </c>
      <c r="B1833" s="119">
        <v>42388</v>
      </c>
      <c r="C1833" s="125" t="s">
        <v>65</v>
      </c>
      <c r="D1833" s="120" t="s">
        <v>3032</v>
      </c>
      <c r="E1833" s="120" t="s">
        <v>3038</v>
      </c>
      <c r="F1833" s="125" t="s">
        <v>17664</v>
      </c>
      <c r="G1833" s="121" t="s">
        <v>9504</v>
      </c>
      <c r="H1833" s="122" t="s">
        <v>7695</v>
      </c>
      <c r="I1833" s="120">
        <v>401.6</v>
      </c>
      <c r="J1833" s="120" t="s">
        <v>109</v>
      </c>
      <c r="K1833" s="123">
        <v>1735</v>
      </c>
      <c r="L1833" s="124" t="s">
        <v>17282</v>
      </c>
      <c r="M1833" s="120">
        <v>1108001290</v>
      </c>
      <c r="N1833" s="120" t="s">
        <v>4281</v>
      </c>
      <c r="O1833" s="125"/>
    </row>
    <row r="1834" spans="1:15" ht="13.05" customHeight="1">
      <c r="A1834" s="118">
        <v>10185707</v>
      </c>
      <c r="B1834" s="119">
        <v>42388</v>
      </c>
      <c r="C1834" s="125" t="s">
        <v>65</v>
      </c>
      <c r="D1834" s="120" t="s">
        <v>2996</v>
      </c>
      <c r="E1834" s="120" t="s">
        <v>2998</v>
      </c>
      <c r="F1834" s="125" t="s">
        <v>3800</v>
      </c>
      <c r="G1834" s="121" t="s">
        <v>9504</v>
      </c>
      <c r="H1834" s="122" t="s">
        <v>7695</v>
      </c>
      <c r="I1834" s="120" t="s">
        <v>272</v>
      </c>
      <c r="J1834" s="120" t="s">
        <v>272</v>
      </c>
      <c r="K1834" s="123">
        <v>2472.27</v>
      </c>
      <c r="L1834" s="124" t="s">
        <v>17278</v>
      </c>
      <c r="M1834" s="120">
        <v>58662</v>
      </c>
      <c r="N1834" s="120" t="s">
        <v>6750</v>
      </c>
      <c r="O1834" s="125"/>
    </row>
    <row r="1835" spans="1:15" ht="13.05" customHeight="1">
      <c r="A1835" s="118">
        <v>10185926</v>
      </c>
      <c r="B1835" s="119">
        <v>42388</v>
      </c>
      <c r="C1835" s="125" t="s">
        <v>65</v>
      </c>
      <c r="D1835" s="120" t="s">
        <v>3049</v>
      </c>
      <c r="E1835" s="120">
        <v>2960</v>
      </c>
      <c r="F1835" s="125" t="s">
        <v>17664</v>
      </c>
      <c r="G1835" s="121" t="s">
        <v>10608</v>
      </c>
      <c r="H1835" s="122" t="s">
        <v>16150</v>
      </c>
      <c r="I1835" s="120" t="s">
        <v>110</v>
      </c>
      <c r="J1835" s="120" t="s">
        <v>3741</v>
      </c>
      <c r="K1835" s="123">
        <v>3906.28</v>
      </c>
      <c r="L1835" s="124" t="s">
        <v>17281</v>
      </c>
      <c r="M1835" s="120" t="s">
        <v>6053</v>
      </c>
      <c r="N1835" s="120" t="s">
        <v>4281</v>
      </c>
      <c r="O1835" s="125"/>
    </row>
    <row r="1836" spans="1:15" ht="13.05" customHeight="1">
      <c r="A1836" s="118">
        <v>10185927</v>
      </c>
      <c r="B1836" s="119">
        <v>42388</v>
      </c>
      <c r="C1836" s="125" t="s">
        <v>65</v>
      </c>
      <c r="D1836" s="120" t="s">
        <v>3049</v>
      </c>
      <c r="E1836" s="120" t="s">
        <v>3051</v>
      </c>
      <c r="F1836" s="125" t="s">
        <v>17664</v>
      </c>
      <c r="G1836" s="121" t="s">
        <v>16848</v>
      </c>
      <c r="H1836" s="122" t="s">
        <v>17588</v>
      </c>
      <c r="I1836" s="120" t="s">
        <v>110</v>
      </c>
      <c r="J1836" s="120" t="s">
        <v>6055</v>
      </c>
      <c r="K1836" s="123">
        <v>3906.28</v>
      </c>
      <c r="L1836" s="124" t="s">
        <v>12825</v>
      </c>
      <c r="M1836" s="120" t="s">
        <v>3052</v>
      </c>
      <c r="N1836" s="120" t="s">
        <v>4281</v>
      </c>
      <c r="O1836" s="125"/>
    </row>
    <row r="1837" spans="1:15" ht="13.05" customHeight="1">
      <c r="A1837" s="118">
        <v>10185928</v>
      </c>
      <c r="B1837" s="119">
        <v>42388</v>
      </c>
      <c r="C1837" s="125" t="s">
        <v>65</v>
      </c>
      <c r="D1837" s="120" t="s">
        <v>3049</v>
      </c>
      <c r="E1837" s="120" t="s">
        <v>3051</v>
      </c>
      <c r="F1837" s="125" t="s">
        <v>17664</v>
      </c>
      <c r="G1837" s="121" t="s">
        <v>16848</v>
      </c>
      <c r="H1837" s="122" t="s">
        <v>17588</v>
      </c>
      <c r="I1837" s="120" t="s">
        <v>110</v>
      </c>
      <c r="J1837" s="120" t="s">
        <v>6056</v>
      </c>
      <c r="K1837" s="123">
        <v>3906.28</v>
      </c>
      <c r="L1837" s="124" t="s">
        <v>12825</v>
      </c>
      <c r="M1837" s="120" t="s">
        <v>3053</v>
      </c>
      <c r="N1837" s="120" t="s">
        <v>4281</v>
      </c>
      <c r="O1837" s="125"/>
    </row>
    <row r="1838" spans="1:15" ht="13.05" customHeight="1">
      <c r="A1838" s="118">
        <v>10185929</v>
      </c>
      <c r="B1838" s="119">
        <v>42388</v>
      </c>
      <c r="C1838" s="125" t="s">
        <v>65</v>
      </c>
      <c r="D1838" s="120" t="s">
        <v>3049</v>
      </c>
      <c r="E1838" s="120" t="s">
        <v>3054</v>
      </c>
      <c r="F1838" s="125" t="s">
        <v>17664</v>
      </c>
      <c r="G1838" s="121" t="s">
        <v>10608</v>
      </c>
      <c r="H1838" s="122" t="s">
        <v>16150</v>
      </c>
      <c r="I1838" s="120" t="s">
        <v>110</v>
      </c>
      <c r="J1838" s="120" t="s">
        <v>110</v>
      </c>
      <c r="K1838" s="123">
        <v>3906.28</v>
      </c>
      <c r="L1838" s="124" t="s">
        <v>12825</v>
      </c>
      <c r="M1838" s="120" t="s">
        <v>3055</v>
      </c>
      <c r="N1838" s="120" t="s">
        <v>4281</v>
      </c>
      <c r="O1838" s="125"/>
    </row>
    <row r="1839" spans="1:15" ht="13.05" customHeight="1">
      <c r="A1839" s="118">
        <v>10185930</v>
      </c>
      <c r="B1839" s="119">
        <v>42388</v>
      </c>
      <c r="C1839" s="125" t="s">
        <v>65</v>
      </c>
      <c r="D1839" s="120" t="s">
        <v>3049</v>
      </c>
      <c r="E1839" s="120">
        <v>2960</v>
      </c>
      <c r="F1839" s="125" t="s">
        <v>17664</v>
      </c>
      <c r="G1839" s="121" t="s">
        <v>10608</v>
      </c>
      <c r="H1839" s="122" t="s">
        <v>16150</v>
      </c>
      <c r="I1839" s="120" t="s">
        <v>110</v>
      </c>
      <c r="J1839" s="120" t="s">
        <v>3741</v>
      </c>
      <c r="K1839" s="123">
        <v>3906.28</v>
      </c>
      <c r="L1839" s="124" t="s">
        <v>12825</v>
      </c>
      <c r="M1839" s="120" t="s">
        <v>6057</v>
      </c>
      <c r="N1839" s="120" t="s">
        <v>4281</v>
      </c>
      <c r="O1839" s="125"/>
    </row>
    <row r="1840" spans="1:15" ht="13.05" customHeight="1">
      <c r="A1840" s="118">
        <v>10185931</v>
      </c>
      <c r="B1840" s="119">
        <v>42388</v>
      </c>
      <c r="C1840" s="125" t="s">
        <v>65</v>
      </c>
      <c r="D1840" s="120" t="s">
        <v>3049</v>
      </c>
      <c r="E1840" s="120" t="s">
        <v>3054</v>
      </c>
      <c r="F1840" s="125" t="s">
        <v>17664</v>
      </c>
      <c r="G1840" s="121" t="s">
        <v>10608</v>
      </c>
      <c r="H1840" s="122" t="s">
        <v>16150</v>
      </c>
      <c r="I1840" s="120" t="s">
        <v>110</v>
      </c>
      <c r="J1840" s="120" t="s">
        <v>6058</v>
      </c>
      <c r="K1840" s="123">
        <v>3906.28</v>
      </c>
      <c r="L1840" s="124" t="s">
        <v>12825</v>
      </c>
      <c r="M1840" s="120" t="s">
        <v>3056</v>
      </c>
      <c r="N1840" s="120" t="s">
        <v>4281</v>
      </c>
      <c r="O1840" s="125"/>
    </row>
    <row r="1841" spans="1:15" ht="13.05" customHeight="1">
      <c r="A1841" s="118">
        <v>10185932</v>
      </c>
      <c r="B1841" s="119">
        <v>42388</v>
      </c>
      <c r="C1841" s="125" t="s">
        <v>65</v>
      </c>
      <c r="D1841" s="120" t="s">
        <v>3049</v>
      </c>
      <c r="E1841" s="120" t="s">
        <v>17661</v>
      </c>
      <c r="F1841" s="125" t="s">
        <v>17664</v>
      </c>
      <c r="G1841" s="121" t="s">
        <v>9935</v>
      </c>
      <c r="H1841" s="122" t="s">
        <v>17373</v>
      </c>
      <c r="I1841" s="120" t="s">
        <v>110</v>
      </c>
      <c r="J1841" s="120" t="s">
        <v>6056</v>
      </c>
      <c r="K1841" s="123">
        <v>3906.28</v>
      </c>
      <c r="L1841" s="124" t="s">
        <v>12825</v>
      </c>
      <c r="M1841" s="120" t="s">
        <v>3057</v>
      </c>
      <c r="N1841" s="120" t="s">
        <v>4281</v>
      </c>
      <c r="O1841" s="125"/>
    </row>
    <row r="1842" spans="1:15" ht="13.05" customHeight="1">
      <c r="A1842" s="118">
        <v>10185933</v>
      </c>
      <c r="B1842" s="119">
        <v>42388</v>
      </c>
      <c r="C1842" s="125" t="s">
        <v>65</v>
      </c>
      <c r="D1842" s="120" t="s">
        <v>3049</v>
      </c>
      <c r="E1842" s="120" t="s">
        <v>3051</v>
      </c>
      <c r="F1842" s="125" t="s">
        <v>17664</v>
      </c>
      <c r="G1842" s="121" t="s">
        <v>16848</v>
      </c>
      <c r="H1842" s="122" t="s">
        <v>17588</v>
      </c>
      <c r="I1842" s="120" t="s">
        <v>110</v>
      </c>
      <c r="J1842" s="120" t="s">
        <v>6055</v>
      </c>
      <c r="K1842" s="123">
        <v>3906.28</v>
      </c>
      <c r="L1842" s="124" t="s">
        <v>12825</v>
      </c>
      <c r="M1842" s="120" t="s">
        <v>3058</v>
      </c>
      <c r="N1842" s="120" t="s">
        <v>4281</v>
      </c>
      <c r="O1842" s="125"/>
    </row>
    <row r="1843" spans="1:15" ht="13.05" customHeight="1">
      <c r="A1843" s="118">
        <v>10185934</v>
      </c>
      <c r="B1843" s="119">
        <v>42388</v>
      </c>
      <c r="C1843" s="125" t="s">
        <v>65</v>
      </c>
      <c r="D1843" s="120" t="s">
        <v>3049</v>
      </c>
      <c r="E1843" s="120" t="s">
        <v>3051</v>
      </c>
      <c r="F1843" s="125" t="s">
        <v>17664</v>
      </c>
      <c r="G1843" s="121" t="s">
        <v>16848</v>
      </c>
      <c r="H1843" s="122" t="s">
        <v>17588</v>
      </c>
      <c r="I1843" s="120" t="s">
        <v>110</v>
      </c>
      <c r="J1843" s="120" t="s">
        <v>4646</v>
      </c>
      <c r="K1843" s="123">
        <v>3906.28</v>
      </c>
      <c r="L1843" s="124" t="s">
        <v>12825</v>
      </c>
      <c r="M1843" s="120" t="s">
        <v>3059</v>
      </c>
      <c r="N1843" s="120" t="s">
        <v>4281</v>
      </c>
      <c r="O1843" s="125"/>
    </row>
    <row r="1844" spans="1:15" ht="13.05" customHeight="1">
      <c r="A1844" s="118">
        <v>10185935</v>
      </c>
      <c r="B1844" s="119">
        <v>42388</v>
      </c>
      <c r="C1844" s="125" t="s">
        <v>65</v>
      </c>
      <c r="D1844" s="120" t="s">
        <v>3049</v>
      </c>
      <c r="E1844" s="120" t="s">
        <v>3051</v>
      </c>
      <c r="F1844" s="125" t="s">
        <v>17664</v>
      </c>
      <c r="G1844" s="121" t="s">
        <v>16848</v>
      </c>
      <c r="H1844" s="122" t="s">
        <v>17588</v>
      </c>
      <c r="I1844" s="120" t="s">
        <v>110</v>
      </c>
      <c r="J1844" s="120" t="s">
        <v>4646</v>
      </c>
      <c r="K1844" s="123">
        <v>3906.28</v>
      </c>
      <c r="L1844" s="124" t="s">
        <v>12825</v>
      </c>
      <c r="M1844" s="120" t="s">
        <v>3060</v>
      </c>
      <c r="N1844" s="120" t="s">
        <v>4281</v>
      </c>
      <c r="O1844" s="125"/>
    </row>
    <row r="1845" spans="1:15" ht="13.05" customHeight="1">
      <c r="A1845" s="118">
        <v>10185936</v>
      </c>
      <c r="B1845" s="119">
        <v>42388</v>
      </c>
      <c r="C1845" s="125" t="s">
        <v>65</v>
      </c>
      <c r="D1845" s="120" t="s">
        <v>3061</v>
      </c>
      <c r="E1845" s="120" t="s">
        <v>1440</v>
      </c>
      <c r="F1845" s="125" t="s">
        <v>17664</v>
      </c>
      <c r="G1845" s="121" t="s">
        <v>16773</v>
      </c>
      <c r="H1845" s="122" t="s">
        <v>16774</v>
      </c>
      <c r="I1845" s="120" t="s">
        <v>110</v>
      </c>
      <c r="J1845" s="120" t="s">
        <v>110</v>
      </c>
      <c r="K1845" s="123">
        <v>5669.36</v>
      </c>
      <c r="L1845" s="124" t="s">
        <v>12825</v>
      </c>
      <c r="M1845" s="120" t="s">
        <v>3062</v>
      </c>
      <c r="N1845" s="120" t="s">
        <v>4281</v>
      </c>
      <c r="O1845" s="125"/>
    </row>
    <row r="1846" spans="1:15" ht="13.05" customHeight="1">
      <c r="A1846" s="118">
        <v>10185937</v>
      </c>
      <c r="B1846" s="119">
        <v>42388</v>
      </c>
      <c r="C1846" s="125" t="s">
        <v>65</v>
      </c>
      <c r="D1846" s="120" t="s">
        <v>3061</v>
      </c>
      <c r="E1846" s="120" t="s">
        <v>1440</v>
      </c>
      <c r="F1846" s="125" t="s">
        <v>17664</v>
      </c>
      <c r="G1846" s="121" t="s">
        <v>10221</v>
      </c>
      <c r="H1846" s="122" t="s">
        <v>17451</v>
      </c>
      <c r="I1846" s="120" t="s">
        <v>110</v>
      </c>
      <c r="J1846" s="120" t="s">
        <v>110</v>
      </c>
      <c r="K1846" s="123">
        <v>5669.36</v>
      </c>
      <c r="L1846" s="124" t="s">
        <v>12825</v>
      </c>
      <c r="M1846" s="120" t="s">
        <v>3063</v>
      </c>
      <c r="N1846" s="120" t="s">
        <v>4281</v>
      </c>
      <c r="O1846" s="125"/>
    </row>
    <row r="1847" spans="1:15" ht="13.05" customHeight="1">
      <c r="A1847" s="118">
        <v>10185938</v>
      </c>
      <c r="B1847" s="119">
        <v>42388</v>
      </c>
      <c r="C1847" s="125" t="s">
        <v>65</v>
      </c>
      <c r="D1847" s="120" t="s">
        <v>3061</v>
      </c>
      <c r="E1847" s="120" t="s">
        <v>1440</v>
      </c>
      <c r="F1847" s="125" t="s">
        <v>17664</v>
      </c>
      <c r="G1847" s="121" t="s">
        <v>16773</v>
      </c>
      <c r="H1847" s="122" t="s">
        <v>16774</v>
      </c>
      <c r="I1847" s="120" t="s">
        <v>110</v>
      </c>
      <c r="J1847" s="120" t="s">
        <v>110</v>
      </c>
      <c r="K1847" s="123">
        <v>5669.36</v>
      </c>
      <c r="L1847" s="124" t="s">
        <v>12825</v>
      </c>
      <c r="M1847" s="120" t="s">
        <v>3064</v>
      </c>
      <c r="N1847" s="120" t="s">
        <v>4281</v>
      </c>
      <c r="O1847" s="125"/>
    </row>
    <row r="1848" spans="1:15" ht="13.05" customHeight="1">
      <c r="A1848" s="118">
        <v>10185939</v>
      </c>
      <c r="B1848" s="119">
        <v>42388</v>
      </c>
      <c r="C1848" s="125" t="s">
        <v>65</v>
      </c>
      <c r="D1848" s="120" t="s">
        <v>3061</v>
      </c>
      <c r="E1848" s="120" t="s">
        <v>1459</v>
      </c>
      <c r="F1848" s="125" t="s">
        <v>17664</v>
      </c>
      <c r="G1848" s="121" t="s">
        <v>9655</v>
      </c>
      <c r="H1848" s="122" t="s">
        <v>17367</v>
      </c>
      <c r="I1848" s="120" t="s">
        <v>110</v>
      </c>
      <c r="J1848" s="120" t="s">
        <v>390</v>
      </c>
      <c r="K1848" s="123">
        <v>5669.36</v>
      </c>
      <c r="L1848" s="124" t="s">
        <v>12825</v>
      </c>
      <c r="M1848" s="120" t="s">
        <v>3065</v>
      </c>
      <c r="N1848" s="120" t="s">
        <v>4281</v>
      </c>
      <c r="O1848" s="125"/>
    </row>
    <row r="1849" spans="1:15" ht="13.05" customHeight="1">
      <c r="A1849" s="118">
        <v>10185940</v>
      </c>
      <c r="B1849" s="119">
        <v>42388</v>
      </c>
      <c r="C1849" s="125" t="s">
        <v>65</v>
      </c>
      <c r="D1849" s="120" t="s">
        <v>3061</v>
      </c>
      <c r="E1849" s="120" t="s">
        <v>1440</v>
      </c>
      <c r="F1849" s="125" t="s">
        <v>17664</v>
      </c>
      <c r="G1849" s="121" t="s">
        <v>9510</v>
      </c>
      <c r="H1849" s="122" t="s">
        <v>17503</v>
      </c>
      <c r="I1849" s="120" t="s">
        <v>110</v>
      </c>
      <c r="J1849" s="120" t="s">
        <v>6060</v>
      </c>
      <c r="K1849" s="123">
        <v>5669.36</v>
      </c>
      <c r="L1849" s="124" t="s">
        <v>12825</v>
      </c>
      <c r="M1849" s="120" t="s">
        <v>3066</v>
      </c>
      <c r="N1849" s="120" t="s">
        <v>4281</v>
      </c>
      <c r="O1849" s="125"/>
    </row>
    <row r="1850" spans="1:15" ht="13.05" customHeight="1">
      <c r="A1850" s="118">
        <v>10185941</v>
      </c>
      <c r="B1850" s="119">
        <v>42388</v>
      </c>
      <c r="C1850" s="125" t="s">
        <v>65</v>
      </c>
      <c r="D1850" s="120" t="s">
        <v>3061</v>
      </c>
      <c r="E1850" s="120" t="s">
        <v>1440</v>
      </c>
      <c r="F1850" s="125" t="s">
        <v>17664</v>
      </c>
      <c r="G1850" s="121" t="s">
        <v>16773</v>
      </c>
      <c r="H1850" s="122" t="s">
        <v>16774</v>
      </c>
      <c r="I1850" s="120" t="s">
        <v>110</v>
      </c>
      <c r="J1850" s="120" t="s">
        <v>110</v>
      </c>
      <c r="K1850" s="123">
        <v>5669.36</v>
      </c>
      <c r="L1850" s="124" t="s">
        <v>12825</v>
      </c>
      <c r="M1850" s="120" t="s">
        <v>3067</v>
      </c>
      <c r="N1850" s="120" t="s">
        <v>4281</v>
      </c>
      <c r="O1850" s="125"/>
    </row>
    <row r="1851" spans="1:15" ht="13.05" customHeight="1">
      <c r="A1851" s="118">
        <v>10185942</v>
      </c>
      <c r="B1851" s="119">
        <v>42388</v>
      </c>
      <c r="C1851" s="125" t="s">
        <v>65</v>
      </c>
      <c r="D1851" s="120" t="s">
        <v>3061</v>
      </c>
      <c r="E1851" s="120" t="s">
        <v>1440</v>
      </c>
      <c r="F1851" s="125" t="s">
        <v>17664</v>
      </c>
      <c r="G1851" s="121" t="s">
        <v>9504</v>
      </c>
      <c r="H1851" s="122" t="s">
        <v>7695</v>
      </c>
      <c r="I1851" s="120">
        <v>401.25</v>
      </c>
      <c r="J1851" s="120" t="s">
        <v>4580</v>
      </c>
      <c r="K1851" s="123">
        <v>5669.36</v>
      </c>
      <c r="L1851" s="124" t="s">
        <v>12825</v>
      </c>
      <c r="M1851" s="120" t="s">
        <v>3068</v>
      </c>
      <c r="N1851" s="120" t="s">
        <v>4281</v>
      </c>
      <c r="O1851" s="125"/>
    </row>
    <row r="1852" spans="1:15" ht="13.05" customHeight="1">
      <c r="A1852" s="118">
        <v>10185951</v>
      </c>
      <c r="B1852" s="119">
        <v>42388</v>
      </c>
      <c r="C1852" s="125" t="s">
        <v>65</v>
      </c>
      <c r="D1852" s="120" t="s">
        <v>3069</v>
      </c>
      <c r="E1852" s="120" t="s">
        <v>17661</v>
      </c>
      <c r="F1852" s="125" t="s">
        <v>17664</v>
      </c>
      <c r="G1852" s="121" t="s">
        <v>9510</v>
      </c>
      <c r="H1852" s="122" t="s">
        <v>17503</v>
      </c>
      <c r="I1852" s="120" t="s">
        <v>390</v>
      </c>
      <c r="J1852" s="120" t="s">
        <v>4694</v>
      </c>
      <c r="K1852" s="123">
        <v>13660.16</v>
      </c>
      <c r="L1852" s="124" t="s">
        <v>17277</v>
      </c>
      <c r="M1852" s="120" t="s">
        <v>3070</v>
      </c>
      <c r="N1852" s="120" t="s">
        <v>4281</v>
      </c>
      <c r="O1852" s="125"/>
    </row>
    <row r="1853" spans="1:15" ht="13.05" customHeight="1">
      <c r="A1853" s="118">
        <v>10185952</v>
      </c>
      <c r="B1853" s="119">
        <v>42388</v>
      </c>
      <c r="C1853" s="125" t="s">
        <v>65</v>
      </c>
      <c r="D1853" s="120" t="s">
        <v>3072</v>
      </c>
      <c r="E1853" s="120" t="s">
        <v>3073</v>
      </c>
      <c r="F1853" s="125" t="s">
        <v>17664</v>
      </c>
      <c r="G1853" s="121" t="s">
        <v>9510</v>
      </c>
      <c r="H1853" s="122" t="s">
        <v>17503</v>
      </c>
      <c r="I1853" s="120" t="s">
        <v>390</v>
      </c>
      <c r="J1853" s="120" t="s">
        <v>4694</v>
      </c>
      <c r="K1853" s="123">
        <v>1610.32</v>
      </c>
      <c r="L1853" s="124" t="s">
        <v>17277</v>
      </c>
      <c r="M1853" s="120" t="s">
        <v>3074</v>
      </c>
      <c r="N1853" s="120" t="s">
        <v>4281</v>
      </c>
      <c r="O1853" s="125"/>
    </row>
    <row r="1854" spans="1:15" ht="13.05" customHeight="1">
      <c r="A1854" s="118">
        <v>10185953</v>
      </c>
      <c r="B1854" s="119">
        <v>42388</v>
      </c>
      <c r="C1854" s="125" t="s">
        <v>65</v>
      </c>
      <c r="D1854" s="120" t="s">
        <v>3075</v>
      </c>
      <c r="E1854" s="120" t="s">
        <v>3073</v>
      </c>
      <c r="F1854" s="125" t="s">
        <v>17664</v>
      </c>
      <c r="G1854" s="121" t="s">
        <v>9510</v>
      </c>
      <c r="H1854" s="122" t="s">
        <v>17503</v>
      </c>
      <c r="I1854" s="120" t="s">
        <v>390</v>
      </c>
      <c r="J1854" s="120" t="s">
        <v>4694</v>
      </c>
      <c r="K1854" s="123">
        <v>1610.32</v>
      </c>
      <c r="L1854" s="124" t="s">
        <v>17277</v>
      </c>
      <c r="M1854" s="120" t="s">
        <v>3076</v>
      </c>
      <c r="N1854" s="120" t="s">
        <v>4281</v>
      </c>
      <c r="O1854" s="125"/>
    </row>
    <row r="1855" spans="1:15" ht="13.05" customHeight="1">
      <c r="A1855" s="118">
        <v>10185954</v>
      </c>
      <c r="B1855" s="119">
        <v>42388</v>
      </c>
      <c r="C1855" s="125" t="s">
        <v>65</v>
      </c>
      <c r="D1855" s="120" t="s">
        <v>3077</v>
      </c>
      <c r="E1855" s="120" t="s">
        <v>3078</v>
      </c>
      <c r="F1855" s="125" t="s">
        <v>3800</v>
      </c>
      <c r="G1855" s="121" t="s">
        <v>9504</v>
      </c>
      <c r="H1855" s="122" t="s">
        <v>7695</v>
      </c>
      <c r="I1855" s="120" t="s">
        <v>272</v>
      </c>
      <c r="J1855" s="120" t="s">
        <v>4313</v>
      </c>
      <c r="K1855" s="123">
        <v>2787.51</v>
      </c>
      <c r="L1855" s="124" t="s">
        <v>17278</v>
      </c>
      <c r="M1855" s="120" t="s">
        <v>3079</v>
      </c>
      <c r="N1855" s="120" t="s">
        <v>6750</v>
      </c>
      <c r="O1855" s="125"/>
    </row>
    <row r="1856" spans="1:15" ht="13.05" customHeight="1">
      <c r="A1856" s="118">
        <v>10185955</v>
      </c>
      <c r="B1856" s="119">
        <v>42388</v>
      </c>
      <c r="C1856" s="125" t="s">
        <v>65</v>
      </c>
      <c r="D1856" s="120" t="s">
        <v>3077</v>
      </c>
      <c r="E1856" s="120" t="s">
        <v>3078</v>
      </c>
      <c r="F1856" s="125" t="s">
        <v>3800</v>
      </c>
      <c r="G1856" s="121" t="s">
        <v>9504</v>
      </c>
      <c r="H1856" s="122" t="s">
        <v>7695</v>
      </c>
      <c r="I1856" s="120" t="s">
        <v>272</v>
      </c>
      <c r="J1856" s="120" t="s">
        <v>1369</v>
      </c>
      <c r="K1856" s="123">
        <v>2787.51</v>
      </c>
      <c r="L1856" s="124" t="s">
        <v>17311</v>
      </c>
      <c r="M1856" s="120" t="s">
        <v>3081</v>
      </c>
      <c r="N1856" s="120" t="s">
        <v>6750</v>
      </c>
      <c r="O1856" s="125"/>
    </row>
    <row r="1857" spans="1:15" ht="13.05" customHeight="1">
      <c r="A1857" s="118">
        <v>10185956</v>
      </c>
      <c r="B1857" s="119">
        <v>42388</v>
      </c>
      <c r="C1857" s="125" t="s">
        <v>65</v>
      </c>
      <c r="D1857" s="120" t="s">
        <v>3082</v>
      </c>
      <c r="E1857" s="120" t="s">
        <v>17661</v>
      </c>
      <c r="F1857" s="125" t="s">
        <v>3800</v>
      </c>
      <c r="G1857" s="121" t="s">
        <v>9504</v>
      </c>
      <c r="H1857" s="122" t="s">
        <v>7695</v>
      </c>
      <c r="I1857" s="120" t="s">
        <v>272</v>
      </c>
      <c r="J1857" s="120" t="s">
        <v>4299</v>
      </c>
      <c r="K1857" s="123">
        <v>2502.09</v>
      </c>
      <c r="L1857" s="124" t="s">
        <v>17281</v>
      </c>
      <c r="M1857" s="120" t="s">
        <v>3083</v>
      </c>
      <c r="N1857" s="120" t="s">
        <v>4281</v>
      </c>
      <c r="O1857" s="125"/>
    </row>
    <row r="1858" spans="1:15" ht="13.05" customHeight="1">
      <c r="A1858" s="118">
        <v>10185957</v>
      </c>
      <c r="B1858" s="119">
        <v>42388</v>
      </c>
      <c r="C1858" s="125" t="s">
        <v>65</v>
      </c>
      <c r="D1858" s="120" t="s">
        <v>3082</v>
      </c>
      <c r="E1858" s="120" t="s">
        <v>3084</v>
      </c>
      <c r="F1858" s="125" t="s">
        <v>3800</v>
      </c>
      <c r="G1858" s="121" t="s">
        <v>9504</v>
      </c>
      <c r="H1858" s="122" t="s">
        <v>7695</v>
      </c>
      <c r="I1858" s="120" t="s">
        <v>272</v>
      </c>
      <c r="J1858" s="120" t="s">
        <v>272</v>
      </c>
      <c r="K1858" s="123">
        <v>2502.09</v>
      </c>
      <c r="L1858" s="124" t="s">
        <v>17281</v>
      </c>
      <c r="M1858" s="120" t="s">
        <v>3085</v>
      </c>
      <c r="N1858" s="120" t="s">
        <v>4281</v>
      </c>
      <c r="O1858" s="125"/>
    </row>
    <row r="1859" spans="1:15" ht="13.05" customHeight="1">
      <c r="A1859" s="118">
        <v>10185958</v>
      </c>
      <c r="B1859" s="119">
        <v>42388</v>
      </c>
      <c r="C1859" s="125" t="s">
        <v>65</v>
      </c>
      <c r="D1859" s="120" t="s">
        <v>3077</v>
      </c>
      <c r="E1859" s="120" t="s">
        <v>3078</v>
      </c>
      <c r="F1859" s="125" t="s">
        <v>3800</v>
      </c>
      <c r="G1859" s="121" t="s">
        <v>9504</v>
      </c>
      <c r="H1859" s="122" t="s">
        <v>7695</v>
      </c>
      <c r="I1859" s="120" t="s">
        <v>272</v>
      </c>
      <c r="J1859" s="120" t="s">
        <v>1369</v>
      </c>
      <c r="K1859" s="123">
        <v>2787.51</v>
      </c>
      <c r="L1859" s="124" t="s">
        <v>17278</v>
      </c>
      <c r="M1859" s="120" t="s">
        <v>3086</v>
      </c>
      <c r="N1859" s="120" t="s">
        <v>6750</v>
      </c>
      <c r="O1859" s="125"/>
    </row>
    <row r="1860" spans="1:15" ht="13.05" customHeight="1">
      <c r="A1860" s="118">
        <v>10185959</v>
      </c>
      <c r="B1860" s="119">
        <v>42388</v>
      </c>
      <c r="C1860" s="125" t="s">
        <v>65</v>
      </c>
      <c r="D1860" s="120" t="s">
        <v>3087</v>
      </c>
      <c r="E1860" s="120" t="s">
        <v>17661</v>
      </c>
      <c r="F1860" s="125" t="s">
        <v>3800</v>
      </c>
      <c r="G1860" s="121" t="s">
        <v>9504</v>
      </c>
      <c r="H1860" s="122" t="s">
        <v>7695</v>
      </c>
      <c r="I1860" s="120" t="s">
        <v>272</v>
      </c>
      <c r="J1860" s="120" t="s">
        <v>4299</v>
      </c>
      <c r="K1860" s="123">
        <v>12396.9</v>
      </c>
      <c r="L1860" s="124" t="s">
        <v>17272</v>
      </c>
      <c r="M1860" s="120" t="s">
        <v>3088</v>
      </c>
      <c r="N1860" s="120" t="s">
        <v>4281</v>
      </c>
      <c r="O1860" s="125"/>
    </row>
    <row r="1861" spans="1:15" ht="13.05" customHeight="1">
      <c r="A1861" s="118">
        <v>10185960</v>
      </c>
      <c r="B1861" s="119">
        <v>42388</v>
      </c>
      <c r="C1861" s="125" t="s">
        <v>65</v>
      </c>
      <c r="D1861" s="120" t="s">
        <v>3082</v>
      </c>
      <c r="E1861" s="120" t="s">
        <v>17661</v>
      </c>
      <c r="F1861" s="125" t="s">
        <v>3800</v>
      </c>
      <c r="G1861" s="121" t="s">
        <v>9504</v>
      </c>
      <c r="H1861" s="122" t="s">
        <v>7695</v>
      </c>
      <c r="I1861" s="120" t="s">
        <v>272</v>
      </c>
      <c r="J1861" s="120" t="s">
        <v>4299</v>
      </c>
      <c r="K1861" s="123">
        <v>2502.09</v>
      </c>
      <c r="L1861" s="124" t="s">
        <v>17281</v>
      </c>
      <c r="M1861" s="120" t="s">
        <v>3089</v>
      </c>
      <c r="N1861" s="120" t="s">
        <v>4281</v>
      </c>
      <c r="O1861" s="125"/>
    </row>
    <row r="1862" spans="1:15" ht="13.05" customHeight="1">
      <c r="A1862" s="118">
        <v>10185961</v>
      </c>
      <c r="B1862" s="119">
        <v>42388</v>
      </c>
      <c r="C1862" s="125" t="s">
        <v>65</v>
      </c>
      <c r="D1862" s="120" t="s">
        <v>3090</v>
      </c>
      <c r="E1862" s="120" t="s">
        <v>17661</v>
      </c>
      <c r="F1862" s="125" t="s">
        <v>3800</v>
      </c>
      <c r="G1862" s="121" t="s">
        <v>9504</v>
      </c>
      <c r="H1862" s="122" t="s">
        <v>7695</v>
      </c>
      <c r="I1862" s="120" t="s">
        <v>272</v>
      </c>
      <c r="J1862" s="120" t="s">
        <v>4299</v>
      </c>
      <c r="K1862" s="123">
        <v>2954.49</v>
      </c>
      <c r="L1862" s="124" t="s">
        <v>17281</v>
      </c>
      <c r="M1862" s="120" t="s">
        <v>3091</v>
      </c>
      <c r="N1862" s="120" t="s">
        <v>4281</v>
      </c>
      <c r="O1862" s="125"/>
    </row>
    <row r="1863" spans="1:15" ht="13.05" customHeight="1">
      <c r="A1863" s="118">
        <v>10185962</v>
      </c>
      <c r="B1863" s="119">
        <v>42388</v>
      </c>
      <c r="C1863" s="125" t="s">
        <v>65</v>
      </c>
      <c r="D1863" s="120" t="s">
        <v>3092</v>
      </c>
      <c r="E1863" s="120" t="s">
        <v>17661</v>
      </c>
      <c r="F1863" s="125" t="s">
        <v>3800</v>
      </c>
      <c r="G1863" s="121" t="s">
        <v>9504</v>
      </c>
      <c r="H1863" s="122" t="s">
        <v>7695</v>
      </c>
      <c r="I1863" s="120" t="s">
        <v>272</v>
      </c>
      <c r="J1863" s="120" t="s">
        <v>4299</v>
      </c>
      <c r="K1863" s="123">
        <v>1075.3399999999999</v>
      </c>
      <c r="L1863" s="124" t="s">
        <v>17281</v>
      </c>
      <c r="M1863" s="120" t="s">
        <v>3093</v>
      </c>
      <c r="N1863" s="120" t="s">
        <v>4281</v>
      </c>
      <c r="O1863" s="125"/>
    </row>
    <row r="1864" spans="1:15" ht="13.05" customHeight="1">
      <c r="A1864" s="118">
        <v>10185963</v>
      </c>
      <c r="B1864" s="119">
        <v>42388</v>
      </c>
      <c r="C1864" s="125" t="s">
        <v>65</v>
      </c>
      <c r="D1864" s="120" t="s">
        <v>3092</v>
      </c>
      <c r="E1864" s="120" t="s">
        <v>17661</v>
      </c>
      <c r="F1864" s="125" t="s">
        <v>3800</v>
      </c>
      <c r="G1864" s="121" t="s">
        <v>17017</v>
      </c>
      <c r="H1864" s="122" t="s">
        <v>17018</v>
      </c>
      <c r="I1864" s="120" t="s">
        <v>3402</v>
      </c>
      <c r="J1864" s="120" t="s">
        <v>110</v>
      </c>
      <c r="K1864" s="123">
        <v>1075.3399999999999</v>
      </c>
      <c r="L1864" s="124" t="s">
        <v>17272</v>
      </c>
      <c r="M1864" s="120" t="s">
        <v>3094</v>
      </c>
      <c r="N1864" s="120" t="s">
        <v>4281</v>
      </c>
      <c r="O1864" s="125"/>
    </row>
    <row r="1865" spans="1:15" ht="13.05" customHeight="1">
      <c r="A1865" s="118">
        <v>10185964</v>
      </c>
      <c r="B1865" s="119">
        <v>42388</v>
      </c>
      <c r="C1865" s="125" t="s">
        <v>65</v>
      </c>
      <c r="D1865" s="120" t="s">
        <v>3092</v>
      </c>
      <c r="E1865" s="120" t="s">
        <v>17661</v>
      </c>
      <c r="F1865" s="125" t="s">
        <v>3800</v>
      </c>
      <c r="G1865" s="121" t="s">
        <v>9504</v>
      </c>
      <c r="H1865" s="122" t="s">
        <v>7695</v>
      </c>
      <c r="I1865" s="120" t="s">
        <v>272</v>
      </c>
      <c r="J1865" s="120" t="s">
        <v>4299</v>
      </c>
      <c r="K1865" s="123">
        <v>1075.3399999999999</v>
      </c>
      <c r="L1865" s="124" t="s">
        <v>17281</v>
      </c>
      <c r="M1865" s="120" t="s">
        <v>3095</v>
      </c>
      <c r="N1865" s="120" t="s">
        <v>4281</v>
      </c>
      <c r="O1865" s="125"/>
    </row>
    <row r="1866" spans="1:15" ht="13.05" customHeight="1">
      <c r="A1866" s="118">
        <v>10185965</v>
      </c>
      <c r="B1866" s="119">
        <v>42388</v>
      </c>
      <c r="C1866" s="125" t="s">
        <v>65</v>
      </c>
      <c r="D1866" s="120" t="s">
        <v>3092</v>
      </c>
      <c r="E1866" s="120" t="s">
        <v>17661</v>
      </c>
      <c r="F1866" s="125" t="s">
        <v>3800</v>
      </c>
      <c r="G1866" s="121" t="s">
        <v>15935</v>
      </c>
      <c r="H1866" s="122" t="s">
        <v>17389</v>
      </c>
      <c r="I1866" s="120" t="s">
        <v>3402</v>
      </c>
      <c r="J1866" s="120" t="s">
        <v>110</v>
      </c>
      <c r="K1866" s="123">
        <v>1075.3399999999999</v>
      </c>
      <c r="L1866" s="124" t="s">
        <v>17296</v>
      </c>
      <c r="M1866" s="120" t="s">
        <v>3096</v>
      </c>
      <c r="N1866" s="120" t="s">
        <v>4281</v>
      </c>
      <c r="O1866" s="125"/>
    </row>
    <row r="1867" spans="1:15" ht="13.05" customHeight="1">
      <c r="A1867" s="118">
        <v>10185966</v>
      </c>
      <c r="B1867" s="119">
        <v>42388</v>
      </c>
      <c r="C1867" s="125" t="s">
        <v>65</v>
      </c>
      <c r="D1867" s="120" t="s">
        <v>3092</v>
      </c>
      <c r="E1867" s="120" t="s">
        <v>17661</v>
      </c>
      <c r="F1867" s="125" t="s">
        <v>3800</v>
      </c>
      <c r="G1867" s="121" t="s">
        <v>9504</v>
      </c>
      <c r="H1867" s="122" t="s">
        <v>7695</v>
      </c>
      <c r="I1867" s="120" t="s">
        <v>272</v>
      </c>
      <c r="J1867" s="120" t="s">
        <v>4299</v>
      </c>
      <c r="K1867" s="123">
        <v>1075.3399999999999</v>
      </c>
      <c r="L1867" s="124" t="s">
        <v>17281</v>
      </c>
      <c r="M1867" s="120" t="s">
        <v>3097</v>
      </c>
      <c r="N1867" s="120" t="s">
        <v>4281</v>
      </c>
      <c r="O1867" s="125"/>
    </row>
    <row r="1868" spans="1:15" ht="13.05" customHeight="1">
      <c r="A1868" s="118">
        <v>10185967</v>
      </c>
      <c r="B1868" s="119">
        <v>42388</v>
      </c>
      <c r="C1868" s="125" t="s">
        <v>65</v>
      </c>
      <c r="D1868" s="120" t="s">
        <v>3092</v>
      </c>
      <c r="E1868" s="120" t="s">
        <v>2539</v>
      </c>
      <c r="F1868" s="125" t="s">
        <v>3800</v>
      </c>
      <c r="G1868" s="121" t="s">
        <v>10050</v>
      </c>
      <c r="H1868" s="122" t="s">
        <v>16731</v>
      </c>
      <c r="I1868" s="120" t="s">
        <v>272</v>
      </c>
      <c r="J1868" s="120" t="s">
        <v>110</v>
      </c>
      <c r="K1868" s="123">
        <v>1075.3399999999999</v>
      </c>
      <c r="L1868" s="124" t="s">
        <v>17281</v>
      </c>
      <c r="M1868" s="120" t="s">
        <v>3098</v>
      </c>
      <c r="N1868" s="120" t="s">
        <v>4281</v>
      </c>
      <c r="O1868" s="125"/>
    </row>
    <row r="1869" spans="1:15" ht="13.05" customHeight="1">
      <c r="A1869" s="118">
        <v>10185968</v>
      </c>
      <c r="B1869" s="119">
        <v>42388</v>
      </c>
      <c r="C1869" s="125" t="s">
        <v>65</v>
      </c>
      <c r="D1869" s="120" t="s">
        <v>3092</v>
      </c>
      <c r="E1869" s="120" t="s">
        <v>2539</v>
      </c>
      <c r="F1869" s="125" t="s">
        <v>3800</v>
      </c>
      <c r="G1869" s="121" t="s">
        <v>10221</v>
      </c>
      <c r="H1869" s="122" t="s">
        <v>17451</v>
      </c>
      <c r="I1869" s="120" t="s">
        <v>272</v>
      </c>
      <c r="J1869" s="120" t="s">
        <v>272</v>
      </c>
      <c r="K1869" s="123">
        <v>1075.3399999999999</v>
      </c>
      <c r="L1869" s="124" t="s">
        <v>17281</v>
      </c>
      <c r="M1869" s="120" t="s">
        <v>3099</v>
      </c>
      <c r="N1869" s="120" t="s">
        <v>4281</v>
      </c>
      <c r="O1869" s="125"/>
    </row>
    <row r="1870" spans="1:15" ht="13.05" customHeight="1">
      <c r="A1870" s="118">
        <v>10185969</v>
      </c>
      <c r="B1870" s="119">
        <v>42388</v>
      </c>
      <c r="C1870" s="125" t="s">
        <v>65</v>
      </c>
      <c r="D1870" s="120" t="s">
        <v>3092</v>
      </c>
      <c r="E1870" s="120" t="s">
        <v>17661</v>
      </c>
      <c r="F1870" s="125" t="s">
        <v>3800</v>
      </c>
      <c r="G1870" s="121" t="s">
        <v>9504</v>
      </c>
      <c r="H1870" s="122" t="s">
        <v>7695</v>
      </c>
      <c r="I1870" s="120" t="s">
        <v>272</v>
      </c>
      <c r="J1870" s="120" t="s">
        <v>4299</v>
      </c>
      <c r="K1870" s="123">
        <v>1075.3399999999999</v>
      </c>
      <c r="L1870" s="124" t="s">
        <v>17281</v>
      </c>
      <c r="M1870" s="120" t="s">
        <v>3100</v>
      </c>
      <c r="N1870" s="120" t="s">
        <v>4281</v>
      </c>
      <c r="O1870" s="125"/>
    </row>
    <row r="1871" spans="1:15" ht="13.05" customHeight="1">
      <c r="A1871" s="118">
        <v>10185970</v>
      </c>
      <c r="B1871" s="119">
        <v>42388</v>
      </c>
      <c r="C1871" s="125" t="s">
        <v>65</v>
      </c>
      <c r="D1871" s="120" t="s">
        <v>3092</v>
      </c>
      <c r="E1871" s="120" t="s">
        <v>17661</v>
      </c>
      <c r="F1871" s="125" t="s">
        <v>3800</v>
      </c>
      <c r="G1871" s="121" t="s">
        <v>9504</v>
      </c>
      <c r="H1871" s="122" t="s">
        <v>7695</v>
      </c>
      <c r="I1871" s="120" t="s">
        <v>272</v>
      </c>
      <c r="J1871" s="120" t="s">
        <v>4299</v>
      </c>
      <c r="K1871" s="123">
        <v>1075.3399999999999</v>
      </c>
      <c r="L1871" s="124" t="s">
        <v>17281</v>
      </c>
      <c r="M1871" s="120" t="s">
        <v>3101</v>
      </c>
      <c r="N1871" s="120" t="s">
        <v>4281</v>
      </c>
      <c r="O1871" s="125"/>
    </row>
    <row r="1872" spans="1:15" ht="13.05" customHeight="1">
      <c r="A1872" s="118">
        <v>10185971</v>
      </c>
      <c r="B1872" s="119">
        <v>42388</v>
      </c>
      <c r="C1872" s="125" t="s">
        <v>65</v>
      </c>
      <c r="D1872" s="120" t="s">
        <v>3092</v>
      </c>
      <c r="E1872" s="120" t="s">
        <v>17661</v>
      </c>
      <c r="F1872" s="125" t="s">
        <v>3800</v>
      </c>
      <c r="G1872" s="121" t="s">
        <v>9504</v>
      </c>
      <c r="H1872" s="122" t="s">
        <v>7695</v>
      </c>
      <c r="I1872" s="120" t="s">
        <v>272</v>
      </c>
      <c r="J1872" s="120" t="s">
        <v>4299</v>
      </c>
      <c r="K1872" s="123">
        <v>1075.3399999999999</v>
      </c>
      <c r="L1872" s="124" t="s">
        <v>17281</v>
      </c>
      <c r="M1872" s="120" t="s">
        <v>3102</v>
      </c>
      <c r="N1872" s="120" t="s">
        <v>4281</v>
      </c>
      <c r="O1872" s="125"/>
    </row>
    <row r="1873" spans="1:15" ht="13.05" customHeight="1">
      <c r="A1873" s="118">
        <v>10185972</v>
      </c>
      <c r="B1873" s="119">
        <v>42388</v>
      </c>
      <c r="C1873" s="125" t="s">
        <v>65</v>
      </c>
      <c r="D1873" s="120" t="s">
        <v>3103</v>
      </c>
      <c r="E1873" s="120" t="s">
        <v>17661</v>
      </c>
      <c r="F1873" s="125" t="s">
        <v>17664</v>
      </c>
      <c r="G1873" s="121" t="s">
        <v>9655</v>
      </c>
      <c r="H1873" s="122" t="s">
        <v>17367</v>
      </c>
      <c r="I1873" s="120" t="s">
        <v>110</v>
      </c>
      <c r="J1873" s="120" t="s">
        <v>110</v>
      </c>
      <c r="K1873" s="123">
        <v>5105.17</v>
      </c>
      <c r="L1873" s="124" t="s">
        <v>12825</v>
      </c>
      <c r="M1873" s="120" t="s">
        <v>3104</v>
      </c>
      <c r="N1873" s="120" t="s">
        <v>4281</v>
      </c>
      <c r="O1873" s="125"/>
    </row>
    <row r="1874" spans="1:15" ht="13.05" customHeight="1">
      <c r="A1874" s="118">
        <v>10185973</v>
      </c>
      <c r="B1874" s="119">
        <v>42388</v>
      </c>
      <c r="C1874" s="125" t="s">
        <v>65</v>
      </c>
      <c r="D1874" s="120" t="s">
        <v>3103</v>
      </c>
      <c r="E1874" s="120" t="s">
        <v>3105</v>
      </c>
      <c r="F1874" s="125" t="s">
        <v>17664</v>
      </c>
      <c r="G1874" s="121" t="s">
        <v>9655</v>
      </c>
      <c r="H1874" s="122" t="s">
        <v>17367</v>
      </c>
      <c r="I1874" s="120" t="s">
        <v>110</v>
      </c>
      <c r="J1874" s="120" t="s">
        <v>390</v>
      </c>
      <c r="K1874" s="123">
        <v>5105.17</v>
      </c>
      <c r="L1874" s="124" t="s">
        <v>12825</v>
      </c>
      <c r="M1874" s="120" t="s">
        <v>3106</v>
      </c>
      <c r="N1874" s="120" t="s">
        <v>4281</v>
      </c>
      <c r="O1874" s="125"/>
    </row>
    <row r="1875" spans="1:15" ht="13.05" customHeight="1">
      <c r="A1875" s="118">
        <v>10185974</v>
      </c>
      <c r="B1875" s="119">
        <v>42388</v>
      </c>
      <c r="C1875" s="125" t="s">
        <v>65</v>
      </c>
      <c r="D1875" s="120" t="s">
        <v>3103</v>
      </c>
      <c r="E1875" s="120" t="s">
        <v>3105</v>
      </c>
      <c r="F1875" s="125" t="s">
        <v>17664</v>
      </c>
      <c r="G1875" s="121" t="s">
        <v>9655</v>
      </c>
      <c r="H1875" s="122" t="s">
        <v>17367</v>
      </c>
      <c r="I1875" s="120" t="s">
        <v>110</v>
      </c>
      <c r="J1875" s="120" t="s">
        <v>390</v>
      </c>
      <c r="K1875" s="123">
        <v>5105.17</v>
      </c>
      <c r="L1875" s="124" t="s">
        <v>12825</v>
      </c>
      <c r="M1875" s="120" t="s">
        <v>3107</v>
      </c>
      <c r="N1875" s="120" t="s">
        <v>4281</v>
      </c>
      <c r="O1875" s="125"/>
    </row>
    <row r="1876" spans="1:15" ht="13.05" customHeight="1">
      <c r="A1876" s="118">
        <v>10185975</v>
      </c>
      <c r="B1876" s="119">
        <v>42388</v>
      </c>
      <c r="C1876" s="125" t="s">
        <v>65</v>
      </c>
      <c r="D1876" s="120" t="s">
        <v>3103</v>
      </c>
      <c r="E1876" s="120" t="s">
        <v>3108</v>
      </c>
      <c r="F1876" s="125" t="s">
        <v>17664</v>
      </c>
      <c r="G1876" s="121" t="s">
        <v>15993</v>
      </c>
      <c r="H1876" s="122" t="s">
        <v>17404</v>
      </c>
      <c r="I1876" s="120" t="s">
        <v>110</v>
      </c>
      <c r="J1876" s="120" t="s">
        <v>110</v>
      </c>
      <c r="K1876" s="123">
        <v>5105.17</v>
      </c>
      <c r="L1876" s="124" t="s">
        <v>12825</v>
      </c>
      <c r="M1876" s="120" t="s">
        <v>3109</v>
      </c>
      <c r="N1876" s="120" t="s">
        <v>4281</v>
      </c>
      <c r="O1876" s="125"/>
    </row>
    <row r="1877" spans="1:15" ht="13.05" customHeight="1">
      <c r="A1877" s="118">
        <v>10185976</v>
      </c>
      <c r="B1877" s="119">
        <v>42388</v>
      </c>
      <c r="C1877" s="125" t="s">
        <v>65</v>
      </c>
      <c r="D1877" s="120" t="s">
        <v>3103</v>
      </c>
      <c r="E1877" s="120" t="s">
        <v>3105</v>
      </c>
      <c r="F1877" s="125" t="s">
        <v>17664</v>
      </c>
      <c r="G1877" s="121" t="s">
        <v>10221</v>
      </c>
      <c r="H1877" s="122" t="s">
        <v>17451</v>
      </c>
      <c r="I1877" s="120" t="s">
        <v>110</v>
      </c>
      <c r="J1877" s="120" t="s">
        <v>110</v>
      </c>
      <c r="K1877" s="123">
        <v>5105.17</v>
      </c>
      <c r="L1877" s="124" t="s">
        <v>12825</v>
      </c>
      <c r="M1877" s="120" t="s">
        <v>3110</v>
      </c>
      <c r="N1877" s="120" t="s">
        <v>4281</v>
      </c>
      <c r="O1877" s="125"/>
    </row>
    <row r="1878" spans="1:15" ht="13.05" customHeight="1">
      <c r="A1878" s="118">
        <v>10185977</v>
      </c>
      <c r="B1878" s="119">
        <v>42388</v>
      </c>
      <c r="C1878" s="125" t="s">
        <v>65</v>
      </c>
      <c r="D1878" s="120" t="s">
        <v>3111</v>
      </c>
      <c r="E1878" s="120" t="s">
        <v>2111</v>
      </c>
      <c r="F1878" s="125" t="s">
        <v>17664</v>
      </c>
      <c r="G1878" s="121" t="s">
        <v>16310</v>
      </c>
      <c r="H1878" s="122" t="s">
        <v>17476</v>
      </c>
      <c r="I1878" s="120" t="s">
        <v>12277</v>
      </c>
      <c r="J1878" s="120" t="s">
        <v>4644</v>
      </c>
      <c r="K1878" s="123">
        <v>3223.33</v>
      </c>
      <c r="L1878" s="124" t="s">
        <v>17272</v>
      </c>
      <c r="M1878" s="120" t="s">
        <v>3112</v>
      </c>
      <c r="N1878" s="120" t="s">
        <v>4281</v>
      </c>
      <c r="O1878" s="125"/>
    </row>
    <row r="1879" spans="1:15" ht="13.05" customHeight="1">
      <c r="A1879" s="118">
        <v>10185978</v>
      </c>
      <c r="B1879" s="119">
        <v>42388</v>
      </c>
      <c r="C1879" s="125" t="s">
        <v>65</v>
      </c>
      <c r="D1879" s="120" t="s">
        <v>3111</v>
      </c>
      <c r="E1879" s="120" t="s">
        <v>2107</v>
      </c>
      <c r="F1879" s="125" t="s">
        <v>17664</v>
      </c>
      <c r="G1879" s="121" t="s">
        <v>16848</v>
      </c>
      <c r="H1879" s="122" t="s">
        <v>17588</v>
      </c>
      <c r="I1879" s="120" t="s">
        <v>110</v>
      </c>
      <c r="J1879" s="120" t="s">
        <v>4646</v>
      </c>
      <c r="K1879" s="123">
        <v>3223.33</v>
      </c>
      <c r="L1879" s="124" t="s">
        <v>12825</v>
      </c>
      <c r="M1879" s="120" t="s">
        <v>3113</v>
      </c>
      <c r="N1879" s="120" t="s">
        <v>4281</v>
      </c>
      <c r="O1879" s="125"/>
    </row>
    <row r="1880" spans="1:15" ht="13.05" customHeight="1">
      <c r="A1880" s="118">
        <v>10185979</v>
      </c>
      <c r="B1880" s="119">
        <v>42388</v>
      </c>
      <c r="C1880" s="125" t="s">
        <v>65</v>
      </c>
      <c r="D1880" s="120" t="s">
        <v>3111</v>
      </c>
      <c r="E1880" s="120" t="s">
        <v>2107</v>
      </c>
      <c r="F1880" s="125" t="s">
        <v>17664</v>
      </c>
      <c r="G1880" s="121" t="s">
        <v>16574</v>
      </c>
      <c r="H1880" s="122" t="s">
        <v>17536</v>
      </c>
      <c r="I1880" s="120" t="s">
        <v>110</v>
      </c>
      <c r="J1880" s="120" t="s">
        <v>110</v>
      </c>
      <c r="K1880" s="123">
        <v>3223.33</v>
      </c>
      <c r="L1880" s="124" t="s">
        <v>12825</v>
      </c>
      <c r="M1880" s="120" t="s">
        <v>3114</v>
      </c>
      <c r="N1880" s="120" t="s">
        <v>4281</v>
      </c>
      <c r="O1880" s="125"/>
    </row>
    <row r="1881" spans="1:15" ht="13.05" customHeight="1">
      <c r="A1881" s="118">
        <v>10185980</v>
      </c>
      <c r="B1881" s="119">
        <v>42388</v>
      </c>
      <c r="C1881" s="125" t="s">
        <v>65</v>
      </c>
      <c r="D1881" s="120" t="s">
        <v>3111</v>
      </c>
      <c r="E1881" s="120" t="s">
        <v>2574</v>
      </c>
      <c r="F1881" s="125" t="s">
        <v>17664</v>
      </c>
      <c r="G1881" s="121" t="s">
        <v>16814</v>
      </c>
      <c r="H1881" s="122" t="s">
        <v>17575</v>
      </c>
      <c r="I1881" s="120" t="s">
        <v>110</v>
      </c>
      <c r="J1881" s="120" t="s">
        <v>110</v>
      </c>
      <c r="K1881" s="123">
        <v>3223.33</v>
      </c>
      <c r="L1881" s="124" t="s">
        <v>12825</v>
      </c>
      <c r="M1881" s="120" t="s">
        <v>3115</v>
      </c>
      <c r="N1881" s="120" t="s">
        <v>4281</v>
      </c>
      <c r="O1881" s="125"/>
    </row>
    <row r="1882" spans="1:15" ht="13.05" customHeight="1">
      <c r="A1882" s="118">
        <v>10185981</v>
      </c>
      <c r="B1882" s="119">
        <v>42388</v>
      </c>
      <c r="C1882" s="125" t="s">
        <v>65</v>
      </c>
      <c r="D1882" s="120" t="s">
        <v>3111</v>
      </c>
      <c r="E1882" s="120" t="s">
        <v>2107</v>
      </c>
      <c r="F1882" s="125" t="s">
        <v>17664</v>
      </c>
      <c r="G1882" s="121" t="s">
        <v>16605</v>
      </c>
      <c r="H1882" s="122" t="s">
        <v>16606</v>
      </c>
      <c r="I1882" s="120" t="s">
        <v>110</v>
      </c>
      <c r="J1882" s="120" t="s">
        <v>110</v>
      </c>
      <c r="K1882" s="123">
        <v>3223.33</v>
      </c>
      <c r="L1882" s="124" t="s">
        <v>12825</v>
      </c>
      <c r="M1882" s="120" t="s">
        <v>3116</v>
      </c>
      <c r="N1882" s="120" t="s">
        <v>4281</v>
      </c>
      <c r="O1882" s="125"/>
    </row>
    <row r="1883" spans="1:15" ht="13.05" customHeight="1">
      <c r="A1883" s="118">
        <v>10185982</v>
      </c>
      <c r="B1883" s="119">
        <v>42388</v>
      </c>
      <c r="C1883" s="125" t="s">
        <v>65</v>
      </c>
      <c r="D1883" s="120" t="s">
        <v>3111</v>
      </c>
      <c r="E1883" s="120" t="s">
        <v>1366</v>
      </c>
      <c r="F1883" s="125" t="s">
        <v>17664</v>
      </c>
      <c r="G1883" s="121" t="s">
        <v>16981</v>
      </c>
      <c r="H1883" s="122" t="s">
        <v>17638</v>
      </c>
      <c r="I1883" s="120" t="s">
        <v>110</v>
      </c>
      <c r="J1883" s="120" t="s">
        <v>4651</v>
      </c>
      <c r="K1883" s="123">
        <v>3223.33</v>
      </c>
      <c r="L1883" s="124" t="s">
        <v>12825</v>
      </c>
      <c r="M1883" s="120" t="s">
        <v>3117</v>
      </c>
      <c r="N1883" s="120" t="s">
        <v>4281</v>
      </c>
      <c r="O1883" s="125"/>
    </row>
    <row r="1884" spans="1:15" ht="13.05" customHeight="1">
      <c r="A1884" s="118">
        <v>10185983</v>
      </c>
      <c r="B1884" s="119">
        <v>42388</v>
      </c>
      <c r="C1884" s="125" t="s">
        <v>65</v>
      </c>
      <c r="D1884" s="120" t="s">
        <v>3111</v>
      </c>
      <c r="E1884" s="120" t="s">
        <v>2107</v>
      </c>
      <c r="F1884" s="125" t="s">
        <v>17664</v>
      </c>
      <c r="G1884" s="121" t="s">
        <v>16371</v>
      </c>
      <c r="H1884" s="122" t="s">
        <v>17493</v>
      </c>
      <c r="I1884" s="120" t="s">
        <v>110</v>
      </c>
      <c r="J1884" s="120" t="s">
        <v>110</v>
      </c>
      <c r="K1884" s="123">
        <v>3223.33</v>
      </c>
      <c r="L1884" s="124" t="s">
        <v>12825</v>
      </c>
      <c r="M1884" s="120" t="s">
        <v>3118</v>
      </c>
      <c r="N1884" s="120" t="s">
        <v>4281</v>
      </c>
      <c r="O1884" s="125"/>
    </row>
    <row r="1885" spans="1:15" ht="13.05" customHeight="1">
      <c r="A1885" s="118">
        <v>10185984</v>
      </c>
      <c r="B1885" s="119">
        <v>42388</v>
      </c>
      <c r="C1885" s="125" t="s">
        <v>65</v>
      </c>
      <c r="D1885" s="120" t="s">
        <v>3111</v>
      </c>
      <c r="E1885" s="120" t="s">
        <v>2107</v>
      </c>
      <c r="F1885" s="125" t="s">
        <v>17664</v>
      </c>
      <c r="G1885" s="121" t="s">
        <v>15887</v>
      </c>
      <c r="H1885" s="122" t="s">
        <v>15888</v>
      </c>
      <c r="I1885" s="120" t="s">
        <v>110</v>
      </c>
      <c r="J1885" s="120" t="s">
        <v>110</v>
      </c>
      <c r="K1885" s="123">
        <v>3223.33</v>
      </c>
      <c r="L1885" s="124" t="s">
        <v>12825</v>
      </c>
      <c r="M1885" s="120" t="s">
        <v>3119</v>
      </c>
      <c r="N1885" s="120" t="s">
        <v>4281</v>
      </c>
      <c r="O1885" s="125"/>
    </row>
    <row r="1886" spans="1:15" ht="13.05" customHeight="1">
      <c r="A1886" s="118">
        <v>10185985</v>
      </c>
      <c r="B1886" s="119">
        <v>42388</v>
      </c>
      <c r="C1886" s="125" t="s">
        <v>65</v>
      </c>
      <c r="D1886" s="120" t="s">
        <v>3111</v>
      </c>
      <c r="E1886" s="120" t="s">
        <v>2107</v>
      </c>
      <c r="F1886" s="125" t="s">
        <v>17664</v>
      </c>
      <c r="G1886" s="121" t="s">
        <v>10704</v>
      </c>
      <c r="H1886" s="122" t="s">
        <v>17636</v>
      </c>
      <c r="I1886" s="120" t="s">
        <v>110</v>
      </c>
      <c r="J1886" s="120" t="s">
        <v>4656</v>
      </c>
      <c r="K1886" s="123">
        <v>3223.33</v>
      </c>
      <c r="L1886" s="124" t="s">
        <v>17284</v>
      </c>
      <c r="M1886" s="120" t="s">
        <v>3120</v>
      </c>
      <c r="N1886" s="120" t="s">
        <v>4281</v>
      </c>
      <c r="O1886" s="125"/>
    </row>
    <row r="1887" spans="1:15" ht="13.05" customHeight="1">
      <c r="A1887" s="118">
        <v>10185986</v>
      </c>
      <c r="B1887" s="119">
        <v>42388</v>
      </c>
      <c r="C1887" s="125" t="s">
        <v>65</v>
      </c>
      <c r="D1887" s="120" t="s">
        <v>3111</v>
      </c>
      <c r="E1887" s="120" t="s">
        <v>2107</v>
      </c>
      <c r="F1887" s="125" t="s">
        <v>17664</v>
      </c>
      <c r="G1887" s="121" t="s">
        <v>16966</v>
      </c>
      <c r="H1887" s="122" t="s">
        <v>17632</v>
      </c>
      <c r="I1887" s="120" t="s">
        <v>110</v>
      </c>
      <c r="J1887" s="120" t="s">
        <v>110</v>
      </c>
      <c r="K1887" s="123">
        <v>3223.33</v>
      </c>
      <c r="L1887" s="124" t="s">
        <v>12825</v>
      </c>
      <c r="M1887" s="120" t="s">
        <v>3121</v>
      </c>
      <c r="N1887" s="120" t="s">
        <v>4281</v>
      </c>
      <c r="O1887" s="125"/>
    </row>
    <row r="1888" spans="1:15" ht="13.05" customHeight="1">
      <c r="A1888" s="118">
        <v>10185987</v>
      </c>
      <c r="B1888" s="119">
        <v>42388</v>
      </c>
      <c r="C1888" s="125" t="s">
        <v>65</v>
      </c>
      <c r="D1888" s="120" t="s">
        <v>3122</v>
      </c>
      <c r="E1888" s="120" t="s">
        <v>17661</v>
      </c>
      <c r="F1888" s="125" t="s">
        <v>3800</v>
      </c>
      <c r="G1888" s="121" t="s">
        <v>9504</v>
      </c>
      <c r="H1888" s="122" t="s">
        <v>7695</v>
      </c>
      <c r="I1888" s="120" t="s">
        <v>272</v>
      </c>
      <c r="J1888" s="120" t="s">
        <v>3124</v>
      </c>
      <c r="K1888" s="123">
        <v>6050</v>
      </c>
      <c r="L1888" s="124" t="s">
        <v>17280</v>
      </c>
      <c r="M1888" s="120" t="s">
        <v>3123</v>
      </c>
      <c r="N1888" s="120" t="s">
        <v>4301</v>
      </c>
      <c r="O1888" s="125"/>
    </row>
    <row r="1889" spans="1:15" ht="13.05" customHeight="1">
      <c r="A1889" s="118">
        <v>10186295</v>
      </c>
      <c r="B1889" s="119">
        <v>42388</v>
      </c>
      <c r="C1889" s="125" t="s">
        <v>65</v>
      </c>
      <c r="D1889" s="120" t="s">
        <v>3134</v>
      </c>
      <c r="E1889" s="120" t="s">
        <v>3135</v>
      </c>
      <c r="F1889" s="125" t="s">
        <v>17664</v>
      </c>
      <c r="G1889" s="121" t="s">
        <v>10708</v>
      </c>
      <c r="H1889" s="122" t="s">
        <v>15892</v>
      </c>
      <c r="I1889" s="120" t="s">
        <v>110</v>
      </c>
      <c r="J1889" s="120" t="s">
        <v>5822</v>
      </c>
      <c r="K1889" s="123">
        <v>3490.04</v>
      </c>
      <c r="L1889" s="124" t="s">
        <v>17281</v>
      </c>
      <c r="M1889" s="120" t="s">
        <v>3136</v>
      </c>
      <c r="N1889" s="120" t="s">
        <v>4281</v>
      </c>
      <c r="O1889" s="125"/>
    </row>
    <row r="1890" spans="1:15" ht="13.05" customHeight="1">
      <c r="A1890" s="118">
        <v>10186297</v>
      </c>
      <c r="B1890" s="119">
        <v>42388</v>
      </c>
      <c r="C1890" s="125" t="s">
        <v>65</v>
      </c>
      <c r="D1890" s="120" t="s">
        <v>3138</v>
      </c>
      <c r="E1890" s="120" t="s">
        <v>2925</v>
      </c>
      <c r="F1890" s="125" t="s">
        <v>3800</v>
      </c>
      <c r="G1890" s="121" t="s">
        <v>9504</v>
      </c>
      <c r="H1890" s="122" t="s">
        <v>7695</v>
      </c>
      <c r="I1890" s="120" t="s">
        <v>272</v>
      </c>
      <c r="J1890" s="120" t="s">
        <v>272</v>
      </c>
      <c r="K1890" s="123">
        <v>2412.92</v>
      </c>
      <c r="L1890" s="124" t="s">
        <v>17278</v>
      </c>
      <c r="M1890" s="120">
        <v>70078252</v>
      </c>
      <c r="N1890" s="120" t="s">
        <v>6750</v>
      </c>
      <c r="O1890" s="125"/>
    </row>
    <row r="1891" spans="1:15" ht="13.05" customHeight="1">
      <c r="A1891" s="118">
        <v>10186300</v>
      </c>
      <c r="B1891" s="119">
        <v>42388</v>
      </c>
      <c r="C1891" s="125" t="s">
        <v>65</v>
      </c>
      <c r="D1891" s="120" t="s">
        <v>3138</v>
      </c>
      <c r="E1891" s="120" t="s">
        <v>2925</v>
      </c>
      <c r="F1891" s="125" t="s">
        <v>3800</v>
      </c>
      <c r="G1891" s="121" t="s">
        <v>9504</v>
      </c>
      <c r="H1891" s="122" t="s">
        <v>7695</v>
      </c>
      <c r="I1891" s="120" t="s">
        <v>272</v>
      </c>
      <c r="J1891" s="120" t="s">
        <v>272</v>
      </c>
      <c r="K1891" s="123">
        <v>2412.92</v>
      </c>
      <c r="L1891" s="124" t="s">
        <v>17278</v>
      </c>
      <c r="M1891" s="120">
        <v>90041863</v>
      </c>
      <c r="N1891" s="120" t="s">
        <v>6750</v>
      </c>
      <c r="O1891" s="125"/>
    </row>
    <row r="1892" spans="1:15" ht="13.05" customHeight="1">
      <c r="A1892" s="118">
        <v>10186497</v>
      </c>
      <c r="B1892" s="119">
        <v>42388</v>
      </c>
      <c r="C1892" s="125" t="s">
        <v>65</v>
      </c>
      <c r="D1892" s="120" t="s">
        <v>3156</v>
      </c>
      <c r="E1892" s="120" t="s">
        <v>3157</v>
      </c>
      <c r="F1892" s="125" t="s">
        <v>17664</v>
      </c>
      <c r="G1892" s="121" t="s">
        <v>10713</v>
      </c>
      <c r="H1892" s="122" t="s">
        <v>17584</v>
      </c>
      <c r="I1892" s="120" t="s">
        <v>110</v>
      </c>
      <c r="J1892" s="120" t="s">
        <v>110</v>
      </c>
      <c r="K1892" s="123">
        <v>7286.5</v>
      </c>
      <c r="L1892" s="124" t="s">
        <v>17304</v>
      </c>
      <c r="M1892" s="120" t="s">
        <v>3158</v>
      </c>
      <c r="N1892" s="120" t="s">
        <v>4281</v>
      </c>
      <c r="O1892" s="125"/>
    </row>
    <row r="1893" spans="1:15" ht="13.05" customHeight="1">
      <c r="A1893" s="118">
        <v>10186498</v>
      </c>
      <c r="B1893" s="119">
        <v>42388</v>
      </c>
      <c r="C1893" s="125" t="s">
        <v>65</v>
      </c>
      <c r="D1893" s="120" t="s">
        <v>3156</v>
      </c>
      <c r="E1893" s="120" t="s">
        <v>3157</v>
      </c>
      <c r="F1893" s="125" t="s">
        <v>17664</v>
      </c>
      <c r="G1893" s="121" t="s">
        <v>9510</v>
      </c>
      <c r="H1893" s="122" t="s">
        <v>17503</v>
      </c>
      <c r="I1893" s="120" t="s">
        <v>110</v>
      </c>
      <c r="J1893" s="120" t="s">
        <v>110</v>
      </c>
      <c r="K1893" s="123">
        <v>7286.5</v>
      </c>
      <c r="L1893" s="124" t="s">
        <v>17304</v>
      </c>
      <c r="M1893" s="120" t="s">
        <v>3160</v>
      </c>
      <c r="N1893" s="120" t="s">
        <v>4281</v>
      </c>
      <c r="O1893" s="125"/>
    </row>
    <row r="1894" spans="1:15" ht="13.05" customHeight="1">
      <c r="A1894" s="118">
        <v>10186618</v>
      </c>
      <c r="B1894" s="119">
        <v>42388</v>
      </c>
      <c r="C1894" s="125" t="s">
        <v>65</v>
      </c>
      <c r="D1894" s="120" t="s">
        <v>3164</v>
      </c>
      <c r="E1894" s="120" t="s">
        <v>17661</v>
      </c>
      <c r="F1894" s="125" t="s">
        <v>17664</v>
      </c>
      <c r="G1894" s="121" t="s">
        <v>9504</v>
      </c>
      <c r="H1894" s="122" t="s">
        <v>7695</v>
      </c>
      <c r="I1894" s="120">
        <v>403.1</v>
      </c>
      <c r="J1894" s="120" t="s">
        <v>4389</v>
      </c>
      <c r="K1894" s="123">
        <v>5531.5</v>
      </c>
      <c r="L1894" s="124" t="s">
        <v>17288</v>
      </c>
      <c r="M1894" s="120" t="s">
        <v>3165</v>
      </c>
      <c r="N1894" s="120" t="s">
        <v>4374</v>
      </c>
      <c r="O1894" s="125"/>
    </row>
    <row r="1895" spans="1:15" ht="13.05" customHeight="1">
      <c r="A1895" s="118">
        <v>10186619</v>
      </c>
      <c r="B1895" s="119">
        <v>42388</v>
      </c>
      <c r="C1895" s="125" t="s">
        <v>65</v>
      </c>
      <c r="D1895" s="120" t="s">
        <v>3164</v>
      </c>
      <c r="E1895" s="120" t="s">
        <v>17661</v>
      </c>
      <c r="F1895" s="125" t="s">
        <v>17664</v>
      </c>
      <c r="G1895" s="121" t="s">
        <v>9510</v>
      </c>
      <c r="H1895" s="122" t="s">
        <v>17503</v>
      </c>
      <c r="I1895" s="120" t="s">
        <v>390</v>
      </c>
      <c r="J1895" s="120" t="s">
        <v>4389</v>
      </c>
      <c r="K1895" s="123">
        <v>5531.5</v>
      </c>
      <c r="L1895" s="124" t="s">
        <v>17277</v>
      </c>
      <c r="M1895" s="120" t="s">
        <v>3167</v>
      </c>
      <c r="N1895" s="120" t="s">
        <v>4374</v>
      </c>
      <c r="O1895" s="125"/>
    </row>
    <row r="1896" spans="1:15" ht="13.05" customHeight="1">
      <c r="A1896" s="118">
        <v>10186708</v>
      </c>
      <c r="B1896" s="119">
        <v>42388</v>
      </c>
      <c r="C1896" s="125" t="s">
        <v>65</v>
      </c>
      <c r="D1896" s="120" t="s">
        <v>3173</v>
      </c>
      <c r="E1896" s="120" t="s">
        <v>17661</v>
      </c>
      <c r="F1896" s="125" t="s">
        <v>3800</v>
      </c>
      <c r="G1896" s="121" t="s">
        <v>9504</v>
      </c>
      <c r="H1896" s="122" t="s">
        <v>7695</v>
      </c>
      <c r="I1896" s="120">
        <v>401.6</v>
      </c>
      <c r="J1896" s="120" t="s">
        <v>109</v>
      </c>
      <c r="K1896" s="123">
        <v>2665.77</v>
      </c>
      <c r="L1896" s="124" t="s">
        <v>17282</v>
      </c>
      <c r="M1896" s="120" t="s">
        <v>11766</v>
      </c>
      <c r="N1896" s="120" t="s">
        <v>4281</v>
      </c>
      <c r="O1896" s="125"/>
    </row>
    <row r="1897" spans="1:15" ht="13.05" customHeight="1">
      <c r="A1897" s="118">
        <v>10186709</v>
      </c>
      <c r="B1897" s="119">
        <v>42388</v>
      </c>
      <c r="C1897" s="125" t="s">
        <v>65</v>
      </c>
      <c r="D1897" s="120" t="s">
        <v>3173</v>
      </c>
      <c r="E1897" s="120" t="s">
        <v>3174</v>
      </c>
      <c r="F1897" s="125" t="s">
        <v>3800</v>
      </c>
      <c r="G1897" s="121" t="s">
        <v>9504</v>
      </c>
      <c r="H1897" s="122" t="s">
        <v>7695</v>
      </c>
      <c r="I1897" s="120" t="s">
        <v>272</v>
      </c>
      <c r="J1897" s="120" t="s">
        <v>4299</v>
      </c>
      <c r="K1897" s="123">
        <v>2665.77</v>
      </c>
      <c r="L1897" s="124" t="s">
        <v>17280</v>
      </c>
      <c r="M1897" s="120">
        <v>529100155</v>
      </c>
      <c r="N1897" s="120" t="s">
        <v>4281</v>
      </c>
      <c r="O1897" s="125"/>
    </row>
    <row r="1898" spans="1:15" ht="13.05" customHeight="1">
      <c r="A1898" s="118">
        <v>10186710</v>
      </c>
      <c r="B1898" s="119">
        <v>42388</v>
      </c>
      <c r="C1898" s="125" t="s">
        <v>65</v>
      </c>
      <c r="D1898" s="120" t="s">
        <v>3173</v>
      </c>
      <c r="E1898" s="120" t="s">
        <v>3174</v>
      </c>
      <c r="F1898" s="125" t="s">
        <v>3800</v>
      </c>
      <c r="G1898" s="121" t="s">
        <v>9504</v>
      </c>
      <c r="H1898" s="122" t="s">
        <v>7695</v>
      </c>
      <c r="I1898" s="120" t="s">
        <v>11728</v>
      </c>
      <c r="J1898" s="120" t="s">
        <v>2798</v>
      </c>
      <c r="K1898" s="123">
        <v>2665.77</v>
      </c>
      <c r="L1898" s="124" t="s">
        <v>17282</v>
      </c>
      <c r="M1898" s="120">
        <v>550100019</v>
      </c>
      <c r="N1898" s="120" t="s">
        <v>4281</v>
      </c>
      <c r="O1898" s="125"/>
    </row>
    <row r="1899" spans="1:15" ht="13.05" customHeight="1">
      <c r="A1899" s="118">
        <v>10186711</v>
      </c>
      <c r="B1899" s="119">
        <v>42388</v>
      </c>
      <c r="C1899" s="125" t="s">
        <v>65</v>
      </c>
      <c r="D1899" s="120" t="s">
        <v>3173</v>
      </c>
      <c r="E1899" s="120" t="s">
        <v>3174</v>
      </c>
      <c r="F1899" s="125" t="s">
        <v>3800</v>
      </c>
      <c r="G1899" s="121" t="s">
        <v>10722</v>
      </c>
      <c r="H1899" s="122" t="s">
        <v>17635</v>
      </c>
      <c r="I1899" s="120" t="s">
        <v>272</v>
      </c>
      <c r="J1899" s="120" t="s">
        <v>272</v>
      </c>
      <c r="K1899" s="123">
        <v>2665.77</v>
      </c>
      <c r="L1899" s="124" t="s">
        <v>17296</v>
      </c>
      <c r="M1899" s="120">
        <v>550100010</v>
      </c>
      <c r="N1899" s="120" t="s">
        <v>4281</v>
      </c>
      <c r="O1899" s="125"/>
    </row>
    <row r="1900" spans="1:15" ht="13.05" customHeight="1">
      <c r="A1900" s="118">
        <v>10186712</v>
      </c>
      <c r="B1900" s="119">
        <v>42388</v>
      </c>
      <c r="C1900" s="125" t="s">
        <v>65</v>
      </c>
      <c r="D1900" s="120" t="s">
        <v>3178</v>
      </c>
      <c r="E1900" s="120" t="s">
        <v>3183</v>
      </c>
      <c r="F1900" s="125" t="s">
        <v>17664</v>
      </c>
      <c r="G1900" s="121" t="s">
        <v>9504</v>
      </c>
      <c r="H1900" s="122" t="s">
        <v>7695</v>
      </c>
      <c r="I1900" s="120" t="s">
        <v>2032</v>
      </c>
      <c r="J1900" s="120" t="s">
        <v>2032</v>
      </c>
      <c r="K1900" s="123">
        <v>6478.24</v>
      </c>
      <c r="L1900" s="124" t="s">
        <v>17278</v>
      </c>
      <c r="M1900" s="120" t="s">
        <v>3179</v>
      </c>
      <c r="N1900" s="120" t="s">
        <v>4281</v>
      </c>
      <c r="O1900" s="125"/>
    </row>
    <row r="1901" spans="1:15" ht="13.05" customHeight="1">
      <c r="A1901" s="118">
        <v>10186713</v>
      </c>
      <c r="B1901" s="119">
        <v>42388</v>
      </c>
      <c r="C1901" s="125" t="s">
        <v>65</v>
      </c>
      <c r="D1901" s="120" t="s">
        <v>3178</v>
      </c>
      <c r="E1901" s="120" t="s">
        <v>3180</v>
      </c>
      <c r="F1901" s="125" t="s">
        <v>17664</v>
      </c>
      <c r="G1901" s="121" t="s">
        <v>16206</v>
      </c>
      <c r="H1901" s="122" t="s">
        <v>17446</v>
      </c>
      <c r="I1901" s="120" t="s">
        <v>110</v>
      </c>
      <c r="J1901" s="120" t="s">
        <v>110</v>
      </c>
      <c r="K1901" s="123">
        <v>6478.24</v>
      </c>
      <c r="L1901" s="124" t="s">
        <v>17283</v>
      </c>
      <c r="M1901" s="120" t="s">
        <v>3181</v>
      </c>
      <c r="N1901" s="120" t="s">
        <v>4281</v>
      </c>
      <c r="O1901" s="125"/>
    </row>
    <row r="1902" spans="1:15" ht="13.05" customHeight="1">
      <c r="A1902" s="118">
        <v>10186714</v>
      </c>
      <c r="B1902" s="119">
        <v>42388</v>
      </c>
      <c r="C1902" s="125" t="s">
        <v>65</v>
      </c>
      <c r="D1902" s="120" t="s">
        <v>3178</v>
      </c>
      <c r="E1902" s="120" t="s">
        <v>3180</v>
      </c>
      <c r="F1902" s="125" t="s">
        <v>17664</v>
      </c>
      <c r="G1902" s="121" t="s">
        <v>10726</v>
      </c>
      <c r="H1902" s="122" t="s">
        <v>17592</v>
      </c>
      <c r="I1902" s="120" t="s">
        <v>390</v>
      </c>
      <c r="J1902" s="120" t="s">
        <v>110</v>
      </c>
      <c r="K1902" s="123">
        <v>6478.24</v>
      </c>
      <c r="L1902" s="124" t="s">
        <v>17272</v>
      </c>
      <c r="M1902" s="120" t="s">
        <v>3182</v>
      </c>
      <c r="N1902" s="120" t="s">
        <v>4281</v>
      </c>
      <c r="O1902" s="125"/>
    </row>
    <row r="1903" spans="1:15" ht="13.05" customHeight="1">
      <c r="A1903" s="118">
        <v>10186715</v>
      </c>
      <c r="B1903" s="119">
        <v>42388</v>
      </c>
      <c r="C1903" s="125" t="s">
        <v>65</v>
      </c>
      <c r="D1903" s="120" t="s">
        <v>3178</v>
      </c>
      <c r="E1903" s="120" t="s">
        <v>3183</v>
      </c>
      <c r="F1903" s="125" t="s">
        <v>17664</v>
      </c>
      <c r="G1903" s="121" t="s">
        <v>9576</v>
      </c>
      <c r="H1903" s="122" t="s">
        <v>17388</v>
      </c>
      <c r="I1903" s="120" t="s">
        <v>110</v>
      </c>
      <c r="J1903" s="120" t="s">
        <v>110</v>
      </c>
      <c r="K1903" s="123">
        <v>6478.24</v>
      </c>
      <c r="L1903" s="124" t="s">
        <v>17304</v>
      </c>
      <c r="M1903" s="120" t="s">
        <v>3184</v>
      </c>
      <c r="N1903" s="120" t="s">
        <v>4281</v>
      </c>
      <c r="O1903" s="125"/>
    </row>
    <row r="1904" spans="1:15" ht="13.05" customHeight="1">
      <c r="A1904" s="118">
        <v>10186722</v>
      </c>
      <c r="B1904" s="119">
        <v>42388</v>
      </c>
      <c r="C1904" s="125" t="s">
        <v>65</v>
      </c>
      <c r="D1904" s="120" t="s">
        <v>3190</v>
      </c>
      <c r="E1904" s="120" t="s">
        <v>3191</v>
      </c>
      <c r="F1904" s="125" t="s">
        <v>17664</v>
      </c>
      <c r="G1904" s="121" t="s">
        <v>9504</v>
      </c>
      <c r="H1904" s="122" t="s">
        <v>7695</v>
      </c>
      <c r="I1904" s="120" t="s">
        <v>110</v>
      </c>
      <c r="J1904" s="120" t="s">
        <v>2032</v>
      </c>
      <c r="K1904" s="123">
        <v>18530</v>
      </c>
      <c r="L1904" s="124" t="s">
        <v>12825</v>
      </c>
      <c r="M1904" s="120" t="s">
        <v>3192</v>
      </c>
      <c r="N1904" s="120" t="s">
        <v>4281</v>
      </c>
      <c r="O1904" s="125"/>
    </row>
    <row r="1905" spans="1:15" ht="13.05" customHeight="1">
      <c r="A1905" s="118">
        <v>10186723</v>
      </c>
      <c r="B1905" s="119">
        <v>42388</v>
      </c>
      <c r="C1905" s="125" t="s">
        <v>65</v>
      </c>
      <c r="D1905" s="120" t="s">
        <v>3190</v>
      </c>
      <c r="E1905" s="120" t="s">
        <v>3191</v>
      </c>
      <c r="F1905" s="125" t="s">
        <v>17664</v>
      </c>
      <c r="G1905" s="121" t="s">
        <v>9504</v>
      </c>
      <c r="H1905" s="122" t="s">
        <v>7695</v>
      </c>
      <c r="I1905" s="120" t="s">
        <v>110</v>
      </c>
      <c r="J1905" s="120" t="s">
        <v>2032</v>
      </c>
      <c r="K1905" s="123">
        <v>18530</v>
      </c>
      <c r="L1905" s="124" t="s">
        <v>12825</v>
      </c>
      <c r="M1905" s="120" t="s">
        <v>3194</v>
      </c>
      <c r="N1905" s="120" t="s">
        <v>4281</v>
      </c>
      <c r="O1905" s="125"/>
    </row>
    <row r="1906" spans="1:15" ht="13.05" customHeight="1">
      <c r="A1906" s="118">
        <v>10186724</v>
      </c>
      <c r="B1906" s="119">
        <v>42388</v>
      </c>
      <c r="C1906" s="125" t="s">
        <v>65</v>
      </c>
      <c r="D1906" s="120" t="s">
        <v>3190</v>
      </c>
      <c r="E1906" s="120" t="s">
        <v>3191</v>
      </c>
      <c r="F1906" s="125" t="s">
        <v>17664</v>
      </c>
      <c r="G1906" s="121" t="s">
        <v>10141</v>
      </c>
      <c r="H1906" s="122" t="s">
        <v>16742</v>
      </c>
      <c r="I1906" s="120" t="s">
        <v>110</v>
      </c>
      <c r="J1906" s="120" t="s">
        <v>110</v>
      </c>
      <c r="K1906" s="123">
        <v>18530</v>
      </c>
      <c r="L1906" s="124" t="s">
        <v>17281</v>
      </c>
      <c r="M1906" s="120" t="s">
        <v>3195</v>
      </c>
      <c r="N1906" s="120" t="s">
        <v>4281</v>
      </c>
      <c r="O1906" s="125"/>
    </row>
    <row r="1907" spans="1:15" ht="13.05" customHeight="1">
      <c r="A1907" s="118">
        <v>10186725</v>
      </c>
      <c r="B1907" s="119">
        <v>42388</v>
      </c>
      <c r="C1907" s="125" t="s">
        <v>65</v>
      </c>
      <c r="D1907" s="120" t="s">
        <v>3190</v>
      </c>
      <c r="E1907" s="120" t="s">
        <v>3191</v>
      </c>
      <c r="F1907" s="125" t="s">
        <v>17664</v>
      </c>
      <c r="G1907" s="121" t="s">
        <v>10141</v>
      </c>
      <c r="H1907" s="122" t="s">
        <v>16742</v>
      </c>
      <c r="I1907" s="120" t="s">
        <v>110</v>
      </c>
      <c r="J1907" s="120" t="s">
        <v>110</v>
      </c>
      <c r="K1907" s="123">
        <v>18530</v>
      </c>
      <c r="L1907" s="124" t="s">
        <v>17272</v>
      </c>
      <c r="M1907" s="120" t="s">
        <v>12392</v>
      </c>
      <c r="N1907" s="120" t="s">
        <v>4281</v>
      </c>
      <c r="O1907" s="125"/>
    </row>
    <row r="1908" spans="1:15" ht="13.05" customHeight="1">
      <c r="A1908" s="118">
        <v>10186774</v>
      </c>
      <c r="B1908" s="119">
        <v>42388</v>
      </c>
      <c r="C1908" s="125" t="s">
        <v>65</v>
      </c>
      <c r="D1908" s="120" t="s">
        <v>3196</v>
      </c>
      <c r="E1908" s="120" t="s">
        <v>6417</v>
      </c>
      <c r="F1908" s="125" t="s">
        <v>17664</v>
      </c>
      <c r="G1908" s="121" t="s">
        <v>13093</v>
      </c>
      <c r="H1908" s="122" t="s">
        <v>17512</v>
      </c>
      <c r="I1908" s="120" t="s">
        <v>8354</v>
      </c>
      <c r="J1908" s="120" t="s">
        <v>110</v>
      </c>
      <c r="K1908" s="123">
        <v>1822</v>
      </c>
      <c r="L1908" s="124" t="s">
        <v>17279</v>
      </c>
      <c r="M1908" s="120" t="s">
        <v>3197</v>
      </c>
      <c r="N1908" s="120" t="s">
        <v>4281</v>
      </c>
      <c r="O1908" s="125"/>
    </row>
    <row r="1909" spans="1:15" ht="13.05" customHeight="1">
      <c r="A1909" s="118">
        <v>10186775</v>
      </c>
      <c r="B1909" s="119">
        <v>42388</v>
      </c>
      <c r="C1909" s="125" t="s">
        <v>65</v>
      </c>
      <c r="D1909" s="120" t="s">
        <v>3196</v>
      </c>
      <c r="E1909" s="120" t="s">
        <v>6417</v>
      </c>
      <c r="F1909" s="125" t="s">
        <v>17664</v>
      </c>
      <c r="G1909" s="121" t="s">
        <v>13093</v>
      </c>
      <c r="H1909" s="122" t="s">
        <v>17512</v>
      </c>
      <c r="I1909" s="120" t="s">
        <v>8354</v>
      </c>
      <c r="J1909" s="120" t="s">
        <v>110</v>
      </c>
      <c r="K1909" s="123">
        <v>1822</v>
      </c>
      <c r="L1909" s="124" t="s">
        <v>17279</v>
      </c>
      <c r="M1909" s="120" t="s">
        <v>3199</v>
      </c>
      <c r="N1909" s="120" t="s">
        <v>4281</v>
      </c>
      <c r="O1909" s="125"/>
    </row>
    <row r="1910" spans="1:15" ht="13.05" customHeight="1">
      <c r="A1910" s="118">
        <v>10186776</v>
      </c>
      <c r="B1910" s="119">
        <v>42388</v>
      </c>
      <c r="C1910" s="125" t="s">
        <v>65</v>
      </c>
      <c r="D1910" s="120" t="s">
        <v>3196</v>
      </c>
      <c r="E1910" s="120" t="s">
        <v>6417</v>
      </c>
      <c r="F1910" s="125" t="s">
        <v>17664</v>
      </c>
      <c r="G1910" s="121" t="s">
        <v>13093</v>
      </c>
      <c r="H1910" s="122" t="s">
        <v>17512</v>
      </c>
      <c r="I1910" s="120" t="s">
        <v>8354</v>
      </c>
      <c r="J1910" s="120" t="s">
        <v>110</v>
      </c>
      <c r="K1910" s="123">
        <v>1822</v>
      </c>
      <c r="L1910" s="124" t="s">
        <v>17279</v>
      </c>
      <c r="M1910" s="120" t="s">
        <v>3200</v>
      </c>
      <c r="N1910" s="120" t="s">
        <v>4281</v>
      </c>
      <c r="O1910" s="125"/>
    </row>
    <row r="1911" spans="1:15" ht="13.05" customHeight="1">
      <c r="A1911" s="118">
        <v>10186777</v>
      </c>
      <c r="B1911" s="119">
        <v>42388</v>
      </c>
      <c r="C1911" s="125" t="s">
        <v>65</v>
      </c>
      <c r="D1911" s="120" t="s">
        <v>3196</v>
      </c>
      <c r="E1911" s="120" t="s">
        <v>6417</v>
      </c>
      <c r="F1911" s="125" t="s">
        <v>17664</v>
      </c>
      <c r="G1911" s="121" t="s">
        <v>13093</v>
      </c>
      <c r="H1911" s="122" t="s">
        <v>17512</v>
      </c>
      <c r="I1911" s="120" t="s">
        <v>8354</v>
      </c>
      <c r="J1911" s="120" t="s">
        <v>110</v>
      </c>
      <c r="K1911" s="123">
        <v>1822</v>
      </c>
      <c r="L1911" s="124" t="s">
        <v>17279</v>
      </c>
      <c r="M1911" s="120" t="s">
        <v>3201</v>
      </c>
      <c r="N1911" s="120" t="s">
        <v>4281</v>
      </c>
      <c r="O1911" s="125"/>
    </row>
    <row r="1912" spans="1:15" ht="13.05" customHeight="1">
      <c r="A1912" s="118">
        <v>10186778</v>
      </c>
      <c r="B1912" s="119">
        <v>42388</v>
      </c>
      <c r="C1912" s="125" t="s">
        <v>65</v>
      </c>
      <c r="D1912" s="120" t="s">
        <v>3202</v>
      </c>
      <c r="E1912" s="120" t="s">
        <v>7803</v>
      </c>
      <c r="F1912" s="125" t="s">
        <v>17664</v>
      </c>
      <c r="G1912" s="121" t="s">
        <v>13093</v>
      </c>
      <c r="H1912" s="122" t="s">
        <v>17512</v>
      </c>
      <c r="I1912" s="120" t="s">
        <v>8354</v>
      </c>
      <c r="J1912" s="120" t="s">
        <v>166</v>
      </c>
      <c r="K1912" s="123">
        <v>19215</v>
      </c>
      <c r="L1912" s="124" t="s">
        <v>17279</v>
      </c>
      <c r="M1912" s="120" t="s">
        <v>3203</v>
      </c>
      <c r="N1912" s="120" t="s">
        <v>4281</v>
      </c>
      <c r="O1912" s="125"/>
    </row>
    <row r="1913" spans="1:15" ht="13.05" customHeight="1">
      <c r="A1913" s="118">
        <v>10186779</v>
      </c>
      <c r="B1913" s="119">
        <v>42388</v>
      </c>
      <c r="C1913" s="125" t="s">
        <v>65</v>
      </c>
      <c r="D1913" s="120" t="s">
        <v>3204</v>
      </c>
      <c r="E1913" s="120" t="s">
        <v>4696</v>
      </c>
      <c r="F1913" s="125" t="s">
        <v>17664</v>
      </c>
      <c r="G1913" s="121" t="s">
        <v>13093</v>
      </c>
      <c r="H1913" s="122" t="s">
        <v>17512</v>
      </c>
      <c r="I1913" s="120" t="s">
        <v>8354</v>
      </c>
      <c r="J1913" s="120" t="s">
        <v>110</v>
      </c>
      <c r="K1913" s="123">
        <v>19215</v>
      </c>
      <c r="L1913" s="124" t="s">
        <v>17279</v>
      </c>
      <c r="M1913" s="120" t="s">
        <v>3205</v>
      </c>
      <c r="N1913" s="120" t="s">
        <v>4281</v>
      </c>
      <c r="O1913" s="125"/>
    </row>
    <row r="1914" spans="1:15" ht="13.05" customHeight="1">
      <c r="A1914" s="118">
        <v>10186780</v>
      </c>
      <c r="B1914" s="119">
        <v>42388</v>
      </c>
      <c r="C1914" s="125" t="s">
        <v>65</v>
      </c>
      <c r="D1914" s="120" t="s">
        <v>3206</v>
      </c>
      <c r="E1914" s="120" t="s">
        <v>6067</v>
      </c>
      <c r="F1914" s="125" t="s">
        <v>17664</v>
      </c>
      <c r="G1914" s="121" t="s">
        <v>13093</v>
      </c>
      <c r="H1914" s="122" t="s">
        <v>17512</v>
      </c>
      <c r="I1914" s="120" t="s">
        <v>8354</v>
      </c>
      <c r="J1914" s="120" t="s">
        <v>110</v>
      </c>
      <c r="K1914" s="123">
        <v>22695</v>
      </c>
      <c r="L1914" s="124" t="s">
        <v>17279</v>
      </c>
      <c r="M1914" s="120" t="s">
        <v>3207</v>
      </c>
      <c r="N1914" s="120" t="s">
        <v>4281</v>
      </c>
      <c r="O1914" s="125"/>
    </row>
    <row r="1915" spans="1:15" ht="13.05" customHeight="1">
      <c r="A1915" s="118">
        <v>10186781</v>
      </c>
      <c r="B1915" s="119">
        <v>42388</v>
      </c>
      <c r="C1915" s="125" t="s">
        <v>65</v>
      </c>
      <c r="D1915" s="120" t="s">
        <v>3206</v>
      </c>
      <c r="E1915" s="120" t="s">
        <v>6067</v>
      </c>
      <c r="F1915" s="125" t="s">
        <v>17664</v>
      </c>
      <c r="G1915" s="121" t="s">
        <v>13093</v>
      </c>
      <c r="H1915" s="122" t="s">
        <v>17512</v>
      </c>
      <c r="I1915" s="120" t="s">
        <v>8354</v>
      </c>
      <c r="J1915" s="120" t="s">
        <v>110</v>
      </c>
      <c r="K1915" s="123">
        <v>22695</v>
      </c>
      <c r="L1915" s="124" t="s">
        <v>17279</v>
      </c>
      <c r="M1915" s="120" t="s">
        <v>3208</v>
      </c>
      <c r="N1915" s="120" t="s">
        <v>4281</v>
      </c>
      <c r="O1915" s="125"/>
    </row>
    <row r="1916" spans="1:15" ht="13.05" customHeight="1">
      <c r="A1916" s="118">
        <v>10186782</v>
      </c>
      <c r="B1916" s="119">
        <v>42388</v>
      </c>
      <c r="C1916" s="125" t="s">
        <v>65</v>
      </c>
      <c r="D1916" s="120" t="s">
        <v>3209</v>
      </c>
      <c r="E1916" s="120" t="s">
        <v>6070</v>
      </c>
      <c r="F1916" s="125" t="s">
        <v>17664</v>
      </c>
      <c r="G1916" s="121" t="s">
        <v>13093</v>
      </c>
      <c r="H1916" s="122" t="s">
        <v>17512</v>
      </c>
      <c r="I1916" s="120" t="s">
        <v>8354</v>
      </c>
      <c r="J1916" s="120" t="s">
        <v>110</v>
      </c>
      <c r="K1916" s="123">
        <v>9084</v>
      </c>
      <c r="L1916" s="124" t="s">
        <v>17279</v>
      </c>
      <c r="M1916" s="120" t="s">
        <v>3210</v>
      </c>
      <c r="N1916" s="120" t="s">
        <v>4281</v>
      </c>
      <c r="O1916" s="125"/>
    </row>
    <row r="1917" spans="1:15" ht="13.05" customHeight="1">
      <c r="A1917" s="118">
        <v>10186783</v>
      </c>
      <c r="B1917" s="119">
        <v>42388</v>
      </c>
      <c r="C1917" s="125" t="s">
        <v>65</v>
      </c>
      <c r="D1917" s="120" t="s">
        <v>3209</v>
      </c>
      <c r="E1917" s="120" t="s">
        <v>6070</v>
      </c>
      <c r="F1917" s="125" t="s">
        <v>17664</v>
      </c>
      <c r="G1917" s="121" t="s">
        <v>13093</v>
      </c>
      <c r="H1917" s="122" t="s">
        <v>17512</v>
      </c>
      <c r="I1917" s="120" t="s">
        <v>8354</v>
      </c>
      <c r="J1917" s="120" t="s">
        <v>110</v>
      </c>
      <c r="K1917" s="123">
        <v>9084</v>
      </c>
      <c r="L1917" s="124" t="s">
        <v>17279</v>
      </c>
      <c r="M1917" s="120" t="s">
        <v>3211</v>
      </c>
      <c r="N1917" s="120" t="s">
        <v>4281</v>
      </c>
      <c r="O1917" s="125"/>
    </row>
    <row r="1918" spans="1:15" ht="13.05" customHeight="1">
      <c r="A1918" s="118">
        <v>10186784</v>
      </c>
      <c r="B1918" s="119">
        <v>42388</v>
      </c>
      <c r="C1918" s="125" t="s">
        <v>65</v>
      </c>
      <c r="D1918" s="120" t="s">
        <v>3212</v>
      </c>
      <c r="E1918" s="120" t="s">
        <v>17661</v>
      </c>
      <c r="F1918" s="125" t="s">
        <v>3800</v>
      </c>
      <c r="G1918" s="121" t="s">
        <v>9504</v>
      </c>
      <c r="H1918" s="122" t="s">
        <v>7695</v>
      </c>
      <c r="I1918" s="120" t="s">
        <v>272</v>
      </c>
      <c r="J1918" s="120" t="s">
        <v>4299</v>
      </c>
      <c r="K1918" s="123">
        <v>2419</v>
      </c>
      <c r="L1918" s="124" t="s">
        <v>17284</v>
      </c>
      <c r="M1918" s="120" t="s">
        <v>3213</v>
      </c>
      <c r="N1918" s="120" t="s">
        <v>4281</v>
      </c>
      <c r="O1918" s="125"/>
    </row>
    <row r="1919" spans="1:15" ht="13.05" customHeight="1">
      <c r="A1919" s="118">
        <v>10186785</v>
      </c>
      <c r="B1919" s="119">
        <v>42388</v>
      </c>
      <c r="C1919" s="125" t="s">
        <v>65</v>
      </c>
      <c r="D1919" s="120" t="s">
        <v>3212</v>
      </c>
      <c r="E1919" s="120" t="s">
        <v>17661</v>
      </c>
      <c r="F1919" s="125" t="s">
        <v>3800</v>
      </c>
      <c r="G1919" s="121" t="s">
        <v>9504</v>
      </c>
      <c r="H1919" s="122" t="s">
        <v>7695</v>
      </c>
      <c r="I1919" s="120" t="s">
        <v>272</v>
      </c>
      <c r="J1919" s="120" t="s">
        <v>4299</v>
      </c>
      <c r="K1919" s="123">
        <v>2419</v>
      </c>
      <c r="L1919" s="124" t="s">
        <v>17284</v>
      </c>
      <c r="M1919" s="120" t="s">
        <v>3214</v>
      </c>
      <c r="N1919" s="120" t="s">
        <v>4281</v>
      </c>
      <c r="O1919" s="125"/>
    </row>
    <row r="1920" spans="1:15" ht="13.05" customHeight="1">
      <c r="A1920" s="118">
        <v>10186786</v>
      </c>
      <c r="B1920" s="119">
        <v>42388</v>
      </c>
      <c r="C1920" s="125" t="s">
        <v>65</v>
      </c>
      <c r="D1920" s="120" t="s">
        <v>3212</v>
      </c>
      <c r="E1920" s="120" t="s">
        <v>17661</v>
      </c>
      <c r="F1920" s="125" t="s">
        <v>3800</v>
      </c>
      <c r="G1920" s="121" t="s">
        <v>9504</v>
      </c>
      <c r="H1920" s="122" t="s">
        <v>7695</v>
      </c>
      <c r="I1920" s="120" t="s">
        <v>272</v>
      </c>
      <c r="J1920" s="120" t="s">
        <v>4299</v>
      </c>
      <c r="K1920" s="123">
        <v>2419</v>
      </c>
      <c r="L1920" s="124" t="s">
        <v>17284</v>
      </c>
      <c r="M1920" s="120" t="s">
        <v>3215</v>
      </c>
      <c r="N1920" s="120" t="s">
        <v>4281</v>
      </c>
      <c r="O1920" s="125"/>
    </row>
    <row r="1921" spans="1:15" ht="13.05" customHeight="1">
      <c r="A1921" s="118">
        <v>10186787</v>
      </c>
      <c r="B1921" s="119">
        <v>42388</v>
      </c>
      <c r="C1921" s="125" t="s">
        <v>65</v>
      </c>
      <c r="D1921" s="120" t="s">
        <v>3212</v>
      </c>
      <c r="E1921" s="120" t="s">
        <v>17661</v>
      </c>
      <c r="F1921" s="125" t="s">
        <v>3800</v>
      </c>
      <c r="G1921" s="121" t="s">
        <v>9504</v>
      </c>
      <c r="H1921" s="122" t="s">
        <v>7695</v>
      </c>
      <c r="I1921" s="120" t="s">
        <v>272</v>
      </c>
      <c r="J1921" s="120" t="s">
        <v>4299</v>
      </c>
      <c r="K1921" s="123">
        <v>2419</v>
      </c>
      <c r="L1921" s="124" t="s">
        <v>17284</v>
      </c>
      <c r="M1921" s="120" t="s">
        <v>3216</v>
      </c>
      <c r="N1921" s="120" t="s">
        <v>4281</v>
      </c>
      <c r="O1921" s="125"/>
    </row>
    <row r="1922" spans="1:15" ht="13.05" customHeight="1">
      <c r="A1922" s="118">
        <v>10186788</v>
      </c>
      <c r="B1922" s="119">
        <v>42388</v>
      </c>
      <c r="C1922" s="125" t="s">
        <v>65</v>
      </c>
      <c r="D1922" s="120" t="s">
        <v>3209</v>
      </c>
      <c r="E1922" s="120" t="s">
        <v>17661</v>
      </c>
      <c r="F1922" s="125" t="s">
        <v>3800</v>
      </c>
      <c r="G1922" s="121" t="s">
        <v>9504</v>
      </c>
      <c r="H1922" s="122" t="s">
        <v>7695</v>
      </c>
      <c r="I1922" s="120" t="s">
        <v>272</v>
      </c>
      <c r="J1922" s="120" t="s">
        <v>4299</v>
      </c>
      <c r="K1922" s="123">
        <v>4535</v>
      </c>
      <c r="L1922" s="124" t="s">
        <v>17281</v>
      </c>
      <c r="M1922" s="120" t="s">
        <v>3217</v>
      </c>
      <c r="N1922" s="120" t="s">
        <v>4281</v>
      </c>
      <c r="O1922" s="125"/>
    </row>
    <row r="1923" spans="1:15" ht="13.05" customHeight="1">
      <c r="A1923" s="118">
        <v>10186789</v>
      </c>
      <c r="B1923" s="119">
        <v>42388</v>
      </c>
      <c r="C1923" s="125" t="s">
        <v>65</v>
      </c>
      <c r="D1923" s="120" t="s">
        <v>3209</v>
      </c>
      <c r="E1923" s="120" t="s">
        <v>17661</v>
      </c>
      <c r="F1923" s="125" t="s">
        <v>3800</v>
      </c>
      <c r="G1923" s="121" t="s">
        <v>9504</v>
      </c>
      <c r="H1923" s="122" t="s">
        <v>7695</v>
      </c>
      <c r="I1923" s="120" t="s">
        <v>272</v>
      </c>
      <c r="J1923" s="120" t="s">
        <v>4299</v>
      </c>
      <c r="K1923" s="123">
        <v>4535</v>
      </c>
      <c r="L1923" s="124" t="s">
        <v>17281</v>
      </c>
      <c r="M1923" s="120" t="s">
        <v>3218</v>
      </c>
      <c r="N1923" s="120" t="s">
        <v>4281</v>
      </c>
      <c r="O1923" s="125"/>
    </row>
    <row r="1924" spans="1:15" ht="13.05" customHeight="1">
      <c r="A1924" s="118">
        <v>10186863</v>
      </c>
      <c r="B1924" s="119">
        <v>42388</v>
      </c>
      <c r="C1924" s="125" t="s">
        <v>65</v>
      </c>
      <c r="D1924" s="120" t="s">
        <v>3222</v>
      </c>
      <c r="E1924" s="120" t="s">
        <v>17661</v>
      </c>
      <c r="F1924" s="125" t="s">
        <v>3800</v>
      </c>
      <c r="G1924" s="121" t="s">
        <v>9504</v>
      </c>
      <c r="H1924" s="122" t="s">
        <v>7695</v>
      </c>
      <c r="I1924" s="120" t="s">
        <v>272</v>
      </c>
      <c r="J1924" s="120" t="s">
        <v>4313</v>
      </c>
      <c r="K1924" s="123">
        <v>1230.5</v>
      </c>
      <c r="L1924" s="124" t="s">
        <v>17281</v>
      </c>
      <c r="M1924" s="120" t="s">
        <v>3223</v>
      </c>
      <c r="N1924" s="120" t="s">
        <v>4281</v>
      </c>
      <c r="O1924" s="125"/>
    </row>
    <row r="1925" spans="1:15" ht="13.05" customHeight="1">
      <c r="A1925" s="118">
        <v>10186864</v>
      </c>
      <c r="B1925" s="119">
        <v>42388</v>
      </c>
      <c r="C1925" s="125" t="s">
        <v>65</v>
      </c>
      <c r="D1925" s="120" t="s">
        <v>3222</v>
      </c>
      <c r="E1925" s="120" t="s">
        <v>17661</v>
      </c>
      <c r="F1925" s="125" t="s">
        <v>3800</v>
      </c>
      <c r="G1925" s="121" t="s">
        <v>9504</v>
      </c>
      <c r="H1925" s="122" t="s">
        <v>7695</v>
      </c>
      <c r="I1925" s="120" t="s">
        <v>272</v>
      </c>
      <c r="J1925" s="120" t="s">
        <v>4313</v>
      </c>
      <c r="K1925" s="123">
        <v>1230.5</v>
      </c>
      <c r="L1925" s="124" t="s">
        <v>17281</v>
      </c>
      <c r="M1925" s="120" t="s">
        <v>3225</v>
      </c>
      <c r="N1925" s="120" t="s">
        <v>4281</v>
      </c>
      <c r="O1925" s="125"/>
    </row>
    <row r="1926" spans="1:15" ht="13.05" customHeight="1">
      <c r="A1926" s="118">
        <v>10186865</v>
      </c>
      <c r="B1926" s="119">
        <v>42388</v>
      </c>
      <c r="C1926" s="125" t="s">
        <v>65</v>
      </c>
      <c r="D1926" s="120" t="s">
        <v>3222</v>
      </c>
      <c r="E1926" s="120" t="s">
        <v>2539</v>
      </c>
      <c r="F1926" s="125" t="s">
        <v>3800</v>
      </c>
      <c r="G1926" s="121" t="s">
        <v>17015</v>
      </c>
      <c r="H1926" s="122" t="s">
        <v>17016</v>
      </c>
      <c r="I1926" s="120" t="s">
        <v>110</v>
      </c>
      <c r="J1926" s="120" t="s">
        <v>110</v>
      </c>
      <c r="K1926" s="123">
        <v>1230.5</v>
      </c>
      <c r="L1926" s="124" t="s">
        <v>17300</v>
      </c>
      <c r="M1926" s="120" t="s">
        <v>3226</v>
      </c>
      <c r="N1926" s="120" t="s">
        <v>4281</v>
      </c>
      <c r="O1926" s="125"/>
    </row>
    <row r="1927" spans="1:15" ht="13.05" customHeight="1">
      <c r="A1927" s="118">
        <v>10186866</v>
      </c>
      <c r="B1927" s="119">
        <v>42388</v>
      </c>
      <c r="C1927" s="125" t="s">
        <v>65</v>
      </c>
      <c r="D1927" s="120" t="s">
        <v>3222</v>
      </c>
      <c r="E1927" s="120" t="s">
        <v>2539</v>
      </c>
      <c r="F1927" s="125" t="s">
        <v>3800</v>
      </c>
      <c r="G1927" s="121" t="s">
        <v>16782</v>
      </c>
      <c r="H1927" s="122" t="s">
        <v>17565</v>
      </c>
      <c r="I1927" s="120" t="s">
        <v>3402</v>
      </c>
      <c r="J1927" s="120" t="s">
        <v>110</v>
      </c>
      <c r="K1927" s="123">
        <v>1230.5</v>
      </c>
      <c r="L1927" s="124" t="s">
        <v>17296</v>
      </c>
      <c r="M1927" s="120" t="s">
        <v>3227</v>
      </c>
      <c r="N1927" s="120" t="s">
        <v>4281</v>
      </c>
      <c r="O1927" s="125"/>
    </row>
    <row r="1928" spans="1:15" ht="13.05" customHeight="1">
      <c r="A1928" s="118">
        <v>10186867</v>
      </c>
      <c r="B1928" s="119">
        <v>42388</v>
      </c>
      <c r="C1928" s="125" t="s">
        <v>65</v>
      </c>
      <c r="D1928" s="120" t="s">
        <v>3222</v>
      </c>
      <c r="E1928" s="120" t="s">
        <v>2539</v>
      </c>
      <c r="F1928" s="125" t="s">
        <v>3800</v>
      </c>
      <c r="G1928" s="121" t="s">
        <v>16374</v>
      </c>
      <c r="H1928" s="122" t="s">
        <v>17494</v>
      </c>
      <c r="I1928" s="120" t="s">
        <v>272</v>
      </c>
      <c r="J1928" s="120" t="s">
        <v>12292</v>
      </c>
      <c r="K1928" s="123">
        <v>1230.5</v>
      </c>
      <c r="L1928" s="124" t="s">
        <v>17272</v>
      </c>
      <c r="M1928" s="120" t="s">
        <v>3228</v>
      </c>
      <c r="N1928" s="120" t="s">
        <v>4281</v>
      </c>
      <c r="O1928" s="125"/>
    </row>
    <row r="1929" spans="1:15" ht="13.05" customHeight="1">
      <c r="A1929" s="118">
        <v>10186868</v>
      </c>
      <c r="B1929" s="119">
        <v>42388</v>
      </c>
      <c r="C1929" s="125" t="s">
        <v>65</v>
      </c>
      <c r="D1929" s="120" t="s">
        <v>3222</v>
      </c>
      <c r="E1929" s="120" t="s">
        <v>2539</v>
      </c>
      <c r="F1929" s="125" t="s">
        <v>3800</v>
      </c>
      <c r="G1929" s="121" t="s">
        <v>9504</v>
      </c>
      <c r="H1929" s="122" t="s">
        <v>7695</v>
      </c>
      <c r="I1929" s="120" t="s">
        <v>272</v>
      </c>
      <c r="J1929" s="120" t="s">
        <v>110</v>
      </c>
      <c r="K1929" s="123">
        <v>1230.5</v>
      </c>
      <c r="L1929" s="124" t="s">
        <v>17281</v>
      </c>
      <c r="M1929" s="120" t="s">
        <v>3229</v>
      </c>
      <c r="N1929" s="120" t="s">
        <v>4281</v>
      </c>
      <c r="O1929" s="125"/>
    </row>
    <row r="1930" spans="1:15" ht="13.05" customHeight="1">
      <c r="A1930" s="118">
        <v>10186869</v>
      </c>
      <c r="B1930" s="119">
        <v>42388</v>
      </c>
      <c r="C1930" s="125" t="s">
        <v>65</v>
      </c>
      <c r="D1930" s="120" t="s">
        <v>3222</v>
      </c>
      <c r="E1930" s="120" t="s">
        <v>2539</v>
      </c>
      <c r="F1930" s="125" t="s">
        <v>3800</v>
      </c>
      <c r="G1930" s="121" t="s">
        <v>10754</v>
      </c>
      <c r="H1930" s="122" t="s">
        <v>17517</v>
      </c>
      <c r="I1930" s="120" t="s">
        <v>272</v>
      </c>
      <c r="J1930" s="120" t="s">
        <v>110</v>
      </c>
      <c r="K1930" s="123">
        <v>1230.5</v>
      </c>
      <c r="L1930" s="124" t="s">
        <v>17281</v>
      </c>
      <c r="M1930" s="120" t="s">
        <v>3230</v>
      </c>
      <c r="N1930" s="120" t="s">
        <v>4281</v>
      </c>
      <c r="O1930" s="125"/>
    </row>
    <row r="1931" spans="1:15" ht="13.05" customHeight="1">
      <c r="A1931" s="118">
        <v>10186870</v>
      </c>
      <c r="B1931" s="119">
        <v>42388</v>
      </c>
      <c r="C1931" s="125" t="s">
        <v>65</v>
      </c>
      <c r="D1931" s="120" t="s">
        <v>3222</v>
      </c>
      <c r="E1931" s="120" t="s">
        <v>2539</v>
      </c>
      <c r="F1931" s="125" t="s">
        <v>3800</v>
      </c>
      <c r="G1931" s="121" t="s">
        <v>10040</v>
      </c>
      <c r="H1931" s="122" t="s">
        <v>17526</v>
      </c>
      <c r="I1931" s="120" t="s">
        <v>272</v>
      </c>
      <c r="J1931" s="120" t="s">
        <v>272</v>
      </c>
      <c r="K1931" s="123">
        <v>1230.5</v>
      </c>
      <c r="L1931" s="124" t="s">
        <v>17281</v>
      </c>
      <c r="M1931" s="120" t="s">
        <v>3231</v>
      </c>
      <c r="N1931" s="120" t="s">
        <v>4281</v>
      </c>
      <c r="O1931" s="125"/>
    </row>
    <row r="1932" spans="1:15" ht="13.05" customHeight="1">
      <c r="A1932" s="118">
        <v>10186871</v>
      </c>
      <c r="B1932" s="119">
        <v>42388</v>
      </c>
      <c r="C1932" s="125" t="s">
        <v>65</v>
      </c>
      <c r="D1932" s="120" t="s">
        <v>3222</v>
      </c>
      <c r="E1932" s="120" t="s">
        <v>2539</v>
      </c>
      <c r="F1932" s="125" t="s">
        <v>3800</v>
      </c>
      <c r="G1932" s="121" t="s">
        <v>10040</v>
      </c>
      <c r="H1932" s="122" t="s">
        <v>17526</v>
      </c>
      <c r="I1932" s="120" t="s">
        <v>272</v>
      </c>
      <c r="J1932" s="120" t="s">
        <v>272</v>
      </c>
      <c r="K1932" s="123">
        <v>1230.5</v>
      </c>
      <c r="L1932" s="124" t="s">
        <v>17281</v>
      </c>
      <c r="M1932" s="120" t="s">
        <v>3232</v>
      </c>
      <c r="N1932" s="120" t="s">
        <v>4281</v>
      </c>
      <c r="O1932" s="125"/>
    </row>
    <row r="1933" spans="1:15" ht="13.05" customHeight="1">
      <c r="A1933" s="118">
        <v>10186872</v>
      </c>
      <c r="B1933" s="119">
        <v>42388</v>
      </c>
      <c r="C1933" s="125" t="s">
        <v>65</v>
      </c>
      <c r="D1933" s="120" t="s">
        <v>3222</v>
      </c>
      <c r="E1933" s="120" t="s">
        <v>2539</v>
      </c>
      <c r="F1933" s="125" t="s">
        <v>3800</v>
      </c>
      <c r="G1933" s="121" t="s">
        <v>10754</v>
      </c>
      <c r="H1933" s="122" t="s">
        <v>17517</v>
      </c>
      <c r="I1933" s="120" t="s">
        <v>272</v>
      </c>
      <c r="J1933" s="120" t="s">
        <v>110</v>
      </c>
      <c r="K1933" s="123">
        <v>1230.5</v>
      </c>
      <c r="L1933" s="124" t="s">
        <v>17281</v>
      </c>
      <c r="M1933" s="120" t="s">
        <v>3233</v>
      </c>
      <c r="N1933" s="120" t="s">
        <v>4281</v>
      </c>
      <c r="O1933" s="125"/>
    </row>
    <row r="1934" spans="1:15" ht="13.05" customHeight="1">
      <c r="A1934" s="118">
        <v>10186911</v>
      </c>
      <c r="B1934" s="119">
        <v>42388</v>
      </c>
      <c r="C1934" s="125" t="s">
        <v>65</v>
      </c>
      <c r="D1934" s="120" t="s">
        <v>3248</v>
      </c>
      <c r="E1934" s="120" t="s">
        <v>17661</v>
      </c>
      <c r="F1934" s="125" t="s">
        <v>17664</v>
      </c>
      <c r="G1934" s="121" t="s">
        <v>9504</v>
      </c>
      <c r="H1934" s="122" t="s">
        <v>7695</v>
      </c>
      <c r="I1934" s="120">
        <v>401.21</v>
      </c>
      <c r="J1934" s="120" t="s">
        <v>6536</v>
      </c>
      <c r="K1934" s="123">
        <v>1154.32</v>
      </c>
      <c r="L1934" s="124" t="s">
        <v>17271</v>
      </c>
      <c r="M1934" s="120" t="s">
        <v>3249</v>
      </c>
      <c r="N1934" s="120" t="s">
        <v>4617</v>
      </c>
      <c r="O1934" s="125"/>
    </row>
    <row r="1935" spans="1:15" ht="13.05" customHeight="1">
      <c r="A1935" s="118">
        <v>10187055</v>
      </c>
      <c r="B1935" s="119">
        <v>42388</v>
      </c>
      <c r="C1935" s="125" t="s">
        <v>65</v>
      </c>
      <c r="D1935" s="120" t="s">
        <v>3286</v>
      </c>
      <c r="E1935" s="120" t="s">
        <v>17661</v>
      </c>
      <c r="F1935" s="125" t="s">
        <v>17664</v>
      </c>
      <c r="G1935" s="121" t="s">
        <v>9504</v>
      </c>
      <c r="H1935" s="122" t="s">
        <v>7695</v>
      </c>
      <c r="I1935" s="120">
        <v>401.46</v>
      </c>
      <c r="J1935" s="120" t="s">
        <v>2456</v>
      </c>
      <c r="K1935" s="123">
        <v>1998.75</v>
      </c>
      <c r="L1935" s="124" t="s">
        <v>17271</v>
      </c>
      <c r="M1935" s="120" t="s">
        <v>17661</v>
      </c>
      <c r="N1935" s="120" t="s">
        <v>4301</v>
      </c>
      <c r="O1935" s="125"/>
    </row>
    <row r="1936" spans="1:15" ht="13.05" customHeight="1">
      <c r="A1936" s="118">
        <v>10187056</v>
      </c>
      <c r="B1936" s="119">
        <v>42388</v>
      </c>
      <c r="C1936" s="125" t="s">
        <v>65</v>
      </c>
      <c r="D1936" s="120" t="s">
        <v>3288</v>
      </c>
      <c r="E1936" s="120" t="s">
        <v>17661</v>
      </c>
      <c r="F1936" s="125" t="s">
        <v>17664</v>
      </c>
      <c r="G1936" s="121" t="s">
        <v>9504</v>
      </c>
      <c r="H1936" s="122" t="s">
        <v>7695</v>
      </c>
      <c r="I1936" s="120">
        <v>401.46</v>
      </c>
      <c r="J1936" s="120" t="s">
        <v>2456</v>
      </c>
      <c r="K1936" s="123">
        <v>1127.06</v>
      </c>
      <c r="L1936" s="124" t="s">
        <v>17271</v>
      </c>
      <c r="M1936" s="120" t="s">
        <v>3289</v>
      </c>
      <c r="N1936" s="120" t="s">
        <v>4301</v>
      </c>
      <c r="O1936" s="125"/>
    </row>
    <row r="1937" spans="1:15" ht="13.05" customHeight="1">
      <c r="A1937" s="118">
        <v>10187069</v>
      </c>
      <c r="B1937" s="119">
        <v>42388</v>
      </c>
      <c r="C1937" s="125" t="s">
        <v>65</v>
      </c>
      <c r="D1937" s="120" t="s">
        <v>3290</v>
      </c>
      <c r="E1937" s="120" t="s">
        <v>3291</v>
      </c>
      <c r="F1937" s="125" t="s">
        <v>3800</v>
      </c>
      <c r="G1937" s="121" t="s">
        <v>10722</v>
      </c>
      <c r="H1937" s="122" t="s">
        <v>17635</v>
      </c>
      <c r="I1937" s="120" t="s">
        <v>272</v>
      </c>
      <c r="J1937" s="120" t="s">
        <v>272</v>
      </c>
      <c r="K1937" s="123">
        <v>2004</v>
      </c>
      <c r="L1937" s="124" t="s">
        <v>17278</v>
      </c>
      <c r="M1937" s="120" t="s">
        <v>3292</v>
      </c>
      <c r="N1937" s="120" t="s">
        <v>4281</v>
      </c>
      <c r="O1937" s="125"/>
    </row>
    <row r="1938" spans="1:15" ht="13.05" customHeight="1">
      <c r="A1938" s="118">
        <v>10187070</v>
      </c>
      <c r="B1938" s="119">
        <v>42388</v>
      </c>
      <c r="C1938" s="125" t="s">
        <v>65</v>
      </c>
      <c r="D1938" s="120" t="s">
        <v>3290</v>
      </c>
      <c r="E1938" s="120" t="s">
        <v>3291</v>
      </c>
      <c r="F1938" s="125" t="s">
        <v>3800</v>
      </c>
      <c r="G1938" s="121" t="s">
        <v>10722</v>
      </c>
      <c r="H1938" s="122" t="s">
        <v>17635</v>
      </c>
      <c r="I1938" s="120" t="s">
        <v>272</v>
      </c>
      <c r="J1938" s="120" t="s">
        <v>272</v>
      </c>
      <c r="K1938" s="123">
        <v>2004</v>
      </c>
      <c r="L1938" s="124" t="s">
        <v>17278</v>
      </c>
      <c r="M1938" s="120" t="s">
        <v>3294</v>
      </c>
      <c r="N1938" s="120" t="s">
        <v>4281</v>
      </c>
      <c r="O1938" s="125"/>
    </row>
    <row r="1939" spans="1:15" ht="13.05" customHeight="1">
      <c r="A1939" s="118">
        <v>10187071</v>
      </c>
      <c r="B1939" s="119">
        <v>42388</v>
      </c>
      <c r="C1939" s="125" t="s">
        <v>65</v>
      </c>
      <c r="D1939" s="120" t="s">
        <v>3290</v>
      </c>
      <c r="E1939" s="120" t="s">
        <v>3291</v>
      </c>
      <c r="F1939" s="125" t="s">
        <v>3800</v>
      </c>
      <c r="G1939" s="121" t="s">
        <v>10766</v>
      </c>
      <c r="H1939" s="122" t="s">
        <v>17634</v>
      </c>
      <c r="I1939" s="120" t="s">
        <v>272</v>
      </c>
      <c r="J1939" s="120" t="s">
        <v>272</v>
      </c>
      <c r="K1939" s="123">
        <v>2004</v>
      </c>
      <c r="L1939" s="124" t="s">
        <v>17286</v>
      </c>
      <c r="M1939" s="120" t="s">
        <v>3295</v>
      </c>
      <c r="N1939" s="120" t="s">
        <v>4281</v>
      </c>
      <c r="O1939" s="125"/>
    </row>
    <row r="1940" spans="1:15" ht="13.05" customHeight="1">
      <c r="A1940" s="118">
        <v>10187072</v>
      </c>
      <c r="B1940" s="119">
        <v>42388</v>
      </c>
      <c r="C1940" s="125" t="s">
        <v>65</v>
      </c>
      <c r="D1940" s="120" t="s">
        <v>3290</v>
      </c>
      <c r="E1940" s="120" t="s">
        <v>3291</v>
      </c>
      <c r="F1940" s="125" t="s">
        <v>3800</v>
      </c>
      <c r="G1940" s="121" t="s">
        <v>10768</v>
      </c>
      <c r="H1940" s="122" t="s">
        <v>17644</v>
      </c>
      <c r="I1940" s="120" t="s">
        <v>12512</v>
      </c>
      <c r="J1940" s="120" t="s">
        <v>8405</v>
      </c>
      <c r="K1940" s="123">
        <v>2004</v>
      </c>
      <c r="L1940" s="124" t="s">
        <v>17300</v>
      </c>
      <c r="M1940" s="120" t="s">
        <v>3296</v>
      </c>
      <c r="N1940" s="120" t="s">
        <v>4281</v>
      </c>
      <c r="O1940" s="125"/>
    </row>
    <row r="1941" spans="1:15" ht="13.05" customHeight="1">
      <c r="A1941" s="118">
        <v>10187073</v>
      </c>
      <c r="B1941" s="119">
        <v>42388</v>
      </c>
      <c r="C1941" s="125" t="s">
        <v>65</v>
      </c>
      <c r="D1941" s="120" t="s">
        <v>3297</v>
      </c>
      <c r="E1941" s="120" t="s">
        <v>3298</v>
      </c>
      <c r="F1941" s="125" t="s">
        <v>3800</v>
      </c>
      <c r="G1941" s="121" t="s">
        <v>10722</v>
      </c>
      <c r="H1941" s="122" t="s">
        <v>17635</v>
      </c>
      <c r="I1941" s="120" t="s">
        <v>110</v>
      </c>
      <c r="J1941" s="120" t="s">
        <v>110</v>
      </c>
      <c r="K1941" s="123">
        <v>12438.5</v>
      </c>
      <c r="L1941" s="124" t="s">
        <v>17278</v>
      </c>
      <c r="M1941" s="120" t="s">
        <v>3299</v>
      </c>
      <c r="N1941" s="120" t="s">
        <v>4281</v>
      </c>
      <c r="O1941" s="125"/>
    </row>
    <row r="1942" spans="1:15" ht="13.05" customHeight="1">
      <c r="A1942" s="118">
        <v>10187074</v>
      </c>
      <c r="B1942" s="119">
        <v>42388</v>
      </c>
      <c r="C1942" s="125" t="s">
        <v>65</v>
      </c>
      <c r="D1942" s="120" t="s">
        <v>3300</v>
      </c>
      <c r="E1942" s="120" t="s">
        <v>3301</v>
      </c>
      <c r="F1942" s="125" t="s">
        <v>3800</v>
      </c>
      <c r="G1942" s="121" t="s">
        <v>10722</v>
      </c>
      <c r="H1942" s="122" t="s">
        <v>17635</v>
      </c>
      <c r="I1942" s="120" t="s">
        <v>110</v>
      </c>
      <c r="J1942" s="120" t="s">
        <v>110</v>
      </c>
      <c r="K1942" s="123">
        <v>12449</v>
      </c>
      <c r="L1942" s="124" t="s">
        <v>17278</v>
      </c>
      <c r="M1942" s="120" t="s">
        <v>3302</v>
      </c>
      <c r="N1942" s="120" t="s">
        <v>4281</v>
      </c>
      <c r="O1942" s="125"/>
    </row>
    <row r="1943" spans="1:15" ht="13.05" customHeight="1">
      <c r="A1943" s="118">
        <v>10187075</v>
      </c>
      <c r="B1943" s="119">
        <v>42388</v>
      </c>
      <c r="C1943" s="125" t="s">
        <v>65</v>
      </c>
      <c r="D1943" s="120" t="s">
        <v>3303</v>
      </c>
      <c r="E1943" s="120" t="s">
        <v>3304</v>
      </c>
      <c r="F1943" s="125" t="s">
        <v>3800</v>
      </c>
      <c r="G1943" s="121" t="s">
        <v>10722</v>
      </c>
      <c r="H1943" s="122" t="s">
        <v>17635</v>
      </c>
      <c r="I1943" s="120" t="s">
        <v>110</v>
      </c>
      <c r="J1943" s="120" t="s">
        <v>110</v>
      </c>
      <c r="K1943" s="123">
        <v>12445</v>
      </c>
      <c r="L1943" s="124" t="s">
        <v>17278</v>
      </c>
      <c r="M1943" s="120" t="s">
        <v>3305</v>
      </c>
      <c r="N1943" s="120" t="s">
        <v>4281</v>
      </c>
      <c r="O1943" s="125"/>
    </row>
    <row r="1944" spans="1:15" ht="13.05" customHeight="1">
      <c r="A1944" s="118">
        <v>10187076</v>
      </c>
      <c r="B1944" s="119">
        <v>42388</v>
      </c>
      <c r="C1944" s="125" t="s">
        <v>65</v>
      </c>
      <c r="D1944" s="120" t="s">
        <v>3306</v>
      </c>
      <c r="E1944" s="120" t="s">
        <v>3307</v>
      </c>
      <c r="F1944" s="125" t="s">
        <v>3800</v>
      </c>
      <c r="G1944" s="121" t="s">
        <v>10722</v>
      </c>
      <c r="H1944" s="122" t="s">
        <v>17635</v>
      </c>
      <c r="I1944" s="120" t="s">
        <v>110</v>
      </c>
      <c r="J1944" s="120" t="s">
        <v>110</v>
      </c>
      <c r="K1944" s="123">
        <v>12450</v>
      </c>
      <c r="L1944" s="124" t="s">
        <v>17278</v>
      </c>
      <c r="M1944" s="120" t="s">
        <v>3308</v>
      </c>
      <c r="N1944" s="120" t="s">
        <v>4281</v>
      </c>
      <c r="O1944" s="125"/>
    </row>
    <row r="1945" spans="1:15" ht="13.05" customHeight="1">
      <c r="A1945" s="118">
        <v>10187077</v>
      </c>
      <c r="B1945" s="119">
        <v>42388</v>
      </c>
      <c r="C1945" s="125" t="s">
        <v>65</v>
      </c>
      <c r="D1945" s="120" t="s">
        <v>3309</v>
      </c>
      <c r="E1945" s="120" t="s">
        <v>3310</v>
      </c>
      <c r="F1945" s="125" t="s">
        <v>3800</v>
      </c>
      <c r="G1945" s="121" t="s">
        <v>10774</v>
      </c>
      <c r="H1945" s="122" t="s">
        <v>17586</v>
      </c>
      <c r="I1945" s="120" t="s">
        <v>272</v>
      </c>
      <c r="J1945" s="120" t="s">
        <v>4928</v>
      </c>
      <c r="K1945" s="123">
        <v>12228.75</v>
      </c>
      <c r="L1945" s="124" t="s">
        <v>17306</v>
      </c>
      <c r="M1945" s="120" t="s">
        <v>3311</v>
      </c>
      <c r="N1945" s="120" t="s">
        <v>4281</v>
      </c>
      <c r="O1945" s="125"/>
    </row>
    <row r="1946" spans="1:15" ht="13.05" customHeight="1">
      <c r="A1946" s="118">
        <v>10187078</v>
      </c>
      <c r="B1946" s="119">
        <v>42388</v>
      </c>
      <c r="C1946" s="125" t="s">
        <v>65</v>
      </c>
      <c r="D1946" s="120" t="s">
        <v>3312</v>
      </c>
      <c r="E1946" s="120" t="s">
        <v>3310</v>
      </c>
      <c r="F1946" s="125" t="s">
        <v>3800</v>
      </c>
      <c r="G1946" s="121" t="s">
        <v>10774</v>
      </c>
      <c r="H1946" s="122" t="s">
        <v>17586</v>
      </c>
      <c r="I1946" s="120" t="s">
        <v>272</v>
      </c>
      <c r="J1946" s="120" t="s">
        <v>4928</v>
      </c>
      <c r="K1946" s="123">
        <v>12228.75</v>
      </c>
      <c r="L1946" s="124" t="s">
        <v>17306</v>
      </c>
      <c r="M1946" s="120" t="s">
        <v>3313</v>
      </c>
      <c r="N1946" s="120" t="s">
        <v>4281</v>
      </c>
      <c r="O1946" s="125"/>
    </row>
    <row r="1947" spans="1:15" ht="13.05" customHeight="1">
      <c r="A1947" s="118">
        <v>10187079</v>
      </c>
      <c r="B1947" s="119">
        <v>42388</v>
      </c>
      <c r="C1947" s="125" t="s">
        <v>65</v>
      </c>
      <c r="D1947" s="120" t="s">
        <v>3314</v>
      </c>
      <c r="E1947" s="120" t="s">
        <v>3310</v>
      </c>
      <c r="F1947" s="125" t="s">
        <v>3800</v>
      </c>
      <c r="G1947" s="121" t="s">
        <v>10141</v>
      </c>
      <c r="H1947" s="122" t="s">
        <v>16742</v>
      </c>
      <c r="I1947" s="120" t="s">
        <v>272</v>
      </c>
      <c r="J1947" s="120" t="s">
        <v>110</v>
      </c>
      <c r="K1947" s="123">
        <v>12228.75</v>
      </c>
      <c r="L1947" s="124" t="s">
        <v>17272</v>
      </c>
      <c r="M1947" s="120" t="s">
        <v>3315</v>
      </c>
      <c r="N1947" s="120" t="s">
        <v>4281</v>
      </c>
      <c r="O1947" s="125"/>
    </row>
    <row r="1948" spans="1:15" ht="13.05" customHeight="1">
      <c r="A1948" s="118">
        <v>10187080</v>
      </c>
      <c r="B1948" s="119">
        <v>42388</v>
      </c>
      <c r="C1948" s="125" t="s">
        <v>65</v>
      </c>
      <c r="D1948" s="120" t="s">
        <v>3316</v>
      </c>
      <c r="E1948" s="120" t="s">
        <v>3317</v>
      </c>
      <c r="F1948" s="125" t="s">
        <v>3800</v>
      </c>
      <c r="G1948" s="121" t="s">
        <v>10141</v>
      </c>
      <c r="H1948" s="122" t="s">
        <v>16742</v>
      </c>
      <c r="I1948" s="120" t="s">
        <v>272</v>
      </c>
      <c r="J1948" s="120" t="s">
        <v>110</v>
      </c>
      <c r="K1948" s="123">
        <v>12228.75</v>
      </c>
      <c r="L1948" s="124" t="s">
        <v>17272</v>
      </c>
      <c r="M1948" s="120" t="s">
        <v>3318</v>
      </c>
      <c r="N1948" s="120" t="s">
        <v>4281</v>
      </c>
      <c r="O1948" s="125"/>
    </row>
    <row r="1949" spans="1:15" ht="13.05" customHeight="1">
      <c r="A1949" s="127">
        <v>10187092</v>
      </c>
      <c r="B1949" s="128">
        <v>42388</v>
      </c>
      <c r="C1949" s="129" t="s">
        <v>65</v>
      </c>
      <c r="D1949" s="129" t="s">
        <v>3319</v>
      </c>
      <c r="E1949" s="129" t="s">
        <v>17661</v>
      </c>
      <c r="F1949" s="129" t="s">
        <v>3800</v>
      </c>
      <c r="G1949" s="127" t="s">
        <v>9504</v>
      </c>
      <c r="H1949" s="130" t="s">
        <v>7695</v>
      </c>
      <c r="I1949" s="129" t="s">
        <v>272</v>
      </c>
      <c r="J1949" s="129" t="s">
        <v>272</v>
      </c>
      <c r="K1949" s="131">
        <v>3337.51</v>
      </c>
      <c r="L1949" s="132" t="s">
        <v>17320</v>
      </c>
      <c r="M1949" s="129">
        <v>56924</v>
      </c>
      <c r="N1949" s="129" t="s">
        <v>6750</v>
      </c>
      <c r="O1949" s="129" t="s">
        <v>17663</v>
      </c>
    </row>
    <row r="1950" spans="1:15" ht="13.05" customHeight="1">
      <c r="A1950" s="118">
        <v>10187093</v>
      </c>
      <c r="B1950" s="119">
        <v>42388</v>
      </c>
      <c r="C1950" s="125" t="s">
        <v>65</v>
      </c>
      <c r="D1950" s="120" t="s">
        <v>3319</v>
      </c>
      <c r="E1950" s="120" t="s">
        <v>17661</v>
      </c>
      <c r="F1950" s="125" t="s">
        <v>3800</v>
      </c>
      <c r="G1950" s="121" t="s">
        <v>9504</v>
      </c>
      <c r="H1950" s="122" t="s">
        <v>7695</v>
      </c>
      <c r="I1950" s="120" t="s">
        <v>272</v>
      </c>
      <c r="J1950" s="120" t="s">
        <v>272</v>
      </c>
      <c r="K1950" s="123">
        <v>3337.51</v>
      </c>
      <c r="L1950" s="124" t="s">
        <v>17278</v>
      </c>
      <c r="M1950" s="120">
        <v>56925</v>
      </c>
      <c r="N1950" s="120" t="s">
        <v>6750</v>
      </c>
      <c r="O1950" s="125"/>
    </row>
    <row r="1951" spans="1:15" ht="13.05" customHeight="1">
      <c r="A1951" s="118">
        <v>10187095</v>
      </c>
      <c r="B1951" s="119">
        <v>42388</v>
      </c>
      <c r="C1951" s="125" t="s">
        <v>65</v>
      </c>
      <c r="D1951" s="120" t="s">
        <v>3326</v>
      </c>
      <c r="E1951" s="120" t="s">
        <v>17661</v>
      </c>
      <c r="F1951" s="125" t="s">
        <v>17664</v>
      </c>
      <c r="G1951" s="121" t="s">
        <v>9504</v>
      </c>
      <c r="H1951" s="122" t="s">
        <v>7695</v>
      </c>
      <c r="I1951" s="120">
        <v>402.12200000000001</v>
      </c>
      <c r="J1951" s="120" t="s">
        <v>4581</v>
      </c>
      <c r="K1951" s="123">
        <v>1288.1199999999999</v>
      </c>
      <c r="L1951" s="124" t="s">
        <v>17271</v>
      </c>
      <c r="M1951" s="120" t="s">
        <v>3327</v>
      </c>
      <c r="N1951" s="120" t="s">
        <v>6670</v>
      </c>
      <c r="O1951" s="125"/>
    </row>
    <row r="1952" spans="1:15" ht="13.05" customHeight="1">
      <c r="A1952" s="118">
        <v>10187096</v>
      </c>
      <c r="B1952" s="119">
        <v>42388</v>
      </c>
      <c r="C1952" s="125" t="s">
        <v>65</v>
      </c>
      <c r="D1952" s="120" t="s">
        <v>3326</v>
      </c>
      <c r="E1952" s="120" t="s">
        <v>17661</v>
      </c>
      <c r="F1952" s="125" t="s">
        <v>17664</v>
      </c>
      <c r="G1952" s="121" t="s">
        <v>9504</v>
      </c>
      <c r="H1952" s="122" t="s">
        <v>7695</v>
      </c>
      <c r="I1952" s="120">
        <v>401.45</v>
      </c>
      <c r="J1952" s="120" t="s">
        <v>457</v>
      </c>
      <c r="K1952" s="123">
        <v>1288.1199999999999</v>
      </c>
      <c r="L1952" s="124" t="s">
        <v>17286</v>
      </c>
      <c r="M1952" s="120" t="s">
        <v>3329</v>
      </c>
      <c r="N1952" s="120" t="s">
        <v>6542</v>
      </c>
      <c r="O1952" s="125"/>
    </row>
    <row r="1953" spans="1:15" ht="13.05" customHeight="1">
      <c r="A1953" s="118">
        <v>10187102</v>
      </c>
      <c r="B1953" s="119">
        <v>42388</v>
      </c>
      <c r="C1953" s="125" t="s">
        <v>65</v>
      </c>
      <c r="D1953" s="120" t="s">
        <v>3077</v>
      </c>
      <c r="E1953" s="120" t="s">
        <v>3078</v>
      </c>
      <c r="F1953" s="125" t="s">
        <v>3800</v>
      </c>
      <c r="G1953" s="121" t="s">
        <v>9504</v>
      </c>
      <c r="H1953" s="122" t="s">
        <v>7695</v>
      </c>
      <c r="I1953" s="120" t="s">
        <v>272</v>
      </c>
      <c r="J1953" s="120" t="s">
        <v>1369</v>
      </c>
      <c r="K1953" s="123">
        <v>2787.51</v>
      </c>
      <c r="L1953" s="124" t="s">
        <v>17278</v>
      </c>
      <c r="M1953" s="120" t="s">
        <v>3330</v>
      </c>
      <c r="N1953" s="120" t="s">
        <v>6750</v>
      </c>
      <c r="O1953" s="125"/>
    </row>
    <row r="1954" spans="1:15" ht="13.05" customHeight="1">
      <c r="A1954" s="118">
        <v>10187103</v>
      </c>
      <c r="B1954" s="119">
        <v>42388</v>
      </c>
      <c r="C1954" s="125" t="s">
        <v>65</v>
      </c>
      <c r="D1954" s="120" t="s">
        <v>3077</v>
      </c>
      <c r="E1954" s="120" t="s">
        <v>3078</v>
      </c>
      <c r="F1954" s="125" t="s">
        <v>3800</v>
      </c>
      <c r="G1954" s="121" t="s">
        <v>9504</v>
      </c>
      <c r="H1954" s="122" t="s">
        <v>7695</v>
      </c>
      <c r="I1954" s="120" t="s">
        <v>272</v>
      </c>
      <c r="J1954" s="120" t="s">
        <v>1369</v>
      </c>
      <c r="K1954" s="123">
        <v>2787.51</v>
      </c>
      <c r="L1954" s="124" t="s">
        <v>17278</v>
      </c>
      <c r="M1954" s="120" t="s">
        <v>3331</v>
      </c>
      <c r="N1954" s="120" t="s">
        <v>6750</v>
      </c>
      <c r="O1954" s="125"/>
    </row>
    <row r="1955" spans="1:15" ht="13.05" customHeight="1">
      <c r="A1955" s="118">
        <v>10187104</v>
      </c>
      <c r="B1955" s="119">
        <v>42388</v>
      </c>
      <c r="C1955" s="125" t="s">
        <v>65</v>
      </c>
      <c r="D1955" s="120" t="s">
        <v>3077</v>
      </c>
      <c r="E1955" s="120" t="s">
        <v>3078</v>
      </c>
      <c r="F1955" s="125" t="s">
        <v>3800</v>
      </c>
      <c r="G1955" s="121" t="s">
        <v>9504</v>
      </c>
      <c r="H1955" s="122" t="s">
        <v>7695</v>
      </c>
      <c r="I1955" s="120" t="s">
        <v>272</v>
      </c>
      <c r="J1955" s="120" t="s">
        <v>1369</v>
      </c>
      <c r="K1955" s="123">
        <v>2787.51</v>
      </c>
      <c r="L1955" s="124" t="s">
        <v>17278</v>
      </c>
      <c r="M1955" s="120" t="s">
        <v>3332</v>
      </c>
      <c r="N1955" s="120" t="s">
        <v>6750</v>
      </c>
      <c r="O1955" s="125"/>
    </row>
    <row r="1956" spans="1:15" ht="13.05" customHeight="1">
      <c r="A1956" s="118">
        <v>10187105</v>
      </c>
      <c r="B1956" s="119">
        <v>42388</v>
      </c>
      <c r="C1956" s="125" t="s">
        <v>65</v>
      </c>
      <c r="D1956" s="120" t="s">
        <v>3077</v>
      </c>
      <c r="E1956" s="120" t="s">
        <v>3078</v>
      </c>
      <c r="F1956" s="125" t="s">
        <v>3800</v>
      </c>
      <c r="G1956" s="121" t="s">
        <v>9504</v>
      </c>
      <c r="H1956" s="122" t="s">
        <v>7695</v>
      </c>
      <c r="I1956" s="120" t="s">
        <v>272</v>
      </c>
      <c r="J1956" s="120" t="s">
        <v>4313</v>
      </c>
      <c r="K1956" s="123">
        <v>2787.51</v>
      </c>
      <c r="L1956" s="124" t="s">
        <v>17311</v>
      </c>
      <c r="M1956" s="120" t="s">
        <v>3333</v>
      </c>
      <c r="N1956" s="120" t="s">
        <v>6750</v>
      </c>
      <c r="O1956" s="125"/>
    </row>
    <row r="1957" spans="1:15" ht="13.05" customHeight="1">
      <c r="A1957" s="118">
        <v>10187106</v>
      </c>
      <c r="B1957" s="119">
        <v>42388</v>
      </c>
      <c r="C1957" s="125" t="s">
        <v>65</v>
      </c>
      <c r="D1957" s="120" t="s">
        <v>3077</v>
      </c>
      <c r="E1957" s="120" t="s">
        <v>3078</v>
      </c>
      <c r="F1957" s="125" t="s">
        <v>3800</v>
      </c>
      <c r="G1957" s="121" t="s">
        <v>9504</v>
      </c>
      <c r="H1957" s="122" t="s">
        <v>7695</v>
      </c>
      <c r="I1957" s="120" t="s">
        <v>272</v>
      </c>
      <c r="J1957" s="120" t="s">
        <v>4313</v>
      </c>
      <c r="K1957" s="123">
        <v>2787.41</v>
      </c>
      <c r="L1957" s="124" t="s">
        <v>17278</v>
      </c>
      <c r="M1957" s="120" t="s">
        <v>3334</v>
      </c>
      <c r="N1957" s="120" t="s">
        <v>6750</v>
      </c>
      <c r="O1957" s="125"/>
    </row>
    <row r="1958" spans="1:15" ht="13.05" customHeight="1">
      <c r="A1958" s="118">
        <v>10187107</v>
      </c>
      <c r="B1958" s="119">
        <v>42388</v>
      </c>
      <c r="C1958" s="125" t="s">
        <v>65</v>
      </c>
      <c r="D1958" s="120" t="s">
        <v>3077</v>
      </c>
      <c r="E1958" s="120" t="s">
        <v>3078</v>
      </c>
      <c r="F1958" s="125" t="s">
        <v>3800</v>
      </c>
      <c r="G1958" s="121" t="s">
        <v>9504</v>
      </c>
      <c r="H1958" s="122" t="s">
        <v>7695</v>
      </c>
      <c r="I1958" s="120" t="s">
        <v>272</v>
      </c>
      <c r="J1958" s="120" t="s">
        <v>4313</v>
      </c>
      <c r="K1958" s="123">
        <v>2787.51</v>
      </c>
      <c r="L1958" s="124" t="s">
        <v>17278</v>
      </c>
      <c r="M1958" s="120" t="s">
        <v>3335</v>
      </c>
      <c r="N1958" s="120" t="s">
        <v>6750</v>
      </c>
      <c r="O1958" s="125"/>
    </row>
    <row r="1959" spans="1:15" ht="13.05" customHeight="1">
      <c r="A1959" s="118">
        <v>10187108</v>
      </c>
      <c r="B1959" s="119">
        <v>42388</v>
      </c>
      <c r="C1959" s="125" t="s">
        <v>65</v>
      </c>
      <c r="D1959" s="120" t="s">
        <v>3077</v>
      </c>
      <c r="E1959" s="120" t="s">
        <v>3078</v>
      </c>
      <c r="F1959" s="125" t="s">
        <v>3800</v>
      </c>
      <c r="G1959" s="121" t="s">
        <v>9504</v>
      </c>
      <c r="H1959" s="122" t="s">
        <v>7695</v>
      </c>
      <c r="I1959" s="120" t="s">
        <v>272</v>
      </c>
      <c r="J1959" s="120" t="s">
        <v>110</v>
      </c>
      <c r="K1959" s="123">
        <v>2787.51</v>
      </c>
      <c r="L1959" s="124" t="s">
        <v>17278</v>
      </c>
      <c r="M1959" s="120" t="s">
        <v>3336</v>
      </c>
      <c r="N1959" s="120" t="s">
        <v>6750</v>
      </c>
      <c r="O1959" s="125"/>
    </row>
    <row r="1960" spans="1:15" ht="13.05" customHeight="1">
      <c r="A1960" s="118">
        <v>10187166</v>
      </c>
      <c r="B1960" s="119">
        <v>42388</v>
      </c>
      <c r="C1960" s="125" t="s">
        <v>65</v>
      </c>
      <c r="D1960" s="120" t="s">
        <v>3341</v>
      </c>
      <c r="E1960" s="120" t="s">
        <v>17661</v>
      </c>
      <c r="F1960" s="125" t="s">
        <v>17664</v>
      </c>
      <c r="G1960" s="121" t="s">
        <v>9504</v>
      </c>
      <c r="H1960" s="122" t="s">
        <v>7695</v>
      </c>
      <c r="I1960" s="120">
        <v>401.45</v>
      </c>
      <c r="J1960" s="120" t="s">
        <v>4299</v>
      </c>
      <c r="K1960" s="123">
        <v>2285.6999999999998</v>
      </c>
      <c r="L1960" s="124" t="s">
        <v>17301</v>
      </c>
      <c r="M1960" s="120" t="s">
        <v>3342</v>
      </c>
      <c r="N1960" s="120" t="s">
        <v>6949</v>
      </c>
      <c r="O1960" s="125"/>
    </row>
    <row r="1961" spans="1:15" ht="13.05" customHeight="1">
      <c r="A1961" s="118">
        <v>10187418</v>
      </c>
      <c r="B1961" s="119">
        <v>42388</v>
      </c>
      <c r="C1961" s="125" t="s">
        <v>65</v>
      </c>
      <c r="D1961" s="120" t="s">
        <v>3349</v>
      </c>
      <c r="E1961" s="120" t="s">
        <v>3350</v>
      </c>
      <c r="F1961" s="125" t="s">
        <v>17664</v>
      </c>
      <c r="G1961" s="121" t="s">
        <v>9504</v>
      </c>
      <c r="H1961" s="122" t="s">
        <v>7695</v>
      </c>
      <c r="I1961" s="120">
        <v>401.36</v>
      </c>
      <c r="J1961" s="120" t="s">
        <v>4590</v>
      </c>
      <c r="K1961" s="123">
        <v>2217.65</v>
      </c>
      <c r="L1961" s="124" t="s">
        <v>17288</v>
      </c>
      <c r="M1961" s="120" t="s">
        <v>11767</v>
      </c>
      <c r="N1961" s="120" t="s">
        <v>4301</v>
      </c>
      <c r="O1961" s="125"/>
    </row>
    <row r="1962" spans="1:15" ht="13.05" customHeight="1">
      <c r="A1962" s="118">
        <v>10187419</v>
      </c>
      <c r="B1962" s="119">
        <v>42388</v>
      </c>
      <c r="C1962" s="125" t="s">
        <v>65</v>
      </c>
      <c r="D1962" s="120" t="s">
        <v>3352</v>
      </c>
      <c r="E1962" s="120" t="s">
        <v>3353</v>
      </c>
      <c r="F1962" s="125" t="s">
        <v>17664</v>
      </c>
      <c r="G1962" s="121" t="s">
        <v>9916</v>
      </c>
      <c r="H1962" s="122" t="s">
        <v>17469</v>
      </c>
      <c r="I1962" s="120" t="s">
        <v>110</v>
      </c>
      <c r="J1962" s="120" t="s">
        <v>4844</v>
      </c>
      <c r="K1962" s="123">
        <v>3823.53</v>
      </c>
      <c r="L1962" s="124" t="s">
        <v>17288</v>
      </c>
      <c r="M1962" s="120" t="s">
        <v>3354</v>
      </c>
      <c r="N1962" s="120" t="s">
        <v>4301</v>
      </c>
      <c r="O1962" s="125"/>
    </row>
    <row r="1963" spans="1:15" ht="13.05" customHeight="1">
      <c r="A1963" s="118">
        <v>10187420</v>
      </c>
      <c r="B1963" s="119">
        <v>42388</v>
      </c>
      <c r="C1963" s="125" t="s">
        <v>65</v>
      </c>
      <c r="D1963" s="120" t="s">
        <v>2951</v>
      </c>
      <c r="E1963" s="120" t="s">
        <v>17661</v>
      </c>
      <c r="F1963" s="125" t="s">
        <v>17664</v>
      </c>
      <c r="G1963" s="121" t="s">
        <v>9916</v>
      </c>
      <c r="H1963" s="122" t="s">
        <v>17469</v>
      </c>
      <c r="I1963" s="120" t="s">
        <v>110</v>
      </c>
      <c r="J1963" s="120" t="s">
        <v>4844</v>
      </c>
      <c r="K1963" s="123">
        <v>1998.75</v>
      </c>
      <c r="L1963" s="124" t="s">
        <v>17288</v>
      </c>
      <c r="M1963" s="120" t="s">
        <v>17661</v>
      </c>
      <c r="N1963" s="120" t="s">
        <v>4301</v>
      </c>
      <c r="O1963" s="125"/>
    </row>
    <row r="1964" spans="1:15" ht="13.05" customHeight="1">
      <c r="A1964" s="118">
        <v>10187421</v>
      </c>
      <c r="B1964" s="119">
        <v>42388</v>
      </c>
      <c r="C1964" s="125" t="s">
        <v>65</v>
      </c>
      <c r="D1964" s="120" t="s">
        <v>3355</v>
      </c>
      <c r="E1964" s="120" t="s">
        <v>3356</v>
      </c>
      <c r="F1964" s="125" t="s">
        <v>17664</v>
      </c>
      <c r="G1964" s="121" t="s">
        <v>9916</v>
      </c>
      <c r="H1964" s="122" t="s">
        <v>17469</v>
      </c>
      <c r="I1964" s="120" t="s">
        <v>110</v>
      </c>
      <c r="J1964" s="120" t="s">
        <v>4844</v>
      </c>
      <c r="K1964" s="123">
        <v>2495.29</v>
      </c>
      <c r="L1964" s="124" t="s">
        <v>17288</v>
      </c>
      <c r="M1964" s="120" t="s">
        <v>3357</v>
      </c>
      <c r="N1964" s="120" t="s">
        <v>4301</v>
      </c>
      <c r="O1964" s="125"/>
    </row>
    <row r="1965" spans="1:15" ht="13.05" customHeight="1">
      <c r="A1965" s="118">
        <v>10187436</v>
      </c>
      <c r="B1965" s="119">
        <v>42388</v>
      </c>
      <c r="C1965" s="125" t="s">
        <v>65</v>
      </c>
      <c r="D1965" s="120" t="s">
        <v>3369</v>
      </c>
      <c r="E1965" s="120" t="s">
        <v>3350</v>
      </c>
      <c r="F1965" s="125" t="s">
        <v>17664</v>
      </c>
      <c r="G1965" s="121" t="s">
        <v>10278</v>
      </c>
      <c r="H1965" s="122" t="s">
        <v>17558</v>
      </c>
      <c r="I1965" s="120" t="s">
        <v>110</v>
      </c>
      <c r="J1965" s="120" t="s">
        <v>4855</v>
      </c>
      <c r="K1965" s="123">
        <v>2356.25</v>
      </c>
      <c r="L1965" s="124" t="s">
        <v>17288</v>
      </c>
      <c r="M1965" s="120" t="s">
        <v>3370</v>
      </c>
      <c r="N1965" s="120" t="s">
        <v>4301</v>
      </c>
      <c r="O1965" s="125"/>
    </row>
    <row r="1966" spans="1:15" ht="13.05" customHeight="1">
      <c r="A1966" s="118">
        <v>10187594</v>
      </c>
      <c r="B1966" s="119">
        <v>42388</v>
      </c>
      <c r="C1966" s="125" t="s">
        <v>65</v>
      </c>
      <c r="D1966" s="120" t="s">
        <v>3372</v>
      </c>
      <c r="E1966" s="120" t="s">
        <v>3180</v>
      </c>
      <c r="F1966" s="125" t="s">
        <v>17664</v>
      </c>
      <c r="G1966" s="121" t="s">
        <v>17019</v>
      </c>
      <c r="H1966" s="122" t="s">
        <v>17020</v>
      </c>
      <c r="I1966" s="120" t="s">
        <v>110</v>
      </c>
      <c r="J1966" s="120" t="s">
        <v>110</v>
      </c>
      <c r="K1966" s="123">
        <v>8764.25</v>
      </c>
      <c r="L1966" s="124" t="s">
        <v>17304</v>
      </c>
      <c r="M1966" s="120" t="s">
        <v>3373</v>
      </c>
      <c r="N1966" s="120" t="s">
        <v>4281</v>
      </c>
      <c r="O1966" s="125"/>
    </row>
    <row r="1967" spans="1:15" ht="13.05" customHeight="1">
      <c r="A1967" s="118">
        <v>10187595</v>
      </c>
      <c r="B1967" s="119">
        <v>42388</v>
      </c>
      <c r="C1967" s="125" t="s">
        <v>65</v>
      </c>
      <c r="D1967" s="120" t="s">
        <v>3372</v>
      </c>
      <c r="E1967" s="120" t="s">
        <v>3180</v>
      </c>
      <c r="F1967" s="125" t="s">
        <v>17664</v>
      </c>
      <c r="G1967" s="121" t="s">
        <v>10017</v>
      </c>
      <c r="H1967" s="122" t="s">
        <v>17385</v>
      </c>
      <c r="I1967" s="120" t="s">
        <v>110</v>
      </c>
      <c r="J1967" s="120" t="s">
        <v>110</v>
      </c>
      <c r="K1967" s="123">
        <v>8764.25</v>
      </c>
      <c r="L1967" s="124" t="s">
        <v>17304</v>
      </c>
      <c r="M1967" s="120" t="s">
        <v>3375</v>
      </c>
      <c r="N1967" s="120" t="s">
        <v>4281</v>
      </c>
      <c r="O1967" s="125"/>
    </row>
    <row r="1968" spans="1:15" ht="13.05" customHeight="1">
      <c r="A1968" s="118">
        <v>10187596</v>
      </c>
      <c r="B1968" s="119">
        <v>42388</v>
      </c>
      <c r="C1968" s="125" t="s">
        <v>65</v>
      </c>
      <c r="D1968" s="120" t="s">
        <v>3372</v>
      </c>
      <c r="E1968" s="120" t="s">
        <v>17661</v>
      </c>
      <c r="F1968" s="125" t="s">
        <v>17664</v>
      </c>
      <c r="G1968" s="121" t="s">
        <v>9504</v>
      </c>
      <c r="H1968" s="122" t="s">
        <v>7695</v>
      </c>
      <c r="I1968" s="120">
        <v>401.6</v>
      </c>
      <c r="J1968" s="120" t="s">
        <v>4313</v>
      </c>
      <c r="K1968" s="123">
        <v>8764.25</v>
      </c>
      <c r="L1968" s="124" t="s">
        <v>17282</v>
      </c>
      <c r="M1968" s="120" t="s">
        <v>3376</v>
      </c>
      <c r="N1968" s="120" t="s">
        <v>4281</v>
      </c>
      <c r="O1968" s="125"/>
    </row>
    <row r="1969" spans="1:15" ht="13.05" customHeight="1">
      <c r="A1969" s="118">
        <v>10187597</v>
      </c>
      <c r="B1969" s="119">
        <v>42388</v>
      </c>
      <c r="C1969" s="125" t="s">
        <v>65</v>
      </c>
      <c r="D1969" s="120" t="s">
        <v>3372</v>
      </c>
      <c r="E1969" s="120" t="s">
        <v>3180</v>
      </c>
      <c r="F1969" s="125" t="s">
        <v>17664</v>
      </c>
      <c r="G1969" s="121" t="s">
        <v>13093</v>
      </c>
      <c r="H1969" s="122" t="s">
        <v>17512</v>
      </c>
      <c r="I1969" s="120" t="s">
        <v>8354</v>
      </c>
      <c r="J1969" s="120" t="s">
        <v>2032</v>
      </c>
      <c r="K1969" s="123">
        <v>8764.25</v>
      </c>
      <c r="L1969" s="124" t="s">
        <v>17279</v>
      </c>
      <c r="M1969" s="120" t="s">
        <v>3377</v>
      </c>
      <c r="N1969" s="120" t="s">
        <v>4281</v>
      </c>
      <c r="O1969" s="125"/>
    </row>
    <row r="1970" spans="1:15" ht="13.05" customHeight="1">
      <c r="A1970" s="118">
        <v>10187598</v>
      </c>
      <c r="B1970" s="119">
        <v>42388</v>
      </c>
      <c r="C1970" s="125" t="s">
        <v>65</v>
      </c>
      <c r="D1970" s="120" t="s">
        <v>3372</v>
      </c>
      <c r="E1970" s="120" t="s">
        <v>3180</v>
      </c>
      <c r="F1970" s="125" t="s">
        <v>17664</v>
      </c>
      <c r="G1970" s="121" t="s">
        <v>10804</v>
      </c>
      <c r="H1970" s="122" t="s">
        <v>17357</v>
      </c>
      <c r="I1970" s="120" t="s">
        <v>110</v>
      </c>
      <c r="J1970" s="120" t="s">
        <v>110</v>
      </c>
      <c r="K1970" s="123">
        <v>8764.25</v>
      </c>
      <c r="L1970" s="124" t="s">
        <v>17304</v>
      </c>
      <c r="M1970" s="120" t="s">
        <v>3378</v>
      </c>
      <c r="N1970" s="120" t="s">
        <v>4281</v>
      </c>
      <c r="O1970" s="125"/>
    </row>
    <row r="1971" spans="1:15" ht="13.05" customHeight="1">
      <c r="A1971" s="118">
        <v>10187599</v>
      </c>
      <c r="B1971" s="119">
        <v>42388</v>
      </c>
      <c r="C1971" s="125" t="s">
        <v>65</v>
      </c>
      <c r="D1971" s="120" t="s">
        <v>3372</v>
      </c>
      <c r="E1971" s="120" t="s">
        <v>3180</v>
      </c>
      <c r="F1971" s="125" t="s">
        <v>17664</v>
      </c>
      <c r="G1971" s="121" t="s">
        <v>10806</v>
      </c>
      <c r="H1971" s="122" t="s">
        <v>17492</v>
      </c>
      <c r="I1971" s="120" t="s">
        <v>110</v>
      </c>
      <c r="J1971" s="120" t="s">
        <v>5651</v>
      </c>
      <c r="K1971" s="123">
        <v>8764.25</v>
      </c>
      <c r="L1971" s="124" t="s">
        <v>17304</v>
      </c>
      <c r="M1971" s="120" t="s">
        <v>3379</v>
      </c>
      <c r="N1971" s="120" t="s">
        <v>4281</v>
      </c>
      <c r="O1971" s="125"/>
    </row>
    <row r="1972" spans="1:15" ht="13.05" customHeight="1">
      <c r="A1972" s="118">
        <v>10187600</v>
      </c>
      <c r="B1972" s="119">
        <v>42388</v>
      </c>
      <c r="C1972" s="125" t="s">
        <v>65</v>
      </c>
      <c r="D1972" s="120" t="s">
        <v>3372</v>
      </c>
      <c r="E1972" s="120" t="s">
        <v>3180</v>
      </c>
      <c r="F1972" s="125" t="s">
        <v>17664</v>
      </c>
      <c r="G1972" s="121" t="s">
        <v>10808</v>
      </c>
      <c r="H1972" s="122" t="s">
        <v>17626</v>
      </c>
      <c r="I1972" s="120" t="s">
        <v>110</v>
      </c>
      <c r="J1972" s="120" t="s">
        <v>110</v>
      </c>
      <c r="K1972" s="123">
        <v>8764.25</v>
      </c>
      <c r="L1972" s="124" t="s">
        <v>17304</v>
      </c>
      <c r="M1972" s="120" t="s">
        <v>3380</v>
      </c>
      <c r="N1972" s="120" t="s">
        <v>4281</v>
      </c>
      <c r="O1972" s="125"/>
    </row>
    <row r="1973" spans="1:15" ht="13.05" customHeight="1">
      <c r="A1973" s="118">
        <v>10187601</v>
      </c>
      <c r="B1973" s="119">
        <v>42388</v>
      </c>
      <c r="C1973" s="125" t="s">
        <v>65</v>
      </c>
      <c r="D1973" s="120" t="s">
        <v>3372</v>
      </c>
      <c r="E1973" s="120" t="s">
        <v>17661</v>
      </c>
      <c r="F1973" s="125" t="s">
        <v>17664</v>
      </c>
      <c r="G1973" s="121" t="s">
        <v>9504</v>
      </c>
      <c r="H1973" s="122" t="s">
        <v>7695</v>
      </c>
      <c r="I1973" s="120">
        <v>401.6</v>
      </c>
      <c r="J1973" s="120" t="s">
        <v>4313</v>
      </c>
      <c r="K1973" s="123">
        <v>8764.25</v>
      </c>
      <c r="L1973" s="124" t="s">
        <v>17282</v>
      </c>
      <c r="M1973" s="120" t="s">
        <v>3381</v>
      </c>
      <c r="N1973" s="120" t="s">
        <v>4281</v>
      </c>
      <c r="O1973" s="125"/>
    </row>
    <row r="1974" spans="1:15" ht="13.05" customHeight="1">
      <c r="A1974" s="118">
        <v>10187602</v>
      </c>
      <c r="B1974" s="119">
        <v>42388</v>
      </c>
      <c r="C1974" s="125" t="s">
        <v>65</v>
      </c>
      <c r="D1974" s="120" t="s">
        <v>3372</v>
      </c>
      <c r="E1974" s="120" t="s">
        <v>3180</v>
      </c>
      <c r="F1974" s="125" t="s">
        <v>17664</v>
      </c>
      <c r="G1974" s="121" t="s">
        <v>10571</v>
      </c>
      <c r="H1974" s="122" t="s">
        <v>17599</v>
      </c>
      <c r="I1974" s="120" t="s">
        <v>110</v>
      </c>
      <c r="J1974" s="120" t="s">
        <v>110</v>
      </c>
      <c r="K1974" s="123">
        <v>8764.25</v>
      </c>
      <c r="L1974" s="124" t="s">
        <v>17304</v>
      </c>
      <c r="M1974" s="120" t="s">
        <v>3382</v>
      </c>
      <c r="N1974" s="120" t="s">
        <v>4281</v>
      </c>
      <c r="O1974" s="125"/>
    </row>
    <row r="1975" spans="1:15" ht="13.05" customHeight="1">
      <c r="A1975" s="118">
        <v>10187603</v>
      </c>
      <c r="B1975" s="119">
        <v>42388</v>
      </c>
      <c r="C1975" s="125" t="s">
        <v>65</v>
      </c>
      <c r="D1975" s="120" t="s">
        <v>3372</v>
      </c>
      <c r="E1975" s="120" t="s">
        <v>3180</v>
      </c>
      <c r="F1975" s="125" t="s">
        <v>17664</v>
      </c>
      <c r="G1975" s="121" t="s">
        <v>10657</v>
      </c>
      <c r="H1975" s="122" t="s">
        <v>17583</v>
      </c>
      <c r="I1975" s="120" t="s">
        <v>110</v>
      </c>
      <c r="J1975" s="120" t="s">
        <v>110</v>
      </c>
      <c r="K1975" s="123">
        <v>8764.25</v>
      </c>
      <c r="L1975" s="124" t="s">
        <v>17304</v>
      </c>
      <c r="M1975" s="120" t="s">
        <v>3383</v>
      </c>
      <c r="N1975" s="120" t="s">
        <v>4281</v>
      </c>
      <c r="O1975" s="125"/>
    </row>
    <row r="1976" spans="1:15" ht="13.05" customHeight="1">
      <c r="A1976" s="118">
        <v>10187604</v>
      </c>
      <c r="B1976" s="119">
        <v>42388</v>
      </c>
      <c r="C1976" s="125" t="s">
        <v>65</v>
      </c>
      <c r="D1976" s="120" t="s">
        <v>3372</v>
      </c>
      <c r="E1976" s="120" t="s">
        <v>3180</v>
      </c>
      <c r="F1976" s="125" t="s">
        <v>17664</v>
      </c>
      <c r="G1976" s="121" t="s">
        <v>9504</v>
      </c>
      <c r="H1976" s="122" t="s">
        <v>7695</v>
      </c>
      <c r="I1976" s="120">
        <v>401.6</v>
      </c>
      <c r="J1976" s="120" t="s">
        <v>109</v>
      </c>
      <c r="K1976" s="123">
        <v>8764.25</v>
      </c>
      <c r="L1976" s="124" t="s">
        <v>17283</v>
      </c>
      <c r="M1976" s="120" t="s">
        <v>3384</v>
      </c>
      <c r="N1976" s="120" t="s">
        <v>4281</v>
      </c>
      <c r="O1976" s="125"/>
    </row>
    <row r="1977" spans="1:15" ht="13.05" customHeight="1">
      <c r="A1977" s="118">
        <v>10187605</v>
      </c>
      <c r="B1977" s="119">
        <v>42388</v>
      </c>
      <c r="C1977" s="125" t="s">
        <v>65</v>
      </c>
      <c r="D1977" s="120" t="s">
        <v>3372</v>
      </c>
      <c r="E1977" s="120" t="s">
        <v>3385</v>
      </c>
      <c r="F1977" s="125" t="s">
        <v>17664</v>
      </c>
      <c r="G1977" s="121" t="s">
        <v>9510</v>
      </c>
      <c r="H1977" s="122" t="s">
        <v>17503</v>
      </c>
      <c r="I1977" s="120" t="s">
        <v>390</v>
      </c>
      <c r="J1977" s="120" t="s">
        <v>110</v>
      </c>
      <c r="K1977" s="123">
        <v>8764.25</v>
      </c>
      <c r="L1977" s="124" t="s">
        <v>17277</v>
      </c>
      <c r="M1977" s="120" t="s">
        <v>3386</v>
      </c>
      <c r="N1977" s="120" t="s">
        <v>4281</v>
      </c>
      <c r="O1977" s="125"/>
    </row>
    <row r="1978" spans="1:15" ht="13.05" customHeight="1">
      <c r="A1978" s="118">
        <v>10187606</v>
      </c>
      <c r="B1978" s="119">
        <v>42388</v>
      </c>
      <c r="C1978" s="125" t="s">
        <v>65</v>
      </c>
      <c r="D1978" s="120" t="s">
        <v>3372</v>
      </c>
      <c r="E1978" s="120" t="s">
        <v>3183</v>
      </c>
      <c r="F1978" s="125" t="s">
        <v>17664</v>
      </c>
      <c r="G1978" s="121" t="s">
        <v>9504</v>
      </c>
      <c r="H1978" s="122" t="s">
        <v>7695</v>
      </c>
      <c r="I1978" s="120" t="s">
        <v>110</v>
      </c>
      <c r="J1978" s="120" t="s">
        <v>110</v>
      </c>
      <c r="K1978" s="123">
        <v>8764.25</v>
      </c>
      <c r="L1978" s="124" t="s">
        <v>17304</v>
      </c>
      <c r="M1978" s="120" t="s">
        <v>3387</v>
      </c>
      <c r="N1978" s="120" t="s">
        <v>4281</v>
      </c>
      <c r="O1978" s="125"/>
    </row>
    <row r="1979" spans="1:15" ht="13.05" customHeight="1">
      <c r="A1979" s="118">
        <v>10187607</v>
      </c>
      <c r="B1979" s="119">
        <v>42388</v>
      </c>
      <c r="C1979" s="125" t="s">
        <v>65</v>
      </c>
      <c r="D1979" s="120" t="s">
        <v>3372</v>
      </c>
      <c r="E1979" s="120" t="s">
        <v>3180</v>
      </c>
      <c r="F1979" s="125" t="s">
        <v>17664</v>
      </c>
      <c r="G1979" s="121" t="s">
        <v>10816</v>
      </c>
      <c r="H1979" s="122" t="s">
        <v>17609</v>
      </c>
      <c r="I1979" s="120" t="s">
        <v>110</v>
      </c>
      <c r="J1979" s="120" t="s">
        <v>110</v>
      </c>
      <c r="K1979" s="123">
        <v>8764.25</v>
      </c>
      <c r="L1979" s="124" t="s">
        <v>17304</v>
      </c>
      <c r="M1979" s="120" t="s">
        <v>3388</v>
      </c>
      <c r="N1979" s="120" t="s">
        <v>4281</v>
      </c>
      <c r="O1979" s="125"/>
    </row>
    <row r="1980" spans="1:15" ht="13.05" customHeight="1">
      <c r="A1980" s="118">
        <v>10187608</v>
      </c>
      <c r="B1980" s="119">
        <v>42388</v>
      </c>
      <c r="C1980" s="125" t="s">
        <v>65</v>
      </c>
      <c r="D1980" s="120" t="s">
        <v>3372</v>
      </c>
      <c r="E1980" s="120" t="s">
        <v>3180</v>
      </c>
      <c r="F1980" s="125" t="s">
        <v>17664</v>
      </c>
      <c r="G1980" s="121" t="s">
        <v>10021</v>
      </c>
      <c r="H1980" s="122" t="s">
        <v>17522</v>
      </c>
      <c r="I1980" s="120" t="s">
        <v>110</v>
      </c>
      <c r="J1980" s="120" t="s">
        <v>110</v>
      </c>
      <c r="K1980" s="123">
        <v>8764.25</v>
      </c>
      <c r="L1980" s="124" t="s">
        <v>17304</v>
      </c>
      <c r="M1980" s="120" t="s">
        <v>3389</v>
      </c>
      <c r="N1980" s="120" t="s">
        <v>4281</v>
      </c>
      <c r="O1980" s="125"/>
    </row>
    <row r="1981" spans="1:15" ht="13.05" customHeight="1">
      <c r="A1981" s="118">
        <v>10187609</v>
      </c>
      <c r="B1981" s="119">
        <v>42388</v>
      </c>
      <c r="C1981" s="125" t="s">
        <v>65</v>
      </c>
      <c r="D1981" s="120" t="s">
        <v>3390</v>
      </c>
      <c r="E1981" s="120" t="s">
        <v>17661</v>
      </c>
      <c r="F1981" s="125" t="s">
        <v>3800</v>
      </c>
      <c r="G1981" s="121" t="s">
        <v>9504</v>
      </c>
      <c r="H1981" s="122" t="s">
        <v>7695</v>
      </c>
      <c r="I1981" s="120" t="s">
        <v>272</v>
      </c>
      <c r="J1981" s="120" t="s">
        <v>4313</v>
      </c>
      <c r="K1981" s="123">
        <v>2482.86</v>
      </c>
      <c r="L1981" s="124" t="s">
        <v>17272</v>
      </c>
      <c r="M1981" s="120" t="s">
        <v>3391</v>
      </c>
      <c r="N1981" s="120" t="s">
        <v>4281</v>
      </c>
      <c r="O1981" s="125"/>
    </row>
    <row r="1982" spans="1:15" ht="13.05" customHeight="1">
      <c r="A1982" s="118">
        <v>10187610</v>
      </c>
      <c r="B1982" s="119">
        <v>42388</v>
      </c>
      <c r="C1982" s="125" t="s">
        <v>65</v>
      </c>
      <c r="D1982" s="120" t="s">
        <v>3390</v>
      </c>
      <c r="E1982" s="120" t="s">
        <v>17661</v>
      </c>
      <c r="F1982" s="125" t="s">
        <v>3800</v>
      </c>
      <c r="G1982" s="121" t="s">
        <v>9504</v>
      </c>
      <c r="H1982" s="122" t="s">
        <v>7695</v>
      </c>
      <c r="I1982" s="120" t="s">
        <v>272</v>
      </c>
      <c r="J1982" s="120" t="s">
        <v>4313</v>
      </c>
      <c r="K1982" s="123">
        <v>2482.86</v>
      </c>
      <c r="L1982" s="124" t="s">
        <v>17280</v>
      </c>
      <c r="M1982" s="120" t="s">
        <v>3392</v>
      </c>
      <c r="N1982" s="120" t="s">
        <v>4281</v>
      </c>
      <c r="O1982" s="125"/>
    </row>
    <row r="1983" spans="1:15" ht="13.05" customHeight="1">
      <c r="A1983" s="118">
        <v>10187611</v>
      </c>
      <c r="B1983" s="119">
        <v>42388</v>
      </c>
      <c r="C1983" s="125" t="s">
        <v>65</v>
      </c>
      <c r="D1983" s="120" t="s">
        <v>3390</v>
      </c>
      <c r="E1983" s="120" t="s">
        <v>17661</v>
      </c>
      <c r="F1983" s="125" t="s">
        <v>3800</v>
      </c>
      <c r="G1983" s="121" t="s">
        <v>9504</v>
      </c>
      <c r="H1983" s="122" t="s">
        <v>7695</v>
      </c>
      <c r="I1983" s="120" t="s">
        <v>272</v>
      </c>
      <c r="J1983" s="120" t="s">
        <v>4313</v>
      </c>
      <c r="K1983" s="123">
        <v>2482.86</v>
      </c>
      <c r="L1983" s="124" t="s">
        <v>17280</v>
      </c>
      <c r="M1983" s="120" t="s">
        <v>3393</v>
      </c>
      <c r="N1983" s="120" t="s">
        <v>4281</v>
      </c>
      <c r="O1983" s="125"/>
    </row>
    <row r="1984" spans="1:15" ht="13.05" customHeight="1">
      <c r="A1984" s="118">
        <v>10187612</v>
      </c>
      <c r="B1984" s="119">
        <v>42388</v>
      </c>
      <c r="C1984" s="125" t="s">
        <v>65</v>
      </c>
      <c r="D1984" s="120" t="s">
        <v>3390</v>
      </c>
      <c r="E1984" s="120" t="s">
        <v>3174</v>
      </c>
      <c r="F1984" s="125" t="s">
        <v>3800</v>
      </c>
      <c r="G1984" s="121" t="s">
        <v>10571</v>
      </c>
      <c r="H1984" s="122" t="s">
        <v>17599</v>
      </c>
      <c r="I1984" s="120" t="s">
        <v>272</v>
      </c>
      <c r="J1984" s="120" t="s">
        <v>110</v>
      </c>
      <c r="K1984" s="123">
        <v>2482.86</v>
      </c>
      <c r="L1984" s="124" t="s">
        <v>17284</v>
      </c>
      <c r="M1984" s="120" t="s">
        <v>3394</v>
      </c>
      <c r="N1984" s="120" t="s">
        <v>4281</v>
      </c>
      <c r="O1984" s="125"/>
    </row>
    <row r="1985" spans="1:15" ht="13.05" customHeight="1">
      <c r="A1985" s="118">
        <v>10187613</v>
      </c>
      <c r="B1985" s="119">
        <v>42388</v>
      </c>
      <c r="C1985" s="125" t="s">
        <v>65</v>
      </c>
      <c r="D1985" s="120" t="s">
        <v>3395</v>
      </c>
      <c r="E1985" s="120" t="s">
        <v>17661</v>
      </c>
      <c r="F1985" s="125" t="s">
        <v>17664</v>
      </c>
      <c r="G1985" s="121" t="s">
        <v>9784</v>
      </c>
      <c r="H1985" s="122" t="s">
        <v>17374</v>
      </c>
      <c r="I1985" s="120" t="s">
        <v>110</v>
      </c>
      <c r="J1985" s="120" t="s">
        <v>2456</v>
      </c>
      <c r="K1985" s="123">
        <v>1800</v>
      </c>
      <c r="L1985" s="124" t="s">
        <v>17288</v>
      </c>
      <c r="M1985" s="120" t="s">
        <v>3396</v>
      </c>
      <c r="N1985" s="120" t="s">
        <v>4301</v>
      </c>
      <c r="O1985" s="125"/>
    </row>
    <row r="1986" spans="1:15" ht="13.05" customHeight="1">
      <c r="A1986" s="118">
        <v>10187622</v>
      </c>
      <c r="B1986" s="119">
        <v>42388</v>
      </c>
      <c r="C1986" s="125" t="s">
        <v>65</v>
      </c>
      <c r="D1986" s="120" t="s">
        <v>3398</v>
      </c>
      <c r="E1986" s="120" t="s">
        <v>790</v>
      </c>
      <c r="F1986" s="125" t="s">
        <v>3800</v>
      </c>
      <c r="G1986" s="121" t="s">
        <v>10141</v>
      </c>
      <c r="H1986" s="122" t="s">
        <v>16742</v>
      </c>
      <c r="I1986" s="120" t="s">
        <v>272</v>
      </c>
      <c r="J1986" s="120" t="s">
        <v>110</v>
      </c>
      <c r="K1986" s="123">
        <v>2390.04</v>
      </c>
      <c r="L1986" s="124" t="s">
        <v>17290</v>
      </c>
      <c r="M1986" s="120" t="s">
        <v>2723</v>
      </c>
      <c r="N1986" s="120" t="s">
        <v>4281</v>
      </c>
      <c r="O1986" s="125"/>
    </row>
    <row r="1987" spans="1:15" ht="13.05" customHeight="1">
      <c r="A1987" s="118">
        <v>10187623</v>
      </c>
      <c r="B1987" s="119">
        <v>42388</v>
      </c>
      <c r="C1987" s="125" t="s">
        <v>65</v>
      </c>
      <c r="D1987" s="120" t="s">
        <v>3398</v>
      </c>
      <c r="E1987" s="120" t="s">
        <v>790</v>
      </c>
      <c r="F1987" s="125" t="s">
        <v>3800</v>
      </c>
      <c r="G1987" s="121" t="s">
        <v>10825</v>
      </c>
      <c r="H1987" s="122" t="s">
        <v>16166</v>
      </c>
      <c r="I1987" s="120" t="s">
        <v>110</v>
      </c>
      <c r="J1987" s="120" t="s">
        <v>110</v>
      </c>
      <c r="K1987" s="123">
        <v>2390.04</v>
      </c>
      <c r="L1987" s="124" t="s">
        <v>17273</v>
      </c>
      <c r="M1987" s="120" t="s">
        <v>2724</v>
      </c>
      <c r="N1987" s="120" t="s">
        <v>4281</v>
      </c>
      <c r="O1987" s="125"/>
    </row>
    <row r="1988" spans="1:15" ht="13.05" customHeight="1">
      <c r="A1988" s="118">
        <v>10187624</v>
      </c>
      <c r="B1988" s="119">
        <v>42388</v>
      </c>
      <c r="C1988" s="125" t="s">
        <v>65</v>
      </c>
      <c r="D1988" s="120" t="s">
        <v>3398</v>
      </c>
      <c r="E1988" s="120" t="s">
        <v>17661</v>
      </c>
      <c r="F1988" s="125" t="s">
        <v>3800</v>
      </c>
      <c r="G1988" s="121" t="s">
        <v>9504</v>
      </c>
      <c r="H1988" s="122" t="s">
        <v>7695</v>
      </c>
      <c r="I1988" s="120" t="s">
        <v>2798</v>
      </c>
      <c r="J1988" s="120" t="s">
        <v>4299</v>
      </c>
      <c r="K1988" s="123">
        <v>2390.04</v>
      </c>
      <c r="L1988" s="124" t="s">
        <v>17287</v>
      </c>
      <c r="M1988" s="120" t="s">
        <v>2722</v>
      </c>
      <c r="N1988" s="120" t="s">
        <v>4281</v>
      </c>
      <c r="O1988" s="125"/>
    </row>
    <row r="1989" spans="1:15" ht="13.05" customHeight="1">
      <c r="A1989" s="118">
        <v>10187625</v>
      </c>
      <c r="B1989" s="119">
        <v>42388</v>
      </c>
      <c r="C1989" s="125" t="s">
        <v>65</v>
      </c>
      <c r="D1989" s="120" t="s">
        <v>3398</v>
      </c>
      <c r="E1989" s="120" t="s">
        <v>17661</v>
      </c>
      <c r="F1989" s="125" t="s">
        <v>3800</v>
      </c>
      <c r="G1989" s="121" t="s">
        <v>9504</v>
      </c>
      <c r="H1989" s="122" t="s">
        <v>7695</v>
      </c>
      <c r="I1989" s="120" t="s">
        <v>2798</v>
      </c>
      <c r="J1989" s="120" t="s">
        <v>4299</v>
      </c>
      <c r="K1989" s="123">
        <v>2390.04</v>
      </c>
      <c r="L1989" s="124" t="s">
        <v>17287</v>
      </c>
      <c r="M1989" s="120" t="s">
        <v>2721</v>
      </c>
      <c r="N1989" s="120" t="s">
        <v>4281</v>
      </c>
      <c r="O1989" s="125"/>
    </row>
    <row r="1990" spans="1:15" ht="13.05" customHeight="1">
      <c r="A1990" s="118">
        <v>10187626</v>
      </c>
      <c r="B1990" s="119">
        <v>42388</v>
      </c>
      <c r="C1990" s="125" t="s">
        <v>65</v>
      </c>
      <c r="D1990" s="120" t="s">
        <v>3398</v>
      </c>
      <c r="E1990" s="120" t="s">
        <v>17661</v>
      </c>
      <c r="F1990" s="125" t="s">
        <v>3800</v>
      </c>
      <c r="G1990" s="121" t="s">
        <v>9504</v>
      </c>
      <c r="H1990" s="122" t="s">
        <v>7695</v>
      </c>
      <c r="I1990" s="120" t="s">
        <v>2798</v>
      </c>
      <c r="J1990" s="120" t="s">
        <v>4299</v>
      </c>
      <c r="K1990" s="123">
        <v>2390.04</v>
      </c>
      <c r="L1990" s="124" t="s">
        <v>17287</v>
      </c>
      <c r="M1990" s="120" t="s">
        <v>2730</v>
      </c>
      <c r="N1990" s="120" t="s">
        <v>4281</v>
      </c>
      <c r="O1990" s="125"/>
    </row>
    <row r="1991" spans="1:15" ht="13.05" customHeight="1">
      <c r="A1991" s="118">
        <v>10187627</v>
      </c>
      <c r="B1991" s="119">
        <v>42388</v>
      </c>
      <c r="C1991" s="125" t="s">
        <v>65</v>
      </c>
      <c r="D1991" s="120" t="s">
        <v>3398</v>
      </c>
      <c r="E1991" s="120" t="s">
        <v>17661</v>
      </c>
      <c r="F1991" s="125" t="s">
        <v>3800</v>
      </c>
      <c r="G1991" s="121" t="s">
        <v>9504</v>
      </c>
      <c r="H1991" s="122" t="s">
        <v>7695</v>
      </c>
      <c r="I1991" s="120" t="s">
        <v>2798</v>
      </c>
      <c r="J1991" s="120" t="s">
        <v>4299</v>
      </c>
      <c r="K1991" s="123">
        <v>2390.04</v>
      </c>
      <c r="L1991" s="124" t="s">
        <v>17287</v>
      </c>
      <c r="M1991" s="120" t="s">
        <v>2720</v>
      </c>
      <c r="N1991" s="120" t="s">
        <v>4281</v>
      </c>
      <c r="O1991" s="125"/>
    </row>
    <row r="1992" spans="1:15" ht="13.05" customHeight="1">
      <c r="A1992" s="118">
        <v>10187628</v>
      </c>
      <c r="B1992" s="119">
        <v>42388</v>
      </c>
      <c r="C1992" s="125" t="s">
        <v>65</v>
      </c>
      <c r="D1992" s="120" t="s">
        <v>3398</v>
      </c>
      <c r="E1992" s="120" t="s">
        <v>17661</v>
      </c>
      <c r="F1992" s="125" t="s">
        <v>3800</v>
      </c>
      <c r="G1992" s="121" t="s">
        <v>9504</v>
      </c>
      <c r="H1992" s="122" t="s">
        <v>7695</v>
      </c>
      <c r="I1992" s="120" t="s">
        <v>272</v>
      </c>
      <c r="J1992" s="120" t="s">
        <v>110</v>
      </c>
      <c r="K1992" s="123">
        <v>2390.04</v>
      </c>
      <c r="L1992" s="124" t="s">
        <v>17281</v>
      </c>
      <c r="M1992" s="120" t="s">
        <v>3401</v>
      </c>
      <c r="N1992" s="120" t="s">
        <v>4281</v>
      </c>
      <c r="O1992" s="125"/>
    </row>
    <row r="1993" spans="1:15" ht="13.05" customHeight="1">
      <c r="A1993" s="118">
        <v>10187629</v>
      </c>
      <c r="B1993" s="119">
        <v>42388</v>
      </c>
      <c r="C1993" s="125" t="s">
        <v>65</v>
      </c>
      <c r="D1993" s="120" t="s">
        <v>3398</v>
      </c>
      <c r="E1993" s="120" t="s">
        <v>790</v>
      </c>
      <c r="F1993" s="125" t="s">
        <v>3800</v>
      </c>
      <c r="G1993" s="121" t="s">
        <v>17017</v>
      </c>
      <c r="H1993" s="122" t="s">
        <v>17018</v>
      </c>
      <c r="I1993" s="120" t="s">
        <v>3402</v>
      </c>
      <c r="J1993" s="120" t="s">
        <v>110</v>
      </c>
      <c r="K1993" s="123">
        <v>2390.04</v>
      </c>
      <c r="L1993" s="124" t="s">
        <v>17290</v>
      </c>
      <c r="M1993" s="120" t="s">
        <v>1692</v>
      </c>
      <c r="N1993" s="120" t="s">
        <v>4281</v>
      </c>
      <c r="O1993" s="125"/>
    </row>
    <row r="1994" spans="1:15" ht="13.05" customHeight="1">
      <c r="A1994" s="118">
        <v>10187630</v>
      </c>
      <c r="B1994" s="119">
        <v>42388</v>
      </c>
      <c r="C1994" s="125" t="s">
        <v>65</v>
      </c>
      <c r="D1994" s="120" t="s">
        <v>3398</v>
      </c>
      <c r="E1994" s="120" t="s">
        <v>790</v>
      </c>
      <c r="F1994" s="125" t="s">
        <v>3800</v>
      </c>
      <c r="G1994" s="121" t="s">
        <v>9877</v>
      </c>
      <c r="H1994" s="122" t="s">
        <v>17360</v>
      </c>
      <c r="I1994" s="120" t="s">
        <v>272</v>
      </c>
      <c r="J1994" s="120" t="s">
        <v>110</v>
      </c>
      <c r="K1994" s="123">
        <v>2390.04</v>
      </c>
      <c r="L1994" s="124" t="s">
        <v>17290</v>
      </c>
      <c r="M1994" s="120" t="s">
        <v>1690</v>
      </c>
      <c r="N1994" s="120" t="s">
        <v>4281</v>
      </c>
      <c r="O1994" s="125"/>
    </row>
    <row r="1995" spans="1:15" ht="13.05" customHeight="1">
      <c r="A1995" s="118">
        <v>10187631</v>
      </c>
      <c r="B1995" s="119">
        <v>42388</v>
      </c>
      <c r="C1995" s="125" t="s">
        <v>65</v>
      </c>
      <c r="D1995" s="120" t="s">
        <v>3398</v>
      </c>
      <c r="E1995" s="120" t="s">
        <v>790</v>
      </c>
      <c r="F1995" s="125" t="s">
        <v>3800</v>
      </c>
      <c r="G1995" s="121" t="s">
        <v>10804</v>
      </c>
      <c r="H1995" s="122" t="s">
        <v>17357</v>
      </c>
      <c r="I1995" s="120" t="s">
        <v>272</v>
      </c>
      <c r="J1995" s="120" t="s">
        <v>110</v>
      </c>
      <c r="K1995" s="123">
        <v>2390.04</v>
      </c>
      <c r="L1995" s="124" t="s">
        <v>17290</v>
      </c>
      <c r="M1995" s="120" t="s">
        <v>2729</v>
      </c>
      <c r="N1995" s="120" t="s">
        <v>4281</v>
      </c>
      <c r="O1995" s="125"/>
    </row>
    <row r="1996" spans="1:15" ht="13.05" customHeight="1">
      <c r="A1996" s="118">
        <v>10187632</v>
      </c>
      <c r="B1996" s="119">
        <v>42388</v>
      </c>
      <c r="C1996" s="125" t="s">
        <v>65</v>
      </c>
      <c r="D1996" s="120" t="s">
        <v>3398</v>
      </c>
      <c r="E1996" s="120" t="s">
        <v>17661</v>
      </c>
      <c r="F1996" s="125" t="s">
        <v>3800</v>
      </c>
      <c r="G1996" s="121" t="s">
        <v>9504</v>
      </c>
      <c r="H1996" s="122" t="s">
        <v>7695</v>
      </c>
      <c r="I1996" s="120" t="s">
        <v>2798</v>
      </c>
      <c r="J1996" s="120" t="s">
        <v>4299</v>
      </c>
      <c r="K1996" s="123">
        <v>2390.04</v>
      </c>
      <c r="L1996" s="124" t="s">
        <v>17287</v>
      </c>
      <c r="M1996" s="120" t="s">
        <v>2728</v>
      </c>
      <c r="N1996" s="120" t="s">
        <v>4281</v>
      </c>
      <c r="O1996" s="125"/>
    </row>
    <row r="1997" spans="1:15" ht="13.05" customHeight="1">
      <c r="A1997" s="118">
        <v>10187633</v>
      </c>
      <c r="B1997" s="119">
        <v>42388</v>
      </c>
      <c r="C1997" s="125" t="s">
        <v>65</v>
      </c>
      <c r="D1997" s="120" t="s">
        <v>3398</v>
      </c>
      <c r="E1997" s="120" t="s">
        <v>790</v>
      </c>
      <c r="F1997" s="125" t="s">
        <v>3800</v>
      </c>
      <c r="G1997" s="121" t="s">
        <v>10021</v>
      </c>
      <c r="H1997" s="122" t="s">
        <v>17522</v>
      </c>
      <c r="I1997" s="120" t="s">
        <v>272</v>
      </c>
      <c r="J1997" s="120" t="s">
        <v>110</v>
      </c>
      <c r="K1997" s="123">
        <v>2390.04</v>
      </c>
      <c r="L1997" s="124" t="s">
        <v>17290</v>
      </c>
      <c r="M1997" s="120" t="s">
        <v>2726</v>
      </c>
      <c r="N1997" s="120" t="s">
        <v>4281</v>
      </c>
      <c r="O1997" s="125"/>
    </row>
    <row r="1998" spans="1:15" ht="13.05" customHeight="1">
      <c r="A1998" s="118">
        <v>10187634</v>
      </c>
      <c r="B1998" s="119">
        <v>42388</v>
      </c>
      <c r="C1998" s="125" t="s">
        <v>65</v>
      </c>
      <c r="D1998" s="120" t="s">
        <v>3398</v>
      </c>
      <c r="E1998" s="120" t="s">
        <v>790</v>
      </c>
      <c r="F1998" s="125" t="s">
        <v>3800</v>
      </c>
      <c r="G1998" s="121" t="s">
        <v>10017</v>
      </c>
      <c r="H1998" s="122" t="s">
        <v>17385</v>
      </c>
      <c r="I1998" s="120" t="s">
        <v>272</v>
      </c>
      <c r="J1998" s="120" t="s">
        <v>110</v>
      </c>
      <c r="K1998" s="123">
        <v>2390.04</v>
      </c>
      <c r="L1998" s="124" t="s">
        <v>17290</v>
      </c>
      <c r="M1998" s="120" t="s">
        <v>1688</v>
      </c>
      <c r="N1998" s="120" t="s">
        <v>4281</v>
      </c>
      <c r="O1998" s="125"/>
    </row>
    <row r="1999" spans="1:15" ht="13.05" customHeight="1">
      <c r="A1999" s="118">
        <v>10187635</v>
      </c>
      <c r="B1999" s="119">
        <v>42388</v>
      </c>
      <c r="C1999" s="125" t="s">
        <v>65</v>
      </c>
      <c r="D1999" s="120" t="s">
        <v>3398</v>
      </c>
      <c r="E1999" s="120" t="s">
        <v>17661</v>
      </c>
      <c r="F1999" s="125" t="s">
        <v>3800</v>
      </c>
      <c r="G1999" s="121" t="s">
        <v>9504</v>
      </c>
      <c r="H1999" s="122" t="s">
        <v>7695</v>
      </c>
      <c r="I1999" s="120" t="s">
        <v>2798</v>
      </c>
      <c r="J1999" s="120" t="s">
        <v>4299</v>
      </c>
      <c r="K1999" s="123">
        <v>2390.04</v>
      </c>
      <c r="L1999" s="124" t="s">
        <v>17287</v>
      </c>
      <c r="M1999" s="120" t="s">
        <v>2731</v>
      </c>
      <c r="N1999" s="120" t="s">
        <v>4281</v>
      </c>
      <c r="O1999" s="125"/>
    </row>
    <row r="2000" spans="1:15" ht="13.05" customHeight="1">
      <c r="A2000" s="118">
        <v>10187636</v>
      </c>
      <c r="B2000" s="119">
        <v>42388</v>
      </c>
      <c r="C2000" s="125" t="s">
        <v>65</v>
      </c>
      <c r="D2000" s="120" t="s">
        <v>3398</v>
      </c>
      <c r="E2000" s="120" t="s">
        <v>17661</v>
      </c>
      <c r="F2000" s="125" t="s">
        <v>3800</v>
      </c>
      <c r="G2000" s="121" t="s">
        <v>9504</v>
      </c>
      <c r="H2000" s="122" t="s">
        <v>7695</v>
      </c>
      <c r="I2000" s="120">
        <v>401.6</v>
      </c>
      <c r="J2000" s="120" t="s">
        <v>4299</v>
      </c>
      <c r="K2000" s="123">
        <v>2390.04</v>
      </c>
      <c r="L2000" s="124" t="s">
        <v>17273</v>
      </c>
      <c r="M2000" s="120" t="s">
        <v>2727</v>
      </c>
      <c r="N2000" s="120" t="s">
        <v>4281</v>
      </c>
      <c r="O2000" s="125"/>
    </row>
    <row r="2001" spans="1:15" ht="13.05" customHeight="1">
      <c r="A2001" s="118">
        <v>10187637</v>
      </c>
      <c r="B2001" s="119">
        <v>42388</v>
      </c>
      <c r="C2001" s="125" t="s">
        <v>65</v>
      </c>
      <c r="D2001" s="120" t="s">
        <v>3398</v>
      </c>
      <c r="E2001" s="120" t="s">
        <v>780</v>
      </c>
      <c r="F2001" s="125" t="s">
        <v>3800</v>
      </c>
      <c r="G2001" s="121" t="s">
        <v>9576</v>
      </c>
      <c r="H2001" s="122" t="s">
        <v>17388</v>
      </c>
      <c r="I2001" s="120" t="s">
        <v>272</v>
      </c>
      <c r="J2001" s="120" t="s">
        <v>110</v>
      </c>
      <c r="K2001" s="123">
        <v>2390.04</v>
      </c>
      <c r="L2001" s="124" t="s">
        <v>17290</v>
      </c>
      <c r="M2001" s="120" t="s">
        <v>1699</v>
      </c>
      <c r="N2001" s="120" t="s">
        <v>4281</v>
      </c>
      <c r="O2001" s="125"/>
    </row>
    <row r="2002" spans="1:15" ht="13.05" customHeight="1">
      <c r="A2002" s="118">
        <v>10187638</v>
      </c>
      <c r="B2002" s="119">
        <v>42388</v>
      </c>
      <c r="C2002" s="125" t="s">
        <v>65</v>
      </c>
      <c r="D2002" s="120" t="s">
        <v>3398</v>
      </c>
      <c r="E2002" s="120" t="s">
        <v>790</v>
      </c>
      <c r="F2002" s="125" t="s">
        <v>3800</v>
      </c>
      <c r="G2002" s="121" t="s">
        <v>9504</v>
      </c>
      <c r="H2002" s="122" t="s">
        <v>7695</v>
      </c>
      <c r="I2002" s="120">
        <v>401.43</v>
      </c>
      <c r="J2002" s="120" t="s">
        <v>4581</v>
      </c>
      <c r="K2002" s="123">
        <v>2390.04</v>
      </c>
      <c r="L2002" s="124" t="s">
        <v>17273</v>
      </c>
      <c r="M2002" s="120" t="s">
        <v>2712</v>
      </c>
      <c r="N2002" s="120" t="s">
        <v>4281</v>
      </c>
      <c r="O2002" s="125"/>
    </row>
    <row r="2003" spans="1:15" ht="13.05" customHeight="1">
      <c r="A2003" s="118">
        <v>10187639</v>
      </c>
      <c r="B2003" s="119">
        <v>42388</v>
      </c>
      <c r="C2003" s="125" t="s">
        <v>65</v>
      </c>
      <c r="D2003" s="120" t="s">
        <v>3398</v>
      </c>
      <c r="E2003" s="120" t="s">
        <v>17661</v>
      </c>
      <c r="F2003" s="125" t="s">
        <v>3800</v>
      </c>
      <c r="G2003" s="121" t="s">
        <v>9504</v>
      </c>
      <c r="H2003" s="122" t="s">
        <v>7695</v>
      </c>
      <c r="I2003" s="120" t="s">
        <v>2798</v>
      </c>
      <c r="J2003" s="120" t="s">
        <v>4299</v>
      </c>
      <c r="K2003" s="123">
        <v>2390.04</v>
      </c>
      <c r="L2003" s="124" t="s">
        <v>17287</v>
      </c>
      <c r="M2003" s="120" t="s">
        <v>2716</v>
      </c>
      <c r="N2003" s="120" t="s">
        <v>4281</v>
      </c>
      <c r="O2003" s="125"/>
    </row>
    <row r="2004" spans="1:15" ht="13.05" customHeight="1">
      <c r="A2004" s="118">
        <v>10187640</v>
      </c>
      <c r="B2004" s="119">
        <v>42388</v>
      </c>
      <c r="C2004" s="125" t="s">
        <v>65</v>
      </c>
      <c r="D2004" s="120" t="s">
        <v>3398</v>
      </c>
      <c r="E2004" s="120" t="s">
        <v>790</v>
      </c>
      <c r="F2004" s="125" t="s">
        <v>3800</v>
      </c>
      <c r="G2004" s="121" t="s">
        <v>10017</v>
      </c>
      <c r="H2004" s="122" t="s">
        <v>17385</v>
      </c>
      <c r="I2004" s="120" t="s">
        <v>272</v>
      </c>
      <c r="J2004" s="120" t="s">
        <v>110</v>
      </c>
      <c r="K2004" s="123">
        <v>2390.04</v>
      </c>
      <c r="L2004" s="124" t="s">
        <v>17290</v>
      </c>
      <c r="M2004" s="120" t="s">
        <v>1693</v>
      </c>
      <c r="N2004" s="120" t="s">
        <v>4281</v>
      </c>
      <c r="O2004" s="125"/>
    </row>
    <row r="2005" spans="1:15" ht="13.05" customHeight="1">
      <c r="A2005" s="118">
        <v>10187641</v>
      </c>
      <c r="B2005" s="119">
        <v>42388</v>
      </c>
      <c r="C2005" s="125" t="s">
        <v>65</v>
      </c>
      <c r="D2005" s="120" t="s">
        <v>3398</v>
      </c>
      <c r="E2005" s="120" t="s">
        <v>17661</v>
      </c>
      <c r="F2005" s="125" t="s">
        <v>3800</v>
      </c>
      <c r="G2005" s="121" t="s">
        <v>9504</v>
      </c>
      <c r="H2005" s="122" t="s">
        <v>7695</v>
      </c>
      <c r="I2005" s="120" t="s">
        <v>2798</v>
      </c>
      <c r="J2005" s="120" t="s">
        <v>4299</v>
      </c>
      <c r="K2005" s="123">
        <v>2390.04</v>
      </c>
      <c r="L2005" s="124" t="s">
        <v>17287</v>
      </c>
      <c r="M2005" s="120" t="s">
        <v>1698</v>
      </c>
      <c r="N2005" s="120" t="s">
        <v>4281</v>
      </c>
      <c r="O2005" s="125"/>
    </row>
    <row r="2006" spans="1:15" ht="13.05" customHeight="1">
      <c r="A2006" s="118">
        <v>10187642</v>
      </c>
      <c r="B2006" s="119">
        <v>42388</v>
      </c>
      <c r="C2006" s="125" t="s">
        <v>65</v>
      </c>
      <c r="D2006" s="120" t="s">
        <v>3398</v>
      </c>
      <c r="E2006" s="120" t="s">
        <v>17661</v>
      </c>
      <c r="F2006" s="125" t="s">
        <v>3800</v>
      </c>
      <c r="G2006" s="121" t="s">
        <v>9504</v>
      </c>
      <c r="H2006" s="122" t="s">
        <v>7695</v>
      </c>
      <c r="I2006" s="120" t="s">
        <v>2798</v>
      </c>
      <c r="J2006" s="120" t="s">
        <v>4299</v>
      </c>
      <c r="K2006" s="123">
        <v>2390.04</v>
      </c>
      <c r="L2006" s="124" t="s">
        <v>17287</v>
      </c>
      <c r="M2006" s="120" t="s">
        <v>2718</v>
      </c>
      <c r="N2006" s="120" t="s">
        <v>4281</v>
      </c>
      <c r="O2006" s="125"/>
    </row>
    <row r="2007" spans="1:15" ht="13.05" customHeight="1">
      <c r="A2007" s="118">
        <v>10187643</v>
      </c>
      <c r="B2007" s="119">
        <v>42388</v>
      </c>
      <c r="C2007" s="125" t="s">
        <v>65</v>
      </c>
      <c r="D2007" s="120" t="s">
        <v>3398</v>
      </c>
      <c r="E2007" s="120" t="s">
        <v>790</v>
      </c>
      <c r="F2007" s="125" t="s">
        <v>3800</v>
      </c>
      <c r="G2007" s="121" t="s">
        <v>10021</v>
      </c>
      <c r="H2007" s="122" t="s">
        <v>17522</v>
      </c>
      <c r="I2007" s="120" t="s">
        <v>272</v>
      </c>
      <c r="J2007" s="120" t="s">
        <v>110</v>
      </c>
      <c r="K2007" s="123">
        <v>2390.04</v>
      </c>
      <c r="L2007" s="124" t="s">
        <v>17290</v>
      </c>
      <c r="M2007" s="120" t="s">
        <v>1700</v>
      </c>
      <c r="N2007" s="120" t="s">
        <v>4281</v>
      </c>
      <c r="O2007" s="125"/>
    </row>
    <row r="2008" spans="1:15" ht="13.05" customHeight="1">
      <c r="A2008" s="118">
        <v>10187644</v>
      </c>
      <c r="B2008" s="119">
        <v>42388</v>
      </c>
      <c r="C2008" s="125" t="s">
        <v>65</v>
      </c>
      <c r="D2008" s="120" t="s">
        <v>3398</v>
      </c>
      <c r="E2008" s="120" t="s">
        <v>17661</v>
      </c>
      <c r="F2008" s="125" t="s">
        <v>3800</v>
      </c>
      <c r="G2008" s="121" t="s">
        <v>9504</v>
      </c>
      <c r="H2008" s="122" t="s">
        <v>7695</v>
      </c>
      <c r="I2008" s="120" t="s">
        <v>2798</v>
      </c>
      <c r="J2008" s="120" t="s">
        <v>4299</v>
      </c>
      <c r="K2008" s="123">
        <v>2390.04</v>
      </c>
      <c r="L2008" s="124" t="s">
        <v>17287</v>
      </c>
      <c r="M2008" s="120" t="s">
        <v>2715</v>
      </c>
      <c r="N2008" s="120" t="s">
        <v>4281</v>
      </c>
      <c r="O2008" s="125"/>
    </row>
    <row r="2009" spans="1:15" ht="13.05" customHeight="1">
      <c r="A2009" s="118">
        <v>10187645</v>
      </c>
      <c r="B2009" s="119">
        <v>42388</v>
      </c>
      <c r="C2009" s="125" t="s">
        <v>65</v>
      </c>
      <c r="D2009" s="120" t="s">
        <v>3398</v>
      </c>
      <c r="E2009" s="120" t="s">
        <v>17661</v>
      </c>
      <c r="F2009" s="125" t="s">
        <v>3800</v>
      </c>
      <c r="G2009" s="121" t="s">
        <v>9504</v>
      </c>
      <c r="H2009" s="122" t="s">
        <v>7695</v>
      </c>
      <c r="I2009" s="120" t="s">
        <v>272</v>
      </c>
      <c r="J2009" s="120" t="s">
        <v>4299</v>
      </c>
      <c r="K2009" s="123">
        <v>2390.04</v>
      </c>
      <c r="L2009" s="124" t="s">
        <v>17284</v>
      </c>
      <c r="M2009" s="120" t="s">
        <v>1695</v>
      </c>
      <c r="N2009" s="120" t="s">
        <v>4281</v>
      </c>
      <c r="O2009" s="125"/>
    </row>
    <row r="2010" spans="1:15" ht="13.05" customHeight="1">
      <c r="A2010" s="118">
        <v>10187646</v>
      </c>
      <c r="B2010" s="119">
        <v>42388</v>
      </c>
      <c r="C2010" s="125" t="s">
        <v>65</v>
      </c>
      <c r="D2010" s="120" t="s">
        <v>3398</v>
      </c>
      <c r="E2010" s="120" t="s">
        <v>17661</v>
      </c>
      <c r="F2010" s="125" t="s">
        <v>3800</v>
      </c>
      <c r="G2010" s="121" t="s">
        <v>9504</v>
      </c>
      <c r="H2010" s="122" t="s">
        <v>7695</v>
      </c>
      <c r="I2010" s="120" t="s">
        <v>2798</v>
      </c>
      <c r="J2010" s="120" t="s">
        <v>4299</v>
      </c>
      <c r="K2010" s="123">
        <v>2390.04</v>
      </c>
      <c r="L2010" s="124" t="s">
        <v>17287</v>
      </c>
      <c r="M2010" s="120" t="s">
        <v>1696</v>
      </c>
      <c r="N2010" s="120" t="s">
        <v>4281</v>
      </c>
      <c r="O2010" s="125"/>
    </row>
    <row r="2011" spans="1:15" ht="13.05" customHeight="1">
      <c r="A2011" s="118">
        <v>10187647</v>
      </c>
      <c r="B2011" s="119">
        <v>42388</v>
      </c>
      <c r="C2011" s="125" t="s">
        <v>65</v>
      </c>
      <c r="D2011" s="120" t="s">
        <v>3398</v>
      </c>
      <c r="E2011" s="120" t="s">
        <v>790</v>
      </c>
      <c r="F2011" s="125" t="s">
        <v>3800</v>
      </c>
      <c r="G2011" s="121" t="s">
        <v>10021</v>
      </c>
      <c r="H2011" s="122" t="s">
        <v>17522</v>
      </c>
      <c r="I2011" s="120" t="s">
        <v>272</v>
      </c>
      <c r="J2011" s="120" t="s">
        <v>272</v>
      </c>
      <c r="K2011" s="123">
        <v>2390.04</v>
      </c>
      <c r="L2011" s="124" t="s">
        <v>17290</v>
      </c>
      <c r="M2011" s="120" t="s">
        <v>1697</v>
      </c>
      <c r="N2011" s="120" t="s">
        <v>4281</v>
      </c>
      <c r="O2011" s="125"/>
    </row>
    <row r="2012" spans="1:15" ht="13.05" customHeight="1">
      <c r="A2012" s="118">
        <v>10187648</v>
      </c>
      <c r="B2012" s="119">
        <v>42388</v>
      </c>
      <c r="C2012" s="125" t="s">
        <v>65</v>
      </c>
      <c r="D2012" s="120" t="s">
        <v>3398</v>
      </c>
      <c r="E2012" s="120" t="s">
        <v>790</v>
      </c>
      <c r="F2012" s="125" t="s">
        <v>3800</v>
      </c>
      <c r="G2012" s="121" t="s">
        <v>10021</v>
      </c>
      <c r="H2012" s="122" t="s">
        <v>17522</v>
      </c>
      <c r="I2012" s="120" t="s">
        <v>272</v>
      </c>
      <c r="J2012" s="120" t="s">
        <v>110</v>
      </c>
      <c r="K2012" s="123">
        <v>2390.04</v>
      </c>
      <c r="L2012" s="124" t="s">
        <v>17290</v>
      </c>
      <c r="M2012" s="120" t="s">
        <v>3403</v>
      </c>
      <c r="N2012" s="120" t="s">
        <v>4281</v>
      </c>
      <c r="O2012" s="125"/>
    </row>
    <row r="2013" spans="1:15" ht="13.05" customHeight="1">
      <c r="A2013" s="118">
        <v>10187649</v>
      </c>
      <c r="B2013" s="119">
        <v>42388</v>
      </c>
      <c r="C2013" s="125" t="s">
        <v>65</v>
      </c>
      <c r="D2013" s="120" t="s">
        <v>3398</v>
      </c>
      <c r="E2013" s="120" t="s">
        <v>790</v>
      </c>
      <c r="F2013" s="125" t="s">
        <v>3800</v>
      </c>
      <c r="G2013" s="121" t="s">
        <v>10825</v>
      </c>
      <c r="H2013" s="122" t="s">
        <v>16166</v>
      </c>
      <c r="I2013" s="120" t="s">
        <v>110</v>
      </c>
      <c r="J2013" s="120" t="s">
        <v>110</v>
      </c>
      <c r="K2013" s="123">
        <v>2390.04</v>
      </c>
      <c r="L2013" s="124" t="s">
        <v>17273</v>
      </c>
      <c r="M2013" s="120" t="s">
        <v>3404</v>
      </c>
      <c r="N2013" s="120" t="s">
        <v>4281</v>
      </c>
      <c r="O2013" s="125"/>
    </row>
    <row r="2014" spans="1:15" ht="13.05" customHeight="1">
      <c r="A2014" s="118">
        <v>10187650</v>
      </c>
      <c r="B2014" s="119">
        <v>42388</v>
      </c>
      <c r="C2014" s="125" t="s">
        <v>65</v>
      </c>
      <c r="D2014" s="120" t="s">
        <v>3398</v>
      </c>
      <c r="E2014" s="120" t="s">
        <v>17661</v>
      </c>
      <c r="F2014" s="125" t="s">
        <v>3800</v>
      </c>
      <c r="G2014" s="121" t="s">
        <v>9504</v>
      </c>
      <c r="H2014" s="122" t="s">
        <v>7695</v>
      </c>
      <c r="I2014" s="120">
        <v>401.6</v>
      </c>
      <c r="J2014" s="120" t="s">
        <v>4299</v>
      </c>
      <c r="K2014" s="123">
        <v>2390.04</v>
      </c>
      <c r="L2014" s="124" t="s">
        <v>17273</v>
      </c>
      <c r="M2014" s="120" t="s">
        <v>2717</v>
      </c>
      <c r="N2014" s="120" t="s">
        <v>4281</v>
      </c>
      <c r="O2014" s="125"/>
    </row>
    <row r="2015" spans="1:15" ht="13.05" customHeight="1">
      <c r="A2015" s="118">
        <v>10187651</v>
      </c>
      <c r="B2015" s="119">
        <v>42388</v>
      </c>
      <c r="C2015" s="125" t="s">
        <v>65</v>
      </c>
      <c r="D2015" s="120" t="s">
        <v>3398</v>
      </c>
      <c r="E2015" s="120" t="s">
        <v>790</v>
      </c>
      <c r="F2015" s="125" t="s">
        <v>3800</v>
      </c>
      <c r="G2015" s="121" t="s">
        <v>10284</v>
      </c>
      <c r="H2015" s="122" t="s">
        <v>17601</v>
      </c>
      <c r="I2015" s="120" t="s">
        <v>110</v>
      </c>
      <c r="J2015" s="120" t="s">
        <v>110</v>
      </c>
      <c r="K2015" s="123">
        <v>2390.04</v>
      </c>
      <c r="L2015" s="124" t="s">
        <v>17284</v>
      </c>
      <c r="M2015" s="120" t="s">
        <v>2719</v>
      </c>
      <c r="N2015" s="120" t="s">
        <v>4281</v>
      </c>
      <c r="O2015" s="125"/>
    </row>
    <row r="2016" spans="1:15" ht="13.05" customHeight="1">
      <c r="A2016" s="118">
        <v>10187652</v>
      </c>
      <c r="B2016" s="119">
        <v>42388</v>
      </c>
      <c r="C2016" s="125" t="s">
        <v>65</v>
      </c>
      <c r="D2016" s="120" t="s">
        <v>3405</v>
      </c>
      <c r="E2016" s="120" t="s">
        <v>2539</v>
      </c>
      <c r="F2016" s="125" t="s">
        <v>3800</v>
      </c>
      <c r="G2016" s="121" t="s">
        <v>10050</v>
      </c>
      <c r="H2016" s="122" t="s">
        <v>16731</v>
      </c>
      <c r="I2016" s="120" t="s">
        <v>272</v>
      </c>
      <c r="J2016" s="120" t="s">
        <v>110</v>
      </c>
      <c r="K2016" s="123">
        <v>1197.6400000000001</v>
      </c>
      <c r="L2016" s="124" t="s">
        <v>17281</v>
      </c>
      <c r="M2016" s="120" t="s">
        <v>3406</v>
      </c>
      <c r="N2016" s="120" t="s">
        <v>4281</v>
      </c>
      <c r="O2016" s="125"/>
    </row>
    <row r="2017" spans="1:15" ht="13.05" customHeight="1">
      <c r="A2017" s="118">
        <v>10187653</v>
      </c>
      <c r="B2017" s="119">
        <v>42388</v>
      </c>
      <c r="C2017" s="125" t="s">
        <v>65</v>
      </c>
      <c r="D2017" s="120" t="s">
        <v>3405</v>
      </c>
      <c r="E2017" s="120" t="s">
        <v>2539</v>
      </c>
      <c r="F2017" s="125" t="s">
        <v>3800</v>
      </c>
      <c r="G2017" s="121" t="s">
        <v>10221</v>
      </c>
      <c r="H2017" s="122" t="s">
        <v>17451</v>
      </c>
      <c r="I2017" s="120" t="s">
        <v>272</v>
      </c>
      <c r="J2017" s="120" t="s">
        <v>272</v>
      </c>
      <c r="K2017" s="123">
        <v>1197.6400000000001</v>
      </c>
      <c r="L2017" s="124" t="s">
        <v>17281</v>
      </c>
      <c r="M2017" s="120" t="s">
        <v>3407</v>
      </c>
      <c r="N2017" s="120" t="s">
        <v>4281</v>
      </c>
      <c r="O2017" s="125"/>
    </row>
    <row r="2018" spans="1:15" ht="13.05" customHeight="1">
      <c r="A2018" s="118">
        <v>10187654</v>
      </c>
      <c r="B2018" s="119">
        <v>42388</v>
      </c>
      <c r="C2018" s="125" t="s">
        <v>65</v>
      </c>
      <c r="D2018" s="120" t="s">
        <v>3405</v>
      </c>
      <c r="E2018" s="120" t="s">
        <v>2539</v>
      </c>
      <c r="F2018" s="125" t="s">
        <v>3800</v>
      </c>
      <c r="G2018" s="121" t="s">
        <v>10417</v>
      </c>
      <c r="H2018" s="122" t="s">
        <v>17399</v>
      </c>
      <c r="I2018" s="120" t="s">
        <v>272</v>
      </c>
      <c r="J2018" s="120" t="s">
        <v>2032</v>
      </c>
      <c r="K2018" s="123">
        <v>1197.6400000000001</v>
      </c>
      <c r="L2018" s="124" t="s">
        <v>17281</v>
      </c>
      <c r="M2018" s="120" t="s">
        <v>3408</v>
      </c>
      <c r="N2018" s="120" t="s">
        <v>4281</v>
      </c>
      <c r="O2018" s="125"/>
    </row>
    <row r="2019" spans="1:15" ht="13.05" customHeight="1">
      <c r="A2019" s="118">
        <v>10187655</v>
      </c>
      <c r="B2019" s="119">
        <v>42388</v>
      </c>
      <c r="C2019" s="125" t="s">
        <v>65</v>
      </c>
      <c r="D2019" s="120" t="s">
        <v>3405</v>
      </c>
      <c r="E2019" s="120" t="s">
        <v>2539</v>
      </c>
      <c r="F2019" s="125" t="s">
        <v>3800</v>
      </c>
      <c r="G2019" s="121" t="s">
        <v>10858</v>
      </c>
      <c r="H2019" s="122" t="s">
        <v>17396</v>
      </c>
      <c r="I2019" s="120" t="s">
        <v>272</v>
      </c>
      <c r="J2019" s="120" t="s">
        <v>110</v>
      </c>
      <c r="K2019" s="123">
        <v>1197.6400000000001</v>
      </c>
      <c r="L2019" s="124" t="s">
        <v>17281</v>
      </c>
      <c r="M2019" s="120" t="s">
        <v>3409</v>
      </c>
      <c r="N2019" s="120" t="s">
        <v>4281</v>
      </c>
      <c r="O2019" s="125"/>
    </row>
    <row r="2020" spans="1:15" ht="13.05" customHeight="1">
      <c r="A2020" s="118">
        <v>10187656</v>
      </c>
      <c r="B2020" s="119">
        <v>42388</v>
      </c>
      <c r="C2020" s="125" t="s">
        <v>65</v>
      </c>
      <c r="D2020" s="120" t="s">
        <v>3405</v>
      </c>
      <c r="E2020" s="120" t="s">
        <v>2539</v>
      </c>
      <c r="F2020" s="125" t="s">
        <v>3800</v>
      </c>
      <c r="G2020" s="121" t="s">
        <v>16782</v>
      </c>
      <c r="H2020" s="122" t="s">
        <v>17565</v>
      </c>
      <c r="I2020" s="120" t="s">
        <v>3402</v>
      </c>
      <c r="J2020" s="120" t="s">
        <v>110</v>
      </c>
      <c r="K2020" s="123">
        <v>1197.6400000000001</v>
      </c>
      <c r="L2020" s="124" t="s">
        <v>17278</v>
      </c>
      <c r="M2020" s="120" t="s">
        <v>3410</v>
      </c>
      <c r="N2020" s="120" t="s">
        <v>4281</v>
      </c>
      <c r="O2020" s="125"/>
    </row>
    <row r="2021" spans="1:15" ht="13.05" customHeight="1">
      <c r="A2021" s="118">
        <v>10187657</v>
      </c>
      <c r="B2021" s="119">
        <v>42388</v>
      </c>
      <c r="C2021" s="125" t="s">
        <v>65</v>
      </c>
      <c r="D2021" s="120" t="s">
        <v>3405</v>
      </c>
      <c r="E2021" s="120" t="s">
        <v>17661</v>
      </c>
      <c r="F2021" s="125" t="s">
        <v>3800</v>
      </c>
      <c r="G2021" s="121" t="s">
        <v>9504</v>
      </c>
      <c r="H2021" s="122" t="s">
        <v>7695</v>
      </c>
      <c r="I2021" s="120" t="s">
        <v>272</v>
      </c>
      <c r="J2021" s="120" t="s">
        <v>110</v>
      </c>
      <c r="K2021" s="123">
        <v>1197.6400000000001</v>
      </c>
      <c r="L2021" s="124" t="s">
        <v>17281</v>
      </c>
      <c r="M2021" s="120" t="s">
        <v>3411</v>
      </c>
      <c r="N2021" s="120" t="s">
        <v>4281</v>
      </c>
      <c r="O2021" s="125"/>
    </row>
    <row r="2022" spans="1:15" ht="13.05" customHeight="1">
      <c r="A2022" s="118">
        <v>10187658</v>
      </c>
      <c r="B2022" s="119">
        <v>42388</v>
      </c>
      <c r="C2022" s="125" t="s">
        <v>65</v>
      </c>
      <c r="D2022" s="120" t="s">
        <v>3405</v>
      </c>
      <c r="E2022" s="120" t="s">
        <v>2539</v>
      </c>
      <c r="F2022" s="125" t="s">
        <v>3800</v>
      </c>
      <c r="G2022" s="121" t="s">
        <v>9555</v>
      </c>
      <c r="H2022" s="122" t="s">
        <v>17500</v>
      </c>
      <c r="I2022" s="120" t="s">
        <v>272</v>
      </c>
      <c r="J2022" s="120" t="s">
        <v>110</v>
      </c>
      <c r="K2022" s="123">
        <v>1197.6400000000001</v>
      </c>
      <c r="L2022" s="124" t="s">
        <v>17281</v>
      </c>
      <c r="M2022" s="120" t="s">
        <v>3412</v>
      </c>
      <c r="N2022" s="120" t="s">
        <v>4281</v>
      </c>
      <c r="O2022" s="125"/>
    </row>
    <row r="2023" spans="1:15" ht="13.05" customHeight="1">
      <c r="A2023" s="118">
        <v>10187659</v>
      </c>
      <c r="B2023" s="119">
        <v>42388</v>
      </c>
      <c r="C2023" s="125" t="s">
        <v>65</v>
      </c>
      <c r="D2023" s="120" t="s">
        <v>3405</v>
      </c>
      <c r="E2023" s="120" t="s">
        <v>2539</v>
      </c>
      <c r="F2023" s="125" t="s">
        <v>3800</v>
      </c>
      <c r="G2023" s="121" t="s">
        <v>10863</v>
      </c>
      <c r="H2023" s="122" t="s">
        <v>17376</v>
      </c>
      <c r="I2023" s="120" t="s">
        <v>272</v>
      </c>
      <c r="J2023" s="120" t="s">
        <v>110</v>
      </c>
      <c r="K2023" s="123">
        <v>1197.6400000000001</v>
      </c>
      <c r="L2023" s="124" t="s">
        <v>17281</v>
      </c>
      <c r="M2023" s="120" t="s">
        <v>3413</v>
      </c>
      <c r="N2023" s="120" t="s">
        <v>4281</v>
      </c>
      <c r="O2023" s="125"/>
    </row>
    <row r="2024" spans="1:15" ht="13.05" customHeight="1">
      <c r="A2024" s="118">
        <v>10187660</v>
      </c>
      <c r="B2024" s="119">
        <v>42388</v>
      </c>
      <c r="C2024" s="125" t="s">
        <v>65</v>
      </c>
      <c r="D2024" s="120" t="s">
        <v>3405</v>
      </c>
      <c r="E2024" s="120" t="s">
        <v>2539</v>
      </c>
      <c r="F2024" s="125" t="s">
        <v>3800</v>
      </c>
      <c r="G2024" s="121" t="s">
        <v>9504</v>
      </c>
      <c r="H2024" s="122" t="s">
        <v>7695</v>
      </c>
      <c r="I2024" s="120" t="s">
        <v>2798</v>
      </c>
      <c r="J2024" s="120" t="s">
        <v>109</v>
      </c>
      <c r="K2024" s="123">
        <v>1197.6400000000001</v>
      </c>
      <c r="L2024" s="124" t="s">
        <v>17281</v>
      </c>
      <c r="M2024" s="120" t="s">
        <v>3414</v>
      </c>
      <c r="N2024" s="120" t="s">
        <v>4281</v>
      </c>
      <c r="O2024" s="125"/>
    </row>
    <row r="2025" spans="1:15" ht="13.05" customHeight="1">
      <c r="A2025" s="118">
        <v>10187661</v>
      </c>
      <c r="B2025" s="119">
        <v>42388</v>
      </c>
      <c r="C2025" s="125" t="s">
        <v>65</v>
      </c>
      <c r="D2025" s="120" t="s">
        <v>3405</v>
      </c>
      <c r="E2025" s="120" t="s">
        <v>2539</v>
      </c>
      <c r="F2025" s="125" t="s">
        <v>3800</v>
      </c>
      <c r="G2025" s="121" t="s">
        <v>10858</v>
      </c>
      <c r="H2025" s="122" t="s">
        <v>17396</v>
      </c>
      <c r="I2025" s="120" t="s">
        <v>272</v>
      </c>
      <c r="J2025" s="120" t="s">
        <v>110</v>
      </c>
      <c r="K2025" s="123">
        <v>1197.6400000000001</v>
      </c>
      <c r="L2025" s="124" t="s">
        <v>17281</v>
      </c>
      <c r="M2025" s="120" t="s">
        <v>3415</v>
      </c>
      <c r="N2025" s="120" t="s">
        <v>4281</v>
      </c>
      <c r="O2025" s="125"/>
    </row>
    <row r="2026" spans="1:15" ht="13.05" customHeight="1">
      <c r="A2026" s="118">
        <v>10187662</v>
      </c>
      <c r="B2026" s="119">
        <v>42388</v>
      </c>
      <c r="C2026" s="125" t="s">
        <v>65</v>
      </c>
      <c r="D2026" s="120" t="s">
        <v>3405</v>
      </c>
      <c r="E2026" s="120" t="s">
        <v>2539</v>
      </c>
      <c r="F2026" s="125" t="s">
        <v>3800</v>
      </c>
      <c r="G2026" s="121" t="s">
        <v>9504</v>
      </c>
      <c r="H2026" s="122" t="s">
        <v>7695</v>
      </c>
      <c r="I2026" s="120" t="s">
        <v>2798</v>
      </c>
      <c r="J2026" s="120" t="s">
        <v>109</v>
      </c>
      <c r="K2026" s="123">
        <v>1197.6400000000001</v>
      </c>
      <c r="L2026" s="124" t="s">
        <v>17281</v>
      </c>
      <c r="M2026" s="120" t="s">
        <v>3416</v>
      </c>
      <c r="N2026" s="120" t="s">
        <v>4281</v>
      </c>
      <c r="O2026" s="125"/>
    </row>
    <row r="2027" spans="1:15" ht="13.05" customHeight="1">
      <c r="A2027" s="118">
        <v>10187663</v>
      </c>
      <c r="B2027" s="119">
        <v>42388</v>
      </c>
      <c r="C2027" s="125" t="s">
        <v>65</v>
      </c>
      <c r="D2027" s="120" t="s">
        <v>3405</v>
      </c>
      <c r="E2027" s="120" t="s">
        <v>2539</v>
      </c>
      <c r="F2027" s="125" t="s">
        <v>3800</v>
      </c>
      <c r="G2027" s="121" t="s">
        <v>9788</v>
      </c>
      <c r="H2027" s="122" t="s">
        <v>17359</v>
      </c>
      <c r="I2027" s="120" t="s">
        <v>272</v>
      </c>
      <c r="J2027" s="120" t="s">
        <v>110</v>
      </c>
      <c r="K2027" s="123">
        <v>1197.6400000000001</v>
      </c>
      <c r="L2027" s="124" t="s">
        <v>17281</v>
      </c>
      <c r="M2027" s="120" t="s">
        <v>3417</v>
      </c>
      <c r="N2027" s="120" t="s">
        <v>4281</v>
      </c>
      <c r="O2027" s="125"/>
    </row>
    <row r="2028" spans="1:15" ht="13.05" customHeight="1">
      <c r="A2028" s="118">
        <v>10187664</v>
      </c>
      <c r="B2028" s="119">
        <v>42388</v>
      </c>
      <c r="C2028" s="125" t="s">
        <v>65</v>
      </c>
      <c r="D2028" s="120" t="s">
        <v>3405</v>
      </c>
      <c r="E2028" s="120" t="s">
        <v>2539</v>
      </c>
      <c r="F2028" s="125" t="s">
        <v>3800</v>
      </c>
      <c r="G2028" s="121" t="s">
        <v>17017</v>
      </c>
      <c r="H2028" s="122" t="s">
        <v>17018</v>
      </c>
      <c r="I2028" s="120" t="s">
        <v>3402</v>
      </c>
      <c r="J2028" s="120" t="s">
        <v>110</v>
      </c>
      <c r="K2028" s="123">
        <v>1197.6400000000001</v>
      </c>
      <c r="L2028" s="124" t="s">
        <v>17278</v>
      </c>
      <c r="M2028" s="120" t="s">
        <v>3418</v>
      </c>
      <c r="N2028" s="120" t="s">
        <v>4281</v>
      </c>
      <c r="O2028" s="125"/>
    </row>
    <row r="2029" spans="1:15" ht="13.05" customHeight="1">
      <c r="A2029" s="118">
        <v>10187665</v>
      </c>
      <c r="B2029" s="119">
        <v>42388</v>
      </c>
      <c r="C2029" s="125" t="s">
        <v>65</v>
      </c>
      <c r="D2029" s="120" t="s">
        <v>3405</v>
      </c>
      <c r="E2029" s="120" t="s">
        <v>2539</v>
      </c>
      <c r="F2029" s="125" t="s">
        <v>3800</v>
      </c>
      <c r="G2029" s="121" t="s">
        <v>9504</v>
      </c>
      <c r="H2029" s="122" t="s">
        <v>7695</v>
      </c>
      <c r="I2029" s="120" t="s">
        <v>110</v>
      </c>
      <c r="J2029" s="120" t="s">
        <v>109</v>
      </c>
      <c r="K2029" s="123">
        <v>1197.6400000000001</v>
      </c>
      <c r="L2029" s="124" t="s">
        <v>17281</v>
      </c>
      <c r="M2029" s="120" t="s">
        <v>3419</v>
      </c>
      <c r="N2029" s="120" t="s">
        <v>4281</v>
      </c>
      <c r="O2029" s="125"/>
    </row>
    <row r="2030" spans="1:15" ht="13.05" customHeight="1">
      <c r="A2030" s="118">
        <v>10187666</v>
      </c>
      <c r="B2030" s="119">
        <v>42388</v>
      </c>
      <c r="C2030" s="125" t="s">
        <v>65</v>
      </c>
      <c r="D2030" s="120" t="s">
        <v>3405</v>
      </c>
      <c r="E2030" s="120" t="s">
        <v>2539</v>
      </c>
      <c r="F2030" s="125" t="s">
        <v>3800</v>
      </c>
      <c r="G2030" s="121" t="s">
        <v>10156</v>
      </c>
      <c r="H2030" s="122" t="s">
        <v>17561</v>
      </c>
      <c r="I2030" s="120" t="s">
        <v>272</v>
      </c>
      <c r="J2030" s="120" t="s">
        <v>110</v>
      </c>
      <c r="K2030" s="123">
        <v>1197.6400000000001</v>
      </c>
      <c r="L2030" s="124" t="s">
        <v>17281</v>
      </c>
      <c r="M2030" s="120" t="s">
        <v>3420</v>
      </c>
      <c r="N2030" s="120" t="s">
        <v>4281</v>
      </c>
      <c r="O2030" s="125"/>
    </row>
    <row r="2031" spans="1:15" ht="13.05" customHeight="1">
      <c r="A2031" s="118">
        <v>10187667</v>
      </c>
      <c r="B2031" s="119">
        <v>42388</v>
      </c>
      <c r="C2031" s="125" t="s">
        <v>65</v>
      </c>
      <c r="D2031" s="120" t="s">
        <v>3405</v>
      </c>
      <c r="E2031" s="120" t="s">
        <v>2539</v>
      </c>
      <c r="F2031" s="125" t="s">
        <v>3800</v>
      </c>
      <c r="G2031" s="121" t="s">
        <v>10156</v>
      </c>
      <c r="H2031" s="122" t="s">
        <v>17561</v>
      </c>
      <c r="I2031" s="120" t="s">
        <v>272</v>
      </c>
      <c r="J2031" s="120" t="s">
        <v>110</v>
      </c>
      <c r="K2031" s="123">
        <v>1197.6400000000001</v>
      </c>
      <c r="L2031" s="124" t="s">
        <v>17281</v>
      </c>
      <c r="M2031" s="120" t="s">
        <v>3421</v>
      </c>
      <c r="N2031" s="120" t="s">
        <v>4281</v>
      </c>
      <c r="O2031" s="125"/>
    </row>
    <row r="2032" spans="1:15" ht="13.05" customHeight="1">
      <c r="A2032" s="118">
        <v>10187668</v>
      </c>
      <c r="B2032" s="119">
        <v>42388</v>
      </c>
      <c r="C2032" s="125" t="s">
        <v>65</v>
      </c>
      <c r="D2032" s="120" t="s">
        <v>3405</v>
      </c>
      <c r="E2032" s="120" t="s">
        <v>2539</v>
      </c>
      <c r="F2032" s="125" t="s">
        <v>3800</v>
      </c>
      <c r="G2032" s="121" t="s">
        <v>10874</v>
      </c>
      <c r="H2032" s="122" t="s">
        <v>16684</v>
      </c>
      <c r="I2032" s="120" t="s">
        <v>272</v>
      </c>
      <c r="J2032" s="120" t="s">
        <v>4299</v>
      </c>
      <c r="K2032" s="123">
        <v>1197.6400000000001</v>
      </c>
      <c r="L2032" s="124" t="s">
        <v>17281</v>
      </c>
      <c r="M2032" s="120" t="s">
        <v>3422</v>
      </c>
      <c r="N2032" s="120" t="s">
        <v>4281</v>
      </c>
      <c r="O2032" s="125"/>
    </row>
    <row r="2033" spans="1:15" ht="13.05" customHeight="1">
      <c r="A2033" s="118">
        <v>10187669</v>
      </c>
      <c r="B2033" s="119">
        <v>42388</v>
      </c>
      <c r="C2033" s="125" t="s">
        <v>65</v>
      </c>
      <c r="D2033" s="120" t="s">
        <v>3405</v>
      </c>
      <c r="E2033" s="120" t="s">
        <v>2539</v>
      </c>
      <c r="F2033" s="125" t="s">
        <v>3800</v>
      </c>
      <c r="G2033" s="121" t="s">
        <v>10417</v>
      </c>
      <c r="H2033" s="122" t="s">
        <v>17399</v>
      </c>
      <c r="I2033" s="120" t="s">
        <v>272</v>
      </c>
      <c r="J2033" s="120" t="s">
        <v>2032</v>
      </c>
      <c r="K2033" s="123">
        <v>1197.6400000000001</v>
      </c>
      <c r="L2033" s="124" t="s">
        <v>17281</v>
      </c>
      <c r="M2033" s="120" t="s">
        <v>3423</v>
      </c>
      <c r="N2033" s="120" t="s">
        <v>4281</v>
      </c>
      <c r="O2033" s="125"/>
    </row>
    <row r="2034" spans="1:15" ht="13.05" customHeight="1">
      <c r="A2034" s="118">
        <v>10187670</v>
      </c>
      <c r="B2034" s="119">
        <v>42388</v>
      </c>
      <c r="C2034" s="125" t="s">
        <v>65</v>
      </c>
      <c r="D2034" s="120" t="s">
        <v>3405</v>
      </c>
      <c r="E2034" s="120" t="s">
        <v>2539</v>
      </c>
      <c r="F2034" s="125" t="s">
        <v>3800</v>
      </c>
      <c r="G2034" s="121" t="s">
        <v>10877</v>
      </c>
      <c r="H2034" s="122" t="s">
        <v>16681</v>
      </c>
      <c r="I2034" s="120" t="s">
        <v>272</v>
      </c>
      <c r="J2034" s="120" t="s">
        <v>110</v>
      </c>
      <c r="K2034" s="123">
        <v>1197.6400000000001</v>
      </c>
      <c r="L2034" s="124" t="s">
        <v>17281</v>
      </c>
      <c r="M2034" s="120" t="s">
        <v>3424</v>
      </c>
      <c r="N2034" s="120" t="s">
        <v>4281</v>
      </c>
      <c r="O2034" s="125"/>
    </row>
    <row r="2035" spans="1:15" ht="13.05" customHeight="1">
      <c r="A2035" s="118">
        <v>10187671</v>
      </c>
      <c r="B2035" s="119">
        <v>42388</v>
      </c>
      <c r="C2035" s="125" t="s">
        <v>65</v>
      </c>
      <c r="D2035" s="120" t="s">
        <v>3405</v>
      </c>
      <c r="E2035" s="120" t="s">
        <v>2539</v>
      </c>
      <c r="F2035" s="125" t="s">
        <v>3800</v>
      </c>
      <c r="G2035" s="121" t="s">
        <v>10879</v>
      </c>
      <c r="H2035" s="122" t="s">
        <v>17497</v>
      </c>
      <c r="I2035" s="120" t="s">
        <v>272</v>
      </c>
      <c r="J2035" s="120" t="s">
        <v>110</v>
      </c>
      <c r="K2035" s="123">
        <v>1197.6400000000001</v>
      </c>
      <c r="L2035" s="124" t="s">
        <v>17281</v>
      </c>
      <c r="M2035" s="120" t="s">
        <v>3425</v>
      </c>
      <c r="N2035" s="120" t="s">
        <v>4281</v>
      </c>
      <c r="O2035" s="125"/>
    </row>
    <row r="2036" spans="1:15" ht="13.05" customHeight="1">
      <c r="A2036" s="118">
        <v>10187679</v>
      </c>
      <c r="B2036" s="119">
        <v>42388</v>
      </c>
      <c r="C2036" s="125" t="s">
        <v>65</v>
      </c>
      <c r="D2036" s="120" t="s">
        <v>3437</v>
      </c>
      <c r="E2036" s="120" t="s">
        <v>3439</v>
      </c>
      <c r="F2036" s="125" t="s">
        <v>3800</v>
      </c>
      <c r="G2036" s="121" t="s">
        <v>9877</v>
      </c>
      <c r="H2036" s="122" t="s">
        <v>17360</v>
      </c>
      <c r="I2036" s="120" t="s">
        <v>272</v>
      </c>
      <c r="J2036" s="120" t="s">
        <v>110</v>
      </c>
      <c r="K2036" s="123">
        <v>8948.73</v>
      </c>
      <c r="L2036" s="124" t="s">
        <v>17290</v>
      </c>
      <c r="M2036" s="120" t="s">
        <v>3440</v>
      </c>
      <c r="N2036" s="120" t="s">
        <v>4281</v>
      </c>
      <c r="O2036" s="125"/>
    </row>
    <row r="2037" spans="1:15" ht="13.05" customHeight="1">
      <c r="A2037" s="118">
        <v>10187680</v>
      </c>
      <c r="B2037" s="119">
        <v>42388</v>
      </c>
      <c r="C2037" s="125" t="s">
        <v>65</v>
      </c>
      <c r="D2037" s="120" t="s">
        <v>3437</v>
      </c>
      <c r="E2037" s="120" t="s">
        <v>3439</v>
      </c>
      <c r="F2037" s="125" t="s">
        <v>3800</v>
      </c>
      <c r="G2037" s="121" t="s">
        <v>9504</v>
      </c>
      <c r="H2037" s="122" t="s">
        <v>7695</v>
      </c>
      <c r="I2037" s="120" t="s">
        <v>2798</v>
      </c>
      <c r="J2037" s="120" t="s">
        <v>109</v>
      </c>
      <c r="K2037" s="123">
        <v>8948.73</v>
      </c>
      <c r="L2037" s="124" t="s">
        <v>17290</v>
      </c>
      <c r="M2037" s="120" t="s">
        <v>3442</v>
      </c>
      <c r="N2037" s="120" t="s">
        <v>4281</v>
      </c>
      <c r="O2037" s="125"/>
    </row>
    <row r="2038" spans="1:15" ht="13.05" customHeight="1">
      <c r="A2038" s="118">
        <v>10187681</v>
      </c>
      <c r="B2038" s="119">
        <v>42388</v>
      </c>
      <c r="C2038" s="125" t="s">
        <v>65</v>
      </c>
      <c r="D2038" s="120" t="s">
        <v>3437</v>
      </c>
      <c r="E2038" s="120" t="s">
        <v>3439</v>
      </c>
      <c r="F2038" s="125" t="s">
        <v>3800</v>
      </c>
      <c r="G2038" s="121" t="s">
        <v>9504</v>
      </c>
      <c r="H2038" s="122" t="s">
        <v>7695</v>
      </c>
      <c r="I2038" s="120" t="s">
        <v>272</v>
      </c>
      <c r="J2038" s="120" t="s">
        <v>110</v>
      </c>
      <c r="K2038" s="123">
        <v>8948.73</v>
      </c>
      <c r="L2038" s="124" t="s">
        <v>17290</v>
      </c>
      <c r="M2038" s="120" t="s">
        <v>3444</v>
      </c>
      <c r="N2038" s="120" t="s">
        <v>4281</v>
      </c>
      <c r="O2038" s="125"/>
    </row>
    <row r="2039" spans="1:15" ht="13.05" customHeight="1">
      <c r="A2039" s="118">
        <v>10187780</v>
      </c>
      <c r="B2039" s="119">
        <v>42388</v>
      </c>
      <c r="C2039" s="125" t="s">
        <v>65</v>
      </c>
      <c r="D2039" s="120" t="s">
        <v>3452</v>
      </c>
      <c r="E2039" s="120" t="s">
        <v>17661</v>
      </c>
      <c r="F2039" s="125" t="s">
        <v>17664</v>
      </c>
      <c r="G2039" s="121" t="s">
        <v>9962</v>
      </c>
      <c r="H2039" s="122" t="s">
        <v>17350</v>
      </c>
      <c r="I2039" s="120" t="s">
        <v>11718</v>
      </c>
      <c r="J2039" s="120" t="s">
        <v>3479</v>
      </c>
      <c r="K2039" s="123">
        <v>2077.15</v>
      </c>
      <c r="L2039" s="124" t="s">
        <v>17280</v>
      </c>
      <c r="M2039" s="120" t="s">
        <v>3457</v>
      </c>
      <c r="N2039" s="120" t="s">
        <v>6722</v>
      </c>
      <c r="O2039" s="125"/>
    </row>
    <row r="2040" spans="1:15" ht="13.05" customHeight="1">
      <c r="A2040" s="118">
        <v>10187862</v>
      </c>
      <c r="B2040" s="119">
        <v>42388</v>
      </c>
      <c r="C2040" s="125" t="s">
        <v>65</v>
      </c>
      <c r="D2040" s="120" t="s">
        <v>3049</v>
      </c>
      <c r="E2040" s="120">
        <v>2960</v>
      </c>
      <c r="F2040" s="125" t="s">
        <v>17664</v>
      </c>
      <c r="G2040" s="121" t="s">
        <v>9785</v>
      </c>
      <c r="H2040" s="122" t="s">
        <v>17420</v>
      </c>
      <c r="I2040" s="120" t="s">
        <v>110</v>
      </c>
      <c r="J2040" s="120" t="s">
        <v>110</v>
      </c>
      <c r="K2040" s="123">
        <v>4359.45</v>
      </c>
      <c r="L2040" s="124" t="s">
        <v>12825</v>
      </c>
      <c r="M2040" s="120" t="s">
        <v>3459</v>
      </c>
      <c r="N2040" s="120" t="s">
        <v>4281</v>
      </c>
      <c r="O2040" s="125"/>
    </row>
    <row r="2041" spans="1:15" ht="13.05" customHeight="1">
      <c r="A2041" s="118">
        <v>10187863</v>
      </c>
      <c r="B2041" s="119">
        <v>42388</v>
      </c>
      <c r="C2041" s="125" t="s">
        <v>65</v>
      </c>
      <c r="D2041" s="120" t="s">
        <v>3049</v>
      </c>
      <c r="E2041" s="120">
        <v>2960</v>
      </c>
      <c r="F2041" s="125" t="s">
        <v>17664</v>
      </c>
      <c r="G2041" s="121" t="s">
        <v>10604</v>
      </c>
      <c r="H2041" s="122" t="s">
        <v>17506</v>
      </c>
      <c r="I2041" s="120" t="s">
        <v>110</v>
      </c>
      <c r="J2041" s="120" t="s">
        <v>6077</v>
      </c>
      <c r="K2041" s="123">
        <v>4359.45</v>
      </c>
      <c r="L2041" s="124" t="s">
        <v>12825</v>
      </c>
      <c r="M2041" s="120" t="s">
        <v>3461</v>
      </c>
      <c r="N2041" s="120" t="s">
        <v>4281</v>
      </c>
      <c r="O2041" s="125"/>
    </row>
    <row r="2042" spans="1:15" ht="13.05" customHeight="1">
      <c r="A2042" s="118">
        <v>10187864</v>
      </c>
      <c r="B2042" s="119">
        <v>42388</v>
      </c>
      <c r="C2042" s="125" t="s">
        <v>65</v>
      </c>
      <c r="D2042" s="120" t="s">
        <v>3049</v>
      </c>
      <c r="E2042" s="120">
        <v>2960</v>
      </c>
      <c r="F2042" s="125" t="s">
        <v>17664</v>
      </c>
      <c r="G2042" s="121" t="s">
        <v>10608</v>
      </c>
      <c r="H2042" s="122" t="s">
        <v>16150</v>
      </c>
      <c r="I2042" s="120" t="s">
        <v>110</v>
      </c>
      <c r="J2042" s="120" t="s">
        <v>110</v>
      </c>
      <c r="K2042" s="123">
        <v>4359.45</v>
      </c>
      <c r="L2042" s="124" t="s">
        <v>12825</v>
      </c>
      <c r="M2042" s="120" t="s">
        <v>3462</v>
      </c>
      <c r="N2042" s="120" t="s">
        <v>4281</v>
      </c>
      <c r="O2042" s="125"/>
    </row>
    <row r="2043" spans="1:15" ht="13.05" customHeight="1">
      <c r="A2043" s="118">
        <v>10187865</v>
      </c>
      <c r="B2043" s="119">
        <v>42388</v>
      </c>
      <c r="C2043" s="125" t="s">
        <v>65</v>
      </c>
      <c r="D2043" s="120" t="s">
        <v>3049</v>
      </c>
      <c r="E2043" s="120" t="s">
        <v>2909</v>
      </c>
      <c r="F2043" s="125" t="s">
        <v>17664</v>
      </c>
      <c r="G2043" s="121" t="s">
        <v>9863</v>
      </c>
      <c r="H2043" s="122" t="s">
        <v>17616</v>
      </c>
      <c r="I2043" s="120" t="s">
        <v>110</v>
      </c>
      <c r="J2043" s="120" t="s">
        <v>110</v>
      </c>
      <c r="K2043" s="123">
        <v>4359.45</v>
      </c>
      <c r="L2043" s="124" t="s">
        <v>12825</v>
      </c>
      <c r="M2043" s="120" t="s">
        <v>3463</v>
      </c>
      <c r="N2043" s="120" t="s">
        <v>4281</v>
      </c>
      <c r="O2043" s="125"/>
    </row>
    <row r="2044" spans="1:15" ht="13.05" customHeight="1">
      <c r="A2044" s="118">
        <v>10187866</v>
      </c>
      <c r="B2044" s="119">
        <v>42388</v>
      </c>
      <c r="C2044" s="125" t="s">
        <v>65</v>
      </c>
      <c r="D2044" s="120" t="s">
        <v>3049</v>
      </c>
      <c r="E2044" s="120" t="s">
        <v>3054</v>
      </c>
      <c r="F2044" s="125" t="s">
        <v>17664</v>
      </c>
      <c r="G2044" s="121" t="s">
        <v>9513</v>
      </c>
      <c r="H2044" s="122" t="s">
        <v>17467</v>
      </c>
      <c r="I2044" s="120" t="s">
        <v>110</v>
      </c>
      <c r="J2044" s="120" t="s">
        <v>6079</v>
      </c>
      <c r="K2044" s="123">
        <v>4359.45</v>
      </c>
      <c r="L2044" s="124" t="s">
        <v>12825</v>
      </c>
      <c r="M2044" s="120" t="s">
        <v>3464</v>
      </c>
      <c r="N2044" s="120" t="s">
        <v>4281</v>
      </c>
      <c r="O2044" s="125"/>
    </row>
    <row r="2045" spans="1:15" ht="13.05" customHeight="1">
      <c r="A2045" s="118">
        <v>10187867</v>
      </c>
      <c r="B2045" s="119">
        <v>42388</v>
      </c>
      <c r="C2045" s="125" t="s">
        <v>65</v>
      </c>
      <c r="D2045" s="120" t="s">
        <v>3049</v>
      </c>
      <c r="E2045" s="120">
        <v>2960</v>
      </c>
      <c r="F2045" s="125" t="s">
        <v>17664</v>
      </c>
      <c r="G2045" s="121" t="s">
        <v>10608</v>
      </c>
      <c r="H2045" s="122" t="s">
        <v>16150</v>
      </c>
      <c r="I2045" s="120" t="s">
        <v>110</v>
      </c>
      <c r="J2045" s="120" t="s">
        <v>110</v>
      </c>
      <c r="K2045" s="123">
        <v>4359.45</v>
      </c>
      <c r="L2045" s="124" t="s">
        <v>12825</v>
      </c>
      <c r="M2045" s="120" t="s">
        <v>3465</v>
      </c>
      <c r="N2045" s="120" t="s">
        <v>4281</v>
      </c>
      <c r="O2045" s="125"/>
    </row>
    <row r="2046" spans="1:15" ht="13.05" customHeight="1">
      <c r="A2046" s="118">
        <v>10187868</v>
      </c>
      <c r="B2046" s="119">
        <v>42388</v>
      </c>
      <c r="C2046" s="125" t="s">
        <v>65</v>
      </c>
      <c r="D2046" s="120" t="s">
        <v>3049</v>
      </c>
      <c r="E2046" s="120" t="s">
        <v>2909</v>
      </c>
      <c r="F2046" s="125" t="s">
        <v>17664</v>
      </c>
      <c r="G2046" s="121" t="s">
        <v>10608</v>
      </c>
      <c r="H2046" s="122" t="s">
        <v>16150</v>
      </c>
      <c r="I2046" s="120" t="s">
        <v>110</v>
      </c>
      <c r="J2046" s="120" t="s">
        <v>6058</v>
      </c>
      <c r="K2046" s="123">
        <v>4359.45</v>
      </c>
      <c r="L2046" s="124" t="s">
        <v>12825</v>
      </c>
      <c r="M2046" s="120" t="s">
        <v>3466</v>
      </c>
      <c r="N2046" s="120" t="s">
        <v>4281</v>
      </c>
      <c r="O2046" s="125"/>
    </row>
    <row r="2047" spans="1:15" ht="13.05" customHeight="1">
      <c r="A2047" s="118">
        <v>10187869</v>
      </c>
      <c r="B2047" s="119">
        <v>42388</v>
      </c>
      <c r="C2047" s="125" t="s">
        <v>65</v>
      </c>
      <c r="D2047" s="120" t="s">
        <v>3049</v>
      </c>
      <c r="E2047" s="120" t="s">
        <v>2909</v>
      </c>
      <c r="F2047" s="125" t="s">
        <v>17664</v>
      </c>
      <c r="G2047" s="121" t="s">
        <v>10608</v>
      </c>
      <c r="H2047" s="122" t="s">
        <v>16150</v>
      </c>
      <c r="I2047" s="120" t="s">
        <v>110</v>
      </c>
      <c r="J2047" s="120" t="s">
        <v>110</v>
      </c>
      <c r="K2047" s="123">
        <v>4359.45</v>
      </c>
      <c r="L2047" s="124" t="s">
        <v>12825</v>
      </c>
      <c r="M2047" s="120" t="s">
        <v>3467</v>
      </c>
      <c r="N2047" s="120" t="s">
        <v>4281</v>
      </c>
      <c r="O2047" s="125"/>
    </row>
    <row r="2048" spans="1:15" ht="13.05" customHeight="1">
      <c r="A2048" s="118">
        <v>10187870</v>
      </c>
      <c r="B2048" s="119">
        <v>42388</v>
      </c>
      <c r="C2048" s="125" t="s">
        <v>65</v>
      </c>
      <c r="D2048" s="120" t="s">
        <v>3049</v>
      </c>
      <c r="E2048" s="120" t="s">
        <v>3054</v>
      </c>
      <c r="F2048" s="125" t="s">
        <v>17664</v>
      </c>
      <c r="G2048" s="121" t="s">
        <v>10608</v>
      </c>
      <c r="H2048" s="122" t="s">
        <v>16150</v>
      </c>
      <c r="I2048" s="120" t="s">
        <v>110</v>
      </c>
      <c r="J2048" s="120" t="s">
        <v>3469</v>
      </c>
      <c r="K2048" s="123">
        <v>4359.45</v>
      </c>
      <c r="L2048" s="124" t="s">
        <v>12825</v>
      </c>
      <c r="M2048" s="120" t="s">
        <v>3468</v>
      </c>
      <c r="N2048" s="120" t="s">
        <v>4281</v>
      </c>
      <c r="O2048" s="125"/>
    </row>
    <row r="2049" spans="1:15" ht="13.05" customHeight="1">
      <c r="A2049" s="118">
        <v>10187871</v>
      </c>
      <c r="B2049" s="119">
        <v>42388</v>
      </c>
      <c r="C2049" s="125" t="s">
        <v>65</v>
      </c>
      <c r="D2049" s="120" t="s">
        <v>3049</v>
      </c>
      <c r="E2049" s="120" t="s">
        <v>2909</v>
      </c>
      <c r="F2049" s="125" t="s">
        <v>17664</v>
      </c>
      <c r="G2049" s="121" t="s">
        <v>10608</v>
      </c>
      <c r="H2049" s="122" t="s">
        <v>16150</v>
      </c>
      <c r="I2049" s="120" t="s">
        <v>110</v>
      </c>
      <c r="J2049" s="120" t="s">
        <v>3741</v>
      </c>
      <c r="K2049" s="123">
        <v>4359.45</v>
      </c>
      <c r="L2049" s="124" t="s">
        <v>12825</v>
      </c>
      <c r="M2049" s="120" t="s">
        <v>3470</v>
      </c>
      <c r="N2049" s="120" t="s">
        <v>4281</v>
      </c>
      <c r="O2049" s="125"/>
    </row>
    <row r="2050" spans="1:15" ht="13.05" customHeight="1">
      <c r="A2050" s="118">
        <v>10187872</v>
      </c>
      <c r="B2050" s="119">
        <v>42388</v>
      </c>
      <c r="C2050" s="125" t="s">
        <v>65</v>
      </c>
      <c r="D2050" s="120" t="s">
        <v>3049</v>
      </c>
      <c r="E2050" s="120">
        <v>2960</v>
      </c>
      <c r="F2050" s="125" t="s">
        <v>17664</v>
      </c>
      <c r="G2050" s="121" t="s">
        <v>9863</v>
      </c>
      <c r="H2050" s="122" t="s">
        <v>17616</v>
      </c>
      <c r="I2050" s="120" t="s">
        <v>110</v>
      </c>
      <c r="J2050" s="120" t="s">
        <v>110</v>
      </c>
      <c r="K2050" s="123">
        <v>4359.45</v>
      </c>
      <c r="L2050" s="124" t="s">
        <v>12825</v>
      </c>
      <c r="M2050" s="120" t="s">
        <v>3471</v>
      </c>
      <c r="N2050" s="120" t="s">
        <v>4281</v>
      </c>
      <c r="O2050" s="125"/>
    </row>
    <row r="2051" spans="1:15" ht="13.05" customHeight="1">
      <c r="A2051" s="118">
        <v>10187873</v>
      </c>
      <c r="B2051" s="119">
        <v>42388</v>
      </c>
      <c r="C2051" s="125" t="s">
        <v>65</v>
      </c>
      <c r="D2051" s="120" t="s">
        <v>3049</v>
      </c>
      <c r="E2051" s="120">
        <v>2960</v>
      </c>
      <c r="F2051" s="125" t="s">
        <v>17664</v>
      </c>
      <c r="G2051" s="121" t="s">
        <v>10608</v>
      </c>
      <c r="H2051" s="122" t="s">
        <v>16150</v>
      </c>
      <c r="I2051" s="120" t="s">
        <v>110</v>
      </c>
      <c r="J2051" s="120" t="s">
        <v>110</v>
      </c>
      <c r="K2051" s="123">
        <v>4359.45</v>
      </c>
      <c r="L2051" s="124" t="s">
        <v>12825</v>
      </c>
      <c r="M2051" s="120" t="s">
        <v>3472</v>
      </c>
      <c r="N2051" s="120" t="s">
        <v>4281</v>
      </c>
      <c r="O2051" s="125"/>
    </row>
    <row r="2052" spans="1:15" ht="13.05" customHeight="1">
      <c r="A2052" s="118">
        <v>10187888</v>
      </c>
      <c r="B2052" s="119">
        <v>42388</v>
      </c>
      <c r="C2052" s="125" t="s">
        <v>65</v>
      </c>
      <c r="D2052" s="120" t="s">
        <v>3481</v>
      </c>
      <c r="E2052" s="120" t="s">
        <v>17661</v>
      </c>
      <c r="F2052" s="125" t="s">
        <v>17664</v>
      </c>
      <c r="G2052" s="121" t="s">
        <v>9784</v>
      </c>
      <c r="H2052" s="122" t="s">
        <v>17374</v>
      </c>
      <c r="I2052" s="120" t="s">
        <v>110</v>
      </c>
      <c r="J2052" s="120" t="s">
        <v>2456</v>
      </c>
      <c r="K2052" s="123">
        <v>1411.76</v>
      </c>
      <c r="L2052" s="124" t="s">
        <v>17288</v>
      </c>
      <c r="M2052" s="120" t="s">
        <v>3482</v>
      </c>
      <c r="N2052" s="120" t="s">
        <v>4301</v>
      </c>
      <c r="O2052" s="125"/>
    </row>
    <row r="2053" spans="1:15" ht="13.05" customHeight="1">
      <c r="A2053" s="118">
        <v>10187889</v>
      </c>
      <c r="B2053" s="119">
        <v>42388</v>
      </c>
      <c r="C2053" s="125" t="s">
        <v>65</v>
      </c>
      <c r="D2053" s="120" t="s">
        <v>3481</v>
      </c>
      <c r="E2053" s="120" t="s">
        <v>3485</v>
      </c>
      <c r="F2053" s="125" t="s">
        <v>17664</v>
      </c>
      <c r="G2053" s="121" t="s">
        <v>9784</v>
      </c>
      <c r="H2053" s="122" t="s">
        <v>17374</v>
      </c>
      <c r="I2053" s="120" t="s">
        <v>110</v>
      </c>
      <c r="J2053" s="120" t="s">
        <v>166</v>
      </c>
      <c r="K2053" s="123">
        <v>1411.76</v>
      </c>
      <c r="L2053" s="124" t="s">
        <v>17288</v>
      </c>
      <c r="M2053" s="120" t="s">
        <v>3486</v>
      </c>
      <c r="N2053" s="120" t="s">
        <v>4301</v>
      </c>
      <c r="O2053" s="125"/>
    </row>
    <row r="2054" spans="1:15" ht="13.05" customHeight="1">
      <c r="A2054" s="118">
        <v>10187890</v>
      </c>
      <c r="B2054" s="119">
        <v>42388</v>
      </c>
      <c r="C2054" s="125" t="s">
        <v>65</v>
      </c>
      <c r="D2054" s="120" t="s">
        <v>3481</v>
      </c>
      <c r="E2054" s="120" t="s">
        <v>17661</v>
      </c>
      <c r="F2054" s="125" t="s">
        <v>17664</v>
      </c>
      <c r="G2054" s="121" t="s">
        <v>9784</v>
      </c>
      <c r="H2054" s="122" t="s">
        <v>17374</v>
      </c>
      <c r="I2054" s="120" t="s">
        <v>110</v>
      </c>
      <c r="J2054" s="120" t="s">
        <v>2456</v>
      </c>
      <c r="K2054" s="123">
        <v>1411.76</v>
      </c>
      <c r="L2054" s="124" t="s">
        <v>17288</v>
      </c>
      <c r="M2054" s="120" t="s">
        <v>3487</v>
      </c>
      <c r="N2054" s="120" t="s">
        <v>4301</v>
      </c>
      <c r="O2054" s="125"/>
    </row>
    <row r="2055" spans="1:15" ht="13.05" customHeight="1">
      <c r="A2055" s="118">
        <v>10187891</v>
      </c>
      <c r="B2055" s="119">
        <v>42388</v>
      </c>
      <c r="C2055" s="125" t="s">
        <v>65</v>
      </c>
      <c r="D2055" s="120" t="s">
        <v>3481</v>
      </c>
      <c r="E2055" s="120" t="s">
        <v>17661</v>
      </c>
      <c r="F2055" s="125" t="s">
        <v>17664</v>
      </c>
      <c r="G2055" s="121" t="s">
        <v>9784</v>
      </c>
      <c r="H2055" s="122" t="s">
        <v>17374</v>
      </c>
      <c r="I2055" s="120" t="s">
        <v>110</v>
      </c>
      <c r="J2055" s="120" t="s">
        <v>2456</v>
      </c>
      <c r="K2055" s="123">
        <v>1411.76</v>
      </c>
      <c r="L2055" s="124" t="s">
        <v>17288</v>
      </c>
      <c r="M2055" s="120" t="s">
        <v>3488</v>
      </c>
      <c r="N2055" s="120" t="s">
        <v>4301</v>
      </c>
      <c r="O2055" s="125"/>
    </row>
    <row r="2056" spans="1:15" ht="13.05" customHeight="1">
      <c r="A2056" s="118">
        <v>10187892</v>
      </c>
      <c r="B2056" s="119">
        <v>42388</v>
      </c>
      <c r="C2056" s="125" t="s">
        <v>65</v>
      </c>
      <c r="D2056" s="120" t="s">
        <v>3481</v>
      </c>
      <c r="E2056" s="120" t="s">
        <v>17661</v>
      </c>
      <c r="F2056" s="125" t="s">
        <v>17664</v>
      </c>
      <c r="G2056" s="121" t="s">
        <v>9784</v>
      </c>
      <c r="H2056" s="122" t="s">
        <v>17374</v>
      </c>
      <c r="I2056" s="120" t="s">
        <v>110</v>
      </c>
      <c r="J2056" s="120" t="s">
        <v>2456</v>
      </c>
      <c r="K2056" s="123">
        <v>1411.76</v>
      </c>
      <c r="L2056" s="124" t="s">
        <v>17288</v>
      </c>
      <c r="M2056" s="120" t="s">
        <v>3489</v>
      </c>
      <c r="N2056" s="120" t="s">
        <v>4301</v>
      </c>
      <c r="O2056" s="125"/>
    </row>
    <row r="2057" spans="1:15" ht="13.05" customHeight="1">
      <c r="A2057" s="118">
        <v>10187893</v>
      </c>
      <c r="B2057" s="119">
        <v>42388</v>
      </c>
      <c r="C2057" s="125" t="s">
        <v>65</v>
      </c>
      <c r="D2057" s="120" t="s">
        <v>3481</v>
      </c>
      <c r="E2057" s="120" t="s">
        <v>17661</v>
      </c>
      <c r="F2057" s="125" t="s">
        <v>17664</v>
      </c>
      <c r="G2057" s="121" t="s">
        <v>9784</v>
      </c>
      <c r="H2057" s="122" t="s">
        <v>17374</v>
      </c>
      <c r="I2057" s="120" t="s">
        <v>110</v>
      </c>
      <c r="J2057" s="120" t="s">
        <v>2456</v>
      </c>
      <c r="K2057" s="123">
        <v>1411.76</v>
      </c>
      <c r="L2057" s="124" t="s">
        <v>17288</v>
      </c>
      <c r="M2057" s="120" t="s">
        <v>3490</v>
      </c>
      <c r="N2057" s="120" t="s">
        <v>4301</v>
      </c>
      <c r="O2057" s="125"/>
    </row>
    <row r="2058" spans="1:15" ht="13.05" customHeight="1">
      <c r="A2058" s="118">
        <v>10187894</v>
      </c>
      <c r="B2058" s="119">
        <v>42388</v>
      </c>
      <c r="C2058" s="125" t="s">
        <v>65</v>
      </c>
      <c r="D2058" s="120" t="s">
        <v>3481</v>
      </c>
      <c r="E2058" s="120" t="s">
        <v>17661</v>
      </c>
      <c r="F2058" s="125" t="s">
        <v>17664</v>
      </c>
      <c r="G2058" s="121" t="s">
        <v>9784</v>
      </c>
      <c r="H2058" s="122" t="s">
        <v>17374</v>
      </c>
      <c r="I2058" s="120" t="s">
        <v>110</v>
      </c>
      <c r="J2058" s="120" t="s">
        <v>2456</v>
      </c>
      <c r="K2058" s="123">
        <v>1411.76</v>
      </c>
      <c r="L2058" s="124" t="s">
        <v>17288</v>
      </c>
      <c r="M2058" s="120" t="s">
        <v>3491</v>
      </c>
      <c r="N2058" s="120" t="s">
        <v>4301</v>
      </c>
      <c r="O2058" s="125"/>
    </row>
    <row r="2059" spans="1:15" ht="13.05" customHeight="1">
      <c r="A2059" s="118">
        <v>10187895</v>
      </c>
      <c r="B2059" s="119">
        <v>42388</v>
      </c>
      <c r="C2059" s="125" t="s">
        <v>65</v>
      </c>
      <c r="D2059" s="120" t="s">
        <v>3481</v>
      </c>
      <c r="E2059" s="120" t="s">
        <v>17661</v>
      </c>
      <c r="F2059" s="125" t="s">
        <v>17664</v>
      </c>
      <c r="G2059" s="121" t="s">
        <v>9504</v>
      </c>
      <c r="H2059" s="122" t="s">
        <v>7695</v>
      </c>
      <c r="I2059" s="120">
        <v>401.6</v>
      </c>
      <c r="J2059" s="120" t="s">
        <v>2456</v>
      </c>
      <c r="K2059" s="123">
        <v>1411.76</v>
      </c>
      <c r="L2059" s="124" t="s">
        <v>17283</v>
      </c>
      <c r="M2059" s="120" t="s">
        <v>3492</v>
      </c>
      <c r="N2059" s="120" t="s">
        <v>4301</v>
      </c>
      <c r="O2059" s="125"/>
    </row>
    <row r="2060" spans="1:15" ht="13.05" customHeight="1">
      <c r="A2060" s="118">
        <v>10187898</v>
      </c>
      <c r="B2060" s="119">
        <v>42388</v>
      </c>
      <c r="C2060" s="125" t="s">
        <v>65</v>
      </c>
      <c r="D2060" s="120" t="s">
        <v>3493</v>
      </c>
      <c r="E2060" s="120" t="s">
        <v>3353</v>
      </c>
      <c r="F2060" s="125" t="s">
        <v>17664</v>
      </c>
      <c r="G2060" s="121" t="s">
        <v>10278</v>
      </c>
      <c r="H2060" s="122" t="s">
        <v>17558</v>
      </c>
      <c r="I2060" s="120" t="s">
        <v>110</v>
      </c>
      <c r="J2060" s="120" t="s">
        <v>4855</v>
      </c>
      <c r="K2060" s="123">
        <v>2437.5</v>
      </c>
      <c r="L2060" s="124" t="s">
        <v>17288</v>
      </c>
      <c r="M2060" s="120" t="s">
        <v>3494</v>
      </c>
      <c r="N2060" s="120" t="s">
        <v>4301</v>
      </c>
      <c r="O2060" s="125"/>
    </row>
    <row r="2061" spans="1:15" ht="13.05" customHeight="1">
      <c r="A2061" s="118">
        <v>10188094</v>
      </c>
      <c r="B2061" s="119">
        <v>42388</v>
      </c>
      <c r="C2061" s="125" t="s">
        <v>65</v>
      </c>
      <c r="D2061" s="120" t="s">
        <v>3495</v>
      </c>
      <c r="E2061" s="120" t="s">
        <v>3496</v>
      </c>
      <c r="F2061" s="125" t="s">
        <v>3800</v>
      </c>
      <c r="G2061" s="121" t="s">
        <v>9532</v>
      </c>
      <c r="H2061" s="122" t="s">
        <v>17354</v>
      </c>
      <c r="I2061" s="120" t="s">
        <v>272</v>
      </c>
      <c r="J2061" s="120" t="s">
        <v>4388</v>
      </c>
      <c r="K2061" s="123">
        <v>3489.2</v>
      </c>
      <c r="L2061" s="124" t="s">
        <v>17278</v>
      </c>
      <c r="M2061" s="120" t="s">
        <v>3497</v>
      </c>
      <c r="N2061" s="120" t="s">
        <v>4295</v>
      </c>
      <c r="O2061" s="125"/>
    </row>
    <row r="2062" spans="1:15" ht="13.05" customHeight="1">
      <c r="A2062" s="118">
        <v>10188141</v>
      </c>
      <c r="B2062" s="119">
        <v>42388</v>
      </c>
      <c r="C2062" s="125" t="s">
        <v>65</v>
      </c>
      <c r="D2062" s="120" t="s">
        <v>3499</v>
      </c>
      <c r="E2062" s="120" t="s">
        <v>17661</v>
      </c>
      <c r="F2062" s="125" t="s">
        <v>17664</v>
      </c>
      <c r="G2062" s="121" t="s">
        <v>9528</v>
      </c>
      <c r="H2062" s="122" t="s">
        <v>17466</v>
      </c>
      <c r="I2062" s="120" t="s">
        <v>110</v>
      </c>
      <c r="J2062" s="120" t="s">
        <v>4389</v>
      </c>
      <c r="K2062" s="123">
        <v>5623.52</v>
      </c>
      <c r="L2062" s="124" t="s">
        <v>17288</v>
      </c>
      <c r="M2062" s="120" t="s">
        <v>17661</v>
      </c>
      <c r="N2062" s="120" t="s">
        <v>4374</v>
      </c>
      <c r="O2062" s="125"/>
    </row>
    <row r="2063" spans="1:15" ht="13.05" customHeight="1">
      <c r="A2063" s="118">
        <v>10188143</v>
      </c>
      <c r="B2063" s="119">
        <v>42388</v>
      </c>
      <c r="C2063" s="125" t="s">
        <v>65</v>
      </c>
      <c r="D2063" s="120" t="s">
        <v>3505</v>
      </c>
      <c r="E2063" s="120" t="s">
        <v>17661</v>
      </c>
      <c r="F2063" s="125" t="s">
        <v>17664</v>
      </c>
      <c r="G2063" s="121" t="s">
        <v>9504</v>
      </c>
      <c r="H2063" s="122" t="s">
        <v>7695</v>
      </c>
      <c r="I2063" s="120">
        <v>401.21</v>
      </c>
      <c r="J2063" s="120" t="s">
        <v>6536</v>
      </c>
      <c r="K2063" s="123">
        <v>1849</v>
      </c>
      <c r="L2063" s="124" t="s">
        <v>17271</v>
      </c>
      <c r="M2063" s="120" t="s">
        <v>3506</v>
      </c>
      <c r="N2063" s="120" t="s">
        <v>4617</v>
      </c>
      <c r="O2063" s="125"/>
    </row>
    <row r="2064" spans="1:15" ht="13.05" customHeight="1">
      <c r="A2064" s="118">
        <v>10188144</v>
      </c>
      <c r="B2064" s="119">
        <v>42388</v>
      </c>
      <c r="C2064" s="125" t="s">
        <v>65</v>
      </c>
      <c r="D2064" s="120" t="s">
        <v>3508</v>
      </c>
      <c r="E2064" s="120" t="s">
        <v>3509</v>
      </c>
      <c r="F2064" s="125" t="s">
        <v>17664</v>
      </c>
      <c r="G2064" s="121" t="s">
        <v>9504</v>
      </c>
      <c r="H2064" s="122" t="s">
        <v>7695</v>
      </c>
      <c r="I2064" s="120">
        <v>401.21</v>
      </c>
      <c r="J2064" s="120" t="s">
        <v>6683</v>
      </c>
      <c r="K2064" s="123">
        <v>2020</v>
      </c>
      <c r="L2064" s="124" t="s">
        <v>17271</v>
      </c>
      <c r="M2064" s="120" t="s">
        <v>3510</v>
      </c>
      <c r="N2064" s="120" t="s">
        <v>4617</v>
      </c>
      <c r="O2064" s="125"/>
    </row>
    <row r="2065" spans="1:15" ht="13.05" customHeight="1">
      <c r="A2065" s="118">
        <v>10188145</v>
      </c>
      <c r="B2065" s="119">
        <v>42388</v>
      </c>
      <c r="C2065" s="125" t="s">
        <v>65</v>
      </c>
      <c r="D2065" s="120" t="s">
        <v>3512</v>
      </c>
      <c r="E2065" s="120" t="s">
        <v>17661</v>
      </c>
      <c r="F2065" s="125" t="s">
        <v>3800</v>
      </c>
      <c r="G2065" s="121" t="s">
        <v>9504</v>
      </c>
      <c r="H2065" s="122" t="s">
        <v>7695</v>
      </c>
      <c r="I2065" s="120" t="s">
        <v>272</v>
      </c>
      <c r="J2065" s="120" t="s">
        <v>110</v>
      </c>
      <c r="K2065" s="123">
        <v>4499</v>
      </c>
      <c r="L2065" s="124" t="s">
        <v>17290</v>
      </c>
      <c r="M2065" s="120" t="s">
        <v>3513</v>
      </c>
      <c r="N2065" s="120" t="s">
        <v>4374</v>
      </c>
      <c r="O2065" s="125"/>
    </row>
    <row r="2066" spans="1:15" ht="13.05" customHeight="1">
      <c r="A2066" s="118">
        <v>10188146</v>
      </c>
      <c r="B2066" s="119">
        <v>42388</v>
      </c>
      <c r="C2066" s="125" t="s">
        <v>65</v>
      </c>
      <c r="D2066" s="120" t="s">
        <v>3512</v>
      </c>
      <c r="E2066" s="120" t="s">
        <v>17661</v>
      </c>
      <c r="F2066" s="125" t="s">
        <v>3800</v>
      </c>
      <c r="G2066" s="121" t="s">
        <v>9504</v>
      </c>
      <c r="H2066" s="122" t="s">
        <v>7695</v>
      </c>
      <c r="I2066" s="120" t="s">
        <v>272</v>
      </c>
      <c r="J2066" s="120" t="s">
        <v>110</v>
      </c>
      <c r="K2066" s="123">
        <v>4499</v>
      </c>
      <c r="L2066" s="124" t="s">
        <v>17290</v>
      </c>
      <c r="M2066" s="120" t="s">
        <v>3515</v>
      </c>
      <c r="N2066" s="120" t="s">
        <v>4374</v>
      </c>
      <c r="O2066" s="125"/>
    </row>
    <row r="2067" spans="1:15" ht="13.05" customHeight="1">
      <c r="A2067" s="118">
        <v>10188152</v>
      </c>
      <c r="B2067" s="119">
        <v>42388</v>
      </c>
      <c r="C2067" s="125" t="s">
        <v>65</v>
      </c>
      <c r="D2067" s="120" t="s">
        <v>685</v>
      </c>
      <c r="E2067" s="120">
        <v>6509</v>
      </c>
      <c r="F2067" s="125" t="s">
        <v>17664</v>
      </c>
      <c r="G2067" s="121" t="s">
        <v>9756</v>
      </c>
      <c r="H2067" s="122" t="s">
        <v>17630</v>
      </c>
      <c r="I2067" s="120" t="s">
        <v>110</v>
      </c>
      <c r="J2067" s="120" t="s">
        <v>5141</v>
      </c>
      <c r="K2067" s="123">
        <v>92764.68</v>
      </c>
      <c r="L2067" s="124" t="s">
        <v>12825</v>
      </c>
      <c r="M2067" s="120" t="s">
        <v>3520</v>
      </c>
      <c r="N2067" s="120" t="s">
        <v>4281</v>
      </c>
      <c r="O2067" s="125"/>
    </row>
    <row r="2068" spans="1:15" ht="13.05" customHeight="1">
      <c r="A2068" s="118">
        <v>10188258</v>
      </c>
      <c r="B2068" s="119">
        <v>42388</v>
      </c>
      <c r="C2068" s="125" t="s">
        <v>65</v>
      </c>
      <c r="D2068" s="120" t="s">
        <v>3533</v>
      </c>
      <c r="E2068" s="120" t="s">
        <v>3534</v>
      </c>
      <c r="F2068" s="125" t="s">
        <v>3800</v>
      </c>
      <c r="G2068" s="121" t="s">
        <v>10921</v>
      </c>
      <c r="H2068" s="122" t="s">
        <v>17418</v>
      </c>
      <c r="I2068" s="120" t="s">
        <v>110</v>
      </c>
      <c r="J2068" s="120" t="s">
        <v>5931</v>
      </c>
      <c r="K2068" s="123">
        <v>1206.25</v>
      </c>
      <c r="L2068" s="124" t="s">
        <v>17288</v>
      </c>
      <c r="M2068" s="120" t="s">
        <v>3535</v>
      </c>
      <c r="N2068" s="120" t="s">
        <v>4281</v>
      </c>
      <c r="O2068" s="125"/>
    </row>
    <row r="2069" spans="1:15" ht="13.05" customHeight="1">
      <c r="A2069" s="118">
        <v>10188259</v>
      </c>
      <c r="B2069" s="119">
        <v>42388</v>
      </c>
      <c r="C2069" s="125" t="s">
        <v>65</v>
      </c>
      <c r="D2069" s="120" t="s">
        <v>3537</v>
      </c>
      <c r="E2069" s="120" t="s">
        <v>17661</v>
      </c>
      <c r="F2069" s="125" t="s">
        <v>17664</v>
      </c>
      <c r="G2069" s="121" t="s">
        <v>9504</v>
      </c>
      <c r="H2069" s="122" t="s">
        <v>7695</v>
      </c>
      <c r="I2069" s="120">
        <v>401.13</v>
      </c>
      <c r="J2069" s="120" t="s">
        <v>4389</v>
      </c>
      <c r="K2069" s="123">
        <v>2219.7800000000002</v>
      </c>
      <c r="L2069" s="124" t="s">
        <v>17271</v>
      </c>
      <c r="M2069" s="120" t="s">
        <v>3538</v>
      </c>
      <c r="N2069" s="120" t="s">
        <v>4374</v>
      </c>
      <c r="O2069" s="125"/>
    </row>
    <row r="2070" spans="1:15" ht="13.05" customHeight="1">
      <c r="A2070" s="118">
        <v>10188272</v>
      </c>
      <c r="B2070" s="119">
        <v>42388</v>
      </c>
      <c r="C2070" s="125" t="s">
        <v>65</v>
      </c>
      <c r="D2070" s="120" t="s">
        <v>3544</v>
      </c>
      <c r="E2070" s="120" t="s">
        <v>17661</v>
      </c>
      <c r="F2070" s="125" t="s">
        <v>17664</v>
      </c>
      <c r="G2070" s="121" t="s">
        <v>9528</v>
      </c>
      <c r="H2070" s="122" t="s">
        <v>17466</v>
      </c>
      <c r="I2070" s="120" t="s">
        <v>110</v>
      </c>
      <c r="J2070" s="120" t="s">
        <v>4300</v>
      </c>
      <c r="K2070" s="123">
        <v>10353.459999999999</v>
      </c>
      <c r="L2070" s="124" t="s">
        <v>17288</v>
      </c>
      <c r="M2070" s="120" t="s">
        <v>3545</v>
      </c>
      <c r="N2070" s="120" t="s">
        <v>4301</v>
      </c>
      <c r="O2070" s="125"/>
    </row>
    <row r="2071" spans="1:15" ht="13.05" customHeight="1">
      <c r="A2071" s="118">
        <v>10188273</v>
      </c>
      <c r="B2071" s="119">
        <v>42388</v>
      </c>
      <c r="C2071" s="125" t="s">
        <v>65</v>
      </c>
      <c r="D2071" s="120" t="s">
        <v>3547</v>
      </c>
      <c r="E2071" s="120" t="s">
        <v>17661</v>
      </c>
      <c r="F2071" s="125" t="s">
        <v>17664</v>
      </c>
      <c r="G2071" s="121" t="s">
        <v>9528</v>
      </c>
      <c r="H2071" s="122" t="s">
        <v>17466</v>
      </c>
      <c r="I2071" s="120" t="s">
        <v>110</v>
      </c>
      <c r="J2071" s="120" t="s">
        <v>4283</v>
      </c>
      <c r="K2071" s="123">
        <v>2096.17</v>
      </c>
      <c r="L2071" s="124" t="s">
        <v>17288</v>
      </c>
      <c r="M2071" s="120" t="s">
        <v>3545</v>
      </c>
      <c r="N2071" s="120" t="s">
        <v>4301</v>
      </c>
      <c r="O2071" s="125"/>
    </row>
    <row r="2072" spans="1:15" ht="13.05" customHeight="1">
      <c r="A2072" s="118">
        <v>10188316</v>
      </c>
      <c r="B2072" s="119">
        <v>42388</v>
      </c>
      <c r="C2072" s="125" t="s">
        <v>65</v>
      </c>
      <c r="D2072" s="120" t="s">
        <v>1437</v>
      </c>
      <c r="E2072" s="120" t="s">
        <v>1461</v>
      </c>
      <c r="F2072" s="125" t="s">
        <v>17664</v>
      </c>
      <c r="G2072" s="121" t="s">
        <v>10221</v>
      </c>
      <c r="H2072" s="122" t="s">
        <v>17451</v>
      </c>
      <c r="I2072" s="120" t="s">
        <v>110</v>
      </c>
      <c r="J2072" s="120" t="s">
        <v>110</v>
      </c>
      <c r="K2072" s="123">
        <v>6171.75</v>
      </c>
      <c r="L2072" s="124" t="s">
        <v>12825</v>
      </c>
      <c r="M2072" s="120" t="s">
        <v>3551</v>
      </c>
      <c r="N2072" s="120" t="s">
        <v>4281</v>
      </c>
      <c r="O2072" s="125"/>
    </row>
    <row r="2073" spans="1:15" ht="13.05" customHeight="1">
      <c r="A2073" s="118">
        <v>10188317</v>
      </c>
      <c r="B2073" s="119">
        <v>42388</v>
      </c>
      <c r="C2073" s="125" t="s">
        <v>65</v>
      </c>
      <c r="D2073" s="120" t="s">
        <v>1437</v>
      </c>
      <c r="E2073" s="120" t="s">
        <v>1440</v>
      </c>
      <c r="F2073" s="125" t="s">
        <v>17664</v>
      </c>
      <c r="G2073" s="121" t="s">
        <v>15993</v>
      </c>
      <c r="H2073" s="122" t="s">
        <v>17404</v>
      </c>
      <c r="I2073" s="120" t="s">
        <v>110</v>
      </c>
      <c r="J2073" s="120" t="s">
        <v>110</v>
      </c>
      <c r="K2073" s="123">
        <v>6171.75</v>
      </c>
      <c r="L2073" s="124" t="s">
        <v>17301</v>
      </c>
      <c r="M2073" s="120" t="s">
        <v>12146</v>
      </c>
      <c r="N2073" s="120" t="s">
        <v>4281</v>
      </c>
      <c r="O2073" s="125"/>
    </row>
    <row r="2074" spans="1:15" ht="13.05" customHeight="1">
      <c r="A2074" s="118">
        <v>10188319</v>
      </c>
      <c r="B2074" s="119">
        <v>42388</v>
      </c>
      <c r="C2074" s="125" t="s">
        <v>65</v>
      </c>
      <c r="D2074" s="120" t="s">
        <v>1437</v>
      </c>
      <c r="E2074" s="120" t="s">
        <v>1440</v>
      </c>
      <c r="F2074" s="125" t="s">
        <v>17664</v>
      </c>
      <c r="G2074" s="121" t="s">
        <v>16872</v>
      </c>
      <c r="H2074" s="122" t="s">
        <v>17593</v>
      </c>
      <c r="I2074" s="120" t="s">
        <v>110</v>
      </c>
      <c r="J2074" s="120" t="s">
        <v>4299</v>
      </c>
      <c r="K2074" s="123">
        <v>6171.75</v>
      </c>
      <c r="L2074" s="124" t="s">
        <v>12825</v>
      </c>
      <c r="M2074" s="120" t="s">
        <v>3553</v>
      </c>
      <c r="N2074" s="120" t="s">
        <v>4281</v>
      </c>
      <c r="O2074" s="125"/>
    </row>
    <row r="2075" spans="1:15" ht="13.05" customHeight="1">
      <c r="A2075" s="118">
        <v>10188320</v>
      </c>
      <c r="B2075" s="119">
        <v>42388</v>
      </c>
      <c r="C2075" s="125" t="s">
        <v>65</v>
      </c>
      <c r="D2075" s="120" t="s">
        <v>1437</v>
      </c>
      <c r="E2075" s="120" t="s">
        <v>1440</v>
      </c>
      <c r="F2075" s="125" t="s">
        <v>17664</v>
      </c>
      <c r="G2075" s="121" t="s">
        <v>16773</v>
      </c>
      <c r="H2075" s="122" t="s">
        <v>16774</v>
      </c>
      <c r="I2075" s="120" t="s">
        <v>110</v>
      </c>
      <c r="J2075" s="120" t="s">
        <v>110</v>
      </c>
      <c r="K2075" s="123">
        <v>6171.75</v>
      </c>
      <c r="L2075" s="124" t="s">
        <v>12825</v>
      </c>
      <c r="M2075" s="120" t="s">
        <v>3554</v>
      </c>
      <c r="N2075" s="120" t="s">
        <v>4281</v>
      </c>
      <c r="O2075" s="125"/>
    </row>
    <row r="2076" spans="1:15" ht="13.05" customHeight="1">
      <c r="A2076" s="118">
        <v>10188321</v>
      </c>
      <c r="B2076" s="119">
        <v>42388</v>
      </c>
      <c r="C2076" s="125" t="s">
        <v>65</v>
      </c>
      <c r="D2076" s="120" t="s">
        <v>1437</v>
      </c>
      <c r="E2076" s="120" t="s">
        <v>807</v>
      </c>
      <c r="F2076" s="125" t="s">
        <v>17664</v>
      </c>
      <c r="G2076" s="121" t="s">
        <v>11484</v>
      </c>
      <c r="H2076" s="122" t="s">
        <v>17416</v>
      </c>
      <c r="I2076" s="120" t="s">
        <v>110</v>
      </c>
      <c r="J2076" s="120" t="s">
        <v>110</v>
      </c>
      <c r="K2076" s="123">
        <v>6171.75</v>
      </c>
      <c r="L2076" s="124" t="s">
        <v>12825</v>
      </c>
      <c r="M2076" s="120" t="s">
        <v>3555</v>
      </c>
      <c r="N2076" s="120" t="s">
        <v>4281</v>
      </c>
      <c r="O2076" s="125"/>
    </row>
    <row r="2077" spans="1:15" ht="13.05" customHeight="1">
      <c r="A2077" s="118">
        <v>10188322</v>
      </c>
      <c r="B2077" s="119">
        <v>42388</v>
      </c>
      <c r="C2077" s="125" t="s">
        <v>65</v>
      </c>
      <c r="D2077" s="120" t="s">
        <v>3556</v>
      </c>
      <c r="E2077" s="120">
        <v>5320</v>
      </c>
      <c r="F2077" s="125" t="s">
        <v>3800</v>
      </c>
      <c r="G2077" s="121" t="s">
        <v>9504</v>
      </c>
      <c r="H2077" s="122" t="s">
        <v>7695</v>
      </c>
      <c r="I2077" s="120" t="s">
        <v>272</v>
      </c>
      <c r="J2077" s="120" t="s">
        <v>272</v>
      </c>
      <c r="K2077" s="123">
        <v>1979.78</v>
      </c>
      <c r="L2077" s="124" t="s">
        <v>17278</v>
      </c>
      <c r="M2077" s="120">
        <v>109005</v>
      </c>
      <c r="N2077" s="120" t="s">
        <v>6750</v>
      </c>
      <c r="O2077" s="125"/>
    </row>
    <row r="2078" spans="1:15" ht="13.05" customHeight="1">
      <c r="A2078" s="118">
        <v>10188323</v>
      </c>
      <c r="B2078" s="119">
        <v>42388</v>
      </c>
      <c r="C2078" s="125" t="s">
        <v>65</v>
      </c>
      <c r="D2078" s="120" t="s">
        <v>3556</v>
      </c>
      <c r="E2078" s="120">
        <v>5320</v>
      </c>
      <c r="F2078" s="125" t="s">
        <v>3800</v>
      </c>
      <c r="G2078" s="121" t="s">
        <v>9504</v>
      </c>
      <c r="H2078" s="122" t="s">
        <v>7695</v>
      </c>
      <c r="I2078" s="120" t="s">
        <v>272</v>
      </c>
      <c r="J2078" s="120" t="s">
        <v>272</v>
      </c>
      <c r="K2078" s="123">
        <v>1979.79</v>
      </c>
      <c r="L2078" s="124" t="s">
        <v>17278</v>
      </c>
      <c r="M2078" s="120">
        <v>114630</v>
      </c>
      <c r="N2078" s="120" t="s">
        <v>6750</v>
      </c>
      <c r="O2078" s="125"/>
    </row>
    <row r="2079" spans="1:15" ht="13.05" customHeight="1">
      <c r="A2079" s="118">
        <v>10188324</v>
      </c>
      <c r="B2079" s="119">
        <v>42388</v>
      </c>
      <c r="C2079" s="125" t="s">
        <v>65</v>
      </c>
      <c r="D2079" s="120" t="s">
        <v>3556</v>
      </c>
      <c r="E2079" s="120">
        <v>5320</v>
      </c>
      <c r="F2079" s="125" t="s">
        <v>3800</v>
      </c>
      <c r="G2079" s="121" t="s">
        <v>9504</v>
      </c>
      <c r="H2079" s="122" t="s">
        <v>7695</v>
      </c>
      <c r="I2079" s="120" t="s">
        <v>272</v>
      </c>
      <c r="J2079" s="120" t="s">
        <v>272</v>
      </c>
      <c r="K2079" s="123">
        <v>1979.79</v>
      </c>
      <c r="L2079" s="124" t="s">
        <v>17278</v>
      </c>
      <c r="M2079" s="120">
        <v>114711</v>
      </c>
      <c r="N2079" s="120" t="s">
        <v>6750</v>
      </c>
      <c r="O2079" s="125"/>
    </row>
    <row r="2080" spans="1:15" ht="13.05" customHeight="1">
      <c r="A2080" s="118">
        <v>10188325</v>
      </c>
      <c r="B2080" s="119">
        <v>42388</v>
      </c>
      <c r="C2080" s="125" t="s">
        <v>65</v>
      </c>
      <c r="D2080" s="120" t="s">
        <v>3556</v>
      </c>
      <c r="E2080" s="120">
        <v>5320</v>
      </c>
      <c r="F2080" s="125" t="s">
        <v>3800</v>
      </c>
      <c r="G2080" s="121" t="s">
        <v>9504</v>
      </c>
      <c r="H2080" s="122" t="s">
        <v>7695</v>
      </c>
      <c r="I2080" s="120" t="s">
        <v>272</v>
      </c>
      <c r="J2080" s="120" t="s">
        <v>272</v>
      </c>
      <c r="K2080" s="123">
        <v>1979.79</v>
      </c>
      <c r="L2080" s="124" t="s">
        <v>17278</v>
      </c>
      <c r="M2080" s="120">
        <v>114736</v>
      </c>
      <c r="N2080" s="120" t="s">
        <v>6750</v>
      </c>
      <c r="O2080" s="125"/>
    </row>
    <row r="2081" spans="1:15" ht="13.05" customHeight="1">
      <c r="A2081" s="118">
        <v>10188326</v>
      </c>
      <c r="B2081" s="119">
        <v>42388</v>
      </c>
      <c r="C2081" s="125" t="s">
        <v>65</v>
      </c>
      <c r="D2081" s="120" t="s">
        <v>3556</v>
      </c>
      <c r="E2081" s="120">
        <v>5320</v>
      </c>
      <c r="F2081" s="125" t="s">
        <v>3800</v>
      </c>
      <c r="G2081" s="121" t="s">
        <v>9504</v>
      </c>
      <c r="H2081" s="122" t="s">
        <v>7695</v>
      </c>
      <c r="I2081" s="120" t="s">
        <v>272</v>
      </c>
      <c r="J2081" s="120" t="s">
        <v>272</v>
      </c>
      <c r="K2081" s="123">
        <v>1979.79</v>
      </c>
      <c r="L2081" s="124" t="s">
        <v>17278</v>
      </c>
      <c r="M2081" s="120">
        <v>114769</v>
      </c>
      <c r="N2081" s="120" t="s">
        <v>6750</v>
      </c>
      <c r="O2081" s="125"/>
    </row>
    <row r="2082" spans="1:15" ht="13.05" customHeight="1">
      <c r="A2082" s="118">
        <v>10188327</v>
      </c>
      <c r="B2082" s="119">
        <v>42388</v>
      </c>
      <c r="C2082" s="125" t="s">
        <v>65</v>
      </c>
      <c r="D2082" s="120" t="s">
        <v>3556</v>
      </c>
      <c r="E2082" s="120">
        <v>5320</v>
      </c>
      <c r="F2082" s="125" t="s">
        <v>3800</v>
      </c>
      <c r="G2082" s="121" t="s">
        <v>9504</v>
      </c>
      <c r="H2082" s="122" t="s">
        <v>7695</v>
      </c>
      <c r="I2082" s="120" t="s">
        <v>272</v>
      </c>
      <c r="J2082" s="120" t="s">
        <v>272</v>
      </c>
      <c r="K2082" s="123">
        <v>1979.79</v>
      </c>
      <c r="L2082" s="124" t="s">
        <v>17278</v>
      </c>
      <c r="M2082" s="120">
        <v>114812</v>
      </c>
      <c r="N2082" s="120" t="s">
        <v>6750</v>
      </c>
      <c r="O2082" s="125"/>
    </row>
    <row r="2083" spans="1:15" ht="13.05" customHeight="1">
      <c r="A2083" s="118">
        <v>10188328</v>
      </c>
      <c r="B2083" s="119">
        <v>42388</v>
      </c>
      <c r="C2083" s="125" t="s">
        <v>65</v>
      </c>
      <c r="D2083" s="120" t="s">
        <v>3556</v>
      </c>
      <c r="E2083" s="120">
        <v>5320</v>
      </c>
      <c r="F2083" s="125" t="s">
        <v>3800</v>
      </c>
      <c r="G2083" s="121" t="s">
        <v>9504</v>
      </c>
      <c r="H2083" s="122" t="s">
        <v>7695</v>
      </c>
      <c r="I2083" s="120" t="s">
        <v>272</v>
      </c>
      <c r="J2083" s="120" t="s">
        <v>272</v>
      </c>
      <c r="K2083" s="123">
        <v>1979.79</v>
      </c>
      <c r="L2083" s="124" t="s">
        <v>17278</v>
      </c>
      <c r="M2083" s="120">
        <v>114953</v>
      </c>
      <c r="N2083" s="120" t="s">
        <v>6750</v>
      </c>
      <c r="O2083" s="125"/>
    </row>
    <row r="2084" spans="1:15" ht="13.05" customHeight="1">
      <c r="A2084" s="118">
        <v>10188329</v>
      </c>
      <c r="B2084" s="119">
        <v>42388</v>
      </c>
      <c r="C2084" s="125" t="s">
        <v>65</v>
      </c>
      <c r="D2084" s="120" t="s">
        <v>3556</v>
      </c>
      <c r="E2084" s="120">
        <v>5320</v>
      </c>
      <c r="F2084" s="125" t="s">
        <v>3800</v>
      </c>
      <c r="G2084" s="121" t="s">
        <v>9504</v>
      </c>
      <c r="H2084" s="122" t="s">
        <v>7695</v>
      </c>
      <c r="I2084" s="120" t="s">
        <v>272</v>
      </c>
      <c r="J2084" s="120" t="s">
        <v>272</v>
      </c>
      <c r="K2084" s="123">
        <v>1979.79</v>
      </c>
      <c r="L2084" s="124" t="s">
        <v>17278</v>
      </c>
      <c r="M2084" s="120">
        <v>114530</v>
      </c>
      <c r="N2084" s="120" t="s">
        <v>6750</v>
      </c>
      <c r="O2084" s="125"/>
    </row>
    <row r="2085" spans="1:15" ht="13.05" customHeight="1">
      <c r="A2085" s="118">
        <v>10188331</v>
      </c>
      <c r="B2085" s="119">
        <v>42388</v>
      </c>
      <c r="C2085" s="125" t="s">
        <v>65</v>
      </c>
      <c r="D2085" s="120" t="s">
        <v>3556</v>
      </c>
      <c r="E2085" s="120">
        <v>5320</v>
      </c>
      <c r="F2085" s="125" t="s">
        <v>3800</v>
      </c>
      <c r="G2085" s="121" t="s">
        <v>9504</v>
      </c>
      <c r="H2085" s="122" t="s">
        <v>7695</v>
      </c>
      <c r="I2085" s="120" t="s">
        <v>272</v>
      </c>
      <c r="J2085" s="120" t="s">
        <v>272</v>
      </c>
      <c r="K2085" s="123">
        <v>1979.79</v>
      </c>
      <c r="L2085" s="124" t="s">
        <v>17278</v>
      </c>
      <c r="M2085" s="120">
        <v>114721</v>
      </c>
      <c r="N2085" s="120" t="s">
        <v>6750</v>
      </c>
      <c r="O2085" s="125"/>
    </row>
    <row r="2086" spans="1:15" ht="13.05" customHeight="1">
      <c r="A2086" s="118">
        <v>10188332</v>
      </c>
      <c r="B2086" s="119">
        <v>42388</v>
      </c>
      <c r="C2086" s="125" t="s">
        <v>65</v>
      </c>
      <c r="D2086" s="120" t="s">
        <v>3556</v>
      </c>
      <c r="E2086" s="120">
        <v>5320</v>
      </c>
      <c r="F2086" s="125" t="s">
        <v>3800</v>
      </c>
      <c r="G2086" s="121" t="s">
        <v>9504</v>
      </c>
      <c r="H2086" s="122" t="s">
        <v>7695</v>
      </c>
      <c r="I2086" s="120" t="s">
        <v>272</v>
      </c>
      <c r="J2086" s="120" t="s">
        <v>272</v>
      </c>
      <c r="K2086" s="123">
        <v>1979.79</v>
      </c>
      <c r="L2086" s="124" t="s">
        <v>17278</v>
      </c>
      <c r="M2086" s="120">
        <v>114758</v>
      </c>
      <c r="N2086" s="120" t="s">
        <v>6750</v>
      </c>
      <c r="O2086" s="125"/>
    </row>
    <row r="2087" spans="1:15" ht="13.05" customHeight="1">
      <c r="A2087" s="118">
        <v>10188333</v>
      </c>
      <c r="B2087" s="119">
        <v>42388</v>
      </c>
      <c r="C2087" s="125" t="s">
        <v>65</v>
      </c>
      <c r="D2087" s="120" t="s">
        <v>3556</v>
      </c>
      <c r="E2087" s="120">
        <v>5320</v>
      </c>
      <c r="F2087" s="125" t="s">
        <v>3800</v>
      </c>
      <c r="G2087" s="121" t="s">
        <v>9504</v>
      </c>
      <c r="H2087" s="122" t="s">
        <v>7695</v>
      </c>
      <c r="I2087" s="120" t="s">
        <v>272</v>
      </c>
      <c r="J2087" s="120" t="s">
        <v>272</v>
      </c>
      <c r="K2087" s="123">
        <v>1979.79</v>
      </c>
      <c r="L2087" s="124" t="s">
        <v>17278</v>
      </c>
      <c r="M2087" s="120">
        <v>114773</v>
      </c>
      <c r="N2087" s="120" t="s">
        <v>6750</v>
      </c>
      <c r="O2087" s="125"/>
    </row>
    <row r="2088" spans="1:15" ht="13.05" customHeight="1">
      <c r="A2088" s="118">
        <v>10188335</v>
      </c>
      <c r="B2088" s="119">
        <v>42388</v>
      </c>
      <c r="C2088" s="125" t="s">
        <v>65</v>
      </c>
      <c r="D2088" s="120" t="s">
        <v>3556</v>
      </c>
      <c r="E2088" s="120">
        <v>5320</v>
      </c>
      <c r="F2088" s="125" t="s">
        <v>3800</v>
      </c>
      <c r="G2088" s="121" t="s">
        <v>9504</v>
      </c>
      <c r="H2088" s="122" t="s">
        <v>7695</v>
      </c>
      <c r="I2088" s="120" t="s">
        <v>272</v>
      </c>
      <c r="J2088" s="120" t="s">
        <v>272</v>
      </c>
      <c r="K2088" s="123">
        <v>1979.79</v>
      </c>
      <c r="L2088" s="124" t="s">
        <v>17278</v>
      </c>
      <c r="M2088" s="120">
        <v>114970</v>
      </c>
      <c r="N2088" s="120" t="s">
        <v>6750</v>
      </c>
      <c r="O2088" s="125"/>
    </row>
    <row r="2089" spans="1:15" ht="13.05" customHeight="1">
      <c r="A2089" s="118">
        <v>10188336</v>
      </c>
      <c r="B2089" s="119">
        <v>42388</v>
      </c>
      <c r="C2089" s="125" t="s">
        <v>65</v>
      </c>
      <c r="D2089" s="120" t="s">
        <v>3556</v>
      </c>
      <c r="E2089" s="120">
        <v>5320</v>
      </c>
      <c r="F2089" s="125" t="s">
        <v>3800</v>
      </c>
      <c r="G2089" s="121" t="s">
        <v>9504</v>
      </c>
      <c r="H2089" s="122" t="s">
        <v>7695</v>
      </c>
      <c r="I2089" s="120" t="s">
        <v>272</v>
      </c>
      <c r="J2089" s="120" t="s">
        <v>272</v>
      </c>
      <c r="K2089" s="123">
        <v>1979.79</v>
      </c>
      <c r="L2089" s="124" t="s">
        <v>17278</v>
      </c>
      <c r="M2089" s="120">
        <v>114606</v>
      </c>
      <c r="N2089" s="120" t="s">
        <v>6750</v>
      </c>
      <c r="O2089" s="125"/>
    </row>
    <row r="2090" spans="1:15" ht="13.05" customHeight="1">
      <c r="A2090" s="127">
        <v>10188337</v>
      </c>
      <c r="B2090" s="128">
        <v>42388</v>
      </c>
      <c r="C2090" s="129" t="s">
        <v>65</v>
      </c>
      <c r="D2090" s="129" t="s">
        <v>3556</v>
      </c>
      <c r="E2090" s="129">
        <v>5320</v>
      </c>
      <c r="F2090" s="129" t="s">
        <v>3800</v>
      </c>
      <c r="G2090" s="127" t="s">
        <v>9504</v>
      </c>
      <c r="H2090" s="130" t="s">
        <v>7695</v>
      </c>
      <c r="I2090" s="129" t="s">
        <v>272</v>
      </c>
      <c r="J2090" s="129" t="s">
        <v>272</v>
      </c>
      <c r="K2090" s="131">
        <v>1979.79</v>
      </c>
      <c r="L2090" s="132" t="s">
        <v>17320</v>
      </c>
      <c r="M2090" s="129">
        <v>114672</v>
      </c>
      <c r="N2090" s="129" t="s">
        <v>6750</v>
      </c>
      <c r="O2090" s="129" t="s">
        <v>17663</v>
      </c>
    </row>
    <row r="2091" spans="1:15" ht="13.05" customHeight="1">
      <c r="A2091" s="118">
        <v>10188338</v>
      </c>
      <c r="B2091" s="119">
        <v>42388</v>
      </c>
      <c r="C2091" s="125" t="s">
        <v>65</v>
      </c>
      <c r="D2091" s="120" t="s">
        <v>3556</v>
      </c>
      <c r="E2091" s="120">
        <v>5320</v>
      </c>
      <c r="F2091" s="125" t="s">
        <v>3800</v>
      </c>
      <c r="G2091" s="121" t="s">
        <v>9504</v>
      </c>
      <c r="H2091" s="122" t="s">
        <v>7695</v>
      </c>
      <c r="I2091" s="120" t="s">
        <v>272</v>
      </c>
      <c r="J2091" s="120" t="s">
        <v>272</v>
      </c>
      <c r="K2091" s="123">
        <v>1979.79</v>
      </c>
      <c r="L2091" s="124" t="s">
        <v>17278</v>
      </c>
      <c r="M2091" s="120">
        <v>114722</v>
      </c>
      <c r="N2091" s="120" t="s">
        <v>6750</v>
      </c>
      <c r="O2091" s="125"/>
    </row>
    <row r="2092" spans="1:15" ht="13.05" customHeight="1">
      <c r="A2092" s="118">
        <v>10188339</v>
      </c>
      <c r="B2092" s="119">
        <v>42388</v>
      </c>
      <c r="C2092" s="125" t="s">
        <v>65</v>
      </c>
      <c r="D2092" s="120" t="s">
        <v>3556</v>
      </c>
      <c r="E2092" s="120">
        <v>5320</v>
      </c>
      <c r="F2092" s="125" t="s">
        <v>3800</v>
      </c>
      <c r="G2092" s="121" t="s">
        <v>9504</v>
      </c>
      <c r="H2092" s="122" t="s">
        <v>7695</v>
      </c>
      <c r="I2092" s="120" t="s">
        <v>272</v>
      </c>
      <c r="J2092" s="120" t="s">
        <v>272</v>
      </c>
      <c r="K2092" s="123">
        <v>1979.79</v>
      </c>
      <c r="L2092" s="124" t="s">
        <v>17278</v>
      </c>
      <c r="M2092" s="120">
        <v>114759</v>
      </c>
      <c r="N2092" s="120" t="s">
        <v>6750</v>
      </c>
      <c r="O2092" s="125"/>
    </row>
    <row r="2093" spans="1:15" ht="13.05" customHeight="1">
      <c r="A2093" s="118">
        <v>10188340</v>
      </c>
      <c r="B2093" s="119">
        <v>42388</v>
      </c>
      <c r="C2093" s="125" t="s">
        <v>65</v>
      </c>
      <c r="D2093" s="120" t="s">
        <v>3556</v>
      </c>
      <c r="E2093" s="120">
        <v>5320</v>
      </c>
      <c r="F2093" s="125" t="s">
        <v>3800</v>
      </c>
      <c r="G2093" s="121" t="s">
        <v>9504</v>
      </c>
      <c r="H2093" s="122" t="s">
        <v>7695</v>
      </c>
      <c r="I2093" s="120" t="s">
        <v>272</v>
      </c>
      <c r="J2093" s="120" t="s">
        <v>272</v>
      </c>
      <c r="K2093" s="123">
        <v>1979.79</v>
      </c>
      <c r="L2093" s="124" t="s">
        <v>17278</v>
      </c>
      <c r="M2093" s="120">
        <v>114784</v>
      </c>
      <c r="N2093" s="120" t="s">
        <v>6750</v>
      </c>
      <c r="O2093" s="125"/>
    </row>
    <row r="2094" spans="1:15" ht="13.05" customHeight="1">
      <c r="A2094" s="118">
        <v>10188341</v>
      </c>
      <c r="B2094" s="119">
        <v>42388</v>
      </c>
      <c r="C2094" s="125" t="s">
        <v>65</v>
      </c>
      <c r="D2094" s="120" t="s">
        <v>3556</v>
      </c>
      <c r="E2094" s="120">
        <v>5320</v>
      </c>
      <c r="F2094" s="125" t="s">
        <v>3800</v>
      </c>
      <c r="G2094" s="121" t="s">
        <v>9504</v>
      </c>
      <c r="H2094" s="122" t="s">
        <v>7695</v>
      </c>
      <c r="I2094" s="120" t="s">
        <v>272</v>
      </c>
      <c r="J2094" s="120" t="s">
        <v>272</v>
      </c>
      <c r="K2094" s="123">
        <v>1979.79</v>
      </c>
      <c r="L2094" s="124" t="s">
        <v>17278</v>
      </c>
      <c r="M2094" s="120">
        <v>114852</v>
      </c>
      <c r="N2094" s="120" t="s">
        <v>6750</v>
      </c>
      <c r="O2094" s="125"/>
    </row>
    <row r="2095" spans="1:15" ht="13.05" customHeight="1">
      <c r="A2095" s="118">
        <v>10188342</v>
      </c>
      <c r="B2095" s="119">
        <v>42388</v>
      </c>
      <c r="C2095" s="125" t="s">
        <v>65</v>
      </c>
      <c r="D2095" s="120" t="s">
        <v>3556</v>
      </c>
      <c r="E2095" s="120">
        <v>5320</v>
      </c>
      <c r="F2095" s="125" t="s">
        <v>3800</v>
      </c>
      <c r="G2095" s="121" t="s">
        <v>9504</v>
      </c>
      <c r="H2095" s="122" t="s">
        <v>7695</v>
      </c>
      <c r="I2095" s="120" t="s">
        <v>272</v>
      </c>
      <c r="J2095" s="120" t="s">
        <v>272</v>
      </c>
      <c r="K2095" s="123">
        <v>1979.79</v>
      </c>
      <c r="L2095" s="124" t="s">
        <v>17278</v>
      </c>
      <c r="M2095" s="120">
        <v>114990</v>
      </c>
      <c r="N2095" s="120" t="s">
        <v>6750</v>
      </c>
      <c r="O2095" s="125"/>
    </row>
    <row r="2096" spans="1:15" ht="13.05" customHeight="1">
      <c r="A2096" s="118">
        <v>10188343</v>
      </c>
      <c r="B2096" s="119">
        <v>42388</v>
      </c>
      <c r="C2096" s="125" t="s">
        <v>65</v>
      </c>
      <c r="D2096" s="120" t="s">
        <v>3556</v>
      </c>
      <c r="E2096" s="120">
        <v>5320</v>
      </c>
      <c r="F2096" s="125" t="s">
        <v>3800</v>
      </c>
      <c r="G2096" s="121" t="s">
        <v>9504</v>
      </c>
      <c r="H2096" s="122" t="s">
        <v>7695</v>
      </c>
      <c r="I2096" s="120" t="s">
        <v>272</v>
      </c>
      <c r="J2096" s="120" t="s">
        <v>272</v>
      </c>
      <c r="K2096" s="123">
        <v>1979.79</v>
      </c>
      <c r="L2096" s="124" t="s">
        <v>17278</v>
      </c>
      <c r="M2096" s="120">
        <v>114628</v>
      </c>
      <c r="N2096" s="120" t="s">
        <v>6750</v>
      </c>
      <c r="O2096" s="125"/>
    </row>
    <row r="2097" spans="1:15" ht="13.05" customHeight="1">
      <c r="A2097" s="118">
        <v>10188344</v>
      </c>
      <c r="B2097" s="119">
        <v>42388</v>
      </c>
      <c r="C2097" s="125" t="s">
        <v>65</v>
      </c>
      <c r="D2097" s="120" t="s">
        <v>3556</v>
      </c>
      <c r="E2097" s="120">
        <v>5320</v>
      </c>
      <c r="F2097" s="125" t="s">
        <v>3800</v>
      </c>
      <c r="G2097" s="121" t="s">
        <v>9504</v>
      </c>
      <c r="H2097" s="122" t="s">
        <v>7695</v>
      </c>
      <c r="I2097" s="120" t="s">
        <v>272</v>
      </c>
      <c r="J2097" s="120" t="s">
        <v>272</v>
      </c>
      <c r="K2097" s="123">
        <v>1979.79</v>
      </c>
      <c r="L2097" s="124" t="s">
        <v>17278</v>
      </c>
      <c r="M2097" s="120">
        <v>114688</v>
      </c>
      <c r="N2097" s="120" t="s">
        <v>6750</v>
      </c>
      <c r="O2097" s="125"/>
    </row>
    <row r="2098" spans="1:15" ht="13.05" customHeight="1">
      <c r="A2098" s="118">
        <v>10188345</v>
      </c>
      <c r="B2098" s="119">
        <v>42388</v>
      </c>
      <c r="C2098" s="125" t="s">
        <v>65</v>
      </c>
      <c r="D2098" s="120" t="s">
        <v>3556</v>
      </c>
      <c r="E2098" s="120">
        <v>5320</v>
      </c>
      <c r="F2098" s="125" t="s">
        <v>3800</v>
      </c>
      <c r="G2098" s="121" t="s">
        <v>9504</v>
      </c>
      <c r="H2098" s="122" t="s">
        <v>7695</v>
      </c>
      <c r="I2098" s="120" t="s">
        <v>272</v>
      </c>
      <c r="J2098" s="120" t="s">
        <v>272</v>
      </c>
      <c r="K2098" s="123">
        <v>1979.79</v>
      </c>
      <c r="L2098" s="124" t="s">
        <v>17278</v>
      </c>
      <c r="M2098" s="120">
        <v>114728</v>
      </c>
      <c r="N2098" s="120" t="s">
        <v>6750</v>
      </c>
      <c r="O2098" s="125"/>
    </row>
    <row r="2099" spans="1:15" ht="13.05" customHeight="1">
      <c r="A2099" s="118">
        <v>10188346</v>
      </c>
      <c r="B2099" s="119">
        <v>42388</v>
      </c>
      <c r="C2099" s="125" t="s">
        <v>65</v>
      </c>
      <c r="D2099" s="120" t="s">
        <v>3556</v>
      </c>
      <c r="E2099" s="120">
        <v>5320</v>
      </c>
      <c r="F2099" s="125" t="s">
        <v>3800</v>
      </c>
      <c r="G2099" s="121" t="s">
        <v>9504</v>
      </c>
      <c r="H2099" s="122" t="s">
        <v>7695</v>
      </c>
      <c r="I2099" s="120" t="s">
        <v>272</v>
      </c>
      <c r="J2099" s="120" t="s">
        <v>272</v>
      </c>
      <c r="K2099" s="123">
        <v>1979.79</v>
      </c>
      <c r="L2099" s="124" t="s">
        <v>17278</v>
      </c>
      <c r="M2099" s="120">
        <v>114760</v>
      </c>
      <c r="N2099" s="120" t="s">
        <v>6750</v>
      </c>
      <c r="O2099" s="125"/>
    </row>
    <row r="2100" spans="1:15" ht="13.05" customHeight="1">
      <c r="A2100" s="118">
        <v>10188347</v>
      </c>
      <c r="B2100" s="119">
        <v>42388</v>
      </c>
      <c r="C2100" s="125" t="s">
        <v>65</v>
      </c>
      <c r="D2100" s="120" t="s">
        <v>3556</v>
      </c>
      <c r="E2100" s="120">
        <v>5320</v>
      </c>
      <c r="F2100" s="125" t="s">
        <v>3800</v>
      </c>
      <c r="G2100" s="121" t="s">
        <v>9504</v>
      </c>
      <c r="H2100" s="122" t="s">
        <v>7695</v>
      </c>
      <c r="I2100" s="120" t="s">
        <v>272</v>
      </c>
      <c r="J2100" s="120" t="s">
        <v>272</v>
      </c>
      <c r="K2100" s="123">
        <v>1979.79</v>
      </c>
      <c r="L2100" s="124" t="s">
        <v>17278</v>
      </c>
      <c r="M2100" s="120">
        <v>114797</v>
      </c>
      <c r="N2100" s="120" t="s">
        <v>6750</v>
      </c>
      <c r="O2100" s="125"/>
    </row>
    <row r="2101" spans="1:15" ht="13.05" customHeight="1">
      <c r="A2101" s="118">
        <v>10188348</v>
      </c>
      <c r="B2101" s="119">
        <v>42388</v>
      </c>
      <c r="C2101" s="125" t="s">
        <v>65</v>
      </c>
      <c r="D2101" s="120" t="s">
        <v>3556</v>
      </c>
      <c r="E2101" s="120">
        <v>5320</v>
      </c>
      <c r="F2101" s="125" t="s">
        <v>3800</v>
      </c>
      <c r="G2101" s="121" t="s">
        <v>9504</v>
      </c>
      <c r="H2101" s="122" t="s">
        <v>7695</v>
      </c>
      <c r="I2101" s="120" t="s">
        <v>272</v>
      </c>
      <c r="J2101" s="120" t="s">
        <v>272</v>
      </c>
      <c r="K2101" s="123">
        <v>1979.79</v>
      </c>
      <c r="L2101" s="124" t="s">
        <v>17278</v>
      </c>
      <c r="M2101" s="120">
        <v>114946</v>
      </c>
      <c r="N2101" s="120" t="s">
        <v>6750</v>
      </c>
      <c r="O2101" s="125"/>
    </row>
    <row r="2102" spans="1:15" ht="13.05" customHeight="1">
      <c r="A2102" s="118">
        <v>10188349</v>
      </c>
      <c r="B2102" s="119">
        <v>42388</v>
      </c>
      <c r="C2102" s="125" t="s">
        <v>65</v>
      </c>
      <c r="D2102" s="120" t="s">
        <v>3556</v>
      </c>
      <c r="E2102" s="120">
        <v>5320</v>
      </c>
      <c r="F2102" s="125" t="s">
        <v>3800</v>
      </c>
      <c r="G2102" s="121" t="s">
        <v>9504</v>
      </c>
      <c r="H2102" s="122" t="s">
        <v>7695</v>
      </c>
      <c r="I2102" s="120" t="s">
        <v>272</v>
      </c>
      <c r="J2102" s="120" t="s">
        <v>272</v>
      </c>
      <c r="K2102" s="123">
        <v>1979.79</v>
      </c>
      <c r="L2102" s="124" t="s">
        <v>17278</v>
      </c>
      <c r="M2102" s="120">
        <v>115009</v>
      </c>
      <c r="N2102" s="120" t="s">
        <v>6750</v>
      </c>
      <c r="O2102" s="125"/>
    </row>
    <row r="2103" spans="1:15" ht="13.05" customHeight="1">
      <c r="A2103" s="118">
        <v>10188406</v>
      </c>
      <c r="B2103" s="119">
        <v>42388</v>
      </c>
      <c r="C2103" s="125" t="s">
        <v>65</v>
      </c>
      <c r="D2103" s="120" t="s">
        <v>1437</v>
      </c>
      <c r="E2103" s="120">
        <v>3550</v>
      </c>
      <c r="F2103" s="125" t="s">
        <v>17664</v>
      </c>
      <c r="G2103" s="121" t="s">
        <v>10921</v>
      </c>
      <c r="H2103" s="122" t="s">
        <v>17418</v>
      </c>
      <c r="I2103" s="120" t="s">
        <v>110</v>
      </c>
      <c r="J2103" s="120" t="s">
        <v>5931</v>
      </c>
      <c r="K2103" s="123">
        <v>6171.75</v>
      </c>
      <c r="L2103" s="124" t="s">
        <v>12825</v>
      </c>
      <c r="M2103" s="120" t="s">
        <v>3593</v>
      </c>
      <c r="N2103" s="120" t="s">
        <v>4281</v>
      </c>
      <c r="O2103" s="125"/>
    </row>
    <row r="2104" spans="1:15" ht="13.05" customHeight="1">
      <c r="A2104" s="118">
        <v>10188407</v>
      </c>
      <c r="B2104" s="119">
        <v>42388</v>
      </c>
      <c r="C2104" s="125" t="s">
        <v>65</v>
      </c>
      <c r="D2104" s="120" t="s">
        <v>1437</v>
      </c>
      <c r="E2104" s="120" t="s">
        <v>17661</v>
      </c>
      <c r="F2104" s="125" t="s">
        <v>17664</v>
      </c>
      <c r="G2104" s="121" t="s">
        <v>10921</v>
      </c>
      <c r="H2104" s="122" t="s">
        <v>17418</v>
      </c>
      <c r="I2104" s="120" t="s">
        <v>110</v>
      </c>
      <c r="J2104" s="120" t="s">
        <v>4299</v>
      </c>
      <c r="K2104" s="123">
        <v>6171.75</v>
      </c>
      <c r="L2104" s="124" t="s">
        <v>12825</v>
      </c>
      <c r="M2104" s="120" t="s">
        <v>3594</v>
      </c>
      <c r="N2104" s="120" t="s">
        <v>4281</v>
      </c>
      <c r="O2104" s="125"/>
    </row>
    <row r="2105" spans="1:15" ht="13.05" customHeight="1">
      <c r="A2105" s="118">
        <v>10188408</v>
      </c>
      <c r="B2105" s="119">
        <v>42388</v>
      </c>
      <c r="C2105" s="125" t="s">
        <v>65</v>
      </c>
      <c r="D2105" s="120" t="s">
        <v>1437</v>
      </c>
      <c r="E2105" s="120" t="s">
        <v>17661</v>
      </c>
      <c r="F2105" s="125" t="s">
        <v>17664</v>
      </c>
      <c r="G2105" s="121" t="s">
        <v>10921</v>
      </c>
      <c r="H2105" s="122" t="s">
        <v>17418</v>
      </c>
      <c r="I2105" s="120" t="s">
        <v>110</v>
      </c>
      <c r="J2105" s="120" t="s">
        <v>4299</v>
      </c>
      <c r="K2105" s="123">
        <v>6171.75</v>
      </c>
      <c r="L2105" s="124" t="s">
        <v>12825</v>
      </c>
      <c r="M2105" s="120" t="s">
        <v>3595</v>
      </c>
      <c r="N2105" s="120" t="s">
        <v>4281</v>
      </c>
      <c r="O2105" s="125"/>
    </row>
    <row r="2106" spans="1:15" ht="13.05" customHeight="1">
      <c r="A2106" s="118">
        <v>10188409</v>
      </c>
      <c r="B2106" s="119">
        <v>42388</v>
      </c>
      <c r="C2106" s="125" t="s">
        <v>65</v>
      </c>
      <c r="D2106" s="120" t="s">
        <v>3596</v>
      </c>
      <c r="E2106" s="120">
        <v>2821</v>
      </c>
      <c r="F2106" s="125" t="s">
        <v>17664</v>
      </c>
      <c r="G2106" s="121" t="s">
        <v>16178</v>
      </c>
      <c r="H2106" s="122" t="s">
        <v>17437</v>
      </c>
      <c r="I2106" s="120" t="s">
        <v>110</v>
      </c>
      <c r="J2106" s="120" t="s">
        <v>9295</v>
      </c>
      <c r="K2106" s="123">
        <v>4640.99</v>
      </c>
      <c r="L2106" s="124" t="s">
        <v>12825</v>
      </c>
      <c r="M2106" s="120" t="s">
        <v>3597</v>
      </c>
      <c r="N2106" s="120" t="s">
        <v>4281</v>
      </c>
      <c r="O2106" s="125"/>
    </row>
    <row r="2107" spans="1:15" ht="13.05" customHeight="1">
      <c r="A2107" s="118">
        <v>10188410</v>
      </c>
      <c r="B2107" s="119">
        <v>42388</v>
      </c>
      <c r="C2107" s="125" t="s">
        <v>65</v>
      </c>
      <c r="D2107" s="120" t="s">
        <v>3598</v>
      </c>
      <c r="E2107" s="120" t="s">
        <v>17661</v>
      </c>
      <c r="F2107" s="125" t="s">
        <v>17664</v>
      </c>
      <c r="G2107" s="121" t="s">
        <v>9504</v>
      </c>
      <c r="H2107" s="122" t="s">
        <v>7695</v>
      </c>
      <c r="I2107" s="120">
        <v>401.6</v>
      </c>
      <c r="J2107" s="120" t="s">
        <v>109</v>
      </c>
      <c r="K2107" s="123">
        <v>3432</v>
      </c>
      <c r="L2107" s="124" t="s">
        <v>12825</v>
      </c>
      <c r="M2107" s="120" t="s">
        <v>3599</v>
      </c>
      <c r="N2107" s="120" t="s">
        <v>4281</v>
      </c>
      <c r="O2107" s="125"/>
    </row>
    <row r="2108" spans="1:15" ht="13.05" customHeight="1">
      <c r="A2108" s="118">
        <v>10188411</v>
      </c>
      <c r="B2108" s="119">
        <v>42388</v>
      </c>
      <c r="C2108" s="125" t="s">
        <v>65</v>
      </c>
      <c r="D2108" s="120" t="s">
        <v>3601</v>
      </c>
      <c r="E2108" s="120" t="s">
        <v>17661</v>
      </c>
      <c r="F2108" s="125" t="s">
        <v>17664</v>
      </c>
      <c r="G2108" s="121" t="s">
        <v>11484</v>
      </c>
      <c r="H2108" s="122" t="s">
        <v>17416</v>
      </c>
      <c r="I2108" s="120" t="s">
        <v>110</v>
      </c>
      <c r="J2108" s="120" t="s">
        <v>4299</v>
      </c>
      <c r="K2108" s="123">
        <v>6171.75</v>
      </c>
      <c r="L2108" s="124" t="s">
        <v>12825</v>
      </c>
      <c r="M2108" s="120" t="s">
        <v>3602</v>
      </c>
      <c r="N2108" s="120" t="s">
        <v>4281</v>
      </c>
      <c r="O2108" s="125"/>
    </row>
    <row r="2109" spans="1:15" ht="13.05" customHeight="1">
      <c r="A2109" s="118">
        <v>10188412</v>
      </c>
      <c r="B2109" s="119">
        <v>42388</v>
      </c>
      <c r="C2109" s="125" t="s">
        <v>65</v>
      </c>
      <c r="D2109" s="120" t="s">
        <v>3603</v>
      </c>
      <c r="E2109" s="120" t="s">
        <v>17661</v>
      </c>
      <c r="F2109" s="125" t="s">
        <v>17664</v>
      </c>
      <c r="G2109" s="121" t="s">
        <v>9504</v>
      </c>
      <c r="H2109" s="122" t="s">
        <v>7695</v>
      </c>
      <c r="I2109" s="120" t="s">
        <v>11734</v>
      </c>
      <c r="J2109" s="120" t="s">
        <v>4299</v>
      </c>
      <c r="K2109" s="123">
        <v>1077.5</v>
      </c>
      <c r="L2109" s="124" t="s">
        <v>17280</v>
      </c>
      <c r="M2109" s="120" t="s">
        <v>3604</v>
      </c>
      <c r="N2109" s="120" t="s">
        <v>4281</v>
      </c>
      <c r="O2109" s="125"/>
    </row>
    <row r="2110" spans="1:15" ht="13.05" customHeight="1">
      <c r="A2110" s="118">
        <v>10188413</v>
      </c>
      <c r="B2110" s="119">
        <v>42388</v>
      </c>
      <c r="C2110" s="125" t="s">
        <v>65</v>
      </c>
      <c r="D2110" s="120" t="s">
        <v>3605</v>
      </c>
      <c r="E2110" s="120" t="s">
        <v>17661</v>
      </c>
      <c r="F2110" s="125" t="s">
        <v>17664</v>
      </c>
      <c r="G2110" s="121" t="s">
        <v>16593</v>
      </c>
      <c r="H2110" s="122" t="s">
        <v>17541</v>
      </c>
      <c r="I2110" s="120" t="s">
        <v>110</v>
      </c>
      <c r="J2110" s="120" t="s">
        <v>4299</v>
      </c>
      <c r="K2110" s="123">
        <v>4641</v>
      </c>
      <c r="L2110" s="124" t="s">
        <v>12825</v>
      </c>
      <c r="M2110" s="120" t="s">
        <v>3606</v>
      </c>
      <c r="N2110" s="120" t="s">
        <v>4281</v>
      </c>
      <c r="O2110" s="125"/>
    </row>
    <row r="2111" spans="1:15" ht="13.05" customHeight="1">
      <c r="A2111" s="118">
        <v>10188414</v>
      </c>
      <c r="B2111" s="119">
        <v>42388</v>
      </c>
      <c r="C2111" s="125" t="s">
        <v>65</v>
      </c>
      <c r="D2111" s="120" t="s">
        <v>3608</v>
      </c>
      <c r="E2111" s="120" t="s">
        <v>17661</v>
      </c>
      <c r="F2111" s="125" t="s">
        <v>17664</v>
      </c>
      <c r="G2111" s="121" t="s">
        <v>9504</v>
      </c>
      <c r="H2111" s="122" t="s">
        <v>7695</v>
      </c>
      <c r="I2111" s="120" t="s">
        <v>7829</v>
      </c>
      <c r="J2111" s="120" t="s">
        <v>4299</v>
      </c>
      <c r="K2111" s="123">
        <v>1077.5</v>
      </c>
      <c r="L2111" s="124" t="s">
        <v>17296</v>
      </c>
      <c r="M2111" s="120" t="s">
        <v>3609</v>
      </c>
      <c r="N2111" s="120" t="s">
        <v>4281</v>
      </c>
      <c r="O2111" s="125"/>
    </row>
    <row r="2112" spans="1:15" ht="13.05" customHeight="1">
      <c r="A2112" s="118">
        <v>10188501</v>
      </c>
      <c r="B2112" s="119">
        <v>42388</v>
      </c>
      <c r="C2112" s="125" t="s">
        <v>65</v>
      </c>
      <c r="D2112" s="120" t="s">
        <v>3619</v>
      </c>
      <c r="E2112" s="120" t="s">
        <v>17661</v>
      </c>
      <c r="F2112" s="125" t="s">
        <v>3800</v>
      </c>
      <c r="G2112" s="121" t="s">
        <v>9510</v>
      </c>
      <c r="H2112" s="122" t="s">
        <v>17503</v>
      </c>
      <c r="I2112" s="120" t="s">
        <v>272</v>
      </c>
      <c r="J2112" s="120" t="s">
        <v>272</v>
      </c>
      <c r="K2112" s="123">
        <v>2385.64</v>
      </c>
      <c r="L2112" s="124" t="s">
        <v>17290</v>
      </c>
      <c r="M2112" s="120" t="s">
        <v>2379</v>
      </c>
      <c r="N2112" s="120" t="s">
        <v>4281</v>
      </c>
      <c r="O2112" s="125"/>
    </row>
    <row r="2113" spans="1:15" ht="13.05" customHeight="1">
      <c r="A2113" s="118">
        <v>10188502</v>
      </c>
      <c r="B2113" s="119">
        <v>42388</v>
      </c>
      <c r="C2113" s="125" t="s">
        <v>65</v>
      </c>
      <c r="D2113" s="120" t="s">
        <v>3619</v>
      </c>
      <c r="E2113" s="120" t="s">
        <v>17661</v>
      </c>
      <c r="F2113" s="125" t="s">
        <v>3800</v>
      </c>
      <c r="G2113" s="121" t="s">
        <v>9504</v>
      </c>
      <c r="H2113" s="122" t="s">
        <v>7695</v>
      </c>
      <c r="I2113" s="120" t="s">
        <v>2798</v>
      </c>
      <c r="J2113" s="120" t="s">
        <v>4313</v>
      </c>
      <c r="K2113" s="123">
        <v>2385.64</v>
      </c>
      <c r="L2113" s="124" t="s">
        <v>17287</v>
      </c>
      <c r="M2113" s="120" t="s">
        <v>3621</v>
      </c>
      <c r="N2113" s="120" t="s">
        <v>4281</v>
      </c>
      <c r="O2113" s="125"/>
    </row>
    <row r="2114" spans="1:15" ht="13.05" customHeight="1">
      <c r="A2114" s="118">
        <v>10188503</v>
      </c>
      <c r="B2114" s="119">
        <v>42388</v>
      </c>
      <c r="C2114" s="125" t="s">
        <v>65</v>
      </c>
      <c r="D2114" s="120" t="s">
        <v>3619</v>
      </c>
      <c r="E2114" s="120" t="s">
        <v>17661</v>
      </c>
      <c r="F2114" s="125" t="s">
        <v>3800</v>
      </c>
      <c r="G2114" s="121" t="s">
        <v>10967</v>
      </c>
      <c r="H2114" s="122" t="s">
        <v>16579</v>
      </c>
      <c r="I2114" s="120" t="s">
        <v>272</v>
      </c>
      <c r="J2114" s="120" t="s">
        <v>110</v>
      </c>
      <c r="K2114" s="123">
        <v>2385.64</v>
      </c>
      <c r="L2114" s="124" t="s">
        <v>17290</v>
      </c>
      <c r="M2114" s="120" t="s">
        <v>3622</v>
      </c>
      <c r="N2114" s="120" t="s">
        <v>4281</v>
      </c>
      <c r="O2114" s="125"/>
    </row>
    <row r="2115" spans="1:15" ht="13.05" customHeight="1">
      <c r="A2115" s="118">
        <v>10188504</v>
      </c>
      <c r="B2115" s="119">
        <v>42388</v>
      </c>
      <c r="C2115" s="125" t="s">
        <v>65</v>
      </c>
      <c r="D2115" s="120" t="s">
        <v>3619</v>
      </c>
      <c r="E2115" s="120" t="s">
        <v>17661</v>
      </c>
      <c r="F2115" s="125" t="s">
        <v>3800</v>
      </c>
      <c r="G2115" s="121" t="s">
        <v>9504</v>
      </c>
      <c r="H2115" s="122" t="s">
        <v>7695</v>
      </c>
      <c r="I2115" s="120" t="s">
        <v>272</v>
      </c>
      <c r="J2115" s="120" t="s">
        <v>4299</v>
      </c>
      <c r="K2115" s="123">
        <v>2385.64</v>
      </c>
      <c r="L2115" s="124" t="s">
        <v>17284</v>
      </c>
      <c r="M2115" s="120" t="s">
        <v>2572</v>
      </c>
      <c r="N2115" s="120" t="s">
        <v>4281</v>
      </c>
      <c r="O2115" s="125"/>
    </row>
    <row r="2116" spans="1:15" ht="13.05" customHeight="1">
      <c r="A2116" s="118">
        <v>10188505</v>
      </c>
      <c r="B2116" s="119">
        <v>42388</v>
      </c>
      <c r="C2116" s="125" t="s">
        <v>65</v>
      </c>
      <c r="D2116" s="120" t="s">
        <v>3619</v>
      </c>
      <c r="E2116" s="120" t="s">
        <v>17661</v>
      </c>
      <c r="F2116" s="125" t="s">
        <v>3800</v>
      </c>
      <c r="G2116" s="121" t="s">
        <v>9504</v>
      </c>
      <c r="H2116" s="122" t="s">
        <v>7695</v>
      </c>
      <c r="I2116" s="120" t="s">
        <v>272</v>
      </c>
      <c r="J2116" s="120" t="s">
        <v>4299</v>
      </c>
      <c r="K2116" s="123">
        <v>2385.64</v>
      </c>
      <c r="L2116" s="124" t="s">
        <v>17284</v>
      </c>
      <c r="M2116" s="120" t="s">
        <v>2385</v>
      </c>
      <c r="N2116" s="120" t="s">
        <v>4281</v>
      </c>
      <c r="O2116" s="125"/>
    </row>
    <row r="2117" spans="1:15" ht="13.05" customHeight="1">
      <c r="A2117" s="118">
        <v>10188506</v>
      </c>
      <c r="B2117" s="119">
        <v>42388</v>
      </c>
      <c r="C2117" s="125" t="s">
        <v>65</v>
      </c>
      <c r="D2117" s="120" t="s">
        <v>3619</v>
      </c>
      <c r="E2117" s="120" t="s">
        <v>2014</v>
      </c>
      <c r="F2117" s="125" t="s">
        <v>3800</v>
      </c>
      <c r="G2117" s="121" t="s">
        <v>9504</v>
      </c>
      <c r="H2117" s="122" t="s">
        <v>7695</v>
      </c>
      <c r="I2117" s="120" t="s">
        <v>272</v>
      </c>
      <c r="J2117" s="120" t="s">
        <v>272</v>
      </c>
      <c r="K2117" s="123">
        <v>2385.64</v>
      </c>
      <c r="L2117" s="124" t="s">
        <v>17296</v>
      </c>
      <c r="M2117" s="120" t="s">
        <v>11769</v>
      </c>
      <c r="N2117" s="120" t="s">
        <v>4281</v>
      </c>
      <c r="O2117" s="125"/>
    </row>
    <row r="2118" spans="1:15" ht="13.05" customHeight="1">
      <c r="A2118" s="118">
        <v>10188507</v>
      </c>
      <c r="B2118" s="119">
        <v>42388</v>
      </c>
      <c r="C2118" s="125" t="s">
        <v>65</v>
      </c>
      <c r="D2118" s="120" t="s">
        <v>3619</v>
      </c>
      <c r="E2118" s="120" t="s">
        <v>17661</v>
      </c>
      <c r="F2118" s="125" t="s">
        <v>3800</v>
      </c>
      <c r="G2118" s="121" t="s">
        <v>9510</v>
      </c>
      <c r="H2118" s="122" t="s">
        <v>17503</v>
      </c>
      <c r="I2118" s="120" t="s">
        <v>272</v>
      </c>
      <c r="J2118" s="120" t="s">
        <v>272</v>
      </c>
      <c r="K2118" s="123">
        <v>2385.64</v>
      </c>
      <c r="L2118" s="124" t="s">
        <v>17290</v>
      </c>
      <c r="M2118" s="120" t="s">
        <v>3624</v>
      </c>
      <c r="N2118" s="120" t="s">
        <v>4281</v>
      </c>
      <c r="O2118" s="125"/>
    </row>
    <row r="2119" spans="1:15" ht="13.05" customHeight="1">
      <c r="A2119" s="118">
        <v>10188508</v>
      </c>
      <c r="B2119" s="119">
        <v>42388</v>
      </c>
      <c r="C2119" s="125" t="s">
        <v>65</v>
      </c>
      <c r="D2119" s="120" t="s">
        <v>3619</v>
      </c>
      <c r="E2119" s="120" t="s">
        <v>17661</v>
      </c>
      <c r="F2119" s="125" t="s">
        <v>3800</v>
      </c>
      <c r="G2119" s="121" t="s">
        <v>9504</v>
      </c>
      <c r="H2119" s="122" t="s">
        <v>7695</v>
      </c>
      <c r="I2119" s="120" t="s">
        <v>272</v>
      </c>
      <c r="J2119" s="120" t="s">
        <v>110</v>
      </c>
      <c r="K2119" s="123">
        <v>2385.64</v>
      </c>
      <c r="L2119" s="124" t="s">
        <v>17281</v>
      </c>
      <c r="M2119" s="120" t="s">
        <v>3625</v>
      </c>
      <c r="N2119" s="120" t="s">
        <v>4281</v>
      </c>
      <c r="O2119" s="125"/>
    </row>
    <row r="2120" spans="1:15" ht="13.05" customHeight="1">
      <c r="A2120" s="118">
        <v>10188509</v>
      </c>
      <c r="B2120" s="119">
        <v>42388</v>
      </c>
      <c r="C2120" s="125" t="s">
        <v>65</v>
      </c>
      <c r="D2120" s="120" t="s">
        <v>3619</v>
      </c>
      <c r="E2120" s="120" t="s">
        <v>17661</v>
      </c>
      <c r="F2120" s="125" t="s">
        <v>3800</v>
      </c>
      <c r="G2120" s="121" t="s">
        <v>9504</v>
      </c>
      <c r="H2120" s="122" t="s">
        <v>7695</v>
      </c>
      <c r="I2120" s="120" t="s">
        <v>272</v>
      </c>
      <c r="J2120" s="120" t="s">
        <v>4299</v>
      </c>
      <c r="K2120" s="123">
        <v>2385.64</v>
      </c>
      <c r="L2120" s="124" t="s">
        <v>17284</v>
      </c>
      <c r="M2120" s="120" t="s">
        <v>2086</v>
      </c>
      <c r="N2120" s="120" t="s">
        <v>4281</v>
      </c>
      <c r="O2120" s="125"/>
    </row>
    <row r="2121" spans="1:15" ht="13.05" customHeight="1">
      <c r="A2121" s="118">
        <v>10188510</v>
      </c>
      <c r="B2121" s="119">
        <v>42388</v>
      </c>
      <c r="C2121" s="125" t="s">
        <v>65</v>
      </c>
      <c r="D2121" s="120" t="s">
        <v>3619</v>
      </c>
      <c r="E2121" s="120" t="s">
        <v>17661</v>
      </c>
      <c r="F2121" s="125" t="s">
        <v>3800</v>
      </c>
      <c r="G2121" s="121" t="s">
        <v>10460</v>
      </c>
      <c r="H2121" s="122" t="s">
        <v>17524</v>
      </c>
      <c r="I2121" s="120" t="s">
        <v>272</v>
      </c>
      <c r="J2121" s="120" t="s">
        <v>272</v>
      </c>
      <c r="K2121" s="123">
        <v>2385.64</v>
      </c>
      <c r="L2121" s="124" t="s">
        <v>17290</v>
      </c>
      <c r="M2121" s="120" t="s">
        <v>3626</v>
      </c>
      <c r="N2121" s="120" t="s">
        <v>4281</v>
      </c>
      <c r="O2121" s="125"/>
    </row>
    <row r="2122" spans="1:15" ht="13.05" customHeight="1">
      <c r="A2122" s="118">
        <v>10188511</v>
      </c>
      <c r="B2122" s="119">
        <v>42388</v>
      </c>
      <c r="C2122" s="125" t="s">
        <v>65</v>
      </c>
      <c r="D2122" s="120" t="s">
        <v>3619</v>
      </c>
      <c r="E2122" s="120" t="s">
        <v>17661</v>
      </c>
      <c r="F2122" s="125" t="s">
        <v>3800</v>
      </c>
      <c r="G2122" s="121" t="s">
        <v>9504</v>
      </c>
      <c r="H2122" s="122" t="s">
        <v>7695</v>
      </c>
      <c r="I2122" s="120" t="s">
        <v>272</v>
      </c>
      <c r="J2122" s="120" t="s">
        <v>4299</v>
      </c>
      <c r="K2122" s="123">
        <v>2385.64</v>
      </c>
      <c r="L2122" s="124" t="s">
        <v>17284</v>
      </c>
      <c r="M2122" s="120" t="s">
        <v>2090</v>
      </c>
      <c r="N2122" s="120" t="s">
        <v>4281</v>
      </c>
      <c r="O2122" s="125"/>
    </row>
    <row r="2123" spans="1:15" ht="13.05" customHeight="1">
      <c r="A2123" s="118">
        <v>10188512</v>
      </c>
      <c r="B2123" s="119">
        <v>42388</v>
      </c>
      <c r="C2123" s="125" t="s">
        <v>65</v>
      </c>
      <c r="D2123" s="120" t="s">
        <v>3619</v>
      </c>
      <c r="E2123" s="120" t="s">
        <v>17661</v>
      </c>
      <c r="F2123" s="125" t="s">
        <v>3800</v>
      </c>
      <c r="G2123" s="121" t="s">
        <v>10657</v>
      </c>
      <c r="H2123" s="122" t="s">
        <v>17583</v>
      </c>
      <c r="I2123" s="120" t="s">
        <v>272</v>
      </c>
      <c r="J2123" s="120" t="s">
        <v>110</v>
      </c>
      <c r="K2123" s="123">
        <v>2385.64</v>
      </c>
      <c r="L2123" s="124" t="s">
        <v>17290</v>
      </c>
      <c r="M2123" s="120" t="s">
        <v>3627</v>
      </c>
      <c r="N2123" s="120" t="s">
        <v>4281</v>
      </c>
      <c r="O2123" s="125"/>
    </row>
    <row r="2124" spans="1:15" ht="13.05" customHeight="1">
      <c r="A2124" s="118">
        <v>10188513</v>
      </c>
      <c r="B2124" s="119">
        <v>42388</v>
      </c>
      <c r="C2124" s="125" t="s">
        <v>65</v>
      </c>
      <c r="D2124" s="120" t="s">
        <v>3619</v>
      </c>
      <c r="E2124" s="120" t="s">
        <v>17661</v>
      </c>
      <c r="F2124" s="125" t="s">
        <v>3800</v>
      </c>
      <c r="G2124" s="121" t="s">
        <v>9504</v>
      </c>
      <c r="H2124" s="122" t="s">
        <v>7695</v>
      </c>
      <c r="I2124" s="120" t="s">
        <v>272</v>
      </c>
      <c r="J2124" s="120" t="s">
        <v>4299</v>
      </c>
      <c r="K2124" s="123">
        <v>2385.64</v>
      </c>
      <c r="L2124" s="124" t="s">
        <v>17284</v>
      </c>
      <c r="M2124" s="120" t="s">
        <v>2373</v>
      </c>
      <c r="N2124" s="120" t="s">
        <v>4281</v>
      </c>
      <c r="O2124" s="125"/>
    </row>
    <row r="2125" spans="1:15" ht="13.05" customHeight="1">
      <c r="A2125" s="118">
        <v>10188514</v>
      </c>
      <c r="B2125" s="119">
        <v>42388</v>
      </c>
      <c r="C2125" s="125" t="s">
        <v>65</v>
      </c>
      <c r="D2125" s="120" t="s">
        <v>3619</v>
      </c>
      <c r="E2125" s="120" t="s">
        <v>17661</v>
      </c>
      <c r="F2125" s="125" t="s">
        <v>3800</v>
      </c>
      <c r="G2125" s="121" t="s">
        <v>9504</v>
      </c>
      <c r="H2125" s="122" t="s">
        <v>7695</v>
      </c>
      <c r="I2125" s="120" t="s">
        <v>2798</v>
      </c>
      <c r="J2125" s="120" t="s">
        <v>4313</v>
      </c>
      <c r="K2125" s="123">
        <v>2385.64</v>
      </c>
      <c r="L2125" s="124" t="s">
        <v>17287</v>
      </c>
      <c r="M2125" s="120" t="s">
        <v>3628</v>
      </c>
      <c r="N2125" s="120" t="s">
        <v>4281</v>
      </c>
      <c r="O2125" s="125"/>
    </row>
    <row r="2126" spans="1:15" ht="13.05" customHeight="1">
      <c r="A2126" s="118">
        <v>10188515</v>
      </c>
      <c r="B2126" s="119">
        <v>42388</v>
      </c>
      <c r="C2126" s="125" t="s">
        <v>65</v>
      </c>
      <c r="D2126" s="120" t="s">
        <v>3619</v>
      </c>
      <c r="E2126" s="120" t="s">
        <v>17661</v>
      </c>
      <c r="F2126" s="125" t="s">
        <v>3800</v>
      </c>
      <c r="G2126" s="121" t="s">
        <v>10460</v>
      </c>
      <c r="H2126" s="122" t="s">
        <v>17524</v>
      </c>
      <c r="I2126" s="120" t="s">
        <v>272</v>
      </c>
      <c r="J2126" s="120" t="s">
        <v>272</v>
      </c>
      <c r="K2126" s="123">
        <v>2385.64</v>
      </c>
      <c r="L2126" s="124" t="s">
        <v>17290</v>
      </c>
      <c r="M2126" s="120" t="s">
        <v>3629</v>
      </c>
      <c r="N2126" s="120" t="s">
        <v>4281</v>
      </c>
      <c r="O2126" s="125"/>
    </row>
    <row r="2127" spans="1:15" ht="13.05" customHeight="1">
      <c r="A2127" s="118">
        <v>10188516</v>
      </c>
      <c r="B2127" s="119">
        <v>42388</v>
      </c>
      <c r="C2127" s="125" t="s">
        <v>65</v>
      </c>
      <c r="D2127" s="120" t="s">
        <v>3619</v>
      </c>
      <c r="E2127" s="120" t="s">
        <v>17661</v>
      </c>
      <c r="F2127" s="125" t="s">
        <v>3800</v>
      </c>
      <c r="G2127" s="121" t="s">
        <v>10460</v>
      </c>
      <c r="H2127" s="122" t="s">
        <v>17524</v>
      </c>
      <c r="I2127" s="120" t="s">
        <v>272</v>
      </c>
      <c r="J2127" s="120" t="s">
        <v>272</v>
      </c>
      <c r="K2127" s="123">
        <v>2385.64</v>
      </c>
      <c r="L2127" s="124" t="s">
        <v>17290</v>
      </c>
      <c r="M2127" s="120" t="s">
        <v>3630</v>
      </c>
      <c r="N2127" s="120" t="s">
        <v>4281</v>
      </c>
      <c r="O2127" s="125"/>
    </row>
    <row r="2128" spans="1:15" ht="13.05" customHeight="1">
      <c r="A2128" s="118">
        <v>10188517</v>
      </c>
      <c r="B2128" s="119">
        <v>42388</v>
      </c>
      <c r="C2128" s="125" t="s">
        <v>65</v>
      </c>
      <c r="D2128" s="120" t="s">
        <v>3619</v>
      </c>
      <c r="E2128" s="120" t="s">
        <v>17661</v>
      </c>
      <c r="F2128" s="125" t="s">
        <v>3800</v>
      </c>
      <c r="G2128" s="121" t="s">
        <v>10141</v>
      </c>
      <c r="H2128" s="122" t="s">
        <v>16742</v>
      </c>
      <c r="I2128" s="120" t="s">
        <v>272</v>
      </c>
      <c r="J2128" s="120" t="s">
        <v>110</v>
      </c>
      <c r="K2128" s="123">
        <v>2385.64</v>
      </c>
      <c r="L2128" s="124" t="s">
        <v>17290</v>
      </c>
      <c r="M2128" s="120" t="s">
        <v>3631</v>
      </c>
      <c r="N2128" s="120" t="s">
        <v>4281</v>
      </c>
      <c r="O2128" s="125"/>
    </row>
    <row r="2129" spans="1:15" ht="13.05" customHeight="1">
      <c r="A2129" s="118">
        <v>10188518</v>
      </c>
      <c r="B2129" s="119">
        <v>42388</v>
      </c>
      <c r="C2129" s="125" t="s">
        <v>65</v>
      </c>
      <c r="D2129" s="120" t="s">
        <v>3619</v>
      </c>
      <c r="E2129" s="120" t="s">
        <v>17661</v>
      </c>
      <c r="F2129" s="125" t="s">
        <v>3800</v>
      </c>
      <c r="G2129" s="121" t="s">
        <v>9504</v>
      </c>
      <c r="H2129" s="122" t="s">
        <v>7695</v>
      </c>
      <c r="I2129" s="120" t="s">
        <v>272</v>
      </c>
      <c r="J2129" s="120" t="s">
        <v>4299</v>
      </c>
      <c r="K2129" s="123">
        <v>2385.64</v>
      </c>
      <c r="L2129" s="124" t="s">
        <v>17284</v>
      </c>
      <c r="M2129" s="120" t="s">
        <v>2088</v>
      </c>
      <c r="N2129" s="120" t="s">
        <v>4281</v>
      </c>
      <c r="O2129" s="125"/>
    </row>
    <row r="2130" spans="1:15" ht="13.05" customHeight="1">
      <c r="A2130" s="118">
        <v>10188519</v>
      </c>
      <c r="B2130" s="119">
        <v>42388</v>
      </c>
      <c r="C2130" s="125" t="s">
        <v>65</v>
      </c>
      <c r="D2130" s="120" t="s">
        <v>3619</v>
      </c>
      <c r="E2130" s="120" t="s">
        <v>17661</v>
      </c>
      <c r="F2130" s="125" t="s">
        <v>3800</v>
      </c>
      <c r="G2130" s="121" t="s">
        <v>9504</v>
      </c>
      <c r="H2130" s="122" t="s">
        <v>7695</v>
      </c>
      <c r="I2130" s="120" t="s">
        <v>272</v>
      </c>
      <c r="J2130" s="120" t="s">
        <v>4299</v>
      </c>
      <c r="K2130" s="123">
        <v>2385.64</v>
      </c>
      <c r="L2130" s="124" t="s">
        <v>17284</v>
      </c>
      <c r="M2130" s="120" t="s">
        <v>3632</v>
      </c>
      <c r="N2130" s="120" t="s">
        <v>4281</v>
      </c>
      <c r="O2130" s="125"/>
    </row>
    <row r="2131" spans="1:15" ht="13.05" customHeight="1">
      <c r="A2131" s="118">
        <v>10188520</v>
      </c>
      <c r="B2131" s="119">
        <v>42388</v>
      </c>
      <c r="C2131" s="125" t="s">
        <v>65</v>
      </c>
      <c r="D2131" s="120" t="s">
        <v>3619</v>
      </c>
      <c r="E2131" s="120" t="s">
        <v>17661</v>
      </c>
      <c r="F2131" s="125" t="s">
        <v>3800</v>
      </c>
      <c r="G2131" s="121" t="s">
        <v>10816</v>
      </c>
      <c r="H2131" s="122" t="s">
        <v>17609</v>
      </c>
      <c r="I2131" s="120" t="s">
        <v>272</v>
      </c>
      <c r="J2131" s="120" t="s">
        <v>272</v>
      </c>
      <c r="K2131" s="123">
        <v>2385.64</v>
      </c>
      <c r="L2131" s="124" t="s">
        <v>17290</v>
      </c>
      <c r="M2131" s="120" t="s">
        <v>2091</v>
      </c>
      <c r="N2131" s="120" t="s">
        <v>4281</v>
      </c>
      <c r="O2131" s="125"/>
    </row>
    <row r="2132" spans="1:15" ht="13.05" customHeight="1">
      <c r="A2132" s="118">
        <v>10188755</v>
      </c>
      <c r="B2132" s="119">
        <v>42388</v>
      </c>
      <c r="C2132" s="125" t="s">
        <v>65</v>
      </c>
      <c r="D2132" s="120" t="s">
        <v>3633</v>
      </c>
      <c r="E2132" s="120" t="s">
        <v>17661</v>
      </c>
      <c r="F2132" s="125" t="s">
        <v>3800</v>
      </c>
      <c r="G2132" s="121" t="s">
        <v>9510</v>
      </c>
      <c r="H2132" s="122" t="s">
        <v>17503</v>
      </c>
      <c r="I2132" s="120" t="s">
        <v>272</v>
      </c>
      <c r="J2132" s="120" t="s">
        <v>272</v>
      </c>
      <c r="K2132" s="123">
        <v>4014.72</v>
      </c>
      <c r="L2132" s="124" t="s">
        <v>17290</v>
      </c>
      <c r="M2132" s="120" t="s">
        <v>3634</v>
      </c>
      <c r="N2132" s="120" t="s">
        <v>4344</v>
      </c>
      <c r="O2132" s="125"/>
    </row>
    <row r="2133" spans="1:15" ht="13.05" customHeight="1">
      <c r="A2133" s="118">
        <v>10188756</v>
      </c>
      <c r="B2133" s="119">
        <v>42388</v>
      </c>
      <c r="C2133" s="125" t="s">
        <v>65</v>
      </c>
      <c r="D2133" s="120" t="s">
        <v>3633</v>
      </c>
      <c r="E2133" s="120" t="s">
        <v>17661</v>
      </c>
      <c r="F2133" s="125" t="s">
        <v>3800</v>
      </c>
      <c r="G2133" s="121" t="s">
        <v>9504</v>
      </c>
      <c r="H2133" s="122" t="s">
        <v>7695</v>
      </c>
      <c r="I2133" s="120" t="s">
        <v>272</v>
      </c>
      <c r="J2133" s="120" t="s">
        <v>4580</v>
      </c>
      <c r="K2133" s="123">
        <v>4014.72</v>
      </c>
      <c r="L2133" s="124" t="s">
        <v>17296</v>
      </c>
      <c r="M2133" s="120" t="s">
        <v>3636</v>
      </c>
      <c r="N2133" s="120" t="s">
        <v>4344</v>
      </c>
      <c r="O2133" s="125"/>
    </row>
    <row r="2134" spans="1:15" ht="13.05" customHeight="1">
      <c r="A2134" s="118">
        <v>10188834</v>
      </c>
      <c r="B2134" s="119">
        <v>42388</v>
      </c>
      <c r="C2134" s="125" t="s">
        <v>65</v>
      </c>
      <c r="D2134" s="120" t="s">
        <v>7710</v>
      </c>
      <c r="E2134" s="120" t="s">
        <v>17661</v>
      </c>
      <c r="F2134" s="125" t="s">
        <v>17664</v>
      </c>
      <c r="G2134" s="121" t="s">
        <v>9504</v>
      </c>
      <c r="H2134" s="122" t="s">
        <v>7695</v>
      </c>
      <c r="I2134" s="120">
        <v>403.15</v>
      </c>
      <c r="J2134" s="120" t="e">
        <v>#N/A</v>
      </c>
      <c r="K2134" s="123">
        <v>1133.92</v>
      </c>
      <c r="L2134" s="124" t="s">
        <v>17273</v>
      </c>
      <c r="M2134" s="120" t="s">
        <v>7822</v>
      </c>
      <c r="N2134" s="120" t="e">
        <v>#N/A</v>
      </c>
      <c r="O2134" s="125"/>
    </row>
    <row r="2135" spans="1:15" ht="13.05" customHeight="1">
      <c r="A2135" s="118">
        <v>10189089</v>
      </c>
      <c r="B2135" s="119">
        <v>42388</v>
      </c>
      <c r="C2135" s="125" t="s">
        <v>65</v>
      </c>
      <c r="D2135" s="120" t="s">
        <v>3126</v>
      </c>
      <c r="E2135" s="120" t="s">
        <v>17661</v>
      </c>
      <c r="F2135" s="125" t="s">
        <v>17664</v>
      </c>
      <c r="G2135" s="121" t="s">
        <v>9504</v>
      </c>
      <c r="H2135" s="122" t="s">
        <v>7695</v>
      </c>
      <c r="I2135" s="120">
        <v>401.43</v>
      </c>
      <c r="J2135" s="120" t="s">
        <v>4299</v>
      </c>
      <c r="K2135" s="123">
        <v>1513.89</v>
      </c>
      <c r="L2135" s="124" t="s">
        <v>17273</v>
      </c>
      <c r="M2135" s="120" t="s">
        <v>3644</v>
      </c>
      <c r="N2135" s="120" t="s">
        <v>6949</v>
      </c>
      <c r="O2135" s="125"/>
    </row>
    <row r="2136" spans="1:15" ht="13.05" customHeight="1">
      <c r="A2136" s="118">
        <v>10189291</v>
      </c>
      <c r="B2136" s="119">
        <v>42388</v>
      </c>
      <c r="C2136" s="125" t="s">
        <v>65</v>
      </c>
      <c r="D2136" s="120" t="s">
        <v>3395</v>
      </c>
      <c r="E2136" s="120" t="s">
        <v>17661</v>
      </c>
      <c r="F2136" s="125" t="s">
        <v>17664</v>
      </c>
      <c r="G2136" s="121" t="s">
        <v>9784</v>
      </c>
      <c r="H2136" s="122" t="s">
        <v>17374</v>
      </c>
      <c r="I2136" s="120" t="s">
        <v>110</v>
      </c>
      <c r="J2136" s="120" t="s">
        <v>2456</v>
      </c>
      <c r="K2136" s="123">
        <v>1411.76</v>
      </c>
      <c r="L2136" s="124" t="s">
        <v>17288</v>
      </c>
      <c r="M2136" s="120" t="s">
        <v>3646</v>
      </c>
      <c r="N2136" s="120" t="s">
        <v>4301</v>
      </c>
      <c r="O2136" s="125"/>
    </row>
    <row r="2137" spans="1:15" ht="13.05" customHeight="1">
      <c r="A2137" s="118">
        <v>10189292</v>
      </c>
      <c r="B2137" s="119">
        <v>42388</v>
      </c>
      <c r="C2137" s="125" t="s">
        <v>65</v>
      </c>
      <c r="D2137" s="120" t="s">
        <v>3395</v>
      </c>
      <c r="E2137" s="120" t="s">
        <v>17661</v>
      </c>
      <c r="F2137" s="125" t="s">
        <v>17664</v>
      </c>
      <c r="G2137" s="121" t="s">
        <v>9784</v>
      </c>
      <c r="H2137" s="122" t="s">
        <v>17374</v>
      </c>
      <c r="I2137" s="120" t="s">
        <v>110</v>
      </c>
      <c r="J2137" s="120" t="s">
        <v>2456</v>
      </c>
      <c r="K2137" s="123">
        <v>1411.76</v>
      </c>
      <c r="L2137" s="124" t="s">
        <v>17288</v>
      </c>
      <c r="M2137" s="120" t="s">
        <v>3648</v>
      </c>
      <c r="N2137" s="120" t="s">
        <v>4301</v>
      </c>
      <c r="O2137" s="125"/>
    </row>
    <row r="2138" spans="1:15" ht="13.05" customHeight="1">
      <c r="A2138" s="118">
        <v>10189293</v>
      </c>
      <c r="B2138" s="119">
        <v>42388</v>
      </c>
      <c r="C2138" s="125" t="s">
        <v>65</v>
      </c>
      <c r="D2138" s="120" t="s">
        <v>3395</v>
      </c>
      <c r="E2138" s="120" t="s">
        <v>17661</v>
      </c>
      <c r="F2138" s="125" t="s">
        <v>17664</v>
      </c>
      <c r="G2138" s="121" t="s">
        <v>9784</v>
      </c>
      <c r="H2138" s="122" t="s">
        <v>17374</v>
      </c>
      <c r="I2138" s="120" t="s">
        <v>110</v>
      </c>
      <c r="J2138" s="120" t="s">
        <v>2456</v>
      </c>
      <c r="K2138" s="123">
        <v>1411.76</v>
      </c>
      <c r="L2138" s="124" t="s">
        <v>17288</v>
      </c>
      <c r="M2138" s="120" t="s">
        <v>3649</v>
      </c>
      <c r="N2138" s="120" t="s">
        <v>4301</v>
      </c>
      <c r="O2138" s="125"/>
    </row>
    <row r="2139" spans="1:15" ht="13.05" customHeight="1">
      <c r="A2139" s="118">
        <v>10189294</v>
      </c>
      <c r="B2139" s="119">
        <v>42388</v>
      </c>
      <c r="C2139" s="125" t="s">
        <v>65</v>
      </c>
      <c r="D2139" s="120" t="s">
        <v>3395</v>
      </c>
      <c r="E2139" s="120" t="s">
        <v>17661</v>
      </c>
      <c r="F2139" s="125" t="s">
        <v>17664</v>
      </c>
      <c r="G2139" s="121" t="s">
        <v>9784</v>
      </c>
      <c r="H2139" s="122" t="s">
        <v>17374</v>
      </c>
      <c r="I2139" s="120" t="s">
        <v>110</v>
      </c>
      <c r="J2139" s="120" t="s">
        <v>2456</v>
      </c>
      <c r="K2139" s="123">
        <v>1411.76</v>
      </c>
      <c r="L2139" s="124" t="s">
        <v>17288</v>
      </c>
      <c r="M2139" s="120" t="s">
        <v>3650</v>
      </c>
      <c r="N2139" s="120" t="s">
        <v>4301</v>
      </c>
      <c r="O2139" s="125"/>
    </row>
    <row r="2140" spans="1:15" ht="13.05" customHeight="1">
      <c r="A2140" s="118">
        <v>10189295</v>
      </c>
      <c r="B2140" s="119">
        <v>42388</v>
      </c>
      <c r="C2140" s="125" t="s">
        <v>65</v>
      </c>
      <c r="D2140" s="120" t="s">
        <v>3651</v>
      </c>
      <c r="E2140" s="120" t="s">
        <v>17661</v>
      </c>
      <c r="F2140" s="125" t="s">
        <v>17664</v>
      </c>
      <c r="G2140" s="121" t="s">
        <v>9880</v>
      </c>
      <c r="H2140" s="122" t="s">
        <v>17428</v>
      </c>
      <c r="I2140" s="120" t="s">
        <v>110</v>
      </c>
      <c r="J2140" s="120" t="s">
        <v>4871</v>
      </c>
      <c r="K2140" s="123">
        <v>1798.87</v>
      </c>
      <c r="L2140" s="124" t="s">
        <v>17288</v>
      </c>
      <c r="M2140" s="120" t="s">
        <v>17661</v>
      </c>
      <c r="N2140" s="120" t="s">
        <v>4301</v>
      </c>
      <c r="O2140" s="125"/>
    </row>
    <row r="2141" spans="1:15" ht="13.05" customHeight="1">
      <c r="A2141" s="118">
        <v>10189296</v>
      </c>
      <c r="B2141" s="119">
        <v>42388</v>
      </c>
      <c r="C2141" s="125" t="s">
        <v>65</v>
      </c>
      <c r="D2141" s="120" t="s">
        <v>3653</v>
      </c>
      <c r="E2141" s="120" t="s">
        <v>17661</v>
      </c>
      <c r="F2141" s="125" t="s">
        <v>17664</v>
      </c>
      <c r="G2141" s="121" t="s">
        <v>9877</v>
      </c>
      <c r="H2141" s="122" t="s">
        <v>17360</v>
      </c>
      <c r="I2141" s="120" t="s">
        <v>110</v>
      </c>
      <c r="J2141" s="120" t="s">
        <v>4874</v>
      </c>
      <c r="K2141" s="123">
        <v>1127.06</v>
      </c>
      <c r="L2141" s="124" t="s">
        <v>17288</v>
      </c>
      <c r="M2141" s="120" t="s">
        <v>3654</v>
      </c>
      <c r="N2141" s="120" t="s">
        <v>4301</v>
      </c>
      <c r="O2141" s="125"/>
    </row>
    <row r="2142" spans="1:15" ht="13.05" customHeight="1">
      <c r="A2142" s="118">
        <v>10189297</v>
      </c>
      <c r="B2142" s="119">
        <v>42388</v>
      </c>
      <c r="C2142" s="125" t="s">
        <v>65</v>
      </c>
      <c r="D2142" s="120" t="s">
        <v>2949</v>
      </c>
      <c r="E2142" s="120" t="s">
        <v>17661</v>
      </c>
      <c r="F2142" s="125" t="s">
        <v>17664</v>
      </c>
      <c r="G2142" s="121" t="s">
        <v>9863</v>
      </c>
      <c r="H2142" s="122" t="s">
        <v>17616</v>
      </c>
      <c r="I2142" s="120" t="s">
        <v>110</v>
      </c>
      <c r="J2142" s="120" t="s">
        <v>4877</v>
      </c>
      <c r="K2142" s="123">
        <v>7177.5</v>
      </c>
      <c r="L2142" s="124" t="s">
        <v>17288</v>
      </c>
      <c r="M2142" s="120" t="s">
        <v>3655</v>
      </c>
      <c r="N2142" s="120" t="s">
        <v>4301</v>
      </c>
      <c r="O2142" s="125"/>
    </row>
    <row r="2143" spans="1:15" ht="13.05" customHeight="1">
      <c r="A2143" s="118">
        <v>10189300</v>
      </c>
      <c r="B2143" s="119">
        <v>42388</v>
      </c>
      <c r="C2143" s="125" t="s">
        <v>65</v>
      </c>
      <c r="D2143" s="120" t="s">
        <v>3660</v>
      </c>
      <c r="E2143" s="120" t="s">
        <v>17661</v>
      </c>
      <c r="F2143" s="125" t="s">
        <v>17664</v>
      </c>
      <c r="G2143" s="121" t="s">
        <v>9504</v>
      </c>
      <c r="H2143" s="122" t="s">
        <v>7695</v>
      </c>
      <c r="I2143" s="120">
        <v>401.46</v>
      </c>
      <c r="J2143" s="120" t="s">
        <v>2456</v>
      </c>
      <c r="K2143" s="123">
        <v>5276.47</v>
      </c>
      <c r="L2143" s="124" t="s">
        <v>17271</v>
      </c>
      <c r="M2143" s="120" t="s">
        <v>3661</v>
      </c>
      <c r="N2143" s="120" t="s">
        <v>4301</v>
      </c>
      <c r="O2143" s="125"/>
    </row>
    <row r="2144" spans="1:15" ht="13.05" customHeight="1">
      <c r="A2144" s="118">
        <v>10189301</v>
      </c>
      <c r="B2144" s="119">
        <v>42388</v>
      </c>
      <c r="C2144" s="125" t="s">
        <v>65</v>
      </c>
      <c r="D2144" s="120" t="s">
        <v>2949</v>
      </c>
      <c r="E2144" s="120" t="s">
        <v>17661</v>
      </c>
      <c r="F2144" s="125" t="s">
        <v>17664</v>
      </c>
      <c r="G2144" s="121" t="s">
        <v>9880</v>
      </c>
      <c r="H2144" s="122" t="s">
        <v>17428</v>
      </c>
      <c r="I2144" s="120" t="s">
        <v>110</v>
      </c>
      <c r="J2144" s="120" t="s">
        <v>4871</v>
      </c>
      <c r="K2144" s="123">
        <v>8315.66</v>
      </c>
      <c r="L2144" s="124" t="s">
        <v>17288</v>
      </c>
      <c r="M2144" s="120" t="s">
        <v>3663</v>
      </c>
      <c r="N2144" s="120" t="s">
        <v>4301</v>
      </c>
      <c r="O2144" s="125"/>
    </row>
    <row r="2145" spans="1:15" ht="13.05" customHeight="1">
      <c r="A2145" s="118">
        <v>10189302</v>
      </c>
      <c r="B2145" s="119">
        <v>42388</v>
      </c>
      <c r="C2145" s="125" t="s">
        <v>65</v>
      </c>
      <c r="D2145" s="120" t="s">
        <v>3651</v>
      </c>
      <c r="E2145" s="120" t="s">
        <v>17661</v>
      </c>
      <c r="F2145" s="125" t="s">
        <v>17664</v>
      </c>
      <c r="G2145" s="121" t="s">
        <v>9877</v>
      </c>
      <c r="H2145" s="122" t="s">
        <v>17360</v>
      </c>
      <c r="I2145" s="120" t="s">
        <v>110</v>
      </c>
      <c r="J2145" s="120" t="s">
        <v>4874</v>
      </c>
      <c r="K2145" s="123">
        <v>1798.87</v>
      </c>
      <c r="L2145" s="124" t="s">
        <v>17300</v>
      </c>
      <c r="M2145" s="120" t="s">
        <v>17661</v>
      </c>
      <c r="N2145" s="120" t="s">
        <v>4301</v>
      </c>
      <c r="O2145" s="125"/>
    </row>
    <row r="2146" spans="1:15" ht="13.05" customHeight="1">
      <c r="A2146" s="118">
        <v>10189303</v>
      </c>
      <c r="B2146" s="119">
        <v>42388</v>
      </c>
      <c r="C2146" s="125" t="s">
        <v>65</v>
      </c>
      <c r="D2146" s="120" t="s">
        <v>3664</v>
      </c>
      <c r="E2146" s="120" t="s">
        <v>17661</v>
      </c>
      <c r="F2146" s="125" t="s">
        <v>17664</v>
      </c>
      <c r="G2146" s="121" t="s">
        <v>9880</v>
      </c>
      <c r="H2146" s="122" t="s">
        <v>17428</v>
      </c>
      <c r="I2146" s="120" t="s">
        <v>110</v>
      </c>
      <c r="J2146" s="120" t="s">
        <v>4871</v>
      </c>
      <c r="K2146" s="123">
        <v>2651.25</v>
      </c>
      <c r="L2146" s="124" t="s">
        <v>17288</v>
      </c>
      <c r="M2146" s="120" t="s">
        <v>3665</v>
      </c>
      <c r="N2146" s="120" t="s">
        <v>4301</v>
      </c>
      <c r="O2146" s="125"/>
    </row>
    <row r="2147" spans="1:15" ht="13.05" customHeight="1">
      <c r="A2147" s="118">
        <v>10189304</v>
      </c>
      <c r="B2147" s="119">
        <v>42388</v>
      </c>
      <c r="C2147" s="125" t="s">
        <v>65</v>
      </c>
      <c r="D2147" s="120" t="s">
        <v>2949</v>
      </c>
      <c r="E2147" s="120" t="s">
        <v>17661</v>
      </c>
      <c r="F2147" s="125" t="s">
        <v>17664</v>
      </c>
      <c r="G2147" s="121" t="s">
        <v>9877</v>
      </c>
      <c r="H2147" s="122" t="s">
        <v>17360</v>
      </c>
      <c r="I2147" s="120" t="s">
        <v>110</v>
      </c>
      <c r="J2147" s="120" t="s">
        <v>4874</v>
      </c>
      <c r="K2147" s="123">
        <v>7177.5</v>
      </c>
      <c r="L2147" s="124" t="s">
        <v>17288</v>
      </c>
      <c r="M2147" s="120" t="s">
        <v>3666</v>
      </c>
      <c r="N2147" s="120" t="s">
        <v>4301</v>
      </c>
      <c r="O2147" s="125"/>
    </row>
    <row r="2148" spans="1:15" ht="13.05" customHeight="1">
      <c r="A2148" s="118">
        <v>10189305</v>
      </c>
      <c r="B2148" s="119">
        <v>42388</v>
      </c>
      <c r="C2148" s="125" t="s">
        <v>65</v>
      </c>
      <c r="D2148" s="120" t="s">
        <v>3668</v>
      </c>
      <c r="E2148" s="120" t="s">
        <v>17661</v>
      </c>
      <c r="F2148" s="125" t="s">
        <v>3800</v>
      </c>
      <c r="G2148" s="121" t="s">
        <v>9504</v>
      </c>
      <c r="H2148" s="122" t="s">
        <v>7695</v>
      </c>
      <c r="I2148" s="120">
        <v>401.6</v>
      </c>
      <c r="J2148" s="120" t="s">
        <v>4313</v>
      </c>
      <c r="K2148" s="123">
        <v>5347.44</v>
      </c>
      <c r="L2148" s="124" t="s">
        <v>17283</v>
      </c>
      <c r="M2148" s="120" t="s">
        <v>3669</v>
      </c>
      <c r="N2148" s="120" t="s">
        <v>4281</v>
      </c>
      <c r="O2148" s="125"/>
    </row>
    <row r="2149" spans="1:15" ht="13.05" customHeight="1">
      <c r="A2149" s="118">
        <v>10189306</v>
      </c>
      <c r="B2149" s="119">
        <v>42388</v>
      </c>
      <c r="C2149" s="125" t="s">
        <v>65</v>
      </c>
      <c r="D2149" s="120" t="s">
        <v>3668</v>
      </c>
      <c r="E2149" s="120" t="s">
        <v>2863</v>
      </c>
      <c r="F2149" s="125" t="s">
        <v>3800</v>
      </c>
      <c r="G2149" s="121" t="s">
        <v>10460</v>
      </c>
      <c r="H2149" s="122" t="s">
        <v>17524</v>
      </c>
      <c r="I2149" s="120" t="s">
        <v>272</v>
      </c>
      <c r="J2149" s="120" t="s">
        <v>272</v>
      </c>
      <c r="K2149" s="123">
        <v>5347.44</v>
      </c>
      <c r="L2149" s="124" t="s">
        <v>17290</v>
      </c>
      <c r="M2149" s="120" t="s">
        <v>3671</v>
      </c>
      <c r="N2149" s="120" t="s">
        <v>4281</v>
      </c>
      <c r="O2149" s="125"/>
    </row>
    <row r="2150" spans="1:15" ht="13.05" customHeight="1">
      <c r="A2150" s="118">
        <v>10189307</v>
      </c>
      <c r="B2150" s="119">
        <v>42388</v>
      </c>
      <c r="C2150" s="125" t="s">
        <v>65</v>
      </c>
      <c r="D2150" s="120" t="s">
        <v>3668</v>
      </c>
      <c r="E2150" s="120" t="s">
        <v>2863</v>
      </c>
      <c r="F2150" s="125" t="s">
        <v>3800</v>
      </c>
      <c r="G2150" s="121" t="s">
        <v>9510</v>
      </c>
      <c r="H2150" s="122" t="s">
        <v>17503</v>
      </c>
      <c r="I2150" s="120" t="s">
        <v>272</v>
      </c>
      <c r="J2150" s="120" t="s">
        <v>110</v>
      </c>
      <c r="K2150" s="123">
        <v>5347.44</v>
      </c>
      <c r="L2150" s="124" t="s">
        <v>17290</v>
      </c>
      <c r="M2150" s="120" t="s">
        <v>6268</v>
      </c>
      <c r="N2150" s="120" t="s">
        <v>4281</v>
      </c>
      <c r="O2150" s="125"/>
    </row>
    <row r="2151" spans="1:15" ht="13.05" customHeight="1">
      <c r="A2151" s="118">
        <v>10189308</v>
      </c>
      <c r="B2151" s="119">
        <v>42388</v>
      </c>
      <c r="C2151" s="125" t="s">
        <v>65</v>
      </c>
      <c r="D2151" s="120" t="s">
        <v>3668</v>
      </c>
      <c r="E2151" s="120" t="s">
        <v>2863</v>
      </c>
      <c r="F2151" s="125" t="s">
        <v>3800</v>
      </c>
      <c r="G2151" s="121" t="s">
        <v>10284</v>
      </c>
      <c r="H2151" s="122" t="s">
        <v>17601</v>
      </c>
      <c r="I2151" s="120" t="s">
        <v>110</v>
      </c>
      <c r="J2151" s="120" t="s">
        <v>110</v>
      </c>
      <c r="K2151" s="123">
        <v>5347.44</v>
      </c>
      <c r="L2151" s="124" t="s">
        <v>17284</v>
      </c>
      <c r="M2151" s="120" t="s">
        <v>3672</v>
      </c>
      <c r="N2151" s="120" t="s">
        <v>4281</v>
      </c>
      <c r="O2151" s="125"/>
    </row>
    <row r="2152" spans="1:15" ht="13.05" customHeight="1">
      <c r="A2152" s="118">
        <v>10189309</v>
      </c>
      <c r="B2152" s="119">
        <v>42388</v>
      </c>
      <c r="C2152" s="125" t="s">
        <v>65</v>
      </c>
      <c r="D2152" s="120" t="s">
        <v>3668</v>
      </c>
      <c r="E2152" s="120" t="s">
        <v>2863</v>
      </c>
      <c r="F2152" s="125" t="s">
        <v>3800</v>
      </c>
      <c r="G2152" s="121" t="s">
        <v>10460</v>
      </c>
      <c r="H2152" s="122" t="s">
        <v>17524</v>
      </c>
      <c r="I2152" s="120" t="s">
        <v>272</v>
      </c>
      <c r="J2152" s="120" t="s">
        <v>272</v>
      </c>
      <c r="K2152" s="123">
        <v>5347.44</v>
      </c>
      <c r="L2152" s="124" t="s">
        <v>17290</v>
      </c>
      <c r="M2152" s="120" t="s">
        <v>3673</v>
      </c>
      <c r="N2152" s="120" t="s">
        <v>4281</v>
      </c>
      <c r="O2152" s="125"/>
    </row>
    <row r="2153" spans="1:15" ht="13.05" customHeight="1">
      <c r="A2153" s="118">
        <v>10189310</v>
      </c>
      <c r="B2153" s="119">
        <v>42388</v>
      </c>
      <c r="C2153" s="125" t="s">
        <v>65</v>
      </c>
      <c r="D2153" s="120" t="s">
        <v>3668</v>
      </c>
      <c r="E2153" s="120" t="s">
        <v>17661</v>
      </c>
      <c r="F2153" s="125" t="s">
        <v>3800</v>
      </c>
      <c r="G2153" s="121" t="s">
        <v>9504</v>
      </c>
      <c r="H2153" s="122" t="s">
        <v>7695</v>
      </c>
      <c r="I2153" s="120" t="s">
        <v>3402</v>
      </c>
      <c r="J2153" s="120" t="s">
        <v>110</v>
      </c>
      <c r="K2153" s="123">
        <v>5347.44</v>
      </c>
      <c r="L2153" s="124" t="s">
        <v>17283</v>
      </c>
      <c r="M2153" s="120" t="s">
        <v>3674</v>
      </c>
      <c r="N2153" s="120" t="s">
        <v>4281</v>
      </c>
      <c r="O2153" s="125"/>
    </row>
    <row r="2154" spans="1:15" ht="13.05" customHeight="1">
      <c r="A2154" s="118">
        <v>10189311</v>
      </c>
      <c r="B2154" s="119">
        <v>42388</v>
      </c>
      <c r="C2154" s="125" t="s">
        <v>65</v>
      </c>
      <c r="D2154" s="120" t="s">
        <v>3668</v>
      </c>
      <c r="E2154" s="120" t="s">
        <v>17661</v>
      </c>
      <c r="F2154" s="125" t="s">
        <v>3800</v>
      </c>
      <c r="G2154" s="121" t="s">
        <v>9504</v>
      </c>
      <c r="H2154" s="122" t="s">
        <v>7695</v>
      </c>
      <c r="I2154" s="120">
        <v>401.6</v>
      </c>
      <c r="J2154" s="120" t="s">
        <v>4313</v>
      </c>
      <c r="K2154" s="123">
        <v>5347.44</v>
      </c>
      <c r="L2154" s="124" t="s">
        <v>17283</v>
      </c>
      <c r="M2154" s="120" t="s">
        <v>3675</v>
      </c>
      <c r="N2154" s="120" t="s">
        <v>4281</v>
      </c>
      <c r="O2154" s="125"/>
    </row>
    <row r="2155" spans="1:15" ht="13.05" customHeight="1">
      <c r="A2155" s="118">
        <v>10189312</v>
      </c>
      <c r="B2155" s="119">
        <v>42388</v>
      </c>
      <c r="C2155" s="125" t="s">
        <v>65</v>
      </c>
      <c r="D2155" s="120" t="s">
        <v>3668</v>
      </c>
      <c r="E2155" s="120" t="s">
        <v>2863</v>
      </c>
      <c r="F2155" s="125" t="s">
        <v>3800</v>
      </c>
      <c r="G2155" s="121" t="s">
        <v>10571</v>
      </c>
      <c r="H2155" s="122" t="s">
        <v>17599</v>
      </c>
      <c r="I2155" s="120" t="s">
        <v>272</v>
      </c>
      <c r="J2155" s="120" t="s">
        <v>110</v>
      </c>
      <c r="K2155" s="123">
        <v>5347.44</v>
      </c>
      <c r="L2155" s="124" t="s">
        <v>17290</v>
      </c>
      <c r="M2155" s="120" t="s">
        <v>3676</v>
      </c>
      <c r="N2155" s="120" t="s">
        <v>4281</v>
      </c>
      <c r="O2155" s="125"/>
    </row>
    <row r="2156" spans="1:15" ht="13.05" customHeight="1">
      <c r="A2156" s="118">
        <v>10189313</v>
      </c>
      <c r="B2156" s="119">
        <v>42388</v>
      </c>
      <c r="C2156" s="125" t="s">
        <v>65</v>
      </c>
      <c r="D2156" s="120" t="s">
        <v>3668</v>
      </c>
      <c r="E2156" s="120" t="s">
        <v>17661</v>
      </c>
      <c r="F2156" s="125" t="s">
        <v>3800</v>
      </c>
      <c r="G2156" s="121" t="s">
        <v>9504</v>
      </c>
      <c r="H2156" s="122" t="s">
        <v>7695</v>
      </c>
      <c r="I2156" s="120">
        <v>401.6</v>
      </c>
      <c r="J2156" s="120" t="s">
        <v>4313</v>
      </c>
      <c r="K2156" s="123">
        <v>5347.44</v>
      </c>
      <c r="L2156" s="124" t="s">
        <v>17283</v>
      </c>
      <c r="M2156" s="120" t="s">
        <v>3677</v>
      </c>
      <c r="N2156" s="120" t="s">
        <v>4281</v>
      </c>
      <c r="O2156" s="125"/>
    </row>
    <row r="2157" spans="1:15" ht="13.05" customHeight="1">
      <c r="A2157" s="118">
        <v>10189314</v>
      </c>
      <c r="B2157" s="119">
        <v>42388</v>
      </c>
      <c r="C2157" s="125" t="s">
        <v>65</v>
      </c>
      <c r="D2157" s="120" t="s">
        <v>3668</v>
      </c>
      <c r="E2157" s="120" t="s">
        <v>2863</v>
      </c>
      <c r="F2157" s="125" t="s">
        <v>3800</v>
      </c>
      <c r="G2157" s="121" t="s">
        <v>10141</v>
      </c>
      <c r="H2157" s="122" t="s">
        <v>16742</v>
      </c>
      <c r="I2157" s="120" t="s">
        <v>272</v>
      </c>
      <c r="J2157" s="120" t="s">
        <v>110</v>
      </c>
      <c r="K2157" s="123">
        <v>5347.44</v>
      </c>
      <c r="L2157" s="124" t="s">
        <v>17290</v>
      </c>
      <c r="M2157" s="120" t="s">
        <v>3678</v>
      </c>
      <c r="N2157" s="120" t="s">
        <v>4281</v>
      </c>
      <c r="O2157" s="125"/>
    </row>
    <row r="2158" spans="1:15" ht="13.05" customHeight="1">
      <c r="A2158" s="118">
        <v>10189315</v>
      </c>
      <c r="B2158" s="119">
        <v>42388</v>
      </c>
      <c r="C2158" s="125" t="s">
        <v>65</v>
      </c>
      <c r="D2158" s="120" t="s">
        <v>3668</v>
      </c>
      <c r="E2158" s="120" t="s">
        <v>17661</v>
      </c>
      <c r="F2158" s="125" t="s">
        <v>3800</v>
      </c>
      <c r="G2158" s="121" t="s">
        <v>9504</v>
      </c>
      <c r="H2158" s="122" t="s">
        <v>7695</v>
      </c>
      <c r="I2158" s="120" t="s">
        <v>11728</v>
      </c>
      <c r="J2158" s="120" t="s">
        <v>4313</v>
      </c>
      <c r="K2158" s="123">
        <v>8557.3700000000008</v>
      </c>
      <c r="L2158" s="124" t="s">
        <v>17282</v>
      </c>
      <c r="M2158" s="120" t="s">
        <v>3679</v>
      </c>
      <c r="N2158" s="120" t="s">
        <v>4281</v>
      </c>
      <c r="O2158" s="125"/>
    </row>
    <row r="2159" spans="1:15" ht="13.05" customHeight="1">
      <c r="A2159" s="118">
        <v>10189316</v>
      </c>
      <c r="B2159" s="119">
        <v>42388</v>
      </c>
      <c r="C2159" s="125" t="s">
        <v>65</v>
      </c>
      <c r="D2159" s="120" t="s">
        <v>3668</v>
      </c>
      <c r="E2159" s="120" t="s">
        <v>17661</v>
      </c>
      <c r="F2159" s="125" t="s">
        <v>3800</v>
      </c>
      <c r="G2159" s="121" t="s">
        <v>9504</v>
      </c>
      <c r="H2159" s="122" t="s">
        <v>7695</v>
      </c>
      <c r="I2159" s="120" t="s">
        <v>11728</v>
      </c>
      <c r="J2159" s="120" t="s">
        <v>4313</v>
      </c>
      <c r="K2159" s="123">
        <v>8557.3700000000008</v>
      </c>
      <c r="L2159" s="124" t="s">
        <v>17282</v>
      </c>
      <c r="M2159" s="120" t="s">
        <v>3680</v>
      </c>
      <c r="N2159" s="120" t="s">
        <v>4281</v>
      </c>
      <c r="O2159" s="125"/>
    </row>
    <row r="2160" spans="1:15" ht="13.05" customHeight="1">
      <c r="A2160" s="118">
        <v>10189317</v>
      </c>
      <c r="B2160" s="119">
        <v>42388</v>
      </c>
      <c r="C2160" s="125" t="s">
        <v>65</v>
      </c>
      <c r="D2160" s="120" t="s">
        <v>3668</v>
      </c>
      <c r="E2160" s="120" t="s">
        <v>17661</v>
      </c>
      <c r="F2160" s="125" t="s">
        <v>3800</v>
      </c>
      <c r="G2160" s="121" t="s">
        <v>9504</v>
      </c>
      <c r="H2160" s="122" t="s">
        <v>7695</v>
      </c>
      <c r="I2160" s="120" t="s">
        <v>11728</v>
      </c>
      <c r="J2160" s="120" t="s">
        <v>4313</v>
      </c>
      <c r="K2160" s="123">
        <v>8557.3700000000008</v>
      </c>
      <c r="L2160" s="124" t="s">
        <v>17282</v>
      </c>
      <c r="M2160" s="120" t="s">
        <v>3681</v>
      </c>
      <c r="N2160" s="120" t="s">
        <v>4281</v>
      </c>
      <c r="O2160" s="125"/>
    </row>
    <row r="2161" spans="1:15" ht="13.05" customHeight="1">
      <c r="A2161" s="118">
        <v>10189318</v>
      </c>
      <c r="B2161" s="119">
        <v>42388</v>
      </c>
      <c r="C2161" s="125" t="s">
        <v>65</v>
      </c>
      <c r="D2161" s="120" t="s">
        <v>3668</v>
      </c>
      <c r="E2161" s="120" t="s">
        <v>17661</v>
      </c>
      <c r="F2161" s="125" t="s">
        <v>3800</v>
      </c>
      <c r="G2161" s="121" t="s">
        <v>9504</v>
      </c>
      <c r="H2161" s="122" t="s">
        <v>7695</v>
      </c>
      <c r="I2161" s="120" t="s">
        <v>11728</v>
      </c>
      <c r="J2161" s="120" t="s">
        <v>4313</v>
      </c>
      <c r="K2161" s="123">
        <v>8557.3700000000008</v>
      </c>
      <c r="L2161" s="124" t="s">
        <v>17282</v>
      </c>
      <c r="M2161" s="120" t="s">
        <v>3682</v>
      </c>
      <c r="N2161" s="120" t="s">
        <v>4281</v>
      </c>
      <c r="O2161" s="125"/>
    </row>
    <row r="2162" spans="1:15" ht="13.05" customHeight="1">
      <c r="A2162" s="118">
        <v>10189319</v>
      </c>
      <c r="B2162" s="119">
        <v>42388</v>
      </c>
      <c r="C2162" s="125" t="s">
        <v>65</v>
      </c>
      <c r="D2162" s="120" t="s">
        <v>3683</v>
      </c>
      <c r="E2162" s="120" t="s">
        <v>17661</v>
      </c>
      <c r="F2162" s="125" t="s">
        <v>17664</v>
      </c>
      <c r="G2162" s="121" t="s">
        <v>9504</v>
      </c>
      <c r="H2162" s="122" t="s">
        <v>7695</v>
      </c>
      <c r="I2162" s="120">
        <v>403.1</v>
      </c>
      <c r="J2162" s="120" t="s">
        <v>2456</v>
      </c>
      <c r="K2162" s="123">
        <v>2239.4899999999998</v>
      </c>
      <c r="L2162" s="124" t="s">
        <v>17283</v>
      </c>
      <c r="M2162" s="120" t="s">
        <v>3684</v>
      </c>
      <c r="N2162" s="120" t="s">
        <v>4301</v>
      </c>
      <c r="O2162" s="125"/>
    </row>
    <row r="2163" spans="1:15" ht="13.05" customHeight="1">
      <c r="A2163" s="127">
        <v>10189320</v>
      </c>
      <c r="B2163" s="128">
        <v>42388</v>
      </c>
      <c r="C2163" s="129" t="s">
        <v>65</v>
      </c>
      <c r="D2163" s="129" t="s">
        <v>3686</v>
      </c>
      <c r="E2163" s="129" t="s">
        <v>17661</v>
      </c>
      <c r="F2163" s="129" t="s">
        <v>17664</v>
      </c>
      <c r="G2163" s="127" t="s">
        <v>9504</v>
      </c>
      <c r="H2163" s="130" t="s">
        <v>7695</v>
      </c>
      <c r="I2163" s="129">
        <v>401.45</v>
      </c>
      <c r="J2163" s="129" t="s">
        <v>5957</v>
      </c>
      <c r="K2163" s="131">
        <v>1915.56</v>
      </c>
      <c r="L2163" s="132" t="s">
        <v>17321</v>
      </c>
      <c r="M2163" s="129" t="s">
        <v>3687</v>
      </c>
      <c r="N2163" s="129" t="s">
        <v>6750</v>
      </c>
      <c r="O2163" s="129" t="s">
        <v>17663</v>
      </c>
    </row>
    <row r="2164" spans="1:15" ht="13.05" customHeight="1">
      <c r="A2164" s="118">
        <v>10189321</v>
      </c>
      <c r="B2164" s="119">
        <v>42388</v>
      </c>
      <c r="C2164" s="125" t="s">
        <v>65</v>
      </c>
      <c r="D2164" s="120" t="s">
        <v>3244</v>
      </c>
      <c r="E2164" s="120" t="s">
        <v>7797</v>
      </c>
      <c r="F2164" s="125" t="s">
        <v>17664</v>
      </c>
      <c r="G2164" s="121" t="s">
        <v>9504</v>
      </c>
      <c r="H2164" s="122" t="s">
        <v>7695</v>
      </c>
      <c r="I2164" s="120">
        <v>401.33</v>
      </c>
      <c r="J2164" s="120" t="s">
        <v>457</v>
      </c>
      <c r="K2164" s="123">
        <v>1591.2</v>
      </c>
      <c r="L2164" s="124" t="s">
        <v>17271</v>
      </c>
      <c r="M2164" s="120" t="s">
        <v>3689</v>
      </c>
      <c r="N2164" s="120" t="s">
        <v>6697</v>
      </c>
      <c r="O2164" s="125"/>
    </row>
    <row r="2165" spans="1:15" ht="13.05" customHeight="1">
      <c r="A2165" s="118">
        <v>10189322</v>
      </c>
      <c r="B2165" s="119">
        <v>42388</v>
      </c>
      <c r="C2165" s="125" t="s">
        <v>65</v>
      </c>
      <c r="D2165" s="120" t="s">
        <v>3691</v>
      </c>
      <c r="E2165" s="120" t="s">
        <v>3692</v>
      </c>
      <c r="F2165" s="125" t="s">
        <v>17664</v>
      </c>
      <c r="G2165" s="121" t="s">
        <v>9504</v>
      </c>
      <c r="H2165" s="122" t="s">
        <v>7695</v>
      </c>
      <c r="I2165" s="120">
        <v>401.6</v>
      </c>
      <c r="J2165" s="120" t="s">
        <v>109</v>
      </c>
      <c r="K2165" s="123">
        <v>1050.6600000000001</v>
      </c>
      <c r="L2165" s="124" t="s">
        <v>17282</v>
      </c>
      <c r="M2165" s="120">
        <v>1224001180</v>
      </c>
      <c r="N2165" s="120" t="s">
        <v>4281</v>
      </c>
      <c r="O2165" s="125"/>
    </row>
    <row r="2166" spans="1:15" ht="13.05" customHeight="1">
      <c r="A2166" s="118">
        <v>10189323</v>
      </c>
      <c r="B2166" s="119">
        <v>42388</v>
      </c>
      <c r="C2166" s="125" t="s">
        <v>65</v>
      </c>
      <c r="D2166" s="120" t="s">
        <v>3691</v>
      </c>
      <c r="E2166" s="120" t="s">
        <v>3692</v>
      </c>
      <c r="F2166" s="125" t="s">
        <v>17664</v>
      </c>
      <c r="G2166" s="121" t="s">
        <v>9504</v>
      </c>
      <c r="H2166" s="122" t="s">
        <v>7695</v>
      </c>
      <c r="I2166" s="120">
        <v>401.6</v>
      </c>
      <c r="J2166" s="120" t="s">
        <v>109</v>
      </c>
      <c r="K2166" s="123">
        <v>1050.6600000000001</v>
      </c>
      <c r="L2166" s="124" t="s">
        <v>17282</v>
      </c>
      <c r="M2166" s="120">
        <v>1224001185</v>
      </c>
      <c r="N2166" s="120" t="s">
        <v>4281</v>
      </c>
      <c r="O2166" s="125"/>
    </row>
    <row r="2167" spans="1:15" ht="13.05" customHeight="1">
      <c r="A2167" s="118">
        <v>10189324</v>
      </c>
      <c r="B2167" s="119">
        <v>42388</v>
      </c>
      <c r="C2167" s="125" t="s">
        <v>65</v>
      </c>
      <c r="D2167" s="120" t="s">
        <v>3691</v>
      </c>
      <c r="E2167" s="120" t="s">
        <v>3692</v>
      </c>
      <c r="F2167" s="125" t="s">
        <v>17664</v>
      </c>
      <c r="G2167" s="121" t="s">
        <v>9655</v>
      </c>
      <c r="H2167" s="122" t="s">
        <v>17367</v>
      </c>
      <c r="I2167" s="120" t="s">
        <v>110</v>
      </c>
      <c r="J2167" s="120" t="s">
        <v>110</v>
      </c>
      <c r="K2167" s="123">
        <v>1050.6600000000001</v>
      </c>
      <c r="L2167" s="124" t="s">
        <v>17300</v>
      </c>
      <c r="M2167" s="120">
        <v>1225010366</v>
      </c>
      <c r="N2167" s="120" t="s">
        <v>4281</v>
      </c>
      <c r="O2167" s="125"/>
    </row>
    <row r="2168" spans="1:15" ht="13.05" customHeight="1">
      <c r="A2168" s="118">
        <v>10189325</v>
      </c>
      <c r="B2168" s="119">
        <v>42388</v>
      </c>
      <c r="C2168" s="125" t="s">
        <v>65</v>
      </c>
      <c r="D2168" s="120" t="s">
        <v>3691</v>
      </c>
      <c r="E2168" s="120" t="s">
        <v>3692</v>
      </c>
      <c r="F2168" s="125" t="s">
        <v>17664</v>
      </c>
      <c r="G2168" s="121" t="s">
        <v>9504</v>
      </c>
      <c r="H2168" s="122" t="s">
        <v>7695</v>
      </c>
      <c r="I2168" s="120">
        <v>401.6</v>
      </c>
      <c r="J2168" s="120" t="s">
        <v>109</v>
      </c>
      <c r="K2168" s="123">
        <v>1050.6600000000001</v>
      </c>
      <c r="L2168" s="124" t="s">
        <v>17282</v>
      </c>
      <c r="M2168" s="120">
        <v>1225010367</v>
      </c>
      <c r="N2168" s="120" t="s">
        <v>4281</v>
      </c>
      <c r="O2168" s="125"/>
    </row>
    <row r="2169" spans="1:15" ht="13.05" customHeight="1">
      <c r="A2169" s="118">
        <v>10189326</v>
      </c>
      <c r="B2169" s="119">
        <v>42388</v>
      </c>
      <c r="C2169" s="125" t="s">
        <v>65</v>
      </c>
      <c r="D2169" s="120" t="s">
        <v>3691</v>
      </c>
      <c r="E2169" s="120" t="s">
        <v>3698</v>
      </c>
      <c r="F2169" s="125" t="s">
        <v>17664</v>
      </c>
      <c r="G2169" s="121" t="s">
        <v>9504</v>
      </c>
      <c r="H2169" s="122" t="s">
        <v>7695</v>
      </c>
      <c r="I2169" s="120">
        <v>401.6</v>
      </c>
      <c r="J2169" s="120" t="s">
        <v>109</v>
      </c>
      <c r="K2169" s="123">
        <v>1050.6600000000001</v>
      </c>
      <c r="L2169" s="124" t="s">
        <v>17282</v>
      </c>
      <c r="M2169" s="120">
        <v>1225010368</v>
      </c>
      <c r="N2169" s="120" t="s">
        <v>4281</v>
      </c>
      <c r="O2169" s="125"/>
    </row>
    <row r="2170" spans="1:15" ht="13.05" customHeight="1">
      <c r="A2170" s="118">
        <v>10189327</v>
      </c>
      <c r="B2170" s="119">
        <v>42388</v>
      </c>
      <c r="C2170" s="125" t="s">
        <v>65</v>
      </c>
      <c r="D2170" s="120" t="s">
        <v>3691</v>
      </c>
      <c r="E2170" s="120" t="s">
        <v>3702</v>
      </c>
      <c r="F2170" s="125" t="s">
        <v>17664</v>
      </c>
      <c r="G2170" s="121" t="s">
        <v>9504</v>
      </c>
      <c r="H2170" s="122" t="s">
        <v>7695</v>
      </c>
      <c r="I2170" s="120">
        <v>401.6</v>
      </c>
      <c r="J2170" s="120" t="s">
        <v>109</v>
      </c>
      <c r="K2170" s="123">
        <v>1843.16</v>
      </c>
      <c r="L2170" s="124" t="s">
        <v>17282</v>
      </c>
      <c r="M2170" s="120">
        <v>1226003320</v>
      </c>
      <c r="N2170" s="120" t="s">
        <v>4281</v>
      </c>
      <c r="O2170" s="125"/>
    </row>
    <row r="2171" spans="1:15" ht="13.05" customHeight="1">
      <c r="A2171" s="118">
        <v>10189328</v>
      </c>
      <c r="B2171" s="119">
        <v>42388</v>
      </c>
      <c r="C2171" s="125" t="s">
        <v>65</v>
      </c>
      <c r="D2171" s="120" t="s">
        <v>3691</v>
      </c>
      <c r="E2171" s="120" t="s">
        <v>3702</v>
      </c>
      <c r="F2171" s="125" t="s">
        <v>17664</v>
      </c>
      <c r="G2171" s="121" t="s">
        <v>9504</v>
      </c>
      <c r="H2171" s="122" t="s">
        <v>7695</v>
      </c>
      <c r="I2171" s="120">
        <v>401.6</v>
      </c>
      <c r="J2171" s="120" t="s">
        <v>109</v>
      </c>
      <c r="K2171" s="123">
        <v>1843.16</v>
      </c>
      <c r="L2171" s="124" t="s">
        <v>17282</v>
      </c>
      <c r="M2171" s="120">
        <v>1226003321</v>
      </c>
      <c r="N2171" s="120" t="s">
        <v>4281</v>
      </c>
      <c r="O2171" s="125"/>
    </row>
    <row r="2172" spans="1:15" ht="13.05" customHeight="1">
      <c r="A2172" s="118">
        <v>10189329</v>
      </c>
      <c r="B2172" s="119">
        <v>42388</v>
      </c>
      <c r="C2172" s="125" t="s">
        <v>65</v>
      </c>
      <c r="D2172" s="120" t="s">
        <v>3691</v>
      </c>
      <c r="E2172" s="120" t="s">
        <v>3702</v>
      </c>
      <c r="F2172" s="125" t="s">
        <v>17664</v>
      </c>
      <c r="G2172" s="121" t="s">
        <v>9504</v>
      </c>
      <c r="H2172" s="122" t="s">
        <v>7695</v>
      </c>
      <c r="I2172" s="120">
        <v>401.6</v>
      </c>
      <c r="J2172" s="120" t="s">
        <v>109</v>
      </c>
      <c r="K2172" s="123">
        <v>1843.16</v>
      </c>
      <c r="L2172" s="124" t="s">
        <v>17282</v>
      </c>
      <c r="M2172" s="120">
        <v>1226003322</v>
      </c>
      <c r="N2172" s="120" t="s">
        <v>4281</v>
      </c>
      <c r="O2172" s="125"/>
    </row>
    <row r="2173" spans="1:15" ht="13.05" customHeight="1">
      <c r="A2173" s="118">
        <v>10189330</v>
      </c>
      <c r="B2173" s="119">
        <v>42388</v>
      </c>
      <c r="C2173" s="125" t="s">
        <v>65</v>
      </c>
      <c r="D2173" s="120" t="s">
        <v>3691</v>
      </c>
      <c r="E2173" s="120" t="s">
        <v>3705</v>
      </c>
      <c r="F2173" s="125" t="s">
        <v>17664</v>
      </c>
      <c r="G2173" s="121" t="s">
        <v>9510</v>
      </c>
      <c r="H2173" s="122" t="s">
        <v>17503</v>
      </c>
      <c r="I2173" s="120">
        <v>130</v>
      </c>
      <c r="J2173" s="120" t="s">
        <v>5329</v>
      </c>
      <c r="K2173" s="123">
        <v>2536.16</v>
      </c>
      <c r="L2173" s="124" t="s">
        <v>17272</v>
      </c>
      <c r="M2173" s="120">
        <v>1218000983</v>
      </c>
      <c r="N2173" s="120" t="s">
        <v>4281</v>
      </c>
      <c r="O2173" s="125"/>
    </row>
    <row r="2174" spans="1:15" ht="13.05" customHeight="1">
      <c r="A2174" s="118">
        <v>10189331</v>
      </c>
      <c r="B2174" s="119">
        <v>42388</v>
      </c>
      <c r="C2174" s="125" t="s">
        <v>65</v>
      </c>
      <c r="D2174" s="120" t="s">
        <v>3691</v>
      </c>
      <c r="E2174" s="120" t="s">
        <v>3705</v>
      </c>
      <c r="F2174" s="125" t="s">
        <v>17664</v>
      </c>
      <c r="G2174" s="121" t="s">
        <v>9591</v>
      </c>
      <c r="H2174" s="122" t="s">
        <v>17393</v>
      </c>
      <c r="I2174" s="120" t="s">
        <v>12132</v>
      </c>
      <c r="J2174" s="120" t="s">
        <v>109</v>
      </c>
      <c r="K2174" s="123">
        <v>2536.16</v>
      </c>
      <c r="L2174" s="124" t="s">
        <v>17280</v>
      </c>
      <c r="M2174" s="120">
        <v>1218000984</v>
      </c>
      <c r="N2174" s="120" t="s">
        <v>4281</v>
      </c>
      <c r="O2174" s="125"/>
    </row>
    <row r="2175" spans="1:15" ht="13.05" customHeight="1">
      <c r="A2175" s="118">
        <v>10189332</v>
      </c>
      <c r="B2175" s="119">
        <v>42388</v>
      </c>
      <c r="C2175" s="125" t="s">
        <v>65</v>
      </c>
      <c r="D2175" s="120" t="s">
        <v>3691</v>
      </c>
      <c r="E2175" s="120" t="s">
        <v>3705</v>
      </c>
      <c r="F2175" s="125" t="s">
        <v>17664</v>
      </c>
      <c r="G2175" s="121" t="s">
        <v>9591</v>
      </c>
      <c r="H2175" s="122" t="s">
        <v>17393</v>
      </c>
      <c r="I2175" s="120" t="s">
        <v>110</v>
      </c>
      <c r="J2175" s="120" t="s">
        <v>110</v>
      </c>
      <c r="K2175" s="123">
        <v>2536.16</v>
      </c>
      <c r="L2175" s="124" t="s">
        <v>17300</v>
      </c>
      <c r="M2175" s="120">
        <v>1218000985</v>
      </c>
      <c r="N2175" s="120" t="s">
        <v>4281</v>
      </c>
      <c r="O2175" s="125"/>
    </row>
    <row r="2176" spans="1:15" ht="13.05" customHeight="1">
      <c r="A2176" s="118">
        <v>10189333</v>
      </c>
      <c r="B2176" s="119">
        <v>42388</v>
      </c>
      <c r="C2176" s="125" t="s">
        <v>65</v>
      </c>
      <c r="D2176" s="120" t="s">
        <v>3709</v>
      </c>
      <c r="E2176" s="120" t="s">
        <v>17661</v>
      </c>
      <c r="F2176" s="125" t="s">
        <v>3800</v>
      </c>
      <c r="G2176" s="121" t="s">
        <v>9510</v>
      </c>
      <c r="H2176" s="122" t="s">
        <v>17503</v>
      </c>
      <c r="I2176" s="120" t="s">
        <v>272</v>
      </c>
      <c r="J2176" s="120" t="s">
        <v>272</v>
      </c>
      <c r="K2176" s="123">
        <v>18597.68</v>
      </c>
      <c r="L2176" s="124" t="s">
        <v>17300</v>
      </c>
      <c r="M2176" s="120" t="s">
        <v>3710</v>
      </c>
      <c r="N2176" s="120" t="s">
        <v>6086</v>
      </c>
      <c r="O2176" s="125"/>
    </row>
    <row r="2177" spans="1:15" ht="13.05" customHeight="1">
      <c r="A2177" s="118">
        <v>10189334</v>
      </c>
      <c r="B2177" s="119">
        <v>42388</v>
      </c>
      <c r="C2177" s="125" t="s">
        <v>65</v>
      </c>
      <c r="D2177" s="120" t="s">
        <v>3709</v>
      </c>
      <c r="E2177" s="120" t="s">
        <v>17661</v>
      </c>
      <c r="F2177" s="125" t="s">
        <v>3800</v>
      </c>
      <c r="G2177" s="121" t="s">
        <v>9510</v>
      </c>
      <c r="H2177" s="122" t="s">
        <v>17503</v>
      </c>
      <c r="I2177" s="120" t="s">
        <v>272</v>
      </c>
      <c r="J2177" s="120" t="s">
        <v>272</v>
      </c>
      <c r="K2177" s="123">
        <v>18597.68</v>
      </c>
      <c r="L2177" s="124" t="s">
        <v>17300</v>
      </c>
      <c r="M2177" s="120" t="s">
        <v>3713</v>
      </c>
      <c r="N2177" s="120" t="s">
        <v>6086</v>
      </c>
      <c r="O2177" s="125"/>
    </row>
    <row r="2178" spans="1:15" ht="13.05" customHeight="1">
      <c r="A2178" s="118">
        <v>10189335</v>
      </c>
      <c r="B2178" s="119">
        <v>42388</v>
      </c>
      <c r="C2178" s="125" t="s">
        <v>65</v>
      </c>
      <c r="D2178" s="120" t="s">
        <v>3714</v>
      </c>
      <c r="E2178" s="120" t="s">
        <v>17661</v>
      </c>
      <c r="F2178" s="125" t="s">
        <v>3800</v>
      </c>
      <c r="G2178" s="121" t="s">
        <v>9504</v>
      </c>
      <c r="H2178" s="122" t="s">
        <v>7695</v>
      </c>
      <c r="I2178" s="120" t="s">
        <v>272</v>
      </c>
      <c r="J2178" s="120" t="s">
        <v>272</v>
      </c>
      <c r="K2178" s="123">
        <v>18596.900000000001</v>
      </c>
      <c r="L2178" s="124" t="s">
        <v>17300</v>
      </c>
      <c r="M2178" s="120" t="s">
        <v>3715</v>
      </c>
      <c r="N2178" s="120" t="s">
        <v>6086</v>
      </c>
      <c r="O2178" s="125"/>
    </row>
    <row r="2179" spans="1:15" ht="13.05" customHeight="1">
      <c r="A2179" s="118">
        <v>10189336</v>
      </c>
      <c r="B2179" s="119">
        <v>42388</v>
      </c>
      <c r="C2179" s="125" t="s">
        <v>65</v>
      </c>
      <c r="D2179" s="120" t="s">
        <v>3714</v>
      </c>
      <c r="E2179" s="120" t="s">
        <v>17661</v>
      </c>
      <c r="F2179" s="125" t="s">
        <v>3800</v>
      </c>
      <c r="G2179" s="121" t="s">
        <v>9504</v>
      </c>
      <c r="H2179" s="122" t="s">
        <v>7695</v>
      </c>
      <c r="I2179" s="120" t="s">
        <v>272</v>
      </c>
      <c r="J2179" s="120" t="s">
        <v>272</v>
      </c>
      <c r="K2179" s="123">
        <v>18596.900000000001</v>
      </c>
      <c r="L2179" s="124" t="s">
        <v>17300</v>
      </c>
      <c r="M2179" s="120" t="s">
        <v>3716</v>
      </c>
      <c r="N2179" s="120" t="s">
        <v>6086</v>
      </c>
      <c r="O2179" s="125"/>
    </row>
    <row r="2180" spans="1:15" ht="13.05" customHeight="1">
      <c r="A2180" s="118">
        <v>10189337</v>
      </c>
      <c r="B2180" s="119">
        <v>42388</v>
      </c>
      <c r="C2180" s="125" t="s">
        <v>65</v>
      </c>
      <c r="D2180" s="120" t="s">
        <v>2951</v>
      </c>
      <c r="E2180" s="120" t="s">
        <v>17661</v>
      </c>
      <c r="F2180" s="125" t="s">
        <v>17664</v>
      </c>
      <c r="G2180" s="121" t="s">
        <v>9933</v>
      </c>
      <c r="H2180" s="122" t="s">
        <v>17365</v>
      </c>
      <c r="I2180" s="120" t="s">
        <v>110</v>
      </c>
      <c r="J2180" s="120" t="s">
        <v>4885</v>
      </c>
      <c r="K2180" s="123">
        <v>1798.87</v>
      </c>
      <c r="L2180" s="124" t="s">
        <v>17288</v>
      </c>
      <c r="M2180" s="120" t="s">
        <v>17661</v>
      </c>
      <c r="N2180" s="120" t="s">
        <v>4301</v>
      </c>
      <c r="O2180" s="125"/>
    </row>
    <row r="2181" spans="1:15" ht="13.05" customHeight="1">
      <c r="A2181" s="118">
        <v>10189753</v>
      </c>
      <c r="B2181" s="119">
        <v>42388</v>
      </c>
      <c r="C2181" s="125" t="s">
        <v>65</v>
      </c>
      <c r="D2181" s="120" t="s">
        <v>3721</v>
      </c>
      <c r="E2181" s="120" t="s">
        <v>17661</v>
      </c>
      <c r="F2181" s="125" t="s">
        <v>17664</v>
      </c>
      <c r="G2181" s="121" t="s">
        <v>9933</v>
      </c>
      <c r="H2181" s="122" t="s">
        <v>17365</v>
      </c>
      <c r="I2181" s="120" t="s">
        <v>110</v>
      </c>
      <c r="J2181" s="120" t="s">
        <v>4885</v>
      </c>
      <c r="K2181" s="123">
        <v>8315.66</v>
      </c>
      <c r="L2181" s="124" t="s">
        <v>17288</v>
      </c>
      <c r="M2181" s="120" t="s">
        <v>3722</v>
      </c>
      <c r="N2181" s="120" t="s">
        <v>4301</v>
      </c>
      <c r="O2181" s="125"/>
    </row>
    <row r="2182" spans="1:15" ht="13.05" customHeight="1">
      <c r="A2182" s="118">
        <v>10189754</v>
      </c>
      <c r="B2182" s="119">
        <v>42388</v>
      </c>
      <c r="C2182" s="125" t="s">
        <v>65</v>
      </c>
      <c r="D2182" s="120" t="s">
        <v>3724</v>
      </c>
      <c r="E2182" s="120" t="s">
        <v>17661</v>
      </c>
      <c r="F2182" s="125" t="s">
        <v>17664</v>
      </c>
      <c r="G2182" s="121" t="s">
        <v>9933</v>
      </c>
      <c r="H2182" s="122" t="s">
        <v>17365</v>
      </c>
      <c r="I2182" s="120" t="s">
        <v>110</v>
      </c>
      <c r="J2182" s="120" t="s">
        <v>4885</v>
      </c>
      <c r="K2182" s="123">
        <v>2495.29</v>
      </c>
      <c r="L2182" s="124" t="s">
        <v>17288</v>
      </c>
      <c r="M2182" s="120" t="s">
        <v>3725</v>
      </c>
      <c r="N2182" s="120" t="s">
        <v>4301</v>
      </c>
      <c r="O2182" s="125"/>
    </row>
    <row r="2183" spans="1:15" ht="13.05" customHeight="1">
      <c r="A2183" s="118">
        <v>10189767</v>
      </c>
      <c r="B2183" s="119">
        <v>42388</v>
      </c>
      <c r="C2183" s="125" t="s">
        <v>65</v>
      </c>
      <c r="D2183" s="120" t="s">
        <v>3733</v>
      </c>
      <c r="E2183" s="120" t="s">
        <v>17661</v>
      </c>
      <c r="F2183" s="125" t="s">
        <v>17664</v>
      </c>
      <c r="G2183" s="121" t="s">
        <v>9504</v>
      </c>
      <c r="H2183" s="122" t="s">
        <v>7695</v>
      </c>
      <c r="I2183" s="120" t="s">
        <v>11726</v>
      </c>
      <c r="J2183" s="120" t="s">
        <v>5667</v>
      </c>
      <c r="K2183" s="123">
        <v>1178.81</v>
      </c>
      <c r="L2183" s="124" t="s">
        <v>17273</v>
      </c>
      <c r="M2183" s="120" t="s">
        <v>3734</v>
      </c>
      <c r="N2183" s="120" t="s">
        <v>4500</v>
      </c>
      <c r="O2183" s="125"/>
    </row>
    <row r="2184" spans="1:15" ht="13.05" customHeight="1">
      <c r="A2184" s="118">
        <v>10189808</v>
      </c>
      <c r="B2184" s="119">
        <v>42388</v>
      </c>
      <c r="C2184" s="125" t="s">
        <v>65</v>
      </c>
      <c r="D2184" s="120" t="s">
        <v>127</v>
      </c>
      <c r="E2184" s="120">
        <v>6509</v>
      </c>
      <c r="F2184" s="125" t="s">
        <v>17664</v>
      </c>
      <c r="G2184" s="121" t="s">
        <v>9504</v>
      </c>
      <c r="H2184" s="122" t="s">
        <v>7695</v>
      </c>
      <c r="I2184" s="120" t="s">
        <v>4504</v>
      </c>
      <c r="J2184" s="120" t="s">
        <v>4504</v>
      </c>
      <c r="K2184" s="123">
        <v>90671.2</v>
      </c>
      <c r="L2184" s="124" t="s">
        <v>17281</v>
      </c>
      <c r="M2184" s="120" t="s">
        <v>3736</v>
      </c>
      <c r="N2184" s="120" t="s">
        <v>4295</v>
      </c>
      <c r="O2184" s="125"/>
    </row>
    <row r="2185" spans="1:15" ht="13.05" customHeight="1">
      <c r="A2185" s="118">
        <v>10189991</v>
      </c>
      <c r="B2185" s="119">
        <v>42388</v>
      </c>
      <c r="C2185" s="125" t="s">
        <v>65</v>
      </c>
      <c r="D2185" s="120" t="s">
        <v>3738</v>
      </c>
      <c r="E2185" s="120" t="s">
        <v>3739</v>
      </c>
      <c r="F2185" s="125" t="s">
        <v>17664</v>
      </c>
      <c r="G2185" s="121" t="s">
        <v>10608</v>
      </c>
      <c r="H2185" s="122" t="s">
        <v>16150</v>
      </c>
      <c r="I2185" s="120" t="s">
        <v>110</v>
      </c>
      <c r="J2185" s="120" t="s">
        <v>3741</v>
      </c>
      <c r="K2185" s="123">
        <v>3728.42</v>
      </c>
      <c r="L2185" s="124" t="s">
        <v>17288</v>
      </c>
      <c r="M2185" s="120" t="s">
        <v>3740</v>
      </c>
      <c r="N2185" s="120" t="s">
        <v>4281</v>
      </c>
      <c r="O2185" s="125"/>
    </row>
    <row r="2186" spans="1:15" ht="13.05" customHeight="1">
      <c r="A2186" s="118">
        <v>10189992</v>
      </c>
      <c r="B2186" s="119">
        <v>42388</v>
      </c>
      <c r="C2186" s="125" t="s">
        <v>65</v>
      </c>
      <c r="D2186" s="120" t="s">
        <v>3738</v>
      </c>
      <c r="E2186" s="120" t="s">
        <v>17661</v>
      </c>
      <c r="F2186" s="125" t="s">
        <v>17664</v>
      </c>
      <c r="G2186" s="121" t="s">
        <v>9504</v>
      </c>
      <c r="H2186" s="122" t="s">
        <v>7695</v>
      </c>
      <c r="I2186" s="120" t="s">
        <v>7829</v>
      </c>
      <c r="J2186" s="120" t="s">
        <v>4299</v>
      </c>
      <c r="K2186" s="123">
        <v>3728.42</v>
      </c>
      <c r="L2186" s="124" t="s">
        <v>17280</v>
      </c>
      <c r="M2186" s="120" t="s">
        <v>3743</v>
      </c>
      <c r="N2186" s="120" t="s">
        <v>4281</v>
      </c>
      <c r="O2186" s="125"/>
    </row>
    <row r="2187" spans="1:15" ht="13.05" customHeight="1">
      <c r="A2187" s="118">
        <v>10189993</v>
      </c>
      <c r="B2187" s="119">
        <v>42388</v>
      </c>
      <c r="C2187" s="125" t="s">
        <v>65</v>
      </c>
      <c r="D2187" s="120" t="s">
        <v>3738</v>
      </c>
      <c r="E2187" s="120" t="s">
        <v>3739</v>
      </c>
      <c r="F2187" s="125" t="s">
        <v>17664</v>
      </c>
      <c r="G2187" s="121" t="s">
        <v>10608</v>
      </c>
      <c r="H2187" s="122" t="s">
        <v>16150</v>
      </c>
      <c r="I2187" s="120" t="s">
        <v>110</v>
      </c>
      <c r="J2187" s="120" t="s">
        <v>3469</v>
      </c>
      <c r="K2187" s="123">
        <v>3728.42</v>
      </c>
      <c r="L2187" s="124" t="s">
        <v>17288</v>
      </c>
      <c r="M2187" s="120" t="s">
        <v>3744</v>
      </c>
      <c r="N2187" s="120" t="s">
        <v>4281</v>
      </c>
      <c r="O2187" s="125"/>
    </row>
    <row r="2188" spans="1:15" ht="13.05" customHeight="1">
      <c r="A2188" s="118">
        <v>10189994</v>
      </c>
      <c r="B2188" s="119">
        <v>42388</v>
      </c>
      <c r="C2188" s="125" t="s">
        <v>65</v>
      </c>
      <c r="D2188" s="120" t="s">
        <v>3738</v>
      </c>
      <c r="E2188" s="120" t="s">
        <v>3739</v>
      </c>
      <c r="F2188" s="125" t="s">
        <v>17664</v>
      </c>
      <c r="G2188" s="121" t="s">
        <v>10141</v>
      </c>
      <c r="H2188" s="122" t="s">
        <v>16742</v>
      </c>
      <c r="I2188" s="120" t="s">
        <v>110</v>
      </c>
      <c r="J2188" s="120" t="s">
        <v>110</v>
      </c>
      <c r="K2188" s="123">
        <v>3728.42</v>
      </c>
      <c r="L2188" s="124" t="s">
        <v>17288</v>
      </c>
      <c r="M2188" s="120" t="s">
        <v>3745</v>
      </c>
      <c r="N2188" s="120" t="s">
        <v>4281</v>
      </c>
      <c r="O2188" s="125"/>
    </row>
    <row r="2189" spans="1:15" ht="13.05" customHeight="1">
      <c r="A2189" s="118">
        <v>10189995</v>
      </c>
      <c r="B2189" s="119">
        <v>42388</v>
      </c>
      <c r="C2189" s="125" t="s">
        <v>65</v>
      </c>
      <c r="D2189" s="120" t="s">
        <v>3738</v>
      </c>
      <c r="E2189" s="120" t="s">
        <v>3739</v>
      </c>
      <c r="F2189" s="125" t="s">
        <v>17664</v>
      </c>
      <c r="G2189" s="121" t="s">
        <v>10604</v>
      </c>
      <c r="H2189" s="122" t="s">
        <v>17506</v>
      </c>
      <c r="I2189" s="120" t="s">
        <v>110</v>
      </c>
      <c r="J2189" s="120" t="s">
        <v>2919</v>
      </c>
      <c r="K2189" s="123">
        <v>3728.42</v>
      </c>
      <c r="L2189" s="124" t="s">
        <v>17288</v>
      </c>
      <c r="M2189" s="120" t="s">
        <v>3746</v>
      </c>
      <c r="N2189" s="120" t="s">
        <v>4281</v>
      </c>
      <c r="O2189" s="125"/>
    </row>
    <row r="2190" spans="1:15" ht="13.05" customHeight="1">
      <c r="A2190" s="118">
        <v>10192188</v>
      </c>
      <c r="B2190" s="119">
        <v>42388</v>
      </c>
      <c r="C2190" s="125" t="s">
        <v>65</v>
      </c>
      <c r="D2190" s="120" t="s">
        <v>3771</v>
      </c>
      <c r="E2190" s="120" t="s">
        <v>17661</v>
      </c>
      <c r="F2190" s="125" t="s">
        <v>17664</v>
      </c>
      <c r="G2190" s="121" t="s">
        <v>9504</v>
      </c>
      <c r="H2190" s="122" t="s">
        <v>7695</v>
      </c>
      <c r="I2190" s="120">
        <v>402.12200000000001</v>
      </c>
      <c r="J2190" s="120" t="s">
        <v>4513</v>
      </c>
      <c r="K2190" s="123">
        <v>6670</v>
      </c>
      <c r="L2190" s="124" t="s">
        <v>17283</v>
      </c>
      <c r="M2190" s="120" t="s">
        <v>3772</v>
      </c>
      <c r="N2190" s="120" t="s">
        <v>4281</v>
      </c>
      <c r="O2190" s="125"/>
    </row>
    <row r="2191" spans="1:15" ht="13.05" customHeight="1">
      <c r="A2191" s="118">
        <v>10192189</v>
      </c>
      <c r="B2191" s="119">
        <v>42388</v>
      </c>
      <c r="C2191" s="125" t="s">
        <v>65</v>
      </c>
      <c r="D2191" s="120" t="s">
        <v>3771</v>
      </c>
      <c r="E2191" s="120" t="s">
        <v>7817</v>
      </c>
      <c r="F2191" s="125" t="s">
        <v>17664</v>
      </c>
      <c r="G2191" s="121" t="s">
        <v>11053</v>
      </c>
      <c r="H2191" s="122" t="s">
        <v>16586</v>
      </c>
      <c r="I2191" s="120" t="s">
        <v>110</v>
      </c>
      <c r="J2191" s="120" t="s">
        <v>110</v>
      </c>
      <c r="K2191" s="123">
        <v>6670</v>
      </c>
      <c r="L2191" s="124" t="s">
        <v>17304</v>
      </c>
      <c r="M2191" s="120" t="s">
        <v>3774</v>
      </c>
      <c r="N2191" s="120" t="s">
        <v>4281</v>
      </c>
      <c r="O2191" s="125"/>
    </row>
    <row r="2192" spans="1:15" ht="13.05" customHeight="1">
      <c r="A2192" s="118">
        <v>10192190</v>
      </c>
      <c r="B2192" s="119">
        <v>42388</v>
      </c>
      <c r="C2192" s="125" t="s">
        <v>65</v>
      </c>
      <c r="D2192" s="120" t="s">
        <v>3775</v>
      </c>
      <c r="E2192" s="120" t="s">
        <v>3776</v>
      </c>
      <c r="F2192" s="125" t="s">
        <v>17664</v>
      </c>
      <c r="G2192" s="121" t="s">
        <v>9504</v>
      </c>
      <c r="H2192" s="122" t="s">
        <v>7695</v>
      </c>
      <c r="I2192" s="120">
        <v>401.35</v>
      </c>
      <c r="J2192" s="120" t="s">
        <v>5667</v>
      </c>
      <c r="K2192" s="123">
        <v>1008.92</v>
      </c>
      <c r="L2192" s="124" t="s">
        <v>17296</v>
      </c>
      <c r="M2192" s="120" t="s">
        <v>3777</v>
      </c>
      <c r="N2192" s="120" t="s">
        <v>4500</v>
      </c>
      <c r="O2192" s="125"/>
    </row>
    <row r="2193" spans="1:15" ht="13.05" customHeight="1">
      <c r="A2193" s="118">
        <v>10192323</v>
      </c>
      <c r="B2193" s="119">
        <v>42388</v>
      </c>
      <c r="C2193" s="125" t="s">
        <v>65</v>
      </c>
      <c r="D2193" s="120" t="s">
        <v>3219</v>
      </c>
      <c r="E2193" s="120" t="s">
        <v>17661</v>
      </c>
      <c r="F2193" s="125" t="s">
        <v>17664</v>
      </c>
      <c r="G2193" s="121" t="s">
        <v>9504</v>
      </c>
      <c r="H2193" s="122" t="s">
        <v>7695</v>
      </c>
      <c r="I2193" s="120">
        <v>401.45</v>
      </c>
      <c r="J2193" s="120" t="s">
        <v>4594</v>
      </c>
      <c r="K2193" s="123">
        <v>1366.47</v>
      </c>
      <c r="L2193" s="124" t="s">
        <v>17301</v>
      </c>
      <c r="M2193" s="120" t="s">
        <v>3778</v>
      </c>
      <c r="N2193" s="120" t="s">
        <v>6542</v>
      </c>
      <c r="O2193" s="125"/>
    </row>
    <row r="2194" spans="1:15" ht="13.05" customHeight="1">
      <c r="A2194" s="118">
        <v>10192324</v>
      </c>
      <c r="B2194" s="119">
        <v>42388</v>
      </c>
      <c r="C2194" s="125" t="s">
        <v>65</v>
      </c>
      <c r="D2194" s="120" t="s">
        <v>3780</v>
      </c>
      <c r="E2194" s="120" t="s">
        <v>17661</v>
      </c>
      <c r="F2194" s="125" t="s">
        <v>17664</v>
      </c>
      <c r="G2194" s="121" t="s">
        <v>17015</v>
      </c>
      <c r="H2194" s="122" t="s">
        <v>17016</v>
      </c>
      <c r="I2194" s="120" t="s">
        <v>110</v>
      </c>
      <c r="J2194" s="120" t="s">
        <v>110</v>
      </c>
      <c r="K2194" s="123">
        <v>2191.0300000000002</v>
      </c>
      <c r="L2194" s="124" t="s">
        <v>17280</v>
      </c>
      <c r="M2194" s="120" t="s">
        <v>3781</v>
      </c>
      <c r="N2194" s="120" t="s">
        <v>4281</v>
      </c>
      <c r="O2194" s="125"/>
    </row>
    <row r="2195" spans="1:15" ht="13.05" customHeight="1">
      <c r="A2195" s="118">
        <v>10192325</v>
      </c>
      <c r="B2195" s="119">
        <v>42388</v>
      </c>
      <c r="C2195" s="125" t="s">
        <v>65</v>
      </c>
      <c r="D2195" s="120" t="s">
        <v>3780</v>
      </c>
      <c r="E2195" s="120" t="s">
        <v>3785</v>
      </c>
      <c r="F2195" s="125" t="s">
        <v>17664</v>
      </c>
      <c r="G2195" s="121" t="s">
        <v>16993</v>
      </c>
      <c r="H2195" s="122" t="s">
        <v>17642</v>
      </c>
      <c r="I2195" s="120" t="s">
        <v>110</v>
      </c>
      <c r="J2195" s="120" t="s">
        <v>110</v>
      </c>
      <c r="K2195" s="123">
        <v>2191.0300000000002</v>
      </c>
      <c r="L2195" s="124" t="s">
        <v>12825</v>
      </c>
      <c r="M2195" s="120" t="s">
        <v>3782</v>
      </c>
      <c r="N2195" s="120" t="s">
        <v>4281</v>
      </c>
      <c r="O2195" s="125"/>
    </row>
    <row r="2196" spans="1:15" ht="13.05" customHeight="1">
      <c r="A2196" s="118">
        <v>10192326</v>
      </c>
      <c r="B2196" s="119">
        <v>42388</v>
      </c>
      <c r="C2196" s="125" t="s">
        <v>65</v>
      </c>
      <c r="D2196" s="120" t="s">
        <v>3780</v>
      </c>
      <c r="E2196" s="120" t="s">
        <v>3785</v>
      </c>
      <c r="F2196" s="125" t="s">
        <v>17664</v>
      </c>
      <c r="G2196" s="121" t="s">
        <v>10372</v>
      </c>
      <c r="H2196" s="122" t="s">
        <v>17363</v>
      </c>
      <c r="I2196" s="120" t="s">
        <v>110</v>
      </c>
      <c r="J2196" s="120" t="s">
        <v>110</v>
      </c>
      <c r="K2196" s="123">
        <v>2191.0300000000002</v>
      </c>
      <c r="L2196" s="124" t="s">
        <v>17281</v>
      </c>
      <c r="M2196" s="120" t="s">
        <v>3783</v>
      </c>
      <c r="N2196" s="120" t="s">
        <v>4281</v>
      </c>
      <c r="O2196" s="125"/>
    </row>
    <row r="2197" spans="1:15" ht="13.05" customHeight="1">
      <c r="A2197" s="118">
        <v>10192327</v>
      </c>
      <c r="B2197" s="119">
        <v>42388</v>
      </c>
      <c r="C2197" s="125" t="s">
        <v>65</v>
      </c>
      <c r="D2197" s="120" t="s">
        <v>3780</v>
      </c>
      <c r="E2197" s="120" t="s">
        <v>3785</v>
      </c>
      <c r="F2197" s="125" t="s">
        <v>17664</v>
      </c>
      <c r="G2197" s="121" t="s">
        <v>10372</v>
      </c>
      <c r="H2197" s="122" t="s">
        <v>17363</v>
      </c>
      <c r="I2197" s="120" t="s">
        <v>110</v>
      </c>
      <c r="J2197" s="120" t="s">
        <v>110</v>
      </c>
      <c r="K2197" s="123">
        <v>2191.0300000000002</v>
      </c>
      <c r="L2197" s="124" t="s">
        <v>17281</v>
      </c>
      <c r="M2197" s="120" t="s">
        <v>3784</v>
      </c>
      <c r="N2197" s="120" t="s">
        <v>4281</v>
      </c>
      <c r="O2197" s="125"/>
    </row>
    <row r="2198" spans="1:15" ht="13.05" customHeight="1">
      <c r="A2198" s="118">
        <v>10192328</v>
      </c>
      <c r="B2198" s="119">
        <v>42388</v>
      </c>
      <c r="C2198" s="125" t="s">
        <v>65</v>
      </c>
      <c r="D2198" s="120" t="s">
        <v>3780</v>
      </c>
      <c r="E2198" s="120" t="s">
        <v>3785</v>
      </c>
      <c r="F2198" s="125" t="s">
        <v>17664</v>
      </c>
      <c r="G2198" s="121" t="s">
        <v>16203</v>
      </c>
      <c r="H2198" s="122" t="s">
        <v>17445</v>
      </c>
      <c r="I2198" s="120" t="s">
        <v>110</v>
      </c>
      <c r="J2198" s="120" t="s">
        <v>110</v>
      </c>
      <c r="K2198" s="123">
        <v>2191.0300000000002</v>
      </c>
      <c r="L2198" s="124" t="s">
        <v>12825</v>
      </c>
      <c r="M2198" s="120" t="s">
        <v>3786</v>
      </c>
      <c r="N2198" s="120" t="s">
        <v>4281</v>
      </c>
      <c r="O2198" s="125"/>
    </row>
    <row r="2199" spans="1:15" ht="13.05" customHeight="1">
      <c r="A2199" s="118">
        <v>10192329</v>
      </c>
      <c r="B2199" s="119">
        <v>42388</v>
      </c>
      <c r="C2199" s="125" t="s">
        <v>65</v>
      </c>
      <c r="D2199" s="120" t="s">
        <v>3780</v>
      </c>
      <c r="E2199" s="120" t="s">
        <v>3785</v>
      </c>
      <c r="F2199" s="125" t="s">
        <v>17664</v>
      </c>
      <c r="G2199" s="121" t="s">
        <v>10372</v>
      </c>
      <c r="H2199" s="122" t="s">
        <v>17363</v>
      </c>
      <c r="I2199" s="120" t="s">
        <v>110</v>
      </c>
      <c r="J2199" s="120" t="s">
        <v>110</v>
      </c>
      <c r="K2199" s="123">
        <v>2191.0300000000002</v>
      </c>
      <c r="L2199" s="124" t="s">
        <v>17281</v>
      </c>
      <c r="M2199" s="120" t="s">
        <v>3787</v>
      </c>
      <c r="N2199" s="120" t="s">
        <v>4281</v>
      </c>
      <c r="O2199" s="125"/>
    </row>
    <row r="2200" spans="1:15" ht="13.05" customHeight="1">
      <c r="A2200" s="118">
        <v>10192330</v>
      </c>
      <c r="B2200" s="119">
        <v>42388</v>
      </c>
      <c r="C2200" s="125" t="s">
        <v>65</v>
      </c>
      <c r="D2200" s="120" t="s">
        <v>3788</v>
      </c>
      <c r="E2200" s="120" t="s">
        <v>6098</v>
      </c>
      <c r="F2200" s="125" t="s">
        <v>17664</v>
      </c>
      <c r="G2200" s="121" t="s">
        <v>11060</v>
      </c>
      <c r="H2200" s="122" t="s">
        <v>17623</v>
      </c>
      <c r="I2200" s="120" t="s">
        <v>110</v>
      </c>
      <c r="J2200" s="120" t="s">
        <v>110</v>
      </c>
      <c r="K2200" s="123">
        <v>4488.8900000000003</v>
      </c>
      <c r="L2200" s="124" t="s">
        <v>17281</v>
      </c>
      <c r="M2200" s="120" t="s">
        <v>3789</v>
      </c>
      <c r="N2200" s="120" t="s">
        <v>4281</v>
      </c>
      <c r="O2200" s="125"/>
    </row>
    <row r="2201" spans="1:15" ht="13.05" customHeight="1">
      <c r="A2201" s="118">
        <v>10192331</v>
      </c>
      <c r="B2201" s="119">
        <v>42388</v>
      </c>
      <c r="C2201" s="125" t="s">
        <v>65</v>
      </c>
      <c r="D2201" s="120" t="s">
        <v>3788</v>
      </c>
      <c r="E2201" s="120" t="s">
        <v>6098</v>
      </c>
      <c r="F2201" s="125" t="s">
        <v>17664</v>
      </c>
      <c r="G2201" s="121" t="s">
        <v>9589</v>
      </c>
      <c r="H2201" s="122" t="s">
        <v>17457</v>
      </c>
      <c r="I2201" s="120" t="s">
        <v>110</v>
      </c>
      <c r="J2201" s="120" t="s">
        <v>110</v>
      </c>
      <c r="K2201" s="123">
        <v>4488.8900000000003</v>
      </c>
      <c r="L2201" s="124" t="s">
        <v>17281</v>
      </c>
      <c r="M2201" s="120" t="s">
        <v>3790</v>
      </c>
      <c r="N2201" s="120" t="s">
        <v>4281</v>
      </c>
      <c r="O2201" s="125"/>
    </row>
    <row r="2202" spans="1:15" ht="13.05" customHeight="1">
      <c r="A2202" s="118">
        <v>10192332</v>
      </c>
      <c r="B2202" s="119">
        <v>42388</v>
      </c>
      <c r="C2202" s="125" t="s">
        <v>65</v>
      </c>
      <c r="D2202" s="120" t="s">
        <v>3788</v>
      </c>
      <c r="E2202" s="120" t="s">
        <v>6098</v>
      </c>
      <c r="F2202" s="125" t="s">
        <v>17664</v>
      </c>
      <c r="G2202" s="121" t="s">
        <v>11063</v>
      </c>
      <c r="H2202" s="122" t="s">
        <v>17645</v>
      </c>
      <c r="I2202" s="120" t="s">
        <v>110</v>
      </c>
      <c r="J2202" s="120" t="s">
        <v>110</v>
      </c>
      <c r="K2202" s="123">
        <v>4488.8900000000003</v>
      </c>
      <c r="L2202" s="124" t="s">
        <v>17281</v>
      </c>
      <c r="M2202" s="120" t="s">
        <v>3791</v>
      </c>
      <c r="N2202" s="120" t="s">
        <v>4281</v>
      </c>
      <c r="O2202" s="125"/>
    </row>
    <row r="2203" spans="1:15" ht="13.05" customHeight="1">
      <c r="A2203" s="118">
        <v>10192333</v>
      </c>
      <c r="B2203" s="119">
        <v>42388</v>
      </c>
      <c r="C2203" s="125" t="s">
        <v>65</v>
      </c>
      <c r="D2203" s="120" t="s">
        <v>3788</v>
      </c>
      <c r="E2203" s="120" t="s">
        <v>6098</v>
      </c>
      <c r="F2203" s="125" t="s">
        <v>17664</v>
      </c>
      <c r="G2203" s="121" t="s">
        <v>9504</v>
      </c>
      <c r="H2203" s="122" t="s">
        <v>7695</v>
      </c>
      <c r="I2203" s="120">
        <v>401.6</v>
      </c>
      <c r="J2203" s="120" t="s">
        <v>109</v>
      </c>
      <c r="K2203" s="123">
        <v>4488.8900000000003</v>
      </c>
      <c r="L2203" s="124" t="s">
        <v>17284</v>
      </c>
      <c r="M2203" s="120" t="s">
        <v>11770</v>
      </c>
      <c r="N2203" s="120" t="s">
        <v>4281</v>
      </c>
      <c r="O2203" s="125"/>
    </row>
    <row r="2204" spans="1:15" ht="13.05" customHeight="1">
      <c r="A2204" s="118">
        <v>10192334</v>
      </c>
      <c r="B2204" s="119">
        <v>42388</v>
      </c>
      <c r="C2204" s="125" t="s">
        <v>65</v>
      </c>
      <c r="D2204" s="120" t="s">
        <v>3792</v>
      </c>
      <c r="E2204" s="120" t="s">
        <v>3794</v>
      </c>
      <c r="F2204" s="125" t="s">
        <v>3800</v>
      </c>
      <c r="G2204" s="121" t="s">
        <v>11067</v>
      </c>
      <c r="H2204" s="122" t="s">
        <v>6096</v>
      </c>
      <c r="I2204" s="120" t="s">
        <v>110</v>
      </c>
      <c r="J2204" s="120" t="s">
        <v>110</v>
      </c>
      <c r="K2204" s="123">
        <v>3597.79</v>
      </c>
      <c r="L2204" s="124" t="s">
        <v>17281</v>
      </c>
      <c r="M2204" s="120" t="s">
        <v>3793</v>
      </c>
      <c r="N2204" s="120" t="s">
        <v>4281</v>
      </c>
      <c r="O2204" s="125"/>
    </row>
    <row r="2205" spans="1:15" ht="13.05" customHeight="1">
      <c r="A2205" s="118">
        <v>10192335</v>
      </c>
      <c r="B2205" s="119">
        <v>42388</v>
      </c>
      <c r="C2205" s="125" t="s">
        <v>65</v>
      </c>
      <c r="D2205" s="120" t="s">
        <v>3792</v>
      </c>
      <c r="E2205" s="120" t="s">
        <v>3794</v>
      </c>
      <c r="F2205" s="125" t="s">
        <v>3800</v>
      </c>
      <c r="G2205" s="121" t="s">
        <v>9504</v>
      </c>
      <c r="H2205" s="122" t="s">
        <v>7695</v>
      </c>
      <c r="I2205" s="120" t="s">
        <v>2798</v>
      </c>
      <c r="J2205" s="120" t="s">
        <v>109</v>
      </c>
      <c r="K2205" s="123">
        <v>3597.79</v>
      </c>
      <c r="L2205" s="124" t="s">
        <v>17296</v>
      </c>
      <c r="M2205" s="120" t="s">
        <v>3795</v>
      </c>
      <c r="N2205" s="120" t="s">
        <v>4281</v>
      </c>
      <c r="O2205" s="125"/>
    </row>
    <row r="2206" spans="1:15" ht="13.05" customHeight="1">
      <c r="A2206" s="118">
        <v>10192336</v>
      </c>
      <c r="B2206" s="119">
        <v>42388</v>
      </c>
      <c r="C2206" s="125" t="s">
        <v>65</v>
      </c>
      <c r="D2206" s="120" t="s">
        <v>3792</v>
      </c>
      <c r="E2206" s="120" t="s">
        <v>3794</v>
      </c>
      <c r="F2206" s="125" t="s">
        <v>3800</v>
      </c>
      <c r="G2206" s="121" t="s">
        <v>11070</v>
      </c>
      <c r="H2206" s="122" t="s">
        <v>17624</v>
      </c>
      <c r="I2206" s="120" t="s">
        <v>272</v>
      </c>
      <c r="J2206" s="120" t="s">
        <v>110</v>
      </c>
      <c r="K2206" s="123">
        <v>3597.79</v>
      </c>
      <c r="L2206" s="124" t="s">
        <v>17281</v>
      </c>
      <c r="M2206" s="120" t="s">
        <v>3796</v>
      </c>
      <c r="N2206" s="120" t="s">
        <v>4281</v>
      </c>
      <c r="O2206" s="125"/>
    </row>
    <row r="2207" spans="1:15" ht="13.05" customHeight="1">
      <c r="A2207" s="118">
        <v>10192337</v>
      </c>
      <c r="B2207" s="119">
        <v>42388</v>
      </c>
      <c r="C2207" s="125" t="s">
        <v>65</v>
      </c>
      <c r="D2207" s="120" t="s">
        <v>3792</v>
      </c>
      <c r="E2207" s="120" t="s">
        <v>3794</v>
      </c>
      <c r="F2207" s="125" t="s">
        <v>3800</v>
      </c>
      <c r="G2207" s="121" t="s">
        <v>11072</v>
      </c>
      <c r="H2207" s="122" t="s">
        <v>17625</v>
      </c>
      <c r="I2207" s="120" t="s">
        <v>272</v>
      </c>
      <c r="J2207" s="120" t="s">
        <v>110</v>
      </c>
      <c r="K2207" s="123">
        <v>3597.79</v>
      </c>
      <c r="L2207" s="124" t="s">
        <v>17281</v>
      </c>
      <c r="M2207" s="120" t="s">
        <v>3797</v>
      </c>
      <c r="N2207" s="120" t="s">
        <v>4281</v>
      </c>
      <c r="O2207" s="125"/>
    </row>
    <row r="2208" spans="1:15" ht="13.05" customHeight="1">
      <c r="A2208" s="118">
        <v>10192338</v>
      </c>
      <c r="B2208" s="119">
        <v>42388</v>
      </c>
      <c r="C2208" s="125" t="s">
        <v>65</v>
      </c>
      <c r="D2208" s="120" t="s">
        <v>2288</v>
      </c>
      <c r="E2208" s="120" t="s">
        <v>17661</v>
      </c>
      <c r="F2208" s="125" t="s">
        <v>17664</v>
      </c>
      <c r="G2208" s="121" t="s">
        <v>9504</v>
      </c>
      <c r="H2208" s="122" t="s">
        <v>7695</v>
      </c>
      <c r="I2208" s="120">
        <v>401.42</v>
      </c>
      <c r="J2208" s="120" t="s">
        <v>4297</v>
      </c>
      <c r="K2208" s="123">
        <v>7732.5</v>
      </c>
      <c r="L2208" s="124" t="s">
        <v>17271</v>
      </c>
      <c r="M2208" s="120" t="s">
        <v>3798</v>
      </c>
      <c r="N2208" s="120" t="s">
        <v>4295</v>
      </c>
      <c r="O2208" s="125"/>
    </row>
    <row r="2209" spans="1:15" ht="13.05" customHeight="1">
      <c r="A2209" s="118">
        <v>10192344</v>
      </c>
      <c r="B2209" s="119">
        <v>42388</v>
      </c>
      <c r="C2209" s="125" t="s">
        <v>65</v>
      </c>
      <c r="D2209" s="120" t="s">
        <v>3801</v>
      </c>
      <c r="E2209" s="120" t="s">
        <v>3183</v>
      </c>
      <c r="F2209" s="125" t="s">
        <v>17664</v>
      </c>
      <c r="G2209" s="121" t="s">
        <v>11074</v>
      </c>
      <c r="H2209" s="122" t="s">
        <v>16189</v>
      </c>
      <c r="I2209" s="120" t="s">
        <v>110</v>
      </c>
      <c r="J2209" s="120" t="s">
        <v>3803</v>
      </c>
      <c r="K2209" s="123">
        <v>8691.2999999999993</v>
      </c>
      <c r="L2209" s="124" t="s">
        <v>17304</v>
      </c>
      <c r="M2209" s="120" t="s">
        <v>3802</v>
      </c>
      <c r="N2209" s="120" t="s">
        <v>4281</v>
      </c>
      <c r="O2209" s="125"/>
    </row>
    <row r="2210" spans="1:15" ht="13.05" customHeight="1">
      <c r="A2210" s="118">
        <v>10192345</v>
      </c>
      <c r="B2210" s="119">
        <v>42388</v>
      </c>
      <c r="C2210" s="125" t="s">
        <v>65</v>
      </c>
      <c r="D2210" s="120" t="s">
        <v>3801</v>
      </c>
      <c r="E2210" s="120" t="s">
        <v>7798</v>
      </c>
      <c r="F2210" s="125" t="s">
        <v>17664</v>
      </c>
      <c r="G2210" s="121" t="s">
        <v>16956</v>
      </c>
      <c r="H2210" s="122" t="s">
        <v>17628</v>
      </c>
      <c r="I2210" s="120" t="s">
        <v>110</v>
      </c>
      <c r="J2210" s="120" t="s">
        <v>110</v>
      </c>
      <c r="K2210" s="123">
        <v>8691.2999999999993</v>
      </c>
      <c r="L2210" s="124" t="s">
        <v>17284</v>
      </c>
      <c r="M2210" s="120" t="s">
        <v>3804</v>
      </c>
      <c r="N2210" s="120" t="s">
        <v>4281</v>
      </c>
      <c r="O2210" s="125"/>
    </row>
    <row r="2211" spans="1:15" ht="13.05" customHeight="1">
      <c r="A2211" s="118">
        <v>10192346</v>
      </c>
      <c r="B2211" s="119">
        <v>42388</v>
      </c>
      <c r="C2211" s="125" t="s">
        <v>65</v>
      </c>
      <c r="D2211" s="120" t="s">
        <v>3801</v>
      </c>
      <c r="E2211" s="120" t="s">
        <v>17661</v>
      </c>
      <c r="F2211" s="125" t="s">
        <v>17664</v>
      </c>
      <c r="G2211" s="121" t="s">
        <v>9504</v>
      </c>
      <c r="H2211" s="122" t="s">
        <v>7695</v>
      </c>
      <c r="I2211" s="120">
        <v>403</v>
      </c>
      <c r="J2211" s="120" t="s">
        <v>4742</v>
      </c>
      <c r="K2211" s="123">
        <v>8691.2999999999993</v>
      </c>
      <c r="L2211" s="124" t="s">
        <v>17272</v>
      </c>
      <c r="M2211" s="120" t="s">
        <v>3805</v>
      </c>
      <c r="N2211" s="120" t="s">
        <v>4281</v>
      </c>
      <c r="O2211" s="125"/>
    </row>
    <row r="2212" spans="1:15" ht="13.05" customHeight="1">
      <c r="A2212" s="118">
        <v>10192347</v>
      </c>
      <c r="B2212" s="119">
        <v>42388</v>
      </c>
      <c r="C2212" s="125" t="s">
        <v>65</v>
      </c>
      <c r="D2212" s="120" t="s">
        <v>3801</v>
      </c>
      <c r="E2212" s="120" t="s">
        <v>3183</v>
      </c>
      <c r="F2212" s="125" t="s">
        <v>17664</v>
      </c>
      <c r="G2212" s="121" t="s">
        <v>10766</v>
      </c>
      <c r="H2212" s="122" t="s">
        <v>17634</v>
      </c>
      <c r="I2212" s="120" t="s">
        <v>110</v>
      </c>
      <c r="J2212" s="120" t="s">
        <v>110</v>
      </c>
      <c r="K2212" s="123">
        <v>8691.2999999999993</v>
      </c>
      <c r="L2212" s="124" t="s">
        <v>17304</v>
      </c>
      <c r="M2212" s="120" t="s">
        <v>3806</v>
      </c>
      <c r="N2212" s="120" t="s">
        <v>4281</v>
      </c>
      <c r="O2212" s="125"/>
    </row>
    <row r="2213" spans="1:15" ht="13.05" customHeight="1">
      <c r="A2213" s="118">
        <v>10192348</v>
      </c>
      <c r="B2213" s="119">
        <v>42388</v>
      </c>
      <c r="C2213" s="125" t="s">
        <v>65</v>
      </c>
      <c r="D2213" s="120" t="s">
        <v>3801</v>
      </c>
      <c r="E2213" s="120" t="s">
        <v>17661</v>
      </c>
      <c r="F2213" s="125" t="s">
        <v>17664</v>
      </c>
      <c r="G2213" s="121" t="s">
        <v>16374</v>
      </c>
      <c r="H2213" s="122" t="s">
        <v>17494</v>
      </c>
      <c r="I2213" s="120" t="s">
        <v>110</v>
      </c>
      <c r="J2213" s="120" t="s">
        <v>110</v>
      </c>
      <c r="K2213" s="123">
        <v>8691.2999999999993</v>
      </c>
      <c r="L2213" s="124" t="s">
        <v>17282</v>
      </c>
      <c r="M2213" s="120" t="s">
        <v>3807</v>
      </c>
      <c r="N2213" s="120" t="s">
        <v>4281</v>
      </c>
      <c r="O2213" s="125"/>
    </row>
    <row r="2214" spans="1:15" ht="13.05" customHeight="1">
      <c r="A2214" s="118">
        <v>10192349</v>
      </c>
      <c r="B2214" s="119">
        <v>42388</v>
      </c>
      <c r="C2214" s="125" t="s">
        <v>65</v>
      </c>
      <c r="D2214" s="120" t="s">
        <v>3801</v>
      </c>
      <c r="E2214" s="120" t="s">
        <v>3183</v>
      </c>
      <c r="F2214" s="125" t="s">
        <v>17664</v>
      </c>
      <c r="G2214" s="121" t="s">
        <v>11080</v>
      </c>
      <c r="H2214" s="122" t="s">
        <v>17530</v>
      </c>
      <c r="I2214" s="120" t="s">
        <v>110</v>
      </c>
      <c r="J2214" s="120" t="s">
        <v>110</v>
      </c>
      <c r="K2214" s="123">
        <v>8691.2999999999993</v>
      </c>
      <c r="L2214" s="124" t="s">
        <v>17304</v>
      </c>
      <c r="M2214" s="120" t="s">
        <v>3808</v>
      </c>
      <c r="N2214" s="120" t="s">
        <v>4281</v>
      </c>
      <c r="O2214" s="125"/>
    </row>
    <row r="2215" spans="1:15" ht="13.05" customHeight="1">
      <c r="A2215" s="118">
        <v>10192350</v>
      </c>
      <c r="B2215" s="119">
        <v>42388</v>
      </c>
      <c r="C2215" s="125" t="s">
        <v>65</v>
      </c>
      <c r="D2215" s="120" t="s">
        <v>3809</v>
      </c>
      <c r="E2215" s="120" t="s">
        <v>17661</v>
      </c>
      <c r="F2215" s="125" t="s">
        <v>17664</v>
      </c>
      <c r="G2215" s="121" t="s">
        <v>9504</v>
      </c>
      <c r="H2215" s="122" t="s">
        <v>7695</v>
      </c>
      <c r="I2215" s="120">
        <v>401.31</v>
      </c>
      <c r="J2215" s="120" t="s">
        <v>5820</v>
      </c>
      <c r="K2215" s="123">
        <v>1316.58</v>
      </c>
      <c r="L2215" s="124" t="s">
        <v>17271</v>
      </c>
      <c r="M2215" s="120" t="s">
        <v>3810</v>
      </c>
      <c r="N2215" s="120" t="s">
        <v>17659</v>
      </c>
      <c r="O2215" s="125"/>
    </row>
    <row r="2216" spans="1:15" ht="13.05" customHeight="1">
      <c r="A2216" s="118">
        <v>10192366</v>
      </c>
      <c r="B2216" s="119">
        <v>42388</v>
      </c>
      <c r="C2216" s="125" t="s">
        <v>65</v>
      </c>
      <c r="D2216" s="120" t="s">
        <v>3820</v>
      </c>
      <c r="E2216" s="120" t="s">
        <v>7189</v>
      </c>
      <c r="F2216" s="125" t="s">
        <v>3800</v>
      </c>
      <c r="G2216" s="121" t="s">
        <v>9504</v>
      </c>
      <c r="H2216" s="122" t="s">
        <v>7695</v>
      </c>
      <c r="I2216" s="120" t="s">
        <v>272</v>
      </c>
      <c r="J2216" s="120" t="s">
        <v>2032</v>
      </c>
      <c r="K2216" s="123">
        <v>23665</v>
      </c>
      <c r="L2216" s="124" t="s">
        <v>17290</v>
      </c>
      <c r="M2216" s="120" t="s">
        <v>3821</v>
      </c>
      <c r="N2216" s="120" t="s">
        <v>4374</v>
      </c>
      <c r="O2216" s="125"/>
    </row>
    <row r="2217" spans="1:15" ht="13.05" customHeight="1">
      <c r="A2217" s="118">
        <v>10192367</v>
      </c>
      <c r="B2217" s="119">
        <v>42388</v>
      </c>
      <c r="C2217" s="125" t="s">
        <v>65</v>
      </c>
      <c r="D2217" s="120" t="s">
        <v>3820</v>
      </c>
      <c r="E2217" s="120" t="s">
        <v>7189</v>
      </c>
      <c r="F2217" s="125" t="s">
        <v>3800</v>
      </c>
      <c r="G2217" s="121" t="s">
        <v>9504</v>
      </c>
      <c r="H2217" s="122" t="s">
        <v>7695</v>
      </c>
      <c r="I2217" s="120" t="s">
        <v>272</v>
      </c>
      <c r="J2217" s="120" t="s">
        <v>2032</v>
      </c>
      <c r="K2217" s="123">
        <v>23665</v>
      </c>
      <c r="L2217" s="124" t="s">
        <v>17290</v>
      </c>
      <c r="M2217" s="120" t="s">
        <v>3823</v>
      </c>
      <c r="N2217" s="120" t="s">
        <v>4374</v>
      </c>
      <c r="O2217" s="125"/>
    </row>
    <row r="2218" spans="1:15" ht="13.05" customHeight="1">
      <c r="A2218" s="118">
        <v>10192368</v>
      </c>
      <c r="B2218" s="119">
        <v>42388</v>
      </c>
      <c r="C2218" s="125" t="s">
        <v>65</v>
      </c>
      <c r="D2218" s="120" t="s">
        <v>3820</v>
      </c>
      <c r="E2218" s="120" t="s">
        <v>7189</v>
      </c>
      <c r="F2218" s="125" t="s">
        <v>3800</v>
      </c>
      <c r="G2218" s="121" t="s">
        <v>9510</v>
      </c>
      <c r="H2218" s="122" t="s">
        <v>17503</v>
      </c>
      <c r="I2218" s="120" t="s">
        <v>272</v>
      </c>
      <c r="J2218" s="120" t="s">
        <v>5112</v>
      </c>
      <c r="K2218" s="123">
        <v>23665</v>
      </c>
      <c r="L2218" s="124" t="s">
        <v>17290</v>
      </c>
      <c r="M2218" s="120" t="s">
        <v>3824</v>
      </c>
      <c r="N2218" s="120" t="s">
        <v>4374</v>
      </c>
      <c r="O2218" s="125"/>
    </row>
    <row r="2219" spans="1:15" ht="13.05" customHeight="1">
      <c r="A2219" s="118">
        <v>10192369</v>
      </c>
      <c r="B2219" s="119">
        <v>42388</v>
      </c>
      <c r="C2219" s="125" t="s">
        <v>65</v>
      </c>
      <c r="D2219" s="120" t="s">
        <v>3820</v>
      </c>
      <c r="E2219" s="120" t="s">
        <v>7189</v>
      </c>
      <c r="F2219" s="125" t="s">
        <v>3800</v>
      </c>
      <c r="G2219" s="121" t="s">
        <v>9510</v>
      </c>
      <c r="H2219" s="122" t="s">
        <v>17503</v>
      </c>
      <c r="I2219" s="120" t="s">
        <v>272</v>
      </c>
      <c r="J2219" s="120" t="s">
        <v>5112</v>
      </c>
      <c r="K2219" s="123">
        <v>23665</v>
      </c>
      <c r="L2219" s="124" t="s">
        <v>17290</v>
      </c>
      <c r="M2219" s="120" t="s">
        <v>3825</v>
      </c>
      <c r="N2219" s="120" t="s">
        <v>4374</v>
      </c>
      <c r="O2219" s="125"/>
    </row>
    <row r="2220" spans="1:15" ht="13.05" customHeight="1">
      <c r="A2220" s="118">
        <v>10192370</v>
      </c>
      <c r="B2220" s="119">
        <v>42388</v>
      </c>
      <c r="C2220" s="125" t="s">
        <v>65</v>
      </c>
      <c r="D2220" s="120" t="s">
        <v>3826</v>
      </c>
      <c r="E2220" s="120" t="s">
        <v>4956</v>
      </c>
      <c r="F2220" s="125" t="s">
        <v>3800</v>
      </c>
      <c r="G2220" s="121" t="s">
        <v>9504</v>
      </c>
      <c r="H2220" s="122" t="s">
        <v>7695</v>
      </c>
      <c r="I2220" s="120" t="s">
        <v>272</v>
      </c>
      <c r="J2220" s="120" t="s">
        <v>2032</v>
      </c>
      <c r="K2220" s="123">
        <v>1499</v>
      </c>
      <c r="L2220" s="124" t="s">
        <v>17290</v>
      </c>
      <c r="M2220" s="120">
        <v>1211114748</v>
      </c>
      <c r="N2220" s="120" t="s">
        <v>4374</v>
      </c>
      <c r="O2220" s="125"/>
    </row>
    <row r="2221" spans="1:15" ht="13.05" customHeight="1">
      <c r="A2221" s="118">
        <v>10192371</v>
      </c>
      <c r="B2221" s="119">
        <v>42388</v>
      </c>
      <c r="C2221" s="125" t="s">
        <v>65</v>
      </c>
      <c r="D2221" s="120" t="s">
        <v>3826</v>
      </c>
      <c r="E2221" s="120" t="s">
        <v>17661</v>
      </c>
      <c r="F2221" s="125" t="s">
        <v>3800</v>
      </c>
      <c r="G2221" s="121" t="s">
        <v>9504</v>
      </c>
      <c r="H2221" s="122" t="s">
        <v>7695</v>
      </c>
      <c r="I2221" s="120" t="s">
        <v>272</v>
      </c>
      <c r="J2221" s="120" t="s">
        <v>4389</v>
      </c>
      <c r="K2221" s="123">
        <v>1499</v>
      </c>
      <c r="L2221" s="124" t="s">
        <v>17290</v>
      </c>
      <c r="M2221" s="120">
        <v>1211210557</v>
      </c>
      <c r="N2221" s="120" t="s">
        <v>4374</v>
      </c>
      <c r="O2221" s="125"/>
    </row>
    <row r="2222" spans="1:15" ht="13.05" customHeight="1">
      <c r="A2222" s="118">
        <v>10192372</v>
      </c>
      <c r="B2222" s="119">
        <v>42388</v>
      </c>
      <c r="C2222" s="125" t="s">
        <v>65</v>
      </c>
      <c r="D2222" s="120" t="s">
        <v>3826</v>
      </c>
      <c r="E2222" s="120" t="s">
        <v>4956</v>
      </c>
      <c r="F2222" s="125" t="s">
        <v>3800</v>
      </c>
      <c r="G2222" s="121" t="s">
        <v>9510</v>
      </c>
      <c r="H2222" s="122" t="s">
        <v>17503</v>
      </c>
      <c r="I2222" s="120" t="s">
        <v>272</v>
      </c>
      <c r="J2222" s="120" t="s">
        <v>5112</v>
      </c>
      <c r="K2222" s="123">
        <v>1499</v>
      </c>
      <c r="L2222" s="124" t="s">
        <v>17290</v>
      </c>
      <c r="M2222" s="120">
        <v>1211210559</v>
      </c>
      <c r="N2222" s="120" t="s">
        <v>4374</v>
      </c>
      <c r="O2222" s="125"/>
    </row>
    <row r="2223" spans="1:15" ht="13.05" customHeight="1">
      <c r="A2223" s="118">
        <v>10192373</v>
      </c>
      <c r="B2223" s="119">
        <v>42388</v>
      </c>
      <c r="C2223" s="125" t="s">
        <v>65</v>
      </c>
      <c r="D2223" s="120" t="s">
        <v>3826</v>
      </c>
      <c r="E2223" s="120" t="s">
        <v>4956</v>
      </c>
      <c r="F2223" s="125" t="s">
        <v>3800</v>
      </c>
      <c r="G2223" s="121" t="s">
        <v>9510</v>
      </c>
      <c r="H2223" s="122" t="s">
        <v>17503</v>
      </c>
      <c r="I2223" s="120" t="s">
        <v>272</v>
      </c>
      <c r="J2223" s="120" t="s">
        <v>5112</v>
      </c>
      <c r="K2223" s="123">
        <v>1499</v>
      </c>
      <c r="L2223" s="124" t="s">
        <v>17290</v>
      </c>
      <c r="M2223" s="120">
        <v>1211210560</v>
      </c>
      <c r="N2223" s="120" t="s">
        <v>4374</v>
      </c>
      <c r="O2223" s="125"/>
    </row>
    <row r="2224" spans="1:15" ht="13.05" customHeight="1">
      <c r="A2224" s="118">
        <v>10192386</v>
      </c>
      <c r="B2224" s="119">
        <v>42388</v>
      </c>
      <c r="C2224" s="125" t="s">
        <v>65</v>
      </c>
      <c r="D2224" s="120" t="s">
        <v>3851</v>
      </c>
      <c r="E2224" s="120" t="s">
        <v>17661</v>
      </c>
      <c r="F2224" s="125" t="s">
        <v>17664</v>
      </c>
      <c r="G2224" s="121" t="s">
        <v>9780</v>
      </c>
      <c r="H2224" s="122" t="s">
        <v>17553</v>
      </c>
      <c r="I2224" s="120" t="s">
        <v>12363</v>
      </c>
      <c r="J2224" s="120" t="s">
        <v>13494</v>
      </c>
      <c r="K2224" s="123">
        <v>1158.97</v>
      </c>
      <c r="L2224" s="124" t="s">
        <v>17288</v>
      </c>
      <c r="M2224" s="120" t="s">
        <v>3852</v>
      </c>
      <c r="N2224" s="120" t="s">
        <v>4281</v>
      </c>
      <c r="O2224" s="125"/>
    </row>
    <row r="2225" spans="1:15" ht="13.05" customHeight="1">
      <c r="A2225" s="118">
        <v>10192387</v>
      </c>
      <c r="B2225" s="119">
        <v>42388</v>
      </c>
      <c r="C2225" s="125" t="s">
        <v>65</v>
      </c>
      <c r="D2225" s="120" t="s">
        <v>3851</v>
      </c>
      <c r="E2225" s="120" t="s">
        <v>17661</v>
      </c>
      <c r="F2225" s="125" t="s">
        <v>17664</v>
      </c>
      <c r="G2225" s="121" t="s">
        <v>9877</v>
      </c>
      <c r="H2225" s="122" t="s">
        <v>17360</v>
      </c>
      <c r="I2225" s="120" t="s">
        <v>110</v>
      </c>
      <c r="J2225" s="120" t="s">
        <v>110</v>
      </c>
      <c r="K2225" s="123">
        <v>1158.97</v>
      </c>
      <c r="L2225" s="124" t="s">
        <v>17288</v>
      </c>
      <c r="M2225" s="120" t="s">
        <v>3854</v>
      </c>
      <c r="N2225" s="120" t="s">
        <v>4281</v>
      </c>
      <c r="O2225" s="125"/>
    </row>
    <row r="2226" spans="1:15" ht="13.05" customHeight="1">
      <c r="A2226" s="118">
        <v>10192388</v>
      </c>
      <c r="B2226" s="119">
        <v>42388</v>
      </c>
      <c r="C2226" s="125" t="s">
        <v>65</v>
      </c>
      <c r="D2226" s="120" t="s">
        <v>3851</v>
      </c>
      <c r="E2226" s="120" t="s">
        <v>17661</v>
      </c>
      <c r="F2226" s="125" t="s">
        <v>17664</v>
      </c>
      <c r="G2226" s="121" t="s">
        <v>9504</v>
      </c>
      <c r="H2226" s="122" t="s">
        <v>7695</v>
      </c>
      <c r="I2226" s="120">
        <v>403.1</v>
      </c>
      <c r="J2226" s="120" t="s">
        <v>4299</v>
      </c>
      <c r="K2226" s="123">
        <v>1158.97</v>
      </c>
      <c r="L2226" s="124" t="s">
        <v>17272</v>
      </c>
      <c r="M2226" s="120" t="s">
        <v>3855</v>
      </c>
      <c r="N2226" s="120" t="s">
        <v>4281</v>
      </c>
      <c r="O2226" s="125"/>
    </row>
    <row r="2227" spans="1:15" ht="13.05" customHeight="1">
      <c r="A2227" s="118">
        <v>10192389</v>
      </c>
      <c r="B2227" s="119">
        <v>42388</v>
      </c>
      <c r="C2227" s="125" t="s">
        <v>65</v>
      </c>
      <c r="D2227" s="120" t="s">
        <v>3851</v>
      </c>
      <c r="E2227" s="120" t="s">
        <v>17661</v>
      </c>
      <c r="F2227" s="125" t="s">
        <v>17664</v>
      </c>
      <c r="G2227" s="121" t="s">
        <v>9780</v>
      </c>
      <c r="H2227" s="122" t="s">
        <v>17553</v>
      </c>
      <c r="I2227" s="120" t="s">
        <v>110</v>
      </c>
      <c r="J2227" s="120" t="s">
        <v>4299</v>
      </c>
      <c r="K2227" s="123">
        <v>1158.97</v>
      </c>
      <c r="L2227" s="124" t="s">
        <v>17288</v>
      </c>
      <c r="M2227" s="120" t="s">
        <v>3856</v>
      </c>
      <c r="N2227" s="120" t="s">
        <v>4281</v>
      </c>
      <c r="O2227" s="125"/>
    </row>
    <row r="2228" spans="1:15" ht="13.05" customHeight="1">
      <c r="A2228" s="127">
        <v>10192390</v>
      </c>
      <c r="B2228" s="128">
        <v>42388</v>
      </c>
      <c r="C2228" s="129" t="s">
        <v>65</v>
      </c>
      <c r="D2228" s="129" t="s">
        <v>3851</v>
      </c>
      <c r="E2228" s="129" t="s">
        <v>17661</v>
      </c>
      <c r="F2228" s="129" t="s">
        <v>17664</v>
      </c>
      <c r="G2228" s="127" t="s">
        <v>9504</v>
      </c>
      <c r="H2228" s="130" t="s">
        <v>7695</v>
      </c>
      <c r="I2228" s="129" t="s">
        <v>7870</v>
      </c>
      <c r="J2228" s="129" t="s">
        <v>4299</v>
      </c>
      <c r="K2228" s="131">
        <v>1158.97</v>
      </c>
      <c r="L2228" s="132" t="s">
        <v>9139</v>
      </c>
      <c r="M2228" s="129" t="s">
        <v>3857</v>
      </c>
      <c r="N2228" s="129" t="s">
        <v>4281</v>
      </c>
      <c r="O2228" s="129" t="s">
        <v>17663</v>
      </c>
    </row>
    <row r="2229" spans="1:15" ht="13.05" customHeight="1">
      <c r="A2229" s="118">
        <v>10192391</v>
      </c>
      <c r="B2229" s="119">
        <v>42388</v>
      </c>
      <c r="C2229" s="125" t="s">
        <v>65</v>
      </c>
      <c r="D2229" s="120" t="s">
        <v>3851</v>
      </c>
      <c r="E2229" s="120" t="s">
        <v>17661</v>
      </c>
      <c r="F2229" s="125" t="s">
        <v>17664</v>
      </c>
      <c r="G2229" s="121" t="s">
        <v>9877</v>
      </c>
      <c r="H2229" s="122" t="s">
        <v>17360</v>
      </c>
      <c r="I2229" s="120" t="s">
        <v>110</v>
      </c>
      <c r="J2229" s="120" t="s">
        <v>110</v>
      </c>
      <c r="K2229" s="123">
        <v>1158.97</v>
      </c>
      <c r="L2229" s="124" t="s">
        <v>17288</v>
      </c>
      <c r="M2229" s="120" t="s">
        <v>3858</v>
      </c>
      <c r="N2229" s="120" t="s">
        <v>4281</v>
      </c>
      <c r="O2229" s="125"/>
    </row>
    <row r="2230" spans="1:15" ht="13.05" customHeight="1">
      <c r="A2230" s="118">
        <v>10192392</v>
      </c>
      <c r="B2230" s="119">
        <v>42388</v>
      </c>
      <c r="C2230" s="125" t="s">
        <v>65</v>
      </c>
      <c r="D2230" s="120" t="s">
        <v>3851</v>
      </c>
      <c r="E2230" s="120" t="s">
        <v>17661</v>
      </c>
      <c r="F2230" s="125" t="s">
        <v>17664</v>
      </c>
      <c r="G2230" s="121" t="s">
        <v>9504</v>
      </c>
      <c r="H2230" s="122" t="s">
        <v>7695</v>
      </c>
      <c r="I2230" s="120">
        <v>403.1</v>
      </c>
      <c r="J2230" s="120" t="s">
        <v>4299</v>
      </c>
      <c r="K2230" s="123">
        <v>1158.97</v>
      </c>
      <c r="L2230" s="124" t="s">
        <v>17272</v>
      </c>
      <c r="M2230" s="120" t="s">
        <v>3859</v>
      </c>
      <c r="N2230" s="120" t="s">
        <v>4281</v>
      </c>
      <c r="O2230" s="125"/>
    </row>
    <row r="2231" spans="1:15" ht="13.05" customHeight="1">
      <c r="A2231" s="118">
        <v>10192651</v>
      </c>
      <c r="B2231" s="119">
        <v>42388</v>
      </c>
      <c r="C2231" s="125" t="s">
        <v>65</v>
      </c>
      <c r="D2231" s="120" t="s">
        <v>3860</v>
      </c>
      <c r="E2231" s="120" t="s">
        <v>17661</v>
      </c>
      <c r="F2231" s="125" t="s">
        <v>17664</v>
      </c>
      <c r="G2231" s="121" t="s">
        <v>9520</v>
      </c>
      <c r="H2231" s="122" t="s">
        <v>7696</v>
      </c>
      <c r="I2231" s="120">
        <v>802.6</v>
      </c>
      <c r="J2231" s="120" t="s">
        <v>4624</v>
      </c>
      <c r="K2231" s="123">
        <v>6755.29</v>
      </c>
      <c r="L2231" s="124" t="s">
        <v>17271</v>
      </c>
      <c r="M2231" s="120" t="s">
        <v>3861</v>
      </c>
      <c r="N2231" s="120" t="s">
        <v>4301</v>
      </c>
      <c r="O2231" s="125"/>
    </row>
    <row r="2232" spans="1:15" ht="13.05" customHeight="1">
      <c r="A2232" s="118">
        <v>10192652</v>
      </c>
      <c r="B2232" s="119">
        <v>42388</v>
      </c>
      <c r="C2232" s="125" t="s">
        <v>65</v>
      </c>
      <c r="D2232" s="120" t="s">
        <v>3860</v>
      </c>
      <c r="E2232" s="120" t="s">
        <v>17661</v>
      </c>
      <c r="F2232" s="125" t="s">
        <v>17664</v>
      </c>
      <c r="G2232" s="121" t="s">
        <v>9504</v>
      </c>
      <c r="H2232" s="122" t="s">
        <v>7695</v>
      </c>
      <c r="I2232" s="120">
        <v>403.33</v>
      </c>
      <c r="J2232" s="120" t="s">
        <v>7287</v>
      </c>
      <c r="K2232" s="123">
        <v>6755.29</v>
      </c>
      <c r="L2232" s="124" t="s">
        <v>17271</v>
      </c>
      <c r="M2232" s="120" t="s">
        <v>3863</v>
      </c>
      <c r="N2232" s="120" t="s">
        <v>4301</v>
      </c>
      <c r="O2232" s="125"/>
    </row>
    <row r="2233" spans="1:15" ht="13.05" customHeight="1">
      <c r="A2233" s="118">
        <v>10192653</v>
      </c>
      <c r="B2233" s="119">
        <v>42388</v>
      </c>
      <c r="C2233" s="125" t="s">
        <v>65</v>
      </c>
      <c r="D2233" s="120" t="s">
        <v>3860</v>
      </c>
      <c r="E2233" s="120" t="s">
        <v>3930</v>
      </c>
      <c r="F2233" s="125" t="s">
        <v>17664</v>
      </c>
      <c r="G2233" s="121" t="s">
        <v>11105</v>
      </c>
      <c r="H2233" s="122" t="s">
        <v>17412</v>
      </c>
      <c r="I2233" s="120" t="s">
        <v>110</v>
      </c>
      <c r="J2233" s="120" t="s">
        <v>6225</v>
      </c>
      <c r="K2233" s="123">
        <v>6755.29</v>
      </c>
      <c r="L2233" s="124" t="s">
        <v>17288</v>
      </c>
      <c r="M2233" s="120" t="s">
        <v>3864</v>
      </c>
      <c r="N2233" s="120" t="s">
        <v>4301</v>
      </c>
      <c r="O2233" s="125"/>
    </row>
    <row r="2234" spans="1:15" ht="13.05" customHeight="1">
      <c r="A2234" s="118">
        <v>10192808</v>
      </c>
      <c r="B2234" s="119">
        <v>42388</v>
      </c>
      <c r="C2234" s="125" t="s">
        <v>65</v>
      </c>
      <c r="D2234" s="120" t="s">
        <v>3868</v>
      </c>
      <c r="E2234" s="120" t="s">
        <v>17661</v>
      </c>
      <c r="F2234" s="125" t="s">
        <v>17664</v>
      </c>
      <c r="G2234" s="121" t="s">
        <v>9504</v>
      </c>
      <c r="H2234" s="122" t="s">
        <v>7695</v>
      </c>
      <c r="I2234" s="120">
        <v>403.33</v>
      </c>
      <c r="J2234" s="120" t="s">
        <v>2456</v>
      </c>
      <c r="K2234" s="123">
        <v>1318.63</v>
      </c>
      <c r="L2234" s="124" t="s">
        <v>17271</v>
      </c>
      <c r="M2234" s="120" t="s">
        <v>3869</v>
      </c>
      <c r="N2234" s="120" t="s">
        <v>4301</v>
      </c>
      <c r="O2234" s="125"/>
    </row>
    <row r="2235" spans="1:15" ht="13.05" customHeight="1">
      <c r="A2235" s="118">
        <v>10192810</v>
      </c>
      <c r="B2235" s="119">
        <v>42388</v>
      </c>
      <c r="C2235" s="125" t="s">
        <v>65</v>
      </c>
      <c r="D2235" s="120" t="s">
        <v>3873</v>
      </c>
      <c r="E2235" s="120" t="s">
        <v>17661</v>
      </c>
      <c r="F2235" s="125" t="s">
        <v>17664</v>
      </c>
      <c r="G2235" s="121" t="s">
        <v>9504</v>
      </c>
      <c r="H2235" s="122" t="s">
        <v>7695</v>
      </c>
      <c r="I2235" s="120">
        <v>401.6</v>
      </c>
      <c r="J2235" s="120" t="s">
        <v>4299</v>
      </c>
      <c r="K2235" s="123">
        <v>1064.58</v>
      </c>
      <c r="L2235" s="124" t="s">
        <v>17282</v>
      </c>
      <c r="M2235" s="120">
        <v>1308002775</v>
      </c>
      <c r="N2235" s="120" t="s">
        <v>4281</v>
      </c>
      <c r="O2235" s="125"/>
    </row>
    <row r="2236" spans="1:15" ht="13.05" customHeight="1">
      <c r="A2236" s="118">
        <v>10192811</v>
      </c>
      <c r="B2236" s="119">
        <v>42388</v>
      </c>
      <c r="C2236" s="125" t="s">
        <v>65</v>
      </c>
      <c r="D2236" s="120" t="s">
        <v>3873</v>
      </c>
      <c r="E2236" s="120" t="s">
        <v>17661</v>
      </c>
      <c r="F2236" s="125" t="s">
        <v>17664</v>
      </c>
      <c r="G2236" s="121" t="s">
        <v>9504</v>
      </c>
      <c r="H2236" s="122" t="s">
        <v>7695</v>
      </c>
      <c r="I2236" s="120">
        <v>401.6</v>
      </c>
      <c r="J2236" s="120" t="s">
        <v>4299</v>
      </c>
      <c r="K2236" s="123">
        <v>1064.58</v>
      </c>
      <c r="L2236" s="124" t="s">
        <v>17282</v>
      </c>
      <c r="M2236" s="120">
        <v>1308002776</v>
      </c>
      <c r="N2236" s="120" t="s">
        <v>4281</v>
      </c>
      <c r="O2236" s="125"/>
    </row>
    <row r="2237" spans="1:15" ht="13.05" customHeight="1">
      <c r="A2237" s="118">
        <v>10192812</v>
      </c>
      <c r="B2237" s="119">
        <v>42388</v>
      </c>
      <c r="C2237" s="125" t="s">
        <v>65</v>
      </c>
      <c r="D2237" s="120" t="s">
        <v>3873</v>
      </c>
      <c r="E2237" s="120" t="s">
        <v>17661</v>
      </c>
      <c r="F2237" s="125" t="s">
        <v>17664</v>
      </c>
      <c r="G2237" s="121" t="s">
        <v>9504</v>
      </c>
      <c r="H2237" s="122" t="s">
        <v>7695</v>
      </c>
      <c r="I2237" s="120">
        <v>401.6</v>
      </c>
      <c r="J2237" s="120" t="s">
        <v>4299</v>
      </c>
      <c r="K2237" s="123">
        <v>1064.58</v>
      </c>
      <c r="L2237" s="124" t="s">
        <v>17282</v>
      </c>
      <c r="M2237" s="120">
        <v>1308002777</v>
      </c>
      <c r="N2237" s="120" t="s">
        <v>4281</v>
      </c>
      <c r="O2237" s="125"/>
    </row>
    <row r="2238" spans="1:15" ht="13.05" customHeight="1">
      <c r="A2238" s="118">
        <v>10192813</v>
      </c>
      <c r="B2238" s="119">
        <v>42388</v>
      </c>
      <c r="C2238" s="125" t="s">
        <v>65</v>
      </c>
      <c r="D2238" s="120" t="s">
        <v>3878</v>
      </c>
      <c r="E2238" s="120" t="s">
        <v>17661</v>
      </c>
      <c r="F2238" s="125" t="s">
        <v>17664</v>
      </c>
      <c r="G2238" s="121" t="s">
        <v>9504</v>
      </c>
      <c r="H2238" s="122" t="s">
        <v>7695</v>
      </c>
      <c r="I2238" s="120">
        <v>401.6</v>
      </c>
      <c r="J2238" s="120" t="s">
        <v>4299</v>
      </c>
      <c r="K2238" s="123">
        <v>1867.57</v>
      </c>
      <c r="L2238" s="124" t="s">
        <v>17282</v>
      </c>
      <c r="M2238" s="120">
        <v>1219004468</v>
      </c>
      <c r="N2238" s="120" t="s">
        <v>4281</v>
      </c>
      <c r="O2238" s="125"/>
    </row>
    <row r="2239" spans="1:15" ht="13.05" customHeight="1">
      <c r="A2239" s="118">
        <v>10192814</v>
      </c>
      <c r="B2239" s="119">
        <v>42388</v>
      </c>
      <c r="C2239" s="125" t="s">
        <v>65</v>
      </c>
      <c r="D2239" s="120" t="s">
        <v>3878</v>
      </c>
      <c r="E2239" s="120" t="s">
        <v>17661</v>
      </c>
      <c r="F2239" s="125" t="s">
        <v>17664</v>
      </c>
      <c r="G2239" s="121" t="s">
        <v>9504</v>
      </c>
      <c r="H2239" s="122" t="s">
        <v>7695</v>
      </c>
      <c r="I2239" s="120">
        <v>401.6</v>
      </c>
      <c r="J2239" s="120" t="s">
        <v>4299</v>
      </c>
      <c r="K2239" s="123">
        <v>1867.57</v>
      </c>
      <c r="L2239" s="124" t="s">
        <v>17282</v>
      </c>
      <c r="M2239" s="120">
        <v>1308002901</v>
      </c>
      <c r="N2239" s="120" t="s">
        <v>4281</v>
      </c>
      <c r="O2239" s="125"/>
    </row>
    <row r="2240" spans="1:15" ht="13.05" customHeight="1">
      <c r="A2240" s="118">
        <v>10192815</v>
      </c>
      <c r="B2240" s="119">
        <v>42388</v>
      </c>
      <c r="C2240" s="125" t="s">
        <v>65</v>
      </c>
      <c r="D2240" s="120" t="s">
        <v>3878</v>
      </c>
      <c r="E2240" s="120" t="s">
        <v>17661</v>
      </c>
      <c r="F2240" s="125" t="s">
        <v>17664</v>
      </c>
      <c r="G2240" s="121" t="s">
        <v>9504</v>
      </c>
      <c r="H2240" s="122" t="s">
        <v>7695</v>
      </c>
      <c r="I2240" s="120">
        <v>401.6</v>
      </c>
      <c r="J2240" s="120" t="s">
        <v>4299</v>
      </c>
      <c r="K2240" s="123">
        <v>1867.57</v>
      </c>
      <c r="L2240" s="124" t="s">
        <v>17282</v>
      </c>
      <c r="M2240" s="120">
        <v>1308002902</v>
      </c>
      <c r="N2240" s="120" t="s">
        <v>4281</v>
      </c>
      <c r="O2240" s="125"/>
    </row>
    <row r="2241" spans="1:15" ht="13.05" customHeight="1">
      <c r="A2241" s="118">
        <v>10192816</v>
      </c>
      <c r="B2241" s="119">
        <v>42388</v>
      </c>
      <c r="C2241" s="125" t="s">
        <v>65</v>
      </c>
      <c r="D2241" s="120" t="s">
        <v>3878</v>
      </c>
      <c r="E2241" s="120" t="s">
        <v>17661</v>
      </c>
      <c r="F2241" s="125" t="s">
        <v>17664</v>
      </c>
      <c r="G2241" s="121" t="s">
        <v>9504</v>
      </c>
      <c r="H2241" s="122" t="s">
        <v>7695</v>
      </c>
      <c r="I2241" s="120">
        <v>401.6</v>
      </c>
      <c r="J2241" s="120" t="s">
        <v>4299</v>
      </c>
      <c r="K2241" s="123">
        <v>2402.91</v>
      </c>
      <c r="L2241" s="124" t="s">
        <v>17282</v>
      </c>
      <c r="M2241" s="120">
        <v>1309008245</v>
      </c>
      <c r="N2241" s="120" t="s">
        <v>4281</v>
      </c>
      <c r="O2241" s="125"/>
    </row>
    <row r="2242" spans="1:15" ht="13.05" customHeight="1">
      <c r="A2242" s="118">
        <v>10192818</v>
      </c>
      <c r="B2242" s="119">
        <v>42388</v>
      </c>
      <c r="C2242" s="125" t="s">
        <v>65</v>
      </c>
      <c r="D2242" s="120" t="s">
        <v>3885</v>
      </c>
      <c r="E2242" s="120" t="s">
        <v>17661</v>
      </c>
      <c r="F2242" s="125" t="s">
        <v>3800</v>
      </c>
      <c r="G2242" s="121" t="s">
        <v>9504</v>
      </c>
      <c r="H2242" s="122" t="s">
        <v>7695</v>
      </c>
      <c r="I2242" s="120">
        <v>401.6</v>
      </c>
      <c r="J2242" s="120" t="s">
        <v>272</v>
      </c>
      <c r="K2242" s="123">
        <v>2638.95</v>
      </c>
      <c r="L2242" s="124" t="s">
        <v>17283</v>
      </c>
      <c r="M2242" s="120" t="s">
        <v>3886</v>
      </c>
      <c r="N2242" s="120" t="s">
        <v>4281</v>
      </c>
      <c r="O2242" s="125"/>
    </row>
    <row r="2243" spans="1:15" ht="13.05" customHeight="1">
      <c r="A2243" s="118">
        <v>10192819</v>
      </c>
      <c r="B2243" s="119">
        <v>42388</v>
      </c>
      <c r="C2243" s="125" t="s">
        <v>65</v>
      </c>
      <c r="D2243" s="120" t="s">
        <v>3885</v>
      </c>
      <c r="E2243" s="120" t="s">
        <v>17661</v>
      </c>
      <c r="F2243" s="125" t="s">
        <v>3800</v>
      </c>
      <c r="G2243" s="121" t="s">
        <v>9504</v>
      </c>
      <c r="H2243" s="122" t="s">
        <v>7695</v>
      </c>
      <c r="I2243" s="120">
        <v>401.6</v>
      </c>
      <c r="J2243" s="120" t="s">
        <v>272</v>
      </c>
      <c r="K2243" s="123">
        <v>2638.95</v>
      </c>
      <c r="L2243" s="124" t="s">
        <v>17283</v>
      </c>
      <c r="M2243" s="120" t="s">
        <v>3889</v>
      </c>
      <c r="N2243" s="120" t="s">
        <v>4281</v>
      </c>
      <c r="O2243" s="125"/>
    </row>
    <row r="2244" spans="1:15" ht="13.05" customHeight="1">
      <c r="A2244" s="118">
        <v>10192820</v>
      </c>
      <c r="B2244" s="119">
        <v>42388</v>
      </c>
      <c r="C2244" s="125" t="s">
        <v>65</v>
      </c>
      <c r="D2244" s="120" t="s">
        <v>3890</v>
      </c>
      <c r="E2244" s="120" t="s">
        <v>3891</v>
      </c>
      <c r="F2244" s="125" t="s">
        <v>17664</v>
      </c>
      <c r="G2244" s="121" t="s">
        <v>9510</v>
      </c>
      <c r="H2244" s="122" t="s">
        <v>17503</v>
      </c>
      <c r="I2244" s="120" t="s">
        <v>390</v>
      </c>
      <c r="J2244" s="120" t="s">
        <v>5957</v>
      </c>
      <c r="K2244" s="123">
        <v>11600</v>
      </c>
      <c r="L2244" s="124" t="s">
        <v>17277</v>
      </c>
      <c r="M2244" s="120" t="s">
        <v>3892</v>
      </c>
      <c r="N2244" s="120" t="s">
        <v>6750</v>
      </c>
      <c r="O2244" s="125"/>
    </row>
    <row r="2245" spans="1:15" ht="13.05" customHeight="1">
      <c r="A2245" s="118">
        <v>10192821</v>
      </c>
      <c r="B2245" s="119">
        <v>42388</v>
      </c>
      <c r="C2245" s="125" t="s">
        <v>65</v>
      </c>
      <c r="D2245" s="120" t="s">
        <v>3894</v>
      </c>
      <c r="E2245" s="120" t="s">
        <v>17661</v>
      </c>
      <c r="F2245" s="125" t="s">
        <v>17664</v>
      </c>
      <c r="G2245" s="121" t="s">
        <v>9880</v>
      </c>
      <c r="H2245" s="122" t="s">
        <v>17428</v>
      </c>
      <c r="I2245" s="120" t="s">
        <v>110</v>
      </c>
      <c r="J2245" s="120" t="s">
        <v>2456</v>
      </c>
      <c r="K2245" s="123">
        <v>1283</v>
      </c>
      <c r="L2245" s="124" t="s">
        <v>17288</v>
      </c>
      <c r="M2245" s="120" t="s">
        <v>3895</v>
      </c>
      <c r="N2245" s="120" t="s">
        <v>4301</v>
      </c>
      <c r="O2245" s="125"/>
    </row>
    <row r="2246" spans="1:15" ht="13.05" customHeight="1">
      <c r="A2246" s="118">
        <v>10192822</v>
      </c>
      <c r="B2246" s="119">
        <v>42388</v>
      </c>
      <c r="C2246" s="125" t="s">
        <v>65</v>
      </c>
      <c r="D2246" s="120" t="s">
        <v>3894</v>
      </c>
      <c r="E2246" s="120" t="s">
        <v>17661</v>
      </c>
      <c r="F2246" s="125" t="s">
        <v>17664</v>
      </c>
      <c r="G2246" s="121" t="s">
        <v>10058</v>
      </c>
      <c r="H2246" s="122" t="s">
        <v>15844</v>
      </c>
      <c r="I2246" s="120" t="s">
        <v>110</v>
      </c>
      <c r="J2246" s="120" t="s">
        <v>2456</v>
      </c>
      <c r="K2246" s="123">
        <v>1283</v>
      </c>
      <c r="L2246" s="124" t="s">
        <v>17288</v>
      </c>
      <c r="M2246" s="120" t="s">
        <v>3897</v>
      </c>
      <c r="N2246" s="120" t="s">
        <v>4301</v>
      </c>
      <c r="O2246" s="125"/>
    </row>
    <row r="2247" spans="1:15" ht="13.05" customHeight="1">
      <c r="A2247" s="118">
        <v>10192825</v>
      </c>
      <c r="B2247" s="119">
        <v>42388</v>
      </c>
      <c r="C2247" s="125" t="s">
        <v>65</v>
      </c>
      <c r="D2247" s="120" t="s">
        <v>3900</v>
      </c>
      <c r="E2247" s="120" t="s">
        <v>3901</v>
      </c>
      <c r="F2247" s="125" t="s">
        <v>17664</v>
      </c>
      <c r="G2247" s="121" t="s">
        <v>9510</v>
      </c>
      <c r="H2247" s="122" t="s">
        <v>17503</v>
      </c>
      <c r="I2247" s="120" t="s">
        <v>390</v>
      </c>
      <c r="J2247" s="120" t="s">
        <v>5957</v>
      </c>
      <c r="K2247" s="123">
        <v>23197.1</v>
      </c>
      <c r="L2247" s="124" t="s">
        <v>17277</v>
      </c>
      <c r="M2247" s="120" t="s">
        <v>3902</v>
      </c>
      <c r="N2247" s="120" t="s">
        <v>6750</v>
      </c>
      <c r="O2247" s="125"/>
    </row>
    <row r="2248" spans="1:15" ht="13.05" customHeight="1">
      <c r="A2248" s="118">
        <v>10192828</v>
      </c>
      <c r="B2248" s="119">
        <v>42388</v>
      </c>
      <c r="C2248" s="125" t="s">
        <v>65</v>
      </c>
      <c r="D2248" s="120" t="s">
        <v>172</v>
      </c>
      <c r="E2248" s="120" t="s">
        <v>172</v>
      </c>
      <c r="F2248" s="125" t="s">
        <v>17664</v>
      </c>
      <c r="G2248" s="121" t="s">
        <v>9510</v>
      </c>
      <c r="H2248" s="122" t="s">
        <v>17503</v>
      </c>
      <c r="I2248" s="120" t="s">
        <v>390</v>
      </c>
      <c r="J2248" s="120" t="s">
        <v>110</v>
      </c>
      <c r="K2248" s="123">
        <v>2397</v>
      </c>
      <c r="L2248" s="124" t="s">
        <v>17277</v>
      </c>
      <c r="M2248" s="120" t="s">
        <v>3903</v>
      </c>
      <c r="N2248" s="120" t="s">
        <v>4281</v>
      </c>
      <c r="O2248" s="125"/>
    </row>
    <row r="2249" spans="1:15" ht="13.05" customHeight="1">
      <c r="A2249" s="118">
        <v>10192829</v>
      </c>
      <c r="B2249" s="119">
        <v>42388</v>
      </c>
      <c r="C2249" s="125" t="s">
        <v>65</v>
      </c>
      <c r="D2249" s="120" t="s">
        <v>172</v>
      </c>
      <c r="E2249" s="120" t="s">
        <v>172</v>
      </c>
      <c r="F2249" s="125" t="s">
        <v>17664</v>
      </c>
      <c r="G2249" s="121" t="s">
        <v>9510</v>
      </c>
      <c r="H2249" s="122" t="s">
        <v>17503</v>
      </c>
      <c r="I2249" s="120" t="s">
        <v>390</v>
      </c>
      <c r="J2249" s="120" t="s">
        <v>110</v>
      </c>
      <c r="K2249" s="123">
        <v>2397</v>
      </c>
      <c r="L2249" s="124" t="s">
        <v>17277</v>
      </c>
      <c r="M2249" s="120" t="s">
        <v>3905</v>
      </c>
      <c r="N2249" s="120" t="s">
        <v>4281</v>
      </c>
      <c r="O2249" s="125"/>
    </row>
    <row r="2250" spans="1:15" ht="13.05" customHeight="1">
      <c r="A2250" s="118">
        <v>10192830</v>
      </c>
      <c r="B2250" s="119">
        <v>42388</v>
      </c>
      <c r="C2250" s="125" t="s">
        <v>65</v>
      </c>
      <c r="D2250" s="120" t="s">
        <v>3906</v>
      </c>
      <c r="E2250" s="120" t="s">
        <v>17661</v>
      </c>
      <c r="F2250" s="125" t="s">
        <v>3800</v>
      </c>
      <c r="G2250" s="121" t="s">
        <v>9504</v>
      </c>
      <c r="H2250" s="122" t="s">
        <v>7695</v>
      </c>
      <c r="I2250" s="120" t="s">
        <v>272</v>
      </c>
      <c r="J2250" s="120" t="s">
        <v>272</v>
      </c>
      <c r="K2250" s="123">
        <v>4197.2</v>
      </c>
      <c r="L2250" s="124" t="s">
        <v>17281</v>
      </c>
      <c r="M2250" s="120" t="s">
        <v>3907</v>
      </c>
      <c r="N2250" s="120" t="s">
        <v>4281</v>
      </c>
      <c r="O2250" s="125"/>
    </row>
    <row r="2251" spans="1:15" ht="13.05" customHeight="1">
      <c r="A2251" s="127">
        <v>10192831</v>
      </c>
      <c r="B2251" s="128">
        <v>42388</v>
      </c>
      <c r="C2251" s="129" t="s">
        <v>65</v>
      </c>
      <c r="D2251" s="129" t="s">
        <v>3908</v>
      </c>
      <c r="E2251" s="129" t="s">
        <v>17661</v>
      </c>
      <c r="F2251" s="129" t="s">
        <v>3800</v>
      </c>
      <c r="G2251" s="127" t="s">
        <v>9504</v>
      </c>
      <c r="H2251" s="130" t="s">
        <v>7695</v>
      </c>
      <c r="I2251" s="129">
        <v>401.6</v>
      </c>
      <c r="J2251" s="129" t="s">
        <v>4299</v>
      </c>
      <c r="K2251" s="131">
        <v>1203.8</v>
      </c>
      <c r="L2251" s="132" t="s">
        <v>9139</v>
      </c>
      <c r="M2251" s="129" t="s">
        <v>3909</v>
      </c>
      <c r="N2251" s="129" t="s">
        <v>4281</v>
      </c>
      <c r="O2251" s="129" t="s">
        <v>17663</v>
      </c>
    </row>
    <row r="2252" spans="1:15" ht="13.05" customHeight="1">
      <c r="A2252" s="118">
        <v>10192832</v>
      </c>
      <c r="B2252" s="119">
        <v>42388</v>
      </c>
      <c r="C2252" s="125" t="s">
        <v>65</v>
      </c>
      <c r="D2252" s="120" t="s">
        <v>3908</v>
      </c>
      <c r="E2252" s="120" t="s">
        <v>2539</v>
      </c>
      <c r="F2252" s="125" t="s">
        <v>3800</v>
      </c>
      <c r="G2252" s="121" t="s">
        <v>9786</v>
      </c>
      <c r="H2252" s="122" t="s">
        <v>17362</v>
      </c>
      <c r="I2252" s="120" t="s">
        <v>110</v>
      </c>
      <c r="J2252" s="120" t="s">
        <v>5329</v>
      </c>
      <c r="K2252" s="123">
        <v>1203.8</v>
      </c>
      <c r="L2252" s="124" t="s">
        <v>17281</v>
      </c>
      <c r="M2252" s="120" t="s">
        <v>3911</v>
      </c>
      <c r="N2252" s="120" t="s">
        <v>4281</v>
      </c>
      <c r="O2252" s="125"/>
    </row>
    <row r="2253" spans="1:15" ht="13.05" customHeight="1">
      <c r="A2253" s="118">
        <v>10192833</v>
      </c>
      <c r="B2253" s="119">
        <v>42388</v>
      </c>
      <c r="C2253" s="125" t="s">
        <v>65</v>
      </c>
      <c r="D2253" s="120" t="s">
        <v>3908</v>
      </c>
      <c r="E2253" s="120" t="s">
        <v>2539</v>
      </c>
      <c r="F2253" s="125" t="s">
        <v>3800</v>
      </c>
      <c r="G2253" s="121" t="s">
        <v>10825</v>
      </c>
      <c r="H2253" s="122" t="s">
        <v>16166</v>
      </c>
      <c r="I2253" s="120" t="s">
        <v>272</v>
      </c>
      <c r="J2253" s="120" t="s">
        <v>110</v>
      </c>
      <c r="K2253" s="123">
        <v>1203.8</v>
      </c>
      <c r="L2253" s="124" t="s">
        <v>17281</v>
      </c>
      <c r="M2253" s="120" t="s">
        <v>3912</v>
      </c>
      <c r="N2253" s="120" t="s">
        <v>4281</v>
      </c>
      <c r="O2253" s="125"/>
    </row>
    <row r="2254" spans="1:15" ht="13.05" customHeight="1">
      <c r="A2254" s="118">
        <v>10192834</v>
      </c>
      <c r="B2254" s="119">
        <v>42388</v>
      </c>
      <c r="C2254" s="125" t="s">
        <v>65</v>
      </c>
      <c r="D2254" s="120" t="s">
        <v>3908</v>
      </c>
      <c r="E2254" s="120" t="s">
        <v>2539</v>
      </c>
      <c r="F2254" s="125" t="s">
        <v>3800</v>
      </c>
      <c r="G2254" s="121" t="s">
        <v>10187</v>
      </c>
      <c r="H2254" s="122" t="s">
        <v>17515</v>
      </c>
      <c r="I2254" s="120" t="s">
        <v>110</v>
      </c>
      <c r="J2254" s="120" t="s">
        <v>110</v>
      </c>
      <c r="K2254" s="123">
        <v>1203.8</v>
      </c>
      <c r="L2254" s="124" t="s">
        <v>17281</v>
      </c>
      <c r="M2254" s="120" t="s">
        <v>3913</v>
      </c>
      <c r="N2254" s="120" t="s">
        <v>4281</v>
      </c>
      <c r="O2254" s="125"/>
    </row>
    <row r="2255" spans="1:15" ht="13.05" customHeight="1">
      <c r="A2255" s="118">
        <v>10192835</v>
      </c>
      <c r="B2255" s="119">
        <v>42388</v>
      </c>
      <c r="C2255" s="125" t="s">
        <v>65</v>
      </c>
      <c r="D2255" s="120" t="s">
        <v>3908</v>
      </c>
      <c r="E2255" s="120" t="s">
        <v>17661</v>
      </c>
      <c r="F2255" s="125" t="s">
        <v>3800</v>
      </c>
      <c r="G2255" s="121" t="s">
        <v>16792</v>
      </c>
      <c r="H2255" s="122" t="s">
        <v>17567</v>
      </c>
      <c r="I2255" s="120" t="s">
        <v>110</v>
      </c>
      <c r="J2255" s="120" t="s">
        <v>110</v>
      </c>
      <c r="K2255" s="123">
        <v>1203.8</v>
      </c>
      <c r="L2255" s="124" t="s">
        <v>17272</v>
      </c>
      <c r="M2255" s="120" t="s">
        <v>3914</v>
      </c>
      <c r="N2255" s="120" t="s">
        <v>4281</v>
      </c>
      <c r="O2255" s="125"/>
    </row>
    <row r="2256" spans="1:15" ht="13.05" customHeight="1">
      <c r="A2256" s="118">
        <v>10192836</v>
      </c>
      <c r="B2256" s="119">
        <v>42388</v>
      </c>
      <c r="C2256" s="125" t="s">
        <v>65</v>
      </c>
      <c r="D2256" s="120" t="s">
        <v>3908</v>
      </c>
      <c r="E2256" s="120" t="s">
        <v>2539</v>
      </c>
      <c r="F2256" s="125" t="s">
        <v>3800</v>
      </c>
      <c r="G2256" s="121" t="s">
        <v>1191</v>
      </c>
      <c r="H2256" s="122" t="s">
        <v>17539</v>
      </c>
      <c r="I2256" s="120" t="s">
        <v>272</v>
      </c>
      <c r="J2256" s="120" t="s">
        <v>110</v>
      </c>
      <c r="K2256" s="123">
        <v>1203.8</v>
      </c>
      <c r="L2256" s="124" t="s">
        <v>17281</v>
      </c>
      <c r="M2256" s="120" t="s">
        <v>3915</v>
      </c>
      <c r="N2256" s="120" t="s">
        <v>4281</v>
      </c>
      <c r="O2256" s="125"/>
    </row>
    <row r="2257" spans="1:15" ht="13.05" customHeight="1">
      <c r="A2257" s="118">
        <v>10192837</v>
      </c>
      <c r="B2257" s="119">
        <v>42388</v>
      </c>
      <c r="C2257" s="125" t="s">
        <v>65</v>
      </c>
      <c r="D2257" s="120" t="s">
        <v>3908</v>
      </c>
      <c r="E2257" s="120" t="s">
        <v>2539</v>
      </c>
      <c r="F2257" s="125" t="s">
        <v>3800</v>
      </c>
      <c r="G2257" s="121" t="s">
        <v>10754</v>
      </c>
      <c r="H2257" s="122" t="s">
        <v>17517</v>
      </c>
      <c r="I2257" s="120" t="s">
        <v>272</v>
      </c>
      <c r="J2257" s="120" t="s">
        <v>110</v>
      </c>
      <c r="K2257" s="123">
        <v>1203.8</v>
      </c>
      <c r="L2257" s="124" t="s">
        <v>17281</v>
      </c>
      <c r="M2257" s="120" t="s">
        <v>3916</v>
      </c>
      <c r="N2257" s="120" t="s">
        <v>4281</v>
      </c>
      <c r="O2257" s="125"/>
    </row>
    <row r="2258" spans="1:15" ht="13.05" customHeight="1">
      <c r="A2258" s="118">
        <v>10192838</v>
      </c>
      <c r="B2258" s="119">
        <v>42388</v>
      </c>
      <c r="C2258" s="125" t="s">
        <v>65</v>
      </c>
      <c r="D2258" s="120" t="s">
        <v>3908</v>
      </c>
      <c r="E2258" s="120" t="s">
        <v>17661</v>
      </c>
      <c r="F2258" s="125" t="s">
        <v>3800</v>
      </c>
      <c r="G2258" s="121" t="s">
        <v>9504</v>
      </c>
      <c r="H2258" s="122" t="s">
        <v>7695</v>
      </c>
      <c r="I2258" s="120" t="s">
        <v>110</v>
      </c>
      <c r="J2258" s="120" t="s">
        <v>4299</v>
      </c>
      <c r="K2258" s="123">
        <v>1203.8</v>
      </c>
      <c r="L2258" s="124" t="s">
        <v>17281</v>
      </c>
      <c r="M2258" s="120" t="s">
        <v>3917</v>
      </c>
      <c r="N2258" s="120" t="s">
        <v>4281</v>
      </c>
      <c r="O2258" s="125"/>
    </row>
    <row r="2259" spans="1:15" ht="13.05" customHeight="1">
      <c r="A2259" s="118">
        <v>10192839</v>
      </c>
      <c r="B2259" s="119">
        <v>42388</v>
      </c>
      <c r="C2259" s="125" t="s">
        <v>65</v>
      </c>
      <c r="D2259" s="120" t="s">
        <v>3908</v>
      </c>
      <c r="E2259" s="120" t="s">
        <v>17661</v>
      </c>
      <c r="F2259" s="125" t="s">
        <v>3800</v>
      </c>
      <c r="G2259" s="121" t="s">
        <v>11464</v>
      </c>
      <c r="H2259" s="122" t="s">
        <v>17542</v>
      </c>
      <c r="I2259" s="120" t="s">
        <v>272</v>
      </c>
      <c r="J2259" s="120" t="s">
        <v>4299</v>
      </c>
      <c r="K2259" s="123">
        <v>1203.8</v>
      </c>
      <c r="L2259" s="124" t="s">
        <v>17281</v>
      </c>
      <c r="M2259" s="120" t="s">
        <v>3918</v>
      </c>
      <c r="N2259" s="120" t="s">
        <v>4281</v>
      </c>
      <c r="O2259" s="125"/>
    </row>
    <row r="2260" spans="1:15" ht="13.05" customHeight="1">
      <c r="A2260" s="118">
        <v>10192840</v>
      </c>
      <c r="B2260" s="119">
        <v>42388</v>
      </c>
      <c r="C2260" s="125" t="s">
        <v>65</v>
      </c>
      <c r="D2260" s="120" t="s">
        <v>3908</v>
      </c>
      <c r="E2260" s="120" t="s">
        <v>2539</v>
      </c>
      <c r="F2260" s="125" t="s">
        <v>3800</v>
      </c>
      <c r="G2260" s="121" t="s">
        <v>10921</v>
      </c>
      <c r="H2260" s="122" t="s">
        <v>17418</v>
      </c>
      <c r="I2260" s="120" t="s">
        <v>272</v>
      </c>
      <c r="J2260" s="120" t="s">
        <v>5931</v>
      </c>
      <c r="K2260" s="123">
        <v>1203.8</v>
      </c>
      <c r="L2260" s="124" t="s">
        <v>17281</v>
      </c>
      <c r="M2260" s="120" t="s">
        <v>3919</v>
      </c>
      <c r="N2260" s="120" t="s">
        <v>4281</v>
      </c>
      <c r="O2260" s="125"/>
    </row>
    <row r="2261" spans="1:15" ht="13.05" customHeight="1">
      <c r="A2261" s="118">
        <v>10192841</v>
      </c>
      <c r="B2261" s="119">
        <v>42388</v>
      </c>
      <c r="C2261" s="125" t="s">
        <v>65</v>
      </c>
      <c r="D2261" s="120" t="s">
        <v>3908</v>
      </c>
      <c r="E2261" s="120" t="s">
        <v>17661</v>
      </c>
      <c r="F2261" s="125" t="s">
        <v>3800</v>
      </c>
      <c r="G2261" s="121" t="s">
        <v>9504</v>
      </c>
      <c r="H2261" s="122" t="s">
        <v>7695</v>
      </c>
      <c r="I2261" s="120" t="s">
        <v>2798</v>
      </c>
      <c r="J2261" s="120" t="s">
        <v>109</v>
      </c>
      <c r="K2261" s="123">
        <v>1203.8</v>
      </c>
      <c r="L2261" s="124" t="s">
        <v>17287</v>
      </c>
      <c r="M2261" s="120" t="s">
        <v>3920</v>
      </c>
      <c r="N2261" s="120" t="s">
        <v>4281</v>
      </c>
      <c r="O2261" s="125"/>
    </row>
    <row r="2262" spans="1:15" ht="13.05" customHeight="1">
      <c r="A2262" s="118">
        <v>10192842</v>
      </c>
      <c r="B2262" s="119">
        <v>42388</v>
      </c>
      <c r="C2262" s="125" t="s">
        <v>65</v>
      </c>
      <c r="D2262" s="120" t="s">
        <v>3908</v>
      </c>
      <c r="E2262" s="120" t="s">
        <v>2539</v>
      </c>
      <c r="F2262" s="125" t="s">
        <v>3800</v>
      </c>
      <c r="G2262" s="121" t="s">
        <v>10825</v>
      </c>
      <c r="H2262" s="122" t="s">
        <v>16166</v>
      </c>
      <c r="I2262" s="120" t="s">
        <v>110</v>
      </c>
      <c r="J2262" s="120" t="s">
        <v>110</v>
      </c>
      <c r="K2262" s="123">
        <v>1203.8</v>
      </c>
      <c r="L2262" s="124" t="s">
        <v>17281</v>
      </c>
      <c r="M2262" s="120" t="s">
        <v>3921</v>
      </c>
      <c r="N2262" s="120" t="s">
        <v>4281</v>
      </c>
      <c r="O2262" s="125"/>
    </row>
    <row r="2263" spans="1:15" ht="13.05" customHeight="1">
      <c r="A2263" s="118">
        <v>10192843</v>
      </c>
      <c r="B2263" s="119">
        <v>42388</v>
      </c>
      <c r="C2263" s="125" t="s">
        <v>65</v>
      </c>
      <c r="D2263" s="120" t="s">
        <v>3908</v>
      </c>
      <c r="E2263" s="120" t="s">
        <v>17661</v>
      </c>
      <c r="F2263" s="125" t="s">
        <v>3800</v>
      </c>
      <c r="G2263" s="121" t="s">
        <v>9504</v>
      </c>
      <c r="H2263" s="122" t="s">
        <v>7695</v>
      </c>
      <c r="I2263" s="120" t="s">
        <v>110</v>
      </c>
      <c r="J2263" s="120" t="s">
        <v>4299</v>
      </c>
      <c r="K2263" s="123">
        <v>1203.8</v>
      </c>
      <c r="L2263" s="124" t="s">
        <v>17281</v>
      </c>
      <c r="M2263" s="120" t="s">
        <v>3922</v>
      </c>
      <c r="N2263" s="120" t="s">
        <v>4281</v>
      </c>
      <c r="O2263" s="125"/>
    </row>
    <row r="2264" spans="1:15" ht="13.05" customHeight="1">
      <c r="A2264" s="118">
        <v>10192844</v>
      </c>
      <c r="B2264" s="119">
        <v>42388</v>
      </c>
      <c r="C2264" s="125" t="s">
        <v>65</v>
      </c>
      <c r="D2264" s="120" t="s">
        <v>3908</v>
      </c>
      <c r="E2264" s="120" t="s">
        <v>17661</v>
      </c>
      <c r="F2264" s="125" t="s">
        <v>3800</v>
      </c>
      <c r="G2264" s="121" t="s">
        <v>10250</v>
      </c>
      <c r="H2264" s="122" t="s">
        <v>17562</v>
      </c>
      <c r="I2264" s="120" t="s">
        <v>3402</v>
      </c>
      <c r="J2264" s="120" t="s">
        <v>110</v>
      </c>
      <c r="K2264" s="123">
        <v>1203.8</v>
      </c>
      <c r="L2264" s="124" t="s">
        <v>17296</v>
      </c>
      <c r="M2264" s="120" t="s">
        <v>3923</v>
      </c>
      <c r="N2264" s="120" t="s">
        <v>4281</v>
      </c>
      <c r="O2264" s="125"/>
    </row>
    <row r="2265" spans="1:15" ht="13.05" customHeight="1">
      <c r="A2265" s="118">
        <v>10192845</v>
      </c>
      <c r="B2265" s="119">
        <v>42388</v>
      </c>
      <c r="C2265" s="125" t="s">
        <v>65</v>
      </c>
      <c r="D2265" s="120" t="s">
        <v>3908</v>
      </c>
      <c r="E2265" s="120" t="s">
        <v>17661</v>
      </c>
      <c r="F2265" s="125" t="s">
        <v>3800</v>
      </c>
      <c r="G2265" s="121" t="s">
        <v>16792</v>
      </c>
      <c r="H2265" s="122" t="s">
        <v>17567</v>
      </c>
      <c r="I2265" s="120" t="s">
        <v>110</v>
      </c>
      <c r="J2265" s="120" t="s">
        <v>110</v>
      </c>
      <c r="K2265" s="123">
        <v>1203.8</v>
      </c>
      <c r="L2265" s="124" t="s">
        <v>17272</v>
      </c>
      <c r="M2265" s="120" t="s">
        <v>3924</v>
      </c>
      <c r="N2265" s="120" t="s">
        <v>4281</v>
      </c>
      <c r="O2265" s="125"/>
    </row>
    <row r="2266" spans="1:15" ht="13.05" customHeight="1">
      <c r="A2266" s="118">
        <v>10192846</v>
      </c>
      <c r="B2266" s="119">
        <v>42388</v>
      </c>
      <c r="C2266" s="125" t="s">
        <v>65</v>
      </c>
      <c r="D2266" s="120" t="s">
        <v>3908</v>
      </c>
      <c r="E2266" s="120" t="s">
        <v>2539</v>
      </c>
      <c r="F2266" s="125" t="s">
        <v>3800</v>
      </c>
      <c r="G2266" s="121" t="s">
        <v>16203</v>
      </c>
      <c r="H2266" s="122" t="s">
        <v>17445</v>
      </c>
      <c r="I2266" s="120" t="s">
        <v>3402</v>
      </c>
      <c r="J2266" s="120" t="s">
        <v>110</v>
      </c>
      <c r="K2266" s="123">
        <v>1203.8</v>
      </c>
      <c r="L2266" s="124" t="s">
        <v>17281</v>
      </c>
      <c r="M2266" s="120" t="s">
        <v>3925</v>
      </c>
      <c r="N2266" s="120" t="s">
        <v>4281</v>
      </c>
      <c r="O2266" s="125"/>
    </row>
    <row r="2267" spans="1:15" ht="13.05" customHeight="1">
      <c r="A2267" s="118">
        <v>10192847</v>
      </c>
      <c r="B2267" s="119">
        <v>42388</v>
      </c>
      <c r="C2267" s="125" t="s">
        <v>65</v>
      </c>
      <c r="D2267" s="120" t="s">
        <v>3908</v>
      </c>
      <c r="E2267" s="120" t="s">
        <v>2539</v>
      </c>
      <c r="F2267" s="125" t="s">
        <v>3800</v>
      </c>
      <c r="G2267" s="121" t="s">
        <v>1191</v>
      </c>
      <c r="H2267" s="122" t="s">
        <v>17539</v>
      </c>
      <c r="I2267" s="120" t="s">
        <v>272</v>
      </c>
      <c r="J2267" s="120" t="s">
        <v>110</v>
      </c>
      <c r="K2267" s="123">
        <v>1203.8</v>
      </c>
      <c r="L2267" s="124" t="s">
        <v>17281</v>
      </c>
      <c r="M2267" s="120" t="s">
        <v>3926</v>
      </c>
      <c r="N2267" s="120" t="s">
        <v>4281</v>
      </c>
      <c r="O2267" s="125"/>
    </row>
    <row r="2268" spans="1:15" ht="13.05" customHeight="1">
      <c r="A2268" s="118">
        <v>10192848</v>
      </c>
      <c r="B2268" s="119">
        <v>42388</v>
      </c>
      <c r="C2268" s="125" t="s">
        <v>65</v>
      </c>
      <c r="D2268" s="120" t="s">
        <v>3908</v>
      </c>
      <c r="E2268" s="120" t="s">
        <v>2539</v>
      </c>
      <c r="F2268" s="125" t="s">
        <v>3800</v>
      </c>
      <c r="G2268" s="121" t="s">
        <v>15935</v>
      </c>
      <c r="H2268" s="122" t="s">
        <v>17389</v>
      </c>
      <c r="I2268" s="120" t="s">
        <v>3402</v>
      </c>
      <c r="J2268" s="120" t="s">
        <v>110</v>
      </c>
      <c r="K2268" s="123">
        <v>1203.8</v>
      </c>
      <c r="L2268" s="124" t="s">
        <v>17272</v>
      </c>
      <c r="M2268" s="120" t="s">
        <v>3927</v>
      </c>
      <c r="N2268" s="120" t="s">
        <v>4281</v>
      </c>
      <c r="O2268" s="125"/>
    </row>
    <row r="2269" spans="1:15" ht="13.05" customHeight="1">
      <c r="A2269" s="118">
        <v>10192849</v>
      </c>
      <c r="B2269" s="119">
        <v>42388</v>
      </c>
      <c r="C2269" s="125" t="s">
        <v>65</v>
      </c>
      <c r="D2269" s="120" t="s">
        <v>3908</v>
      </c>
      <c r="E2269" s="120" t="s">
        <v>2539</v>
      </c>
      <c r="F2269" s="125" t="s">
        <v>3800</v>
      </c>
      <c r="G2269" s="121" t="s">
        <v>10921</v>
      </c>
      <c r="H2269" s="122" t="s">
        <v>17418</v>
      </c>
      <c r="I2269" s="120" t="s">
        <v>272</v>
      </c>
      <c r="J2269" s="120" t="s">
        <v>5931</v>
      </c>
      <c r="K2269" s="123">
        <v>1203.8</v>
      </c>
      <c r="L2269" s="124" t="s">
        <v>17281</v>
      </c>
      <c r="M2269" s="120" t="s">
        <v>3928</v>
      </c>
      <c r="N2269" s="120" t="s">
        <v>4281</v>
      </c>
      <c r="O2269" s="125"/>
    </row>
    <row r="2270" spans="1:15" ht="13.05" customHeight="1">
      <c r="A2270" s="118">
        <v>10192850</v>
      </c>
      <c r="B2270" s="119">
        <v>42388</v>
      </c>
      <c r="C2270" s="125" t="s">
        <v>65</v>
      </c>
      <c r="D2270" s="120" t="s">
        <v>3908</v>
      </c>
      <c r="E2270" s="120" t="s">
        <v>17661</v>
      </c>
      <c r="F2270" s="125" t="s">
        <v>3800</v>
      </c>
      <c r="G2270" s="121" t="s">
        <v>9504</v>
      </c>
      <c r="H2270" s="122" t="s">
        <v>7695</v>
      </c>
      <c r="I2270" s="120" t="s">
        <v>2798</v>
      </c>
      <c r="J2270" s="120" t="s">
        <v>4299</v>
      </c>
      <c r="K2270" s="123">
        <v>1203.8</v>
      </c>
      <c r="L2270" s="124" t="s">
        <v>17287</v>
      </c>
      <c r="M2270" s="120" t="s">
        <v>3929</v>
      </c>
      <c r="N2270" s="120" t="s">
        <v>4281</v>
      </c>
      <c r="O2270" s="125"/>
    </row>
    <row r="2271" spans="1:15" ht="13.05" customHeight="1">
      <c r="A2271" s="118">
        <v>10192886</v>
      </c>
      <c r="B2271" s="119">
        <v>42388</v>
      </c>
      <c r="C2271" s="125" t="s">
        <v>65</v>
      </c>
      <c r="D2271" s="120" t="s">
        <v>3930</v>
      </c>
      <c r="E2271" s="120" t="s">
        <v>17661</v>
      </c>
      <c r="F2271" s="125" t="s">
        <v>17664</v>
      </c>
      <c r="G2271" s="121" t="s">
        <v>9863</v>
      </c>
      <c r="H2271" s="122" t="s">
        <v>17616</v>
      </c>
      <c r="I2271" s="120" t="s">
        <v>110</v>
      </c>
      <c r="J2271" s="120" t="s">
        <v>2456</v>
      </c>
      <c r="K2271" s="123">
        <v>2080.08</v>
      </c>
      <c r="L2271" s="124" t="s">
        <v>17288</v>
      </c>
      <c r="M2271" s="120" t="s">
        <v>3931</v>
      </c>
      <c r="N2271" s="120" t="s">
        <v>4301</v>
      </c>
      <c r="O2271" s="125"/>
    </row>
    <row r="2272" spans="1:15" ht="13.05" customHeight="1">
      <c r="A2272" s="118">
        <v>10192887</v>
      </c>
      <c r="B2272" s="119">
        <v>42388</v>
      </c>
      <c r="C2272" s="125" t="s">
        <v>65</v>
      </c>
      <c r="D2272" s="120" t="s">
        <v>3933</v>
      </c>
      <c r="E2272" s="120" t="s">
        <v>17661</v>
      </c>
      <c r="F2272" s="125" t="s">
        <v>17664</v>
      </c>
      <c r="G2272" s="121" t="s">
        <v>9863</v>
      </c>
      <c r="H2272" s="122" t="s">
        <v>17616</v>
      </c>
      <c r="I2272" s="120" t="s">
        <v>110</v>
      </c>
      <c r="J2272" s="120" t="s">
        <v>2456</v>
      </c>
      <c r="K2272" s="123">
        <v>2209.5</v>
      </c>
      <c r="L2272" s="124" t="s">
        <v>17288</v>
      </c>
      <c r="M2272" s="120" t="s">
        <v>3934</v>
      </c>
      <c r="N2272" s="120" t="s">
        <v>4301</v>
      </c>
      <c r="O2272" s="125"/>
    </row>
    <row r="2273" spans="1:15" ht="13.05" customHeight="1">
      <c r="A2273" s="118">
        <v>10192888</v>
      </c>
      <c r="B2273" s="119">
        <v>42388</v>
      </c>
      <c r="C2273" s="125" t="s">
        <v>65</v>
      </c>
      <c r="D2273" s="120" t="s">
        <v>3935</v>
      </c>
      <c r="E2273" s="120" t="s">
        <v>4703</v>
      </c>
      <c r="F2273" s="125" t="s">
        <v>17664</v>
      </c>
      <c r="G2273" s="121" t="s">
        <v>9510</v>
      </c>
      <c r="H2273" s="122" t="s">
        <v>17503</v>
      </c>
      <c r="I2273" s="120" t="s">
        <v>390</v>
      </c>
      <c r="J2273" s="120" t="s">
        <v>110</v>
      </c>
      <c r="K2273" s="123">
        <v>18480</v>
      </c>
      <c r="L2273" s="124" t="s">
        <v>17277</v>
      </c>
      <c r="M2273" s="120" t="s">
        <v>3936</v>
      </c>
      <c r="N2273" s="120" t="s">
        <v>4281</v>
      </c>
      <c r="O2273" s="125"/>
    </row>
    <row r="2274" spans="1:15" ht="13.05" customHeight="1">
      <c r="A2274" s="118">
        <v>10192889</v>
      </c>
      <c r="B2274" s="119">
        <v>42388</v>
      </c>
      <c r="C2274" s="125" t="s">
        <v>65</v>
      </c>
      <c r="D2274" s="120" t="s">
        <v>3937</v>
      </c>
      <c r="E2274" s="120" t="s">
        <v>6106</v>
      </c>
      <c r="F2274" s="125" t="s">
        <v>3800</v>
      </c>
      <c r="G2274" s="121" t="s">
        <v>9510</v>
      </c>
      <c r="H2274" s="122" t="s">
        <v>17503</v>
      </c>
      <c r="I2274" s="120" t="s">
        <v>272</v>
      </c>
      <c r="J2274" s="120" t="s">
        <v>110</v>
      </c>
      <c r="K2274" s="123">
        <v>5037.2</v>
      </c>
      <c r="L2274" s="124" t="s">
        <v>17281</v>
      </c>
      <c r="M2274" s="120" t="s">
        <v>12307</v>
      </c>
      <c r="N2274" s="120" t="s">
        <v>4281</v>
      </c>
      <c r="O2274" s="125"/>
    </row>
    <row r="2275" spans="1:15" ht="13.05" customHeight="1">
      <c r="A2275" s="118">
        <v>10192890</v>
      </c>
      <c r="B2275" s="119">
        <v>42388</v>
      </c>
      <c r="C2275" s="125" t="s">
        <v>65</v>
      </c>
      <c r="D2275" s="120" t="s">
        <v>3937</v>
      </c>
      <c r="E2275" s="120" t="s">
        <v>17661</v>
      </c>
      <c r="F2275" s="125" t="s">
        <v>3800</v>
      </c>
      <c r="G2275" s="121" t="s">
        <v>9520</v>
      </c>
      <c r="H2275" s="122" t="s">
        <v>7696</v>
      </c>
      <c r="I2275" s="120" t="s">
        <v>110</v>
      </c>
      <c r="J2275" s="120" t="s">
        <v>272</v>
      </c>
      <c r="K2275" s="123">
        <v>5037.2</v>
      </c>
      <c r="L2275" s="124" t="s">
        <v>17281</v>
      </c>
      <c r="M2275" s="120" t="s">
        <v>3938</v>
      </c>
      <c r="N2275" s="120" t="s">
        <v>4281</v>
      </c>
      <c r="O2275" s="125"/>
    </row>
    <row r="2276" spans="1:15" ht="13.05" customHeight="1">
      <c r="A2276" s="118">
        <v>10192891</v>
      </c>
      <c r="B2276" s="119">
        <v>42388</v>
      </c>
      <c r="C2276" s="125" t="s">
        <v>65</v>
      </c>
      <c r="D2276" s="120" t="s">
        <v>3939</v>
      </c>
      <c r="E2276" s="120" t="s">
        <v>6109</v>
      </c>
      <c r="F2276" s="125" t="s">
        <v>17664</v>
      </c>
      <c r="G2276" s="121" t="s">
        <v>9510</v>
      </c>
      <c r="H2276" s="122" t="s">
        <v>17503</v>
      </c>
      <c r="I2276" s="120" t="s">
        <v>390</v>
      </c>
      <c r="J2276" s="120" t="s">
        <v>110</v>
      </c>
      <c r="K2276" s="123">
        <v>11997</v>
      </c>
      <c r="L2276" s="124" t="s">
        <v>17277</v>
      </c>
      <c r="M2276" s="120" t="s">
        <v>3940</v>
      </c>
      <c r="N2276" s="120" t="s">
        <v>4281</v>
      </c>
      <c r="O2276" s="125"/>
    </row>
    <row r="2277" spans="1:15" ht="13.05" customHeight="1">
      <c r="A2277" s="118">
        <v>10192892</v>
      </c>
      <c r="B2277" s="119">
        <v>42388</v>
      </c>
      <c r="C2277" s="125" t="s">
        <v>65</v>
      </c>
      <c r="D2277" s="120" t="s">
        <v>3941</v>
      </c>
      <c r="E2277" s="120" t="s">
        <v>17661</v>
      </c>
      <c r="F2277" s="125" t="s">
        <v>3800</v>
      </c>
      <c r="G2277" s="121" t="s">
        <v>9504</v>
      </c>
      <c r="H2277" s="122" t="s">
        <v>7695</v>
      </c>
      <c r="I2277" s="120" t="s">
        <v>272</v>
      </c>
      <c r="J2277" s="120" t="s">
        <v>272</v>
      </c>
      <c r="K2277" s="123">
        <v>4197.2</v>
      </c>
      <c r="L2277" s="124" t="s">
        <v>17281</v>
      </c>
      <c r="M2277" s="120" t="s">
        <v>3942</v>
      </c>
      <c r="N2277" s="120" t="s">
        <v>4281</v>
      </c>
      <c r="O2277" s="125"/>
    </row>
    <row r="2278" spans="1:15" ht="13.05" customHeight="1">
      <c r="A2278" s="118">
        <v>10194056</v>
      </c>
      <c r="B2278" s="119">
        <v>42388</v>
      </c>
      <c r="C2278" s="125" t="s">
        <v>65</v>
      </c>
      <c r="D2278" s="120" t="s">
        <v>2951</v>
      </c>
      <c r="E2278" s="120" t="s">
        <v>17661</v>
      </c>
      <c r="F2278" s="125" t="s">
        <v>17664</v>
      </c>
      <c r="G2278" s="121" t="s">
        <v>9880</v>
      </c>
      <c r="H2278" s="122" t="s">
        <v>17428</v>
      </c>
      <c r="I2278" s="120" t="s">
        <v>110</v>
      </c>
      <c r="J2278" s="120" t="s">
        <v>2456</v>
      </c>
      <c r="K2278" s="123">
        <v>1921.79</v>
      </c>
      <c r="L2278" s="124" t="s">
        <v>17288</v>
      </c>
      <c r="M2278" s="120" t="s">
        <v>17661</v>
      </c>
      <c r="N2278" s="120" t="s">
        <v>4301</v>
      </c>
      <c r="O2278" s="125"/>
    </row>
    <row r="2279" spans="1:15" ht="13.05" customHeight="1">
      <c r="A2279" s="118">
        <v>10194057</v>
      </c>
      <c r="B2279" s="119">
        <v>42388</v>
      </c>
      <c r="C2279" s="125" t="s">
        <v>65</v>
      </c>
      <c r="D2279" s="120" t="s">
        <v>2951</v>
      </c>
      <c r="E2279" s="120" t="s">
        <v>17661</v>
      </c>
      <c r="F2279" s="125" t="s">
        <v>17664</v>
      </c>
      <c r="G2279" s="121" t="s">
        <v>10058</v>
      </c>
      <c r="H2279" s="122" t="s">
        <v>15844</v>
      </c>
      <c r="I2279" s="120" t="s">
        <v>110</v>
      </c>
      <c r="J2279" s="120" t="s">
        <v>2456</v>
      </c>
      <c r="K2279" s="123">
        <v>1921.79</v>
      </c>
      <c r="L2279" s="124" t="s">
        <v>17288</v>
      </c>
      <c r="M2279" s="120" t="s">
        <v>17661</v>
      </c>
      <c r="N2279" s="120" t="s">
        <v>4301</v>
      </c>
      <c r="O2279" s="125"/>
    </row>
    <row r="2280" spans="1:15" ht="13.05" customHeight="1">
      <c r="A2280" s="118">
        <v>10194058</v>
      </c>
      <c r="B2280" s="119">
        <v>42388</v>
      </c>
      <c r="C2280" s="125" t="s">
        <v>65</v>
      </c>
      <c r="D2280" s="120" t="s">
        <v>1834</v>
      </c>
      <c r="E2280" s="120" t="s">
        <v>17661</v>
      </c>
      <c r="F2280" s="125" t="s">
        <v>17664</v>
      </c>
      <c r="G2280" s="121" t="s">
        <v>9504</v>
      </c>
      <c r="H2280" s="122" t="s">
        <v>7695</v>
      </c>
      <c r="I2280" s="120">
        <v>401.34</v>
      </c>
      <c r="J2280" s="120" t="s">
        <v>4297</v>
      </c>
      <c r="K2280" s="123">
        <v>2676.4</v>
      </c>
      <c r="L2280" s="124" t="s">
        <v>17271</v>
      </c>
      <c r="M2280" s="120" t="s">
        <v>3947</v>
      </c>
      <c r="N2280" s="120" t="s">
        <v>4295</v>
      </c>
      <c r="O2280" s="125"/>
    </row>
    <row r="2281" spans="1:15" ht="13.05" customHeight="1">
      <c r="A2281" s="118">
        <v>10194059</v>
      </c>
      <c r="B2281" s="119">
        <v>42388</v>
      </c>
      <c r="C2281" s="125" t="s">
        <v>65</v>
      </c>
      <c r="D2281" s="120" t="s">
        <v>3949</v>
      </c>
      <c r="E2281" s="120" t="s">
        <v>17661</v>
      </c>
      <c r="F2281" s="125" t="s">
        <v>17664</v>
      </c>
      <c r="G2281" s="121" t="s">
        <v>9504</v>
      </c>
      <c r="H2281" s="122" t="s">
        <v>7695</v>
      </c>
      <c r="I2281" s="120">
        <v>401.7</v>
      </c>
      <c r="J2281" s="120" t="s">
        <v>4594</v>
      </c>
      <c r="K2281" s="123">
        <v>1223.1400000000001</v>
      </c>
      <c r="L2281" s="124" t="s">
        <v>17296</v>
      </c>
      <c r="M2281" s="120" t="s">
        <v>3950</v>
      </c>
      <c r="N2281" s="120" t="s">
        <v>6563</v>
      </c>
      <c r="O2281" s="125"/>
    </row>
    <row r="2282" spans="1:15" ht="13.05" customHeight="1">
      <c r="A2282" s="118">
        <v>10194060</v>
      </c>
      <c r="B2282" s="119">
        <v>42388</v>
      </c>
      <c r="C2282" s="125" t="s">
        <v>65</v>
      </c>
      <c r="D2282" s="120" t="s">
        <v>3949</v>
      </c>
      <c r="E2282" s="120" t="s">
        <v>17661</v>
      </c>
      <c r="F2282" s="125" t="s">
        <v>17664</v>
      </c>
      <c r="G2282" s="121" t="s">
        <v>9504</v>
      </c>
      <c r="H2282" s="122" t="s">
        <v>7695</v>
      </c>
      <c r="I2282" s="120">
        <v>401.45</v>
      </c>
      <c r="J2282" s="120" t="s">
        <v>5820</v>
      </c>
      <c r="K2282" s="123">
        <v>1223.1400000000001</v>
      </c>
      <c r="L2282" s="124" t="s">
        <v>17277</v>
      </c>
      <c r="M2282" s="120" t="s">
        <v>3952</v>
      </c>
      <c r="N2282" s="120" t="s">
        <v>6733</v>
      </c>
      <c r="O2282" s="125"/>
    </row>
    <row r="2283" spans="1:15" ht="13.05" customHeight="1">
      <c r="A2283" s="118">
        <v>10194061</v>
      </c>
      <c r="B2283" s="119">
        <v>42388</v>
      </c>
      <c r="C2283" s="125" t="s">
        <v>65</v>
      </c>
      <c r="D2283" s="120" t="s">
        <v>3953</v>
      </c>
      <c r="E2283" s="120" t="s">
        <v>17661</v>
      </c>
      <c r="F2283" s="125" t="s">
        <v>17664</v>
      </c>
      <c r="G2283" s="121" t="s">
        <v>10058</v>
      </c>
      <c r="H2283" s="122" t="s">
        <v>15844</v>
      </c>
      <c r="I2283" s="120" t="s">
        <v>110</v>
      </c>
      <c r="J2283" s="120" t="s">
        <v>2456</v>
      </c>
      <c r="K2283" s="123">
        <v>8917.31</v>
      </c>
      <c r="L2283" s="124" t="s">
        <v>17288</v>
      </c>
      <c r="M2283" s="120" t="s">
        <v>3954</v>
      </c>
      <c r="N2283" s="120" t="s">
        <v>4301</v>
      </c>
      <c r="O2283" s="125"/>
    </row>
    <row r="2284" spans="1:15" ht="13.05" customHeight="1">
      <c r="A2284" s="118">
        <v>10194062</v>
      </c>
      <c r="B2284" s="119">
        <v>42388</v>
      </c>
      <c r="C2284" s="125" t="s">
        <v>65</v>
      </c>
      <c r="D2284" s="120" t="s">
        <v>3953</v>
      </c>
      <c r="E2284" s="120" t="s">
        <v>17661</v>
      </c>
      <c r="F2284" s="125" t="s">
        <v>17664</v>
      </c>
      <c r="G2284" s="121" t="s">
        <v>9880</v>
      </c>
      <c r="H2284" s="122" t="s">
        <v>17428</v>
      </c>
      <c r="I2284" s="120" t="s">
        <v>110</v>
      </c>
      <c r="J2284" s="120" t="s">
        <v>2456</v>
      </c>
      <c r="K2284" s="123">
        <v>7418.6</v>
      </c>
      <c r="L2284" s="124" t="s">
        <v>17288</v>
      </c>
      <c r="M2284" s="120" t="s">
        <v>3956</v>
      </c>
      <c r="N2284" s="120" t="s">
        <v>4301</v>
      </c>
      <c r="O2284" s="125"/>
    </row>
    <row r="2285" spans="1:15" ht="13.05" customHeight="1">
      <c r="A2285" s="118">
        <v>10194063</v>
      </c>
      <c r="B2285" s="119">
        <v>42388</v>
      </c>
      <c r="C2285" s="125" t="s">
        <v>65</v>
      </c>
      <c r="D2285" s="120" t="s">
        <v>3937</v>
      </c>
      <c r="E2285" s="120" t="s">
        <v>17661</v>
      </c>
      <c r="F2285" s="125" t="s">
        <v>3800</v>
      </c>
      <c r="G2285" s="121" t="s">
        <v>9504</v>
      </c>
      <c r="H2285" s="122" t="s">
        <v>7695</v>
      </c>
      <c r="I2285" s="120" t="s">
        <v>272</v>
      </c>
      <c r="J2285" s="120" t="s">
        <v>272</v>
      </c>
      <c r="K2285" s="123">
        <v>5037.2</v>
      </c>
      <c r="L2285" s="124" t="s">
        <v>17281</v>
      </c>
      <c r="M2285" s="120" t="s">
        <v>3958</v>
      </c>
      <c r="N2285" s="120" t="s">
        <v>4281</v>
      </c>
      <c r="O2285" s="125"/>
    </row>
    <row r="2286" spans="1:15" ht="13.05" customHeight="1">
      <c r="A2286" s="118">
        <v>10194064</v>
      </c>
      <c r="B2286" s="119">
        <v>42388</v>
      </c>
      <c r="C2286" s="125" t="s">
        <v>65</v>
      </c>
      <c r="D2286" s="120" t="s">
        <v>3937</v>
      </c>
      <c r="E2286" s="120" t="s">
        <v>6106</v>
      </c>
      <c r="F2286" s="125" t="s">
        <v>3800</v>
      </c>
      <c r="G2286" s="121" t="s">
        <v>9504</v>
      </c>
      <c r="H2286" s="122" t="s">
        <v>7695</v>
      </c>
      <c r="I2286" s="120" t="s">
        <v>272</v>
      </c>
      <c r="J2286" s="120" t="s">
        <v>4594</v>
      </c>
      <c r="K2286" s="123">
        <v>5037.2</v>
      </c>
      <c r="L2286" s="124" t="s">
        <v>17281</v>
      </c>
      <c r="M2286" s="120" t="s">
        <v>3936</v>
      </c>
      <c r="N2286" s="120" t="s">
        <v>4281</v>
      </c>
      <c r="O2286" s="125"/>
    </row>
    <row r="2287" spans="1:15" ht="13.05" customHeight="1">
      <c r="A2287" s="118">
        <v>10194073</v>
      </c>
      <c r="B2287" s="119">
        <v>42388</v>
      </c>
      <c r="C2287" s="125" t="s">
        <v>65</v>
      </c>
      <c r="D2287" s="120" t="s">
        <v>3959</v>
      </c>
      <c r="E2287" s="120" t="s">
        <v>17661</v>
      </c>
      <c r="F2287" s="125" t="s">
        <v>17664</v>
      </c>
      <c r="G2287" s="121" t="s">
        <v>9504</v>
      </c>
      <c r="H2287" s="122" t="s">
        <v>7695</v>
      </c>
      <c r="I2287" s="120" t="s">
        <v>110</v>
      </c>
      <c r="J2287" s="120" t="s">
        <v>4297</v>
      </c>
      <c r="K2287" s="123">
        <v>3062</v>
      </c>
      <c r="L2287" s="124" t="s">
        <v>17284</v>
      </c>
      <c r="M2287" s="120">
        <v>12334521120099</v>
      </c>
      <c r="N2287" s="120" t="s">
        <v>4295</v>
      </c>
      <c r="O2287" s="125"/>
    </row>
    <row r="2288" spans="1:15" ht="13.05" customHeight="1">
      <c r="A2288" s="118">
        <v>10194074</v>
      </c>
      <c r="B2288" s="119">
        <v>42388</v>
      </c>
      <c r="C2288" s="125" t="s">
        <v>65</v>
      </c>
      <c r="D2288" s="120" t="s">
        <v>3962</v>
      </c>
      <c r="E2288" s="120" t="s">
        <v>17661</v>
      </c>
      <c r="F2288" s="125" t="s">
        <v>17664</v>
      </c>
      <c r="G2288" s="121" t="s">
        <v>9504</v>
      </c>
      <c r="H2288" s="122" t="s">
        <v>7695</v>
      </c>
      <c r="I2288" s="120">
        <v>401.6</v>
      </c>
      <c r="J2288" s="120" t="s">
        <v>4297</v>
      </c>
      <c r="K2288" s="123">
        <v>6300</v>
      </c>
      <c r="L2288" s="124" t="s">
        <v>17283</v>
      </c>
      <c r="M2288" s="120">
        <v>1303700502437</v>
      </c>
      <c r="N2288" s="120" t="s">
        <v>4295</v>
      </c>
      <c r="O2288" s="125"/>
    </row>
    <row r="2289" spans="1:15" ht="13.05" customHeight="1">
      <c r="A2289" s="118">
        <v>10194075</v>
      </c>
      <c r="B2289" s="119">
        <v>42388</v>
      </c>
      <c r="C2289" s="125" t="s">
        <v>65</v>
      </c>
      <c r="D2289" s="120" t="s">
        <v>3962</v>
      </c>
      <c r="E2289" s="120" t="s">
        <v>17661</v>
      </c>
      <c r="F2289" s="125" t="s">
        <v>17664</v>
      </c>
      <c r="G2289" s="121" t="s">
        <v>9504</v>
      </c>
      <c r="H2289" s="122" t="s">
        <v>7695</v>
      </c>
      <c r="I2289" s="120" t="s">
        <v>110</v>
      </c>
      <c r="J2289" s="120" t="s">
        <v>4297</v>
      </c>
      <c r="K2289" s="123">
        <v>4268.51</v>
      </c>
      <c r="L2289" s="124" t="s">
        <v>17284</v>
      </c>
      <c r="M2289" s="120">
        <v>1303700502432</v>
      </c>
      <c r="N2289" s="120" t="s">
        <v>4295</v>
      </c>
      <c r="O2289" s="125"/>
    </row>
    <row r="2290" spans="1:15" ht="13.05" customHeight="1">
      <c r="A2290" s="118">
        <v>10194286</v>
      </c>
      <c r="B2290" s="119">
        <v>42388</v>
      </c>
      <c r="C2290" s="125" t="s">
        <v>65</v>
      </c>
      <c r="D2290" s="120" t="s">
        <v>3965</v>
      </c>
      <c r="E2290" s="120" t="s">
        <v>17661</v>
      </c>
      <c r="F2290" s="125" t="s">
        <v>17664</v>
      </c>
      <c r="G2290" s="121" t="s">
        <v>9510</v>
      </c>
      <c r="H2290" s="122" t="s">
        <v>17503</v>
      </c>
      <c r="I2290" s="120" t="s">
        <v>5112</v>
      </c>
      <c r="J2290" s="120" t="s">
        <v>4299</v>
      </c>
      <c r="K2290" s="123">
        <v>9280</v>
      </c>
      <c r="L2290" s="124" t="s">
        <v>17272</v>
      </c>
      <c r="M2290" s="120" t="s">
        <v>3966</v>
      </c>
      <c r="N2290" s="120" t="s">
        <v>4281</v>
      </c>
      <c r="O2290" s="125"/>
    </row>
    <row r="2291" spans="1:15" ht="13.05" customHeight="1">
      <c r="A2291" s="118">
        <v>10194287</v>
      </c>
      <c r="B2291" s="119">
        <v>42388</v>
      </c>
      <c r="C2291" s="125" t="s">
        <v>65</v>
      </c>
      <c r="D2291" s="120" t="s">
        <v>3965</v>
      </c>
      <c r="E2291" s="120" t="s">
        <v>17661</v>
      </c>
      <c r="F2291" s="125" t="s">
        <v>17664</v>
      </c>
      <c r="G2291" s="121" t="s">
        <v>9510</v>
      </c>
      <c r="H2291" s="122" t="s">
        <v>17503</v>
      </c>
      <c r="I2291" s="120" t="s">
        <v>5112</v>
      </c>
      <c r="J2291" s="120" t="s">
        <v>4299</v>
      </c>
      <c r="K2291" s="123">
        <v>9280</v>
      </c>
      <c r="L2291" s="124" t="s">
        <v>17272</v>
      </c>
      <c r="M2291" s="120" t="s">
        <v>3968</v>
      </c>
      <c r="N2291" s="120" t="s">
        <v>4281</v>
      </c>
      <c r="O2291" s="125"/>
    </row>
    <row r="2292" spans="1:15" ht="13.05" customHeight="1">
      <c r="A2292" s="118">
        <v>10194288</v>
      </c>
      <c r="B2292" s="119">
        <v>42388</v>
      </c>
      <c r="C2292" s="125" t="s">
        <v>65</v>
      </c>
      <c r="D2292" s="120" t="s">
        <v>3969</v>
      </c>
      <c r="E2292" s="120" t="s">
        <v>17661</v>
      </c>
      <c r="F2292" s="125" t="s">
        <v>3800</v>
      </c>
      <c r="G2292" s="121" t="s">
        <v>9504</v>
      </c>
      <c r="H2292" s="122" t="s">
        <v>7695</v>
      </c>
      <c r="I2292" s="120" t="s">
        <v>272</v>
      </c>
      <c r="J2292" s="120" t="s">
        <v>4299</v>
      </c>
      <c r="K2292" s="123">
        <v>1160</v>
      </c>
      <c r="L2292" s="124" t="s">
        <v>17278</v>
      </c>
      <c r="M2292" s="120" t="s">
        <v>3970</v>
      </c>
      <c r="N2292" s="120" t="s">
        <v>4281</v>
      </c>
      <c r="O2292" s="125"/>
    </row>
    <row r="2293" spans="1:15" ht="13.05" customHeight="1">
      <c r="A2293" s="118">
        <v>10194289</v>
      </c>
      <c r="B2293" s="119">
        <v>42388</v>
      </c>
      <c r="C2293" s="125" t="s">
        <v>65</v>
      </c>
      <c r="D2293" s="120" t="s">
        <v>3969</v>
      </c>
      <c r="E2293" s="120" t="s">
        <v>17661</v>
      </c>
      <c r="F2293" s="125" t="s">
        <v>3800</v>
      </c>
      <c r="G2293" s="121" t="s">
        <v>9504</v>
      </c>
      <c r="H2293" s="122" t="s">
        <v>7695</v>
      </c>
      <c r="I2293" s="120" t="s">
        <v>272</v>
      </c>
      <c r="J2293" s="120" t="s">
        <v>4299</v>
      </c>
      <c r="K2293" s="123">
        <v>1160</v>
      </c>
      <c r="L2293" s="124" t="s">
        <v>17284</v>
      </c>
      <c r="M2293" s="120" t="s">
        <v>3971</v>
      </c>
      <c r="N2293" s="120" t="s">
        <v>4281</v>
      </c>
      <c r="O2293" s="125"/>
    </row>
    <row r="2294" spans="1:15" ht="13.05" customHeight="1">
      <c r="A2294" s="118">
        <v>10194290</v>
      </c>
      <c r="B2294" s="119">
        <v>42388</v>
      </c>
      <c r="C2294" s="125" t="s">
        <v>65</v>
      </c>
      <c r="D2294" s="120" t="s">
        <v>3969</v>
      </c>
      <c r="E2294" s="120" t="s">
        <v>17661</v>
      </c>
      <c r="F2294" s="125" t="s">
        <v>3800</v>
      </c>
      <c r="G2294" s="121" t="s">
        <v>9504</v>
      </c>
      <c r="H2294" s="122" t="s">
        <v>7695</v>
      </c>
      <c r="I2294" s="120" t="s">
        <v>272</v>
      </c>
      <c r="J2294" s="120" t="s">
        <v>4299</v>
      </c>
      <c r="K2294" s="123">
        <v>1160</v>
      </c>
      <c r="L2294" s="124" t="s">
        <v>17284</v>
      </c>
      <c r="M2294" s="120" t="s">
        <v>3972</v>
      </c>
      <c r="N2294" s="120" t="s">
        <v>4281</v>
      </c>
      <c r="O2294" s="125"/>
    </row>
    <row r="2295" spans="1:15" ht="13.05" customHeight="1">
      <c r="A2295" s="118">
        <v>10194291</v>
      </c>
      <c r="B2295" s="119">
        <v>42388</v>
      </c>
      <c r="C2295" s="125" t="s">
        <v>65</v>
      </c>
      <c r="D2295" s="120" t="s">
        <v>3969</v>
      </c>
      <c r="E2295" s="120" t="s">
        <v>17661</v>
      </c>
      <c r="F2295" s="125" t="s">
        <v>3800</v>
      </c>
      <c r="G2295" s="121" t="s">
        <v>9504</v>
      </c>
      <c r="H2295" s="122" t="s">
        <v>7695</v>
      </c>
      <c r="I2295" s="120" t="s">
        <v>272</v>
      </c>
      <c r="J2295" s="120" t="s">
        <v>4299</v>
      </c>
      <c r="K2295" s="123">
        <v>1160</v>
      </c>
      <c r="L2295" s="124" t="s">
        <v>17284</v>
      </c>
      <c r="M2295" s="120" t="s">
        <v>3973</v>
      </c>
      <c r="N2295" s="120" t="s">
        <v>4281</v>
      </c>
      <c r="O2295" s="125"/>
    </row>
    <row r="2296" spans="1:15" ht="13.05" customHeight="1">
      <c r="A2296" s="118">
        <v>10194293</v>
      </c>
      <c r="B2296" s="119">
        <v>42388</v>
      </c>
      <c r="C2296" s="125" t="s">
        <v>65</v>
      </c>
      <c r="D2296" s="120" t="s">
        <v>3977</v>
      </c>
      <c r="E2296" s="120" t="s">
        <v>17661</v>
      </c>
      <c r="F2296" s="125" t="s">
        <v>17664</v>
      </c>
      <c r="G2296" s="121" t="s">
        <v>9504</v>
      </c>
      <c r="H2296" s="122" t="s">
        <v>7695</v>
      </c>
      <c r="I2296" s="120" t="s">
        <v>11725</v>
      </c>
      <c r="J2296" s="120" t="s">
        <v>457</v>
      </c>
      <c r="K2296" s="123">
        <v>4259</v>
      </c>
      <c r="L2296" s="124" t="s">
        <v>17283</v>
      </c>
      <c r="M2296" s="120" t="s">
        <v>3978</v>
      </c>
      <c r="N2296" s="120" t="s">
        <v>4415</v>
      </c>
      <c r="O2296" s="125"/>
    </row>
    <row r="2297" spans="1:15" ht="13.05" customHeight="1">
      <c r="A2297" s="118">
        <v>10194294</v>
      </c>
      <c r="B2297" s="119">
        <v>42388</v>
      </c>
      <c r="C2297" s="125" t="s">
        <v>65</v>
      </c>
      <c r="D2297" s="120" t="s">
        <v>3980</v>
      </c>
      <c r="E2297" s="120" t="s">
        <v>6114</v>
      </c>
      <c r="F2297" s="125" t="s">
        <v>17664</v>
      </c>
      <c r="G2297" s="121" t="s">
        <v>9504</v>
      </c>
      <c r="H2297" s="122" t="s">
        <v>7695</v>
      </c>
      <c r="I2297" s="120" t="s">
        <v>110</v>
      </c>
      <c r="J2297" s="120" t="s">
        <v>2032</v>
      </c>
      <c r="K2297" s="123">
        <v>3480</v>
      </c>
      <c r="L2297" s="124" t="s">
        <v>17281</v>
      </c>
      <c r="M2297" s="120" t="s">
        <v>3981</v>
      </c>
      <c r="N2297" s="120" t="s">
        <v>4281</v>
      </c>
      <c r="O2297" s="125"/>
    </row>
    <row r="2298" spans="1:15" ht="13.05" customHeight="1">
      <c r="A2298" s="118">
        <v>10194295</v>
      </c>
      <c r="B2298" s="119">
        <v>42388</v>
      </c>
      <c r="C2298" s="125" t="s">
        <v>65</v>
      </c>
      <c r="D2298" s="120" t="s">
        <v>3980</v>
      </c>
      <c r="E2298" s="120" t="s">
        <v>6114</v>
      </c>
      <c r="F2298" s="125" t="s">
        <v>17664</v>
      </c>
      <c r="G2298" s="121" t="s">
        <v>9504</v>
      </c>
      <c r="H2298" s="122" t="s">
        <v>7695</v>
      </c>
      <c r="I2298" s="120">
        <v>401.6</v>
      </c>
      <c r="J2298" s="120" t="s">
        <v>109</v>
      </c>
      <c r="K2298" s="123">
        <v>3480</v>
      </c>
      <c r="L2298" s="124" t="s">
        <v>17281</v>
      </c>
      <c r="M2298" s="120" t="s">
        <v>11771</v>
      </c>
      <c r="N2298" s="120" t="s">
        <v>4281</v>
      </c>
      <c r="O2298" s="125"/>
    </row>
    <row r="2299" spans="1:15" ht="13.05" customHeight="1">
      <c r="A2299" s="118">
        <v>10194296</v>
      </c>
      <c r="B2299" s="119">
        <v>42388</v>
      </c>
      <c r="C2299" s="125" t="s">
        <v>65</v>
      </c>
      <c r="D2299" s="120" t="s">
        <v>3980</v>
      </c>
      <c r="E2299" s="120" t="s">
        <v>6114</v>
      </c>
      <c r="F2299" s="125" t="s">
        <v>17664</v>
      </c>
      <c r="G2299" s="121" t="s">
        <v>11182</v>
      </c>
      <c r="H2299" s="122" t="s">
        <v>17516</v>
      </c>
      <c r="I2299" s="120" t="s">
        <v>110</v>
      </c>
      <c r="J2299" s="120" t="s">
        <v>110</v>
      </c>
      <c r="K2299" s="123">
        <v>3480</v>
      </c>
      <c r="L2299" s="124" t="s">
        <v>12825</v>
      </c>
      <c r="M2299" s="120" t="s">
        <v>3983</v>
      </c>
      <c r="N2299" s="120" t="s">
        <v>4281</v>
      </c>
      <c r="O2299" s="125"/>
    </row>
    <row r="2300" spans="1:15" ht="13.05" customHeight="1">
      <c r="A2300" s="118">
        <v>10194297</v>
      </c>
      <c r="B2300" s="119">
        <v>42388</v>
      </c>
      <c r="C2300" s="125" t="s">
        <v>65</v>
      </c>
      <c r="D2300" s="120" t="s">
        <v>3980</v>
      </c>
      <c r="E2300" s="120" t="s">
        <v>6114</v>
      </c>
      <c r="F2300" s="125" t="s">
        <v>17664</v>
      </c>
      <c r="G2300" s="121" t="s">
        <v>11177</v>
      </c>
      <c r="H2300" s="122" t="s">
        <v>17549</v>
      </c>
      <c r="I2300" s="120" t="s">
        <v>110</v>
      </c>
      <c r="J2300" s="120" t="s">
        <v>110</v>
      </c>
      <c r="K2300" s="123">
        <v>3480</v>
      </c>
      <c r="L2300" s="124" t="s">
        <v>12825</v>
      </c>
      <c r="M2300" s="120" t="s">
        <v>3984</v>
      </c>
      <c r="N2300" s="120" t="s">
        <v>4281</v>
      </c>
      <c r="O2300" s="125"/>
    </row>
    <row r="2301" spans="1:15" ht="13.05" customHeight="1">
      <c r="A2301" s="118">
        <v>10194298</v>
      </c>
      <c r="B2301" s="119">
        <v>42388</v>
      </c>
      <c r="C2301" s="125" t="s">
        <v>65</v>
      </c>
      <c r="D2301" s="120" t="s">
        <v>3980</v>
      </c>
      <c r="E2301" s="120" t="s">
        <v>6114</v>
      </c>
      <c r="F2301" s="125" t="s">
        <v>17664</v>
      </c>
      <c r="G2301" s="121" t="s">
        <v>9504</v>
      </c>
      <c r="H2301" s="122" t="s">
        <v>7695</v>
      </c>
      <c r="I2301" s="120" t="s">
        <v>2032</v>
      </c>
      <c r="J2301" s="120" t="s">
        <v>2032</v>
      </c>
      <c r="K2301" s="123">
        <v>3480</v>
      </c>
      <c r="L2301" s="124" t="s">
        <v>17283</v>
      </c>
      <c r="M2301" s="120" t="s">
        <v>3985</v>
      </c>
      <c r="N2301" s="120" t="s">
        <v>4281</v>
      </c>
      <c r="O2301" s="125"/>
    </row>
    <row r="2302" spans="1:15" ht="13.05" customHeight="1">
      <c r="A2302" s="118">
        <v>10194299</v>
      </c>
      <c r="B2302" s="119">
        <v>42388</v>
      </c>
      <c r="C2302" s="125" t="s">
        <v>65</v>
      </c>
      <c r="D2302" s="120" t="s">
        <v>3980</v>
      </c>
      <c r="E2302" s="120" t="s">
        <v>6114</v>
      </c>
      <c r="F2302" s="125" t="s">
        <v>17664</v>
      </c>
      <c r="G2302" s="121" t="s">
        <v>9504</v>
      </c>
      <c r="H2302" s="122" t="s">
        <v>7695</v>
      </c>
      <c r="I2302" s="120">
        <v>403</v>
      </c>
      <c r="J2302" s="120" t="s">
        <v>4594</v>
      </c>
      <c r="K2302" s="123">
        <v>3480</v>
      </c>
      <c r="L2302" s="124" t="s">
        <v>17274</v>
      </c>
      <c r="M2302" s="120" t="s">
        <v>3986</v>
      </c>
      <c r="N2302" s="120" t="s">
        <v>4281</v>
      </c>
      <c r="O2302" s="125"/>
    </row>
    <row r="2303" spans="1:15" ht="13.05" customHeight="1">
      <c r="A2303" s="118">
        <v>10194300</v>
      </c>
      <c r="B2303" s="119">
        <v>42388</v>
      </c>
      <c r="C2303" s="125" t="s">
        <v>65</v>
      </c>
      <c r="D2303" s="120" t="s">
        <v>3980</v>
      </c>
      <c r="E2303" s="120" t="s">
        <v>6114</v>
      </c>
      <c r="F2303" s="125" t="s">
        <v>17664</v>
      </c>
      <c r="G2303" s="121" t="s">
        <v>9504</v>
      </c>
      <c r="H2303" s="122" t="s">
        <v>7695</v>
      </c>
      <c r="I2303" s="120" t="s">
        <v>110</v>
      </c>
      <c r="J2303" s="120" t="s">
        <v>4412</v>
      </c>
      <c r="K2303" s="123">
        <v>3480</v>
      </c>
      <c r="L2303" s="124" t="s">
        <v>12825</v>
      </c>
      <c r="M2303" s="120" t="s">
        <v>3987</v>
      </c>
      <c r="N2303" s="120" t="s">
        <v>4281</v>
      </c>
      <c r="O2303" s="125"/>
    </row>
    <row r="2304" spans="1:15" ht="13.05" customHeight="1">
      <c r="A2304" s="118">
        <v>10194301</v>
      </c>
      <c r="B2304" s="119">
        <v>42388</v>
      </c>
      <c r="C2304" s="125" t="s">
        <v>65</v>
      </c>
      <c r="D2304" s="120" t="s">
        <v>3980</v>
      </c>
      <c r="E2304" s="120" t="s">
        <v>6114</v>
      </c>
      <c r="F2304" s="125" t="s">
        <v>17664</v>
      </c>
      <c r="G2304" s="121" t="s">
        <v>11182</v>
      </c>
      <c r="H2304" s="122" t="s">
        <v>17516</v>
      </c>
      <c r="I2304" s="120" t="s">
        <v>110</v>
      </c>
      <c r="J2304" s="120" t="s">
        <v>110</v>
      </c>
      <c r="K2304" s="123">
        <v>3480</v>
      </c>
      <c r="L2304" s="124" t="s">
        <v>12825</v>
      </c>
      <c r="M2304" s="120" t="s">
        <v>3988</v>
      </c>
      <c r="N2304" s="120" t="s">
        <v>4281</v>
      </c>
      <c r="O2304" s="125"/>
    </row>
    <row r="2305" spans="1:15" ht="13.05" customHeight="1">
      <c r="A2305" s="118">
        <v>10194302</v>
      </c>
      <c r="B2305" s="119">
        <v>42388</v>
      </c>
      <c r="C2305" s="125" t="s">
        <v>65</v>
      </c>
      <c r="D2305" s="120" t="s">
        <v>3989</v>
      </c>
      <c r="E2305" s="120" t="s">
        <v>5168</v>
      </c>
      <c r="F2305" s="125" t="s">
        <v>3800</v>
      </c>
      <c r="G2305" s="121" t="s">
        <v>9504</v>
      </c>
      <c r="H2305" s="122" t="s">
        <v>7695</v>
      </c>
      <c r="I2305" s="120" t="s">
        <v>272</v>
      </c>
      <c r="J2305" s="120" t="s">
        <v>2032</v>
      </c>
      <c r="K2305" s="123">
        <v>1450</v>
      </c>
      <c r="L2305" s="124" t="s">
        <v>17281</v>
      </c>
      <c r="M2305" s="120" t="s">
        <v>3990</v>
      </c>
      <c r="N2305" s="120" t="s">
        <v>4281</v>
      </c>
      <c r="O2305" s="125"/>
    </row>
    <row r="2306" spans="1:15" ht="13.05" customHeight="1">
      <c r="A2306" s="118">
        <v>10194303</v>
      </c>
      <c r="B2306" s="119">
        <v>42388</v>
      </c>
      <c r="C2306" s="125" t="s">
        <v>65</v>
      </c>
      <c r="D2306" s="120" t="s">
        <v>3989</v>
      </c>
      <c r="E2306" s="120" t="s">
        <v>5168</v>
      </c>
      <c r="F2306" s="125" t="s">
        <v>3800</v>
      </c>
      <c r="G2306" s="121" t="s">
        <v>9504</v>
      </c>
      <c r="H2306" s="122" t="s">
        <v>7695</v>
      </c>
      <c r="I2306" s="120" t="s">
        <v>7869</v>
      </c>
      <c r="J2306" s="120" t="s">
        <v>2032</v>
      </c>
      <c r="K2306" s="123">
        <v>1450</v>
      </c>
      <c r="L2306" s="124" t="s">
        <v>17281</v>
      </c>
      <c r="M2306" s="120" t="s">
        <v>3991</v>
      </c>
      <c r="N2306" s="120" t="s">
        <v>4281</v>
      </c>
      <c r="O2306" s="125"/>
    </row>
    <row r="2307" spans="1:15" ht="13.05" customHeight="1">
      <c r="A2307" s="118">
        <v>10194304</v>
      </c>
      <c r="B2307" s="119">
        <v>42388</v>
      </c>
      <c r="C2307" s="125" t="s">
        <v>65</v>
      </c>
      <c r="D2307" s="120" t="s">
        <v>3989</v>
      </c>
      <c r="E2307" s="120" t="s">
        <v>5168</v>
      </c>
      <c r="F2307" s="125" t="s">
        <v>3800</v>
      </c>
      <c r="G2307" s="121" t="s">
        <v>11175</v>
      </c>
      <c r="H2307" s="122" t="s">
        <v>17518</v>
      </c>
      <c r="I2307" s="120" t="s">
        <v>272</v>
      </c>
      <c r="J2307" s="120" t="s">
        <v>110</v>
      </c>
      <c r="K2307" s="123">
        <v>1450</v>
      </c>
      <c r="L2307" s="124" t="s">
        <v>17281</v>
      </c>
      <c r="M2307" s="120" t="s">
        <v>3992</v>
      </c>
      <c r="N2307" s="120" t="s">
        <v>4281</v>
      </c>
      <c r="O2307" s="125"/>
    </row>
    <row r="2308" spans="1:15" ht="13.05" customHeight="1">
      <c r="A2308" s="118">
        <v>10194305</v>
      </c>
      <c r="B2308" s="119">
        <v>42388</v>
      </c>
      <c r="C2308" s="125" t="s">
        <v>65</v>
      </c>
      <c r="D2308" s="120" t="s">
        <v>3989</v>
      </c>
      <c r="E2308" s="120" t="s">
        <v>5168</v>
      </c>
      <c r="F2308" s="125" t="s">
        <v>3800</v>
      </c>
      <c r="G2308" s="121" t="s">
        <v>11177</v>
      </c>
      <c r="H2308" s="122" t="s">
        <v>17549</v>
      </c>
      <c r="I2308" s="120" t="s">
        <v>272</v>
      </c>
      <c r="J2308" s="120" t="s">
        <v>110</v>
      </c>
      <c r="K2308" s="123">
        <v>1450</v>
      </c>
      <c r="L2308" s="124" t="s">
        <v>17281</v>
      </c>
      <c r="M2308" s="120" t="s">
        <v>3993</v>
      </c>
      <c r="N2308" s="120" t="s">
        <v>4281</v>
      </c>
      <c r="O2308" s="125"/>
    </row>
    <row r="2309" spans="1:15" ht="13.05" customHeight="1">
      <c r="A2309" s="118">
        <v>10194306</v>
      </c>
      <c r="B2309" s="119">
        <v>42388</v>
      </c>
      <c r="C2309" s="125" t="s">
        <v>65</v>
      </c>
      <c r="D2309" s="120" t="s">
        <v>3989</v>
      </c>
      <c r="E2309" s="120" t="s">
        <v>5168</v>
      </c>
      <c r="F2309" s="125" t="s">
        <v>3800</v>
      </c>
      <c r="G2309" s="121" t="s">
        <v>9504</v>
      </c>
      <c r="H2309" s="122" t="s">
        <v>7695</v>
      </c>
      <c r="I2309" s="120" t="s">
        <v>11772</v>
      </c>
      <c r="J2309" s="120" t="s">
        <v>2032</v>
      </c>
      <c r="K2309" s="123">
        <v>1450</v>
      </c>
      <c r="L2309" s="124" t="s">
        <v>17272</v>
      </c>
      <c r="M2309" s="120" t="s">
        <v>3994</v>
      </c>
      <c r="N2309" s="120" t="s">
        <v>4281</v>
      </c>
      <c r="O2309" s="125"/>
    </row>
    <row r="2310" spans="1:15" ht="13.05" customHeight="1">
      <c r="A2310" s="118">
        <v>10194307</v>
      </c>
      <c r="B2310" s="119">
        <v>42388</v>
      </c>
      <c r="C2310" s="125" t="s">
        <v>65</v>
      </c>
      <c r="D2310" s="120" t="s">
        <v>3989</v>
      </c>
      <c r="E2310" s="120" t="s">
        <v>5168</v>
      </c>
      <c r="F2310" s="125" t="s">
        <v>3800</v>
      </c>
      <c r="G2310" s="121" t="s">
        <v>9504</v>
      </c>
      <c r="H2310" s="122" t="s">
        <v>7695</v>
      </c>
      <c r="I2310" s="120">
        <v>401.45</v>
      </c>
      <c r="J2310" s="120" t="s">
        <v>4594</v>
      </c>
      <c r="K2310" s="123">
        <v>1450</v>
      </c>
      <c r="L2310" s="124" t="s">
        <v>17272</v>
      </c>
      <c r="M2310" s="120" t="s">
        <v>3995</v>
      </c>
      <c r="N2310" s="120" t="s">
        <v>4281</v>
      </c>
      <c r="O2310" s="125"/>
    </row>
    <row r="2311" spans="1:15" ht="13.05" customHeight="1">
      <c r="A2311" s="118">
        <v>10194308</v>
      </c>
      <c r="B2311" s="119">
        <v>42388</v>
      </c>
      <c r="C2311" s="125" t="s">
        <v>65</v>
      </c>
      <c r="D2311" s="120" t="s">
        <v>3989</v>
      </c>
      <c r="E2311" s="120" t="s">
        <v>5168</v>
      </c>
      <c r="F2311" s="125" t="s">
        <v>3800</v>
      </c>
      <c r="G2311" s="121" t="s">
        <v>9504</v>
      </c>
      <c r="H2311" s="122" t="s">
        <v>7695</v>
      </c>
      <c r="I2311" s="120" t="s">
        <v>110</v>
      </c>
      <c r="J2311" s="120" t="s">
        <v>4412</v>
      </c>
      <c r="K2311" s="123">
        <v>1450</v>
      </c>
      <c r="L2311" s="124" t="s">
        <v>17281</v>
      </c>
      <c r="M2311" s="120" t="s">
        <v>3996</v>
      </c>
      <c r="N2311" s="120" t="s">
        <v>4281</v>
      </c>
      <c r="O2311" s="125"/>
    </row>
    <row r="2312" spans="1:15" ht="13.05" customHeight="1">
      <c r="A2312" s="118">
        <v>10194309</v>
      </c>
      <c r="B2312" s="119">
        <v>42388</v>
      </c>
      <c r="C2312" s="125" t="s">
        <v>65</v>
      </c>
      <c r="D2312" s="120" t="s">
        <v>3989</v>
      </c>
      <c r="E2312" s="120" t="s">
        <v>5168</v>
      </c>
      <c r="F2312" s="125" t="s">
        <v>3800</v>
      </c>
      <c r="G2312" s="121" t="s">
        <v>11182</v>
      </c>
      <c r="H2312" s="122" t="s">
        <v>17516</v>
      </c>
      <c r="I2312" s="120" t="s">
        <v>272</v>
      </c>
      <c r="J2312" s="120" t="s">
        <v>110</v>
      </c>
      <c r="K2312" s="123">
        <v>1450</v>
      </c>
      <c r="L2312" s="124" t="s">
        <v>17281</v>
      </c>
      <c r="M2312" s="120" t="s">
        <v>3997</v>
      </c>
      <c r="N2312" s="120" t="s">
        <v>4281</v>
      </c>
      <c r="O2312" s="125"/>
    </row>
    <row r="2313" spans="1:15" ht="13.05" customHeight="1">
      <c r="A2313" s="118">
        <v>10194310</v>
      </c>
      <c r="B2313" s="119">
        <v>42388</v>
      </c>
      <c r="C2313" s="125" t="s">
        <v>65</v>
      </c>
      <c r="D2313" s="120" t="s">
        <v>3998</v>
      </c>
      <c r="E2313" s="120" t="s">
        <v>6117</v>
      </c>
      <c r="F2313" s="125" t="s">
        <v>3800</v>
      </c>
      <c r="G2313" s="121" t="s">
        <v>9591</v>
      </c>
      <c r="H2313" s="122" t="s">
        <v>17393</v>
      </c>
      <c r="I2313" s="120" t="s">
        <v>110</v>
      </c>
      <c r="J2313" s="120" t="s">
        <v>110</v>
      </c>
      <c r="K2313" s="123">
        <v>6032</v>
      </c>
      <c r="L2313" s="124" t="s">
        <v>12825</v>
      </c>
      <c r="M2313" s="120" t="s">
        <v>3999</v>
      </c>
      <c r="N2313" s="120" t="s">
        <v>4281</v>
      </c>
      <c r="O2313" s="125"/>
    </row>
    <row r="2314" spans="1:15" ht="13.05" customHeight="1">
      <c r="A2314" s="118">
        <v>10194311</v>
      </c>
      <c r="B2314" s="119">
        <v>42388</v>
      </c>
      <c r="C2314" s="125" t="s">
        <v>65</v>
      </c>
      <c r="D2314" s="120" t="s">
        <v>3998</v>
      </c>
      <c r="E2314" s="120" t="s">
        <v>6117</v>
      </c>
      <c r="F2314" s="125" t="s">
        <v>3800</v>
      </c>
      <c r="G2314" s="121" t="s">
        <v>9591</v>
      </c>
      <c r="H2314" s="122" t="s">
        <v>17393</v>
      </c>
      <c r="I2314" s="120" t="s">
        <v>110</v>
      </c>
      <c r="J2314" s="120" t="s">
        <v>110</v>
      </c>
      <c r="K2314" s="123">
        <v>6032</v>
      </c>
      <c r="L2314" s="124" t="s">
        <v>12825</v>
      </c>
      <c r="M2314" s="120" t="s">
        <v>4000</v>
      </c>
      <c r="N2314" s="120" t="s">
        <v>4281</v>
      </c>
      <c r="O2314" s="125"/>
    </row>
    <row r="2315" spans="1:15" ht="13.05" customHeight="1">
      <c r="A2315" s="118">
        <v>10194312</v>
      </c>
      <c r="B2315" s="119">
        <v>42388</v>
      </c>
      <c r="C2315" s="125" t="s">
        <v>65</v>
      </c>
      <c r="D2315" s="120" t="s">
        <v>3998</v>
      </c>
      <c r="E2315" s="120" t="s">
        <v>6117</v>
      </c>
      <c r="F2315" s="125" t="s">
        <v>3800</v>
      </c>
      <c r="G2315" s="121" t="s">
        <v>9504</v>
      </c>
      <c r="H2315" s="122" t="s">
        <v>7695</v>
      </c>
      <c r="I2315" s="120">
        <v>401.6</v>
      </c>
      <c r="J2315" s="120" t="s">
        <v>109</v>
      </c>
      <c r="K2315" s="123">
        <v>6032</v>
      </c>
      <c r="L2315" s="124" t="s">
        <v>17294</v>
      </c>
      <c r="M2315" s="120" t="s">
        <v>4001</v>
      </c>
      <c r="N2315" s="120" t="s">
        <v>4281</v>
      </c>
      <c r="O2315" s="125"/>
    </row>
    <row r="2316" spans="1:15" ht="13.05" customHeight="1">
      <c r="A2316" s="118">
        <v>10194313</v>
      </c>
      <c r="B2316" s="119">
        <v>42388</v>
      </c>
      <c r="C2316" s="125" t="s">
        <v>65</v>
      </c>
      <c r="D2316" s="120" t="s">
        <v>3998</v>
      </c>
      <c r="E2316" s="120" t="s">
        <v>6117</v>
      </c>
      <c r="F2316" s="125" t="s">
        <v>3800</v>
      </c>
      <c r="G2316" s="121" t="s">
        <v>9591</v>
      </c>
      <c r="H2316" s="122" t="s">
        <v>17393</v>
      </c>
      <c r="I2316" s="120" t="s">
        <v>110</v>
      </c>
      <c r="J2316" s="120" t="s">
        <v>110</v>
      </c>
      <c r="K2316" s="123">
        <v>6032</v>
      </c>
      <c r="L2316" s="124" t="s">
        <v>12825</v>
      </c>
      <c r="M2316" s="120" t="s">
        <v>4002</v>
      </c>
      <c r="N2316" s="120" t="s">
        <v>4281</v>
      </c>
      <c r="O2316" s="125"/>
    </row>
    <row r="2317" spans="1:15" ht="13.05" customHeight="1">
      <c r="A2317" s="118">
        <v>10194314</v>
      </c>
      <c r="B2317" s="119">
        <v>42388</v>
      </c>
      <c r="C2317" s="125" t="s">
        <v>65</v>
      </c>
      <c r="D2317" s="120" t="s">
        <v>3998</v>
      </c>
      <c r="E2317" s="120" t="s">
        <v>6117</v>
      </c>
      <c r="F2317" s="125" t="s">
        <v>3800</v>
      </c>
      <c r="G2317" s="121" t="s">
        <v>9504</v>
      </c>
      <c r="H2317" s="122" t="s">
        <v>7695</v>
      </c>
      <c r="I2317" s="120" t="s">
        <v>110</v>
      </c>
      <c r="J2317" s="120" t="s">
        <v>6492</v>
      </c>
      <c r="K2317" s="123">
        <v>6032</v>
      </c>
      <c r="L2317" s="124" t="s">
        <v>12825</v>
      </c>
      <c r="M2317" s="120" t="s">
        <v>4003</v>
      </c>
      <c r="N2317" s="120" t="s">
        <v>4281</v>
      </c>
      <c r="O2317" s="125"/>
    </row>
    <row r="2318" spans="1:15" ht="13.05" customHeight="1">
      <c r="A2318" s="118">
        <v>10194315</v>
      </c>
      <c r="B2318" s="119">
        <v>42388</v>
      </c>
      <c r="C2318" s="125" t="s">
        <v>65</v>
      </c>
      <c r="D2318" s="120" t="s">
        <v>3998</v>
      </c>
      <c r="E2318" s="120" t="s">
        <v>7804</v>
      </c>
      <c r="F2318" s="125" t="s">
        <v>3800</v>
      </c>
      <c r="G2318" s="121" t="s">
        <v>9504</v>
      </c>
      <c r="H2318" s="122" t="s">
        <v>7695</v>
      </c>
      <c r="I2318" s="120" t="s">
        <v>110</v>
      </c>
      <c r="J2318" s="120" t="s">
        <v>6492</v>
      </c>
      <c r="K2318" s="123">
        <v>6032</v>
      </c>
      <c r="L2318" s="124" t="s">
        <v>12825</v>
      </c>
      <c r="M2318" s="120" t="s">
        <v>4004</v>
      </c>
      <c r="N2318" s="120" t="s">
        <v>4281</v>
      </c>
      <c r="O2318" s="125"/>
    </row>
    <row r="2319" spans="1:15" ht="13.05" customHeight="1">
      <c r="A2319" s="118">
        <v>10194316</v>
      </c>
      <c r="B2319" s="119">
        <v>42388</v>
      </c>
      <c r="C2319" s="125" t="s">
        <v>65</v>
      </c>
      <c r="D2319" s="120" t="s">
        <v>3998</v>
      </c>
      <c r="E2319" s="120" t="s">
        <v>6117</v>
      </c>
      <c r="F2319" s="125" t="s">
        <v>3800</v>
      </c>
      <c r="G2319" s="121" t="s">
        <v>9591</v>
      </c>
      <c r="H2319" s="122" t="s">
        <v>17393</v>
      </c>
      <c r="I2319" s="120" t="s">
        <v>110</v>
      </c>
      <c r="J2319" s="120" t="s">
        <v>110</v>
      </c>
      <c r="K2319" s="123">
        <v>6032</v>
      </c>
      <c r="L2319" s="124" t="s">
        <v>12825</v>
      </c>
      <c r="M2319" s="120" t="s">
        <v>4005</v>
      </c>
      <c r="N2319" s="120" t="s">
        <v>4281</v>
      </c>
      <c r="O2319" s="125"/>
    </row>
    <row r="2320" spans="1:15" ht="13.05" customHeight="1">
      <c r="A2320" s="118">
        <v>10194317</v>
      </c>
      <c r="B2320" s="119">
        <v>42388</v>
      </c>
      <c r="C2320" s="125" t="s">
        <v>65</v>
      </c>
      <c r="D2320" s="120" t="s">
        <v>3998</v>
      </c>
      <c r="E2320" s="120" t="s">
        <v>6117</v>
      </c>
      <c r="F2320" s="125" t="s">
        <v>3800</v>
      </c>
      <c r="G2320" s="121" t="s">
        <v>9504</v>
      </c>
      <c r="H2320" s="122" t="s">
        <v>7695</v>
      </c>
      <c r="I2320" s="120" t="s">
        <v>110</v>
      </c>
      <c r="J2320" s="120" t="s">
        <v>6492</v>
      </c>
      <c r="K2320" s="123">
        <v>6032</v>
      </c>
      <c r="L2320" s="124" t="s">
        <v>12825</v>
      </c>
      <c r="M2320" s="120" t="s">
        <v>4006</v>
      </c>
      <c r="N2320" s="120" t="s">
        <v>4281</v>
      </c>
      <c r="O2320" s="125"/>
    </row>
    <row r="2321" spans="1:15" ht="13.05" customHeight="1">
      <c r="A2321" s="118">
        <v>10194318</v>
      </c>
      <c r="B2321" s="119">
        <v>42388</v>
      </c>
      <c r="C2321" s="125" t="s">
        <v>65</v>
      </c>
      <c r="D2321" s="120" t="s">
        <v>4007</v>
      </c>
      <c r="E2321" s="120" t="s">
        <v>5170</v>
      </c>
      <c r="F2321" s="125" t="s">
        <v>3800</v>
      </c>
      <c r="G2321" s="121" t="s">
        <v>9510</v>
      </c>
      <c r="H2321" s="122" t="s">
        <v>17503</v>
      </c>
      <c r="I2321" s="120" t="s">
        <v>5112</v>
      </c>
      <c r="J2321" s="120" t="s">
        <v>5112</v>
      </c>
      <c r="K2321" s="123">
        <v>2320</v>
      </c>
      <c r="L2321" s="124" t="s">
        <v>17281</v>
      </c>
      <c r="M2321" s="120" t="s">
        <v>4008</v>
      </c>
      <c r="N2321" s="120" t="s">
        <v>4281</v>
      </c>
      <c r="O2321" s="125"/>
    </row>
    <row r="2322" spans="1:15" ht="13.05" customHeight="1">
      <c r="A2322" s="118">
        <v>10194319</v>
      </c>
      <c r="B2322" s="119">
        <v>42388</v>
      </c>
      <c r="C2322" s="125" t="s">
        <v>65</v>
      </c>
      <c r="D2322" s="120" t="s">
        <v>4007</v>
      </c>
      <c r="E2322" s="120" t="s">
        <v>5170</v>
      </c>
      <c r="F2322" s="125" t="s">
        <v>3800</v>
      </c>
      <c r="G2322" s="121" t="s">
        <v>9510</v>
      </c>
      <c r="H2322" s="122" t="s">
        <v>17503</v>
      </c>
      <c r="I2322" s="120" t="s">
        <v>5112</v>
      </c>
      <c r="J2322" s="120" t="s">
        <v>5112</v>
      </c>
      <c r="K2322" s="123">
        <v>2320</v>
      </c>
      <c r="L2322" s="124" t="s">
        <v>17281</v>
      </c>
      <c r="M2322" s="120" t="s">
        <v>4009</v>
      </c>
      <c r="N2322" s="120" t="s">
        <v>4281</v>
      </c>
      <c r="O2322" s="125"/>
    </row>
    <row r="2323" spans="1:15" ht="13.05" customHeight="1">
      <c r="A2323" s="118">
        <v>10194320</v>
      </c>
      <c r="B2323" s="119">
        <v>42388</v>
      </c>
      <c r="C2323" s="125" t="s">
        <v>65</v>
      </c>
      <c r="D2323" s="120" t="s">
        <v>4007</v>
      </c>
      <c r="E2323" s="120" t="s">
        <v>5170</v>
      </c>
      <c r="F2323" s="125" t="s">
        <v>3800</v>
      </c>
      <c r="G2323" s="121" t="s">
        <v>9504</v>
      </c>
      <c r="H2323" s="122" t="s">
        <v>7695</v>
      </c>
      <c r="I2323" s="120">
        <v>401.6</v>
      </c>
      <c r="J2323" s="120" t="s">
        <v>109</v>
      </c>
      <c r="K2323" s="123">
        <v>2320</v>
      </c>
      <c r="L2323" s="124" t="s">
        <v>17294</v>
      </c>
      <c r="M2323" s="120" t="s">
        <v>4010</v>
      </c>
      <c r="N2323" s="120" t="s">
        <v>4281</v>
      </c>
      <c r="O2323" s="125"/>
    </row>
    <row r="2324" spans="1:15" ht="13.05" customHeight="1">
      <c r="A2324" s="118">
        <v>10194321</v>
      </c>
      <c r="B2324" s="119">
        <v>42388</v>
      </c>
      <c r="C2324" s="125" t="s">
        <v>65</v>
      </c>
      <c r="D2324" s="120" t="s">
        <v>4007</v>
      </c>
      <c r="E2324" s="120" t="s">
        <v>5170</v>
      </c>
      <c r="F2324" s="125" t="s">
        <v>3800</v>
      </c>
      <c r="G2324" s="121" t="s">
        <v>9591</v>
      </c>
      <c r="H2324" s="122" t="s">
        <v>17393</v>
      </c>
      <c r="I2324" s="120" t="s">
        <v>272</v>
      </c>
      <c r="J2324" s="120" t="s">
        <v>110</v>
      </c>
      <c r="K2324" s="123">
        <v>2320</v>
      </c>
      <c r="L2324" s="124" t="s">
        <v>17281</v>
      </c>
      <c r="M2324" s="120" t="s">
        <v>4011</v>
      </c>
      <c r="N2324" s="120" t="s">
        <v>4281</v>
      </c>
      <c r="O2324" s="125"/>
    </row>
    <row r="2325" spans="1:15" ht="13.05" customHeight="1">
      <c r="A2325" s="118">
        <v>10194322</v>
      </c>
      <c r="B2325" s="119">
        <v>42388</v>
      </c>
      <c r="C2325" s="125" t="s">
        <v>65</v>
      </c>
      <c r="D2325" s="120" t="s">
        <v>4007</v>
      </c>
      <c r="E2325" s="120" t="s">
        <v>5170</v>
      </c>
      <c r="F2325" s="125" t="s">
        <v>3800</v>
      </c>
      <c r="G2325" s="121" t="s">
        <v>9504</v>
      </c>
      <c r="H2325" s="122" t="s">
        <v>7695</v>
      </c>
      <c r="I2325" s="120" t="s">
        <v>11773</v>
      </c>
      <c r="J2325" s="120" t="s">
        <v>2456</v>
      </c>
      <c r="K2325" s="123">
        <v>2320</v>
      </c>
      <c r="L2325" s="124" t="s">
        <v>17281</v>
      </c>
      <c r="M2325" s="120" t="s">
        <v>4012</v>
      </c>
      <c r="N2325" s="120" t="s">
        <v>4281</v>
      </c>
      <c r="O2325" s="125"/>
    </row>
    <row r="2326" spans="1:15" ht="13.05" customHeight="1">
      <c r="A2326" s="118">
        <v>10194323</v>
      </c>
      <c r="B2326" s="119">
        <v>42388</v>
      </c>
      <c r="C2326" s="125" t="s">
        <v>65</v>
      </c>
      <c r="D2326" s="120" t="s">
        <v>4007</v>
      </c>
      <c r="E2326" s="120" t="s">
        <v>5170</v>
      </c>
      <c r="F2326" s="125" t="s">
        <v>3800</v>
      </c>
      <c r="G2326" s="121" t="s">
        <v>9504</v>
      </c>
      <c r="H2326" s="122" t="s">
        <v>7695</v>
      </c>
      <c r="I2326" s="120" t="s">
        <v>11773</v>
      </c>
      <c r="J2326" s="120" t="s">
        <v>2456</v>
      </c>
      <c r="K2326" s="123">
        <v>2320</v>
      </c>
      <c r="L2326" s="124" t="s">
        <v>17281</v>
      </c>
      <c r="M2326" s="120" t="s">
        <v>4013</v>
      </c>
      <c r="N2326" s="120" t="s">
        <v>4281</v>
      </c>
      <c r="O2326" s="125"/>
    </row>
    <row r="2327" spans="1:15" ht="13.05" customHeight="1">
      <c r="A2327" s="118">
        <v>10194324</v>
      </c>
      <c r="B2327" s="119">
        <v>42388</v>
      </c>
      <c r="C2327" s="125" t="s">
        <v>65</v>
      </c>
      <c r="D2327" s="120" t="s">
        <v>4007</v>
      </c>
      <c r="E2327" s="120" t="s">
        <v>5170</v>
      </c>
      <c r="F2327" s="125" t="s">
        <v>3800</v>
      </c>
      <c r="G2327" s="121" t="s">
        <v>9504</v>
      </c>
      <c r="H2327" s="122" t="s">
        <v>7695</v>
      </c>
      <c r="I2327" s="120" t="s">
        <v>11773</v>
      </c>
      <c r="J2327" s="120" t="s">
        <v>2456</v>
      </c>
      <c r="K2327" s="123">
        <v>2320</v>
      </c>
      <c r="L2327" s="124" t="s">
        <v>17281</v>
      </c>
      <c r="M2327" s="120" t="s">
        <v>4014</v>
      </c>
      <c r="N2327" s="120" t="s">
        <v>4281</v>
      </c>
      <c r="O2327" s="125"/>
    </row>
    <row r="2328" spans="1:15" ht="13.05" customHeight="1">
      <c r="A2328" s="118">
        <v>10194325</v>
      </c>
      <c r="B2328" s="119">
        <v>42388</v>
      </c>
      <c r="C2328" s="125" t="s">
        <v>65</v>
      </c>
      <c r="D2328" s="120" t="s">
        <v>4007</v>
      </c>
      <c r="E2328" s="120" t="s">
        <v>5170</v>
      </c>
      <c r="F2328" s="125" t="s">
        <v>3800</v>
      </c>
      <c r="G2328" s="121" t="s">
        <v>9504</v>
      </c>
      <c r="H2328" s="122" t="s">
        <v>7695</v>
      </c>
      <c r="I2328" s="120" t="s">
        <v>11773</v>
      </c>
      <c r="J2328" s="120" t="s">
        <v>2456</v>
      </c>
      <c r="K2328" s="123">
        <v>2320</v>
      </c>
      <c r="L2328" s="124" t="s">
        <v>17281</v>
      </c>
      <c r="M2328" s="120" t="s">
        <v>4015</v>
      </c>
      <c r="N2328" s="120" t="s">
        <v>4281</v>
      </c>
      <c r="O2328" s="125"/>
    </row>
    <row r="2329" spans="1:15" ht="13.05" customHeight="1">
      <c r="A2329" s="118">
        <v>10194326</v>
      </c>
      <c r="B2329" s="119">
        <v>42388</v>
      </c>
      <c r="C2329" s="125" t="s">
        <v>65</v>
      </c>
      <c r="D2329" s="120" t="s">
        <v>7711</v>
      </c>
      <c r="E2329" s="120" t="s">
        <v>6120</v>
      </c>
      <c r="F2329" s="125" t="s">
        <v>17664</v>
      </c>
      <c r="G2329" s="121" t="s">
        <v>9788</v>
      </c>
      <c r="H2329" s="122" t="s">
        <v>17359</v>
      </c>
      <c r="I2329" s="120" t="s">
        <v>5773</v>
      </c>
      <c r="J2329" s="120" t="s">
        <v>5773</v>
      </c>
      <c r="K2329" s="123">
        <v>2252.9499999999998</v>
      </c>
      <c r="L2329" s="124" t="s">
        <v>17273</v>
      </c>
      <c r="M2329" s="120" t="s">
        <v>6121</v>
      </c>
      <c r="N2329" s="120" t="s">
        <v>4281</v>
      </c>
      <c r="O2329" s="125"/>
    </row>
    <row r="2330" spans="1:15" ht="13.05" customHeight="1">
      <c r="A2330" s="118">
        <v>10194327</v>
      </c>
      <c r="B2330" s="119">
        <v>42388</v>
      </c>
      <c r="C2330" s="125" t="s">
        <v>65</v>
      </c>
      <c r="D2330" s="120" t="s">
        <v>7711</v>
      </c>
      <c r="E2330" s="120" t="s">
        <v>6120</v>
      </c>
      <c r="F2330" s="125" t="s">
        <v>17664</v>
      </c>
      <c r="G2330" s="121" t="s">
        <v>10058</v>
      </c>
      <c r="H2330" s="122" t="s">
        <v>15844</v>
      </c>
      <c r="I2330" s="120" t="s">
        <v>110</v>
      </c>
      <c r="J2330" s="120" t="s">
        <v>8353</v>
      </c>
      <c r="K2330" s="123">
        <v>2252.9499999999998</v>
      </c>
      <c r="L2330" s="124" t="s">
        <v>17304</v>
      </c>
      <c r="M2330" s="120" t="s">
        <v>6123</v>
      </c>
      <c r="N2330" s="120" t="s">
        <v>4281</v>
      </c>
      <c r="O2330" s="125"/>
    </row>
    <row r="2331" spans="1:15" ht="13.05" customHeight="1">
      <c r="A2331" s="118">
        <v>10194328</v>
      </c>
      <c r="B2331" s="119">
        <v>42388</v>
      </c>
      <c r="C2331" s="125" t="s">
        <v>65</v>
      </c>
      <c r="D2331" s="120" t="s">
        <v>7711</v>
      </c>
      <c r="E2331" s="120" t="s">
        <v>6120</v>
      </c>
      <c r="F2331" s="125" t="s">
        <v>17664</v>
      </c>
      <c r="G2331" s="121" t="s">
        <v>10806</v>
      </c>
      <c r="H2331" s="122" t="s">
        <v>17492</v>
      </c>
      <c r="I2331" s="120" t="s">
        <v>110</v>
      </c>
      <c r="J2331" s="120" t="s">
        <v>5651</v>
      </c>
      <c r="K2331" s="123">
        <v>2252.9499999999998</v>
      </c>
      <c r="L2331" s="124" t="s">
        <v>17304</v>
      </c>
      <c r="M2331" s="120" t="s">
        <v>6124</v>
      </c>
      <c r="N2331" s="120" t="s">
        <v>4281</v>
      </c>
      <c r="O2331" s="125"/>
    </row>
    <row r="2332" spans="1:15" ht="13.05" customHeight="1">
      <c r="A2332" s="118">
        <v>10194329</v>
      </c>
      <c r="B2332" s="119">
        <v>42388</v>
      </c>
      <c r="C2332" s="125" t="s">
        <v>65</v>
      </c>
      <c r="D2332" s="120" t="s">
        <v>7711</v>
      </c>
      <c r="E2332" s="120" t="s">
        <v>6120</v>
      </c>
      <c r="F2332" s="125" t="s">
        <v>17664</v>
      </c>
      <c r="G2332" s="121" t="s">
        <v>11080</v>
      </c>
      <c r="H2332" s="122" t="s">
        <v>17530</v>
      </c>
      <c r="I2332" s="120" t="s">
        <v>390</v>
      </c>
      <c r="J2332" s="120" t="s">
        <v>390</v>
      </c>
      <c r="K2332" s="123">
        <v>2252.9499999999998</v>
      </c>
      <c r="L2332" s="124" t="s">
        <v>17282</v>
      </c>
      <c r="M2332" s="120" t="s">
        <v>6125</v>
      </c>
      <c r="N2332" s="120" t="s">
        <v>4281</v>
      </c>
      <c r="O2332" s="125"/>
    </row>
    <row r="2333" spans="1:15" ht="13.05" customHeight="1">
      <c r="A2333" s="118">
        <v>10194330</v>
      </c>
      <c r="B2333" s="119">
        <v>42388</v>
      </c>
      <c r="C2333" s="125" t="s">
        <v>65</v>
      </c>
      <c r="D2333" s="120" t="s">
        <v>7711</v>
      </c>
      <c r="E2333" s="120" t="s">
        <v>6120</v>
      </c>
      <c r="F2333" s="125" t="s">
        <v>17664</v>
      </c>
      <c r="G2333" s="121" t="s">
        <v>9504</v>
      </c>
      <c r="H2333" s="122" t="s">
        <v>7695</v>
      </c>
      <c r="I2333" s="120">
        <v>401.45</v>
      </c>
      <c r="J2333" s="120" t="s">
        <v>4594</v>
      </c>
      <c r="K2333" s="123">
        <v>2252.9499999999998</v>
      </c>
      <c r="L2333" s="124" t="s">
        <v>17304</v>
      </c>
      <c r="M2333" s="120" t="s">
        <v>11774</v>
      </c>
      <c r="N2333" s="120" t="s">
        <v>4281</v>
      </c>
      <c r="O2333" s="125"/>
    </row>
    <row r="2334" spans="1:15" ht="13.05" customHeight="1">
      <c r="A2334" s="118">
        <v>10194331</v>
      </c>
      <c r="B2334" s="119">
        <v>42388</v>
      </c>
      <c r="C2334" s="125" t="s">
        <v>65</v>
      </c>
      <c r="D2334" s="120" t="s">
        <v>7711</v>
      </c>
      <c r="E2334" s="120" t="s">
        <v>6120</v>
      </c>
      <c r="F2334" s="125" t="s">
        <v>17664</v>
      </c>
      <c r="G2334" s="121" t="s">
        <v>9589</v>
      </c>
      <c r="H2334" s="122" t="s">
        <v>17457</v>
      </c>
      <c r="I2334" s="120" t="s">
        <v>110</v>
      </c>
      <c r="J2334" s="120" t="s">
        <v>110</v>
      </c>
      <c r="K2334" s="123">
        <v>2252.9499999999998</v>
      </c>
      <c r="L2334" s="124" t="s">
        <v>17304</v>
      </c>
      <c r="M2334" s="120" t="s">
        <v>6126</v>
      </c>
      <c r="N2334" s="120" t="s">
        <v>4281</v>
      </c>
      <c r="O2334" s="125"/>
    </row>
    <row r="2335" spans="1:15" ht="13.05" customHeight="1">
      <c r="A2335" s="118">
        <v>10194332</v>
      </c>
      <c r="B2335" s="119">
        <v>42388</v>
      </c>
      <c r="C2335" s="125" t="s">
        <v>65</v>
      </c>
      <c r="D2335" s="120" t="s">
        <v>7711</v>
      </c>
      <c r="E2335" s="120" t="s">
        <v>6120</v>
      </c>
      <c r="F2335" s="125" t="s">
        <v>17664</v>
      </c>
      <c r="G2335" s="121" t="s">
        <v>9788</v>
      </c>
      <c r="H2335" s="122" t="s">
        <v>17359</v>
      </c>
      <c r="I2335" s="120" t="s">
        <v>110</v>
      </c>
      <c r="J2335" s="120" t="s">
        <v>6128</v>
      </c>
      <c r="K2335" s="123">
        <v>2252.9499999999998</v>
      </c>
      <c r="L2335" s="124" t="s">
        <v>17304</v>
      </c>
      <c r="M2335" s="120" t="s">
        <v>6127</v>
      </c>
      <c r="N2335" s="120" t="s">
        <v>4281</v>
      </c>
      <c r="O2335" s="125"/>
    </row>
    <row r="2336" spans="1:15" ht="13.05" customHeight="1">
      <c r="A2336" s="118">
        <v>10194333</v>
      </c>
      <c r="B2336" s="119">
        <v>42388</v>
      </c>
      <c r="C2336" s="125" t="s">
        <v>65</v>
      </c>
      <c r="D2336" s="120" t="s">
        <v>7711</v>
      </c>
      <c r="E2336" s="120" t="s">
        <v>7810</v>
      </c>
      <c r="F2336" s="125" t="s">
        <v>17664</v>
      </c>
      <c r="G2336" s="121" t="s">
        <v>11200</v>
      </c>
      <c r="H2336" s="122" t="s">
        <v>17443</v>
      </c>
      <c r="I2336" s="120" t="s">
        <v>110</v>
      </c>
      <c r="J2336" s="120" t="s">
        <v>8246</v>
      </c>
      <c r="K2336" s="123">
        <v>2252.9499999999998</v>
      </c>
      <c r="L2336" s="124" t="s">
        <v>17304</v>
      </c>
      <c r="M2336" s="120" t="s">
        <v>6129</v>
      </c>
      <c r="N2336" s="120" t="s">
        <v>4281</v>
      </c>
      <c r="O2336" s="125"/>
    </row>
    <row r="2337" spans="1:15" ht="13.05" customHeight="1">
      <c r="A2337" s="118">
        <v>10194334</v>
      </c>
      <c r="B2337" s="119">
        <v>42388</v>
      </c>
      <c r="C2337" s="125" t="s">
        <v>65</v>
      </c>
      <c r="D2337" s="120" t="s">
        <v>7711</v>
      </c>
      <c r="E2337" s="120" t="s">
        <v>6120</v>
      </c>
      <c r="F2337" s="125" t="s">
        <v>17664</v>
      </c>
      <c r="G2337" s="121" t="s">
        <v>10040</v>
      </c>
      <c r="H2337" s="122" t="s">
        <v>17526</v>
      </c>
      <c r="I2337" s="120" t="s">
        <v>110</v>
      </c>
      <c r="J2337" s="120" t="s">
        <v>390</v>
      </c>
      <c r="K2337" s="123">
        <v>2252.9499999999998</v>
      </c>
      <c r="L2337" s="124" t="s">
        <v>17304</v>
      </c>
      <c r="M2337" s="120" t="s">
        <v>6130</v>
      </c>
      <c r="N2337" s="120" t="s">
        <v>4281</v>
      </c>
      <c r="O2337" s="125"/>
    </row>
    <row r="2338" spans="1:15" ht="13.05" customHeight="1">
      <c r="A2338" s="118">
        <v>10194335</v>
      </c>
      <c r="B2338" s="119">
        <v>42388</v>
      </c>
      <c r="C2338" s="125" t="s">
        <v>65</v>
      </c>
      <c r="D2338" s="120" t="s">
        <v>7711</v>
      </c>
      <c r="E2338" s="120" t="s">
        <v>6120</v>
      </c>
      <c r="F2338" s="125" t="s">
        <v>17664</v>
      </c>
      <c r="G2338" s="121" t="s">
        <v>9589</v>
      </c>
      <c r="H2338" s="122" t="s">
        <v>17457</v>
      </c>
      <c r="I2338" s="120" t="s">
        <v>110</v>
      </c>
      <c r="J2338" s="120" t="s">
        <v>8324</v>
      </c>
      <c r="K2338" s="123">
        <v>2252.9499999999998</v>
      </c>
      <c r="L2338" s="124" t="s">
        <v>17304</v>
      </c>
      <c r="M2338" s="120" t="s">
        <v>6131</v>
      </c>
      <c r="N2338" s="120" t="s">
        <v>4281</v>
      </c>
      <c r="O2338" s="125"/>
    </row>
    <row r="2339" spans="1:15" ht="13.05" customHeight="1">
      <c r="A2339" s="118">
        <v>10194336</v>
      </c>
      <c r="B2339" s="119">
        <v>42388</v>
      </c>
      <c r="C2339" s="125" t="s">
        <v>65</v>
      </c>
      <c r="D2339" s="120" t="s">
        <v>7711</v>
      </c>
      <c r="E2339" s="120" t="s">
        <v>6120</v>
      </c>
      <c r="F2339" s="125" t="s">
        <v>17664</v>
      </c>
      <c r="G2339" s="121" t="s">
        <v>11204</v>
      </c>
      <c r="H2339" s="122" t="s">
        <v>17531</v>
      </c>
      <c r="I2339" s="120" t="s">
        <v>12348</v>
      </c>
      <c r="J2339" s="120" t="s">
        <v>6455</v>
      </c>
      <c r="K2339" s="123">
        <v>2252.9499999999998</v>
      </c>
      <c r="L2339" s="124" t="s">
        <v>17273</v>
      </c>
      <c r="M2339" s="120" t="s">
        <v>6132</v>
      </c>
      <c r="N2339" s="120" t="s">
        <v>4281</v>
      </c>
      <c r="O2339" s="125"/>
    </row>
    <row r="2340" spans="1:15" ht="13.05" customHeight="1">
      <c r="A2340" s="118">
        <v>10194337</v>
      </c>
      <c r="B2340" s="119">
        <v>42388</v>
      </c>
      <c r="C2340" s="125" t="s">
        <v>65</v>
      </c>
      <c r="D2340" s="120" t="s">
        <v>7711</v>
      </c>
      <c r="E2340" s="120" t="s">
        <v>6120</v>
      </c>
      <c r="F2340" s="125" t="s">
        <v>17664</v>
      </c>
      <c r="G2340" s="121" t="s">
        <v>10040</v>
      </c>
      <c r="H2340" s="122" t="s">
        <v>17526</v>
      </c>
      <c r="I2340" s="120" t="s">
        <v>110</v>
      </c>
      <c r="J2340" s="120" t="s">
        <v>6134</v>
      </c>
      <c r="K2340" s="123">
        <v>2252.9499999999998</v>
      </c>
      <c r="L2340" s="124" t="s">
        <v>17304</v>
      </c>
      <c r="M2340" s="120" t="s">
        <v>6133</v>
      </c>
      <c r="N2340" s="120" t="s">
        <v>4281</v>
      </c>
      <c r="O2340" s="125"/>
    </row>
    <row r="2341" spans="1:15" ht="13.05" customHeight="1">
      <c r="A2341" s="118">
        <v>10194338</v>
      </c>
      <c r="B2341" s="119">
        <v>42388</v>
      </c>
      <c r="C2341" s="125" t="s">
        <v>65</v>
      </c>
      <c r="D2341" s="120" t="s">
        <v>7711</v>
      </c>
      <c r="E2341" s="120" t="s">
        <v>6120</v>
      </c>
      <c r="F2341" s="125" t="s">
        <v>17664</v>
      </c>
      <c r="G2341" s="121" t="s">
        <v>10040</v>
      </c>
      <c r="H2341" s="122" t="s">
        <v>17526</v>
      </c>
      <c r="I2341" s="120" t="s">
        <v>110</v>
      </c>
      <c r="J2341" s="120" t="s">
        <v>110</v>
      </c>
      <c r="K2341" s="123">
        <v>2252.9499999999998</v>
      </c>
      <c r="L2341" s="124" t="s">
        <v>17304</v>
      </c>
      <c r="M2341" s="120" t="s">
        <v>6135</v>
      </c>
      <c r="N2341" s="120" t="s">
        <v>4281</v>
      </c>
      <c r="O2341" s="125"/>
    </row>
    <row r="2342" spans="1:15" ht="13.05" customHeight="1">
      <c r="A2342" s="118">
        <v>10194339</v>
      </c>
      <c r="B2342" s="119">
        <v>42388</v>
      </c>
      <c r="C2342" s="125" t="s">
        <v>65</v>
      </c>
      <c r="D2342" s="120" t="s">
        <v>7711</v>
      </c>
      <c r="E2342" s="120" t="s">
        <v>6120</v>
      </c>
      <c r="F2342" s="125" t="s">
        <v>17664</v>
      </c>
      <c r="G2342" s="121" t="s">
        <v>9933</v>
      </c>
      <c r="H2342" s="122" t="s">
        <v>17365</v>
      </c>
      <c r="I2342" s="120" t="s">
        <v>110</v>
      </c>
      <c r="J2342" s="120" t="s">
        <v>5766</v>
      </c>
      <c r="K2342" s="123">
        <v>2252.9499999999998</v>
      </c>
      <c r="L2342" s="124" t="s">
        <v>17304</v>
      </c>
      <c r="M2342" s="120" t="s">
        <v>8257</v>
      </c>
      <c r="N2342" s="120" t="s">
        <v>4281</v>
      </c>
      <c r="O2342" s="125"/>
    </row>
    <row r="2343" spans="1:15" ht="13.05" customHeight="1">
      <c r="A2343" s="118">
        <v>10194340</v>
      </c>
      <c r="B2343" s="119">
        <v>42388</v>
      </c>
      <c r="C2343" s="125" t="s">
        <v>65</v>
      </c>
      <c r="D2343" s="120" t="s">
        <v>7711</v>
      </c>
      <c r="E2343" s="120" t="s">
        <v>6120</v>
      </c>
      <c r="F2343" s="125" t="s">
        <v>17664</v>
      </c>
      <c r="G2343" s="121" t="s">
        <v>9504</v>
      </c>
      <c r="H2343" s="122" t="s">
        <v>7695</v>
      </c>
      <c r="I2343" s="120">
        <v>401.6</v>
      </c>
      <c r="J2343" s="120" t="s">
        <v>109</v>
      </c>
      <c r="K2343" s="123">
        <v>2252.9499999999998</v>
      </c>
      <c r="L2343" s="124" t="s">
        <v>17304</v>
      </c>
      <c r="M2343" s="120" t="s">
        <v>8327</v>
      </c>
      <c r="N2343" s="120" t="s">
        <v>4281</v>
      </c>
      <c r="O2343" s="125"/>
    </row>
    <row r="2344" spans="1:15" ht="13.05" customHeight="1">
      <c r="A2344" s="118">
        <v>10194341</v>
      </c>
      <c r="B2344" s="119">
        <v>42388</v>
      </c>
      <c r="C2344" s="125" t="s">
        <v>65</v>
      </c>
      <c r="D2344" s="120" t="s">
        <v>7711</v>
      </c>
      <c r="E2344" s="120" t="s">
        <v>6120</v>
      </c>
      <c r="F2344" s="125" t="s">
        <v>17664</v>
      </c>
      <c r="G2344" s="121" t="s">
        <v>9933</v>
      </c>
      <c r="H2344" s="122" t="s">
        <v>17365</v>
      </c>
      <c r="I2344" s="120" t="s">
        <v>110</v>
      </c>
      <c r="J2344" s="120" t="s">
        <v>1190</v>
      </c>
      <c r="K2344" s="123">
        <v>2252.9499999999998</v>
      </c>
      <c r="L2344" s="124" t="s">
        <v>17304</v>
      </c>
      <c r="M2344" s="120" t="s">
        <v>6136</v>
      </c>
      <c r="N2344" s="120" t="s">
        <v>4281</v>
      </c>
      <c r="O2344" s="125"/>
    </row>
    <row r="2345" spans="1:15" ht="13.05" customHeight="1">
      <c r="A2345" s="118">
        <v>10194342</v>
      </c>
      <c r="B2345" s="119">
        <v>42388</v>
      </c>
      <c r="C2345" s="125" t="s">
        <v>65</v>
      </c>
      <c r="D2345" s="120" t="s">
        <v>7711</v>
      </c>
      <c r="E2345" s="120" t="s">
        <v>6120</v>
      </c>
      <c r="F2345" s="125" t="s">
        <v>17664</v>
      </c>
      <c r="G2345" s="121" t="s">
        <v>9933</v>
      </c>
      <c r="H2345" s="122" t="s">
        <v>17365</v>
      </c>
      <c r="I2345" s="120" t="s">
        <v>12083</v>
      </c>
      <c r="J2345" s="120" t="s">
        <v>8258</v>
      </c>
      <c r="K2345" s="123">
        <v>2252.9499999999998</v>
      </c>
      <c r="L2345" s="124" t="s">
        <v>17273</v>
      </c>
      <c r="M2345" s="120" t="s">
        <v>6137</v>
      </c>
      <c r="N2345" s="120" t="s">
        <v>4281</v>
      </c>
      <c r="O2345" s="125"/>
    </row>
    <row r="2346" spans="1:15" ht="13.05" customHeight="1">
      <c r="A2346" s="118">
        <v>10194343</v>
      </c>
      <c r="B2346" s="119">
        <v>42388</v>
      </c>
      <c r="C2346" s="125" t="s">
        <v>65</v>
      </c>
      <c r="D2346" s="120" t="s">
        <v>7711</v>
      </c>
      <c r="E2346" s="120" t="s">
        <v>6120</v>
      </c>
      <c r="F2346" s="125" t="s">
        <v>17664</v>
      </c>
      <c r="G2346" s="121" t="s">
        <v>9589</v>
      </c>
      <c r="H2346" s="122" t="s">
        <v>17457</v>
      </c>
      <c r="I2346" s="120" t="s">
        <v>110</v>
      </c>
      <c r="J2346" s="120" t="s">
        <v>8325</v>
      </c>
      <c r="K2346" s="123">
        <v>2252.9499999999998</v>
      </c>
      <c r="L2346" s="124" t="s">
        <v>17304</v>
      </c>
      <c r="M2346" s="120" t="s">
        <v>6138</v>
      </c>
      <c r="N2346" s="120" t="s">
        <v>4281</v>
      </c>
      <c r="O2346" s="125"/>
    </row>
    <row r="2347" spans="1:15" ht="13.05" customHeight="1">
      <c r="A2347" s="118">
        <v>10194344</v>
      </c>
      <c r="B2347" s="119">
        <v>42388</v>
      </c>
      <c r="C2347" s="125" t="s">
        <v>65</v>
      </c>
      <c r="D2347" s="120" t="s">
        <v>7711</v>
      </c>
      <c r="E2347" s="120" t="s">
        <v>6120</v>
      </c>
      <c r="F2347" s="125" t="s">
        <v>17664</v>
      </c>
      <c r="G2347" s="121" t="s">
        <v>11200</v>
      </c>
      <c r="H2347" s="122" t="s">
        <v>17443</v>
      </c>
      <c r="I2347" s="120" t="s">
        <v>110</v>
      </c>
      <c r="J2347" s="120" t="s">
        <v>8246</v>
      </c>
      <c r="K2347" s="123">
        <v>2252.9499999999998</v>
      </c>
      <c r="L2347" s="124" t="s">
        <v>17304</v>
      </c>
      <c r="M2347" s="120" t="s">
        <v>6139</v>
      </c>
      <c r="N2347" s="120" t="s">
        <v>4281</v>
      </c>
      <c r="O2347" s="125"/>
    </row>
    <row r="2348" spans="1:15" ht="13.05" customHeight="1">
      <c r="A2348" s="118">
        <v>10194345</v>
      </c>
      <c r="B2348" s="119">
        <v>42388</v>
      </c>
      <c r="C2348" s="125" t="s">
        <v>65</v>
      </c>
      <c r="D2348" s="120" t="s">
        <v>7711</v>
      </c>
      <c r="E2348" s="120" t="s">
        <v>6120</v>
      </c>
      <c r="F2348" s="125" t="s">
        <v>17664</v>
      </c>
      <c r="G2348" s="121" t="s">
        <v>10879</v>
      </c>
      <c r="H2348" s="122" t="s">
        <v>17497</v>
      </c>
      <c r="I2348" s="120" t="s">
        <v>110</v>
      </c>
      <c r="J2348" s="120" t="s">
        <v>6447</v>
      </c>
      <c r="K2348" s="123">
        <v>2252.9499999999998</v>
      </c>
      <c r="L2348" s="124" t="s">
        <v>17304</v>
      </c>
      <c r="M2348" s="120" t="s">
        <v>6140</v>
      </c>
      <c r="N2348" s="120" t="s">
        <v>4281</v>
      </c>
      <c r="O2348" s="125"/>
    </row>
    <row r="2349" spans="1:15" ht="13.05" customHeight="1">
      <c r="A2349" s="118">
        <v>10194346</v>
      </c>
      <c r="B2349" s="119">
        <v>42388</v>
      </c>
      <c r="C2349" s="125" t="s">
        <v>65</v>
      </c>
      <c r="D2349" s="120" t="s">
        <v>7711</v>
      </c>
      <c r="E2349" s="120" t="s">
        <v>6120</v>
      </c>
      <c r="F2349" s="125" t="s">
        <v>17664</v>
      </c>
      <c r="G2349" s="121" t="s">
        <v>10804</v>
      </c>
      <c r="H2349" s="122" t="s">
        <v>17357</v>
      </c>
      <c r="I2349" s="120" t="s">
        <v>110</v>
      </c>
      <c r="J2349" s="120" t="s">
        <v>110</v>
      </c>
      <c r="K2349" s="123">
        <v>2252.9499999999998</v>
      </c>
      <c r="L2349" s="124" t="s">
        <v>17304</v>
      </c>
      <c r="M2349" s="120" t="s">
        <v>6141</v>
      </c>
      <c r="N2349" s="120" t="s">
        <v>4281</v>
      </c>
      <c r="O2349" s="125"/>
    </row>
    <row r="2350" spans="1:15" ht="13.05" customHeight="1">
      <c r="A2350" s="118">
        <v>10194347</v>
      </c>
      <c r="B2350" s="119">
        <v>42388</v>
      </c>
      <c r="C2350" s="125" t="s">
        <v>65</v>
      </c>
      <c r="D2350" s="120" t="s">
        <v>7711</v>
      </c>
      <c r="E2350" s="120" t="s">
        <v>6120</v>
      </c>
      <c r="F2350" s="125" t="s">
        <v>17664</v>
      </c>
      <c r="G2350" s="121" t="s">
        <v>9788</v>
      </c>
      <c r="H2350" s="122" t="s">
        <v>17359</v>
      </c>
      <c r="I2350" s="120" t="s">
        <v>12069</v>
      </c>
      <c r="J2350" s="120" t="s">
        <v>5293</v>
      </c>
      <c r="K2350" s="123">
        <v>2252.9499999999998</v>
      </c>
      <c r="L2350" s="124" t="s">
        <v>17273</v>
      </c>
      <c r="M2350" s="120" t="s">
        <v>6142</v>
      </c>
      <c r="N2350" s="120" t="s">
        <v>4281</v>
      </c>
      <c r="O2350" s="125"/>
    </row>
    <row r="2351" spans="1:15" ht="13.05" customHeight="1">
      <c r="A2351" s="118">
        <v>10194348</v>
      </c>
      <c r="B2351" s="119">
        <v>42388</v>
      </c>
      <c r="C2351" s="125" t="s">
        <v>65</v>
      </c>
      <c r="D2351" s="120" t="s">
        <v>7711</v>
      </c>
      <c r="E2351" s="120" t="s">
        <v>6120</v>
      </c>
      <c r="F2351" s="125" t="s">
        <v>17664</v>
      </c>
      <c r="G2351" s="121" t="s">
        <v>11217</v>
      </c>
      <c r="H2351" s="122" t="s">
        <v>17431</v>
      </c>
      <c r="I2351" s="120" t="s">
        <v>110</v>
      </c>
      <c r="J2351" s="120" t="s">
        <v>110</v>
      </c>
      <c r="K2351" s="123">
        <v>2252.9499999999998</v>
      </c>
      <c r="L2351" s="124" t="s">
        <v>17304</v>
      </c>
      <c r="M2351" s="120" t="s">
        <v>6143</v>
      </c>
      <c r="N2351" s="120" t="s">
        <v>4281</v>
      </c>
      <c r="O2351" s="125"/>
    </row>
    <row r="2352" spans="1:15" ht="13.05" customHeight="1">
      <c r="A2352" s="118">
        <v>10194349</v>
      </c>
      <c r="B2352" s="119">
        <v>42388</v>
      </c>
      <c r="C2352" s="125" t="s">
        <v>65</v>
      </c>
      <c r="D2352" s="120" t="s">
        <v>7711</v>
      </c>
      <c r="E2352" s="120" t="s">
        <v>6120</v>
      </c>
      <c r="F2352" s="125" t="s">
        <v>17664</v>
      </c>
      <c r="G2352" s="121" t="s">
        <v>9504</v>
      </c>
      <c r="H2352" s="122" t="s">
        <v>7695</v>
      </c>
      <c r="I2352" s="120">
        <v>403</v>
      </c>
      <c r="J2352" s="120" t="s">
        <v>4742</v>
      </c>
      <c r="K2352" s="123">
        <v>2252.9499999999998</v>
      </c>
      <c r="L2352" s="124" t="s">
        <v>17301</v>
      </c>
      <c r="M2352" s="120" t="s">
        <v>6144</v>
      </c>
      <c r="N2352" s="120" t="s">
        <v>4281</v>
      </c>
      <c r="O2352" s="125"/>
    </row>
    <row r="2353" spans="1:15" ht="13.05" customHeight="1">
      <c r="A2353" s="118">
        <v>10194350</v>
      </c>
      <c r="B2353" s="119">
        <v>42388</v>
      </c>
      <c r="C2353" s="125" t="s">
        <v>65</v>
      </c>
      <c r="D2353" s="120" t="s">
        <v>7711</v>
      </c>
      <c r="E2353" s="120" t="s">
        <v>17661</v>
      </c>
      <c r="F2353" s="125" t="s">
        <v>17664</v>
      </c>
      <c r="G2353" s="121" t="s">
        <v>9504</v>
      </c>
      <c r="H2353" s="122" t="s">
        <v>7695</v>
      </c>
      <c r="I2353" s="120">
        <v>403</v>
      </c>
      <c r="J2353" s="120" t="s">
        <v>4299</v>
      </c>
      <c r="K2353" s="123">
        <v>2252.9499999999998</v>
      </c>
      <c r="L2353" s="124" t="s">
        <v>17274</v>
      </c>
      <c r="M2353" s="120" t="s">
        <v>6145</v>
      </c>
      <c r="N2353" s="120" t="s">
        <v>4281</v>
      </c>
      <c r="O2353" s="125"/>
    </row>
    <row r="2354" spans="1:15" ht="13.05" customHeight="1">
      <c r="A2354" s="118">
        <v>10194351</v>
      </c>
      <c r="B2354" s="119">
        <v>42388</v>
      </c>
      <c r="C2354" s="125" t="s">
        <v>65</v>
      </c>
      <c r="D2354" s="120" t="s">
        <v>7711</v>
      </c>
      <c r="E2354" s="120" t="s">
        <v>6120</v>
      </c>
      <c r="F2354" s="125" t="s">
        <v>17664</v>
      </c>
      <c r="G2354" s="121" t="s">
        <v>10879</v>
      </c>
      <c r="H2354" s="122" t="s">
        <v>17497</v>
      </c>
      <c r="I2354" s="120" t="s">
        <v>110</v>
      </c>
      <c r="J2354" s="120" t="s">
        <v>6447</v>
      </c>
      <c r="K2354" s="123">
        <v>2252.9499999999998</v>
      </c>
      <c r="L2354" s="124" t="s">
        <v>17304</v>
      </c>
      <c r="M2354" s="120" t="s">
        <v>6146</v>
      </c>
      <c r="N2354" s="120" t="s">
        <v>4281</v>
      </c>
      <c r="O2354" s="125"/>
    </row>
    <row r="2355" spans="1:15" ht="13.05" customHeight="1">
      <c r="A2355" s="118">
        <v>10194352</v>
      </c>
      <c r="B2355" s="119">
        <v>42388</v>
      </c>
      <c r="C2355" s="125" t="s">
        <v>65</v>
      </c>
      <c r="D2355" s="120" t="s">
        <v>7711</v>
      </c>
      <c r="E2355" s="120" t="s">
        <v>17661</v>
      </c>
      <c r="F2355" s="125" t="s">
        <v>17664</v>
      </c>
      <c r="G2355" s="121" t="s">
        <v>9520</v>
      </c>
      <c r="H2355" s="122" t="s">
        <v>7696</v>
      </c>
      <c r="I2355" s="120" t="s">
        <v>110</v>
      </c>
      <c r="J2355" s="120" t="s">
        <v>5371</v>
      </c>
      <c r="K2355" s="123">
        <v>2252.9499999999998</v>
      </c>
      <c r="L2355" s="124" t="s">
        <v>17304</v>
      </c>
      <c r="M2355" s="120" t="s">
        <v>6147</v>
      </c>
      <c r="N2355" s="120" t="s">
        <v>4281</v>
      </c>
      <c r="O2355" s="125"/>
    </row>
    <row r="2356" spans="1:15" ht="13.05" customHeight="1">
      <c r="A2356" s="118">
        <v>10194353</v>
      </c>
      <c r="B2356" s="119">
        <v>42388</v>
      </c>
      <c r="C2356" s="125" t="s">
        <v>65</v>
      </c>
      <c r="D2356" s="120" t="s">
        <v>7711</v>
      </c>
      <c r="E2356" s="120" t="s">
        <v>17661</v>
      </c>
      <c r="F2356" s="125" t="s">
        <v>17664</v>
      </c>
      <c r="G2356" s="121" t="s">
        <v>9504</v>
      </c>
      <c r="H2356" s="122" t="s">
        <v>7695</v>
      </c>
      <c r="I2356" s="120">
        <v>403</v>
      </c>
      <c r="J2356" s="120" t="s">
        <v>4299</v>
      </c>
      <c r="K2356" s="123">
        <v>2252.9499999999998</v>
      </c>
      <c r="L2356" s="124" t="s">
        <v>17274</v>
      </c>
      <c r="M2356" s="120" t="s">
        <v>6148</v>
      </c>
      <c r="N2356" s="120" t="s">
        <v>4281</v>
      </c>
      <c r="O2356" s="125"/>
    </row>
    <row r="2357" spans="1:15" ht="13.05" customHeight="1">
      <c r="A2357" s="118">
        <v>10194354</v>
      </c>
      <c r="B2357" s="119">
        <v>42388</v>
      </c>
      <c r="C2357" s="125" t="s">
        <v>65</v>
      </c>
      <c r="D2357" s="120" t="s">
        <v>7711</v>
      </c>
      <c r="E2357" s="120" t="s">
        <v>17661</v>
      </c>
      <c r="F2357" s="125" t="s">
        <v>17664</v>
      </c>
      <c r="G2357" s="121" t="s">
        <v>9504</v>
      </c>
      <c r="H2357" s="122" t="s">
        <v>7695</v>
      </c>
      <c r="I2357" s="120">
        <v>401.6</v>
      </c>
      <c r="J2357" s="120" t="s">
        <v>4299</v>
      </c>
      <c r="K2357" s="123">
        <v>2252.9499999999998</v>
      </c>
      <c r="L2357" s="124" t="s">
        <v>17282</v>
      </c>
      <c r="M2357" s="120" t="s">
        <v>6149</v>
      </c>
      <c r="N2357" s="120" t="s">
        <v>4281</v>
      </c>
      <c r="O2357" s="125"/>
    </row>
    <row r="2358" spans="1:15" ht="13.05" customHeight="1">
      <c r="A2358" s="118">
        <v>10194355</v>
      </c>
      <c r="B2358" s="119">
        <v>42388</v>
      </c>
      <c r="C2358" s="125" t="s">
        <v>65</v>
      </c>
      <c r="D2358" s="120" t="s">
        <v>7711</v>
      </c>
      <c r="E2358" s="120" t="s">
        <v>17661</v>
      </c>
      <c r="F2358" s="125" t="s">
        <v>17664</v>
      </c>
      <c r="G2358" s="121" t="s">
        <v>9504</v>
      </c>
      <c r="H2358" s="122" t="s">
        <v>7695</v>
      </c>
      <c r="I2358" s="120">
        <v>403</v>
      </c>
      <c r="J2358" s="120" t="s">
        <v>4299</v>
      </c>
      <c r="K2358" s="123">
        <v>2252.9499999999998</v>
      </c>
      <c r="L2358" s="124" t="s">
        <v>17274</v>
      </c>
      <c r="M2358" s="120" t="s">
        <v>6150</v>
      </c>
      <c r="N2358" s="120" t="s">
        <v>4281</v>
      </c>
      <c r="O2358" s="125"/>
    </row>
    <row r="2359" spans="1:15" ht="13.05" customHeight="1">
      <c r="A2359" s="118">
        <v>10194356</v>
      </c>
      <c r="B2359" s="119">
        <v>42388</v>
      </c>
      <c r="C2359" s="125" t="s">
        <v>65</v>
      </c>
      <c r="D2359" s="120" t="s">
        <v>7711</v>
      </c>
      <c r="E2359" s="120" t="s">
        <v>6120</v>
      </c>
      <c r="F2359" s="125" t="s">
        <v>17664</v>
      </c>
      <c r="G2359" s="121" t="s">
        <v>11080</v>
      </c>
      <c r="H2359" s="122" t="s">
        <v>17530</v>
      </c>
      <c r="I2359" s="120" t="s">
        <v>110</v>
      </c>
      <c r="J2359" s="120" t="s">
        <v>110</v>
      </c>
      <c r="K2359" s="123">
        <v>2252.9499999999998</v>
      </c>
      <c r="L2359" s="124" t="s">
        <v>17304</v>
      </c>
      <c r="M2359" s="120" t="s">
        <v>6151</v>
      </c>
      <c r="N2359" s="120" t="s">
        <v>4281</v>
      </c>
      <c r="O2359" s="125"/>
    </row>
    <row r="2360" spans="1:15" ht="13.05" customHeight="1">
      <c r="A2360" s="118">
        <v>10194357</v>
      </c>
      <c r="B2360" s="119">
        <v>42388</v>
      </c>
      <c r="C2360" s="125" t="s">
        <v>65</v>
      </c>
      <c r="D2360" s="120" t="s">
        <v>7711</v>
      </c>
      <c r="E2360" s="120" t="s">
        <v>6120</v>
      </c>
      <c r="F2360" s="125" t="s">
        <v>17664</v>
      </c>
      <c r="G2360" s="121" t="s">
        <v>10804</v>
      </c>
      <c r="H2360" s="122" t="s">
        <v>17357</v>
      </c>
      <c r="I2360" s="120" t="s">
        <v>110</v>
      </c>
      <c r="J2360" s="120" t="s">
        <v>110</v>
      </c>
      <c r="K2360" s="123">
        <v>2252.9499999999998</v>
      </c>
      <c r="L2360" s="124" t="s">
        <v>17304</v>
      </c>
      <c r="M2360" s="120" t="s">
        <v>6152</v>
      </c>
      <c r="N2360" s="120" t="s">
        <v>4281</v>
      </c>
      <c r="O2360" s="125"/>
    </row>
    <row r="2361" spans="1:15" ht="13.05" customHeight="1">
      <c r="A2361" s="118">
        <v>10194358</v>
      </c>
      <c r="B2361" s="119">
        <v>42388</v>
      </c>
      <c r="C2361" s="125" t="s">
        <v>65</v>
      </c>
      <c r="D2361" s="120" t="s">
        <v>7711</v>
      </c>
      <c r="E2361" s="120" t="s">
        <v>6120</v>
      </c>
      <c r="F2361" s="125" t="s">
        <v>17664</v>
      </c>
      <c r="G2361" s="121" t="s">
        <v>11225</v>
      </c>
      <c r="H2361" s="122" t="s">
        <v>17403</v>
      </c>
      <c r="I2361" s="120" t="s">
        <v>110</v>
      </c>
      <c r="J2361" s="120" t="s">
        <v>110</v>
      </c>
      <c r="K2361" s="123">
        <v>2252.9499999999998</v>
      </c>
      <c r="L2361" s="124" t="s">
        <v>17304</v>
      </c>
      <c r="M2361" s="120" t="s">
        <v>6153</v>
      </c>
      <c r="N2361" s="120" t="s">
        <v>4281</v>
      </c>
      <c r="O2361" s="125"/>
    </row>
    <row r="2362" spans="1:15" ht="13.05" customHeight="1">
      <c r="A2362" s="118">
        <v>10194359</v>
      </c>
      <c r="B2362" s="119">
        <v>42388</v>
      </c>
      <c r="C2362" s="125" t="s">
        <v>65</v>
      </c>
      <c r="D2362" s="120" t="s">
        <v>7711</v>
      </c>
      <c r="E2362" s="120" t="s">
        <v>6120</v>
      </c>
      <c r="F2362" s="125" t="s">
        <v>17664</v>
      </c>
      <c r="G2362" s="121" t="s">
        <v>10804</v>
      </c>
      <c r="H2362" s="122" t="s">
        <v>17357</v>
      </c>
      <c r="I2362" s="120" t="s">
        <v>110</v>
      </c>
      <c r="J2362" s="120" t="s">
        <v>110</v>
      </c>
      <c r="K2362" s="123">
        <v>2252.9499999999998</v>
      </c>
      <c r="L2362" s="124" t="s">
        <v>17304</v>
      </c>
      <c r="M2362" s="120" t="s">
        <v>6154</v>
      </c>
      <c r="N2362" s="120" t="s">
        <v>4281</v>
      </c>
      <c r="O2362" s="125"/>
    </row>
    <row r="2363" spans="1:15" ht="13.05" customHeight="1">
      <c r="A2363" s="118">
        <v>10194360</v>
      </c>
      <c r="B2363" s="119">
        <v>42388</v>
      </c>
      <c r="C2363" s="125" t="s">
        <v>65</v>
      </c>
      <c r="D2363" s="120" t="s">
        <v>7711</v>
      </c>
      <c r="E2363" s="120" t="s">
        <v>17661</v>
      </c>
      <c r="F2363" s="125" t="s">
        <v>17664</v>
      </c>
      <c r="G2363" s="121" t="s">
        <v>9504</v>
      </c>
      <c r="H2363" s="122" t="s">
        <v>7695</v>
      </c>
      <c r="I2363" s="120">
        <v>401.6</v>
      </c>
      <c r="J2363" s="120" t="s">
        <v>4299</v>
      </c>
      <c r="K2363" s="123">
        <v>2252.9499999999998</v>
      </c>
      <c r="L2363" s="124" t="s">
        <v>17282</v>
      </c>
      <c r="M2363" s="120" t="s">
        <v>6155</v>
      </c>
      <c r="N2363" s="120" t="s">
        <v>4281</v>
      </c>
      <c r="O2363" s="125"/>
    </row>
    <row r="2364" spans="1:15" ht="13.05" customHeight="1">
      <c r="A2364" s="118">
        <v>10194361</v>
      </c>
      <c r="B2364" s="119">
        <v>42388</v>
      </c>
      <c r="C2364" s="125" t="s">
        <v>65</v>
      </c>
      <c r="D2364" s="120" t="s">
        <v>7711</v>
      </c>
      <c r="E2364" s="120" t="s">
        <v>17661</v>
      </c>
      <c r="F2364" s="125" t="s">
        <v>17664</v>
      </c>
      <c r="G2364" s="121" t="s">
        <v>9504</v>
      </c>
      <c r="H2364" s="122" t="s">
        <v>7695</v>
      </c>
      <c r="I2364" s="120">
        <v>403</v>
      </c>
      <c r="J2364" s="120" t="s">
        <v>4299</v>
      </c>
      <c r="K2364" s="123">
        <v>2252.9499999999998</v>
      </c>
      <c r="L2364" s="124" t="s">
        <v>17274</v>
      </c>
      <c r="M2364" s="120" t="s">
        <v>6156</v>
      </c>
      <c r="N2364" s="120" t="s">
        <v>4281</v>
      </c>
      <c r="O2364" s="125"/>
    </row>
    <row r="2365" spans="1:15" ht="13.05" customHeight="1">
      <c r="A2365" s="118">
        <v>10194362</v>
      </c>
      <c r="B2365" s="119">
        <v>42388</v>
      </c>
      <c r="C2365" s="125" t="s">
        <v>65</v>
      </c>
      <c r="D2365" s="120" t="s">
        <v>7711</v>
      </c>
      <c r="E2365" s="120" t="s">
        <v>6120</v>
      </c>
      <c r="F2365" s="125" t="s">
        <v>17664</v>
      </c>
      <c r="G2365" s="121" t="s">
        <v>11200</v>
      </c>
      <c r="H2365" s="122" t="s">
        <v>17443</v>
      </c>
      <c r="I2365" s="120" t="s">
        <v>110</v>
      </c>
      <c r="J2365" s="120" t="s">
        <v>8246</v>
      </c>
      <c r="K2365" s="123">
        <v>2252.9499999999998</v>
      </c>
      <c r="L2365" s="124" t="s">
        <v>17304</v>
      </c>
      <c r="M2365" s="120" t="s">
        <v>6157</v>
      </c>
      <c r="N2365" s="120" t="s">
        <v>4281</v>
      </c>
      <c r="O2365" s="125"/>
    </row>
    <row r="2366" spans="1:15" ht="13.05" customHeight="1">
      <c r="A2366" s="118">
        <v>10194363</v>
      </c>
      <c r="B2366" s="119">
        <v>42388</v>
      </c>
      <c r="C2366" s="125" t="s">
        <v>65</v>
      </c>
      <c r="D2366" s="120" t="s">
        <v>7711</v>
      </c>
      <c r="E2366" s="120" t="s">
        <v>17661</v>
      </c>
      <c r="F2366" s="125" t="s">
        <v>17664</v>
      </c>
      <c r="G2366" s="121" t="s">
        <v>9504</v>
      </c>
      <c r="H2366" s="122" t="s">
        <v>7695</v>
      </c>
      <c r="I2366" s="120">
        <v>401.6</v>
      </c>
      <c r="J2366" s="120" t="s">
        <v>4299</v>
      </c>
      <c r="K2366" s="123">
        <v>2252.9499999999998</v>
      </c>
      <c r="L2366" s="124" t="s">
        <v>17277</v>
      </c>
      <c r="M2366" s="120" t="s">
        <v>6158</v>
      </c>
      <c r="N2366" s="120" t="s">
        <v>4281</v>
      </c>
      <c r="O2366" s="125"/>
    </row>
    <row r="2367" spans="1:15" ht="13.05" customHeight="1">
      <c r="A2367" s="118">
        <v>10194364</v>
      </c>
      <c r="B2367" s="119">
        <v>42388</v>
      </c>
      <c r="C2367" s="125" t="s">
        <v>65</v>
      </c>
      <c r="D2367" s="120" t="s">
        <v>7711</v>
      </c>
      <c r="E2367" s="120" t="s">
        <v>17661</v>
      </c>
      <c r="F2367" s="125" t="s">
        <v>17664</v>
      </c>
      <c r="G2367" s="121" t="s">
        <v>9520</v>
      </c>
      <c r="H2367" s="122" t="s">
        <v>7696</v>
      </c>
      <c r="I2367" s="120" t="s">
        <v>110</v>
      </c>
      <c r="J2367" s="120" t="s">
        <v>110</v>
      </c>
      <c r="K2367" s="123">
        <v>2252.9499999999998</v>
      </c>
      <c r="L2367" s="124" t="s">
        <v>17304</v>
      </c>
      <c r="M2367" s="120" t="s">
        <v>6159</v>
      </c>
      <c r="N2367" s="120" t="s">
        <v>4281</v>
      </c>
      <c r="O2367" s="125"/>
    </row>
    <row r="2368" spans="1:15" ht="13.05" customHeight="1">
      <c r="A2368" s="118">
        <v>10194365</v>
      </c>
      <c r="B2368" s="119">
        <v>42388</v>
      </c>
      <c r="C2368" s="125" t="s">
        <v>65</v>
      </c>
      <c r="D2368" s="120" t="s">
        <v>7711</v>
      </c>
      <c r="E2368" s="120" t="s">
        <v>6120</v>
      </c>
      <c r="F2368" s="125" t="s">
        <v>17664</v>
      </c>
      <c r="G2368" s="121" t="s">
        <v>11232</v>
      </c>
      <c r="H2368" s="122" t="s">
        <v>17441</v>
      </c>
      <c r="I2368" s="120" t="s">
        <v>110</v>
      </c>
      <c r="J2368" s="120" t="s">
        <v>2049</v>
      </c>
      <c r="K2368" s="123">
        <v>2252.9499999999998</v>
      </c>
      <c r="L2368" s="124" t="s">
        <v>17304</v>
      </c>
      <c r="M2368" s="120" t="s">
        <v>6161</v>
      </c>
      <c r="N2368" s="120" t="s">
        <v>4281</v>
      </c>
      <c r="O2368" s="125"/>
    </row>
    <row r="2369" spans="1:15" ht="13.05" customHeight="1">
      <c r="A2369" s="118">
        <v>10194366</v>
      </c>
      <c r="B2369" s="119">
        <v>42388</v>
      </c>
      <c r="C2369" s="125" t="s">
        <v>65</v>
      </c>
      <c r="D2369" s="120" t="s">
        <v>7712</v>
      </c>
      <c r="E2369" s="120" t="s">
        <v>6163</v>
      </c>
      <c r="F2369" s="125" t="s">
        <v>3800</v>
      </c>
      <c r="G2369" s="121" t="s">
        <v>10272</v>
      </c>
      <c r="H2369" s="122" t="s">
        <v>17377</v>
      </c>
      <c r="I2369" s="120" t="s">
        <v>8260</v>
      </c>
      <c r="J2369" s="120" t="s">
        <v>354</v>
      </c>
      <c r="K2369" s="123">
        <v>3892.95</v>
      </c>
      <c r="L2369" s="124" t="s">
        <v>17304</v>
      </c>
      <c r="M2369" s="120" t="s">
        <v>6164</v>
      </c>
      <c r="N2369" s="120" t="s">
        <v>4281</v>
      </c>
      <c r="O2369" s="125"/>
    </row>
    <row r="2370" spans="1:15" ht="13.05" customHeight="1">
      <c r="A2370" s="118">
        <v>10194367</v>
      </c>
      <c r="B2370" s="119">
        <v>42388</v>
      </c>
      <c r="C2370" s="125" t="s">
        <v>65</v>
      </c>
      <c r="D2370" s="120" t="s">
        <v>7712</v>
      </c>
      <c r="E2370" s="120" t="s">
        <v>6163</v>
      </c>
      <c r="F2370" s="125" t="s">
        <v>3800</v>
      </c>
      <c r="G2370" s="121" t="s">
        <v>10272</v>
      </c>
      <c r="H2370" s="122" t="s">
        <v>17377</v>
      </c>
      <c r="I2370" s="120" t="s">
        <v>8260</v>
      </c>
      <c r="J2370" s="120" t="s">
        <v>354</v>
      </c>
      <c r="K2370" s="123">
        <v>3892.95</v>
      </c>
      <c r="L2370" s="124" t="s">
        <v>17304</v>
      </c>
      <c r="M2370" s="120" t="s">
        <v>6166</v>
      </c>
      <c r="N2370" s="120" t="s">
        <v>4281</v>
      </c>
      <c r="O2370" s="125"/>
    </row>
    <row r="2371" spans="1:15" ht="13.05" customHeight="1">
      <c r="A2371" s="118">
        <v>10194368</v>
      </c>
      <c r="B2371" s="119">
        <v>42388</v>
      </c>
      <c r="C2371" s="125" t="s">
        <v>65</v>
      </c>
      <c r="D2371" s="120" t="s">
        <v>7712</v>
      </c>
      <c r="E2371" s="120" t="s">
        <v>6163</v>
      </c>
      <c r="F2371" s="125" t="s">
        <v>3800</v>
      </c>
      <c r="G2371" s="121" t="s">
        <v>9719</v>
      </c>
      <c r="H2371" s="122" t="s">
        <v>17356</v>
      </c>
      <c r="I2371" s="120" t="s">
        <v>110</v>
      </c>
      <c r="J2371" s="120" t="s">
        <v>110</v>
      </c>
      <c r="K2371" s="123">
        <v>3892.95</v>
      </c>
      <c r="L2371" s="124" t="s">
        <v>17304</v>
      </c>
      <c r="M2371" s="120" t="s">
        <v>6167</v>
      </c>
      <c r="N2371" s="120" t="s">
        <v>4281</v>
      </c>
      <c r="O2371" s="125"/>
    </row>
    <row r="2372" spans="1:15" ht="13.05" customHeight="1">
      <c r="A2372" s="118">
        <v>10194369</v>
      </c>
      <c r="B2372" s="119">
        <v>42388</v>
      </c>
      <c r="C2372" s="125" t="s">
        <v>65</v>
      </c>
      <c r="D2372" s="120" t="s">
        <v>7712</v>
      </c>
      <c r="E2372" s="120" t="s">
        <v>6163</v>
      </c>
      <c r="F2372" s="125" t="s">
        <v>3800</v>
      </c>
      <c r="G2372" s="121" t="s">
        <v>10210</v>
      </c>
      <c r="H2372" s="122" t="s">
        <v>17410</v>
      </c>
      <c r="I2372" s="120" t="s">
        <v>3402</v>
      </c>
      <c r="J2372" s="120" t="s">
        <v>110</v>
      </c>
      <c r="K2372" s="123">
        <v>3892.95</v>
      </c>
      <c r="L2372" s="124" t="s">
        <v>17304</v>
      </c>
      <c r="M2372" s="120" t="s">
        <v>6168</v>
      </c>
      <c r="N2372" s="120" t="s">
        <v>4281</v>
      </c>
      <c r="O2372" s="125"/>
    </row>
    <row r="2373" spans="1:15" ht="13.05" customHeight="1">
      <c r="A2373" s="118">
        <v>10194370</v>
      </c>
      <c r="B2373" s="119">
        <v>42388</v>
      </c>
      <c r="C2373" s="125" t="s">
        <v>65</v>
      </c>
      <c r="D2373" s="120" t="s">
        <v>7712</v>
      </c>
      <c r="E2373" s="120" t="s">
        <v>6163</v>
      </c>
      <c r="F2373" s="125" t="s">
        <v>3800</v>
      </c>
      <c r="G2373" s="121" t="s">
        <v>9719</v>
      </c>
      <c r="H2373" s="122" t="s">
        <v>17356</v>
      </c>
      <c r="I2373" s="120" t="s">
        <v>110</v>
      </c>
      <c r="J2373" s="120" t="s">
        <v>110</v>
      </c>
      <c r="K2373" s="123">
        <v>3892.95</v>
      </c>
      <c r="L2373" s="124" t="s">
        <v>17304</v>
      </c>
      <c r="M2373" s="120" t="s">
        <v>6169</v>
      </c>
      <c r="N2373" s="120" t="s">
        <v>4281</v>
      </c>
      <c r="O2373" s="125"/>
    </row>
    <row r="2374" spans="1:15" ht="13.05" customHeight="1">
      <c r="A2374" s="118">
        <v>10194371</v>
      </c>
      <c r="B2374" s="119">
        <v>42388</v>
      </c>
      <c r="C2374" s="125" t="s">
        <v>65</v>
      </c>
      <c r="D2374" s="120" t="s">
        <v>7712</v>
      </c>
      <c r="E2374" s="120" t="s">
        <v>6163</v>
      </c>
      <c r="F2374" s="125" t="s">
        <v>3800</v>
      </c>
      <c r="G2374" s="121" t="s">
        <v>10210</v>
      </c>
      <c r="H2374" s="122" t="s">
        <v>17410</v>
      </c>
      <c r="I2374" s="120" t="s">
        <v>3402</v>
      </c>
      <c r="J2374" s="120" t="s">
        <v>390</v>
      </c>
      <c r="K2374" s="123">
        <v>3892.95</v>
      </c>
      <c r="L2374" s="124" t="s">
        <v>17304</v>
      </c>
      <c r="M2374" s="120" t="s">
        <v>6170</v>
      </c>
      <c r="N2374" s="120" t="s">
        <v>4281</v>
      </c>
      <c r="O2374" s="125"/>
    </row>
    <row r="2375" spans="1:15" ht="13.05" customHeight="1">
      <c r="A2375" s="118">
        <v>10194372</v>
      </c>
      <c r="B2375" s="119">
        <v>42388</v>
      </c>
      <c r="C2375" s="125" t="s">
        <v>65</v>
      </c>
      <c r="D2375" s="120" t="s">
        <v>7712</v>
      </c>
      <c r="E2375" s="120" t="s">
        <v>6163</v>
      </c>
      <c r="F2375" s="125" t="s">
        <v>3800</v>
      </c>
      <c r="G2375" s="121" t="s">
        <v>9576</v>
      </c>
      <c r="H2375" s="122" t="s">
        <v>17388</v>
      </c>
      <c r="I2375" s="120" t="s">
        <v>272</v>
      </c>
      <c r="J2375" s="120" t="s">
        <v>390</v>
      </c>
      <c r="K2375" s="123">
        <v>3892.95</v>
      </c>
      <c r="L2375" s="124" t="s">
        <v>17290</v>
      </c>
      <c r="M2375" s="120" t="s">
        <v>6171</v>
      </c>
      <c r="N2375" s="120" t="s">
        <v>4281</v>
      </c>
      <c r="O2375" s="125"/>
    </row>
    <row r="2376" spans="1:15" ht="13.05" customHeight="1">
      <c r="A2376" s="118">
        <v>10194373</v>
      </c>
      <c r="B2376" s="119">
        <v>42388</v>
      </c>
      <c r="C2376" s="125" t="s">
        <v>65</v>
      </c>
      <c r="D2376" s="120" t="s">
        <v>7712</v>
      </c>
      <c r="E2376" s="120" t="s">
        <v>6163</v>
      </c>
      <c r="F2376" s="125" t="s">
        <v>3800</v>
      </c>
      <c r="G2376" s="121" t="s">
        <v>11241</v>
      </c>
      <c r="H2376" s="122" t="s">
        <v>17533</v>
      </c>
      <c r="I2376" s="120" t="s">
        <v>3402</v>
      </c>
      <c r="J2376" s="120" t="s">
        <v>110</v>
      </c>
      <c r="K2376" s="123">
        <v>3892.95</v>
      </c>
      <c r="L2376" s="124" t="s">
        <v>17304</v>
      </c>
      <c r="M2376" s="120" t="s">
        <v>6172</v>
      </c>
      <c r="N2376" s="120" t="s">
        <v>4281</v>
      </c>
      <c r="O2376" s="125"/>
    </row>
    <row r="2377" spans="1:15" ht="13.05" customHeight="1">
      <c r="A2377" s="118">
        <v>10194374</v>
      </c>
      <c r="B2377" s="119">
        <v>42388</v>
      </c>
      <c r="C2377" s="125" t="s">
        <v>65</v>
      </c>
      <c r="D2377" s="120" t="s">
        <v>7712</v>
      </c>
      <c r="E2377" s="120" t="s">
        <v>6163</v>
      </c>
      <c r="F2377" s="125" t="s">
        <v>3800</v>
      </c>
      <c r="G2377" s="121" t="s">
        <v>11204</v>
      </c>
      <c r="H2377" s="122" t="s">
        <v>17531</v>
      </c>
      <c r="I2377" s="120" t="s">
        <v>3402</v>
      </c>
      <c r="J2377" s="120" t="s">
        <v>110</v>
      </c>
      <c r="K2377" s="123">
        <v>3892.95</v>
      </c>
      <c r="L2377" s="124" t="s">
        <v>17304</v>
      </c>
      <c r="M2377" s="120" t="s">
        <v>6173</v>
      </c>
      <c r="N2377" s="120" t="s">
        <v>4281</v>
      </c>
      <c r="O2377" s="125"/>
    </row>
    <row r="2378" spans="1:15" ht="13.05" customHeight="1">
      <c r="A2378" s="118">
        <v>10194375</v>
      </c>
      <c r="B2378" s="119">
        <v>42388</v>
      </c>
      <c r="C2378" s="125" t="s">
        <v>65</v>
      </c>
      <c r="D2378" s="120" t="s">
        <v>7712</v>
      </c>
      <c r="E2378" s="120" t="s">
        <v>6163</v>
      </c>
      <c r="F2378" s="125" t="s">
        <v>3800</v>
      </c>
      <c r="G2378" s="121" t="s">
        <v>10272</v>
      </c>
      <c r="H2378" s="122" t="s">
        <v>17377</v>
      </c>
      <c r="I2378" s="120" t="s">
        <v>8260</v>
      </c>
      <c r="J2378" s="120" t="s">
        <v>354</v>
      </c>
      <c r="K2378" s="123">
        <v>3892.95</v>
      </c>
      <c r="L2378" s="124" t="s">
        <v>17304</v>
      </c>
      <c r="M2378" s="120" t="s">
        <v>6174</v>
      </c>
      <c r="N2378" s="120" t="s">
        <v>4281</v>
      </c>
      <c r="O2378" s="125"/>
    </row>
    <row r="2379" spans="1:15" ht="13.05" customHeight="1">
      <c r="A2379" s="118">
        <v>10194376</v>
      </c>
      <c r="B2379" s="119">
        <v>42388</v>
      </c>
      <c r="C2379" s="125" t="s">
        <v>65</v>
      </c>
      <c r="D2379" s="120" t="s">
        <v>7712</v>
      </c>
      <c r="E2379" s="120" t="s">
        <v>6163</v>
      </c>
      <c r="F2379" s="125" t="s">
        <v>3800</v>
      </c>
      <c r="G2379" s="121" t="s">
        <v>9504</v>
      </c>
      <c r="H2379" s="122" t="s">
        <v>7695</v>
      </c>
      <c r="I2379" s="120">
        <v>401.6</v>
      </c>
      <c r="J2379" s="120" t="s">
        <v>109</v>
      </c>
      <c r="K2379" s="123">
        <v>3892.95</v>
      </c>
      <c r="L2379" s="124" t="s">
        <v>17282</v>
      </c>
      <c r="M2379" s="120" t="s">
        <v>7871</v>
      </c>
      <c r="N2379" s="120" t="s">
        <v>4281</v>
      </c>
      <c r="O2379" s="125"/>
    </row>
    <row r="2380" spans="1:15" ht="13.05" customHeight="1">
      <c r="A2380" s="118">
        <v>10194377</v>
      </c>
      <c r="B2380" s="119">
        <v>42388</v>
      </c>
      <c r="C2380" s="125" t="s">
        <v>65</v>
      </c>
      <c r="D2380" s="120" t="s">
        <v>7712</v>
      </c>
      <c r="E2380" s="120" t="s">
        <v>6163</v>
      </c>
      <c r="F2380" s="125" t="s">
        <v>3800</v>
      </c>
      <c r="G2380" s="121" t="s">
        <v>10417</v>
      </c>
      <c r="H2380" s="122" t="s">
        <v>17399</v>
      </c>
      <c r="I2380" s="120" t="s">
        <v>110</v>
      </c>
      <c r="J2380" s="120" t="s">
        <v>110</v>
      </c>
      <c r="K2380" s="123">
        <v>3892.95</v>
      </c>
      <c r="L2380" s="124" t="s">
        <v>17304</v>
      </c>
      <c r="M2380" s="120" t="s">
        <v>6175</v>
      </c>
      <c r="N2380" s="120" t="s">
        <v>4281</v>
      </c>
      <c r="O2380" s="125"/>
    </row>
    <row r="2381" spans="1:15" ht="13.05" customHeight="1">
      <c r="A2381" s="118">
        <v>10194378</v>
      </c>
      <c r="B2381" s="119">
        <v>42388</v>
      </c>
      <c r="C2381" s="125" t="s">
        <v>65</v>
      </c>
      <c r="D2381" s="120" t="s">
        <v>7712</v>
      </c>
      <c r="E2381" s="120" t="s">
        <v>6163</v>
      </c>
      <c r="F2381" s="125" t="s">
        <v>3800</v>
      </c>
      <c r="G2381" s="121" t="s">
        <v>11247</v>
      </c>
      <c r="H2381" s="122" t="s">
        <v>17461</v>
      </c>
      <c r="I2381" s="120" t="s">
        <v>272</v>
      </c>
      <c r="J2381" s="120" t="s">
        <v>390</v>
      </c>
      <c r="K2381" s="123">
        <v>3892.95</v>
      </c>
      <c r="L2381" s="124" t="s">
        <v>17290</v>
      </c>
      <c r="M2381" s="120" t="s">
        <v>6176</v>
      </c>
      <c r="N2381" s="120" t="s">
        <v>4281</v>
      </c>
      <c r="O2381" s="125"/>
    </row>
    <row r="2382" spans="1:15" ht="13.05" customHeight="1">
      <c r="A2382" s="118">
        <v>10194379</v>
      </c>
      <c r="B2382" s="119">
        <v>42388</v>
      </c>
      <c r="C2382" s="125" t="s">
        <v>65</v>
      </c>
      <c r="D2382" s="120" t="s">
        <v>7712</v>
      </c>
      <c r="E2382" s="120" t="s">
        <v>6163</v>
      </c>
      <c r="F2382" s="125" t="s">
        <v>3800</v>
      </c>
      <c r="G2382" s="121" t="s">
        <v>11249</v>
      </c>
      <c r="H2382" s="122" t="s">
        <v>17499</v>
      </c>
      <c r="I2382" s="120" t="s">
        <v>12299</v>
      </c>
      <c r="J2382" s="120" t="s">
        <v>110</v>
      </c>
      <c r="K2382" s="123">
        <v>3892.95</v>
      </c>
      <c r="L2382" s="124" t="s">
        <v>17304</v>
      </c>
      <c r="M2382" s="120" t="s">
        <v>6177</v>
      </c>
      <c r="N2382" s="120" t="s">
        <v>4281</v>
      </c>
      <c r="O2382" s="125"/>
    </row>
    <row r="2383" spans="1:15" ht="13.05" customHeight="1">
      <c r="A2383" s="118">
        <v>10194380</v>
      </c>
      <c r="B2383" s="119">
        <v>42388</v>
      </c>
      <c r="C2383" s="125" t="s">
        <v>65</v>
      </c>
      <c r="D2383" s="120" t="s">
        <v>7712</v>
      </c>
      <c r="E2383" s="120" t="s">
        <v>6163</v>
      </c>
      <c r="F2383" s="125" t="s">
        <v>3800</v>
      </c>
      <c r="G2383" s="121" t="s">
        <v>11251</v>
      </c>
      <c r="H2383" s="122" t="s">
        <v>17460</v>
      </c>
      <c r="I2383" s="120" t="s">
        <v>272</v>
      </c>
      <c r="J2383" s="120" t="s">
        <v>390</v>
      </c>
      <c r="K2383" s="123">
        <v>3892.95</v>
      </c>
      <c r="L2383" s="124" t="s">
        <v>17290</v>
      </c>
      <c r="M2383" s="120" t="s">
        <v>6178</v>
      </c>
      <c r="N2383" s="120" t="s">
        <v>4281</v>
      </c>
      <c r="O2383" s="125"/>
    </row>
    <row r="2384" spans="1:15" ht="13.05" customHeight="1">
      <c r="A2384" s="118">
        <v>10194381</v>
      </c>
      <c r="B2384" s="119">
        <v>42388</v>
      </c>
      <c r="C2384" s="125" t="s">
        <v>65</v>
      </c>
      <c r="D2384" s="120" t="s">
        <v>7712</v>
      </c>
      <c r="E2384" s="120" t="s">
        <v>6163</v>
      </c>
      <c r="F2384" s="125" t="s">
        <v>3800</v>
      </c>
      <c r="G2384" s="121" t="s">
        <v>11253</v>
      </c>
      <c r="H2384" s="122" t="s">
        <v>16536</v>
      </c>
      <c r="I2384" s="120" t="s">
        <v>110</v>
      </c>
      <c r="J2384" s="120" t="s">
        <v>110</v>
      </c>
      <c r="K2384" s="123">
        <v>3892.95</v>
      </c>
      <c r="L2384" s="124" t="s">
        <v>17273</v>
      </c>
      <c r="M2384" s="120" t="s">
        <v>6179</v>
      </c>
      <c r="N2384" s="120" t="s">
        <v>4281</v>
      </c>
      <c r="O2384" s="125"/>
    </row>
    <row r="2385" spans="1:15" ht="13.05" customHeight="1">
      <c r="A2385" s="118">
        <v>10194382</v>
      </c>
      <c r="B2385" s="119">
        <v>42388</v>
      </c>
      <c r="C2385" s="125" t="s">
        <v>65</v>
      </c>
      <c r="D2385" s="120" t="s">
        <v>7712</v>
      </c>
      <c r="E2385" s="120" t="s">
        <v>6163</v>
      </c>
      <c r="F2385" s="125" t="s">
        <v>3800</v>
      </c>
      <c r="G2385" s="121" t="s">
        <v>9788</v>
      </c>
      <c r="H2385" s="122" t="s">
        <v>17359</v>
      </c>
      <c r="I2385" s="120" t="s">
        <v>110</v>
      </c>
      <c r="J2385" s="120" t="s">
        <v>5773</v>
      </c>
      <c r="K2385" s="123">
        <v>3892.95</v>
      </c>
      <c r="L2385" s="124" t="s">
        <v>17304</v>
      </c>
      <c r="M2385" s="120" t="s">
        <v>6180</v>
      </c>
      <c r="N2385" s="120" t="s">
        <v>4281</v>
      </c>
      <c r="O2385" s="125"/>
    </row>
    <row r="2386" spans="1:15" ht="13.05" customHeight="1">
      <c r="A2386" s="118">
        <v>10194383</v>
      </c>
      <c r="B2386" s="119">
        <v>42388</v>
      </c>
      <c r="C2386" s="125" t="s">
        <v>65</v>
      </c>
      <c r="D2386" s="120" t="s">
        <v>7712</v>
      </c>
      <c r="E2386" s="120" t="s">
        <v>6163</v>
      </c>
      <c r="F2386" s="125" t="s">
        <v>3800</v>
      </c>
      <c r="G2386" s="121" t="s">
        <v>11256</v>
      </c>
      <c r="H2386" s="122" t="s">
        <v>17398</v>
      </c>
      <c r="I2386" s="120" t="s">
        <v>110</v>
      </c>
      <c r="J2386" s="120" t="s">
        <v>110</v>
      </c>
      <c r="K2386" s="123">
        <v>3892.95</v>
      </c>
      <c r="L2386" s="124" t="s">
        <v>17304</v>
      </c>
      <c r="M2386" s="120" t="s">
        <v>6181</v>
      </c>
      <c r="N2386" s="120" t="s">
        <v>4281</v>
      </c>
      <c r="O2386" s="125"/>
    </row>
    <row r="2387" spans="1:15" ht="13.05" customHeight="1">
      <c r="A2387" s="118">
        <v>10194384</v>
      </c>
      <c r="B2387" s="119">
        <v>42388</v>
      </c>
      <c r="C2387" s="125" t="s">
        <v>65</v>
      </c>
      <c r="D2387" s="120" t="s">
        <v>7712</v>
      </c>
      <c r="E2387" s="120" t="s">
        <v>6163</v>
      </c>
      <c r="F2387" s="125" t="s">
        <v>3800</v>
      </c>
      <c r="G2387" s="121" t="s">
        <v>11256</v>
      </c>
      <c r="H2387" s="122" t="s">
        <v>17398</v>
      </c>
      <c r="I2387" s="120" t="s">
        <v>110</v>
      </c>
      <c r="J2387" s="120" t="s">
        <v>110</v>
      </c>
      <c r="K2387" s="123">
        <v>3892.95</v>
      </c>
      <c r="L2387" s="124" t="s">
        <v>17304</v>
      </c>
      <c r="M2387" s="120" t="s">
        <v>6182</v>
      </c>
      <c r="N2387" s="120" t="s">
        <v>4281</v>
      </c>
      <c r="O2387" s="125"/>
    </row>
    <row r="2388" spans="1:15" ht="13.05" customHeight="1">
      <c r="A2388" s="118">
        <v>10194385</v>
      </c>
      <c r="B2388" s="119">
        <v>42388</v>
      </c>
      <c r="C2388" s="125" t="s">
        <v>65</v>
      </c>
      <c r="D2388" s="120" t="s">
        <v>7712</v>
      </c>
      <c r="E2388" s="120" t="s">
        <v>6163</v>
      </c>
      <c r="F2388" s="125" t="s">
        <v>3800</v>
      </c>
      <c r="G2388" s="121" t="s">
        <v>11256</v>
      </c>
      <c r="H2388" s="122" t="s">
        <v>17398</v>
      </c>
      <c r="I2388" s="120" t="s">
        <v>110</v>
      </c>
      <c r="J2388" s="120" t="s">
        <v>110</v>
      </c>
      <c r="K2388" s="123">
        <v>3892.95</v>
      </c>
      <c r="L2388" s="124" t="s">
        <v>17273</v>
      </c>
      <c r="M2388" s="120" t="s">
        <v>6183</v>
      </c>
      <c r="N2388" s="120" t="s">
        <v>4281</v>
      </c>
      <c r="O2388" s="125"/>
    </row>
    <row r="2389" spans="1:15" ht="13.05" customHeight="1">
      <c r="A2389" s="118">
        <v>10194386</v>
      </c>
      <c r="B2389" s="119">
        <v>42388</v>
      </c>
      <c r="C2389" s="125" t="s">
        <v>65</v>
      </c>
      <c r="D2389" s="120" t="s">
        <v>7712</v>
      </c>
      <c r="E2389" s="120" t="s">
        <v>17661</v>
      </c>
      <c r="F2389" s="125" t="s">
        <v>3800</v>
      </c>
      <c r="G2389" s="121" t="s">
        <v>9504</v>
      </c>
      <c r="H2389" s="122" t="s">
        <v>7695</v>
      </c>
      <c r="I2389" s="120" t="s">
        <v>11775</v>
      </c>
      <c r="J2389" s="120" t="s">
        <v>4513</v>
      </c>
      <c r="K2389" s="123">
        <v>3892.95</v>
      </c>
      <c r="L2389" s="124" t="s">
        <v>17278</v>
      </c>
      <c r="M2389" s="120" t="s">
        <v>6184</v>
      </c>
      <c r="N2389" s="120" t="s">
        <v>4281</v>
      </c>
      <c r="O2389" s="125"/>
    </row>
    <row r="2390" spans="1:15" ht="13.05" customHeight="1">
      <c r="A2390" s="118">
        <v>10194387</v>
      </c>
      <c r="B2390" s="119">
        <v>42388</v>
      </c>
      <c r="C2390" s="125" t="s">
        <v>65</v>
      </c>
      <c r="D2390" s="120" t="s">
        <v>7712</v>
      </c>
      <c r="E2390" s="120" t="s">
        <v>6163</v>
      </c>
      <c r="F2390" s="125" t="s">
        <v>3800</v>
      </c>
      <c r="G2390" s="121" t="s">
        <v>9933</v>
      </c>
      <c r="H2390" s="122" t="s">
        <v>17365</v>
      </c>
      <c r="I2390" s="120" t="s">
        <v>3402</v>
      </c>
      <c r="J2390" s="120" t="s">
        <v>110</v>
      </c>
      <c r="K2390" s="123">
        <v>3892.95</v>
      </c>
      <c r="L2390" s="124" t="s">
        <v>17304</v>
      </c>
      <c r="M2390" s="120" t="s">
        <v>8259</v>
      </c>
      <c r="N2390" s="120" t="s">
        <v>4281</v>
      </c>
      <c r="O2390" s="125"/>
    </row>
    <row r="2391" spans="1:15" ht="13.05" customHeight="1">
      <c r="A2391" s="118">
        <v>10194388</v>
      </c>
      <c r="B2391" s="119">
        <v>42388</v>
      </c>
      <c r="C2391" s="125" t="s">
        <v>65</v>
      </c>
      <c r="D2391" s="120" t="s">
        <v>7712</v>
      </c>
      <c r="E2391" s="120" t="s">
        <v>6163</v>
      </c>
      <c r="F2391" s="125" t="s">
        <v>3800</v>
      </c>
      <c r="G2391" s="121" t="s">
        <v>10050</v>
      </c>
      <c r="H2391" s="122" t="s">
        <v>16731</v>
      </c>
      <c r="I2391" s="120" t="s">
        <v>12381</v>
      </c>
      <c r="J2391" s="120" t="s">
        <v>110</v>
      </c>
      <c r="K2391" s="123">
        <v>3892.95</v>
      </c>
      <c r="L2391" s="124" t="s">
        <v>17304</v>
      </c>
      <c r="M2391" s="120" t="s">
        <v>6186</v>
      </c>
      <c r="N2391" s="120" t="s">
        <v>4281</v>
      </c>
      <c r="O2391" s="125"/>
    </row>
    <row r="2392" spans="1:15" ht="13.05" customHeight="1">
      <c r="A2392" s="118">
        <v>10194389</v>
      </c>
      <c r="B2392" s="119">
        <v>42388</v>
      </c>
      <c r="C2392" s="125" t="s">
        <v>65</v>
      </c>
      <c r="D2392" s="120" t="s">
        <v>7712</v>
      </c>
      <c r="E2392" s="120" t="s">
        <v>6163</v>
      </c>
      <c r="F2392" s="125" t="s">
        <v>3800</v>
      </c>
      <c r="G2392" s="121" t="s">
        <v>11263</v>
      </c>
      <c r="H2392" s="122" t="s">
        <v>17463</v>
      </c>
      <c r="I2392" s="120" t="s">
        <v>272</v>
      </c>
      <c r="J2392" s="120" t="s">
        <v>390</v>
      </c>
      <c r="K2392" s="123">
        <v>3892.95</v>
      </c>
      <c r="L2392" s="124" t="s">
        <v>17290</v>
      </c>
      <c r="M2392" s="120" t="s">
        <v>6187</v>
      </c>
      <c r="N2392" s="120" t="s">
        <v>4281</v>
      </c>
      <c r="O2392" s="125"/>
    </row>
    <row r="2393" spans="1:15" ht="13.05" customHeight="1">
      <c r="A2393" s="118">
        <v>10194390</v>
      </c>
      <c r="B2393" s="119">
        <v>42388</v>
      </c>
      <c r="C2393" s="125" t="s">
        <v>65</v>
      </c>
      <c r="D2393" s="120" t="s">
        <v>7712</v>
      </c>
      <c r="E2393" s="120" t="s">
        <v>6163</v>
      </c>
      <c r="F2393" s="125" t="s">
        <v>3800</v>
      </c>
      <c r="G2393" s="121" t="s">
        <v>10050</v>
      </c>
      <c r="H2393" s="122" t="s">
        <v>16731</v>
      </c>
      <c r="I2393" s="120" t="s">
        <v>272</v>
      </c>
      <c r="J2393" s="120" t="s">
        <v>110</v>
      </c>
      <c r="K2393" s="123">
        <v>3892.95</v>
      </c>
      <c r="L2393" s="124" t="s">
        <v>17284</v>
      </c>
      <c r="M2393" s="120" t="s">
        <v>6188</v>
      </c>
      <c r="N2393" s="120" t="s">
        <v>4281</v>
      </c>
      <c r="O2393" s="125"/>
    </row>
    <row r="2394" spans="1:15" ht="13.05" customHeight="1">
      <c r="A2394" s="118">
        <v>10194391</v>
      </c>
      <c r="B2394" s="119">
        <v>42388</v>
      </c>
      <c r="C2394" s="125" t="s">
        <v>65</v>
      </c>
      <c r="D2394" s="120" t="s">
        <v>7712</v>
      </c>
      <c r="E2394" s="120" t="s">
        <v>6163</v>
      </c>
      <c r="F2394" s="125" t="s">
        <v>3800</v>
      </c>
      <c r="G2394" s="121" t="s">
        <v>11263</v>
      </c>
      <c r="H2394" s="122" t="s">
        <v>17463</v>
      </c>
      <c r="I2394" s="120" t="s">
        <v>272</v>
      </c>
      <c r="J2394" s="120" t="s">
        <v>390</v>
      </c>
      <c r="K2394" s="123">
        <v>3892.95</v>
      </c>
      <c r="L2394" s="124" t="s">
        <v>17290</v>
      </c>
      <c r="M2394" s="120" t="s">
        <v>6189</v>
      </c>
      <c r="N2394" s="120" t="s">
        <v>4281</v>
      </c>
      <c r="O2394" s="125"/>
    </row>
    <row r="2395" spans="1:15" ht="13.05" customHeight="1">
      <c r="A2395" s="118">
        <v>10194392</v>
      </c>
      <c r="B2395" s="119">
        <v>42388</v>
      </c>
      <c r="C2395" s="125" t="s">
        <v>65</v>
      </c>
      <c r="D2395" s="120" t="s">
        <v>7712</v>
      </c>
      <c r="E2395" s="120" t="s">
        <v>6163</v>
      </c>
      <c r="F2395" s="125" t="s">
        <v>3800</v>
      </c>
      <c r="G2395" s="121" t="s">
        <v>9504</v>
      </c>
      <c r="H2395" s="122" t="s">
        <v>7695</v>
      </c>
      <c r="I2395" s="120">
        <v>401.6</v>
      </c>
      <c r="J2395" s="120" t="s">
        <v>109</v>
      </c>
      <c r="K2395" s="123">
        <v>3892.95</v>
      </c>
      <c r="L2395" s="124" t="s">
        <v>17304</v>
      </c>
      <c r="M2395" s="120" t="s">
        <v>6190</v>
      </c>
      <c r="N2395" s="120" t="s">
        <v>4281</v>
      </c>
      <c r="O2395" s="125"/>
    </row>
    <row r="2396" spans="1:15" ht="13.05" customHeight="1">
      <c r="A2396" s="118">
        <v>10194393</v>
      </c>
      <c r="B2396" s="119">
        <v>42388</v>
      </c>
      <c r="C2396" s="125" t="s">
        <v>65</v>
      </c>
      <c r="D2396" s="120" t="s">
        <v>7712</v>
      </c>
      <c r="E2396" s="120" t="s">
        <v>6163</v>
      </c>
      <c r="F2396" s="125" t="s">
        <v>3800</v>
      </c>
      <c r="G2396" s="121" t="s">
        <v>10276</v>
      </c>
      <c r="H2396" s="122" t="s">
        <v>17459</v>
      </c>
      <c r="I2396" s="120" t="s">
        <v>3402</v>
      </c>
      <c r="J2396" s="120" t="s">
        <v>110</v>
      </c>
      <c r="K2396" s="123">
        <v>3892.95</v>
      </c>
      <c r="L2396" s="124" t="s">
        <v>17304</v>
      </c>
      <c r="M2396" s="120" t="s">
        <v>6191</v>
      </c>
      <c r="N2396" s="120" t="s">
        <v>4281</v>
      </c>
      <c r="O2396" s="125"/>
    </row>
    <row r="2397" spans="1:15" ht="13.05" customHeight="1">
      <c r="A2397" s="118">
        <v>10194394</v>
      </c>
      <c r="B2397" s="119">
        <v>42388</v>
      </c>
      <c r="C2397" s="125" t="s">
        <v>65</v>
      </c>
      <c r="D2397" s="120" t="s">
        <v>7712</v>
      </c>
      <c r="E2397" s="120" t="s">
        <v>6163</v>
      </c>
      <c r="F2397" s="125" t="s">
        <v>3800</v>
      </c>
      <c r="G2397" s="121" t="s">
        <v>11080</v>
      </c>
      <c r="H2397" s="122" t="s">
        <v>17530</v>
      </c>
      <c r="I2397" s="120" t="s">
        <v>110</v>
      </c>
      <c r="J2397" s="120" t="s">
        <v>110</v>
      </c>
      <c r="K2397" s="123">
        <v>3892.95</v>
      </c>
      <c r="L2397" s="124" t="s">
        <v>17304</v>
      </c>
      <c r="M2397" s="120" t="s">
        <v>6192</v>
      </c>
      <c r="N2397" s="120" t="s">
        <v>4281</v>
      </c>
      <c r="O2397" s="125"/>
    </row>
    <row r="2398" spans="1:15" ht="13.05" customHeight="1">
      <c r="A2398" s="118">
        <v>10194395</v>
      </c>
      <c r="B2398" s="119">
        <v>42388</v>
      </c>
      <c r="C2398" s="125" t="s">
        <v>65</v>
      </c>
      <c r="D2398" s="120" t="s">
        <v>7712</v>
      </c>
      <c r="E2398" s="120" t="s">
        <v>6163</v>
      </c>
      <c r="F2398" s="125" t="s">
        <v>3800</v>
      </c>
      <c r="G2398" s="121" t="s">
        <v>11241</v>
      </c>
      <c r="H2398" s="122" t="s">
        <v>17533</v>
      </c>
      <c r="I2398" s="120" t="s">
        <v>272</v>
      </c>
      <c r="J2398" s="120" t="s">
        <v>110</v>
      </c>
      <c r="K2398" s="123">
        <v>3892.95</v>
      </c>
      <c r="L2398" s="124" t="s">
        <v>17290</v>
      </c>
      <c r="M2398" s="120" t="s">
        <v>6193</v>
      </c>
      <c r="N2398" s="120" t="s">
        <v>4281</v>
      </c>
      <c r="O2398" s="125"/>
    </row>
    <row r="2399" spans="1:15" ht="13.05" customHeight="1">
      <c r="A2399" s="118">
        <v>10194396</v>
      </c>
      <c r="B2399" s="119">
        <v>42388</v>
      </c>
      <c r="C2399" s="125" t="s">
        <v>65</v>
      </c>
      <c r="D2399" s="120" t="s">
        <v>7712</v>
      </c>
      <c r="E2399" s="120" t="s">
        <v>6163</v>
      </c>
      <c r="F2399" s="125" t="s">
        <v>3800</v>
      </c>
      <c r="G2399" s="121" t="s">
        <v>11080</v>
      </c>
      <c r="H2399" s="122" t="s">
        <v>17530</v>
      </c>
      <c r="I2399" s="120" t="s">
        <v>110</v>
      </c>
      <c r="J2399" s="120" t="s">
        <v>110</v>
      </c>
      <c r="K2399" s="123">
        <v>3892.95</v>
      </c>
      <c r="L2399" s="124" t="s">
        <v>17304</v>
      </c>
      <c r="M2399" s="120" t="s">
        <v>6194</v>
      </c>
      <c r="N2399" s="120" t="s">
        <v>4281</v>
      </c>
      <c r="O2399" s="125"/>
    </row>
    <row r="2400" spans="1:15" ht="13.05" customHeight="1">
      <c r="A2400" s="118">
        <v>10194397</v>
      </c>
      <c r="B2400" s="119">
        <v>42388</v>
      </c>
      <c r="C2400" s="125" t="s">
        <v>65</v>
      </c>
      <c r="D2400" s="120" t="s">
        <v>7712</v>
      </c>
      <c r="E2400" s="120" t="s">
        <v>6163</v>
      </c>
      <c r="F2400" s="125" t="s">
        <v>3800</v>
      </c>
      <c r="G2400" s="121" t="s">
        <v>9788</v>
      </c>
      <c r="H2400" s="122" t="s">
        <v>17359</v>
      </c>
      <c r="I2400" s="120" t="s">
        <v>110</v>
      </c>
      <c r="J2400" s="120" t="s">
        <v>5293</v>
      </c>
      <c r="K2400" s="123">
        <v>3892.95</v>
      </c>
      <c r="L2400" s="124" t="s">
        <v>17304</v>
      </c>
      <c r="M2400" s="120" t="s">
        <v>6195</v>
      </c>
      <c r="N2400" s="120" t="s">
        <v>4281</v>
      </c>
      <c r="O2400" s="125"/>
    </row>
    <row r="2401" spans="1:15" ht="13.05" customHeight="1">
      <c r="A2401" s="118">
        <v>10194398</v>
      </c>
      <c r="B2401" s="119">
        <v>42388</v>
      </c>
      <c r="C2401" s="125" t="s">
        <v>65</v>
      </c>
      <c r="D2401" s="120" t="s">
        <v>7712</v>
      </c>
      <c r="E2401" s="120" t="s">
        <v>17661</v>
      </c>
      <c r="F2401" s="125" t="s">
        <v>3800</v>
      </c>
      <c r="G2401" s="121" t="s">
        <v>9504</v>
      </c>
      <c r="H2401" s="122" t="s">
        <v>7695</v>
      </c>
      <c r="I2401" s="120">
        <v>401.6</v>
      </c>
      <c r="J2401" s="120" t="s">
        <v>272</v>
      </c>
      <c r="K2401" s="123">
        <v>3892.95</v>
      </c>
      <c r="L2401" s="124" t="s">
        <v>17282</v>
      </c>
      <c r="M2401" s="120" t="s">
        <v>6196</v>
      </c>
      <c r="N2401" s="120" t="s">
        <v>4281</v>
      </c>
      <c r="O2401" s="125"/>
    </row>
    <row r="2402" spans="1:15" ht="13.05" customHeight="1">
      <c r="A2402" s="118">
        <v>10194399</v>
      </c>
      <c r="B2402" s="119">
        <v>42388</v>
      </c>
      <c r="C2402" s="125" t="s">
        <v>65</v>
      </c>
      <c r="D2402" s="120" t="s">
        <v>7712</v>
      </c>
      <c r="E2402" s="120" t="s">
        <v>6163</v>
      </c>
      <c r="F2402" s="125" t="s">
        <v>3800</v>
      </c>
      <c r="G2402" s="121" t="s">
        <v>11241</v>
      </c>
      <c r="H2402" s="122" t="s">
        <v>17533</v>
      </c>
      <c r="I2402" s="120" t="s">
        <v>3402</v>
      </c>
      <c r="J2402" s="120" t="s">
        <v>110</v>
      </c>
      <c r="K2402" s="123">
        <v>3892.95</v>
      </c>
      <c r="L2402" s="124" t="s">
        <v>17304</v>
      </c>
      <c r="M2402" s="120" t="s">
        <v>6197</v>
      </c>
      <c r="N2402" s="120" t="s">
        <v>4281</v>
      </c>
      <c r="O2402" s="125"/>
    </row>
    <row r="2403" spans="1:15" ht="13.05" customHeight="1">
      <c r="A2403" s="118">
        <v>10194400</v>
      </c>
      <c r="B2403" s="119">
        <v>42388</v>
      </c>
      <c r="C2403" s="125" t="s">
        <v>65</v>
      </c>
      <c r="D2403" s="120" t="s">
        <v>7712</v>
      </c>
      <c r="E2403" s="120" t="s">
        <v>6163</v>
      </c>
      <c r="F2403" s="125" t="s">
        <v>3800</v>
      </c>
      <c r="G2403" s="121" t="s">
        <v>11276</v>
      </c>
      <c r="H2403" s="122" t="s">
        <v>17432</v>
      </c>
      <c r="I2403" s="120" t="s">
        <v>3402</v>
      </c>
      <c r="J2403" s="120" t="s">
        <v>390</v>
      </c>
      <c r="K2403" s="123">
        <v>3892.95</v>
      </c>
      <c r="L2403" s="124" t="s">
        <v>17304</v>
      </c>
      <c r="M2403" s="120" t="s">
        <v>6198</v>
      </c>
      <c r="N2403" s="120" t="s">
        <v>4281</v>
      </c>
      <c r="O2403" s="125"/>
    </row>
    <row r="2404" spans="1:15" ht="13.05" customHeight="1">
      <c r="A2404" s="118">
        <v>10194401</v>
      </c>
      <c r="B2404" s="119">
        <v>42388</v>
      </c>
      <c r="C2404" s="125" t="s">
        <v>65</v>
      </c>
      <c r="D2404" s="120" t="s">
        <v>7712</v>
      </c>
      <c r="E2404" s="120" t="s">
        <v>6163</v>
      </c>
      <c r="F2404" s="125" t="s">
        <v>3800</v>
      </c>
      <c r="G2404" s="121" t="s">
        <v>9589</v>
      </c>
      <c r="H2404" s="122" t="s">
        <v>17457</v>
      </c>
      <c r="I2404" s="120" t="s">
        <v>12268</v>
      </c>
      <c r="J2404" s="120" t="s">
        <v>5700</v>
      </c>
      <c r="K2404" s="123">
        <v>3892.95</v>
      </c>
      <c r="L2404" s="124" t="s">
        <v>17273</v>
      </c>
      <c r="M2404" s="120" t="s">
        <v>6199</v>
      </c>
      <c r="N2404" s="120" t="s">
        <v>4281</v>
      </c>
      <c r="O2404" s="125"/>
    </row>
    <row r="2405" spans="1:15" ht="13.05" customHeight="1">
      <c r="A2405" s="118">
        <v>10194402</v>
      </c>
      <c r="B2405" s="119">
        <v>42388</v>
      </c>
      <c r="C2405" s="125" t="s">
        <v>65</v>
      </c>
      <c r="D2405" s="120" t="s">
        <v>7712</v>
      </c>
      <c r="E2405" s="120" t="s">
        <v>6163</v>
      </c>
      <c r="F2405" s="125" t="s">
        <v>3800</v>
      </c>
      <c r="G2405" s="121" t="s">
        <v>11247</v>
      </c>
      <c r="H2405" s="122" t="s">
        <v>17461</v>
      </c>
      <c r="I2405" s="120" t="s">
        <v>272</v>
      </c>
      <c r="J2405" s="120" t="s">
        <v>390</v>
      </c>
      <c r="K2405" s="123">
        <v>3892.95</v>
      </c>
      <c r="L2405" s="124" t="s">
        <v>17290</v>
      </c>
      <c r="M2405" s="120" t="s">
        <v>6200</v>
      </c>
      <c r="N2405" s="120" t="s">
        <v>4281</v>
      </c>
      <c r="O2405" s="125"/>
    </row>
    <row r="2406" spans="1:15" ht="13.05" customHeight="1">
      <c r="A2406" s="118">
        <v>10194404</v>
      </c>
      <c r="B2406" s="119">
        <v>42388</v>
      </c>
      <c r="C2406" s="125" t="s">
        <v>65</v>
      </c>
      <c r="D2406" s="120" t="s">
        <v>7712</v>
      </c>
      <c r="E2406" s="120" t="s">
        <v>6163</v>
      </c>
      <c r="F2406" s="125" t="s">
        <v>3800</v>
      </c>
      <c r="G2406" s="121" t="s">
        <v>9786</v>
      </c>
      <c r="H2406" s="122" t="s">
        <v>17362</v>
      </c>
      <c r="I2406" s="120" t="s">
        <v>110</v>
      </c>
      <c r="J2406" s="120" t="s">
        <v>5329</v>
      </c>
      <c r="K2406" s="123">
        <v>3892.95</v>
      </c>
      <c r="L2406" s="124" t="s">
        <v>17304</v>
      </c>
      <c r="M2406" s="120" t="s">
        <v>6202</v>
      </c>
      <c r="N2406" s="120" t="s">
        <v>4281</v>
      </c>
      <c r="O2406" s="125"/>
    </row>
    <row r="2407" spans="1:15" ht="13.05" customHeight="1">
      <c r="A2407" s="118">
        <v>10194405</v>
      </c>
      <c r="B2407" s="119">
        <v>42388</v>
      </c>
      <c r="C2407" s="125" t="s">
        <v>65</v>
      </c>
      <c r="D2407" s="120" t="s">
        <v>7712</v>
      </c>
      <c r="E2407" s="120" t="s">
        <v>6163</v>
      </c>
      <c r="F2407" s="125" t="s">
        <v>3800</v>
      </c>
      <c r="G2407" s="121" t="s">
        <v>11249</v>
      </c>
      <c r="H2407" s="122" t="s">
        <v>17499</v>
      </c>
      <c r="I2407" s="120" t="s">
        <v>12300</v>
      </c>
      <c r="J2407" s="120" t="s">
        <v>167</v>
      </c>
      <c r="K2407" s="123">
        <v>3892.95</v>
      </c>
      <c r="L2407" s="124" t="s">
        <v>17304</v>
      </c>
      <c r="M2407" s="120" t="s">
        <v>6203</v>
      </c>
      <c r="N2407" s="120" t="s">
        <v>4281</v>
      </c>
      <c r="O2407" s="125"/>
    </row>
    <row r="2408" spans="1:15" ht="13.05" customHeight="1">
      <c r="A2408" s="118">
        <v>10194406</v>
      </c>
      <c r="B2408" s="119">
        <v>42388</v>
      </c>
      <c r="C2408" s="125" t="s">
        <v>65</v>
      </c>
      <c r="D2408" s="120" t="s">
        <v>7712</v>
      </c>
      <c r="E2408" s="120" t="s">
        <v>6163</v>
      </c>
      <c r="F2408" s="125" t="s">
        <v>3800</v>
      </c>
      <c r="G2408" s="121" t="s">
        <v>11283</v>
      </c>
      <c r="H2408" s="122" t="s">
        <v>17462</v>
      </c>
      <c r="I2408" s="120" t="s">
        <v>272</v>
      </c>
      <c r="J2408" s="120" t="s">
        <v>390</v>
      </c>
      <c r="K2408" s="123">
        <v>3892.95</v>
      </c>
      <c r="L2408" s="124" t="s">
        <v>17290</v>
      </c>
      <c r="M2408" s="120" t="s">
        <v>6204</v>
      </c>
      <c r="N2408" s="120" t="s">
        <v>4281</v>
      </c>
      <c r="O2408" s="125"/>
    </row>
    <row r="2409" spans="1:15" ht="13.05" customHeight="1">
      <c r="A2409" s="118">
        <v>10194407</v>
      </c>
      <c r="B2409" s="119">
        <v>42388</v>
      </c>
      <c r="C2409" s="125" t="s">
        <v>65</v>
      </c>
      <c r="D2409" s="120" t="s">
        <v>7712</v>
      </c>
      <c r="E2409" s="120" t="s">
        <v>6163</v>
      </c>
      <c r="F2409" s="125" t="s">
        <v>3800</v>
      </c>
      <c r="G2409" s="121" t="s">
        <v>11285</v>
      </c>
      <c r="H2409" s="122" t="s">
        <v>16770</v>
      </c>
      <c r="I2409" s="120" t="s">
        <v>110</v>
      </c>
      <c r="J2409" s="120" t="s">
        <v>110</v>
      </c>
      <c r="K2409" s="123">
        <v>3892.95</v>
      </c>
      <c r="L2409" s="124" t="s">
        <v>17304</v>
      </c>
      <c r="M2409" s="120" t="s">
        <v>6205</v>
      </c>
      <c r="N2409" s="120" t="s">
        <v>4281</v>
      </c>
      <c r="O2409" s="125"/>
    </row>
    <row r="2410" spans="1:15" ht="13.05" customHeight="1">
      <c r="A2410" s="118">
        <v>10194408</v>
      </c>
      <c r="B2410" s="119">
        <v>42388</v>
      </c>
      <c r="C2410" s="125" t="s">
        <v>65</v>
      </c>
      <c r="D2410" s="120" t="s">
        <v>7712</v>
      </c>
      <c r="E2410" s="120" t="s">
        <v>6163</v>
      </c>
      <c r="F2410" s="125" t="s">
        <v>3800</v>
      </c>
      <c r="G2410" s="121" t="s">
        <v>11287</v>
      </c>
      <c r="H2410" s="122" t="s">
        <v>17423</v>
      </c>
      <c r="I2410" s="120" t="s">
        <v>3402</v>
      </c>
      <c r="J2410" s="120" t="s">
        <v>110</v>
      </c>
      <c r="K2410" s="123">
        <v>3892.95</v>
      </c>
      <c r="L2410" s="124" t="s">
        <v>17304</v>
      </c>
      <c r="M2410" s="120" t="s">
        <v>6206</v>
      </c>
      <c r="N2410" s="120" t="s">
        <v>4281</v>
      </c>
      <c r="O2410" s="125"/>
    </row>
    <row r="2411" spans="1:15" ht="13.05" customHeight="1">
      <c r="A2411" s="118">
        <v>10194409</v>
      </c>
      <c r="B2411" s="119">
        <v>42388</v>
      </c>
      <c r="C2411" s="125" t="s">
        <v>65</v>
      </c>
      <c r="D2411" s="120" t="s">
        <v>7712</v>
      </c>
      <c r="E2411" s="120" t="s">
        <v>6163</v>
      </c>
      <c r="F2411" s="125" t="s">
        <v>3800</v>
      </c>
      <c r="G2411" s="121" t="s">
        <v>9589</v>
      </c>
      <c r="H2411" s="122" t="s">
        <v>17457</v>
      </c>
      <c r="I2411" s="120" t="s">
        <v>12268</v>
      </c>
      <c r="J2411" s="120" t="s">
        <v>5700</v>
      </c>
      <c r="K2411" s="123">
        <v>3892.95</v>
      </c>
      <c r="L2411" s="124" t="s">
        <v>17304</v>
      </c>
      <c r="M2411" s="120" t="s">
        <v>6207</v>
      </c>
      <c r="N2411" s="120" t="s">
        <v>4281</v>
      </c>
      <c r="O2411" s="125"/>
    </row>
    <row r="2412" spans="1:15" ht="13.05" customHeight="1">
      <c r="A2412" s="118">
        <v>10194410</v>
      </c>
      <c r="B2412" s="119">
        <v>42388</v>
      </c>
      <c r="C2412" s="125" t="s">
        <v>65</v>
      </c>
      <c r="D2412" s="120" t="s">
        <v>7712</v>
      </c>
      <c r="E2412" s="120" t="s">
        <v>6163</v>
      </c>
      <c r="F2412" s="125" t="s">
        <v>3800</v>
      </c>
      <c r="G2412" s="121" t="s">
        <v>10417</v>
      </c>
      <c r="H2412" s="122" t="s">
        <v>17399</v>
      </c>
      <c r="I2412" s="120" t="s">
        <v>110</v>
      </c>
      <c r="J2412" s="120" t="s">
        <v>110</v>
      </c>
      <c r="K2412" s="123">
        <v>3892.95</v>
      </c>
      <c r="L2412" s="124" t="s">
        <v>17273</v>
      </c>
      <c r="M2412" s="120" t="s">
        <v>6208</v>
      </c>
      <c r="N2412" s="120" t="s">
        <v>4281</v>
      </c>
      <c r="O2412" s="125"/>
    </row>
    <row r="2413" spans="1:15" ht="13.05" customHeight="1">
      <c r="A2413" s="118">
        <v>10194411</v>
      </c>
      <c r="B2413" s="119">
        <v>42388</v>
      </c>
      <c r="C2413" s="125" t="s">
        <v>65</v>
      </c>
      <c r="D2413" s="120" t="s">
        <v>7712</v>
      </c>
      <c r="E2413" s="120" t="s">
        <v>6163</v>
      </c>
      <c r="F2413" s="125" t="s">
        <v>3800</v>
      </c>
      <c r="G2413" s="121" t="s">
        <v>9504</v>
      </c>
      <c r="H2413" s="122" t="s">
        <v>7695</v>
      </c>
      <c r="I2413" s="120" t="s">
        <v>2798</v>
      </c>
      <c r="J2413" s="120" t="s">
        <v>109</v>
      </c>
      <c r="K2413" s="123">
        <v>3892.95</v>
      </c>
      <c r="L2413" s="124" t="s">
        <v>17273</v>
      </c>
      <c r="M2413" s="120" t="s">
        <v>6209</v>
      </c>
      <c r="N2413" s="120" t="s">
        <v>4281</v>
      </c>
      <c r="O2413" s="125"/>
    </row>
    <row r="2414" spans="1:15" ht="13.05" customHeight="1">
      <c r="A2414" s="118">
        <v>10194412</v>
      </c>
      <c r="B2414" s="119">
        <v>42388</v>
      </c>
      <c r="C2414" s="125" t="s">
        <v>65</v>
      </c>
      <c r="D2414" s="120" t="s">
        <v>7712</v>
      </c>
      <c r="E2414" s="120" t="s">
        <v>6163</v>
      </c>
      <c r="F2414" s="125" t="s">
        <v>3800</v>
      </c>
      <c r="G2414" s="121" t="s">
        <v>10276</v>
      </c>
      <c r="H2414" s="122" t="s">
        <v>17459</v>
      </c>
      <c r="I2414" s="120" t="s">
        <v>272</v>
      </c>
      <c r="J2414" s="120" t="s">
        <v>110</v>
      </c>
      <c r="K2414" s="123">
        <v>3892.95</v>
      </c>
      <c r="L2414" s="124" t="s">
        <v>17290</v>
      </c>
      <c r="M2414" s="120" t="s">
        <v>6210</v>
      </c>
      <c r="N2414" s="120" t="s">
        <v>4281</v>
      </c>
      <c r="O2414" s="125"/>
    </row>
    <row r="2415" spans="1:15" ht="13.05" customHeight="1">
      <c r="A2415" s="118">
        <v>10194413</v>
      </c>
      <c r="B2415" s="119">
        <v>42388</v>
      </c>
      <c r="C2415" s="125" t="s">
        <v>65</v>
      </c>
      <c r="D2415" s="120" t="s">
        <v>7712</v>
      </c>
      <c r="E2415" s="120" t="s">
        <v>6163</v>
      </c>
      <c r="F2415" s="125" t="s">
        <v>3800</v>
      </c>
      <c r="G2415" s="121" t="s">
        <v>11283</v>
      </c>
      <c r="H2415" s="122" t="s">
        <v>17462</v>
      </c>
      <c r="I2415" s="120" t="s">
        <v>272</v>
      </c>
      <c r="J2415" s="120" t="s">
        <v>390</v>
      </c>
      <c r="K2415" s="123">
        <v>3892.95</v>
      </c>
      <c r="L2415" s="124" t="s">
        <v>17290</v>
      </c>
      <c r="M2415" s="120" t="s">
        <v>6211</v>
      </c>
      <c r="N2415" s="120" t="s">
        <v>4281</v>
      </c>
      <c r="O2415" s="125"/>
    </row>
    <row r="2416" spans="1:15" ht="13.05" customHeight="1">
      <c r="A2416" s="118">
        <v>10194414</v>
      </c>
      <c r="B2416" s="119">
        <v>42388</v>
      </c>
      <c r="C2416" s="125" t="s">
        <v>65</v>
      </c>
      <c r="D2416" s="120" t="s">
        <v>7712</v>
      </c>
      <c r="E2416" s="120" t="s">
        <v>6163</v>
      </c>
      <c r="F2416" s="125" t="s">
        <v>3800</v>
      </c>
      <c r="G2416" s="121" t="s">
        <v>11251</v>
      </c>
      <c r="H2416" s="122" t="s">
        <v>17460</v>
      </c>
      <c r="I2416" s="120" t="s">
        <v>272</v>
      </c>
      <c r="J2416" s="120" t="s">
        <v>390</v>
      </c>
      <c r="K2416" s="123">
        <v>3892.95</v>
      </c>
      <c r="L2416" s="124" t="s">
        <v>17290</v>
      </c>
      <c r="M2416" s="120" t="s">
        <v>6212</v>
      </c>
      <c r="N2416" s="120" t="s">
        <v>4281</v>
      </c>
      <c r="O2416" s="125"/>
    </row>
    <row r="2417" spans="1:15" ht="13.05" customHeight="1">
      <c r="A2417" s="118">
        <v>10194415</v>
      </c>
      <c r="B2417" s="119">
        <v>42388</v>
      </c>
      <c r="C2417" s="125" t="s">
        <v>65</v>
      </c>
      <c r="D2417" s="120" t="s">
        <v>7712</v>
      </c>
      <c r="E2417" s="120" t="s">
        <v>17661</v>
      </c>
      <c r="F2417" s="125" t="s">
        <v>3800</v>
      </c>
      <c r="G2417" s="121" t="s">
        <v>9695</v>
      </c>
      <c r="H2417" s="122" t="s">
        <v>17485</v>
      </c>
      <c r="I2417" s="120" t="s">
        <v>3402</v>
      </c>
      <c r="J2417" s="120" t="s">
        <v>110</v>
      </c>
      <c r="K2417" s="123">
        <v>3892.95</v>
      </c>
      <c r="L2417" s="124" t="s">
        <v>17272</v>
      </c>
      <c r="M2417" s="120" t="s">
        <v>6213</v>
      </c>
      <c r="N2417" s="120" t="s">
        <v>4281</v>
      </c>
      <c r="O2417" s="125"/>
    </row>
    <row r="2418" spans="1:15" ht="13.05" customHeight="1">
      <c r="A2418" s="118">
        <v>10194416</v>
      </c>
      <c r="B2418" s="119">
        <v>42388</v>
      </c>
      <c r="C2418" s="125" t="s">
        <v>65</v>
      </c>
      <c r="D2418" s="120" t="s">
        <v>7712</v>
      </c>
      <c r="E2418" s="120" t="s">
        <v>6163</v>
      </c>
      <c r="F2418" s="125" t="s">
        <v>3800</v>
      </c>
      <c r="G2418" s="121" t="s">
        <v>10210</v>
      </c>
      <c r="H2418" s="122" t="s">
        <v>17410</v>
      </c>
      <c r="I2418" s="120" t="s">
        <v>3402</v>
      </c>
      <c r="J2418" s="120" t="s">
        <v>110</v>
      </c>
      <c r="K2418" s="123">
        <v>3892.95</v>
      </c>
      <c r="L2418" s="124" t="s">
        <v>17304</v>
      </c>
      <c r="M2418" s="120" t="s">
        <v>6214</v>
      </c>
      <c r="N2418" s="120" t="s">
        <v>4281</v>
      </c>
      <c r="O2418" s="125"/>
    </row>
    <row r="2419" spans="1:15" ht="13.05" customHeight="1">
      <c r="A2419" s="118">
        <v>10194417</v>
      </c>
      <c r="B2419" s="119">
        <v>42388</v>
      </c>
      <c r="C2419" s="125" t="s">
        <v>65</v>
      </c>
      <c r="D2419" s="120" t="s">
        <v>7712</v>
      </c>
      <c r="E2419" s="120" t="s">
        <v>6163</v>
      </c>
      <c r="F2419" s="125" t="s">
        <v>3800</v>
      </c>
      <c r="G2419" s="121" t="s">
        <v>9788</v>
      </c>
      <c r="H2419" s="122" t="s">
        <v>17359</v>
      </c>
      <c r="I2419" s="120" t="s">
        <v>110</v>
      </c>
      <c r="J2419" s="120" t="s">
        <v>6128</v>
      </c>
      <c r="K2419" s="123">
        <v>3892.95</v>
      </c>
      <c r="L2419" s="124" t="s">
        <v>17304</v>
      </c>
      <c r="M2419" s="120" t="s">
        <v>6215</v>
      </c>
      <c r="N2419" s="120" t="s">
        <v>4281</v>
      </c>
      <c r="O2419" s="125"/>
    </row>
    <row r="2420" spans="1:15" ht="13.05" customHeight="1">
      <c r="A2420" s="118">
        <v>10194418</v>
      </c>
      <c r="B2420" s="119">
        <v>42388</v>
      </c>
      <c r="C2420" s="125" t="s">
        <v>65</v>
      </c>
      <c r="D2420" s="120" t="s">
        <v>7712</v>
      </c>
      <c r="E2420" s="120" t="s">
        <v>6163</v>
      </c>
      <c r="F2420" s="125" t="s">
        <v>3800</v>
      </c>
      <c r="G2420" s="121" t="s">
        <v>10272</v>
      </c>
      <c r="H2420" s="122" t="s">
        <v>17377</v>
      </c>
      <c r="I2420" s="120" t="s">
        <v>8260</v>
      </c>
      <c r="J2420" s="120" t="s">
        <v>354</v>
      </c>
      <c r="K2420" s="123">
        <v>3892.95</v>
      </c>
      <c r="L2420" s="124" t="s">
        <v>17304</v>
      </c>
      <c r="M2420" s="120" t="s">
        <v>6216</v>
      </c>
      <c r="N2420" s="120" t="s">
        <v>4281</v>
      </c>
      <c r="O2420" s="125"/>
    </row>
    <row r="2421" spans="1:15" ht="13.05" customHeight="1">
      <c r="A2421" s="118">
        <v>10194419</v>
      </c>
      <c r="B2421" s="119">
        <v>42388</v>
      </c>
      <c r="C2421" s="125" t="s">
        <v>65</v>
      </c>
      <c r="D2421" s="120" t="s">
        <v>7712</v>
      </c>
      <c r="E2421" s="120" t="s">
        <v>6163</v>
      </c>
      <c r="F2421" s="125" t="s">
        <v>3800</v>
      </c>
      <c r="G2421" s="121" t="s">
        <v>11299</v>
      </c>
      <c r="H2421" s="122" t="s">
        <v>17378</v>
      </c>
      <c r="I2421" s="120" t="s">
        <v>3402</v>
      </c>
      <c r="J2421" s="120" t="s">
        <v>110</v>
      </c>
      <c r="K2421" s="123">
        <v>3892.95</v>
      </c>
      <c r="L2421" s="124" t="s">
        <v>17304</v>
      </c>
      <c r="M2421" s="120" t="s">
        <v>6217</v>
      </c>
      <c r="N2421" s="120" t="s">
        <v>4281</v>
      </c>
      <c r="O2421" s="125"/>
    </row>
    <row r="2422" spans="1:15" ht="13.05" customHeight="1">
      <c r="A2422" s="118">
        <v>10194420</v>
      </c>
      <c r="B2422" s="119">
        <v>42388</v>
      </c>
      <c r="C2422" s="125" t="s">
        <v>65</v>
      </c>
      <c r="D2422" s="120" t="s">
        <v>7712</v>
      </c>
      <c r="E2422" s="120" t="s">
        <v>6163</v>
      </c>
      <c r="F2422" s="125" t="s">
        <v>3800</v>
      </c>
      <c r="G2422" s="121" t="s">
        <v>11241</v>
      </c>
      <c r="H2422" s="122" t="s">
        <v>17533</v>
      </c>
      <c r="I2422" s="120" t="s">
        <v>3402</v>
      </c>
      <c r="J2422" s="120" t="s">
        <v>110</v>
      </c>
      <c r="K2422" s="123">
        <v>3892.95</v>
      </c>
      <c r="L2422" s="124" t="s">
        <v>17304</v>
      </c>
      <c r="M2422" s="120" t="s">
        <v>6218</v>
      </c>
      <c r="N2422" s="120" t="s">
        <v>4281</v>
      </c>
      <c r="O2422" s="125"/>
    </row>
    <row r="2423" spans="1:15" ht="13.05" customHeight="1">
      <c r="A2423" s="118">
        <v>10194421</v>
      </c>
      <c r="B2423" s="119">
        <v>42388</v>
      </c>
      <c r="C2423" s="125" t="s">
        <v>65</v>
      </c>
      <c r="D2423" s="120" t="s">
        <v>7712</v>
      </c>
      <c r="E2423" s="120" t="s">
        <v>6163</v>
      </c>
      <c r="F2423" s="125" t="s">
        <v>3800</v>
      </c>
      <c r="G2423" s="121" t="s">
        <v>9719</v>
      </c>
      <c r="H2423" s="122" t="s">
        <v>17356</v>
      </c>
      <c r="I2423" s="120" t="s">
        <v>110</v>
      </c>
      <c r="J2423" s="120" t="s">
        <v>8245</v>
      </c>
      <c r="K2423" s="123">
        <v>3892.95</v>
      </c>
      <c r="L2423" s="124" t="s">
        <v>17304</v>
      </c>
      <c r="M2423" s="120" t="s">
        <v>6219</v>
      </c>
      <c r="N2423" s="120" t="s">
        <v>4281</v>
      </c>
      <c r="O2423" s="125"/>
    </row>
    <row r="2424" spans="1:15" ht="13.05" customHeight="1">
      <c r="A2424" s="118">
        <v>10194422</v>
      </c>
      <c r="B2424" s="119">
        <v>42388</v>
      </c>
      <c r="C2424" s="125" t="s">
        <v>65</v>
      </c>
      <c r="D2424" s="120" t="s">
        <v>7712</v>
      </c>
      <c r="E2424" s="120" t="s">
        <v>6163</v>
      </c>
      <c r="F2424" s="125" t="s">
        <v>3800</v>
      </c>
      <c r="G2424" s="121" t="s">
        <v>10210</v>
      </c>
      <c r="H2424" s="122" t="s">
        <v>17410</v>
      </c>
      <c r="I2424" s="120" t="s">
        <v>3402</v>
      </c>
      <c r="J2424" s="120" t="s">
        <v>110</v>
      </c>
      <c r="K2424" s="123">
        <v>3892.95</v>
      </c>
      <c r="L2424" s="124" t="s">
        <v>17304</v>
      </c>
      <c r="M2424" s="120" t="s">
        <v>6220</v>
      </c>
      <c r="N2424" s="120" t="s">
        <v>4281</v>
      </c>
      <c r="O2424" s="125"/>
    </row>
    <row r="2425" spans="1:15" ht="13.05" customHeight="1">
      <c r="A2425" s="118">
        <v>10194423</v>
      </c>
      <c r="B2425" s="119">
        <v>42388</v>
      </c>
      <c r="C2425" s="125" t="s">
        <v>65</v>
      </c>
      <c r="D2425" s="120" t="s">
        <v>7712</v>
      </c>
      <c r="E2425" s="120" t="s">
        <v>6163</v>
      </c>
      <c r="F2425" s="125" t="s">
        <v>3800</v>
      </c>
      <c r="G2425" s="121" t="s">
        <v>11080</v>
      </c>
      <c r="H2425" s="122" t="s">
        <v>17530</v>
      </c>
      <c r="I2425" s="120" t="s">
        <v>3402</v>
      </c>
      <c r="J2425" s="120" t="s">
        <v>110</v>
      </c>
      <c r="K2425" s="123">
        <v>3892.95</v>
      </c>
      <c r="L2425" s="124" t="s">
        <v>17304</v>
      </c>
      <c r="M2425" s="120" t="s">
        <v>6221</v>
      </c>
      <c r="N2425" s="120" t="s">
        <v>4281</v>
      </c>
      <c r="O2425" s="125"/>
    </row>
    <row r="2426" spans="1:15" ht="13.05" customHeight="1">
      <c r="A2426" s="118">
        <v>10194424</v>
      </c>
      <c r="B2426" s="119">
        <v>42388</v>
      </c>
      <c r="C2426" s="125" t="s">
        <v>65</v>
      </c>
      <c r="D2426" s="120" t="s">
        <v>7712</v>
      </c>
      <c r="E2426" s="120" t="s">
        <v>6163</v>
      </c>
      <c r="F2426" s="125" t="s">
        <v>3800</v>
      </c>
      <c r="G2426" s="121" t="s">
        <v>11267</v>
      </c>
      <c r="H2426" s="122" t="s">
        <v>17546</v>
      </c>
      <c r="I2426" s="120" t="s">
        <v>110</v>
      </c>
      <c r="J2426" s="120" t="s">
        <v>110</v>
      </c>
      <c r="K2426" s="123">
        <v>3892.95</v>
      </c>
      <c r="L2426" s="124" t="s">
        <v>17304</v>
      </c>
      <c r="M2426" s="120" t="s">
        <v>12407</v>
      </c>
      <c r="N2426" s="120" t="s">
        <v>4281</v>
      </c>
      <c r="O2426" s="125"/>
    </row>
    <row r="2427" spans="1:15" ht="13.05" customHeight="1">
      <c r="A2427" s="118">
        <v>10194425</v>
      </c>
      <c r="B2427" s="119">
        <v>42388</v>
      </c>
      <c r="C2427" s="125" t="s">
        <v>65</v>
      </c>
      <c r="D2427" s="120" t="s">
        <v>7712</v>
      </c>
      <c r="E2427" s="120" t="s">
        <v>6163</v>
      </c>
      <c r="F2427" s="125" t="s">
        <v>3800</v>
      </c>
      <c r="G2427" s="121" t="s">
        <v>9504</v>
      </c>
      <c r="H2427" s="122" t="s">
        <v>7695</v>
      </c>
      <c r="I2427" s="120" t="s">
        <v>2798</v>
      </c>
      <c r="J2427" s="120" t="s">
        <v>109</v>
      </c>
      <c r="K2427" s="123">
        <v>3892.95</v>
      </c>
      <c r="L2427" s="124" t="s">
        <v>17273</v>
      </c>
      <c r="M2427" s="120" t="s">
        <v>6222</v>
      </c>
      <c r="N2427" s="120" t="s">
        <v>4281</v>
      </c>
      <c r="O2427" s="125"/>
    </row>
    <row r="2428" spans="1:15" ht="13.05" customHeight="1">
      <c r="A2428" s="118">
        <v>10194458</v>
      </c>
      <c r="B2428" s="119">
        <v>42388</v>
      </c>
      <c r="C2428" s="125" t="s">
        <v>65</v>
      </c>
      <c r="D2428" s="120" t="s">
        <v>4016</v>
      </c>
      <c r="E2428" s="120" t="s">
        <v>4706</v>
      </c>
      <c r="F2428" s="125" t="s">
        <v>17664</v>
      </c>
      <c r="G2428" s="121" t="s">
        <v>9510</v>
      </c>
      <c r="H2428" s="122" t="s">
        <v>17503</v>
      </c>
      <c r="I2428" s="120" t="s">
        <v>390</v>
      </c>
      <c r="J2428" s="120" t="s">
        <v>110</v>
      </c>
      <c r="K2428" s="123">
        <v>24120</v>
      </c>
      <c r="L2428" s="124" t="s">
        <v>17277</v>
      </c>
      <c r="M2428" s="120" t="s">
        <v>4017</v>
      </c>
      <c r="N2428" s="120" t="s">
        <v>4281</v>
      </c>
      <c r="O2428" s="125"/>
    </row>
    <row r="2429" spans="1:15" ht="13.05" customHeight="1">
      <c r="A2429" s="118">
        <v>10194459</v>
      </c>
      <c r="B2429" s="119">
        <v>42388</v>
      </c>
      <c r="C2429" s="125" t="s">
        <v>65</v>
      </c>
      <c r="D2429" s="120" t="s">
        <v>4016</v>
      </c>
      <c r="E2429" s="120" t="s">
        <v>4706</v>
      </c>
      <c r="F2429" s="125" t="s">
        <v>17664</v>
      </c>
      <c r="G2429" s="121" t="s">
        <v>9510</v>
      </c>
      <c r="H2429" s="122" t="s">
        <v>17503</v>
      </c>
      <c r="I2429" s="120" t="s">
        <v>110</v>
      </c>
      <c r="J2429" s="120" t="s">
        <v>110</v>
      </c>
      <c r="K2429" s="123">
        <v>24120</v>
      </c>
      <c r="L2429" s="124" t="s">
        <v>17277</v>
      </c>
      <c r="M2429" s="120" t="s">
        <v>4019</v>
      </c>
      <c r="N2429" s="120" t="s">
        <v>4281</v>
      </c>
      <c r="O2429" s="125"/>
    </row>
    <row r="2430" spans="1:15" ht="13.05" customHeight="1">
      <c r="A2430" s="118">
        <v>10194460</v>
      </c>
      <c r="B2430" s="119">
        <v>42388</v>
      </c>
      <c r="C2430" s="125" t="s">
        <v>65</v>
      </c>
      <c r="D2430" s="120" t="s">
        <v>4020</v>
      </c>
      <c r="E2430" s="120" t="s">
        <v>4958</v>
      </c>
      <c r="F2430" s="125" t="s">
        <v>17664</v>
      </c>
      <c r="G2430" s="121" t="s">
        <v>9510</v>
      </c>
      <c r="H2430" s="122" t="s">
        <v>17503</v>
      </c>
      <c r="I2430" s="120" t="s">
        <v>390</v>
      </c>
      <c r="J2430" s="120" t="s">
        <v>110</v>
      </c>
      <c r="K2430" s="123">
        <v>1260</v>
      </c>
      <c r="L2430" s="124" t="s">
        <v>17277</v>
      </c>
      <c r="M2430" s="120" t="s">
        <v>4021</v>
      </c>
      <c r="N2430" s="120" t="s">
        <v>4281</v>
      </c>
      <c r="O2430" s="125"/>
    </row>
    <row r="2431" spans="1:15" ht="13.05" customHeight="1">
      <c r="A2431" s="118">
        <v>10194461</v>
      </c>
      <c r="B2431" s="119">
        <v>42388</v>
      </c>
      <c r="C2431" s="125" t="s">
        <v>65</v>
      </c>
      <c r="D2431" s="120" t="s">
        <v>4022</v>
      </c>
      <c r="E2431" s="120" t="s">
        <v>4958</v>
      </c>
      <c r="F2431" s="125" t="s">
        <v>17664</v>
      </c>
      <c r="G2431" s="121" t="s">
        <v>9510</v>
      </c>
      <c r="H2431" s="122" t="s">
        <v>17503</v>
      </c>
      <c r="I2431" s="120" t="s">
        <v>110</v>
      </c>
      <c r="J2431" s="120" t="s">
        <v>110</v>
      </c>
      <c r="K2431" s="123">
        <v>1260</v>
      </c>
      <c r="L2431" s="124" t="s">
        <v>17277</v>
      </c>
      <c r="M2431" s="120" t="s">
        <v>4023</v>
      </c>
      <c r="N2431" s="120" t="s">
        <v>4281</v>
      </c>
      <c r="O2431" s="125"/>
    </row>
    <row r="2432" spans="1:15" ht="13.05" customHeight="1">
      <c r="A2432" s="118">
        <v>10194462</v>
      </c>
      <c r="B2432" s="119">
        <v>42388</v>
      </c>
      <c r="C2432" s="125" t="s">
        <v>65</v>
      </c>
      <c r="D2432" s="120" t="s">
        <v>4024</v>
      </c>
      <c r="E2432" s="120" t="s">
        <v>6276</v>
      </c>
      <c r="F2432" s="125" t="s">
        <v>3800</v>
      </c>
      <c r="G2432" s="121" t="s">
        <v>9504</v>
      </c>
      <c r="H2432" s="122" t="s">
        <v>7695</v>
      </c>
      <c r="I2432" s="120" t="s">
        <v>2798</v>
      </c>
      <c r="J2432" s="120" t="s">
        <v>109</v>
      </c>
      <c r="K2432" s="123">
        <v>1797.75</v>
      </c>
      <c r="L2432" s="124" t="s">
        <v>17287</v>
      </c>
      <c r="M2432" s="120" t="s">
        <v>4025</v>
      </c>
      <c r="N2432" s="120" t="s">
        <v>4281</v>
      </c>
      <c r="O2432" s="125"/>
    </row>
    <row r="2433" spans="1:15" ht="13.05" customHeight="1">
      <c r="A2433" s="118">
        <v>10194463</v>
      </c>
      <c r="B2433" s="119">
        <v>42388</v>
      </c>
      <c r="C2433" s="125" t="s">
        <v>65</v>
      </c>
      <c r="D2433" s="120" t="s">
        <v>4024</v>
      </c>
      <c r="E2433" s="120" t="s">
        <v>6276</v>
      </c>
      <c r="F2433" s="125" t="s">
        <v>3800</v>
      </c>
      <c r="G2433" s="121" t="s">
        <v>9510</v>
      </c>
      <c r="H2433" s="122" t="s">
        <v>17503</v>
      </c>
      <c r="I2433" s="120" t="s">
        <v>110</v>
      </c>
      <c r="J2433" s="120" t="s">
        <v>110</v>
      </c>
      <c r="K2433" s="123">
        <v>1797.75</v>
      </c>
      <c r="L2433" s="124" t="s">
        <v>17272</v>
      </c>
      <c r="M2433" s="120" t="s">
        <v>4026</v>
      </c>
      <c r="N2433" s="120" t="s">
        <v>4281</v>
      </c>
      <c r="O2433" s="125"/>
    </row>
    <row r="2434" spans="1:15" ht="13.05" customHeight="1">
      <c r="A2434" s="118">
        <v>10194468</v>
      </c>
      <c r="B2434" s="119">
        <v>42388</v>
      </c>
      <c r="C2434" s="125" t="s">
        <v>65</v>
      </c>
      <c r="D2434" s="120" t="s">
        <v>7721</v>
      </c>
      <c r="E2434" s="120" t="s">
        <v>17661</v>
      </c>
      <c r="F2434" s="125" t="s">
        <v>3800</v>
      </c>
      <c r="G2434" s="121" t="s">
        <v>9504</v>
      </c>
      <c r="H2434" s="122" t="s">
        <v>7695</v>
      </c>
      <c r="I2434" s="120" t="s">
        <v>272</v>
      </c>
      <c r="J2434" s="120" t="s">
        <v>2456</v>
      </c>
      <c r="K2434" s="123">
        <v>10000</v>
      </c>
      <c r="L2434" s="124" t="s">
        <v>17300</v>
      </c>
      <c r="M2434" s="120" t="s">
        <v>5231</v>
      </c>
      <c r="N2434" s="120" t="s">
        <v>4301</v>
      </c>
      <c r="O2434" s="125"/>
    </row>
    <row r="2435" spans="1:15" ht="13.05" customHeight="1">
      <c r="A2435" s="118">
        <v>10194546</v>
      </c>
      <c r="B2435" s="119">
        <v>42388</v>
      </c>
      <c r="C2435" s="125" t="s">
        <v>65</v>
      </c>
      <c r="D2435" s="120" t="s">
        <v>5155</v>
      </c>
      <c r="E2435" s="120" t="s">
        <v>17661</v>
      </c>
      <c r="F2435" s="125" t="s">
        <v>3800</v>
      </c>
      <c r="G2435" s="121" t="s">
        <v>9520</v>
      </c>
      <c r="H2435" s="122" t="s">
        <v>7696</v>
      </c>
      <c r="I2435" s="120" t="s">
        <v>110</v>
      </c>
      <c r="J2435" s="120" t="s">
        <v>272</v>
      </c>
      <c r="K2435" s="123">
        <v>4960</v>
      </c>
      <c r="L2435" s="124" t="s">
        <v>17283</v>
      </c>
      <c r="M2435" s="120" t="s">
        <v>5157</v>
      </c>
      <c r="N2435" s="120" t="s">
        <v>4281</v>
      </c>
      <c r="O2435" s="125"/>
    </row>
    <row r="2436" spans="1:15" ht="13.05" customHeight="1">
      <c r="A2436" s="118">
        <v>10194547</v>
      </c>
      <c r="B2436" s="119">
        <v>42388</v>
      </c>
      <c r="C2436" s="125" t="s">
        <v>65</v>
      </c>
      <c r="D2436" s="120" t="s">
        <v>7784</v>
      </c>
      <c r="E2436" s="120" t="s">
        <v>7808</v>
      </c>
      <c r="F2436" s="125" t="s">
        <v>3800</v>
      </c>
      <c r="G2436" s="121" t="s">
        <v>11074</v>
      </c>
      <c r="H2436" s="122" t="s">
        <v>16189</v>
      </c>
      <c r="I2436" s="120" t="s">
        <v>272</v>
      </c>
      <c r="J2436" s="120" t="s">
        <v>110</v>
      </c>
      <c r="K2436" s="123">
        <v>4960</v>
      </c>
      <c r="L2436" s="124" t="s">
        <v>17286</v>
      </c>
      <c r="M2436" s="120" t="s">
        <v>5159</v>
      </c>
      <c r="N2436" s="120" t="s">
        <v>4281</v>
      </c>
      <c r="O2436" s="125"/>
    </row>
    <row r="2437" spans="1:15" ht="13.05" customHeight="1">
      <c r="A2437" s="118">
        <v>10194548</v>
      </c>
      <c r="B2437" s="119">
        <v>42388</v>
      </c>
      <c r="C2437" s="125" t="s">
        <v>65</v>
      </c>
      <c r="D2437" s="120" t="s">
        <v>5160</v>
      </c>
      <c r="E2437" s="120" t="s">
        <v>17661</v>
      </c>
      <c r="F2437" s="125" t="s">
        <v>17664</v>
      </c>
      <c r="G2437" s="121" t="s">
        <v>9520</v>
      </c>
      <c r="H2437" s="122" t="s">
        <v>7696</v>
      </c>
      <c r="I2437" s="120" t="s">
        <v>110</v>
      </c>
      <c r="J2437" s="120" t="s">
        <v>4299</v>
      </c>
      <c r="K2437" s="123">
        <v>2480</v>
      </c>
      <c r="L2437" s="124" t="s">
        <v>17283</v>
      </c>
      <c r="M2437" s="120" t="s">
        <v>5162</v>
      </c>
      <c r="N2437" s="120" t="s">
        <v>4281</v>
      </c>
      <c r="O2437" s="125"/>
    </row>
    <row r="2438" spans="1:15" ht="13.05" customHeight="1">
      <c r="A2438" s="118">
        <v>10194549</v>
      </c>
      <c r="B2438" s="119">
        <v>42388</v>
      </c>
      <c r="C2438" s="125" t="s">
        <v>65</v>
      </c>
      <c r="D2438" s="120" t="s">
        <v>5160</v>
      </c>
      <c r="E2438" s="120" t="s">
        <v>5161</v>
      </c>
      <c r="F2438" s="125" t="s">
        <v>17664</v>
      </c>
      <c r="G2438" s="121" t="s">
        <v>11318</v>
      </c>
      <c r="H2438" s="122" t="s">
        <v>17643</v>
      </c>
      <c r="I2438" s="120" t="s">
        <v>12510</v>
      </c>
      <c r="J2438" s="120" t="s">
        <v>8405</v>
      </c>
      <c r="K2438" s="123">
        <v>2480</v>
      </c>
      <c r="L2438" s="124" t="s">
        <v>17278</v>
      </c>
      <c r="M2438" s="120" t="s">
        <v>5164</v>
      </c>
      <c r="N2438" s="120" t="s">
        <v>4281</v>
      </c>
      <c r="O2438" s="125"/>
    </row>
    <row r="2439" spans="1:15" ht="13.05" customHeight="1">
      <c r="A2439" s="118">
        <v>10194550</v>
      </c>
      <c r="B2439" s="119">
        <v>42388</v>
      </c>
      <c r="C2439" s="125" t="s">
        <v>65</v>
      </c>
      <c r="D2439" s="120" t="s">
        <v>7723</v>
      </c>
      <c r="E2439" s="120" t="s">
        <v>17661</v>
      </c>
      <c r="F2439" s="125" t="s">
        <v>17664</v>
      </c>
      <c r="G2439" s="121" t="s">
        <v>9504</v>
      </c>
      <c r="H2439" s="122" t="s">
        <v>7695</v>
      </c>
      <c r="I2439" s="120">
        <v>401.6</v>
      </c>
      <c r="J2439" s="120" t="s">
        <v>4299</v>
      </c>
      <c r="K2439" s="123">
        <v>2480</v>
      </c>
      <c r="L2439" s="124" t="s">
        <v>17282</v>
      </c>
      <c r="M2439" s="120" t="s">
        <v>5167</v>
      </c>
      <c r="N2439" s="120" t="s">
        <v>4281</v>
      </c>
      <c r="O2439" s="125"/>
    </row>
    <row r="2440" spans="1:15" ht="13.05" customHeight="1">
      <c r="A2440" s="118">
        <v>10194551</v>
      </c>
      <c r="B2440" s="119">
        <v>42388</v>
      </c>
      <c r="C2440" s="125" t="s">
        <v>65</v>
      </c>
      <c r="D2440" s="120" t="s">
        <v>6277</v>
      </c>
      <c r="E2440" s="120" t="s">
        <v>6278</v>
      </c>
      <c r="F2440" s="125" t="s">
        <v>3800</v>
      </c>
      <c r="G2440" s="121" t="s">
        <v>11321</v>
      </c>
      <c r="H2440" s="122" t="s">
        <v>16997</v>
      </c>
      <c r="I2440" s="120" t="s">
        <v>166</v>
      </c>
      <c r="J2440" s="120" t="s">
        <v>166</v>
      </c>
      <c r="K2440" s="123">
        <v>3096.9</v>
      </c>
      <c r="L2440" s="124" t="s">
        <v>17278</v>
      </c>
      <c r="M2440" s="120" t="s">
        <v>6279</v>
      </c>
      <c r="N2440" s="120" t="s">
        <v>4281</v>
      </c>
      <c r="O2440" s="125"/>
    </row>
    <row r="2441" spans="1:15" ht="13.05" customHeight="1">
      <c r="A2441" s="118">
        <v>10194552</v>
      </c>
      <c r="B2441" s="119">
        <v>42388</v>
      </c>
      <c r="C2441" s="125" t="s">
        <v>65</v>
      </c>
      <c r="D2441" s="120" t="s">
        <v>6277</v>
      </c>
      <c r="E2441" s="120" t="s">
        <v>17661</v>
      </c>
      <c r="F2441" s="125" t="s">
        <v>3800</v>
      </c>
      <c r="G2441" s="121" t="s">
        <v>9504</v>
      </c>
      <c r="H2441" s="122" t="s">
        <v>7695</v>
      </c>
      <c r="I2441" s="120" t="s">
        <v>2798</v>
      </c>
      <c r="J2441" s="120" t="s">
        <v>272</v>
      </c>
      <c r="K2441" s="123">
        <v>3096.9</v>
      </c>
      <c r="L2441" s="124" t="s">
        <v>17323</v>
      </c>
      <c r="M2441" s="120" t="s">
        <v>6281</v>
      </c>
      <c r="N2441" s="120" t="s">
        <v>4281</v>
      </c>
      <c r="O2441" s="125"/>
    </row>
    <row r="2442" spans="1:15" ht="13.05" customHeight="1">
      <c r="A2442" s="118">
        <v>10194553</v>
      </c>
      <c r="B2442" s="119">
        <v>42388</v>
      </c>
      <c r="C2442" s="125" t="s">
        <v>65</v>
      </c>
      <c r="D2442" s="120" t="s">
        <v>6277</v>
      </c>
      <c r="E2442" s="120" t="s">
        <v>6278</v>
      </c>
      <c r="F2442" s="125" t="s">
        <v>3800</v>
      </c>
      <c r="G2442" s="121" t="s">
        <v>9576</v>
      </c>
      <c r="H2442" s="122" t="s">
        <v>17388</v>
      </c>
      <c r="I2442" s="120" t="s">
        <v>272</v>
      </c>
      <c r="J2442" s="120" t="s">
        <v>3803</v>
      </c>
      <c r="K2442" s="123">
        <v>3096.9</v>
      </c>
      <c r="L2442" s="124" t="s">
        <v>17290</v>
      </c>
      <c r="M2442" s="120" t="s">
        <v>6282</v>
      </c>
      <c r="N2442" s="120" t="s">
        <v>4281</v>
      </c>
      <c r="O2442" s="125"/>
    </row>
    <row r="2443" spans="1:15" ht="13.05" customHeight="1">
      <c r="A2443" s="118">
        <v>10194554</v>
      </c>
      <c r="B2443" s="119">
        <v>42388</v>
      </c>
      <c r="C2443" s="125" t="s">
        <v>65</v>
      </c>
      <c r="D2443" s="120" t="s">
        <v>6277</v>
      </c>
      <c r="E2443" s="120" t="s">
        <v>17661</v>
      </c>
      <c r="F2443" s="125" t="s">
        <v>3800</v>
      </c>
      <c r="G2443" s="121" t="s">
        <v>9504</v>
      </c>
      <c r="H2443" s="122" t="s">
        <v>7695</v>
      </c>
      <c r="I2443" s="120" t="s">
        <v>2798</v>
      </c>
      <c r="J2443" s="120" t="s">
        <v>272</v>
      </c>
      <c r="K2443" s="123">
        <v>3096.9</v>
      </c>
      <c r="L2443" s="124" t="s">
        <v>17323</v>
      </c>
      <c r="M2443" s="120" t="s">
        <v>6283</v>
      </c>
      <c r="N2443" s="120" t="s">
        <v>4281</v>
      </c>
      <c r="O2443" s="125"/>
    </row>
    <row r="2444" spans="1:15" ht="13.05" customHeight="1">
      <c r="A2444" s="118">
        <v>10194555</v>
      </c>
      <c r="B2444" s="119">
        <v>42388</v>
      </c>
      <c r="C2444" s="125" t="s">
        <v>65</v>
      </c>
      <c r="D2444" s="120" t="s">
        <v>7724</v>
      </c>
      <c r="E2444" s="120" t="s">
        <v>6285</v>
      </c>
      <c r="F2444" s="125" t="s">
        <v>3800</v>
      </c>
      <c r="G2444" s="121" t="s">
        <v>9576</v>
      </c>
      <c r="H2444" s="122" t="s">
        <v>17388</v>
      </c>
      <c r="I2444" s="120" t="s">
        <v>272</v>
      </c>
      <c r="J2444" s="120" t="s">
        <v>3803</v>
      </c>
      <c r="K2444" s="123">
        <v>3096.9</v>
      </c>
      <c r="L2444" s="124" t="s">
        <v>17290</v>
      </c>
      <c r="M2444" s="120" t="s">
        <v>6286</v>
      </c>
      <c r="N2444" s="120" t="s">
        <v>4281</v>
      </c>
      <c r="O2444" s="125"/>
    </row>
    <row r="2445" spans="1:15" ht="13.05" customHeight="1">
      <c r="A2445" s="118">
        <v>10194556</v>
      </c>
      <c r="B2445" s="119">
        <v>42388</v>
      </c>
      <c r="C2445" s="125" t="s">
        <v>65</v>
      </c>
      <c r="D2445" s="120" t="s">
        <v>7724</v>
      </c>
      <c r="E2445" s="120" t="s">
        <v>17661</v>
      </c>
      <c r="F2445" s="125" t="s">
        <v>3800</v>
      </c>
      <c r="G2445" s="121" t="s">
        <v>9504</v>
      </c>
      <c r="H2445" s="122" t="s">
        <v>7695</v>
      </c>
      <c r="I2445" s="120" t="s">
        <v>2798</v>
      </c>
      <c r="J2445" s="120" t="s">
        <v>272</v>
      </c>
      <c r="K2445" s="123">
        <v>3096.9</v>
      </c>
      <c r="L2445" s="124" t="s">
        <v>17323</v>
      </c>
      <c r="M2445" s="120" t="s">
        <v>6287</v>
      </c>
      <c r="N2445" s="120" t="s">
        <v>4281</v>
      </c>
      <c r="O2445" s="125"/>
    </row>
    <row r="2446" spans="1:15" ht="13.05" customHeight="1">
      <c r="A2446" s="118">
        <v>10194557</v>
      </c>
      <c r="B2446" s="119">
        <v>42388</v>
      </c>
      <c r="C2446" s="125" t="s">
        <v>65</v>
      </c>
      <c r="D2446" s="120" t="s">
        <v>7724</v>
      </c>
      <c r="E2446" s="120" t="s">
        <v>17661</v>
      </c>
      <c r="F2446" s="125" t="s">
        <v>3800</v>
      </c>
      <c r="G2446" s="121" t="s">
        <v>9504</v>
      </c>
      <c r="H2446" s="122" t="s">
        <v>7695</v>
      </c>
      <c r="I2446" s="120" t="s">
        <v>2798</v>
      </c>
      <c r="J2446" s="120" t="s">
        <v>272</v>
      </c>
      <c r="K2446" s="123">
        <v>3096.9</v>
      </c>
      <c r="L2446" s="124" t="s">
        <v>17323</v>
      </c>
      <c r="M2446" s="120" t="s">
        <v>6288</v>
      </c>
      <c r="N2446" s="120" t="s">
        <v>4281</v>
      </c>
      <c r="O2446" s="125"/>
    </row>
    <row r="2447" spans="1:15" ht="13.05" customHeight="1">
      <c r="A2447" s="118">
        <v>10194558</v>
      </c>
      <c r="B2447" s="119">
        <v>42388</v>
      </c>
      <c r="C2447" s="125" t="s">
        <v>65</v>
      </c>
      <c r="D2447" s="120" t="s">
        <v>7724</v>
      </c>
      <c r="E2447" s="120" t="s">
        <v>6285</v>
      </c>
      <c r="F2447" s="125" t="s">
        <v>3800</v>
      </c>
      <c r="G2447" s="121" t="s">
        <v>11177</v>
      </c>
      <c r="H2447" s="122" t="s">
        <v>17549</v>
      </c>
      <c r="I2447" s="120" t="s">
        <v>272</v>
      </c>
      <c r="J2447" s="120" t="s">
        <v>110</v>
      </c>
      <c r="K2447" s="123">
        <v>3096.9</v>
      </c>
      <c r="L2447" s="124" t="s">
        <v>17286</v>
      </c>
      <c r="M2447" s="120" t="s">
        <v>6289</v>
      </c>
      <c r="N2447" s="120" t="s">
        <v>4281</v>
      </c>
      <c r="O2447" s="125"/>
    </row>
    <row r="2448" spans="1:15" ht="13.05" customHeight="1">
      <c r="A2448" s="118">
        <v>10194559</v>
      </c>
      <c r="B2448" s="119">
        <v>42388</v>
      </c>
      <c r="C2448" s="125" t="s">
        <v>65</v>
      </c>
      <c r="D2448" s="120" t="s">
        <v>7725</v>
      </c>
      <c r="E2448" s="120" t="s">
        <v>17661</v>
      </c>
      <c r="F2448" s="125" t="s">
        <v>3800</v>
      </c>
      <c r="G2448" s="121" t="s">
        <v>9504</v>
      </c>
      <c r="H2448" s="122" t="s">
        <v>7695</v>
      </c>
      <c r="I2448" s="120" t="s">
        <v>2798</v>
      </c>
      <c r="J2448" s="120" t="s">
        <v>272</v>
      </c>
      <c r="K2448" s="123">
        <v>3096.9</v>
      </c>
      <c r="L2448" s="124" t="s">
        <v>17323</v>
      </c>
      <c r="M2448" s="120" t="s">
        <v>6292</v>
      </c>
      <c r="N2448" s="120" t="s">
        <v>4281</v>
      </c>
      <c r="O2448" s="125"/>
    </row>
    <row r="2449" spans="1:15" ht="13.05" customHeight="1">
      <c r="A2449" s="118">
        <v>10194560</v>
      </c>
      <c r="B2449" s="119">
        <v>42388</v>
      </c>
      <c r="C2449" s="125" t="s">
        <v>65</v>
      </c>
      <c r="D2449" s="120" t="s">
        <v>7725</v>
      </c>
      <c r="E2449" s="120" t="s">
        <v>17661</v>
      </c>
      <c r="F2449" s="125" t="s">
        <v>3800</v>
      </c>
      <c r="G2449" s="121" t="s">
        <v>9504</v>
      </c>
      <c r="H2449" s="122" t="s">
        <v>7695</v>
      </c>
      <c r="I2449" s="120" t="s">
        <v>2798</v>
      </c>
      <c r="J2449" s="120" t="s">
        <v>272</v>
      </c>
      <c r="K2449" s="123">
        <v>3096.9</v>
      </c>
      <c r="L2449" s="124" t="s">
        <v>17323</v>
      </c>
      <c r="M2449" s="120" t="s">
        <v>6293</v>
      </c>
      <c r="N2449" s="120" t="s">
        <v>4281</v>
      </c>
      <c r="O2449" s="125"/>
    </row>
    <row r="2450" spans="1:15" ht="13.05" customHeight="1">
      <c r="A2450" s="118">
        <v>10194561</v>
      </c>
      <c r="B2450" s="119">
        <v>42388</v>
      </c>
      <c r="C2450" s="125" t="s">
        <v>65</v>
      </c>
      <c r="D2450" s="120" t="s">
        <v>7725</v>
      </c>
      <c r="E2450" s="120" t="s">
        <v>17661</v>
      </c>
      <c r="F2450" s="125" t="s">
        <v>3800</v>
      </c>
      <c r="G2450" s="121" t="s">
        <v>9504</v>
      </c>
      <c r="H2450" s="122" t="s">
        <v>7695</v>
      </c>
      <c r="I2450" s="120" t="s">
        <v>2798</v>
      </c>
      <c r="J2450" s="120" t="s">
        <v>272</v>
      </c>
      <c r="K2450" s="123">
        <v>3096.89</v>
      </c>
      <c r="L2450" s="124" t="s">
        <v>17323</v>
      </c>
      <c r="M2450" s="120" t="s">
        <v>6294</v>
      </c>
      <c r="N2450" s="120" t="s">
        <v>4281</v>
      </c>
      <c r="O2450" s="125"/>
    </row>
    <row r="2451" spans="1:15" ht="13.05" customHeight="1">
      <c r="A2451" s="118">
        <v>10194562</v>
      </c>
      <c r="B2451" s="119">
        <v>42388</v>
      </c>
      <c r="C2451" s="125" t="s">
        <v>65</v>
      </c>
      <c r="D2451" s="120" t="s">
        <v>7725</v>
      </c>
      <c r="E2451" s="120" t="s">
        <v>17661</v>
      </c>
      <c r="F2451" s="125" t="s">
        <v>3800</v>
      </c>
      <c r="G2451" s="121" t="s">
        <v>9504</v>
      </c>
      <c r="H2451" s="122" t="s">
        <v>7695</v>
      </c>
      <c r="I2451" s="120" t="s">
        <v>2798</v>
      </c>
      <c r="J2451" s="120" t="s">
        <v>272</v>
      </c>
      <c r="K2451" s="123">
        <v>3096.89</v>
      </c>
      <c r="L2451" s="124" t="s">
        <v>17323</v>
      </c>
      <c r="M2451" s="120" t="s">
        <v>6295</v>
      </c>
      <c r="N2451" s="120" t="s">
        <v>4281</v>
      </c>
      <c r="O2451" s="125"/>
    </row>
    <row r="2452" spans="1:15" ht="13.05" customHeight="1">
      <c r="A2452" s="118">
        <v>10194563</v>
      </c>
      <c r="B2452" s="119">
        <v>42388</v>
      </c>
      <c r="C2452" s="125" t="s">
        <v>65</v>
      </c>
      <c r="D2452" s="120" t="s">
        <v>7726</v>
      </c>
      <c r="E2452" s="120" t="s">
        <v>17661</v>
      </c>
      <c r="F2452" s="125" t="s">
        <v>3800</v>
      </c>
      <c r="G2452" s="121" t="s">
        <v>9504</v>
      </c>
      <c r="H2452" s="122" t="s">
        <v>7695</v>
      </c>
      <c r="I2452" s="120" t="s">
        <v>2798</v>
      </c>
      <c r="J2452" s="120" t="s">
        <v>272</v>
      </c>
      <c r="K2452" s="123">
        <v>3096.9</v>
      </c>
      <c r="L2452" s="124" t="s">
        <v>17323</v>
      </c>
      <c r="M2452" s="120" t="s">
        <v>6298</v>
      </c>
      <c r="N2452" s="120" t="s">
        <v>4281</v>
      </c>
      <c r="O2452" s="125"/>
    </row>
    <row r="2453" spans="1:15" ht="13.05" customHeight="1">
      <c r="A2453" s="118">
        <v>10194564</v>
      </c>
      <c r="B2453" s="119">
        <v>42388</v>
      </c>
      <c r="C2453" s="125" t="s">
        <v>65</v>
      </c>
      <c r="D2453" s="120" t="s">
        <v>7726</v>
      </c>
      <c r="E2453" s="120" t="s">
        <v>17661</v>
      </c>
      <c r="F2453" s="125" t="s">
        <v>3800</v>
      </c>
      <c r="G2453" s="121" t="s">
        <v>9504</v>
      </c>
      <c r="H2453" s="122" t="s">
        <v>7695</v>
      </c>
      <c r="I2453" s="120" t="s">
        <v>2798</v>
      </c>
      <c r="J2453" s="120" t="s">
        <v>272</v>
      </c>
      <c r="K2453" s="123">
        <v>3096.9</v>
      </c>
      <c r="L2453" s="124" t="s">
        <v>17323</v>
      </c>
      <c r="M2453" s="120" t="s">
        <v>6299</v>
      </c>
      <c r="N2453" s="120" t="s">
        <v>4281</v>
      </c>
      <c r="O2453" s="125"/>
    </row>
    <row r="2454" spans="1:15" ht="13.05" customHeight="1">
      <c r="A2454" s="118">
        <v>10194565</v>
      </c>
      <c r="B2454" s="119">
        <v>42388</v>
      </c>
      <c r="C2454" s="125" t="s">
        <v>65</v>
      </c>
      <c r="D2454" s="120" t="s">
        <v>7726</v>
      </c>
      <c r="E2454" s="120" t="s">
        <v>17661</v>
      </c>
      <c r="F2454" s="125" t="s">
        <v>3800</v>
      </c>
      <c r="G2454" s="121" t="s">
        <v>9504</v>
      </c>
      <c r="H2454" s="122" t="s">
        <v>7695</v>
      </c>
      <c r="I2454" s="120" t="s">
        <v>2798</v>
      </c>
      <c r="J2454" s="120" t="s">
        <v>272</v>
      </c>
      <c r="K2454" s="123">
        <v>3096.9</v>
      </c>
      <c r="L2454" s="124" t="s">
        <v>17323</v>
      </c>
      <c r="M2454" s="120" t="s">
        <v>6300</v>
      </c>
      <c r="N2454" s="120" t="s">
        <v>4281</v>
      </c>
      <c r="O2454" s="125"/>
    </row>
    <row r="2455" spans="1:15" ht="13.05" customHeight="1">
      <c r="A2455" s="118">
        <v>10194566</v>
      </c>
      <c r="B2455" s="119">
        <v>42388</v>
      </c>
      <c r="C2455" s="125" t="s">
        <v>65</v>
      </c>
      <c r="D2455" s="120" t="s">
        <v>7726</v>
      </c>
      <c r="E2455" s="120" t="s">
        <v>17661</v>
      </c>
      <c r="F2455" s="125" t="s">
        <v>3800</v>
      </c>
      <c r="G2455" s="121" t="s">
        <v>9504</v>
      </c>
      <c r="H2455" s="122" t="s">
        <v>7695</v>
      </c>
      <c r="I2455" s="120" t="s">
        <v>2798</v>
      </c>
      <c r="J2455" s="120" t="s">
        <v>272</v>
      </c>
      <c r="K2455" s="123">
        <v>3096.9</v>
      </c>
      <c r="L2455" s="124" t="s">
        <v>17323</v>
      </c>
      <c r="M2455" s="120" t="s">
        <v>6301</v>
      </c>
      <c r="N2455" s="120" t="s">
        <v>4281</v>
      </c>
      <c r="O2455" s="125"/>
    </row>
    <row r="2456" spans="1:15" ht="13.05" customHeight="1">
      <c r="A2456" s="118">
        <v>10194567</v>
      </c>
      <c r="B2456" s="119">
        <v>42388</v>
      </c>
      <c r="C2456" s="125" t="s">
        <v>65</v>
      </c>
      <c r="D2456" s="120" t="s">
        <v>7727</v>
      </c>
      <c r="E2456" s="120" t="s">
        <v>17661</v>
      </c>
      <c r="F2456" s="125" t="s">
        <v>3800</v>
      </c>
      <c r="G2456" s="121" t="s">
        <v>9504</v>
      </c>
      <c r="H2456" s="122" t="s">
        <v>7695</v>
      </c>
      <c r="I2456" s="120" t="s">
        <v>2798</v>
      </c>
      <c r="J2456" s="120" t="s">
        <v>272</v>
      </c>
      <c r="K2456" s="123">
        <v>3096.9</v>
      </c>
      <c r="L2456" s="124" t="s">
        <v>17323</v>
      </c>
      <c r="M2456" s="120" t="s">
        <v>6304</v>
      </c>
      <c r="N2456" s="120" t="s">
        <v>4281</v>
      </c>
      <c r="O2456" s="125"/>
    </row>
    <row r="2457" spans="1:15" ht="13.05" customHeight="1">
      <c r="A2457" s="118">
        <v>10194568</v>
      </c>
      <c r="B2457" s="119">
        <v>42388</v>
      </c>
      <c r="C2457" s="125" t="s">
        <v>65</v>
      </c>
      <c r="D2457" s="120" t="s">
        <v>7727</v>
      </c>
      <c r="E2457" s="120" t="s">
        <v>17661</v>
      </c>
      <c r="F2457" s="125" t="s">
        <v>3800</v>
      </c>
      <c r="G2457" s="121" t="s">
        <v>9504</v>
      </c>
      <c r="H2457" s="122" t="s">
        <v>7695</v>
      </c>
      <c r="I2457" s="120" t="s">
        <v>2798</v>
      </c>
      <c r="J2457" s="120" t="s">
        <v>272</v>
      </c>
      <c r="K2457" s="123">
        <v>3096.9</v>
      </c>
      <c r="L2457" s="124" t="s">
        <v>17323</v>
      </c>
      <c r="M2457" s="120" t="s">
        <v>6305</v>
      </c>
      <c r="N2457" s="120" t="s">
        <v>4281</v>
      </c>
      <c r="O2457" s="125"/>
    </row>
    <row r="2458" spans="1:15" ht="13.05" customHeight="1">
      <c r="A2458" s="118">
        <v>10194569</v>
      </c>
      <c r="B2458" s="119">
        <v>42388</v>
      </c>
      <c r="C2458" s="125" t="s">
        <v>65</v>
      </c>
      <c r="D2458" s="120" t="s">
        <v>7728</v>
      </c>
      <c r="E2458" s="120" t="s">
        <v>17661</v>
      </c>
      <c r="F2458" s="125" t="s">
        <v>3800</v>
      </c>
      <c r="G2458" s="121" t="s">
        <v>9504</v>
      </c>
      <c r="H2458" s="122" t="s">
        <v>7695</v>
      </c>
      <c r="I2458" s="120" t="s">
        <v>2798</v>
      </c>
      <c r="J2458" s="120" t="s">
        <v>272</v>
      </c>
      <c r="K2458" s="123">
        <v>3096.9</v>
      </c>
      <c r="L2458" s="124" t="s">
        <v>17323</v>
      </c>
      <c r="M2458" s="120" t="s">
        <v>6308</v>
      </c>
      <c r="N2458" s="120" t="s">
        <v>4281</v>
      </c>
      <c r="O2458" s="125"/>
    </row>
    <row r="2459" spans="1:15" ht="13.05" customHeight="1">
      <c r="A2459" s="118">
        <v>10194570</v>
      </c>
      <c r="B2459" s="119">
        <v>42388</v>
      </c>
      <c r="C2459" s="125" t="s">
        <v>65</v>
      </c>
      <c r="D2459" s="120" t="s">
        <v>7728</v>
      </c>
      <c r="E2459" s="120" t="s">
        <v>17661</v>
      </c>
      <c r="F2459" s="125" t="s">
        <v>3800</v>
      </c>
      <c r="G2459" s="121" t="s">
        <v>9504</v>
      </c>
      <c r="H2459" s="122" t="s">
        <v>7695</v>
      </c>
      <c r="I2459" s="120" t="s">
        <v>2798</v>
      </c>
      <c r="J2459" s="120" t="s">
        <v>272</v>
      </c>
      <c r="K2459" s="123">
        <v>3096.9</v>
      </c>
      <c r="L2459" s="124" t="s">
        <v>17323</v>
      </c>
      <c r="M2459" s="120" t="s">
        <v>6309</v>
      </c>
      <c r="N2459" s="120" t="s">
        <v>4281</v>
      </c>
      <c r="O2459" s="125"/>
    </row>
    <row r="2460" spans="1:15" ht="13.05" customHeight="1">
      <c r="A2460" s="118">
        <v>10195002</v>
      </c>
      <c r="B2460" s="119">
        <v>42388</v>
      </c>
      <c r="C2460" s="125" t="s">
        <v>65</v>
      </c>
      <c r="D2460" s="120" t="s">
        <v>1346</v>
      </c>
      <c r="E2460" s="120" t="s">
        <v>17661</v>
      </c>
      <c r="F2460" s="125" t="s">
        <v>17664</v>
      </c>
      <c r="G2460" s="121" t="s">
        <v>9510</v>
      </c>
      <c r="H2460" s="122" t="s">
        <v>17503</v>
      </c>
      <c r="I2460" s="120">
        <v>174</v>
      </c>
      <c r="J2460" s="120" t="e">
        <v>#N/A</v>
      </c>
      <c r="K2460" s="123">
        <v>34581.33</v>
      </c>
      <c r="L2460" s="124" t="s">
        <v>17278</v>
      </c>
      <c r="M2460" s="120" t="s">
        <v>4033</v>
      </c>
      <c r="N2460" s="120" t="e">
        <v>#N/A</v>
      </c>
      <c r="O2460" s="125"/>
    </row>
    <row r="2461" spans="1:15" ht="13.05" customHeight="1">
      <c r="A2461" s="118">
        <v>10195057</v>
      </c>
      <c r="B2461" s="119">
        <v>42388</v>
      </c>
      <c r="C2461" s="125" t="s">
        <v>65</v>
      </c>
      <c r="D2461" s="120" t="s">
        <v>7783</v>
      </c>
      <c r="E2461" s="120" t="s">
        <v>6098</v>
      </c>
      <c r="F2461" s="125" t="s">
        <v>17664</v>
      </c>
      <c r="G2461" s="121" t="s">
        <v>16195</v>
      </c>
      <c r="H2461" s="122" t="s">
        <v>17442</v>
      </c>
      <c r="I2461" s="120" t="s">
        <v>110</v>
      </c>
      <c r="J2461" s="120" t="s">
        <v>110</v>
      </c>
      <c r="K2461" s="123">
        <v>4511.28</v>
      </c>
      <c r="L2461" s="124" t="s">
        <v>12825</v>
      </c>
      <c r="M2461" s="120" t="s">
        <v>8272</v>
      </c>
      <c r="N2461" s="120" t="s">
        <v>4281</v>
      </c>
      <c r="O2461" s="125"/>
    </row>
    <row r="2462" spans="1:15" ht="13.05" customHeight="1">
      <c r="A2462" s="118">
        <v>10195058</v>
      </c>
      <c r="B2462" s="119">
        <v>42388</v>
      </c>
      <c r="C2462" s="125" t="s">
        <v>65</v>
      </c>
      <c r="D2462" s="120" t="s">
        <v>7783</v>
      </c>
      <c r="E2462" s="120" t="s">
        <v>6098</v>
      </c>
      <c r="F2462" s="125" t="s">
        <v>17664</v>
      </c>
      <c r="G2462" s="121" t="s">
        <v>16186</v>
      </c>
      <c r="H2462" s="122" t="s">
        <v>17439</v>
      </c>
      <c r="I2462" s="120" t="s">
        <v>110</v>
      </c>
      <c r="J2462" s="120" t="s">
        <v>5314</v>
      </c>
      <c r="K2462" s="123">
        <v>4511.28</v>
      </c>
      <c r="L2462" s="124" t="s">
        <v>12825</v>
      </c>
      <c r="M2462" s="120" t="s">
        <v>8270</v>
      </c>
      <c r="N2462" s="120" t="s">
        <v>4281</v>
      </c>
      <c r="O2462" s="125"/>
    </row>
    <row r="2463" spans="1:15" ht="13.05" customHeight="1">
      <c r="A2463" s="118">
        <v>10195059</v>
      </c>
      <c r="B2463" s="119">
        <v>42388</v>
      </c>
      <c r="C2463" s="125" t="s">
        <v>65</v>
      </c>
      <c r="D2463" s="120" t="s">
        <v>7730</v>
      </c>
      <c r="E2463" s="120" t="s">
        <v>3794</v>
      </c>
      <c r="F2463" s="125" t="s">
        <v>3800</v>
      </c>
      <c r="G2463" s="121" t="s">
        <v>11060</v>
      </c>
      <c r="H2463" s="122" t="s">
        <v>17623</v>
      </c>
      <c r="I2463" s="120" t="s">
        <v>272</v>
      </c>
      <c r="J2463" s="120" t="s">
        <v>110</v>
      </c>
      <c r="K2463" s="123">
        <v>3595.29</v>
      </c>
      <c r="L2463" s="124" t="s">
        <v>17281</v>
      </c>
      <c r="M2463" s="120" t="s">
        <v>8401</v>
      </c>
      <c r="N2463" s="120" t="s">
        <v>4281</v>
      </c>
      <c r="O2463" s="125"/>
    </row>
    <row r="2464" spans="1:15" ht="13.05" customHeight="1">
      <c r="A2464" s="118">
        <v>10195060</v>
      </c>
      <c r="B2464" s="119">
        <v>42388</v>
      </c>
      <c r="C2464" s="125" t="s">
        <v>65</v>
      </c>
      <c r="D2464" s="120" t="s">
        <v>7730</v>
      </c>
      <c r="E2464" s="120" t="s">
        <v>3794</v>
      </c>
      <c r="F2464" s="125" t="s">
        <v>3800</v>
      </c>
      <c r="G2464" s="121" t="s">
        <v>16186</v>
      </c>
      <c r="H2464" s="122" t="s">
        <v>17439</v>
      </c>
      <c r="I2464" s="120" t="s">
        <v>110</v>
      </c>
      <c r="J2464" s="120" t="s">
        <v>5314</v>
      </c>
      <c r="K2464" s="123">
        <v>3595.29</v>
      </c>
      <c r="L2464" s="124" t="s">
        <v>12825</v>
      </c>
      <c r="M2464" s="120" t="s">
        <v>8271</v>
      </c>
      <c r="N2464" s="120" t="s">
        <v>4281</v>
      </c>
      <c r="O2464" s="125"/>
    </row>
    <row r="2465" spans="1:15" ht="13.05" customHeight="1">
      <c r="A2465" s="118">
        <v>10195061</v>
      </c>
      <c r="B2465" s="119">
        <v>42388</v>
      </c>
      <c r="C2465" s="125" t="s">
        <v>65</v>
      </c>
      <c r="D2465" s="120" t="s">
        <v>7730</v>
      </c>
      <c r="E2465" s="120" t="s">
        <v>17661</v>
      </c>
      <c r="F2465" s="125" t="s">
        <v>3800</v>
      </c>
      <c r="G2465" s="121" t="s">
        <v>9504</v>
      </c>
      <c r="H2465" s="122" t="s">
        <v>7695</v>
      </c>
      <c r="I2465" s="120" t="s">
        <v>272</v>
      </c>
      <c r="J2465" s="120" t="s">
        <v>272</v>
      </c>
      <c r="K2465" s="123">
        <v>3595.29</v>
      </c>
      <c r="L2465" s="124" t="s">
        <v>17280</v>
      </c>
      <c r="M2465" s="120" t="s">
        <v>8065</v>
      </c>
      <c r="N2465" s="120" t="s">
        <v>4281</v>
      </c>
      <c r="O2465" s="125"/>
    </row>
    <row r="2466" spans="1:15" ht="13.05" customHeight="1">
      <c r="A2466" s="118">
        <v>10195062</v>
      </c>
      <c r="B2466" s="119">
        <v>42388</v>
      </c>
      <c r="C2466" s="125" t="s">
        <v>65</v>
      </c>
      <c r="D2466" s="120" t="s">
        <v>7731</v>
      </c>
      <c r="E2466" s="120" t="s">
        <v>17661</v>
      </c>
      <c r="F2466" s="125" t="s">
        <v>3800</v>
      </c>
      <c r="G2466" s="121" t="s">
        <v>9504</v>
      </c>
      <c r="H2466" s="122" t="s">
        <v>7695</v>
      </c>
      <c r="I2466" s="120" t="s">
        <v>2798</v>
      </c>
      <c r="J2466" s="120" t="s">
        <v>272</v>
      </c>
      <c r="K2466" s="123">
        <v>1988.34</v>
      </c>
      <c r="L2466" s="124" t="s">
        <v>17287</v>
      </c>
      <c r="M2466" s="120" t="s">
        <v>8066</v>
      </c>
      <c r="N2466" s="120" t="s">
        <v>4281</v>
      </c>
      <c r="O2466" s="125"/>
    </row>
    <row r="2467" spans="1:15" ht="13.05" customHeight="1">
      <c r="A2467" s="118">
        <v>10195063</v>
      </c>
      <c r="B2467" s="119">
        <v>42388</v>
      </c>
      <c r="C2467" s="125" t="s">
        <v>65</v>
      </c>
      <c r="D2467" s="120" t="s">
        <v>7731</v>
      </c>
      <c r="E2467" s="120" t="s">
        <v>17661</v>
      </c>
      <c r="F2467" s="125" t="s">
        <v>3800</v>
      </c>
      <c r="G2467" s="121" t="s">
        <v>9504</v>
      </c>
      <c r="H2467" s="122" t="s">
        <v>7695</v>
      </c>
      <c r="I2467" s="120" t="s">
        <v>2798</v>
      </c>
      <c r="J2467" s="120" t="s">
        <v>272</v>
      </c>
      <c r="K2467" s="123">
        <v>1988.34</v>
      </c>
      <c r="L2467" s="124" t="s">
        <v>17287</v>
      </c>
      <c r="M2467" s="120" t="s">
        <v>8067</v>
      </c>
      <c r="N2467" s="120" t="s">
        <v>4281</v>
      </c>
      <c r="O2467" s="125"/>
    </row>
    <row r="2468" spans="1:15" ht="13.05" customHeight="1">
      <c r="A2468" s="118">
        <v>10195064</v>
      </c>
      <c r="B2468" s="119">
        <v>42388</v>
      </c>
      <c r="C2468" s="125" t="s">
        <v>65</v>
      </c>
      <c r="D2468" s="120" t="s">
        <v>7731</v>
      </c>
      <c r="E2468" s="120" t="s">
        <v>17661</v>
      </c>
      <c r="F2468" s="125" t="s">
        <v>3800</v>
      </c>
      <c r="G2468" s="121" t="s">
        <v>9504</v>
      </c>
      <c r="H2468" s="122" t="s">
        <v>7695</v>
      </c>
      <c r="I2468" s="120" t="s">
        <v>2798</v>
      </c>
      <c r="J2468" s="120" t="s">
        <v>272</v>
      </c>
      <c r="K2468" s="123">
        <v>1988.34</v>
      </c>
      <c r="L2468" s="124" t="s">
        <v>17287</v>
      </c>
      <c r="M2468" s="120" t="s">
        <v>8068</v>
      </c>
      <c r="N2468" s="120" t="s">
        <v>4281</v>
      </c>
      <c r="O2468" s="125"/>
    </row>
    <row r="2469" spans="1:15" ht="13.05" customHeight="1">
      <c r="A2469" s="118">
        <v>10195065</v>
      </c>
      <c r="B2469" s="119">
        <v>42388</v>
      </c>
      <c r="C2469" s="125" t="s">
        <v>65</v>
      </c>
      <c r="D2469" s="120" t="s">
        <v>7732</v>
      </c>
      <c r="E2469" s="120" t="s">
        <v>7809</v>
      </c>
      <c r="F2469" s="125" t="s">
        <v>17664</v>
      </c>
      <c r="G2469" s="121" t="s">
        <v>11351</v>
      </c>
      <c r="H2469" s="122" t="s">
        <v>17620</v>
      </c>
      <c r="I2469" s="120" t="s">
        <v>110</v>
      </c>
      <c r="J2469" s="120" t="s">
        <v>110</v>
      </c>
      <c r="K2469" s="123">
        <v>1489.06</v>
      </c>
      <c r="L2469" s="124" t="s">
        <v>17281</v>
      </c>
      <c r="M2469" s="120" t="s">
        <v>8396</v>
      </c>
      <c r="N2469" s="120" t="s">
        <v>4281</v>
      </c>
      <c r="O2469" s="125"/>
    </row>
    <row r="2470" spans="1:15" ht="13.05" customHeight="1">
      <c r="A2470" s="118">
        <v>10195066</v>
      </c>
      <c r="B2470" s="119">
        <v>42388</v>
      </c>
      <c r="C2470" s="125" t="s">
        <v>65</v>
      </c>
      <c r="D2470" s="120" t="s">
        <v>7732</v>
      </c>
      <c r="E2470" s="120" t="s">
        <v>7809</v>
      </c>
      <c r="F2470" s="125" t="s">
        <v>17664</v>
      </c>
      <c r="G2470" s="121" t="s">
        <v>11065</v>
      </c>
      <c r="H2470" s="122" t="s">
        <v>16653</v>
      </c>
      <c r="I2470" s="120" t="s">
        <v>110</v>
      </c>
      <c r="J2470" s="120" t="s">
        <v>110</v>
      </c>
      <c r="K2470" s="123">
        <v>1489.06</v>
      </c>
      <c r="L2470" s="124" t="s">
        <v>12825</v>
      </c>
      <c r="M2470" s="120" t="s">
        <v>8374</v>
      </c>
      <c r="N2470" s="120" t="s">
        <v>4281</v>
      </c>
      <c r="O2470" s="125"/>
    </row>
    <row r="2471" spans="1:15" ht="13.05" customHeight="1">
      <c r="A2471" s="118">
        <v>10195067</v>
      </c>
      <c r="B2471" s="119">
        <v>42388</v>
      </c>
      <c r="C2471" s="125" t="s">
        <v>65</v>
      </c>
      <c r="D2471" s="120" t="s">
        <v>7732</v>
      </c>
      <c r="E2471" s="120" t="s">
        <v>17661</v>
      </c>
      <c r="F2471" s="125" t="s">
        <v>17664</v>
      </c>
      <c r="G2471" s="121" t="s">
        <v>9520</v>
      </c>
      <c r="H2471" s="122" t="s">
        <v>7696</v>
      </c>
      <c r="I2471" s="120" t="s">
        <v>110</v>
      </c>
      <c r="J2471" s="120" t="s">
        <v>4299</v>
      </c>
      <c r="K2471" s="123">
        <v>1489.06</v>
      </c>
      <c r="L2471" s="124" t="s">
        <v>17281</v>
      </c>
      <c r="M2471" s="120" t="s">
        <v>8069</v>
      </c>
      <c r="N2471" s="120" t="s">
        <v>4281</v>
      </c>
      <c r="O2471" s="125"/>
    </row>
    <row r="2472" spans="1:15" ht="13.05" customHeight="1">
      <c r="A2472" s="118">
        <v>10195068</v>
      </c>
      <c r="B2472" s="119">
        <v>42388</v>
      </c>
      <c r="C2472" s="125" t="s">
        <v>65</v>
      </c>
      <c r="D2472" s="120" t="s">
        <v>7732</v>
      </c>
      <c r="E2472" s="120" t="s">
        <v>7809</v>
      </c>
      <c r="F2472" s="125" t="s">
        <v>17664</v>
      </c>
      <c r="G2472" s="121" t="s">
        <v>16066</v>
      </c>
      <c r="H2472" s="122" t="s">
        <v>17415</v>
      </c>
      <c r="I2472" s="120" t="s">
        <v>110</v>
      </c>
      <c r="J2472" s="120" t="s">
        <v>110</v>
      </c>
      <c r="K2472" s="123">
        <v>1489.06</v>
      </c>
      <c r="L2472" s="124" t="s">
        <v>12825</v>
      </c>
      <c r="M2472" s="120" t="s">
        <v>8273</v>
      </c>
      <c r="N2472" s="120" t="s">
        <v>4281</v>
      </c>
      <c r="O2472" s="125"/>
    </row>
    <row r="2473" spans="1:15" ht="13.05" customHeight="1">
      <c r="A2473" s="118">
        <v>10195069</v>
      </c>
      <c r="B2473" s="119">
        <v>42388</v>
      </c>
      <c r="C2473" s="125" t="s">
        <v>65</v>
      </c>
      <c r="D2473" s="120" t="s">
        <v>7732</v>
      </c>
      <c r="E2473" s="120" t="s">
        <v>7809</v>
      </c>
      <c r="F2473" s="125" t="s">
        <v>17664</v>
      </c>
      <c r="G2473" s="121" t="s">
        <v>11354</v>
      </c>
      <c r="H2473" s="122" t="s">
        <v>17622</v>
      </c>
      <c r="I2473" s="120" t="s">
        <v>110</v>
      </c>
      <c r="J2473" s="120" t="s">
        <v>110</v>
      </c>
      <c r="K2473" s="123">
        <v>1489.06</v>
      </c>
      <c r="L2473" s="124" t="s">
        <v>17281</v>
      </c>
      <c r="M2473" s="120" t="s">
        <v>8400</v>
      </c>
      <c r="N2473" s="120" t="s">
        <v>4281</v>
      </c>
      <c r="O2473" s="125"/>
    </row>
    <row r="2474" spans="1:15" ht="13.05" customHeight="1">
      <c r="A2474" s="118">
        <v>10195070</v>
      </c>
      <c r="B2474" s="119">
        <v>42388</v>
      </c>
      <c r="C2474" s="125" t="s">
        <v>65</v>
      </c>
      <c r="D2474" s="120" t="s">
        <v>7732</v>
      </c>
      <c r="E2474" s="120" t="s">
        <v>7809</v>
      </c>
      <c r="F2474" s="125" t="s">
        <v>17664</v>
      </c>
      <c r="G2474" s="121" t="s">
        <v>11356</v>
      </c>
      <c r="H2474" s="122" t="s">
        <v>17619</v>
      </c>
      <c r="I2474" s="120" t="s">
        <v>110</v>
      </c>
      <c r="J2474" s="120" t="s">
        <v>110</v>
      </c>
      <c r="K2474" s="123">
        <v>1489.06</v>
      </c>
      <c r="L2474" s="124" t="s">
        <v>17281</v>
      </c>
      <c r="M2474" s="120" t="s">
        <v>8394</v>
      </c>
      <c r="N2474" s="120" t="s">
        <v>4281</v>
      </c>
      <c r="O2474" s="125"/>
    </row>
    <row r="2475" spans="1:15" ht="13.05" customHeight="1">
      <c r="A2475" s="118">
        <v>10195071</v>
      </c>
      <c r="B2475" s="119">
        <v>42388</v>
      </c>
      <c r="C2475" s="125" t="s">
        <v>65</v>
      </c>
      <c r="D2475" s="120" t="s">
        <v>7732</v>
      </c>
      <c r="E2475" s="120" t="s">
        <v>7809</v>
      </c>
      <c r="F2475" s="125" t="s">
        <v>17664</v>
      </c>
      <c r="G2475" s="121" t="s">
        <v>9574</v>
      </c>
      <c r="H2475" s="122" t="s">
        <v>17621</v>
      </c>
      <c r="I2475" s="120" t="s">
        <v>110</v>
      </c>
      <c r="J2475" s="120" t="s">
        <v>110</v>
      </c>
      <c r="K2475" s="123">
        <v>1489.06</v>
      </c>
      <c r="L2475" s="124" t="s">
        <v>17281</v>
      </c>
      <c r="M2475" s="120" t="s">
        <v>8398</v>
      </c>
      <c r="N2475" s="120" t="s">
        <v>4281</v>
      </c>
      <c r="O2475" s="125"/>
    </row>
    <row r="2476" spans="1:15" ht="13.05" customHeight="1">
      <c r="A2476" s="118">
        <v>10195072</v>
      </c>
      <c r="B2476" s="119">
        <v>42388</v>
      </c>
      <c r="C2476" s="125" t="s">
        <v>65</v>
      </c>
      <c r="D2476" s="120" t="s">
        <v>7733</v>
      </c>
      <c r="E2476" s="120" t="s">
        <v>3785</v>
      </c>
      <c r="F2476" s="125" t="s">
        <v>17664</v>
      </c>
      <c r="G2476" s="121" t="s">
        <v>11359</v>
      </c>
      <c r="H2476" s="122" t="s">
        <v>5456</v>
      </c>
      <c r="I2476" s="120" t="s">
        <v>110</v>
      </c>
      <c r="J2476" s="120" t="s">
        <v>110</v>
      </c>
      <c r="K2476" s="123">
        <v>2185.5100000000002</v>
      </c>
      <c r="L2476" s="124" t="s">
        <v>17281</v>
      </c>
      <c r="M2476" s="120" t="s">
        <v>8375</v>
      </c>
      <c r="N2476" s="120" t="s">
        <v>4281</v>
      </c>
      <c r="O2476" s="125"/>
    </row>
    <row r="2477" spans="1:15" ht="13.05" customHeight="1">
      <c r="A2477" s="118">
        <v>10195073</v>
      </c>
      <c r="B2477" s="119">
        <v>42388</v>
      </c>
      <c r="C2477" s="125" t="s">
        <v>65</v>
      </c>
      <c r="D2477" s="120" t="s">
        <v>7733</v>
      </c>
      <c r="E2477" s="120" t="s">
        <v>3785</v>
      </c>
      <c r="F2477" s="125" t="s">
        <v>17664</v>
      </c>
      <c r="G2477" s="121" t="s">
        <v>11351</v>
      </c>
      <c r="H2477" s="122" t="s">
        <v>17620</v>
      </c>
      <c r="I2477" s="120" t="s">
        <v>110</v>
      </c>
      <c r="J2477" s="120" t="s">
        <v>110</v>
      </c>
      <c r="K2477" s="123">
        <v>2185.5100000000002</v>
      </c>
      <c r="L2477" s="124" t="s">
        <v>17281</v>
      </c>
      <c r="M2477" s="120" t="s">
        <v>8397</v>
      </c>
      <c r="N2477" s="120" t="s">
        <v>4281</v>
      </c>
      <c r="O2477" s="125"/>
    </row>
    <row r="2478" spans="1:15" ht="13.05" customHeight="1">
      <c r="A2478" s="118">
        <v>10195074</v>
      </c>
      <c r="B2478" s="119">
        <v>42388</v>
      </c>
      <c r="C2478" s="125" t="s">
        <v>65</v>
      </c>
      <c r="D2478" s="120" t="s">
        <v>7733</v>
      </c>
      <c r="E2478" s="120" t="s">
        <v>3785</v>
      </c>
      <c r="F2478" s="125" t="s">
        <v>17664</v>
      </c>
      <c r="G2478" s="121" t="s">
        <v>11356</v>
      </c>
      <c r="H2478" s="122" t="s">
        <v>17619</v>
      </c>
      <c r="I2478" s="120" t="s">
        <v>110</v>
      </c>
      <c r="J2478" s="120" t="s">
        <v>110</v>
      </c>
      <c r="K2478" s="123">
        <v>2185.5100000000002</v>
      </c>
      <c r="L2478" s="124" t="s">
        <v>17281</v>
      </c>
      <c r="M2478" s="120" t="s">
        <v>8395</v>
      </c>
      <c r="N2478" s="120" t="s">
        <v>4281</v>
      </c>
      <c r="O2478" s="125"/>
    </row>
    <row r="2479" spans="1:15" ht="13.05" customHeight="1">
      <c r="A2479" s="118">
        <v>10195075</v>
      </c>
      <c r="B2479" s="119">
        <v>42388</v>
      </c>
      <c r="C2479" s="125" t="s">
        <v>65</v>
      </c>
      <c r="D2479" s="120" t="s">
        <v>7733</v>
      </c>
      <c r="E2479" s="120" t="s">
        <v>17661</v>
      </c>
      <c r="F2479" s="125" t="s">
        <v>17664</v>
      </c>
      <c r="G2479" s="121" t="s">
        <v>9860</v>
      </c>
      <c r="H2479" s="122" t="s">
        <v>17639</v>
      </c>
      <c r="I2479" s="120" t="s">
        <v>110</v>
      </c>
      <c r="J2479" s="120" t="s">
        <v>4299</v>
      </c>
      <c r="K2479" s="123">
        <v>2185.5100000000002</v>
      </c>
      <c r="L2479" s="124" t="s">
        <v>12825</v>
      </c>
      <c r="M2479" s="120" t="s">
        <v>8070</v>
      </c>
      <c r="N2479" s="120" t="s">
        <v>4281</v>
      </c>
      <c r="O2479" s="125"/>
    </row>
    <row r="2480" spans="1:15" ht="13.05" customHeight="1">
      <c r="A2480" s="118">
        <v>10195076</v>
      </c>
      <c r="B2480" s="119">
        <v>42388</v>
      </c>
      <c r="C2480" s="125" t="s">
        <v>65</v>
      </c>
      <c r="D2480" s="120" t="s">
        <v>7733</v>
      </c>
      <c r="E2480" s="120" t="s">
        <v>3785</v>
      </c>
      <c r="F2480" s="125" t="s">
        <v>17664</v>
      </c>
      <c r="G2480" s="121" t="s">
        <v>9574</v>
      </c>
      <c r="H2480" s="122" t="s">
        <v>17621</v>
      </c>
      <c r="I2480" s="120" t="s">
        <v>110</v>
      </c>
      <c r="J2480" s="120" t="s">
        <v>110</v>
      </c>
      <c r="K2480" s="123">
        <v>2185.5100000000002</v>
      </c>
      <c r="L2480" s="124" t="s">
        <v>17281</v>
      </c>
      <c r="M2480" s="120" t="s">
        <v>8399</v>
      </c>
      <c r="N2480" s="120" t="s">
        <v>4281</v>
      </c>
      <c r="O2480" s="125"/>
    </row>
    <row r="2481" spans="1:15" ht="13.05" customHeight="1">
      <c r="A2481" s="118">
        <v>10195077</v>
      </c>
      <c r="B2481" s="119">
        <v>42388</v>
      </c>
      <c r="C2481" s="125" t="s">
        <v>65</v>
      </c>
      <c r="D2481" s="120" t="s">
        <v>7733</v>
      </c>
      <c r="E2481" s="120" t="s">
        <v>17661</v>
      </c>
      <c r="F2481" s="125" t="s">
        <v>17664</v>
      </c>
      <c r="G2481" s="121" t="s">
        <v>9504</v>
      </c>
      <c r="H2481" s="122" t="s">
        <v>7695</v>
      </c>
      <c r="I2481" s="120">
        <v>402.12200000000001</v>
      </c>
      <c r="J2481" s="120" t="s">
        <v>4513</v>
      </c>
      <c r="K2481" s="123">
        <v>2185.5100000000002</v>
      </c>
      <c r="L2481" s="124" t="s">
        <v>17283</v>
      </c>
      <c r="M2481" s="120" t="s">
        <v>8071</v>
      </c>
      <c r="N2481" s="120" t="s">
        <v>4281</v>
      </c>
      <c r="O2481" s="125"/>
    </row>
    <row r="2482" spans="1:15" ht="13.05" customHeight="1">
      <c r="A2482" s="118">
        <v>10195125</v>
      </c>
      <c r="B2482" s="119">
        <v>42388</v>
      </c>
      <c r="C2482" s="125" t="s">
        <v>65</v>
      </c>
      <c r="D2482" s="120" t="s">
        <v>5665</v>
      </c>
      <c r="E2482" s="120" t="s">
        <v>17661</v>
      </c>
      <c r="F2482" s="125" t="s">
        <v>17664</v>
      </c>
      <c r="G2482" s="121" t="s">
        <v>9504</v>
      </c>
      <c r="H2482" s="122" t="s">
        <v>7695</v>
      </c>
      <c r="I2482" s="120">
        <v>401.6</v>
      </c>
      <c r="J2482" s="120" t="s">
        <v>4299</v>
      </c>
      <c r="K2482" s="123">
        <v>1013.97</v>
      </c>
      <c r="L2482" s="124" t="s">
        <v>17282</v>
      </c>
      <c r="M2482" s="120" t="s">
        <v>8072</v>
      </c>
      <c r="N2482" s="120" t="s">
        <v>4281</v>
      </c>
      <c r="O2482" s="125"/>
    </row>
    <row r="2483" spans="1:15" ht="13.05" customHeight="1">
      <c r="A2483" s="118">
        <v>10195126</v>
      </c>
      <c r="B2483" s="119">
        <v>42388</v>
      </c>
      <c r="C2483" s="125" t="s">
        <v>65</v>
      </c>
      <c r="D2483" s="120" t="s">
        <v>4024</v>
      </c>
      <c r="E2483" s="120" t="s">
        <v>17661</v>
      </c>
      <c r="F2483" s="125" t="s">
        <v>3800</v>
      </c>
      <c r="G2483" s="121" t="s">
        <v>9504</v>
      </c>
      <c r="H2483" s="122" t="s">
        <v>7695</v>
      </c>
      <c r="I2483" s="120" t="s">
        <v>272</v>
      </c>
      <c r="J2483" s="120" t="s">
        <v>272</v>
      </c>
      <c r="K2483" s="123">
        <v>2494.1999999999998</v>
      </c>
      <c r="L2483" s="124" t="s">
        <v>17290</v>
      </c>
      <c r="M2483" s="120" t="s">
        <v>8073</v>
      </c>
      <c r="N2483" s="120" t="s">
        <v>4281</v>
      </c>
      <c r="O2483" s="125"/>
    </row>
    <row r="2484" spans="1:15" ht="13.05" customHeight="1">
      <c r="A2484" s="118">
        <v>10195127</v>
      </c>
      <c r="B2484" s="119">
        <v>42388</v>
      </c>
      <c r="C2484" s="125" t="s">
        <v>65</v>
      </c>
      <c r="D2484" s="120" t="s">
        <v>4024</v>
      </c>
      <c r="E2484" s="120" t="s">
        <v>17661</v>
      </c>
      <c r="F2484" s="125" t="s">
        <v>3800</v>
      </c>
      <c r="G2484" s="121" t="s">
        <v>9504</v>
      </c>
      <c r="H2484" s="122" t="s">
        <v>7695</v>
      </c>
      <c r="I2484" s="120" t="s">
        <v>272</v>
      </c>
      <c r="J2484" s="120" t="s">
        <v>272</v>
      </c>
      <c r="K2484" s="123">
        <v>2494.1999999999998</v>
      </c>
      <c r="L2484" s="124" t="s">
        <v>17272</v>
      </c>
      <c r="M2484" s="120" t="s">
        <v>8074</v>
      </c>
      <c r="N2484" s="120" t="s">
        <v>4281</v>
      </c>
      <c r="O2484" s="125"/>
    </row>
    <row r="2485" spans="1:15" ht="13.05" customHeight="1">
      <c r="A2485" s="118">
        <v>10195128</v>
      </c>
      <c r="B2485" s="119">
        <v>42388</v>
      </c>
      <c r="C2485" s="125" t="s">
        <v>65</v>
      </c>
      <c r="D2485" s="120" t="s">
        <v>4024</v>
      </c>
      <c r="E2485" s="120" t="s">
        <v>17661</v>
      </c>
      <c r="F2485" s="125" t="s">
        <v>3800</v>
      </c>
      <c r="G2485" s="121" t="s">
        <v>9504</v>
      </c>
      <c r="H2485" s="122" t="s">
        <v>7695</v>
      </c>
      <c r="I2485" s="120" t="s">
        <v>272</v>
      </c>
      <c r="J2485" s="120" t="s">
        <v>272</v>
      </c>
      <c r="K2485" s="123">
        <v>2494.1999999999998</v>
      </c>
      <c r="L2485" s="124" t="s">
        <v>17290</v>
      </c>
      <c r="M2485" s="120" t="s">
        <v>8075</v>
      </c>
      <c r="N2485" s="120" t="s">
        <v>4281</v>
      </c>
      <c r="O2485" s="125"/>
    </row>
    <row r="2486" spans="1:15" ht="13.05" customHeight="1">
      <c r="A2486" s="118">
        <v>10195129</v>
      </c>
      <c r="B2486" s="119">
        <v>42388</v>
      </c>
      <c r="C2486" s="125" t="s">
        <v>65</v>
      </c>
      <c r="D2486" s="120" t="s">
        <v>4024</v>
      </c>
      <c r="E2486" s="120" t="s">
        <v>17661</v>
      </c>
      <c r="F2486" s="125" t="s">
        <v>3800</v>
      </c>
      <c r="G2486" s="121" t="s">
        <v>9504</v>
      </c>
      <c r="H2486" s="122" t="s">
        <v>7695</v>
      </c>
      <c r="I2486" s="120" t="s">
        <v>272</v>
      </c>
      <c r="J2486" s="120" t="s">
        <v>272</v>
      </c>
      <c r="K2486" s="123">
        <v>2494.1999999999998</v>
      </c>
      <c r="L2486" s="124" t="s">
        <v>17290</v>
      </c>
      <c r="M2486" s="120" t="s">
        <v>8076</v>
      </c>
      <c r="N2486" s="120" t="s">
        <v>4281</v>
      </c>
      <c r="O2486" s="125"/>
    </row>
    <row r="2487" spans="1:15" ht="13.05" customHeight="1">
      <c r="A2487" s="118">
        <v>10195130</v>
      </c>
      <c r="B2487" s="119">
        <v>42388</v>
      </c>
      <c r="C2487" s="125" t="s">
        <v>65</v>
      </c>
      <c r="D2487" s="120" t="s">
        <v>4024</v>
      </c>
      <c r="E2487" s="120" t="s">
        <v>17661</v>
      </c>
      <c r="F2487" s="125" t="s">
        <v>3800</v>
      </c>
      <c r="G2487" s="121" t="s">
        <v>9504</v>
      </c>
      <c r="H2487" s="122" t="s">
        <v>7695</v>
      </c>
      <c r="I2487" s="120" t="s">
        <v>272</v>
      </c>
      <c r="J2487" s="120" t="s">
        <v>272</v>
      </c>
      <c r="K2487" s="123">
        <v>2494.1999999999998</v>
      </c>
      <c r="L2487" s="124" t="s">
        <v>17290</v>
      </c>
      <c r="M2487" s="120" t="s">
        <v>8077</v>
      </c>
      <c r="N2487" s="120" t="s">
        <v>4281</v>
      </c>
      <c r="O2487" s="125"/>
    </row>
    <row r="2488" spans="1:15" ht="13.05" customHeight="1">
      <c r="A2488" s="118">
        <v>10195131</v>
      </c>
      <c r="B2488" s="119">
        <v>42388</v>
      </c>
      <c r="C2488" s="125" t="s">
        <v>65</v>
      </c>
      <c r="D2488" s="120" t="s">
        <v>4024</v>
      </c>
      <c r="E2488" s="120" t="s">
        <v>17661</v>
      </c>
      <c r="F2488" s="125" t="s">
        <v>3800</v>
      </c>
      <c r="G2488" s="121" t="s">
        <v>9504</v>
      </c>
      <c r="H2488" s="122" t="s">
        <v>7695</v>
      </c>
      <c r="I2488" s="120" t="s">
        <v>272</v>
      </c>
      <c r="J2488" s="120" t="s">
        <v>272</v>
      </c>
      <c r="K2488" s="123">
        <v>2494.1999999999998</v>
      </c>
      <c r="L2488" s="124" t="s">
        <v>17272</v>
      </c>
      <c r="M2488" s="120" t="s">
        <v>8078</v>
      </c>
      <c r="N2488" s="120" t="s">
        <v>4281</v>
      </c>
      <c r="O2488" s="125"/>
    </row>
    <row r="2489" spans="1:15" ht="13.05" customHeight="1">
      <c r="A2489" s="118">
        <v>10195132</v>
      </c>
      <c r="B2489" s="119">
        <v>42388</v>
      </c>
      <c r="C2489" s="125" t="s">
        <v>65</v>
      </c>
      <c r="D2489" s="120" t="s">
        <v>4024</v>
      </c>
      <c r="E2489" s="120" t="s">
        <v>17661</v>
      </c>
      <c r="F2489" s="125" t="s">
        <v>3800</v>
      </c>
      <c r="G2489" s="121" t="s">
        <v>9504</v>
      </c>
      <c r="H2489" s="122" t="s">
        <v>7695</v>
      </c>
      <c r="I2489" s="120" t="s">
        <v>272</v>
      </c>
      <c r="J2489" s="120" t="s">
        <v>272</v>
      </c>
      <c r="K2489" s="123">
        <v>2494.1999999999998</v>
      </c>
      <c r="L2489" s="124" t="s">
        <v>17290</v>
      </c>
      <c r="M2489" s="120" t="s">
        <v>8079</v>
      </c>
      <c r="N2489" s="120" t="s">
        <v>4281</v>
      </c>
      <c r="O2489" s="125"/>
    </row>
    <row r="2490" spans="1:15" ht="13.05" customHeight="1">
      <c r="A2490" s="118">
        <v>10195133</v>
      </c>
      <c r="B2490" s="119">
        <v>42388</v>
      </c>
      <c r="C2490" s="125" t="s">
        <v>65</v>
      </c>
      <c r="D2490" s="120" t="s">
        <v>4024</v>
      </c>
      <c r="E2490" s="120" t="s">
        <v>17661</v>
      </c>
      <c r="F2490" s="125" t="s">
        <v>3800</v>
      </c>
      <c r="G2490" s="121" t="s">
        <v>9504</v>
      </c>
      <c r="H2490" s="122" t="s">
        <v>7695</v>
      </c>
      <c r="I2490" s="120" t="s">
        <v>272</v>
      </c>
      <c r="J2490" s="120" t="s">
        <v>272</v>
      </c>
      <c r="K2490" s="123">
        <v>2494.1999999999998</v>
      </c>
      <c r="L2490" s="124" t="s">
        <v>17290</v>
      </c>
      <c r="M2490" s="120" t="s">
        <v>8080</v>
      </c>
      <c r="N2490" s="120" t="s">
        <v>4281</v>
      </c>
      <c r="O2490" s="125"/>
    </row>
    <row r="2491" spans="1:15" ht="13.05" customHeight="1">
      <c r="A2491" s="118">
        <v>10195134</v>
      </c>
      <c r="B2491" s="119">
        <v>42388</v>
      </c>
      <c r="C2491" s="125" t="s">
        <v>65</v>
      </c>
      <c r="D2491" s="120" t="s">
        <v>4024</v>
      </c>
      <c r="E2491" s="120" t="s">
        <v>17661</v>
      </c>
      <c r="F2491" s="125" t="s">
        <v>3800</v>
      </c>
      <c r="G2491" s="121" t="s">
        <v>9504</v>
      </c>
      <c r="H2491" s="122" t="s">
        <v>7695</v>
      </c>
      <c r="I2491" s="120" t="s">
        <v>272</v>
      </c>
      <c r="J2491" s="120" t="s">
        <v>272</v>
      </c>
      <c r="K2491" s="123">
        <v>2494.1999999999998</v>
      </c>
      <c r="L2491" s="124" t="s">
        <v>17290</v>
      </c>
      <c r="M2491" s="120" t="s">
        <v>8081</v>
      </c>
      <c r="N2491" s="120" t="s">
        <v>4281</v>
      </c>
      <c r="O2491" s="125"/>
    </row>
    <row r="2492" spans="1:15" ht="13.05" customHeight="1">
      <c r="A2492" s="118">
        <v>10195135</v>
      </c>
      <c r="B2492" s="119">
        <v>42388</v>
      </c>
      <c r="C2492" s="125" t="s">
        <v>65</v>
      </c>
      <c r="D2492" s="120" t="s">
        <v>4024</v>
      </c>
      <c r="E2492" s="120" t="s">
        <v>17661</v>
      </c>
      <c r="F2492" s="125" t="s">
        <v>3800</v>
      </c>
      <c r="G2492" s="121" t="s">
        <v>9504</v>
      </c>
      <c r="H2492" s="122" t="s">
        <v>7695</v>
      </c>
      <c r="I2492" s="120" t="s">
        <v>272</v>
      </c>
      <c r="J2492" s="120" t="s">
        <v>272</v>
      </c>
      <c r="K2492" s="123">
        <v>2494.1999999999998</v>
      </c>
      <c r="L2492" s="124" t="s">
        <v>17272</v>
      </c>
      <c r="M2492" s="120" t="s">
        <v>8082</v>
      </c>
      <c r="N2492" s="120" t="s">
        <v>4281</v>
      </c>
      <c r="O2492" s="125"/>
    </row>
    <row r="2493" spans="1:15" ht="13.05" customHeight="1">
      <c r="A2493" s="118">
        <v>10195136</v>
      </c>
      <c r="B2493" s="119">
        <v>42388</v>
      </c>
      <c r="C2493" s="125" t="s">
        <v>65</v>
      </c>
      <c r="D2493" s="120" t="s">
        <v>7713</v>
      </c>
      <c r="E2493" s="120" t="s">
        <v>17661</v>
      </c>
      <c r="F2493" s="125" t="s">
        <v>3800</v>
      </c>
      <c r="G2493" s="121" t="s">
        <v>9504</v>
      </c>
      <c r="H2493" s="122" t="s">
        <v>7695</v>
      </c>
      <c r="I2493" s="120" t="s">
        <v>272</v>
      </c>
      <c r="J2493" s="120" t="s">
        <v>272</v>
      </c>
      <c r="K2493" s="123">
        <v>1197.99</v>
      </c>
      <c r="L2493" s="124" t="s">
        <v>17283</v>
      </c>
      <c r="M2493" s="120" t="s">
        <v>8083</v>
      </c>
      <c r="N2493" s="120" t="s">
        <v>6750</v>
      </c>
      <c r="O2493" s="125"/>
    </row>
    <row r="2494" spans="1:15" ht="13.05" customHeight="1">
      <c r="A2494" s="118">
        <v>10195137</v>
      </c>
      <c r="B2494" s="119">
        <v>42388</v>
      </c>
      <c r="C2494" s="125" t="s">
        <v>65</v>
      </c>
      <c r="D2494" s="120" t="s">
        <v>7713</v>
      </c>
      <c r="E2494" s="120" t="s">
        <v>17661</v>
      </c>
      <c r="F2494" s="125" t="s">
        <v>3800</v>
      </c>
      <c r="G2494" s="121" t="s">
        <v>9504</v>
      </c>
      <c r="H2494" s="122" t="s">
        <v>7695</v>
      </c>
      <c r="I2494" s="120" t="s">
        <v>272</v>
      </c>
      <c r="J2494" s="120" t="s">
        <v>272</v>
      </c>
      <c r="K2494" s="123">
        <v>1197.99</v>
      </c>
      <c r="L2494" s="124" t="s">
        <v>17278</v>
      </c>
      <c r="M2494" s="120" t="s">
        <v>8084</v>
      </c>
      <c r="N2494" s="120" t="s">
        <v>6750</v>
      </c>
      <c r="O2494" s="125"/>
    </row>
    <row r="2495" spans="1:15" ht="13.05" customHeight="1">
      <c r="A2495" s="118">
        <v>10195138</v>
      </c>
      <c r="B2495" s="119">
        <v>42388</v>
      </c>
      <c r="C2495" s="125" t="s">
        <v>65</v>
      </c>
      <c r="D2495" s="120" t="s">
        <v>7713</v>
      </c>
      <c r="E2495" s="120" t="s">
        <v>17661</v>
      </c>
      <c r="F2495" s="125" t="s">
        <v>3800</v>
      </c>
      <c r="G2495" s="121" t="s">
        <v>9504</v>
      </c>
      <c r="H2495" s="122" t="s">
        <v>7695</v>
      </c>
      <c r="I2495" s="120" t="s">
        <v>272</v>
      </c>
      <c r="J2495" s="120" t="s">
        <v>272</v>
      </c>
      <c r="K2495" s="123">
        <v>1197.99</v>
      </c>
      <c r="L2495" s="124" t="s">
        <v>17278</v>
      </c>
      <c r="M2495" s="120" t="s">
        <v>8085</v>
      </c>
      <c r="N2495" s="120" t="s">
        <v>6750</v>
      </c>
      <c r="O2495" s="125"/>
    </row>
    <row r="2496" spans="1:15" ht="13.05" customHeight="1">
      <c r="A2496" s="118">
        <v>10195139</v>
      </c>
      <c r="B2496" s="119">
        <v>42388</v>
      </c>
      <c r="C2496" s="125" t="s">
        <v>65</v>
      </c>
      <c r="D2496" s="120" t="s">
        <v>7713</v>
      </c>
      <c r="E2496" s="120" t="s">
        <v>17661</v>
      </c>
      <c r="F2496" s="125" t="s">
        <v>3800</v>
      </c>
      <c r="G2496" s="121" t="s">
        <v>9504</v>
      </c>
      <c r="H2496" s="122" t="s">
        <v>7695</v>
      </c>
      <c r="I2496" s="120" t="s">
        <v>272</v>
      </c>
      <c r="J2496" s="120" t="s">
        <v>272</v>
      </c>
      <c r="K2496" s="123">
        <v>1197.99</v>
      </c>
      <c r="L2496" s="124" t="s">
        <v>17278</v>
      </c>
      <c r="M2496" s="120" t="s">
        <v>8086</v>
      </c>
      <c r="N2496" s="120" t="s">
        <v>6750</v>
      </c>
      <c r="O2496" s="125"/>
    </row>
    <row r="2497" spans="1:15" ht="13.05" customHeight="1">
      <c r="A2497" s="118">
        <v>10195140</v>
      </c>
      <c r="B2497" s="119">
        <v>42388</v>
      </c>
      <c r="C2497" s="125" t="s">
        <v>65</v>
      </c>
      <c r="D2497" s="120" t="s">
        <v>7713</v>
      </c>
      <c r="E2497" s="120" t="s">
        <v>17661</v>
      </c>
      <c r="F2497" s="125" t="s">
        <v>3800</v>
      </c>
      <c r="G2497" s="121" t="s">
        <v>9504</v>
      </c>
      <c r="H2497" s="122" t="s">
        <v>7695</v>
      </c>
      <c r="I2497" s="120" t="s">
        <v>272</v>
      </c>
      <c r="J2497" s="120" t="s">
        <v>272</v>
      </c>
      <c r="K2497" s="123">
        <v>1197.99</v>
      </c>
      <c r="L2497" s="124" t="s">
        <v>17300</v>
      </c>
      <c r="M2497" s="120" t="s">
        <v>8087</v>
      </c>
      <c r="N2497" s="120" t="s">
        <v>6750</v>
      </c>
      <c r="O2497" s="125"/>
    </row>
    <row r="2498" spans="1:15" ht="13.05" customHeight="1">
      <c r="A2498" s="118">
        <v>10195141</v>
      </c>
      <c r="B2498" s="119">
        <v>42388</v>
      </c>
      <c r="C2498" s="125" t="s">
        <v>65</v>
      </c>
      <c r="D2498" s="120" t="s">
        <v>7713</v>
      </c>
      <c r="E2498" s="120" t="s">
        <v>17661</v>
      </c>
      <c r="F2498" s="125" t="s">
        <v>3800</v>
      </c>
      <c r="G2498" s="121" t="s">
        <v>9504</v>
      </c>
      <c r="H2498" s="122" t="s">
        <v>7695</v>
      </c>
      <c r="I2498" s="120" t="s">
        <v>272</v>
      </c>
      <c r="J2498" s="120" t="s">
        <v>272</v>
      </c>
      <c r="K2498" s="123">
        <v>1197.99</v>
      </c>
      <c r="L2498" s="124" t="s">
        <v>17278</v>
      </c>
      <c r="M2498" s="120" t="s">
        <v>8088</v>
      </c>
      <c r="N2498" s="120" t="s">
        <v>6750</v>
      </c>
      <c r="O2498" s="125"/>
    </row>
    <row r="2499" spans="1:15" ht="13.05" customHeight="1">
      <c r="A2499" s="118">
        <v>10195142</v>
      </c>
      <c r="B2499" s="119">
        <v>42388</v>
      </c>
      <c r="C2499" s="125" t="s">
        <v>65</v>
      </c>
      <c r="D2499" s="120" t="s">
        <v>7713</v>
      </c>
      <c r="E2499" s="120" t="s">
        <v>17661</v>
      </c>
      <c r="F2499" s="125" t="s">
        <v>3800</v>
      </c>
      <c r="G2499" s="121" t="s">
        <v>9504</v>
      </c>
      <c r="H2499" s="122" t="s">
        <v>7695</v>
      </c>
      <c r="I2499" s="120" t="s">
        <v>272</v>
      </c>
      <c r="J2499" s="120" t="s">
        <v>272</v>
      </c>
      <c r="K2499" s="123">
        <v>1197.99</v>
      </c>
      <c r="L2499" s="124" t="s">
        <v>17278</v>
      </c>
      <c r="M2499" s="120" t="s">
        <v>8089</v>
      </c>
      <c r="N2499" s="120" t="s">
        <v>6750</v>
      </c>
      <c r="O2499" s="125"/>
    </row>
    <row r="2500" spans="1:15" ht="13.05" customHeight="1">
      <c r="A2500" s="118">
        <v>10195143</v>
      </c>
      <c r="B2500" s="119">
        <v>42388</v>
      </c>
      <c r="C2500" s="125" t="s">
        <v>65</v>
      </c>
      <c r="D2500" s="120" t="s">
        <v>7713</v>
      </c>
      <c r="E2500" s="120" t="s">
        <v>17661</v>
      </c>
      <c r="F2500" s="125" t="s">
        <v>3800</v>
      </c>
      <c r="G2500" s="121" t="s">
        <v>9504</v>
      </c>
      <c r="H2500" s="122" t="s">
        <v>7695</v>
      </c>
      <c r="I2500" s="120" t="s">
        <v>272</v>
      </c>
      <c r="J2500" s="120" t="s">
        <v>272</v>
      </c>
      <c r="K2500" s="123">
        <v>1197.99</v>
      </c>
      <c r="L2500" s="124" t="s">
        <v>17300</v>
      </c>
      <c r="M2500" s="120" t="s">
        <v>8090</v>
      </c>
      <c r="N2500" s="120" t="s">
        <v>6750</v>
      </c>
      <c r="O2500" s="125"/>
    </row>
    <row r="2501" spans="1:15" ht="13.05" customHeight="1">
      <c r="A2501" s="118">
        <v>10195144</v>
      </c>
      <c r="B2501" s="119">
        <v>42388</v>
      </c>
      <c r="C2501" s="125" t="s">
        <v>65</v>
      </c>
      <c r="D2501" s="120" t="s">
        <v>7713</v>
      </c>
      <c r="E2501" s="120" t="s">
        <v>17661</v>
      </c>
      <c r="F2501" s="125" t="s">
        <v>3800</v>
      </c>
      <c r="G2501" s="121" t="s">
        <v>9504</v>
      </c>
      <c r="H2501" s="122" t="s">
        <v>7695</v>
      </c>
      <c r="I2501" s="120" t="s">
        <v>272</v>
      </c>
      <c r="J2501" s="120" t="s">
        <v>272</v>
      </c>
      <c r="K2501" s="123">
        <v>1197.99</v>
      </c>
      <c r="L2501" s="124" t="s">
        <v>17300</v>
      </c>
      <c r="M2501" s="120" t="s">
        <v>8091</v>
      </c>
      <c r="N2501" s="120" t="s">
        <v>6750</v>
      </c>
      <c r="O2501" s="125"/>
    </row>
    <row r="2502" spans="1:15" ht="13.05" customHeight="1">
      <c r="A2502" s="118">
        <v>10195145</v>
      </c>
      <c r="B2502" s="119">
        <v>42388</v>
      </c>
      <c r="C2502" s="125" t="s">
        <v>65</v>
      </c>
      <c r="D2502" s="120" t="s">
        <v>7713</v>
      </c>
      <c r="E2502" s="120" t="s">
        <v>17661</v>
      </c>
      <c r="F2502" s="125" t="s">
        <v>3800</v>
      </c>
      <c r="G2502" s="121" t="s">
        <v>9504</v>
      </c>
      <c r="H2502" s="122" t="s">
        <v>7695</v>
      </c>
      <c r="I2502" s="120" t="s">
        <v>272</v>
      </c>
      <c r="J2502" s="120" t="s">
        <v>272</v>
      </c>
      <c r="K2502" s="123">
        <v>1197.99</v>
      </c>
      <c r="L2502" s="124" t="s">
        <v>17300</v>
      </c>
      <c r="M2502" s="120" t="s">
        <v>8092</v>
      </c>
      <c r="N2502" s="120" t="s">
        <v>6750</v>
      </c>
      <c r="O2502" s="125"/>
    </row>
    <row r="2503" spans="1:15" ht="13.05" customHeight="1">
      <c r="A2503" s="118">
        <v>10195146</v>
      </c>
      <c r="B2503" s="119">
        <v>42388</v>
      </c>
      <c r="C2503" s="125" t="s">
        <v>65</v>
      </c>
      <c r="D2503" s="120" t="s">
        <v>7713</v>
      </c>
      <c r="E2503" s="120" t="s">
        <v>17661</v>
      </c>
      <c r="F2503" s="125" t="s">
        <v>3800</v>
      </c>
      <c r="G2503" s="121" t="s">
        <v>9504</v>
      </c>
      <c r="H2503" s="122" t="s">
        <v>7695</v>
      </c>
      <c r="I2503" s="120" t="s">
        <v>272</v>
      </c>
      <c r="J2503" s="120" t="s">
        <v>272</v>
      </c>
      <c r="K2503" s="123">
        <v>1197.99</v>
      </c>
      <c r="L2503" s="124" t="s">
        <v>17300</v>
      </c>
      <c r="M2503" s="120" t="s">
        <v>8093</v>
      </c>
      <c r="N2503" s="120" t="s">
        <v>6750</v>
      </c>
      <c r="O2503" s="125"/>
    </row>
    <row r="2504" spans="1:15" ht="13.05" customHeight="1">
      <c r="A2504" s="118">
        <v>10195147</v>
      </c>
      <c r="B2504" s="119">
        <v>42388</v>
      </c>
      <c r="C2504" s="125" t="s">
        <v>65</v>
      </c>
      <c r="D2504" s="120" t="s">
        <v>7713</v>
      </c>
      <c r="E2504" s="120" t="s">
        <v>7799</v>
      </c>
      <c r="F2504" s="125" t="s">
        <v>3800</v>
      </c>
      <c r="G2504" s="121" t="s">
        <v>10877</v>
      </c>
      <c r="H2504" s="122" t="s">
        <v>16681</v>
      </c>
      <c r="I2504" s="120" t="s">
        <v>272</v>
      </c>
      <c r="J2504" s="120" t="s">
        <v>110</v>
      </c>
      <c r="K2504" s="123">
        <v>1197.99</v>
      </c>
      <c r="L2504" s="124" t="s">
        <v>17300</v>
      </c>
      <c r="M2504" s="120" t="s">
        <v>8378</v>
      </c>
      <c r="N2504" s="120" t="s">
        <v>6750</v>
      </c>
      <c r="O2504" s="125"/>
    </row>
    <row r="2505" spans="1:15" ht="13.05" customHeight="1">
      <c r="A2505" s="118">
        <v>10195148</v>
      </c>
      <c r="B2505" s="119">
        <v>42388</v>
      </c>
      <c r="C2505" s="125" t="s">
        <v>65</v>
      </c>
      <c r="D2505" s="120" t="s">
        <v>7713</v>
      </c>
      <c r="E2505" s="120" t="s">
        <v>17661</v>
      </c>
      <c r="F2505" s="125" t="s">
        <v>3800</v>
      </c>
      <c r="G2505" s="121" t="s">
        <v>9504</v>
      </c>
      <c r="H2505" s="122" t="s">
        <v>7695</v>
      </c>
      <c r="I2505" s="120" t="s">
        <v>272</v>
      </c>
      <c r="J2505" s="120" t="s">
        <v>272</v>
      </c>
      <c r="K2505" s="123">
        <v>1197.99</v>
      </c>
      <c r="L2505" s="124" t="s">
        <v>17300</v>
      </c>
      <c r="M2505" s="120" t="s">
        <v>8094</v>
      </c>
      <c r="N2505" s="120" t="s">
        <v>6750</v>
      </c>
      <c r="O2505" s="125"/>
    </row>
    <row r="2506" spans="1:15" ht="13.05" customHeight="1">
      <c r="A2506" s="118">
        <v>10195149</v>
      </c>
      <c r="B2506" s="119">
        <v>42388</v>
      </c>
      <c r="C2506" s="125" t="s">
        <v>65</v>
      </c>
      <c r="D2506" s="120" t="s">
        <v>7713</v>
      </c>
      <c r="E2506" s="120" t="s">
        <v>17661</v>
      </c>
      <c r="F2506" s="125" t="s">
        <v>3800</v>
      </c>
      <c r="G2506" s="121" t="s">
        <v>9504</v>
      </c>
      <c r="H2506" s="122" t="s">
        <v>7695</v>
      </c>
      <c r="I2506" s="120" t="s">
        <v>272</v>
      </c>
      <c r="J2506" s="120" t="s">
        <v>272</v>
      </c>
      <c r="K2506" s="123">
        <v>1197.99</v>
      </c>
      <c r="L2506" s="124" t="s">
        <v>17278</v>
      </c>
      <c r="M2506" s="120" t="s">
        <v>8095</v>
      </c>
      <c r="N2506" s="120" t="s">
        <v>6750</v>
      </c>
      <c r="O2506" s="125"/>
    </row>
    <row r="2507" spans="1:15" ht="13.05" customHeight="1">
      <c r="A2507" s="118">
        <v>10195150</v>
      </c>
      <c r="B2507" s="119">
        <v>42388</v>
      </c>
      <c r="C2507" s="125" t="s">
        <v>65</v>
      </c>
      <c r="D2507" s="120" t="s">
        <v>7713</v>
      </c>
      <c r="E2507" s="120" t="s">
        <v>7799</v>
      </c>
      <c r="F2507" s="125" t="s">
        <v>3800</v>
      </c>
      <c r="G2507" s="121" t="s">
        <v>9504</v>
      </c>
      <c r="H2507" s="122" t="s">
        <v>7695</v>
      </c>
      <c r="I2507" s="120" t="s">
        <v>272</v>
      </c>
      <c r="J2507" s="120" t="s">
        <v>272</v>
      </c>
      <c r="K2507" s="123">
        <v>1197.99</v>
      </c>
      <c r="L2507" s="124" t="s">
        <v>17300</v>
      </c>
      <c r="M2507" s="120" t="s">
        <v>7872</v>
      </c>
      <c r="N2507" s="120" t="s">
        <v>6750</v>
      </c>
      <c r="O2507" s="125"/>
    </row>
    <row r="2508" spans="1:15" ht="13.05" customHeight="1">
      <c r="A2508" s="118">
        <v>10195151</v>
      </c>
      <c r="B2508" s="119">
        <v>42388</v>
      </c>
      <c r="C2508" s="125" t="s">
        <v>65</v>
      </c>
      <c r="D2508" s="120" t="s">
        <v>7713</v>
      </c>
      <c r="E2508" s="120" t="s">
        <v>7799</v>
      </c>
      <c r="F2508" s="125" t="s">
        <v>3800</v>
      </c>
      <c r="G2508" s="121" t="s">
        <v>11391</v>
      </c>
      <c r="H2508" s="122" t="s">
        <v>17590</v>
      </c>
      <c r="I2508" s="120" t="s">
        <v>272</v>
      </c>
      <c r="J2508" s="120" t="s">
        <v>110</v>
      </c>
      <c r="K2508" s="123">
        <v>1197.99</v>
      </c>
      <c r="L2508" s="124" t="s">
        <v>17300</v>
      </c>
      <c r="M2508" s="120" t="s">
        <v>8388</v>
      </c>
      <c r="N2508" s="120" t="s">
        <v>6750</v>
      </c>
      <c r="O2508" s="125"/>
    </row>
    <row r="2509" spans="1:15" ht="13.05" customHeight="1">
      <c r="A2509" s="118">
        <v>10195152</v>
      </c>
      <c r="B2509" s="119">
        <v>42388</v>
      </c>
      <c r="C2509" s="125" t="s">
        <v>65</v>
      </c>
      <c r="D2509" s="120" t="s">
        <v>7713</v>
      </c>
      <c r="E2509" s="120" t="s">
        <v>17661</v>
      </c>
      <c r="F2509" s="125" t="s">
        <v>3800</v>
      </c>
      <c r="G2509" s="121" t="s">
        <v>9504</v>
      </c>
      <c r="H2509" s="122" t="s">
        <v>7695</v>
      </c>
      <c r="I2509" s="120" t="s">
        <v>272</v>
      </c>
      <c r="J2509" s="120" t="s">
        <v>272</v>
      </c>
      <c r="K2509" s="123">
        <v>1197.99</v>
      </c>
      <c r="L2509" s="124" t="s">
        <v>17278</v>
      </c>
      <c r="M2509" s="120" t="s">
        <v>8096</v>
      </c>
      <c r="N2509" s="120" t="s">
        <v>6750</v>
      </c>
      <c r="O2509" s="125"/>
    </row>
    <row r="2510" spans="1:15" ht="13.05" customHeight="1">
      <c r="A2510" s="118">
        <v>10195153</v>
      </c>
      <c r="B2510" s="119">
        <v>42388</v>
      </c>
      <c r="C2510" s="125" t="s">
        <v>65</v>
      </c>
      <c r="D2510" s="120" t="s">
        <v>7713</v>
      </c>
      <c r="E2510" s="120" t="s">
        <v>17661</v>
      </c>
      <c r="F2510" s="125" t="s">
        <v>3800</v>
      </c>
      <c r="G2510" s="121" t="s">
        <v>9504</v>
      </c>
      <c r="H2510" s="122" t="s">
        <v>7695</v>
      </c>
      <c r="I2510" s="120" t="s">
        <v>272</v>
      </c>
      <c r="J2510" s="120" t="s">
        <v>272</v>
      </c>
      <c r="K2510" s="123">
        <v>1197.99</v>
      </c>
      <c r="L2510" s="124" t="s">
        <v>17278</v>
      </c>
      <c r="M2510" s="120" t="s">
        <v>8097</v>
      </c>
      <c r="N2510" s="120" t="s">
        <v>6750</v>
      </c>
      <c r="O2510" s="125"/>
    </row>
    <row r="2511" spans="1:15" ht="13.05" customHeight="1">
      <c r="A2511" s="118">
        <v>10195154</v>
      </c>
      <c r="B2511" s="119">
        <v>42388</v>
      </c>
      <c r="C2511" s="125" t="s">
        <v>65</v>
      </c>
      <c r="D2511" s="120" t="s">
        <v>7713</v>
      </c>
      <c r="E2511" s="120" t="s">
        <v>17661</v>
      </c>
      <c r="F2511" s="125" t="s">
        <v>3800</v>
      </c>
      <c r="G2511" s="121" t="s">
        <v>9504</v>
      </c>
      <c r="H2511" s="122" t="s">
        <v>7695</v>
      </c>
      <c r="I2511" s="120" t="s">
        <v>272</v>
      </c>
      <c r="J2511" s="120" t="s">
        <v>272</v>
      </c>
      <c r="K2511" s="123">
        <v>1197.99</v>
      </c>
      <c r="L2511" s="124" t="s">
        <v>17283</v>
      </c>
      <c r="M2511" s="120" t="s">
        <v>8098</v>
      </c>
      <c r="N2511" s="120" t="s">
        <v>6750</v>
      </c>
      <c r="O2511" s="125"/>
    </row>
    <row r="2512" spans="1:15" ht="13.05" customHeight="1">
      <c r="A2512" s="118">
        <v>10195155</v>
      </c>
      <c r="B2512" s="119">
        <v>42388</v>
      </c>
      <c r="C2512" s="125" t="s">
        <v>65</v>
      </c>
      <c r="D2512" s="120" t="s">
        <v>7713</v>
      </c>
      <c r="E2512" s="120" t="s">
        <v>7799</v>
      </c>
      <c r="F2512" s="125" t="s">
        <v>3800</v>
      </c>
      <c r="G2512" s="121" t="s">
        <v>11396</v>
      </c>
      <c r="H2512" s="122" t="s">
        <v>17606</v>
      </c>
      <c r="I2512" s="120" t="s">
        <v>272</v>
      </c>
      <c r="J2512" s="120" t="s">
        <v>6227</v>
      </c>
      <c r="K2512" s="123">
        <v>1197.99</v>
      </c>
      <c r="L2512" s="124" t="s">
        <v>17300</v>
      </c>
      <c r="M2512" s="120" t="s">
        <v>8393</v>
      </c>
      <c r="N2512" s="120" t="s">
        <v>6750</v>
      </c>
      <c r="O2512" s="125"/>
    </row>
    <row r="2513" spans="1:15" ht="13.05" customHeight="1">
      <c r="A2513" s="118">
        <v>10195156</v>
      </c>
      <c r="B2513" s="119">
        <v>42388</v>
      </c>
      <c r="C2513" s="125" t="s">
        <v>65</v>
      </c>
      <c r="D2513" s="120" t="s">
        <v>7713</v>
      </c>
      <c r="E2513" s="120" t="s">
        <v>17661</v>
      </c>
      <c r="F2513" s="125" t="s">
        <v>3800</v>
      </c>
      <c r="G2513" s="121" t="s">
        <v>9504</v>
      </c>
      <c r="H2513" s="122" t="s">
        <v>7695</v>
      </c>
      <c r="I2513" s="120" t="s">
        <v>272</v>
      </c>
      <c r="J2513" s="120" t="s">
        <v>272</v>
      </c>
      <c r="K2513" s="123">
        <v>1197.99</v>
      </c>
      <c r="L2513" s="124" t="s">
        <v>17278</v>
      </c>
      <c r="M2513" s="120" t="s">
        <v>8099</v>
      </c>
      <c r="N2513" s="120" t="s">
        <v>6750</v>
      </c>
      <c r="O2513" s="125"/>
    </row>
    <row r="2514" spans="1:15" ht="13.05" customHeight="1">
      <c r="A2514" s="118">
        <v>10195157</v>
      </c>
      <c r="B2514" s="119">
        <v>42388</v>
      </c>
      <c r="C2514" s="125" t="s">
        <v>65</v>
      </c>
      <c r="D2514" s="120" t="s">
        <v>7713</v>
      </c>
      <c r="E2514" s="120" t="s">
        <v>17661</v>
      </c>
      <c r="F2514" s="125" t="s">
        <v>3800</v>
      </c>
      <c r="G2514" s="121" t="s">
        <v>9504</v>
      </c>
      <c r="H2514" s="122" t="s">
        <v>7695</v>
      </c>
      <c r="I2514" s="120" t="s">
        <v>272</v>
      </c>
      <c r="J2514" s="120" t="s">
        <v>272</v>
      </c>
      <c r="K2514" s="123">
        <v>1197.99</v>
      </c>
      <c r="L2514" s="124" t="s">
        <v>17278</v>
      </c>
      <c r="M2514" s="120" t="s">
        <v>8100</v>
      </c>
      <c r="N2514" s="120" t="s">
        <v>6750</v>
      </c>
      <c r="O2514" s="125"/>
    </row>
    <row r="2515" spans="1:15" ht="13.05" customHeight="1">
      <c r="A2515" s="118">
        <v>10195158</v>
      </c>
      <c r="B2515" s="119">
        <v>42388</v>
      </c>
      <c r="C2515" s="125" t="s">
        <v>65</v>
      </c>
      <c r="D2515" s="120" t="s">
        <v>7713</v>
      </c>
      <c r="E2515" s="120" t="s">
        <v>17661</v>
      </c>
      <c r="F2515" s="125" t="s">
        <v>3800</v>
      </c>
      <c r="G2515" s="121" t="s">
        <v>9504</v>
      </c>
      <c r="H2515" s="122" t="s">
        <v>7695</v>
      </c>
      <c r="I2515" s="120" t="s">
        <v>272</v>
      </c>
      <c r="J2515" s="120" t="s">
        <v>272</v>
      </c>
      <c r="K2515" s="123">
        <v>1197.99</v>
      </c>
      <c r="L2515" s="124" t="s">
        <v>17278</v>
      </c>
      <c r="M2515" s="120" t="s">
        <v>8101</v>
      </c>
      <c r="N2515" s="120" t="s">
        <v>6750</v>
      </c>
      <c r="O2515" s="125"/>
    </row>
    <row r="2516" spans="1:15" ht="13.05" customHeight="1">
      <c r="A2516" s="118">
        <v>10195159</v>
      </c>
      <c r="B2516" s="119">
        <v>42388</v>
      </c>
      <c r="C2516" s="125" t="s">
        <v>65</v>
      </c>
      <c r="D2516" s="120" t="s">
        <v>7713</v>
      </c>
      <c r="E2516" s="120" t="s">
        <v>17661</v>
      </c>
      <c r="F2516" s="125" t="s">
        <v>3800</v>
      </c>
      <c r="G2516" s="121" t="s">
        <v>9504</v>
      </c>
      <c r="H2516" s="122" t="s">
        <v>7695</v>
      </c>
      <c r="I2516" s="120" t="s">
        <v>272</v>
      </c>
      <c r="J2516" s="120" t="s">
        <v>272</v>
      </c>
      <c r="K2516" s="123">
        <v>1197.99</v>
      </c>
      <c r="L2516" s="124" t="s">
        <v>17278</v>
      </c>
      <c r="M2516" s="120" t="s">
        <v>8102</v>
      </c>
      <c r="N2516" s="120" t="s">
        <v>6750</v>
      </c>
      <c r="O2516" s="125"/>
    </row>
    <row r="2517" spans="1:15" ht="13.05" customHeight="1">
      <c r="A2517" s="118">
        <v>10195160</v>
      </c>
      <c r="B2517" s="119">
        <v>42388</v>
      </c>
      <c r="C2517" s="125" t="s">
        <v>65</v>
      </c>
      <c r="D2517" s="120" t="s">
        <v>7713</v>
      </c>
      <c r="E2517" s="120" t="s">
        <v>17661</v>
      </c>
      <c r="F2517" s="125" t="s">
        <v>3800</v>
      </c>
      <c r="G2517" s="121" t="s">
        <v>9504</v>
      </c>
      <c r="H2517" s="122" t="s">
        <v>7695</v>
      </c>
      <c r="I2517" s="120" t="s">
        <v>272</v>
      </c>
      <c r="J2517" s="120" t="s">
        <v>272</v>
      </c>
      <c r="K2517" s="123">
        <v>1197.99</v>
      </c>
      <c r="L2517" s="124" t="s">
        <v>17278</v>
      </c>
      <c r="M2517" s="120" t="s">
        <v>8103</v>
      </c>
      <c r="N2517" s="120" t="s">
        <v>6750</v>
      </c>
      <c r="O2517" s="125"/>
    </row>
    <row r="2518" spans="1:15" ht="13.05" customHeight="1">
      <c r="A2518" s="118">
        <v>10195161</v>
      </c>
      <c r="B2518" s="119">
        <v>42388</v>
      </c>
      <c r="C2518" s="125" t="s">
        <v>65</v>
      </c>
      <c r="D2518" s="120" t="s">
        <v>7713</v>
      </c>
      <c r="E2518" s="120" t="s">
        <v>17661</v>
      </c>
      <c r="F2518" s="125" t="s">
        <v>3800</v>
      </c>
      <c r="G2518" s="121" t="s">
        <v>9504</v>
      </c>
      <c r="H2518" s="122" t="s">
        <v>7695</v>
      </c>
      <c r="I2518" s="120" t="s">
        <v>272</v>
      </c>
      <c r="J2518" s="120" t="s">
        <v>272</v>
      </c>
      <c r="K2518" s="123">
        <v>1197.99</v>
      </c>
      <c r="L2518" s="124" t="s">
        <v>17278</v>
      </c>
      <c r="M2518" s="120" t="s">
        <v>8104</v>
      </c>
      <c r="N2518" s="120" t="s">
        <v>6750</v>
      </c>
      <c r="O2518" s="125"/>
    </row>
    <row r="2519" spans="1:15" ht="13.05" customHeight="1">
      <c r="A2519" s="118">
        <v>10195162</v>
      </c>
      <c r="B2519" s="119">
        <v>42388</v>
      </c>
      <c r="C2519" s="125" t="s">
        <v>65</v>
      </c>
      <c r="D2519" s="120" t="s">
        <v>7713</v>
      </c>
      <c r="E2519" s="120" t="s">
        <v>17661</v>
      </c>
      <c r="F2519" s="125" t="s">
        <v>3800</v>
      </c>
      <c r="G2519" s="121" t="s">
        <v>9504</v>
      </c>
      <c r="H2519" s="122" t="s">
        <v>7695</v>
      </c>
      <c r="I2519" s="120" t="s">
        <v>272</v>
      </c>
      <c r="J2519" s="120" t="s">
        <v>272</v>
      </c>
      <c r="K2519" s="123">
        <v>1197.99</v>
      </c>
      <c r="L2519" s="124" t="s">
        <v>17283</v>
      </c>
      <c r="M2519" s="120" t="s">
        <v>8105</v>
      </c>
      <c r="N2519" s="120" t="s">
        <v>6750</v>
      </c>
      <c r="O2519" s="125"/>
    </row>
    <row r="2520" spans="1:15" ht="13.05" customHeight="1">
      <c r="A2520" s="118">
        <v>10195163</v>
      </c>
      <c r="B2520" s="119">
        <v>42388</v>
      </c>
      <c r="C2520" s="125" t="s">
        <v>65</v>
      </c>
      <c r="D2520" s="120" t="s">
        <v>7713</v>
      </c>
      <c r="E2520" s="120" t="s">
        <v>17661</v>
      </c>
      <c r="F2520" s="125" t="s">
        <v>3800</v>
      </c>
      <c r="G2520" s="121" t="s">
        <v>9504</v>
      </c>
      <c r="H2520" s="122" t="s">
        <v>7695</v>
      </c>
      <c r="I2520" s="120" t="s">
        <v>272</v>
      </c>
      <c r="J2520" s="120" t="s">
        <v>272</v>
      </c>
      <c r="K2520" s="123">
        <v>1197.99</v>
      </c>
      <c r="L2520" s="124" t="s">
        <v>17283</v>
      </c>
      <c r="M2520" s="120" t="s">
        <v>8106</v>
      </c>
      <c r="N2520" s="120" t="s">
        <v>6750</v>
      </c>
      <c r="O2520" s="125"/>
    </row>
    <row r="2521" spans="1:15" ht="13.05" customHeight="1">
      <c r="A2521" s="118">
        <v>10195164</v>
      </c>
      <c r="B2521" s="119">
        <v>42388</v>
      </c>
      <c r="C2521" s="125" t="s">
        <v>65</v>
      </c>
      <c r="D2521" s="120" t="s">
        <v>7713</v>
      </c>
      <c r="E2521" s="120" t="s">
        <v>17661</v>
      </c>
      <c r="F2521" s="125" t="s">
        <v>3800</v>
      </c>
      <c r="G2521" s="121" t="s">
        <v>9504</v>
      </c>
      <c r="H2521" s="122" t="s">
        <v>7695</v>
      </c>
      <c r="I2521" s="120" t="s">
        <v>272</v>
      </c>
      <c r="J2521" s="120" t="s">
        <v>272</v>
      </c>
      <c r="K2521" s="123">
        <v>1197.99</v>
      </c>
      <c r="L2521" s="124" t="s">
        <v>17278</v>
      </c>
      <c r="M2521" s="120" t="s">
        <v>8107</v>
      </c>
      <c r="N2521" s="120" t="s">
        <v>6750</v>
      </c>
      <c r="O2521" s="125"/>
    </row>
    <row r="2522" spans="1:15" ht="13.05" customHeight="1">
      <c r="A2522" s="118">
        <v>10195165</v>
      </c>
      <c r="B2522" s="119">
        <v>42388</v>
      </c>
      <c r="C2522" s="125" t="s">
        <v>65</v>
      </c>
      <c r="D2522" s="120" t="s">
        <v>7713</v>
      </c>
      <c r="E2522" s="120" t="s">
        <v>17661</v>
      </c>
      <c r="F2522" s="125" t="s">
        <v>3800</v>
      </c>
      <c r="G2522" s="121" t="s">
        <v>9504</v>
      </c>
      <c r="H2522" s="122" t="s">
        <v>7695</v>
      </c>
      <c r="I2522" s="120" t="s">
        <v>272</v>
      </c>
      <c r="J2522" s="120" t="s">
        <v>272</v>
      </c>
      <c r="K2522" s="123">
        <v>1197.99</v>
      </c>
      <c r="L2522" s="124" t="s">
        <v>17278</v>
      </c>
      <c r="M2522" s="120" t="s">
        <v>8108</v>
      </c>
      <c r="N2522" s="120" t="s">
        <v>6750</v>
      </c>
      <c r="O2522" s="125"/>
    </row>
    <row r="2523" spans="1:15" ht="13.05" customHeight="1">
      <c r="A2523" s="118">
        <v>10195166</v>
      </c>
      <c r="B2523" s="119">
        <v>42388</v>
      </c>
      <c r="C2523" s="125" t="s">
        <v>65</v>
      </c>
      <c r="D2523" s="120" t="s">
        <v>7713</v>
      </c>
      <c r="E2523" s="120" t="s">
        <v>17661</v>
      </c>
      <c r="F2523" s="125" t="s">
        <v>3800</v>
      </c>
      <c r="G2523" s="121" t="s">
        <v>9504</v>
      </c>
      <c r="H2523" s="122" t="s">
        <v>7695</v>
      </c>
      <c r="I2523" s="120" t="s">
        <v>272</v>
      </c>
      <c r="J2523" s="120" t="s">
        <v>272</v>
      </c>
      <c r="K2523" s="123">
        <v>1197.99</v>
      </c>
      <c r="L2523" s="124" t="s">
        <v>17278</v>
      </c>
      <c r="M2523" s="120" t="s">
        <v>8109</v>
      </c>
      <c r="N2523" s="120" t="s">
        <v>6750</v>
      </c>
      <c r="O2523" s="125"/>
    </row>
    <row r="2524" spans="1:15" ht="13.05" customHeight="1">
      <c r="A2524" s="118">
        <v>10195167</v>
      </c>
      <c r="B2524" s="119">
        <v>42388</v>
      </c>
      <c r="C2524" s="125" t="s">
        <v>65</v>
      </c>
      <c r="D2524" s="120" t="s">
        <v>7713</v>
      </c>
      <c r="E2524" s="120" t="s">
        <v>17661</v>
      </c>
      <c r="F2524" s="125" t="s">
        <v>3800</v>
      </c>
      <c r="G2524" s="121" t="s">
        <v>9504</v>
      </c>
      <c r="H2524" s="122" t="s">
        <v>7695</v>
      </c>
      <c r="I2524" s="120" t="s">
        <v>272</v>
      </c>
      <c r="J2524" s="120" t="s">
        <v>272</v>
      </c>
      <c r="K2524" s="123">
        <v>1197.99</v>
      </c>
      <c r="L2524" s="124" t="s">
        <v>17278</v>
      </c>
      <c r="M2524" s="120" t="s">
        <v>8110</v>
      </c>
      <c r="N2524" s="120" t="s">
        <v>6750</v>
      </c>
      <c r="O2524" s="125"/>
    </row>
    <row r="2525" spans="1:15" ht="13.05" customHeight="1">
      <c r="A2525" s="118">
        <v>10195168</v>
      </c>
      <c r="B2525" s="119">
        <v>42388</v>
      </c>
      <c r="C2525" s="125" t="s">
        <v>65</v>
      </c>
      <c r="D2525" s="120" t="s">
        <v>7713</v>
      </c>
      <c r="E2525" s="120" t="s">
        <v>17661</v>
      </c>
      <c r="F2525" s="125" t="s">
        <v>3800</v>
      </c>
      <c r="G2525" s="121" t="s">
        <v>9504</v>
      </c>
      <c r="H2525" s="122" t="s">
        <v>7695</v>
      </c>
      <c r="I2525" s="120" t="s">
        <v>272</v>
      </c>
      <c r="J2525" s="120" t="s">
        <v>272</v>
      </c>
      <c r="K2525" s="123">
        <v>1197.99</v>
      </c>
      <c r="L2525" s="124" t="s">
        <v>17283</v>
      </c>
      <c r="M2525" s="120" t="s">
        <v>8111</v>
      </c>
      <c r="N2525" s="120" t="s">
        <v>6750</v>
      </c>
      <c r="O2525" s="125"/>
    </row>
    <row r="2526" spans="1:15" ht="13.05" customHeight="1">
      <c r="A2526" s="118">
        <v>10195169</v>
      </c>
      <c r="B2526" s="119">
        <v>42388</v>
      </c>
      <c r="C2526" s="125" t="s">
        <v>65</v>
      </c>
      <c r="D2526" s="120" t="s">
        <v>7713</v>
      </c>
      <c r="E2526" s="120" t="s">
        <v>17661</v>
      </c>
      <c r="F2526" s="125" t="s">
        <v>3800</v>
      </c>
      <c r="G2526" s="121" t="s">
        <v>9504</v>
      </c>
      <c r="H2526" s="122" t="s">
        <v>7695</v>
      </c>
      <c r="I2526" s="120" t="s">
        <v>272</v>
      </c>
      <c r="J2526" s="120" t="s">
        <v>272</v>
      </c>
      <c r="K2526" s="123">
        <v>1197.99</v>
      </c>
      <c r="L2526" s="124" t="s">
        <v>17278</v>
      </c>
      <c r="M2526" s="120" t="s">
        <v>8112</v>
      </c>
      <c r="N2526" s="120" t="s">
        <v>6750</v>
      </c>
      <c r="O2526" s="125"/>
    </row>
    <row r="2527" spans="1:15" ht="13.05" customHeight="1">
      <c r="A2527" s="118">
        <v>10195170</v>
      </c>
      <c r="B2527" s="119">
        <v>42388</v>
      </c>
      <c r="C2527" s="125" t="s">
        <v>65</v>
      </c>
      <c r="D2527" s="120" t="s">
        <v>7713</v>
      </c>
      <c r="E2527" s="120" t="s">
        <v>17661</v>
      </c>
      <c r="F2527" s="125" t="s">
        <v>3800</v>
      </c>
      <c r="G2527" s="121" t="s">
        <v>9504</v>
      </c>
      <c r="H2527" s="122" t="s">
        <v>7695</v>
      </c>
      <c r="I2527" s="120" t="s">
        <v>272</v>
      </c>
      <c r="J2527" s="120" t="s">
        <v>272</v>
      </c>
      <c r="K2527" s="123">
        <v>1197.99</v>
      </c>
      <c r="L2527" s="124" t="s">
        <v>17283</v>
      </c>
      <c r="M2527" s="120" t="s">
        <v>8113</v>
      </c>
      <c r="N2527" s="120" t="s">
        <v>6750</v>
      </c>
      <c r="O2527" s="125"/>
    </row>
    <row r="2528" spans="1:15" ht="13.05" customHeight="1">
      <c r="A2528" s="118">
        <v>10195171</v>
      </c>
      <c r="B2528" s="119">
        <v>42388</v>
      </c>
      <c r="C2528" s="125" t="s">
        <v>65</v>
      </c>
      <c r="D2528" s="120" t="s">
        <v>7713</v>
      </c>
      <c r="E2528" s="120" t="s">
        <v>17661</v>
      </c>
      <c r="F2528" s="125" t="s">
        <v>3800</v>
      </c>
      <c r="G2528" s="121" t="s">
        <v>9504</v>
      </c>
      <c r="H2528" s="122" t="s">
        <v>7695</v>
      </c>
      <c r="I2528" s="120" t="s">
        <v>272</v>
      </c>
      <c r="J2528" s="120" t="s">
        <v>272</v>
      </c>
      <c r="K2528" s="123">
        <v>1197.99</v>
      </c>
      <c r="L2528" s="124" t="s">
        <v>17278</v>
      </c>
      <c r="M2528" s="120" t="s">
        <v>8114</v>
      </c>
      <c r="N2528" s="120" t="s">
        <v>6750</v>
      </c>
      <c r="O2528" s="125"/>
    </row>
    <row r="2529" spans="1:15" ht="13.05" customHeight="1">
      <c r="A2529" s="118">
        <v>10195172</v>
      </c>
      <c r="B2529" s="119">
        <v>42388</v>
      </c>
      <c r="C2529" s="125" t="s">
        <v>65</v>
      </c>
      <c r="D2529" s="120" t="s">
        <v>7713</v>
      </c>
      <c r="E2529" s="120" t="s">
        <v>17661</v>
      </c>
      <c r="F2529" s="125" t="s">
        <v>3800</v>
      </c>
      <c r="G2529" s="121" t="s">
        <v>9504</v>
      </c>
      <c r="H2529" s="122" t="s">
        <v>7695</v>
      </c>
      <c r="I2529" s="120" t="s">
        <v>272</v>
      </c>
      <c r="J2529" s="120" t="s">
        <v>272</v>
      </c>
      <c r="K2529" s="123">
        <v>1197.99</v>
      </c>
      <c r="L2529" s="124" t="s">
        <v>17278</v>
      </c>
      <c r="M2529" s="120" t="s">
        <v>8115</v>
      </c>
      <c r="N2529" s="120" t="s">
        <v>6750</v>
      </c>
      <c r="O2529" s="125"/>
    </row>
    <row r="2530" spans="1:15" ht="13.05" customHeight="1">
      <c r="A2530" s="118">
        <v>10195173</v>
      </c>
      <c r="B2530" s="119">
        <v>42388</v>
      </c>
      <c r="C2530" s="125" t="s">
        <v>65</v>
      </c>
      <c r="D2530" s="120" t="s">
        <v>7713</v>
      </c>
      <c r="E2530" s="120" t="s">
        <v>17661</v>
      </c>
      <c r="F2530" s="125" t="s">
        <v>3800</v>
      </c>
      <c r="G2530" s="121" t="s">
        <v>9504</v>
      </c>
      <c r="H2530" s="122" t="s">
        <v>7695</v>
      </c>
      <c r="I2530" s="120" t="s">
        <v>272</v>
      </c>
      <c r="J2530" s="120" t="s">
        <v>272</v>
      </c>
      <c r="K2530" s="123">
        <v>1197.99</v>
      </c>
      <c r="L2530" s="124" t="s">
        <v>17278</v>
      </c>
      <c r="M2530" s="120" t="s">
        <v>8116</v>
      </c>
      <c r="N2530" s="120" t="s">
        <v>6750</v>
      </c>
      <c r="O2530" s="125"/>
    </row>
    <row r="2531" spans="1:15" ht="13.05" customHeight="1">
      <c r="A2531" s="118">
        <v>10195174</v>
      </c>
      <c r="B2531" s="119">
        <v>42388</v>
      </c>
      <c r="C2531" s="125" t="s">
        <v>65</v>
      </c>
      <c r="D2531" s="120" t="s">
        <v>7713</v>
      </c>
      <c r="E2531" s="120" t="s">
        <v>17661</v>
      </c>
      <c r="F2531" s="125" t="s">
        <v>3800</v>
      </c>
      <c r="G2531" s="121" t="s">
        <v>9504</v>
      </c>
      <c r="H2531" s="122" t="s">
        <v>7695</v>
      </c>
      <c r="I2531" s="120" t="s">
        <v>272</v>
      </c>
      <c r="J2531" s="120" t="s">
        <v>272</v>
      </c>
      <c r="K2531" s="123">
        <v>1197.99</v>
      </c>
      <c r="L2531" s="124" t="s">
        <v>17278</v>
      </c>
      <c r="M2531" s="120" t="s">
        <v>8117</v>
      </c>
      <c r="N2531" s="120" t="s">
        <v>6750</v>
      </c>
      <c r="O2531" s="125"/>
    </row>
    <row r="2532" spans="1:15" ht="13.05" customHeight="1">
      <c r="A2532" s="118">
        <v>10195274</v>
      </c>
      <c r="B2532" s="119">
        <v>42388</v>
      </c>
      <c r="C2532" s="125" t="s">
        <v>65</v>
      </c>
      <c r="D2532" s="120" t="s">
        <v>7734</v>
      </c>
      <c r="E2532" s="120" t="s">
        <v>17661</v>
      </c>
      <c r="F2532" s="125" t="s">
        <v>3800</v>
      </c>
      <c r="G2532" s="121" t="s">
        <v>9504</v>
      </c>
      <c r="H2532" s="122" t="s">
        <v>7695</v>
      </c>
      <c r="I2532" s="120" t="s">
        <v>272</v>
      </c>
      <c r="J2532" s="120" t="s">
        <v>272</v>
      </c>
      <c r="K2532" s="123">
        <v>1800</v>
      </c>
      <c r="L2532" s="124" t="s">
        <v>17283</v>
      </c>
      <c r="M2532" s="120">
        <v>61585</v>
      </c>
      <c r="N2532" s="120" t="s">
        <v>6750</v>
      </c>
      <c r="O2532" s="125"/>
    </row>
    <row r="2533" spans="1:15" ht="13.05" customHeight="1">
      <c r="A2533" s="118">
        <v>10195275</v>
      </c>
      <c r="B2533" s="119">
        <v>42388</v>
      </c>
      <c r="C2533" s="125" t="s">
        <v>65</v>
      </c>
      <c r="D2533" s="120" t="s">
        <v>7734</v>
      </c>
      <c r="E2533" s="120" t="s">
        <v>17661</v>
      </c>
      <c r="F2533" s="125" t="s">
        <v>3800</v>
      </c>
      <c r="G2533" s="121" t="s">
        <v>9504</v>
      </c>
      <c r="H2533" s="122" t="s">
        <v>7695</v>
      </c>
      <c r="I2533" s="120" t="s">
        <v>272</v>
      </c>
      <c r="J2533" s="120" t="s">
        <v>272</v>
      </c>
      <c r="K2533" s="123">
        <v>1800</v>
      </c>
      <c r="L2533" s="124" t="s">
        <v>17283</v>
      </c>
      <c r="M2533" s="120">
        <v>61621</v>
      </c>
      <c r="N2533" s="120" t="s">
        <v>6750</v>
      </c>
      <c r="O2533" s="125"/>
    </row>
    <row r="2534" spans="1:15" ht="13.05" customHeight="1">
      <c r="A2534" s="118">
        <v>10195276</v>
      </c>
      <c r="B2534" s="119">
        <v>42388</v>
      </c>
      <c r="C2534" s="125" t="s">
        <v>65</v>
      </c>
      <c r="D2534" s="120" t="s">
        <v>7734</v>
      </c>
      <c r="E2534" s="120" t="s">
        <v>17661</v>
      </c>
      <c r="F2534" s="125" t="s">
        <v>3800</v>
      </c>
      <c r="G2534" s="121" t="s">
        <v>9504</v>
      </c>
      <c r="H2534" s="122" t="s">
        <v>7695</v>
      </c>
      <c r="I2534" s="120" t="s">
        <v>272</v>
      </c>
      <c r="J2534" s="120" t="s">
        <v>272</v>
      </c>
      <c r="K2534" s="123">
        <v>1800</v>
      </c>
      <c r="L2534" s="124" t="s">
        <v>17278</v>
      </c>
      <c r="M2534" s="120">
        <v>61624</v>
      </c>
      <c r="N2534" s="120" t="s">
        <v>6750</v>
      </c>
      <c r="O2534" s="125"/>
    </row>
    <row r="2535" spans="1:15" ht="13.05" customHeight="1">
      <c r="A2535" s="118">
        <v>10195277</v>
      </c>
      <c r="B2535" s="119">
        <v>42388</v>
      </c>
      <c r="C2535" s="125" t="s">
        <v>65</v>
      </c>
      <c r="D2535" s="120" t="s">
        <v>7734</v>
      </c>
      <c r="E2535" s="120" t="s">
        <v>17661</v>
      </c>
      <c r="F2535" s="125" t="s">
        <v>3800</v>
      </c>
      <c r="G2535" s="121" t="s">
        <v>9504</v>
      </c>
      <c r="H2535" s="122" t="s">
        <v>7695</v>
      </c>
      <c r="I2535" s="120" t="s">
        <v>272</v>
      </c>
      <c r="J2535" s="120" t="s">
        <v>272</v>
      </c>
      <c r="K2535" s="123">
        <v>1800</v>
      </c>
      <c r="L2535" s="124" t="s">
        <v>17283</v>
      </c>
      <c r="M2535" s="120">
        <v>133795</v>
      </c>
      <c r="N2535" s="120" t="s">
        <v>6750</v>
      </c>
      <c r="O2535" s="125"/>
    </row>
    <row r="2536" spans="1:15" ht="13.05" customHeight="1">
      <c r="A2536" s="118">
        <v>10195278</v>
      </c>
      <c r="B2536" s="119">
        <v>42388</v>
      </c>
      <c r="C2536" s="125" t="s">
        <v>65</v>
      </c>
      <c r="D2536" s="120" t="s">
        <v>7734</v>
      </c>
      <c r="E2536" s="120" t="s">
        <v>17661</v>
      </c>
      <c r="F2536" s="125" t="s">
        <v>3800</v>
      </c>
      <c r="G2536" s="121" t="s">
        <v>9504</v>
      </c>
      <c r="H2536" s="122" t="s">
        <v>7695</v>
      </c>
      <c r="I2536" s="120" t="s">
        <v>272</v>
      </c>
      <c r="J2536" s="120" t="s">
        <v>272</v>
      </c>
      <c r="K2536" s="123">
        <v>1800</v>
      </c>
      <c r="L2536" s="124" t="s">
        <v>17283</v>
      </c>
      <c r="M2536" s="120">
        <v>134190</v>
      </c>
      <c r="N2536" s="120" t="s">
        <v>6750</v>
      </c>
      <c r="O2536" s="125"/>
    </row>
    <row r="2537" spans="1:15" ht="13.05" customHeight="1">
      <c r="A2537" s="118">
        <v>10195279</v>
      </c>
      <c r="B2537" s="119">
        <v>42388</v>
      </c>
      <c r="C2537" s="125" t="s">
        <v>65</v>
      </c>
      <c r="D2537" s="120" t="s">
        <v>7734</v>
      </c>
      <c r="E2537" s="120" t="s">
        <v>17661</v>
      </c>
      <c r="F2537" s="125" t="s">
        <v>3800</v>
      </c>
      <c r="G2537" s="121" t="s">
        <v>9504</v>
      </c>
      <c r="H2537" s="122" t="s">
        <v>7695</v>
      </c>
      <c r="I2537" s="120" t="s">
        <v>272</v>
      </c>
      <c r="J2537" s="120" t="s">
        <v>272</v>
      </c>
      <c r="K2537" s="123">
        <v>1800</v>
      </c>
      <c r="L2537" s="124" t="s">
        <v>17283</v>
      </c>
      <c r="M2537" s="120">
        <v>134250</v>
      </c>
      <c r="N2537" s="120" t="s">
        <v>6750</v>
      </c>
      <c r="O2537" s="125"/>
    </row>
    <row r="2538" spans="1:15" ht="13.05" customHeight="1">
      <c r="A2538" s="118">
        <v>10195280</v>
      </c>
      <c r="B2538" s="119">
        <v>42388</v>
      </c>
      <c r="C2538" s="125" t="s">
        <v>65</v>
      </c>
      <c r="D2538" s="120" t="s">
        <v>7734</v>
      </c>
      <c r="E2538" s="120" t="s">
        <v>17661</v>
      </c>
      <c r="F2538" s="125" t="s">
        <v>3800</v>
      </c>
      <c r="G2538" s="121" t="s">
        <v>9504</v>
      </c>
      <c r="H2538" s="122" t="s">
        <v>7695</v>
      </c>
      <c r="I2538" s="120" t="s">
        <v>272</v>
      </c>
      <c r="J2538" s="120" t="s">
        <v>272</v>
      </c>
      <c r="K2538" s="123">
        <v>1800</v>
      </c>
      <c r="L2538" s="124" t="s">
        <v>17283</v>
      </c>
      <c r="M2538" s="120">
        <v>134253</v>
      </c>
      <c r="N2538" s="120" t="s">
        <v>6750</v>
      </c>
      <c r="O2538" s="125"/>
    </row>
    <row r="2539" spans="1:15" ht="13.05" customHeight="1">
      <c r="A2539" s="118">
        <v>10195281</v>
      </c>
      <c r="B2539" s="119">
        <v>42388</v>
      </c>
      <c r="C2539" s="125" t="s">
        <v>65</v>
      </c>
      <c r="D2539" s="120" t="s">
        <v>7734</v>
      </c>
      <c r="E2539" s="120" t="s">
        <v>17661</v>
      </c>
      <c r="F2539" s="125" t="s">
        <v>3800</v>
      </c>
      <c r="G2539" s="121" t="s">
        <v>9504</v>
      </c>
      <c r="H2539" s="122" t="s">
        <v>7695</v>
      </c>
      <c r="I2539" s="120" t="s">
        <v>272</v>
      </c>
      <c r="J2539" s="120" t="s">
        <v>272</v>
      </c>
      <c r="K2539" s="123">
        <v>1800</v>
      </c>
      <c r="L2539" s="124" t="s">
        <v>17278</v>
      </c>
      <c r="M2539" s="120">
        <v>134264</v>
      </c>
      <c r="N2539" s="120" t="s">
        <v>6750</v>
      </c>
      <c r="O2539" s="125"/>
    </row>
    <row r="2540" spans="1:15" ht="13.05" customHeight="1">
      <c r="A2540" s="118">
        <v>10195282</v>
      </c>
      <c r="B2540" s="119">
        <v>42388</v>
      </c>
      <c r="C2540" s="125" t="s">
        <v>65</v>
      </c>
      <c r="D2540" s="120" t="s">
        <v>7734</v>
      </c>
      <c r="E2540" s="120" t="s">
        <v>17661</v>
      </c>
      <c r="F2540" s="125" t="s">
        <v>3800</v>
      </c>
      <c r="G2540" s="121" t="s">
        <v>9504</v>
      </c>
      <c r="H2540" s="122" t="s">
        <v>7695</v>
      </c>
      <c r="I2540" s="120" t="s">
        <v>272</v>
      </c>
      <c r="J2540" s="120" t="s">
        <v>272</v>
      </c>
      <c r="K2540" s="123">
        <v>1800</v>
      </c>
      <c r="L2540" s="124" t="s">
        <v>17283</v>
      </c>
      <c r="M2540" s="120">
        <v>134279</v>
      </c>
      <c r="N2540" s="120" t="s">
        <v>6750</v>
      </c>
      <c r="O2540" s="125"/>
    </row>
    <row r="2541" spans="1:15" ht="13.05" customHeight="1">
      <c r="A2541" s="118">
        <v>10195283</v>
      </c>
      <c r="B2541" s="119">
        <v>42388</v>
      </c>
      <c r="C2541" s="125" t="s">
        <v>65</v>
      </c>
      <c r="D2541" s="120" t="s">
        <v>7734</v>
      </c>
      <c r="E2541" s="120" t="s">
        <v>17661</v>
      </c>
      <c r="F2541" s="125" t="s">
        <v>3800</v>
      </c>
      <c r="G2541" s="121" t="s">
        <v>9504</v>
      </c>
      <c r="H2541" s="122" t="s">
        <v>7695</v>
      </c>
      <c r="I2541" s="120" t="s">
        <v>272</v>
      </c>
      <c r="J2541" s="120" t="s">
        <v>272</v>
      </c>
      <c r="K2541" s="123">
        <v>1800</v>
      </c>
      <c r="L2541" s="124" t="s">
        <v>17283</v>
      </c>
      <c r="M2541" s="120">
        <v>134287</v>
      </c>
      <c r="N2541" s="120" t="s">
        <v>6750</v>
      </c>
      <c r="O2541" s="125"/>
    </row>
    <row r="2542" spans="1:15" ht="13.05" customHeight="1">
      <c r="A2542" s="118">
        <v>10195284</v>
      </c>
      <c r="B2542" s="119">
        <v>42388</v>
      </c>
      <c r="C2542" s="125" t="s">
        <v>65</v>
      </c>
      <c r="D2542" s="120" t="s">
        <v>7734</v>
      </c>
      <c r="E2542" s="120" t="s">
        <v>17661</v>
      </c>
      <c r="F2542" s="125" t="s">
        <v>3800</v>
      </c>
      <c r="G2542" s="121" t="s">
        <v>9504</v>
      </c>
      <c r="H2542" s="122" t="s">
        <v>7695</v>
      </c>
      <c r="I2542" s="120" t="s">
        <v>272</v>
      </c>
      <c r="J2542" s="120" t="s">
        <v>272</v>
      </c>
      <c r="K2542" s="123">
        <v>1800</v>
      </c>
      <c r="L2542" s="124" t="s">
        <v>17283</v>
      </c>
      <c r="M2542" s="120">
        <v>134289</v>
      </c>
      <c r="N2542" s="120" t="s">
        <v>6750</v>
      </c>
      <c r="O2542" s="125"/>
    </row>
    <row r="2543" spans="1:15" ht="13.05" customHeight="1">
      <c r="A2543" s="118">
        <v>10195285</v>
      </c>
      <c r="B2543" s="119">
        <v>42388</v>
      </c>
      <c r="C2543" s="125" t="s">
        <v>65</v>
      </c>
      <c r="D2543" s="120" t="s">
        <v>7734</v>
      </c>
      <c r="E2543" s="120" t="s">
        <v>17661</v>
      </c>
      <c r="F2543" s="125" t="s">
        <v>3800</v>
      </c>
      <c r="G2543" s="121" t="s">
        <v>9504</v>
      </c>
      <c r="H2543" s="122" t="s">
        <v>7695</v>
      </c>
      <c r="I2543" s="120" t="s">
        <v>272</v>
      </c>
      <c r="J2543" s="120" t="s">
        <v>272</v>
      </c>
      <c r="K2543" s="123">
        <v>1800</v>
      </c>
      <c r="L2543" s="124" t="s">
        <v>17283</v>
      </c>
      <c r="M2543" s="120">
        <v>134295</v>
      </c>
      <c r="N2543" s="120" t="s">
        <v>6750</v>
      </c>
      <c r="O2543" s="125"/>
    </row>
    <row r="2544" spans="1:15" ht="13.05" customHeight="1">
      <c r="A2544" s="118">
        <v>10195286</v>
      </c>
      <c r="B2544" s="119">
        <v>42388</v>
      </c>
      <c r="C2544" s="125" t="s">
        <v>65</v>
      </c>
      <c r="D2544" s="120" t="s">
        <v>7734</v>
      </c>
      <c r="E2544" s="120" t="s">
        <v>17661</v>
      </c>
      <c r="F2544" s="125" t="s">
        <v>3800</v>
      </c>
      <c r="G2544" s="121" t="s">
        <v>9504</v>
      </c>
      <c r="H2544" s="122" t="s">
        <v>7695</v>
      </c>
      <c r="I2544" s="120" t="s">
        <v>272</v>
      </c>
      <c r="J2544" s="120" t="s">
        <v>272</v>
      </c>
      <c r="K2544" s="123">
        <v>1800</v>
      </c>
      <c r="L2544" s="124" t="s">
        <v>17283</v>
      </c>
      <c r="M2544" s="120">
        <v>134300</v>
      </c>
      <c r="N2544" s="120" t="s">
        <v>6750</v>
      </c>
      <c r="O2544" s="125"/>
    </row>
    <row r="2545" spans="1:15" ht="13.05" customHeight="1">
      <c r="A2545" s="118">
        <v>10195287</v>
      </c>
      <c r="B2545" s="119">
        <v>42388</v>
      </c>
      <c r="C2545" s="125" t="s">
        <v>65</v>
      </c>
      <c r="D2545" s="120" t="s">
        <v>7734</v>
      </c>
      <c r="E2545" s="120" t="s">
        <v>17661</v>
      </c>
      <c r="F2545" s="125" t="s">
        <v>3800</v>
      </c>
      <c r="G2545" s="121" t="s">
        <v>9504</v>
      </c>
      <c r="H2545" s="122" t="s">
        <v>7695</v>
      </c>
      <c r="I2545" s="120" t="s">
        <v>272</v>
      </c>
      <c r="J2545" s="120" t="s">
        <v>272</v>
      </c>
      <c r="K2545" s="123">
        <v>1800</v>
      </c>
      <c r="L2545" s="124" t="s">
        <v>17283</v>
      </c>
      <c r="M2545" s="120">
        <v>134301</v>
      </c>
      <c r="N2545" s="120" t="s">
        <v>6750</v>
      </c>
      <c r="O2545" s="125"/>
    </row>
    <row r="2546" spans="1:15" ht="13.05" customHeight="1">
      <c r="A2546" s="118">
        <v>10195288</v>
      </c>
      <c r="B2546" s="119">
        <v>42388</v>
      </c>
      <c r="C2546" s="125" t="s">
        <v>65</v>
      </c>
      <c r="D2546" s="120" t="s">
        <v>7734</v>
      </c>
      <c r="E2546" s="120" t="s">
        <v>17661</v>
      </c>
      <c r="F2546" s="125" t="s">
        <v>3800</v>
      </c>
      <c r="G2546" s="121" t="s">
        <v>9504</v>
      </c>
      <c r="H2546" s="122" t="s">
        <v>7695</v>
      </c>
      <c r="I2546" s="120" t="s">
        <v>272</v>
      </c>
      <c r="J2546" s="120" t="s">
        <v>272</v>
      </c>
      <c r="K2546" s="123">
        <v>1800</v>
      </c>
      <c r="L2546" s="124" t="s">
        <v>17283</v>
      </c>
      <c r="M2546" s="120">
        <v>134303</v>
      </c>
      <c r="N2546" s="120" t="s">
        <v>6750</v>
      </c>
      <c r="O2546" s="125"/>
    </row>
    <row r="2547" spans="1:15" ht="13.05" customHeight="1">
      <c r="A2547" s="118">
        <v>10195289</v>
      </c>
      <c r="B2547" s="119">
        <v>42388</v>
      </c>
      <c r="C2547" s="125" t="s">
        <v>65</v>
      </c>
      <c r="D2547" s="120" t="s">
        <v>7734</v>
      </c>
      <c r="E2547" s="120" t="s">
        <v>17661</v>
      </c>
      <c r="F2547" s="125" t="s">
        <v>3800</v>
      </c>
      <c r="G2547" s="121" t="s">
        <v>9504</v>
      </c>
      <c r="H2547" s="122" t="s">
        <v>7695</v>
      </c>
      <c r="I2547" s="120" t="s">
        <v>272</v>
      </c>
      <c r="J2547" s="120" t="s">
        <v>272</v>
      </c>
      <c r="K2547" s="123">
        <v>1800</v>
      </c>
      <c r="L2547" s="124" t="s">
        <v>17283</v>
      </c>
      <c r="M2547" s="120">
        <v>134304</v>
      </c>
      <c r="N2547" s="120" t="s">
        <v>6750</v>
      </c>
      <c r="O2547" s="125"/>
    </row>
    <row r="2548" spans="1:15" ht="13.05" customHeight="1">
      <c r="A2548" s="118">
        <v>10195290</v>
      </c>
      <c r="B2548" s="119">
        <v>42388</v>
      </c>
      <c r="C2548" s="125" t="s">
        <v>65</v>
      </c>
      <c r="D2548" s="120" t="s">
        <v>7734</v>
      </c>
      <c r="E2548" s="120" t="s">
        <v>17661</v>
      </c>
      <c r="F2548" s="125" t="s">
        <v>3800</v>
      </c>
      <c r="G2548" s="121" t="s">
        <v>9504</v>
      </c>
      <c r="H2548" s="122" t="s">
        <v>7695</v>
      </c>
      <c r="I2548" s="120" t="s">
        <v>272</v>
      </c>
      <c r="J2548" s="120" t="s">
        <v>272</v>
      </c>
      <c r="K2548" s="123">
        <v>1800</v>
      </c>
      <c r="L2548" s="124" t="s">
        <v>17283</v>
      </c>
      <c r="M2548" s="120">
        <v>134331</v>
      </c>
      <c r="N2548" s="120" t="s">
        <v>6750</v>
      </c>
      <c r="O2548" s="125"/>
    </row>
    <row r="2549" spans="1:15" ht="13.05" customHeight="1">
      <c r="A2549" s="118">
        <v>10195291</v>
      </c>
      <c r="B2549" s="119">
        <v>42388</v>
      </c>
      <c r="C2549" s="125" t="s">
        <v>65</v>
      </c>
      <c r="D2549" s="120" t="s">
        <v>7734</v>
      </c>
      <c r="E2549" s="120" t="s">
        <v>17661</v>
      </c>
      <c r="F2549" s="125" t="s">
        <v>3800</v>
      </c>
      <c r="G2549" s="121" t="s">
        <v>9504</v>
      </c>
      <c r="H2549" s="122" t="s">
        <v>7695</v>
      </c>
      <c r="I2549" s="120" t="s">
        <v>272</v>
      </c>
      <c r="J2549" s="120" t="s">
        <v>272</v>
      </c>
      <c r="K2549" s="123">
        <v>1800</v>
      </c>
      <c r="L2549" s="124" t="s">
        <v>17283</v>
      </c>
      <c r="M2549" s="120">
        <v>134477</v>
      </c>
      <c r="N2549" s="120" t="s">
        <v>6750</v>
      </c>
      <c r="O2549" s="125"/>
    </row>
    <row r="2550" spans="1:15" ht="13.05" customHeight="1">
      <c r="A2550" s="118">
        <v>10195292</v>
      </c>
      <c r="B2550" s="119">
        <v>42388</v>
      </c>
      <c r="C2550" s="125" t="s">
        <v>65</v>
      </c>
      <c r="D2550" s="120" t="s">
        <v>7734</v>
      </c>
      <c r="E2550" s="120" t="s">
        <v>17661</v>
      </c>
      <c r="F2550" s="125" t="s">
        <v>3800</v>
      </c>
      <c r="G2550" s="121" t="s">
        <v>9504</v>
      </c>
      <c r="H2550" s="122" t="s">
        <v>7695</v>
      </c>
      <c r="I2550" s="120" t="s">
        <v>272</v>
      </c>
      <c r="J2550" s="120" t="s">
        <v>272</v>
      </c>
      <c r="K2550" s="123">
        <v>1800</v>
      </c>
      <c r="L2550" s="124" t="s">
        <v>17278</v>
      </c>
      <c r="M2550" s="120">
        <v>134486</v>
      </c>
      <c r="N2550" s="120" t="s">
        <v>6750</v>
      </c>
      <c r="O2550" s="125"/>
    </row>
    <row r="2551" spans="1:15" ht="13.05" customHeight="1">
      <c r="A2551" s="118">
        <v>10195293</v>
      </c>
      <c r="B2551" s="119">
        <v>42388</v>
      </c>
      <c r="C2551" s="125" t="s">
        <v>65</v>
      </c>
      <c r="D2551" s="120" t="s">
        <v>7734</v>
      </c>
      <c r="E2551" s="120" t="s">
        <v>17661</v>
      </c>
      <c r="F2551" s="125" t="s">
        <v>3800</v>
      </c>
      <c r="G2551" s="121" t="s">
        <v>9504</v>
      </c>
      <c r="H2551" s="122" t="s">
        <v>7695</v>
      </c>
      <c r="I2551" s="120" t="s">
        <v>272</v>
      </c>
      <c r="J2551" s="120" t="s">
        <v>272</v>
      </c>
      <c r="K2551" s="123">
        <v>1800</v>
      </c>
      <c r="L2551" s="124" t="s">
        <v>17283</v>
      </c>
      <c r="M2551" s="120">
        <v>134833</v>
      </c>
      <c r="N2551" s="120" t="s">
        <v>6750</v>
      </c>
      <c r="O2551" s="125"/>
    </row>
    <row r="2552" spans="1:15" ht="13.05" customHeight="1">
      <c r="A2552" s="118">
        <v>10195294</v>
      </c>
      <c r="B2552" s="119">
        <v>42388</v>
      </c>
      <c r="C2552" s="125" t="s">
        <v>65</v>
      </c>
      <c r="D2552" s="120" t="s">
        <v>7734</v>
      </c>
      <c r="E2552" s="120" t="s">
        <v>17661</v>
      </c>
      <c r="F2552" s="125" t="s">
        <v>3800</v>
      </c>
      <c r="G2552" s="121" t="s">
        <v>9504</v>
      </c>
      <c r="H2552" s="122" t="s">
        <v>7695</v>
      </c>
      <c r="I2552" s="120" t="s">
        <v>272</v>
      </c>
      <c r="J2552" s="120" t="s">
        <v>272</v>
      </c>
      <c r="K2552" s="123">
        <v>1800</v>
      </c>
      <c r="L2552" s="124" t="s">
        <v>17283</v>
      </c>
      <c r="M2552" s="120">
        <v>134834</v>
      </c>
      <c r="N2552" s="120" t="s">
        <v>6750</v>
      </c>
      <c r="O2552" s="125"/>
    </row>
    <row r="2553" spans="1:15" ht="13.05" customHeight="1">
      <c r="A2553" s="118">
        <v>10195295</v>
      </c>
      <c r="B2553" s="119">
        <v>42388</v>
      </c>
      <c r="C2553" s="125" t="s">
        <v>65</v>
      </c>
      <c r="D2553" s="120" t="s">
        <v>7734</v>
      </c>
      <c r="E2553" s="120" t="s">
        <v>17661</v>
      </c>
      <c r="F2553" s="125" t="s">
        <v>3800</v>
      </c>
      <c r="G2553" s="121" t="s">
        <v>9504</v>
      </c>
      <c r="H2553" s="122" t="s">
        <v>7695</v>
      </c>
      <c r="I2553" s="120" t="s">
        <v>272</v>
      </c>
      <c r="J2553" s="120" t="s">
        <v>272</v>
      </c>
      <c r="K2553" s="123">
        <v>1800</v>
      </c>
      <c r="L2553" s="124" t="s">
        <v>17283</v>
      </c>
      <c r="M2553" s="120">
        <v>134870</v>
      </c>
      <c r="N2553" s="120" t="s">
        <v>6750</v>
      </c>
      <c r="O2553" s="125"/>
    </row>
    <row r="2554" spans="1:15" ht="13.05" customHeight="1">
      <c r="A2554" s="118">
        <v>10195296</v>
      </c>
      <c r="B2554" s="119">
        <v>42388</v>
      </c>
      <c r="C2554" s="125" t="s">
        <v>65</v>
      </c>
      <c r="D2554" s="120" t="s">
        <v>7734</v>
      </c>
      <c r="E2554" s="120" t="s">
        <v>17661</v>
      </c>
      <c r="F2554" s="125" t="s">
        <v>3800</v>
      </c>
      <c r="G2554" s="121" t="s">
        <v>9504</v>
      </c>
      <c r="H2554" s="122" t="s">
        <v>7695</v>
      </c>
      <c r="I2554" s="120" t="s">
        <v>272</v>
      </c>
      <c r="J2554" s="120" t="s">
        <v>272</v>
      </c>
      <c r="K2554" s="123">
        <v>1800</v>
      </c>
      <c r="L2554" s="124" t="s">
        <v>17283</v>
      </c>
      <c r="M2554" s="120">
        <v>134873</v>
      </c>
      <c r="N2554" s="120" t="s">
        <v>6750</v>
      </c>
      <c r="O2554" s="125"/>
    </row>
    <row r="2555" spans="1:15" ht="13.05" customHeight="1">
      <c r="A2555" s="118">
        <v>10195297</v>
      </c>
      <c r="B2555" s="119">
        <v>42388</v>
      </c>
      <c r="C2555" s="125" t="s">
        <v>65</v>
      </c>
      <c r="D2555" s="120" t="s">
        <v>7734</v>
      </c>
      <c r="E2555" s="120" t="s">
        <v>17661</v>
      </c>
      <c r="F2555" s="125" t="s">
        <v>3800</v>
      </c>
      <c r="G2555" s="121" t="s">
        <v>9504</v>
      </c>
      <c r="H2555" s="122" t="s">
        <v>7695</v>
      </c>
      <c r="I2555" s="120" t="s">
        <v>272</v>
      </c>
      <c r="J2555" s="120" t="s">
        <v>272</v>
      </c>
      <c r="K2555" s="123">
        <v>1800</v>
      </c>
      <c r="L2555" s="124" t="s">
        <v>17283</v>
      </c>
      <c r="M2555" s="120">
        <v>134895</v>
      </c>
      <c r="N2555" s="120" t="s">
        <v>6750</v>
      </c>
      <c r="O2555" s="125"/>
    </row>
    <row r="2556" spans="1:15" ht="13.05" customHeight="1">
      <c r="A2556" s="118">
        <v>10195298</v>
      </c>
      <c r="B2556" s="119">
        <v>42388</v>
      </c>
      <c r="C2556" s="125" t="s">
        <v>65</v>
      </c>
      <c r="D2556" s="120" t="s">
        <v>7734</v>
      </c>
      <c r="E2556" s="120" t="s">
        <v>17661</v>
      </c>
      <c r="F2556" s="125" t="s">
        <v>3800</v>
      </c>
      <c r="G2556" s="121" t="s">
        <v>9504</v>
      </c>
      <c r="H2556" s="122" t="s">
        <v>7695</v>
      </c>
      <c r="I2556" s="120" t="s">
        <v>272</v>
      </c>
      <c r="J2556" s="120" t="s">
        <v>272</v>
      </c>
      <c r="K2556" s="123">
        <v>1800</v>
      </c>
      <c r="L2556" s="124" t="s">
        <v>17283</v>
      </c>
      <c r="M2556" s="120">
        <v>200150</v>
      </c>
      <c r="N2556" s="120" t="s">
        <v>6750</v>
      </c>
      <c r="O2556" s="125"/>
    </row>
    <row r="2557" spans="1:15" ht="13.05" customHeight="1">
      <c r="A2557" s="118">
        <v>10195299</v>
      </c>
      <c r="B2557" s="119">
        <v>42388</v>
      </c>
      <c r="C2557" s="125" t="s">
        <v>65</v>
      </c>
      <c r="D2557" s="120" t="s">
        <v>7734</v>
      </c>
      <c r="E2557" s="120" t="s">
        <v>17661</v>
      </c>
      <c r="F2557" s="125" t="s">
        <v>3800</v>
      </c>
      <c r="G2557" s="121" t="s">
        <v>9504</v>
      </c>
      <c r="H2557" s="122" t="s">
        <v>7695</v>
      </c>
      <c r="I2557" s="120" t="s">
        <v>272</v>
      </c>
      <c r="J2557" s="120" t="s">
        <v>272</v>
      </c>
      <c r="K2557" s="123">
        <v>1800</v>
      </c>
      <c r="L2557" s="124" t="s">
        <v>17283</v>
      </c>
      <c r="M2557" s="120">
        <v>131764</v>
      </c>
      <c r="N2557" s="120" t="s">
        <v>6750</v>
      </c>
      <c r="O2557" s="125"/>
    </row>
    <row r="2558" spans="1:15" ht="13.05" customHeight="1">
      <c r="A2558" s="118">
        <v>10195300</v>
      </c>
      <c r="B2558" s="119">
        <v>42388</v>
      </c>
      <c r="C2558" s="125" t="s">
        <v>65</v>
      </c>
      <c r="D2558" s="120" t="s">
        <v>7734</v>
      </c>
      <c r="E2558" s="120" t="s">
        <v>17661</v>
      </c>
      <c r="F2558" s="125" t="s">
        <v>3800</v>
      </c>
      <c r="G2558" s="121" t="s">
        <v>9504</v>
      </c>
      <c r="H2558" s="122" t="s">
        <v>7695</v>
      </c>
      <c r="I2558" s="120" t="s">
        <v>272</v>
      </c>
      <c r="J2558" s="120" t="s">
        <v>272</v>
      </c>
      <c r="K2558" s="123">
        <v>1800</v>
      </c>
      <c r="L2558" s="124" t="s">
        <v>17283</v>
      </c>
      <c r="M2558" s="120">
        <v>131770</v>
      </c>
      <c r="N2558" s="120" t="s">
        <v>6750</v>
      </c>
      <c r="O2558" s="125"/>
    </row>
    <row r="2559" spans="1:15" ht="13.05" customHeight="1">
      <c r="A2559" s="118">
        <v>10195301</v>
      </c>
      <c r="B2559" s="119">
        <v>42388</v>
      </c>
      <c r="C2559" s="125" t="s">
        <v>65</v>
      </c>
      <c r="D2559" s="120" t="s">
        <v>7734</v>
      </c>
      <c r="E2559" s="120" t="s">
        <v>17661</v>
      </c>
      <c r="F2559" s="125" t="s">
        <v>3800</v>
      </c>
      <c r="G2559" s="121" t="s">
        <v>9504</v>
      </c>
      <c r="H2559" s="122" t="s">
        <v>7695</v>
      </c>
      <c r="I2559" s="120" t="s">
        <v>272</v>
      </c>
      <c r="J2559" s="120" t="s">
        <v>272</v>
      </c>
      <c r="K2559" s="123">
        <v>1800</v>
      </c>
      <c r="L2559" s="124" t="s">
        <v>17283</v>
      </c>
      <c r="M2559" s="120">
        <v>134214</v>
      </c>
      <c r="N2559" s="120" t="s">
        <v>6750</v>
      </c>
      <c r="O2559" s="125"/>
    </row>
    <row r="2560" spans="1:15" ht="13.05" customHeight="1">
      <c r="A2560" s="118">
        <v>10195302</v>
      </c>
      <c r="B2560" s="119">
        <v>42388</v>
      </c>
      <c r="C2560" s="125" t="s">
        <v>65</v>
      </c>
      <c r="D2560" s="120" t="s">
        <v>7734</v>
      </c>
      <c r="E2560" s="120" t="s">
        <v>17661</v>
      </c>
      <c r="F2560" s="125" t="s">
        <v>3800</v>
      </c>
      <c r="G2560" s="121" t="s">
        <v>9504</v>
      </c>
      <c r="H2560" s="122" t="s">
        <v>7695</v>
      </c>
      <c r="I2560" s="120" t="s">
        <v>272</v>
      </c>
      <c r="J2560" s="120" t="s">
        <v>272</v>
      </c>
      <c r="K2560" s="123">
        <v>1800</v>
      </c>
      <c r="L2560" s="124" t="s">
        <v>17278</v>
      </c>
      <c r="M2560" s="120">
        <v>134254</v>
      </c>
      <c r="N2560" s="120" t="s">
        <v>6750</v>
      </c>
      <c r="O2560" s="125"/>
    </row>
    <row r="2561" spans="1:15" ht="13.05" customHeight="1">
      <c r="A2561" s="118">
        <v>10195303</v>
      </c>
      <c r="B2561" s="119">
        <v>42388</v>
      </c>
      <c r="C2561" s="125" t="s">
        <v>65</v>
      </c>
      <c r="D2561" s="120" t="s">
        <v>7734</v>
      </c>
      <c r="E2561" s="120" t="s">
        <v>17661</v>
      </c>
      <c r="F2561" s="125" t="s">
        <v>3800</v>
      </c>
      <c r="G2561" s="121" t="s">
        <v>9504</v>
      </c>
      <c r="H2561" s="122" t="s">
        <v>7695</v>
      </c>
      <c r="I2561" s="120" t="s">
        <v>272</v>
      </c>
      <c r="J2561" s="120" t="s">
        <v>272</v>
      </c>
      <c r="K2561" s="123">
        <v>1800</v>
      </c>
      <c r="L2561" s="124" t="s">
        <v>17283</v>
      </c>
      <c r="M2561" s="120">
        <v>134272</v>
      </c>
      <c r="N2561" s="120" t="s">
        <v>6750</v>
      </c>
      <c r="O2561" s="125"/>
    </row>
    <row r="2562" spans="1:15" ht="13.05" customHeight="1">
      <c r="A2562" s="118">
        <v>10195304</v>
      </c>
      <c r="B2562" s="119">
        <v>42388</v>
      </c>
      <c r="C2562" s="125" t="s">
        <v>65</v>
      </c>
      <c r="D2562" s="120" t="s">
        <v>7734</v>
      </c>
      <c r="E2562" s="120" t="s">
        <v>17661</v>
      </c>
      <c r="F2562" s="125" t="s">
        <v>3800</v>
      </c>
      <c r="G2562" s="121" t="s">
        <v>9504</v>
      </c>
      <c r="H2562" s="122" t="s">
        <v>7695</v>
      </c>
      <c r="I2562" s="120" t="s">
        <v>272</v>
      </c>
      <c r="J2562" s="120" t="s">
        <v>272</v>
      </c>
      <c r="K2562" s="123">
        <v>1800</v>
      </c>
      <c r="L2562" s="124" t="s">
        <v>17283</v>
      </c>
      <c r="M2562" s="120">
        <v>134308</v>
      </c>
      <c r="N2562" s="120" t="s">
        <v>6750</v>
      </c>
      <c r="O2562" s="125"/>
    </row>
    <row r="2563" spans="1:15" ht="13.05" customHeight="1">
      <c r="A2563" s="118">
        <v>10195305</v>
      </c>
      <c r="B2563" s="119">
        <v>42388</v>
      </c>
      <c r="C2563" s="125" t="s">
        <v>65</v>
      </c>
      <c r="D2563" s="120" t="s">
        <v>7734</v>
      </c>
      <c r="E2563" s="120" t="s">
        <v>17661</v>
      </c>
      <c r="F2563" s="125" t="s">
        <v>3800</v>
      </c>
      <c r="G2563" s="121" t="s">
        <v>9504</v>
      </c>
      <c r="H2563" s="122" t="s">
        <v>7695</v>
      </c>
      <c r="I2563" s="120" t="s">
        <v>272</v>
      </c>
      <c r="J2563" s="120" t="s">
        <v>272</v>
      </c>
      <c r="K2563" s="123">
        <v>1800</v>
      </c>
      <c r="L2563" s="124" t="s">
        <v>17283</v>
      </c>
      <c r="M2563" s="120">
        <v>134425</v>
      </c>
      <c r="N2563" s="120" t="s">
        <v>6750</v>
      </c>
      <c r="O2563" s="125"/>
    </row>
    <row r="2564" spans="1:15" ht="13.05" customHeight="1">
      <c r="A2564" s="118">
        <v>10195306</v>
      </c>
      <c r="B2564" s="119">
        <v>42388</v>
      </c>
      <c r="C2564" s="125" t="s">
        <v>65</v>
      </c>
      <c r="D2564" s="120" t="s">
        <v>7734</v>
      </c>
      <c r="E2564" s="120" t="s">
        <v>17661</v>
      </c>
      <c r="F2564" s="125" t="s">
        <v>3800</v>
      </c>
      <c r="G2564" s="121" t="s">
        <v>9504</v>
      </c>
      <c r="H2564" s="122" t="s">
        <v>7695</v>
      </c>
      <c r="I2564" s="120" t="s">
        <v>272</v>
      </c>
      <c r="J2564" s="120" t="s">
        <v>272</v>
      </c>
      <c r="K2564" s="123">
        <v>1800</v>
      </c>
      <c r="L2564" s="124" t="s">
        <v>17283</v>
      </c>
      <c r="M2564" s="120">
        <v>134476</v>
      </c>
      <c r="N2564" s="120" t="s">
        <v>6750</v>
      </c>
      <c r="O2564" s="125"/>
    </row>
    <row r="2565" spans="1:15" ht="13.05" customHeight="1">
      <c r="A2565" s="118">
        <v>10195307</v>
      </c>
      <c r="B2565" s="119">
        <v>42388</v>
      </c>
      <c r="C2565" s="125" t="s">
        <v>65</v>
      </c>
      <c r="D2565" s="120" t="s">
        <v>7734</v>
      </c>
      <c r="E2565" s="120" t="s">
        <v>17661</v>
      </c>
      <c r="F2565" s="125" t="s">
        <v>3800</v>
      </c>
      <c r="G2565" s="121" t="s">
        <v>9504</v>
      </c>
      <c r="H2565" s="122" t="s">
        <v>7695</v>
      </c>
      <c r="I2565" s="120" t="s">
        <v>272</v>
      </c>
      <c r="J2565" s="120" t="s">
        <v>272</v>
      </c>
      <c r="K2565" s="123">
        <v>1800</v>
      </c>
      <c r="L2565" s="124" t="s">
        <v>17283</v>
      </c>
      <c r="M2565" s="120">
        <v>134492</v>
      </c>
      <c r="N2565" s="120" t="s">
        <v>6750</v>
      </c>
      <c r="O2565" s="125"/>
    </row>
    <row r="2566" spans="1:15" ht="13.05" customHeight="1">
      <c r="A2566" s="118">
        <v>10195308</v>
      </c>
      <c r="B2566" s="119">
        <v>42388</v>
      </c>
      <c r="C2566" s="125" t="s">
        <v>65</v>
      </c>
      <c r="D2566" s="120" t="s">
        <v>7734</v>
      </c>
      <c r="E2566" s="120" t="s">
        <v>17661</v>
      </c>
      <c r="F2566" s="125" t="s">
        <v>3800</v>
      </c>
      <c r="G2566" s="121" t="s">
        <v>9504</v>
      </c>
      <c r="H2566" s="122" t="s">
        <v>7695</v>
      </c>
      <c r="I2566" s="120" t="s">
        <v>272</v>
      </c>
      <c r="J2566" s="120" t="s">
        <v>272</v>
      </c>
      <c r="K2566" s="123">
        <v>1800</v>
      </c>
      <c r="L2566" s="124" t="s">
        <v>17283</v>
      </c>
      <c r="M2566" s="120">
        <v>134494</v>
      </c>
      <c r="N2566" s="120" t="s">
        <v>6750</v>
      </c>
      <c r="O2566" s="125"/>
    </row>
    <row r="2567" spans="1:15" ht="13.05" customHeight="1">
      <c r="A2567" s="118">
        <v>10195311</v>
      </c>
      <c r="B2567" s="119">
        <v>42388</v>
      </c>
      <c r="C2567" s="125" t="s">
        <v>65</v>
      </c>
      <c r="D2567" s="120" t="s">
        <v>7736</v>
      </c>
      <c r="E2567" s="120" t="s">
        <v>17661</v>
      </c>
      <c r="F2567" s="125" t="s">
        <v>17664</v>
      </c>
      <c r="G2567" s="121" t="s">
        <v>9504</v>
      </c>
      <c r="H2567" s="122" t="s">
        <v>7695</v>
      </c>
      <c r="I2567" s="120">
        <v>401.32</v>
      </c>
      <c r="J2567" s="120" t="s">
        <v>457</v>
      </c>
      <c r="K2567" s="123">
        <v>2070</v>
      </c>
      <c r="L2567" s="124" t="s">
        <v>17273</v>
      </c>
      <c r="M2567" s="120" t="s">
        <v>8120</v>
      </c>
      <c r="N2567" s="120" t="s">
        <v>7104</v>
      </c>
      <c r="O2567" s="125"/>
    </row>
    <row r="2568" spans="1:15" ht="13.05" customHeight="1">
      <c r="A2568" s="118">
        <v>10195312</v>
      </c>
      <c r="B2568" s="119">
        <v>42388</v>
      </c>
      <c r="C2568" s="125" t="s">
        <v>65</v>
      </c>
      <c r="D2568" s="120" t="s">
        <v>7737</v>
      </c>
      <c r="E2568" s="120" t="s">
        <v>7820</v>
      </c>
      <c r="F2568" s="125" t="s">
        <v>3800</v>
      </c>
      <c r="G2568" s="121" t="s">
        <v>10766</v>
      </c>
      <c r="H2568" s="122" t="s">
        <v>17634</v>
      </c>
      <c r="I2568" s="120" t="s">
        <v>272</v>
      </c>
      <c r="J2568" s="120" t="s">
        <v>110</v>
      </c>
      <c r="K2568" s="123">
        <v>1160.6500000000001</v>
      </c>
      <c r="L2568" s="124" t="s">
        <v>17290</v>
      </c>
      <c r="M2568" s="120" t="s">
        <v>8404</v>
      </c>
      <c r="N2568" s="120" t="s">
        <v>4281</v>
      </c>
      <c r="O2568" s="125"/>
    </row>
    <row r="2569" spans="1:15" ht="13.05" customHeight="1">
      <c r="A2569" s="118">
        <v>10195313</v>
      </c>
      <c r="B2569" s="119">
        <v>42388</v>
      </c>
      <c r="C2569" s="125" t="s">
        <v>65</v>
      </c>
      <c r="D2569" s="120" t="s">
        <v>7737</v>
      </c>
      <c r="E2569" s="120" t="s">
        <v>17661</v>
      </c>
      <c r="F2569" s="125" t="s">
        <v>3800</v>
      </c>
      <c r="G2569" s="121" t="s">
        <v>9504</v>
      </c>
      <c r="H2569" s="122" t="s">
        <v>7695</v>
      </c>
      <c r="I2569" s="120" t="s">
        <v>272</v>
      </c>
      <c r="J2569" s="120" t="s">
        <v>272</v>
      </c>
      <c r="K2569" s="123">
        <v>1160.6500000000001</v>
      </c>
      <c r="L2569" s="124" t="s">
        <v>17290</v>
      </c>
      <c r="M2569" s="120" t="s">
        <v>8121</v>
      </c>
      <c r="N2569" s="120" t="s">
        <v>4281</v>
      </c>
      <c r="O2569" s="125"/>
    </row>
    <row r="2570" spans="1:15" ht="13.05" customHeight="1">
      <c r="A2570" s="118">
        <v>10195316</v>
      </c>
      <c r="B2570" s="119">
        <v>42388</v>
      </c>
      <c r="C2570" s="125" t="s">
        <v>65</v>
      </c>
      <c r="D2570" s="120" t="s">
        <v>7737</v>
      </c>
      <c r="E2570" s="120" t="s">
        <v>17661</v>
      </c>
      <c r="F2570" s="125" t="s">
        <v>3800</v>
      </c>
      <c r="G2570" s="121" t="s">
        <v>9504</v>
      </c>
      <c r="H2570" s="122" t="s">
        <v>7695</v>
      </c>
      <c r="I2570" s="120" t="s">
        <v>2798</v>
      </c>
      <c r="J2570" s="120" t="s">
        <v>272</v>
      </c>
      <c r="K2570" s="123">
        <v>1160.6500000000001</v>
      </c>
      <c r="L2570" s="124" t="s">
        <v>17287</v>
      </c>
      <c r="M2570" s="120" t="s">
        <v>8122</v>
      </c>
      <c r="N2570" s="120" t="s">
        <v>4281</v>
      </c>
      <c r="O2570" s="125"/>
    </row>
    <row r="2571" spans="1:15" ht="13.05" customHeight="1">
      <c r="A2571" s="118">
        <v>10195317</v>
      </c>
      <c r="B2571" s="119">
        <v>42388</v>
      </c>
      <c r="C2571" s="125" t="s">
        <v>65</v>
      </c>
      <c r="D2571" s="120" t="s">
        <v>7737</v>
      </c>
      <c r="E2571" s="120" t="s">
        <v>17661</v>
      </c>
      <c r="F2571" s="125" t="s">
        <v>3800</v>
      </c>
      <c r="G2571" s="121" t="s">
        <v>9510</v>
      </c>
      <c r="H2571" s="122" t="s">
        <v>17503</v>
      </c>
      <c r="I2571" s="120" t="s">
        <v>12308</v>
      </c>
      <c r="J2571" s="120" t="s">
        <v>957</v>
      </c>
      <c r="K2571" s="123">
        <v>1160.6500000000001</v>
      </c>
      <c r="L2571" s="124" t="s">
        <v>17287</v>
      </c>
      <c r="M2571" s="120" t="s">
        <v>8123</v>
      </c>
      <c r="N2571" s="120" t="s">
        <v>4281</v>
      </c>
      <c r="O2571" s="125"/>
    </row>
    <row r="2572" spans="1:15" ht="13.05" customHeight="1">
      <c r="A2572" s="118">
        <v>10195318</v>
      </c>
      <c r="B2572" s="119">
        <v>42388</v>
      </c>
      <c r="C2572" s="125" t="s">
        <v>65</v>
      </c>
      <c r="D2572" s="120" t="s">
        <v>7737</v>
      </c>
      <c r="E2572" s="120" t="s">
        <v>17661</v>
      </c>
      <c r="F2572" s="125" t="s">
        <v>3800</v>
      </c>
      <c r="G2572" s="121" t="s">
        <v>10284</v>
      </c>
      <c r="H2572" s="122" t="s">
        <v>17601</v>
      </c>
      <c r="I2572" s="120" t="s">
        <v>272</v>
      </c>
      <c r="J2572" s="120" t="s">
        <v>110</v>
      </c>
      <c r="K2572" s="123">
        <v>1160.6500000000001</v>
      </c>
      <c r="L2572" s="124" t="s">
        <v>17287</v>
      </c>
      <c r="M2572" s="120" t="s">
        <v>8124</v>
      </c>
      <c r="N2572" s="120" t="s">
        <v>4281</v>
      </c>
      <c r="O2572" s="125"/>
    </row>
    <row r="2573" spans="1:15" ht="13.05" customHeight="1">
      <c r="A2573" s="118">
        <v>10195319</v>
      </c>
      <c r="B2573" s="119">
        <v>42388</v>
      </c>
      <c r="C2573" s="125" t="s">
        <v>65</v>
      </c>
      <c r="D2573" s="120" t="s">
        <v>7737</v>
      </c>
      <c r="E2573" s="120" t="s">
        <v>17661</v>
      </c>
      <c r="F2573" s="125" t="s">
        <v>3800</v>
      </c>
      <c r="G2573" s="121" t="s">
        <v>9504</v>
      </c>
      <c r="H2573" s="122" t="s">
        <v>7695</v>
      </c>
      <c r="I2573" s="120" t="s">
        <v>2798</v>
      </c>
      <c r="J2573" s="120" t="s">
        <v>272</v>
      </c>
      <c r="K2573" s="123">
        <v>1160.6500000000001</v>
      </c>
      <c r="L2573" s="124" t="s">
        <v>17287</v>
      </c>
      <c r="M2573" s="120" t="s">
        <v>8125</v>
      </c>
      <c r="N2573" s="120" t="s">
        <v>4281</v>
      </c>
      <c r="O2573" s="125"/>
    </row>
    <row r="2574" spans="1:15" ht="13.05" customHeight="1">
      <c r="A2574" s="118">
        <v>10195321</v>
      </c>
      <c r="B2574" s="119">
        <v>42388</v>
      </c>
      <c r="C2574" s="125" t="s">
        <v>65</v>
      </c>
      <c r="D2574" s="120" t="s">
        <v>3721</v>
      </c>
      <c r="E2574" s="120" t="s">
        <v>17661</v>
      </c>
      <c r="F2574" s="125" t="s">
        <v>17664</v>
      </c>
      <c r="G2574" s="121" t="s">
        <v>9520</v>
      </c>
      <c r="H2574" s="122" t="s">
        <v>7696</v>
      </c>
      <c r="I2574" s="120" t="s">
        <v>110</v>
      </c>
      <c r="J2574" s="120" t="s">
        <v>2456</v>
      </c>
      <c r="K2574" s="123">
        <v>7418.6</v>
      </c>
      <c r="L2574" s="124" t="s">
        <v>17283</v>
      </c>
      <c r="M2574" s="120" t="s">
        <v>8126</v>
      </c>
      <c r="N2574" s="120" t="s">
        <v>4301</v>
      </c>
      <c r="O2574" s="125"/>
    </row>
    <row r="2575" spans="1:15" ht="13.05" customHeight="1">
      <c r="A2575" s="118">
        <v>10195322</v>
      </c>
      <c r="B2575" s="119">
        <v>42388</v>
      </c>
      <c r="C2575" s="125" t="s">
        <v>65</v>
      </c>
      <c r="D2575" s="120" t="s">
        <v>3721</v>
      </c>
      <c r="E2575" s="120" t="s">
        <v>3953</v>
      </c>
      <c r="F2575" s="125" t="s">
        <v>17664</v>
      </c>
      <c r="G2575" s="121" t="s">
        <v>11462</v>
      </c>
      <c r="H2575" s="122" t="s">
        <v>17520</v>
      </c>
      <c r="I2575" s="120" t="s">
        <v>110</v>
      </c>
      <c r="J2575" s="120" t="s">
        <v>110</v>
      </c>
      <c r="K2575" s="123">
        <v>7418.6</v>
      </c>
      <c r="L2575" s="124" t="s">
        <v>17288</v>
      </c>
      <c r="M2575" s="120" t="s">
        <v>8365</v>
      </c>
      <c r="N2575" s="120" t="s">
        <v>4301</v>
      </c>
      <c r="O2575" s="125"/>
    </row>
    <row r="2576" spans="1:15" ht="13.05" customHeight="1">
      <c r="A2576" s="118">
        <v>10195323</v>
      </c>
      <c r="B2576" s="119">
        <v>42388</v>
      </c>
      <c r="C2576" s="125" t="s">
        <v>65</v>
      </c>
      <c r="D2576" s="120" t="s">
        <v>3721</v>
      </c>
      <c r="E2576" s="120" t="s">
        <v>3953</v>
      </c>
      <c r="F2576" s="125" t="s">
        <v>17664</v>
      </c>
      <c r="G2576" s="121" t="s">
        <v>11464</v>
      </c>
      <c r="H2576" s="122" t="s">
        <v>17542</v>
      </c>
      <c r="I2576" s="120" t="s">
        <v>110</v>
      </c>
      <c r="J2576" s="120" t="s">
        <v>110</v>
      </c>
      <c r="K2576" s="123">
        <v>7418.6</v>
      </c>
      <c r="L2576" s="124" t="s">
        <v>17288</v>
      </c>
      <c r="M2576" s="120" t="s">
        <v>8263</v>
      </c>
      <c r="N2576" s="120" t="s">
        <v>4301</v>
      </c>
      <c r="O2576" s="125"/>
    </row>
    <row r="2577" spans="1:15" ht="13.05" customHeight="1">
      <c r="A2577" s="118">
        <v>10195340</v>
      </c>
      <c r="B2577" s="119">
        <v>42388</v>
      </c>
      <c r="C2577" s="125" t="s">
        <v>65</v>
      </c>
      <c r="D2577" s="120" t="s">
        <v>7738</v>
      </c>
      <c r="E2577" s="120" t="s">
        <v>17661</v>
      </c>
      <c r="F2577" s="125" t="s">
        <v>17664</v>
      </c>
      <c r="G2577" s="121" t="s">
        <v>9520</v>
      </c>
      <c r="H2577" s="122" t="s">
        <v>7696</v>
      </c>
      <c r="I2577" s="120" t="s">
        <v>110</v>
      </c>
      <c r="J2577" s="120" t="s">
        <v>4297</v>
      </c>
      <c r="K2577" s="123">
        <v>2625.34</v>
      </c>
      <c r="L2577" s="124" t="s">
        <v>17284</v>
      </c>
      <c r="M2577" s="120">
        <v>13234523021779</v>
      </c>
      <c r="N2577" s="120" t="s">
        <v>4295</v>
      </c>
      <c r="O2577" s="125"/>
    </row>
    <row r="2578" spans="1:15" ht="13.05" customHeight="1">
      <c r="A2578" s="118">
        <v>10195345</v>
      </c>
      <c r="B2578" s="119">
        <v>42388</v>
      </c>
      <c r="C2578" s="125" t="s">
        <v>65</v>
      </c>
      <c r="D2578" s="120" t="s">
        <v>7739</v>
      </c>
      <c r="E2578" s="120" t="s">
        <v>17661</v>
      </c>
      <c r="F2578" s="125" t="s">
        <v>3800</v>
      </c>
      <c r="G2578" s="121" t="s">
        <v>9504</v>
      </c>
      <c r="H2578" s="122" t="s">
        <v>7695</v>
      </c>
      <c r="I2578" s="120">
        <v>401.44</v>
      </c>
      <c r="J2578" s="120" t="s">
        <v>5957</v>
      </c>
      <c r="K2578" s="123">
        <v>1609.5</v>
      </c>
      <c r="L2578" s="124" t="s">
        <v>17278</v>
      </c>
      <c r="M2578" s="120" t="s">
        <v>8127</v>
      </c>
      <c r="N2578" s="120" t="s">
        <v>6750</v>
      </c>
      <c r="O2578" s="125"/>
    </row>
    <row r="2579" spans="1:15" ht="13.05" customHeight="1">
      <c r="A2579" s="118">
        <v>10195346</v>
      </c>
      <c r="B2579" s="119">
        <v>42388</v>
      </c>
      <c r="C2579" s="125" t="s">
        <v>65</v>
      </c>
      <c r="D2579" s="120" t="s">
        <v>7739</v>
      </c>
      <c r="E2579" s="120" t="s">
        <v>17661</v>
      </c>
      <c r="F2579" s="125" t="s">
        <v>3800</v>
      </c>
      <c r="G2579" s="121" t="s">
        <v>9504</v>
      </c>
      <c r="H2579" s="122" t="s">
        <v>7695</v>
      </c>
      <c r="I2579" s="120" t="s">
        <v>272</v>
      </c>
      <c r="J2579" s="120" t="s">
        <v>5957</v>
      </c>
      <c r="K2579" s="123">
        <v>1609.5</v>
      </c>
      <c r="L2579" s="124" t="s">
        <v>17278</v>
      </c>
      <c r="M2579" s="120" t="s">
        <v>8128</v>
      </c>
      <c r="N2579" s="120" t="s">
        <v>6750</v>
      </c>
      <c r="O2579" s="125"/>
    </row>
    <row r="2580" spans="1:15" ht="13.05" customHeight="1">
      <c r="A2580" s="118">
        <v>10195348</v>
      </c>
      <c r="B2580" s="119">
        <v>42388</v>
      </c>
      <c r="C2580" s="125" t="s">
        <v>65</v>
      </c>
      <c r="D2580" s="120" t="s">
        <v>7782</v>
      </c>
      <c r="E2580" s="120" t="s">
        <v>17661</v>
      </c>
      <c r="F2580" s="125" t="s">
        <v>17664</v>
      </c>
      <c r="G2580" s="121" t="s">
        <v>11462</v>
      </c>
      <c r="H2580" s="122" t="s">
        <v>17520</v>
      </c>
      <c r="I2580" s="120" t="s">
        <v>110</v>
      </c>
      <c r="J2580" s="120" t="s">
        <v>110</v>
      </c>
      <c r="K2580" s="123">
        <v>2291.94</v>
      </c>
      <c r="L2580" s="124" t="s">
        <v>17288</v>
      </c>
      <c r="M2580" s="120" t="s">
        <v>17661</v>
      </c>
      <c r="N2580" s="120" t="s">
        <v>4301</v>
      </c>
      <c r="O2580" s="125"/>
    </row>
    <row r="2581" spans="1:15" ht="13.05" customHeight="1">
      <c r="A2581" s="118">
        <v>10195697</v>
      </c>
      <c r="B2581" s="119">
        <v>42388</v>
      </c>
      <c r="C2581" s="125" t="s">
        <v>65</v>
      </c>
      <c r="D2581" s="120" t="s">
        <v>7785</v>
      </c>
      <c r="E2581" s="120" t="s">
        <v>7814</v>
      </c>
      <c r="F2581" s="125" t="s">
        <v>3800</v>
      </c>
      <c r="G2581" s="121" t="s">
        <v>9510</v>
      </c>
      <c r="H2581" s="122" t="s">
        <v>17503</v>
      </c>
      <c r="I2581" s="120" t="s">
        <v>272</v>
      </c>
      <c r="J2581" s="120" t="s">
        <v>110</v>
      </c>
      <c r="K2581" s="123">
        <v>11278.2</v>
      </c>
      <c r="L2581" s="124" t="s">
        <v>17272</v>
      </c>
      <c r="M2581" s="120" t="s">
        <v>8342</v>
      </c>
      <c r="N2581" s="120" t="s">
        <v>4281</v>
      </c>
      <c r="O2581" s="125"/>
    </row>
    <row r="2582" spans="1:15" ht="13.05" customHeight="1">
      <c r="A2582" s="118">
        <v>10195698</v>
      </c>
      <c r="B2582" s="119">
        <v>42388</v>
      </c>
      <c r="C2582" s="125" t="s">
        <v>65</v>
      </c>
      <c r="D2582" s="120" t="s">
        <v>7785</v>
      </c>
      <c r="E2582" s="120" t="s">
        <v>7814</v>
      </c>
      <c r="F2582" s="125" t="s">
        <v>3800</v>
      </c>
      <c r="G2582" s="121" t="s">
        <v>9510</v>
      </c>
      <c r="H2582" s="122" t="s">
        <v>17503</v>
      </c>
      <c r="I2582" s="120" t="s">
        <v>272</v>
      </c>
      <c r="J2582" s="120" t="s">
        <v>110</v>
      </c>
      <c r="K2582" s="123">
        <v>11278.2</v>
      </c>
      <c r="L2582" s="124" t="s">
        <v>17272</v>
      </c>
      <c r="M2582" s="120" t="s">
        <v>8343</v>
      </c>
      <c r="N2582" s="120" t="s">
        <v>4281</v>
      </c>
      <c r="O2582" s="125"/>
    </row>
    <row r="2583" spans="1:15" ht="13.05" customHeight="1">
      <c r="A2583" s="118">
        <v>10195699</v>
      </c>
      <c r="B2583" s="119">
        <v>42388</v>
      </c>
      <c r="C2583" s="125" t="s">
        <v>65</v>
      </c>
      <c r="D2583" s="120" t="s">
        <v>7715</v>
      </c>
      <c r="E2583" s="120" t="s">
        <v>7800</v>
      </c>
      <c r="F2583" s="125" t="s">
        <v>3800</v>
      </c>
      <c r="G2583" s="121" t="s">
        <v>9504</v>
      </c>
      <c r="H2583" s="122" t="s">
        <v>7695</v>
      </c>
      <c r="I2583" s="120" t="s">
        <v>2798</v>
      </c>
      <c r="J2583" s="120" t="s">
        <v>109</v>
      </c>
      <c r="K2583" s="123">
        <v>1288.94</v>
      </c>
      <c r="L2583" s="124" t="s">
        <v>17287</v>
      </c>
      <c r="M2583" s="120" t="s">
        <v>7874</v>
      </c>
      <c r="N2583" s="120" t="s">
        <v>4281</v>
      </c>
      <c r="O2583" s="125"/>
    </row>
    <row r="2584" spans="1:15" ht="13.05" customHeight="1">
      <c r="A2584" s="118">
        <v>10195700</v>
      </c>
      <c r="B2584" s="119">
        <v>42388</v>
      </c>
      <c r="C2584" s="125" t="s">
        <v>65</v>
      </c>
      <c r="D2584" s="120" t="s">
        <v>7715</v>
      </c>
      <c r="E2584" s="120" t="s">
        <v>7800</v>
      </c>
      <c r="F2584" s="125" t="s">
        <v>3800</v>
      </c>
      <c r="G2584" s="121" t="s">
        <v>9504</v>
      </c>
      <c r="H2584" s="122" t="s">
        <v>7695</v>
      </c>
      <c r="I2584" s="120" t="s">
        <v>2798</v>
      </c>
      <c r="J2584" s="120" t="s">
        <v>109</v>
      </c>
      <c r="K2584" s="123">
        <v>1288.94</v>
      </c>
      <c r="L2584" s="124" t="s">
        <v>17287</v>
      </c>
      <c r="M2584" s="120" t="s">
        <v>7875</v>
      </c>
      <c r="N2584" s="120" t="s">
        <v>4281</v>
      </c>
      <c r="O2584" s="125"/>
    </row>
    <row r="2585" spans="1:15" ht="13.05" customHeight="1">
      <c r="A2585" s="118">
        <v>10195701</v>
      </c>
      <c r="B2585" s="119">
        <v>42388</v>
      </c>
      <c r="C2585" s="125" t="s">
        <v>65</v>
      </c>
      <c r="D2585" s="120" t="s">
        <v>7715</v>
      </c>
      <c r="E2585" s="120" t="s">
        <v>7800</v>
      </c>
      <c r="F2585" s="125" t="s">
        <v>3800</v>
      </c>
      <c r="G2585" s="121" t="s">
        <v>9504</v>
      </c>
      <c r="H2585" s="122" t="s">
        <v>7695</v>
      </c>
      <c r="I2585" s="120" t="s">
        <v>2798</v>
      </c>
      <c r="J2585" s="120" t="s">
        <v>109</v>
      </c>
      <c r="K2585" s="123">
        <v>1288.94</v>
      </c>
      <c r="L2585" s="124" t="s">
        <v>17287</v>
      </c>
      <c r="M2585" s="120" t="s">
        <v>7876</v>
      </c>
      <c r="N2585" s="120" t="s">
        <v>4281</v>
      </c>
      <c r="O2585" s="125"/>
    </row>
    <row r="2586" spans="1:15" ht="13.05" customHeight="1">
      <c r="A2586" s="118">
        <v>10195702</v>
      </c>
      <c r="B2586" s="119">
        <v>42388</v>
      </c>
      <c r="C2586" s="125" t="s">
        <v>65</v>
      </c>
      <c r="D2586" s="120" t="s">
        <v>7715</v>
      </c>
      <c r="E2586" s="120" t="s">
        <v>7800</v>
      </c>
      <c r="F2586" s="125" t="s">
        <v>3800</v>
      </c>
      <c r="G2586" s="121" t="s">
        <v>9504</v>
      </c>
      <c r="H2586" s="122" t="s">
        <v>7695</v>
      </c>
      <c r="I2586" s="120" t="s">
        <v>2798</v>
      </c>
      <c r="J2586" s="120" t="s">
        <v>109</v>
      </c>
      <c r="K2586" s="123">
        <v>1288.94</v>
      </c>
      <c r="L2586" s="124" t="s">
        <v>17287</v>
      </c>
      <c r="M2586" s="120" t="s">
        <v>7877</v>
      </c>
      <c r="N2586" s="120" t="s">
        <v>4281</v>
      </c>
      <c r="O2586" s="125"/>
    </row>
    <row r="2587" spans="1:15" ht="13.05" customHeight="1">
      <c r="A2587" s="118">
        <v>10195703</v>
      </c>
      <c r="B2587" s="119">
        <v>42388</v>
      </c>
      <c r="C2587" s="125" t="s">
        <v>65</v>
      </c>
      <c r="D2587" s="120" t="s">
        <v>7741</v>
      </c>
      <c r="E2587" s="120">
        <v>2200</v>
      </c>
      <c r="F2587" s="125" t="s">
        <v>17664</v>
      </c>
      <c r="G2587" s="121" t="s">
        <v>11477</v>
      </c>
      <c r="H2587" s="122" t="s">
        <v>17646</v>
      </c>
      <c r="I2587" s="120" t="s">
        <v>110</v>
      </c>
      <c r="J2587" s="120" t="s">
        <v>110</v>
      </c>
      <c r="K2587" s="123">
        <v>1024.67</v>
      </c>
      <c r="L2587" s="124" t="s">
        <v>17288</v>
      </c>
      <c r="M2587" s="120" t="s">
        <v>8406</v>
      </c>
      <c r="N2587" s="120" t="s">
        <v>4281</v>
      </c>
      <c r="O2587" s="125"/>
    </row>
    <row r="2588" spans="1:15" ht="13.05" customHeight="1">
      <c r="A2588" s="118">
        <v>10195704</v>
      </c>
      <c r="B2588" s="119">
        <v>42388</v>
      </c>
      <c r="C2588" s="125" t="s">
        <v>65</v>
      </c>
      <c r="D2588" s="120" t="s">
        <v>7741</v>
      </c>
      <c r="E2588" s="120" t="s">
        <v>17661</v>
      </c>
      <c r="F2588" s="125" t="s">
        <v>17664</v>
      </c>
      <c r="G2588" s="121" t="s">
        <v>9607</v>
      </c>
      <c r="H2588" s="122" t="s">
        <v>17474</v>
      </c>
      <c r="I2588" s="120" t="s">
        <v>110</v>
      </c>
      <c r="J2588" s="120" t="s">
        <v>8316</v>
      </c>
      <c r="K2588" s="123">
        <v>1024.67</v>
      </c>
      <c r="L2588" s="124" t="s">
        <v>17288</v>
      </c>
      <c r="M2588" s="120" t="s">
        <v>8315</v>
      </c>
      <c r="N2588" s="120" t="s">
        <v>4281</v>
      </c>
      <c r="O2588" s="125"/>
    </row>
    <row r="2589" spans="1:15" ht="13.05" customHeight="1">
      <c r="A2589" s="118">
        <v>10195705</v>
      </c>
      <c r="B2589" s="119">
        <v>42388</v>
      </c>
      <c r="C2589" s="125" t="s">
        <v>65</v>
      </c>
      <c r="D2589" s="120" t="s">
        <v>7741</v>
      </c>
      <c r="E2589" s="120" t="s">
        <v>17661</v>
      </c>
      <c r="F2589" s="125" t="s">
        <v>17664</v>
      </c>
      <c r="G2589" s="121" t="s">
        <v>11480</v>
      </c>
      <c r="H2589" s="122" t="s">
        <v>17473</v>
      </c>
      <c r="I2589" s="120" t="s">
        <v>110</v>
      </c>
      <c r="J2589" s="120" t="s">
        <v>8309</v>
      </c>
      <c r="K2589" s="123">
        <v>1024.67</v>
      </c>
      <c r="L2589" s="124" t="s">
        <v>17288</v>
      </c>
      <c r="M2589" s="120" t="s">
        <v>8308</v>
      </c>
      <c r="N2589" s="120" t="s">
        <v>4281</v>
      </c>
      <c r="O2589" s="125"/>
    </row>
    <row r="2590" spans="1:15" ht="13.05" customHeight="1">
      <c r="A2590" s="118">
        <v>10195706</v>
      </c>
      <c r="B2590" s="119">
        <v>42388</v>
      </c>
      <c r="C2590" s="125" t="s">
        <v>65</v>
      </c>
      <c r="D2590" s="120" t="s">
        <v>7741</v>
      </c>
      <c r="E2590" s="120" t="s">
        <v>17661</v>
      </c>
      <c r="F2590" s="125" t="s">
        <v>17664</v>
      </c>
      <c r="G2590" s="121" t="s">
        <v>11480</v>
      </c>
      <c r="H2590" s="122" t="s">
        <v>17473</v>
      </c>
      <c r="I2590" s="120" t="s">
        <v>110</v>
      </c>
      <c r="J2590" s="120" t="s">
        <v>5741</v>
      </c>
      <c r="K2590" s="123">
        <v>1024.67</v>
      </c>
      <c r="L2590" s="124" t="s">
        <v>17288</v>
      </c>
      <c r="M2590" s="120" t="s">
        <v>8310</v>
      </c>
      <c r="N2590" s="120" t="s">
        <v>4281</v>
      </c>
      <c r="O2590" s="125"/>
    </row>
    <row r="2591" spans="1:15" ht="13.05" customHeight="1">
      <c r="A2591" s="118">
        <v>10195707</v>
      </c>
      <c r="B2591" s="119">
        <v>42388</v>
      </c>
      <c r="C2591" s="125" t="s">
        <v>65</v>
      </c>
      <c r="D2591" s="120" t="s">
        <v>7741</v>
      </c>
      <c r="E2591" s="120" t="s">
        <v>17661</v>
      </c>
      <c r="F2591" s="125" t="s">
        <v>17664</v>
      </c>
      <c r="G2591" s="121" t="s">
        <v>9589</v>
      </c>
      <c r="H2591" s="122" t="s">
        <v>17457</v>
      </c>
      <c r="I2591" s="120" t="s">
        <v>110</v>
      </c>
      <c r="J2591" s="120" t="s">
        <v>110</v>
      </c>
      <c r="K2591" s="123">
        <v>1024.67</v>
      </c>
      <c r="L2591" s="124" t="s">
        <v>17288</v>
      </c>
      <c r="M2591" s="120" t="s">
        <v>8326</v>
      </c>
      <c r="N2591" s="120" t="s">
        <v>4281</v>
      </c>
      <c r="O2591" s="125"/>
    </row>
    <row r="2592" spans="1:15" ht="13.05" customHeight="1">
      <c r="A2592" s="118">
        <v>10195708</v>
      </c>
      <c r="B2592" s="119">
        <v>42388</v>
      </c>
      <c r="C2592" s="125" t="s">
        <v>65</v>
      </c>
      <c r="D2592" s="120" t="s">
        <v>7741</v>
      </c>
      <c r="E2592" s="120">
        <v>2200</v>
      </c>
      <c r="F2592" s="125" t="s">
        <v>17664</v>
      </c>
      <c r="G2592" s="121" t="s">
        <v>11484</v>
      </c>
      <c r="H2592" s="122" t="s">
        <v>17416</v>
      </c>
      <c r="I2592" s="120" t="s">
        <v>110</v>
      </c>
      <c r="J2592" s="120" t="s">
        <v>110</v>
      </c>
      <c r="K2592" s="123">
        <v>1024.67</v>
      </c>
      <c r="L2592" s="124" t="s">
        <v>17288</v>
      </c>
      <c r="M2592" s="120" t="s">
        <v>8268</v>
      </c>
      <c r="N2592" s="120" t="s">
        <v>4281</v>
      </c>
      <c r="O2592" s="125"/>
    </row>
    <row r="2593" spans="1:15" ht="13.05" customHeight="1">
      <c r="A2593" s="118">
        <v>10195709</v>
      </c>
      <c r="B2593" s="119">
        <v>42388</v>
      </c>
      <c r="C2593" s="125" t="s">
        <v>65</v>
      </c>
      <c r="D2593" s="120" t="s">
        <v>7741</v>
      </c>
      <c r="E2593" s="120" t="s">
        <v>17661</v>
      </c>
      <c r="F2593" s="125" t="s">
        <v>17664</v>
      </c>
      <c r="G2593" s="121" t="s">
        <v>16349</v>
      </c>
      <c r="H2593" s="122" t="s">
        <v>17484</v>
      </c>
      <c r="I2593" s="120" t="s">
        <v>110</v>
      </c>
      <c r="J2593" s="120" t="s">
        <v>110</v>
      </c>
      <c r="K2593" s="123">
        <v>1024.67</v>
      </c>
      <c r="L2593" s="124" t="s">
        <v>17296</v>
      </c>
      <c r="M2593" s="120" t="s">
        <v>8130</v>
      </c>
      <c r="N2593" s="120" t="s">
        <v>4281</v>
      </c>
      <c r="O2593" s="125"/>
    </row>
    <row r="2594" spans="1:15" ht="13.05" customHeight="1">
      <c r="A2594" s="118">
        <v>10195710</v>
      </c>
      <c r="B2594" s="119">
        <v>42388</v>
      </c>
      <c r="C2594" s="125" t="s">
        <v>65</v>
      </c>
      <c r="D2594" s="120" t="s">
        <v>7741</v>
      </c>
      <c r="E2594" s="120" t="s">
        <v>17661</v>
      </c>
      <c r="F2594" s="125" t="s">
        <v>17664</v>
      </c>
      <c r="G2594" s="121" t="s">
        <v>9607</v>
      </c>
      <c r="H2594" s="122" t="s">
        <v>17474</v>
      </c>
      <c r="I2594" s="120" t="s">
        <v>110</v>
      </c>
      <c r="J2594" s="120" t="s">
        <v>8318</v>
      </c>
      <c r="K2594" s="123">
        <v>1024.67</v>
      </c>
      <c r="L2594" s="124" t="s">
        <v>17288</v>
      </c>
      <c r="M2594" s="120" t="s">
        <v>8317</v>
      </c>
      <c r="N2594" s="120" t="s">
        <v>4281</v>
      </c>
      <c r="O2594" s="125"/>
    </row>
    <row r="2595" spans="1:15" ht="13.05" customHeight="1">
      <c r="A2595" s="118">
        <v>10195711</v>
      </c>
      <c r="B2595" s="119">
        <v>42388</v>
      </c>
      <c r="C2595" s="125" t="s">
        <v>65</v>
      </c>
      <c r="D2595" s="120" t="s">
        <v>7741</v>
      </c>
      <c r="E2595" s="120" t="s">
        <v>17661</v>
      </c>
      <c r="F2595" s="125" t="s">
        <v>17664</v>
      </c>
      <c r="G2595" s="121" t="s">
        <v>11488</v>
      </c>
      <c r="H2595" s="122" t="s">
        <v>17491</v>
      </c>
      <c r="I2595" s="120" t="s">
        <v>110</v>
      </c>
      <c r="J2595" s="120" t="s">
        <v>110</v>
      </c>
      <c r="K2595" s="123">
        <v>1024.67</v>
      </c>
      <c r="L2595" s="124" t="s">
        <v>17288</v>
      </c>
      <c r="M2595" s="120" t="s">
        <v>8328</v>
      </c>
      <c r="N2595" s="120" t="s">
        <v>4281</v>
      </c>
      <c r="O2595" s="125"/>
    </row>
    <row r="2596" spans="1:15" ht="13.05" customHeight="1">
      <c r="A2596" s="118">
        <v>10195712</v>
      </c>
      <c r="B2596" s="119">
        <v>42388</v>
      </c>
      <c r="C2596" s="125" t="s">
        <v>65</v>
      </c>
      <c r="D2596" s="120" t="s">
        <v>7741</v>
      </c>
      <c r="E2596" s="120">
        <v>2200</v>
      </c>
      <c r="F2596" s="125" t="s">
        <v>17664</v>
      </c>
      <c r="G2596" s="121" t="s">
        <v>11488</v>
      </c>
      <c r="H2596" s="122" t="s">
        <v>17491</v>
      </c>
      <c r="I2596" s="120" t="s">
        <v>110</v>
      </c>
      <c r="J2596" s="120" t="s">
        <v>110</v>
      </c>
      <c r="K2596" s="123">
        <v>1024.67</v>
      </c>
      <c r="L2596" s="124" t="s">
        <v>17288</v>
      </c>
      <c r="M2596" s="120" t="s">
        <v>8329</v>
      </c>
      <c r="N2596" s="120" t="s">
        <v>4281</v>
      </c>
      <c r="O2596" s="125"/>
    </row>
    <row r="2597" spans="1:15" ht="13.05" customHeight="1">
      <c r="A2597" s="118">
        <v>10195713</v>
      </c>
      <c r="B2597" s="119">
        <v>42388</v>
      </c>
      <c r="C2597" s="125" t="s">
        <v>65</v>
      </c>
      <c r="D2597" s="120" t="s">
        <v>7781</v>
      </c>
      <c r="E2597" s="120" t="s">
        <v>7807</v>
      </c>
      <c r="F2597" s="125" t="s">
        <v>17664</v>
      </c>
      <c r="G2597" s="121" t="s">
        <v>11105</v>
      </c>
      <c r="H2597" s="122" t="s">
        <v>17412</v>
      </c>
      <c r="I2597" s="120" t="s">
        <v>110</v>
      </c>
      <c r="J2597" s="120" t="s">
        <v>6225</v>
      </c>
      <c r="K2597" s="123">
        <v>1269.78</v>
      </c>
      <c r="L2597" s="124" t="s">
        <v>17288</v>
      </c>
      <c r="M2597" s="120" t="s">
        <v>8266</v>
      </c>
      <c r="N2597" s="120" t="s">
        <v>4301</v>
      </c>
      <c r="O2597" s="125"/>
    </row>
    <row r="2598" spans="1:15" ht="13.05" customHeight="1">
      <c r="A2598" s="118">
        <v>10195714</v>
      </c>
      <c r="B2598" s="119">
        <v>42388</v>
      </c>
      <c r="C2598" s="125" t="s">
        <v>65</v>
      </c>
      <c r="D2598" s="120" t="s">
        <v>7788</v>
      </c>
      <c r="E2598" s="120" t="s">
        <v>17661</v>
      </c>
      <c r="F2598" s="125" t="s">
        <v>17664</v>
      </c>
      <c r="G2598" s="121" t="s">
        <v>11462</v>
      </c>
      <c r="H2598" s="122" t="s">
        <v>17520</v>
      </c>
      <c r="I2598" s="120" t="s">
        <v>110</v>
      </c>
      <c r="J2598" s="120" t="s">
        <v>110</v>
      </c>
      <c r="K2598" s="123">
        <v>1269.78</v>
      </c>
      <c r="L2598" s="124" t="s">
        <v>17288</v>
      </c>
      <c r="M2598" s="120" t="s">
        <v>8366</v>
      </c>
      <c r="N2598" s="120" t="s">
        <v>4301</v>
      </c>
      <c r="O2598" s="125"/>
    </row>
    <row r="2599" spans="1:15" ht="13.05" customHeight="1">
      <c r="A2599" s="118">
        <v>10195715</v>
      </c>
      <c r="B2599" s="119">
        <v>42388</v>
      </c>
      <c r="C2599" s="125" t="s">
        <v>65</v>
      </c>
      <c r="D2599" s="120" t="s">
        <v>7788</v>
      </c>
      <c r="E2599" s="120" t="s">
        <v>17661</v>
      </c>
      <c r="F2599" s="125" t="s">
        <v>17664</v>
      </c>
      <c r="G2599" s="121" t="s">
        <v>11464</v>
      </c>
      <c r="H2599" s="122" t="s">
        <v>17542</v>
      </c>
      <c r="I2599" s="120" t="s">
        <v>110</v>
      </c>
      <c r="J2599" s="120" t="s">
        <v>110</v>
      </c>
      <c r="K2599" s="123">
        <v>1269.78</v>
      </c>
      <c r="L2599" s="124" t="s">
        <v>17288</v>
      </c>
      <c r="M2599" s="120" t="s">
        <v>8264</v>
      </c>
      <c r="N2599" s="120" t="s">
        <v>4301</v>
      </c>
      <c r="O2599" s="125"/>
    </row>
    <row r="2600" spans="1:15" ht="13.05" customHeight="1">
      <c r="A2600" s="118">
        <v>10195716</v>
      </c>
      <c r="B2600" s="119">
        <v>42388</v>
      </c>
      <c r="C2600" s="125" t="s">
        <v>65</v>
      </c>
      <c r="D2600" s="120" t="s">
        <v>7742</v>
      </c>
      <c r="E2600" s="120" t="s">
        <v>17661</v>
      </c>
      <c r="F2600" s="125" t="s">
        <v>17664</v>
      </c>
      <c r="G2600" s="121" t="s">
        <v>9520</v>
      </c>
      <c r="H2600" s="122" t="s">
        <v>7696</v>
      </c>
      <c r="I2600" s="120" t="s">
        <v>110</v>
      </c>
      <c r="J2600" s="120" t="s">
        <v>4297</v>
      </c>
      <c r="K2600" s="123">
        <v>2063.62</v>
      </c>
      <c r="L2600" s="124" t="s">
        <v>17284</v>
      </c>
      <c r="M2600" s="120">
        <v>1335000500718</v>
      </c>
      <c r="N2600" s="120" t="s">
        <v>4295</v>
      </c>
      <c r="O2600" s="125"/>
    </row>
    <row r="2601" spans="1:15" ht="13.05" customHeight="1">
      <c r="A2601" s="118">
        <v>10195718</v>
      </c>
      <c r="B2601" s="119">
        <v>42388</v>
      </c>
      <c r="C2601" s="125" t="s">
        <v>65</v>
      </c>
      <c r="D2601" s="120" t="s">
        <v>7744</v>
      </c>
      <c r="E2601" s="120" t="s">
        <v>17661</v>
      </c>
      <c r="F2601" s="125" t="s">
        <v>17664</v>
      </c>
      <c r="G2601" s="121" t="s">
        <v>9504</v>
      </c>
      <c r="H2601" s="122" t="s">
        <v>7695</v>
      </c>
      <c r="I2601" s="120">
        <v>401.25</v>
      </c>
      <c r="J2601" s="120" t="s">
        <v>4580</v>
      </c>
      <c r="K2601" s="123">
        <v>1343.84</v>
      </c>
      <c r="L2601" s="124" t="s">
        <v>17271</v>
      </c>
      <c r="M2601" s="120" t="s">
        <v>8132</v>
      </c>
      <c r="N2601" s="120" t="s">
        <v>6086</v>
      </c>
      <c r="O2601" s="125"/>
    </row>
    <row r="2602" spans="1:15" ht="13.05" customHeight="1">
      <c r="A2602" s="118">
        <v>10195886</v>
      </c>
      <c r="B2602" s="119">
        <v>42388</v>
      </c>
      <c r="C2602" s="125" t="s">
        <v>65</v>
      </c>
      <c r="D2602" s="120" t="s">
        <v>7745</v>
      </c>
      <c r="E2602" s="120" t="s">
        <v>17661</v>
      </c>
      <c r="F2602" s="125" t="s">
        <v>3800</v>
      </c>
      <c r="G2602" s="121" t="s">
        <v>9504</v>
      </c>
      <c r="H2602" s="122" t="s">
        <v>7695</v>
      </c>
      <c r="I2602" s="120" t="s">
        <v>272</v>
      </c>
      <c r="J2602" s="120" t="s">
        <v>272</v>
      </c>
      <c r="K2602" s="123">
        <v>1875</v>
      </c>
      <c r="L2602" s="124" t="s">
        <v>17278</v>
      </c>
      <c r="M2602" s="120" t="s">
        <v>8134</v>
      </c>
      <c r="N2602" s="120" t="s">
        <v>4281</v>
      </c>
      <c r="O2602" s="125"/>
    </row>
    <row r="2603" spans="1:15" ht="13.05" customHeight="1">
      <c r="A2603" s="118">
        <v>10195887</v>
      </c>
      <c r="B2603" s="119">
        <v>42388</v>
      </c>
      <c r="C2603" s="125" t="s">
        <v>65</v>
      </c>
      <c r="D2603" s="120" t="s">
        <v>7745</v>
      </c>
      <c r="E2603" s="120" t="s">
        <v>17661</v>
      </c>
      <c r="F2603" s="125" t="s">
        <v>3800</v>
      </c>
      <c r="G2603" s="121" t="s">
        <v>9504</v>
      </c>
      <c r="H2603" s="122" t="s">
        <v>7695</v>
      </c>
      <c r="I2603" s="120" t="s">
        <v>272</v>
      </c>
      <c r="J2603" s="120" t="s">
        <v>272</v>
      </c>
      <c r="K2603" s="123">
        <v>1875</v>
      </c>
      <c r="L2603" s="124" t="s">
        <v>17278</v>
      </c>
      <c r="M2603" s="120" t="s">
        <v>8135</v>
      </c>
      <c r="N2603" s="120" t="s">
        <v>4281</v>
      </c>
      <c r="O2603" s="125"/>
    </row>
    <row r="2604" spans="1:15" ht="13.05" customHeight="1">
      <c r="A2604" s="118">
        <v>10195888</v>
      </c>
      <c r="B2604" s="119">
        <v>42388</v>
      </c>
      <c r="C2604" s="125" t="s">
        <v>65</v>
      </c>
      <c r="D2604" s="120" t="s">
        <v>7745</v>
      </c>
      <c r="E2604" s="120" t="s">
        <v>17661</v>
      </c>
      <c r="F2604" s="125" t="s">
        <v>3800</v>
      </c>
      <c r="G2604" s="121" t="s">
        <v>9504</v>
      </c>
      <c r="H2604" s="122" t="s">
        <v>7695</v>
      </c>
      <c r="I2604" s="120" t="s">
        <v>272</v>
      </c>
      <c r="J2604" s="120" t="s">
        <v>272</v>
      </c>
      <c r="K2604" s="123">
        <v>1875</v>
      </c>
      <c r="L2604" s="124" t="s">
        <v>17278</v>
      </c>
      <c r="M2604" s="120" t="s">
        <v>8136</v>
      </c>
      <c r="N2604" s="120" t="s">
        <v>4281</v>
      </c>
      <c r="O2604" s="125"/>
    </row>
    <row r="2605" spans="1:15" ht="13.05" customHeight="1">
      <c r="A2605" s="118">
        <v>10195889</v>
      </c>
      <c r="B2605" s="119">
        <v>42388</v>
      </c>
      <c r="C2605" s="125" t="s">
        <v>65</v>
      </c>
      <c r="D2605" s="120" t="s">
        <v>7745</v>
      </c>
      <c r="E2605" s="120" t="s">
        <v>17661</v>
      </c>
      <c r="F2605" s="125" t="s">
        <v>3800</v>
      </c>
      <c r="G2605" s="121" t="s">
        <v>9616</v>
      </c>
      <c r="H2605" s="122" t="s">
        <v>17528</v>
      </c>
      <c r="I2605" s="120" t="s">
        <v>3402</v>
      </c>
      <c r="J2605" s="120" t="s">
        <v>110</v>
      </c>
      <c r="K2605" s="123">
        <v>1875</v>
      </c>
      <c r="L2605" s="124" t="s">
        <v>17278</v>
      </c>
      <c r="M2605" s="120" t="s">
        <v>8137</v>
      </c>
      <c r="N2605" s="120" t="s">
        <v>4281</v>
      </c>
      <c r="O2605" s="125"/>
    </row>
    <row r="2606" spans="1:15" ht="13.05" customHeight="1">
      <c r="A2606" s="118">
        <v>10195890</v>
      </c>
      <c r="B2606" s="119">
        <v>42388</v>
      </c>
      <c r="C2606" s="125" t="s">
        <v>65</v>
      </c>
      <c r="D2606" s="120" t="s">
        <v>7745</v>
      </c>
      <c r="E2606" s="120" t="s">
        <v>17661</v>
      </c>
      <c r="F2606" s="125" t="s">
        <v>3800</v>
      </c>
      <c r="G2606" s="121" t="s">
        <v>9504</v>
      </c>
      <c r="H2606" s="122" t="s">
        <v>7695</v>
      </c>
      <c r="I2606" s="120" t="s">
        <v>272</v>
      </c>
      <c r="J2606" s="120" t="s">
        <v>272</v>
      </c>
      <c r="K2606" s="123">
        <v>1875</v>
      </c>
      <c r="L2606" s="124" t="s">
        <v>17278</v>
      </c>
      <c r="M2606" s="120" t="s">
        <v>8138</v>
      </c>
      <c r="N2606" s="120" t="s">
        <v>4281</v>
      </c>
      <c r="O2606" s="125"/>
    </row>
    <row r="2607" spans="1:15" ht="13.05" customHeight="1">
      <c r="A2607" s="118">
        <v>10195891</v>
      </c>
      <c r="B2607" s="119">
        <v>42388</v>
      </c>
      <c r="C2607" s="125" t="s">
        <v>65</v>
      </c>
      <c r="D2607" s="120" t="s">
        <v>7745</v>
      </c>
      <c r="E2607" s="120" t="s">
        <v>17661</v>
      </c>
      <c r="F2607" s="125" t="s">
        <v>3800</v>
      </c>
      <c r="G2607" s="121" t="s">
        <v>9504</v>
      </c>
      <c r="H2607" s="122" t="s">
        <v>7695</v>
      </c>
      <c r="I2607" s="120" t="s">
        <v>272</v>
      </c>
      <c r="J2607" s="120" t="s">
        <v>272</v>
      </c>
      <c r="K2607" s="123">
        <v>1875</v>
      </c>
      <c r="L2607" s="124" t="s">
        <v>17278</v>
      </c>
      <c r="M2607" s="120" t="s">
        <v>8139</v>
      </c>
      <c r="N2607" s="120" t="s">
        <v>4281</v>
      </c>
      <c r="O2607" s="125"/>
    </row>
    <row r="2608" spans="1:15" ht="13.05" customHeight="1">
      <c r="A2608" s="118">
        <v>10195892</v>
      </c>
      <c r="B2608" s="119">
        <v>42388</v>
      </c>
      <c r="C2608" s="125" t="s">
        <v>65</v>
      </c>
      <c r="D2608" s="120" t="s">
        <v>7745</v>
      </c>
      <c r="E2608" s="120" t="s">
        <v>17661</v>
      </c>
      <c r="F2608" s="125" t="s">
        <v>3800</v>
      </c>
      <c r="G2608" s="121" t="s">
        <v>9504</v>
      </c>
      <c r="H2608" s="122" t="s">
        <v>7695</v>
      </c>
      <c r="I2608" s="120" t="s">
        <v>272</v>
      </c>
      <c r="J2608" s="120" t="s">
        <v>272</v>
      </c>
      <c r="K2608" s="123">
        <v>1875</v>
      </c>
      <c r="L2608" s="124" t="s">
        <v>17278</v>
      </c>
      <c r="M2608" s="120" t="s">
        <v>8140</v>
      </c>
      <c r="N2608" s="120" t="s">
        <v>4281</v>
      </c>
      <c r="O2608" s="125"/>
    </row>
    <row r="2609" spans="1:15" ht="13.05" customHeight="1">
      <c r="A2609" s="118">
        <v>10195893</v>
      </c>
      <c r="B2609" s="119">
        <v>42388</v>
      </c>
      <c r="C2609" s="125" t="s">
        <v>65</v>
      </c>
      <c r="D2609" s="120" t="s">
        <v>7745</v>
      </c>
      <c r="E2609" s="120" t="s">
        <v>17661</v>
      </c>
      <c r="F2609" s="125" t="s">
        <v>3800</v>
      </c>
      <c r="G2609" s="121" t="s">
        <v>9504</v>
      </c>
      <c r="H2609" s="122" t="s">
        <v>7695</v>
      </c>
      <c r="I2609" s="120" t="s">
        <v>272</v>
      </c>
      <c r="J2609" s="120" t="s">
        <v>272</v>
      </c>
      <c r="K2609" s="123">
        <v>1875</v>
      </c>
      <c r="L2609" s="124" t="s">
        <v>17278</v>
      </c>
      <c r="M2609" s="120" t="s">
        <v>8141</v>
      </c>
      <c r="N2609" s="120" t="s">
        <v>4281</v>
      </c>
      <c r="O2609" s="125"/>
    </row>
    <row r="2610" spans="1:15" ht="13.05" customHeight="1">
      <c r="A2610" s="118">
        <v>10195894</v>
      </c>
      <c r="B2610" s="119">
        <v>42388</v>
      </c>
      <c r="C2610" s="125" t="s">
        <v>65</v>
      </c>
      <c r="D2610" s="120" t="s">
        <v>7745</v>
      </c>
      <c r="E2610" s="120" t="s">
        <v>17661</v>
      </c>
      <c r="F2610" s="125" t="s">
        <v>3800</v>
      </c>
      <c r="G2610" s="121" t="s">
        <v>9504</v>
      </c>
      <c r="H2610" s="122" t="s">
        <v>7695</v>
      </c>
      <c r="I2610" s="120" t="s">
        <v>272</v>
      </c>
      <c r="J2610" s="120" t="s">
        <v>272</v>
      </c>
      <c r="K2610" s="123">
        <v>1875</v>
      </c>
      <c r="L2610" s="124" t="s">
        <v>17278</v>
      </c>
      <c r="M2610" s="120" t="s">
        <v>8142</v>
      </c>
      <c r="N2610" s="120" t="s">
        <v>4281</v>
      </c>
      <c r="O2610" s="125"/>
    </row>
    <row r="2611" spans="1:15" ht="13.05" customHeight="1">
      <c r="A2611" s="118">
        <v>10195895</v>
      </c>
      <c r="B2611" s="119">
        <v>42388</v>
      </c>
      <c r="C2611" s="125" t="s">
        <v>65</v>
      </c>
      <c r="D2611" s="120" t="s">
        <v>7745</v>
      </c>
      <c r="E2611" s="120" t="s">
        <v>17661</v>
      </c>
      <c r="F2611" s="125" t="s">
        <v>3800</v>
      </c>
      <c r="G2611" s="121" t="s">
        <v>9504</v>
      </c>
      <c r="H2611" s="122" t="s">
        <v>7695</v>
      </c>
      <c r="I2611" s="120" t="s">
        <v>272</v>
      </c>
      <c r="J2611" s="120" t="s">
        <v>272</v>
      </c>
      <c r="K2611" s="123">
        <v>1875</v>
      </c>
      <c r="L2611" s="124" t="s">
        <v>17278</v>
      </c>
      <c r="M2611" s="120" t="s">
        <v>8143</v>
      </c>
      <c r="N2611" s="120" t="s">
        <v>4281</v>
      </c>
      <c r="O2611" s="125"/>
    </row>
    <row r="2612" spans="1:15" ht="13.05" customHeight="1">
      <c r="A2612" s="118">
        <v>10195898</v>
      </c>
      <c r="B2612" s="119">
        <v>42388</v>
      </c>
      <c r="C2612" s="125" t="s">
        <v>65</v>
      </c>
      <c r="D2612" s="120" t="s">
        <v>3865</v>
      </c>
      <c r="E2612" s="120" t="s">
        <v>17661</v>
      </c>
      <c r="F2612" s="125" t="s">
        <v>17664</v>
      </c>
      <c r="G2612" s="121" t="s">
        <v>9520</v>
      </c>
      <c r="H2612" s="122" t="s">
        <v>7696</v>
      </c>
      <c r="I2612" s="120" t="s">
        <v>110</v>
      </c>
      <c r="J2612" s="120" t="s">
        <v>854</v>
      </c>
      <c r="K2612" s="123">
        <v>1128</v>
      </c>
      <c r="L2612" s="124" t="s">
        <v>17284</v>
      </c>
      <c r="M2612" s="120" t="s">
        <v>8146</v>
      </c>
      <c r="N2612" s="120" t="s">
        <v>4410</v>
      </c>
      <c r="O2612" s="125"/>
    </row>
    <row r="2613" spans="1:15" ht="13.05" customHeight="1">
      <c r="A2613" s="118">
        <v>10195900</v>
      </c>
      <c r="B2613" s="119">
        <v>42388</v>
      </c>
      <c r="C2613" s="125" t="s">
        <v>65</v>
      </c>
      <c r="D2613" s="120" t="s">
        <v>3865</v>
      </c>
      <c r="E2613" s="120" t="s">
        <v>3760</v>
      </c>
      <c r="F2613" s="125" t="s">
        <v>17664</v>
      </c>
      <c r="G2613" s="121" t="s">
        <v>9504</v>
      </c>
      <c r="H2613" s="122" t="s">
        <v>7695</v>
      </c>
      <c r="I2613" s="120">
        <v>401.45</v>
      </c>
      <c r="J2613" s="120" t="s">
        <v>4581</v>
      </c>
      <c r="K2613" s="123">
        <v>1128</v>
      </c>
      <c r="L2613" s="124" t="s">
        <v>17277</v>
      </c>
      <c r="M2613" s="120" t="s">
        <v>7878</v>
      </c>
      <c r="N2613" s="120" t="s">
        <v>4295</v>
      </c>
      <c r="O2613" s="125"/>
    </row>
    <row r="2614" spans="1:15" ht="13.05" customHeight="1">
      <c r="A2614" s="118">
        <v>10195999</v>
      </c>
      <c r="B2614" s="119">
        <v>42388</v>
      </c>
      <c r="C2614" s="125" t="s">
        <v>65</v>
      </c>
      <c r="D2614" s="120" t="s">
        <v>7782</v>
      </c>
      <c r="E2614" s="120" t="s">
        <v>2951</v>
      </c>
      <c r="F2614" s="125" t="s">
        <v>17664</v>
      </c>
      <c r="G2614" s="121" t="s">
        <v>11105</v>
      </c>
      <c r="H2614" s="122" t="s">
        <v>17412</v>
      </c>
      <c r="I2614" s="120" t="s">
        <v>110</v>
      </c>
      <c r="J2614" s="120" t="s">
        <v>6225</v>
      </c>
      <c r="K2614" s="123">
        <v>2291.94</v>
      </c>
      <c r="L2614" s="124" t="s">
        <v>17288</v>
      </c>
      <c r="M2614" s="120" t="s">
        <v>17661</v>
      </c>
      <c r="N2614" s="120" t="s">
        <v>4301</v>
      </c>
      <c r="O2614" s="125"/>
    </row>
    <row r="2615" spans="1:15" ht="13.05" customHeight="1">
      <c r="A2615" s="118">
        <v>10196000</v>
      </c>
      <c r="B2615" s="119">
        <v>42388</v>
      </c>
      <c r="C2615" s="125" t="s">
        <v>65</v>
      </c>
      <c r="D2615" s="120" t="s">
        <v>7782</v>
      </c>
      <c r="E2615" s="120" t="s">
        <v>17661</v>
      </c>
      <c r="F2615" s="125" t="s">
        <v>17664</v>
      </c>
      <c r="G2615" s="121" t="s">
        <v>11464</v>
      </c>
      <c r="H2615" s="122" t="s">
        <v>17542</v>
      </c>
      <c r="I2615" s="120" t="s">
        <v>110</v>
      </c>
      <c r="J2615" s="120" t="s">
        <v>110</v>
      </c>
      <c r="K2615" s="123">
        <v>2291.94</v>
      </c>
      <c r="L2615" s="124" t="s">
        <v>17288</v>
      </c>
      <c r="M2615" s="120" t="s">
        <v>17661</v>
      </c>
      <c r="N2615" s="120" t="s">
        <v>4301</v>
      </c>
      <c r="O2615" s="125"/>
    </row>
    <row r="2616" spans="1:15" ht="13.05" customHeight="1">
      <c r="A2616" s="118">
        <v>10196096</v>
      </c>
      <c r="B2616" s="119">
        <v>42388</v>
      </c>
      <c r="C2616" s="125" t="s">
        <v>65</v>
      </c>
      <c r="D2616" s="120" t="s">
        <v>7746</v>
      </c>
      <c r="E2616" s="120" t="s">
        <v>17661</v>
      </c>
      <c r="F2616" s="125" t="s">
        <v>17664</v>
      </c>
      <c r="G2616" s="121" t="s">
        <v>9504</v>
      </c>
      <c r="H2616" s="122" t="s">
        <v>7695</v>
      </c>
      <c r="I2616" s="120">
        <v>401.21</v>
      </c>
      <c r="J2616" s="120" t="s">
        <v>6536</v>
      </c>
      <c r="K2616" s="123">
        <v>3290.94</v>
      </c>
      <c r="L2616" s="124" t="s">
        <v>17271</v>
      </c>
      <c r="M2616" s="120" t="s">
        <v>8149</v>
      </c>
      <c r="N2616" s="120" t="s">
        <v>4617</v>
      </c>
      <c r="O2616" s="125"/>
    </row>
    <row r="2617" spans="1:15" ht="13.05" customHeight="1">
      <c r="A2617" s="118">
        <v>10196127</v>
      </c>
      <c r="B2617" s="119">
        <v>42388</v>
      </c>
      <c r="C2617" s="125" t="s">
        <v>65</v>
      </c>
      <c r="D2617" s="120" t="s">
        <v>7748</v>
      </c>
      <c r="E2617" s="120" t="s">
        <v>17661</v>
      </c>
      <c r="F2617" s="125" t="s">
        <v>17664</v>
      </c>
      <c r="G2617" s="121" t="s">
        <v>9504</v>
      </c>
      <c r="H2617" s="122" t="s">
        <v>7695</v>
      </c>
      <c r="I2617" s="120">
        <v>401.6</v>
      </c>
      <c r="J2617" s="120" t="s">
        <v>4299</v>
      </c>
      <c r="K2617" s="123">
        <v>1407</v>
      </c>
      <c r="L2617" s="124" t="s">
        <v>17278</v>
      </c>
      <c r="M2617" s="120" t="s">
        <v>8151</v>
      </c>
      <c r="N2617" s="120" t="s">
        <v>4281</v>
      </c>
      <c r="O2617" s="125"/>
    </row>
    <row r="2618" spans="1:15" ht="13.05" customHeight="1">
      <c r="A2618" s="118">
        <v>10196128</v>
      </c>
      <c r="B2618" s="119">
        <v>42388</v>
      </c>
      <c r="C2618" s="125" t="s">
        <v>65</v>
      </c>
      <c r="D2618" s="120" t="s">
        <v>7748</v>
      </c>
      <c r="E2618" s="120" t="s">
        <v>17661</v>
      </c>
      <c r="F2618" s="125" t="s">
        <v>17664</v>
      </c>
      <c r="G2618" s="121" t="s">
        <v>16203</v>
      </c>
      <c r="H2618" s="122" t="s">
        <v>17445</v>
      </c>
      <c r="I2618" s="120" t="s">
        <v>110</v>
      </c>
      <c r="J2618" s="120" t="s">
        <v>110</v>
      </c>
      <c r="K2618" s="123">
        <v>1407</v>
      </c>
      <c r="L2618" s="124" t="s">
        <v>12825</v>
      </c>
      <c r="M2618" s="120" t="s">
        <v>8262</v>
      </c>
      <c r="N2618" s="120" t="s">
        <v>4281</v>
      </c>
      <c r="O2618" s="125"/>
    </row>
    <row r="2619" spans="1:15" ht="13.05" customHeight="1">
      <c r="A2619" s="118">
        <v>10196129</v>
      </c>
      <c r="B2619" s="119">
        <v>42388</v>
      </c>
      <c r="C2619" s="125" t="s">
        <v>65</v>
      </c>
      <c r="D2619" s="120" t="s">
        <v>7748</v>
      </c>
      <c r="E2619" s="120" t="s">
        <v>17661</v>
      </c>
      <c r="F2619" s="125" t="s">
        <v>17664</v>
      </c>
      <c r="G2619" s="121" t="s">
        <v>9520</v>
      </c>
      <c r="H2619" s="122" t="s">
        <v>7696</v>
      </c>
      <c r="I2619" s="120" t="s">
        <v>110</v>
      </c>
      <c r="J2619" s="120" t="s">
        <v>4299</v>
      </c>
      <c r="K2619" s="123">
        <v>1407</v>
      </c>
      <c r="L2619" s="124" t="s">
        <v>17281</v>
      </c>
      <c r="M2619" s="120" t="s">
        <v>8152</v>
      </c>
      <c r="N2619" s="120" t="s">
        <v>4281</v>
      </c>
      <c r="O2619" s="125"/>
    </row>
    <row r="2620" spans="1:15" ht="13.05" customHeight="1">
      <c r="A2620" s="118">
        <v>10196130</v>
      </c>
      <c r="B2620" s="119">
        <v>42388</v>
      </c>
      <c r="C2620" s="125" t="s">
        <v>65</v>
      </c>
      <c r="D2620" s="120" t="s">
        <v>7748</v>
      </c>
      <c r="E2620" s="120" t="s">
        <v>17661</v>
      </c>
      <c r="F2620" s="125" t="s">
        <v>17664</v>
      </c>
      <c r="G2620" s="121" t="s">
        <v>9504</v>
      </c>
      <c r="H2620" s="122" t="s">
        <v>7695</v>
      </c>
      <c r="I2620" s="120">
        <v>401.6</v>
      </c>
      <c r="J2620" s="120" t="s">
        <v>4299</v>
      </c>
      <c r="K2620" s="123">
        <v>1407</v>
      </c>
      <c r="L2620" s="124" t="s">
        <v>17278</v>
      </c>
      <c r="M2620" s="120" t="s">
        <v>8153</v>
      </c>
      <c r="N2620" s="120" t="s">
        <v>4281</v>
      </c>
      <c r="O2620" s="125"/>
    </row>
    <row r="2621" spans="1:15" ht="13.05" customHeight="1">
      <c r="A2621" s="118">
        <v>10196131</v>
      </c>
      <c r="B2621" s="119">
        <v>42388</v>
      </c>
      <c r="C2621" s="125" t="s">
        <v>65</v>
      </c>
      <c r="D2621" s="120" t="s">
        <v>7748</v>
      </c>
      <c r="E2621" s="120" t="s">
        <v>17661</v>
      </c>
      <c r="F2621" s="125" t="s">
        <v>17664</v>
      </c>
      <c r="G2621" s="121" t="s">
        <v>16780</v>
      </c>
      <c r="H2621" s="122" t="s">
        <v>17564</v>
      </c>
      <c r="I2621" s="120" t="s">
        <v>110</v>
      </c>
      <c r="J2621" s="120" t="s">
        <v>110</v>
      </c>
      <c r="K2621" s="123">
        <v>1407</v>
      </c>
      <c r="L2621" s="124" t="s">
        <v>17278</v>
      </c>
      <c r="M2621" s="120" t="s">
        <v>8154</v>
      </c>
      <c r="N2621" s="120" t="s">
        <v>4281</v>
      </c>
      <c r="O2621" s="125"/>
    </row>
    <row r="2622" spans="1:15" ht="13.05" customHeight="1">
      <c r="A2622" s="118">
        <v>10196132</v>
      </c>
      <c r="B2622" s="119">
        <v>42388</v>
      </c>
      <c r="C2622" s="125" t="s">
        <v>65</v>
      </c>
      <c r="D2622" s="120" t="s">
        <v>7748</v>
      </c>
      <c r="E2622" s="120" t="s">
        <v>17661</v>
      </c>
      <c r="F2622" s="125" t="s">
        <v>17664</v>
      </c>
      <c r="G2622" s="121" t="s">
        <v>11065</v>
      </c>
      <c r="H2622" s="122" t="s">
        <v>16653</v>
      </c>
      <c r="I2622" s="120" t="s">
        <v>110</v>
      </c>
      <c r="J2622" s="120" t="s">
        <v>110</v>
      </c>
      <c r="K2622" s="123">
        <v>1407</v>
      </c>
      <c r="L2622" s="124" t="s">
        <v>17278</v>
      </c>
      <c r="M2622" s="120" t="s">
        <v>8155</v>
      </c>
      <c r="N2622" s="120" t="s">
        <v>4281</v>
      </c>
      <c r="O2622" s="125"/>
    </row>
    <row r="2623" spans="1:15" ht="13.05" customHeight="1">
      <c r="A2623" s="118">
        <v>10196133</v>
      </c>
      <c r="B2623" s="119">
        <v>42388</v>
      </c>
      <c r="C2623" s="125" t="s">
        <v>65</v>
      </c>
      <c r="D2623" s="120" t="s">
        <v>7748</v>
      </c>
      <c r="E2623" s="120" t="s">
        <v>7809</v>
      </c>
      <c r="F2623" s="125" t="s">
        <v>17664</v>
      </c>
      <c r="G2623" s="121" t="s">
        <v>10187</v>
      </c>
      <c r="H2623" s="122" t="s">
        <v>17515</v>
      </c>
      <c r="I2623" s="120" t="s">
        <v>110</v>
      </c>
      <c r="J2623" s="120" t="s">
        <v>110</v>
      </c>
      <c r="K2623" s="123">
        <v>1407</v>
      </c>
      <c r="L2623" s="124" t="s">
        <v>12825</v>
      </c>
      <c r="M2623" s="120" t="s">
        <v>8363</v>
      </c>
      <c r="N2623" s="120" t="s">
        <v>4281</v>
      </c>
      <c r="O2623" s="125"/>
    </row>
    <row r="2624" spans="1:15" ht="13.05" customHeight="1">
      <c r="A2624" s="118">
        <v>10196134</v>
      </c>
      <c r="B2624" s="119">
        <v>42388</v>
      </c>
      <c r="C2624" s="125" t="s">
        <v>65</v>
      </c>
      <c r="D2624" s="120" t="s">
        <v>7748</v>
      </c>
      <c r="E2624" s="120" t="s">
        <v>17661</v>
      </c>
      <c r="F2624" s="125" t="s">
        <v>17664</v>
      </c>
      <c r="G2624" s="121" t="s">
        <v>16780</v>
      </c>
      <c r="H2624" s="122" t="s">
        <v>17564</v>
      </c>
      <c r="I2624" s="120" t="s">
        <v>110</v>
      </c>
      <c r="J2624" s="120" t="s">
        <v>110</v>
      </c>
      <c r="K2624" s="123">
        <v>1407</v>
      </c>
      <c r="L2624" s="124" t="s">
        <v>17278</v>
      </c>
      <c r="M2624" s="120" t="s">
        <v>8156</v>
      </c>
      <c r="N2624" s="120" t="s">
        <v>4281</v>
      </c>
      <c r="O2624" s="125"/>
    </row>
    <row r="2625" spans="1:15" ht="13.05" customHeight="1">
      <c r="A2625" s="118">
        <v>10196135</v>
      </c>
      <c r="B2625" s="119">
        <v>42388</v>
      </c>
      <c r="C2625" s="125" t="s">
        <v>65</v>
      </c>
      <c r="D2625" s="120" t="s">
        <v>7748</v>
      </c>
      <c r="E2625" s="120" t="s">
        <v>17661</v>
      </c>
      <c r="F2625" s="125" t="s">
        <v>17664</v>
      </c>
      <c r="G2625" s="121" t="s">
        <v>9504</v>
      </c>
      <c r="H2625" s="122" t="s">
        <v>7695</v>
      </c>
      <c r="I2625" s="120">
        <v>401.6</v>
      </c>
      <c r="J2625" s="120" t="s">
        <v>109</v>
      </c>
      <c r="K2625" s="123">
        <v>1407</v>
      </c>
      <c r="L2625" s="124" t="s">
        <v>17278</v>
      </c>
      <c r="M2625" s="120" t="s">
        <v>8157</v>
      </c>
      <c r="N2625" s="120" t="s">
        <v>4281</v>
      </c>
      <c r="O2625" s="125"/>
    </row>
    <row r="2626" spans="1:15" ht="13.05" customHeight="1">
      <c r="A2626" s="118">
        <v>10196136</v>
      </c>
      <c r="B2626" s="119">
        <v>42388</v>
      </c>
      <c r="C2626" s="125" t="s">
        <v>65</v>
      </c>
      <c r="D2626" s="120" t="s">
        <v>7748</v>
      </c>
      <c r="E2626" s="120" t="s">
        <v>7809</v>
      </c>
      <c r="F2626" s="125" t="s">
        <v>17664</v>
      </c>
      <c r="G2626" s="121" t="s">
        <v>11517</v>
      </c>
      <c r="H2626" s="122" t="s">
        <v>17585</v>
      </c>
      <c r="I2626" s="120" t="s">
        <v>110</v>
      </c>
      <c r="J2626" s="120" t="s">
        <v>110</v>
      </c>
      <c r="K2626" s="123">
        <v>1407</v>
      </c>
      <c r="L2626" s="124" t="s">
        <v>17281</v>
      </c>
      <c r="M2626" s="120" t="s">
        <v>8386</v>
      </c>
      <c r="N2626" s="120" t="s">
        <v>4281</v>
      </c>
      <c r="O2626" s="125"/>
    </row>
    <row r="2627" spans="1:15" ht="13.05" customHeight="1">
      <c r="A2627" s="118">
        <v>10196137</v>
      </c>
      <c r="B2627" s="119">
        <v>42388</v>
      </c>
      <c r="C2627" s="125" t="s">
        <v>65</v>
      </c>
      <c r="D2627" s="120" t="s">
        <v>7704</v>
      </c>
      <c r="E2627" s="120" t="s">
        <v>17661</v>
      </c>
      <c r="F2627" s="125" t="s">
        <v>17664</v>
      </c>
      <c r="G2627" s="121" t="s">
        <v>9504</v>
      </c>
      <c r="H2627" s="122" t="s">
        <v>7695</v>
      </c>
      <c r="I2627" s="120">
        <v>401.6</v>
      </c>
      <c r="J2627" s="120" t="s">
        <v>4299</v>
      </c>
      <c r="K2627" s="123">
        <v>4500</v>
      </c>
      <c r="L2627" s="124" t="s">
        <v>17278</v>
      </c>
      <c r="M2627" s="120" t="s">
        <v>8158</v>
      </c>
      <c r="N2627" s="120" t="s">
        <v>4281</v>
      </c>
      <c r="O2627" s="125"/>
    </row>
    <row r="2628" spans="1:15" ht="13.05" customHeight="1">
      <c r="A2628" s="118">
        <v>10196138</v>
      </c>
      <c r="B2628" s="119">
        <v>42388</v>
      </c>
      <c r="C2628" s="125" t="s">
        <v>65</v>
      </c>
      <c r="D2628" s="120" t="s">
        <v>7704</v>
      </c>
      <c r="E2628" s="120" t="s">
        <v>17661</v>
      </c>
      <c r="F2628" s="125" t="s">
        <v>17664</v>
      </c>
      <c r="G2628" s="121" t="s">
        <v>11477</v>
      </c>
      <c r="H2628" s="122" t="s">
        <v>17646</v>
      </c>
      <c r="I2628" s="120" t="s">
        <v>110</v>
      </c>
      <c r="J2628" s="120" t="s">
        <v>110</v>
      </c>
      <c r="K2628" s="123">
        <v>4500</v>
      </c>
      <c r="L2628" s="124" t="s">
        <v>12825</v>
      </c>
      <c r="M2628" s="120" t="s">
        <v>8407</v>
      </c>
      <c r="N2628" s="120" t="s">
        <v>4281</v>
      </c>
      <c r="O2628" s="125"/>
    </row>
    <row r="2629" spans="1:15" ht="13.05" customHeight="1">
      <c r="A2629" s="118">
        <v>10196139</v>
      </c>
      <c r="B2629" s="119">
        <v>42388</v>
      </c>
      <c r="C2629" s="125" t="s">
        <v>65</v>
      </c>
      <c r="D2629" s="120" t="s">
        <v>7704</v>
      </c>
      <c r="E2629" s="120" t="s">
        <v>17661</v>
      </c>
      <c r="F2629" s="125" t="s">
        <v>17664</v>
      </c>
      <c r="G2629" s="121" t="s">
        <v>11065</v>
      </c>
      <c r="H2629" s="122" t="s">
        <v>16653</v>
      </c>
      <c r="I2629" s="120" t="s">
        <v>110</v>
      </c>
      <c r="J2629" s="120" t="s">
        <v>110</v>
      </c>
      <c r="K2629" s="123">
        <v>4500</v>
      </c>
      <c r="L2629" s="124" t="s">
        <v>17283</v>
      </c>
      <c r="M2629" s="120" t="s">
        <v>7821</v>
      </c>
      <c r="N2629" s="120" t="s">
        <v>4281</v>
      </c>
      <c r="O2629" s="125"/>
    </row>
    <row r="2630" spans="1:15" ht="13.05" customHeight="1">
      <c r="A2630" s="118">
        <v>10196140</v>
      </c>
      <c r="B2630" s="119">
        <v>42388</v>
      </c>
      <c r="C2630" s="125" t="s">
        <v>65</v>
      </c>
      <c r="D2630" s="120" t="s">
        <v>7704</v>
      </c>
      <c r="E2630" s="120" t="s">
        <v>17661</v>
      </c>
      <c r="F2630" s="125" t="s">
        <v>17664</v>
      </c>
      <c r="G2630" s="121" t="s">
        <v>9504</v>
      </c>
      <c r="H2630" s="122" t="s">
        <v>7695</v>
      </c>
      <c r="I2630" s="120">
        <v>401.6</v>
      </c>
      <c r="J2630" s="120" t="s">
        <v>4299</v>
      </c>
      <c r="K2630" s="123">
        <v>4500</v>
      </c>
      <c r="L2630" s="124" t="s">
        <v>17278</v>
      </c>
      <c r="M2630" s="120" t="s">
        <v>8159</v>
      </c>
      <c r="N2630" s="120" t="s">
        <v>4281</v>
      </c>
      <c r="O2630" s="125"/>
    </row>
    <row r="2631" spans="1:15" ht="13.05" customHeight="1">
      <c r="A2631" s="118">
        <v>10196141</v>
      </c>
      <c r="B2631" s="119">
        <v>42388</v>
      </c>
      <c r="C2631" s="125" t="s">
        <v>65</v>
      </c>
      <c r="D2631" s="120" t="s">
        <v>7704</v>
      </c>
      <c r="E2631" s="120" t="s">
        <v>17661</v>
      </c>
      <c r="F2631" s="125" t="s">
        <v>17664</v>
      </c>
      <c r="G2631" s="121" t="s">
        <v>9504</v>
      </c>
      <c r="H2631" s="122" t="s">
        <v>7695</v>
      </c>
      <c r="I2631" s="120">
        <v>401.6</v>
      </c>
      <c r="J2631" s="120" t="s">
        <v>4299</v>
      </c>
      <c r="K2631" s="123">
        <v>4500</v>
      </c>
      <c r="L2631" s="124" t="s">
        <v>17278</v>
      </c>
      <c r="M2631" s="120" t="s">
        <v>8160</v>
      </c>
      <c r="N2631" s="120" t="s">
        <v>4281</v>
      </c>
      <c r="O2631" s="125"/>
    </row>
    <row r="2632" spans="1:15" ht="13.05" customHeight="1">
      <c r="A2632" s="118">
        <v>10196142</v>
      </c>
      <c r="B2632" s="119">
        <v>42388</v>
      </c>
      <c r="C2632" s="125" t="s">
        <v>65</v>
      </c>
      <c r="D2632" s="120" t="s">
        <v>7704</v>
      </c>
      <c r="E2632" s="120" t="s">
        <v>6098</v>
      </c>
      <c r="F2632" s="125" t="s">
        <v>17664</v>
      </c>
      <c r="G2632" s="121" t="s">
        <v>10825</v>
      </c>
      <c r="H2632" s="122" t="s">
        <v>16166</v>
      </c>
      <c r="I2632" s="120" t="s">
        <v>110</v>
      </c>
      <c r="J2632" s="120" t="s">
        <v>110</v>
      </c>
      <c r="K2632" s="123">
        <v>4500</v>
      </c>
      <c r="L2632" s="124" t="s">
        <v>12825</v>
      </c>
      <c r="M2632" s="120" t="s">
        <v>8267</v>
      </c>
      <c r="N2632" s="120" t="s">
        <v>4281</v>
      </c>
      <c r="O2632" s="125"/>
    </row>
    <row r="2633" spans="1:15" ht="13.05" customHeight="1">
      <c r="A2633" s="118">
        <v>10196143</v>
      </c>
      <c r="B2633" s="119">
        <v>42388</v>
      </c>
      <c r="C2633" s="125" t="s">
        <v>65</v>
      </c>
      <c r="D2633" s="120" t="s">
        <v>7704</v>
      </c>
      <c r="E2633" s="120" t="s">
        <v>17661</v>
      </c>
      <c r="F2633" s="125" t="s">
        <v>17664</v>
      </c>
      <c r="G2633" s="121" t="s">
        <v>11053</v>
      </c>
      <c r="H2633" s="122" t="s">
        <v>16586</v>
      </c>
      <c r="I2633" s="120" t="s">
        <v>110</v>
      </c>
      <c r="J2633" s="120" t="s">
        <v>110</v>
      </c>
      <c r="K2633" s="123">
        <v>4500</v>
      </c>
      <c r="L2633" s="124" t="s">
        <v>17283</v>
      </c>
      <c r="M2633" s="120" t="s">
        <v>8161</v>
      </c>
      <c r="N2633" s="120" t="s">
        <v>4281</v>
      </c>
      <c r="O2633" s="125"/>
    </row>
    <row r="2634" spans="1:15" ht="13.05" customHeight="1">
      <c r="A2634" s="118">
        <v>10196144</v>
      </c>
      <c r="B2634" s="119">
        <v>42388</v>
      </c>
      <c r="C2634" s="125" t="s">
        <v>65</v>
      </c>
      <c r="D2634" s="120" t="s">
        <v>7704</v>
      </c>
      <c r="E2634" s="120" t="s">
        <v>17661</v>
      </c>
      <c r="F2634" s="125" t="s">
        <v>17664</v>
      </c>
      <c r="G2634" s="121" t="s">
        <v>9504</v>
      </c>
      <c r="H2634" s="122" t="s">
        <v>7695</v>
      </c>
      <c r="I2634" s="120">
        <v>401.6</v>
      </c>
      <c r="J2634" s="120" t="s">
        <v>4299</v>
      </c>
      <c r="K2634" s="123">
        <v>4500</v>
      </c>
      <c r="L2634" s="124" t="s">
        <v>17278</v>
      </c>
      <c r="M2634" s="120" t="s">
        <v>8162</v>
      </c>
      <c r="N2634" s="120" t="s">
        <v>4281</v>
      </c>
      <c r="O2634" s="125"/>
    </row>
    <row r="2635" spans="1:15" ht="13.05" customHeight="1">
      <c r="A2635" s="118">
        <v>10196145</v>
      </c>
      <c r="B2635" s="119">
        <v>42388</v>
      </c>
      <c r="C2635" s="125" t="s">
        <v>65</v>
      </c>
      <c r="D2635" s="120" t="s">
        <v>7704</v>
      </c>
      <c r="E2635" s="120" t="s">
        <v>17661</v>
      </c>
      <c r="F2635" s="125" t="s">
        <v>17664</v>
      </c>
      <c r="G2635" s="121" t="s">
        <v>16792</v>
      </c>
      <c r="H2635" s="122" t="s">
        <v>17567</v>
      </c>
      <c r="I2635" s="120" t="s">
        <v>110</v>
      </c>
      <c r="J2635" s="120" t="s">
        <v>110</v>
      </c>
      <c r="K2635" s="123">
        <v>4500</v>
      </c>
      <c r="L2635" s="124" t="s">
        <v>17324</v>
      </c>
      <c r="M2635" s="120" t="s">
        <v>8163</v>
      </c>
      <c r="N2635" s="120" t="s">
        <v>4281</v>
      </c>
      <c r="O2635" s="125"/>
    </row>
    <row r="2636" spans="1:15" ht="13.05" customHeight="1">
      <c r="A2636" s="118">
        <v>10196146</v>
      </c>
      <c r="B2636" s="119">
        <v>42388</v>
      </c>
      <c r="C2636" s="125" t="s">
        <v>65</v>
      </c>
      <c r="D2636" s="120" t="s">
        <v>7704</v>
      </c>
      <c r="E2636" s="120" t="s">
        <v>17661</v>
      </c>
      <c r="F2636" s="125" t="s">
        <v>17664</v>
      </c>
      <c r="G2636" s="121" t="s">
        <v>9504</v>
      </c>
      <c r="H2636" s="122" t="s">
        <v>7695</v>
      </c>
      <c r="I2636" s="120">
        <v>401.6</v>
      </c>
      <c r="J2636" s="120" t="s">
        <v>4299</v>
      </c>
      <c r="K2636" s="123">
        <v>4500</v>
      </c>
      <c r="L2636" s="124" t="s">
        <v>17278</v>
      </c>
      <c r="M2636" s="120" t="s">
        <v>8164</v>
      </c>
      <c r="N2636" s="120" t="s">
        <v>4281</v>
      </c>
      <c r="O2636" s="125"/>
    </row>
    <row r="2637" spans="1:15" ht="13.05" customHeight="1">
      <c r="A2637" s="118">
        <v>10196147</v>
      </c>
      <c r="B2637" s="119">
        <v>42388</v>
      </c>
      <c r="C2637" s="125" t="s">
        <v>65</v>
      </c>
      <c r="D2637" s="120" t="s">
        <v>7749</v>
      </c>
      <c r="E2637" s="120" t="s">
        <v>17661</v>
      </c>
      <c r="F2637" s="125" t="s">
        <v>17664</v>
      </c>
      <c r="G2637" s="121" t="s">
        <v>17003</v>
      </c>
      <c r="H2637" s="122" t="s">
        <v>17647</v>
      </c>
      <c r="I2637" s="120" t="s">
        <v>110</v>
      </c>
      <c r="J2637" s="120" t="s">
        <v>110</v>
      </c>
      <c r="K2637" s="123">
        <v>2217</v>
      </c>
      <c r="L2637" s="124" t="s">
        <v>12825</v>
      </c>
      <c r="M2637" s="120" t="s">
        <v>8409</v>
      </c>
      <c r="N2637" s="120" t="s">
        <v>4281</v>
      </c>
      <c r="O2637" s="125"/>
    </row>
    <row r="2638" spans="1:15" ht="13.05" customHeight="1">
      <c r="A2638" s="118">
        <v>10196148</v>
      </c>
      <c r="B2638" s="119">
        <v>42388</v>
      </c>
      <c r="C2638" s="125" t="s">
        <v>65</v>
      </c>
      <c r="D2638" s="120" t="s">
        <v>7749</v>
      </c>
      <c r="E2638" s="120" t="s">
        <v>17661</v>
      </c>
      <c r="F2638" s="125" t="s">
        <v>17664</v>
      </c>
      <c r="G2638" s="121" t="s">
        <v>16780</v>
      </c>
      <c r="H2638" s="122" t="s">
        <v>17564</v>
      </c>
      <c r="I2638" s="120" t="s">
        <v>110</v>
      </c>
      <c r="J2638" s="120" t="s">
        <v>110</v>
      </c>
      <c r="K2638" s="123">
        <v>2217</v>
      </c>
      <c r="L2638" s="124" t="s">
        <v>12825</v>
      </c>
      <c r="M2638" s="120" t="s">
        <v>8165</v>
      </c>
      <c r="N2638" s="120" t="s">
        <v>4281</v>
      </c>
      <c r="O2638" s="125"/>
    </row>
    <row r="2639" spans="1:15" ht="13.05" customHeight="1">
      <c r="A2639" s="118">
        <v>10196149</v>
      </c>
      <c r="B2639" s="119">
        <v>42388</v>
      </c>
      <c r="C2639" s="125" t="s">
        <v>65</v>
      </c>
      <c r="D2639" s="120" t="s">
        <v>7749</v>
      </c>
      <c r="E2639" s="120" t="s">
        <v>3785</v>
      </c>
      <c r="F2639" s="125" t="s">
        <v>17664</v>
      </c>
      <c r="G2639" s="121" t="s">
        <v>10187</v>
      </c>
      <c r="H2639" s="122" t="s">
        <v>17515</v>
      </c>
      <c r="I2639" s="120" t="s">
        <v>110</v>
      </c>
      <c r="J2639" s="120" t="s">
        <v>110</v>
      </c>
      <c r="K2639" s="123">
        <v>2217</v>
      </c>
      <c r="L2639" s="124" t="s">
        <v>12825</v>
      </c>
      <c r="M2639" s="120" t="s">
        <v>8364</v>
      </c>
      <c r="N2639" s="120" t="s">
        <v>4281</v>
      </c>
      <c r="O2639" s="125"/>
    </row>
    <row r="2640" spans="1:15" ht="13.05" customHeight="1">
      <c r="A2640" s="118">
        <v>10196150</v>
      </c>
      <c r="B2640" s="119">
        <v>42388</v>
      </c>
      <c r="C2640" s="125" t="s">
        <v>65</v>
      </c>
      <c r="D2640" s="120" t="s">
        <v>7749</v>
      </c>
      <c r="E2640" s="120" t="s">
        <v>17661</v>
      </c>
      <c r="F2640" s="125" t="s">
        <v>17664</v>
      </c>
      <c r="G2640" s="121" t="s">
        <v>11527</v>
      </c>
      <c r="H2640" s="122" t="s">
        <v>17649</v>
      </c>
      <c r="I2640" s="120" t="s">
        <v>110</v>
      </c>
      <c r="J2640" s="120" t="s">
        <v>110</v>
      </c>
      <c r="K2640" s="123">
        <v>2217</v>
      </c>
      <c r="L2640" s="124" t="s">
        <v>17281</v>
      </c>
      <c r="M2640" s="120" t="s">
        <v>8411</v>
      </c>
      <c r="N2640" s="120" t="s">
        <v>4281</v>
      </c>
      <c r="O2640" s="125"/>
    </row>
    <row r="2641" spans="1:15" ht="13.05" customHeight="1">
      <c r="A2641" s="118">
        <v>10196151</v>
      </c>
      <c r="B2641" s="119">
        <v>42388</v>
      </c>
      <c r="C2641" s="125" t="s">
        <v>65</v>
      </c>
      <c r="D2641" s="120" t="s">
        <v>7749</v>
      </c>
      <c r="E2641" s="120" t="s">
        <v>3785</v>
      </c>
      <c r="F2641" s="125" t="s">
        <v>17664</v>
      </c>
      <c r="G2641" s="121" t="s">
        <v>16990</v>
      </c>
      <c r="H2641" s="122" t="s">
        <v>17641</v>
      </c>
      <c r="I2641" s="120" t="s">
        <v>110</v>
      </c>
      <c r="J2641" s="120" t="s">
        <v>110</v>
      </c>
      <c r="K2641" s="123">
        <v>2217</v>
      </c>
      <c r="L2641" s="124" t="s">
        <v>12825</v>
      </c>
      <c r="M2641" s="120" t="s">
        <v>8373</v>
      </c>
      <c r="N2641" s="120" t="s">
        <v>4281</v>
      </c>
      <c r="O2641" s="125"/>
    </row>
    <row r="2642" spans="1:15" ht="13.05" customHeight="1">
      <c r="A2642" s="118">
        <v>10196152</v>
      </c>
      <c r="B2642" s="119">
        <v>42388</v>
      </c>
      <c r="C2642" s="125" t="s">
        <v>65</v>
      </c>
      <c r="D2642" s="120" t="s">
        <v>7749</v>
      </c>
      <c r="E2642" s="120" t="s">
        <v>3785</v>
      </c>
      <c r="F2642" s="125" t="s">
        <v>17664</v>
      </c>
      <c r="G2642" s="121" t="s">
        <v>11517</v>
      </c>
      <c r="H2642" s="122" t="s">
        <v>17585</v>
      </c>
      <c r="I2642" s="120" t="s">
        <v>110</v>
      </c>
      <c r="J2642" s="120" t="s">
        <v>110</v>
      </c>
      <c r="K2642" s="123">
        <v>2217</v>
      </c>
      <c r="L2642" s="124" t="s">
        <v>17281</v>
      </c>
      <c r="M2642" s="120" t="s">
        <v>8387</v>
      </c>
      <c r="N2642" s="120" t="s">
        <v>4281</v>
      </c>
      <c r="O2642" s="125"/>
    </row>
    <row r="2643" spans="1:15" ht="13.05" customHeight="1">
      <c r="A2643" s="118">
        <v>10196153</v>
      </c>
      <c r="B2643" s="119">
        <v>42388</v>
      </c>
      <c r="C2643" s="125" t="s">
        <v>65</v>
      </c>
      <c r="D2643" s="120" t="s">
        <v>7749</v>
      </c>
      <c r="E2643" s="120" t="s">
        <v>17661</v>
      </c>
      <c r="F2643" s="125" t="s">
        <v>17664</v>
      </c>
      <c r="G2643" s="121" t="s">
        <v>17013</v>
      </c>
      <c r="H2643" s="122" t="s">
        <v>17651</v>
      </c>
      <c r="I2643" s="120" t="s">
        <v>110</v>
      </c>
      <c r="J2643" s="120" t="s">
        <v>110</v>
      </c>
      <c r="K2643" s="123">
        <v>2217</v>
      </c>
      <c r="L2643" s="124" t="s">
        <v>12825</v>
      </c>
      <c r="M2643" s="120" t="s">
        <v>8413</v>
      </c>
      <c r="N2643" s="120" t="s">
        <v>4281</v>
      </c>
      <c r="O2643" s="125"/>
    </row>
    <row r="2644" spans="1:15" ht="13.05" customHeight="1">
      <c r="A2644" s="118">
        <v>10196154</v>
      </c>
      <c r="B2644" s="119">
        <v>42388</v>
      </c>
      <c r="C2644" s="125" t="s">
        <v>65</v>
      </c>
      <c r="D2644" s="120" t="s">
        <v>7749</v>
      </c>
      <c r="E2644" s="120" t="s">
        <v>17661</v>
      </c>
      <c r="F2644" s="125" t="s">
        <v>17664</v>
      </c>
      <c r="G2644" s="121" t="s">
        <v>17006</v>
      </c>
      <c r="H2644" s="122" t="s">
        <v>17648</v>
      </c>
      <c r="I2644" s="120" t="s">
        <v>110</v>
      </c>
      <c r="J2644" s="120" t="s">
        <v>110</v>
      </c>
      <c r="K2644" s="123">
        <v>2217</v>
      </c>
      <c r="L2644" s="124" t="s">
        <v>12825</v>
      </c>
      <c r="M2644" s="120" t="s">
        <v>8410</v>
      </c>
      <c r="N2644" s="120" t="s">
        <v>4281</v>
      </c>
      <c r="O2644" s="125"/>
    </row>
    <row r="2645" spans="1:15" ht="13.05" customHeight="1">
      <c r="A2645" s="118">
        <v>10196155</v>
      </c>
      <c r="B2645" s="119">
        <v>42388</v>
      </c>
      <c r="C2645" s="125" t="s">
        <v>65</v>
      </c>
      <c r="D2645" s="120" t="s">
        <v>7749</v>
      </c>
      <c r="E2645" s="120" t="s">
        <v>17661</v>
      </c>
      <c r="F2645" s="125" t="s">
        <v>17664</v>
      </c>
      <c r="G2645" s="121" t="s">
        <v>17010</v>
      </c>
      <c r="H2645" s="122" t="s">
        <v>17650</v>
      </c>
      <c r="I2645" s="120" t="s">
        <v>110</v>
      </c>
      <c r="J2645" s="120" t="s">
        <v>110</v>
      </c>
      <c r="K2645" s="123">
        <v>2217</v>
      </c>
      <c r="L2645" s="124" t="s">
        <v>12825</v>
      </c>
      <c r="M2645" s="120" t="s">
        <v>8412</v>
      </c>
      <c r="N2645" s="120" t="s">
        <v>4281</v>
      </c>
      <c r="O2645" s="125"/>
    </row>
    <row r="2646" spans="1:15" ht="13.05" customHeight="1">
      <c r="A2646" s="118">
        <v>10196156</v>
      </c>
      <c r="B2646" s="119">
        <v>42388</v>
      </c>
      <c r="C2646" s="125" t="s">
        <v>65</v>
      </c>
      <c r="D2646" s="120" t="s">
        <v>7749</v>
      </c>
      <c r="E2646" s="120" t="s">
        <v>17661</v>
      </c>
      <c r="F2646" s="125" t="s">
        <v>17664</v>
      </c>
      <c r="G2646" s="121" t="s">
        <v>16782</v>
      </c>
      <c r="H2646" s="122" t="s">
        <v>17565</v>
      </c>
      <c r="I2646" s="120" t="s">
        <v>110</v>
      </c>
      <c r="J2646" s="120" t="s">
        <v>110</v>
      </c>
      <c r="K2646" s="123">
        <v>2217</v>
      </c>
      <c r="L2646" s="124" t="s">
        <v>17278</v>
      </c>
      <c r="M2646" s="120" t="s">
        <v>8166</v>
      </c>
      <c r="N2646" s="120" t="s">
        <v>4281</v>
      </c>
      <c r="O2646" s="125"/>
    </row>
    <row r="2647" spans="1:15" ht="13.05" customHeight="1">
      <c r="A2647" s="118">
        <v>10196157</v>
      </c>
      <c r="B2647" s="119">
        <v>42388</v>
      </c>
      <c r="C2647" s="125" t="s">
        <v>65</v>
      </c>
      <c r="D2647" s="120" t="s">
        <v>3865</v>
      </c>
      <c r="E2647" s="120" t="s">
        <v>17661</v>
      </c>
      <c r="F2647" s="125" t="s">
        <v>17664</v>
      </c>
      <c r="G2647" s="121" t="s">
        <v>9504</v>
      </c>
      <c r="H2647" s="122" t="s">
        <v>7695</v>
      </c>
      <c r="I2647" s="120">
        <v>401.43</v>
      </c>
      <c r="J2647" s="120" t="s">
        <v>4581</v>
      </c>
      <c r="K2647" s="123">
        <v>1128</v>
      </c>
      <c r="L2647" s="124" t="s">
        <v>17271</v>
      </c>
      <c r="M2647" s="120" t="s">
        <v>8167</v>
      </c>
      <c r="N2647" s="120" t="s">
        <v>5080</v>
      </c>
      <c r="O2647" s="125"/>
    </row>
    <row r="2648" spans="1:15" ht="13.05" customHeight="1">
      <c r="A2648" s="118">
        <v>10196158</v>
      </c>
      <c r="B2648" s="119">
        <v>42388</v>
      </c>
      <c r="C2648" s="125" t="s">
        <v>65</v>
      </c>
      <c r="D2648" s="120" t="s">
        <v>3865</v>
      </c>
      <c r="E2648" s="120" t="s">
        <v>17661</v>
      </c>
      <c r="F2648" s="125" t="s">
        <v>17664</v>
      </c>
      <c r="G2648" s="121" t="s">
        <v>9504</v>
      </c>
      <c r="H2648" s="122" t="s">
        <v>7695</v>
      </c>
      <c r="I2648" s="120">
        <v>401.43</v>
      </c>
      <c r="J2648" s="120" t="s">
        <v>4581</v>
      </c>
      <c r="K2648" s="123">
        <v>1128</v>
      </c>
      <c r="L2648" s="124" t="s">
        <v>17271</v>
      </c>
      <c r="M2648" s="120" t="s">
        <v>8168</v>
      </c>
      <c r="N2648" s="120" t="s">
        <v>6584</v>
      </c>
      <c r="O2648" s="125"/>
    </row>
    <row r="2649" spans="1:15" ht="13.05" customHeight="1">
      <c r="A2649" s="118">
        <v>10196160</v>
      </c>
      <c r="B2649" s="119">
        <v>42388</v>
      </c>
      <c r="C2649" s="125" t="s">
        <v>65</v>
      </c>
      <c r="D2649" s="120" t="s">
        <v>3865</v>
      </c>
      <c r="E2649" s="120" t="s">
        <v>17661</v>
      </c>
      <c r="F2649" s="125" t="s">
        <v>17664</v>
      </c>
      <c r="G2649" s="121" t="s">
        <v>9504</v>
      </c>
      <c r="H2649" s="122" t="s">
        <v>7695</v>
      </c>
      <c r="I2649" s="120">
        <v>401.45</v>
      </c>
      <c r="J2649" s="120" t="s">
        <v>4594</v>
      </c>
      <c r="K2649" s="123">
        <v>1128</v>
      </c>
      <c r="L2649" s="124" t="s">
        <v>17271</v>
      </c>
      <c r="M2649" s="120" t="s">
        <v>8170</v>
      </c>
      <c r="N2649" s="120" t="s">
        <v>4393</v>
      </c>
      <c r="O2649" s="125"/>
    </row>
    <row r="2650" spans="1:15" ht="13.05" customHeight="1">
      <c r="A2650" s="118">
        <v>10196161</v>
      </c>
      <c r="B2650" s="119">
        <v>42388</v>
      </c>
      <c r="C2650" s="125" t="s">
        <v>65</v>
      </c>
      <c r="D2650" s="120" t="s">
        <v>3865</v>
      </c>
      <c r="E2650" s="120" t="s">
        <v>17661</v>
      </c>
      <c r="F2650" s="125" t="s">
        <v>17664</v>
      </c>
      <c r="G2650" s="121" t="s">
        <v>9504</v>
      </c>
      <c r="H2650" s="122" t="s">
        <v>7695</v>
      </c>
      <c r="I2650" s="120">
        <v>401.44</v>
      </c>
      <c r="J2650" s="120" t="s">
        <v>4299</v>
      </c>
      <c r="K2650" s="123">
        <v>1128</v>
      </c>
      <c r="L2650" s="124" t="s">
        <v>17300</v>
      </c>
      <c r="M2650" s="120" t="s">
        <v>8171</v>
      </c>
      <c r="N2650" s="120" t="s">
        <v>4597</v>
      </c>
      <c r="O2650" s="125"/>
    </row>
    <row r="2651" spans="1:15" ht="13.05" customHeight="1">
      <c r="A2651" s="118">
        <v>10196163</v>
      </c>
      <c r="B2651" s="119">
        <v>42388</v>
      </c>
      <c r="C2651" s="125" t="s">
        <v>65</v>
      </c>
      <c r="D2651" s="120" t="s">
        <v>3865</v>
      </c>
      <c r="E2651" s="120" t="s">
        <v>17661</v>
      </c>
      <c r="F2651" s="125" t="s">
        <v>17664</v>
      </c>
      <c r="G2651" s="121" t="s">
        <v>9504</v>
      </c>
      <c r="H2651" s="122" t="s">
        <v>7695</v>
      </c>
      <c r="I2651" s="120">
        <v>402.14</v>
      </c>
      <c r="J2651" s="120" t="s">
        <v>4475</v>
      </c>
      <c r="K2651" s="123">
        <v>1128</v>
      </c>
      <c r="L2651" s="124" t="s">
        <v>17296</v>
      </c>
      <c r="M2651" s="120" t="s">
        <v>8173</v>
      </c>
      <c r="N2651" s="120" t="s">
        <v>6818</v>
      </c>
      <c r="O2651" s="125"/>
    </row>
    <row r="2652" spans="1:15" ht="13.05" customHeight="1">
      <c r="A2652" s="118">
        <v>10196164</v>
      </c>
      <c r="B2652" s="119">
        <v>42388</v>
      </c>
      <c r="C2652" s="125" t="s">
        <v>65</v>
      </c>
      <c r="D2652" s="120" t="s">
        <v>3865</v>
      </c>
      <c r="E2652" s="120" t="s">
        <v>17661</v>
      </c>
      <c r="F2652" s="125" t="s">
        <v>17664</v>
      </c>
      <c r="G2652" s="121" t="s">
        <v>9504</v>
      </c>
      <c r="H2652" s="122" t="s">
        <v>7695</v>
      </c>
      <c r="I2652" s="120">
        <v>401.6</v>
      </c>
      <c r="J2652" s="120" t="s">
        <v>4299</v>
      </c>
      <c r="K2652" s="123">
        <v>1128</v>
      </c>
      <c r="L2652" s="124" t="s">
        <v>17274</v>
      </c>
      <c r="M2652" s="120" t="s">
        <v>8174</v>
      </c>
      <c r="N2652" s="120" t="s">
        <v>6924</v>
      </c>
      <c r="O2652" s="125"/>
    </row>
    <row r="2653" spans="1:15" ht="13.05" customHeight="1">
      <c r="A2653" s="118">
        <v>10196165</v>
      </c>
      <c r="B2653" s="119">
        <v>42388</v>
      </c>
      <c r="C2653" s="125" t="s">
        <v>65</v>
      </c>
      <c r="D2653" s="120" t="s">
        <v>3865</v>
      </c>
      <c r="E2653" s="120" t="s">
        <v>17661</v>
      </c>
      <c r="F2653" s="125" t="s">
        <v>17664</v>
      </c>
      <c r="G2653" s="121" t="s">
        <v>9504</v>
      </c>
      <c r="H2653" s="122" t="s">
        <v>7695</v>
      </c>
      <c r="I2653" s="120">
        <v>401.25</v>
      </c>
      <c r="J2653" s="120" t="s">
        <v>4580</v>
      </c>
      <c r="K2653" s="123">
        <v>1128</v>
      </c>
      <c r="L2653" s="124" t="s">
        <v>17271</v>
      </c>
      <c r="M2653" s="120" t="s">
        <v>8175</v>
      </c>
      <c r="N2653" s="120" t="s">
        <v>4344</v>
      </c>
      <c r="O2653" s="125"/>
    </row>
    <row r="2654" spans="1:15" ht="13.05" customHeight="1">
      <c r="A2654" s="118">
        <v>10196166</v>
      </c>
      <c r="B2654" s="119">
        <v>42388</v>
      </c>
      <c r="C2654" s="125" t="s">
        <v>65</v>
      </c>
      <c r="D2654" s="120" t="s">
        <v>3865</v>
      </c>
      <c r="E2654" s="120" t="s">
        <v>17661</v>
      </c>
      <c r="F2654" s="125" t="s">
        <v>17664</v>
      </c>
      <c r="G2654" s="121" t="s">
        <v>9504</v>
      </c>
      <c r="H2654" s="122" t="s">
        <v>7695</v>
      </c>
      <c r="I2654" s="120" t="s">
        <v>11724</v>
      </c>
      <c r="J2654" s="120" t="s">
        <v>7283</v>
      </c>
      <c r="K2654" s="123">
        <v>1128</v>
      </c>
      <c r="L2654" s="124" t="s">
        <v>17271</v>
      </c>
      <c r="M2654" s="120" t="s">
        <v>8176</v>
      </c>
      <c r="N2654" s="120" t="s">
        <v>13952</v>
      </c>
      <c r="O2654" s="125"/>
    </row>
    <row r="2655" spans="1:15" ht="13.05" customHeight="1">
      <c r="A2655" s="118">
        <v>10196168</v>
      </c>
      <c r="B2655" s="119">
        <v>42388</v>
      </c>
      <c r="C2655" s="125" t="s">
        <v>65</v>
      </c>
      <c r="D2655" s="120" t="s">
        <v>7750</v>
      </c>
      <c r="E2655" s="120" t="s">
        <v>17661</v>
      </c>
      <c r="F2655" s="125" t="s">
        <v>3800</v>
      </c>
      <c r="G2655" s="121" t="s">
        <v>9504</v>
      </c>
      <c r="H2655" s="122" t="s">
        <v>7695</v>
      </c>
      <c r="I2655" s="120" t="s">
        <v>272</v>
      </c>
      <c r="J2655" s="120" t="s">
        <v>272</v>
      </c>
      <c r="K2655" s="123">
        <v>13952.02</v>
      </c>
      <c r="L2655" s="124" t="s">
        <v>17272</v>
      </c>
      <c r="M2655" s="120" t="s">
        <v>8178</v>
      </c>
      <c r="N2655" s="120" t="s">
        <v>4281</v>
      </c>
      <c r="O2655" s="125"/>
    </row>
    <row r="2656" spans="1:15" ht="13.05" customHeight="1">
      <c r="A2656" s="118">
        <v>10196169</v>
      </c>
      <c r="B2656" s="119">
        <v>42388</v>
      </c>
      <c r="C2656" s="125" t="s">
        <v>65</v>
      </c>
      <c r="D2656" s="120" t="s">
        <v>7750</v>
      </c>
      <c r="E2656" s="120" t="s">
        <v>17661</v>
      </c>
      <c r="F2656" s="125" t="s">
        <v>3800</v>
      </c>
      <c r="G2656" s="121" t="s">
        <v>10284</v>
      </c>
      <c r="H2656" s="122" t="s">
        <v>17601</v>
      </c>
      <c r="I2656" s="120" t="s">
        <v>272</v>
      </c>
      <c r="J2656" s="120" t="s">
        <v>110</v>
      </c>
      <c r="K2656" s="123">
        <v>13952.02</v>
      </c>
      <c r="L2656" s="124" t="s">
        <v>17272</v>
      </c>
      <c r="M2656" s="120" t="s">
        <v>8179</v>
      </c>
      <c r="N2656" s="120" t="s">
        <v>4281</v>
      </c>
      <c r="O2656" s="125"/>
    </row>
    <row r="2657" spans="1:15" ht="13.05" customHeight="1">
      <c r="A2657" s="118">
        <v>10196170</v>
      </c>
      <c r="B2657" s="119">
        <v>42388</v>
      </c>
      <c r="C2657" s="125" t="s">
        <v>65</v>
      </c>
      <c r="D2657" s="120" t="s">
        <v>7750</v>
      </c>
      <c r="E2657" s="120" t="s">
        <v>17661</v>
      </c>
      <c r="F2657" s="125" t="s">
        <v>3800</v>
      </c>
      <c r="G2657" s="121" t="s">
        <v>9504</v>
      </c>
      <c r="H2657" s="122" t="s">
        <v>7695</v>
      </c>
      <c r="I2657" s="120" t="s">
        <v>272</v>
      </c>
      <c r="J2657" s="120" t="s">
        <v>272</v>
      </c>
      <c r="K2657" s="123">
        <v>13952.02</v>
      </c>
      <c r="L2657" s="124" t="s">
        <v>17272</v>
      </c>
      <c r="M2657" s="120" t="s">
        <v>8180</v>
      </c>
      <c r="N2657" s="120" t="s">
        <v>4281</v>
      </c>
      <c r="O2657" s="125"/>
    </row>
    <row r="2658" spans="1:15" ht="13.05" customHeight="1">
      <c r="A2658" s="118">
        <v>10196171</v>
      </c>
      <c r="B2658" s="119">
        <v>42388</v>
      </c>
      <c r="C2658" s="125" t="s">
        <v>65</v>
      </c>
      <c r="D2658" s="120" t="s">
        <v>7750</v>
      </c>
      <c r="E2658" s="120" t="s">
        <v>17661</v>
      </c>
      <c r="F2658" s="125" t="s">
        <v>3800</v>
      </c>
      <c r="G2658" s="121" t="s">
        <v>9504</v>
      </c>
      <c r="H2658" s="122" t="s">
        <v>7695</v>
      </c>
      <c r="I2658" s="120" t="s">
        <v>272</v>
      </c>
      <c r="J2658" s="120" t="s">
        <v>272</v>
      </c>
      <c r="K2658" s="123">
        <v>13952.02</v>
      </c>
      <c r="L2658" s="124" t="s">
        <v>17272</v>
      </c>
      <c r="M2658" s="120" t="s">
        <v>8181</v>
      </c>
      <c r="N2658" s="120" t="s">
        <v>4281</v>
      </c>
      <c r="O2658" s="125"/>
    </row>
    <row r="2659" spans="1:15" ht="13.05" customHeight="1">
      <c r="A2659" s="118">
        <v>10196172</v>
      </c>
      <c r="B2659" s="119">
        <v>42388</v>
      </c>
      <c r="C2659" s="125" t="s">
        <v>65</v>
      </c>
      <c r="D2659" s="120" t="s">
        <v>7751</v>
      </c>
      <c r="E2659" s="120" t="s">
        <v>17661</v>
      </c>
      <c r="F2659" s="125" t="s">
        <v>3800</v>
      </c>
      <c r="G2659" s="121" t="s">
        <v>9504</v>
      </c>
      <c r="H2659" s="122" t="s">
        <v>7695</v>
      </c>
      <c r="I2659" s="120" t="s">
        <v>272</v>
      </c>
      <c r="J2659" s="120" t="s">
        <v>272</v>
      </c>
      <c r="K2659" s="123">
        <v>8810.89</v>
      </c>
      <c r="L2659" s="124" t="s">
        <v>17290</v>
      </c>
      <c r="M2659" s="120" t="s">
        <v>8182</v>
      </c>
      <c r="N2659" s="120" t="s">
        <v>4281</v>
      </c>
      <c r="O2659" s="125"/>
    </row>
    <row r="2660" spans="1:15" ht="13.05" customHeight="1">
      <c r="A2660" s="118">
        <v>10196173</v>
      </c>
      <c r="B2660" s="119">
        <v>42388</v>
      </c>
      <c r="C2660" s="125" t="s">
        <v>65</v>
      </c>
      <c r="D2660" s="120" t="s">
        <v>7751</v>
      </c>
      <c r="E2660" s="120" t="s">
        <v>17661</v>
      </c>
      <c r="F2660" s="125" t="s">
        <v>3800</v>
      </c>
      <c r="G2660" s="121" t="s">
        <v>9504</v>
      </c>
      <c r="H2660" s="122" t="s">
        <v>7695</v>
      </c>
      <c r="I2660" s="120" t="s">
        <v>272</v>
      </c>
      <c r="J2660" s="120" t="s">
        <v>272</v>
      </c>
      <c r="K2660" s="123">
        <v>8810.89</v>
      </c>
      <c r="L2660" s="124" t="s">
        <v>17290</v>
      </c>
      <c r="M2660" s="120" t="s">
        <v>8183</v>
      </c>
      <c r="N2660" s="120" t="s">
        <v>4281</v>
      </c>
      <c r="O2660" s="125"/>
    </row>
    <row r="2661" spans="1:15" ht="13.05" customHeight="1">
      <c r="A2661" s="118">
        <v>10196174</v>
      </c>
      <c r="B2661" s="119">
        <v>42388</v>
      </c>
      <c r="C2661" s="125" t="s">
        <v>65</v>
      </c>
      <c r="D2661" s="120" t="s">
        <v>7751</v>
      </c>
      <c r="E2661" s="120" t="s">
        <v>17661</v>
      </c>
      <c r="F2661" s="125" t="s">
        <v>3800</v>
      </c>
      <c r="G2661" s="121" t="s">
        <v>9504</v>
      </c>
      <c r="H2661" s="122" t="s">
        <v>7695</v>
      </c>
      <c r="I2661" s="120" t="s">
        <v>272</v>
      </c>
      <c r="J2661" s="120" t="s">
        <v>272</v>
      </c>
      <c r="K2661" s="123">
        <v>8810.89</v>
      </c>
      <c r="L2661" s="124" t="s">
        <v>17290</v>
      </c>
      <c r="M2661" s="120" t="s">
        <v>8184</v>
      </c>
      <c r="N2661" s="120" t="s">
        <v>4281</v>
      </c>
      <c r="O2661" s="125"/>
    </row>
    <row r="2662" spans="1:15" ht="13.05" customHeight="1">
      <c r="A2662" s="118">
        <v>10196175</v>
      </c>
      <c r="B2662" s="119">
        <v>42388</v>
      </c>
      <c r="C2662" s="125" t="s">
        <v>65</v>
      </c>
      <c r="D2662" s="120" t="s">
        <v>7751</v>
      </c>
      <c r="E2662" s="120" t="s">
        <v>17661</v>
      </c>
      <c r="F2662" s="125" t="s">
        <v>3800</v>
      </c>
      <c r="G2662" s="121" t="s">
        <v>10141</v>
      </c>
      <c r="H2662" s="122" t="s">
        <v>16742</v>
      </c>
      <c r="I2662" s="120" t="s">
        <v>3402</v>
      </c>
      <c r="J2662" s="120" t="s">
        <v>110</v>
      </c>
      <c r="K2662" s="123">
        <v>8810.89</v>
      </c>
      <c r="L2662" s="124" t="s">
        <v>17290</v>
      </c>
      <c r="M2662" s="120" t="s">
        <v>8185</v>
      </c>
      <c r="N2662" s="120" t="s">
        <v>4281</v>
      </c>
      <c r="O2662" s="125"/>
    </row>
    <row r="2663" spans="1:15" ht="13.05" customHeight="1">
      <c r="A2663" s="118">
        <v>10196176</v>
      </c>
      <c r="B2663" s="119">
        <v>42388</v>
      </c>
      <c r="C2663" s="125" t="s">
        <v>65</v>
      </c>
      <c r="D2663" s="120" t="s">
        <v>7751</v>
      </c>
      <c r="E2663" s="120" t="s">
        <v>17661</v>
      </c>
      <c r="F2663" s="125" t="s">
        <v>3800</v>
      </c>
      <c r="G2663" s="121" t="s">
        <v>9504</v>
      </c>
      <c r="H2663" s="122" t="s">
        <v>7695</v>
      </c>
      <c r="I2663" s="120" t="s">
        <v>272</v>
      </c>
      <c r="J2663" s="120" t="s">
        <v>272</v>
      </c>
      <c r="K2663" s="123">
        <v>8810.89</v>
      </c>
      <c r="L2663" s="124" t="s">
        <v>17290</v>
      </c>
      <c r="M2663" s="120" t="s">
        <v>8186</v>
      </c>
      <c r="N2663" s="120" t="s">
        <v>4281</v>
      </c>
      <c r="O2663" s="125"/>
    </row>
    <row r="2664" spans="1:15" ht="13.05" customHeight="1">
      <c r="A2664" s="118">
        <v>10196177</v>
      </c>
      <c r="B2664" s="119">
        <v>42388</v>
      </c>
      <c r="C2664" s="125" t="s">
        <v>65</v>
      </c>
      <c r="D2664" s="120" t="s">
        <v>7751</v>
      </c>
      <c r="E2664" s="120" t="s">
        <v>17661</v>
      </c>
      <c r="F2664" s="125" t="s">
        <v>3800</v>
      </c>
      <c r="G2664" s="121" t="s">
        <v>9504</v>
      </c>
      <c r="H2664" s="122" t="s">
        <v>7695</v>
      </c>
      <c r="I2664" s="120" t="s">
        <v>272</v>
      </c>
      <c r="J2664" s="120" t="s">
        <v>272</v>
      </c>
      <c r="K2664" s="123">
        <v>8810.89</v>
      </c>
      <c r="L2664" s="124" t="s">
        <v>17290</v>
      </c>
      <c r="M2664" s="120" t="s">
        <v>8187</v>
      </c>
      <c r="N2664" s="120" t="s">
        <v>4281</v>
      </c>
      <c r="O2664" s="125"/>
    </row>
    <row r="2665" spans="1:15" ht="13.05" customHeight="1">
      <c r="A2665" s="118">
        <v>10196187</v>
      </c>
      <c r="B2665" s="119">
        <v>42388</v>
      </c>
      <c r="C2665" s="125" t="s">
        <v>65</v>
      </c>
      <c r="D2665" s="120" t="s">
        <v>7753</v>
      </c>
      <c r="E2665" s="120" t="s">
        <v>17661</v>
      </c>
      <c r="F2665" s="125" t="s">
        <v>17664</v>
      </c>
      <c r="G2665" s="121" t="s">
        <v>9520</v>
      </c>
      <c r="H2665" s="122" t="s">
        <v>7696</v>
      </c>
      <c r="I2665" s="120" t="s">
        <v>110</v>
      </c>
      <c r="J2665" s="120" t="s">
        <v>4297</v>
      </c>
      <c r="K2665" s="123">
        <v>5262.45</v>
      </c>
      <c r="L2665" s="124" t="s">
        <v>17283</v>
      </c>
      <c r="M2665" s="120" t="s">
        <v>8194</v>
      </c>
      <c r="N2665" s="120" t="s">
        <v>4295</v>
      </c>
      <c r="O2665" s="125"/>
    </row>
    <row r="2666" spans="1:15" ht="13.05" customHeight="1">
      <c r="A2666" s="118">
        <v>10196188</v>
      </c>
      <c r="B2666" s="119">
        <v>42388</v>
      </c>
      <c r="C2666" s="125" t="s">
        <v>65</v>
      </c>
      <c r="D2666" s="120" t="s">
        <v>7754</v>
      </c>
      <c r="E2666" s="120" t="s">
        <v>17661</v>
      </c>
      <c r="F2666" s="125" t="s">
        <v>17664</v>
      </c>
      <c r="G2666" s="121" t="s">
        <v>9520</v>
      </c>
      <c r="H2666" s="122" t="s">
        <v>7696</v>
      </c>
      <c r="I2666" s="120" t="s">
        <v>110</v>
      </c>
      <c r="J2666" s="120" t="s">
        <v>457</v>
      </c>
      <c r="K2666" s="123">
        <v>10579.16</v>
      </c>
      <c r="L2666" s="124" t="s">
        <v>17283</v>
      </c>
      <c r="M2666" s="120" t="s">
        <v>8195</v>
      </c>
      <c r="N2666" s="120" t="s">
        <v>4415</v>
      </c>
      <c r="O2666" s="125"/>
    </row>
    <row r="2667" spans="1:15" ht="13.05" customHeight="1">
      <c r="A2667" s="118">
        <v>10196189</v>
      </c>
      <c r="B2667" s="119">
        <v>42388</v>
      </c>
      <c r="C2667" s="125" t="s">
        <v>65</v>
      </c>
      <c r="D2667" s="120" t="s">
        <v>7755</v>
      </c>
      <c r="E2667" s="120" t="s">
        <v>17661</v>
      </c>
      <c r="F2667" s="125" t="s">
        <v>17664</v>
      </c>
      <c r="G2667" s="121" t="s">
        <v>9520</v>
      </c>
      <c r="H2667" s="122" t="s">
        <v>7696</v>
      </c>
      <c r="I2667" s="120" t="s">
        <v>110</v>
      </c>
      <c r="J2667" s="120" t="s">
        <v>457</v>
      </c>
      <c r="K2667" s="123">
        <v>10579.16</v>
      </c>
      <c r="L2667" s="124" t="s">
        <v>17283</v>
      </c>
      <c r="M2667" s="120" t="s">
        <v>8196</v>
      </c>
      <c r="N2667" s="120" t="s">
        <v>4415</v>
      </c>
      <c r="O2667" s="125"/>
    </row>
    <row r="2668" spans="1:15" ht="13.05" customHeight="1">
      <c r="A2668" s="118">
        <v>10196190</v>
      </c>
      <c r="B2668" s="119">
        <v>42388</v>
      </c>
      <c r="C2668" s="125" t="s">
        <v>65</v>
      </c>
      <c r="D2668" s="120" t="s">
        <v>7786</v>
      </c>
      <c r="E2668" s="120" t="s">
        <v>6109</v>
      </c>
      <c r="F2668" s="125" t="s">
        <v>17664</v>
      </c>
      <c r="G2668" s="121" t="s">
        <v>9510</v>
      </c>
      <c r="H2668" s="122" t="s">
        <v>17503</v>
      </c>
      <c r="I2668" s="120" t="s">
        <v>390</v>
      </c>
      <c r="J2668" s="120" t="s">
        <v>4694</v>
      </c>
      <c r="K2668" s="123">
        <v>12346.91</v>
      </c>
      <c r="L2668" s="124" t="s">
        <v>17277</v>
      </c>
      <c r="M2668" s="120" t="s">
        <v>8344</v>
      </c>
      <c r="N2668" s="120" t="s">
        <v>7104</v>
      </c>
      <c r="O2668" s="125"/>
    </row>
    <row r="2669" spans="1:15" ht="13.05" customHeight="1">
      <c r="A2669" s="118">
        <v>10196191</v>
      </c>
      <c r="B2669" s="119">
        <v>42388</v>
      </c>
      <c r="C2669" s="125" t="s">
        <v>65</v>
      </c>
      <c r="D2669" s="120" t="s">
        <v>7786</v>
      </c>
      <c r="E2669" s="120" t="s">
        <v>6109</v>
      </c>
      <c r="F2669" s="125" t="s">
        <v>17664</v>
      </c>
      <c r="G2669" s="121" t="s">
        <v>9510</v>
      </c>
      <c r="H2669" s="122" t="s">
        <v>17503</v>
      </c>
      <c r="I2669" s="120" t="s">
        <v>390</v>
      </c>
      <c r="J2669" s="120" t="s">
        <v>4694</v>
      </c>
      <c r="K2669" s="123">
        <v>12346.91</v>
      </c>
      <c r="L2669" s="124" t="s">
        <v>17277</v>
      </c>
      <c r="M2669" s="120" t="s">
        <v>8345</v>
      </c>
      <c r="N2669" s="120" t="s">
        <v>7104</v>
      </c>
      <c r="O2669" s="125"/>
    </row>
    <row r="2670" spans="1:15" ht="13.05" customHeight="1">
      <c r="A2670" s="118">
        <v>10196248</v>
      </c>
      <c r="B2670" s="119">
        <v>42388</v>
      </c>
      <c r="C2670" s="125" t="s">
        <v>65</v>
      </c>
      <c r="D2670" s="120" t="s">
        <v>11871</v>
      </c>
      <c r="E2670" s="120" t="s">
        <v>17661</v>
      </c>
      <c r="F2670" s="125" t="s">
        <v>17664</v>
      </c>
      <c r="G2670" s="121" t="s">
        <v>9504</v>
      </c>
      <c r="H2670" s="122" t="s">
        <v>7695</v>
      </c>
      <c r="I2670" s="120" t="s">
        <v>17661</v>
      </c>
      <c r="J2670" s="120" t="e">
        <v>#N/A</v>
      </c>
      <c r="K2670" s="123">
        <v>23053</v>
      </c>
      <c r="L2670" s="124" t="s">
        <v>17319</v>
      </c>
      <c r="M2670" s="120" t="s">
        <v>11872</v>
      </c>
      <c r="N2670" s="120" t="e">
        <v>#N/A</v>
      </c>
      <c r="O2670" s="125"/>
    </row>
    <row r="2671" spans="1:15" ht="13.05" customHeight="1">
      <c r="A2671" s="118">
        <v>10196249</v>
      </c>
      <c r="B2671" s="119">
        <v>42388</v>
      </c>
      <c r="C2671" s="125" t="s">
        <v>65</v>
      </c>
      <c r="D2671" s="120" t="s">
        <v>11873</v>
      </c>
      <c r="E2671" s="120" t="s">
        <v>17661</v>
      </c>
      <c r="F2671" s="125" t="s">
        <v>17664</v>
      </c>
      <c r="G2671" s="121" t="s">
        <v>9504</v>
      </c>
      <c r="H2671" s="122" t="s">
        <v>7695</v>
      </c>
      <c r="I2671" s="120" t="s">
        <v>17661</v>
      </c>
      <c r="J2671" s="120" t="e">
        <v>#N/A</v>
      </c>
      <c r="K2671" s="123">
        <v>23053</v>
      </c>
      <c r="L2671" s="124" t="s">
        <v>17319</v>
      </c>
      <c r="M2671" s="120" t="s">
        <v>11874</v>
      </c>
      <c r="N2671" s="120" t="e">
        <v>#N/A</v>
      </c>
      <c r="O2671" s="125"/>
    </row>
    <row r="2672" spans="1:15" ht="13.05" customHeight="1">
      <c r="A2672" s="118">
        <v>10196368</v>
      </c>
      <c r="B2672" s="119">
        <v>42388</v>
      </c>
      <c r="C2672" s="125" t="s">
        <v>65</v>
      </c>
      <c r="D2672" s="120" t="s">
        <v>7759</v>
      </c>
      <c r="E2672" s="120" t="s">
        <v>17661</v>
      </c>
      <c r="F2672" s="125" t="s">
        <v>17664</v>
      </c>
      <c r="G2672" s="121" t="s">
        <v>9520</v>
      </c>
      <c r="H2672" s="122" t="s">
        <v>7696</v>
      </c>
      <c r="I2672" s="120" t="s">
        <v>110</v>
      </c>
      <c r="J2672" s="120" t="s">
        <v>2456</v>
      </c>
      <c r="K2672" s="123">
        <v>8627.5</v>
      </c>
      <c r="L2672" s="124" t="s">
        <v>17288</v>
      </c>
      <c r="M2672" s="120" t="s">
        <v>8203</v>
      </c>
      <c r="N2672" s="120" t="s">
        <v>4301</v>
      </c>
      <c r="O2672" s="125"/>
    </row>
    <row r="2673" spans="1:15" ht="13.05" customHeight="1">
      <c r="A2673" s="118">
        <v>10196369</v>
      </c>
      <c r="B2673" s="119">
        <v>42388</v>
      </c>
      <c r="C2673" s="125" t="s">
        <v>65</v>
      </c>
      <c r="D2673" s="120" t="s">
        <v>7759</v>
      </c>
      <c r="E2673" s="120" t="s">
        <v>17661</v>
      </c>
      <c r="F2673" s="125" t="s">
        <v>17664</v>
      </c>
      <c r="G2673" s="121" t="s">
        <v>9520</v>
      </c>
      <c r="H2673" s="122" t="s">
        <v>7696</v>
      </c>
      <c r="I2673" s="120" t="s">
        <v>110</v>
      </c>
      <c r="J2673" s="120" t="s">
        <v>2456</v>
      </c>
      <c r="K2673" s="123">
        <v>8627.5</v>
      </c>
      <c r="L2673" s="124" t="s">
        <v>17288</v>
      </c>
      <c r="M2673" s="120" t="s">
        <v>8204</v>
      </c>
      <c r="N2673" s="120" t="s">
        <v>4301</v>
      </c>
      <c r="O2673" s="125"/>
    </row>
    <row r="2674" spans="1:15" ht="13.05" customHeight="1">
      <c r="A2674" s="118">
        <v>10196370</v>
      </c>
      <c r="B2674" s="119">
        <v>42388</v>
      </c>
      <c r="C2674" s="125" t="s">
        <v>65</v>
      </c>
      <c r="D2674" s="120" t="s">
        <v>7760</v>
      </c>
      <c r="E2674" s="120" t="s">
        <v>17661</v>
      </c>
      <c r="F2674" s="125" t="s">
        <v>3800</v>
      </c>
      <c r="G2674" s="121" t="s">
        <v>9504</v>
      </c>
      <c r="H2674" s="122" t="s">
        <v>7695</v>
      </c>
      <c r="I2674" s="120" t="s">
        <v>272</v>
      </c>
      <c r="J2674" s="120" t="s">
        <v>5957</v>
      </c>
      <c r="K2674" s="123">
        <v>2606.31</v>
      </c>
      <c r="L2674" s="124" t="s">
        <v>17278</v>
      </c>
      <c r="M2674" s="120" t="s">
        <v>8205</v>
      </c>
      <c r="N2674" s="120" t="s">
        <v>6750</v>
      </c>
      <c r="O2674" s="125"/>
    </row>
    <row r="2675" spans="1:15" ht="13.05" customHeight="1">
      <c r="A2675" s="118">
        <v>10196371</v>
      </c>
      <c r="B2675" s="119">
        <v>42388</v>
      </c>
      <c r="C2675" s="125" t="s">
        <v>65</v>
      </c>
      <c r="D2675" s="120" t="s">
        <v>7760</v>
      </c>
      <c r="E2675" s="120" t="s">
        <v>17661</v>
      </c>
      <c r="F2675" s="125" t="s">
        <v>3800</v>
      </c>
      <c r="G2675" s="121" t="s">
        <v>9504</v>
      </c>
      <c r="H2675" s="122" t="s">
        <v>7695</v>
      </c>
      <c r="I2675" s="120" t="s">
        <v>272</v>
      </c>
      <c r="J2675" s="120" t="s">
        <v>5957</v>
      </c>
      <c r="K2675" s="123">
        <v>2606.31</v>
      </c>
      <c r="L2675" s="124" t="s">
        <v>17278</v>
      </c>
      <c r="M2675" s="120" t="s">
        <v>8206</v>
      </c>
      <c r="N2675" s="120" t="s">
        <v>6750</v>
      </c>
      <c r="O2675" s="125"/>
    </row>
    <row r="2676" spans="1:15" ht="13.05" customHeight="1">
      <c r="A2676" s="118">
        <v>10196372</v>
      </c>
      <c r="B2676" s="119">
        <v>42388</v>
      </c>
      <c r="C2676" s="125" t="s">
        <v>65</v>
      </c>
      <c r="D2676" s="120" t="s">
        <v>7760</v>
      </c>
      <c r="E2676" s="120" t="s">
        <v>17661</v>
      </c>
      <c r="F2676" s="125" t="s">
        <v>3800</v>
      </c>
      <c r="G2676" s="121" t="s">
        <v>9504</v>
      </c>
      <c r="H2676" s="122" t="s">
        <v>7695</v>
      </c>
      <c r="I2676" s="120" t="s">
        <v>272</v>
      </c>
      <c r="J2676" s="120" t="s">
        <v>5957</v>
      </c>
      <c r="K2676" s="123">
        <v>2606.31</v>
      </c>
      <c r="L2676" s="124" t="s">
        <v>17278</v>
      </c>
      <c r="M2676" s="120" t="s">
        <v>8207</v>
      </c>
      <c r="N2676" s="120" t="s">
        <v>6750</v>
      </c>
      <c r="O2676" s="125"/>
    </row>
    <row r="2677" spans="1:15" ht="13.05" customHeight="1">
      <c r="A2677" s="118">
        <v>10196373</v>
      </c>
      <c r="B2677" s="119">
        <v>42388</v>
      </c>
      <c r="C2677" s="125" t="s">
        <v>65</v>
      </c>
      <c r="D2677" s="120" t="s">
        <v>7760</v>
      </c>
      <c r="E2677" s="120" t="s">
        <v>17661</v>
      </c>
      <c r="F2677" s="125" t="s">
        <v>3800</v>
      </c>
      <c r="G2677" s="121" t="s">
        <v>9504</v>
      </c>
      <c r="H2677" s="122" t="s">
        <v>7695</v>
      </c>
      <c r="I2677" s="120" t="s">
        <v>272</v>
      </c>
      <c r="J2677" s="120" t="s">
        <v>5957</v>
      </c>
      <c r="K2677" s="123">
        <v>2606.31</v>
      </c>
      <c r="L2677" s="124" t="s">
        <v>17278</v>
      </c>
      <c r="M2677" s="120" t="s">
        <v>8208</v>
      </c>
      <c r="N2677" s="120" t="s">
        <v>6750</v>
      </c>
      <c r="O2677" s="125"/>
    </row>
    <row r="2678" spans="1:15" ht="13.05" customHeight="1">
      <c r="A2678" s="118">
        <v>10196374</v>
      </c>
      <c r="B2678" s="119">
        <v>42388</v>
      </c>
      <c r="C2678" s="125" t="s">
        <v>65</v>
      </c>
      <c r="D2678" s="120" t="s">
        <v>7761</v>
      </c>
      <c r="E2678" s="120" t="s">
        <v>17661</v>
      </c>
      <c r="F2678" s="125" t="s">
        <v>17664</v>
      </c>
      <c r="G2678" s="121" t="s">
        <v>9520</v>
      </c>
      <c r="H2678" s="122" t="s">
        <v>7696</v>
      </c>
      <c r="I2678" s="120" t="s">
        <v>110</v>
      </c>
      <c r="J2678" s="120" t="s">
        <v>2456</v>
      </c>
      <c r="K2678" s="123">
        <v>2576.94</v>
      </c>
      <c r="L2678" s="124" t="s">
        <v>17288</v>
      </c>
      <c r="M2678" s="120" t="s">
        <v>17661</v>
      </c>
      <c r="N2678" s="120" t="s">
        <v>4301</v>
      </c>
      <c r="O2678" s="125"/>
    </row>
    <row r="2679" spans="1:15" ht="13.05" customHeight="1">
      <c r="A2679" s="118">
        <v>10196375</v>
      </c>
      <c r="B2679" s="119">
        <v>42388</v>
      </c>
      <c r="C2679" s="125" t="s">
        <v>65</v>
      </c>
      <c r="D2679" s="120" t="s">
        <v>3930</v>
      </c>
      <c r="E2679" s="120" t="s">
        <v>17661</v>
      </c>
      <c r="F2679" s="125" t="s">
        <v>17664</v>
      </c>
      <c r="G2679" s="121" t="s">
        <v>9504</v>
      </c>
      <c r="H2679" s="122" t="s">
        <v>7695</v>
      </c>
      <c r="I2679" s="120">
        <v>401.13</v>
      </c>
      <c r="J2679" s="120" t="s">
        <v>4798</v>
      </c>
      <c r="K2679" s="123">
        <v>7418.6</v>
      </c>
      <c r="L2679" s="124" t="s">
        <v>17271</v>
      </c>
      <c r="M2679" s="120" t="s">
        <v>7879</v>
      </c>
      <c r="N2679" s="120" t="s">
        <v>4301</v>
      </c>
      <c r="O2679" s="125"/>
    </row>
    <row r="2680" spans="1:15" ht="13.05" customHeight="1">
      <c r="A2680" s="118">
        <v>10196376</v>
      </c>
      <c r="B2680" s="119">
        <v>42388</v>
      </c>
      <c r="C2680" s="125" t="s">
        <v>65</v>
      </c>
      <c r="D2680" s="120" t="s">
        <v>3930</v>
      </c>
      <c r="E2680" s="120" t="s">
        <v>3953</v>
      </c>
      <c r="F2680" s="125" t="s">
        <v>17664</v>
      </c>
      <c r="G2680" s="121" t="s">
        <v>9510</v>
      </c>
      <c r="H2680" s="122" t="s">
        <v>17503</v>
      </c>
      <c r="I2680" s="120" t="s">
        <v>110</v>
      </c>
      <c r="J2680" s="120" t="s">
        <v>8347</v>
      </c>
      <c r="K2680" s="123">
        <v>7418.6</v>
      </c>
      <c r="L2680" s="124" t="s">
        <v>17288</v>
      </c>
      <c r="M2680" s="120" t="s">
        <v>8346</v>
      </c>
      <c r="N2680" s="120" t="s">
        <v>4301</v>
      </c>
      <c r="O2680" s="125"/>
    </row>
    <row r="2681" spans="1:15" ht="13.05" customHeight="1">
      <c r="A2681" s="118">
        <v>10196402</v>
      </c>
      <c r="B2681" s="119">
        <v>42388</v>
      </c>
      <c r="C2681" s="125" t="s">
        <v>65</v>
      </c>
      <c r="D2681" s="120" t="s">
        <v>7716</v>
      </c>
      <c r="E2681" s="120" t="s">
        <v>17661</v>
      </c>
      <c r="F2681" s="125" t="s">
        <v>17664</v>
      </c>
      <c r="G2681" s="121" t="s">
        <v>9528</v>
      </c>
      <c r="H2681" s="122" t="s">
        <v>17466</v>
      </c>
      <c r="I2681" s="120" t="s">
        <v>12248</v>
      </c>
      <c r="J2681" s="120" t="s">
        <v>12248</v>
      </c>
      <c r="K2681" s="123">
        <v>3920</v>
      </c>
      <c r="L2681" s="124" t="s">
        <v>17274</v>
      </c>
      <c r="M2681" s="120" t="s">
        <v>7881</v>
      </c>
      <c r="N2681" s="120" t="s">
        <v>4281</v>
      </c>
      <c r="O2681" s="125"/>
    </row>
    <row r="2682" spans="1:15" ht="13.05" customHeight="1">
      <c r="A2682" s="118">
        <v>10196403</v>
      </c>
      <c r="B2682" s="119">
        <v>42388</v>
      </c>
      <c r="C2682" s="125" t="s">
        <v>65</v>
      </c>
      <c r="D2682" s="120" t="s">
        <v>7716</v>
      </c>
      <c r="E2682" s="120" t="s">
        <v>17661</v>
      </c>
      <c r="F2682" s="125" t="s">
        <v>17664</v>
      </c>
      <c r="G2682" s="121" t="s">
        <v>9504</v>
      </c>
      <c r="H2682" s="122" t="s">
        <v>7695</v>
      </c>
      <c r="I2682" s="120" t="s">
        <v>390</v>
      </c>
      <c r="J2682" s="120" t="s">
        <v>390</v>
      </c>
      <c r="K2682" s="123">
        <v>3920</v>
      </c>
      <c r="L2682" s="124" t="s">
        <v>17274</v>
      </c>
      <c r="M2682" s="120" t="s">
        <v>7882</v>
      </c>
      <c r="N2682" s="120" t="s">
        <v>4281</v>
      </c>
      <c r="O2682" s="125"/>
    </row>
    <row r="2683" spans="1:15" ht="13.05" customHeight="1">
      <c r="A2683" s="118">
        <v>10196404</v>
      </c>
      <c r="B2683" s="119">
        <v>42388</v>
      </c>
      <c r="C2683" s="125" t="s">
        <v>65</v>
      </c>
      <c r="D2683" s="120" t="s">
        <v>7716</v>
      </c>
      <c r="E2683" s="120" t="s">
        <v>17661</v>
      </c>
      <c r="F2683" s="125" t="s">
        <v>17664</v>
      </c>
      <c r="G2683" s="121" t="s">
        <v>9510</v>
      </c>
      <c r="H2683" s="122" t="s">
        <v>17503</v>
      </c>
      <c r="I2683" s="120" t="s">
        <v>5112</v>
      </c>
      <c r="J2683" s="120" t="s">
        <v>5112</v>
      </c>
      <c r="K2683" s="123">
        <v>3920</v>
      </c>
      <c r="L2683" s="124" t="s">
        <v>17274</v>
      </c>
      <c r="M2683" s="120" t="s">
        <v>7883</v>
      </c>
      <c r="N2683" s="120" t="s">
        <v>4281</v>
      </c>
      <c r="O2683" s="125"/>
    </row>
    <row r="2684" spans="1:15" ht="13.05" customHeight="1">
      <c r="A2684" s="118">
        <v>10196405</v>
      </c>
      <c r="B2684" s="119">
        <v>42388</v>
      </c>
      <c r="C2684" s="125" t="s">
        <v>65</v>
      </c>
      <c r="D2684" s="120" t="s">
        <v>7716</v>
      </c>
      <c r="E2684" s="120" t="s">
        <v>17661</v>
      </c>
      <c r="F2684" s="125" t="s">
        <v>17664</v>
      </c>
      <c r="G2684" s="121" t="s">
        <v>9528</v>
      </c>
      <c r="H2684" s="122" t="s">
        <v>17466</v>
      </c>
      <c r="I2684" s="120" t="s">
        <v>12248</v>
      </c>
      <c r="J2684" s="120" t="s">
        <v>12248</v>
      </c>
      <c r="K2684" s="123">
        <v>3920</v>
      </c>
      <c r="L2684" s="124" t="s">
        <v>17274</v>
      </c>
      <c r="M2684" s="120" t="s">
        <v>7884</v>
      </c>
      <c r="N2684" s="120" t="s">
        <v>4281</v>
      </c>
      <c r="O2684" s="125"/>
    </row>
    <row r="2685" spans="1:15" ht="13.05" customHeight="1">
      <c r="A2685" s="118">
        <v>10196406</v>
      </c>
      <c r="B2685" s="119">
        <v>42388</v>
      </c>
      <c r="C2685" s="125" t="s">
        <v>65</v>
      </c>
      <c r="D2685" s="120" t="s">
        <v>7716</v>
      </c>
      <c r="E2685" s="120" t="s">
        <v>17661</v>
      </c>
      <c r="F2685" s="125" t="s">
        <v>17664</v>
      </c>
      <c r="G2685" s="121" t="s">
        <v>9504</v>
      </c>
      <c r="H2685" s="122" t="s">
        <v>7695</v>
      </c>
      <c r="I2685" s="120">
        <v>401.32</v>
      </c>
      <c r="J2685" s="120" t="s">
        <v>2456</v>
      </c>
      <c r="K2685" s="123">
        <v>3920</v>
      </c>
      <c r="L2685" s="124" t="s">
        <v>17274</v>
      </c>
      <c r="M2685" s="120" t="s">
        <v>7885</v>
      </c>
      <c r="N2685" s="120" t="s">
        <v>4281</v>
      </c>
      <c r="O2685" s="125"/>
    </row>
    <row r="2686" spans="1:15" ht="13.05" customHeight="1">
      <c r="A2686" s="118">
        <v>10196408</v>
      </c>
      <c r="B2686" s="119">
        <v>42388</v>
      </c>
      <c r="C2686" s="125" t="s">
        <v>65</v>
      </c>
      <c r="D2686" s="120" t="s">
        <v>7716</v>
      </c>
      <c r="E2686" s="120" t="s">
        <v>17661</v>
      </c>
      <c r="F2686" s="125" t="s">
        <v>17664</v>
      </c>
      <c r="G2686" s="121" t="s">
        <v>9916</v>
      </c>
      <c r="H2686" s="122" t="s">
        <v>17469</v>
      </c>
      <c r="I2686" s="120" t="s">
        <v>12255</v>
      </c>
      <c r="J2686" s="120" t="s">
        <v>13481</v>
      </c>
      <c r="K2686" s="123">
        <v>3920</v>
      </c>
      <c r="L2686" s="124" t="s">
        <v>17274</v>
      </c>
      <c r="M2686" s="120" t="s">
        <v>7887</v>
      </c>
      <c r="N2686" s="120" t="s">
        <v>4281</v>
      </c>
      <c r="O2686" s="125"/>
    </row>
    <row r="2687" spans="1:15" ht="13.05" customHeight="1">
      <c r="A2687" s="118">
        <v>10196410</v>
      </c>
      <c r="B2687" s="119">
        <v>42388</v>
      </c>
      <c r="C2687" s="125" t="s">
        <v>65</v>
      </c>
      <c r="D2687" s="120" t="s">
        <v>7716</v>
      </c>
      <c r="E2687" s="120" t="s">
        <v>17661</v>
      </c>
      <c r="F2687" s="125" t="s">
        <v>17664</v>
      </c>
      <c r="G2687" s="121" t="s">
        <v>9604</v>
      </c>
      <c r="H2687" s="122" t="s">
        <v>17472</v>
      </c>
      <c r="I2687" s="120" t="s">
        <v>110</v>
      </c>
      <c r="J2687" s="120" t="s">
        <v>5812</v>
      </c>
      <c r="K2687" s="123">
        <v>3920</v>
      </c>
      <c r="L2687" s="124" t="s">
        <v>12825</v>
      </c>
      <c r="M2687" s="120" t="s">
        <v>8305</v>
      </c>
      <c r="N2687" s="120" t="s">
        <v>4281</v>
      </c>
      <c r="O2687" s="125"/>
    </row>
    <row r="2688" spans="1:15" ht="13.05" customHeight="1">
      <c r="A2688" s="118">
        <v>10196411</v>
      </c>
      <c r="B2688" s="119">
        <v>42388</v>
      </c>
      <c r="C2688" s="125" t="s">
        <v>65</v>
      </c>
      <c r="D2688" s="120" t="s">
        <v>7716</v>
      </c>
      <c r="E2688" s="120" t="s">
        <v>17661</v>
      </c>
      <c r="F2688" s="125" t="s">
        <v>17664</v>
      </c>
      <c r="G2688" s="121" t="s">
        <v>9513</v>
      </c>
      <c r="H2688" s="122" t="s">
        <v>17467</v>
      </c>
      <c r="I2688" s="120" t="s">
        <v>5711</v>
      </c>
      <c r="J2688" s="120" t="s">
        <v>5711</v>
      </c>
      <c r="K2688" s="123">
        <v>3920</v>
      </c>
      <c r="L2688" s="124" t="s">
        <v>17281</v>
      </c>
      <c r="M2688" s="120" t="s">
        <v>7889</v>
      </c>
      <c r="N2688" s="120" t="s">
        <v>4281</v>
      </c>
      <c r="O2688" s="125"/>
    </row>
    <row r="2689" spans="1:15" ht="13.05" customHeight="1">
      <c r="A2689" s="118">
        <v>10196412</v>
      </c>
      <c r="B2689" s="119">
        <v>42388</v>
      </c>
      <c r="C2689" s="125" t="s">
        <v>65</v>
      </c>
      <c r="D2689" s="120" t="s">
        <v>7716</v>
      </c>
      <c r="E2689" s="120" t="s">
        <v>17661</v>
      </c>
      <c r="F2689" s="125" t="s">
        <v>17664</v>
      </c>
      <c r="G2689" s="121" t="s">
        <v>9520</v>
      </c>
      <c r="H2689" s="122" t="s">
        <v>7696</v>
      </c>
      <c r="I2689" s="120" t="s">
        <v>390</v>
      </c>
      <c r="J2689" s="120" t="s">
        <v>390</v>
      </c>
      <c r="K2689" s="123">
        <v>3920</v>
      </c>
      <c r="L2689" s="124" t="s">
        <v>17277</v>
      </c>
      <c r="M2689" s="120" t="s">
        <v>7890</v>
      </c>
      <c r="N2689" s="120" t="s">
        <v>4281</v>
      </c>
      <c r="O2689" s="125"/>
    </row>
    <row r="2690" spans="1:15" ht="13.05" customHeight="1">
      <c r="A2690" s="118">
        <v>10196413</v>
      </c>
      <c r="B2690" s="119">
        <v>42388</v>
      </c>
      <c r="C2690" s="125" t="s">
        <v>65</v>
      </c>
      <c r="D2690" s="120" t="s">
        <v>7716</v>
      </c>
      <c r="E2690" s="120" t="s">
        <v>17661</v>
      </c>
      <c r="F2690" s="125" t="s">
        <v>17664</v>
      </c>
      <c r="G2690" s="121" t="s">
        <v>9504</v>
      </c>
      <c r="H2690" s="122" t="s">
        <v>7695</v>
      </c>
      <c r="I2690" s="120" t="s">
        <v>11779</v>
      </c>
      <c r="J2690" s="120" t="s">
        <v>11779</v>
      </c>
      <c r="K2690" s="123">
        <v>3920</v>
      </c>
      <c r="L2690" s="124" t="s">
        <v>17277</v>
      </c>
      <c r="M2690" s="120" t="s">
        <v>7891</v>
      </c>
      <c r="N2690" s="120" t="s">
        <v>4281</v>
      </c>
      <c r="O2690" s="125"/>
    </row>
    <row r="2691" spans="1:15" ht="13.05" customHeight="1">
      <c r="A2691" s="118">
        <v>10196414</v>
      </c>
      <c r="B2691" s="119">
        <v>42388</v>
      </c>
      <c r="C2691" s="125" t="s">
        <v>65</v>
      </c>
      <c r="D2691" s="120" t="s">
        <v>7716</v>
      </c>
      <c r="E2691" s="120" t="s">
        <v>17661</v>
      </c>
      <c r="F2691" s="125" t="s">
        <v>17664</v>
      </c>
      <c r="G2691" s="121" t="s">
        <v>9916</v>
      </c>
      <c r="H2691" s="122" t="s">
        <v>17469</v>
      </c>
      <c r="I2691" s="120" t="s">
        <v>12255</v>
      </c>
      <c r="J2691" s="120" t="s">
        <v>13481</v>
      </c>
      <c r="K2691" s="123">
        <v>3920</v>
      </c>
      <c r="L2691" s="124" t="s">
        <v>17274</v>
      </c>
      <c r="M2691" s="120" t="s">
        <v>7892</v>
      </c>
      <c r="N2691" s="120" t="s">
        <v>4281</v>
      </c>
      <c r="O2691" s="125"/>
    </row>
    <row r="2692" spans="1:15" ht="13.05" customHeight="1">
      <c r="A2692" s="118">
        <v>10196415</v>
      </c>
      <c r="B2692" s="119">
        <v>42388</v>
      </c>
      <c r="C2692" s="125" t="s">
        <v>65</v>
      </c>
      <c r="D2692" s="120" t="s">
        <v>7716</v>
      </c>
      <c r="E2692" s="120" t="s">
        <v>17661</v>
      </c>
      <c r="F2692" s="125" t="s">
        <v>17664</v>
      </c>
      <c r="G2692" s="121" t="s">
        <v>9607</v>
      </c>
      <c r="H2692" s="122" t="s">
        <v>17474</v>
      </c>
      <c r="I2692" s="120" t="s">
        <v>110</v>
      </c>
      <c r="J2692" s="120" t="s">
        <v>8318</v>
      </c>
      <c r="K2692" s="123">
        <v>3920</v>
      </c>
      <c r="L2692" s="124" t="s">
        <v>17281</v>
      </c>
      <c r="M2692" s="120" t="s">
        <v>8319</v>
      </c>
      <c r="N2692" s="120" t="s">
        <v>4281</v>
      </c>
      <c r="O2692" s="125"/>
    </row>
    <row r="2693" spans="1:15" ht="13.05" customHeight="1">
      <c r="A2693" s="118">
        <v>10196417</v>
      </c>
      <c r="B2693" s="119">
        <v>42388</v>
      </c>
      <c r="C2693" s="125" t="s">
        <v>65</v>
      </c>
      <c r="D2693" s="120" t="s">
        <v>7716</v>
      </c>
      <c r="E2693" s="120" t="s">
        <v>17661</v>
      </c>
      <c r="F2693" s="125" t="s">
        <v>17664</v>
      </c>
      <c r="G2693" s="121" t="s">
        <v>9504</v>
      </c>
      <c r="H2693" s="122" t="s">
        <v>7695</v>
      </c>
      <c r="I2693" s="120">
        <v>403</v>
      </c>
      <c r="J2693" s="120" t="s">
        <v>4299</v>
      </c>
      <c r="K2693" s="123">
        <v>3920</v>
      </c>
      <c r="L2693" s="124" t="s">
        <v>17274</v>
      </c>
      <c r="M2693" s="120" t="s">
        <v>7894</v>
      </c>
      <c r="N2693" s="120" t="s">
        <v>4281</v>
      </c>
      <c r="O2693" s="125"/>
    </row>
    <row r="2694" spans="1:15" ht="13.05" customHeight="1">
      <c r="A2694" s="118">
        <v>10196418</v>
      </c>
      <c r="B2694" s="119">
        <v>42388</v>
      </c>
      <c r="C2694" s="125" t="s">
        <v>65</v>
      </c>
      <c r="D2694" s="120" t="s">
        <v>7716</v>
      </c>
      <c r="E2694" s="120" t="s">
        <v>17661</v>
      </c>
      <c r="F2694" s="125" t="s">
        <v>17664</v>
      </c>
      <c r="G2694" s="121" t="s">
        <v>11568</v>
      </c>
      <c r="H2694" s="122" t="s">
        <v>17470</v>
      </c>
      <c r="I2694" s="120" t="s">
        <v>110</v>
      </c>
      <c r="J2694" s="120" t="s">
        <v>5726</v>
      </c>
      <c r="K2694" s="123">
        <v>3920</v>
      </c>
      <c r="L2694" s="124" t="s">
        <v>17281</v>
      </c>
      <c r="M2694" s="120" t="s">
        <v>8299</v>
      </c>
      <c r="N2694" s="120" t="s">
        <v>4281</v>
      </c>
      <c r="O2694" s="125"/>
    </row>
    <row r="2695" spans="1:15" ht="13.05" customHeight="1">
      <c r="A2695" s="118">
        <v>10196419</v>
      </c>
      <c r="B2695" s="119">
        <v>42388</v>
      </c>
      <c r="C2695" s="125" t="s">
        <v>65</v>
      </c>
      <c r="D2695" s="120" t="s">
        <v>7716</v>
      </c>
      <c r="E2695" s="120" t="s">
        <v>17661</v>
      </c>
      <c r="F2695" s="125" t="s">
        <v>17664</v>
      </c>
      <c r="G2695" s="121" t="s">
        <v>11568</v>
      </c>
      <c r="H2695" s="122" t="s">
        <v>17470</v>
      </c>
      <c r="I2695" s="120" t="s">
        <v>110</v>
      </c>
      <c r="J2695" s="120" t="s">
        <v>5726</v>
      </c>
      <c r="K2695" s="123">
        <v>3920</v>
      </c>
      <c r="L2695" s="124" t="s">
        <v>17281</v>
      </c>
      <c r="M2695" s="120" t="s">
        <v>8300</v>
      </c>
      <c r="N2695" s="120" t="s">
        <v>4281</v>
      </c>
      <c r="O2695" s="125"/>
    </row>
    <row r="2696" spans="1:15" ht="13.05" customHeight="1">
      <c r="A2696" s="118">
        <v>10196420</v>
      </c>
      <c r="B2696" s="119">
        <v>42388</v>
      </c>
      <c r="C2696" s="125" t="s">
        <v>65</v>
      </c>
      <c r="D2696" s="120" t="s">
        <v>7716</v>
      </c>
      <c r="E2696" s="120" t="s">
        <v>17661</v>
      </c>
      <c r="F2696" s="125" t="s">
        <v>17664</v>
      </c>
      <c r="G2696" s="121" t="s">
        <v>9528</v>
      </c>
      <c r="H2696" s="122" t="s">
        <v>17466</v>
      </c>
      <c r="I2696" s="120" t="s">
        <v>5789</v>
      </c>
      <c r="J2696" s="120" t="s">
        <v>5789</v>
      </c>
      <c r="K2696" s="123">
        <v>3920</v>
      </c>
      <c r="L2696" s="124" t="s">
        <v>17281</v>
      </c>
      <c r="M2696" s="120" t="s">
        <v>7895</v>
      </c>
      <c r="N2696" s="120" t="s">
        <v>4281</v>
      </c>
      <c r="O2696" s="125"/>
    </row>
    <row r="2697" spans="1:15" ht="13.05" customHeight="1">
      <c r="A2697" s="118">
        <v>10196421</v>
      </c>
      <c r="B2697" s="119">
        <v>42388</v>
      </c>
      <c r="C2697" s="125" t="s">
        <v>65</v>
      </c>
      <c r="D2697" s="120" t="s">
        <v>7716</v>
      </c>
      <c r="E2697" s="120" t="s">
        <v>17661</v>
      </c>
      <c r="F2697" s="125" t="s">
        <v>17664</v>
      </c>
      <c r="G2697" s="121" t="s">
        <v>9520</v>
      </c>
      <c r="H2697" s="122" t="s">
        <v>7696</v>
      </c>
      <c r="I2697" s="120" t="s">
        <v>390</v>
      </c>
      <c r="J2697" s="120" t="s">
        <v>6226</v>
      </c>
      <c r="K2697" s="123">
        <v>3920</v>
      </c>
      <c r="L2697" s="124" t="s">
        <v>17277</v>
      </c>
      <c r="M2697" s="120" t="s">
        <v>8285</v>
      </c>
      <c r="N2697" s="120" t="s">
        <v>4281</v>
      </c>
      <c r="O2697" s="125"/>
    </row>
    <row r="2698" spans="1:15" ht="13.05" customHeight="1">
      <c r="A2698" s="118">
        <v>10196422</v>
      </c>
      <c r="B2698" s="119">
        <v>42388</v>
      </c>
      <c r="C2698" s="125" t="s">
        <v>65</v>
      </c>
      <c r="D2698" s="120" t="s">
        <v>7716</v>
      </c>
      <c r="E2698" s="120" t="s">
        <v>17661</v>
      </c>
      <c r="F2698" s="125" t="s">
        <v>17664</v>
      </c>
      <c r="G2698" s="121" t="s">
        <v>9528</v>
      </c>
      <c r="H2698" s="122" t="s">
        <v>17466</v>
      </c>
      <c r="I2698" s="120" t="s">
        <v>5732</v>
      </c>
      <c r="J2698" s="120" t="s">
        <v>5732</v>
      </c>
      <c r="K2698" s="123">
        <v>3920</v>
      </c>
      <c r="L2698" s="124" t="s">
        <v>17277</v>
      </c>
      <c r="M2698" s="120" t="s">
        <v>7896</v>
      </c>
      <c r="N2698" s="120" t="s">
        <v>4281</v>
      </c>
      <c r="O2698" s="125"/>
    </row>
    <row r="2699" spans="1:15" ht="13.05" customHeight="1">
      <c r="A2699" s="118">
        <v>10196424</v>
      </c>
      <c r="B2699" s="119">
        <v>42388</v>
      </c>
      <c r="C2699" s="125" t="s">
        <v>65</v>
      </c>
      <c r="D2699" s="120" t="s">
        <v>7716</v>
      </c>
      <c r="E2699" s="120" t="s">
        <v>17661</v>
      </c>
      <c r="F2699" s="125" t="s">
        <v>17664</v>
      </c>
      <c r="G2699" s="121" t="s">
        <v>9607</v>
      </c>
      <c r="H2699" s="122" t="s">
        <v>17474</v>
      </c>
      <c r="I2699" s="120" t="s">
        <v>110</v>
      </c>
      <c r="J2699" s="120" t="s">
        <v>809</v>
      </c>
      <c r="K2699" s="123">
        <v>3920</v>
      </c>
      <c r="L2699" s="124" t="s">
        <v>12825</v>
      </c>
      <c r="M2699" s="120" t="s">
        <v>8320</v>
      </c>
      <c r="N2699" s="120" t="s">
        <v>4281</v>
      </c>
      <c r="O2699" s="125"/>
    </row>
    <row r="2700" spans="1:15" ht="13.05" customHeight="1">
      <c r="A2700" s="118">
        <v>10196425</v>
      </c>
      <c r="B2700" s="119">
        <v>42388</v>
      </c>
      <c r="C2700" s="125" t="s">
        <v>65</v>
      </c>
      <c r="D2700" s="120" t="s">
        <v>7716</v>
      </c>
      <c r="E2700" s="120" t="s">
        <v>17661</v>
      </c>
      <c r="F2700" s="125" t="s">
        <v>17664</v>
      </c>
      <c r="G2700" s="121" t="s">
        <v>9513</v>
      </c>
      <c r="H2700" s="122" t="s">
        <v>17467</v>
      </c>
      <c r="I2700" s="120" t="s">
        <v>110</v>
      </c>
      <c r="J2700" s="120" t="s">
        <v>8277</v>
      </c>
      <c r="K2700" s="123">
        <v>3920</v>
      </c>
      <c r="L2700" s="124" t="s">
        <v>17281</v>
      </c>
      <c r="M2700" s="120" t="s">
        <v>8276</v>
      </c>
      <c r="N2700" s="120" t="s">
        <v>4281</v>
      </c>
      <c r="O2700" s="125"/>
    </row>
    <row r="2701" spans="1:15" ht="13.05" customHeight="1">
      <c r="A2701" s="118">
        <v>10196426</v>
      </c>
      <c r="B2701" s="119">
        <v>42388</v>
      </c>
      <c r="C2701" s="125" t="s">
        <v>65</v>
      </c>
      <c r="D2701" s="120" t="s">
        <v>7716</v>
      </c>
      <c r="E2701" s="120" t="s">
        <v>17661</v>
      </c>
      <c r="F2701" s="125" t="s">
        <v>17664</v>
      </c>
      <c r="G2701" s="121" t="s">
        <v>11488</v>
      </c>
      <c r="H2701" s="122" t="s">
        <v>17491</v>
      </c>
      <c r="I2701" s="120" t="s">
        <v>110</v>
      </c>
      <c r="J2701" s="120" t="s">
        <v>5447</v>
      </c>
      <c r="K2701" s="123">
        <v>3920</v>
      </c>
      <c r="L2701" s="124" t="s">
        <v>12825</v>
      </c>
      <c r="M2701" s="120" t="s">
        <v>8330</v>
      </c>
      <c r="N2701" s="120" t="s">
        <v>4281</v>
      </c>
      <c r="O2701" s="125"/>
    </row>
    <row r="2702" spans="1:15" ht="13.05" customHeight="1">
      <c r="A2702" s="118">
        <v>10196427</v>
      </c>
      <c r="B2702" s="119">
        <v>42388</v>
      </c>
      <c r="C2702" s="125" t="s">
        <v>65</v>
      </c>
      <c r="D2702" s="120" t="s">
        <v>7716</v>
      </c>
      <c r="E2702" s="120" t="s">
        <v>7815</v>
      </c>
      <c r="F2702" s="125" t="s">
        <v>17664</v>
      </c>
      <c r="G2702" s="121" t="s">
        <v>9510</v>
      </c>
      <c r="H2702" s="122" t="s">
        <v>17503</v>
      </c>
      <c r="I2702" s="120">
        <v>130</v>
      </c>
      <c r="J2702" s="120" t="s">
        <v>957</v>
      </c>
      <c r="K2702" s="123">
        <v>3920</v>
      </c>
      <c r="L2702" s="124" t="s">
        <v>17272</v>
      </c>
      <c r="M2702" s="120" t="s">
        <v>9346</v>
      </c>
      <c r="N2702" s="120" t="s">
        <v>4281</v>
      </c>
      <c r="O2702" s="125"/>
    </row>
    <row r="2703" spans="1:15" ht="13.05" customHeight="1">
      <c r="A2703" s="118">
        <v>10196428</v>
      </c>
      <c r="B2703" s="119">
        <v>42388</v>
      </c>
      <c r="C2703" s="125" t="s">
        <v>65</v>
      </c>
      <c r="D2703" s="120" t="s">
        <v>7716</v>
      </c>
      <c r="E2703" s="120" t="s">
        <v>17661</v>
      </c>
      <c r="F2703" s="125" t="s">
        <v>17664</v>
      </c>
      <c r="G2703" s="121" t="s">
        <v>9510</v>
      </c>
      <c r="H2703" s="122" t="s">
        <v>17503</v>
      </c>
      <c r="I2703" s="120" t="s">
        <v>5112</v>
      </c>
      <c r="J2703" s="120" t="s">
        <v>5112</v>
      </c>
      <c r="K2703" s="123">
        <v>3920</v>
      </c>
      <c r="L2703" s="124" t="s">
        <v>17274</v>
      </c>
      <c r="M2703" s="120" t="s">
        <v>7898</v>
      </c>
      <c r="N2703" s="120" t="s">
        <v>4281</v>
      </c>
      <c r="O2703" s="125"/>
    </row>
    <row r="2704" spans="1:15" ht="13.05" customHeight="1">
      <c r="A2704" s="118">
        <v>10196429</v>
      </c>
      <c r="B2704" s="119">
        <v>42388</v>
      </c>
      <c r="C2704" s="125" t="s">
        <v>65</v>
      </c>
      <c r="D2704" s="120" t="s">
        <v>7716</v>
      </c>
      <c r="E2704" s="120" t="s">
        <v>17661</v>
      </c>
      <c r="F2704" s="125" t="s">
        <v>17664</v>
      </c>
      <c r="G2704" s="121" t="s">
        <v>9604</v>
      </c>
      <c r="H2704" s="122" t="s">
        <v>17472</v>
      </c>
      <c r="I2704" s="120" t="s">
        <v>110</v>
      </c>
      <c r="J2704" s="120" t="s">
        <v>8309</v>
      </c>
      <c r="K2704" s="123">
        <v>3920</v>
      </c>
      <c r="L2704" s="124" t="s">
        <v>12825</v>
      </c>
      <c r="M2704" s="120" t="s">
        <v>8311</v>
      </c>
      <c r="N2704" s="120" t="s">
        <v>4281</v>
      </c>
      <c r="O2704" s="125"/>
    </row>
    <row r="2705" spans="1:15" ht="13.05" customHeight="1">
      <c r="A2705" s="118">
        <v>10196430</v>
      </c>
      <c r="B2705" s="119">
        <v>42388</v>
      </c>
      <c r="C2705" s="125" t="s">
        <v>65</v>
      </c>
      <c r="D2705" s="120" t="s">
        <v>7716</v>
      </c>
      <c r="E2705" s="120" t="s">
        <v>17661</v>
      </c>
      <c r="F2705" s="125" t="s">
        <v>17664</v>
      </c>
      <c r="G2705" s="121" t="s">
        <v>9504</v>
      </c>
      <c r="H2705" s="122" t="s">
        <v>7695</v>
      </c>
      <c r="I2705" s="120">
        <v>401.32</v>
      </c>
      <c r="J2705" s="120" t="s">
        <v>2456</v>
      </c>
      <c r="K2705" s="123">
        <v>3920</v>
      </c>
      <c r="L2705" s="124" t="s">
        <v>17274</v>
      </c>
      <c r="M2705" s="120" t="s">
        <v>7899</v>
      </c>
      <c r="N2705" s="120" t="s">
        <v>4281</v>
      </c>
      <c r="O2705" s="125"/>
    </row>
    <row r="2706" spans="1:15" ht="13.05" customHeight="1">
      <c r="A2706" s="118">
        <v>10196431</v>
      </c>
      <c r="B2706" s="119">
        <v>42388</v>
      </c>
      <c r="C2706" s="125" t="s">
        <v>65</v>
      </c>
      <c r="D2706" s="120" t="s">
        <v>7716</v>
      </c>
      <c r="E2706" s="120" t="s">
        <v>17661</v>
      </c>
      <c r="F2706" s="125" t="s">
        <v>17664</v>
      </c>
      <c r="G2706" s="121" t="s">
        <v>11480</v>
      </c>
      <c r="H2706" s="122" t="s">
        <v>17473</v>
      </c>
      <c r="I2706" s="120" t="s">
        <v>110</v>
      </c>
      <c r="J2706" s="120" t="s">
        <v>5856</v>
      </c>
      <c r="K2706" s="123">
        <v>3920</v>
      </c>
      <c r="L2706" s="124" t="s">
        <v>17281</v>
      </c>
      <c r="M2706" s="120" t="s">
        <v>8312</v>
      </c>
      <c r="N2706" s="120" t="s">
        <v>4281</v>
      </c>
      <c r="O2706" s="125"/>
    </row>
    <row r="2707" spans="1:15" ht="13.05" customHeight="1">
      <c r="A2707" s="118">
        <v>10196432</v>
      </c>
      <c r="B2707" s="119">
        <v>42388</v>
      </c>
      <c r="C2707" s="125" t="s">
        <v>65</v>
      </c>
      <c r="D2707" s="120" t="s">
        <v>7716</v>
      </c>
      <c r="E2707" s="120" t="s">
        <v>17661</v>
      </c>
      <c r="F2707" s="125" t="s">
        <v>17664</v>
      </c>
      <c r="G2707" s="121" t="s">
        <v>9800</v>
      </c>
      <c r="H2707" s="122" t="s">
        <v>17513</v>
      </c>
      <c r="I2707" s="120" t="s">
        <v>110</v>
      </c>
      <c r="J2707" s="120" t="s">
        <v>390</v>
      </c>
      <c r="K2707" s="123">
        <v>3920</v>
      </c>
      <c r="L2707" s="124" t="s">
        <v>12825</v>
      </c>
      <c r="M2707" s="120" t="s">
        <v>8334</v>
      </c>
      <c r="N2707" s="120" t="s">
        <v>4281</v>
      </c>
      <c r="O2707" s="125"/>
    </row>
    <row r="2708" spans="1:15" ht="13.05" customHeight="1">
      <c r="A2708" s="118">
        <v>10196433</v>
      </c>
      <c r="B2708" s="119">
        <v>42388</v>
      </c>
      <c r="C2708" s="125" t="s">
        <v>65</v>
      </c>
      <c r="D2708" s="120" t="s">
        <v>7716</v>
      </c>
      <c r="E2708" s="120" t="s">
        <v>17661</v>
      </c>
      <c r="F2708" s="125" t="s">
        <v>17664</v>
      </c>
      <c r="G2708" s="121" t="s">
        <v>9625</v>
      </c>
      <c r="H2708" s="122" t="s">
        <v>17468</v>
      </c>
      <c r="I2708" s="120" t="s">
        <v>110</v>
      </c>
      <c r="J2708" s="120" t="s">
        <v>8287</v>
      </c>
      <c r="K2708" s="123">
        <v>3920</v>
      </c>
      <c r="L2708" s="124" t="s">
        <v>12825</v>
      </c>
      <c r="M2708" s="120" t="s">
        <v>8286</v>
      </c>
      <c r="N2708" s="120" t="s">
        <v>4281</v>
      </c>
      <c r="O2708" s="125"/>
    </row>
    <row r="2709" spans="1:15" ht="13.05" customHeight="1">
      <c r="A2709" s="118">
        <v>10196434</v>
      </c>
      <c r="B2709" s="119">
        <v>42388</v>
      </c>
      <c r="C2709" s="125" t="s">
        <v>65</v>
      </c>
      <c r="D2709" s="120" t="s">
        <v>7716</v>
      </c>
      <c r="E2709" s="120" t="s">
        <v>17661</v>
      </c>
      <c r="F2709" s="125" t="s">
        <v>17664</v>
      </c>
      <c r="G2709" s="121" t="s">
        <v>9625</v>
      </c>
      <c r="H2709" s="122" t="s">
        <v>17468</v>
      </c>
      <c r="I2709" s="120" t="s">
        <v>390</v>
      </c>
      <c r="J2709" s="120" t="s">
        <v>6226</v>
      </c>
      <c r="K2709" s="123">
        <v>3920</v>
      </c>
      <c r="L2709" s="124" t="s">
        <v>17277</v>
      </c>
      <c r="M2709" s="120" t="s">
        <v>8288</v>
      </c>
      <c r="N2709" s="120" t="s">
        <v>4281</v>
      </c>
      <c r="O2709" s="125"/>
    </row>
    <row r="2710" spans="1:15" ht="13.05" customHeight="1">
      <c r="A2710" s="118">
        <v>10196435</v>
      </c>
      <c r="B2710" s="119">
        <v>42388</v>
      </c>
      <c r="C2710" s="125" t="s">
        <v>65</v>
      </c>
      <c r="D2710" s="120" t="s">
        <v>7716</v>
      </c>
      <c r="E2710" s="120" t="s">
        <v>17661</v>
      </c>
      <c r="F2710" s="125" t="s">
        <v>17664</v>
      </c>
      <c r="G2710" s="121" t="s">
        <v>9916</v>
      </c>
      <c r="H2710" s="122" t="s">
        <v>17469</v>
      </c>
      <c r="I2710" s="120" t="s">
        <v>12255</v>
      </c>
      <c r="J2710" s="120" t="s">
        <v>13481</v>
      </c>
      <c r="K2710" s="123">
        <v>3920</v>
      </c>
      <c r="L2710" s="124" t="s">
        <v>17274</v>
      </c>
      <c r="M2710" s="120" t="s">
        <v>7900</v>
      </c>
      <c r="N2710" s="120" t="s">
        <v>4281</v>
      </c>
      <c r="O2710" s="125"/>
    </row>
    <row r="2711" spans="1:15" ht="13.05" customHeight="1">
      <c r="A2711" s="118">
        <v>10196437</v>
      </c>
      <c r="B2711" s="119">
        <v>42388</v>
      </c>
      <c r="C2711" s="125" t="s">
        <v>65</v>
      </c>
      <c r="D2711" s="120" t="s">
        <v>7716</v>
      </c>
      <c r="E2711" s="120" t="s">
        <v>17661</v>
      </c>
      <c r="F2711" s="125" t="s">
        <v>17664</v>
      </c>
      <c r="G2711" s="121" t="s">
        <v>9504</v>
      </c>
      <c r="H2711" s="122" t="s">
        <v>7695</v>
      </c>
      <c r="I2711" s="120" t="s">
        <v>11779</v>
      </c>
      <c r="J2711" s="120" t="s">
        <v>11779</v>
      </c>
      <c r="K2711" s="123">
        <v>3920</v>
      </c>
      <c r="L2711" s="124" t="s">
        <v>17274</v>
      </c>
      <c r="M2711" s="120" t="s">
        <v>7902</v>
      </c>
      <c r="N2711" s="120" t="s">
        <v>4281</v>
      </c>
      <c r="O2711" s="125"/>
    </row>
    <row r="2712" spans="1:15" ht="13.05" customHeight="1">
      <c r="A2712" s="118">
        <v>10196440</v>
      </c>
      <c r="B2712" s="119">
        <v>42388</v>
      </c>
      <c r="C2712" s="125" t="s">
        <v>65</v>
      </c>
      <c r="D2712" s="120" t="s">
        <v>7716</v>
      </c>
      <c r="E2712" s="120" t="s">
        <v>17661</v>
      </c>
      <c r="F2712" s="125" t="s">
        <v>17664</v>
      </c>
      <c r="G2712" s="121" t="s">
        <v>9504</v>
      </c>
      <c r="H2712" s="122" t="s">
        <v>7695</v>
      </c>
      <c r="I2712" s="120">
        <v>403</v>
      </c>
      <c r="J2712" s="120" t="s">
        <v>4299</v>
      </c>
      <c r="K2712" s="123">
        <v>3920</v>
      </c>
      <c r="L2712" s="124" t="s">
        <v>17274</v>
      </c>
      <c r="M2712" s="120" t="s">
        <v>7905</v>
      </c>
      <c r="N2712" s="120" t="s">
        <v>4281</v>
      </c>
      <c r="O2712" s="125"/>
    </row>
    <row r="2713" spans="1:15" ht="13.05" customHeight="1">
      <c r="A2713" s="118">
        <v>10196441</v>
      </c>
      <c r="B2713" s="119">
        <v>42388</v>
      </c>
      <c r="C2713" s="125" t="s">
        <v>65</v>
      </c>
      <c r="D2713" s="120" t="s">
        <v>7716</v>
      </c>
      <c r="E2713" s="120" t="s">
        <v>17661</v>
      </c>
      <c r="F2713" s="125" t="s">
        <v>17664</v>
      </c>
      <c r="G2713" s="121" t="s">
        <v>9528</v>
      </c>
      <c r="H2713" s="122" t="s">
        <v>17466</v>
      </c>
      <c r="I2713" s="120" t="s">
        <v>5732</v>
      </c>
      <c r="J2713" s="120" t="s">
        <v>5732</v>
      </c>
      <c r="K2713" s="123">
        <v>3920</v>
      </c>
      <c r="L2713" s="124" t="s">
        <v>17277</v>
      </c>
      <c r="M2713" s="120" t="s">
        <v>7906</v>
      </c>
      <c r="N2713" s="120" t="s">
        <v>4281</v>
      </c>
      <c r="O2713" s="125"/>
    </row>
    <row r="2714" spans="1:15" ht="13.05" customHeight="1">
      <c r="A2714" s="118">
        <v>10196442</v>
      </c>
      <c r="B2714" s="119">
        <v>42388</v>
      </c>
      <c r="C2714" s="125" t="s">
        <v>65</v>
      </c>
      <c r="D2714" s="120" t="s">
        <v>7716</v>
      </c>
      <c r="E2714" s="120" t="s">
        <v>17661</v>
      </c>
      <c r="F2714" s="125" t="s">
        <v>17664</v>
      </c>
      <c r="G2714" s="121" t="s">
        <v>9528</v>
      </c>
      <c r="H2714" s="122" t="s">
        <v>17466</v>
      </c>
      <c r="I2714" s="120" t="s">
        <v>5713</v>
      </c>
      <c r="J2714" s="120" t="s">
        <v>5713</v>
      </c>
      <c r="K2714" s="123">
        <v>3920</v>
      </c>
      <c r="L2714" s="124" t="s">
        <v>17281</v>
      </c>
      <c r="M2714" s="120" t="s">
        <v>7907</v>
      </c>
      <c r="N2714" s="120" t="s">
        <v>4281</v>
      </c>
      <c r="O2714" s="125"/>
    </row>
    <row r="2715" spans="1:15" ht="13.05" customHeight="1">
      <c r="A2715" s="118">
        <v>10196443</v>
      </c>
      <c r="B2715" s="119">
        <v>42388</v>
      </c>
      <c r="C2715" s="125" t="s">
        <v>65</v>
      </c>
      <c r="D2715" s="120" t="s">
        <v>7716</v>
      </c>
      <c r="E2715" s="120" t="s">
        <v>17661</v>
      </c>
      <c r="F2715" s="125" t="s">
        <v>17664</v>
      </c>
      <c r="G2715" s="121" t="s">
        <v>9528</v>
      </c>
      <c r="H2715" s="122" t="s">
        <v>17466</v>
      </c>
      <c r="I2715" s="120" t="s">
        <v>5732</v>
      </c>
      <c r="J2715" s="120" t="s">
        <v>5732</v>
      </c>
      <c r="K2715" s="123">
        <v>3920</v>
      </c>
      <c r="L2715" s="124" t="s">
        <v>17300</v>
      </c>
      <c r="M2715" s="120" t="s">
        <v>7908</v>
      </c>
      <c r="N2715" s="120" t="s">
        <v>4281</v>
      </c>
      <c r="O2715" s="125"/>
    </row>
    <row r="2716" spans="1:15" ht="13.05" customHeight="1">
      <c r="A2716" s="118">
        <v>10196444</v>
      </c>
      <c r="B2716" s="119">
        <v>42388</v>
      </c>
      <c r="C2716" s="125" t="s">
        <v>65</v>
      </c>
      <c r="D2716" s="120" t="s">
        <v>7716</v>
      </c>
      <c r="E2716" s="120" t="s">
        <v>17661</v>
      </c>
      <c r="F2716" s="125" t="s">
        <v>17664</v>
      </c>
      <c r="G2716" s="121" t="s">
        <v>9800</v>
      </c>
      <c r="H2716" s="122" t="s">
        <v>17513</v>
      </c>
      <c r="I2716" s="120" t="s">
        <v>110</v>
      </c>
      <c r="J2716" s="120" t="s">
        <v>390</v>
      </c>
      <c r="K2716" s="123">
        <v>3920</v>
      </c>
      <c r="L2716" s="124" t="s">
        <v>12825</v>
      </c>
      <c r="M2716" s="120" t="s">
        <v>8335</v>
      </c>
      <c r="N2716" s="120" t="s">
        <v>4281</v>
      </c>
      <c r="O2716" s="125"/>
    </row>
    <row r="2717" spans="1:15" ht="13.05" customHeight="1">
      <c r="A2717" s="118">
        <v>10196445</v>
      </c>
      <c r="B2717" s="119">
        <v>42388</v>
      </c>
      <c r="C2717" s="125" t="s">
        <v>65</v>
      </c>
      <c r="D2717" s="120" t="s">
        <v>7716</v>
      </c>
      <c r="E2717" s="120" t="s">
        <v>17661</v>
      </c>
      <c r="F2717" s="125" t="s">
        <v>17664</v>
      </c>
      <c r="G2717" s="121" t="s">
        <v>11488</v>
      </c>
      <c r="H2717" s="122" t="s">
        <v>17491</v>
      </c>
      <c r="I2717" s="120" t="s">
        <v>110</v>
      </c>
      <c r="J2717" s="120" t="s">
        <v>5447</v>
      </c>
      <c r="K2717" s="123">
        <v>3920</v>
      </c>
      <c r="L2717" s="124" t="s">
        <v>12825</v>
      </c>
      <c r="M2717" s="120" t="s">
        <v>8331</v>
      </c>
      <c r="N2717" s="120" t="s">
        <v>4281</v>
      </c>
      <c r="O2717" s="125"/>
    </row>
    <row r="2718" spans="1:15" ht="13.05" customHeight="1">
      <c r="A2718" s="118">
        <v>10196446</v>
      </c>
      <c r="B2718" s="119">
        <v>42388</v>
      </c>
      <c r="C2718" s="125" t="s">
        <v>65</v>
      </c>
      <c r="D2718" s="120" t="s">
        <v>7716</v>
      </c>
      <c r="E2718" s="120" t="s">
        <v>17661</v>
      </c>
      <c r="F2718" s="125" t="s">
        <v>17664</v>
      </c>
      <c r="G2718" s="121" t="s">
        <v>9504</v>
      </c>
      <c r="H2718" s="122" t="s">
        <v>7695</v>
      </c>
      <c r="I2718" s="120" t="s">
        <v>390</v>
      </c>
      <c r="J2718" s="120" t="s">
        <v>390</v>
      </c>
      <c r="K2718" s="123">
        <v>3920</v>
      </c>
      <c r="L2718" s="124" t="s">
        <v>17274</v>
      </c>
      <c r="M2718" s="120" t="s">
        <v>7909</v>
      </c>
      <c r="N2718" s="120" t="s">
        <v>4281</v>
      </c>
      <c r="O2718" s="125"/>
    </row>
    <row r="2719" spans="1:15" ht="13.05" customHeight="1">
      <c r="A2719" s="118">
        <v>10196447</v>
      </c>
      <c r="B2719" s="119">
        <v>42388</v>
      </c>
      <c r="C2719" s="125" t="s">
        <v>65</v>
      </c>
      <c r="D2719" s="120" t="s">
        <v>7716</v>
      </c>
      <c r="E2719" s="120" t="s">
        <v>7815</v>
      </c>
      <c r="F2719" s="125" t="s">
        <v>17664</v>
      </c>
      <c r="G2719" s="121" t="s">
        <v>9510</v>
      </c>
      <c r="H2719" s="122" t="s">
        <v>17503</v>
      </c>
      <c r="I2719" s="120">
        <v>130</v>
      </c>
      <c r="J2719" s="120" t="s">
        <v>957</v>
      </c>
      <c r="K2719" s="123">
        <v>3920</v>
      </c>
      <c r="L2719" s="124" t="s">
        <v>17272</v>
      </c>
      <c r="M2719" s="120" t="s">
        <v>8348</v>
      </c>
      <c r="N2719" s="120" t="s">
        <v>4281</v>
      </c>
      <c r="O2719" s="125"/>
    </row>
    <row r="2720" spans="1:15" ht="13.05" customHeight="1">
      <c r="A2720" s="118">
        <v>10196448</v>
      </c>
      <c r="B2720" s="119">
        <v>42388</v>
      </c>
      <c r="C2720" s="125" t="s">
        <v>65</v>
      </c>
      <c r="D2720" s="120" t="s">
        <v>7716</v>
      </c>
      <c r="E2720" s="120" t="s">
        <v>17661</v>
      </c>
      <c r="F2720" s="125" t="s">
        <v>17664</v>
      </c>
      <c r="G2720" s="121" t="s">
        <v>9625</v>
      </c>
      <c r="H2720" s="122" t="s">
        <v>17468</v>
      </c>
      <c r="I2720" s="120" t="s">
        <v>390</v>
      </c>
      <c r="J2720" s="120" t="s">
        <v>6226</v>
      </c>
      <c r="K2720" s="123">
        <v>3920</v>
      </c>
      <c r="L2720" s="124" t="s">
        <v>17277</v>
      </c>
      <c r="M2720" s="120" t="s">
        <v>8289</v>
      </c>
      <c r="N2720" s="120" t="s">
        <v>4281</v>
      </c>
      <c r="O2720" s="125"/>
    </row>
    <row r="2721" spans="1:15" ht="13.05" customHeight="1">
      <c r="A2721" s="118">
        <v>10196450</v>
      </c>
      <c r="B2721" s="119">
        <v>42388</v>
      </c>
      <c r="C2721" s="125" t="s">
        <v>65</v>
      </c>
      <c r="D2721" s="120" t="s">
        <v>7716</v>
      </c>
      <c r="E2721" s="120" t="s">
        <v>17661</v>
      </c>
      <c r="F2721" s="125" t="s">
        <v>17664</v>
      </c>
      <c r="G2721" s="121" t="s">
        <v>9520</v>
      </c>
      <c r="H2721" s="122" t="s">
        <v>7696</v>
      </c>
      <c r="I2721" s="120" t="s">
        <v>390</v>
      </c>
      <c r="J2721" s="120" t="s">
        <v>390</v>
      </c>
      <c r="K2721" s="123">
        <v>3920</v>
      </c>
      <c r="L2721" s="124" t="s">
        <v>17277</v>
      </c>
      <c r="M2721" s="120" t="s">
        <v>7911</v>
      </c>
      <c r="N2721" s="120" t="s">
        <v>4281</v>
      </c>
      <c r="O2721" s="125"/>
    </row>
    <row r="2722" spans="1:15" ht="13.05" customHeight="1">
      <c r="A2722" s="118">
        <v>10196451</v>
      </c>
      <c r="B2722" s="119">
        <v>42388</v>
      </c>
      <c r="C2722" s="125" t="s">
        <v>65</v>
      </c>
      <c r="D2722" s="120" t="s">
        <v>7716</v>
      </c>
      <c r="E2722" s="120" t="s">
        <v>17661</v>
      </c>
      <c r="F2722" s="125" t="s">
        <v>17664</v>
      </c>
      <c r="G2722" s="121" t="s">
        <v>9513</v>
      </c>
      <c r="H2722" s="122" t="s">
        <v>17467</v>
      </c>
      <c r="I2722" s="120" t="s">
        <v>110</v>
      </c>
      <c r="J2722" s="120" t="s">
        <v>8277</v>
      </c>
      <c r="K2722" s="123">
        <v>3920</v>
      </c>
      <c r="L2722" s="124" t="s">
        <v>17281</v>
      </c>
      <c r="M2722" s="120" t="s">
        <v>8278</v>
      </c>
      <c r="N2722" s="120" t="s">
        <v>4281</v>
      </c>
      <c r="O2722" s="125"/>
    </row>
    <row r="2723" spans="1:15" ht="13.05" customHeight="1">
      <c r="A2723" s="118">
        <v>10196453</v>
      </c>
      <c r="B2723" s="119">
        <v>42388</v>
      </c>
      <c r="C2723" s="125" t="s">
        <v>65</v>
      </c>
      <c r="D2723" s="120" t="s">
        <v>7716</v>
      </c>
      <c r="E2723" s="120" t="s">
        <v>17661</v>
      </c>
      <c r="F2723" s="125" t="s">
        <v>17664</v>
      </c>
      <c r="G2723" s="121" t="s">
        <v>9604</v>
      </c>
      <c r="H2723" s="122" t="s">
        <v>17472</v>
      </c>
      <c r="I2723" s="120" t="s">
        <v>110</v>
      </c>
      <c r="J2723" s="120" t="s">
        <v>5812</v>
      </c>
      <c r="K2723" s="123">
        <v>3920</v>
      </c>
      <c r="L2723" s="124" t="s">
        <v>12825</v>
      </c>
      <c r="M2723" s="120" t="s">
        <v>8306</v>
      </c>
      <c r="N2723" s="120" t="s">
        <v>4281</v>
      </c>
      <c r="O2723" s="125"/>
    </row>
    <row r="2724" spans="1:15" ht="13.05" customHeight="1">
      <c r="A2724" s="118">
        <v>10196454</v>
      </c>
      <c r="B2724" s="119">
        <v>42388</v>
      </c>
      <c r="C2724" s="125" t="s">
        <v>65</v>
      </c>
      <c r="D2724" s="120" t="s">
        <v>7716</v>
      </c>
      <c r="E2724" s="120" t="s">
        <v>17661</v>
      </c>
      <c r="F2724" s="125" t="s">
        <v>17664</v>
      </c>
      <c r="G2724" s="121" t="s">
        <v>11488</v>
      </c>
      <c r="H2724" s="122" t="s">
        <v>17491</v>
      </c>
      <c r="I2724" s="120" t="s">
        <v>110</v>
      </c>
      <c r="J2724" s="120" t="s">
        <v>110</v>
      </c>
      <c r="K2724" s="123">
        <v>3920</v>
      </c>
      <c r="L2724" s="124" t="s">
        <v>12825</v>
      </c>
      <c r="M2724" s="120" t="s">
        <v>8332</v>
      </c>
      <c r="N2724" s="120" t="s">
        <v>4281</v>
      </c>
      <c r="O2724" s="125"/>
    </row>
    <row r="2725" spans="1:15" ht="13.05" customHeight="1">
      <c r="A2725" s="118">
        <v>10196456</v>
      </c>
      <c r="B2725" s="119">
        <v>42388</v>
      </c>
      <c r="C2725" s="125" t="s">
        <v>65</v>
      </c>
      <c r="D2725" s="120" t="s">
        <v>7716</v>
      </c>
      <c r="E2725" s="120" t="s">
        <v>17661</v>
      </c>
      <c r="F2725" s="125" t="s">
        <v>17664</v>
      </c>
      <c r="G2725" s="121" t="s">
        <v>9513</v>
      </c>
      <c r="H2725" s="122" t="s">
        <v>17467</v>
      </c>
      <c r="I2725" s="120" t="s">
        <v>5711</v>
      </c>
      <c r="J2725" s="120" t="s">
        <v>5711</v>
      </c>
      <c r="K2725" s="123">
        <v>3920</v>
      </c>
      <c r="L2725" s="124" t="s">
        <v>17281</v>
      </c>
      <c r="M2725" s="120" t="s">
        <v>7914</v>
      </c>
      <c r="N2725" s="120" t="s">
        <v>4281</v>
      </c>
      <c r="O2725" s="125"/>
    </row>
    <row r="2726" spans="1:15" ht="13.05" customHeight="1">
      <c r="A2726" s="118">
        <v>10196460</v>
      </c>
      <c r="B2726" s="119">
        <v>42388</v>
      </c>
      <c r="C2726" s="125" t="s">
        <v>65</v>
      </c>
      <c r="D2726" s="120" t="s">
        <v>7716</v>
      </c>
      <c r="E2726" s="120" t="s">
        <v>17661</v>
      </c>
      <c r="F2726" s="125" t="s">
        <v>17664</v>
      </c>
      <c r="G2726" s="121" t="s">
        <v>9607</v>
      </c>
      <c r="H2726" s="122" t="s">
        <v>17474</v>
      </c>
      <c r="I2726" s="120" t="s">
        <v>110</v>
      </c>
      <c r="J2726" s="120" t="s">
        <v>8318</v>
      </c>
      <c r="K2726" s="123">
        <v>3920</v>
      </c>
      <c r="L2726" s="124" t="s">
        <v>12825</v>
      </c>
      <c r="M2726" s="120" t="s">
        <v>8321</v>
      </c>
      <c r="N2726" s="120" t="s">
        <v>4281</v>
      </c>
      <c r="O2726" s="125"/>
    </row>
    <row r="2727" spans="1:15" ht="13.05" customHeight="1">
      <c r="A2727" s="118">
        <v>10196461</v>
      </c>
      <c r="B2727" s="119">
        <v>42388</v>
      </c>
      <c r="C2727" s="125" t="s">
        <v>65</v>
      </c>
      <c r="D2727" s="120" t="s">
        <v>7716</v>
      </c>
      <c r="E2727" s="120" t="s">
        <v>7815</v>
      </c>
      <c r="F2727" s="125" t="s">
        <v>17664</v>
      </c>
      <c r="G2727" s="121" t="s">
        <v>9800</v>
      </c>
      <c r="H2727" s="122" t="s">
        <v>17513</v>
      </c>
      <c r="I2727" s="120" t="s">
        <v>110</v>
      </c>
      <c r="J2727" s="120" t="s">
        <v>390</v>
      </c>
      <c r="K2727" s="123">
        <v>3920</v>
      </c>
      <c r="L2727" s="124" t="s">
        <v>12825</v>
      </c>
      <c r="M2727" s="120" t="s">
        <v>8336</v>
      </c>
      <c r="N2727" s="120" t="s">
        <v>4281</v>
      </c>
      <c r="O2727" s="125"/>
    </row>
    <row r="2728" spans="1:15" ht="13.05" customHeight="1">
      <c r="A2728" s="118">
        <v>10196462</v>
      </c>
      <c r="B2728" s="119">
        <v>42388</v>
      </c>
      <c r="C2728" s="125" t="s">
        <v>65</v>
      </c>
      <c r="D2728" s="120" t="s">
        <v>7716</v>
      </c>
      <c r="E2728" s="120" t="s">
        <v>17661</v>
      </c>
      <c r="F2728" s="125" t="s">
        <v>17664</v>
      </c>
      <c r="G2728" s="121" t="s">
        <v>9625</v>
      </c>
      <c r="H2728" s="122" t="s">
        <v>17468</v>
      </c>
      <c r="I2728" s="120" t="s">
        <v>390</v>
      </c>
      <c r="J2728" s="120" t="s">
        <v>6226</v>
      </c>
      <c r="K2728" s="123">
        <v>3920</v>
      </c>
      <c r="L2728" s="124" t="s">
        <v>17277</v>
      </c>
      <c r="M2728" s="120" t="s">
        <v>8290</v>
      </c>
      <c r="N2728" s="120" t="s">
        <v>4281</v>
      </c>
      <c r="O2728" s="125"/>
    </row>
    <row r="2729" spans="1:15" ht="13.05" customHeight="1">
      <c r="A2729" s="118">
        <v>10196463</v>
      </c>
      <c r="B2729" s="119">
        <v>42388</v>
      </c>
      <c r="C2729" s="125" t="s">
        <v>65</v>
      </c>
      <c r="D2729" s="120" t="s">
        <v>7716</v>
      </c>
      <c r="E2729" s="120" t="s">
        <v>17661</v>
      </c>
      <c r="F2729" s="125" t="s">
        <v>17664</v>
      </c>
      <c r="G2729" s="121" t="s">
        <v>9916</v>
      </c>
      <c r="H2729" s="122" t="s">
        <v>17469</v>
      </c>
      <c r="I2729" s="120" t="s">
        <v>12256</v>
      </c>
      <c r="J2729" s="120" t="s">
        <v>8298</v>
      </c>
      <c r="K2729" s="123">
        <v>3920</v>
      </c>
      <c r="L2729" s="124" t="s">
        <v>17274</v>
      </c>
      <c r="M2729" s="120" t="s">
        <v>7918</v>
      </c>
      <c r="N2729" s="120" t="s">
        <v>4281</v>
      </c>
      <c r="O2729" s="125"/>
    </row>
    <row r="2730" spans="1:15" ht="13.05" customHeight="1">
      <c r="A2730" s="118">
        <v>10196464</v>
      </c>
      <c r="B2730" s="119">
        <v>42388</v>
      </c>
      <c r="C2730" s="125" t="s">
        <v>65</v>
      </c>
      <c r="D2730" s="120" t="s">
        <v>7716</v>
      </c>
      <c r="E2730" s="120" t="s">
        <v>17661</v>
      </c>
      <c r="F2730" s="125" t="s">
        <v>17664</v>
      </c>
      <c r="G2730" s="121" t="s">
        <v>9513</v>
      </c>
      <c r="H2730" s="122" t="s">
        <v>17467</v>
      </c>
      <c r="I2730" s="120" t="s">
        <v>110</v>
      </c>
      <c r="J2730" s="120" t="s">
        <v>8277</v>
      </c>
      <c r="K2730" s="123">
        <v>3920</v>
      </c>
      <c r="L2730" s="124" t="s">
        <v>17281</v>
      </c>
      <c r="M2730" s="120" t="s">
        <v>8279</v>
      </c>
      <c r="N2730" s="120" t="s">
        <v>4281</v>
      </c>
      <c r="O2730" s="125"/>
    </row>
    <row r="2731" spans="1:15" ht="13.05" customHeight="1">
      <c r="A2731" s="118">
        <v>10196465</v>
      </c>
      <c r="B2731" s="119">
        <v>42388</v>
      </c>
      <c r="C2731" s="125" t="s">
        <v>65</v>
      </c>
      <c r="D2731" s="120" t="s">
        <v>7716</v>
      </c>
      <c r="E2731" s="120" t="s">
        <v>17661</v>
      </c>
      <c r="F2731" s="125" t="s">
        <v>17664</v>
      </c>
      <c r="G2731" s="121" t="s">
        <v>9513</v>
      </c>
      <c r="H2731" s="122" t="s">
        <v>17467</v>
      </c>
      <c r="I2731" s="120" t="s">
        <v>110</v>
      </c>
      <c r="J2731" s="120" t="s">
        <v>8277</v>
      </c>
      <c r="K2731" s="123">
        <v>3920</v>
      </c>
      <c r="L2731" s="124" t="s">
        <v>17281</v>
      </c>
      <c r="M2731" s="120" t="s">
        <v>8280</v>
      </c>
      <c r="N2731" s="120" t="s">
        <v>4281</v>
      </c>
      <c r="O2731" s="125"/>
    </row>
    <row r="2732" spans="1:15" ht="13.05" customHeight="1">
      <c r="A2732" s="118">
        <v>10196468</v>
      </c>
      <c r="B2732" s="119">
        <v>42388</v>
      </c>
      <c r="C2732" s="125" t="s">
        <v>65</v>
      </c>
      <c r="D2732" s="120" t="s">
        <v>7716</v>
      </c>
      <c r="E2732" s="120" t="s">
        <v>17661</v>
      </c>
      <c r="F2732" s="125" t="s">
        <v>17664</v>
      </c>
      <c r="G2732" s="121" t="s">
        <v>9513</v>
      </c>
      <c r="H2732" s="122" t="s">
        <v>17467</v>
      </c>
      <c r="I2732" s="120" t="s">
        <v>110</v>
      </c>
      <c r="J2732" s="120" t="s">
        <v>8277</v>
      </c>
      <c r="K2732" s="123">
        <v>3920</v>
      </c>
      <c r="L2732" s="124" t="s">
        <v>17281</v>
      </c>
      <c r="M2732" s="120" t="s">
        <v>8281</v>
      </c>
      <c r="N2732" s="120" t="s">
        <v>4281</v>
      </c>
      <c r="O2732" s="125"/>
    </row>
    <row r="2733" spans="1:15" ht="13.05" customHeight="1">
      <c r="A2733" s="118">
        <v>10196469</v>
      </c>
      <c r="B2733" s="119">
        <v>42388</v>
      </c>
      <c r="C2733" s="125" t="s">
        <v>65</v>
      </c>
      <c r="D2733" s="120" t="s">
        <v>7716</v>
      </c>
      <c r="E2733" s="120" t="s">
        <v>17661</v>
      </c>
      <c r="F2733" s="125" t="s">
        <v>17664</v>
      </c>
      <c r="G2733" s="121" t="s">
        <v>9625</v>
      </c>
      <c r="H2733" s="122" t="s">
        <v>17468</v>
      </c>
      <c r="I2733" s="120" t="s">
        <v>390</v>
      </c>
      <c r="J2733" s="120" t="s">
        <v>6226</v>
      </c>
      <c r="K2733" s="123">
        <v>3920</v>
      </c>
      <c r="L2733" s="124" t="s">
        <v>17277</v>
      </c>
      <c r="M2733" s="120" t="s">
        <v>8291</v>
      </c>
      <c r="N2733" s="120" t="s">
        <v>4281</v>
      </c>
      <c r="O2733" s="125"/>
    </row>
    <row r="2734" spans="1:15" ht="13.05" customHeight="1">
      <c r="A2734" s="118">
        <v>10196471</v>
      </c>
      <c r="B2734" s="119">
        <v>42388</v>
      </c>
      <c r="C2734" s="125" t="s">
        <v>65</v>
      </c>
      <c r="D2734" s="120" t="s">
        <v>7716</v>
      </c>
      <c r="E2734" s="120" t="s">
        <v>17661</v>
      </c>
      <c r="F2734" s="125" t="s">
        <v>17664</v>
      </c>
      <c r="G2734" s="121" t="s">
        <v>9504</v>
      </c>
      <c r="H2734" s="122" t="s">
        <v>7695</v>
      </c>
      <c r="I2734" s="120" t="s">
        <v>4504</v>
      </c>
      <c r="J2734" s="120" t="s">
        <v>4504</v>
      </c>
      <c r="K2734" s="123">
        <v>3920</v>
      </c>
      <c r="L2734" s="124" t="s">
        <v>17274</v>
      </c>
      <c r="M2734" s="120" t="s">
        <v>7921</v>
      </c>
      <c r="N2734" s="120" t="s">
        <v>4281</v>
      </c>
      <c r="O2734" s="125"/>
    </row>
    <row r="2735" spans="1:15" ht="13.05" customHeight="1">
      <c r="A2735" s="118">
        <v>10196472</v>
      </c>
      <c r="B2735" s="119">
        <v>42388</v>
      </c>
      <c r="C2735" s="125" t="s">
        <v>65</v>
      </c>
      <c r="D2735" s="120" t="s">
        <v>7716</v>
      </c>
      <c r="E2735" s="120" t="s">
        <v>17661</v>
      </c>
      <c r="F2735" s="125" t="s">
        <v>17664</v>
      </c>
      <c r="G2735" s="121" t="s">
        <v>9607</v>
      </c>
      <c r="H2735" s="122" t="s">
        <v>17474</v>
      </c>
      <c r="I2735" s="120" t="s">
        <v>110</v>
      </c>
      <c r="J2735" s="120" t="s">
        <v>809</v>
      </c>
      <c r="K2735" s="123">
        <v>3920</v>
      </c>
      <c r="L2735" s="124" t="s">
        <v>12825</v>
      </c>
      <c r="M2735" s="120" t="s">
        <v>8322</v>
      </c>
      <c r="N2735" s="120" t="s">
        <v>4281</v>
      </c>
      <c r="O2735" s="125"/>
    </row>
    <row r="2736" spans="1:15" ht="13.05" customHeight="1">
      <c r="A2736" s="118">
        <v>10196473</v>
      </c>
      <c r="B2736" s="119">
        <v>42388</v>
      </c>
      <c r="C2736" s="125" t="s">
        <v>65</v>
      </c>
      <c r="D2736" s="120" t="s">
        <v>7716</v>
      </c>
      <c r="E2736" s="120" t="s">
        <v>17661</v>
      </c>
      <c r="F2736" s="125" t="s">
        <v>17664</v>
      </c>
      <c r="G2736" s="121" t="s">
        <v>9513</v>
      </c>
      <c r="H2736" s="122" t="s">
        <v>17467</v>
      </c>
      <c r="I2736" s="120" t="s">
        <v>5711</v>
      </c>
      <c r="J2736" s="120" t="s">
        <v>5711</v>
      </c>
      <c r="K2736" s="123">
        <v>3920</v>
      </c>
      <c r="L2736" s="124" t="s">
        <v>17281</v>
      </c>
      <c r="M2736" s="120" t="s">
        <v>7922</v>
      </c>
      <c r="N2736" s="120" t="s">
        <v>4281</v>
      </c>
      <c r="O2736" s="125"/>
    </row>
    <row r="2737" spans="1:15" ht="13.05" customHeight="1">
      <c r="A2737" s="118">
        <v>10196475</v>
      </c>
      <c r="B2737" s="119">
        <v>42388</v>
      </c>
      <c r="C2737" s="125" t="s">
        <v>65</v>
      </c>
      <c r="D2737" s="120" t="s">
        <v>7716</v>
      </c>
      <c r="E2737" s="120" t="s">
        <v>17661</v>
      </c>
      <c r="F2737" s="125" t="s">
        <v>17664</v>
      </c>
      <c r="G2737" s="121" t="s">
        <v>10217</v>
      </c>
      <c r="H2737" s="122" t="s">
        <v>17465</v>
      </c>
      <c r="I2737" s="120" t="s">
        <v>12241</v>
      </c>
      <c r="J2737" s="120" t="s">
        <v>12241</v>
      </c>
      <c r="K2737" s="123">
        <v>3920</v>
      </c>
      <c r="L2737" s="124" t="s">
        <v>17281</v>
      </c>
      <c r="M2737" s="120" t="s">
        <v>7924</v>
      </c>
      <c r="N2737" s="120" t="s">
        <v>4281</v>
      </c>
      <c r="O2737" s="125"/>
    </row>
    <row r="2738" spans="1:15" ht="13.05" customHeight="1">
      <c r="A2738" s="118">
        <v>10196476</v>
      </c>
      <c r="B2738" s="119">
        <v>42388</v>
      </c>
      <c r="C2738" s="125" t="s">
        <v>65</v>
      </c>
      <c r="D2738" s="120" t="s">
        <v>7716</v>
      </c>
      <c r="E2738" s="120" t="s">
        <v>17661</v>
      </c>
      <c r="F2738" s="125" t="s">
        <v>17664</v>
      </c>
      <c r="G2738" s="121" t="s">
        <v>9528</v>
      </c>
      <c r="H2738" s="122" t="s">
        <v>17466</v>
      </c>
      <c r="I2738" s="120" t="s">
        <v>5732</v>
      </c>
      <c r="J2738" s="120" t="s">
        <v>5732</v>
      </c>
      <c r="K2738" s="123">
        <v>3920</v>
      </c>
      <c r="L2738" s="124" t="s">
        <v>17277</v>
      </c>
      <c r="M2738" s="120" t="s">
        <v>7925</v>
      </c>
      <c r="N2738" s="120" t="s">
        <v>4281</v>
      </c>
      <c r="O2738" s="125"/>
    </row>
    <row r="2739" spans="1:15" ht="13.05" customHeight="1">
      <c r="A2739" s="118">
        <v>10196479</v>
      </c>
      <c r="B2739" s="119">
        <v>42388</v>
      </c>
      <c r="C2739" s="125" t="s">
        <v>65</v>
      </c>
      <c r="D2739" s="120" t="s">
        <v>7716</v>
      </c>
      <c r="E2739" s="120" t="s">
        <v>17661</v>
      </c>
      <c r="F2739" s="125" t="s">
        <v>17664</v>
      </c>
      <c r="G2739" s="121" t="s">
        <v>11480</v>
      </c>
      <c r="H2739" s="122" t="s">
        <v>17473</v>
      </c>
      <c r="I2739" s="120" t="s">
        <v>110</v>
      </c>
      <c r="J2739" s="120" t="s">
        <v>8309</v>
      </c>
      <c r="K2739" s="123">
        <v>3920</v>
      </c>
      <c r="L2739" s="124" t="s">
        <v>17281</v>
      </c>
      <c r="M2739" s="120" t="s">
        <v>8313</v>
      </c>
      <c r="N2739" s="120" t="s">
        <v>4281</v>
      </c>
      <c r="O2739" s="125"/>
    </row>
    <row r="2740" spans="1:15" ht="13.05" customHeight="1">
      <c r="A2740" s="118">
        <v>10196480</v>
      </c>
      <c r="B2740" s="119">
        <v>42388</v>
      </c>
      <c r="C2740" s="125" t="s">
        <v>65</v>
      </c>
      <c r="D2740" s="120" t="s">
        <v>7716</v>
      </c>
      <c r="E2740" s="120" t="s">
        <v>17661</v>
      </c>
      <c r="F2740" s="125" t="s">
        <v>17664</v>
      </c>
      <c r="G2740" s="121" t="s">
        <v>9916</v>
      </c>
      <c r="H2740" s="122" t="s">
        <v>17469</v>
      </c>
      <c r="I2740" s="120" t="s">
        <v>12256</v>
      </c>
      <c r="J2740" s="120" t="s">
        <v>8298</v>
      </c>
      <c r="K2740" s="123">
        <v>3920</v>
      </c>
      <c r="L2740" s="124" t="s">
        <v>17274</v>
      </c>
      <c r="M2740" s="120" t="s">
        <v>7927</v>
      </c>
      <c r="N2740" s="120" t="s">
        <v>4281</v>
      </c>
      <c r="O2740" s="125"/>
    </row>
    <row r="2741" spans="1:15" ht="13.05" customHeight="1">
      <c r="A2741" s="118">
        <v>10196481</v>
      </c>
      <c r="B2741" s="119">
        <v>42388</v>
      </c>
      <c r="C2741" s="125" t="s">
        <v>65</v>
      </c>
      <c r="D2741" s="120" t="s">
        <v>7716</v>
      </c>
      <c r="E2741" s="120" t="s">
        <v>17661</v>
      </c>
      <c r="F2741" s="125" t="s">
        <v>17664</v>
      </c>
      <c r="G2741" s="121" t="s">
        <v>9625</v>
      </c>
      <c r="H2741" s="122" t="s">
        <v>17468</v>
      </c>
      <c r="I2741" s="120" t="s">
        <v>110</v>
      </c>
      <c r="J2741" s="120" t="s">
        <v>2813</v>
      </c>
      <c r="K2741" s="123">
        <v>3920</v>
      </c>
      <c r="L2741" s="124" t="s">
        <v>12825</v>
      </c>
      <c r="M2741" s="120" t="s">
        <v>8292</v>
      </c>
      <c r="N2741" s="120" t="s">
        <v>4281</v>
      </c>
      <c r="O2741" s="125"/>
    </row>
    <row r="2742" spans="1:15" ht="13.05" customHeight="1">
      <c r="A2742" s="118">
        <v>10196484</v>
      </c>
      <c r="B2742" s="119">
        <v>42388</v>
      </c>
      <c r="C2742" s="125" t="s">
        <v>65</v>
      </c>
      <c r="D2742" s="120" t="s">
        <v>7716</v>
      </c>
      <c r="E2742" s="120" t="s">
        <v>17661</v>
      </c>
      <c r="F2742" s="125" t="s">
        <v>17664</v>
      </c>
      <c r="G2742" s="121" t="s">
        <v>9528</v>
      </c>
      <c r="H2742" s="122" t="s">
        <v>17466</v>
      </c>
      <c r="I2742" s="120" t="s">
        <v>5789</v>
      </c>
      <c r="J2742" s="120" t="s">
        <v>5789</v>
      </c>
      <c r="K2742" s="123">
        <v>3920</v>
      </c>
      <c r="L2742" s="124" t="s">
        <v>17281</v>
      </c>
      <c r="M2742" s="120" t="s">
        <v>7930</v>
      </c>
      <c r="N2742" s="120" t="s">
        <v>4281</v>
      </c>
      <c r="O2742" s="125"/>
    </row>
    <row r="2743" spans="1:15" ht="13.05" customHeight="1">
      <c r="A2743" s="118">
        <v>10196485</v>
      </c>
      <c r="B2743" s="119">
        <v>42388</v>
      </c>
      <c r="C2743" s="125" t="s">
        <v>65</v>
      </c>
      <c r="D2743" s="120" t="s">
        <v>7716</v>
      </c>
      <c r="E2743" s="120" t="s">
        <v>17661</v>
      </c>
      <c r="F2743" s="125" t="s">
        <v>17664</v>
      </c>
      <c r="G2743" s="121" t="s">
        <v>9513</v>
      </c>
      <c r="H2743" s="122" t="s">
        <v>17467</v>
      </c>
      <c r="I2743" s="120" t="s">
        <v>110</v>
      </c>
      <c r="J2743" s="120" t="s">
        <v>5708</v>
      </c>
      <c r="K2743" s="123">
        <v>3920</v>
      </c>
      <c r="L2743" s="124" t="s">
        <v>17281</v>
      </c>
      <c r="M2743" s="120" t="s">
        <v>8282</v>
      </c>
      <c r="N2743" s="120" t="s">
        <v>4281</v>
      </c>
      <c r="O2743" s="125"/>
    </row>
    <row r="2744" spans="1:15" ht="13.05" customHeight="1">
      <c r="A2744" s="118">
        <v>10196486</v>
      </c>
      <c r="B2744" s="119">
        <v>42388</v>
      </c>
      <c r="C2744" s="125" t="s">
        <v>65</v>
      </c>
      <c r="D2744" s="120" t="s">
        <v>7716</v>
      </c>
      <c r="E2744" s="120" t="s">
        <v>17661</v>
      </c>
      <c r="F2744" s="125" t="s">
        <v>17664</v>
      </c>
      <c r="G2744" s="121" t="s">
        <v>9504</v>
      </c>
      <c r="H2744" s="122" t="s">
        <v>7695</v>
      </c>
      <c r="I2744" s="120" t="s">
        <v>11779</v>
      </c>
      <c r="J2744" s="120" t="s">
        <v>11779</v>
      </c>
      <c r="K2744" s="123">
        <v>3920</v>
      </c>
      <c r="L2744" s="124" t="s">
        <v>17277</v>
      </c>
      <c r="M2744" s="120" t="s">
        <v>7931</v>
      </c>
      <c r="N2744" s="120" t="s">
        <v>4281</v>
      </c>
      <c r="O2744" s="125"/>
    </row>
    <row r="2745" spans="1:15" ht="13.05" customHeight="1">
      <c r="A2745" s="118">
        <v>10196487</v>
      </c>
      <c r="B2745" s="119">
        <v>42388</v>
      </c>
      <c r="C2745" s="125" t="s">
        <v>65</v>
      </c>
      <c r="D2745" s="120" t="s">
        <v>7716</v>
      </c>
      <c r="E2745" s="120" t="s">
        <v>17661</v>
      </c>
      <c r="F2745" s="125" t="s">
        <v>17664</v>
      </c>
      <c r="G2745" s="121" t="s">
        <v>9504</v>
      </c>
      <c r="H2745" s="122" t="s">
        <v>7695</v>
      </c>
      <c r="I2745" s="120">
        <v>401.32</v>
      </c>
      <c r="J2745" s="120" t="s">
        <v>2456</v>
      </c>
      <c r="K2745" s="123">
        <v>3920</v>
      </c>
      <c r="L2745" s="124" t="s">
        <v>17274</v>
      </c>
      <c r="M2745" s="120" t="s">
        <v>7932</v>
      </c>
      <c r="N2745" s="120" t="s">
        <v>4281</v>
      </c>
      <c r="O2745" s="125"/>
    </row>
    <row r="2746" spans="1:15" ht="13.05" customHeight="1">
      <c r="A2746" s="118">
        <v>10196488</v>
      </c>
      <c r="B2746" s="119">
        <v>42388</v>
      </c>
      <c r="C2746" s="125" t="s">
        <v>65</v>
      </c>
      <c r="D2746" s="120" t="s">
        <v>7716</v>
      </c>
      <c r="E2746" s="120" t="s">
        <v>17661</v>
      </c>
      <c r="F2746" s="125" t="s">
        <v>17664</v>
      </c>
      <c r="G2746" s="121" t="s">
        <v>9513</v>
      </c>
      <c r="H2746" s="122" t="s">
        <v>17467</v>
      </c>
      <c r="I2746" s="120" t="s">
        <v>5708</v>
      </c>
      <c r="J2746" s="120" t="s">
        <v>5708</v>
      </c>
      <c r="K2746" s="123">
        <v>3920</v>
      </c>
      <c r="L2746" s="124" t="s">
        <v>17281</v>
      </c>
      <c r="M2746" s="120" t="s">
        <v>7933</v>
      </c>
      <c r="N2746" s="120" t="s">
        <v>4281</v>
      </c>
      <c r="O2746" s="125"/>
    </row>
    <row r="2747" spans="1:15" ht="13.05" customHeight="1">
      <c r="A2747" s="118">
        <v>10196489</v>
      </c>
      <c r="B2747" s="119">
        <v>42388</v>
      </c>
      <c r="C2747" s="125" t="s">
        <v>65</v>
      </c>
      <c r="D2747" s="120" t="s">
        <v>7716</v>
      </c>
      <c r="E2747" s="120" t="s">
        <v>17661</v>
      </c>
      <c r="F2747" s="125" t="s">
        <v>17664</v>
      </c>
      <c r="G2747" s="121" t="s">
        <v>9916</v>
      </c>
      <c r="H2747" s="122" t="s">
        <v>17469</v>
      </c>
      <c r="I2747" s="120" t="s">
        <v>12256</v>
      </c>
      <c r="J2747" s="120" t="s">
        <v>8298</v>
      </c>
      <c r="K2747" s="123">
        <v>3920</v>
      </c>
      <c r="L2747" s="124" t="s">
        <v>17274</v>
      </c>
      <c r="M2747" s="120" t="s">
        <v>7934</v>
      </c>
      <c r="N2747" s="120" t="s">
        <v>4281</v>
      </c>
      <c r="O2747" s="125"/>
    </row>
    <row r="2748" spans="1:15" ht="13.05" customHeight="1">
      <c r="A2748" s="118">
        <v>10196490</v>
      </c>
      <c r="B2748" s="119">
        <v>42388</v>
      </c>
      <c r="C2748" s="125" t="s">
        <v>65</v>
      </c>
      <c r="D2748" s="120" t="s">
        <v>7716</v>
      </c>
      <c r="E2748" s="120" t="s">
        <v>17661</v>
      </c>
      <c r="F2748" s="125" t="s">
        <v>17664</v>
      </c>
      <c r="G2748" s="121" t="s">
        <v>9604</v>
      </c>
      <c r="H2748" s="122" t="s">
        <v>17472</v>
      </c>
      <c r="I2748" s="120" t="s">
        <v>110</v>
      </c>
      <c r="J2748" s="120" t="s">
        <v>5856</v>
      </c>
      <c r="K2748" s="123">
        <v>3920</v>
      </c>
      <c r="L2748" s="124" t="s">
        <v>12825</v>
      </c>
      <c r="M2748" s="120" t="s">
        <v>8314</v>
      </c>
      <c r="N2748" s="120" t="s">
        <v>4281</v>
      </c>
      <c r="O2748" s="125"/>
    </row>
    <row r="2749" spans="1:15" ht="13.05" customHeight="1">
      <c r="A2749" s="118">
        <v>10196491</v>
      </c>
      <c r="B2749" s="119">
        <v>42388</v>
      </c>
      <c r="C2749" s="125" t="s">
        <v>65</v>
      </c>
      <c r="D2749" s="120" t="s">
        <v>7716</v>
      </c>
      <c r="E2749" s="120" t="s">
        <v>17661</v>
      </c>
      <c r="F2749" s="125" t="s">
        <v>17664</v>
      </c>
      <c r="G2749" s="121" t="s">
        <v>9625</v>
      </c>
      <c r="H2749" s="122" t="s">
        <v>17468</v>
      </c>
      <c r="I2749" s="120" t="s">
        <v>390</v>
      </c>
      <c r="J2749" s="120" t="s">
        <v>6226</v>
      </c>
      <c r="K2749" s="123">
        <v>3920</v>
      </c>
      <c r="L2749" s="124" t="s">
        <v>17277</v>
      </c>
      <c r="M2749" s="120" t="s">
        <v>8293</v>
      </c>
      <c r="N2749" s="120" t="s">
        <v>4281</v>
      </c>
      <c r="O2749" s="125"/>
    </row>
    <row r="2750" spans="1:15" ht="13.05" customHeight="1">
      <c r="A2750" s="118">
        <v>10196492</v>
      </c>
      <c r="B2750" s="119">
        <v>42388</v>
      </c>
      <c r="C2750" s="125" t="s">
        <v>65</v>
      </c>
      <c r="D2750" s="120" t="s">
        <v>7716</v>
      </c>
      <c r="E2750" s="120" t="s">
        <v>17661</v>
      </c>
      <c r="F2750" s="125" t="s">
        <v>17664</v>
      </c>
      <c r="G2750" s="121" t="s">
        <v>9528</v>
      </c>
      <c r="H2750" s="122" t="s">
        <v>17466</v>
      </c>
      <c r="I2750" s="120" t="s">
        <v>5732</v>
      </c>
      <c r="J2750" s="120" t="s">
        <v>5732</v>
      </c>
      <c r="K2750" s="123">
        <v>3920</v>
      </c>
      <c r="L2750" s="124" t="s">
        <v>17277</v>
      </c>
      <c r="M2750" s="120" t="s">
        <v>7935</v>
      </c>
      <c r="N2750" s="120" t="s">
        <v>4281</v>
      </c>
      <c r="O2750" s="125"/>
    </row>
    <row r="2751" spans="1:15" ht="13.05" customHeight="1">
      <c r="A2751" s="118">
        <v>10196494</v>
      </c>
      <c r="B2751" s="119">
        <v>42388</v>
      </c>
      <c r="C2751" s="125" t="s">
        <v>65</v>
      </c>
      <c r="D2751" s="120" t="s">
        <v>7716</v>
      </c>
      <c r="E2751" s="120" t="s">
        <v>17661</v>
      </c>
      <c r="F2751" s="125" t="s">
        <v>17664</v>
      </c>
      <c r="G2751" s="121" t="s">
        <v>9916</v>
      </c>
      <c r="H2751" s="122" t="s">
        <v>17469</v>
      </c>
      <c r="I2751" s="120" t="s">
        <v>12256</v>
      </c>
      <c r="J2751" s="120" t="s">
        <v>8298</v>
      </c>
      <c r="K2751" s="123">
        <v>3920</v>
      </c>
      <c r="L2751" s="124" t="s">
        <v>17274</v>
      </c>
      <c r="M2751" s="120" t="s">
        <v>7937</v>
      </c>
      <c r="N2751" s="120" t="s">
        <v>4281</v>
      </c>
      <c r="O2751" s="125"/>
    </row>
    <row r="2752" spans="1:15" ht="13.05" customHeight="1">
      <c r="A2752" s="118">
        <v>10196495</v>
      </c>
      <c r="B2752" s="119">
        <v>42388</v>
      </c>
      <c r="C2752" s="125" t="s">
        <v>65</v>
      </c>
      <c r="D2752" s="120" t="s">
        <v>7716</v>
      </c>
      <c r="E2752" s="120" t="s">
        <v>17661</v>
      </c>
      <c r="F2752" s="125" t="s">
        <v>17664</v>
      </c>
      <c r="G2752" s="121" t="s">
        <v>10217</v>
      </c>
      <c r="H2752" s="122" t="s">
        <v>17465</v>
      </c>
      <c r="I2752" s="120" t="s">
        <v>12242</v>
      </c>
      <c r="J2752" s="120" t="s">
        <v>12242</v>
      </c>
      <c r="K2752" s="123">
        <v>3920</v>
      </c>
      <c r="L2752" s="124" t="s">
        <v>17281</v>
      </c>
      <c r="M2752" s="120" t="s">
        <v>7938</v>
      </c>
      <c r="N2752" s="120" t="s">
        <v>4281</v>
      </c>
      <c r="O2752" s="125"/>
    </row>
    <row r="2753" spans="1:15" ht="13.05" customHeight="1">
      <c r="A2753" s="118">
        <v>10196496</v>
      </c>
      <c r="B2753" s="119">
        <v>42388</v>
      </c>
      <c r="C2753" s="125" t="s">
        <v>65</v>
      </c>
      <c r="D2753" s="120" t="s">
        <v>7716</v>
      </c>
      <c r="E2753" s="120" t="s">
        <v>17661</v>
      </c>
      <c r="F2753" s="125" t="s">
        <v>17664</v>
      </c>
      <c r="G2753" s="121" t="s">
        <v>9625</v>
      </c>
      <c r="H2753" s="122" t="s">
        <v>17468</v>
      </c>
      <c r="I2753" s="120" t="s">
        <v>110</v>
      </c>
      <c r="J2753" s="120" t="s">
        <v>2813</v>
      </c>
      <c r="K2753" s="123">
        <v>3920</v>
      </c>
      <c r="L2753" s="124" t="s">
        <v>12825</v>
      </c>
      <c r="M2753" s="120" t="s">
        <v>8294</v>
      </c>
      <c r="N2753" s="120" t="s">
        <v>4281</v>
      </c>
      <c r="O2753" s="125"/>
    </row>
    <row r="2754" spans="1:15" ht="13.05" customHeight="1">
      <c r="A2754" s="118">
        <v>10196497</v>
      </c>
      <c r="B2754" s="119">
        <v>42388</v>
      </c>
      <c r="C2754" s="125" t="s">
        <v>65</v>
      </c>
      <c r="D2754" s="120" t="s">
        <v>7716</v>
      </c>
      <c r="E2754" s="120" t="s">
        <v>17661</v>
      </c>
      <c r="F2754" s="125" t="s">
        <v>17664</v>
      </c>
      <c r="G2754" s="121" t="s">
        <v>9504</v>
      </c>
      <c r="H2754" s="122" t="s">
        <v>7695</v>
      </c>
      <c r="I2754" s="120">
        <v>403</v>
      </c>
      <c r="J2754" s="120" t="s">
        <v>4299</v>
      </c>
      <c r="K2754" s="123">
        <v>3920</v>
      </c>
      <c r="L2754" s="124" t="s">
        <v>17274</v>
      </c>
      <c r="M2754" s="120" t="s">
        <v>7939</v>
      </c>
      <c r="N2754" s="120" t="s">
        <v>4281</v>
      </c>
      <c r="O2754" s="125"/>
    </row>
    <row r="2755" spans="1:15" ht="13.05" customHeight="1">
      <c r="A2755" s="118">
        <v>10196498</v>
      </c>
      <c r="B2755" s="119">
        <v>42388</v>
      </c>
      <c r="C2755" s="125" t="s">
        <v>65</v>
      </c>
      <c r="D2755" s="120" t="s">
        <v>7716</v>
      </c>
      <c r="E2755" s="120" t="s">
        <v>17661</v>
      </c>
      <c r="F2755" s="125" t="s">
        <v>17664</v>
      </c>
      <c r="G2755" s="121" t="s">
        <v>9513</v>
      </c>
      <c r="H2755" s="122" t="s">
        <v>17467</v>
      </c>
      <c r="I2755" s="120" t="s">
        <v>110</v>
      </c>
      <c r="J2755" s="120" t="s">
        <v>8277</v>
      </c>
      <c r="K2755" s="123">
        <v>3920</v>
      </c>
      <c r="L2755" s="124" t="s">
        <v>17281</v>
      </c>
      <c r="M2755" s="120" t="s">
        <v>8283</v>
      </c>
      <c r="N2755" s="120" t="s">
        <v>4281</v>
      </c>
      <c r="O2755" s="125"/>
    </row>
    <row r="2756" spans="1:15" ht="13.05" customHeight="1">
      <c r="A2756" s="118">
        <v>10196499</v>
      </c>
      <c r="B2756" s="119">
        <v>42388</v>
      </c>
      <c r="C2756" s="125" t="s">
        <v>65</v>
      </c>
      <c r="D2756" s="120" t="s">
        <v>7716</v>
      </c>
      <c r="E2756" s="120" t="s">
        <v>7815</v>
      </c>
      <c r="F2756" s="125" t="s">
        <v>17664</v>
      </c>
      <c r="G2756" s="121" t="s">
        <v>9800</v>
      </c>
      <c r="H2756" s="122" t="s">
        <v>17513</v>
      </c>
      <c r="I2756" s="120" t="s">
        <v>110</v>
      </c>
      <c r="J2756" s="120" t="s">
        <v>390</v>
      </c>
      <c r="K2756" s="123">
        <v>3920</v>
      </c>
      <c r="L2756" s="124" t="s">
        <v>12825</v>
      </c>
      <c r="M2756" s="120" t="s">
        <v>8337</v>
      </c>
      <c r="N2756" s="120" t="s">
        <v>4281</v>
      </c>
      <c r="O2756" s="125"/>
    </row>
    <row r="2757" spans="1:15" ht="13.05" customHeight="1">
      <c r="A2757" s="118">
        <v>10196501</v>
      </c>
      <c r="B2757" s="119">
        <v>42388</v>
      </c>
      <c r="C2757" s="125" t="s">
        <v>65</v>
      </c>
      <c r="D2757" s="120" t="s">
        <v>7716</v>
      </c>
      <c r="E2757" s="120" t="s">
        <v>17661</v>
      </c>
      <c r="F2757" s="125" t="s">
        <v>17664</v>
      </c>
      <c r="G2757" s="121" t="s">
        <v>9625</v>
      </c>
      <c r="H2757" s="122" t="s">
        <v>17468</v>
      </c>
      <c r="I2757" s="120" t="s">
        <v>390</v>
      </c>
      <c r="J2757" s="120" t="s">
        <v>6226</v>
      </c>
      <c r="K2757" s="123">
        <v>3920</v>
      </c>
      <c r="L2757" s="124" t="s">
        <v>17277</v>
      </c>
      <c r="M2757" s="120" t="s">
        <v>8295</v>
      </c>
      <c r="N2757" s="120" t="s">
        <v>4281</v>
      </c>
      <c r="O2757" s="125"/>
    </row>
    <row r="2758" spans="1:15" ht="13.05" customHeight="1">
      <c r="A2758" s="118">
        <v>10196502</v>
      </c>
      <c r="B2758" s="119">
        <v>42388</v>
      </c>
      <c r="C2758" s="125" t="s">
        <v>65</v>
      </c>
      <c r="D2758" s="120" t="s">
        <v>7716</v>
      </c>
      <c r="E2758" s="120" t="s">
        <v>17661</v>
      </c>
      <c r="F2758" s="125" t="s">
        <v>17664</v>
      </c>
      <c r="G2758" s="121" t="s">
        <v>9504</v>
      </c>
      <c r="H2758" s="122" t="s">
        <v>7695</v>
      </c>
      <c r="I2758" s="120" t="s">
        <v>11779</v>
      </c>
      <c r="J2758" s="120" t="s">
        <v>11779</v>
      </c>
      <c r="K2758" s="123">
        <v>3920</v>
      </c>
      <c r="L2758" s="124" t="s">
        <v>17277</v>
      </c>
      <c r="M2758" s="120" t="s">
        <v>7941</v>
      </c>
      <c r="N2758" s="120" t="s">
        <v>4281</v>
      </c>
      <c r="O2758" s="125"/>
    </row>
    <row r="2759" spans="1:15" ht="13.05" customHeight="1">
      <c r="A2759" s="118">
        <v>10196503</v>
      </c>
      <c r="B2759" s="119">
        <v>42388</v>
      </c>
      <c r="C2759" s="125" t="s">
        <v>65</v>
      </c>
      <c r="D2759" s="120" t="s">
        <v>7716</v>
      </c>
      <c r="E2759" s="120" t="s">
        <v>17661</v>
      </c>
      <c r="F2759" s="125" t="s">
        <v>17664</v>
      </c>
      <c r="G2759" s="121" t="s">
        <v>9504</v>
      </c>
      <c r="H2759" s="122" t="s">
        <v>7695</v>
      </c>
      <c r="I2759" s="120">
        <v>401.32</v>
      </c>
      <c r="J2759" s="120" t="s">
        <v>2456</v>
      </c>
      <c r="K2759" s="123">
        <v>3920</v>
      </c>
      <c r="L2759" s="124" t="s">
        <v>17274</v>
      </c>
      <c r="M2759" s="120" t="s">
        <v>7942</v>
      </c>
      <c r="N2759" s="120" t="s">
        <v>4281</v>
      </c>
      <c r="O2759" s="125"/>
    </row>
    <row r="2760" spans="1:15" ht="13.05" customHeight="1">
      <c r="A2760" s="118">
        <v>10196505</v>
      </c>
      <c r="B2760" s="119">
        <v>42388</v>
      </c>
      <c r="C2760" s="125" t="s">
        <v>65</v>
      </c>
      <c r="D2760" s="120" t="s">
        <v>7716</v>
      </c>
      <c r="E2760" s="120" t="s">
        <v>17661</v>
      </c>
      <c r="F2760" s="125" t="s">
        <v>17664</v>
      </c>
      <c r="G2760" s="121" t="s">
        <v>9504</v>
      </c>
      <c r="H2760" s="122" t="s">
        <v>7695</v>
      </c>
      <c r="I2760" s="120" t="s">
        <v>390</v>
      </c>
      <c r="J2760" s="120" t="s">
        <v>390</v>
      </c>
      <c r="K2760" s="123">
        <v>3920</v>
      </c>
      <c r="L2760" s="124" t="s">
        <v>17274</v>
      </c>
      <c r="M2760" s="120" t="s">
        <v>7944</v>
      </c>
      <c r="N2760" s="120" t="s">
        <v>4281</v>
      </c>
      <c r="O2760" s="125"/>
    </row>
    <row r="2761" spans="1:15" ht="13.05" customHeight="1">
      <c r="A2761" s="118">
        <v>10196506</v>
      </c>
      <c r="B2761" s="119">
        <v>42388</v>
      </c>
      <c r="C2761" s="125" t="s">
        <v>65</v>
      </c>
      <c r="D2761" s="120" t="s">
        <v>7716</v>
      </c>
      <c r="E2761" s="120" t="s">
        <v>17661</v>
      </c>
      <c r="F2761" s="125" t="s">
        <v>17664</v>
      </c>
      <c r="G2761" s="121" t="s">
        <v>9604</v>
      </c>
      <c r="H2761" s="122" t="s">
        <v>17472</v>
      </c>
      <c r="I2761" s="120" t="s">
        <v>110</v>
      </c>
      <c r="J2761" s="120" t="s">
        <v>5724</v>
      </c>
      <c r="K2761" s="123">
        <v>3920</v>
      </c>
      <c r="L2761" s="124" t="s">
        <v>17281</v>
      </c>
      <c r="M2761" s="120" t="s">
        <v>8307</v>
      </c>
      <c r="N2761" s="120" t="s">
        <v>4281</v>
      </c>
      <c r="O2761" s="125"/>
    </row>
    <row r="2762" spans="1:15" ht="13.05" customHeight="1">
      <c r="A2762" s="118">
        <v>10196509</v>
      </c>
      <c r="B2762" s="119">
        <v>42388</v>
      </c>
      <c r="C2762" s="125" t="s">
        <v>65</v>
      </c>
      <c r="D2762" s="120" t="s">
        <v>7716</v>
      </c>
      <c r="E2762" s="120" t="s">
        <v>17661</v>
      </c>
      <c r="F2762" s="125" t="s">
        <v>17664</v>
      </c>
      <c r="G2762" s="121" t="s">
        <v>9625</v>
      </c>
      <c r="H2762" s="122" t="s">
        <v>17468</v>
      </c>
      <c r="I2762" s="120" t="s">
        <v>110</v>
      </c>
      <c r="J2762" s="120" t="s">
        <v>8302</v>
      </c>
      <c r="K2762" s="123">
        <v>3920</v>
      </c>
      <c r="L2762" s="124" t="s">
        <v>12825</v>
      </c>
      <c r="M2762" s="120" t="s">
        <v>8301</v>
      </c>
      <c r="N2762" s="120" t="s">
        <v>4281</v>
      </c>
      <c r="O2762" s="125"/>
    </row>
    <row r="2763" spans="1:15" ht="13.05" customHeight="1">
      <c r="A2763" s="118">
        <v>10196510</v>
      </c>
      <c r="B2763" s="119">
        <v>42388</v>
      </c>
      <c r="C2763" s="125" t="s">
        <v>65</v>
      </c>
      <c r="D2763" s="120" t="s">
        <v>7716</v>
      </c>
      <c r="E2763" s="120" t="s">
        <v>17661</v>
      </c>
      <c r="F2763" s="125" t="s">
        <v>17664</v>
      </c>
      <c r="G2763" s="121" t="s">
        <v>9520</v>
      </c>
      <c r="H2763" s="122" t="s">
        <v>7696</v>
      </c>
      <c r="I2763" s="120" t="s">
        <v>390</v>
      </c>
      <c r="J2763" s="120" t="s">
        <v>390</v>
      </c>
      <c r="K2763" s="123">
        <v>3920</v>
      </c>
      <c r="L2763" s="124" t="s">
        <v>12825</v>
      </c>
      <c r="M2763" s="120" t="s">
        <v>7947</v>
      </c>
      <c r="N2763" s="120" t="s">
        <v>4281</v>
      </c>
      <c r="O2763" s="125"/>
    </row>
    <row r="2764" spans="1:15" ht="13.05" customHeight="1">
      <c r="A2764" s="118">
        <v>10196511</v>
      </c>
      <c r="B2764" s="119">
        <v>42388</v>
      </c>
      <c r="C2764" s="125" t="s">
        <v>65</v>
      </c>
      <c r="D2764" s="120" t="s">
        <v>7716</v>
      </c>
      <c r="E2764" s="120" t="s">
        <v>17661</v>
      </c>
      <c r="F2764" s="125" t="s">
        <v>17664</v>
      </c>
      <c r="G2764" s="121" t="s">
        <v>9504</v>
      </c>
      <c r="H2764" s="122" t="s">
        <v>7695</v>
      </c>
      <c r="I2764" s="120">
        <v>403</v>
      </c>
      <c r="J2764" s="120" t="s">
        <v>4299</v>
      </c>
      <c r="K2764" s="123">
        <v>3920</v>
      </c>
      <c r="L2764" s="124" t="s">
        <v>17274</v>
      </c>
      <c r="M2764" s="120" t="s">
        <v>7948</v>
      </c>
      <c r="N2764" s="120" t="s">
        <v>4281</v>
      </c>
      <c r="O2764" s="125"/>
    </row>
    <row r="2765" spans="1:15" ht="13.05" customHeight="1">
      <c r="A2765" s="118">
        <v>10196512</v>
      </c>
      <c r="B2765" s="119">
        <v>42388</v>
      </c>
      <c r="C2765" s="125" t="s">
        <v>65</v>
      </c>
      <c r="D2765" s="120" t="s">
        <v>7716</v>
      </c>
      <c r="E2765" s="120" t="s">
        <v>17661</v>
      </c>
      <c r="F2765" s="125" t="s">
        <v>17664</v>
      </c>
      <c r="G2765" s="121" t="s">
        <v>11568</v>
      </c>
      <c r="H2765" s="122" t="s">
        <v>17470</v>
      </c>
      <c r="I2765" s="120" t="s">
        <v>110</v>
      </c>
      <c r="J2765" s="120" t="s">
        <v>8302</v>
      </c>
      <c r="K2765" s="123">
        <v>3920</v>
      </c>
      <c r="L2765" s="124" t="s">
        <v>17281</v>
      </c>
      <c r="M2765" s="120" t="s">
        <v>8303</v>
      </c>
      <c r="N2765" s="120" t="s">
        <v>4281</v>
      </c>
      <c r="O2765" s="125"/>
    </row>
    <row r="2766" spans="1:15" ht="13.05" customHeight="1">
      <c r="A2766" s="118">
        <v>10196515</v>
      </c>
      <c r="B2766" s="119">
        <v>42388</v>
      </c>
      <c r="C2766" s="125" t="s">
        <v>65</v>
      </c>
      <c r="D2766" s="120" t="s">
        <v>7716</v>
      </c>
      <c r="E2766" s="120" t="s">
        <v>17661</v>
      </c>
      <c r="F2766" s="125" t="s">
        <v>17664</v>
      </c>
      <c r="G2766" s="121" t="s">
        <v>9504</v>
      </c>
      <c r="H2766" s="122" t="s">
        <v>7695</v>
      </c>
      <c r="I2766" s="120" t="s">
        <v>11779</v>
      </c>
      <c r="J2766" s="120" t="s">
        <v>11779</v>
      </c>
      <c r="K2766" s="123">
        <v>3920</v>
      </c>
      <c r="L2766" s="124" t="s">
        <v>17277</v>
      </c>
      <c r="M2766" s="120" t="s">
        <v>7949</v>
      </c>
      <c r="N2766" s="120" t="s">
        <v>4281</v>
      </c>
      <c r="O2766" s="125"/>
    </row>
    <row r="2767" spans="1:15" ht="13.05" customHeight="1">
      <c r="A2767" s="118">
        <v>10196517</v>
      </c>
      <c r="B2767" s="119">
        <v>42388</v>
      </c>
      <c r="C2767" s="125" t="s">
        <v>65</v>
      </c>
      <c r="D2767" s="120" t="s">
        <v>7716</v>
      </c>
      <c r="E2767" s="120" t="s">
        <v>17661</v>
      </c>
      <c r="F2767" s="125" t="s">
        <v>17664</v>
      </c>
      <c r="G2767" s="121" t="s">
        <v>9916</v>
      </c>
      <c r="H2767" s="122" t="s">
        <v>17469</v>
      </c>
      <c r="I2767" s="120" t="s">
        <v>12256</v>
      </c>
      <c r="J2767" s="120" t="s">
        <v>8298</v>
      </c>
      <c r="K2767" s="123">
        <v>3920</v>
      </c>
      <c r="L2767" s="124" t="s">
        <v>17274</v>
      </c>
      <c r="M2767" s="120" t="s">
        <v>7951</v>
      </c>
      <c r="N2767" s="120" t="s">
        <v>4281</v>
      </c>
      <c r="O2767" s="125"/>
    </row>
    <row r="2768" spans="1:15" ht="13.05" customHeight="1">
      <c r="A2768" s="118">
        <v>10196518</v>
      </c>
      <c r="B2768" s="119">
        <v>42388</v>
      </c>
      <c r="C2768" s="125" t="s">
        <v>65</v>
      </c>
      <c r="D2768" s="120" t="s">
        <v>7716</v>
      </c>
      <c r="E2768" s="120" t="s">
        <v>17661</v>
      </c>
      <c r="F2768" s="125" t="s">
        <v>17664</v>
      </c>
      <c r="G2768" s="121" t="s">
        <v>9916</v>
      </c>
      <c r="H2768" s="122" t="s">
        <v>17469</v>
      </c>
      <c r="I2768" s="120" t="s">
        <v>12256</v>
      </c>
      <c r="J2768" s="120" t="s">
        <v>8298</v>
      </c>
      <c r="K2768" s="123">
        <v>3920</v>
      </c>
      <c r="L2768" s="124" t="s">
        <v>17274</v>
      </c>
      <c r="M2768" s="120" t="s">
        <v>7952</v>
      </c>
      <c r="N2768" s="120" t="s">
        <v>4281</v>
      </c>
      <c r="O2768" s="125"/>
    </row>
    <row r="2769" spans="1:15" ht="13.05" customHeight="1">
      <c r="A2769" s="118">
        <v>10196520</v>
      </c>
      <c r="B2769" s="119">
        <v>42388</v>
      </c>
      <c r="C2769" s="125" t="s">
        <v>65</v>
      </c>
      <c r="D2769" s="120" t="s">
        <v>7716</v>
      </c>
      <c r="E2769" s="120" t="s">
        <v>7815</v>
      </c>
      <c r="F2769" s="125" t="s">
        <v>17664</v>
      </c>
      <c r="G2769" s="121" t="s">
        <v>9504</v>
      </c>
      <c r="H2769" s="122" t="s">
        <v>7695</v>
      </c>
      <c r="I2769" s="120">
        <v>401.6</v>
      </c>
      <c r="J2769" s="120" t="s">
        <v>109</v>
      </c>
      <c r="K2769" s="123">
        <v>3920</v>
      </c>
      <c r="L2769" s="124" t="s">
        <v>12825</v>
      </c>
      <c r="M2769" s="120" t="s">
        <v>11780</v>
      </c>
      <c r="N2769" s="120" t="s">
        <v>4281</v>
      </c>
      <c r="O2769" s="125"/>
    </row>
    <row r="2770" spans="1:15" ht="13.05" customHeight="1">
      <c r="A2770" s="118">
        <v>10196524</v>
      </c>
      <c r="B2770" s="119">
        <v>42388</v>
      </c>
      <c r="C2770" s="125" t="s">
        <v>65</v>
      </c>
      <c r="D2770" s="120" t="s">
        <v>7717</v>
      </c>
      <c r="E2770" s="120" t="s">
        <v>17661</v>
      </c>
      <c r="F2770" s="125" t="s">
        <v>17664</v>
      </c>
      <c r="G2770" s="121" t="s">
        <v>9622</v>
      </c>
      <c r="H2770" s="122" t="s">
        <v>17471</v>
      </c>
      <c r="I2770" s="120" t="s">
        <v>12258</v>
      </c>
      <c r="J2770" s="120" t="s">
        <v>5705</v>
      </c>
      <c r="K2770" s="123">
        <v>2044</v>
      </c>
      <c r="L2770" s="124" t="s">
        <v>17274</v>
      </c>
      <c r="M2770" s="120" t="s">
        <v>7957</v>
      </c>
      <c r="N2770" s="120" t="s">
        <v>4281</v>
      </c>
      <c r="O2770" s="125"/>
    </row>
    <row r="2771" spans="1:15" ht="13.05" customHeight="1">
      <c r="A2771" s="118">
        <v>10196526</v>
      </c>
      <c r="B2771" s="119">
        <v>42388</v>
      </c>
      <c r="C2771" s="125" t="s">
        <v>65</v>
      </c>
      <c r="D2771" s="120" t="s">
        <v>7717</v>
      </c>
      <c r="E2771" s="120" t="s">
        <v>17661</v>
      </c>
      <c r="F2771" s="125" t="s">
        <v>17664</v>
      </c>
      <c r="G2771" s="121" t="s">
        <v>10217</v>
      </c>
      <c r="H2771" s="122" t="s">
        <v>17465</v>
      </c>
      <c r="I2771" s="120" t="s">
        <v>12242</v>
      </c>
      <c r="J2771" s="120" t="s">
        <v>12242</v>
      </c>
      <c r="K2771" s="123">
        <v>2044</v>
      </c>
      <c r="L2771" s="124" t="s">
        <v>17281</v>
      </c>
      <c r="M2771" s="120" t="s">
        <v>7959</v>
      </c>
      <c r="N2771" s="120" t="s">
        <v>4281</v>
      </c>
      <c r="O2771" s="125"/>
    </row>
    <row r="2772" spans="1:15" ht="13.05" customHeight="1">
      <c r="A2772" s="118">
        <v>10196534</v>
      </c>
      <c r="B2772" s="119">
        <v>42388</v>
      </c>
      <c r="C2772" s="125" t="s">
        <v>65</v>
      </c>
      <c r="D2772" s="120" t="s">
        <v>7717</v>
      </c>
      <c r="E2772" s="120" t="s">
        <v>17661</v>
      </c>
      <c r="F2772" s="125" t="s">
        <v>17664</v>
      </c>
      <c r="G2772" s="121" t="s">
        <v>9504</v>
      </c>
      <c r="H2772" s="122" t="s">
        <v>7695</v>
      </c>
      <c r="I2772" s="120">
        <v>403</v>
      </c>
      <c r="J2772" s="120" t="s">
        <v>4299</v>
      </c>
      <c r="K2772" s="123">
        <v>2044</v>
      </c>
      <c r="L2772" s="124" t="s">
        <v>17274</v>
      </c>
      <c r="M2772" s="120" t="s">
        <v>7967</v>
      </c>
      <c r="N2772" s="120" t="s">
        <v>4281</v>
      </c>
      <c r="O2772" s="125"/>
    </row>
    <row r="2773" spans="1:15" ht="13.05" customHeight="1">
      <c r="A2773" s="118">
        <v>10196536</v>
      </c>
      <c r="B2773" s="119">
        <v>42388</v>
      </c>
      <c r="C2773" s="125" t="s">
        <v>65</v>
      </c>
      <c r="D2773" s="120" t="s">
        <v>7717</v>
      </c>
      <c r="E2773" s="120" t="s">
        <v>7813</v>
      </c>
      <c r="F2773" s="125" t="s">
        <v>17664</v>
      </c>
      <c r="G2773" s="121" t="s">
        <v>9800</v>
      </c>
      <c r="H2773" s="122" t="s">
        <v>17513</v>
      </c>
      <c r="I2773" s="120" t="s">
        <v>110</v>
      </c>
      <c r="J2773" s="120" t="s">
        <v>390</v>
      </c>
      <c r="K2773" s="123">
        <v>2044</v>
      </c>
      <c r="L2773" s="124" t="s">
        <v>12825</v>
      </c>
      <c r="M2773" s="120" t="s">
        <v>8338</v>
      </c>
      <c r="N2773" s="120" t="s">
        <v>4281</v>
      </c>
      <c r="O2773" s="125"/>
    </row>
    <row r="2774" spans="1:15" ht="13.05" customHeight="1">
      <c r="A2774" s="118">
        <v>10196538</v>
      </c>
      <c r="B2774" s="119">
        <v>42388</v>
      </c>
      <c r="C2774" s="125" t="s">
        <v>65</v>
      </c>
      <c r="D2774" s="120" t="s">
        <v>7717</v>
      </c>
      <c r="E2774" s="120" t="s">
        <v>17661</v>
      </c>
      <c r="F2774" s="125" t="s">
        <v>17664</v>
      </c>
      <c r="G2774" s="121" t="s">
        <v>9504</v>
      </c>
      <c r="H2774" s="122" t="s">
        <v>7695</v>
      </c>
      <c r="I2774" s="120">
        <v>403</v>
      </c>
      <c r="J2774" s="120" t="s">
        <v>4299</v>
      </c>
      <c r="K2774" s="123">
        <v>2044</v>
      </c>
      <c r="L2774" s="124" t="s">
        <v>17274</v>
      </c>
      <c r="M2774" s="120" t="s">
        <v>7970</v>
      </c>
      <c r="N2774" s="120" t="s">
        <v>4281</v>
      </c>
      <c r="O2774" s="125"/>
    </row>
    <row r="2775" spans="1:15" ht="13.05" customHeight="1">
      <c r="A2775" s="118">
        <v>10196539</v>
      </c>
      <c r="B2775" s="119">
        <v>42388</v>
      </c>
      <c r="C2775" s="125" t="s">
        <v>65</v>
      </c>
      <c r="D2775" s="120" t="s">
        <v>7717</v>
      </c>
      <c r="E2775" s="120" t="s">
        <v>17661</v>
      </c>
      <c r="F2775" s="125" t="s">
        <v>17664</v>
      </c>
      <c r="G2775" s="121" t="s">
        <v>10217</v>
      </c>
      <c r="H2775" s="122" t="s">
        <v>17465</v>
      </c>
      <c r="I2775" s="120" t="s">
        <v>12243</v>
      </c>
      <c r="J2775" s="120" t="s">
        <v>12244</v>
      </c>
      <c r="K2775" s="123">
        <v>2044</v>
      </c>
      <c r="L2775" s="124" t="s">
        <v>17274</v>
      </c>
      <c r="M2775" s="120" t="s">
        <v>7971</v>
      </c>
      <c r="N2775" s="120" t="s">
        <v>4281</v>
      </c>
      <c r="O2775" s="125"/>
    </row>
    <row r="2776" spans="1:15" ht="13.05" customHeight="1">
      <c r="A2776" s="118">
        <v>10196541</v>
      </c>
      <c r="B2776" s="119">
        <v>42388</v>
      </c>
      <c r="C2776" s="125" t="s">
        <v>65</v>
      </c>
      <c r="D2776" s="120" t="s">
        <v>7717</v>
      </c>
      <c r="E2776" s="120" t="s">
        <v>17661</v>
      </c>
      <c r="F2776" s="125" t="s">
        <v>17664</v>
      </c>
      <c r="G2776" s="121" t="s">
        <v>9504</v>
      </c>
      <c r="H2776" s="122" t="s">
        <v>7695</v>
      </c>
      <c r="I2776" s="120">
        <v>403</v>
      </c>
      <c r="J2776" s="120" t="s">
        <v>4299</v>
      </c>
      <c r="K2776" s="123">
        <v>2044</v>
      </c>
      <c r="L2776" s="124" t="s">
        <v>17274</v>
      </c>
      <c r="M2776" s="120" t="s">
        <v>7973</v>
      </c>
      <c r="N2776" s="120" t="s">
        <v>4281</v>
      </c>
      <c r="O2776" s="125"/>
    </row>
    <row r="2777" spans="1:15" ht="13.05" customHeight="1">
      <c r="A2777" s="118">
        <v>10196542</v>
      </c>
      <c r="B2777" s="119">
        <v>42388</v>
      </c>
      <c r="C2777" s="125" t="s">
        <v>65</v>
      </c>
      <c r="D2777" s="120" t="s">
        <v>7717</v>
      </c>
      <c r="E2777" s="120" t="s">
        <v>17661</v>
      </c>
      <c r="F2777" s="125" t="s">
        <v>17664</v>
      </c>
      <c r="G2777" s="121" t="s">
        <v>9504</v>
      </c>
      <c r="H2777" s="122" t="s">
        <v>7695</v>
      </c>
      <c r="I2777" s="120">
        <v>403</v>
      </c>
      <c r="J2777" s="120" t="s">
        <v>4299</v>
      </c>
      <c r="K2777" s="123">
        <v>2044</v>
      </c>
      <c r="L2777" s="124" t="s">
        <v>17274</v>
      </c>
      <c r="M2777" s="120" t="s">
        <v>7974</v>
      </c>
      <c r="N2777" s="120" t="s">
        <v>4281</v>
      </c>
      <c r="O2777" s="125"/>
    </row>
    <row r="2778" spans="1:15" ht="13.05" customHeight="1">
      <c r="A2778" s="118">
        <v>10196548</v>
      </c>
      <c r="B2778" s="119">
        <v>42388</v>
      </c>
      <c r="C2778" s="125" t="s">
        <v>65</v>
      </c>
      <c r="D2778" s="120" t="s">
        <v>7717</v>
      </c>
      <c r="E2778" s="120" t="s">
        <v>17661</v>
      </c>
      <c r="F2778" s="125" t="s">
        <v>17664</v>
      </c>
      <c r="G2778" s="121" t="s">
        <v>9504</v>
      </c>
      <c r="H2778" s="122" t="s">
        <v>7695</v>
      </c>
      <c r="I2778" s="120">
        <v>401.33</v>
      </c>
      <c r="J2778" s="120" t="s">
        <v>457</v>
      </c>
      <c r="K2778" s="123">
        <v>2044</v>
      </c>
      <c r="L2778" s="124" t="s">
        <v>17274</v>
      </c>
      <c r="M2778" s="120" t="s">
        <v>7980</v>
      </c>
      <c r="N2778" s="120" t="s">
        <v>4281</v>
      </c>
      <c r="O2778" s="125"/>
    </row>
    <row r="2779" spans="1:15" ht="13.05" customHeight="1">
      <c r="A2779" s="118">
        <v>10196549</v>
      </c>
      <c r="B2779" s="119">
        <v>42388</v>
      </c>
      <c r="C2779" s="125" t="s">
        <v>65</v>
      </c>
      <c r="D2779" s="120" t="s">
        <v>7717</v>
      </c>
      <c r="E2779" s="120" t="s">
        <v>17661</v>
      </c>
      <c r="F2779" s="125" t="s">
        <v>17664</v>
      </c>
      <c r="G2779" s="121" t="s">
        <v>9528</v>
      </c>
      <c r="H2779" s="122" t="s">
        <v>17466</v>
      </c>
      <c r="I2779" s="120" t="s">
        <v>5713</v>
      </c>
      <c r="J2779" s="120" t="s">
        <v>5713</v>
      </c>
      <c r="K2779" s="123">
        <v>2044</v>
      </c>
      <c r="L2779" s="124" t="s">
        <v>17281</v>
      </c>
      <c r="M2779" s="120" t="s">
        <v>7981</v>
      </c>
      <c r="N2779" s="120" t="s">
        <v>4281</v>
      </c>
      <c r="O2779" s="125"/>
    </row>
    <row r="2780" spans="1:15" ht="13.05" customHeight="1">
      <c r="A2780" s="118">
        <v>10196550</v>
      </c>
      <c r="B2780" s="119">
        <v>42388</v>
      </c>
      <c r="C2780" s="125" t="s">
        <v>65</v>
      </c>
      <c r="D2780" s="120" t="s">
        <v>7717</v>
      </c>
      <c r="E2780" s="120" t="s">
        <v>17661</v>
      </c>
      <c r="F2780" s="125" t="s">
        <v>17664</v>
      </c>
      <c r="G2780" s="121" t="s">
        <v>9513</v>
      </c>
      <c r="H2780" s="122" t="s">
        <v>17467</v>
      </c>
      <c r="I2780" s="120" t="s">
        <v>5711</v>
      </c>
      <c r="J2780" s="120" t="s">
        <v>5711</v>
      </c>
      <c r="K2780" s="123">
        <v>2044</v>
      </c>
      <c r="L2780" s="124" t="s">
        <v>17281</v>
      </c>
      <c r="M2780" s="120" t="s">
        <v>7982</v>
      </c>
      <c r="N2780" s="120" t="s">
        <v>4281</v>
      </c>
      <c r="O2780" s="125"/>
    </row>
    <row r="2781" spans="1:15" ht="13.05" customHeight="1">
      <c r="A2781" s="118">
        <v>10196555</v>
      </c>
      <c r="B2781" s="119">
        <v>42388</v>
      </c>
      <c r="C2781" s="125" t="s">
        <v>65</v>
      </c>
      <c r="D2781" s="120" t="s">
        <v>7717</v>
      </c>
      <c r="E2781" s="120" t="s">
        <v>17661</v>
      </c>
      <c r="F2781" s="125" t="s">
        <v>17664</v>
      </c>
      <c r="G2781" s="121" t="s">
        <v>10217</v>
      </c>
      <c r="H2781" s="122" t="s">
        <v>17465</v>
      </c>
      <c r="I2781" s="120" t="s">
        <v>12244</v>
      </c>
      <c r="J2781" s="120" t="s">
        <v>12244</v>
      </c>
      <c r="K2781" s="123">
        <v>2044</v>
      </c>
      <c r="L2781" s="124" t="s">
        <v>17281</v>
      </c>
      <c r="M2781" s="120" t="s">
        <v>7987</v>
      </c>
      <c r="N2781" s="120" t="s">
        <v>4281</v>
      </c>
      <c r="O2781" s="125"/>
    </row>
    <row r="2782" spans="1:15" ht="13.05" customHeight="1">
      <c r="A2782" s="118">
        <v>10196557</v>
      </c>
      <c r="B2782" s="119">
        <v>42388</v>
      </c>
      <c r="C2782" s="125" t="s">
        <v>65</v>
      </c>
      <c r="D2782" s="120" t="s">
        <v>7717</v>
      </c>
      <c r="E2782" s="120" t="s">
        <v>7813</v>
      </c>
      <c r="F2782" s="125" t="s">
        <v>17664</v>
      </c>
      <c r="G2782" s="121" t="s">
        <v>16827</v>
      </c>
      <c r="H2782" s="122" t="s">
        <v>17579</v>
      </c>
      <c r="I2782" s="120" t="s">
        <v>110</v>
      </c>
      <c r="J2782" s="120" t="s">
        <v>110</v>
      </c>
      <c r="K2782" s="123">
        <v>2044</v>
      </c>
      <c r="L2782" s="124" t="s">
        <v>12825</v>
      </c>
      <c r="M2782" s="120" t="s">
        <v>7970</v>
      </c>
      <c r="N2782" s="120" t="s">
        <v>4281</v>
      </c>
      <c r="O2782" s="125"/>
    </row>
    <row r="2783" spans="1:15" ht="13.05" customHeight="1">
      <c r="A2783" s="118">
        <v>10196558</v>
      </c>
      <c r="B2783" s="119">
        <v>42388</v>
      </c>
      <c r="C2783" s="125" t="s">
        <v>65</v>
      </c>
      <c r="D2783" s="120" t="s">
        <v>7717</v>
      </c>
      <c r="E2783" s="120" t="s">
        <v>7813</v>
      </c>
      <c r="F2783" s="125" t="s">
        <v>17664</v>
      </c>
      <c r="G2783" s="121" t="s">
        <v>11488</v>
      </c>
      <c r="H2783" s="122" t="s">
        <v>17491</v>
      </c>
      <c r="I2783" s="120" t="s">
        <v>110</v>
      </c>
      <c r="J2783" s="120" t="s">
        <v>110</v>
      </c>
      <c r="K2783" s="123">
        <v>2044</v>
      </c>
      <c r="L2783" s="124" t="s">
        <v>12825</v>
      </c>
      <c r="M2783" s="120" t="s">
        <v>8333</v>
      </c>
      <c r="N2783" s="120" t="s">
        <v>4281</v>
      </c>
      <c r="O2783" s="125"/>
    </row>
    <row r="2784" spans="1:15" ht="13.05" customHeight="1">
      <c r="A2784" s="118">
        <v>10196559</v>
      </c>
      <c r="B2784" s="119">
        <v>42388</v>
      </c>
      <c r="C2784" s="125" t="s">
        <v>65</v>
      </c>
      <c r="D2784" s="120" t="s">
        <v>7717</v>
      </c>
      <c r="E2784" s="120" t="s">
        <v>17661</v>
      </c>
      <c r="F2784" s="125" t="s">
        <v>17664</v>
      </c>
      <c r="G2784" s="121" t="s">
        <v>9625</v>
      </c>
      <c r="H2784" s="122" t="s">
        <v>17468</v>
      </c>
      <c r="I2784" s="120" t="s">
        <v>110</v>
      </c>
      <c r="J2784" s="120" t="s">
        <v>8284</v>
      </c>
      <c r="K2784" s="123">
        <v>2044</v>
      </c>
      <c r="L2784" s="124" t="s">
        <v>17281</v>
      </c>
      <c r="M2784" s="120" t="s">
        <v>8296</v>
      </c>
      <c r="N2784" s="120" t="s">
        <v>4281</v>
      </c>
      <c r="O2784" s="125"/>
    </row>
    <row r="2785" spans="1:15" ht="13.05" customHeight="1">
      <c r="A2785" s="118">
        <v>10196569</v>
      </c>
      <c r="B2785" s="119">
        <v>42388</v>
      </c>
      <c r="C2785" s="125" t="s">
        <v>65</v>
      </c>
      <c r="D2785" s="120" t="s">
        <v>7717</v>
      </c>
      <c r="E2785" s="120" t="s">
        <v>17661</v>
      </c>
      <c r="F2785" s="125" t="s">
        <v>17664</v>
      </c>
      <c r="G2785" s="121" t="s">
        <v>9504</v>
      </c>
      <c r="H2785" s="122" t="s">
        <v>7695</v>
      </c>
      <c r="I2785" s="120">
        <v>403</v>
      </c>
      <c r="J2785" s="120" t="s">
        <v>4299</v>
      </c>
      <c r="K2785" s="123">
        <v>2044</v>
      </c>
      <c r="L2785" s="124" t="s">
        <v>17274</v>
      </c>
      <c r="M2785" s="120" t="s">
        <v>7998</v>
      </c>
      <c r="N2785" s="120" t="s">
        <v>4281</v>
      </c>
      <c r="O2785" s="125"/>
    </row>
    <row r="2786" spans="1:15" ht="13.05" customHeight="1">
      <c r="A2786" s="118">
        <v>10196570</v>
      </c>
      <c r="B2786" s="119">
        <v>42388</v>
      </c>
      <c r="C2786" s="125" t="s">
        <v>65</v>
      </c>
      <c r="D2786" s="120" t="s">
        <v>7717</v>
      </c>
      <c r="E2786" s="120" t="s">
        <v>17661</v>
      </c>
      <c r="F2786" s="125" t="s">
        <v>17664</v>
      </c>
      <c r="G2786" s="121" t="s">
        <v>9649</v>
      </c>
      <c r="H2786" s="122" t="s">
        <v>17464</v>
      </c>
      <c r="I2786" s="120" t="s">
        <v>5096</v>
      </c>
      <c r="J2786" s="120" t="s">
        <v>5096</v>
      </c>
      <c r="K2786" s="123">
        <v>2044</v>
      </c>
      <c r="L2786" s="124" t="s">
        <v>17316</v>
      </c>
      <c r="M2786" s="120" t="s">
        <v>7999</v>
      </c>
      <c r="N2786" s="120" t="s">
        <v>4281</v>
      </c>
      <c r="O2786" s="125"/>
    </row>
    <row r="2787" spans="1:15" ht="13.05" customHeight="1">
      <c r="A2787" s="118">
        <v>10196571</v>
      </c>
      <c r="B2787" s="119">
        <v>42388</v>
      </c>
      <c r="C2787" s="125" t="s">
        <v>65</v>
      </c>
      <c r="D2787" s="120" t="s">
        <v>7717</v>
      </c>
      <c r="E2787" s="120" t="s">
        <v>17661</v>
      </c>
      <c r="F2787" s="125" t="s">
        <v>17664</v>
      </c>
      <c r="G2787" s="121" t="s">
        <v>9504</v>
      </c>
      <c r="H2787" s="122" t="s">
        <v>7695</v>
      </c>
      <c r="I2787" s="120" t="s">
        <v>110</v>
      </c>
      <c r="J2787" s="120" t="s">
        <v>110</v>
      </c>
      <c r="K2787" s="123">
        <v>2044</v>
      </c>
      <c r="L2787" s="124" t="s">
        <v>17274</v>
      </c>
      <c r="M2787" s="120" t="s">
        <v>8000</v>
      </c>
      <c r="N2787" s="120" t="s">
        <v>4281</v>
      </c>
      <c r="O2787" s="125"/>
    </row>
    <row r="2788" spans="1:15" ht="13.05" customHeight="1">
      <c r="A2788" s="118">
        <v>10196572</v>
      </c>
      <c r="B2788" s="119">
        <v>42388</v>
      </c>
      <c r="C2788" s="125" t="s">
        <v>65</v>
      </c>
      <c r="D2788" s="120" t="s">
        <v>7717</v>
      </c>
      <c r="E2788" s="120" t="s">
        <v>17661</v>
      </c>
      <c r="F2788" s="125" t="s">
        <v>17664</v>
      </c>
      <c r="G2788" s="121" t="s">
        <v>9504</v>
      </c>
      <c r="H2788" s="122" t="s">
        <v>7695</v>
      </c>
      <c r="I2788" s="120">
        <v>403</v>
      </c>
      <c r="J2788" s="120" t="s">
        <v>4299</v>
      </c>
      <c r="K2788" s="123">
        <v>2044</v>
      </c>
      <c r="L2788" s="124" t="s">
        <v>17274</v>
      </c>
      <c r="M2788" s="120" t="s">
        <v>8001</v>
      </c>
      <c r="N2788" s="120" t="s">
        <v>4281</v>
      </c>
      <c r="O2788" s="125"/>
    </row>
    <row r="2789" spans="1:15" ht="13.05" customHeight="1">
      <c r="A2789" s="118">
        <v>10196575</v>
      </c>
      <c r="B2789" s="119">
        <v>42388</v>
      </c>
      <c r="C2789" s="125" t="s">
        <v>65</v>
      </c>
      <c r="D2789" s="120" t="s">
        <v>7717</v>
      </c>
      <c r="E2789" s="120" t="s">
        <v>17661</v>
      </c>
      <c r="F2789" s="125" t="s">
        <v>17664</v>
      </c>
      <c r="G2789" s="121" t="s">
        <v>9504</v>
      </c>
      <c r="H2789" s="122" t="s">
        <v>7695</v>
      </c>
      <c r="I2789" s="120">
        <v>403</v>
      </c>
      <c r="J2789" s="120" t="s">
        <v>4299</v>
      </c>
      <c r="K2789" s="123">
        <v>2044</v>
      </c>
      <c r="L2789" s="124" t="s">
        <v>17274</v>
      </c>
      <c r="M2789" s="120" t="s">
        <v>8004</v>
      </c>
      <c r="N2789" s="120" t="s">
        <v>4281</v>
      </c>
      <c r="O2789" s="125"/>
    </row>
    <row r="2790" spans="1:15" ht="13.05" customHeight="1">
      <c r="A2790" s="118">
        <v>10196576</v>
      </c>
      <c r="B2790" s="119">
        <v>42388</v>
      </c>
      <c r="C2790" s="125" t="s">
        <v>65</v>
      </c>
      <c r="D2790" s="120" t="s">
        <v>7717</v>
      </c>
      <c r="E2790" s="120" t="s">
        <v>17661</v>
      </c>
      <c r="F2790" s="125" t="s">
        <v>17664</v>
      </c>
      <c r="G2790" s="121" t="s">
        <v>10217</v>
      </c>
      <c r="H2790" s="122" t="s">
        <v>17465</v>
      </c>
      <c r="I2790" s="120" t="s">
        <v>12244</v>
      </c>
      <c r="J2790" s="120" t="s">
        <v>12244</v>
      </c>
      <c r="K2790" s="123">
        <v>2044</v>
      </c>
      <c r="L2790" s="124" t="s">
        <v>17281</v>
      </c>
      <c r="M2790" s="120" t="s">
        <v>8005</v>
      </c>
      <c r="N2790" s="120" t="s">
        <v>4281</v>
      </c>
      <c r="O2790" s="125"/>
    </row>
    <row r="2791" spans="1:15" ht="13.05" customHeight="1">
      <c r="A2791" s="118">
        <v>10196579</v>
      </c>
      <c r="B2791" s="119">
        <v>42388</v>
      </c>
      <c r="C2791" s="125" t="s">
        <v>65</v>
      </c>
      <c r="D2791" s="120" t="s">
        <v>7717</v>
      </c>
      <c r="E2791" s="120" t="s">
        <v>17661</v>
      </c>
      <c r="F2791" s="125" t="s">
        <v>17664</v>
      </c>
      <c r="G2791" s="121" t="s">
        <v>14747</v>
      </c>
      <c r="H2791" s="122" t="s">
        <v>17519</v>
      </c>
      <c r="I2791" s="120" t="s">
        <v>110</v>
      </c>
      <c r="J2791" s="120" t="s">
        <v>110</v>
      </c>
      <c r="K2791" s="123">
        <v>2044</v>
      </c>
      <c r="L2791" s="124" t="s">
        <v>12825</v>
      </c>
      <c r="M2791" s="120" t="s">
        <v>8323</v>
      </c>
      <c r="N2791" s="120" t="s">
        <v>4281</v>
      </c>
      <c r="O2791" s="125"/>
    </row>
    <row r="2792" spans="1:15" ht="13.05" customHeight="1">
      <c r="A2792" s="118">
        <v>10196582</v>
      </c>
      <c r="B2792" s="119">
        <v>42388</v>
      </c>
      <c r="C2792" s="125" t="s">
        <v>65</v>
      </c>
      <c r="D2792" s="120" t="s">
        <v>7717</v>
      </c>
      <c r="E2792" s="120" t="s">
        <v>17661</v>
      </c>
      <c r="F2792" s="125" t="s">
        <v>17664</v>
      </c>
      <c r="G2792" s="121" t="s">
        <v>9504</v>
      </c>
      <c r="H2792" s="122" t="s">
        <v>7695</v>
      </c>
      <c r="I2792" s="120" t="s">
        <v>2032</v>
      </c>
      <c r="J2792" s="120" t="s">
        <v>2032</v>
      </c>
      <c r="K2792" s="123">
        <v>2044</v>
      </c>
      <c r="L2792" s="124" t="s">
        <v>17274</v>
      </c>
      <c r="M2792" s="120" t="s">
        <v>8010</v>
      </c>
      <c r="N2792" s="120" t="s">
        <v>4281</v>
      </c>
      <c r="O2792" s="125"/>
    </row>
    <row r="2793" spans="1:15" ht="13.05" customHeight="1">
      <c r="A2793" s="118">
        <v>10196583</v>
      </c>
      <c r="B2793" s="119">
        <v>42388</v>
      </c>
      <c r="C2793" s="125" t="s">
        <v>65</v>
      </c>
      <c r="D2793" s="120" t="s">
        <v>7717</v>
      </c>
      <c r="E2793" s="120" t="s">
        <v>17661</v>
      </c>
      <c r="F2793" s="125" t="s">
        <v>17664</v>
      </c>
      <c r="G2793" s="121" t="s">
        <v>9504</v>
      </c>
      <c r="H2793" s="122" t="s">
        <v>7695</v>
      </c>
      <c r="I2793" s="120">
        <v>403</v>
      </c>
      <c r="J2793" s="120" t="s">
        <v>4299</v>
      </c>
      <c r="K2793" s="123">
        <v>2044</v>
      </c>
      <c r="L2793" s="124" t="s">
        <v>17274</v>
      </c>
      <c r="M2793" s="120" t="s">
        <v>8011</v>
      </c>
      <c r="N2793" s="120" t="s">
        <v>4281</v>
      </c>
      <c r="O2793" s="125"/>
    </row>
    <row r="2794" spans="1:15" ht="13.05" customHeight="1">
      <c r="A2794" s="118">
        <v>10196584</v>
      </c>
      <c r="B2794" s="119">
        <v>42388</v>
      </c>
      <c r="C2794" s="125" t="s">
        <v>65</v>
      </c>
      <c r="D2794" s="120" t="s">
        <v>7717</v>
      </c>
      <c r="E2794" s="120" t="s">
        <v>17661</v>
      </c>
      <c r="F2794" s="125" t="s">
        <v>17664</v>
      </c>
      <c r="G2794" s="121" t="s">
        <v>10083</v>
      </c>
      <c r="H2794" s="122" t="s">
        <v>17429</v>
      </c>
      <c r="I2794" s="120" t="s">
        <v>12203</v>
      </c>
      <c r="J2794" s="120" t="s">
        <v>12203</v>
      </c>
      <c r="K2794" s="123">
        <v>2044</v>
      </c>
      <c r="L2794" s="124" t="s">
        <v>17274</v>
      </c>
      <c r="M2794" s="120" t="s">
        <v>8012</v>
      </c>
      <c r="N2794" s="120" t="s">
        <v>4281</v>
      </c>
      <c r="O2794" s="125"/>
    </row>
    <row r="2795" spans="1:15" ht="13.05" customHeight="1">
      <c r="A2795" s="118">
        <v>10196585</v>
      </c>
      <c r="B2795" s="119">
        <v>42388</v>
      </c>
      <c r="C2795" s="125" t="s">
        <v>65</v>
      </c>
      <c r="D2795" s="120" t="s">
        <v>7717</v>
      </c>
      <c r="E2795" s="120" t="s">
        <v>17661</v>
      </c>
      <c r="F2795" s="125" t="s">
        <v>17664</v>
      </c>
      <c r="G2795" s="121" t="s">
        <v>9504</v>
      </c>
      <c r="H2795" s="122" t="s">
        <v>7695</v>
      </c>
      <c r="I2795" s="120">
        <v>403</v>
      </c>
      <c r="J2795" s="120" t="s">
        <v>4299</v>
      </c>
      <c r="K2795" s="123">
        <v>2044</v>
      </c>
      <c r="L2795" s="124" t="s">
        <v>17274</v>
      </c>
      <c r="M2795" s="120" t="s">
        <v>8013</v>
      </c>
      <c r="N2795" s="120" t="s">
        <v>4281</v>
      </c>
      <c r="O2795" s="125"/>
    </row>
    <row r="2796" spans="1:15" ht="13.05" customHeight="1">
      <c r="A2796" s="118">
        <v>10196586</v>
      </c>
      <c r="B2796" s="119">
        <v>42388</v>
      </c>
      <c r="C2796" s="125" t="s">
        <v>65</v>
      </c>
      <c r="D2796" s="120" t="s">
        <v>7717</v>
      </c>
      <c r="E2796" s="120" t="s">
        <v>17661</v>
      </c>
      <c r="F2796" s="125" t="s">
        <v>17664</v>
      </c>
      <c r="G2796" s="121" t="s">
        <v>9504</v>
      </c>
      <c r="H2796" s="122" t="s">
        <v>7695</v>
      </c>
      <c r="I2796" s="120">
        <v>403</v>
      </c>
      <c r="J2796" s="120" t="s">
        <v>4299</v>
      </c>
      <c r="K2796" s="123">
        <v>2044</v>
      </c>
      <c r="L2796" s="124" t="s">
        <v>17274</v>
      </c>
      <c r="M2796" s="120" t="s">
        <v>8014</v>
      </c>
      <c r="N2796" s="120" t="s">
        <v>4281</v>
      </c>
      <c r="O2796" s="125"/>
    </row>
    <row r="2797" spans="1:15" ht="13.05" customHeight="1">
      <c r="A2797" s="118">
        <v>10196588</v>
      </c>
      <c r="B2797" s="119">
        <v>42388</v>
      </c>
      <c r="C2797" s="125" t="s">
        <v>65</v>
      </c>
      <c r="D2797" s="120" t="s">
        <v>7717</v>
      </c>
      <c r="E2797" s="120" t="s">
        <v>17661</v>
      </c>
      <c r="F2797" s="125" t="s">
        <v>17664</v>
      </c>
      <c r="G2797" s="121" t="s">
        <v>9880</v>
      </c>
      <c r="H2797" s="122" t="s">
        <v>17428</v>
      </c>
      <c r="I2797" s="120" t="s">
        <v>110</v>
      </c>
      <c r="J2797" s="120" t="s">
        <v>110</v>
      </c>
      <c r="K2797" s="123">
        <v>2044</v>
      </c>
      <c r="L2797" s="124" t="s">
        <v>17274</v>
      </c>
      <c r="M2797" s="120" t="s">
        <v>8016</v>
      </c>
      <c r="N2797" s="120" t="s">
        <v>4281</v>
      </c>
      <c r="O2797" s="125"/>
    </row>
    <row r="2798" spans="1:15" ht="13.05" customHeight="1">
      <c r="A2798" s="118">
        <v>10196589</v>
      </c>
      <c r="B2798" s="119">
        <v>42388</v>
      </c>
      <c r="C2798" s="125" t="s">
        <v>65</v>
      </c>
      <c r="D2798" s="120" t="s">
        <v>7717</v>
      </c>
      <c r="E2798" s="120" t="s">
        <v>17661</v>
      </c>
      <c r="F2798" s="125" t="s">
        <v>17664</v>
      </c>
      <c r="G2798" s="121" t="s">
        <v>9504</v>
      </c>
      <c r="H2798" s="122" t="s">
        <v>7695</v>
      </c>
      <c r="I2798" s="120">
        <v>403</v>
      </c>
      <c r="J2798" s="120" t="s">
        <v>4299</v>
      </c>
      <c r="K2798" s="123">
        <v>2044</v>
      </c>
      <c r="L2798" s="124" t="s">
        <v>17274</v>
      </c>
      <c r="M2798" s="120" t="s">
        <v>8017</v>
      </c>
      <c r="N2798" s="120" t="s">
        <v>4281</v>
      </c>
      <c r="O2798" s="125"/>
    </row>
    <row r="2799" spans="1:15" ht="13.05" customHeight="1">
      <c r="A2799" s="118">
        <v>10196590</v>
      </c>
      <c r="B2799" s="119">
        <v>42388</v>
      </c>
      <c r="C2799" s="125" t="s">
        <v>65</v>
      </c>
      <c r="D2799" s="120" t="s">
        <v>7717</v>
      </c>
      <c r="E2799" s="120" t="s">
        <v>17661</v>
      </c>
      <c r="F2799" s="125" t="s">
        <v>17664</v>
      </c>
      <c r="G2799" s="121" t="s">
        <v>9504</v>
      </c>
      <c r="H2799" s="122" t="s">
        <v>7695</v>
      </c>
      <c r="I2799" s="120">
        <v>403</v>
      </c>
      <c r="J2799" s="120" t="s">
        <v>4299</v>
      </c>
      <c r="K2799" s="123">
        <v>2044</v>
      </c>
      <c r="L2799" s="124" t="s">
        <v>17274</v>
      </c>
      <c r="M2799" s="120" t="s">
        <v>8018</v>
      </c>
      <c r="N2799" s="120" t="s">
        <v>4281</v>
      </c>
      <c r="O2799" s="125"/>
    </row>
    <row r="2800" spans="1:15" ht="13.05" customHeight="1">
      <c r="A2800" s="118">
        <v>10196591</v>
      </c>
      <c r="B2800" s="119">
        <v>42388</v>
      </c>
      <c r="C2800" s="125" t="s">
        <v>65</v>
      </c>
      <c r="D2800" s="120" t="s">
        <v>7717</v>
      </c>
      <c r="E2800" s="120" t="s">
        <v>17661</v>
      </c>
      <c r="F2800" s="125" t="s">
        <v>17664</v>
      </c>
      <c r="G2800" s="121" t="s">
        <v>9504</v>
      </c>
      <c r="H2800" s="122" t="s">
        <v>7695</v>
      </c>
      <c r="I2800" s="120">
        <v>401.45</v>
      </c>
      <c r="J2800" s="120" t="s">
        <v>4594</v>
      </c>
      <c r="K2800" s="123">
        <v>2044</v>
      </c>
      <c r="L2800" s="124" t="s">
        <v>17274</v>
      </c>
      <c r="M2800" s="120" t="s">
        <v>8019</v>
      </c>
      <c r="N2800" s="120" t="s">
        <v>4281</v>
      </c>
      <c r="O2800" s="125"/>
    </row>
    <row r="2801" spans="1:15" ht="13.05" customHeight="1">
      <c r="A2801" s="118">
        <v>10196593</v>
      </c>
      <c r="B2801" s="119">
        <v>42388</v>
      </c>
      <c r="C2801" s="125" t="s">
        <v>65</v>
      </c>
      <c r="D2801" s="120" t="s">
        <v>7717</v>
      </c>
      <c r="E2801" s="120" t="s">
        <v>17661</v>
      </c>
      <c r="F2801" s="125" t="s">
        <v>17664</v>
      </c>
      <c r="G2801" s="121" t="s">
        <v>9880</v>
      </c>
      <c r="H2801" s="122" t="s">
        <v>17428</v>
      </c>
      <c r="I2801" s="120" t="s">
        <v>390</v>
      </c>
      <c r="J2801" s="120" t="s">
        <v>390</v>
      </c>
      <c r="K2801" s="123">
        <v>2044</v>
      </c>
      <c r="L2801" s="124" t="s">
        <v>17282</v>
      </c>
      <c r="M2801" s="120" t="s">
        <v>8020</v>
      </c>
      <c r="N2801" s="120" t="s">
        <v>4281</v>
      </c>
      <c r="O2801" s="125"/>
    </row>
    <row r="2802" spans="1:15" ht="13.05" customHeight="1">
      <c r="A2802" s="118">
        <v>10196594</v>
      </c>
      <c r="B2802" s="119">
        <v>42388</v>
      </c>
      <c r="C2802" s="125" t="s">
        <v>65</v>
      </c>
      <c r="D2802" s="120" t="s">
        <v>7717</v>
      </c>
      <c r="E2802" s="120" t="s">
        <v>17661</v>
      </c>
      <c r="F2802" s="125" t="s">
        <v>17664</v>
      </c>
      <c r="G2802" s="121" t="s">
        <v>9504</v>
      </c>
      <c r="H2802" s="122" t="s">
        <v>7695</v>
      </c>
      <c r="I2802" s="120" t="s">
        <v>11779</v>
      </c>
      <c r="J2802" s="120" t="s">
        <v>11779</v>
      </c>
      <c r="K2802" s="123">
        <v>2044</v>
      </c>
      <c r="L2802" s="124" t="s">
        <v>17277</v>
      </c>
      <c r="M2802" s="120" t="s">
        <v>8021</v>
      </c>
      <c r="N2802" s="120" t="s">
        <v>4281</v>
      </c>
      <c r="O2802" s="125"/>
    </row>
    <row r="2803" spans="1:15" ht="13.05" customHeight="1">
      <c r="A2803" s="118">
        <v>10196596</v>
      </c>
      <c r="B2803" s="119">
        <v>42388</v>
      </c>
      <c r="C2803" s="125" t="s">
        <v>65</v>
      </c>
      <c r="D2803" s="120" t="s">
        <v>7717</v>
      </c>
      <c r="E2803" s="120" t="s">
        <v>17661</v>
      </c>
      <c r="F2803" s="125" t="s">
        <v>17664</v>
      </c>
      <c r="G2803" s="121" t="s">
        <v>9504</v>
      </c>
      <c r="H2803" s="122" t="s">
        <v>7695</v>
      </c>
      <c r="I2803" s="120">
        <v>403</v>
      </c>
      <c r="J2803" s="120" t="s">
        <v>4299</v>
      </c>
      <c r="K2803" s="123">
        <v>2044</v>
      </c>
      <c r="L2803" s="124" t="s">
        <v>17274</v>
      </c>
      <c r="M2803" s="120" t="s">
        <v>8023</v>
      </c>
      <c r="N2803" s="120" t="s">
        <v>4281</v>
      </c>
      <c r="O2803" s="125"/>
    </row>
    <row r="2804" spans="1:15" ht="13.05" customHeight="1">
      <c r="A2804" s="118">
        <v>10196597</v>
      </c>
      <c r="B2804" s="119">
        <v>42388</v>
      </c>
      <c r="C2804" s="125" t="s">
        <v>65</v>
      </c>
      <c r="D2804" s="120" t="s">
        <v>7717</v>
      </c>
      <c r="E2804" s="120" t="s">
        <v>17661</v>
      </c>
      <c r="F2804" s="125" t="s">
        <v>17664</v>
      </c>
      <c r="G2804" s="121" t="s">
        <v>9625</v>
      </c>
      <c r="H2804" s="122" t="s">
        <v>17468</v>
      </c>
      <c r="I2804" s="120" t="s">
        <v>110</v>
      </c>
      <c r="J2804" s="120" t="s">
        <v>8287</v>
      </c>
      <c r="K2804" s="123">
        <v>2044</v>
      </c>
      <c r="L2804" s="124" t="s">
        <v>12825</v>
      </c>
      <c r="M2804" s="120" t="s">
        <v>8297</v>
      </c>
      <c r="N2804" s="120" t="s">
        <v>4281</v>
      </c>
      <c r="O2804" s="125"/>
    </row>
    <row r="2805" spans="1:15" ht="13.05" customHeight="1">
      <c r="A2805" s="118">
        <v>10196598</v>
      </c>
      <c r="B2805" s="119">
        <v>42388</v>
      </c>
      <c r="C2805" s="125" t="s">
        <v>65</v>
      </c>
      <c r="D2805" s="120" t="s">
        <v>7717</v>
      </c>
      <c r="E2805" s="120" t="s">
        <v>17661</v>
      </c>
      <c r="F2805" s="125" t="s">
        <v>17664</v>
      </c>
      <c r="G2805" s="121" t="s">
        <v>9504</v>
      </c>
      <c r="H2805" s="122" t="s">
        <v>7695</v>
      </c>
      <c r="I2805" s="120" t="s">
        <v>2032</v>
      </c>
      <c r="J2805" s="120" t="s">
        <v>2032</v>
      </c>
      <c r="K2805" s="123">
        <v>2044</v>
      </c>
      <c r="L2805" s="124" t="s">
        <v>17274</v>
      </c>
      <c r="M2805" s="120" t="s">
        <v>8024</v>
      </c>
      <c r="N2805" s="120" t="s">
        <v>4281</v>
      </c>
      <c r="O2805" s="125"/>
    </row>
    <row r="2806" spans="1:15" ht="13.05" customHeight="1">
      <c r="A2806" s="118">
        <v>10196599</v>
      </c>
      <c r="B2806" s="119">
        <v>42388</v>
      </c>
      <c r="C2806" s="125" t="s">
        <v>65</v>
      </c>
      <c r="D2806" s="120" t="s">
        <v>7717</v>
      </c>
      <c r="E2806" s="120" t="s">
        <v>17661</v>
      </c>
      <c r="F2806" s="125" t="s">
        <v>17664</v>
      </c>
      <c r="G2806" s="121" t="s">
        <v>9622</v>
      </c>
      <c r="H2806" s="122" t="s">
        <v>17471</v>
      </c>
      <c r="I2806" s="120" t="s">
        <v>12260</v>
      </c>
      <c r="J2806" s="120" t="s">
        <v>13498</v>
      </c>
      <c r="K2806" s="123">
        <v>2044</v>
      </c>
      <c r="L2806" s="124" t="s">
        <v>17274</v>
      </c>
      <c r="M2806" s="120" t="s">
        <v>8025</v>
      </c>
      <c r="N2806" s="120" t="s">
        <v>4281</v>
      </c>
      <c r="O2806" s="125"/>
    </row>
    <row r="2807" spans="1:15" ht="13.05" customHeight="1">
      <c r="A2807" s="118">
        <v>10196600</v>
      </c>
      <c r="B2807" s="119">
        <v>42388</v>
      </c>
      <c r="C2807" s="125" t="s">
        <v>65</v>
      </c>
      <c r="D2807" s="120" t="s">
        <v>7717</v>
      </c>
      <c r="E2807" s="120" t="s">
        <v>7813</v>
      </c>
      <c r="F2807" s="125" t="s">
        <v>17664</v>
      </c>
      <c r="G2807" s="121" t="s">
        <v>11477</v>
      </c>
      <c r="H2807" s="122" t="s">
        <v>17646</v>
      </c>
      <c r="I2807" s="120" t="s">
        <v>110</v>
      </c>
      <c r="J2807" s="120" t="s">
        <v>110</v>
      </c>
      <c r="K2807" s="123">
        <v>2044</v>
      </c>
      <c r="L2807" s="124" t="s">
        <v>12825</v>
      </c>
      <c r="M2807" s="120" t="s">
        <v>8408</v>
      </c>
      <c r="N2807" s="120" t="s">
        <v>4281</v>
      </c>
      <c r="O2807" s="125"/>
    </row>
    <row r="2808" spans="1:15" ht="13.05" customHeight="1">
      <c r="A2808" s="118">
        <v>10196638</v>
      </c>
      <c r="B2808" s="119">
        <v>42388</v>
      </c>
      <c r="C2808" s="125" t="s">
        <v>65</v>
      </c>
      <c r="D2808" s="120" t="s">
        <v>7762</v>
      </c>
      <c r="E2808" s="120" t="s">
        <v>17661</v>
      </c>
      <c r="F2808" s="125" t="s">
        <v>3800</v>
      </c>
      <c r="G2808" s="121" t="s">
        <v>9504</v>
      </c>
      <c r="H2808" s="122" t="s">
        <v>7695</v>
      </c>
      <c r="I2808" s="120" t="s">
        <v>272</v>
      </c>
      <c r="J2808" s="120" t="s">
        <v>5957</v>
      </c>
      <c r="K2808" s="123">
        <v>1372.25</v>
      </c>
      <c r="L2808" s="124" t="s">
        <v>17278</v>
      </c>
      <c r="M2808" s="120" t="s">
        <v>8209</v>
      </c>
      <c r="N2808" s="120" t="s">
        <v>6750</v>
      </c>
      <c r="O2808" s="125"/>
    </row>
    <row r="2809" spans="1:15" ht="13.05" customHeight="1">
      <c r="A2809" s="118">
        <v>10196639</v>
      </c>
      <c r="B2809" s="119">
        <v>42388</v>
      </c>
      <c r="C2809" s="125" t="s">
        <v>65</v>
      </c>
      <c r="D2809" s="120" t="s">
        <v>7762</v>
      </c>
      <c r="E2809" s="120" t="s">
        <v>17661</v>
      </c>
      <c r="F2809" s="125" t="s">
        <v>3800</v>
      </c>
      <c r="G2809" s="121" t="s">
        <v>9504</v>
      </c>
      <c r="H2809" s="122" t="s">
        <v>7695</v>
      </c>
      <c r="I2809" s="120" t="s">
        <v>272</v>
      </c>
      <c r="J2809" s="120" t="s">
        <v>5957</v>
      </c>
      <c r="K2809" s="123">
        <v>1372.25</v>
      </c>
      <c r="L2809" s="124" t="s">
        <v>17278</v>
      </c>
      <c r="M2809" s="120" t="s">
        <v>8210</v>
      </c>
      <c r="N2809" s="120" t="s">
        <v>6750</v>
      </c>
      <c r="O2809" s="125"/>
    </row>
    <row r="2810" spans="1:15" ht="13.05" customHeight="1">
      <c r="A2810" s="118">
        <v>10196640</v>
      </c>
      <c r="B2810" s="119">
        <v>42388</v>
      </c>
      <c r="C2810" s="125" t="s">
        <v>65</v>
      </c>
      <c r="D2810" s="120" t="s">
        <v>7762</v>
      </c>
      <c r="E2810" s="120" t="s">
        <v>17661</v>
      </c>
      <c r="F2810" s="125" t="s">
        <v>3800</v>
      </c>
      <c r="G2810" s="121" t="s">
        <v>9504</v>
      </c>
      <c r="H2810" s="122" t="s">
        <v>7695</v>
      </c>
      <c r="I2810" s="120" t="s">
        <v>272</v>
      </c>
      <c r="J2810" s="120" t="s">
        <v>5957</v>
      </c>
      <c r="K2810" s="123">
        <v>1372.25</v>
      </c>
      <c r="L2810" s="124" t="s">
        <v>17278</v>
      </c>
      <c r="M2810" s="120" t="s">
        <v>8211</v>
      </c>
      <c r="N2810" s="120" t="s">
        <v>6750</v>
      </c>
      <c r="O2810" s="125"/>
    </row>
    <row r="2811" spans="1:15" ht="13.05" customHeight="1">
      <c r="A2811" s="118">
        <v>10196641</v>
      </c>
      <c r="B2811" s="119">
        <v>42388</v>
      </c>
      <c r="C2811" s="125" t="s">
        <v>65</v>
      </c>
      <c r="D2811" s="120" t="s">
        <v>7762</v>
      </c>
      <c r="E2811" s="120" t="s">
        <v>17661</v>
      </c>
      <c r="F2811" s="125" t="s">
        <v>3800</v>
      </c>
      <c r="G2811" s="121" t="s">
        <v>9504</v>
      </c>
      <c r="H2811" s="122" t="s">
        <v>7695</v>
      </c>
      <c r="I2811" s="120" t="s">
        <v>272</v>
      </c>
      <c r="J2811" s="120" t="s">
        <v>5957</v>
      </c>
      <c r="K2811" s="123">
        <v>1372.25</v>
      </c>
      <c r="L2811" s="124" t="s">
        <v>17311</v>
      </c>
      <c r="M2811" s="120" t="s">
        <v>8212</v>
      </c>
      <c r="N2811" s="120" t="s">
        <v>6750</v>
      </c>
      <c r="O2811" s="125"/>
    </row>
    <row r="2812" spans="1:15" ht="13.05" customHeight="1">
      <c r="A2812" s="118">
        <v>10196642</v>
      </c>
      <c r="B2812" s="119">
        <v>42388</v>
      </c>
      <c r="C2812" s="125" t="s">
        <v>65</v>
      </c>
      <c r="D2812" s="120" t="s">
        <v>7762</v>
      </c>
      <c r="E2812" s="120" t="s">
        <v>17661</v>
      </c>
      <c r="F2812" s="125" t="s">
        <v>3800</v>
      </c>
      <c r="G2812" s="121" t="s">
        <v>9504</v>
      </c>
      <c r="H2812" s="122" t="s">
        <v>7695</v>
      </c>
      <c r="I2812" s="120" t="s">
        <v>272</v>
      </c>
      <c r="J2812" s="120" t="s">
        <v>5957</v>
      </c>
      <c r="K2812" s="123">
        <v>1372.25</v>
      </c>
      <c r="L2812" s="124" t="s">
        <v>17311</v>
      </c>
      <c r="M2812" s="120" t="s">
        <v>8213</v>
      </c>
      <c r="N2812" s="120" t="s">
        <v>6750</v>
      </c>
      <c r="O2812" s="125"/>
    </row>
    <row r="2813" spans="1:15" ht="13.05" customHeight="1">
      <c r="A2813" s="118">
        <v>10196643</v>
      </c>
      <c r="B2813" s="119">
        <v>42388</v>
      </c>
      <c r="C2813" s="125" t="s">
        <v>65</v>
      </c>
      <c r="D2813" s="120" t="s">
        <v>7762</v>
      </c>
      <c r="E2813" s="120" t="s">
        <v>17661</v>
      </c>
      <c r="F2813" s="125" t="s">
        <v>3800</v>
      </c>
      <c r="G2813" s="121" t="s">
        <v>9504</v>
      </c>
      <c r="H2813" s="122" t="s">
        <v>7695</v>
      </c>
      <c r="I2813" s="120" t="s">
        <v>272</v>
      </c>
      <c r="J2813" s="120" t="s">
        <v>5957</v>
      </c>
      <c r="K2813" s="123">
        <v>1372.25</v>
      </c>
      <c r="L2813" s="124" t="s">
        <v>17311</v>
      </c>
      <c r="M2813" s="120" t="s">
        <v>8214</v>
      </c>
      <c r="N2813" s="120" t="s">
        <v>6750</v>
      </c>
      <c r="O2813" s="125"/>
    </row>
    <row r="2814" spans="1:15" ht="13.05" customHeight="1">
      <c r="A2814" s="118">
        <v>10196644</v>
      </c>
      <c r="B2814" s="119">
        <v>42388</v>
      </c>
      <c r="C2814" s="125" t="s">
        <v>65</v>
      </c>
      <c r="D2814" s="120" t="s">
        <v>7762</v>
      </c>
      <c r="E2814" s="120" t="s">
        <v>17661</v>
      </c>
      <c r="F2814" s="125" t="s">
        <v>3800</v>
      </c>
      <c r="G2814" s="121" t="s">
        <v>9504</v>
      </c>
      <c r="H2814" s="122" t="s">
        <v>7695</v>
      </c>
      <c r="I2814" s="120" t="s">
        <v>272</v>
      </c>
      <c r="J2814" s="120" t="s">
        <v>5957</v>
      </c>
      <c r="K2814" s="123">
        <v>1372.25</v>
      </c>
      <c r="L2814" s="124" t="s">
        <v>17311</v>
      </c>
      <c r="M2814" s="120" t="s">
        <v>8215</v>
      </c>
      <c r="N2814" s="120" t="s">
        <v>6750</v>
      </c>
      <c r="O2814" s="125"/>
    </row>
    <row r="2815" spans="1:15" ht="13.05" customHeight="1">
      <c r="A2815" s="118">
        <v>10196645</v>
      </c>
      <c r="B2815" s="119">
        <v>42388</v>
      </c>
      <c r="C2815" s="125" t="s">
        <v>65</v>
      </c>
      <c r="D2815" s="120" t="s">
        <v>7762</v>
      </c>
      <c r="E2815" s="120" t="s">
        <v>17661</v>
      </c>
      <c r="F2815" s="125" t="s">
        <v>3800</v>
      </c>
      <c r="G2815" s="121" t="s">
        <v>9504</v>
      </c>
      <c r="H2815" s="122" t="s">
        <v>7695</v>
      </c>
      <c r="I2815" s="120" t="s">
        <v>272</v>
      </c>
      <c r="J2815" s="120" t="s">
        <v>5957</v>
      </c>
      <c r="K2815" s="123">
        <v>1372.25</v>
      </c>
      <c r="L2815" s="124" t="s">
        <v>17278</v>
      </c>
      <c r="M2815" s="120" t="s">
        <v>8216</v>
      </c>
      <c r="N2815" s="120" t="s">
        <v>6750</v>
      </c>
      <c r="O2815" s="125"/>
    </row>
    <row r="2816" spans="1:15" ht="13.05" customHeight="1">
      <c r="A2816" s="118">
        <v>10196646</v>
      </c>
      <c r="B2816" s="119">
        <v>42388</v>
      </c>
      <c r="C2816" s="125" t="s">
        <v>65</v>
      </c>
      <c r="D2816" s="120" t="s">
        <v>7762</v>
      </c>
      <c r="E2816" s="120" t="s">
        <v>17661</v>
      </c>
      <c r="F2816" s="125" t="s">
        <v>3800</v>
      </c>
      <c r="G2816" s="121" t="s">
        <v>9504</v>
      </c>
      <c r="H2816" s="122" t="s">
        <v>7695</v>
      </c>
      <c r="I2816" s="120" t="s">
        <v>272</v>
      </c>
      <c r="J2816" s="120" t="s">
        <v>5957</v>
      </c>
      <c r="K2816" s="123">
        <v>1372.25</v>
      </c>
      <c r="L2816" s="124" t="s">
        <v>17311</v>
      </c>
      <c r="M2816" s="120" t="s">
        <v>8217</v>
      </c>
      <c r="N2816" s="120" t="s">
        <v>6750</v>
      </c>
      <c r="O2816" s="125"/>
    </row>
    <row r="2817" spans="1:15" ht="13.05" customHeight="1">
      <c r="A2817" s="118">
        <v>10196647</v>
      </c>
      <c r="B2817" s="119">
        <v>42388</v>
      </c>
      <c r="C2817" s="125" t="s">
        <v>65</v>
      </c>
      <c r="D2817" s="120" t="s">
        <v>7762</v>
      </c>
      <c r="E2817" s="120" t="s">
        <v>17661</v>
      </c>
      <c r="F2817" s="125" t="s">
        <v>3800</v>
      </c>
      <c r="G2817" s="121" t="s">
        <v>9504</v>
      </c>
      <c r="H2817" s="122" t="s">
        <v>7695</v>
      </c>
      <c r="I2817" s="120" t="s">
        <v>272</v>
      </c>
      <c r="J2817" s="120" t="s">
        <v>5957</v>
      </c>
      <c r="K2817" s="123">
        <v>1372.25</v>
      </c>
      <c r="L2817" s="124" t="s">
        <v>17311</v>
      </c>
      <c r="M2817" s="120" t="s">
        <v>8218</v>
      </c>
      <c r="N2817" s="120" t="s">
        <v>6750</v>
      </c>
      <c r="O2817" s="125"/>
    </row>
    <row r="2818" spans="1:15" ht="13.05" customHeight="1">
      <c r="A2818" s="118">
        <v>10196648</v>
      </c>
      <c r="B2818" s="119">
        <v>42388</v>
      </c>
      <c r="C2818" s="125" t="s">
        <v>65</v>
      </c>
      <c r="D2818" s="120" t="s">
        <v>7763</v>
      </c>
      <c r="E2818" s="120" t="s">
        <v>17661</v>
      </c>
      <c r="F2818" s="125" t="s">
        <v>17664</v>
      </c>
      <c r="G2818" s="121" t="s">
        <v>9504</v>
      </c>
      <c r="H2818" s="122" t="s">
        <v>7695</v>
      </c>
      <c r="I2818" s="120">
        <v>401.44</v>
      </c>
      <c r="J2818" s="120" t="s">
        <v>5957</v>
      </c>
      <c r="K2818" s="123">
        <v>1116.75</v>
      </c>
      <c r="L2818" s="124" t="s">
        <v>17278</v>
      </c>
      <c r="M2818" s="120">
        <v>931041</v>
      </c>
      <c r="N2818" s="120" t="s">
        <v>6750</v>
      </c>
      <c r="O2818" s="125"/>
    </row>
    <row r="2819" spans="1:15" ht="13.05" customHeight="1">
      <c r="A2819" s="118">
        <v>10196649</v>
      </c>
      <c r="B2819" s="119">
        <v>42388</v>
      </c>
      <c r="C2819" s="125" t="s">
        <v>65</v>
      </c>
      <c r="D2819" s="120" t="s">
        <v>7763</v>
      </c>
      <c r="E2819" s="120" t="s">
        <v>17661</v>
      </c>
      <c r="F2819" s="125" t="s">
        <v>17664</v>
      </c>
      <c r="G2819" s="121" t="s">
        <v>9504</v>
      </c>
      <c r="H2819" s="122" t="s">
        <v>7695</v>
      </c>
      <c r="I2819" s="120">
        <v>401.44</v>
      </c>
      <c r="J2819" s="120" t="s">
        <v>5957</v>
      </c>
      <c r="K2819" s="123">
        <v>1116.75</v>
      </c>
      <c r="L2819" s="124" t="s">
        <v>17278</v>
      </c>
      <c r="M2819" s="120">
        <v>931170</v>
      </c>
      <c r="N2819" s="120" t="s">
        <v>6750</v>
      </c>
      <c r="O2819" s="125"/>
    </row>
    <row r="2820" spans="1:15" ht="13.05" customHeight="1">
      <c r="A2820" s="118">
        <v>10196650</v>
      </c>
      <c r="B2820" s="119">
        <v>42388</v>
      </c>
      <c r="C2820" s="125" t="s">
        <v>65</v>
      </c>
      <c r="D2820" s="120" t="s">
        <v>7763</v>
      </c>
      <c r="E2820" s="120" t="s">
        <v>17661</v>
      </c>
      <c r="F2820" s="125" t="s">
        <v>17664</v>
      </c>
      <c r="G2820" s="121" t="s">
        <v>9504</v>
      </c>
      <c r="H2820" s="122" t="s">
        <v>7695</v>
      </c>
      <c r="I2820" s="120">
        <v>401.44</v>
      </c>
      <c r="J2820" s="120" t="s">
        <v>5957</v>
      </c>
      <c r="K2820" s="123">
        <v>1116.75</v>
      </c>
      <c r="L2820" s="124" t="s">
        <v>17278</v>
      </c>
      <c r="M2820" s="120">
        <v>931174</v>
      </c>
      <c r="N2820" s="120" t="s">
        <v>6750</v>
      </c>
      <c r="O2820" s="125"/>
    </row>
    <row r="2821" spans="1:15" ht="13.05" customHeight="1">
      <c r="A2821" s="118">
        <v>10196651</v>
      </c>
      <c r="B2821" s="119">
        <v>42388</v>
      </c>
      <c r="C2821" s="125" t="s">
        <v>65</v>
      </c>
      <c r="D2821" s="120" t="s">
        <v>7763</v>
      </c>
      <c r="E2821" s="120" t="s">
        <v>17661</v>
      </c>
      <c r="F2821" s="125" t="s">
        <v>17664</v>
      </c>
      <c r="G2821" s="121" t="s">
        <v>9504</v>
      </c>
      <c r="H2821" s="122" t="s">
        <v>7695</v>
      </c>
      <c r="I2821" s="120">
        <v>401.44</v>
      </c>
      <c r="J2821" s="120" t="s">
        <v>5957</v>
      </c>
      <c r="K2821" s="123">
        <v>1116.75</v>
      </c>
      <c r="L2821" s="124" t="s">
        <v>17278</v>
      </c>
      <c r="M2821" s="120">
        <v>931175</v>
      </c>
      <c r="N2821" s="120" t="s">
        <v>6750</v>
      </c>
      <c r="O2821" s="125"/>
    </row>
    <row r="2822" spans="1:15" ht="13.05" customHeight="1">
      <c r="A2822" s="118">
        <v>10196652</v>
      </c>
      <c r="B2822" s="119">
        <v>42388</v>
      </c>
      <c r="C2822" s="125" t="s">
        <v>65</v>
      </c>
      <c r="D2822" s="120" t="s">
        <v>7763</v>
      </c>
      <c r="E2822" s="120" t="s">
        <v>17661</v>
      </c>
      <c r="F2822" s="125" t="s">
        <v>17664</v>
      </c>
      <c r="G2822" s="121" t="s">
        <v>9504</v>
      </c>
      <c r="H2822" s="122" t="s">
        <v>7695</v>
      </c>
      <c r="I2822" s="120">
        <v>401.44</v>
      </c>
      <c r="J2822" s="120" t="s">
        <v>5957</v>
      </c>
      <c r="K2822" s="123">
        <v>1116.75</v>
      </c>
      <c r="L2822" s="124" t="s">
        <v>17278</v>
      </c>
      <c r="M2822" s="120">
        <v>931176</v>
      </c>
      <c r="N2822" s="120" t="s">
        <v>6750</v>
      </c>
      <c r="O2822" s="125"/>
    </row>
    <row r="2823" spans="1:15" ht="13.05" customHeight="1">
      <c r="A2823" s="118">
        <v>10196653</v>
      </c>
      <c r="B2823" s="119">
        <v>42388</v>
      </c>
      <c r="C2823" s="125" t="s">
        <v>65</v>
      </c>
      <c r="D2823" s="120" t="s">
        <v>7763</v>
      </c>
      <c r="E2823" s="120" t="s">
        <v>7816</v>
      </c>
      <c r="F2823" s="125" t="s">
        <v>17664</v>
      </c>
      <c r="G2823" s="121" t="s">
        <v>9504</v>
      </c>
      <c r="H2823" s="122" t="s">
        <v>7695</v>
      </c>
      <c r="I2823" s="120">
        <v>401.45</v>
      </c>
      <c r="J2823" s="120" t="s">
        <v>4594</v>
      </c>
      <c r="K2823" s="123">
        <v>1116.75</v>
      </c>
      <c r="L2823" s="124" t="s">
        <v>17300</v>
      </c>
      <c r="M2823" s="120">
        <v>931177</v>
      </c>
      <c r="N2823" s="120" t="s">
        <v>6750</v>
      </c>
      <c r="O2823" s="125"/>
    </row>
    <row r="2824" spans="1:15" ht="13.05" customHeight="1">
      <c r="A2824" s="118">
        <v>10196654</v>
      </c>
      <c r="B2824" s="119">
        <v>42388</v>
      </c>
      <c r="C2824" s="125" t="s">
        <v>65</v>
      </c>
      <c r="D2824" s="120" t="s">
        <v>4289</v>
      </c>
      <c r="E2824" s="120" t="s">
        <v>17661</v>
      </c>
      <c r="F2824" s="125" t="s">
        <v>17664</v>
      </c>
      <c r="G2824" s="121" t="s">
        <v>9504</v>
      </c>
      <c r="H2824" s="122" t="s">
        <v>7695</v>
      </c>
      <c r="I2824" s="120" t="s">
        <v>4482</v>
      </c>
      <c r="J2824" s="120" t="s">
        <v>4399</v>
      </c>
      <c r="K2824" s="123">
        <v>2942.62</v>
      </c>
      <c r="L2824" s="124" t="s">
        <v>17271</v>
      </c>
      <c r="M2824" s="120" t="s">
        <v>8026</v>
      </c>
      <c r="N2824" s="120" t="s">
        <v>4301</v>
      </c>
      <c r="O2824" s="125"/>
    </row>
    <row r="2825" spans="1:15" ht="13.05" customHeight="1">
      <c r="A2825" s="118">
        <v>10196655</v>
      </c>
      <c r="B2825" s="119">
        <v>42388</v>
      </c>
      <c r="C2825" s="125" t="s">
        <v>65</v>
      </c>
      <c r="D2825" s="120" t="s">
        <v>4289</v>
      </c>
      <c r="E2825" s="120" t="s">
        <v>4289</v>
      </c>
      <c r="F2825" s="125" t="s">
        <v>17664</v>
      </c>
      <c r="G2825" s="121" t="s">
        <v>9510</v>
      </c>
      <c r="H2825" s="122" t="s">
        <v>17503</v>
      </c>
      <c r="I2825" s="120" t="s">
        <v>110</v>
      </c>
      <c r="J2825" s="120" t="s">
        <v>4788</v>
      </c>
      <c r="K2825" s="123">
        <v>2942.62</v>
      </c>
      <c r="L2825" s="124" t="s">
        <v>17288</v>
      </c>
      <c r="M2825" s="120" t="s">
        <v>8349</v>
      </c>
      <c r="N2825" s="120" t="s">
        <v>4301</v>
      </c>
      <c r="O2825" s="125"/>
    </row>
    <row r="2826" spans="1:15" ht="13.05" customHeight="1">
      <c r="A2826" s="118">
        <v>10196656</v>
      </c>
      <c r="B2826" s="119">
        <v>42388</v>
      </c>
      <c r="C2826" s="125" t="s">
        <v>65</v>
      </c>
      <c r="D2826" s="120" t="s">
        <v>4289</v>
      </c>
      <c r="E2826" s="120" t="s">
        <v>4289</v>
      </c>
      <c r="F2826" s="125" t="s">
        <v>17664</v>
      </c>
      <c r="G2826" s="121" t="s">
        <v>9510</v>
      </c>
      <c r="H2826" s="122" t="s">
        <v>17503</v>
      </c>
      <c r="I2826" s="120" t="s">
        <v>110</v>
      </c>
      <c r="J2826" s="120" t="s">
        <v>4790</v>
      </c>
      <c r="K2826" s="123">
        <v>2942.62</v>
      </c>
      <c r="L2826" s="124" t="s">
        <v>17288</v>
      </c>
      <c r="M2826" s="120" t="s">
        <v>8350</v>
      </c>
      <c r="N2826" s="120" t="s">
        <v>4301</v>
      </c>
      <c r="O2826" s="125"/>
    </row>
    <row r="2827" spans="1:15" ht="13.05" customHeight="1">
      <c r="A2827" s="118">
        <v>10196660</v>
      </c>
      <c r="B2827" s="119">
        <v>42388</v>
      </c>
      <c r="C2827" s="125" t="s">
        <v>65</v>
      </c>
      <c r="D2827" s="120" t="s">
        <v>7765</v>
      </c>
      <c r="E2827" s="120" t="s">
        <v>17661</v>
      </c>
      <c r="F2827" s="125" t="s">
        <v>17664</v>
      </c>
      <c r="G2827" s="121" t="s">
        <v>9520</v>
      </c>
      <c r="H2827" s="122" t="s">
        <v>7696</v>
      </c>
      <c r="I2827" s="120" t="s">
        <v>110</v>
      </c>
      <c r="J2827" s="120" t="s">
        <v>2456</v>
      </c>
      <c r="K2827" s="123">
        <v>1216.8699999999999</v>
      </c>
      <c r="L2827" s="124" t="s">
        <v>17288</v>
      </c>
      <c r="M2827" s="120" t="s">
        <v>8221</v>
      </c>
      <c r="N2827" s="120" t="s">
        <v>4301</v>
      </c>
      <c r="O2827" s="125"/>
    </row>
    <row r="2828" spans="1:15" ht="13.05" customHeight="1">
      <c r="A2828" s="118">
        <v>10196661</v>
      </c>
      <c r="B2828" s="119">
        <v>42388</v>
      </c>
      <c r="C2828" s="125" t="s">
        <v>65</v>
      </c>
      <c r="D2828" s="120" t="s">
        <v>7765</v>
      </c>
      <c r="E2828" s="120" t="s">
        <v>17661</v>
      </c>
      <c r="F2828" s="125" t="s">
        <v>17664</v>
      </c>
      <c r="G2828" s="121" t="s">
        <v>9520</v>
      </c>
      <c r="H2828" s="122" t="s">
        <v>7696</v>
      </c>
      <c r="I2828" s="120" t="s">
        <v>110</v>
      </c>
      <c r="J2828" s="120" t="s">
        <v>2456</v>
      </c>
      <c r="K2828" s="123">
        <v>1216.8699999999999</v>
      </c>
      <c r="L2828" s="124" t="s">
        <v>17288</v>
      </c>
      <c r="M2828" s="120" t="s">
        <v>8222</v>
      </c>
      <c r="N2828" s="120" t="s">
        <v>4301</v>
      </c>
      <c r="O2828" s="125"/>
    </row>
    <row r="2829" spans="1:15" ht="13.05" customHeight="1">
      <c r="A2829" s="118">
        <v>10196666</v>
      </c>
      <c r="B2829" s="119">
        <v>42388</v>
      </c>
      <c r="C2829" s="125" t="s">
        <v>65</v>
      </c>
      <c r="D2829" s="120" t="s">
        <v>7767</v>
      </c>
      <c r="E2829" s="120" t="s">
        <v>17661</v>
      </c>
      <c r="F2829" s="125" t="s">
        <v>17664</v>
      </c>
      <c r="G2829" s="121" t="s">
        <v>9504</v>
      </c>
      <c r="H2829" s="122" t="s">
        <v>7695</v>
      </c>
      <c r="I2829" s="120">
        <v>401.34</v>
      </c>
      <c r="J2829" s="120" t="s">
        <v>4297</v>
      </c>
      <c r="K2829" s="123">
        <v>2284.2600000000002</v>
      </c>
      <c r="L2829" s="124" t="s">
        <v>17271</v>
      </c>
      <c r="M2829" s="120" t="s">
        <v>8223</v>
      </c>
      <c r="N2829" s="120" t="s">
        <v>4295</v>
      </c>
      <c r="O2829" s="125"/>
    </row>
    <row r="2830" spans="1:15" ht="13.05" customHeight="1">
      <c r="A2830" s="118">
        <v>10196667</v>
      </c>
      <c r="B2830" s="119">
        <v>42388</v>
      </c>
      <c r="C2830" s="125" t="s">
        <v>65</v>
      </c>
      <c r="D2830" s="120" t="s">
        <v>7767</v>
      </c>
      <c r="E2830" s="120" t="s">
        <v>17661</v>
      </c>
      <c r="F2830" s="125" t="s">
        <v>17664</v>
      </c>
      <c r="G2830" s="121" t="s">
        <v>9504</v>
      </c>
      <c r="H2830" s="122" t="s">
        <v>7695</v>
      </c>
      <c r="I2830" s="120">
        <v>401.34</v>
      </c>
      <c r="J2830" s="120" t="s">
        <v>4297</v>
      </c>
      <c r="K2830" s="123">
        <v>2284.2600000000002</v>
      </c>
      <c r="L2830" s="124" t="s">
        <v>17271</v>
      </c>
      <c r="M2830" s="120" t="s">
        <v>8224</v>
      </c>
      <c r="N2830" s="120" t="s">
        <v>4295</v>
      </c>
      <c r="O2830" s="125"/>
    </row>
    <row r="2831" spans="1:15" ht="13.05" customHeight="1">
      <c r="A2831" s="118">
        <v>10196880</v>
      </c>
      <c r="B2831" s="119">
        <v>42388</v>
      </c>
      <c r="C2831" s="125" t="s">
        <v>65</v>
      </c>
      <c r="D2831" s="120" t="s">
        <v>7768</v>
      </c>
      <c r="E2831" s="120" t="s">
        <v>17661</v>
      </c>
      <c r="F2831" s="125" t="s">
        <v>3800</v>
      </c>
      <c r="G2831" s="121" t="s">
        <v>9504</v>
      </c>
      <c r="H2831" s="122" t="s">
        <v>7695</v>
      </c>
      <c r="I2831" s="120" t="s">
        <v>272</v>
      </c>
      <c r="J2831" s="120" t="s">
        <v>5957</v>
      </c>
      <c r="K2831" s="123">
        <v>1108.8900000000001</v>
      </c>
      <c r="L2831" s="124" t="s">
        <v>17278</v>
      </c>
      <c r="M2831" s="120" t="s">
        <v>8225</v>
      </c>
      <c r="N2831" s="120" t="s">
        <v>6750</v>
      </c>
      <c r="O2831" s="125"/>
    </row>
    <row r="2832" spans="1:15" ht="13.05" customHeight="1">
      <c r="A2832" s="118">
        <v>10196881</v>
      </c>
      <c r="B2832" s="119">
        <v>42388</v>
      </c>
      <c r="C2832" s="125" t="s">
        <v>65</v>
      </c>
      <c r="D2832" s="120" t="s">
        <v>7768</v>
      </c>
      <c r="E2832" s="120" t="s">
        <v>17661</v>
      </c>
      <c r="F2832" s="125" t="s">
        <v>3800</v>
      </c>
      <c r="G2832" s="121" t="s">
        <v>9504</v>
      </c>
      <c r="H2832" s="122" t="s">
        <v>7695</v>
      </c>
      <c r="I2832" s="120" t="s">
        <v>272</v>
      </c>
      <c r="J2832" s="120" t="s">
        <v>5957</v>
      </c>
      <c r="K2832" s="123">
        <v>1108.8900000000001</v>
      </c>
      <c r="L2832" s="124" t="s">
        <v>17278</v>
      </c>
      <c r="M2832" s="120" t="s">
        <v>8226</v>
      </c>
      <c r="N2832" s="120" t="s">
        <v>6750</v>
      </c>
      <c r="O2832" s="125"/>
    </row>
    <row r="2833" spans="1:15" ht="13.05" customHeight="1">
      <c r="A2833" s="118">
        <v>10196882</v>
      </c>
      <c r="B2833" s="119">
        <v>42388</v>
      </c>
      <c r="C2833" s="125" t="s">
        <v>65</v>
      </c>
      <c r="D2833" s="120" t="s">
        <v>7768</v>
      </c>
      <c r="E2833" s="120" t="s">
        <v>17661</v>
      </c>
      <c r="F2833" s="125" t="s">
        <v>3800</v>
      </c>
      <c r="G2833" s="121" t="s">
        <v>9504</v>
      </c>
      <c r="H2833" s="122" t="s">
        <v>7695</v>
      </c>
      <c r="I2833" s="120" t="s">
        <v>272</v>
      </c>
      <c r="J2833" s="120" t="s">
        <v>5957</v>
      </c>
      <c r="K2833" s="123">
        <v>1108.8900000000001</v>
      </c>
      <c r="L2833" s="124" t="s">
        <v>17278</v>
      </c>
      <c r="M2833" s="120" t="s">
        <v>8227</v>
      </c>
      <c r="N2833" s="120" t="s">
        <v>6750</v>
      </c>
      <c r="O2833" s="125"/>
    </row>
    <row r="2834" spans="1:15" ht="13.05" customHeight="1">
      <c r="A2834" s="118">
        <v>10196883</v>
      </c>
      <c r="B2834" s="119">
        <v>42388</v>
      </c>
      <c r="C2834" s="125" t="s">
        <v>65</v>
      </c>
      <c r="D2834" s="120" t="s">
        <v>7768</v>
      </c>
      <c r="E2834" s="120" t="s">
        <v>17661</v>
      </c>
      <c r="F2834" s="125" t="s">
        <v>3800</v>
      </c>
      <c r="G2834" s="121" t="s">
        <v>9504</v>
      </c>
      <c r="H2834" s="122" t="s">
        <v>7695</v>
      </c>
      <c r="I2834" s="120" t="s">
        <v>272</v>
      </c>
      <c r="J2834" s="120" t="s">
        <v>5957</v>
      </c>
      <c r="K2834" s="123">
        <v>1108.8900000000001</v>
      </c>
      <c r="L2834" s="124" t="s">
        <v>17278</v>
      </c>
      <c r="M2834" s="120" t="s">
        <v>8228</v>
      </c>
      <c r="N2834" s="120" t="s">
        <v>6750</v>
      </c>
      <c r="O2834" s="125"/>
    </row>
    <row r="2835" spans="1:15" ht="13.05" customHeight="1">
      <c r="A2835" s="118">
        <v>10196890</v>
      </c>
      <c r="B2835" s="119">
        <v>42388</v>
      </c>
      <c r="C2835" s="125" t="s">
        <v>65</v>
      </c>
      <c r="D2835" s="120" t="s">
        <v>7769</v>
      </c>
      <c r="E2835" s="120" t="s">
        <v>17661</v>
      </c>
      <c r="F2835" s="125" t="s">
        <v>17664</v>
      </c>
      <c r="G2835" s="121" t="s">
        <v>9504</v>
      </c>
      <c r="H2835" s="122" t="s">
        <v>7695</v>
      </c>
      <c r="I2835" s="120">
        <v>401.6</v>
      </c>
      <c r="J2835" s="120" t="s">
        <v>4299</v>
      </c>
      <c r="K2835" s="123">
        <v>1715.63</v>
      </c>
      <c r="L2835" s="124" t="s">
        <v>17282</v>
      </c>
      <c r="M2835" s="120" t="s">
        <v>8229</v>
      </c>
      <c r="N2835" s="120" t="s">
        <v>4281</v>
      </c>
      <c r="O2835" s="125"/>
    </row>
    <row r="2836" spans="1:15" ht="13.05" customHeight="1">
      <c r="A2836" s="118">
        <v>10196891</v>
      </c>
      <c r="B2836" s="119">
        <v>42388</v>
      </c>
      <c r="C2836" s="125" t="s">
        <v>65</v>
      </c>
      <c r="D2836" s="120" t="s">
        <v>7769</v>
      </c>
      <c r="E2836" s="120" t="s">
        <v>17661</v>
      </c>
      <c r="F2836" s="125" t="s">
        <v>17664</v>
      </c>
      <c r="G2836" s="121" t="s">
        <v>9504</v>
      </c>
      <c r="H2836" s="122" t="s">
        <v>7695</v>
      </c>
      <c r="I2836" s="120">
        <v>401.6</v>
      </c>
      <c r="J2836" s="120" t="s">
        <v>4299</v>
      </c>
      <c r="K2836" s="123">
        <v>1715.63</v>
      </c>
      <c r="L2836" s="124" t="s">
        <v>17282</v>
      </c>
      <c r="M2836" s="120" t="s">
        <v>8230</v>
      </c>
      <c r="N2836" s="120" t="s">
        <v>4281</v>
      </c>
      <c r="O2836" s="125"/>
    </row>
    <row r="2837" spans="1:15" ht="13.05" customHeight="1">
      <c r="A2837" s="118">
        <v>10196892</v>
      </c>
      <c r="B2837" s="119">
        <v>42388</v>
      </c>
      <c r="C2837" s="125" t="s">
        <v>65</v>
      </c>
      <c r="D2837" s="120" t="s">
        <v>7769</v>
      </c>
      <c r="E2837" s="120" t="s">
        <v>17661</v>
      </c>
      <c r="F2837" s="125" t="s">
        <v>17664</v>
      </c>
      <c r="G2837" s="121" t="s">
        <v>9504</v>
      </c>
      <c r="H2837" s="122" t="s">
        <v>7695</v>
      </c>
      <c r="I2837" s="120">
        <v>401.6</v>
      </c>
      <c r="J2837" s="120" t="s">
        <v>4299</v>
      </c>
      <c r="K2837" s="123">
        <v>1715.63</v>
      </c>
      <c r="L2837" s="124" t="s">
        <v>17282</v>
      </c>
      <c r="M2837" s="120" t="s">
        <v>8231</v>
      </c>
      <c r="N2837" s="120" t="s">
        <v>4281</v>
      </c>
      <c r="O2837" s="125"/>
    </row>
    <row r="2838" spans="1:15" ht="13.05" customHeight="1">
      <c r="A2838" s="118">
        <v>10196893</v>
      </c>
      <c r="B2838" s="119">
        <v>42388</v>
      </c>
      <c r="C2838" s="125" t="s">
        <v>65</v>
      </c>
      <c r="D2838" s="120" t="s">
        <v>7769</v>
      </c>
      <c r="E2838" s="120" t="s">
        <v>17661</v>
      </c>
      <c r="F2838" s="125" t="s">
        <v>17664</v>
      </c>
      <c r="G2838" s="121" t="s">
        <v>9504</v>
      </c>
      <c r="H2838" s="122" t="s">
        <v>7695</v>
      </c>
      <c r="I2838" s="120">
        <v>401.6</v>
      </c>
      <c r="J2838" s="120" t="s">
        <v>4299</v>
      </c>
      <c r="K2838" s="123">
        <v>1715.63</v>
      </c>
      <c r="L2838" s="124" t="s">
        <v>17282</v>
      </c>
      <c r="M2838" s="120" t="s">
        <v>8232</v>
      </c>
      <c r="N2838" s="120" t="s">
        <v>4281</v>
      </c>
      <c r="O2838" s="125"/>
    </row>
    <row r="2839" spans="1:15" ht="13.05" customHeight="1">
      <c r="A2839" s="118">
        <v>10196894</v>
      </c>
      <c r="B2839" s="119">
        <v>42388</v>
      </c>
      <c r="C2839" s="125" t="s">
        <v>65</v>
      </c>
      <c r="D2839" s="120" t="s">
        <v>7769</v>
      </c>
      <c r="E2839" s="120" t="s">
        <v>17661</v>
      </c>
      <c r="F2839" s="125" t="s">
        <v>17664</v>
      </c>
      <c r="G2839" s="121" t="s">
        <v>9504</v>
      </c>
      <c r="H2839" s="122" t="s">
        <v>7695</v>
      </c>
      <c r="I2839" s="120">
        <v>401.6</v>
      </c>
      <c r="J2839" s="120" t="s">
        <v>4299</v>
      </c>
      <c r="K2839" s="123">
        <v>1715.63</v>
      </c>
      <c r="L2839" s="124" t="s">
        <v>17282</v>
      </c>
      <c r="M2839" s="120" t="s">
        <v>8233</v>
      </c>
      <c r="N2839" s="120" t="s">
        <v>4281</v>
      </c>
      <c r="O2839" s="125"/>
    </row>
    <row r="2840" spans="1:15" ht="13.05" customHeight="1">
      <c r="A2840" s="118">
        <v>10196895</v>
      </c>
      <c r="B2840" s="119">
        <v>42388</v>
      </c>
      <c r="C2840" s="125" t="s">
        <v>65</v>
      </c>
      <c r="D2840" s="120" t="s">
        <v>7769</v>
      </c>
      <c r="E2840" s="120" t="s">
        <v>17661</v>
      </c>
      <c r="F2840" s="125" t="s">
        <v>17664</v>
      </c>
      <c r="G2840" s="121" t="s">
        <v>9504</v>
      </c>
      <c r="H2840" s="122" t="s">
        <v>7695</v>
      </c>
      <c r="I2840" s="120">
        <v>401.6</v>
      </c>
      <c r="J2840" s="120" t="s">
        <v>4299</v>
      </c>
      <c r="K2840" s="123">
        <v>1715.63</v>
      </c>
      <c r="L2840" s="124" t="s">
        <v>17282</v>
      </c>
      <c r="M2840" s="120" t="s">
        <v>8234</v>
      </c>
      <c r="N2840" s="120" t="s">
        <v>4281</v>
      </c>
      <c r="O2840" s="125"/>
    </row>
    <row r="2841" spans="1:15" ht="13.05" customHeight="1">
      <c r="A2841" s="118">
        <v>10196896</v>
      </c>
      <c r="B2841" s="119">
        <v>42388</v>
      </c>
      <c r="C2841" s="125" t="s">
        <v>65</v>
      </c>
      <c r="D2841" s="120" t="s">
        <v>7770</v>
      </c>
      <c r="E2841" s="120" t="s">
        <v>17661</v>
      </c>
      <c r="F2841" s="125" t="s">
        <v>17664</v>
      </c>
      <c r="G2841" s="121" t="s">
        <v>9504</v>
      </c>
      <c r="H2841" s="122" t="s">
        <v>7695</v>
      </c>
      <c r="I2841" s="120">
        <v>401.46</v>
      </c>
      <c r="J2841" s="120" t="s">
        <v>2456</v>
      </c>
      <c r="K2841" s="123">
        <v>1576.95</v>
      </c>
      <c r="L2841" s="124" t="s">
        <v>17271</v>
      </c>
      <c r="M2841" s="120">
        <v>1870012412</v>
      </c>
      <c r="N2841" s="120" t="s">
        <v>4301</v>
      </c>
      <c r="O2841" s="125"/>
    </row>
    <row r="2842" spans="1:15" ht="13.05" customHeight="1">
      <c r="A2842" s="118">
        <v>10196897</v>
      </c>
      <c r="B2842" s="119">
        <v>42388</v>
      </c>
      <c r="C2842" s="125" t="s">
        <v>65</v>
      </c>
      <c r="D2842" s="120" t="s">
        <v>7770</v>
      </c>
      <c r="E2842" s="120" t="s">
        <v>17661</v>
      </c>
      <c r="F2842" s="125" t="s">
        <v>17664</v>
      </c>
      <c r="G2842" s="121" t="s">
        <v>9504</v>
      </c>
      <c r="H2842" s="122" t="s">
        <v>7695</v>
      </c>
      <c r="I2842" s="120">
        <v>401.46</v>
      </c>
      <c r="J2842" s="120" t="s">
        <v>2456</v>
      </c>
      <c r="K2842" s="123">
        <v>1576.95</v>
      </c>
      <c r="L2842" s="124" t="s">
        <v>17271</v>
      </c>
      <c r="M2842" s="120">
        <v>1870013343</v>
      </c>
      <c r="N2842" s="120" t="s">
        <v>4301</v>
      </c>
      <c r="O2842" s="125"/>
    </row>
    <row r="2843" spans="1:15" ht="13.05" customHeight="1">
      <c r="A2843" s="118">
        <v>10196898</v>
      </c>
      <c r="B2843" s="119">
        <v>42388</v>
      </c>
      <c r="C2843" s="125" t="s">
        <v>65</v>
      </c>
      <c r="D2843" s="120" t="s">
        <v>7770</v>
      </c>
      <c r="E2843" s="120" t="s">
        <v>17661</v>
      </c>
      <c r="F2843" s="125" t="s">
        <v>17664</v>
      </c>
      <c r="G2843" s="121" t="s">
        <v>9504</v>
      </c>
      <c r="H2843" s="122" t="s">
        <v>7695</v>
      </c>
      <c r="I2843" s="120">
        <v>401.46</v>
      </c>
      <c r="J2843" s="120" t="s">
        <v>2456</v>
      </c>
      <c r="K2843" s="123">
        <v>1576.95</v>
      </c>
      <c r="L2843" s="124" t="s">
        <v>17271</v>
      </c>
      <c r="M2843" s="120">
        <v>1870013397</v>
      </c>
      <c r="N2843" s="120" t="s">
        <v>4301</v>
      </c>
      <c r="O2843" s="125"/>
    </row>
    <row r="2844" spans="1:15" ht="13.05" customHeight="1">
      <c r="A2844" s="118">
        <v>10196899</v>
      </c>
      <c r="B2844" s="119">
        <v>42388</v>
      </c>
      <c r="C2844" s="125" t="s">
        <v>65</v>
      </c>
      <c r="D2844" s="120" t="s">
        <v>7770</v>
      </c>
      <c r="E2844" s="120" t="s">
        <v>17661</v>
      </c>
      <c r="F2844" s="125" t="s">
        <v>17664</v>
      </c>
      <c r="G2844" s="121" t="s">
        <v>9504</v>
      </c>
      <c r="H2844" s="122" t="s">
        <v>7695</v>
      </c>
      <c r="I2844" s="120">
        <v>401.46</v>
      </c>
      <c r="J2844" s="120" t="s">
        <v>2456</v>
      </c>
      <c r="K2844" s="123">
        <v>1576.95</v>
      </c>
      <c r="L2844" s="124" t="s">
        <v>17271</v>
      </c>
      <c r="M2844" s="120">
        <v>1870013398</v>
      </c>
      <c r="N2844" s="120" t="s">
        <v>4301</v>
      </c>
      <c r="O2844" s="125"/>
    </row>
    <row r="2845" spans="1:15" ht="13.05" customHeight="1">
      <c r="A2845" s="118">
        <v>10196900</v>
      </c>
      <c r="B2845" s="119">
        <v>42388</v>
      </c>
      <c r="C2845" s="125" t="s">
        <v>65</v>
      </c>
      <c r="D2845" s="120" t="s">
        <v>7770</v>
      </c>
      <c r="E2845" s="120" t="s">
        <v>17661</v>
      </c>
      <c r="F2845" s="125" t="s">
        <v>17664</v>
      </c>
      <c r="G2845" s="121" t="s">
        <v>9504</v>
      </c>
      <c r="H2845" s="122" t="s">
        <v>7695</v>
      </c>
      <c r="I2845" s="120" t="s">
        <v>7287</v>
      </c>
      <c r="J2845" s="120" t="s">
        <v>7287</v>
      </c>
      <c r="K2845" s="123">
        <v>1576.95</v>
      </c>
      <c r="L2845" s="124" t="s">
        <v>17271</v>
      </c>
      <c r="M2845" s="120">
        <v>1870013399</v>
      </c>
      <c r="N2845" s="120" t="s">
        <v>4301</v>
      </c>
      <c r="O2845" s="125"/>
    </row>
    <row r="2846" spans="1:15" ht="13.05" customHeight="1">
      <c r="A2846" s="118">
        <v>10196901</v>
      </c>
      <c r="B2846" s="119">
        <v>42388</v>
      </c>
      <c r="C2846" s="125" t="s">
        <v>65</v>
      </c>
      <c r="D2846" s="120" t="s">
        <v>7770</v>
      </c>
      <c r="E2846" s="120" t="s">
        <v>17661</v>
      </c>
      <c r="F2846" s="125" t="s">
        <v>17664</v>
      </c>
      <c r="G2846" s="121" t="s">
        <v>9520</v>
      </c>
      <c r="H2846" s="122" t="s">
        <v>7696</v>
      </c>
      <c r="I2846" s="120">
        <v>801.3</v>
      </c>
      <c r="J2846" s="120" t="s">
        <v>12801</v>
      </c>
      <c r="K2846" s="123">
        <v>1576.95</v>
      </c>
      <c r="L2846" s="124" t="s">
        <v>17286</v>
      </c>
      <c r="M2846" s="120">
        <v>1870013400</v>
      </c>
      <c r="N2846" s="120" t="s">
        <v>4301</v>
      </c>
      <c r="O2846" s="125"/>
    </row>
    <row r="2847" spans="1:15" ht="13.05" customHeight="1">
      <c r="A2847" s="118">
        <v>10196902</v>
      </c>
      <c r="B2847" s="119">
        <v>42388</v>
      </c>
      <c r="C2847" s="125" t="s">
        <v>65</v>
      </c>
      <c r="D2847" s="120" t="s">
        <v>7770</v>
      </c>
      <c r="E2847" s="120" t="s">
        <v>17661</v>
      </c>
      <c r="F2847" s="125" t="s">
        <v>17664</v>
      </c>
      <c r="G2847" s="121" t="s">
        <v>9504</v>
      </c>
      <c r="H2847" s="122" t="s">
        <v>7695</v>
      </c>
      <c r="I2847" s="120">
        <v>401.46</v>
      </c>
      <c r="J2847" s="120" t="s">
        <v>2456</v>
      </c>
      <c r="K2847" s="123">
        <v>1576.95</v>
      </c>
      <c r="L2847" s="124" t="s">
        <v>17271</v>
      </c>
      <c r="M2847" s="120">
        <v>1870013401</v>
      </c>
      <c r="N2847" s="120" t="s">
        <v>4301</v>
      </c>
      <c r="O2847" s="125"/>
    </row>
    <row r="2848" spans="1:15" ht="13.05" customHeight="1">
      <c r="A2848" s="118">
        <v>10196908</v>
      </c>
      <c r="B2848" s="119">
        <v>42388</v>
      </c>
      <c r="C2848" s="125" t="s">
        <v>65</v>
      </c>
      <c r="D2848" s="120" t="s">
        <v>7774</v>
      </c>
      <c r="E2848" s="120" t="s">
        <v>17661</v>
      </c>
      <c r="F2848" s="125" t="s">
        <v>17664</v>
      </c>
      <c r="G2848" s="121" t="s">
        <v>9504</v>
      </c>
      <c r="H2848" s="122" t="s">
        <v>7695</v>
      </c>
      <c r="I2848" s="120">
        <v>401.25</v>
      </c>
      <c r="J2848" s="120" t="s">
        <v>4580</v>
      </c>
      <c r="K2848" s="123">
        <v>1440.41</v>
      </c>
      <c r="L2848" s="124" t="s">
        <v>17271</v>
      </c>
      <c r="M2848" s="120" t="s">
        <v>8240</v>
      </c>
      <c r="N2848" s="120" t="s">
        <v>6086</v>
      </c>
      <c r="O2848" s="125"/>
    </row>
    <row r="2849" spans="1:15" ht="13.05" customHeight="1">
      <c r="A2849" s="118">
        <v>10196965</v>
      </c>
      <c r="B2849" s="119">
        <v>42388</v>
      </c>
      <c r="C2849" s="125" t="s">
        <v>65</v>
      </c>
      <c r="D2849" s="120" t="s">
        <v>7776</v>
      </c>
      <c r="E2849" s="120" t="s">
        <v>17661</v>
      </c>
      <c r="F2849" s="125" t="s">
        <v>17664</v>
      </c>
      <c r="G2849" s="121" t="s">
        <v>9504</v>
      </c>
      <c r="H2849" s="122" t="s">
        <v>7695</v>
      </c>
      <c r="I2849" s="120">
        <v>401.6</v>
      </c>
      <c r="J2849" s="120" t="s">
        <v>5957</v>
      </c>
      <c r="K2849" s="123">
        <v>1102.3</v>
      </c>
      <c r="L2849" s="124" t="s">
        <v>17278</v>
      </c>
      <c r="M2849" s="120">
        <v>993163</v>
      </c>
      <c r="N2849" s="120" t="s">
        <v>6750</v>
      </c>
      <c r="O2849" s="125"/>
    </row>
    <row r="2850" spans="1:15" ht="13.05" customHeight="1">
      <c r="A2850" s="118">
        <v>10196966</v>
      </c>
      <c r="B2850" s="119">
        <v>42388</v>
      </c>
      <c r="C2850" s="125" t="s">
        <v>65</v>
      </c>
      <c r="D2850" s="120" t="s">
        <v>7776</v>
      </c>
      <c r="E2850" s="120" t="s">
        <v>17661</v>
      </c>
      <c r="F2850" s="125" t="s">
        <v>17664</v>
      </c>
      <c r="G2850" s="121" t="s">
        <v>9504</v>
      </c>
      <c r="H2850" s="122" t="s">
        <v>7695</v>
      </c>
      <c r="I2850" s="120">
        <v>401.6</v>
      </c>
      <c r="J2850" s="120" t="s">
        <v>5957</v>
      </c>
      <c r="K2850" s="123">
        <v>1102.3</v>
      </c>
      <c r="L2850" s="124" t="s">
        <v>17278</v>
      </c>
      <c r="M2850" s="120">
        <v>993164</v>
      </c>
      <c r="N2850" s="120" t="s">
        <v>6750</v>
      </c>
      <c r="O2850" s="125"/>
    </row>
    <row r="2851" spans="1:15" ht="13.05" customHeight="1">
      <c r="A2851" s="118">
        <v>10196967</v>
      </c>
      <c r="B2851" s="119">
        <v>42388</v>
      </c>
      <c r="C2851" s="125" t="s">
        <v>65</v>
      </c>
      <c r="D2851" s="120" t="s">
        <v>7776</v>
      </c>
      <c r="E2851" s="120" t="s">
        <v>17661</v>
      </c>
      <c r="F2851" s="125" t="s">
        <v>17664</v>
      </c>
      <c r="G2851" s="121" t="s">
        <v>9504</v>
      </c>
      <c r="H2851" s="122" t="s">
        <v>7695</v>
      </c>
      <c r="I2851" s="120">
        <v>401.6</v>
      </c>
      <c r="J2851" s="120" t="s">
        <v>5957</v>
      </c>
      <c r="K2851" s="123">
        <v>1102.3</v>
      </c>
      <c r="L2851" s="124" t="s">
        <v>17278</v>
      </c>
      <c r="M2851" s="120">
        <v>993187</v>
      </c>
      <c r="N2851" s="120" t="s">
        <v>6750</v>
      </c>
      <c r="O2851" s="125"/>
    </row>
    <row r="2852" spans="1:15" ht="13.05" customHeight="1">
      <c r="A2852" s="118">
        <v>10196968</v>
      </c>
      <c r="B2852" s="119">
        <v>42388</v>
      </c>
      <c r="C2852" s="125" t="s">
        <v>65</v>
      </c>
      <c r="D2852" s="120" t="s">
        <v>7776</v>
      </c>
      <c r="E2852" s="120" t="s">
        <v>17661</v>
      </c>
      <c r="F2852" s="125" t="s">
        <v>17664</v>
      </c>
      <c r="G2852" s="121" t="s">
        <v>9504</v>
      </c>
      <c r="H2852" s="122" t="s">
        <v>7695</v>
      </c>
      <c r="I2852" s="120">
        <v>401.6</v>
      </c>
      <c r="J2852" s="120" t="s">
        <v>5957</v>
      </c>
      <c r="K2852" s="123">
        <v>1102.3</v>
      </c>
      <c r="L2852" s="124" t="s">
        <v>17278</v>
      </c>
      <c r="M2852" s="120">
        <v>993188</v>
      </c>
      <c r="N2852" s="120" t="s">
        <v>6750</v>
      </c>
      <c r="O2852" s="125"/>
    </row>
    <row r="2853" spans="1:15" ht="13.05" customHeight="1">
      <c r="A2853" s="118">
        <v>10196969</v>
      </c>
      <c r="B2853" s="119">
        <v>42388</v>
      </c>
      <c r="C2853" s="125" t="s">
        <v>65</v>
      </c>
      <c r="D2853" s="120" t="s">
        <v>7776</v>
      </c>
      <c r="E2853" s="120" t="s">
        <v>17661</v>
      </c>
      <c r="F2853" s="125" t="s">
        <v>17664</v>
      </c>
      <c r="G2853" s="121" t="s">
        <v>9504</v>
      </c>
      <c r="H2853" s="122" t="s">
        <v>7695</v>
      </c>
      <c r="I2853" s="120">
        <v>401.6</v>
      </c>
      <c r="J2853" s="120" t="s">
        <v>5957</v>
      </c>
      <c r="K2853" s="123">
        <v>1102.3</v>
      </c>
      <c r="L2853" s="124" t="s">
        <v>17278</v>
      </c>
      <c r="M2853" s="120">
        <v>993189</v>
      </c>
      <c r="N2853" s="120" t="s">
        <v>6750</v>
      </c>
      <c r="O2853" s="125"/>
    </row>
    <row r="2854" spans="1:15" ht="13.05" customHeight="1">
      <c r="A2854" s="118">
        <v>10196970</v>
      </c>
      <c r="B2854" s="119">
        <v>42388</v>
      </c>
      <c r="C2854" s="125" t="s">
        <v>65</v>
      </c>
      <c r="D2854" s="120" t="s">
        <v>7776</v>
      </c>
      <c r="E2854" s="120" t="s">
        <v>17661</v>
      </c>
      <c r="F2854" s="125" t="s">
        <v>17664</v>
      </c>
      <c r="G2854" s="121" t="s">
        <v>9504</v>
      </c>
      <c r="H2854" s="122" t="s">
        <v>7695</v>
      </c>
      <c r="I2854" s="120">
        <v>401.6</v>
      </c>
      <c r="J2854" s="120" t="s">
        <v>5957</v>
      </c>
      <c r="K2854" s="123">
        <v>1102.3</v>
      </c>
      <c r="L2854" s="124" t="s">
        <v>17278</v>
      </c>
      <c r="M2854" s="120">
        <v>993190</v>
      </c>
      <c r="N2854" s="120" t="s">
        <v>6750</v>
      </c>
      <c r="O2854" s="125"/>
    </row>
    <row r="2855" spans="1:15" ht="13.05" customHeight="1">
      <c r="A2855" s="118">
        <v>10196971</v>
      </c>
      <c r="B2855" s="119">
        <v>42388</v>
      </c>
      <c r="C2855" s="125" t="s">
        <v>65</v>
      </c>
      <c r="D2855" s="120" t="s">
        <v>7776</v>
      </c>
      <c r="E2855" s="120" t="s">
        <v>17661</v>
      </c>
      <c r="F2855" s="125" t="s">
        <v>17664</v>
      </c>
      <c r="G2855" s="121" t="s">
        <v>9504</v>
      </c>
      <c r="H2855" s="122" t="s">
        <v>7695</v>
      </c>
      <c r="I2855" s="120">
        <v>401.6</v>
      </c>
      <c r="J2855" s="120" t="s">
        <v>5957</v>
      </c>
      <c r="K2855" s="123">
        <v>1102.3</v>
      </c>
      <c r="L2855" s="124" t="s">
        <v>17278</v>
      </c>
      <c r="M2855" s="120">
        <v>993191</v>
      </c>
      <c r="N2855" s="120" t="s">
        <v>6750</v>
      </c>
      <c r="O2855" s="125"/>
    </row>
    <row r="2856" spans="1:15" ht="13.05" customHeight="1">
      <c r="A2856" s="118">
        <v>10196972</v>
      </c>
      <c r="B2856" s="119">
        <v>42388</v>
      </c>
      <c r="C2856" s="125" t="s">
        <v>65</v>
      </c>
      <c r="D2856" s="120" t="s">
        <v>7776</v>
      </c>
      <c r="E2856" s="120" t="s">
        <v>17661</v>
      </c>
      <c r="F2856" s="125" t="s">
        <v>17664</v>
      </c>
      <c r="G2856" s="121" t="s">
        <v>9504</v>
      </c>
      <c r="H2856" s="122" t="s">
        <v>7695</v>
      </c>
      <c r="I2856" s="120">
        <v>401.6</v>
      </c>
      <c r="J2856" s="120" t="s">
        <v>5957</v>
      </c>
      <c r="K2856" s="123">
        <v>1102.3</v>
      </c>
      <c r="L2856" s="124" t="s">
        <v>17278</v>
      </c>
      <c r="M2856" s="120">
        <v>993261</v>
      </c>
      <c r="N2856" s="120" t="s">
        <v>6750</v>
      </c>
      <c r="O2856" s="125"/>
    </row>
    <row r="2857" spans="1:15" ht="13.05" customHeight="1">
      <c r="A2857" s="118">
        <v>10196973</v>
      </c>
      <c r="B2857" s="119">
        <v>42388</v>
      </c>
      <c r="C2857" s="125" t="s">
        <v>65</v>
      </c>
      <c r="D2857" s="120" t="s">
        <v>7776</v>
      </c>
      <c r="E2857" s="120" t="s">
        <v>17661</v>
      </c>
      <c r="F2857" s="125" t="s">
        <v>17664</v>
      </c>
      <c r="G2857" s="121" t="s">
        <v>9504</v>
      </c>
      <c r="H2857" s="122" t="s">
        <v>7695</v>
      </c>
      <c r="I2857" s="120">
        <v>401.6</v>
      </c>
      <c r="J2857" s="120" t="s">
        <v>5957</v>
      </c>
      <c r="K2857" s="123">
        <v>1102.3</v>
      </c>
      <c r="L2857" s="124" t="s">
        <v>17278</v>
      </c>
      <c r="M2857" s="120">
        <v>993595</v>
      </c>
      <c r="N2857" s="120" t="s">
        <v>6750</v>
      </c>
      <c r="O2857" s="125"/>
    </row>
    <row r="2858" spans="1:15" ht="13.05" customHeight="1">
      <c r="A2858" s="118">
        <v>10196974</v>
      </c>
      <c r="B2858" s="119">
        <v>42388</v>
      </c>
      <c r="C2858" s="125" t="s">
        <v>65</v>
      </c>
      <c r="D2858" s="120" t="s">
        <v>7776</v>
      </c>
      <c r="E2858" s="120" t="s">
        <v>17661</v>
      </c>
      <c r="F2858" s="125" t="s">
        <v>17664</v>
      </c>
      <c r="G2858" s="121" t="s">
        <v>9504</v>
      </c>
      <c r="H2858" s="122" t="s">
        <v>7695</v>
      </c>
      <c r="I2858" s="120">
        <v>401.6</v>
      </c>
      <c r="J2858" s="120" t="s">
        <v>5957</v>
      </c>
      <c r="K2858" s="123">
        <v>1102.3</v>
      </c>
      <c r="L2858" s="124" t="s">
        <v>17278</v>
      </c>
      <c r="M2858" s="120">
        <v>993597</v>
      </c>
      <c r="N2858" s="120" t="s">
        <v>6750</v>
      </c>
      <c r="O2858" s="125"/>
    </row>
    <row r="2859" spans="1:15" ht="13.05" customHeight="1">
      <c r="A2859" s="118">
        <v>10196986</v>
      </c>
      <c r="B2859" s="119">
        <v>42388</v>
      </c>
      <c r="C2859" s="125" t="s">
        <v>65</v>
      </c>
      <c r="D2859" s="120" t="s">
        <v>11782</v>
      </c>
      <c r="E2859" s="120" t="s">
        <v>17661</v>
      </c>
      <c r="F2859" s="125" t="s">
        <v>3800</v>
      </c>
      <c r="G2859" s="121" t="s">
        <v>9504</v>
      </c>
      <c r="H2859" s="122" t="s">
        <v>7695</v>
      </c>
      <c r="I2859" s="120" t="s">
        <v>3800</v>
      </c>
      <c r="J2859" s="120" t="s">
        <v>4299</v>
      </c>
      <c r="K2859" s="123">
        <v>3473.95</v>
      </c>
      <c r="L2859" s="124" t="s">
        <v>17327</v>
      </c>
      <c r="M2859" s="120" t="s">
        <v>11783</v>
      </c>
      <c r="N2859" s="120" t="s">
        <v>4281</v>
      </c>
      <c r="O2859" s="125"/>
    </row>
    <row r="2860" spans="1:15" ht="13.05" customHeight="1">
      <c r="A2860" s="118">
        <v>10196987</v>
      </c>
      <c r="B2860" s="119">
        <v>42388</v>
      </c>
      <c r="C2860" s="125" t="s">
        <v>65</v>
      </c>
      <c r="D2860" s="120" t="s">
        <v>11782</v>
      </c>
      <c r="E2860" s="120" t="s">
        <v>17661</v>
      </c>
      <c r="F2860" s="125" t="s">
        <v>3800</v>
      </c>
      <c r="G2860" s="121" t="s">
        <v>9504</v>
      </c>
      <c r="H2860" s="122" t="s">
        <v>7695</v>
      </c>
      <c r="I2860" s="120" t="s">
        <v>7854</v>
      </c>
      <c r="J2860" s="120" t="s">
        <v>4742</v>
      </c>
      <c r="K2860" s="123">
        <v>3473.95</v>
      </c>
      <c r="L2860" s="124" t="s">
        <v>17327</v>
      </c>
      <c r="M2860" s="120" t="s">
        <v>11784</v>
      </c>
      <c r="N2860" s="120" t="s">
        <v>4281</v>
      </c>
      <c r="O2860" s="125"/>
    </row>
    <row r="2861" spans="1:15" ht="13.05" customHeight="1">
      <c r="A2861" s="118">
        <v>10196988</v>
      </c>
      <c r="B2861" s="119">
        <v>42388</v>
      </c>
      <c r="C2861" s="125" t="s">
        <v>65</v>
      </c>
      <c r="D2861" s="120" t="s">
        <v>11782</v>
      </c>
      <c r="E2861" s="120" t="s">
        <v>17661</v>
      </c>
      <c r="F2861" s="125" t="s">
        <v>3800</v>
      </c>
      <c r="G2861" s="121" t="s">
        <v>9504</v>
      </c>
      <c r="H2861" s="122" t="s">
        <v>7695</v>
      </c>
      <c r="I2861" s="120" t="s">
        <v>3800</v>
      </c>
      <c r="J2861" s="120" t="s">
        <v>4299</v>
      </c>
      <c r="K2861" s="123">
        <v>3473.95</v>
      </c>
      <c r="L2861" s="124" t="s">
        <v>17327</v>
      </c>
      <c r="M2861" s="120" t="s">
        <v>11785</v>
      </c>
      <c r="N2861" s="120" t="s">
        <v>4281</v>
      </c>
      <c r="O2861" s="125"/>
    </row>
    <row r="2862" spans="1:15" ht="13.05" customHeight="1">
      <c r="A2862" s="118">
        <v>10196989</v>
      </c>
      <c r="B2862" s="119">
        <v>42388</v>
      </c>
      <c r="C2862" s="125" t="s">
        <v>65</v>
      </c>
      <c r="D2862" s="120" t="s">
        <v>11782</v>
      </c>
      <c r="E2862" s="120" t="s">
        <v>17661</v>
      </c>
      <c r="F2862" s="125" t="s">
        <v>3800</v>
      </c>
      <c r="G2862" s="121" t="s">
        <v>9504</v>
      </c>
      <c r="H2862" s="122" t="s">
        <v>7695</v>
      </c>
      <c r="I2862" s="120" t="s">
        <v>3800</v>
      </c>
      <c r="J2862" s="120" t="s">
        <v>4299</v>
      </c>
      <c r="K2862" s="123">
        <v>3473.95</v>
      </c>
      <c r="L2862" s="124" t="s">
        <v>17327</v>
      </c>
      <c r="M2862" s="120" t="s">
        <v>11786</v>
      </c>
      <c r="N2862" s="120" t="s">
        <v>4281</v>
      </c>
      <c r="O2862" s="125"/>
    </row>
    <row r="2863" spans="1:15" ht="13.05" customHeight="1">
      <c r="A2863" s="118">
        <v>10196990</v>
      </c>
      <c r="B2863" s="119">
        <v>42388</v>
      </c>
      <c r="C2863" s="125" t="s">
        <v>65</v>
      </c>
      <c r="D2863" s="120" t="s">
        <v>11782</v>
      </c>
      <c r="E2863" s="120" t="s">
        <v>17661</v>
      </c>
      <c r="F2863" s="125" t="s">
        <v>3800</v>
      </c>
      <c r="G2863" s="121" t="s">
        <v>9504</v>
      </c>
      <c r="H2863" s="122" t="s">
        <v>7695</v>
      </c>
      <c r="I2863" s="120" t="s">
        <v>2798</v>
      </c>
      <c r="J2863" s="120" t="s">
        <v>109</v>
      </c>
      <c r="K2863" s="123">
        <v>3473.95</v>
      </c>
      <c r="L2863" s="124" t="s">
        <v>17327</v>
      </c>
      <c r="M2863" s="120" t="s">
        <v>11787</v>
      </c>
      <c r="N2863" s="120" t="s">
        <v>4281</v>
      </c>
      <c r="O2863" s="125"/>
    </row>
    <row r="2864" spans="1:15" ht="13.05" customHeight="1">
      <c r="A2864" s="118">
        <v>10196991</v>
      </c>
      <c r="B2864" s="119">
        <v>42388</v>
      </c>
      <c r="C2864" s="125" t="s">
        <v>65</v>
      </c>
      <c r="D2864" s="120" t="s">
        <v>11782</v>
      </c>
      <c r="E2864" s="120" t="s">
        <v>17661</v>
      </c>
      <c r="F2864" s="125" t="s">
        <v>3800</v>
      </c>
      <c r="G2864" s="121" t="s">
        <v>9504</v>
      </c>
      <c r="H2864" s="122" t="s">
        <v>7695</v>
      </c>
      <c r="I2864" s="120" t="s">
        <v>2798</v>
      </c>
      <c r="J2864" s="120" t="s">
        <v>109</v>
      </c>
      <c r="K2864" s="123">
        <v>3473.95</v>
      </c>
      <c r="L2864" s="124" t="s">
        <v>17327</v>
      </c>
      <c r="M2864" s="120" t="s">
        <v>11788</v>
      </c>
      <c r="N2864" s="120" t="s">
        <v>4281</v>
      </c>
      <c r="O2864" s="125"/>
    </row>
    <row r="2865" spans="1:15" ht="13.05" customHeight="1">
      <c r="A2865" s="118">
        <v>10196992</v>
      </c>
      <c r="B2865" s="119">
        <v>42388</v>
      </c>
      <c r="C2865" s="125" t="s">
        <v>65</v>
      </c>
      <c r="D2865" s="120" t="s">
        <v>11782</v>
      </c>
      <c r="E2865" s="120" t="s">
        <v>17661</v>
      </c>
      <c r="F2865" s="125" t="s">
        <v>3800</v>
      </c>
      <c r="G2865" s="121" t="s">
        <v>9504</v>
      </c>
      <c r="H2865" s="122" t="s">
        <v>7695</v>
      </c>
      <c r="I2865" s="120" t="s">
        <v>3800</v>
      </c>
      <c r="J2865" s="120" t="s">
        <v>4299</v>
      </c>
      <c r="K2865" s="123">
        <v>3473.95</v>
      </c>
      <c r="L2865" s="124" t="s">
        <v>17327</v>
      </c>
      <c r="M2865" s="120" t="s">
        <v>11789</v>
      </c>
      <c r="N2865" s="120" t="s">
        <v>4281</v>
      </c>
      <c r="O2865" s="125"/>
    </row>
    <row r="2866" spans="1:15" ht="13.05" customHeight="1">
      <c r="A2866" s="118">
        <v>10196993</v>
      </c>
      <c r="B2866" s="119">
        <v>42388</v>
      </c>
      <c r="C2866" s="125" t="s">
        <v>65</v>
      </c>
      <c r="D2866" s="120" t="s">
        <v>11782</v>
      </c>
      <c r="E2866" s="120" t="s">
        <v>17661</v>
      </c>
      <c r="F2866" s="125" t="s">
        <v>3800</v>
      </c>
      <c r="G2866" s="121" t="s">
        <v>9504</v>
      </c>
      <c r="H2866" s="122" t="s">
        <v>7695</v>
      </c>
      <c r="I2866" s="120" t="s">
        <v>3800</v>
      </c>
      <c r="J2866" s="120" t="s">
        <v>4299</v>
      </c>
      <c r="K2866" s="123">
        <v>3473.95</v>
      </c>
      <c r="L2866" s="124" t="s">
        <v>17327</v>
      </c>
      <c r="M2866" s="120" t="s">
        <v>11790</v>
      </c>
      <c r="N2866" s="120" t="s">
        <v>4281</v>
      </c>
      <c r="O2866" s="125"/>
    </row>
    <row r="2867" spans="1:15" ht="13.05" customHeight="1">
      <c r="A2867" s="118">
        <v>10196994</v>
      </c>
      <c r="B2867" s="119">
        <v>42388</v>
      </c>
      <c r="C2867" s="125" t="s">
        <v>65</v>
      </c>
      <c r="D2867" s="120" t="s">
        <v>11782</v>
      </c>
      <c r="E2867" s="120" t="s">
        <v>17661</v>
      </c>
      <c r="F2867" s="125" t="s">
        <v>3800</v>
      </c>
      <c r="G2867" s="121" t="s">
        <v>16191</v>
      </c>
      <c r="H2867" s="122" t="s">
        <v>17440</v>
      </c>
      <c r="I2867" s="120" t="s">
        <v>3402</v>
      </c>
      <c r="J2867" s="120" t="s">
        <v>110</v>
      </c>
      <c r="K2867" s="123">
        <v>3473.95</v>
      </c>
      <c r="L2867" s="124" t="s">
        <v>17327</v>
      </c>
      <c r="M2867" s="120" t="s">
        <v>12217</v>
      </c>
      <c r="N2867" s="120" t="s">
        <v>4281</v>
      </c>
      <c r="O2867" s="125"/>
    </row>
    <row r="2868" spans="1:15" ht="13.05" customHeight="1">
      <c r="A2868" s="118">
        <v>10196995</v>
      </c>
      <c r="B2868" s="119">
        <v>42388</v>
      </c>
      <c r="C2868" s="125" t="s">
        <v>65</v>
      </c>
      <c r="D2868" s="120" t="s">
        <v>11782</v>
      </c>
      <c r="E2868" s="120" t="s">
        <v>17661</v>
      </c>
      <c r="F2868" s="125" t="s">
        <v>3800</v>
      </c>
      <c r="G2868" s="121" t="s">
        <v>9504</v>
      </c>
      <c r="H2868" s="122" t="s">
        <v>7695</v>
      </c>
      <c r="I2868" s="120" t="s">
        <v>3800</v>
      </c>
      <c r="J2868" s="120" t="s">
        <v>4299</v>
      </c>
      <c r="K2868" s="123">
        <v>3473.95</v>
      </c>
      <c r="L2868" s="124" t="s">
        <v>17327</v>
      </c>
      <c r="M2868" s="120" t="s">
        <v>11791</v>
      </c>
      <c r="N2868" s="120" t="s">
        <v>4281</v>
      </c>
      <c r="O2868" s="125"/>
    </row>
    <row r="2869" spans="1:15" ht="13.05" customHeight="1">
      <c r="A2869" s="118">
        <v>10196996</v>
      </c>
      <c r="B2869" s="119">
        <v>42388</v>
      </c>
      <c r="C2869" s="125" t="s">
        <v>65</v>
      </c>
      <c r="D2869" s="120" t="s">
        <v>11782</v>
      </c>
      <c r="E2869" s="120" t="s">
        <v>17661</v>
      </c>
      <c r="F2869" s="125" t="s">
        <v>3800</v>
      </c>
      <c r="G2869" s="121" t="s">
        <v>9504</v>
      </c>
      <c r="H2869" s="122" t="s">
        <v>7695</v>
      </c>
      <c r="I2869" s="120" t="s">
        <v>2798</v>
      </c>
      <c r="J2869" s="120" t="s">
        <v>109</v>
      </c>
      <c r="K2869" s="123">
        <v>3473.95</v>
      </c>
      <c r="L2869" s="124" t="s">
        <v>17327</v>
      </c>
      <c r="M2869" s="120" t="s">
        <v>11792</v>
      </c>
      <c r="N2869" s="120" t="s">
        <v>4281</v>
      </c>
      <c r="O2869" s="125"/>
    </row>
    <row r="2870" spans="1:15" ht="13.05" customHeight="1">
      <c r="A2870" s="118">
        <v>10196997</v>
      </c>
      <c r="B2870" s="119">
        <v>42388</v>
      </c>
      <c r="C2870" s="125" t="s">
        <v>65</v>
      </c>
      <c r="D2870" s="120" t="s">
        <v>11782</v>
      </c>
      <c r="E2870" s="120" t="s">
        <v>17661</v>
      </c>
      <c r="F2870" s="125" t="s">
        <v>3800</v>
      </c>
      <c r="G2870" s="121" t="s">
        <v>9504</v>
      </c>
      <c r="H2870" s="122" t="s">
        <v>7695</v>
      </c>
      <c r="I2870" s="120" t="s">
        <v>3800</v>
      </c>
      <c r="J2870" s="120" t="s">
        <v>4299</v>
      </c>
      <c r="K2870" s="123">
        <v>3473.95</v>
      </c>
      <c r="L2870" s="124" t="s">
        <v>17327</v>
      </c>
      <c r="M2870" s="120" t="s">
        <v>11793</v>
      </c>
      <c r="N2870" s="120" t="s">
        <v>4281</v>
      </c>
      <c r="O2870" s="125"/>
    </row>
    <row r="2871" spans="1:15" ht="13.05" customHeight="1">
      <c r="A2871" s="118">
        <v>10196998</v>
      </c>
      <c r="B2871" s="119">
        <v>42388</v>
      </c>
      <c r="C2871" s="125" t="s">
        <v>65</v>
      </c>
      <c r="D2871" s="120" t="s">
        <v>11782</v>
      </c>
      <c r="E2871" s="120" t="s">
        <v>17661</v>
      </c>
      <c r="F2871" s="125" t="s">
        <v>3800</v>
      </c>
      <c r="G2871" s="121" t="s">
        <v>9504</v>
      </c>
      <c r="H2871" s="122" t="s">
        <v>7695</v>
      </c>
      <c r="I2871" s="120" t="s">
        <v>7854</v>
      </c>
      <c r="J2871" s="120" t="s">
        <v>4742</v>
      </c>
      <c r="K2871" s="123">
        <v>3473.95</v>
      </c>
      <c r="L2871" s="124" t="s">
        <v>17327</v>
      </c>
      <c r="M2871" s="120" t="s">
        <v>11794</v>
      </c>
      <c r="N2871" s="120" t="s">
        <v>4281</v>
      </c>
      <c r="O2871" s="125"/>
    </row>
    <row r="2872" spans="1:15" ht="13.05" customHeight="1">
      <c r="A2872" s="118">
        <v>10196999</v>
      </c>
      <c r="B2872" s="119">
        <v>42388</v>
      </c>
      <c r="C2872" s="125" t="s">
        <v>65</v>
      </c>
      <c r="D2872" s="120" t="s">
        <v>11782</v>
      </c>
      <c r="E2872" s="120" t="s">
        <v>17661</v>
      </c>
      <c r="F2872" s="125" t="s">
        <v>3800</v>
      </c>
      <c r="G2872" s="121" t="s">
        <v>16686</v>
      </c>
      <c r="H2872" s="122" t="s">
        <v>17551</v>
      </c>
      <c r="I2872" s="120" t="s">
        <v>3402</v>
      </c>
      <c r="J2872" s="120" t="s">
        <v>110</v>
      </c>
      <c r="K2872" s="123">
        <v>3473.95</v>
      </c>
      <c r="L2872" s="124" t="s">
        <v>17327</v>
      </c>
      <c r="M2872" s="120" t="s">
        <v>12186</v>
      </c>
      <c r="N2872" s="120" t="s">
        <v>4281</v>
      </c>
      <c r="O2872" s="125"/>
    </row>
    <row r="2873" spans="1:15" ht="13.05" customHeight="1">
      <c r="A2873" s="118">
        <v>10197000</v>
      </c>
      <c r="B2873" s="119">
        <v>42388</v>
      </c>
      <c r="C2873" s="125" t="s">
        <v>65</v>
      </c>
      <c r="D2873" s="120" t="s">
        <v>11782</v>
      </c>
      <c r="E2873" s="120" t="s">
        <v>17661</v>
      </c>
      <c r="F2873" s="125" t="s">
        <v>3800</v>
      </c>
      <c r="G2873" s="121" t="s">
        <v>9504</v>
      </c>
      <c r="H2873" s="122" t="s">
        <v>7695</v>
      </c>
      <c r="I2873" s="120" t="s">
        <v>3800</v>
      </c>
      <c r="J2873" s="120" t="s">
        <v>4299</v>
      </c>
      <c r="K2873" s="123">
        <v>3473.95</v>
      </c>
      <c r="L2873" s="124" t="s">
        <v>17327</v>
      </c>
      <c r="M2873" s="120" t="s">
        <v>11795</v>
      </c>
      <c r="N2873" s="120" t="s">
        <v>4281</v>
      </c>
      <c r="O2873" s="125"/>
    </row>
    <row r="2874" spans="1:15" ht="13.05" customHeight="1">
      <c r="A2874" s="118">
        <v>10197530</v>
      </c>
      <c r="B2874" s="119">
        <v>42388</v>
      </c>
      <c r="C2874" s="125" t="s">
        <v>65</v>
      </c>
      <c r="D2874" s="120" t="s">
        <v>11796</v>
      </c>
      <c r="E2874" s="120" t="s">
        <v>17661</v>
      </c>
      <c r="F2874" s="125" t="s">
        <v>17664</v>
      </c>
      <c r="G2874" s="121" t="s">
        <v>9578</v>
      </c>
      <c r="H2874" s="122" t="s">
        <v>16576</v>
      </c>
      <c r="I2874" s="120" t="s">
        <v>110</v>
      </c>
      <c r="J2874" s="120" t="s">
        <v>110</v>
      </c>
      <c r="K2874" s="123">
        <v>2253.9499999999998</v>
      </c>
      <c r="L2874" s="124" t="s">
        <v>17327</v>
      </c>
      <c r="M2874" s="120" t="s">
        <v>12418</v>
      </c>
      <c r="N2874" s="120" t="s">
        <v>4281</v>
      </c>
      <c r="O2874" s="125"/>
    </row>
    <row r="2875" spans="1:15" ht="13.05" customHeight="1">
      <c r="A2875" s="118">
        <v>10197531</v>
      </c>
      <c r="B2875" s="119">
        <v>42388</v>
      </c>
      <c r="C2875" s="125" t="s">
        <v>65</v>
      </c>
      <c r="D2875" s="120" t="s">
        <v>11796</v>
      </c>
      <c r="E2875" s="120" t="s">
        <v>17661</v>
      </c>
      <c r="F2875" s="125" t="s">
        <v>17664</v>
      </c>
      <c r="G2875" s="121" t="s">
        <v>16978</v>
      </c>
      <c r="H2875" s="122" t="s">
        <v>17637</v>
      </c>
      <c r="I2875" s="120" t="s">
        <v>110</v>
      </c>
      <c r="J2875" s="120" t="s">
        <v>109</v>
      </c>
      <c r="K2875" s="123">
        <v>2253.9499999999998</v>
      </c>
      <c r="L2875" s="124" t="s">
        <v>17327</v>
      </c>
      <c r="M2875" s="120" t="s">
        <v>12502</v>
      </c>
      <c r="N2875" s="120" t="s">
        <v>4281</v>
      </c>
      <c r="O2875" s="125"/>
    </row>
    <row r="2876" spans="1:15" ht="13.05" customHeight="1">
      <c r="A2876" s="118">
        <v>10197532</v>
      </c>
      <c r="B2876" s="119">
        <v>42388</v>
      </c>
      <c r="C2876" s="125" t="s">
        <v>65</v>
      </c>
      <c r="D2876" s="120" t="s">
        <v>11796</v>
      </c>
      <c r="E2876" s="120" t="s">
        <v>17661</v>
      </c>
      <c r="F2876" s="125" t="s">
        <v>17664</v>
      </c>
      <c r="G2876" s="121" t="s">
        <v>9504</v>
      </c>
      <c r="H2876" s="122" t="s">
        <v>7695</v>
      </c>
      <c r="I2876" s="120" t="s">
        <v>17661</v>
      </c>
      <c r="J2876" s="120" t="s">
        <v>4299</v>
      </c>
      <c r="K2876" s="123">
        <v>2253.9499999999998</v>
      </c>
      <c r="L2876" s="124" t="s">
        <v>17327</v>
      </c>
      <c r="M2876" s="120" t="s">
        <v>11797</v>
      </c>
      <c r="N2876" s="120" t="s">
        <v>4281</v>
      </c>
      <c r="O2876" s="125"/>
    </row>
    <row r="2877" spans="1:15" ht="13.05" customHeight="1">
      <c r="A2877" s="118">
        <v>10197533</v>
      </c>
      <c r="B2877" s="119">
        <v>42388</v>
      </c>
      <c r="C2877" s="125" t="s">
        <v>65</v>
      </c>
      <c r="D2877" s="120" t="s">
        <v>11796</v>
      </c>
      <c r="E2877" s="120" t="s">
        <v>17661</v>
      </c>
      <c r="F2877" s="125" t="s">
        <v>17664</v>
      </c>
      <c r="G2877" s="121" t="s">
        <v>9504</v>
      </c>
      <c r="H2877" s="122" t="s">
        <v>7695</v>
      </c>
      <c r="I2877" s="120" t="s">
        <v>17661</v>
      </c>
      <c r="J2877" s="120" t="s">
        <v>4299</v>
      </c>
      <c r="K2877" s="123">
        <v>2253.9499999999998</v>
      </c>
      <c r="L2877" s="124" t="s">
        <v>17327</v>
      </c>
      <c r="M2877" s="120" t="s">
        <v>11798</v>
      </c>
      <c r="N2877" s="120" t="s">
        <v>4281</v>
      </c>
      <c r="O2877" s="125"/>
    </row>
    <row r="2878" spans="1:15" ht="13.05" customHeight="1">
      <c r="A2878" s="118">
        <v>10197534</v>
      </c>
      <c r="B2878" s="119">
        <v>42388</v>
      </c>
      <c r="C2878" s="125" t="s">
        <v>65</v>
      </c>
      <c r="D2878" s="120" t="s">
        <v>11796</v>
      </c>
      <c r="E2878" s="120" t="s">
        <v>17661</v>
      </c>
      <c r="F2878" s="125" t="s">
        <v>17664</v>
      </c>
      <c r="G2878" s="121" t="s">
        <v>9504</v>
      </c>
      <c r="H2878" s="122" t="s">
        <v>7695</v>
      </c>
      <c r="I2878" s="120" t="s">
        <v>17661</v>
      </c>
      <c r="J2878" s="120" t="s">
        <v>4299</v>
      </c>
      <c r="K2878" s="123">
        <v>2253.9499999999998</v>
      </c>
      <c r="L2878" s="124" t="s">
        <v>17327</v>
      </c>
      <c r="M2878" s="120" t="s">
        <v>11799</v>
      </c>
      <c r="N2878" s="120" t="s">
        <v>4281</v>
      </c>
      <c r="O2878" s="125"/>
    </row>
    <row r="2879" spans="1:15" ht="13.05" customHeight="1">
      <c r="A2879" s="118">
        <v>10197535</v>
      </c>
      <c r="B2879" s="119">
        <v>42388</v>
      </c>
      <c r="C2879" s="125" t="s">
        <v>65</v>
      </c>
      <c r="D2879" s="120" t="s">
        <v>11796</v>
      </c>
      <c r="E2879" s="120" t="s">
        <v>17661</v>
      </c>
      <c r="F2879" s="125" t="s">
        <v>17664</v>
      </c>
      <c r="G2879" s="121" t="s">
        <v>9504</v>
      </c>
      <c r="H2879" s="122" t="s">
        <v>7695</v>
      </c>
      <c r="I2879" s="120" t="s">
        <v>17661</v>
      </c>
      <c r="J2879" s="120" t="s">
        <v>4299</v>
      </c>
      <c r="K2879" s="123">
        <v>2253.9499999999998</v>
      </c>
      <c r="L2879" s="124" t="s">
        <v>17327</v>
      </c>
      <c r="M2879" s="120" t="s">
        <v>11800</v>
      </c>
      <c r="N2879" s="120" t="s">
        <v>4281</v>
      </c>
      <c r="O2879" s="125"/>
    </row>
    <row r="2880" spans="1:15" ht="13.05" customHeight="1">
      <c r="A2880" s="118">
        <v>10197536</v>
      </c>
      <c r="B2880" s="119">
        <v>42388</v>
      </c>
      <c r="C2880" s="125" t="s">
        <v>65</v>
      </c>
      <c r="D2880" s="120" t="s">
        <v>11796</v>
      </c>
      <c r="E2880" s="120" t="s">
        <v>17661</v>
      </c>
      <c r="F2880" s="125" t="s">
        <v>17664</v>
      </c>
      <c r="G2880" s="121" t="s">
        <v>9504</v>
      </c>
      <c r="H2880" s="122" t="s">
        <v>7695</v>
      </c>
      <c r="I2880" s="120" t="s">
        <v>17661</v>
      </c>
      <c r="J2880" s="120" t="s">
        <v>4299</v>
      </c>
      <c r="K2880" s="123">
        <v>2253.9499999999998</v>
      </c>
      <c r="L2880" s="124" t="s">
        <v>17327</v>
      </c>
      <c r="M2880" s="120" t="s">
        <v>11801</v>
      </c>
      <c r="N2880" s="120" t="s">
        <v>4281</v>
      </c>
      <c r="O2880" s="125"/>
    </row>
    <row r="2881" spans="1:15" ht="13.05" customHeight="1">
      <c r="A2881" s="118">
        <v>10197537</v>
      </c>
      <c r="B2881" s="119">
        <v>42388</v>
      </c>
      <c r="C2881" s="125" t="s">
        <v>65</v>
      </c>
      <c r="D2881" s="120" t="s">
        <v>11796</v>
      </c>
      <c r="E2881" s="120" t="s">
        <v>17661</v>
      </c>
      <c r="F2881" s="125" t="s">
        <v>17664</v>
      </c>
      <c r="G2881" s="121" t="s">
        <v>9504</v>
      </c>
      <c r="H2881" s="122" t="s">
        <v>7695</v>
      </c>
      <c r="I2881" s="120" t="s">
        <v>17661</v>
      </c>
      <c r="J2881" s="120" t="s">
        <v>4299</v>
      </c>
      <c r="K2881" s="123">
        <v>2253.9499999999998</v>
      </c>
      <c r="L2881" s="124" t="s">
        <v>17327</v>
      </c>
      <c r="M2881" s="120" t="s">
        <v>11802</v>
      </c>
      <c r="N2881" s="120" t="s">
        <v>4281</v>
      </c>
      <c r="O2881" s="125"/>
    </row>
    <row r="2882" spans="1:15" ht="13.05" customHeight="1">
      <c r="A2882" s="118">
        <v>10197538</v>
      </c>
      <c r="B2882" s="119">
        <v>42388</v>
      </c>
      <c r="C2882" s="125" t="s">
        <v>65</v>
      </c>
      <c r="D2882" s="120" t="s">
        <v>11796</v>
      </c>
      <c r="E2882" s="120" t="s">
        <v>17661</v>
      </c>
      <c r="F2882" s="125" t="s">
        <v>17664</v>
      </c>
      <c r="G2882" s="121" t="s">
        <v>9504</v>
      </c>
      <c r="H2882" s="122" t="s">
        <v>7695</v>
      </c>
      <c r="I2882" s="120" t="s">
        <v>17661</v>
      </c>
      <c r="J2882" s="120" t="s">
        <v>4299</v>
      </c>
      <c r="K2882" s="123">
        <v>2253.9499999999998</v>
      </c>
      <c r="L2882" s="124" t="s">
        <v>17327</v>
      </c>
      <c r="M2882" s="120" t="s">
        <v>11803</v>
      </c>
      <c r="N2882" s="120" t="s">
        <v>4281</v>
      </c>
      <c r="O2882" s="125"/>
    </row>
    <row r="2883" spans="1:15" ht="13.05" customHeight="1">
      <c r="A2883" s="118">
        <v>10197539</v>
      </c>
      <c r="B2883" s="119">
        <v>42388</v>
      </c>
      <c r="C2883" s="125" t="s">
        <v>65</v>
      </c>
      <c r="D2883" s="120" t="s">
        <v>11796</v>
      </c>
      <c r="E2883" s="120" t="s">
        <v>17661</v>
      </c>
      <c r="F2883" s="125" t="s">
        <v>17664</v>
      </c>
      <c r="G2883" s="121" t="s">
        <v>10571</v>
      </c>
      <c r="H2883" s="122" t="s">
        <v>17599</v>
      </c>
      <c r="I2883" s="120" t="s">
        <v>110</v>
      </c>
      <c r="J2883" s="120" t="s">
        <v>110</v>
      </c>
      <c r="K2883" s="123">
        <v>2253.9499999999998</v>
      </c>
      <c r="L2883" s="124" t="s">
        <v>17327</v>
      </c>
      <c r="M2883" s="120" t="s">
        <v>12461</v>
      </c>
      <c r="N2883" s="120" t="s">
        <v>4281</v>
      </c>
      <c r="O2883" s="125"/>
    </row>
    <row r="2884" spans="1:15" ht="13.05" customHeight="1">
      <c r="A2884" s="118">
        <v>10197540</v>
      </c>
      <c r="B2884" s="119">
        <v>42388</v>
      </c>
      <c r="C2884" s="125" t="s">
        <v>65</v>
      </c>
      <c r="D2884" s="120" t="s">
        <v>11796</v>
      </c>
      <c r="E2884" s="120" t="s">
        <v>17661</v>
      </c>
      <c r="F2884" s="125" t="s">
        <v>17664</v>
      </c>
      <c r="G2884" s="121" t="s">
        <v>9616</v>
      </c>
      <c r="H2884" s="122" t="s">
        <v>17528</v>
      </c>
      <c r="I2884" s="120" t="s">
        <v>110</v>
      </c>
      <c r="J2884" s="120" t="s">
        <v>110</v>
      </c>
      <c r="K2884" s="123">
        <v>2253.9499999999998</v>
      </c>
      <c r="L2884" s="124" t="s">
        <v>17327</v>
      </c>
      <c r="M2884" s="120" t="s">
        <v>12345</v>
      </c>
      <c r="N2884" s="120" t="s">
        <v>4281</v>
      </c>
      <c r="O2884" s="125"/>
    </row>
    <row r="2885" spans="1:15" ht="13.05" customHeight="1">
      <c r="A2885" s="118">
        <v>10197541</v>
      </c>
      <c r="B2885" s="119">
        <v>42388</v>
      </c>
      <c r="C2885" s="125" t="s">
        <v>65</v>
      </c>
      <c r="D2885" s="120" t="s">
        <v>11804</v>
      </c>
      <c r="E2885" s="120" t="s">
        <v>17661</v>
      </c>
      <c r="F2885" s="125" t="s">
        <v>17664</v>
      </c>
      <c r="G2885" s="121" t="s">
        <v>9504</v>
      </c>
      <c r="H2885" s="122" t="s">
        <v>7695</v>
      </c>
      <c r="I2885" s="120" t="s">
        <v>17661</v>
      </c>
      <c r="J2885" s="120" t="s">
        <v>4299</v>
      </c>
      <c r="K2885" s="123">
        <v>4575</v>
      </c>
      <c r="L2885" s="124" t="s">
        <v>17327</v>
      </c>
      <c r="M2885" s="120" t="s">
        <v>11805</v>
      </c>
      <c r="N2885" s="120" t="s">
        <v>4281</v>
      </c>
      <c r="O2885" s="125"/>
    </row>
    <row r="2886" spans="1:15" ht="13.05" customHeight="1">
      <c r="A2886" s="118">
        <v>10197542</v>
      </c>
      <c r="B2886" s="119">
        <v>42388</v>
      </c>
      <c r="C2886" s="125" t="s">
        <v>65</v>
      </c>
      <c r="D2886" s="120" t="s">
        <v>11804</v>
      </c>
      <c r="E2886" s="120" t="s">
        <v>17661</v>
      </c>
      <c r="F2886" s="125" t="s">
        <v>17664</v>
      </c>
      <c r="G2886" s="121" t="s">
        <v>9504</v>
      </c>
      <c r="H2886" s="122" t="s">
        <v>7695</v>
      </c>
      <c r="I2886" s="120" t="s">
        <v>17661</v>
      </c>
      <c r="J2886" s="120" t="s">
        <v>4299</v>
      </c>
      <c r="K2886" s="123">
        <v>4575</v>
      </c>
      <c r="L2886" s="124" t="s">
        <v>17327</v>
      </c>
      <c r="M2886" s="120" t="s">
        <v>11806</v>
      </c>
      <c r="N2886" s="120" t="s">
        <v>4281</v>
      </c>
      <c r="O2886" s="125"/>
    </row>
    <row r="2887" spans="1:15" ht="13.05" customHeight="1">
      <c r="A2887" s="118">
        <v>10197543</v>
      </c>
      <c r="B2887" s="119">
        <v>42388</v>
      </c>
      <c r="C2887" s="125" t="s">
        <v>65</v>
      </c>
      <c r="D2887" s="120" t="s">
        <v>11804</v>
      </c>
      <c r="E2887" s="120" t="s">
        <v>17661</v>
      </c>
      <c r="F2887" s="125" t="s">
        <v>17664</v>
      </c>
      <c r="G2887" s="121" t="s">
        <v>16686</v>
      </c>
      <c r="H2887" s="122" t="s">
        <v>17551</v>
      </c>
      <c r="I2887" s="120" t="s">
        <v>110</v>
      </c>
      <c r="J2887" s="120" t="s">
        <v>110</v>
      </c>
      <c r="K2887" s="123">
        <v>4575</v>
      </c>
      <c r="L2887" s="124" t="s">
        <v>17327</v>
      </c>
      <c r="M2887" s="120" t="s">
        <v>12188</v>
      </c>
      <c r="N2887" s="120" t="s">
        <v>4281</v>
      </c>
      <c r="O2887" s="125"/>
    </row>
    <row r="2888" spans="1:15" ht="13.05" customHeight="1">
      <c r="A2888" s="118">
        <v>10197544</v>
      </c>
      <c r="B2888" s="119">
        <v>42388</v>
      </c>
      <c r="C2888" s="125" t="s">
        <v>65</v>
      </c>
      <c r="D2888" s="120" t="s">
        <v>11804</v>
      </c>
      <c r="E2888" s="120" t="s">
        <v>17661</v>
      </c>
      <c r="F2888" s="125" t="s">
        <v>17664</v>
      </c>
      <c r="G2888" s="121" t="s">
        <v>15944</v>
      </c>
      <c r="H2888" s="122" t="s">
        <v>17392</v>
      </c>
      <c r="I2888" s="120" t="s">
        <v>110</v>
      </c>
      <c r="J2888" s="120" t="s">
        <v>110</v>
      </c>
      <c r="K2888" s="123">
        <v>4575</v>
      </c>
      <c r="L2888" s="124" t="s">
        <v>17327</v>
      </c>
      <c r="M2888" s="120" t="s">
        <v>12128</v>
      </c>
      <c r="N2888" s="120" t="s">
        <v>4281</v>
      </c>
      <c r="O2888" s="125"/>
    </row>
    <row r="2889" spans="1:15" ht="13.05" customHeight="1">
      <c r="A2889" s="118">
        <v>10197545</v>
      </c>
      <c r="B2889" s="119">
        <v>42388</v>
      </c>
      <c r="C2889" s="125" t="s">
        <v>65</v>
      </c>
      <c r="D2889" s="120" t="s">
        <v>11891</v>
      </c>
      <c r="E2889" s="120" t="s">
        <v>17661</v>
      </c>
      <c r="F2889" s="125" t="s">
        <v>17664</v>
      </c>
      <c r="G2889" s="121" t="s">
        <v>9520</v>
      </c>
      <c r="H2889" s="122" t="s">
        <v>7696</v>
      </c>
      <c r="I2889" s="120" t="s">
        <v>17661</v>
      </c>
      <c r="J2889" s="120" t="s">
        <v>5820</v>
      </c>
      <c r="K2889" s="123">
        <v>1619.48</v>
      </c>
      <c r="L2889" s="124" t="s">
        <v>17291</v>
      </c>
      <c r="M2889" s="120" t="s">
        <v>11892</v>
      </c>
      <c r="N2889" s="120" t="s">
        <v>6733</v>
      </c>
      <c r="O2889" s="125"/>
    </row>
    <row r="2890" spans="1:15" ht="13.05" customHeight="1">
      <c r="A2890" s="118">
        <v>10197551</v>
      </c>
      <c r="B2890" s="119">
        <v>42388</v>
      </c>
      <c r="C2890" s="125" t="s">
        <v>65</v>
      </c>
      <c r="D2890" s="120" t="s">
        <v>11900</v>
      </c>
      <c r="E2890" s="120" t="s">
        <v>17661</v>
      </c>
      <c r="F2890" s="125" t="s">
        <v>17664</v>
      </c>
      <c r="G2890" s="121" t="s">
        <v>9520</v>
      </c>
      <c r="H2890" s="122" t="s">
        <v>7696</v>
      </c>
      <c r="I2890" s="120" t="s">
        <v>17661</v>
      </c>
      <c r="J2890" s="120" t="s">
        <v>2456</v>
      </c>
      <c r="K2890" s="123">
        <v>1197.99</v>
      </c>
      <c r="L2890" s="124" t="s">
        <v>17273</v>
      </c>
      <c r="M2890" s="120">
        <v>40400224516</v>
      </c>
      <c r="N2890" s="120" t="s">
        <v>4301</v>
      </c>
      <c r="O2890" s="125"/>
    </row>
    <row r="2891" spans="1:15" ht="13.05" customHeight="1">
      <c r="A2891" s="118">
        <v>10197554</v>
      </c>
      <c r="B2891" s="119">
        <v>42388</v>
      </c>
      <c r="C2891" s="125" t="s">
        <v>65</v>
      </c>
      <c r="D2891" s="120" t="s">
        <v>11904</v>
      </c>
      <c r="E2891" s="120" t="s">
        <v>17661</v>
      </c>
      <c r="F2891" s="125" t="s">
        <v>17664</v>
      </c>
      <c r="G2891" s="121" t="s">
        <v>9520</v>
      </c>
      <c r="H2891" s="122" t="s">
        <v>7696</v>
      </c>
      <c r="I2891" s="120" t="s">
        <v>17661</v>
      </c>
      <c r="J2891" s="120" t="s">
        <v>2456</v>
      </c>
      <c r="K2891" s="123">
        <v>8776.25</v>
      </c>
      <c r="L2891" s="124" t="s">
        <v>17308</v>
      </c>
      <c r="M2891" s="120" t="s">
        <v>11905</v>
      </c>
      <c r="N2891" s="120" t="s">
        <v>4301</v>
      </c>
      <c r="O2891" s="125"/>
    </row>
    <row r="2892" spans="1:15" ht="13.05" customHeight="1">
      <c r="A2892" s="118">
        <v>10197555</v>
      </c>
      <c r="B2892" s="119">
        <v>42388</v>
      </c>
      <c r="C2892" s="125" t="s">
        <v>65</v>
      </c>
      <c r="D2892" s="120" t="s">
        <v>4899</v>
      </c>
      <c r="E2892" s="120" t="s">
        <v>17661</v>
      </c>
      <c r="F2892" s="125" t="s">
        <v>17664</v>
      </c>
      <c r="G2892" s="121" t="s">
        <v>9520</v>
      </c>
      <c r="H2892" s="122" t="s">
        <v>7696</v>
      </c>
      <c r="I2892" s="120" t="s">
        <v>17661</v>
      </c>
      <c r="J2892" s="120" t="s">
        <v>2456</v>
      </c>
      <c r="K2892" s="123">
        <v>2173.62</v>
      </c>
      <c r="L2892" s="124" t="s">
        <v>17329</v>
      </c>
      <c r="M2892" s="120" t="s">
        <v>17661</v>
      </c>
      <c r="N2892" s="120" t="s">
        <v>4301</v>
      </c>
      <c r="O2892" s="125"/>
    </row>
    <row r="2893" spans="1:15" ht="13.05" customHeight="1">
      <c r="A2893" s="118">
        <v>10198425</v>
      </c>
      <c r="B2893" s="119">
        <v>42388</v>
      </c>
      <c r="C2893" s="125" t="s">
        <v>65</v>
      </c>
      <c r="D2893" s="120" t="s">
        <v>11807</v>
      </c>
      <c r="E2893" s="120" t="s">
        <v>17661</v>
      </c>
      <c r="F2893" s="125" t="s">
        <v>17664</v>
      </c>
      <c r="G2893" s="121" t="s">
        <v>9520</v>
      </c>
      <c r="H2893" s="122" t="s">
        <v>7696</v>
      </c>
      <c r="I2893" s="120" t="s">
        <v>17661</v>
      </c>
      <c r="J2893" s="120" t="s">
        <v>5847</v>
      </c>
      <c r="K2893" s="123">
        <v>7203.28</v>
      </c>
      <c r="L2893" s="124" t="s">
        <v>17286</v>
      </c>
      <c r="M2893" s="120" t="s">
        <v>11908</v>
      </c>
      <c r="N2893" s="120" t="s">
        <v>4281</v>
      </c>
      <c r="O2893" s="125"/>
    </row>
    <row r="2894" spans="1:15" ht="13.05" customHeight="1">
      <c r="A2894" s="118">
        <v>10198426</v>
      </c>
      <c r="B2894" s="119">
        <v>42388</v>
      </c>
      <c r="C2894" s="125" t="s">
        <v>65</v>
      </c>
      <c r="D2894" s="120" t="s">
        <v>11807</v>
      </c>
      <c r="E2894" s="120" t="s">
        <v>17661</v>
      </c>
      <c r="F2894" s="125" t="s">
        <v>17664</v>
      </c>
      <c r="G2894" s="121" t="s">
        <v>9520</v>
      </c>
      <c r="H2894" s="122" t="s">
        <v>7696</v>
      </c>
      <c r="I2894" s="120" t="s">
        <v>17661</v>
      </c>
      <c r="J2894" s="120" t="s">
        <v>5847</v>
      </c>
      <c r="K2894" s="123">
        <v>7203.28</v>
      </c>
      <c r="L2894" s="124" t="s">
        <v>17286</v>
      </c>
      <c r="M2894" s="120" t="s">
        <v>11909</v>
      </c>
      <c r="N2894" s="120" t="s">
        <v>4281</v>
      </c>
      <c r="O2894" s="125"/>
    </row>
    <row r="2895" spans="1:15" ht="13.05" customHeight="1">
      <c r="A2895" s="118">
        <v>10198427</v>
      </c>
      <c r="B2895" s="119">
        <v>42388</v>
      </c>
      <c r="C2895" s="125" t="s">
        <v>65</v>
      </c>
      <c r="D2895" s="120" t="s">
        <v>11807</v>
      </c>
      <c r="E2895" s="120" t="s">
        <v>17661</v>
      </c>
      <c r="F2895" s="125" t="s">
        <v>17664</v>
      </c>
      <c r="G2895" s="121" t="s">
        <v>9504</v>
      </c>
      <c r="H2895" s="122" t="s">
        <v>7695</v>
      </c>
      <c r="I2895" s="120">
        <v>402.12200000000001</v>
      </c>
      <c r="J2895" s="120" t="s">
        <v>4513</v>
      </c>
      <c r="K2895" s="123">
        <v>7203.28</v>
      </c>
      <c r="L2895" s="124" t="s">
        <v>17313</v>
      </c>
      <c r="M2895" s="120" t="s">
        <v>11808</v>
      </c>
      <c r="N2895" s="120" t="s">
        <v>4281</v>
      </c>
      <c r="O2895" s="125"/>
    </row>
    <row r="2896" spans="1:15" ht="13.05" customHeight="1">
      <c r="A2896" s="118">
        <v>10198428</v>
      </c>
      <c r="B2896" s="119">
        <v>42388</v>
      </c>
      <c r="C2896" s="125" t="s">
        <v>65</v>
      </c>
      <c r="D2896" s="120" t="s">
        <v>11807</v>
      </c>
      <c r="E2896" s="120" t="s">
        <v>17661</v>
      </c>
      <c r="F2896" s="125" t="s">
        <v>17664</v>
      </c>
      <c r="G2896" s="121" t="s">
        <v>9520</v>
      </c>
      <c r="H2896" s="122" t="s">
        <v>7696</v>
      </c>
      <c r="I2896" s="120" t="s">
        <v>17661</v>
      </c>
      <c r="J2896" s="120" t="s">
        <v>5847</v>
      </c>
      <c r="K2896" s="123">
        <v>7203.28</v>
      </c>
      <c r="L2896" s="124" t="s">
        <v>17286</v>
      </c>
      <c r="M2896" s="120" t="s">
        <v>11910</v>
      </c>
      <c r="N2896" s="120" t="s">
        <v>4281</v>
      </c>
      <c r="O2896" s="125"/>
    </row>
    <row r="2897" spans="1:15" ht="13.05" customHeight="1">
      <c r="A2897" s="118">
        <v>10198625</v>
      </c>
      <c r="B2897" s="119">
        <v>42388</v>
      </c>
      <c r="C2897" s="125" t="s">
        <v>65</v>
      </c>
      <c r="D2897" s="120" t="s">
        <v>7770</v>
      </c>
      <c r="E2897" s="120" t="s">
        <v>17661</v>
      </c>
      <c r="F2897" s="125" t="s">
        <v>17664</v>
      </c>
      <c r="G2897" s="121" t="s">
        <v>9520</v>
      </c>
      <c r="H2897" s="122" t="s">
        <v>7696</v>
      </c>
      <c r="I2897" s="120" t="s">
        <v>17661</v>
      </c>
      <c r="J2897" s="120" t="s">
        <v>2456</v>
      </c>
      <c r="K2897" s="123">
        <v>1576.95</v>
      </c>
      <c r="L2897" s="124" t="s">
        <v>17329</v>
      </c>
      <c r="M2897" s="120">
        <v>9716610962</v>
      </c>
      <c r="N2897" s="120" t="s">
        <v>4301</v>
      </c>
      <c r="O2897" s="125"/>
    </row>
    <row r="2898" spans="1:15" ht="13.05" customHeight="1">
      <c r="A2898" s="118">
        <v>10198709</v>
      </c>
      <c r="B2898" s="119">
        <v>42388</v>
      </c>
      <c r="C2898" s="125" t="s">
        <v>65</v>
      </c>
      <c r="D2898" s="120" t="s">
        <v>11919</v>
      </c>
      <c r="E2898" s="120" t="s">
        <v>17661</v>
      </c>
      <c r="F2898" s="125" t="s">
        <v>17664</v>
      </c>
      <c r="G2898" s="121" t="s">
        <v>9520</v>
      </c>
      <c r="H2898" s="122" t="s">
        <v>7696</v>
      </c>
      <c r="I2898" s="120" t="s">
        <v>17661</v>
      </c>
      <c r="J2898" s="120" t="s">
        <v>4297</v>
      </c>
      <c r="K2898" s="123">
        <v>1140</v>
      </c>
      <c r="L2898" s="124" t="s">
        <v>17334</v>
      </c>
      <c r="M2898" s="120" t="s">
        <v>11920</v>
      </c>
      <c r="N2898" s="120" t="s">
        <v>4295</v>
      </c>
      <c r="O2898" s="125"/>
    </row>
    <row r="2899" spans="1:15" ht="13.05" customHeight="1">
      <c r="A2899" s="118">
        <v>10198710</v>
      </c>
      <c r="B2899" s="119">
        <v>42388</v>
      </c>
      <c r="C2899" s="125" t="s">
        <v>65</v>
      </c>
      <c r="D2899" s="120" t="s">
        <v>7775</v>
      </c>
      <c r="E2899" s="120" t="s">
        <v>17661</v>
      </c>
      <c r="F2899" s="125" t="s">
        <v>17664</v>
      </c>
      <c r="G2899" s="121" t="s">
        <v>9520</v>
      </c>
      <c r="H2899" s="122" t="s">
        <v>7696</v>
      </c>
      <c r="I2899" s="120" t="s">
        <v>17661</v>
      </c>
      <c r="J2899" s="120" t="s">
        <v>4297</v>
      </c>
      <c r="K2899" s="123">
        <v>1140</v>
      </c>
      <c r="L2899" s="124" t="s">
        <v>17334</v>
      </c>
      <c r="M2899" s="120" t="s">
        <v>11921</v>
      </c>
      <c r="N2899" s="120" t="s">
        <v>4295</v>
      </c>
      <c r="O2899" s="125"/>
    </row>
    <row r="2900" spans="1:15" ht="13.05" customHeight="1">
      <c r="A2900" s="118">
        <v>10198711</v>
      </c>
      <c r="B2900" s="119">
        <v>42388</v>
      </c>
      <c r="C2900" s="125" t="s">
        <v>65</v>
      </c>
      <c r="D2900" s="120" t="s">
        <v>7775</v>
      </c>
      <c r="E2900" s="120" t="s">
        <v>17661</v>
      </c>
      <c r="F2900" s="125" t="s">
        <v>17664</v>
      </c>
      <c r="G2900" s="121" t="s">
        <v>9504</v>
      </c>
      <c r="H2900" s="122" t="s">
        <v>7695</v>
      </c>
      <c r="I2900" s="120">
        <v>401.6</v>
      </c>
      <c r="J2900" s="120" t="s">
        <v>109</v>
      </c>
      <c r="K2900" s="123">
        <v>1140</v>
      </c>
      <c r="L2900" s="124" t="s">
        <v>17334</v>
      </c>
      <c r="M2900" s="120" t="s">
        <v>11811</v>
      </c>
      <c r="N2900" s="120" t="s">
        <v>4295</v>
      </c>
      <c r="O2900" s="125"/>
    </row>
    <row r="2901" spans="1:15" ht="13.05" customHeight="1">
      <c r="A2901" s="118">
        <v>10198712</v>
      </c>
      <c r="B2901" s="119">
        <v>42388</v>
      </c>
      <c r="C2901" s="125" t="s">
        <v>65</v>
      </c>
      <c r="D2901" s="120" t="s">
        <v>7775</v>
      </c>
      <c r="E2901" s="120" t="s">
        <v>17661</v>
      </c>
      <c r="F2901" s="125" t="s">
        <v>17664</v>
      </c>
      <c r="G2901" s="121" t="s">
        <v>9520</v>
      </c>
      <c r="H2901" s="122" t="s">
        <v>7696</v>
      </c>
      <c r="I2901" s="120" t="s">
        <v>17661</v>
      </c>
      <c r="J2901" s="120" t="s">
        <v>4297</v>
      </c>
      <c r="K2901" s="123">
        <v>1140</v>
      </c>
      <c r="L2901" s="124" t="s">
        <v>17334</v>
      </c>
      <c r="M2901" s="120" t="s">
        <v>11922</v>
      </c>
      <c r="N2901" s="120" t="s">
        <v>4295</v>
      </c>
      <c r="O2901" s="125"/>
    </row>
    <row r="2902" spans="1:15" ht="13.05" customHeight="1">
      <c r="A2902" s="118">
        <v>10198713</v>
      </c>
      <c r="B2902" s="119">
        <v>42388</v>
      </c>
      <c r="C2902" s="125" t="s">
        <v>65</v>
      </c>
      <c r="D2902" s="120" t="s">
        <v>7775</v>
      </c>
      <c r="E2902" s="120" t="s">
        <v>17661</v>
      </c>
      <c r="F2902" s="125" t="s">
        <v>17664</v>
      </c>
      <c r="G2902" s="121" t="s">
        <v>9520</v>
      </c>
      <c r="H2902" s="122" t="s">
        <v>7696</v>
      </c>
      <c r="I2902" s="120" t="s">
        <v>17661</v>
      </c>
      <c r="J2902" s="120" t="s">
        <v>4297</v>
      </c>
      <c r="K2902" s="123">
        <v>1140</v>
      </c>
      <c r="L2902" s="124" t="s">
        <v>17334</v>
      </c>
      <c r="M2902" s="120" t="s">
        <v>11923</v>
      </c>
      <c r="N2902" s="120" t="s">
        <v>4295</v>
      </c>
      <c r="O2902" s="125"/>
    </row>
    <row r="2903" spans="1:15" ht="13.05" customHeight="1">
      <c r="A2903" s="118">
        <v>10198714</v>
      </c>
      <c r="B2903" s="119">
        <v>42388</v>
      </c>
      <c r="C2903" s="125" t="s">
        <v>65</v>
      </c>
      <c r="D2903" s="120" t="s">
        <v>7775</v>
      </c>
      <c r="E2903" s="120" t="s">
        <v>17661</v>
      </c>
      <c r="F2903" s="125" t="s">
        <v>17664</v>
      </c>
      <c r="G2903" s="121" t="s">
        <v>9520</v>
      </c>
      <c r="H2903" s="122" t="s">
        <v>7696</v>
      </c>
      <c r="I2903" s="120" t="s">
        <v>17661</v>
      </c>
      <c r="J2903" s="120" t="s">
        <v>4297</v>
      </c>
      <c r="K2903" s="123">
        <v>1140</v>
      </c>
      <c r="L2903" s="124" t="s">
        <v>17334</v>
      </c>
      <c r="M2903" s="120" t="s">
        <v>11924</v>
      </c>
      <c r="N2903" s="120" t="s">
        <v>4295</v>
      </c>
      <c r="O2903" s="125"/>
    </row>
    <row r="2904" spans="1:15" ht="13.05" customHeight="1">
      <c r="A2904" s="118">
        <v>10198837</v>
      </c>
      <c r="B2904" s="119">
        <v>42388</v>
      </c>
      <c r="C2904" s="125" t="s">
        <v>65</v>
      </c>
      <c r="D2904" s="120" t="s">
        <v>11925</v>
      </c>
      <c r="E2904" s="120" t="s">
        <v>17661</v>
      </c>
      <c r="F2904" s="125" t="s">
        <v>3800</v>
      </c>
      <c r="G2904" s="121" t="s">
        <v>9520</v>
      </c>
      <c r="H2904" s="122" t="s">
        <v>7696</v>
      </c>
      <c r="I2904" s="120" t="s">
        <v>17661</v>
      </c>
      <c r="J2904" s="120" t="s">
        <v>4299</v>
      </c>
      <c r="K2904" s="123">
        <v>8500</v>
      </c>
      <c r="L2904" s="124" t="s">
        <v>17334</v>
      </c>
      <c r="M2904" s="120" t="s">
        <v>11926</v>
      </c>
      <c r="N2904" s="120" t="s">
        <v>4281</v>
      </c>
      <c r="O2904" s="125"/>
    </row>
    <row r="2905" spans="1:15" ht="13.05" customHeight="1">
      <c r="A2905" s="118">
        <v>10198838</v>
      </c>
      <c r="B2905" s="119">
        <v>42388</v>
      </c>
      <c r="C2905" s="125" t="s">
        <v>65</v>
      </c>
      <c r="D2905" s="120" t="s">
        <v>11925</v>
      </c>
      <c r="E2905" s="120" t="s">
        <v>17661</v>
      </c>
      <c r="F2905" s="125" t="s">
        <v>3800</v>
      </c>
      <c r="G2905" s="121" t="s">
        <v>9520</v>
      </c>
      <c r="H2905" s="122" t="s">
        <v>7696</v>
      </c>
      <c r="I2905" s="120" t="s">
        <v>17661</v>
      </c>
      <c r="J2905" s="120" t="s">
        <v>4299</v>
      </c>
      <c r="K2905" s="123">
        <v>8500</v>
      </c>
      <c r="L2905" s="124" t="s">
        <v>17334</v>
      </c>
      <c r="M2905" s="120" t="s">
        <v>11927</v>
      </c>
      <c r="N2905" s="120" t="s">
        <v>4281</v>
      </c>
      <c r="O2905" s="125"/>
    </row>
    <row r="2906" spans="1:15" ht="13.05" customHeight="1">
      <c r="A2906" s="118">
        <v>10198839</v>
      </c>
      <c r="B2906" s="119">
        <v>42388</v>
      </c>
      <c r="C2906" s="125" t="s">
        <v>65</v>
      </c>
      <c r="D2906" s="120" t="s">
        <v>11925</v>
      </c>
      <c r="E2906" s="120" t="s">
        <v>17661</v>
      </c>
      <c r="F2906" s="125" t="s">
        <v>3800</v>
      </c>
      <c r="G2906" s="121" t="s">
        <v>9520</v>
      </c>
      <c r="H2906" s="122" t="s">
        <v>7696</v>
      </c>
      <c r="I2906" s="120" t="s">
        <v>17661</v>
      </c>
      <c r="J2906" s="120" t="s">
        <v>4299</v>
      </c>
      <c r="K2906" s="123">
        <v>8500</v>
      </c>
      <c r="L2906" s="124" t="s">
        <v>17334</v>
      </c>
      <c r="M2906" s="120" t="s">
        <v>11928</v>
      </c>
      <c r="N2906" s="120" t="s">
        <v>4281</v>
      </c>
      <c r="O2906" s="125"/>
    </row>
    <row r="2907" spans="1:15" ht="13.05" customHeight="1">
      <c r="A2907" s="118">
        <v>10198840</v>
      </c>
      <c r="B2907" s="119">
        <v>42388</v>
      </c>
      <c r="C2907" s="125" t="s">
        <v>65</v>
      </c>
      <c r="D2907" s="120" t="s">
        <v>11925</v>
      </c>
      <c r="E2907" s="120" t="s">
        <v>17661</v>
      </c>
      <c r="F2907" s="125" t="s">
        <v>3800</v>
      </c>
      <c r="G2907" s="121" t="s">
        <v>9520</v>
      </c>
      <c r="H2907" s="122" t="s">
        <v>7696</v>
      </c>
      <c r="I2907" s="120" t="s">
        <v>17661</v>
      </c>
      <c r="J2907" s="120" t="s">
        <v>4299</v>
      </c>
      <c r="K2907" s="123">
        <v>8500</v>
      </c>
      <c r="L2907" s="124" t="s">
        <v>17334</v>
      </c>
      <c r="M2907" s="120" t="s">
        <v>11929</v>
      </c>
      <c r="N2907" s="120" t="s">
        <v>4281</v>
      </c>
      <c r="O2907" s="125"/>
    </row>
    <row r="2908" spans="1:15" ht="13.05" customHeight="1">
      <c r="A2908" s="118">
        <v>10198869</v>
      </c>
      <c r="B2908" s="119">
        <v>42388</v>
      </c>
      <c r="C2908" s="125" t="s">
        <v>65</v>
      </c>
      <c r="D2908" s="120" t="s">
        <v>11930</v>
      </c>
      <c r="E2908" s="120" t="s">
        <v>17661</v>
      </c>
      <c r="F2908" s="125" t="s">
        <v>17664</v>
      </c>
      <c r="G2908" s="121" t="s">
        <v>9520</v>
      </c>
      <c r="H2908" s="122" t="s">
        <v>7696</v>
      </c>
      <c r="I2908" s="120" t="s">
        <v>17661</v>
      </c>
      <c r="J2908" s="120" t="s">
        <v>4299</v>
      </c>
      <c r="K2908" s="123">
        <v>6991.36</v>
      </c>
      <c r="L2908" s="124" t="s">
        <v>17333</v>
      </c>
      <c r="M2908" s="120" t="s">
        <v>11931</v>
      </c>
      <c r="N2908" s="120" t="s">
        <v>4281</v>
      </c>
      <c r="O2908" s="125"/>
    </row>
    <row r="2909" spans="1:15" ht="13.05" customHeight="1">
      <c r="A2909" s="118">
        <v>10198870</v>
      </c>
      <c r="B2909" s="119">
        <v>42388</v>
      </c>
      <c r="C2909" s="125" t="s">
        <v>65</v>
      </c>
      <c r="D2909" s="120" t="s">
        <v>11930</v>
      </c>
      <c r="E2909" s="120" t="s">
        <v>17661</v>
      </c>
      <c r="F2909" s="125" t="s">
        <v>17664</v>
      </c>
      <c r="G2909" s="121" t="s">
        <v>9520</v>
      </c>
      <c r="H2909" s="122" t="s">
        <v>7696</v>
      </c>
      <c r="I2909" s="120" t="s">
        <v>17661</v>
      </c>
      <c r="J2909" s="120" t="s">
        <v>4299</v>
      </c>
      <c r="K2909" s="123">
        <v>6991.36</v>
      </c>
      <c r="L2909" s="124" t="s">
        <v>17333</v>
      </c>
      <c r="M2909" s="120" t="s">
        <v>11932</v>
      </c>
      <c r="N2909" s="120" t="s">
        <v>4281</v>
      </c>
      <c r="O2909" s="125"/>
    </row>
    <row r="2910" spans="1:15" ht="13.05" customHeight="1">
      <c r="A2910" s="118">
        <v>10198871</v>
      </c>
      <c r="B2910" s="119">
        <v>42388</v>
      </c>
      <c r="C2910" s="125" t="s">
        <v>65</v>
      </c>
      <c r="D2910" s="120" t="s">
        <v>11930</v>
      </c>
      <c r="E2910" s="120" t="s">
        <v>17661</v>
      </c>
      <c r="F2910" s="125" t="s">
        <v>17664</v>
      </c>
      <c r="G2910" s="121" t="s">
        <v>9520</v>
      </c>
      <c r="H2910" s="122" t="s">
        <v>7696</v>
      </c>
      <c r="I2910" s="120" t="s">
        <v>17661</v>
      </c>
      <c r="J2910" s="120" t="s">
        <v>4299</v>
      </c>
      <c r="K2910" s="123">
        <v>6991.36</v>
      </c>
      <c r="L2910" s="124" t="s">
        <v>17333</v>
      </c>
      <c r="M2910" s="120" t="s">
        <v>11933</v>
      </c>
      <c r="N2910" s="120" t="s">
        <v>4281</v>
      </c>
      <c r="O2910" s="125"/>
    </row>
    <row r="2911" spans="1:15" ht="13.05" customHeight="1">
      <c r="A2911" s="118">
        <v>10198872</v>
      </c>
      <c r="B2911" s="119">
        <v>42388</v>
      </c>
      <c r="C2911" s="125" t="s">
        <v>65</v>
      </c>
      <c r="D2911" s="120" t="s">
        <v>11930</v>
      </c>
      <c r="E2911" s="120" t="s">
        <v>17661</v>
      </c>
      <c r="F2911" s="125" t="s">
        <v>17664</v>
      </c>
      <c r="G2911" s="121" t="s">
        <v>9520</v>
      </c>
      <c r="H2911" s="122" t="s">
        <v>7696</v>
      </c>
      <c r="I2911" s="120" t="s">
        <v>17661</v>
      </c>
      <c r="J2911" s="120" t="s">
        <v>4299</v>
      </c>
      <c r="K2911" s="123">
        <v>6991.36</v>
      </c>
      <c r="L2911" s="124" t="s">
        <v>17333</v>
      </c>
      <c r="M2911" s="120" t="s">
        <v>11934</v>
      </c>
      <c r="N2911" s="120" t="s">
        <v>4281</v>
      </c>
      <c r="O2911" s="125"/>
    </row>
    <row r="2912" spans="1:15" ht="13.05" customHeight="1">
      <c r="A2912" s="118">
        <v>10198875</v>
      </c>
      <c r="B2912" s="119">
        <v>42388</v>
      </c>
      <c r="C2912" s="125" t="s">
        <v>65</v>
      </c>
      <c r="D2912" s="120" t="s">
        <v>11935</v>
      </c>
      <c r="E2912" s="120" t="s">
        <v>17661</v>
      </c>
      <c r="F2912" s="125" t="s">
        <v>17664</v>
      </c>
      <c r="G2912" s="121" t="s">
        <v>9520</v>
      </c>
      <c r="H2912" s="122" t="s">
        <v>7696</v>
      </c>
      <c r="I2912" s="120" t="s">
        <v>17661</v>
      </c>
      <c r="J2912" s="120" t="s">
        <v>4299</v>
      </c>
      <c r="K2912" s="123">
        <v>7203.28</v>
      </c>
      <c r="L2912" s="124" t="s">
        <v>17333</v>
      </c>
      <c r="M2912" s="120" t="s">
        <v>11936</v>
      </c>
      <c r="N2912" s="120" t="s">
        <v>4281</v>
      </c>
      <c r="O2912" s="125"/>
    </row>
    <row r="2913" spans="1:15" ht="13.05" customHeight="1">
      <c r="A2913" s="118">
        <v>10198876</v>
      </c>
      <c r="B2913" s="119">
        <v>42388</v>
      </c>
      <c r="C2913" s="125" t="s">
        <v>65</v>
      </c>
      <c r="D2913" s="120" t="s">
        <v>11935</v>
      </c>
      <c r="E2913" s="120" t="s">
        <v>17661</v>
      </c>
      <c r="F2913" s="125" t="s">
        <v>17664</v>
      </c>
      <c r="G2913" s="121" t="s">
        <v>9520</v>
      </c>
      <c r="H2913" s="122" t="s">
        <v>7696</v>
      </c>
      <c r="I2913" s="120" t="s">
        <v>17661</v>
      </c>
      <c r="J2913" s="120" t="s">
        <v>4299</v>
      </c>
      <c r="K2913" s="123">
        <v>7203.28</v>
      </c>
      <c r="L2913" s="124" t="s">
        <v>17333</v>
      </c>
      <c r="M2913" s="120" t="s">
        <v>11937</v>
      </c>
      <c r="N2913" s="120" t="s">
        <v>4281</v>
      </c>
      <c r="O2913" s="125"/>
    </row>
    <row r="2914" spans="1:15" ht="13.05" customHeight="1">
      <c r="A2914" s="118">
        <v>10198877</v>
      </c>
      <c r="B2914" s="119">
        <v>42388</v>
      </c>
      <c r="C2914" s="125" t="s">
        <v>65</v>
      </c>
      <c r="D2914" s="120" t="s">
        <v>11935</v>
      </c>
      <c r="E2914" s="120" t="s">
        <v>17661</v>
      </c>
      <c r="F2914" s="125" t="s">
        <v>17664</v>
      </c>
      <c r="G2914" s="121" t="s">
        <v>9520</v>
      </c>
      <c r="H2914" s="122" t="s">
        <v>7696</v>
      </c>
      <c r="I2914" s="120" t="s">
        <v>17661</v>
      </c>
      <c r="J2914" s="120" t="s">
        <v>4299</v>
      </c>
      <c r="K2914" s="123">
        <v>7203.28</v>
      </c>
      <c r="L2914" s="124" t="s">
        <v>17333</v>
      </c>
      <c r="M2914" s="120" t="s">
        <v>11938</v>
      </c>
      <c r="N2914" s="120" t="s">
        <v>4281</v>
      </c>
      <c r="O2914" s="125"/>
    </row>
    <row r="2915" spans="1:15" ht="13.05" customHeight="1">
      <c r="A2915" s="118">
        <v>10198878</v>
      </c>
      <c r="B2915" s="119">
        <v>42388</v>
      </c>
      <c r="C2915" s="125" t="s">
        <v>65</v>
      </c>
      <c r="D2915" s="120" t="s">
        <v>11935</v>
      </c>
      <c r="E2915" s="120" t="s">
        <v>17661</v>
      </c>
      <c r="F2915" s="125" t="s">
        <v>17664</v>
      </c>
      <c r="G2915" s="121" t="s">
        <v>9520</v>
      </c>
      <c r="H2915" s="122" t="s">
        <v>7696</v>
      </c>
      <c r="I2915" s="120" t="s">
        <v>17661</v>
      </c>
      <c r="J2915" s="120" t="s">
        <v>4299</v>
      </c>
      <c r="K2915" s="123">
        <v>7203.28</v>
      </c>
      <c r="L2915" s="124" t="s">
        <v>17333</v>
      </c>
      <c r="M2915" s="120" t="s">
        <v>11939</v>
      </c>
      <c r="N2915" s="120" t="s">
        <v>4281</v>
      </c>
      <c r="O2915" s="125"/>
    </row>
    <row r="2916" spans="1:15" ht="13.05" customHeight="1">
      <c r="A2916" s="118">
        <v>10198879</v>
      </c>
      <c r="B2916" s="119">
        <v>42388</v>
      </c>
      <c r="C2916" s="125" t="s">
        <v>65</v>
      </c>
      <c r="D2916" s="120" t="s">
        <v>11935</v>
      </c>
      <c r="E2916" s="120" t="s">
        <v>17661</v>
      </c>
      <c r="F2916" s="125" t="s">
        <v>17664</v>
      </c>
      <c r="G2916" s="121" t="s">
        <v>9520</v>
      </c>
      <c r="H2916" s="122" t="s">
        <v>7696</v>
      </c>
      <c r="I2916" s="120" t="s">
        <v>17661</v>
      </c>
      <c r="J2916" s="120" t="s">
        <v>4299</v>
      </c>
      <c r="K2916" s="123">
        <v>7203.28</v>
      </c>
      <c r="L2916" s="124" t="s">
        <v>17333</v>
      </c>
      <c r="M2916" s="120" t="s">
        <v>11940</v>
      </c>
      <c r="N2916" s="120" t="s">
        <v>4281</v>
      </c>
      <c r="O2916" s="125"/>
    </row>
    <row r="2917" spans="1:15" ht="13.05" customHeight="1">
      <c r="A2917" s="118">
        <v>10198880</v>
      </c>
      <c r="B2917" s="119">
        <v>42388</v>
      </c>
      <c r="C2917" s="125" t="s">
        <v>65</v>
      </c>
      <c r="D2917" s="120" t="s">
        <v>11935</v>
      </c>
      <c r="E2917" s="120" t="s">
        <v>17661</v>
      </c>
      <c r="F2917" s="125" t="s">
        <v>17664</v>
      </c>
      <c r="G2917" s="121" t="s">
        <v>9520</v>
      </c>
      <c r="H2917" s="122" t="s">
        <v>7696</v>
      </c>
      <c r="I2917" s="120" t="s">
        <v>17661</v>
      </c>
      <c r="J2917" s="120" t="s">
        <v>4299</v>
      </c>
      <c r="K2917" s="123">
        <v>7203.28</v>
      </c>
      <c r="L2917" s="124" t="s">
        <v>17333</v>
      </c>
      <c r="M2917" s="120" t="s">
        <v>11941</v>
      </c>
      <c r="N2917" s="120" t="s">
        <v>4281</v>
      </c>
      <c r="O2917" s="125"/>
    </row>
    <row r="2918" spans="1:15" ht="13.05" customHeight="1">
      <c r="A2918" s="118">
        <v>10198881</v>
      </c>
      <c r="B2918" s="119">
        <v>42388</v>
      </c>
      <c r="C2918" s="125" t="s">
        <v>65</v>
      </c>
      <c r="D2918" s="120" t="s">
        <v>11935</v>
      </c>
      <c r="E2918" s="120" t="s">
        <v>17661</v>
      </c>
      <c r="F2918" s="125" t="s">
        <v>17664</v>
      </c>
      <c r="G2918" s="121" t="s">
        <v>9520</v>
      </c>
      <c r="H2918" s="122" t="s">
        <v>7696</v>
      </c>
      <c r="I2918" s="120" t="s">
        <v>17661</v>
      </c>
      <c r="J2918" s="120" t="s">
        <v>4299</v>
      </c>
      <c r="K2918" s="123">
        <v>7203.28</v>
      </c>
      <c r="L2918" s="124" t="s">
        <v>17333</v>
      </c>
      <c r="M2918" s="120" t="s">
        <v>11942</v>
      </c>
      <c r="N2918" s="120" t="s">
        <v>4281</v>
      </c>
      <c r="O2918" s="125"/>
    </row>
    <row r="2919" spans="1:15" ht="13.05" customHeight="1">
      <c r="A2919" s="118">
        <v>10198882</v>
      </c>
      <c r="B2919" s="119">
        <v>42388</v>
      </c>
      <c r="C2919" s="125" t="s">
        <v>65</v>
      </c>
      <c r="D2919" s="120" t="s">
        <v>11935</v>
      </c>
      <c r="E2919" s="120" t="s">
        <v>17661</v>
      </c>
      <c r="F2919" s="125" t="s">
        <v>17664</v>
      </c>
      <c r="G2919" s="121" t="s">
        <v>9520</v>
      </c>
      <c r="H2919" s="122" t="s">
        <v>7696</v>
      </c>
      <c r="I2919" s="120" t="s">
        <v>17661</v>
      </c>
      <c r="J2919" s="120" t="s">
        <v>4299</v>
      </c>
      <c r="K2919" s="123">
        <v>7203.28</v>
      </c>
      <c r="L2919" s="124" t="s">
        <v>17333</v>
      </c>
      <c r="M2919" s="120" t="s">
        <v>11943</v>
      </c>
      <c r="N2919" s="120" t="s">
        <v>4281</v>
      </c>
      <c r="O2919" s="125"/>
    </row>
    <row r="2920" spans="1:15" ht="13.05" customHeight="1">
      <c r="A2920" s="118">
        <v>10198883</v>
      </c>
      <c r="B2920" s="119">
        <v>42388</v>
      </c>
      <c r="C2920" s="125" t="s">
        <v>65</v>
      </c>
      <c r="D2920" s="120" t="s">
        <v>11944</v>
      </c>
      <c r="E2920" s="120" t="s">
        <v>17661</v>
      </c>
      <c r="F2920" s="125" t="s">
        <v>17664</v>
      </c>
      <c r="G2920" s="121" t="s">
        <v>9520</v>
      </c>
      <c r="H2920" s="122" t="s">
        <v>7696</v>
      </c>
      <c r="I2920" s="120" t="s">
        <v>17661</v>
      </c>
      <c r="J2920" s="120" t="s">
        <v>4299</v>
      </c>
      <c r="K2920" s="123">
        <v>7203.28</v>
      </c>
      <c r="L2920" s="124" t="s">
        <v>17335</v>
      </c>
      <c r="M2920" s="120" t="s">
        <v>11945</v>
      </c>
      <c r="N2920" s="120" t="s">
        <v>4281</v>
      </c>
      <c r="O2920" s="125"/>
    </row>
    <row r="2921" spans="1:15" ht="13.05" customHeight="1">
      <c r="A2921" s="118">
        <v>10198884</v>
      </c>
      <c r="B2921" s="119">
        <v>42388</v>
      </c>
      <c r="C2921" s="125" t="s">
        <v>65</v>
      </c>
      <c r="D2921" s="120" t="s">
        <v>11946</v>
      </c>
      <c r="E2921" s="120" t="s">
        <v>17661</v>
      </c>
      <c r="F2921" s="125" t="s">
        <v>17664</v>
      </c>
      <c r="G2921" s="121" t="s">
        <v>9520</v>
      </c>
      <c r="H2921" s="122" t="s">
        <v>7696</v>
      </c>
      <c r="I2921" s="120" t="s">
        <v>17661</v>
      </c>
      <c r="J2921" s="120" t="s">
        <v>4299</v>
      </c>
      <c r="K2921" s="123">
        <v>7203.28</v>
      </c>
      <c r="L2921" s="124" t="s">
        <v>17335</v>
      </c>
      <c r="M2921" s="120" t="s">
        <v>11947</v>
      </c>
      <c r="N2921" s="120" t="s">
        <v>4281</v>
      </c>
      <c r="O2921" s="125"/>
    </row>
    <row r="2922" spans="1:15" ht="13.05" customHeight="1">
      <c r="A2922" s="118">
        <v>10198885</v>
      </c>
      <c r="B2922" s="119">
        <v>42388</v>
      </c>
      <c r="C2922" s="125" t="s">
        <v>65</v>
      </c>
      <c r="D2922" s="120" t="s">
        <v>11946</v>
      </c>
      <c r="E2922" s="120" t="s">
        <v>17661</v>
      </c>
      <c r="F2922" s="125" t="s">
        <v>17664</v>
      </c>
      <c r="G2922" s="121" t="s">
        <v>9520</v>
      </c>
      <c r="H2922" s="122" t="s">
        <v>7696</v>
      </c>
      <c r="I2922" s="120" t="s">
        <v>17661</v>
      </c>
      <c r="J2922" s="120" t="s">
        <v>4299</v>
      </c>
      <c r="K2922" s="123">
        <v>7203.28</v>
      </c>
      <c r="L2922" s="124" t="s">
        <v>17335</v>
      </c>
      <c r="M2922" s="120" t="s">
        <v>11948</v>
      </c>
      <c r="N2922" s="120" t="s">
        <v>4281</v>
      </c>
      <c r="O2922" s="125"/>
    </row>
    <row r="2923" spans="1:15" ht="13.05" customHeight="1">
      <c r="A2923" s="118">
        <v>10198886</v>
      </c>
      <c r="B2923" s="119">
        <v>42388</v>
      </c>
      <c r="C2923" s="125" t="s">
        <v>65</v>
      </c>
      <c r="D2923" s="120" t="s">
        <v>11946</v>
      </c>
      <c r="E2923" s="120" t="s">
        <v>17661</v>
      </c>
      <c r="F2923" s="125" t="s">
        <v>17664</v>
      </c>
      <c r="G2923" s="121" t="s">
        <v>9520</v>
      </c>
      <c r="H2923" s="122" t="s">
        <v>7696</v>
      </c>
      <c r="I2923" s="120" t="s">
        <v>17661</v>
      </c>
      <c r="J2923" s="120" t="s">
        <v>4299</v>
      </c>
      <c r="K2923" s="123">
        <v>7203.28</v>
      </c>
      <c r="L2923" s="124" t="s">
        <v>17335</v>
      </c>
      <c r="M2923" s="120" t="s">
        <v>11949</v>
      </c>
      <c r="N2923" s="120" t="s">
        <v>4281</v>
      </c>
      <c r="O2923" s="125"/>
    </row>
    <row r="2924" spans="1:15" ht="13.05" customHeight="1">
      <c r="A2924" s="118">
        <v>10198887</v>
      </c>
      <c r="B2924" s="119">
        <v>42388</v>
      </c>
      <c r="C2924" s="125" t="s">
        <v>65</v>
      </c>
      <c r="D2924" s="120" t="s">
        <v>11946</v>
      </c>
      <c r="E2924" s="120" t="s">
        <v>17661</v>
      </c>
      <c r="F2924" s="125" t="s">
        <v>17664</v>
      </c>
      <c r="G2924" s="121" t="s">
        <v>9520</v>
      </c>
      <c r="H2924" s="122" t="s">
        <v>7696</v>
      </c>
      <c r="I2924" s="120" t="s">
        <v>17661</v>
      </c>
      <c r="J2924" s="120" t="s">
        <v>4299</v>
      </c>
      <c r="K2924" s="123">
        <v>7203.28</v>
      </c>
      <c r="L2924" s="124" t="s">
        <v>17335</v>
      </c>
      <c r="M2924" s="120" t="s">
        <v>11950</v>
      </c>
      <c r="N2924" s="120" t="s">
        <v>4281</v>
      </c>
      <c r="O2924" s="125"/>
    </row>
    <row r="2925" spans="1:15" ht="13.05" customHeight="1">
      <c r="A2925" s="118">
        <v>10198888</v>
      </c>
      <c r="B2925" s="119">
        <v>42388</v>
      </c>
      <c r="C2925" s="125" t="s">
        <v>65</v>
      </c>
      <c r="D2925" s="120" t="s">
        <v>11946</v>
      </c>
      <c r="E2925" s="120" t="s">
        <v>17661</v>
      </c>
      <c r="F2925" s="125" t="s">
        <v>17664</v>
      </c>
      <c r="G2925" s="121" t="s">
        <v>9520</v>
      </c>
      <c r="H2925" s="122" t="s">
        <v>7696</v>
      </c>
      <c r="I2925" s="120" t="s">
        <v>17661</v>
      </c>
      <c r="J2925" s="120" t="s">
        <v>4299</v>
      </c>
      <c r="K2925" s="123">
        <v>7203.28</v>
      </c>
      <c r="L2925" s="124" t="s">
        <v>17335</v>
      </c>
      <c r="M2925" s="120" t="s">
        <v>11951</v>
      </c>
      <c r="N2925" s="120" t="s">
        <v>4281</v>
      </c>
      <c r="O2925" s="125"/>
    </row>
    <row r="2926" spans="1:15" ht="13.05" customHeight="1">
      <c r="A2926" s="118">
        <v>10198889</v>
      </c>
      <c r="B2926" s="119">
        <v>42388</v>
      </c>
      <c r="C2926" s="125" t="s">
        <v>65</v>
      </c>
      <c r="D2926" s="120" t="s">
        <v>11946</v>
      </c>
      <c r="E2926" s="120" t="s">
        <v>17661</v>
      </c>
      <c r="F2926" s="125" t="s">
        <v>17664</v>
      </c>
      <c r="G2926" s="121" t="s">
        <v>9520</v>
      </c>
      <c r="H2926" s="122" t="s">
        <v>7696</v>
      </c>
      <c r="I2926" s="120" t="s">
        <v>17661</v>
      </c>
      <c r="J2926" s="120" t="s">
        <v>4299</v>
      </c>
      <c r="K2926" s="123">
        <v>7203.28</v>
      </c>
      <c r="L2926" s="124" t="s">
        <v>17335</v>
      </c>
      <c r="M2926" s="120" t="s">
        <v>11952</v>
      </c>
      <c r="N2926" s="120" t="s">
        <v>4281</v>
      </c>
      <c r="O2926" s="125"/>
    </row>
    <row r="2927" spans="1:15" ht="13.05" customHeight="1">
      <c r="A2927" s="118">
        <v>10199160</v>
      </c>
      <c r="B2927" s="119">
        <v>42388</v>
      </c>
      <c r="C2927" s="125" t="s">
        <v>65</v>
      </c>
      <c r="D2927" s="120" t="s">
        <v>11812</v>
      </c>
      <c r="E2927" s="120" t="s">
        <v>17661</v>
      </c>
      <c r="F2927" s="125" t="s">
        <v>17664</v>
      </c>
      <c r="G2927" s="121" t="s">
        <v>9504</v>
      </c>
      <c r="H2927" s="122" t="s">
        <v>7695</v>
      </c>
      <c r="I2927" s="120" t="s">
        <v>17661</v>
      </c>
      <c r="J2927" s="120" t="s">
        <v>4299</v>
      </c>
      <c r="K2927" s="123">
        <v>3920</v>
      </c>
      <c r="L2927" s="124" t="s">
        <v>17336</v>
      </c>
      <c r="M2927" s="120" t="s">
        <v>11813</v>
      </c>
      <c r="N2927" s="120" t="s">
        <v>4281</v>
      </c>
      <c r="O2927" s="125"/>
    </row>
    <row r="2928" spans="1:15" ht="13.05" customHeight="1">
      <c r="A2928" s="118">
        <v>10199161</v>
      </c>
      <c r="B2928" s="119">
        <v>42388</v>
      </c>
      <c r="C2928" s="125" t="s">
        <v>65</v>
      </c>
      <c r="D2928" s="120" t="s">
        <v>11812</v>
      </c>
      <c r="E2928" s="120" t="s">
        <v>17661</v>
      </c>
      <c r="F2928" s="125" t="s">
        <v>17664</v>
      </c>
      <c r="G2928" s="121" t="s">
        <v>9504</v>
      </c>
      <c r="H2928" s="122" t="s">
        <v>7695</v>
      </c>
      <c r="I2928" s="120" t="s">
        <v>17661</v>
      </c>
      <c r="J2928" s="120" t="s">
        <v>4299</v>
      </c>
      <c r="K2928" s="123">
        <v>3920</v>
      </c>
      <c r="L2928" s="124" t="s">
        <v>17336</v>
      </c>
      <c r="M2928" s="120" t="s">
        <v>11814</v>
      </c>
      <c r="N2928" s="120" t="s">
        <v>4281</v>
      </c>
      <c r="O2928" s="125"/>
    </row>
    <row r="2929" spans="1:15" ht="13.05" customHeight="1">
      <c r="A2929" s="118">
        <v>10199162</v>
      </c>
      <c r="B2929" s="119">
        <v>42388</v>
      </c>
      <c r="C2929" s="125" t="s">
        <v>65</v>
      </c>
      <c r="D2929" s="120" t="s">
        <v>11812</v>
      </c>
      <c r="E2929" s="120" t="s">
        <v>17661</v>
      </c>
      <c r="F2929" s="125" t="s">
        <v>17664</v>
      </c>
      <c r="G2929" s="121" t="s">
        <v>9504</v>
      </c>
      <c r="H2929" s="122" t="s">
        <v>7695</v>
      </c>
      <c r="I2929" s="120" t="s">
        <v>17661</v>
      </c>
      <c r="J2929" s="120" t="s">
        <v>4299</v>
      </c>
      <c r="K2929" s="123">
        <v>3920</v>
      </c>
      <c r="L2929" s="124" t="s">
        <v>17336</v>
      </c>
      <c r="M2929" s="120" t="s">
        <v>11815</v>
      </c>
      <c r="N2929" s="120" t="s">
        <v>4281</v>
      </c>
      <c r="O2929" s="125"/>
    </row>
    <row r="2930" spans="1:15" ht="13.05" customHeight="1">
      <c r="A2930" s="118">
        <v>10199163</v>
      </c>
      <c r="B2930" s="119">
        <v>42388</v>
      </c>
      <c r="C2930" s="125" t="s">
        <v>65</v>
      </c>
      <c r="D2930" s="120" t="s">
        <v>11812</v>
      </c>
      <c r="E2930" s="120" t="s">
        <v>17661</v>
      </c>
      <c r="F2930" s="125" t="s">
        <v>17664</v>
      </c>
      <c r="G2930" s="121" t="s">
        <v>9504</v>
      </c>
      <c r="H2930" s="122" t="s">
        <v>7695</v>
      </c>
      <c r="I2930" s="120" t="s">
        <v>17661</v>
      </c>
      <c r="J2930" s="120" t="s">
        <v>4299</v>
      </c>
      <c r="K2930" s="123">
        <v>3920</v>
      </c>
      <c r="L2930" s="124" t="s">
        <v>17336</v>
      </c>
      <c r="M2930" s="120" t="s">
        <v>11816</v>
      </c>
      <c r="N2930" s="120" t="s">
        <v>4281</v>
      </c>
      <c r="O2930" s="125"/>
    </row>
    <row r="2931" spans="1:15" ht="13.05" customHeight="1">
      <c r="A2931" s="118">
        <v>10199164</v>
      </c>
      <c r="B2931" s="119">
        <v>42388</v>
      </c>
      <c r="C2931" s="125" t="s">
        <v>65</v>
      </c>
      <c r="D2931" s="120" t="s">
        <v>11812</v>
      </c>
      <c r="E2931" s="120" t="s">
        <v>17661</v>
      </c>
      <c r="F2931" s="125" t="s">
        <v>17664</v>
      </c>
      <c r="G2931" s="121" t="s">
        <v>9504</v>
      </c>
      <c r="H2931" s="122" t="s">
        <v>7695</v>
      </c>
      <c r="I2931" s="120" t="s">
        <v>17661</v>
      </c>
      <c r="J2931" s="120" t="s">
        <v>4299</v>
      </c>
      <c r="K2931" s="123">
        <v>3920</v>
      </c>
      <c r="L2931" s="124" t="s">
        <v>17336</v>
      </c>
      <c r="M2931" s="120" t="s">
        <v>11817</v>
      </c>
      <c r="N2931" s="120" t="s">
        <v>4281</v>
      </c>
      <c r="O2931" s="125"/>
    </row>
    <row r="2932" spans="1:15" ht="13.05" customHeight="1">
      <c r="A2932" s="118">
        <v>10199165</v>
      </c>
      <c r="B2932" s="119">
        <v>42388</v>
      </c>
      <c r="C2932" s="125" t="s">
        <v>65</v>
      </c>
      <c r="D2932" s="120" t="s">
        <v>11812</v>
      </c>
      <c r="E2932" s="120" t="s">
        <v>17661</v>
      </c>
      <c r="F2932" s="125" t="s">
        <v>17664</v>
      </c>
      <c r="G2932" s="121" t="s">
        <v>9504</v>
      </c>
      <c r="H2932" s="122" t="s">
        <v>7695</v>
      </c>
      <c r="I2932" s="120" t="s">
        <v>17661</v>
      </c>
      <c r="J2932" s="120" t="s">
        <v>4299</v>
      </c>
      <c r="K2932" s="123">
        <v>3920</v>
      </c>
      <c r="L2932" s="124" t="s">
        <v>17336</v>
      </c>
      <c r="M2932" s="120" t="s">
        <v>11818</v>
      </c>
      <c r="N2932" s="120" t="s">
        <v>4281</v>
      </c>
      <c r="O2932" s="125"/>
    </row>
    <row r="2933" spans="1:15" ht="13.05" customHeight="1">
      <c r="A2933" s="118">
        <v>10199166</v>
      </c>
      <c r="B2933" s="119">
        <v>42388</v>
      </c>
      <c r="C2933" s="125" t="s">
        <v>65</v>
      </c>
      <c r="D2933" s="120" t="s">
        <v>11812</v>
      </c>
      <c r="E2933" s="120" t="s">
        <v>17661</v>
      </c>
      <c r="F2933" s="125" t="s">
        <v>17664</v>
      </c>
      <c r="G2933" s="121" t="s">
        <v>9504</v>
      </c>
      <c r="H2933" s="122" t="s">
        <v>7695</v>
      </c>
      <c r="I2933" s="120" t="s">
        <v>17661</v>
      </c>
      <c r="J2933" s="120" t="s">
        <v>4299</v>
      </c>
      <c r="K2933" s="123">
        <v>3920</v>
      </c>
      <c r="L2933" s="124" t="s">
        <v>17336</v>
      </c>
      <c r="M2933" s="120" t="s">
        <v>11819</v>
      </c>
      <c r="N2933" s="120" t="s">
        <v>4281</v>
      </c>
      <c r="O2933" s="125"/>
    </row>
    <row r="2934" spans="1:15" ht="13.05" customHeight="1">
      <c r="A2934" s="118">
        <v>10199167</v>
      </c>
      <c r="B2934" s="119">
        <v>42388</v>
      </c>
      <c r="C2934" s="125" t="s">
        <v>65</v>
      </c>
      <c r="D2934" s="120" t="s">
        <v>11812</v>
      </c>
      <c r="E2934" s="120" t="s">
        <v>17661</v>
      </c>
      <c r="F2934" s="125" t="s">
        <v>17664</v>
      </c>
      <c r="G2934" s="121" t="s">
        <v>9504</v>
      </c>
      <c r="H2934" s="122" t="s">
        <v>7695</v>
      </c>
      <c r="I2934" s="120" t="s">
        <v>17661</v>
      </c>
      <c r="J2934" s="120" t="s">
        <v>4299</v>
      </c>
      <c r="K2934" s="123">
        <v>3920</v>
      </c>
      <c r="L2934" s="124" t="s">
        <v>17336</v>
      </c>
      <c r="M2934" s="120" t="s">
        <v>11820</v>
      </c>
      <c r="N2934" s="120" t="s">
        <v>4281</v>
      </c>
      <c r="O2934" s="125"/>
    </row>
    <row r="2935" spans="1:15" ht="13.05" customHeight="1">
      <c r="A2935" s="118">
        <v>10199168</v>
      </c>
      <c r="B2935" s="119">
        <v>42388</v>
      </c>
      <c r="C2935" s="125" t="s">
        <v>65</v>
      </c>
      <c r="D2935" s="120" t="s">
        <v>11812</v>
      </c>
      <c r="E2935" s="120" t="s">
        <v>17661</v>
      </c>
      <c r="F2935" s="125" t="s">
        <v>17664</v>
      </c>
      <c r="G2935" s="121" t="s">
        <v>9504</v>
      </c>
      <c r="H2935" s="122" t="s">
        <v>7695</v>
      </c>
      <c r="I2935" s="120" t="s">
        <v>17661</v>
      </c>
      <c r="J2935" s="120" t="s">
        <v>4299</v>
      </c>
      <c r="K2935" s="123">
        <v>3920</v>
      </c>
      <c r="L2935" s="124" t="s">
        <v>17336</v>
      </c>
      <c r="M2935" s="120" t="s">
        <v>11821</v>
      </c>
      <c r="N2935" s="120" t="s">
        <v>4281</v>
      </c>
      <c r="O2935" s="125"/>
    </row>
    <row r="2936" spans="1:15" ht="13.05" customHeight="1">
      <c r="A2936" s="118">
        <v>10199169</v>
      </c>
      <c r="B2936" s="119">
        <v>42388</v>
      </c>
      <c r="C2936" s="125" t="s">
        <v>65</v>
      </c>
      <c r="D2936" s="120" t="s">
        <v>11812</v>
      </c>
      <c r="E2936" s="120" t="s">
        <v>17661</v>
      </c>
      <c r="F2936" s="125" t="s">
        <v>17664</v>
      </c>
      <c r="G2936" s="121" t="s">
        <v>9504</v>
      </c>
      <c r="H2936" s="122" t="s">
        <v>7695</v>
      </c>
      <c r="I2936" s="120" t="s">
        <v>17661</v>
      </c>
      <c r="J2936" s="120" t="s">
        <v>4299</v>
      </c>
      <c r="K2936" s="123">
        <v>3920</v>
      </c>
      <c r="L2936" s="124" t="s">
        <v>17336</v>
      </c>
      <c r="M2936" s="120" t="s">
        <v>11822</v>
      </c>
      <c r="N2936" s="120" t="s">
        <v>4281</v>
      </c>
      <c r="O2936" s="125"/>
    </row>
    <row r="2937" spans="1:15" ht="13.05" customHeight="1">
      <c r="A2937" s="118">
        <v>10199171</v>
      </c>
      <c r="B2937" s="119">
        <v>42388</v>
      </c>
      <c r="C2937" s="125" t="s">
        <v>65</v>
      </c>
      <c r="D2937" s="120" t="s">
        <v>11812</v>
      </c>
      <c r="E2937" s="120" t="s">
        <v>17661</v>
      </c>
      <c r="F2937" s="125" t="s">
        <v>17664</v>
      </c>
      <c r="G2937" s="121" t="s">
        <v>9504</v>
      </c>
      <c r="H2937" s="122" t="s">
        <v>7695</v>
      </c>
      <c r="I2937" s="120" t="s">
        <v>17661</v>
      </c>
      <c r="J2937" s="120" t="s">
        <v>4299</v>
      </c>
      <c r="K2937" s="123">
        <v>3920</v>
      </c>
      <c r="L2937" s="124" t="s">
        <v>17336</v>
      </c>
      <c r="M2937" s="120" t="s">
        <v>11823</v>
      </c>
      <c r="N2937" s="120" t="s">
        <v>4281</v>
      </c>
      <c r="O2937" s="125"/>
    </row>
    <row r="2938" spans="1:15" ht="13.05" customHeight="1">
      <c r="A2938" s="118">
        <v>10199172</v>
      </c>
      <c r="B2938" s="119">
        <v>42388</v>
      </c>
      <c r="C2938" s="125" t="s">
        <v>65</v>
      </c>
      <c r="D2938" s="120" t="s">
        <v>11812</v>
      </c>
      <c r="E2938" s="120" t="s">
        <v>17661</v>
      </c>
      <c r="F2938" s="125" t="s">
        <v>17664</v>
      </c>
      <c r="G2938" s="121" t="s">
        <v>9504</v>
      </c>
      <c r="H2938" s="122" t="s">
        <v>7695</v>
      </c>
      <c r="I2938" s="120" t="s">
        <v>17661</v>
      </c>
      <c r="J2938" s="120" t="s">
        <v>4299</v>
      </c>
      <c r="K2938" s="123">
        <v>3920</v>
      </c>
      <c r="L2938" s="124" t="s">
        <v>17336</v>
      </c>
      <c r="M2938" s="120" t="s">
        <v>11824</v>
      </c>
      <c r="N2938" s="120" t="s">
        <v>4281</v>
      </c>
      <c r="O2938" s="125"/>
    </row>
    <row r="2939" spans="1:15" ht="13.05" customHeight="1">
      <c r="A2939" s="118">
        <v>10199174</v>
      </c>
      <c r="B2939" s="119">
        <v>42388</v>
      </c>
      <c r="C2939" s="125" t="s">
        <v>65</v>
      </c>
      <c r="D2939" s="120" t="s">
        <v>11812</v>
      </c>
      <c r="E2939" s="120" t="s">
        <v>17661</v>
      </c>
      <c r="F2939" s="125" t="s">
        <v>17664</v>
      </c>
      <c r="G2939" s="121" t="s">
        <v>9504</v>
      </c>
      <c r="H2939" s="122" t="s">
        <v>7695</v>
      </c>
      <c r="I2939" s="120" t="s">
        <v>17661</v>
      </c>
      <c r="J2939" s="120" t="s">
        <v>4299</v>
      </c>
      <c r="K2939" s="123">
        <v>3920</v>
      </c>
      <c r="L2939" s="124" t="s">
        <v>17336</v>
      </c>
      <c r="M2939" s="120" t="s">
        <v>11825</v>
      </c>
      <c r="N2939" s="120" t="s">
        <v>4281</v>
      </c>
      <c r="O2939" s="125"/>
    </row>
    <row r="2940" spans="1:15" ht="13.05" customHeight="1">
      <c r="A2940" s="118">
        <v>10199175</v>
      </c>
      <c r="B2940" s="119">
        <v>42388</v>
      </c>
      <c r="C2940" s="125" t="s">
        <v>65</v>
      </c>
      <c r="D2940" s="120" t="s">
        <v>11812</v>
      </c>
      <c r="E2940" s="120" t="s">
        <v>17661</v>
      </c>
      <c r="F2940" s="125" t="s">
        <v>17664</v>
      </c>
      <c r="G2940" s="121" t="s">
        <v>9504</v>
      </c>
      <c r="H2940" s="122" t="s">
        <v>7695</v>
      </c>
      <c r="I2940" s="120" t="s">
        <v>17661</v>
      </c>
      <c r="J2940" s="120" t="s">
        <v>4299</v>
      </c>
      <c r="K2940" s="123">
        <v>3920</v>
      </c>
      <c r="L2940" s="124" t="s">
        <v>17336</v>
      </c>
      <c r="M2940" s="120" t="s">
        <v>11826</v>
      </c>
      <c r="N2940" s="120" t="s">
        <v>4281</v>
      </c>
      <c r="O2940" s="125"/>
    </row>
    <row r="2941" spans="1:15" ht="13.05" customHeight="1">
      <c r="A2941" s="118">
        <v>10199176</v>
      </c>
      <c r="B2941" s="119">
        <v>42388</v>
      </c>
      <c r="C2941" s="125" t="s">
        <v>65</v>
      </c>
      <c r="D2941" s="120" t="s">
        <v>11812</v>
      </c>
      <c r="E2941" s="120" t="s">
        <v>17661</v>
      </c>
      <c r="F2941" s="125" t="s">
        <v>17664</v>
      </c>
      <c r="G2941" s="121" t="s">
        <v>9504</v>
      </c>
      <c r="H2941" s="122" t="s">
        <v>7695</v>
      </c>
      <c r="I2941" s="120" t="s">
        <v>17661</v>
      </c>
      <c r="J2941" s="120" t="s">
        <v>4299</v>
      </c>
      <c r="K2941" s="123">
        <v>3920</v>
      </c>
      <c r="L2941" s="124" t="s">
        <v>17336</v>
      </c>
      <c r="M2941" s="120" t="s">
        <v>11827</v>
      </c>
      <c r="N2941" s="120" t="s">
        <v>4281</v>
      </c>
      <c r="O2941" s="125"/>
    </row>
    <row r="2942" spans="1:15" ht="13.05" customHeight="1">
      <c r="A2942" s="118">
        <v>10199177</v>
      </c>
      <c r="B2942" s="119">
        <v>42388</v>
      </c>
      <c r="C2942" s="125" t="s">
        <v>65</v>
      </c>
      <c r="D2942" s="120" t="s">
        <v>11812</v>
      </c>
      <c r="E2942" s="120" t="s">
        <v>17661</v>
      </c>
      <c r="F2942" s="125" t="s">
        <v>17664</v>
      </c>
      <c r="G2942" s="121" t="s">
        <v>9504</v>
      </c>
      <c r="H2942" s="122" t="s">
        <v>7695</v>
      </c>
      <c r="I2942" s="120" t="s">
        <v>17661</v>
      </c>
      <c r="J2942" s="120" t="s">
        <v>4299</v>
      </c>
      <c r="K2942" s="123">
        <v>3920</v>
      </c>
      <c r="L2942" s="124" t="s">
        <v>17336</v>
      </c>
      <c r="M2942" s="120" t="s">
        <v>11828</v>
      </c>
      <c r="N2942" s="120" t="s">
        <v>4281</v>
      </c>
      <c r="O2942" s="125"/>
    </row>
    <row r="2943" spans="1:15" ht="13.05" customHeight="1">
      <c r="A2943" s="118">
        <v>10199178</v>
      </c>
      <c r="B2943" s="119">
        <v>42388</v>
      </c>
      <c r="C2943" s="125" t="s">
        <v>65</v>
      </c>
      <c r="D2943" s="120" t="s">
        <v>11812</v>
      </c>
      <c r="E2943" s="120" t="s">
        <v>17661</v>
      </c>
      <c r="F2943" s="125" t="s">
        <v>17664</v>
      </c>
      <c r="G2943" s="121" t="s">
        <v>9504</v>
      </c>
      <c r="H2943" s="122" t="s">
        <v>7695</v>
      </c>
      <c r="I2943" s="120" t="s">
        <v>17661</v>
      </c>
      <c r="J2943" s="120" t="s">
        <v>4299</v>
      </c>
      <c r="K2943" s="123">
        <v>3920</v>
      </c>
      <c r="L2943" s="124" t="s">
        <v>17336</v>
      </c>
      <c r="M2943" s="120" t="s">
        <v>11829</v>
      </c>
      <c r="N2943" s="120" t="s">
        <v>4281</v>
      </c>
      <c r="O2943" s="125"/>
    </row>
    <row r="2944" spans="1:15" ht="13.05" customHeight="1">
      <c r="A2944" s="118">
        <v>10199179</v>
      </c>
      <c r="B2944" s="119">
        <v>42388</v>
      </c>
      <c r="C2944" s="125" t="s">
        <v>65</v>
      </c>
      <c r="D2944" s="120" t="s">
        <v>11812</v>
      </c>
      <c r="E2944" s="120" t="s">
        <v>17661</v>
      </c>
      <c r="F2944" s="125" t="s">
        <v>17664</v>
      </c>
      <c r="G2944" s="121" t="s">
        <v>9504</v>
      </c>
      <c r="H2944" s="122" t="s">
        <v>7695</v>
      </c>
      <c r="I2944" s="120" t="s">
        <v>17661</v>
      </c>
      <c r="J2944" s="120" t="s">
        <v>4299</v>
      </c>
      <c r="K2944" s="123">
        <v>3920</v>
      </c>
      <c r="L2944" s="124" t="s">
        <v>17336</v>
      </c>
      <c r="M2944" s="120" t="s">
        <v>11830</v>
      </c>
      <c r="N2944" s="120" t="s">
        <v>4281</v>
      </c>
      <c r="O2944" s="125"/>
    </row>
    <row r="2945" spans="1:15" ht="13.05" customHeight="1">
      <c r="A2945" s="118">
        <v>10199180</v>
      </c>
      <c r="B2945" s="119">
        <v>42388</v>
      </c>
      <c r="C2945" s="125" t="s">
        <v>65</v>
      </c>
      <c r="D2945" s="120" t="s">
        <v>11812</v>
      </c>
      <c r="E2945" s="120" t="s">
        <v>17661</v>
      </c>
      <c r="F2945" s="125" t="s">
        <v>17664</v>
      </c>
      <c r="G2945" s="121" t="s">
        <v>9504</v>
      </c>
      <c r="H2945" s="122" t="s">
        <v>7695</v>
      </c>
      <c r="I2945" s="120" t="s">
        <v>17661</v>
      </c>
      <c r="J2945" s="120" t="s">
        <v>4299</v>
      </c>
      <c r="K2945" s="123">
        <v>3920</v>
      </c>
      <c r="L2945" s="124" t="s">
        <v>17336</v>
      </c>
      <c r="M2945" s="120" t="s">
        <v>11831</v>
      </c>
      <c r="N2945" s="120" t="s">
        <v>4281</v>
      </c>
      <c r="O2945" s="125"/>
    </row>
    <row r="2946" spans="1:15" ht="13.05" customHeight="1">
      <c r="A2946" s="118">
        <v>10199181</v>
      </c>
      <c r="B2946" s="119">
        <v>42388</v>
      </c>
      <c r="C2946" s="125" t="s">
        <v>65</v>
      </c>
      <c r="D2946" s="120" t="s">
        <v>11812</v>
      </c>
      <c r="E2946" s="120" t="s">
        <v>17661</v>
      </c>
      <c r="F2946" s="125" t="s">
        <v>17664</v>
      </c>
      <c r="G2946" s="121" t="s">
        <v>9504</v>
      </c>
      <c r="H2946" s="122" t="s">
        <v>7695</v>
      </c>
      <c r="I2946" s="120" t="s">
        <v>17661</v>
      </c>
      <c r="J2946" s="120" t="s">
        <v>4299</v>
      </c>
      <c r="K2946" s="123">
        <v>3920</v>
      </c>
      <c r="L2946" s="124" t="s">
        <v>17336</v>
      </c>
      <c r="M2946" s="120" t="s">
        <v>11832</v>
      </c>
      <c r="N2946" s="120" t="s">
        <v>4281</v>
      </c>
      <c r="O2946" s="125"/>
    </row>
    <row r="2947" spans="1:15" ht="13.05" customHeight="1">
      <c r="A2947" s="118">
        <v>10199182</v>
      </c>
      <c r="B2947" s="119">
        <v>42388</v>
      </c>
      <c r="C2947" s="125" t="s">
        <v>65</v>
      </c>
      <c r="D2947" s="120" t="s">
        <v>11812</v>
      </c>
      <c r="E2947" s="120" t="s">
        <v>17661</v>
      </c>
      <c r="F2947" s="125" t="s">
        <v>17664</v>
      </c>
      <c r="G2947" s="121" t="s">
        <v>9504</v>
      </c>
      <c r="H2947" s="122" t="s">
        <v>7695</v>
      </c>
      <c r="I2947" s="120" t="s">
        <v>17661</v>
      </c>
      <c r="J2947" s="120" t="s">
        <v>4299</v>
      </c>
      <c r="K2947" s="123">
        <v>3920</v>
      </c>
      <c r="L2947" s="124" t="s">
        <v>17336</v>
      </c>
      <c r="M2947" s="120" t="s">
        <v>11833</v>
      </c>
      <c r="N2947" s="120" t="s">
        <v>4281</v>
      </c>
      <c r="O2947" s="125"/>
    </row>
    <row r="2948" spans="1:15" ht="13.05" customHeight="1">
      <c r="A2948" s="118">
        <v>10199183</v>
      </c>
      <c r="B2948" s="119">
        <v>42388</v>
      </c>
      <c r="C2948" s="125" t="s">
        <v>65</v>
      </c>
      <c r="D2948" s="120" t="s">
        <v>11812</v>
      </c>
      <c r="E2948" s="120" t="s">
        <v>17661</v>
      </c>
      <c r="F2948" s="125" t="s">
        <v>17664</v>
      </c>
      <c r="G2948" s="121" t="s">
        <v>9504</v>
      </c>
      <c r="H2948" s="122" t="s">
        <v>7695</v>
      </c>
      <c r="I2948" s="120" t="s">
        <v>17661</v>
      </c>
      <c r="J2948" s="120" t="s">
        <v>4299</v>
      </c>
      <c r="K2948" s="123">
        <v>3920</v>
      </c>
      <c r="L2948" s="124" t="s">
        <v>17336</v>
      </c>
      <c r="M2948" s="120" t="s">
        <v>11834</v>
      </c>
      <c r="N2948" s="120" t="s">
        <v>4281</v>
      </c>
      <c r="O2948" s="125"/>
    </row>
    <row r="2949" spans="1:15" ht="13.05" customHeight="1">
      <c r="A2949" s="118">
        <v>10199184</v>
      </c>
      <c r="B2949" s="119">
        <v>42388</v>
      </c>
      <c r="C2949" s="125" t="s">
        <v>65</v>
      </c>
      <c r="D2949" s="120" t="s">
        <v>11812</v>
      </c>
      <c r="E2949" s="120" t="s">
        <v>17661</v>
      </c>
      <c r="F2949" s="125" t="s">
        <v>17664</v>
      </c>
      <c r="G2949" s="121" t="s">
        <v>9504</v>
      </c>
      <c r="H2949" s="122" t="s">
        <v>7695</v>
      </c>
      <c r="I2949" s="120" t="s">
        <v>17661</v>
      </c>
      <c r="J2949" s="120" t="s">
        <v>4299</v>
      </c>
      <c r="K2949" s="123">
        <v>3920</v>
      </c>
      <c r="L2949" s="124" t="s">
        <v>17336</v>
      </c>
      <c r="M2949" s="120" t="s">
        <v>11835</v>
      </c>
      <c r="N2949" s="120" t="s">
        <v>4281</v>
      </c>
      <c r="O2949" s="125"/>
    </row>
    <row r="2950" spans="1:15" ht="13.05" customHeight="1">
      <c r="A2950" s="118">
        <v>10199185</v>
      </c>
      <c r="B2950" s="119">
        <v>42388</v>
      </c>
      <c r="C2950" s="125" t="s">
        <v>65</v>
      </c>
      <c r="D2950" s="120" t="s">
        <v>11812</v>
      </c>
      <c r="E2950" s="120" t="s">
        <v>17661</v>
      </c>
      <c r="F2950" s="125" t="s">
        <v>17664</v>
      </c>
      <c r="G2950" s="121" t="s">
        <v>9504</v>
      </c>
      <c r="H2950" s="122" t="s">
        <v>7695</v>
      </c>
      <c r="I2950" s="120" t="s">
        <v>17661</v>
      </c>
      <c r="J2950" s="120" t="s">
        <v>4299</v>
      </c>
      <c r="K2950" s="123">
        <v>3920</v>
      </c>
      <c r="L2950" s="124" t="s">
        <v>17336</v>
      </c>
      <c r="M2950" s="120" t="s">
        <v>11836</v>
      </c>
      <c r="N2950" s="120" t="s">
        <v>4281</v>
      </c>
      <c r="O2950" s="125"/>
    </row>
    <row r="2951" spans="1:15" ht="13.05" customHeight="1">
      <c r="A2951" s="118">
        <v>10199186</v>
      </c>
      <c r="B2951" s="119">
        <v>42388</v>
      </c>
      <c r="C2951" s="125" t="s">
        <v>65</v>
      </c>
      <c r="D2951" s="120" t="s">
        <v>11812</v>
      </c>
      <c r="E2951" s="120" t="s">
        <v>17661</v>
      </c>
      <c r="F2951" s="125" t="s">
        <v>17664</v>
      </c>
      <c r="G2951" s="121" t="s">
        <v>9504</v>
      </c>
      <c r="H2951" s="122" t="s">
        <v>7695</v>
      </c>
      <c r="I2951" s="120" t="s">
        <v>17661</v>
      </c>
      <c r="J2951" s="120" t="s">
        <v>4299</v>
      </c>
      <c r="K2951" s="123">
        <v>3920</v>
      </c>
      <c r="L2951" s="124" t="s">
        <v>17336</v>
      </c>
      <c r="M2951" s="120" t="s">
        <v>11837</v>
      </c>
      <c r="N2951" s="120" t="s">
        <v>4281</v>
      </c>
      <c r="O2951" s="125"/>
    </row>
    <row r="2952" spans="1:15" ht="13.05" customHeight="1">
      <c r="A2952" s="118">
        <v>10199187</v>
      </c>
      <c r="B2952" s="119">
        <v>42388</v>
      </c>
      <c r="C2952" s="125" t="s">
        <v>65</v>
      </c>
      <c r="D2952" s="120" t="s">
        <v>11812</v>
      </c>
      <c r="E2952" s="120" t="s">
        <v>17661</v>
      </c>
      <c r="F2952" s="125" t="s">
        <v>17664</v>
      </c>
      <c r="G2952" s="121" t="s">
        <v>9504</v>
      </c>
      <c r="H2952" s="122" t="s">
        <v>7695</v>
      </c>
      <c r="I2952" s="120" t="s">
        <v>17661</v>
      </c>
      <c r="J2952" s="120" t="s">
        <v>4299</v>
      </c>
      <c r="K2952" s="123">
        <v>3920</v>
      </c>
      <c r="L2952" s="124" t="s">
        <v>17336</v>
      </c>
      <c r="M2952" s="120" t="s">
        <v>11838</v>
      </c>
      <c r="N2952" s="120" t="s">
        <v>4281</v>
      </c>
      <c r="O2952" s="125"/>
    </row>
    <row r="2953" spans="1:15" ht="13.05" customHeight="1">
      <c r="A2953" s="118">
        <v>10199188</v>
      </c>
      <c r="B2953" s="119">
        <v>42388</v>
      </c>
      <c r="C2953" s="125" t="s">
        <v>65</v>
      </c>
      <c r="D2953" s="120" t="s">
        <v>11812</v>
      </c>
      <c r="E2953" s="120" t="s">
        <v>17661</v>
      </c>
      <c r="F2953" s="125" t="s">
        <v>17664</v>
      </c>
      <c r="G2953" s="121" t="s">
        <v>9504</v>
      </c>
      <c r="H2953" s="122" t="s">
        <v>7695</v>
      </c>
      <c r="I2953" s="120" t="s">
        <v>17661</v>
      </c>
      <c r="J2953" s="120" t="s">
        <v>4299</v>
      </c>
      <c r="K2953" s="123">
        <v>3920</v>
      </c>
      <c r="L2953" s="124" t="s">
        <v>17336</v>
      </c>
      <c r="M2953" s="120" t="s">
        <v>11839</v>
      </c>
      <c r="N2953" s="120" t="s">
        <v>4281</v>
      </c>
      <c r="O2953" s="125"/>
    </row>
    <row r="2954" spans="1:15" ht="13.05" customHeight="1">
      <c r="A2954" s="118">
        <v>10199189</v>
      </c>
      <c r="B2954" s="119">
        <v>42388</v>
      </c>
      <c r="C2954" s="125" t="s">
        <v>65</v>
      </c>
      <c r="D2954" s="120" t="s">
        <v>11812</v>
      </c>
      <c r="E2954" s="120" t="s">
        <v>17661</v>
      </c>
      <c r="F2954" s="125" t="s">
        <v>17664</v>
      </c>
      <c r="G2954" s="121" t="s">
        <v>9504</v>
      </c>
      <c r="H2954" s="122" t="s">
        <v>7695</v>
      </c>
      <c r="I2954" s="120" t="s">
        <v>17661</v>
      </c>
      <c r="J2954" s="120" t="s">
        <v>4299</v>
      </c>
      <c r="K2954" s="123">
        <v>3920</v>
      </c>
      <c r="L2954" s="124" t="s">
        <v>17336</v>
      </c>
      <c r="M2954" s="120" t="s">
        <v>11840</v>
      </c>
      <c r="N2954" s="120" t="s">
        <v>4281</v>
      </c>
      <c r="O2954" s="125"/>
    </row>
    <row r="2955" spans="1:15" ht="13.05" customHeight="1">
      <c r="A2955" s="118">
        <v>10199190</v>
      </c>
      <c r="B2955" s="119">
        <v>42388</v>
      </c>
      <c r="C2955" s="125" t="s">
        <v>65</v>
      </c>
      <c r="D2955" s="120" t="s">
        <v>11812</v>
      </c>
      <c r="E2955" s="120" t="s">
        <v>17661</v>
      </c>
      <c r="F2955" s="125" t="s">
        <v>17664</v>
      </c>
      <c r="G2955" s="121" t="s">
        <v>9880</v>
      </c>
      <c r="H2955" s="122" t="s">
        <v>17428</v>
      </c>
      <c r="I2955" s="120" t="s">
        <v>12192</v>
      </c>
      <c r="J2955" s="120" t="s">
        <v>12192</v>
      </c>
      <c r="K2955" s="123">
        <v>3920</v>
      </c>
      <c r="L2955" s="124" t="s">
        <v>17336</v>
      </c>
      <c r="M2955" s="120" t="s">
        <v>12191</v>
      </c>
      <c r="N2955" s="120" t="s">
        <v>4281</v>
      </c>
      <c r="O2955" s="125"/>
    </row>
    <row r="2956" spans="1:15" ht="13.05" customHeight="1">
      <c r="A2956" s="118">
        <v>10199191</v>
      </c>
      <c r="B2956" s="119">
        <v>42388</v>
      </c>
      <c r="C2956" s="125" t="s">
        <v>65</v>
      </c>
      <c r="D2956" s="120" t="s">
        <v>11812</v>
      </c>
      <c r="E2956" s="120" t="s">
        <v>17661</v>
      </c>
      <c r="F2956" s="125" t="s">
        <v>17664</v>
      </c>
      <c r="G2956" s="121" t="s">
        <v>9880</v>
      </c>
      <c r="H2956" s="122" t="s">
        <v>17428</v>
      </c>
      <c r="I2956" s="120" t="s">
        <v>1956</v>
      </c>
      <c r="J2956" s="120" t="s">
        <v>1956</v>
      </c>
      <c r="K2956" s="123">
        <v>3920</v>
      </c>
      <c r="L2956" s="124" t="s">
        <v>17336</v>
      </c>
      <c r="M2956" s="120" t="s">
        <v>12193</v>
      </c>
      <c r="N2956" s="120" t="s">
        <v>4281</v>
      </c>
      <c r="O2956" s="125"/>
    </row>
    <row r="2957" spans="1:15" ht="13.05" customHeight="1">
      <c r="A2957" s="118">
        <v>10199192</v>
      </c>
      <c r="B2957" s="119">
        <v>42388</v>
      </c>
      <c r="C2957" s="125" t="s">
        <v>65</v>
      </c>
      <c r="D2957" s="120" t="s">
        <v>11812</v>
      </c>
      <c r="E2957" s="120" t="s">
        <v>17661</v>
      </c>
      <c r="F2957" s="125" t="s">
        <v>17664</v>
      </c>
      <c r="G2957" s="121" t="s">
        <v>9880</v>
      </c>
      <c r="H2957" s="122" t="s">
        <v>17428</v>
      </c>
      <c r="I2957" s="120" t="s">
        <v>1956</v>
      </c>
      <c r="J2957" s="120" t="s">
        <v>1956</v>
      </c>
      <c r="K2957" s="123">
        <v>3920</v>
      </c>
      <c r="L2957" s="124" t="s">
        <v>17336</v>
      </c>
      <c r="M2957" s="120" t="s">
        <v>12194</v>
      </c>
      <c r="N2957" s="120" t="s">
        <v>4281</v>
      </c>
      <c r="O2957" s="125"/>
    </row>
    <row r="2958" spans="1:15" ht="13.05" customHeight="1">
      <c r="A2958" s="118">
        <v>10199193</v>
      </c>
      <c r="B2958" s="119">
        <v>42388</v>
      </c>
      <c r="C2958" s="125" t="s">
        <v>65</v>
      </c>
      <c r="D2958" s="120" t="s">
        <v>11812</v>
      </c>
      <c r="E2958" s="120" t="s">
        <v>17661</v>
      </c>
      <c r="F2958" s="125" t="s">
        <v>17664</v>
      </c>
      <c r="G2958" s="121" t="s">
        <v>9604</v>
      </c>
      <c r="H2958" s="122" t="s">
        <v>17472</v>
      </c>
      <c r="I2958" s="120" t="s">
        <v>5724</v>
      </c>
      <c r="J2958" s="120" t="s">
        <v>5724</v>
      </c>
      <c r="K2958" s="123">
        <v>3920</v>
      </c>
      <c r="L2958" s="124" t="s">
        <v>17336</v>
      </c>
      <c r="M2958" s="120" t="s">
        <v>12262</v>
      </c>
      <c r="N2958" s="120" t="s">
        <v>4281</v>
      </c>
      <c r="O2958" s="125"/>
    </row>
    <row r="2959" spans="1:15" ht="13.05" customHeight="1">
      <c r="A2959" s="118">
        <v>10199194</v>
      </c>
      <c r="B2959" s="119">
        <v>42388</v>
      </c>
      <c r="C2959" s="125" t="s">
        <v>65</v>
      </c>
      <c r="D2959" s="120" t="s">
        <v>11812</v>
      </c>
      <c r="E2959" s="120" t="s">
        <v>17661</v>
      </c>
      <c r="F2959" s="125" t="s">
        <v>17664</v>
      </c>
      <c r="G2959" s="121" t="s">
        <v>9880</v>
      </c>
      <c r="H2959" s="122" t="s">
        <v>17428</v>
      </c>
      <c r="I2959" s="120" t="s">
        <v>1956</v>
      </c>
      <c r="J2959" s="120" t="s">
        <v>1956</v>
      </c>
      <c r="K2959" s="123">
        <v>3920</v>
      </c>
      <c r="L2959" s="124" t="s">
        <v>17336</v>
      </c>
      <c r="M2959" s="120" t="s">
        <v>12195</v>
      </c>
      <c r="N2959" s="120" t="s">
        <v>4281</v>
      </c>
      <c r="O2959" s="125"/>
    </row>
    <row r="2960" spans="1:15" ht="13.05" customHeight="1">
      <c r="A2960" s="118">
        <v>10199195</v>
      </c>
      <c r="B2960" s="119">
        <v>42388</v>
      </c>
      <c r="C2960" s="125" t="s">
        <v>65</v>
      </c>
      <c r="D2960" s="120" t="s">
        <v>11812</v>
      </c>
      <c r="E2960" s="120" t="s">
        <v>17661</v>
      </c>
      <c r="F2960" s="125" t="s">
        <v>17664</v>
      </c>
      <c r="G2960" s="121" t="s">
        <v>9880</v>
      </c>
      <c r="H2960" s="122" t="s">
        <v>17428</v>
      </c>
      <c r="I2960" s="120" t="s">
        <v>6372</v>
      </c>
      <c r="J2960" s="120" t="s">
        <v>6372</v>
      </c>
      <c r="K2960" s="123">
        <v>3920</v>
      </c>
      <c r="L2960" s="124" t="s">
        <v>17336</v>
      </c>
      <c r="M2960" s="120" t="s">
        <v>12196</v>
      </c>
      <c r="N2960" s="120" t="s">
        <v>4281</v>
      </c>
      <c r="O2960" s="125"/>
    </row>
    <row r="2961" spans="1:15" ht="13.05" customHeight="1">
      <c r="A2961" s="118">
        <v>10199196</v>
      </c>
      <c r="B2961" s="119">
        <v>42388</v>
      </c>
      <c r="C2961" s="125" t="s">
        <v>65</v>
      </c>
      <c r="D2961" s="120" t="s">
        <v>11812</v>
      </c>
      <c r="E2961" s="120" t="s">
        <v>17661</v>
      </c>
      <c r="F2961" s="125" t="s">
        <v>17664</v>
      </c>
      <c r="G2961" s="121" t="s">
        <v>9880</v>
      </c>
      <c r="H2961" s="122" t="s">
        <v>17428</v>
      </c>
      <c r="I2961" s="120" t="s">
        <v>6372</v>
      </c>
      <c r="J2961" s="120" t="s">
        <v>6372</v>
      </c>
      <c r="K2961" s="123">
        <v>3920</v>
      </c>
      <c r="L2961" s="124" t="s">
        <v>17336</v>
      </c>
      <c r="M2961" s="120" t="s">
        <v>12197</v>
      </c>
      <c r="N2961" s="120" t="s">
        <v>4281</v>
      </c>
      <c r="O2961" s="125"/>
    </row>
    <row r="2962" spans="1:15" ht="13.05" customHeight="1">
      <c r="A2962" s="118">
        <v>10199203</v>
      </c>
      <c r="B2962" s="119">
        <v>42388</v>
      </c>
      <c r="C2962" s="125" t="s">
        <v>65</v>
      </c>
      <c r="D2962" s="120" t="s">
        <v>11812</v>
      </c>
      <c r="E2962" s="120" t="s">
        <v>17661</v>
      </c>
      <c r="F2962" s="125" t="s">
        <v>17664</v>
      </c>
      <c r="G2962" s="121" t="s">
        <v>9504</v>
      </c>
      <c r="H2962" s="122" t="s">
        <v>7695</v>
      </c>
      <c r="I2962" s="120" t="s">
        <v>17661</v>
      </c>
      <c r="J2962" s="120" t="s">
        <v>4299</v>
      </c>
      <c r="K2962" s="123">
        <v>3920</v>
      </c>
      <c r="L2962" s="124" t="s">
        <v>17336</v>
      </c>
      <c r="M2962" s="120" t="s">
        <v>11841</v>
      </c>
      <c r="N2962" s="120" t="s">
        <v>4281</v>
      </c>
      <c r="O2962" s="125"/>
    </row>
    <row r="2963" spans="1:15" ht="13.05" customHeight="1">
      <c r="A2963" s="118">
        <v>10199204</v>
      </c>
      <c r="B2963" s="119">
        <v>42388</v>
      </c>
      <c r="C2963" s="125" t="s">
        <v>65</v>
      </c>
      <c r="D2963" s="120" t="s">
        <v>11812</v>
      </c>
      <c r="E2963" s="120" t="s">
        <v>17661</v>
      </c>
      <c r="F2963" s="125" t="s">
        <v>17664</v>
      </c>
      <c r="G2963" s="121" t="s">
        <v>9880</v>
      </c>
      <c r="H2963" s="122" t="s">
        <v>17428</v>
      </c>
      <c r="I2963" s="120" t="s">
        <v>6372</v>
      </c>
      <c r="J2963" s="120" t="s">
        <v>6372</v>
      </c>
      <c r="K2963" s="123">
        <v>3920</v>
      </c>
      <c r="L2963" s="124" t="s">
        <v>17336</v>
      </c>
      <c r="M2963" s="120" t="s">
        <v>12198</v>
      </c>
      <c r="N2963" s="120" t="s">
        <v>4281</v>
      </c>
      <c r="O2963" s="125"/>
    </row>
    <row r="2964" spans="1:15" ht="13.05" customHeight="1">
      <c r="A2964" s="118">
        <v>10199208</v>
      </c>
      <c r="B2964" s="119">
        <v>42388</v>
      </c>
      <c r="C2964" s="125" t="s">
        <v>65</v>
      </c>
      <c r="D2964" s="120" t="s">
        <v>11812</v>
      </c>
      <c r="E2964" s="120" t="s">
        <v>17661</v>
      </c>
      <c r="F2964" s="125" t="s">
        <v>17664</v>
      </c>
      <c r="G2964" s="121" t="s">
        <v>9504</v>
      </c>
      <c r="H2964" s="122" t="s">
        <v>7695</v>
      </c>
      <c r="I2964" s="120" t="s">
        <v>17661</v>
      </c>
      <c r="J2964" s="120" t="s">
        <v>4299</v>
      </c>
      <c r="K2964" s="123">
        <v>3920</v>
      </c>
      <c r="L2964" s="124" t="s">
        <v>17336</v>
      </c>
      <c r="M2964" s="120" t="s">
        <v>11842</v>
      </c>
      <c r="N2964" s="120" t="s">
        <v>4281</v>
      </c>
      <c r="O2964" s="125"/>
    </row>
    <row r="2965" spans="1:15" ht="13.05" customHeight="1">
      <c r="A2965" s="118">
        <v>10199210</v>
      </c>
      <c r="B2965" s="119">
        <v>42388</v>
      </c>
      <c r="C2965" s="125" t="s">
        <v>65</v>
      </c>
      <c r="D2965" s="120" t="s">
        <v>11812</v>
      </c>
      <c r="E2965" s="120" t="s">
        <v>17661</v>
      </c>
      <c r="F2965" s="125" t="s">
        <v>17664</v>
      </c>
      <c r="G2965" s="121" t="s">
        <v>9504</v>
      </c>
      <c r="H2965" s="122" t="s">
        <v>7695</v>
      </c>
      <c r="I2965" s="120" t="s">
        <v>17661</v>
      </c>
      <c r="J2965" s="120" t="s">
        <v>4299</v>
      </c>
      <c r="K2965" s="123">
        <v>3920</v>
      </c>
      <c r="L2965" s="124" t="s">
        <v>17336</v>
      </c>
      <c r="M2965" s="120" t="s">
        <v>11843</v>
      </c>
      <c r="N2965" s="120" t="s">
        <v>4281</v>
      </c>
      <c r="O2965" s="125"/>
    </row>
    <row r="2966" spans="1:15" ht="13.05" customHeight="1">
      <c r="A2966" s="118">
        <v>10199211</v>
      </c>
      <c r="B2966" s="119">
        <v>42388</v>
      </c>
      <c r="C2966" s="125" t="s">
        <v>65</v>
      </c>
      <c r="D2966" s="120" t="s">
        <v>11812</v>
      </c>
      <c r="E2966" s="120" t="s">
        <v>17661</v>
      </c>
      <c r="F2966" s="125" t="s">
        <v>17664</v>
      </c>
      <c r="G2966" s="121" t="s">
        <v>9504</v>
      </c>
      <c r="H2966" s="122" t="s">
        <v>7695</v>
      </c>
      <c r="I2966" s="120" t="s">
        <v>17661</v>
      </c>
      <c r="J2966" s="120" t="s">
        <v>4299</v>
      </c>
      <c r="K2966" s="123">
        <v>3920</v>
      </c>
      <c r="L2966" s="124" t="s">
        <v>17336</v>
      </c>
      <c r="M2966" s="120" t="s">
        <v>11844</v>
      </c>
      <c r="N2966" s="120" t="s">
        <v>4281</v>
      </c>
      <c r="O2966" s="125"/>
    </row>
    <row r="2967" spans="1:15" ht="13.05" customHeight="1">
      <c r="A2967" s="118">
        <v>10199212</v>
      </c>
      <c r="B2967" s="119">
        <v>42388</v>
      </c>
      <c r="C2967" s="125" t="s">
        <v>65</v>
      </c>
      <c r="D2967" s="120" t="s">
        <v>11812</v>
      </c>
      <c r="E2967" s="120" t="s">
        <v>17661</v>
      </c>
      <c r="F2967" s="125" t="s">
        <v>17664</v>
      </c>
      <c r="G2967" s="121" t="s">
        <v>9504</v>
      </c>
      <c r="H2967" s="122" t="s">
        <v>7695</v>
      </c>
      <c r="I2967" s="120" t="s">
        <v>17661</v>
      </c>
      <c r="J2967" s="120" t="s">
        <v>4299</v>
      </c>
      <c r="K2967" s="123">
        <v>3920</v>
      </c>
      <c r="L2967" s="124" t="s">
        <v>17336</v>
      </c>
      <c r="M2967" s="120" t="s">
        <v>11845</v>
      </c>
      <c r="N2967" s="120" t="s">
        <v>4281</v>
      </c>
      <c r="O2967" s="125"/>
    </row>
    <row r="2968" spans="1:15" ht="13.05" customHeight="1">
      <c r="A2968" s="118">
        <v>10199213</v>
      </c>
      <c r="B2968" s="119">
        <v>42388</v>
      </c>
      <c r="C2968" s="125" t="s">
        <v>65</v>
      </c>
      <c r="D2968" s="120" t="s">
        <v>11812</v>
      </c>
      <c r="E2968" s="120" t="s">
        <v>17661</v>
      </c>
      <c r="F2968" s="125" t="s">
        <v>17664</v>
      </c>
      <c r="G2968" s="121" t="s">
        <v>9504</v>
      </c>
      <c r="H2968" s="122" t="s">
        <v>7695</v>
      </c>
      <c r="I2968" s="120" t="s">
        <v>17661</v>
      </c>
      <c r="J2968" s="120" t="s">
        <v>4299</v>
      </c>
      <c r="K2968" s="123">
        <v>3920</v>
      </c>
      <c r="L2968" s="124" t="s">
        <v>17336</v>
      </c>
      <c r="M2968" s="120" t="s">
        <v>11846</v>
      </c>
      <c r="N2968" s="120" t="s">
        <v>4281</v>
      </c>
      <c r="O2968" s="125"/>
    </row>
    <row r="2969" spans="1:15" ht="13.05" customHeight="1">
      <c r="A2969" s="118">
        <v>10199214</v>
      </c>
      <c r="B2969" s="119">
        <v>42388</v>
      </c>
      <c r="C2969" s="125" t="s">
        <v>65</v>
      </c>
      <c r="D2969" s="120" t="s">
        <v>11812</v>
      </c>
      <c r="E2969" s="120" t="s">
        <v>17661</v>
      </c>
      <c r="F2969" s="125" t="s">
        <v>17664</v>
      </c>
      <c r="G2969" s="121" t="s">
        <v>9504</v>
      </c>
      <c r="H2969" s="122" t="s">
        <v>7695</v>
      </c>
      <c r="I2969" s="120" t="s">
        <v>17661</v>
      </c>
      <c r="J2969" s="120" t="s">
        <v>4299</v>
      </c>
      <c r="K2969" s="123">
        <v>3920</v>
      </c>
      <c r="L2969" s="124" t="s">
        <v>17336</v>
      </c>
      <c r="M2969" s="120" t="s">
        <v>11847</v>
      </c>
      <c r="N2969" s="120" t="s">
        <v>4281</v>
      </c>
      <c r="O2969" s="125"/>
    </row>
    <row r="2970" spans="1:15" ht="13.05" customHeight="1">
      <c r="A2970" s="118">
        <v>10199215</v>
      </c>
      <c r="B2970" s="119">
        <v>42388</v>
      </c>
      <c r="C2970" s="125" t="s">
        <v>65</v>
      </c>
      <c r="D2970" s="120" t="s">
        <v>11812</v>
      </c>
      <c r="E2970" s="120" t="s">
        <v>17661</v>
      </c>
      <c r="F2970" s="125" t="s">
        <v>17664</v>
      </c>
      <c r="G2970" s="121" t="s">
        <v>9504</v>
      </c>
      <c r="H2970" s="122" t="s">
        <v>7695</v>
      </c>
      <c r="I2970" s="120" t="s">
        <v>17661</v>
      </c>
      <c r="J2970" s="120" t="s">
        <v>4299</v>
      </c>
      <c r="K2970" s="123">
        <v>3920</v>
      </c>
      <c r="L2970" s="124" t="s">
        <v>17336</v>
      </c>
      <c r="M2970" s="120" t="s">
        <v>11848</v>
      </c>
      <c r="N2970" s="120" t="s">
        <v>4281</v>
      </c>
      <c r="O2970" s="125"/>
    </row>
    <row r="2971" spans="1:15" ht="13.05" customHeight="1">
      <c r="A2971" s="118">
        <v>10199216</v>
      </c>
      <c r="B2971" s="119">
        <v>42388</v>
      </c>
      <c r="C2971" s="125" t="s">
        <v>65</v>
      </c>
      <c r="D2971" s="120" t="s">
        <v>11812</v>
      </c>
      <c r="E2971" s="120" t="s">
        <v>17661</v>
      </c>
      <c r="F2971" s="125" t="s">
        <v>17664</v>
      </c>
      <c r="G2971" s="121" t="s">
        <v>9504</v>
      </c>
      <c r="H2971" s="122" t="s">
        <v>7695</v>
      </c>
      <c r="I2971" s="120" t="s">
        <v>17661</v>
      </c>
      <c r="J2971" s="120" t="s">
        <v>4299</v>
      </c>
      <c r="K2971" s="123">
        <v>3920</v>
      </c>
      <c r="L2971" s="124" t="s">
        <v>17336</v>
      </c>
      <c r="M2971" s="120" t="s">
        <v>11849</v>
      </c>
      <c r="N2971" s="120" t="s">
        <v>4281</v>
      </c>
      <c r="O2971" s="125"/>
    </row>
    <row r="2972" spans="1:15" ht="13.05" customHeight="1">
      <c r="A2972" s="118">
        <v>10199217</v>
      </c>
      <c r="B2972" s="119">
        <v>42388</v>
      </c>
      <c r="C2972" s="125" t="s">
        <v>65</v>
      </c>
      <c r="D2972" s="120" t="s">
        <v>11812</v>
      </c>
      <c r="E2972" s="120" t="s">
        <v>17661</v>
      </c>
      <c r="F2972" s="125" t="s">
        <v>17664</v>
      </c>
      <c r="G2972" s="121" t="s">
        <v>9504</v>
      </c>
      <c r="H2972" s="122" t="s">
        <v>7695</v>
      </c>
      <c r="I2972" s="120" t="s">
        <v>17661</v>
      </c>
      <c r="J2972" s="120" t="s">
        <v>4299</v>
      </c>
      <c r="K2972" s="123">
        <v>3920</v>
      </c>
      <c r="L2972" s="124" t="s">
        <v>17336</v>
      </c>
      <c r="M2972" s="120" t="s">
        <v>11850</v>
      </c>
      <c r="N2972" s="120" t="s">
        <v>4281</v>
      </c>
      <c r="O2972" s="125"/>
    </row>
    <row r="2973" spans="1:15" ht="13.05" customHeight="1">
      <c r="A2973" s="118">
        <v>10199218</v>
      </c>
      <c r="B2973" s="119">
        <v>42388</v>
      </c>
      <c r="C2973" s="125" t="s">
        <v>65</v>
      </c>
      <c r="D2973" s="120" t="s">
        <v>11812</v>
      </c>
      <c r="E2973" s="120" t="s">
        <v>17661</v>
      </c>
      <c r="F2973" s="125" t="s">
        <v>17664</v>
      </c>
      <c r="G2973" s="121" t="s">
        <v>9504</v>
      </c>
      <c r="H2973" s="122" t="s">
        <v>7695</v>
      </c>
      <c r="I2973" s="120" t="s">
        <v>17661</v>
      </c>
      <c r="J2973" s="120" t="s">
        <v>4299</v>
      </c>
      <c r="K2973" s="123">
        <v>3920</v>
      </c>
      <c r="L2973" s="124" t="s">
        <v>17336</v>
      </c>
      <c r="M2973" s="120" t="s">
        <v>11851</v>
      </c>
      <c r="N2973" s="120" t="s">
        <v>4281</v>
      </c>
      <c r="O2973" s="125"/>
    </row>
    <row r="2974" spans="1:15" ht="13.05" customHeight="1">
      <c r="A2974" s="118">
        <v>10199219</v>
      </c>
      <c r="B2974" s="119">
        <v>42388</v>
      </c>
      <c r="C2974" s="125" t="s">
        <v>65</v>
      </c>
      <c r="D2974" s="120" t="s">
        <v>11812</v>
      </c>
      <c r="E2974" s="120" t="s">
        <v>17661</v>
      </c>
      <c r="F2974" s="125" t="s">
        <v>17664</v>
      </c>
      <c r="G2974" s="121" t="s">
        <v>9504</v>
      </c>
      <c r="H2974" s="122" t="s">
        <v>7695</v>
      </c>
      <c r="I2974" s="120" t="s">
        <v>17661</v>
      </c>
      <c r="J2974" s="120" t="s">
        <v>4299</v>
      </c>
      <c r="K2974" s="123">
        <v>3920</v>
      </c>
      <c r="L2974" s="124" t="s">
        <v>17336</v>
      </c>
      <c r="M2974" s="120" t="s">
        <v>11852</v>
      </c>
      <c r="N2974" s="120" t="s">
        <v>4281</v>
      </c>
      <c r="O2974" s="125"/>
    </row>
    <row r="2975" spans="1:15" ht="13.05" customHeight="1">
      <c r="A2975" s="118">
        <v>10199223</v>
      </c>
      <c r="B2975" s="119">
        <v>42388</v>
      </c>
      <c r="C2975" s="125" t="s">
        <v>65</v>
      </c>
      <c r="D2975" s="120" t="s">
        <v>11812</v>
      </c>
      <c r="E2975" s="120" t="s">
        <v>17661</v>
      </c>
      <c r="F2975" s="125" t="s">
        <v>17664</v>
      </c>
      <c r="G2975" s="121" t="s">
        <v>10083</v>
      </c>
      <c r="H2975" s="122" t="s">
        <v>17429</v>
      </c>
      <c r="I2975" s="120" t="s">
        <v>12203</v>
      </c>
      <c r="J2975" s="120" t="s">
        <v>12203</v>
      </c>
      <c r="K2975" s="123">
        <v>3920</v>
      </c>
      <c r="L2975" s="124" t="s">
        <v>17336</v>
      </c>
      <c r="M2975" s="120" t="s">
        <v>12204</v>
      </c>
      <c r="N2975" s="120" t="s">
        <v>4281</v>
      </c>
      <c r="O2975" s="125"/>
    </row>
    <row r="2976" spans="1:15" ht="13.05" customHeight="1">
      <c r="A2976" s="118">
        <v>10199225</v>
      </c>
      <c r="B2976" s="119">
        <v>42388</v>
      </c>
      <c r="C2976" s="125" t="s">
        <v>65</v>
      </c>
      <c r="D2976" s="120" t="s">
        <v>11812</v>
      </c>
      <c r="E2976" s="120" t="s">
        <v>17661</v>
      </c>
      <c r="F2976" s="125" t="s">
        <v>17664</v>
      </c>
      <c r="G2976" s="121" t="s">
        <v>9880</v>
      </c>
      <c r="H2976" s="122" t="s">
        <v>17428</v>
      </c>
      <c r="I2976" s="120" t="s">
        <v>390</v>
      </c>
      <c r="J2976" s="120" t="s">
        <v>390</v>
      </c>
      <c r="K2976" s="123">
        <v>3920</v>
      </c>
      <c r="L2976" s="124" t="s">
        <v>17336</v>
      </c>
      <c r="M2976" s="120" t="s">
        <v>12199</v>
      </c>
      <c r="N2976" s="120" t="s">
        <v>4281</v>
      </c>
      <c r="O2976" s="125"/>
    </row>
    <row r="2977" spans="1:15" ht="13.05" customHeight="1">
      <c r="A2977" s="118">
        <v>10199227</v>
      </c>
      <c r="B2977" s="119">
        <v>42388</v>
      </c>
      <c r="C2977" s="125" t="s">
        <v>65</v>
      </c>
      <c r="D2977" s="120" t="s">
        <v>11812</v>
      </c>
      <c r="E2977" s="120" t="s">
        <v>17661</v>
      </c>
      <c r="F2977" s="125" t="s">
        <v>17664</v>
      </c>
      <c r="G2977" s="121" t="s">
        <v>10083</v>
      </c>
      <c r="H2977" s="122" t="s">
        <v>17429</v>
      </c>
      <c r="I2977" s="120" t="s">
        <v>12206</v>
      </c>
      <c r="J2977" s="120" t="s">
        <v>12206</v>
      </c>
      <c r="K2977" s="123">
        <v>3920</v>
      </c>
      <c r="L2977" s="124" t="s">
        <v>17336</v>
      </c>
      <c r="M2977" s="120" t="s">
        <v>12205</v>
      </c>
      <c r="N2977" s="120" t="s">
        <v>4281</v>
      </c>
      <c r="O2977" s="125"/>
    </row>
    <row r="2978" spans="1:15" ht="13.05" customHeight="1">
      <c r="A2978" s="118">
        <v>10199228</v>
      </c>
      <c r="B2978" s="119">
        <v>42388</v>
      </c>
      <c r="C2978" s="125" t="s">
        <v>65</v>
      </c>
      <c r="D2978" s="120" t="s">
        <v>11812</v>
      </c>
      <c r="E2978" s="120" t="s">
        <v>17661</v>
      </c>
      <c r="F2978" s="125" t="s">
        <v>17664</v>
      </c>
      <c r="G2978" s="121" t="s">
        <v>9504</v>
      </c>
      <c r="H2978" s="122" t="s">
        <v>7695</v>
      </c>
      <c r="I2978" s="120" t="s">
        <v>17661</v>
      </c>
      <c r="J2978" s="120" t="s">
        <v>4299</v>
      </c>
      <c r="K2978" s="123">
        <v>3920</v>
      </c>
      <c r="L2978" s="124" t="s">
        <v>17336</v>
      </c>
      <c r="M2978" s="120" t="s">
        <v>11853</v>
      </c>
      <c r="N2978" s="120" t="s">
        <v>4281</v>
      </c>
      <c r="O2978" s="125"/>
    </row>
    <row r="2979" spans="1:15" ht="13.05" customHeight="1">
      <c r="A2979" s="118">
        <v>10199229</v>
      </c>
      <c r="B2979" s="119">
        <v>42388</v>
      </c>
      <c r="C2979" s="125" t="s">
        <v>65</v>
      </c>
      <c r="D2979" s="120" t="s">
        <v>11812</v>
      </c>
      <c r="E2979" s="120" t="s">
        <v>17661</v>
      </c>
      <c r="F2979" s="125" t="s">
        <v>17664</v>
      </c>
      <c r="G2979" s="121" t="s">
        <v>10083</v>
      </c>
      <c r="H2979" s="122" t="s">
        <v>17429</v>
      </c>
      <c r="I2979" s="120" t="s">
        <v>6005</v>
      </c>
      <c r="J2979" s="120" t="s">
        <v>6005</v>
      </c>
      <c r="K2979" s="123">
        <v>3920</v>
      </c>
      <c r="L2979" s="124" t="s">
        <v>17336</v>
      </c>
      <c r="M2979" s="120" t="s">
        <v>12207</v>
      </c>
      <c r="N2979" s="120" t="s">
        <v>4281</v>
      </c>
      <c r="O2979" s="125"/>
    </row>
    <row r="2980" spans="1:15" ht="13.05" customHeight="1">
      <c r="A2980" s="118">
        <v>10199231</v>
      </c>
      <c r="B2980" s="119">
        <v>42388</v>
      </c>
      <c r="C2980" s="125" t="s">
        <v>65</v>
      </c>
      <c r="D2980" s="120" t="s">
        <v>11812</v>
      </c>
      <c r="E2980" s="120" t="s">
        <v>17661</v>
      </c>
      <c r="F2980" s="125" t="s">
        <v>17664</v>
      </c>
      <c r="G2980" s="121" t="s">
        <v>10083</v>
      </c>
      <c r="H2980" s="122" t="s">
        <v>17429</v>
      </c>
      <c r="I2980" s="120" t="s">
        <v>6005</v>
      </c>
      <c r="J2980" s="120" t="s">
        <v>6005</v>
      </c>
      <c r="K2980" s="123">
        <v>3920</v>
      </c>
      <c r="L2980" s="124" t="s">
        <v>17336</v>
      </c>
      <c r="M2980" s="120" t="s">
        <v>12208</v>
      </c>
      <c r="N2980" s="120" t="s">
        <v>4281</v>
      </c>
      <c r="O2980" s="125"/>
    </row>
    <row r="2981" spans="1:15" ht="13.05" customHeight="1">
      <c r="A2981" s="118">
        <v>10199232</v>
      </c>
      <c r="B2981" s="119">
        <v>42388</v>
      </c>
      <c r="C2981" s="125" t="s">
        <v>65</v>
      </c>
      <c r="D2981" s="120" t="s">
        <v>11812</v>
      </c>
      <c r="E2981" s="120" t="s">
        <v>17661</v>
      </c>
      <c r="F2981" s="125" t="s">
        <v>17664</v>
      </c>
      <c r="G2981" s="121" t="s">
        <v>10083</v>
      </c>
      <c r="H2981" s="122" t="s">
        <v>17429</v>
      </c>
      <c r="I2981" s="120" t="s">
        <v>6005</v>
      </c>
      <c r="J2981" s="120" t="s">
        <v>6005</v>
      </c>
      <c r="K2981" s="123">
        <v>3920</v>
      </c>
      <c r="L2981" s="124" t="s">
        <v>17336</v>
      </c>
      <c r="M2981" s="120" t="s">
        <v>12209</v>
      </c>
      <c r="N2981" s="120" t="s">
        <v>4281</v>
      </c>
      <c r="O2981" s="125"/>
    </row>
    <row r="2982" spans="1:15" ht="13.05" customHeight="1">
      <c r="A2982" s="118">
        <v>10199233</v>
      </c>
      <c r="B2982" s="119">
        <v>42388</v>
      </c>
      <c r="C2982" s="125" t="s">
        <v>65</v>
      </c>
      <c r="D2982" s="120" t="s">
        <v>11812</v>
      </c>
      <c r="E2982" s="120" t="s">
        <v>17661</v>
      </c>
      <c r="F2982" s="125" t="s">
        <v>17664</v>
      </c>
      <c r="G2982" s="121" t="s">
        <v>9880</v>
      </c>
      <c r="H2982" s="122" t="s">
        <v>17428</v>
      </c>
      <c r="I2982" s="120" t="s">
        <v>110</v>
      </c>
      <c r="J2982" s="120" t="s">
        <v>110</v>
      </c>
      <c r="K2982" s="123">
        <v>3920</v>
      </c>
      <c r="L2982" s="124" t="s">
        <v>17336</v>
      </c>
      <c r="M2982" s="120" t="s">
        <v>12200</v>
      </c>
      <c r="N2982" s="120" t="s">
        <v>4281</v>
      </c>
      <c r="O2982" s="125"/>
    </row>
    <row r="2983" spans="1:15" ht="13.05" customHeight="1">
      <c r="A2983" s="118">
        <v>10199234</v>
      </c>
      <c r="B2983" s="119">
        <v>42388</v>
      </c>
      <c r="C2983" s="125" t="s">
        <v>65</v>
      </c>
      <c r="D2983" s="120" t="s">
        <v>11812</v>
      </c>
      <c r="E2983" s="120" t="s">
        <v>17661</v>
      </c>
      <c r="F2983" s="125" t="s">
        <v>17664</v>
      </c>
      <c r="G2983" s="121" t="s">
        <v>9880</v>
      </c>
      <c r="H2983" s="122" t="s">
        <v>17428</v>
      </c>
      <c r="I2983" s="120" t="s">
        <v>110</v>
      </c>
      <c r="J2983" s="120" t="s">
        <v>110</v>
      </c>
      <c r="K2983" s="123">
        <v>3920</v>
      </c>
      <c r="L2983" s="124" t="s">
        <v>17336</v>
      </c>
      <c r="M2983" s="120" t="s">
        <v>12201</v>
      </c>
      <c r="N2983" s="120" t="s">
        <v>4281</v>
      </c>
      <c r="O2983" s="125"/>
    </row>
    <row r="2984" spans="1:15" ht="13.05" customHeight="1">
      <c r="A2984" s="118">
        <v>10199240</v>
      </c>
      <c r="B2984" s="119">
        <v>42388</v>
      </c>
      <c r="C2984" s="125" t="s">
        <v>65</v>
      </c>
      <c r="D2984" s="120" t="s">
        <v>11812</v>
      </c>
      <c r="E2984" s="120" t="s">
        <v>17661</v>
      </c>
      <c r="F2984" s="125" t="s">
        <v>17664</v>
      </c>
      <c r="G2984" s="121" t="s">
        <v>9504</v>
      </c>
      <c r="H2984" s="122" t="s">
        <v>7695</v>
      </c>
      <c r="I2984" s="120" t="s">
        <v>17661</v>
      </c>
      <c r="J2984" s="120" t="s">
        <v>4299</v>
      </c>
      <c r="K2984" s="123">
        <v>3920</v>
      </c>
      <c r="L2984" s="124" t="s">
        <v>17336</v>
      </c>
      <c r="M2984" s="120" t="s">
        <v>11854</v>
      </c>
      <c r="N2984" s="120" t="s">
        <v>4281</v>
      </c>
      <c r="O2984" s="125"/>
    </row>
    <row r="2985" spans="1:15" ht="13.05" customHeight="1">
      <c r="A2985" s="118">
        <v>10199242</v>
      </c>
      <c r="B2985" s="119">
        <v>42388</v>
      </c>
      <c r="C2985" s="125" t="s">
        <v>65</v>
      </c>
      <c r="D2985" s="120" t="s">
        <v>11812</v>
      </c>
      <c r="E2985" s="120" t="s">
        <v>17661</v>
      </c>
      <c r="F2985" s="125" t="s">
        <v>17664</v>
      </c>
      <c r="G2985" s="121" t="s">
        <v>9504</v>
      </c>
      <c r="H2985" s="122" t="s">
        <v>7695</v>
      </c>
      <c r="I2985" s="120" t="s">
        <v>17661</v>
      </c>
      <c r="J2985" s="120" t="s">
        <v>4299</v>
      </c>
      <c r="K2985" s="123">
        <v>3920</v>
      </c>
      <c r="L2985" s="124" t="s">
        <v>17336</v>
      </c>
      <c r="M2985" s="120" t="s">
        <v>11855</v>
      </c>
      <c r="N2985" s="120" t="s">
        <v>4281</v>
      </c>
      <c r="O2985" s="125"/>
    </row>
    <row r="2986" spans="1:15" ht="13.05" customHeight="1">
      <c r="A2986" s="118">
        <v>10199245</v>
      </c>
      <c r="B2986" s="119">
        <v>42388</v>
      </c>
      <c r="C2986" s="125" t="s">
        <v>65</v>
      </c>
      <c r="D2986" s="120" t="s">
        <v>11812</v>
      </c>
      <c r="E2986" s="120" t="s">
        <v>17661</v>
      </c>
      <c r="F2986" s="125" t="s">
        <v>17664</v>
      </c>
      <c r="G2986" s="121" t="s">
        <v>9504</v>
      </c>
      <c r="H2986" s="122" t="s">
        <v>7695</v>
      </c>
      <c r="I2986" s="120" t="s">
        <v>17661</v>
      </c>
      <c r="J2986" s="120" t="s">
        <v>4299</v>
      </c>
      <c r="K2986" s="123">
        <v>3920</v>
      </c>
      <c r="L2986" s="124" t="s">
        <v>17336</v>
      </c>
      <c r="M2986" s="120" t="s">
        <v>11856</v>
      </c>
      <c r="N2986" s="120" t="s">
        <v>4281</v>
      </c>
      <c r="O2986" s="125"/>
    </row>
    <row r="2987" spans="1:15" ht="13.05" customHeight="1">
      <c r="A2987" s="118">
        <v>10199247</v>
      </c>
      <c r="B2987" s="119">
        <v>42388</v>
      </c>
      <c r="C2987" s="125" t="s">
        <v>65</v>
      </c>
      <c r="D2987" s="120" t="s">
        <v>11812</v>
      </c>
      <c r="E2987" s="120" t="s">
        <v>17661</v>
      </c>
      <c r="F2987" s="125" t="s">
        <v>17664</v>
      </c>
      <c r="G2987" s="121" t="s">
        <v>9504</v>
      </c>
      <c r="H2987" s="122" t="s">
        <v>7695</v>
      </c>
      <c r="I2987" s="120" t="s">
        <v>17661</v>
      </c>
      <c r="J2987" s="120" t="s">
        <v>4299</v>
      </c>
      <c r="K2987" s="123">
        <v>3920</v>
      </c>
      <c r="L2987" s="124" t="s">
        <v>17336</v>
      </c>
      <c r="M2987" s="120" t="s">
        <v>11857</v>
      </c>
      <c r="N2987" s="120" t="s">
        <v>4281</v>
      </c>
      <c r="O2987" s="125"/>
    </row>
    <row r="2988" spans="1:15" ht="13.05" customHeight="1">
      <c r="A2988" s="118">
        <v>10199248</v>
      </c>
      <c r="B2988" s="119">
        <v>42388</v>
      </c>
      <c r="C2988" s="125" t="s">
        <v>65</v>
      </c>
      <c r="D2988" s="120" t="s">
        <v>11812</v>
      </c>
      <c r="E2988" s="120" t="s">
        <v>17661</v>
      </c>
      <c r="F2988" s="125" t="s">
        <v>17664</v>
      </c>
      <c r="G2988" s="121" t="s">
        <v>9504</v>
      </c>
      <c r="H2988" s="122" t="s">
        <v>7695</v>
      </c>
      <c r="I2988" s="120" t="s">
        <v>17661</v>
      </c>
      <c r="J2988" s="120" t="s">
        <v>4299</v>
      </c>
      <c r="K2988" s="123">
        <v>3920</v>
      </c>
      <c r="L2988" s="124" t="s">
        <v>17336</v>
      </c>
      <c r="M2988" s="120" t="s">
        <v>11858</v>
      </c>
      <c r="N2988" s="120" t="s">
        <v>4281</v>
      </c>
      <c r="O2988" s="125"/>
    </row>
    <row r="2989" spans="1:15" ht="13.05" customHeight="1">
      <c r="A2989" s="118">
        <v>10199249</v>
      </c>
      <c r="B2989" s="119">
        <v>42388</v>
      </c>
      <c r="C2989" s="125" t="s">
        <v>65</v>
      </c>
      <c r="D2989" s="120" t="s">
        <v>11812</v>
      </c>
      <c r="E2989" s="120" t="s">
        <v>17661</v>
      </c>
      <c r="F2989" s="125" t="s">
        <v>17664</v>
      </c>
      <c r="G2989" s="121" t="s">
        <v>9504</v>
      </c>
      <c r="H2989" s="122" t="s">
        <v>7695</v>
      </c>
      <c r="I2989" s="120" t="s">
        <v>17661</v>
      </c>
      <c r="J2989" s="120" t="s">
        <v>4299</v>
      </c>
      <c r="K2989" s="123">
        <v>3920</v>
      </c>
      <c r="L2989" s="124" t="s">
        <v>17336</v>
      </c>
      <c r="M2989" s="120" t="s">
        <v>11859</v>
      </c>
      <c r="N2989" s="120" t="s">
        <v>4281</v>
      </c>
      <c r="O2989" s="125"/>
    </row>
    <row r="2990" spans="1:15" ht="13.05" customHeight="1">
      <c r="A2990" s="118">
        <v>10199260</v>
      </c>
      <c r="B2990" s="119">
        <v>42388</v>
      </c>
      <c r="C2990" s="125" t="s">
        <v>65</v>
      </c>
      <c r="D2990" s="120" t="s">
        <v>12229</v>
      </c>
      <c r="E2990" s="120" t="s">
        <v>17661</v>
      </c>
      <c r="F2990" s="125" t="s">
        <v>17664</v>
      </c>
      <c r="G2990" s="121" t="s">
        <v>10622</v>
      </c>
      <c r="H2990" s="122" t="s">
        <v>17453</v>
      </c>
      <c r="I2990" s="120" t="s">
        <v>2173</v>
      </c>
      <c r="J2990" s="120" t="s">
        <v>2173</v>
      </c>
      <c r="K2990" s="123">
        <v>2942.62</v>
      </c>
      <c r="L2990" s="124" t="s">
        <v>17336</v>
      </c>
      <c r="M2990" s="120" t="s">
        <v>12230</v>
      </c>
      <c r="N2990" s="120" t="s">
        <v>4301</v>
      </c>
      <c r="O2990" s="125"/>
    </row>
    <row r="2991" spans="1:15" ht="13.05" customHeight="1">
      <c r="A2991" s="118">
        <v>10199261</v>
      </c>
      <c r="B2991" s="119">
        <v>42388</v>
      </c>
      <c r="C2991" s="125" t="s">
        <v>65</v>
      </c>
      <c r="D2991" s="120" t="s">
        <v>12229</v>
      </c>
      <c r="E2991" s="120" t="s">
        <v>17661</v>
      </c>
      <c r="F2991" s="125" t="s">
        <v>17664</v>
      </c>
      <c r="G2991" s="121" t="s">
        <v>10622</v>
      </c>
      <c r="H2991" s="122" t="s">
        <v>17453</v>
      </c>
      <c r="I2991" s="120">
        <v>2806</v>
      </c>
      <c r="J2991" s="120" t="s">
        <v>9144</v>
      </c>
      <c r="K2991" s="123">
        <v>2942.62</v>
      </c>
      <c r="L2991" s="124" t="s">
        <v>17336</v>
      </c>
      <c r="M2991" s="120" t="s">
        <v>12231</v>
      </c>
      <c r="N2991" s="120" t="s">
        <v>4301</v>
      </c>
      <c r="O2991" s="125"/>
    </row>
    <row r="2992" spans="1:15" ht="13.05" customHeight="1">
      <c r="A2992" s="118">
        <v>10199262</v>
      </c>
      <c r="B2992" s="119">
        <v>42388</v>
      </c>
      <c r="C2992" s="125" t="s">
        <v>65</v>
      </c>
      <c r="D2992" s="120" t="s">
        <v>7761</v>
      </c>
      <c r="E2992" s="120" t="s">
        <v>17661</v>
      </c>
      <c r="F2992" s="125" t="s">
        <v>17664</v>
      </c>
      <c r="G2992" s="121" t="s">
        <v>10622</v>
      </c>
      <c r="H2992" s="122" t="s">
        <v>17453</v>
      </c>
      <c r="I2992" s="120" t="s">
        <v>2049</v>
      </c>
      <c r="J2992" s="120" t="s">
        <v>6858</v>
      </c>
      <c r="K2992" s="123">
        <v>1873.75</v>
      </c>
      <c r="L2992" s="124" t="s">
        <v>17337</v>
      </c>
      <c r="M2992" s="120" t="s">
        <v>17661</v>
      </c>
      <c r="N2992" s="120" t="s">
        <v>4301</v>
      </c>
      <c r="O2992" s="125"/>
    </row>
    <row r="2993" spans="1:15" ht="13.05" customHeight="1">
      <c r="A2993" s="118">
        <v>10199263</v>
      </c>
      <c r="B2993" s="119">
        <v>42388</v>
      </c>
      <c r="C2993" s="125" t="s">
        <v>65</v>
      </c>
      <c r="D2993" s="120" t="s">
        <v>12232</v>
      </c>
      <c r="E2993" s="120" t="s">
        <v>17661</v>
      </c>
      <c r="F2993" s="125" t="s">
        <v>17664</v>
      </c>
      <c r="G2993" s="121" t="s">
        <v>10622</v>
      </c>
      <c r="H2993" s="122" t="s">
        <v>17453</v>
      </c>
      <c r="I2993" s="120" t="s">
        <v>2049</v>
      </c>
      <c r="J2993" s="120" t="s">
        <v>6858</v>
      </c>
      <c r="K2993" s="123">
        <v>1057.1400000000001</v>
      </c>
      <c r="L2993" s="124" t="s">
        <v>17336</v>
      </c>
      <c r="M2993" s="120" t="s">
        <v>12233</v>
      </c>
      <c r="N2993" s="120" t="s">
        <v>4301</v>
      </c>
      <c r="O2993" s="125"/>
    </row>
    <row r="2994" spans="1:15" ht="13.05" customHeight="1">
      <c r="A2994" s="118">
        <v>10199269</v>
      </c>
      <c r="B2994" s="119">
        <v>42388</v>
      </c>
      <c r="C2994" s="125" t="s">
        <v>65</v>
      </c>
      <c r="D2994" s="120" t="s">
        <v>11860</v>
      </c>
      <c r="E2994" s="120" t="s">
        <v>17661</v>
      </c>
      <c r="F2994" s="125" t="s">
        <v>17664</v>
      </c>
      <c r="G2994" s="121" t="s">
        <v>9520</v>
      </c>
      <c r="H2994" s="122" t="s">
        <v>7696</v>
      </c>
      <c r="I2994" s="120" t="s">
        <v>17661</v>
      </c>
      <c r="J2994" s="120" t="s">
        <v>109</v>
      </c>
      <c r="K2994" s="123">
        <v>1194.1500000000001</v>
      </c>
      <c r="L2994" s="124" t="s">
        <v>17338</v>
      </c>
      <c r="M2994" s="120" t="s">
        <v>11953</v>
      </c>
      <c r="N2994" s="120" t="s">
        <v>4281</v>
      </c>
      <c r="O2994" s="125"/>
    </row>
    <row r="2995" spans="1:15" ht="13.05" customHeight="1">
      <c r="A2995" s="118">
        <v>10199271</v>
      </c>
      <c r="B2995" s="119">
        <v>42388</v>
      </c>
      <c r="C2995" s="125" t="s">
        <v>65</v>
      </c>
      <c r="D2995" s="120" t="s">
        <v>11860</v>
      </c>
      <c r="E2995" s="120" t="s">
        <v>17661</v>
      </c>
      <c r="F2995" s="125" t="s">
        <v>17664</v>
      </c>
      <c r="G2995" s="121" t="s">
        <v>9504</v>
      </c>
      <c r="H2995" s="122" t="s">
        <v>7695</v>
      </c>
      <c r="I2995" s="120">
        <v>401.45</v>
      </c>
      <c r="J2995" s="120" t="s">
        <v>4594</v>
      </c>
      <c r="K2995" s="123">
        <v>1194.1500000000001</v>
      </c>
      <c r="L2995" s="124" t="s">
        <v>17338</v>
      </c>
      <c r="M2995" s="120" t="s">
        <v>11861</v>
      </c>
      <c r="N2995" s="120" t="s">
        <v>4281</v>
      </c>
      <c r="O2995" s="125"/>
    </row>
    <row r="2996" spans="1:15" ht="13.05" customHeight="1">
      <c r="A2996" s="118">
        <v>10199281</v>
      </c>
      <c r="B2996" s="119">
        <v>42388</v>
      </c>
      <c r="C2996" s="125" t="s">
        <v>65</v>
      </c>
      <c r="D2996" s="120" t="s">
        <v>11862</v>
      </c>
      <c r="E2996" s="120" t="s">
        <v>17661</v>
      </c>
      <c r="F2996" s="125" t="s">
        <v>17664</v>
      </c>
      <c r="G2996" s="121" t="s">
        <v>9520</v>
      </c>
      <c r="H2996" s="122" t="s">
        <v>7696</v>
      </c>
      <c r="I2996" s="120" t="s">
        <v>17661</v>
      </c>
      <c r="J2996" s="120" t="s">
        <v>2456</v>
      </c>
      <c r="K2996" s="123">
        <v>34500</v>
      </c>
      <c r="L2996" s="124" t="s">
        <v>17340</v>
      </c>
      <c r="M2996" s="120" t="s">
        <v>11959</v>
      </c>
      <c r="N2996" s="120" t="s">
        <v>4301</v>
      </c>
      <c r="O2996" s="125"/>
    </row>
    <row r="2997" spans="1:15" ht="13.05" customHeight="1">
      <c r="A2997" s="118">
        <v>10199282</v>
      </c>
      <c r="B2997" s="119">
        <v>42388</v>
      </c>
      <c r="C2997" s="125" t="s">
        <v>65</v>
      </c>
      <c r="D2997" s="120" t="s">
        <v>11862</v>
      </c>
      <c r="E2997" s="120" t="s">
        <v>17661</v>
      </c>
      <c r="F2997" s="125" t="s">
        <v>17664</v>
      </c>
      <c r="G2997" s="121" t="s">
        <v>9504</v>
      </c>
      <c r="H2997" s="122" t="s">
        <v>7695</v>
      </c>
      <c r="I2997" s="120">
        <v>401.32</v>
      </c>
      <c r="J2997" s="120" t="s">
        <v>2456</v>
      </c>
      <c r="K2997" s="123">
        <v>18400</v>
      </c>
      <c r="L2997" s="124" t="s">
        <v>17340</v>
      </c>
      <c r="M2997" s="120" t="s">
        <v>11863</v>
      </c>
      <c r="N2997" s="120" t="s">
        <v>4301</v>
      </c>
      <c r="O2997" s="125"/>
    </row>
    <row r="2998" spans="1:15" ht="13.05" customHeight="1">
      <c r="A2998" s="118">
        <v>10199324</v>
      </c>
      <c r="B2998" s="119">
        <v>42388</v>
      </c>
      <c r="C2998" s="125" t="s">
        <v>65</v>
      </c>
      <c r="D2998" s="120" t="s">
        <v>11960</v>
      </c>
      <c r="E2998" s="120" t="s">
        <v>17661</v>
      </c>
      <c r="F2998" s="125" t="s">
        <v>17664</v>
      </c>
      <c r="G2998" s="121" t="s">
        <v>9520</v>
      </c>
      <c r="H2998" s="122" t="s">
        <v>7696</v>
      </c>
      <c r="I2998" s="120" t="s">
        <v>17661</v>
      </c>
      <c r="J2998" s="120" t="s">
        <v>457</v>
      </c>
      <c r="K2998" s="123">
        <v>1670</v>
      </c>
      <c r="L2998" s="124" t="s">
        <v>17340</v>
      </c>
      <c r="M2998" s="120" t="s">
        <v>11961</v>
      </c>
      <c r="N2998" s="120" t="s">
        <v>13747</v>
      </c>
      <c r="O2998" s="125"/>
    </row>
    <row r="2999" spans="1:15" ht="13.05" customHeight="1">
      <c r="A2999" s="118">
        <v>10199358</v>
      </c>
      <c r="B2999" s="119">
        <v>42388</v>
      </c>
      <c r="C2999" s="125" t="s">
        <v>65</v>
      </c>
      <c r="D2999" s="120" t="s">
        <v>11964</v>
      </c>
      <c r="E2999" s="120" t="s">
        <v>17661</v>
      </c>
      <c r="F2999" s="125" t="s">
        <v>17664</v>
      </c>
      <c r="G2999" s="121" t="s">
        <v>9520</v>
      </c>
      <c r="H2999" s="122" t="s">
        <v>7696</v>
      </c>
      <c r="I2999" s="120" t="s">
        <v>17661</v>
      </c>
      <c r="J2999" s="120" t="s">
        <v>4762</v>
      </c>
      <c r="K2999" s="123">
        <v>2942.62</v>
      </c>
      <c r="L2999" s="124" t="s">
        <v>17342</v>
      </c>
      <c r="M2999" s="120" t="s">
        <v>11965</v>
      </c>
      <c r="N2999" s="120" t="s">
        <v>4301</v>
      </c>
      <c r="O2999" s="125"/>
    </row>
    <row r="3000" spans="1:15" ht="13.05" customHeight="1">
      <c r="A3000" s="118">
        <v>10199359</v>
      </c>
      <c r="B3000" s="119">
        <v>42388</v>
      </c>
      <c r="C3000" s="125" t="s">
        <v>65</v>
      </c>
      <c r="D3000" s="120" t="s">
        <v>12072</v>
      </c>
      <c r="E3000" s="120" t="s">
        <v>17661</v>
      </c>
      <c r="F3000" s="125" t="s">
        <v>17664</v>
      </c>
      <c r="G3000" s="121" t="s">
        <v>9877</v>
      </c>
      <c r="H3000" s="122" t="s">
        <v>17360</v>
      </c>
      <c r="I3000" s="120" t="s">
        <v>12074</v>
      </c>
      <c r="J3000" s="120" t="s">
        <v>4762</v>
      </c>
      <c r="K3000" s="123">
        <v>1182.47</v>
      </c>
      <c r="L3000" s="124" t="s">
        <v>17343</v>
      </c>
      <c r="M3000" s="120" t="s">
        <v>12073</v>
      </c>
      <c r="N3000" s="120" t="s">
        <v>4301</v>
      </c>
      <c r="O3000" s="125"/>
    </row>
    <row r="3001" spans="1:15" ht="13.05" customHeight="1">
      <c r="A3001" s="118">
        <v>10199450</v>
      </c>
      <c r="B3001" s="119">
        <v>42388</v>
      </c>
      <c r="C3001" s="125" t="s">
        <v>65</v>
      </c>
      <c r="D3001" s="120" t="s">
        <v>11860</v>
      </c>
      <c r="E3001" s="120" t="s">
        <v>17661</v>
      </c>
      <c r="F3001" s="125" t="s">
        <v>17664</v>
      </c>
      <c r="G3001" s="121" t="s">
        <v>9520</v>
      </c>
      <c r="H3001" s="122" t="s">
        <v>7696</v>
      </c>
      <c r="I3001" s="120" t="s">
        <v>17661</v>
      </c>
      <c r="J3001" s="120" t="s">
        <v>110</v>
      </c>
      <c r="K3001" s="123">
        <v>1194.1500000000001</v>
      </c>
      <c r="L3001" s="124" t="s">
        <v>17338</v>
      </c>
      <c r="M3001" s="120" t="s">
        <v>11966</v>
      </c>
      <c r="N3001" s="120" t="s">
        <v>4281</v>
      </c>
      <c r="O3001" s="125"/>
    </row>
    <row r="3002" spans="1:15" ht="13.05" customHeight="1">
      <c r="A3002" s="118">
        <v>10199949</v>
      </c>
      <c r="B3002" s="119">
        <v>42388</v>
      </c>
      <c r="C3002" s="125" t="s">
        <v>65</v>
      </c>
      <c r="D3002" s="120" t="s">
        <v>11969</v>
      </c>
      <c r="E3002" s="120" t="s">
        <v>17661</v>
      </c>
      <c r="F3002" s="125" t="s">
        <v>17664</v>
      </c>
      <c r="G3002" s="121" t="s">
        <v>9520</v>
      </c>
      <c r="H3002" s="122" t="s">
        <v>7696</v>
      </c>
      <c r="I3002" s="120" t="s">
        <v>17661</v>
      </c>
      <c r="J3002" s="120" t="s">
        <v>4297</v>
      </c>
      <c r="K3002" s="123">
        <v>1005.6</v>
      </c>
      <c r="L3002" s="124" t="s">
        <v>17330</v>
      </c>
      <c r="M3002" s="120" t="s">
        <v>11970</v>
      </c>
      <c r="N3002" s="120" t="s">
        <v>4295</v>
      </c>
      <c r="O3002" s="125"/>
    </row>
    <row r="3003" spans="1:15" ht="13.05" customHeight="1">
      <c r="A3003" s="118">
        <v>10199950</v>
      </c>
      <c r="B3003" s="119">
        <v>42388</v>
      </c>
      <c r="C3003" s="125" t="s">
        <v>65</v>
      </c>
      <c r="D3003" s="120" t="s">
        <v>11969</v>
      </c>
      <c r="E3003" s="120" t="s">
        <v>17661</v>
      </c>
      <c r="F3003" s="125" t="s">
        <v>17664</v>
      </c>
      <c r="G3003" s="121" t="s">
        <v>9520</v>
      </c>
      <c r="H3003" s="122" t="s">
        <v>7696</v>
      </c>
      <c r="I3003" s="120" t="s">
        <v>17661</v>
      </c>
      <c r="J3003" s="120" t="s">
        <v>4297</v>
      </c>
      <c r="K3003" s="123">
        <v>1005.6</v>
      </c>
      <c r="L3003" s="124" t="s">
        <v>17330</v>
      </c>
      <c r="M3003" s="120" t="s">
        <v>11971</v>
      </c>
      <c r="N3003" s="120" t="s">
        <v>4295</v>
      </c>
      <c r="O3003" s="125"/>
    </row>
    <row r="3004" spans="1:15" ht="13.05" customHeight="1">
      <c r="A3004" s="118">
        <v>10199951</v>
      </c>
      <c r="B3004" s="119">
        <v>42388</v>
      </c>
      <c r="C3004" s="125" t="s">
        <v>65</v>
      </c>
      <c r="D3004" s="120" t="s">
        <v>11969</v>
      </c>
      <c r="E3004" s="120" t="s">
        <v>17661</v>
      </c>
      <c r="F3004" s="125" t="s">
        <v>17664</v>
      </c>
      <c r="G3004" s="121" t="s">
        <v>9520</v>
      </c>
      <c r="H3004" s="122" t="s">
        <v>7696</v>
      </c>
      <c r="I3004" s="120" t="s">
        <v>17661</v>
      </c>
      <c r="J3004" s="120" t="s">
        <v>4297</v>
      </c>
      <c r="K3004" s="123">
        <v>1005.6</v>
      </c>
      <c r="L3004" s="124" t="s">
        <v>17330</v>
      </c>
      <c r="M3004" s="120" t="s">
        <v>11972</v>
      </c>
      <c r="N3004" s="120" t="s">
        <v>4295</v>
      </c>
      <c r="O3004" s="125"/>
    </row>
    <row r="3005" spans="1:15" ht="13.05" customHeight="1">
      <c r="A3005" s="118">
        <v>10199952</v>
      </c>
      <c r="B3005" s="119">
        <v>42388</v>
      </c>
      <c r="C3005" s="125" t="s">
        <v>65</v>
      </c>
      <c r="D3005" s="120" t="s">
        <v>11969</v>
      </c>
      <c r="E3005" s="120" t="s">
        <v>17661</v>
      </c>
      <c r="F3005" s="125" t="s">
        <v>17664</v>
      </c>
      <c r="G3005" s="121" t="s">
        <v>9520</v>
      </c>
      <c r="H3005" s="122" t="s">
        <v>7696</v>
      </c>
      <c r="I3005" s="120" t="s">
        <v>17661</v>
      </c>
      <c r="J3005" s="120" t="s">
        <v>4297</v>
      </c>
      <c r="K3005" s="123">
        <v>1005.6</v>
      </c>
      <c r="L3005" s="124" t="s">
        <v>17330</v>
      </c>
      <c r="M3005" s="120" t="s">
        <v>11973</v>
      </c>
      <c r="N3005" s="120" t="s">
        <v>4295</v>
      </c>
      <c r="O3005" s="125"/>
    </row>
    <row r="3006" spans="1:15" ht="13.05" customHeight="1">
      <c r="A3006" s="118">
        <v>10199953</v>
      </c>
      <c r="B3006" s="119">
        <v>42388</v>
      </c>
      <c r="C3006" s="125" t="s">
        <v>65</v>
      </c>
      <c r="D3006" s="120" t="s">
        <v>11969</v>
      </c>
      <c r="E3006" s="120" t="s">
        <v>17661</v>
      </c>
      <c r="F3006" s="125" t="s">
        <v>17664</v>
      </c>
      <c r="G3006" s="121" t="s">
        <v>9520</v>
      </c>
      <c r="H3006" s="122" t="s">
        <v>7696</v>
      </c>
      <c r="I3006" s="120" t="s">
        <v>17661</v>
      </c>
      <c r="J3006" s="120" t="s">
        <v>4297</v>
      </c>
      <c r="K3006" s="123">
        <v>1005.6</v>
      </c>
      <c r="L3006" s="124" t="s">
        <v>17330</v>
      </c>
      <c r="M3006" s="120" t="s">
        <v>11974</v>
      </c>
      <c r="N3006" s="120" t="s">
        <v>4295</v>
      </c>
      <c r="O3006" s="125"/>
    </row>
    <row r="3007" spans="1:15" ht="13.05" customHeight="1">
      <c r="A3007" s="118">
        <v>10199954</v>
      </c>
      <c r="B3007" s="119">
        <v>42388</v>
      </c>
      <c r="C3007" s="125" t="s">
        <v>65</v>
      </c>
      <c r="D3007" s="120" t="s">
        <v>11969</v>
      </c>
      <c r="E3007" s="120" t="s">
        <v>17661</v>
      </c>
      <c r="F3007" s="125" t="s">
        <v>17664</v>
      </c>
      <c r="G3007" s="121" t="s">
        <v>9520</v>
      </c>
      <c r="H3007" s="122" t="s">
        <v>7696</v>
      </c>
      <c r="I3007" s="120" t="s">
        <v>17661</v>
      </c>
      <c r="J3007" s="120" t="s">
        <v>4297</v>
      </c>
      <c r="K3007" s="123">
        <v>1005.6</v>
      </c>
      <c r="L3007" s="124" t="s">
        <v>17330</v>
      </c>
      <c r="M3007" s="120" t="s">
        <v>11975</v>
      </c>
      <c r="N3007" s="120" t="s">
        <v>4295</v>
      </c>
      <c r="O3007" s="125"/>
    </row>
    <row r="3008" spans="1:15" ht="13.05" customHeight="1">
      <c r="A3008" s="118">
        <v>10199955</v>
      </c>
      <c r="B3008" s="119">
        <v>42388</v>
      </c>
      <c r="C3008" s="125" t="s">
        <v>65</v>
      </c>
      <c r="D3008" s="120" t="s">
        <v>11969</v>
      </c>
      <c r="E3008" s="120" t="s">
        <v>17661</v>
      </c>
      <c r="F3008" s="125" t="s">
        <v>17664</v>
      </c>
      <c r="G3008" s="121" t="s">
        <v>9520</v>
      </c>
      <c r="H3008" s="122" t="s">
        <v>7696</v>
      </c>
      <c r="I3008" s="120" t="s">
        <v>17661</v>
      </c>
      <c r="J3008" s="120" t="s">
        <v>4297</v>
      </c>
      <c r="K3008" s="123">
        <v>1005.6</v>
      </c>
      <c r="L3008" s="124" t="s">
        <v>17330</v>
      </c>
      <c r="M3008" s="120" t="s">
        <v>11976</v>
      </c>
      <c r="N3008" s="120" t="s">
        <v>4295</v>
      </c>
      <c r="O3008" s="125"/>
    </row>
    <row r="3009" spans="1:15" ht="13.05" customHeight="1">
      <c r="A3009" s="118">
        <v>10199957</v>
      </c>
      <c r="B3009" s="119">
        <v>42388</v>
      </c>
      <c r="C3009" s="125" t="s">
        <v>65</v>
      </c>
      <c r="D3009" s="120" t="s">
        <v>11969</v>
      </c>
      <c r="E3009" s="120" t="s">
        <v>17661</v>
      </c>
      <c r="F3009" s="125" t="s">
        <v>17664</v>
      </c>
      <c r="G3009" s="121" t="s">
        <v>9520</v>
      </c>
      <c r="H3009" s="122" t="s">
        <v>7696</v>
      </c>
      <c r="I3009" s="120" t="s">
        <v>17661</v>
      </c>
      <c r="J3009" s="120" t="s">
        <v>4297</v>
      </c>
      <c r="K3009" s="123">
        <v>1005.6</v>
      </c>
      <c r="L3009" s="124" t="s">
        <v>17330</v>
      </c>
      <c r="M3009" s="120" t="s">
        <v>11977</v>
      </c>
      <c r="N3009" s="120" t="s">
        <v>4295</v>
      </c>
      <c r="O3009" s="125"/>
    </row>
    <row r="3010" spans="1:15" ht="13.05" customHeight="1">
      <c r="A3010" s="118">
        <v>10199958</v>
      </c>
      <c r="B3010" s="119">
        <v>42388</v>
      </c>
      <c r="C3010" s="125" t="s">
        <v>65</v>
      </c>
      <c r="D3010" s="120" t="s">
        <v>11969</v>
      </c>
      <c r="E3010" s="120" t="s">
        <v>17661</v>
      </c>
      <c r="F3010" s="125" t="s">
        <v>17664</v>
      </c>
      <c r="G3010" s="121" t="s">
        <v>9520</v>
      </c>
      <c r="H3010" s="122" t="s">
        <v>7696</v>
      </c>
      <c r="I3010" s="120" t="s">
        <v>17661</v>
      </c>
      <c r="J3010" s="120" t="s">
        <v>4297</v>
      </c>
      <c r="K3010" s="123">
        <v>1005.6</v>
      </c>
      <c r="L3010" s="124" t="s">
        <v>17330</v>
      </c>
      <c r="M3010" s="120" t="s">
        <v>11978</v>
      </c>
      <c r="N3010" s="120" t="s">
        <v>4295</v>
      </c>
      <c r="O3010" s="125"/>
    </row>
    <row r="3011" spans="1:15" ht="13.05" customHeight="1">
      <c r="A3011" s="118">
        <v>10199959</v>
      </c>
      <c r="B3011" s="119">
        <v>42388</v>
      </c>
      <c r="C3011" s="125" t="s">
        <v>65</v>
      </c>
      <c r="D3011" s="120" t="s">
        <v>11969</v>
      </c>
      <c r="E3011" s="120" t="s">
        <v>17661</v>
      </c>
      <c r="F3011" s="125" t="s">
        <v>17664</v>
      </c>
      <c r="G3011" s="121" t="s">
        <v>9520</v>
      </c>
      <c r="H3011" s="122" t="s">
        <v>7696</v>
      </c>
      <c r="I3011" s="120" t="s">
        <v>17661</v>
      </c>
      <c r="J3011" s="120" t="s">
        <v>4297</v>
      </c>
      <c r="K3011" s="123">
        <v>1005.6</v>
      </c>
      <c r="L3011" s="124" t="s">
        <v>17330</v>
      </c>
      <c r="M3011" s="120" t="s">
        <v>11979</v>
      </c>
      <c r="N3011" s="120" t="s">
        <v>4295</v>
      </c>
      <c r="O3011" s="125"/>
    </row>
    <row r="3012" spans="1:15" ht="13.05" customHeight="1">
      <c r="A3012" s="118">
        <v>10199960</v>
      </c>
      <c r="B3012" s="119">
        <v>42388</v>
      </c>
      <c r="C3012" s="125" t="s">
        <v>65</v>
      </c>
      <c r="D3012" s="120" t="s">
        <v>11969</v>
      </c>
      <c r="E3012" s="120" t="s">
        <v>17661</v>
      </c>
      <c r="F3012" s="125" t="s">
        <v>17664</v>
      </c>
      <c r="G3012" s="121" t="s">
        <v>9520</v>
      </c>
      <c r="H3012" s="122" t="s">
        <v>7696</v>
      </c>
      <c r="I3012" s="120" t="s">
        <v>17661</v>
      </c>
      <c r="J3012" s="120" t="s">
        <v>4297</v>
      </c>
      <c r="K3012" s="123">
        <v>1005.6</v>
      </c>
      <c r="L3012" s="124" t="s">
        <v>17330</v>
      </c>
      <c r="M3012" s="120" t="s">
        <v>11980</v>
      </c>
      <c r="N3012" s="120" t="s">
        <v>4295</v>
      </c>
      <c r="O3012" s="125"/>
    </row>
    <row r="3013" spans="1:15" ht="13.05" customHeight="1">
      <c r="A3013" s="118">
        <v>10199961</v>
      </c>
      <c r="B3013" s="119">
        <v>42388</v>
      </c>
      <c r="C3013" s="125" t="s">
        <v>65</v>
      </c>
      <c r="D3013" s="120" t="s">
        <v>11969</v>
      </c>
      <c r="E3013" s="120" t="s">
        <v>17661</v>
      </c>
      <c r="F3013" s="125" t="s">
        <v>17664</v>
      </c>
      <c r="G3013" s="121" t="s">
        <v>9520</v>
      </c>
      <c r="H3013" s="122" t="s">
        <v>7696</v>
      </c>
      <c r="I3013" s="120" t="s">
        <v>17661</v>
      </c>
      <c r="J3013" s="120" t="s">
        <v>4297</v>
      </c>
      <c r="K3013" s="123">
        <v>1005.6</v>
      </c>
      <c r="L3013" s="124" t="s">
        <v>17330</v>
      </c>
      <c r="M3013" s="120" t="s">
        <v>11981</v>
      </c>
      <c r="N3013" s="120" t="s">
        <v>4295</v>
      </c>
      <c r="O3013" s="125"/>
    </row>
    <row r="3014" spans="1:15" ht="13.05" customHeight="1">
      <c r="A3014" s="118">
        <v>10199962</v>
      </c>
      <c r="B3014" s="119">
        <v>42388</v>
      </c>
      <c r="C3014" s="125" t="s">
        <v>65</v>
      </c>
      <c r="D3014" s="120" t="s">
        <v>11969</v>
      </c>
      <c r="E3014" s="120" t="s">
        <v>17661</v>
      </c>
      <c r="F3014" s="125" t="s">
        <v>17664</v>
      </c>
      <c r="G3014" s="121" t="s">
        <v>11299</v>
      </c>
      <c r="H3014" s="122" t="s">
        <v>17378</v>
      </c>
      <c r="I3014" s="120" t="s">
        <v>12107</v>
      </c>
      <c r="J3014" s="120" t="s">
        <v>12107</v>
      </c>
      <c r="K3014" s="123">
        <v>1005.6</v>
      </c>
      <c r="L3014" s="124" t="s">
        <v>17330</v>
      </c>
      <c r="M3014" s="120" t="s">
        <v>12106</v>
      </c>
      <c r="N3014" s="120" t="s">
        <v>4295</v>
      </c>
      <c r="O3014" s="125"/>
    </row>
    <row r="3015" spans="1:15" ht="13.05" customHeight="1">
      <c r="A3015" s="118">
        <v>10199963</v>
      </c>
      <c r="B3015" s="119">
        <v>42388</v>
      </c>
      <c r="C3015" s="125" t="s">
        <v>65</v>
      </c>
      <c r="D3015" s="120" t="s">
        <v>11969</v>
      </c>
      <c r="E3015" s="120" t="s">
        <v>17661</v>
      </c>
      <c r="F3015" s="125" t="s">
        <v>17664</v>
      </c>
      <c r="G3015" s="121" t="s">
        <v>9520</v>
      </c>
      <c r="H3015" s="122" t="s">
        <v>7696</v>
      </c>
      <c r="I3015" s="120" t="s">
        <v>17661</v>
      </c>
      <c r="J3015" s="120" t="s">
        <v>4297</v>
      </c>
      <c r="K3015" s="123">
        <v>1005.6</v>
      </c>
      <c r="L3015" s="124" t="s">
        <v>17330</v>
      </c>
      <c r="M3015" s="120" t="s">
        <v>11982</v>
      </c>
      <c r="N3015" s="120" t="s">
        <v>4295</v>
      </c>
      <c r="O3015" s="125"/>
    </row>
    <row r="3016" spans="1:15" ht="13.05" customHeight="1">
      <c r="A3016" s="118">
        <v>10199965</v>
      </c>
      <c r="B3016" s="119">
        <v>42388</v>
      </c>
      <c r="C3016" s="125" t="s">
        <v>65</v>
      </c>
      <c r="D3016" s="120" t="s">
        <v>11969</v>
      </c>
      <c r="E3016" s="120" t="s">
        <v>17661</v>
      </c>
      <c r="F3016" s="125" t="s">
        <v>17664</v>
      </c>
      <c r="G3016" s="121" t="s">
        <v>9520</v>
      </c>
      <c r="H3016" s="122" t="s">
        <v>7696</v>
      </c>
      <c r="I3016" s="120" t="s">
        <v>17661</v>
      </c>
      <c r="J3016" s="120" t="s">
        <v>4297</v>
      </c>
      <c r="K3016" s="123">
        <v>1005.6</v>
      </c>
      <c r="L3016" s="124" t="s">
        <v>17330</v>
      </c>
      <c r="M3016" s="120" t="s">
        <v>11983</v>
      </c>
      <c r="N3016" s="120" t="s">
        <v>4295</v>
      </c>
      <c r="O3016" s="125"/>
    </row>
    <row r="3017" spans="1:15" ht="13.05" customHeight="1">
      <c r="A3017" s="118">
        <v>10199966</v>
      </c>
      <c r="B3017" s="119">
        <v>42388</v>
      </c>
      <c r="C3017" s="125" t="s">
        <v>65</v>
      </c>
      <c r="D3017" s="120" t="s">
        <v>11969</v>
      </c>
      <c r="E3017" s="120" t="s">
        <v>17661</v>
      </c>
      <c r="F3017" s="125" t="s">
        <v>17664</v>
      </c>
      <c r="G3017" s="121" t="s">
        <v>9520</v>
      </c>
      <c r="H3017" s="122" t="s">
        <v>7696</v>
      </c>
      <c r="I3017" s="120" t="s">
        <v>17661</v>
      </c>
      <c r="J3017" s="120" t="s">
        <v>110</v>
      </c>
      <c r="K3017" s="123">
        <v>1005.6</v>
      </c>
      <c r="L3017" s="124" t="s">
        <v>17330</v>
      </c>
      <c r="M3017" s="120" t="s">
        <v>11984</v>
      </c>
      <c r="N3017" s="120" t="s">
        <v>4295</v>
      </c>
      <c r="O3017" s="125"/>
    </row>
    <row r="3018" spans="1:15" ht="13.05" customHeight="1">
      <c r="A3018" s="118">
        <v>10199967</v>
      </c>
      <c r="B3018" s="119">
        <v>42388</v>
      </c>
      <c r="C3018" s="125" t="s">
        <v>65</v>
      </c>
      <c r="D3018" s="120" t="s">
        <v>11969</v>
      </c>
      <c r="E3018" s="120" t="s">
        <v>17661</v>
      </c>
      <c r="F3018" s="125" t="s">
        <v>17664</v>
      </c>
      <c r="G3018" s="121" t="s">
        <v>9520</v>
      </c>
      <c r="H3018" s="122" t="s">
        <v>7696</v>
      </c>
      <c r="I3018" s="120" t="s">
        <v>17661</v>
      </c>
      <c r="J3018" s="120" t="s">
        <v>4297</v>
      </c>
      <c r="K3018" s="123">
        <v>1005.6</v>
      </c>
      <c r="L3018" s="124" t="s">
        <v>17330</v>
      </c>
      <c r="M3018" s="120" t="s">
        <v>11985</v>
      </c>
      <c r="N3018" s="120" t="s">
        <v>4295</v>
      </c>
      <c r="O3018" s="125"/>
    </row>
    <row r="3019" spans="1:15" ht="13.05" customHeight="1">
      <c r="A3019" s="118">
        <v>10199969</v>
      </c>
      <c r="B3019" s="119">
        <v>42388</v>
      </c>
      <c r="C3019" s="125" t="s">
        <v>65</v>
      </c>
      <c r="D3019" s="120" t="s">
        <v>11969</v>
      </c>
      <c r="E3019" s="120" t="s">
        <v>17661</v>
      </c>
      <c r="F3019" s="125" t="s">
        <v>17664</v>
      </c>
      <c r="G3019" s="121" t="s">
        <v>9520</v>
      </c>
      <c r="H3019" s="122" t="s">
        <v>7696</v>
      </c>
      <c r="I3019" s="120" t="s">
        <v>17661</v>
      </c>
      <c r="J3019" s="120" t="s">
        <v>4297</v>
      </c>
      <c r="K3019" s="123">
        <v>1005.6</v>
      </c>
      <c r="L3019" s="124" t="s">
        <v>17330</v>
      </c>
      <c r="M3019" s="120" t="s">
        <v>11986</v>
      </c>
      <c r="N3019" s="120" t="s">
        <v>4295</v>
      </c>
      <c r="O3019" s="125"/>
    </row>
    <row r="3020" spans="1:15" ht="13.05" customHeight="1">
      <c r="A3020" s="118">
        <v>10199971</v>
      </c>
      <c r="B3020" s="119">
        <v>42388</v>
      </c>
      <c r="C3020" s="125" t="s">
        <v>65</v>
      </c>
      <c r="D3020" s="120" t="s">
        <v>11969</v>
      </c>
      <c r="E3020" s="120" t="s">
        <v>17661</v>
      </c>
      <c r="F3020" s="125" t="s">
        <v>17664</v>
      </c>
      <c r="G3020" s="121" t="s">
        <v>9520</v>
      </c>
      <c r="H3020" s="122" t="s">
        <v>7696</v>
      </c>
      <c r="I3020" s="120" t="s">
        <v>17661</v>
      </c>
      <c r="J3020" s="120" t="s">
        <v>4297</v>
      </c>
      <c r="K3020" s="123">
        <v>1005.6</v>
      </c>
      <c r="L3020" s="124" t="s">
        <v>17330</v>
      </c>
      <c r="M3020" s="120" t="s">
        <v>11987</v>
      </c>
      <c r="N3020" s="120" t="s">
        <v>4295</v>
      </c>
      <c r="O3020" s="125"/>
    </row>
    <row r="3021" spans="1:15" ht="13.05" customHeight="1">
      <c r="A3021" s="118">
        <v>10199972</v>
      </c>
      <c r="B3021" s="119">
        <v>42388</v>
      </c>
      <c r="C3021" s="125" t="s">
        <v>65</v>
      </c>
      <c r="D3021" s="120" t="s">
        <v>11969</v>
      </c>
      <c r="E3021" s="120" t="s">
        <v>17661</v>
      </c>
      <c r="F3021" s="125" t="s">
        <v>17664</v>
      </c>
      <c r="G3021" s="121" t="s">
        <v>9520</v>
      </c>
      <c r="H3021" s="122" t="s">
        <v>7696</v>
      </c>
      <c r="I3021" s="120" t="s">
        <v>17661</v>
      </c>
      <c r="J3021" s="120" t="s">
        <v>9194</v>
      </c>
      <c r="K3021" s="123">
        <v>1005.6</v>
      </c>
      <c r="L3021" s="124" t="s">
        <v>17330</v>
      </c>
      <c r="M3021" s="120" t="s">
        <v>11988</v>
      </c>
      <c r="N3021" s="120" t="s">
        <v>4295</v>
      </c>
      <c r="O3021" s="125"/>
    </row>
    <row r="3022" spans="1:15" ht="13.05" customHeight="1">
      <c r="A3022" s="118">
        <v>10199974</v>
      </c>
      <c r="B3022" s="119">
        <v>42388</v>
      </c>
      <c r="C3022" s="125" t="s">
        <v>65</v>
      </c>
      <c r="D3022" s="120" t="s">
        <v>11969</v>
      </c>
      <c r="E3022" s="120" t="s">
        <v>17661</v>
      </c>
      <c r="F3022" s="125" t="s">
        <v>17664</v>
      </c>
      <c r="G3022" s="121" t="s">
        <v>9520</v>
      </c>
      <c r="H3022" s="122" t="s">
        <v>7696</v>
      </c>
      <c r="I3022" s="120" t="s">
        <v>17661</v>
      </c>
      <c r="J3022" s="120" t="s">
        <v>4297</v>
      </c>
      <c r="K3022" s="123">
        <v>1005.6</v>
      </c>
      <c r="L3022" s="124" t="s">
        <v>17330</v>
      </c>
      <c r="M3022" s="120" t="s">
        <v>11989</v>
      </c>
      <c r="N3022" s="120" t="s">
        <v>4295</v>
      </c>
      <c r="O3022" s="125"/>
    </row>
    <row r="3023" spans="1:15" ht="13.05" customHeight="1">
      <c r="A3023" s="118">
        <v>10199975</v>
      </c>
      <c r="B3023" s="119">
        <v>42388</v>
      </c>
      <c r="C3023" s="125" t="s">
        <v>65</v>
      </c>
      <c r="D3023" s="120" t="s">
        <v>11969</v>
      </c>
      <c r="E3023" s="120" t="s">
        <v>17661</v>
      </c>
      <c r="F3023" s="125" t="s">
        <v>17664</v>
      </c>
      <c r="G3023" s="121" t="s">
        <v>9520</v>
      </c>
      <c r="H3023" s="122" t="s">
        <v>7696</v>
      </c>
      <c r="I3023" s="120" t="s">
        <v>17661</v>
      </c>
      <c r="J3023" s="120" t="s">
        <v>4297</v>
      </c>
      <c r="K3023" s="123">
        <v>1005.6</v>
      </c>
      <c r="L3023" s="124" t="s">
        <v>17330</v>
      </c>
      <c r="M3023" s="120" t="s">
        <v>11990</v>
      </c>
      <c r="N3023" s="120" t="s">
        <v>4295</v>
      </c>
      <c r="O3023" s="125"/>
    </row>
    <row r="3024" spans="1:15" ht="13.05" customHeight="1">
      <c r="A3024" s="118">
        <v>10199976</v>
      </c>
      <c r="B3024" s="119">
        <v>42388</v>
      </c>
      <c r="C3024" s="125" t="s">
        <v>65</v>
      </c>
      <c r="D3024" s="120" t="s">
        <v>11969</v>
      </c>
      <c r="E3024" s="120" t="s">
        <v>17661</v>
      </c>
      <c r="F3024" s="125" t="s">
        <v>17664</v>
      </c>
      <c r="G3024" s="121" t="s">
        <v>9520</v>
      </c>
      <c r="H3024" s="122" t="s">
        <v>7696</v>
      </c>
      <c r="I3024" s="120" t="s">
        <v>17661</v>
      </c>
      <c r="J3024" s="120" t="s">
        <v>4297</v>
      </c>
      <c r="K3024" s="123">
        <v>1005.6</v>
      </c>
      <c r="L3024" s="124" t="s">
        <v>17330</v>
      </c>
      <c r="M3024" s="120" t="s">
        <v>11991</v>
      </c>
      <c r="N3024" s="120" t="s">
        <v>4295</v>
      </c>
      <c r="O3024" s="125"/>
    </row>
    <row r="3025" spans="1:15" ht="13.05" customHeight="1">
      <c r="A3025" s="118">
        <v>10199977</v>
      </c>
      <c r="B3025" s="119">
        <v>42388</v>
      </c>
      <c r="C3025" s="125" t="s">
        <v>65</v>
      </c>
      <c r="D3025" s="120" t="s">
        <v>11969</v>
      </c>
      <c r="E3025" s="120" t="s">
        <v>17661</v>
      </c>
      <c r="F3025" s="125" t="s">
        <v>17664</v>
      </c>
      <c r="G3025" s="121" t="s">
        <v>9520</v>
      </c>
      <c r="H3025" s="122" t="s">
        <v>7696</v>
      </c>
      <c r="I3025" s="120" t="s">
        <v>17661</v>
      </c>
      <c r="J3025" s="120" t="s">
        <v>4297</v>
      </c>
      <c r="K3025" s="123">
        <v>1005.6</v>
      </c>
      <c r="L3025" s="124" t="s">
        <v>17330</v>
      </c>
      <c r="M3025" s="120" t="s">
        <v>11992</v>
      </c>
      <c r="N3025" s="120" t="s">
        <v>4295</v>
      </c>
      <c r="O3025" s="125"/>
    </row>
    <row r="3026" spans="1:15" ht="13.05" customHeight="1">
      <c r="A3026" s="118">
        <v>10199978</v>
      </c>
      <c r="B3026" s="119">
        <v>42388</v>
      </c>
      <c r="C3026" s="125" t="s">
        <v>65</v>
      </c>
      <c r="D3026" s="120" t="s">
        <v>11969</v>
      </c>
      <c r="E3026" s="120" t="s">
        <v>17661</v>
      </c>
      <c r="F3026" s="125" t="s">
        <v>17664</v>
      </c>
      <c r="G3026" s="121" t="s">
        <v>9520</v>
      </c>
      <c r="H3026" s="122" t="s">
        <v>7696</v>
      </c>
      <c r="I3026" s="120" t="s">
        <v>17661</v>
      </c>
      <c r="J3026" s="120" t="s">
        <v>4297</v>
      </c>
      <c r="K3026" s="123">
        <v>1005.6</v>
      </c>
      <c r="L3026" s="124" t="s">
        <v>17330</v>
      </c>
      <c r="M3026" s="120" t="s">
        <v>11993</v>
      </c>
      <c r="N3026" s="120" t="s">
        <v>4295</v>
      </c>
      <c r="O3026" s="125"/>
    </row>
    <row r="3027" spans="1:15" ht="13.05" customHeight="1">
      <c r="A3027" s="118">
        <v>10199979</v>
      </c>
      <c r="B3027" s="119">
        <v>42388</v>
      </c>
      <c r="C3027" s="125" t="s">
        <v>65</v>
      </c>
      <c r="D3027" s="120" t="s">
        <v>11969</v>
      </c>
      <c r="E3027" s="120" t="s">
        <v>17661</v>
      </c>
      <c r="F3027" s="125" t="s">
        <v>17664</v>
      </c>
      <c r="G3027" s="121" t="s">
        <v>9520</v>
      </c>
      <c r="H3027" s="122" t="s">
        <v>7696</v>
      </c>
      <c r="I3027" s="120" t="s">
        <v>17661</v>
      </c>
      <c r="J3027" s="120" t="s">
        <v>4297</v>
      </c>
      <c r="K3027" s="123">
        <v>1005.6</v>
      </c>
      <c r="L3027" s="124" t="s">
        <v>17330</v>
      </c>
      <c r="M3027" s="120" t="s">
        <v>11994</v>
      </c>
      <c r="N3027" s="120" t="s">
        <v>4295</v>
      </c>
      <c r="O3027" s="125"/>
    </row>
    <row r="3028" spans="1:15" ht="13.05" customHeight="1">
      <c r="A3028" s="118">
        <v>10199980</v>
      </c>
      <c r="B3028" s="119">
        <v>42388</v>
      </c>
      <c r="C3028" s="125" t="s">
        <v>65</v>
      </c>
      <c r="D3028" s="120" t="s">
        <v>11969</v>
      </c>
      <c r="E3028" s="120" t="s">
        <v>17661</v>
      </c>
      <c r="F3028" s="125" t="s">
        <v>17664</v>
      </c>
      <c r="G3028" s="121" t="s">
        <v>9520</v>
      </c>
      <c r="H3028" s="122" t="s">
        <v>7696</v>
      </c>
      <c r="I3028" s="120" t="s">
        <v>17661</v>
      </c>
      <c r="J3028" s="120" t="s">
        <v>4297</v>
      </c>
      <c r="K3028" s="123">
        <v>1005.6</v>
      </c>
      <c r="L3028" s="124" t="s">
        <v>17330</v>
      </c>
      <c r="M3028" s="120" t="s">
        <v>11995</v>
      </c>
      <c r="N3028" s="120" t="s">
        <v>4295</v>
      </c>
      <c r="O3028" s="125"/>
    </row>
    <row r="3029" spans="1:15" ht="13.05" customHeight="1">
      <c r="A3029" s="118">
        <v>10199981</v>
      </c>
      <c r="B3029" s="119">
        <v>42388</v>
      </c>
      <c r="C3029" s="125" t="s">
        <v>65</v>
      </c>
      <c r="D3029" s="120" t="s">
        <v>11969</v>
      </c>
      <c r="E3029" s="120" t="s">
        <v>17661</v>
      </c>
      <c r="F3029" s="125" t="s">
        <v>17664</v>
      </c>
      <c r="G3029" s="121" t="s">
        <v>9520</v>
      </c>
      <c r="H3029" s="122" t="s">
        <v>7696</v>
      </c>
      <c r="I3029" s="120" t="s">
        <v>17661</v>
      </c>
      <c r="J3029" s="120" t="s">
        <v>4297</v>
      </c>
      <c r="K3029" s="123">
        <v>1005.6</v>
      </c>
      <c r="L3029" s="124" t="s">
        <v>17330</v>
      </c>
      <c r="M3029" s="120" t="s">
        <v>11996</v>
      </c>
      <c r="N3029" s="120" t="s">
        <v>4295</v>
      </c>
      <c r="O3029" s="125"/>
    </row>
    <row r="3030" spans="1:15" ht="13.05" customHeight="1">
      <c r="A3030" s="118">
        <v>10199982</v>
      </c>
      <c r="B3030" s="119">
        <v>42388</v>
      </c>
      <c r="C3030" s="125" t="s">
        <v>65</v>
      </c>
      <c r="D3030" s="120" t="s">
        <v>11969</v>
      </c>
      <c r="E3030" s="120" t="s">
        <v>17661</v>
      </c>
      <c r="F3030" s="125" t="s">
        <v>17664</v>
      </c>
      <c r="G3030" s="121" t="s">
        <v>9520</v>
      </c>
      <c r="H3030" s="122" t="s">
        <v>7696</v>
      </c>
      <c r="I3030" s="120" t="s">
        <v>17661</v>
      </c>
      <c r="J3030" s="120" t="s">
        <v>4297</v>
      </c>
      <c r="K3030" s="123">
        <v>1005.6</v>
      </c>
      <c r="L3030" s="124" t="s">
        <v>17330</v>
      </c>
      <c r="M3030" s="120" t="s">
        <v>11997</v>
      </c>
      <c r="N3030" s="120" t="s">
        <v>4295</v>
      </c>
      <c r="O3030" s="125"/>
    </row>
    <row r="3031" spans="1:15" ht="13.05" customHeight="1">
      <c r="A3031" s="118">
        <v>10199983</v>
      </c>
      <c r="B3031" s="119">
        <v>42388</v>
      </c>
      <c r="C3031" s="125" t="s">
        <v>65</v>
      </c>
      <c r="D3031" s="120" t="s">
        <v>11969</v>
      </c>
      <c r="E3031" s="120" t="s">
        <v>17661</v>
      </c>
      <c r="F3031" s="125" t="s">
        <v>17664</v>
      </c>
      <c r="G3031" s="121" t="s">
        <v>9520</v>
      </c>
      <c r="H3031" s="122" t="s">
        <v>7696</v>
      </c>
      <c r="I3031" s="120" t="s">
        <v>17661</v>
      </c>
      <c r="J3031" s="120" t="s">
        <v>4297</v>
      </c>
      <c r="K3031" s="123">
        <v>1005.6</v>
      </c>
      <c r="L3031" s="124" t="s">
        <v>17330</v>
      </c>
      <c r="M3031" s="120" t="s">
        <v>11998</v>
      </c>
      <c r="N3031" s="120" t="s">
        <v>4295</v>
      </c>
      <c r="O3031" s="125"/>
    </row>
    <row r="3032" spans="1:15" ht="13.05" customHeight="1">
      <c r="A3032" s="118">
        <v>10199984</v>
      </c>
      <c r="B3032" s="119">
        <v>42388</v>
      </c>
      <c r="C3032" s="125" t="s">
        <v>65</v>
      </c>
      <c r="D3032" s="120" t="s">
        <v>11969</v>
      </c>
      <c r="E3032" s="120" t="s">
        <v>17661</v>
      </c>
      <c r="F3032" s="125" t="s">
        <v>17664</v>
      </c>
      <c r="G3032" s="121" t="s">
        <v>9520</v>
      </c>
      <c r="H3032" s="122" t="s">
        <v>7696</v>
      </c>
      <c r="I3032" s="120" t="s">
        <v>17661</v>
      </c>
      <c r="J3032" s="120" t="s">
        <v>4297</v>
      </c>
      <c r="K3032" s="123">
        <v>1005.6</v>
      </c>
      <c r="L3032" s="124" t="s">
        <v>17330</v>
      </c>
      <c r="M3032" s="120" t="s">
        <v>11999</v>
      </c>
      <c r="N3032" s="120" t="s">
        <v>4295</v>
      </c>
      <c r="O3032" s="125"/>
    </row>
    <row r="3033" spans="1:15" ht="13.05" customHeight="1">
      <c r="A3033" s="118">
        <v>10199985</v>
      </c>
      <c r="B3033" s="119">
        <v>42388</v>
      </c>
      <c r="C3033" s="125" t="s">
        <v>65</v>
      </c>
      <c r="D3033" s="120" t="s">
        <v>11969</v>
      </c>
      <c r="E3033" s="120" t="s">
        <v>17661</v>
      </c>
      <c r="F3033" s="125" t="s">
        <v>17664</v>
      </c>
      <c r="G3033" s="121" t="s">
        <v>9520</v>
      </c>
      <c r="H3033" s="122" t="s">
        <v>7696</v>
      </c>
      <c r="I3033" s="120" t="s">
        <v>17661</v>
      </c>
      <c r="J3033" s="120" t="s">
        <v>4297</v>
      </c>
      <c r="K3033" s="123">
        <v>1005.6</v>
      </c>
      <c r="L3033" s="124" t="s">
        <v>17330</v>
      </c>
      <c r="M3033" s="120" t="s">
        <v>12000</v>
      </c>
      <c r="N3033" s="120" t="s">
        <v>4295</v>
      </c>
      <c r="O3033" s="125"/>
    </row>
    <row r="3034" spans="1:15" ht="13.05" customHeight="1">
      <c r="A3034" s="118">
        <v>10199986</v>
      </c>
      <c r="B3034" s="119">
        <v>42388</v>
      </c>
      <c r="C3034" s="125" t="s">
        <v>65</v>
      </c>
      <c r="D3034" s="120" t="s">
        <v>11969</v>
      </c>
      <c r="E3034" s="120" t="s">
        <v>17661</v>
      </c>
      <c r="F3034" s="125" t="s">
        <v>17664</v>
      </c>
      <c r="G3034" s="121" t="s">
        <v>9520</v>
      </c>
      <c r="H3034" s="122" t="s">
        <v>7696</v>
      </c>
      <c r="I3034" s="120" t="s">
        <v>17661</v>
      </c>
      <c r="J3034" s="120" t="s">
        <v>4297</v>
      </c>
      <c r="K3034" s="123">
        <v>1005.6</v>
      </c>
      <c r="L3034" s="124" t="s">
        <v>17330</v>
      </c>
      <c r="M3034" s="120" t="s">
        <v>12001</v>
      </c>
      <c r="N3034" s="120" t="s">
        <v>4295</v>
      </c>
      <c r="O3034" s="125"/>
    </row>
    <row r="3035" spans="1:15" ht="13.05" customHeight="1">
      <c r="A3035" s="118">
        <v>10199987</v>
      </c>
      <c r="B3035" s="119">
        <v>42388</v>
      </c>
      <c r="C3035" s="125" t="s">
        <v>65</v>
      </c>
      <c r="D3035" s="120" t="s">
        <v>11969</v>
      </c>
      <c r="E3035" s="120" t="s">
        <v>17661</v>
      </c>
      <c r="F3035" s="125" t="s">
        <v>17664</v>
      </c>
      <c r="G3035" s="121" t="s">
        <v>9520</v>
      </c>
      <c r="H3035" s="122" t="s">
        <v>7696</v>
      </c>
      <c r="I3035" s="120" t="s">
        <v>17661</v>
      </c>
      <c r="J3035" s="120" t="s">
        <v>4297</v>
      </c>
      <c r="K3035" s="123">
        <v>1005.6</v>
      </c>
      <c r="L3035" s="124" t="s">
        <v>17330</v>
      </c>
      <c r="M3035" s="120" t="s">
        <v>12002</v>
      </c>
      <c r="N3035" s="120" t="s">
        <v>4295</v>
      </c>
      <c r="O3035" s="125"/>
    </row>
    <row r="3036" spans="1:15" ht="13.05" customHeight="1">
      <c r="A3036" s="118">
        <v>10199988</v>
      </c>
      <c r="B3036" s="119">
        <v>42388</v>
      </c>
      <c r="C3036" s="125" t="s">
        <v>65</v>
      </c>
      <c r="D3036" s="120" t="s">
        <v>11969</v>
      </c>
      <c r="E3036" s="120" t="s">
        <v>17661</v>
      </c>
      <c r="F3036" s="125" t="s">
        <v>17664</v>
      </c>
      <c r="G3036" s="121" t="s">
        <v>9520</v>
      </c>
      <c r="H3036" s="122" t="s">
        <v>7696</v>
      </c>
      <c r="I3036" s="120" t="s">
        <v>17661</v>
      </c>
      <c r="J3036" s="120" t="s">
        <v>4297</v>
      </c>
      <c r="K3036" s="123">
        <v>1005.6</v>
      </c>
      <c r="L3036" s="124" t="s">
        <v>17330</v>
      </c>
      <c r="M3036" s="120" t="s">
        <v>12003</v>
      </c>
      <c r="N3036" s="120" t="s">
        <v>4295</v>
      </c>
      <c r="O3036" s="125"/>
    </row>
    <row r="3037" spans="1:15" ht="13.05" customHeight="1">
      <c r="A3037" s="118">
        <v>10199989</v>
      </c>
      <c r="B3037" s="119">
        <v>42388</v>
      </c>
      <c r="C3037" s="125" t="s">
        <v>65</v>
      </c>
      <c r="D3037" s="120" t="s">
        <v>11969</v>
      </c>
      <c r="E3037" s="120" t="s">
        <v>17661</v>
      </c>
      <c r="F3037" s="125" t="s">
        <v>17664</v>
      </c>
      <c r="G3037" s="121" t="s">
        <v>9520</v>
      </c>
      <c r="H3037" s="122" t="s">
        <v>7696</v>
      </c>
      <c r="I3037" s="120" t="s">
        <v>17661</v>
      </c>
      <c r="J3037" s="120" t="s">
        <v>4297</v>
      </c>
      <c r="K3037" s="123">
        <v>1005.6</v>
      </c>
      <c r="L3037" s="124" t="s">
        <v>17330</v>
      </c>
      <c r="M3037" s="120" t="s">
        <v>12004</v>
      </c>
      <c r="N3037" s="120" t="s">
        <v>4295</v>
      </c>
      <c r="O3037" s="125"/>
    </row>
    <row r="3038" spans="1:15" ht="13.05" customHeight="1">
      <c r="A3038" s="118">
        <v>10199992</v>
      </c>
      <c r="B3038" s="119">
        <v>42388</v>
      </c>
      <c r="C3038" s="125" t="s">
        <v>65</v>
      </c>
      <c r="D3038" s="120" t="s">
        <v>11969</v>
      </c>
      <c r="E3038" s="120" t="s">
        <v>17661</v>
      </c>
      <c r="F3038" s="125" t="s">
        <v>17664</v>
      </c>
      <c r="G3038" s="121" t="s">
        <v>9520</v>
      </c>
      <c r="H3038" s="122" t="s">
        <v>7696</v>
      </c>
      <c r="I3038" s="120" t="s">
        <v>17661</v>
      </c>
      <c r="J3038" s="120" t="s">
        <v>4297</v>
      </c>
      <c r="K3038" s="123">
        <v>1005.6</v>
      </c>
      <c r="L3038" s="124" t="s">
        <v>17330</v>
      </c>
      <c r="M3038" s="120" t="s">
        <v>12005</v>
      </c>
      <c r="N3038" s="120" t="s">
        <v>4295</v>
      </c>
      <c r="O3038" s="125"/>
    </row>
    <row r="3039" spans="1:15" ht="13.05" customHeight="1">
      <c r="A3039" s="118">
        <v>10199993</v>
      </c>
      <c r="B3039" s="119">
        <v>42388</v>
      </c>
      <c r="C3039" s="125" t="s">
        <v>65</v>
      </c>
      <c r="D3039" s="120" t="s">
        <v>11969</v>
      </c>
      <c r="E3039" s="120" t="s">
        <v>17661</v>
      </c>
      <c r="F3039" s="125" t="s">
        <v>17664</v>
      </c>
      <c r="G3039" s="121" t="s">
        <v>9520</v>
      </c>
      <c r="H3039" s="122" t="s">
        <v>7696</v>
      </c>
      <c r="I3039" s="120" t="s">
        <v>17661</v>
      </c>
      <c r="J3039" s="120" t="s">
        <v>4297</v>
      </c>
      <c r="K3039" s="123">
        <v>1005.6</v>
      </c>
      <c r="L3039" s="124" t="s">
        <v>17330</v>
      </c>
      <c r="M3039" s="120" t="s">
        <v>12006</v>
      </c>
      <c r="N3039" s="120" t="s">
        <v>4295</v>
      </c>
      <c r="O3039" s="125"/>
    </row>
    <row r="3040" spans="1:15" ht="13.05" customHeight="1">
      <c r="A3040" s="118">
        <v>10199995</v>
      </c>
      <c r="B3040" s="119">
        <v>42388</v>
      </c>
      <c r="C3040" s="125" t="s">
        <v>65</v>
      </c>
      <c r="D3040" s="120" t="s">
        <v>11969</v>
      </c>
      <c r="E3040" s="120" t="s">
        <v>17661</v>
      </c>
      <c r="F3040" s="125" t="s">
        <v>17664</v>
      </c>
      <c r="G3040" s="121" t="s">
        <v>9520</v>
      </c>
      <c r="H3040" s="122" t="s">
        <v>7696</v>
      </c>
      <c r="I3040" s="120" t="s">
        <v>17661</v>
      </c>
      <c r="J3040" s="120" t="s">
        <v>4297</v>
      </c>
      <c r="K3040" s="123">
        <v>1005.6</v>
      </c>
      <c r="L3040" s="124" t="s">
        <v>17330</v>
      </c>
      <c r="M3040" s="120" t="s">
        <v>12007</v>
      </c>
      <c r="N3040" s="120" t="s">
        <v>4295</v>
      </c>
      <c r="O3040" s="125"/>
    </row>
    <row r="3041" spans="1:15" ht="13.05" customHeight="1">
      <c r="A3041" s="118">
        <v>10199996</v>
      </c>
      <c r="B3041" s="119">
        <v>42388</v>
      </c>
      <c r="C3041" s="125" t="s">
        <v>65</v>
      </c>
      <c r="D3041" s="120" t="s">
        <v>11969</v>
      </c>
      <c r="E3041" s="120" t="s">
        <v>17661</v>
      </c>
      <c r="F3041" s="125" t="s">
        <v>17664</v>
      </c>
      <c r="G3041" s="121" t="s">
        <v>11299</v>
      </c>
      <c r="H3041" s="122" t="s">
        <v>17378</v>
      </c>
      <c r="I3041" s="120" t="s">
        <v>12109</v>
      </c>
      <c r="J3041" s="120" t="s">
        <v>12109</v>
      </c>
      <c r="K3041" s="123">
        <v>1005.6</v>
      </c>
      <c r="L3041" s="124" t="s">
        <v>17330</v>
      </c>
      <c r="M3041" s="120" t="s">
        <v>12108</v>
      </c>
      <c r="N3041" s="120" t="s">
        <v>4295</v>
      </c>
      <c r="O3041" s="125"/>
    </row>
    <row r="3042" spans="1:15" ht="13.05" customHeight="1">
      <c r="A3042" s="118">
        <v>10199997</v>
      </c>
      <c r="B3042" s="119">
        <v>42388</v>
      </c>
      <c r="C3042" s="125" t="s">
        <v>65</v>
      </c>
      <c r="D3042" s="120" t="s">
        <v>11969</v>
      </c>
      <c r="E3042" s="120" t="s">
        <v>17661</v>
      </c>
      <c r="F3042" s="125" t="s">
        <v>17664</v>
      </c>
      <c r="G3042" s="121" t="s">
        <v>9520</v>
      </c>
      <c r="H3042" s="122" t="s">
        <v>7696</v>
      </c>
      <c r="I3042" s="120" t="s">
        <v>17661</v>
      </c>
      <c r="J3042" s="120" t="s">
        <v>4297</v>
      </c>
      <c r="K3042" s="123">
        <v>1005.6</v>
      </c>
      <c r="L3042" s="124" t="s">
        <v>17330</v>
      </c>
      <c r="M3042" s="120" t="s">
        <v>12008</v>
      </c>
      <c r="N3042" s="120" t="s">
        <v>4295</v>
      </c>
      <c r="O3042" s="125"/>
    </row>
    <row r="3043" spans="1:15" ht="13.05" customHeight="1">
      <c r="A3043" s="118">
        <v>10199998</v>
      </c>
      <c r="B3043" s="119">
        <v>42388</v>
      </c>
      <c r="C3043" s="125" t="s">
        <v>65</v>
      </c>
      <c r="D3043" s="120" t="s">
        <v>11969</v>
      </c>
      <c r="E3043" s="120" t="s">
        <v>17661</v>
      </c>
      <c r="F3043" s="125" t="s">
        <v>17664</v>
      </c>
      <c r="G3043" s="121" t="s">
        <v>9520</v>
      </c>
      <c r="H3043" s="122" t="s">
        <v>7696</v>
      </c>
      <c r="I3043" s="120" t="s">
        <v>17661</v>
      </c>
      <c r="J3043" s="120" t="s">
        <v>4297</v>
      </c>
      <c r="K3043" s="123">
        <v>1005.6</v>
      </c>
      <c r="L3043" s="124" t="s">
        <v>17330</v>
      </c>
      <c r="M3043" s="120" t="s">
        <v>12009</v>
      </c>
      <c r="N3043" s="120" t="s">
        <v>4295</v>
      </c>
      <c r="O3043" s="125"/>
    </row>
    <row r="3044" spans="1:15" ht="13.05" customHeight="1">
      <c r="A3044" s="118">
        <v>10199999</v>
      </c>
      <c r="B3044" s="119">
        <v>42388</v>
      </c>
      <c r="C3044" s="125" t="s">
        <v>65</v>
      </c>
      <c r="D3044" s="120" t="s">
        <v>11969</v>
      </c>
      <c r="E3044" s="120" t="s">
        <v>17661</v>
      </c>
      <c r="F3044" s="125" t="s">
        <v>17664</v>
      </c>
      <c r="G3044" s="121" t="s">
        <v>9520</v>
      </c>
      <c r="H3044" s="122" t="s">
        <v>7696</v>
      </c>
      <c r="I3044" s="120" t="s">
        <v>17661</v>
      </c>
      <c r="J3044" s="120" t="s">
        <v>4297</v>
      </c>
      <c r="K3044" s="123">
        <v>1005.6</v>
      </c>
      <c r="L3044" s="124" t="s">
        <v>17330</v>
      </c>
      <c r="M3044" s="120" t="s">
        <v>12010</v>
      </c>
      <c r="N3044" s="120" t="s">
        <v>4295</v>
      </c>
      <c r="O3044" s="125"/>
    </row>
    <row r="3045" spans="1:15" ht="13.05" customHeight="1">
      <c r="A3045" s="118">
        <v>10200000</v>
      </c>
      <c r="B3045" s="119">
        <v>42388</v>
      </c>
      <c r="C3045" s="125" t="s">
        <v>65</v>
      </c>
      <c r="D3045" s="120" t="s">
        <v>11969</v>
      </c>
      <c r="E3045" s="120" t="s">
        <v>17661</v>
      </c>
      <c r="F3045" s="125" t="s">
        <v>17664</v>
      </c>
      <c r="G3045" s="121" t="s">
        <v>9520</v>
      </c>
      <c r="H3045" s="122" t="s">
        <v>7696</v>
      </c>
      <c r="I3045" s="120" t="s">
        <v>17661</v>
      </c>
      <c r="J3045" s="120" t="s">
        <v>4297</v>
      </c>
      <c r="K3045" s="123">
        <v>1005.6</v>
      </c>
      <c r="L3045" s="124" t="s">
        <v>17330</v>
      </c>
      <c r="M3045" s="120" t="s">
        <v>12011</v>
      </c>
      <c r="N3045" s="120" t="s">
        <v>4295</v>
      </c>
      <c r="O3045" s="125"/>
    </row>
    <row r="3046" spans="1:15" ht="13.05" customHeight="1">
      <c r="A3046" s="118">
        <v>10200001</v>
      </c>
      <c r="B3046" s="119">
        <v>42388</v>
      </c>
      <c r="C3046" s="125" t="s">
        <v>65</v>
      </c>
      <c r="D3046" s="120" t="s">
        <v>11969</v>
      </c>
      <c r="E3046" s="120" t="s">
        <v>17661</v>
      </c>
      <c r="F3046" s="125" t="s">
        <v>17664</v>
      </c>
      <c r="G3046" s="121" t="s">
        <v>9520</v>
      </c>
      <c r="H3046" s="122" t="s">
        <v>7696</v>
      </c>
      <c r="I3046" s="120" t="s">
        <v>17661</v>
      </c>
      <c r="J3046" s="120" t="s">
        <v>4297</v>
      </c>
      <c r="K3046" s="123">
        <v>1005.6</v>
      </c>
      <c r="L3046" s="124" t="s">
        <v>17330</v>
      </c>
      <c r="M3046" s="120" t="s">
        <v>12012</v>
      </c>
      <c r="N3046" s="120" t="s">
        <v>4295</v>
      </c>
      <c r="O3046" s="125"/>
    </row>
    <row r="3047" spans="1:15" ht="13.05" customHeight="1">
      <c r="A3047" s="118">
        <v>10200002</v>
      </c>
      <c r="B3047" s="119">
        <v>42388</v>
      </c>
      <c r="C3047" s="125" t="s">
        <v>65</v>
      </c>
      <c r="D3047" s="120" t="s">
        <v>11969</v>
      </c>
      <c r="E3047" s="120" t="s">
        <v>17661</v>
      </c>
      <c r="F3047" s="125" t="s">
        <v>17664</v>
      </c>
      <c r="G3047" s="121" t="s">
        <v>9520</v>
      </c>
      <c r="H3047" s="122" t="s">
        <v>7696</v>
      </c>
      <c r="I3047" s="120" t="s">
        <v>17661</v>
      </c>
      <c r="J3047" s="120" t="s">
        <v>4297</v>
      </c>
      <c r="K3047" s="123">
        <v>1005.6</v>
      </c>
      <c r="L3047" s="124" t="s">
        <v>17330</v>
      </c>
      <c r="M3047" s="120" t="s">
        <v>12013</v>
      </c>
      <c r="N3047" s="120" t="s">
        <v>4295</v>
      </c>
      <c r="O3047" s="125"/>
    </row>
    <row r="3048" spans="1:15" ht="13.05" customHeight="1">
      <c r="A3048" s="118">
        <v>10200003</v>
      </c>
      <c r="B3048" s="119">
        <v>42388</v>
      </c>
      <c r="C3048" s="125" t="s">
        <v>65</v>
      </c>
      <c r="D3048" s="120" t="s">
        <v>11969</v>
      </c>
      <c r="E3048" s="120" t="s">
        <v>17661</v>
      </c>
      <c r="F3048" s="125" t="s">
        <v>17664</v>
      </c>
      <c r="G3048" s="121" t="s">
        <v>9520</v>
      </c>
      <c r="H3048" s="122" t="s">
        <v>7696</v>
      </c>
      <c r="I3048" s="120" t="s">
        <v>17661</v>
      </c>
      <c r="J3048" s="120" t="s">
        <v>4297</v>
      </c>
      <c r="K3048" s="123">
        <v>1005.6</v>
      </c>
      <c r="L3048" s="124" t="s">
        <v>17330</v>
      </c>
      <c r="M3048" s="120" t="s">
        <v>12014</v>
      </c>
      <c r="N3048" s="120" t="s">
        <v>4295</v>
      </c>
      <c r="O3048" s="125"/>
    </row>
    <row r="3049" spans="1:15" ht="13.05" customHeight="1">
      <c r="A3049" s="118">
        <v>10200004</v>
      </c>
      <c r="B3049" s="119">
        <v>42388</v>
      </c>
      <c r="C3049" s="125" t="s">
        <v>65</v>
      </c>
      <c r="D3049" s="120" t="s">
        <v>11969</v>
      </c>
      <c r="E3049" s="120" t="s">
        <v>17661</v>
      </c>
      <c r="F3049" s="125" t="s">
        <v>17664</v>
      </c>
      <c r="G3049" s="121" t="s">
        <v>9520</v>
      </c>
      <c r="H3049" s="122" t="s">
        <v>7696</v>
      </c>
      <c r="I3049" s="120" t="s">
        <v>17661</v>
      </c>
      <c r="J3049" s="120" t="s">
        <v>4297</v>
      </c>
      <c r="K3049" s="123">
        <v>1005.6</v>
      </c>
      <c r="L3049" s="124" t="s">
        <v>17330</v>
      </c>
      <c r="M3049" s="120" t="s">
        <v>12015</v>
      </c>
      <c r="N3049" s="120" t="s">
        <v>4295</v>
      </c>
      <c r="O3049" s="125"/>
    </row>
    <row r="3050" spans="1:15" ht="13.05" customHeight="1">
      <c r="A3050" s="118">
        <v>10200005</v>
      </c>
      <c r="B3050" s="119">
        <v>42388</v>
      </c>
      <c r="C3050" s="125" t="s">
        <v>65</v>
      </c>
      <c r="D3050" s="120" t="s">
        <v>11969</v>
      </c>
      <c r="E3050" s="120" t="s">
        <v>17661</v>
      </c>
      <c r="F3050" s="125" t="s">
        <v>17664</v>
      </c>
      <c r="G3050" s="121" t="s">
        <v>9520</v>
      </c>
      <c r="H3050" s="122" t="s">
        <v>7696</v>
      </c>
      <c r="I3050" s="120" t="s">
        <v>17661</v>
      </c>
      <c r="J3050" s="120" t="s">
        <v>4297</v>
      </c>
      <c r="K3050" s="123">
        <v>1005.6</v>
      </c>
      <c r="L3050" s="124" t="s">
        <v>17330</v>
      </c>
      <c r="M3050" s="120" t="s">
        <v>12016</v>
      </c>
      <c r="N3050" s="120" t="s">
        <v>4295</v>
      </c>
      <c r="O3050" s="125"/>
    </row>
    <row r="3051" spans="1:15" ht="13.05" customHeight="1">
      <c r="A3051" s="118">
        <v>10200006</v>
      </c>
      <c r="B3051" s="119">
        <v>42388</v>
      </c>
      <c r="C3051" s="125" t="s">
        <v>65</v>
      </c>
      <c r="D3051" s="120" t="s">
        <v>11969</v>
      </c>
      <c r="E3051" s="120" t="s">
        <v>17661</v>
      </c>
      <c r="F3051" s="125" t="s">
        <v>17664</v>
      </c>
      <c r="G3051" s="121" t="s">
        <v>9520</v>
      </c>
      <c r="H3051" s="122" t="s">
        <v>7696</v>
      </c>
      <c r="I3051" s="120" t="s">
        <v>17661</v>
      </c>
      <c r="J3051" s="120" t="s">
        <v>4297</v>
      </c>
      <c r="K3051" s="123">
        <v>1005.6</v>
      </c>
      <c r="L3051" s="124" t="s">
        <v>17330</v>
      </c>
      <c r="M3051" s="120" t="s">
        <v>12017</v>
      </c>
      <c r="N3051" s="120" t="s">
        <v>4295</v>
      </c>
      <c r="O3051" s="125"/>
    </row>
    <row r="3052" spans="1:15" ht="13.05" customHeight="1">
      <c r="A3052" s="118">
        <v>10200007</v>
      </c>
      <c r="B3052" s="119">
        <v>42388</v>
      </c>
      <c r="C3052" s="125" t="s">
        <v>65</v>
      </c>
      <c r="D3052" s="120" t="s">
        <v>11969</v>
      </c>
      <c r="E3052" s="120" t="s">
        <v>17661</v>
      </c>
      <c r="F3052" s="125" t="s">
        <v>17664</v>
      </c>
      <c r="G3052" s="121" t="s">
        <v>9520</v>
      </c>
      <c r="H3052" s="122" t="s">
        <v>7696</v>
      </c>
      <c r="I3052" s="120" t="s">
        <v>17661</v>
      </c>
      <c r="J3052" s="120" t="s">
        <v>4297</v>
      </c>
      <c r="K3052" s="123">
        <v>1005.6</v>
      </c>
      <c r="L3052" s="124" t="s">
        <v>17330</v>
      </c>
      <c r="M3052" s="120" t="s">
        <v>12018</v>
      </c>
      <c r="N3052" s="120" t="s">
        <v>4295</v>
      </c>
      <c r="O3052" s="125"/>
    </row>
    <row r="3053" spans="1:15" ht="13.05" customHeight="1">
      <c r="A3053" s="118">
        <v>10200008</v>
      </c>
      <c r="B3053" s="119">
        <v>42388</v>
      </c>
      <c r="C3053" s="125" t="s">
        <v>65</v>
      </c>
      <c r="D3053" s="120" t="s">
        <v>11969</v>
      </c>
      <c r="E3053" s="120" t="s">
        <v>17661</v>
      </c>
      <c r="F3053" s="125" t="s">
        <v>17664</v>
      </c>
      <c r="G3053" s="121" t="s">
        <v>9520</v>
      </c>
      <c r="H3053" s="122" t="s">
        <v>7696</v>
      </c>
      <c r="I3053" s="120" t="s">
        <v>17661</v>
      </c>
      <c r="J3053" s="120" t="s">
        <v>4297</v>
      </c>
      <c r="K3053" s="123">
        <v>1005.6</v>
      </c>
      <c r="L3053" s="124" t="s">
        <v>17330</v>
      </c>
      <c r="M3053" s="120" t="s">
        <v>12019</v>
      </c>
      <c r="N3053" s="120" t="s">
        <v>4295</v>
      </c>
      <c r="O3053" s="125"/>
    </row>
    <row r="3054" spans="1:15" ht="13.05" customHeight="1">
      <c r="A3054" s="118">
        <v>10200009</v>
      </c>
      <c r="B3054" s="119">
        <v>42388</v>
      </c>
      <c r="C3054" s="125" t="s">
        <v>65</v>
      </c>
      <c r="D3054" s="120" t="s">
        <v>11969</v>
      </c>
      <c r="E3054" s="120" t="s">
        <v>17661</v>
      </c>
      <c r="F3054" s="125" t="s">
        <v>17664</v>
      </c>
      <c r="G3054" s="121" t="s">
        <v>9520</v>
      </c>
      <c r="H3054" s="122" t="s">
        <v>7696</v>
      </c>
      <c r="I3054" s="120" t="s">
        <v>17661</v>
      </c>
      <c r="J3054" s="120" t="s">
        <v>4297</v>
      </c>
      <c r="K3054" s="123">
        <v>1005.6</v>
      </c>
      <c r="L3054" s="124" t="s">
        <v>17330</v>
      </c>
      <c r="M3054" s="120" t="s">
        <v>12020</v>
      </c>
      <c r="N3054" s="120" t="s">
        <v>4295</v>
      </c>
      <c r="O3054" s="125"/>
    </row>
    <row r="3055" spans="1:15" ht="13.05" customHeight="1">
      <c r="A3055" s="118">
        <v>10200010</v>
      </c>
      <c r="B3055" s="119">
        <v>42388</v>
      </c>
      <c r="C3055" s="125" t="s">
        <v>65</v>
      </c>
      <c r="D3055" s="120" t="s">
        <v>11969</v>
      </c>
      <c r="E3055" s="120" t="s">
        <v>17661</v>
      </c>
      <c r="F3055" s="125" t="s">
        <v>17664</v>
      </c>
      <c r="G3055" s="121" t="s">
        <v>9520</v>
      </c>
      <c r="H3055" s="122" t="s">
        <v>7696</v>
      </c>
      <c r="I3055" s="120" t="s">
        <v>17661</v>
      </c>
      <c r="J3055" s="120" t="s">
        <v>4297</v>
      </c>
      <c r="K3055" s="123">
        <v>1005.6</v>
      </c>
      <c r="L3055" s="124" t="s">
        <v>17330</v>
      </c>
      <c r="M3055" s="120" t="s">
        <v>12021</v>
      </c>
      <c r="N3055" s="120" t="s">
        <v>4295</v>
      </c>
      <c r="O3055" s="125"/>
    </row>
    <row r="3056" spans="1:15" ht="13.05" customHeight="1">
      <c r="A3056" s="118">
        <v>10200011</v>
      </c>
      <c r="B3056" s="119">
        <v>42388</v>
      </c>
      <c r="C3056" s="125" t="s">
        <v>65</v>
      </c>
      <c r="D3056" s="120" t="s">
        <v>11969</v>
      </c>
      <c r="E3056" s="120" t="s">
        <v>17661</v>
      </c>
      <c r="F3056" s="125" t="s">
        <v>17664</v>
      </c>
      <c r="G3056" s="121" t="s">
        <v>9520</v>
      </c>
      <c r="H3056" s="122" t="s">
        <v>7696</v>
      </c>
      <c r="I3056" s="120" t="s">
        <v>17661</v>
      </c>
      <c r="J3056" s="120" t="s">
        <v>4297</v>
      </c>
      <c r="K3056" s="123">
        <v>1005.6</v>
      </c>
      <c r="L3056" s="124" t="s">
        <v>17330</v>
      </c>
      <c r="M3056" s="120" t="s">
        <v>12022</v>
      </c>
      <c r="N3056" s="120" t="s">
        <v>4295</v>
      </c>
      <c r="O3056" s="125"/>
    </row>
    <row r="3057" spans="1:15" ht="13.05" customHeight="1">
      <c r="A3057" s="118">
        <v>10200012</v>
      </c>
      <c r="B3057" s="119">
        <v>42388</v>
      </c>
      <c r="C3057" s="125" t="s">
        <v>65</v>
      </c>
      <c r="D3057" s="120" t="s">
        <v>11969</v>
      </c>
      <c r="E3057" s="120" t="s">
        <v>17661</v>
      </c>
      <c r="F3057" s="125" t="s">
        <v>17664</v>
      </c>
      <c r="G3057" s="121" t="s">
        <v>9520</v>
      </c>
      <c r="H3057" s="122" t="s">
        <v>7696</v>
      </c>
      <c r="I3057" s="120" t="s">
        <v>17661</v>
      </c>
      <c r="J3057" s="120" t="s">
        <v>4297</v>
      </c>
      <c r="K3057" s="123">
        <v>1005.6</v>
      </c>
      <c r="L3057" s="124" t="s">
        <v>17330</v>
      </c>
      <c r="M3057" s="120" t="s">
        <v>12023</v>
      </c>
      <c r="N3057" s="120" t="s">
        <v>4295</v>
      </c>
      <c r="O3057" s="125"/>
    </row>
    <row r="3058" spans="1:15" ht="13.05" customHeight="1">
      <c r="A3058" s="118">
        <v>10200013</v>
      </c>
      <c r="B3058" s="119">
        <v>42388</v>
      </c>
      <c r="C3058" s="125" t="s">
        <v>65</v>
      </c>
      <c r="D3058" s="120" t="s">
        <v>11969</v>
      </c>
      <c r="E3058" s="120" t="s">
        <v>17661</v>
      </c>
      <c r="F3058" s="125" t="s">
        <v>17664</v>
      </c>
      <c r="G3058" s="121" t="s">
        <v>9520</v>
      </c>
      <c r="H3058" s="122" t="s">
        <v>7696</v>
      </c>
      <c r="I3058" s="120" t="s">
        <v>17661</v>
      </c>
      <c r="J3058" s="120" t="s">
        <v>4297</v>
      </c>
      <c r="K3058" s="123">
        <v>1005.6</v>
      </c>
      <c r="L3058" s="124" t="s">
        <v>17330</v>
      </c>
      <c r="M3058" s="120" t="s">
        <v>12024</v>
      </c>
      <c r="N3058" s="120" t="s">
        <v>4295</v>
      </c>
      <c r="O3058" s="125"/>
    </row>
    <row r="3059" spans="1:15" ht="13.05" customHeight="1">
      <c r="A3059" s="118">
        <v>10200014</v>
      </c>
      <c r="B3059" s="119">
        <v>42388</v>
      </c>
      <c r="C3059" s="125" t="s">
        <v>65</v>
      </c>
      <c r="D3059" s="120" t="s">
        <v>11969</v>
      </c>
      <c r="E3059" s="120" t="s">
        <v>17661</v>
      </c>
      <c r="F3059" s="125" t="s">
        <v>17664</v>
      </c>
      <c r="G3059" s="121" t="s">
        <v>9520</v>
      </c>
      <c r="H3059" s="122" t="s">
        <v>7696</v>
      </c>
      <c r="I3059" s="120" t="s">
        <v>17661</v>
      </c>
      <c r="J3059" s="120" t="s">
        <v>4297</v>
      </c>
      <c r="K3059" s="123">
        <v>1005.6</v>
      </c>
      <c r="L3059" s="124" t="s">
        <v>17330</v>
      </c>
      <c r="M3059" s="120" t="s">
        <v>12025</v>
      </c>
      <c r="N3059" s="120" t="s">
        <v>4295</v>
      </c>
      <c r="O3059" s="125"/>
    </row>
    <row r="3060" spans="1:15" ht="13.05" customHeight="1">
      <c r="A3060" s="118">
        <v>10200016</v>
      </c>
      <c r="B3060" s="119">
        <v>42388</v>
      </c>
      <c r="C3060" s="125" t="s">
        <v>65</v>
      </c>
      <c r="D3060" s="120" t="s">
        <v>11969</v>
      </c>
      <c r="E3060" s="120" t="s">
        <v>17661</v>
      </c>
      <c r="F3060" s="125" t="s">
        <v>17664</v>
      </c>
      <c r="G3060" s="121" t="s">
        <v>9520</v>
      </c>
      <c r="H3060" s="122" t="s">
        <v>7696</v>
      </c>
      <c r="I3060" s="120" t="s">
        <v>17661</v>
      </c>
      <c r="J3060" s="120" t="s">
        <v>4297</v>
      </c>
      <c r="K3060" s="123">
        <v>1005.6</v>
      </c>
      <c r="L3060" s="124" t="s">
        <v>17330</v>
      </c>
      <c r="M3060" s="120" t="s">
        <v>12026</v>
      </c>
      <c r="N3060" s="120" t="s">
        <v>4295</v>
      </c>
      <c r="O3060" s="125"/>
    </row>
    <row r="3061" spans="1:15" ht="13.05" customHeight="1">
      <c r="A3061" s="118">
        <v>10200017</v>
      </c>
      <c r="B3061" s="119">
        <v>42388</v>
      </c>
      <c r="C3061" s="125" t="s">
        <v>65</v>
      </c>
      <c r="D3061" s="120" t="s">
        <v>11969</v>
      </c>
      <c r="E3061" s="120" t="s">
        <v>17661</v>
      </c>
      <c r="F3061" s="125" t="s">
        <v>17664</v>
      </c>
      <c r="G3061" s="121" t="s">
        <v>9520</v>
      </c>
      <c r="H3061" s="122" t="s">
        <v>7696</v>
      </c>
      <c r="I3061" s="120" t="s">
        <v>17661</v>
      </c>
      <c r="J3061" s="120" t="s">
        <v>4297</v>
      </c>
      <c r="K3061" s="123">
        <v>1005.6</v>
      </c>
      <c r="L3061" s="124" t="s">
        <v>17330</v>
      </c>
      <c r="M3061" s="120" t="s">
        <v>12027</v>
      </c>
      <c r="N3061" s="120" t="s">
        <v>4295</v>
      </c>
      <c r="O3061" s="125"/>
    </row>
    <row r="3062" spans="1:15" ht="13.05" customHeight="1">
      <c r="A3062" s="118">
        <v>10200018</v>
      </c>
      <c r="B3062" s="119">
        <v>42388</v>
      </c>
      <c r="C3062" s="125" t="s">
        <v>65</v>
      </c>
      <c r="D3062" s="120" t="s">
        <v>11969</v>
      </c>
      <c r="E3062" s="120" t="s">
        <v>17661</v>
      </c>
      <c r="F3062" s="125" t="s">
        <v>17664</v>
      </c>
      <c r="G3062" s="121" t="s">
        <v>9520</v>
      </c>
      <c r="H3062" s="122" t="s">
        <v>7696</v>
      </c>
      <c r="I3062" s="120" t="s">
        <v>17661</v>
      </c>
      <c r="J3062" s="120" t="s">
        <v>4297</v>
      </c>
      <c r="K3062" s="123">
        <v>1005.6</v>
      </c>
      <c r="L3062" s="124" t="s">
        <v>17330</v>
      </c>
      <c r="M3062" s="120" t="s">
        <v>12028</v>
      </c>
      <c r="N3062" s="120" t="s">
        <v>4295</v>
      </c>
      <c r="O3062" s="125"/>
    </row>
    <row r="3063" spans="1:15" ht="13.05" customHeight="1">
      <c r="A3063" s="118">
        <v>10200019</v>
      </c>
      <c r="B3063" s="119">
        <v>42388</v>
      </c>
      <c r="C3063" s="125" t="s">
        <v>65</v>
      </c>
      <c r="D3063" s="120" t="s">
        <v>11969</v>
      </c>
      <c r="E3063" s="120" t="s">
        <v>17661</v>
      </c>
      <c r="F3063" s="125" t="s">
        <v>17664</v>
      </c>
      <c r="G3063" s="121" t="s">
        <v>9520</v>
      </c>
      <c r="H3063" s="122" t="s">
        <v>7696</v>
      </c>
      <c r="I3063" s="120" t="s">
        <v>17661</v>
      </c>
      <c r="J3063" s="120" t="s">
        <v>4297</v>
      </c>
      <c r="K3063" s="123">
        <v>1005.6</v>
      </c>
      <c r="L3063" s="124" t="s">
        <v>17330</v>
      </c>
      <c r="M3063" s="120" t="s">
        <v>12029</v>
      </c>
      <c r="N3063" s="120" t="s">
        <v>4295</v>
      </c>
      <c r="O3063" s="125"/>
    </row>
    <row r="3064" spans="1:15" ht="13.05" customHeight="1">
      <c r="A3064" s="118">
        <v>10200020</v>
      </c>
      <c r="B3064" s="119">
        <v>42388</v>
      </c>
      <c r="C3064" s="125" t="s">
        <v>65</v>
      </c>
      <c r="D3064" s="120" t="s">
        <v>11969</v>
      </c>
      <c r="E3064" s="120" t="s">
        <v>17661</v>
      </c>
      <c r="F3064" s="125" t="s">
        <v>17664</v>
      </c>
      <c r="G3064" s="121" t="s">
        <v>9520</v>
      </c>
      <c r="H3064" s="122" t="s">
        <v>7696</v>
      </c>
      <c r="I3064" s="120" t="s">
        <v>17661</v>
      </c>
      <c r="J3064" s="120" t="s">
        <v>110</v>
      </c>
      <c r="K3064" s="123">
        <v>1005.6</v>
      </c>
      <c r="L3064" s="124" t="s">
        <v>17330</v>
      </c>
      <c r="M3064" s="120" t="s">
        <v>12030</v>
      </c>
      <c r="N3064" s="120" t="s">
        <v>4295</v>
      </c>
      <c r="O3064" s="125"/>
    </row>
    <row r="3065" spans="1:15" ht="13.05" customHeight="1">
      <c r="A3065" s="118">
        <v>10200021</v>
      </c>
      <c r="B3065" s="119">
        <v>42388</v>
      </c>
      <c r="C3065" s="125" t="s">
        <v>65</v>
      </c>
      <c r="D3065" s="120" t="s">
        <v>11969</v>
      </c>
      <c r="E3065" s="120" t="s">
        <v>17661</v>
      </c>
      <c r="F3065" s="125" t="s">
        <v>17664</v>
      </c>
      <c r="G3065" s="121" t="s">
        <v>9520</v>
      </c>
      <c r="H3065" s="122" t="s">
        <v>7696</v>
      </c>
      <c r="I3065" s="120" t="s">
        <v>17661</v>
      </c>
      <c r="J3065" s="120" t="s">
        <v>4297</v>
      </c>
      <c r="K3065" s="123">
        <v>1005.6</v>
      </c>
      <c r="L3065" s="124" t="s">
        <v>17330</v>
      </c>
      <c r="M3065" s="120" t="s">
        <v>12031</v>
      </c>
      <c r="N3065" s="120" t="s">
        <v>4295</v>
      </c>
      <c r="O3065" s="125"/>
    </row>
    <row r="3066" spans="1:15" ht="13.05" customHeight="1">
      <c r="A3066" s="118">
        <v>10200022</v>
      </c>
      <c r="B3066" s="119">
        <v>42388</v>
      </c>
      <c r="C3066" s="125" t="s">
        <v>65</v>
      </c>
      <c r="D3066" s="120" t="s">
        <v>11969</v>
      </c>
      <c r="E3066" s="120" t="s">
        <v>17661</v>
      </c>
      <c r="F3066" s="125" t="s">
        <v>17664</v>
      </c>
      <c r="G3066" s="121" t="s">
        <v>9520</v>
      </c>
      <c r="H3066" s="122" t="s">
        <v>7696</v>
      </c>
      <c r="I3066" s="120" t="s">
        <v>17661</v>
      </c>
      <c r="J3066" s="120" t="s">
        <v>4297</v>
      </c>
      <c r="K3066" s="123">
        <v>1005.6</v>
      </c>
      <c r="L3066" s="124" t="s">
        <v>17330</v>
      </c>
      <c r="M3066" s="120" t="s">
        <v>12032</v>
      </c>
      <c r="N3066" s="120" t="s">
        <v>4295</v>
      </c>
      <c r="O3066" s="125"/>
    </row>
    <row r="3067" spans="1:15" ht="13.05" customHeight="1">
      <c r="A3067" s="118">
        <v>10200023</v>
      </c>
      <c r="B3067" s="119">
        <v>42388</v>
      </c>
      <c r="C3067" s="125" t="s">
        <v>65</v>
      </c>
      <c r="D3067" s="120" t="s">
        <v>11969</v>
      </c>
      <c r="E3067" s="120" t="s">
        <v>17661</v>
      </c>
      <c r="F3067" s="125" t="s">
        <v>17664</v>
      </c>
      <c r="G3067" s="121" t="s">
        <v>9520</v>
      </c>
      <c r="H3067" s="122" t="s">
        <v>7696</v>
      </c>
      <c r="I3067" s="120" t="s">
        <v>17661</v>
      </c>
      <c r="J3067" s="120" t="s">
        <v>4297</v>
      </c>
      <c r="K3067" s="123">
        <v>1005.6</v>
      </c>
      <c r="L3067" s="124" t="s">
        <v>17330</v>
      </c>
      <c r="M3067" s="120" t="s">
        <v>12033</v>
      </c>
      <c r="N3067" s="120" t="s">
        <v>4295</v>
      </c>
      <c r="O3067" s="125"/>
    </row>
    <row r="3068" spans="1:15" ht="13.05" customHeight="1">
      <c r="A3068" s="118">
        <v>10200024</v>
      </c>
      <c r="B3068" s="119">
        <v>42388</v>
      </c>
      <c r="C3068" s="125" t="s">
        <v>65</v>
      </c>
      <c r="D3068" s="120" t="s">
        <v>11969</v>
      </c>
      <c r="E3068" s="120" t="s">
        <v>17661</v>
      </c>
      <c r="F3068" s="125" t="s">
        <v>17664</v>
      </c>
      <c r="G3068" s="121" t="s">
        <v>9520</v>
      </c>
      <c r="H3068" s="122" t="s">
        <v>7696</v>
      </c>
      <c r="I3068" s="120" t="s">
        <v>17661</v>
      </c>
      <c r="J3068" s="120" t="s">
        <v>4297</v>
      </c>
      <c r="K3068" s="123">
        <v>1005.6</v>
      </c>
      <c r="L3068" s="124" t="s">
        <v>17330</v>
      </c>
      <c r="M3068" s="120" t="s">
        <v>12034</v>
      </c>
      <c r="N3068" s="120" t="s">
        <v>4295</v>
      </c>
      <c r="O3068" s="125"/>
    </row>
    <row r="3069" spans="1:15" ht="13.05" customHeight="1">
      <c r="A3069" s="118">
        <v>10200025</v>
      </c>
      <c r="B3069" s="119">
        <v>42388</v>
      </c>
      <c r="C3069" s="125" t="s">
        <v>65</v>
      </c>
      <c r="D3069" s="120" t="s">
        <v>11969</v>
      </c>
      <c r="E3069" s="120" t="s">
        <v>17661</v>
      </c>
      <c r="F3069" s="125" t="s">
        <v>17664</v>
      </c>
      <c r="G3069" s="121" t="s">
        <v>9520</v>
      </c>
      <c r="H3069" s="122" t="s">
        <v>7696</v>
      </c>
      <c r="I3069" s="120" t="s">
        <v>17661</v>
      </c>
      <c r="J3069" s="120" t="s">
        <v>4297</v>
      </c>
      <c r="K3069" s="123">
        <v>1005.6</v>
      </c>
      <c r="L3069" s="124" t="s">
        <v>17330</v>
      </c>
      <c r="M3069" s="120" t="s">
        <v>12035</v>
      </c>
      <c r="N3069" s="120" t="s">
        <v>4295</v>
      </c>
      <c r="O3069" s="125"/>
    </row>
    <row r="3070" spans="1:15" ht="13.05" customHeight="1">
      <c r="A3070" s="118">
        <v>10200026</v>
      </c>
      <c r="B3070" s="119">
        <v>42388</v>
      </c>
      <c r="C3070" s="125" t="s">
        <v>65</v>
      </c>
      <c r="D3070" s="120" t="s">
        <v>11969</v>
      </c>
      <c r="E3070" s="120" t="s">
        <v>17661</v>
      </c>
      <c r="F3070" s="125" t="s">
        <v>17664</v>
      </c>
      <c r="G3070" s="121" t="s">
        <v>9520</v>
      </c>
      <c r="H3070" s="122" t="s">
        <v>7696</v>
      </c>
      <c r="I3070" s="120" t="s">
        <v>17661</v>
      </c>
      <c r="J3070" s="120" t="s">
        <v>4297</v>
      </c>
      <c r="K3070" s="123">
        <v>1005.6</v>
      </c>
      <c r="L3070" s="124" t="s">
        <v>17330</v>
      </c>
      <c r="M3070" s="120" t="s">
        <v>12036</v>
      </c>
      <c r="N3070" s="120" t="s">
        <v>4295</v>
      </c>
      <c r="O3070" s="125"/>
    </row>
    <row r="3071" spans="1:15" ht="13.05" customHeight="1">
      <c r="A3071" s="118">
        <v>10200027</v>
      </c>
      <c r="B3071" s="119">
        <v>42388</v>
      </c>
      <c r="C3071" s="125" t="s">
        <v>65</v>
      </c>
      <c r="D3071" s="120" t="s">
        <v>11969</v>
      </c>
      <c r="E3071" s="120" t="s">
        <v>17661</v>
      </c>
      <c r="F3071" s="125" t="s">
        <v>17664</v>
      </c>
      <c r="G3071" s="121" t="s">
        <v>9520</v>
      </c>
      <c r="H3071" s="122" t="s">
        <v>7696</v>
      </c>
      <c r="I3071" s="120" t="s">
        <v>17661</v>
      </c>
      <c r="J3071" s="120" t="s">
        <v>4297</v>
      </c>
      <c r="K3071" s="123">
        <v>1005.6</v>
      </c>
      <c r="L3071" s="124" t="s">
        <v>17330</v>
      </c>
      <c r="M3071" s="120" t="s">
        <v>12037</v>
      </c>
      <c r="N3071" s="120" t="s">
        <v>4295</v>
      </c>
      <c r="O3071" s="125"/>
    </row>
    <row r="3072" spans="1:15" ht="13.05" customHeight="1">
      <c r="A3072" s="118">
        <v>10200028</v>
      </c>
      <c r="B3072" s="119">
        <v>42388</v>
      </c>
      <c r="C3072" s="125" t="s">
        <v>65</v>
      </c>
      <c r="D3072" s="120" t="s">
        <v>11969</v>
      </c>
      <c r="E3072" s="120" t="s">
        <v>17661</v>
      </c>
      <c r="F3072" s="125" t="s">
        <v>17664</v>
      </c>
      <c r="G3072" s="121" t="s">
        <v>9520</v>
      </c>
      <c r="H3072" s="122" t="s">
        <v>7696</v>
      </c>
      <c r="I3072" s="120" t="s">
        <v>17661</v>
      </c>
      <c r="J3072" s="120" t="s">
        <v>4297</v>
      </c>
      <c r="K3072" s="123">
        <v>1005.6</v>
      </c>
      <c r="L3072" s="124" t="s">
        <v>17330</v>
      </c>
      <c r="M3072" s="120" t="s">
        <v>12038</v>
      </c>
      <c r="N3072" s="120" t="s">
        <v>4295</v>
      </c>
      <c r="O3072" s="125"/>
    </row>
    <row r="3073" spans="1:15" ht="13.05" customHeight="1">
      <c r="A3073" s="118">
        <v>10200029</v>
      </c>
      <c r="B3073" s="119">
        <v>42388</v>
      </c>
      <c r="C3073" s="125" t="s">
        <v>65</v>
      </c>
      <c r="D3073" s="120" t="s">
        <v>11969</v>
      </c>
      <c r="E3073" s="120" t="s">
        <v>17661</v>
      </c>
      <c r="F3073" s="125" t="s">
        <v>17664</v>
      </c>
      <c r="G3073" s="121" t="s">
        <v>9520</v>
      </c>
      <c r="H3073" s="122" t="s">
        <v>7696</v>
      </c>
      <c r="I3073" s="120" t="s">
        <v>17661</v>
      </c>
      <c r="J3073" s="120" t="s">
        <v>4297</v>
      </c>
      <c r="K3073" s="123">
        <v>1005.6</v>
      </c>
      <c r="L3073" s="124" t="s">
        <v>17330</v>
      </c>
      <c r="M3073" s="120" t="s">
        <v>12039</v>
      </c>
      <c r="N3073" s="120" t="s">
        <v>4295</v>
      </c>
      <c r="O3073" s="125"/>
    </row>
    <row r="3074" spans="1:15" ht="13.05" customHeight="1">
      <c r="A3074" s="118">
        <v>10200030</v>
      </c>
      <c r="B3074" s="119">
        <v>42388</v>
      </c>
      <c r="C3074" s="125" t="s">
        <v>65</v>
      </c>
      <c r="D3074" s="120" t="s">
        <v>11969</v>
      </c>
      <c r="E3074" s="120" t="s">
        <v>17661</v>
      </c>
      <c r="F3074" s="125" t="s">
        <v>17664</v>
      </c>
      <c r="G3074" s="121" t="s">
        <v>9520</v>
      </c>
      <c r="H3074" s="122" t="s">
        <v>7696</v>
      </c>
      <c r="I3074" s="120" t="s">
        <v>17661</v>
      </c>
      <c r="J3074" s="120" t="s">
        <v>4297</v>
      </c>
      <c r="K3074" s="123">
        <v>1005.6</v>
      </c>
      <c r="L3074" s="124" t="s">
        <v>17330</v>
      </c>
      <c r="M3074" s="120" t="s">
        <v>12040</v>
      </c>
      <c r="N3074" s="120" t="s">
        <v>4295</v>
      </c>
      <c r="O3074" s="125"/>
    </row>
    <row r="3075" spans="1:15" ht="13.05" customHeight="1">
      <c r="A3075" s="118">
        <v>10200031</v>
      </c>
      <c r="B3075" s="119">
        <v>42388</v>
      </c>
      <c r="C3075" s="125" t="s">
        <v>65</v>
      </c>
      <c r="D3075" s="120" t="s">
        <v>11969</v>
      </c>
      <c r="E3075" s="120" t="s">
        <v>17661</v>
      </c>
      <c r="F3075" s="125" t="s">
        <v>17664</v>
      </c>
      <c r="G3075" s="121" t="s">
        <v>9520</v>
      </c>
      <c r="H3075" s="122" t="s">
        <v>7696</v>
      </c>
      <c r="I3075" s="120" t="s">
        <v>17661</v>
      </c>
      <c r="J3075" s="120" t="s">
        <v>4297</v>
      </c>
      <c r="K3075" s="123">
        <v>1005.6</v>
      </c>
      <c r="L3075" s="124" t="s">
        <v>17330</v>
      </c>
      <c r="M3075" s="120" t="s">
        <v>12041</v>
      </c>
      <c r="N3075" s="120" t="s">
        <v>4295</v>
      </c>
      <c r="O3075" s="125"/>
    </row>
    <row r="3076" spans="1:15" ht="13.05" customHeight="1">
      <c r="A3076" s="118">
        <v>10200032</v>
      </c>
      <c r="B3076" s="119">
        <v>42388</v>
      </c>
      <c r="C3076" s="125" t="s">
        <v>65</v>
      </c>
      <c r="D3076" s="120" t="s">
        <v>11969</v>
      </c>
      <c r="E3076" s="120" t="s">
        <v>17661</v>
      </c>
      <c r="F3076" s="125" t="s">
        <v>17664</v>
      </c>
      <c r="G3076" s="121" t="s">
        <v>9520</v>
      </c>
      <c r="H3076" s="122" t="s">
        <v>7696</v>
      </c>
      <c r="I3076" s="120" t="s">
        <v>17661</v>
      </c>
      <c r="J3076" s="120" t="s">
        <v>4297</v>
      </c>
      <c r="K3076" s="123">
        <v>1005.6</v>
      </c>
      <c r="L3076" s="124" t="s">
        <v>17330</v>
      </c>
      <c r="M3076" s="120" t="s">
        <v>12042</v>
      </c>
      <c r="N3076" s="120" t="s">
        <v>4295</v>
      </c>
      <c r="O3076" s="125"/>
    </row>
    <row r="3077" spans="1:15" ht="13.05" customHeight="1">
      <c r="A3077" s="118">
        <v>10200033</v>
      </c>
      <c r="B3077" s="119">
        <v>42388</v>
      </c>
      <c r="C3077" s="125" t="s">
        <v>65</v>
      </c>
      <c r="D3077" s="120" t="s">
        <v>11969</v>
      </c>
      <c r="E3077" s="120" t="s">
        <v>17661</v>
      </c>
      <c r="F3077" s="125" t="s">
        <v>17664</v>
      </c>
      <c r="G3077" s="121" t="s">
        <v>9520</v>
      </c>
      <c r="H3077" s="122" t="s">
        <v>7696</v>
      </c>
      <c r="I3077" s="120" t="s">
        <v>17661</v>
      </c>
      <c r="J3077" s="120" t="s">
        <v>4297</v>
      </c>
      <c r="K3077" s="123">
        <v>1005.6</v>
      </c>
      <c r="L3077" s="124" t="s">
        <v>17330</v>
      </c>
      <c r="M3077" s="120" t="s">
        <v>12043</v>
      </c>
      <c r="N3077" s="120" t="s">
        <v>4295</v>
      </c>
      <c r="O3077" s="125"/>
    </row>
    <row r="3078" spans="1:15" ht="13.05" customHeight="1">
      <c r="A3078" s="118">
        <v>10200034</v>
      </c>
      <c r="B3078" s="119">
        <v>42388</v>
      </c>
      <c r="C3078" s="125" t="s">
        <v>65</v>
      </c>
      <c r="D3078" s="120" t="s">
        <v>11969</v>
      </c>
      <c r="E3078" s="120" t="s">
        <v>17661</v>
      </c>
      <c r="F3078" s="125" t="s">
        <v>17664</v>
      </c>
      <c r="G3078" s="121" t="s">
        <v>9520</v>
      </c>
      <c r="H3078" s="122" t="s">
        <v>7696</v>
      </c>
      <c r="I3078" s="120" t="s">
        <v>17661</v>
      </c>
      <c r="J3078" s="120" t="s">
        <v>4297</v>
      </c>
      <c r="K3078" s="123">
        <v>1005.6</v>
      </c>
      <c r="L3078" s="124" t="s">
        <v>17330</v>
      </c>
      <c r="M3078" s="120" t="s">
        <v>12044</v>
      </c>
      <c r="N3078" s="120" t="s">
        <v>4295</v>
      </c>
      <c r="O3078" s="125"/>
    </row>
    <row r="3079" spans="1:15" ht="13.05" customHeight="1">
      <c r="A3079" s="118">
        <v>10200036</v>
      </c>
      <c r="B3079" s="119">
        <v>42388</v>
      </c>
      <c r="C3079" s="125" t="s">
        <v>65</v>
      </c>
      <c r="D3079" s="120" t="s">
        <v>11969</v>
      </c>
      <c r="E3079" s="120" t="s">
        <v>17661</v>
      </c>
      <c r="F3079" s="125" t="s">
        <v>17664</v>
      </c>
      <c r="G3079" s="121" t="s">
        <v>9520</v>
      </c>
      <c r="H3079" s="122" t="s">
        <v>7696</v>
      </c>
      <c r="I3079" s="120" t="s">
        <v>17661</v>
      </c>
      <c r="J3079" s="120" t="s">
        <v>4297</v>
      </c>
      <c r="K3079" s="123">
        <v>1005.6</v>
      </c>
      <c r="L3079" s="124" t="s">
        <v>17330</v>
      </c>
      <c r="M3079" s="120" t="s">
        <v>12045</v>
      </c>
      <c r="N3079" s="120" t="s">
        <v>4295</v>
      </c>
      <c r="O3079" s="125"/>
    </row>
    <row r="3080" spans="1:15" ht="13.05" customHeight="1">
      <c r="A3080" s="118">
        <v>10200037</v>
      </c>
      <c r="B3080" s="119">
        <v>42388</v>
      </c>
      <c r="C3080" s="125" t="s">
        <v>65</v>
      </c>
      <c r="D3080" s="120" t="s">
        <v>11969</v>
      </c>
      <c r="E3080" s="120" t="s">
        <v>17661</v>
      </c>
      <c r="F3080" s="125" t="s">
        <v>17664</v>
      </c>
      <c r="G3080" s="121" t="s">
        <v>9520</v>
      </c>
      <c r="H3080" s="122" t="s">
        <v>7696</v>
      </c>
      <c r="I3080" s="120" t="s">
        <v>17661</v>
      </c>
      <c r="J3080" s="120" t="s">
        <v>4297</v>
      </c>
      <c r="K3080" s="123">
        <v>1005.6</v>
      </c>
      <c r="L3080" s="124" t="s">
        <v>17330</v>
      </c>
      <c r="M3080" s="120" t="s">
        <v>12046</v>
      </c>
      <c r="N3080" s="120" t="s">
        <v>4295</v>
      </c>
      <c r="O3080" s="125"/>
    </row>
    <row r="3081" spans="1:15" ht="13.05" customHeight="1">
      <c r="A3081" s="118">
        <v>10200038</v>
      </c>
      <c r="B3081" s="119">
        <v>42388</v>
      </c>
      <c r="C3081" s="125" t="s">
        <v>65</v>
      </c>
      <c r="D3081" s="120" t="s">
        <v>11969</v>
      </c>
      <c r="E3081" s="120" t="s">
        <v>17661</v>
      </c>
      <c r="F3081" s="125" t="s">
        <v>17664</v>
      </c>
      <c r="G3081" s="121" t="s">
        <v>9520</v>
      </c>
      <c r="H3081" s="122" t="s">
        <v>7696</v>
      </c>
      <c r="I3081" s="120" t="s">
        <v>17661</v>
      </c>
      <c r="J3081" s="120" t="s">
        <v>4297</v>
      </c>
      <c r="K3081" s="123">
        <v>1005.6</v>
      </c>
      <c r="L3081" s="124" t="s">
        <v>17330</v>
      </c>
      <c r="M3081" s="120" t="s">
        <v>12047</v>
      </c>
      <c r="N3081" s="120" t="s">
        <v>4295</v>
      </c>
      <c r="O3081" s="125"/>
    </row>
    <row r="3082" spans="1:15" ht="13.05" customHeight="1">
      <c r="A3082" s="118">
        <v>10200039</v>
      </c>
      <c r="B3082" s="119">
        <v>42388</v>
      </c>
      <c r="C3082" s="125" t="s">
        <v>65</v>
      </c>
      <c r="D3082" s="120" t="s">
        <v>11969</v>
      </c>
      <c r="E3082" s="120" t="s">
        <v>17661</v>
      </c>
      <c r="F3082" s="125" t="s">
        <v>17664</v>
      </c>
      <c r="G3082" s="121" t="s">
        <v>9520</v>
      </c>
      <c r="H3082" s="122" t="s">
        <v>7696</v>
      </c>
      <c r="I3082" s="120" t="s">
        <v>17661</v>
      </c>
      <c r="J3082" s="120" t="s">
        <v>4297</v>
      </c>
      <c r="K3082" s="123">
        <v>1005.6</v>
      </c>
      <c r="L3082" s="124" t="s">
        <v>17330</v>
      </c>
      <c r="M3082" s="120" t="s">
        <v>12048</v>
      </c>
      <c r="N3082" s="120" t="s">
        <v>4295</v>
      </c>
      <c r="O3082" s="125"/>
    </row>
    <row r="3083" spans="1:15" ht="13.05" customHeight="1">
      <c r="A3083" s="118">
        <v>10200040</v>
      </c>
      <c r="B3083" s="119">
        <v>42388</v>
      </c>
      <c r="C3083" s="125" t="s">
        <v>65</v>
      </c>
      <c r="D3083" s="120" t="s">
        <v>11969</v>
      </c>
      <c r="E3083" s="120" t="s">
        <v>17661</v>
      </c>
      <c r="F3083" s="125" t="s">
        <v>17664</v>
      </c>
      <c r="G3083" s="121" t="s">
        <v>9520</v>
      </c>
      <c r="H3083" s="122" t="s">
        <v>7696</v>
      </c>
      <c r="I3083" s="120" t="s">
        <v>17661</v>
      </c>
      <c r="J3083" s="120" t="s">
        <v>4297</v>
      </c>
      <c r="K3083" s="123">
        <v>1005.6</v>
      </c>
      <c r="L3083" s="124" t="s">
        <v>17330</v>
      </c>
      <c r="M3083" s="120" t="s">
        <v>12049</v>
      </c>
      <c r="N3083" s="120" t="s">
        <v>4295</v>
      </c>
      <c r="O3083" s="125"/>
    </row>
    <row r="3084" spans="1:15" ht="13.05" customHeight="1">
      <c r="A3084" s="118">
        <v>10200041</v>
      </c>
      <c r="B3084" s="119">
        <v>42388</v>
      </c>
      <c r="C3084" s="125" t="s">
        <v>65</v>
      </c>
      <c r="D3084" s="120" t="s">
        <v>11969</v>
      </c>
      <c r="E3084" s="120" t="s">
        <v>17661</v>
      </c>
      <c r="F3084" s="125" t="s">
        <v>17664</v>
      </c>
      <c r="G3084" s="121" t="s">
        <v>9520</v>
      </c>
      <c r="H3084" s="122" t="s">
        <v>7696</v>
      </c>
      <c r="I3084" s="120" t="s">
        <v>17661</v>
      </c>
      <c r="J3084" s="120" t="s">
        <v>4297</v>
      </c>
      <c r="K3084" s="123">
        <v>1005.6</v>
      </c>
      <c r="L3084" s="124" t="s">
        <v>17330</v>
      </c>
      <c r="M3084" s="120" t="s">
        <v>12050</v>
      </c>
      <c r="N3084" s="120" t="s">
        <v>4295</v>
      </c>
      <c r="O3084" s="125"/>
    </row>
    <row r="3085" spans="1:15" ht="13.05" customHeight="1">
      <c r="A3085" s="118">
        <v>10200043</v>
      </c>
      <c r="B3085" s="119">
        <v>42388</v>
      </c>
      <c r="C3085" s="125" t="s">
        <v>65</v>
      </c>
      <c r="D3085" s="120" t="s">
        <v>11969</v>
      </c>
      <c r="E3085" s="120" t="s">
        <v>17661</v>
      </c>
      <c r="F3085" s="125" t="s">
        <v>17664</v>
      </c>
      <c r="G3085" s="121" t="s">
        <v>9520</v>
      </c>
      <c r="H3085" s="122" t="s">
        <v>7696</v>
      </c>
      <c r="I3085" s="120" t="s">
        <v>17661</v>
      </c>
      <c r="J3085" s="120" t="s">
        <v>4297</v>
      </c>
      <c r="K3085" s="123">
        <v>1005.6</v>
      </c>
      <c r="L3085" s="124" t="s">
        <v>17330</v>
      </c>
      <c r="M3085" s="120" t="s">
        <v>12051</v>
      </c>
      <c r="N3085" s="120" t="s">
        <v>4295</v>
      </c>
      <c r="O3085" s="125"/>
    </row>
    <row r="3086" spans="1:15" ht="13.05" customHeight="1">
      <c r="A3086" s="118">
        <v>10200044</v>
      </c>
      <c r="B3086" s="119">
        <v>42388</v>
      </c>
      <c r="C3086" s="125" t="s">
        <v>65</v>
      </c>
      <c r="D3086" s="120" t="s">
        <v>11969</v>
      </c>
      <c r="E3086" s="120" t="s">
        <v>17661</v>
      </c>
      <c r="F3086" s="125" t="s">
        <v>17664</v>
      </c>
      <c r="G3086" s="121" t="s">
        <v>9520</v>
      </c>
      <c r="H3086" s="122" t="s">
        <v>7696</v>
      </c>
      <c r="I3086" s="120" t="s">
        <v>17661</v>
      </c>
      <c r="J3086" s="120" t="s">
        <v>4297</v>
      </c>
      <c r="K3086" s="123">
        <v>1005.6</v>
      </c>
      <c r="L3086" s="124" t="s">
        <v>17330</v>
      </c>
      <c r="M3086" s="120" t="s">
        <v>12052</v>
      </c>
      <c r="N3086" s="120" t="s">
        <v>4295</v>
      </c>
      <c r="O3086" s="125"/>
    </row>
    <row r="3087" spans="1:15" ht="13.05" customHeight="1">
      <c r="A3087" s="118">
        <v>10200045</v>
      </c>
      <c r="B3087" s="119">
        <v>42388</v>
      </c>
      <c r="C3087" s="125" t="s">
        <v>65</v>
      </c>
      <c r="D3087" s="120" t="s">
        <v>11969</v>
      </c>
      <c r="E3087" s="120" t="s">
        <v>17661</v>
      </c>
      <c r="F3087" s="125" t="s">
        <v>17664</v>
      </c>
      <c r="G3087" s="121" t="s">
        <v>9520</v>
      </c>
      <c r="H3087" s="122" t="s">
        <v>7696</v>
      </c>
      <c r="I3087" s="120" t="s">
        <v>17661</v>
      </c>
      <c r="J3087" s="120" t="s">
        <v>4297</v>
      </c>
      <c r="K3087" s="123">
        <v>1005.6</v>
      </c>
      <c r="L3087" s="124" t="s">
        <v>17330</v>
      </c>
      <c r="M3087" s="120" t="s">
        <v>12053</v>
      </c>
      <c r="N3087" s="120" t="s">
        <v>4295</v>
      </c>
      <c r="O3087" s="125"/>
    </row>
    <row r="3088" spans="1:15" ht="13.05" customHeight="1">
      <c r="A3088" s="118">
        <v>10200046</v>
      </c>
      <c r="B3088" s="119">
        <v>42388</v>
      </c>
      <c r="C3088" s="125" t="s">
        <v>65</v>
      </c>
      <c r="D3088" s="120" t="s">
        <v>11969</v>
      </c>
      <c r="E3088" s="120" t="s">
        <v>17661</v>
      </c>
      <c r="F3088" s="125" t="s">
        <v>17664</v>
      </c>
      <c r="G3088" s="121" t="s">
        <v>9520</v>
      </c>
      <c r="H3088" s="122" t="s">
        <v>7696</v>
      </c>
      <c r="I3088" s="120" t="s">
        <v>17661</v>
      </c>
      <c r="J3088" s="120" t="s">
        <v>4297</v>
      </c>
      <c r="K3088" s="123">
        <v>1005.6</v>
      </c>
      <c r="L3088" s="124" t="s">
        <v>17330</v>
      </c>
      <c r="M3088" s="120" t="s">
        <v>12054</v>
      </c>
      <c r="N3088" s="120" t="s">
        <v>4295</v>
      </c>
      <c r="O3088" s="125"/>
    </row>
    <row r="3089" spans="1:15" ht="13.05" customHeight="1">
      <c r="A3089" s="118">
        <v>10200047</v>
      </c>
      <c r="B3089" s="119">
        <v>42388</v>
      </c>
      <c r="C3089" s="125" t="s">
        <v>65</v>
      </c>
      <c r="D3089" s="120" t="s">
        <v>11969</v>
      </c>
      <c r="E3089" s="120" t="s">
        <v>17661</v>
      </c>
      <c r="F3089" s="125" t="s">
        <v>17664</v>
      </c>
      <c r="G3089" s="121" t="s">
        <v>9520</v>
      </c>
      <c r="H3089" s="122" t="s">
        <v>7696</v>
      </c>
      <c r="I3089" s="120" t="s">
        <v>17661</v>
      </c>
      <c r="J3089" s="120" t="s">
        <v>4297</v>
      </c>
      <c r="K3089" s="123">
        <v>1005.6</v>
      </c>
      <c r="L3089" s="124" t="s">
        <v>17330</v>
      </c>
      <c r="M3089" s="120" t="s">
        <v>12055</v>
      </c>
      <c r="N3089" s="120" t="s">
        <v>4295</v>
      </c>
      <c r="O3089" s="125"/>
    </row>
    <row r="3090" spans="1:15" ht="13.05" customHeight="1">
      <c r="A3090" s="118">
        <v>10200048</v>
      </c>
      <c r="B3090" s="119">
        <v>42388</v>
      </c>
      <c r="C3090" s="125" t="s">
        <v>65</v>
      </c>
      <c r="D3090" s="120" t="s">
        <v>11969</v>
      </c>
      <c r="E3090" s="120" t="s">
        <v>17661</v>
      </c>
      <c r="F3090" s="125" t="s">
        <v>17664</v>
      </c>
      <c r="G3090" s="121" t="s">
        <v>9520</v>
      </c>
      <c r="H3090" s="122" t="s">
        <v>7696</v>
      </c>
      <c r="I3090" s="120" t="s">
        <v>17661</v>
      </c>
      <c r="J3090" s="120" t="s">
        <v>4297</v>
      </c>
      <c r="K3090" s="123">
        <v>1005.6</v>
      </c>
      <c r="L3090" s="124" t="s">
        <v>17330</v>
      </c>
      <c r="M3090" s="120" t="s">
        <v>12056</v>
      </c>
      <c r="N3090" s="120" t="s">
        <v>4295</v>
      </c>
      <c r="O3090" s="125"/>
    </row>
    <row r="3091" spans="1:15" ht="13.05" customHeight="1">
      <c r="A3091" s="125" t="s">
        <v>29</v>
      </c>
      <c r="B3091" s="119">
        <v>42388</v>
      </c>
      <c r="C3091" s="125" t="s">
        <v>65</v>
      </c>
      <c r="D3091" s="120" t="s">
        <v>4045</v>
      </c>
      <c r="E3091" s="120" t="s">
        <v>4046</v>
      </c>
      <c r="F3091" s="125" t="s">
        <v>17664</v>
      </c>
      <c r="G3091" s="121" t="s">
        <v>9504</v>
      </c>
      <c r="H3091" s="122" t="s">
        <v>7695</v>
      </c>
      <c r="I3091" s="120" t="s">
        <v>5544</v>
      </c>
      <c r="J3091" s="120" t="s">
        <v>1369</v>
      </c>
      <c r="K3091" s="123">
        <v>1031</v>
      </c>
      <c r="L3091" s="124" t="s">
        <v>17272</v>
      </c>
      <c r="M3091" s="120">
        <v>20831</v>
      </c>
      <c r="N3091" s="120" t="s">
        <v>4281</v>
      </c>
      <c r="O3091" s="125"/>
    </row>
    <row r="3092" spans="1:15" ht="13.05" customHeight="1">
      <c r="A3092" s="125" t="s">
        <v>5</v>
      </c>
      <c r="B3092" s="119">
        <v>42388</v>
      </c>
      <c r="C3092" s="125" t="s">
        <v>65</v>
      </c>
      <c r="D3092" s="120" t="s">
        <v>4047</v>
      </c>
      <c r="E3092" s="120" t="s">
        <v>4044</v>
      </c>
      <c r="F3092" s="125" t="s">
        <v>17664</v>
      </c>
      <c r="G3092" s="121" t="s">
        <v>9504</v>
      </c>
      <c r="H3092" s="122" t="s">
        <v>7695</v>
      </c>
      <c r="I3092" s="120" t="s">
        <v>5544</v>
      </c>
      <c r="J3092" s="120" t="e">
        <v>#N/A</v>
      </c>
      <c r="K3092" s="123">
        <v>1026</v>
      </c>
      <c r="L3092" s="124" t="s">
        <v>17281</v>
      </c>
      <c r="M3092" s="120">
        <v>75852</v>
      </c>
      <c r="N3092" s="120" t="e">
        <v>#N/A</v>
      </c>
      <c r="O3092" s="125"/>
    </row>
    <row r="3093" spans="1:15" ht="13.05" customHeight="1">
      <c r="A3093" s="125" t="s">
        <v>6</v>
      </c>
      <c r="B3093" s="119">
        <v>42388</v>
      </c>
      <c r="C3093" s="125" t="s">
        <v>65</v>
      </c>
      <c r="D3093" s="120" t="s">
        <v>4047</v>
      </c>
      <c r="E3093" s="120" t="s">
        <v>4044</v>
      </c>
      <c r="F3093" s="125" t="s">
        <v>17664</v>
      </c>
      <c r="G3093" s="121" t="s">
        <v>9504</v>
      </c>
      <c r="H3093" s="122" t="s">
        <v>7695</v>
      </c>
      <c r="I3093" s="120" t="s">
        <v>5544</v>
      </c>
      <c r="J3093" s="120" t="e">
        <v>#N/A</v>
      </c>
      <c r="K3093" s="123">
        <v>1026</v>
      </c>
      <c r="L3093" s="124" t="s">
        <v>17281</v>
      </c>
      <c r="M3093" s="120">
        <v>75868</v>
      </c>
      <c r="N3093" s="120" t="e">
        <v>#N/A</v>
      </c>
      <c r="O3093" s="125"/>
    </row>
    <row r="3094" spans="1:15" ht="13.05" customHeight="1">
      <c r="A3094" s="125" t="s">
        <v>7</v>
      </c>
      <c r="B3094" s="119">
        <v>42388</v>
      </c>
      <c r="C3094" s="125" t="s">
        <v>65</v>
      </c>
      <c r="D3094" s="120" t="s">
        <v>4047</v>
      </c>
      <c r="E3094" s="120" t="s">
        <v>4044</v>
      </c>
      <c r="F3094" s="125" t="s">
        <v>17664</v>
      </c>
      <c r="G3094" s="121" t="s">
        <v>9504</v>
      </c>
      <c r="H3094" s="122" t="s">
        <v>7695</v>
      </c>
      <c r="I3094" s="120" t="s">
        <v>5544</v>
      </c>
      <c r="J3094" s="120" t="e">
        <v>#N/A</v>
      </c>
      <c r="K3094" s="123">
        <v>1026</v>
      </c>
      <c r="L3094" s="124" t="s">
        <v>17281</v>
      </c>
      <c r="M3094" s="120">
        <v>75916</v>
      </c>
      <c r="N3094" s="120" t="e">
        <v>#N/A</v>
      </c>
      <c r="O3094" s="125"/>
    </row>
    <row r="3095" spans="1:15" ht="13.05" customHeight="1">
      <c r="A3095" s="125" t="s">
        <v>8</v>
      </c>
      <c r="B3095" s="119">
        <v>42388</v>
      </c>
      <c r="C3095" s="125" t="s">
        <v>65</v>
      </c>
      <c r="D3095" s="120" t="s">
        <v>4049</v>
      </c>
      <c r="E3095" s="120" t="s">
        <v>4050</v>
      </c>
      <c r="F3095" s="125" t="s">
        <v>17664</v>
      </c>
      <c r="G3095" s="121" t="s">
        <v>9504</v>
      </c>
      <c r="H3095" s="122" t="s">
        <v>7695</v>
      </c>
      <c r="I3095" s="120" t="s">
        <v>5544</v>
      </c>
      <c r="J3095" s="120" t="e">
        <v>#N/A</v>
      </c>
      <c r="K3095" s="123">
        <v>1026</v>
      </c>
      <c r="L3095" s="124" t="s">
        <v>17281</v>
      </c>
      <c r="M3095" s="120">
        <v>76929</v>
      </c>
      <c r="N3095" s="120" t="e">
        <v>#N/A</v>
      </c>
      <c r="O3095" s="125"/>
    </row>
    <row r="3096" spans="1:15" ht="13.05" customHeight="1">
      <c r="A3096" s="125" t="s">
        <v>9</v>
      </c>
      <c r="B3096" s="119">
        <v>42388</v>
      </c>
      <c r="C3096" s="125" t="s">
        <v>65</v>
      </c>
      <c r="D3096" s="120" t="s">
        <v>4052</v>
      </c>
      <c r="E3096" s="120" t="s">
        <v>17661</v>
      </c>
      <c r="F3096" s="125" t="s">
        <v>17664</v>
      </c>
      <c r="G3096" s="121" t="s">
        <v>9504</v>
      </c>
      <c r="H3096" s="122" t="s">
        <v>7695</v>
      </c>
      <c r="I3096" s="120" t="s">
        <v>5544</v>
      </c>
      <c r="J3096" s="120" t="e">
        <v>#N/A</v>
      </c>
      <c r="K3096" s="123">
        <v>1094</v>
      </c>
      <c r="L3096" s="124" t="s">
        <v>17281</v>
      </c>
      <c r="M3096" s="120">
        <v>80558</v>
      </c>
      <c r="N3096" s="120" t="e">
        <v>#N/A</v>
      </c>
      <c r="O3096" s="125"/>
    </row>
    <row r="3097" spans="1:15" ht="13.05" customHeight="1">
      <c r="A3097" s="125" t="s">
        <v>10</v>
      </c>
      <c r="B3097" s="119">
        <v>42388</v>
      </c>
      <c r="C3097" s="125" t="s">
        <v>65</v>
      </c>
      <c r="D3097" s="120" t="s">
        <v>4054</v>
      </c>
      <c r="E3097" s="120" t="s">
        <v>17661</v>
      </c>
      <c r="F3097" s="125" t="s">
        <v>17664</v>
      </c>
      <c r="G3097" s="121" t="s">
        <v>9504</v>
      </c>
      <c r="H3097" s="122" t="s">
        <v>7695</v>
      </c>
      <c r="I3097" s="120" t="s">
        <v>5544</v>
      </c>
      <c r="J3097" s="120" t="e">
        <v>#N/A</v>
      </c>
      <c r="K3097" s="123">
        <v>1094</v>
      </c>
      <c r="L3097" s="124" t="s">
        <v>17281</v>
      </c>
      <c r="M3097" s="120">
        <v>80562</v>
      </c>
      <c r="N3097" s="120" t="e">
        <v>#N/A</v>
      </c>
      <c r="O3097" s="125"/>
    </row>
    <row r="3098" spans="1:15" ht="13.05" customHeight="1">
      <c r="A3098" s="125" t="s">
        <v>11</v>
      </c>
      <c r="B3098" s="119">
        <v>42388</v>
      </c>
      <c r="C3098" s="125" t="s">
        <v>65</v>
      </c>
      <c r="D3098" s="120" t="s">
        <v>4054</v>
      </c>
      <c r="E3098" s="120" t="s">
        <v>17661</v>
      </c>
      <c r="F3098" s="125" t="s">
        <v>17664</v>
      </c>
      <c r="G3098" s="121" t="s">
        <v>9504</v>
      </c>
      <c r="H3098" s="122" t="s">
        <v>7695</v>
      </c>
      <c r="I3098" s="120" t="s">
        <v>5544</v>
      </c>
      <c r="J3098" s="120" t="e">
        <v>#N/A</v>
      </c>
      <c r="K3098" s="123">
        <v>1094</v>
      </c>
      <c r="L3098" s="124" t="s">
        <v>17281</v>
      </c>
      <c r="M3098" s="120">
        <v>80582</v>
      </c>
      <c r="N3098" s="120" t="e">
        <v>#N/A</v>
      </c>
      <c r="O3098" s="125"/>
    </row>
    <row r="3099" spans="1:15" ht="13.05" customHeight="1">
      <c r="A3099" s="125" t="s">
        <v>16</v>
      </c>
      <c r="B3099" s="119">
        <v>42388</v>
      </c>
      <c r="C3099" s="125" t="s">
        <v>65</v>
      </c>
      <c r="D3099" s="120" t="s">
        <v>4060</v>
      </c>
      <c r="E3099" s="120" t="s">
        <v>17661</v>
      </c>
      <c r="F3099" s="125" t="s">
        <v>17664</v>
      </c>
      <c r="G3099" s="121" t="s">
        <v>9504</v>
      </c>
      <c r="H3099" s="122" t="s">
        <v>7695</v>
      </c>
      <c r="I3099" s="120" t="s">
        <v>4062</v>
      </c>
      <c r="J3099" s="120" t="s">
        <v>5820</v>
      </c>
      <c r="K3099" s="123">
        <v>4496.6499999999996</v>
      </c>
      <c r="L3099" s="124" t="s">
        <v>14118</v>
      </c>
      <c r="M3099" s="120" t="s">
        <v>17661</v>
      </c>
      <c r="N3099" s="120" t="s">
        <v>6733</v>
      </c>
      <c r="O3099" s="125"/>
    </row>
    <row r="3100" spans="1:15" ht="13.05" customHeight="1">
      <c r="A3100" s="125" t="s">
        <v>17</v>
      </c>
      <c r="B3100" s="119">
        <v>42388</v>
      </c>
      <c r="C3100" s="125" t="s">
        <v>65</v>
      </c>
      <c r="D3100" s="120" t="s">
        <v>4060</v>
      </c>
      <c r="E3100" s="120" t="s">
        <v>17661</v>
      </c>
      <c r="F3100" s="125" t="s">
        <v>17664</v>
      </c>
      <c r="G3100" s="121" t="s">
        <v>9504</v>
      </c>
      <c r="H3100" s="122" t="s">
        <v>7695</v>
      </c>
      <c r="I3100" s="120">
        <v>401.45</v>
      </c>
      <c r="J3100" s="120" t="s">
        <v>4594</v>
      </c>
      <c r="K3100" s="123">
        <v>4496.6499999999996</v>
      </c>
      <c r="L3100" s="124" t="s">
        <v>17271</v>
      </c>
      <c r="M3100" s="120" t="s">
        <v>17661</v>
      </c>
      <c r="N3100" s="120" t="s">
        <v>4281</v>
      </c>
      <c r="O3100" s="125"/>
    </row>
    <row r="3101" spans="1:15" ht="13.05" customHeight="1">
      <c r="A3101" s="125" t="s">
        <v>18</v>
      </c>
      <c r="B3101" s="119">
        <v>42388</v>
      </c>
      <c r="C3101" s="125" t="s">
        <v>65</v>
      </c>
      <c r="D3101" s="120" t="s">
        <v>4060</v>
      </c>
      <c r="E3101" s="120" t="s">
        <v>17661</v>
      </c>
      <c r="F3101" s="125" t="s">
        <v>17664</v>
      </c>
      <c r="G3101" s="121" t="s">
        <v>9504</v>
      </c>
      <c r="H3101" s="122" t="s">
        <v>7695</v>
      </c>
      <c r="I3101" s="120">
        <v>401.45</v>
      </c>
      <c r="J3101" s="120" t="e">
        <v>#N/A</v>
      </c>
      <c r="K3101" s="123">
        <v>4496.6499999999996</v>
      </c>
      <c r="L3101" s="124" t="s">
        <v>17271</v>
      </c>
      <c r="M3101" s="120" t="s">
        <v>17661</v>
      </c>
      <c r="N3101" s="120" t="e">
        <v>#N/A</v>
      </c>
      <c r="O3101" s="125"/>
    </row>
    <row r="3102" spans="1:15" ht="13.05" customHeight="1">
      <c r="A3102" s="125" t="s">
        <v>19</v>
      </c>
      <c r="B3102" s="119">
        <v>42388</v>
      </c>
      <c r="C3102" s="125" t="s">
        <v>65</v>
      </c>
      <c r="D3102" s="120" t="s">
        <v>4060</v>
      </c>
      <c r="E3102" s="120" t="s">
        <v>17661</v>
      </c>
      <c r="F3102" s="125" t="s">
        <v>17664</v>
      </c>
      <c r="G3102" s="121" t="s">
        <v>9504</v>
      </c>
      <c r="H3102" s="122" t="s">
        <v>7695</v>
      </c>
      <c r="I3102" s="120">
        <v>401.43</v>
      </c>
      <c r="J3102" s="120" t="e">
        <v>#N/A</v>
      </c>
      <c r="K3102" s="123">
        <v>4496.6499999999996</v>
      </c>
      <c r="L3102" s="124" t="s">
        <v>17271</v>
      </c>
      <c r="M3102" s="120" t="s">
        <v>17661</v>
      </c>
      <c r="N3102" s="120" t="e">
        <v>#N/A</v>
      </c>
      <c r="O3102" s="125"/>
    </row>
    <row r="3103" spans="1:15" ht="13.05" customHeight="1">
      <c r="A3103" s="118">
        <v>10104476</v>
      </c>
      <c r="B3103" s="119">
        <v>42388</v>
      </c>
      <c r="C3103" s="125" t="s">
        <v>9493</v>
      </c>
      <c r="D3103" s="120" t="s">
        <v>84</v>
      </c>
      <c r="E3103" s="120" t="s">
        <v>17661</v>
      </c>
      <c r="F3103" s="125" t="s">
        <v>17664</v>
      </c>
      <c r="G3103" s="121" t="s">
        <v>9504</v>
      </c>
      <c r="H3103" s="122" t="s">
        <v>7695</v>
      </c>
      <c r="I3103" s="120">
        <v>403.17</v>
      </c>
      <c r="J3103" s="120" t="s">
        <v>4421</v>
      </c>
      <c r="K3103" s="123">
        <v>14825.22</v>
      </c>
      <c r="L3103" s="124" t="s">
        <v>17271</v>
      </c>
      <c r="M3103" s="120" t="s">
        <v>17661</v>
      </c>
      <c r="N3103" s="120" t="s">
        <v>4422</v>
      </c>
      <c r="O3103" s="120"/>
    </row>
    <row r="3104" spans="1:15" ht="13.05" customHeight="1">
      <c r="A3104" s="118">
        <v>10130105</v>
      </c>
      <c r="B3104" s="119">
        <v>42388</v>
      </c>
      <c r="C3104" s="125" t="s">
        <v>9493</v>
      </c>
      <c r="D3104" s="120" t="s">
        <v>7777</v>
      </c>
      <c r="E3104" s="120" t="s">
        <v>17661</v>
      </c>
      <c r="F3104" s="125" t="s">
        <v>17664</v>
      </c>
      <c r="G3104" s="121" t="s">
        <v>9508</v>
      </c>
      <c r="H3104" s="122" t="s">
        <v>9490</v>
      </c>
      <c r="I3104" s="120">
        <v>115</v>
      </c>
      <c r="J3104" s="120" t="e">
        <v>#N/A</v>
      </c>
      <c r="K3104" s="123">
        <v>3304</v>
      </c>
      <c r="L3104" s="124" t="s">
        <v>17276</v>
      </c>
      <c r="M3104" s="120" t="s">
        <v>17661</v>
      </c>
      <c r="N3104" s="120" t="e">
        <v>#N/A</v>
      </c>
      <c r="O3104" s="125"/>
    </row>
    <row r="3105" spans="1:15" ht="13.05" customHeight="1">
      <c r="A3105" s="118">
        <v>10132747</v>
      </c>
      <c r="B3105" s="119">
        <v>42388</v>
      </c>
      <c r="C3105" s="125" t="s">
        <v>9493</v>
      </c>
      <c r="D3105" s="120" t="s">
        <v>140</v>
      </c>
      <c r="E3105" s="120" t="s">
        <v>17661</v>
      </c>
      <c r="F3105" s="125" t="s">
        <v>17664</v>
      </c>
      <c r="G3105" s="121" t="s">
        <v>9515</v>
      </c>
      <c r="H3105" s="122" t="s">
        <v>17550</v>
      </c>
      <c r="I3105" s="120" t="s">
        <v>12357</v>
      </c>
      <c r="J3105" s="120" t="e">
        <v>#N/A</v>
      </c>
      <c r="K3105" s="123">
        <v>4933.5</v>
      </c>
      <c r="L3105" s="124" t="s">
        <v>17279</v>
      </c>
      <c r="M3105" s="120" t="s">
        <v>141</v>
      </c>
      <c r="N3105" s="120" t="e">
        <v>#N/A</v>
      </c>
      <c r="O3105" s="125"/>
    </row>
    <row r="3106" spans="1:15" ht="13.05" customHeight="1">
      <c r="A3106" s="118">
        <v>10138867</v>
      </c>
      <c r="B3106" s="119">
        <v>42388</v>
      </c>
      <c r="C3106" s="125" t="s">
        <v>9493</v>
      </c>
      <c r="D3106" s="120" t="s">
        <v>7778</v>
      </c>
      <c r="E3106" s="120" t="s">
        <v>7801</v>
      </c>
      <c r="F3106" s="125" t="s">
        <v>17664</v>
      </c>
      <c r="G3106" s="121" t="s">
        <v>9508</v>
      </c>
      <c r="H3106" s="122" t="s">
        <v>9490</v>
      </c>
      <c r="I3106" s="120">
        <v>115</v>
      </c>
      <c r="J3106" s="120" t="e">
        <v>#N/A</v>
      </c>
      <c r="K3106" s="123">
        <v>1864</v>
      </c>
      <c r="L3106" s="124" t="s">
        <v>17276</v>
      </c>
      <c r="M3106" s="120" t="s">
        <v>8252</v>
      </c>
      <c r="N3106" s="120" t="e">
        <v>#N/A</v>
      </c>
      <c r="O3106" s="125"/>
    </row>
    <row r="3107" spans="1:15" ht="13.05" customHeight="1">
      <c r="A3107" s="118">
        <v>10140397</v>
      </c>
      <c r="B3107" s="119">
        <v>42388</v>
      </c>
      <c r="C3107" s="125" t="s">
        <v>9493</v>
      </c>
      <c r="D3107" s="120" t="s">
        <v>220</v>
      </c>
      <c r="E3107" s="120" t="s">
        <v>222</v>
      </c>
      <c r="F3107" s="125" t="s">
        <v>17664</v>
      </c>
      <c r="G3107" s="121" t="s">
        <v>9504</v>
      </c>
      <c r="H3107" s="122" t="s">
        <v>7695</v>
      </c>
      <c r="I3107" s="120">
        <v>403.1</v>
      </c>
      <c r="J3107" s="120" t="s">
        <v>4416</v>
      </c>
      <c r="K3107" s="123">
        <v>3059</v>
      </c>
      <c r="L3107" s="124" t="s">
        <v>17285</v>
      </c>
      <c r="M3107" s="120" t="s">
        <v>223</v>
      </c>
      <c r="N3107" s="120" t="s">
        <v>4392</v>
      </c>
      <c r="O3107" s="125"/>
    </row>
    <row r="3108" spans="1:15" ht="13.05" customHeight="1">
      <c r="A3108" s="118">
        <v>10140591</v>
      </c>
      <c r="B3108" s="119">
        <v>42388</v>
      </c>
      <c r="C3108" s="125" t="s">
        <v>9493</v>
      </c>
      <c r="D3108" s="120" t="s">
        <v>225</v>
      </c>
      <c r="E3108" s="120" t="s">
        <v>226</v>
      </c>
      <c r="F3108" s="125" t="s">
        <v>17664</v>
      </c>
      <c r="G3108" s="121" t="s">
        <v>9504</v>
      </c>
      <c r="H3108" s="122" t="s">
        <v>7695</v>
      </c>
      <c r="I3108" s="120">
        <v>403.1</v>
      </c>
      <c r="J3108" s="120" t="s">
        <v>4416</v>
      </c>
      <c r="K3108" s="123">
        <v>6800</v>
      </c>
      <c r="L3108" s="124" t="s">
        <v>17285</v>
      </c>
      <c r="M3108" s="120" t="s">
        <v>227</v>
      </c>
      <c r="N3108" s="120" t="s">
        <v>4392</v>
      </c>
      <c r="O3108" s="125"/>
    </row>
    <row r="3109" spans="1:15" ht="13.05" customHeight="1">
      <c r="A3109" s="118">
        <v>10140603</v>
      </c>
      <c r="B3109" s="119">
        <v>42388</v>
      </c>
      <c r="C3109" s="125" t="s">
        <v>9493</v>
      </c>
      <c r="D3109" s="120" t="s">
        <v>228</v>
      </c>
      <c r="E3109" s="120" t="s">
        <v>226</v>
      </c>
      <c r="F3109" s="125" t="s">
        <v>17664</v>
      </c>
      <c r="G3109" s="121" t="s">
        <v>9504</v>
      </c>
      <c r="H3109" s="122" t="s">
        <v>7695</v>
      </c>
      <c r="I3109" s="120" t="s">
        <v>7830</v>
      </c>
      <c r="J3109" s="120" t="s">
        <v>4400</v>
      </c>
      <c r="K3109" s="123">
        <v>4704</v>
      </c>
      <c r="L3109" s="124" t="s">
        <v>17286</v>
      </c>
      <c r="M3109" s="120" t="s">
        <v>229</v>
      </c>
      <c r="N3109" s="120" t="s">
        <v>4936</v>
      </c>
      <c r="O3109" s="125"/>
    </row>
    <row r="3110" spans="1:15" ht="13.05" customHeight="1">
      <c r="A3110" s="118">
        <v>10142913</v>
      </c>
      <c r="B3110" s="119">
        <v>42388</v>
      </c>
      <c r="C3110" s="125" t="s">
        <v>9493</v>
      </c>
      <c r="D3110" s="120" t="s">
        <v>275</v>
      </c>
      <c r="E3110" s="120" t="s">
        <v>222</v>
      </c>
      <c r="F3110" s="125" t="s">
        <v>17664</v>
      </c>
      <c r="G3110" s="121" t="s">
        <v>9510</v>
      </c>
      <c r="H3110" s="122" t="s">
        <v>17503</v>
      </c>
      <c r="I3110" s="120" t="s">
        <v>390</v>
      </c>
      <c r="J3110" s="120" t="e">
        <v>#N/A</v>
      </c>
      <c r="K3110" s="123">
        <v>2094</v>
      </c>
      <c r="L3110" s="124" t="s">
        <v>17277</v>
      </c>
      <c r="M3110" s="120" t="s">
        <v>276</v>
      </c>
      <c r="N3110" s="120" t="e">
        <v>#N/A</v>
      </c>
      <c r="O3110" s="125"/>
    </row>
    <row r="3111" spans="1:15" ht="13.05" customHeight="1">
      <c r="A3111" s="118">
        <v>10150890</v>
      </c>
      <c r="B3111" s="119">
        <v>42388</v>
      </c>
      <c r="C3111" s="125" t="s">
        <v>9493</v>
      </c>
      <c r="D3111" s="120" t="s">
        <v>413</v>
      </c>
      <c r="E3111" s="120" t="s">
        <v>414</v>
      </c>
      <c r="F3111" s="125" t="s">
        <v>17664</v>
      </c>
      <c r="G3111" s="121" t="s">
        <v>9504</v>
      </c>
      <c r="H3111" s="122" t="s">
        <v>7695</v>
      </c>
      <c r="I3111" s="120" t="s">
        <v>7830</v>
      </c>
      <c r="J3111" s="120" t="s">
        <v>4400</v>
      </c>
      <c r="K3111" s="123">
        <v>5260</v>
      </c>
      <c r="L3111" s="124" t="s">
        <v>17286</v>
      </c>
      <c r="M3111" s="120" t="s">
        <v>415</v>
      </c>
      <c r="N3111" s="120" t="s">
        <v>4936</v>
      </c>
      <c r="O3111" s="125"/>
    </row>
    <row r="3112" spans="1:15" ht="13.05" customHeight="1">
      <c r="A3112" s="118">
        <v>10152388</v>
      </c>
      <c r="B3112" s="119">
        <v>42388</v>
      </c>
      <c r="C3112" s="125" t="s">
        <v>9493</v>
      </c>
      <c r="D3112" s="120" t="s">
        <v>447</v>
      </c>
      <c r="E3112" s="120" t="s">
        <v>448</v>
      </c>
      <c r="F3112" s="125" t="s">
        <v>17664</v>
      </c>
      <c r="G3112" s="121" t="s">
        <v>9504</v>
      </c>
      <c r="H3112" s="122" t="s">
        <v>7695</v>
      </c>
      <c r="I3112" s="120">
        <v>403.13</v>
      </c>
      <c r="J3112" s="120" t="e">
        <v>#N/A</v>
      </c>
      <c r="K3112" s="123">
        <v>1195</v>
      </c>
      <c r="L3112" s="124" t="s">
        <v>17296</v>
      </c>
      <c r="M3112" s="120" t="s">
        <v>449</v>
      </c>
      <c r="N3112" s="120" t="e">
        <v>#N/A</v>
      </c>
      <c r="O3112" s="125"/>
    </row>
    <row r="3113" spans="1:15" ht="13.05" customHeight="1">
      <c r="A3113" s="118">
        <v>10152937</v>
      </c>
      <c r="B3113" s="119">
        <v>42388</v>
      </c>
      <c r="C3113" s="125" t="s">
        <v>9493</v>
      </c>
      <c r="D3113" s="120" t="s">
        <v>506</v>
      </c>
      <c r="E3113" s="120" t="s">
        <v>17661</v>
      </c>
      <c r="F3113" s="125" t="s">
        <v>17664</v>
      </c>
      <c r="G3113" s="121" t="s">
        <v>9504</v>
      </c>
      <c r="H3113" s="122" t="s">
        <v>7695</v>
      </c>
      <c r="I3113" s="120">
        <v>402.2</v>
      </c>
      <c r="J3113" s="120" t="s">
        <v>4416</v>
      </c>
      <c r="K3113" s="123">
        <v>4408.2</v>
      </c>
      <c r="L3113" s="124" t="s">
        <v>17271</v>
      </c>
      <c r="M3113" s="120" t="s">
        <v>507</v>
      </c>
      <c r="N3113" s="120" t="s">
        <v>5247</v>
      </c>
      <c r="O3113" s="125"/>
    </row>
    <row r="3114" spans="1:15" ht="13.05" customHeight="1">
      <c r="A3114" s="118">
        <v>10152940</v>
      </c>
      <c r="B3114" s="119">
        <v>42388</v>
      </c>
      <c r="C3114" s="125" t="s">
        <v>9493</v>
      </c>
      <c r="D3114" s="120" t="s">
        <v>509</v>
      </c>
      <c r="E3114" s="120" t="s">
        <v>414</v>
      </c>
      <c r="F3114" s="125" t="s">
        <v>17664</v>
      </c>
      <c r="G3114" s="121" t="s">
        <v>9510</v>
      </c>
      <c r="H3114" s="122" t="s">
        <v>17503</v>
      </c>
      <c r="I3114" s="120">
        <v>154</v>
      </c>
      <c r="J3114" s="120" t="e">
        <v>#N/A</v>
      </c>
      <c r="K3114" s="123">
        <v>11555</v>
      </c>
      <c r="L3114" s="124" t="s">
        <v>17298</v>
      </c>
      <c r="M3114" s="120" t="s">
        <v>510</v>
      </c>
      <c r="N3114" s="120" t="e">
        <v>#N/A</v>
      </c>
      <c r="O3114" s="125"/>
    </row>
    <row r="3115" spans="1:15" ht="13.05" customHeight="1">
      <c r="A3115" s="118">
        <v>10152991</v>
      </c>
      <c r="B3115" s="119">
        <v>42388</v>
      </c>
      <c r="C3115" s="125" t="s">
        <v>9493</v>
      </c>
      <c r="D3115" s="120" t="s">
        <v>516</v>
      </c>
      <c r="E3115" s="120" t="s">
        <v>517</v>
      </c>
      <c r="F3115" s="125" t="s">
        <v>17664</v>
      </c>
      <c r="G3115" s="121" t="s">
        <v>9504</v>
      </c>
      <c r="H3115" s="122" t="s">
        <v>7695</v>
      </c>
      <c r="I3115" s="120">
        <v>403.1</v>
      </c>
      <c r="J3115" s="120" t="s">
        <v>4412</v>
      </c>
      <c r="K3115" s="123">
        <v>25347.19</v>
      </c>
      <c r="L3115" s="124" t="s">
        <v>14331</v>
      </c>
      <c r="M3115" s="120" t="s">
        <v>518</v>
      </c>
      <c r="N3115" s="120" t="s">
        <v>4936</v>
      </c>
      <c r="O3115" s="125"/>
    </row>
    <row r="3116" spans="1:15" ht="13.05" customHeight="1">
      <c r="A3116" s="118">
        <v>10155437</v>
      </c>
      <c r="B3116" s="119">
        <v>42388</v>
      </c>
      <c r="C3116" s="125" t="s">
        <v>9493</v>
      </c>
      <c r="D3116" s="120" t="s">
        <v>633</v>
      </c>
      <c r="E3116" s="120" t="s">
        <v>17661</v>
      </c>
      <c r="F3116" s="125" t="s">
        <v>17664</v>
      </c>
      <c r="G3116" s="121" t="s">
        <v>9510</v>
      </c>
      <c r="H3116" s="122" t="s">
        <v>17503</v>
      </c>
      <c r="I3116" s="120">
        <v>154</v>
      </c>
      <c r="J3116" s="120" t="s">
        <v>4303</v>
      </c>
      <c r="K3116" s="123">
        <v>4836</v>
      </c>
      <c r="L3116" s="124" t="s">
        <v>17298</v>
      </c>
      <c r="M3116" s="120" t="s">
        <v>634</v>
      </c>
      <c r="N3116" s="120" t="s">
        <v>5657</v>
      </c>
      <c r="O3116" s="125"/>
    </row>
    <row r="3117" spans="1:15" ht="13.05" customHeight="1">
      <c r="A3117" s="118">
        <v>10155440</v>
      </c>
      <c r="B3117" s="119">
        <v>42388</v>
      </c>
      <c r="C3117" s="125" t="s">
        <v>9493</v>
      </c>
      <c r="D3117" s="120" t="s">
        <v>636</v>
      </c>
      <c r="E3117" s="120" t="s">
        <v>17661</v>
      </c>
      <c r="F3117" s="125" t="s">
        <v>17664</v>
      </c>
      <c r="G3117" s="121" t="s">
        <v>9504</v>
      </c>
      <c r="H3117" s="122" t="s">
        <v>7695</v>
      </c>
      <c r="I3117" s="120">
        <v>403.1</v>
      </c>
      <c r="J3117" s="120" t="s">
        <v>4400</v>
      </c>
      <c r="K3117" s="123">
        <v>3500</v>
      </c>
      <c r="L3117" s="124" t="s">
        <v>17272</v>
      </c>
      <c r="M3117" s="120" t="s">
        <v>639</v>
      </c>
      <c r="N3117" s="120" t="s">
        <v>4936</v>
      </c>
      <c r="O3117" s="125"/>
    </row>
    <row r="3118" spans="1:15" ht="13.05" customHeight="1">
      <c r="A3118" s="118">
        <v>10155442</v>
      </c>
      <c r="B3118" s="119">
        <v>42388</v>
      </c>
      <c r="C3118" s="125" t="s">
        <v>9493</v>
      </c>
      <c r="D3118" s="120" t="s">
        <v>636</v>
      </c>
      <c r="E3118" s="120" t="s">
        <v>17661</v>
      </c>
      <c r="F3118" s="125" t="s">
        <v>3800</v>
      </c>
      <c r="G3118" s="121" t="s">
        <v>9504</v>
      </c>
      <c r="H3118" s="122" t="s">
        <v>7695</v>
      </c>
      <c r="I3118" s="120">
        <v>403.1</v>
      </c>
      <c r="J3118" s="120" t="s">
        <v>4416</v>
      </c>
      <c r="K3118" s="123">
        <v>3500</v>
      </c>
      <c r="L3118" s="124" t="s">
        <v>17288</v>
      </c>
      <c r="M3118" s="120" t="s">
        <v>641</v>
      </c>
      <c r="N3118" s="120" t="s">
        <v>4392</v>
      </c>
      <c r="O3118" s="125"/>
    </row>
    <row r="3119" spans="1:15" ht="13.05" customHeight="1">
      <c r="A3119" s="118">
        <v>10155671</v>
      </c>
      <c r="B3119" s="119">
        <v>42388</v>
      </c>
      <c r="C3119" s="125" t="s">
        <v>9493</v>
      </c>
      <c r="D3119" s="120" t="s">
        <v>662</v>
      </c>
      <c r="E3119" s="120" t="s">
        <v>17661</v>
      </c>
      <c r="F3119" s="125" t="s">
        <v>17664</v>
      </c>
      <c r="G3119" s="121" t="s">
        <v>9504</v>
      </c>
      <c r="H3119" s="122" t="s">
        <v>7695</v>
      </c>
      <c r="I3119" s="120">
        <v>403.1</v>
      </c>
      <c r="J3119" s="120" t="s">
        <v>4303</v>
      </c>
      <c r="K3119" s="123">
        <v>9295.35</v>
      </c>
      <c r="L3119" s="124" t="s">
        <v>14331</v>
      </c>
      <c r="M3119" s="120" t="s">
        <v>663</v>
      </c>
      <c r="N3119" s="120" t="s">
        <v>4936</v>
      </c>
      <c r="O3119" s="125"/>
    </row>
    <row r="3120" spans="1:15" ht="13.05" customHeight="1">
      <c r="A3120" s="118">
        <v>10155674</v>
      </c>
      <c r="B3120" s="119">
        <v>42388</v>
      </c>
      <c r="C3120" s="125" t="s">
        <v>9493</v>
      </c>
      <c r="D3120" s="120" t="s">
        <v>668</v>
      </c>
      <c r="E3120" s="120" t="s">
        <v>17661</v>
      </c>
      <c r="F3120" s="125" t="s">
        <v>17664</v>
      </c>
      <c r="G3120" s="121" t="s">
        <v>9649</v>
      </c>
      <c r="H3120" s="122" t="s">
        <v>17464</v>
      </c>
      <c r="I3120" s="120" t="s">
        <v>5773</v>
      </c>
      <c r="J3120" s="120" t="s">
        <v>5773</v>
      </c>
      <c r="K3120" s="123">
        <v>7760</v>
      </c>
      <c r="L3120" s="124" t="s">
        <v>17302</v>
      </c>
      <c r="M3120" s="120" t="s">
        <v>669</v>
      </c>
      <c r="N3120" s="120" t="s">
        <v>5657</v>
      </c>
      <c r="O3120" s="125"/>
    </row>
    <row r="3121" spans="1:15" ht="13.05" customHeight="1">
      <c r="A3121" s="118">
        <v>10155797</v>
      </c>
      <c r="B3121" s="119">
        <v>42388</v>
      </c>
      <c r="C3121" s="125" t="s">
        <v>9493</v>
      </c>
      <c r="D3121" s="120" t="s">
        <v>4164</v>
      </c>
      <c r="E3121" s="120" t="s">
        <v>17661</v>
      </c>
      <c r="F3121" s="125" t="s">
        <v>17664</v>
      </c>
      <c r="G3121" s="121" t="s">
        <v>9649</v>
      </c>
      <c r="H3121" s="122" t="s">
        <v>17464</v>
      </c>
      <c r="I3121" s="120" t="s">
        <v>5096</v>
      </c>
      <c r="J3121" s="120" t="s">
        <v>4303</v>
      </c>
      <c r="K3121" s="123">
        <v>7330</v>
      </c>
      <c r="L3121" s="124" t="s">
        <v>17273</v>
      </c>
      <c r="M3121" s="120" t="s">
        <v>4165</v>
      </c>
      <c r="N3121" s="120" t="s">
        <v>5657</v>
      </c>
      <c r="O3121" s="125"/>
    </row>
    <row r="3122" spans="1:15" ht="13.05" customHeight="1">
      <c r="A3122" s="118">
        <v>10156603</v>
      </c>
      <c r="B3122" s="119">
        <v>42388</v>
      </c>
      <c r="C3122" s="125" t="s">
        <v>9493</v>
      </c>
      <c r="D3122" s="120" t="s">
        <v>698</v>
      </c>
      <c r="E3122" s="120" t="s">
        <v>17661</v>
      </c>
      <c r="F3122" s="125" t="s">
        <v>17664</v>
      </c>
      <c r="G3122" s="121" t="s">
        <v>9504</v>
      </c>
      <c r="H3122" s="122" t="s">
        <v>7695</v>
      </c>
      <c r="I3122" s="120">
        <v>403.13</v>
      </c>
      <c r="J3122" s="120" t="s">
        <v>5175</v>
      </c>
      <c r="K3122" s="123">
        <v>37340</v>
      </c>
      <c r="L3122" s="124" t="s">
        <v>17288</v>
      </c>
      <c r="M3122" s="120" t="s">
        <v>699</v>
      </c>
      <c r="N3122" s="120" t="s">
        <v>5657</v>
      </c>
      <c r="O3122" s="125"/>
    </row>
    <row r="3123" spans="1:15" ht="13.05" customHeight="1">
      <c r="A3123" s="118">
        <v>10156697</v>
      </c>
      <c r="B3123" s="119">
        <v>42388</v>
      </c>
      <c r="C3123" s="125" t="s">
        <v>9493</v>
      </c>
      <c r="D3123" s="120" t="s">
        <v>701</v>
      </c>
      <c r="E3123" s="120" t="s">
        <v>17661</v>
      </c>
      <c r="F3123" s="125" t="s">
        <v>17664</v>
      </c>
      <c r="G3123" s="121" t="s">
        <v>9504</v>
      </c>
      <c r="H3123" s="122" t="s">
        <v>7695</v>
      </c>
      <c r="I3123" s="120">
        <v>402.2</v>
      </c>
      <c r="J3123" s="120" t="s">
        <v>4525</v>
      </c>
      <c r="K3123" s="123">
        <v>2498.94</v>
      </c>
      <c r="L3123" s="124" t="s">
        <v>17281</v>
      </c>
      <c r="M3123" s="120" t="s">
        <v>702</v>
      </c>
      <c r="N3123" s="120" t="s">
        <v>6454</v>
      </c>
      <c r="O3123" s="125"/>
    </row>
    <row r="3124" spans="1:15" ht="13.05" customHeight="1">
      <c r="A3124" s="118">
        <v>10157022</v>
      </c>
      <c r="B3124" s="119">
        <v>42388</v>
      </c>
      <c r="C3124" s="125" t="s">
        <v>9493</v>
      </c>
      <c r="D3124" s="120" t="s">
        <v>714</v>
      </c>
      <c r="E3124" s="120" t="s">
        <v>17661</v>
      </c>
      <c r="F3124" s="125" t="s">
        <v>17664</v>
      </c>
      <c r="G3124" s="121" t="s">
        <v>9504</v>
      </c>
      <c r="H3124" s="122" t="s">
        <v>7695</v>
      </c>
      <c r="I3124" s="120">
        <v>403</v>
      </c>
      <c r="J3124" s="120" t="e">
        <v>#N/A</v>
      </c>
      <c r="K3124" s="123">
        <v>4859</v>
      </c>
      <c r="L3124" s="124" t="s">
        <v>17274</v>
      </c>
      <c r="M3124" s="120">
        <v>10009090</v>
      </c>
      <c r="N3124" s="120" t="e">
        <v>#N/A</v>
      </c>
      <c r="O3124" s="125"/>
    </row>
    <row r="3125" spans="1:15" ht="13.05" customHeight="1">
      <c r="A3125" s="118">
        <v>10159734</v>
      </c>
      <c r="B3125" s="119">
        <v>42388</v>
      </c>
      <c r="C3125" s="125" t="s">
        <v>9493</v>
      </c>
      <c r="D3125" s="120" t="s">
        <v>766</v>
      </c>
      <c r="E3125" s="120" t="s">
        <v>17661</v>
      </c>
      <c r="F3125" s="125" t="s">
        <v>17664</v>
      </c>
      <c r="G3125" s="121" t="s">
        <v>9504</v>
      </c>
      <c r="H3125" s="122" t="s">
        <v>7695</v>
      </c>
      <c r="I3125" s="120">
        <v>403.1</v>
      </c>
      <c r="J3125" s="120" t="e">
        <v>#N/A</v>
      </c>
      <c r="K3125" s="123">
        <v>23269</v>
      </c>
      <c r="L3125" s="124" t="s">
        <v>17271</v>
      </c>
      <c r="M3125" s="120" t="s">
        <v>767</v>
      </c>
      <c r="N3125" s="120" t="e">
        <v>#N/A</v>
      </c>
      <c r="O3125" s="125"/>
    </row>
    <row r="3126" spans="1:15" ht="13.05" customHeight="1">
      <c r="A3126" s="118">
        <v>10159800</v>
      </c>
      <c r="B3126" s="119">
        <v>42388</v>
      </c>
      <c r="C3126" s="125" t="s">
        <v>9493</v>
      </c>
      <c r="D3126" s="120" t="s">
        <v>770</v>
      </c>
      <c r="E3126" s="120" t="s">
        <v>17661</v>
      </c>
      <c r="F3126" s="125" t="s">
        <v>17664</v>
      </c>
      <c r="G3126" s="121" t="s">
        <v>9504</v>
      </c>
      <c r="H3126" s="122" t="s">
        <v>7695</v>
      </c>
      <c r="I3126" s="120">
        <v>402.21100000000001</v>
      </c>
      <c r="J3126" s="120" t="s">
        <v>4416</v>
      </c>
      <c r="K3126" s="123">
        <v>4858</v>
      </c>
      <c r="L3126" s="124" t="s">
        <v>17271</v>
      </c>
      <c r="M3126" s="120" t="s">
        <v>17661</v>
      </c>
      <c r="N3126" s="120" t="s">
        <v>4392</v>
      </c>
      <c r="O3126" s="125"/>
    </row>
    <row r="3127" spans="1:15" ht="13.05" customHeight="1">
      <c r="A3127" s="118">
        <v>10159809</v>
      </c>
      <c r="B3127" s="119">
        <v>42388</v>
      </c>
      <c r="C3127" s="125" t="s">
        <v>9493</v>
      </c>
      <c r="D3127" s="120" t="s">
        <v>84</v>
      </c>
      <c r="E3127" s="120" t="s">
        <v>17661</v>
      </c>
      <c r="F3127" s="125" t="s">
        <v>17664</v>
      </c>
      <c r="G3127" s="121" t="s">
        <v>9504</v>
      </c>
      <c r="H3127" s="122" t="s">
        <v>7695</v>
      </c>
      <c r="I3127" s="120">
        <v>402.24599999999998</v>
      </c>
      <c r="J3127" s="120" t="s">
        <v>4416</v>
      </c>
      <c r="K3127" s="123">
        <v>2003.86</v>
      </c>
      <c r="L3127" s="124" t="s">
        <v>17271</v>
      </c>
      <c r="M3127" s="120" t="s">
        <v>17661</v>
      </c>
      <c r="N3127" s="120" t="s">
        <v>4392</v>
      </c>
      <c r="O3127" s="125"/>
    </row>
    <row r="3128" spans="1:15" ht="13.05" customHeight="1">
      <c r="A3128" s="118">
        <v>10159810</v>
      </c>
      <c r="B3128" s="119">
        <v>42388</v>
      </c>
      <c r="C3128" s="125" t="s">
        <v>9493</v>
      </c>
      <c r="D3128" s="120" t="s">
        <v>84</v>
      </c>
      <c r="E3128" s="120" t="s">
        <v>17661</v>
      </c>
      <c r="F3128" s="125" t="s">
        <v>17664</v>
      </c>
      <c r="G3128" s="121" t="s">
        <v>9504</v>
      </c>
      <c r="H3128" s="122" t="s">
        <v>7695</v>
      </c>
      <c r="I3128" s="120">
        <v>402.21199999999999</v>
      </c>
      <c r="J3128" s="120" t="s">
        <v>4416</v>
      </c>
      <c r="K3128" s="123">
        <v>2003.77</v>
      </c>
      <c r="L3128" s="124" t="s">
        <v>17271</v>
      </c>
      <c r="M3128" s="120" t="s">
        <v>17661</v>
      </c>
      <c r="N3128" s="120" t="s">
        <v>4392</v>
      </c>
      <c r="O3128" s="125"/>
    </row>
    <row r="3129" spans="1:15" ht="13.05" customHeight="1">
      <c r="A3129" s="118">
        <v>10159811</v>
      </c>
      <c r="B3129" s="119">
        <v>42388</v>
      </c>
      <c r="C3129" s="125" t="s">
        <v>9493</v>
      </c>
      <c r="D3129" s="120" t="s">
        <v>84</v>
      </c>
      <c r="E3129" s="120" t="s">
        <v>17661</v>
      </c>
      <c r="F3129" s="125" t="s">
        <v>17664</v>
      </c>
      <c r="G3129" s="121" t="s">
        <v>9504</v>
      </c>
      <c r="H3129" s="122" t="s">
        <v>7695</v>
      </c>
      <c r="I3129" s="120">
        <v>402.21300000000002</v>
      </c>
      <c r="J3129" s="120" t="s">
        <v>4416</v>
      </c>
      <c r="K3129" s="123">
        <v>2003.77</v>
      </c>
      <c r="L3129" s="124" t="s">
        <v>17271</v>
      </c>
      <c r="M3129" s="120" t="s">
        <v>17661</v>
      </c>
      <c r="N3129" s="120" t="s">
        <v>4392</v>
      </c>
      <c r="O3129" s="125"/>
    </row>
    <row r="3130" spans="1:15" ht="13.05" customHeight="1">
      <c r="A3130" s="118">
        <v>10159812</v>
      </c>
      <c r="B3130" s="119">
        <v>42388</v>
      </c>
      <c r="C3130" s="125" t="s">
        <v>9493</v>
      </c>
      <c r="D3130" s="120" t="s">
        <v>84</v>
      </c>
      <c r="E3130" s="120" t="s">
        <v>17661</v>
      </c>
      <c r="F3130" s="125" t="s">
        <v>17664</v>
      </c>
      <c r="G3130" s="121" t="s">
        <v>9504</v>
      </c>
      <c r="H3130" s="122" t="s">
        <v>7695</v>
      </c>
      <c r="I3130" s="120">
        <v>402.22300000000001</v>
      </c>
      <c r="J3130" s="120" t="s">
        <v>4416</v>
      </c>
      <c r="K3130" s="123">
        <v>2003.77</v>
      </c>
      <c r="L3130" s="124" t="s">
        <v>17271</v>
      </c>
      <c r="M3130" s="120" t="s">
        <v>17661</v>
      </c>
      <c r="N3130" s="120" t="s">
        <v>4392</v>
      </c>
      <c r="O3130" s="125"/>
    </row>
    <row r="3131" spans="1:15" ht="13.05" customHeight="1">
      <c r="A3131" s="118">
        <v>10159813</v>
      </c>
      <c r="B3131" s="119">
        <v>42388</v>
      </c>
      <c r="C3131" s="125" t="s">
        <v>9493</v>
      </c>
      <c r="D3131" s="120" t="s">
        <v>84</v>
      </c>
      <c r="E3131" s="120" t="s">
        <v>17661</v>
      </c>
      <c r="F3131" s="125" t="s">
        <v>17664</v>
      </c>
      <c r="G3131" s="121" t="s">
        <v>9504</v>
      </c>
      <c r="H3131" s="122" t="s">
        <v>7695</v>
      </c>
      <c r="I3131" s="120">
        <v>402.214</v>
      </c>
      <c r="J3131" s="120" t="s">
        <v>4416</v>
      </c>
      <c r="K3131" s="123">
        <v>2003.77</v>
      </c>
      <c r="L3131" s="124" t="s">
        <v>17271</v>
      </c>
      <c r="M3131" s="120" t="s">
        <v>17661</v>
      </c>
      <c r="N3131" s="120" t="s">
        <v>4392</v>
      </c>
      <c r="O3131" s="125"/>
    </row>
    <row r="3132" spans="1:15" ht="13.05" customHeight="1">
      <c r="A3132" s="118">
        <v>10159814</v>
      </c>
      <c r="B3132" s="119">
        <v>42388</v>
      </c>
      <c r="C3132" s="125" t="s">
        <v>9493</v>
      </c>
      <c r="D3132" s="120" t="s">
        <v>84</v>
      </c>
      <c r="E3132" s="120" t="s">
        <v>17661</v>
      </c>
      <c r="F3132" s="125" t="s">
        <v>17664</v>
      </c>
      <c r="G3132" s="121" t="s">
        <v>9504</v>
      </c>
      <c r="H3132" s="122" t="s">
        <v>7695</v>
      </c>
      <c r="I3132" s="120">
        <v>402.22399999999999</v>
      </c>
      <c r="J3132" s="120" t="s">
        <v>4416</v>
      </c>
      <c r="K3132" s="123">
        <v>2003.77</v>
      </c>
      <c r="L3132" s="124" t="s">
        <v>17271</v>
      </c>
      <c r="M3132" s="120" t="s">
        <v>17661</v>
      </c>
      <c r="N3132" s="120" t="s">
        <v>4392</v>
      </c>
      <c r="O3132" s="125"/>
    </row>
    <row r="3133" spans="1:15" ht="13.05" customHeight="1">
      <c r="A3133" s="118">
        <v>10159815</v>
      </c>
      <c r="B3133" s="119">
        <v>42388</v>
      </c>
      <c r="C3133" s="125" t="s">
        <v>9493</v>
      </c>
      <c r="D3133" s="120" t="s">
        <v>84</v>
      </c>
      <c r="E3133" s="120" t="s">
        <v>17661</v>
      </c>
      <c r="F3133" s="125" t="s">
        <v>17664</v>
      </c>
      <c r="G3133" s="121" t="s">
        <v>9504</v>
      </c>
      <c r="H3133" s="122" t="s">
        <v>7695</v>
      </c>
      <c r="I3133" s="120">
        <v>402.21499999999997</v>
      </c>
      <c r="J3133" s="120" t="s">
        <v>4416</v>
      </c>
      <c r="K3133" s="123">
        <v>2003.77</v>
      </c>
      <c r="L3133" s="124" t="s">
        <v>17271</v>
      </c>
      <c r="M3133" s="120" t="s">
        <v>17661</v>
      </c>
      <c r="N3133" s="120" t="s">
        <v>4392</v>
      </c>
      <c r="O3133" s="125"/>
    </row>
    <row r="3134" spans="1:15" ht="13.05" customHeight="1">
      <c r="A3134" s="118">
        <v>10159816</v>
      </c>
      <c r="B3134" s="119">
        <v>42388</v>
      </c>
      <c r="C3134" s="125" t="s">
        <v>9493</v>
      </c>
      <c r="D3134" s="120" t="s">
        <v>84</v>
      </c>
      <c r="E3134" s="120" t="s">
        <v>17661</v>
      </c>
      <c r="F3134" s="125" t="s">
        <v>17664</v>
      </c>
      <c r="G3134" s="121" t="s">
        <v>9504</v>
      </c>
      <c r="H3134" s="122" t="s">
        <v>7695</v>
      </c>
      <c r="I3134" s="120">
        <v>402.22500000000002</v>
      </c>
      <c r="J3134" s="120" t="s">
        <v>4416</v>
      </c>
      <c r="K3134" s="123">
        <v>2003.77</v>
      </c>
      <c r="L3134" s="124" t="s">
        <v>17271</v>
      </c>
      <c r="M3134" s="120" t="s">
        <v>17661</v>
      </c>
      <c r="N3134" s="120" t="s">
        <v>4392</v>
      </c>
      <c r="O3134" s="125"/>
    </row>
    <row r="3135" spans="1:15" ht="13.05" customHeight="1">
      <c r="A3135" s="118">
        <v>10159817</v>
      </c>
      <c r="B3135" s="119">
        <v>42388</v>
      </c>
      <c r="C3135" s="125" t="s">
        <v>9493</v>
      </c>
      <c r="D3135" s="120" t="s">
        <v>84</v>
      </c>
      <c r="E3135" s="120" t="s">
        <v>17661</v>
      </c>
      <c r="F3135" s="125" t="s">
        <v>17664</v>
      </c>
      <c r="G3135" s="121" t="s">
        <v>9504</v>
      </c>
      <c r="H3135" s="122" t="s">
        <v>7695</v>
      </c>
      <c r="I3135" s="120">
        <v>402.21600000000001</v>
      </c>
      <c r="J3135" s="120" t="s">
        <v>4416</v>
      </c>
      <c r="K3135" s="123">
        <v>2003.77</v>
      </c>
      <c r="L3135" s="124" t="s">
        <v>17271</v>
      </c>
      <c r="M3135" s="120" t="s">
        <v>17661</v>
      </c>
      <c r="N3135" s="120" t="s">
        <v>4392</v>
      </c>
      <c r="O3135" s="125"/>
    </row>
    <row r="3136" spans="1:15" ht="13.05" customHeight="1">
      <c r="A3136" s="118">
        <v>10159818</v>
      </c>
      <c r="B3136" s="119">
        <v>42388</v>
      </c>
      <c r="C3136" s="125" t="s">
        <v>9493</v>
      </c>
      <c r="D3136" s="120" t="s">
        <v>84</v>
      </c>
      <c r="E3136" s="120" t="s">
        <v>17661</v>
      </c>
      <c r="F3136" s="125" t="s">
        <v>17664</v>
      </c>
      <c r="G3136" s="121" t="s">
        <v>9504</v>
      </c>
      <c r="H3136" s="122" t="s">
        <v>7695</v>
      </c>
      <c r="I3136" s="120">
        <v>402.21699999999998</v>
      </c>
      <c r="J3136" s="120" t="s">
        <v>4416</v>
      </c>
      <c r="K3136" s="123">
        <v>2003.77</v>
      </c>
      <c r="L3136" s="124" t="s">
        <v>17271</v>
      </c>
      <c r="M3136" s="120" t="s">
        <v>17661</v>
      </c>
      <c r="N3136" s="120" t="s">
        <v>4392</v>
      </c>
      <c r="O3136" s="125"/>
    </row>
    <row r="3137" spans="1:15" ht="13.05" customHeight="1">
      <c r="A3137" s="118">
        <v>10159819</v>
      </c>
      <c r="B3137" s="119">
        <v>42388</v>
      </c>
      <c r="C3137" s="125" t="s">
        <v>9493</v>
      </c>
      <c r="D3137" s="120" t="s">
        <v>84</v>
      </c>
      <c r="E3137" s="120" t="s">
        <v>17661</v>
      </c>
      <c r="F3137" s="125" t="s">
        <v>17664</v>
      </c>
      <c r="G3137" s="121" t="s">
        <v>9504</v>
      </c>
      <c r="H3137" s="122" t="s">
        <v>7695</v>
      </c>
      <c r="I3137" s="120">
        <v>402.245</v>
      </c>
      <c r="J3137" s="120" t="s">
        <v>4416</v>
      </c>
      <c r="K3137" s="123">
        <v>2003.77</v>
      </c>
      <c r="L3137" s="124" t="s">
        <v>17271</v>
      </c>
      <c r="M3137" s="120" t="s">
        <v>17661</v>
      </c>
      <c r="N3137" s="120" t="s">
        <v>4392</v>
      </c>
      <c r="O3137" s="125"/>
    </row>
    <row r="3138" spans="1:15" ht="13.05" customHeight="1">
      <c r="A3138" s="118">
        <v>10159820</v>
      </c>
      <c r="B3138" s="119">
        <v>42388</v>
      </c>
      <c r="C3138" s="125" t="s">
        <v>9493</v>
      </c>
      <c r="D3138" s="120" t="s">
        <v>84</v>
      </c>
      <c r="E3138" s="120" t="s">
        <v>17661</v>
      </c>
      <c r="F3138" s="125" t="s">
        <v>17664</v>
      </c>
      <c r="G3138" s="121" t="s">
        <v>9504</v>
      </c>
      <c r="H3138" s="122" t="s">
        <v>7695</v>
      </c>
      <c r="I3138" s="120">
        <v>402.23500000000001</v>
      </c>
      <c r="J3138" s="120" t="s">
        <v>4416</v>
      </c>
      <c r="K3138" s="123">
        <v>2003.77</v>
      </c>
      <c r="L3138" s="124" t="s">
        <v>17271</v>
      </c>
      <c r="M3138" s="120" t="s">
        <v>17661</v>
      </c>
      <c r="N3138" s="120" t="s">
        <v>4392</v>
      </c>
      <c r="O3138" s="125"/>
    </row>
    <row r="3139" spans="1:15" ht="13.05" customHeight="1">
      <c r="A3139" s="118">
        <v>10159821</v>
      </c>
      <c r="B3139" s="119">
        <v>42388</v>
      </c>
      <c r="C3139" s="125" t="s">
        <v>9493</v>
      </c>
      <c r="D3139" s="120" t="s">
        <v>84</v>
      </c>
      <c r="E3139" s="120" t="s">
        <v>17661</v>
      </c>
      <c r="F3139" s="125" t="s">
        <v>17664</v>
      </c>
      <c r="G3139" s="121" t="s">
        <v>9504</v>
      </c>
      <c r="H3139" s="122" t="s">
        <v>7695</v>
      </c>
      <c r="I3139" s="120">
        <v>402.24299999999999</v>
      </c>
      <c r="J3139" s="120" t="s">
        <v>4416</v>
      </c>
      <c r="K3139" s="123">
        <v>2003.77</v>
      </c>
      <c r="L3139" s="124" t="s">
        <v>17271</v>
      </c>
      <c r="M3139" s="120" t="s">
        <v>17661</v>
      </c>
      <c r="N3139" s="120" t="s">
        <v>4392</v>
      </c>
      <c r="O3139" s="125"/>
    </row>
    <row r="3140" spans="1:15" ht="13.05" customHeight="1">
      <c r="A3140" s="118">
        <v>10159822</v>
      </c>
      <c r="B3140" s="119">
        <v>42388</v>
      </c>
      <c r="C3140" s="125" t="s">
        <v>9493</v>
      </c>
      <c r="D3140" s="120" t="s">
        <v>84</v>
      </c>
      <c r="E3140" s="120" t="s">
        <v>17661</v>
      </c>
      <c r="F3140" s="125" t="s">
        <v>17664</v>
      </c>
      <c r="G3140" s="121" t="s">
        <v>9504</v>
      </c>
      <c r="H3140" s="122" t="s">
        <v>7695</v>
      </c>
      <c r="I3140" s="120">
        <v>402.233</v>
      </c>
      <c r="J3140" s="120" t="s">
        <v>4416</v>
      </c>
      <c r="K3140" s="123">
        <v>2003.77</v>
      </c>
      <c r="L3140" s="124" t="s">
        <v>17271</v>
      </c>
      <c r="M3140" s="120" t="s">
        <v>17661</v>
      </c>
      <c r="N3140" s="120" t="s">
        <v>4392</v>
      </c>
      <c r="O3140" s="125"/>
    </row>
    <row r="3141" spans="1:15" ht="13.05" customHeight="1">
      <c r="A3141" s="118">
        <v>10159823</v>
      </c>
      <c r="B3141" s="119">
        <v>42388</v>
      </c>
      <c r="C3141" s="125" t="s">
        <v>9493</v>
      </c>
      <c r="D3141" s="120" t="s">
        <v>84</v>
      </c>
      <c r="E3141" s="120" t="s">
        <v>17661</v>
      </c>
      <c r="F3141" s="125" t="s">
        <v>17664</v>
      </c>
      <c r="G3141" s="121" t="s">
        <v>9504</v>
      </c>
      <c r="H3141" s="122" t="s">
        <v>7695</v>
      </c>
      <c r="I3141" s="120">
        <v>402.24400000000003</v>
      </c>
      <c r="J3141" s="120" t="s">
        <v>4416</v>
      </c>
      <c r="K3141" s="123">
        <v>2003.77</v>
      </c>
      <c r="L3141" s="124" t="s">
        <v>17271</v>
      </c>
      <c r="M3141" s="120" t="s">
        <v>17661</v>
      </c>
      <c r="N3141" s="120" t="s">
        <v>4392</v>
      </c>
      <c r="O3141" s="125"/>
    </row>
    <row r="3142" spans="1:15" ht="13.05" customHeight="1">
      <c r="A3142" s="118">
        <v>10159824</v>
      </c>
      <c r="B3142" s="119">
        <v>42388</v>
      </c>
      <c r="C3142" s="125" t="s">
        <v>9493</v>
      </c>
      <c r="D3142" s="120" t="s">
        <v>84</v>
      </c>
      <c r="E3142" s="120" t="s">
        <v>17661</v>
      </c>
      <c r="F3142" s="125" t="s">
        <v>17664</v>
      </c>
      <c r="G3142" s="121" t="s">
        <v>9504</v>
      </c>
      <c r="H3142" s="122" t="s">
        <v>7695</v>
      </c>
      <c r="I3142" s="120">
        <v>402.24200000000002</v>
      </c>
      <c r="J3142" s="120" t="s">
        <v>4416</v>
      </c>
      <c r="K3142" s="123">
        <v>2003.77</v>
      </c>
      <c r="L3142" s="124" t="s">
        <v>17271</v>
      </c>
      <c r="M3142" s="120" t="s">
        <v>17661</v>
      </c>
      <c r="N3142" s="120" t="s">
        <v>4392</v>
      </c>
      <c r="O3142" s="125"/>
    </row>
    <row r="3143" spans="1:15" ht="13.05" customHeight="1">
      <c r="A3143" s="118">
        <v>10159825</v>
      </c>
      <c r="B3143" s="119">
        <v>42388</v>
      </c>
      <c r="C3143" s="125" t="s">
        <v>9493</v>
      </c>
      <c r="D3143" s="120" t="s">
        <v>84</v>
      </c>
      <c r="E3143" s="120" t="s">
        <v>17661</v>
      </c>
      <c r="F3143" s="125" t="s">
        <v>17664</v>
      </c>
      <c r="G3143" s="121" t="s">
        <v>9504</v>
      </c>
      <c r="H3143" s="122" t="s">
        <v>7695</v>
      </c>
      <c r="I3143" s="120">
        <v>402.23200000000003</v>
      </c>
      <c r="J3143" s="120" t="s">
        <v>4416</v>
      </c>
      <c r="K3143" s="123">
        <v>2003.77</v>
      </c>
      <c r="L3143" s="124" t="s">
        <v>17271</v>
      </c>
      <c r="M3143" s="120" t="s">
        <v>17661</v>
      </c>
      <c r="N3143" s="120" t="s">
        <v>4392</v>
      </c>
      <c r="O3143" s="125"/>
    </row>
    <row r="3144" spans="1:15" ht="13.05" customHeight="1">
      <c r="A3144" s="118">
        <v>10159826</v>
      </c>
      <c r="B3144" s="119">
        <v>42388</v>
      </c>
      <c r="C3144" s="125" t="s">
        <v>9493</v>
      </c>
      <c r="D3144" s="120" t="s">
        <v>84</v>
      </c>
      <c r="E3144" s="120" t="s">
        <v>17661</v>
      </c>
      <c r="F3144" s="125" t="s">
        <v>17664</v>
      </c>
      <c r="G3144" s="121" t="s">
        <v>9504</v>
      </c>
      <c r="H3144" s="122" t="s">
        <v>7695</v>
      </c>
      <c r="I3144" s="120">
        <v>402.24099999999999</v>
      </c>
      <c r="J3144" s="120" t="s">
        <v>4416</v>
      </c>
      <c r="K3144" s="123">
        <v>2003.77</v>
      </c>
      <c r="L3144" s="124" t="s">
        <v>17271</v>
      </c>
      <c r="M3144" s="120" t="s">
        <v>17661</v>
      </c>
      <c r="N3144" s="120" t="s">
        <v>4392</v>
      </c>
      <c r="O3144" s="125"/>
    </row>
    <row r="3145" spans="1:15" ht="13.05" customHeight="1">
      <c r="A3145" s="118">
        <v>10159827</v>
      </c>
      <c r="B3145" s="119">
        <v>42388</v>
      </c>
      <c r="C3145" s="125" t="s">
        <v>9493</v>
      </c>
      <c r="D3145" s="120" t="s">
        <v>84</v>
      </c>
      <c r="E3145" s="120" t="s">
        <v>17661</v>
      </c>
      <c r="F3145" s="125" t="s">
        <v>17664</v>
      </c>
      <c r="G3145" s="121" t="s">
        <v>9504</v>
      </c>
      <c r="H3145" s="122" t="s">
        <v>7695</v>
      </c>
      <c r="I3145" s="120" t="s">
        <v>11733</v>
      </c>
      <c r="J3145" s="120" t="s">
        <v>4416</v>
      </c>
      <c r="K3145" s="123">
        <v>2003.77</v>
      </c>
      <c r="L3145" s="124" t="s">
        <v>17288</v>
      </c>
      <c r="M3145" s="120" t="s">
        <v>17661</v>
      </c>
      <c r="N3145" s="120" t="s">
        <v>4392</v>
      </c>
      <c r="O3145" s="125"/>
    </row>
    <row r="3146" spans="1:15" ht="13.05" customHeight="1">
      <c r="A3146" s="118">
        <v>10159828</v>
      </c>
      <c r="B3146" s="119">
        <v>42388</v>
      </c>
      <c r="C3146" s="125" t="s">
        <v>9493</v>
      </c>
      <c r="D3146" s="120" t="s">
        <v>84</v>
      </c>
      <c r="E3146" s="120" t="s">
        <v>17661</v>
      </c>
      <c r="F3146" s="125" t="s">
        <v>17664</v>
      </c>
      <c r="G3146" s="121" t="s">
        <v>9504</v>
      </c>
      <c r="H3146" s="122" t="s">
        <v>7695</v>
      </c>
      <c r="I3146" s="120">
        <v>402.221</v>
      </c>
      <c r="J3146" s="120" t="s">
        <v>4416</v>
      </c>
      <c r="K3146" s="123">
        <v>2003.77</v>
      </c>
      <c r="L3146" s="124" t="s">
        <v>17271</v>
      </c>
      <c r="M3146" s="120" t="s">
        <v>17661</v>
      </c>
      <c r="N3146" s="120" t="s">
        <v>4392</v>
      </c>
      <c r="O3146" s="125"/>
    </row>
    <row r="3147" spans="1:15" ht="13.05" customHeight="1">
      <c r="A3147" s="118">
        <v>10160465</v>
      </c>
      <c r="B3147" s="119">
        <v>42388</v>
      </c>
      <c r="C3147" s="125" t="s">
        <v>9493</v>
      </c>
      <c r="D3147" s="120" t="s">
        <v>855</v>
      </c>
      <c r="E3147" s="120" t="s">
        <v>858</v>
      </c>
      <c r="F3147" s="125" t="s">
        <v>17664</v>
      </c>
      <c r="G3147" s="121" t="s">
        <v>9504</v>
      </c>
      <c r="H3147" s="122" t="s">
        <v>7695</v>
      </c>
      <c r="I3147" s="120">
        <v>402.12</v>
      </c>
      <c r="J3147" s="120" t="s">
        <v>5367</v>
      </c>
      <c r="K3147" s="123">
        <v>2691.12</v>
      </c>
      <c r="L3147" s="124" t="s">
        <v>17273</v>
      </c>
      <c r="M3147" s="120" t="s">
        <v>859</v>
      </c>
      <c r="N3147" s="120" t="s">
        <v>6541</v>
      </c>
      <c r="O3147" s="125"/>
    </row>
    <row r="3148" spans="1:15" ht="13.05" customHeight="1">
      <c r="A3148" s="118">
        <v>10160467</v>
      </c>
      <c r="B3148" s="119">
        <v>42388</v>
      </c>
      <c r="C3148" s="125" t="s">
        <v>9493</v>
      </c>
      <c r="D3148" s="120" t="s">
        <v>861</v>
      </c>
      <c r="E3148" s="120" t="s">
        <v>17661</v>
      </c>
      <c r="F3148" s="125" t="s">
        <v>17664</v>
      </c>
      <c r="G3148" s="121" t="s">
        <v>9504</v>
      </c>
      <c r="H3148" s="122" t="s">
        <v>7695</v>
      </c>
      <c r="I3148" s="120">
        <v>403.1</v>
      </c>
      <c r="J3148" s="120" t="s">
        <v>4742</v>
      </c>
      <c r="K3148" s="123">
        <v>6827</v>
      </c>
      <c r="L3148" s="124" t="s">
        <v>14331</v>
      </c>
      <c r="M3148" s="120" t="s">
        <v>862</v>
      </c>
      <c r="N3148" s="120" t="s">
        <v>4936</v>
      </c>
      <c r="O3148" s="125"/>
    </row>
    <row r="3149" spans="1:15" ht="13.05" customHeight="1">
      <c r="A3149" s="118">
        <v>10160468</v>
      </c>
      <c r="B3149" s="119">
        <v>42388</v>
      </c>
      <c r="C3149" s="125" t="s">
        <v>9493</v>
      </c>
      <c r="D3149" s="120" t="s">
        <v>861</v>
      </c>
      <c r="E3149" s="120" t="s">
        <v>17661</v>
      </c>
      <c r="F3149" s="125" t="s">
        <v>17664</v>
      </c>
      <c r="G3149" s="121" t="s">
        <v>9504</v>
      </c>
      <c r="H3149" s="122" t="s">
        <v>7695</v>
      </c>
      <c r="I3149" s="120">
        <v>403.1</v>
      </c>
      <c r="J3149" s="120" t="s">
        <v>4742</v>
      </c>
      <c r="K3149" s="123">
        <v>6827</v>
      </c>
      <c r="L3149" s="124" t="s">
        <v>14331</v>
      </c>
      <c r="M3149" s="120" t="s">
        <v>864</v>
      </c>
      <c r="N3149" s="120" t="s">
        <v>4936</v>
      </c>
      <c r="O3149" s="125"/>
    </row>
    <row r="3150" spans="1:15" ht="13.05" customHeight="1">
      <c r="A3150" s="118">
        <v>10160469</v>
      </c>
      <c r="B3150" s="119">
        <v>42388</v>
      </c>
      <c r="C3150" s="125" t="s">
        <v>9493</v>
      </c>
      <c r="D3150" s="120" t="s">
        <v>861</v>
      </c>
      <c r="E3150" s="120" t="s">
        <v>17661</v>
      </c>
      <c r="F3150" s="125" t="s">
        <v>17664</v>
      </c>
      <c r="G3150" s="121" t="s">
        <v>9504</v>
      </c>
      <c r="H3150" s="122" t="s">
        <v>7695</v>
      </c>
      <c r="I3150" s="120">
        <v>403.1</v>
      </c>
      <c r="J3150" s="120" t="s">
        <v>4742</v>
      </c>
      <c r="K3150" s="123">
        <v>6827</v>
      </c>
      <c r="L3150" s="124" t="s">
        <v>14331</v>
      </c>
      <c r="M3150" s="120" t="s">
        <v>865</v>
      </c>
      <c r="N3150" s="120" t="s">
        <v>4936</v>
      </c>
      <c r="O3150" s="125"/>
    </row>
    <row r="3151" spans="1:15" ht="13.05" customHeight="1">
      <c r="A3151" s="118">
        <v>10160470</v>
      </c>
      <c r="B3151" s="119">
        <v>42388</v>
      </c>
      <c r="C3151" s="125" t="s">
        <v>9493</v>
      </c>
      <c r="D3151" s="120" t="s">
        <v>861</v>
      </c>
      <c r="E3151" s="120" t="s">
        <v>17661</v>
      </c>
      <c r="F3151" s="125" t="s">
        <v>17664</v>
      </c>
      <c r="G3151" s="121" t="s">
        <v>9504</v>
      </c>
      <c r="H3151" s="122" t="s">
        <v>7695</v>
      </c>
      <c r="I3151" s="120">
        <v>403.1</v>
      </c>
      <c r="J3151" s="120" t="s">
        <v>4742</v>
      </c>
      <c r="K3151" s="123">
        <v>6827</v>
      </c>
      <c r="L3151" s="124" t="s">
        <v>14331</v>
      </c>
      <c r="M3151" s="120" t="s">
        <v>866</v>
      </c>
      <c r="N3151" s="120" t="s">
        <v>4936</v>
      </c>
      <c r="O3151" s="125"/>
    </row>
    <row r="3152" spans="1:15" ht="13.05" customHeight="1">
      <c r="A3152" s="118">
        <v>10160471</v>
      </c>
      <c r="B3152" s="119">
        <v>42388</v>
      </c>
      <c r="C3152" s="125" t="s">
        <v>9493</v>
      </c>
      <c r="D3152" s="120" t="s">
        <v>861</v>
      </c>
      <c r="E3152" s="120" t="s">
        <v>868</v>
      </c>
      <c r="F3152" s="125" t="s">
        <v>17664</v>
      </c>
      <c r="G3152" s="121" t="s">
        <v>9510</v>
      </c>
      <c r="H3152" s="122" t="s">
        <v>17503</v>
      </c>
      <c r="I3152" s="120">
        <v>151</v>
      </c>
      <c r="J3152" s="120" t="s">
        <v>4935</v>
      </c>
      <c r="K3152" s="123">
        <v>6827</v>
      </c>
      <c r="L3152" s="124" t="s">
        <v>14331</v>
      </c>
      <c r="M3152" s="120" t="s">
        <v>869</v>
      </c>
      <c r="N3152" s="120" t="s">
        <v>4936</v>
      </c>
      <c r="O3152" s="125"/>
    </row>
    <row r="3153" spans="1:15" ht="13.05" customHeight="1">
      <c r="A3153" s="118">
        <v>10160482</v>
      </c>
      <c r="B3153" s="119">
        <v>42388</v>
      </c>
      <c r="C3153" s="125" t="s">
        <v>9493</v>
      </c>
      <c r="D3153" s="120" t="s">
        <v>874</v>
      </c>
      <c r="E3153" s="120" t="s">
        <v>17661</v>
      </c>
      <c r="F3153" s="125" t="s">
        <v>17664</v>
      </c>
      <c r="G3153" s="121" t="s">
        <v>9504</v>
      </c>
      <c r="H3153" s="122" t="s">
        <v>7695</v>
      </c>
      <c r="I3153" s="120">
        <v>403.1</v>
      </c>
      <c r="J3153" s="120" t="s">
        <v>4742</v>
      </c>
      <c r="K3153" s="123">
        <v>18506.16</v>
      </c>
      <c r="L3153" s="124" t="s">
        <v>14331</v>
      </c>
      <c r="M3153" s="120" t="s">
        <v>875</v>
      </c>
      <c r="N3153" s="120" t="s">
        <v>4936</v>
      </c>
      <c r="O3153" s="125"/>
    </row>
    <row r="3154" spans="1:15" ht="13.05" customHeight="1">
      <c r="A3154" s="118">
        <v>10160667</v>
      </c>
      <c r="B3154" s="119">
        <v>42388</v>
      </c>
      <c r="C3154" s="125" t="s">
        <v>9493</v>
      </c>
      <c r="D3154" s="120" t="s">
        <v>888</v>
      </c>
      <c r="E3154" s="120" t="s">
        <v>17661</v>
      </c>
      <c r="F3154" s="125" t="s">
        <v>17664</v>
      </c>
      <c r="G3154" s="121" t="s">
        <v>9504</v>
      </c>
      <c r="H3154" s="122" t="s">
        <v>7695</v>
      </c>
      <c r="I3154" s="120">
        <v>403.1</v>
      </c>
      <c r="J3154" s="120" t="s">
        <v>4742</v>
      </c>
      <c r="K3154" s="123">
        <v>3200</v>
      </c>
      <c r="L3154" s="124" t="s">
        <v>14331</v>
      </c>
      <c r="M3154" s="120" t="s">
        <v>889</v>
      </c>
      <c r="N3154" s="120" t="s">
        <v>4936</v>
      </c>
      <c r="O3154" s="125"/>
    </row>
    <row r="3155" spans="1:15" ht="13.05" customHeight="1">
      <c r="A3155" s="118">
        <v>10160818</v>
      </c>
      <c r="B3155" s="119">
        <v>42388</v>
      </c>
      <c r="C3155" s="125" t="s">
        <v>9493</v>
      </c>
      <c r="D3155" s="120" t="s">
        <v>861</v>
      </c>
      <c r="E3155" s="120" t="s">
        <v>17661</v>
      </c>
      <c r="F3155" s="125" t="s">
        <v>17664</v>
      </c>
      <c r="G3155" s="121" t="s">
        <v>9504</v>
      </c>
      <c r="H3155" s="122" t="s">
        <v>7695</v>
      </c>
      <c r="I3155" s="120">
        <v>403.1</v>
      </c>
      <c r="J3155" s="120" t="s">
        <v>4400</v>
      </c>
      <c r="K3155" s="123">
        <v>6609</v>
      </c>
      <c r="L3155" s="124" t="s">
        <v>14331</v>
      </c>
      <c r="M3155" s="120" t="s">
        <v>891</v>
      </c>
      <c r="N3155" s="120" t="s">
        <v>4936</v>
      </c>
      <c r="O3155" s="125"/>
    </row>
    <row r="3156" spans="1:15" ht="13.05" customHeight="1">
      <c r="A3156" s="118">
        <v>10160819</v>
      </c>
      <c r="B3156" s="119">
        <v>42388</v>
      </c>
      <c r="C3156" s="125" t="s">
        <v>9493</v>
      </c>
      <c r="D3156" s="120" t="s">
        <v>893</v>
      </c>
      <c r="E3156" s="120" t="s">
        <v>17661</v>
      </c>
      <c r="F3156" s="125" t="s">
        <v>17664</v>
      </c>
      <c r="G3156" s="121" t="s">
        <v>9504</v>
      </c>
      <c r="H3156" s="122" t="s">
        <v>7695</v>
      </c>
      <c r="I3156" s="120">
        <v>403.1</v>
      </c>
      <c r="J3156" s="120" t="s">
        <v>4400</v>
      </c>
      <c r="K3156" s="123">
        <v>6609</v>
      </c>
      <c r="L3156" s="124" t="s">
        <v>14331</v>
      </c>
      <c r="M3156" s="120" t="s">
        <v>894</v>
      </c>
      <c r="N3156" s="120" t="s">
        <v>4936</v>
      </c>
      <c r="O3156" s="125"/>
    </row>
    <row r="3157" spans="1:15" ht="13.05" customHeight="1">
      <c r="A3157" s="118">
        <v>10160820</v>
      </c>
      <c r="B3157" s="119">
        <v>42388</v>
      </c>
      <c r="C3157" s="125" t="s">
        <v>9493</v>
      </c>
      <c r="D3157" s="120" t="s">
        <v>861</v>
      </c>
      <c r="E3157" s="120" t="s">
        <v>17661</v>
      </c>
      <c r="F3157" s="125" t="s">
        <v>17664</v>
      </c>
      <c r="G3157" s="121" t="s">
        <v>9504</v>
      </c>
      <c r="H3157" s="122" t="s">
        <v>7695</v>
      </c>
      <c r="I3157" s="120">
        <v>403.1</v>
      </c>
      <c r="J3157" s="120" t="s">
        <v>4400</v>
      </c>
      <c r="K3157" s="123">
        <v>6609</v>
      </c>
      <c r="L3157" s="124" t="s">
        <v>14331</v>
      </c>
      <c r="M3157" s="120" t="s">
        <v>896</v>
      </c>
      <c r="N3157" s="120" t="s">
        <v>4936</v>
      </c>
      <c r="O3157" s="125"/>
    </row>
    <row r="3158" spans="1:15" ht="13.05" customHeight="1">
      <c r="A3158" s="118">
        <v>10160821</v>
      </c>
      <c r="B3158" s="119">
        <v>42388</v>
      </c>
      <c r="C3158" s="125" t="s">
        <v>9493</v>
      </c>
      <c r="D3158" s="120" t="s">
        <v>861</v>
      </c>
      <c r="E3158" s="120" t="s">
        <v>17661</v>
      </c>
      <c r="F3158" s="125" t="s">
        <v>17664</v>
      </c>
      <c r="G3158" s="121" t="s">
        <v>9504</v>
      </c>
      <c r="H3158" s="122" t="s">
        <v>7695</v>
      </c>
      <c r="I3158" s="120">
        <v>403.1</v>
      </c>
      <c r="J3158" s="120" t="s">
        <v>4400</v>
      </c>
      <c r="K3158" s="123">
        <v>6609</v>
      </c>
      <c r="L3158" s="124" t="s">
        <v>14331</v>
      </c>
      <c r="M3158" s="120" t="s">
        <v>897</v>
      </c>
      <c r="N3158" s="120" t="s">
        <v>4936</v>
      </c>
      <c r="O3158" s="125"/>
    </row>
    <row r="3159" spans="1:15" ht="13.05" customHeight="1">
      <c r="A3159" s="118">
        <v>10161306</v>
      </c>
      <c r="B3159" s="119">
        <v>42388</v>
      </c>
      <c r="C3159" s="125" t="s">
        <v>9493</v>
      </c>
      <c r="D3159" s="120" t="s">
        <v>994</v>
      </c>
      <c r="E3159" s="120" t="s">
        <v>17661</v>
      </c>
      <c r="F3159" s="125" t="s">
        <v>17664</v>
      </c>
      <c r="G3159" s="121" t="s">
        <v>13093</v>
      </c>
      <c r="H3159" s="122" t="s">
        <v>17512</v>
      </c>
      <c r="I3159" s="120" t="s">
        <v>8354</v>
      </c>
      <c r="J3159" s="120" t="s">
        <v>8354</v>
      </c>
      <c r="K3159" s="123">
        <v>7355</v>
      </c>
      <c r="L3159" s="124" t="s">
        <v>17279</v>
      </c>
      <c r="M3159" s="120" t="s">
        <v>999</v>
      </c>
      <c r="N3159" s="120" t="s">
        <v>4936</v>
      </c>
      <c r="O3159" s="125"/>
    </row>
    <row r="3160" spans="1:15" ht="13.05" customHeight="1">
      <c r="A3160" s="118">
        <v>10162220</v>
      </c>
      <c r="B3160" s="119">
        <v>42388</v>
      </c>
      <c r="C3160" s="125" t="s">
        <v>9493</v>
      </c>
      <c r="D3160" s="120" t="s">
        <v>1023</v>
      </c>
      <c r="E3160" s="120" t="s">
        <v>17661</v>
      </c>
      <c r="F3160" s="125" t="s">
        <v>17664</v>
      </c>
      <c r="G3160" s="121" t="s">
        <v>9504</v>
      </c>
      <c r="H3160" s="122" t="s">
        <v>7695</v>
      </c>
      <c r="I3160" s="120">
        <v>403.1</v>
      </c>
      <c r="J3160" s="120" t="s">
        <v>4283</v>
      </c>
      <c r="K3160" s="123">
        <v>9416</v>
      </c>
      <c r="L3160" s="124" t="s">
        <v>17285</v>
      </c>
      <c r="M3160" s="120" t="s">
        <v>1024</v>
      </c>
      <c r="N3160" s="120" t="s">
        <v>5657</v>
      </c>
      <c r="O3160" s="125"/>
    </row>
    <row r="3161" spans="1:15" ht="13.05" customHeight="1">
      <c r="A3161" s="118">
        <v>10162225</v>
      </c>
      <c r="B3161" s="119">
        <v>42388</v>
      </c>
      <c r="C3161" s="125" t="s">
        <v>9493</v>
      </c>
      <c r="D3161" s="120" t="s">
        <v>1026</v>
      </c>
      <c r="E3161" s="120" t="s">
        <v>17661</v>
      </c>
      <c r="F3161" s="125" t="s">
        <v>17664</v>
      </c>
      <c r="G3161" s="121" t="s">
        <v>9504</v>
      </c>
      <c r="H3161" s="122" t="s">
        <v>7695</v>
      </c>
      <c r="I3161" s="120">
        <v>403.1</v>
      </c>
      <c r="J3161" s="120" t="s">
        <v>4549</v>
      </c>
      <c r="K3161" s="123">
        <v>5848.33</v>
      </c>
      <c r="L3161" s="124" t="s">
        <v>14331</v>
      </c>
      <c r="M3161" s="120" t="s">
        <v>1027</v>
      </c>
      <c r="N3161" s="120" t="s">
        <v>4936</v>
      </c>
      <c r="O3161" s="125"/>
    </row>
    <row r="3162" spans="1:15" ht="13.05" customHeight="1">
      <c r="A3162" s="118">
        <v>10162226</v>
      </c>
      <c r="B3162" s="119">
        <v>42388</v>
      </c>
      <c r="C3162" s="125" t="s">
        <v>9493</v>
      </c>
      <c r="D3162" s="120" t="s">
        <v>1026</v>
      </c>
      <c r="E3162" s="120" t="s">
        <v>17661</v>
      </c>
      <c r="F3162" s="125" t="s">
        <v>17664</v>
      </c>
      <c r="G3162" s="121" t="s">
        <v>9504</v>
      </c>
      <c r="H3162" s="122" t="s">
        <v>7695</v>
      </c>
      <c r="I3162" s="120">
        <v>403.1</v>
      </c>
      <c r="J3162" s="120" t="s">
        <v>4549</v>
      </c>
      <c r="K3162" s="123">
        <v>5848.33</v>
      </c>
      <c r="L3162" s="124" t="s">
        <v>14331</v>
      </c>
      <c r="M3162" s="120" t="s">
        <v>1029</v>
      </c>
      <c r="N3162" s="120" t="s">
        <v>4936</v>
      </c>
      <c r="O3162" s="125"/>
    </row>
    <row r="3163" spans="1:15" ht="13.05" customHeight="1">
      <c r="A3163" s="118">
        <v>10162228</v>
      </c>
      <c r="B3163" s="119">
        <v>42388</v>
      </c>
      <c r="C3163" s="125" t="s">
        <v>9493</v>
      </c>
      <c r="D3163" s="120" t="s">
        <v>1030</v>
      </c>
      <c r="E3163" s="120" t="s">
        <v>17661</v>
      </c>
      <c r="F3163" s="125" t="s">
        <v>17664</v>
      </c>
      <c r="G3163" s="121" t="s">
        <v>9504</v>
      </c>
      <c r="H3163" s="122" t="s">
        <v>7695</v>
      </c>
      <c r="I3163" s="120">
        <v>403.1</v>
      </c>
      <c r="J3163" s="120" t="s">
        <v>4283</v>
      </c>
      <c r="K3163" s="123">
        <v>39899.300000000003</v>
      </c>
      <c r="L3163" s="124" t="s">
        <v>14331</v>
      </c>
      <c r="M3163" s="120" t="s">
        <v>1031</v>
      </c>
      <c r="N3163" s="120" t="s">
        <v>4936</v>
      </c>
      <c r="O3163" s="125"/>
    </row>
    <row r="3164" spans="1:15" ht="13.05" customHeight="1">
      <c r="A3164" s="118">
        <v>10162361</v>
      </c>
      <c r="B3164" s="119">
        <v>42388</v>
      </c>
      <c r="C3164" s="125" t="s">
        <v>9493</v>
      </c>
      <c r="D3164" s="120" t="s">
        <v>1038</v>
      </c>
      <c r="E3164" s="120" t="s">
        <v>17661</v>
      </c>
      <c r="F3164" s="125" t="s">
        <v>17664</v>
      </c>
      <c r="G3164" s="121" t="s">
        <v>9510</v>
      </c>
      <c r="H3164" s="122" t="s">
        <v>17503</v>
      </c>
      <c r="I3164" s="120">
        <v>154</v>
      </c>
      <c r="J3164" s="120" t="s">
        <v>4303</v>
      </c>
      <c r="K3164" s="123">
        <v>1600</v>
      </c>
      <c r="L3164" s="124" t="s">
        <v>17298</v>
      </c>
      <c r="M3164" s="120" t="s">
        <v>1039</v>
      </c>
      <c r="N3164" s="120" t="s">
        <v>4608</v>
      </c>
      <c r="O3164" s="125"/>
    </row>
    <row r="3165" spans="1:15" ht="13.05" customHeight="1">
      <c r="A3165" s="118">
        <v>10163291</v>
      </c>
      <c r="B3165" s="119">
        <v>42388</v>
      </c>
      <c r="C3165" s="125" t="s">
        <v>9493</v>
      </c>
      <c r="D3165" s="120" t="s">
        <v>662</v>
      </c>
      <c r="E3165" s="120" t="s">
        <v>17661</v>
      </c>
      <c r="F3165" s="125" t="s">
        <v>3800</v>
      </c>
      <c r="G3165" s="121" t="s">
        <v>9510</v>
      </c>
      <c r="H3165" s="122" t="s">
        <v>17503</v>
      </c>
      <c r="I3165" s="120">
        <v>154</v>
      </c>
      <c r="J3165" s="120" t="s">
        <v>4313</v>
      </c>
      <c r="K3165" s="123">
        <v>10675.55</v>
      </c>
      <c r="L3165" s="124" t="s">
        <v>14331</v>
      </c>
      <c r="M3165" s="120" t="s">
        <v>1138</v>
      </c>
      <c r="N3165" s="120" t="s">
        <v>4936</v>
      </c>
      <c r="O3165" s="125"/>
    </row>
    <row r="3166" spans="1:15" ht="13.05" customHeight="1">
      <c r="A3166" s="118">
        <v>10163299</v>
      </c>
      <c r="B3166" s="119">
        <v>42388</v>
      </c>
      <c r="C3166" s="125" t="s">
        <v>9493</v>
      </c>
      <c r="D3166" s="120" t="s">
        <v>1139</v>
      </c>
      <c r="E3166" s="120" t="s">
        <v>1146</v>
      </c>
      <c r="F3166" s="125" t="s">
        <v>17664</v>
      </c>
      <c r="G3166" s="121" t="s">
        <v>9504</v>
      </c>
      <c r="H3166" s="122" t="s">
        <v>7695</v>
      </c>
      <c r="I3166" s="120">
        <v>401.6</v>
      </c>
      <c r="J3166" s="120" t="s">
        <v>4391</v>
      </c>
      <c r="K3166" s="123">
        <v>1250</v>
      </c>
      <c r="L3166" s="124" t="s">
        <v>17272</v>
      </c>
      <c r="M3166" s="120" t="s">
        <v>1147</v>
      </c>
      <c r="N3166" s="120" t="s">
        <v>4392</v>
      </c>
      <c r="O3166" s="125"/>
    </row>
    <row r="3167" spans="1:15" ht="13.05" customHeight="1">
      <c r="A3167" s="118">
        <v>10163818</v>
      </c>
      <c r="B3167" s="119">
        <v>42388</v>
      </c>
      <c r="C3167" s="125" t="s">
        <v>9493</v>
      </c>
      <c r="D3167" s="120" t="s">
        <v>1163</v>
      </c>
      <c r="E3167" s="120" t="s">
        <v>17661</v>
      </c>
      <c r="F3167" s="125" t="s">
        <v>17664</v>
      </c>
      <c r="G3167" s="121" t="s">
        <v>9510</v>
      </c>
      <c r="H3167" s="122" t="s">
        <v>17503</v>
      </c>
      <c r="I3167" s="120" t="s">
        <v>390</v>
      </c>
      <c r="J3167" s="120" t="e">
        <v>#N/A</v>
      </c>
      <c r="K3167" s="123">
        <v>3735.02</v>
      </c>
      <c r="L3167" s="124" t="s">
        <v>17277</v>
      </c>
      <c r="M3167" s="120" t="s">
        <v>17661</v>
      </c>
      <c r="N3167" s="120" t="e">
        <v>#N/A</v>
      </c>
      <c r="O3167" s="125"/>
    </row>
    <row r="3168" spans="1:15" ht="13.05" customHeight="1">
      <c r="A3168" s="118">
        <v>10163819</v>
      </c>
      <c r="B3168" s="119">
        <v>42388</v>
      </c>
      <c r="C3168" s="125" t="s">
        <v>9493</v>
      </c>
      <c r="D3168" s="120" t="s">
        <v>1163</v>
      </c>
      <c r="E3168" s="120" t="s">
        <v>17661</v>
      </c>
      <c r="F3168" s="125" t="s">
        <v>17664</v>
      </c>
      <c r="G3168" s="121" t="s">
        <v>9510</v>
      </c>
      <c r="H3168" s="122" t="s">
        <v>17503</v>
      </c>
      <c r="I3168" s="120">
        <v>151</v>
      </c>
      <c r="J3168" s="120" t="e">
        <v>#N/A</v>
      </c>
      <c r="K3168" s="123">
        <v>3735.02</v>
      </c>
      <c r="L3168" s="124" t="s">
        <v>14331</v>
      </c>
      <c r="M3168" s="120" t="s">
        <v>17661</v>
      </c>
      <c r="N3168" s="120" t="e">
        <v>#N/A</v>
      </c>
      <c r="O3168" s="125"/>
    </row>
    <row r="3169" spans="1:15" ht="13.05" customHeight="1">
      <c r="A3169" s="118">
        <v>10165627</v>
      </c>
      <c r="B3169" s="119">
        <v>42388</v>
      </c>
      <c r="C3169" s="125" t="s">
        <v>9493</v>
      </c>
      <c r="D3169" s="120" t="s">
        <v>1262</v>
      </c>
      <c r="E3169" s="120" t="s">
        <v>17661</v>
      </c>
      <c r="F3169" s="125" t="s">
        <v>17664</v>
      </c>
      <c r="G3169" s="121" t="s">
        <v>9510</v>
      </c>
      <c r="H3169" s="122" t="s">
        <v>17503</v>
      </c>
      <c r="I3169" s="120">
        <v>154</v>
      </c>
      <c r="J3169" s="120" t="s">
        <v>5225</v>
      </c>
      <c r="K3169" s="123">
        <v>20570.98</v>
      </c>
      <c r="L3169" s="124" t="s">
        <v>14331</v>
      </c>
      <c r="M3169" s="120" t="s">
        <v>1263</v>
      </c>
      <c r="N3169" s="120" t="s">
        <v>4936</v>
      </c>
      <c r="O3169" s="125"/>
    </row>
    <row r="3170" spans="1:15" ht="13.05" customHeight="1">
      <c r="A3170" s="118">
        <v>10165633</v>
      </c>
      <c r="B3170" s="119">
        <v>42388</v>
      </c>
      <c r="C3170" s="125" t="s">
        <v>9493</v>
      </c>
      <c r="D3170" s="120" t="s">
        <v>1264</v>
      </c>
      <c r="E3170" s="120" t="s">
        <v>17661</v>
      </c>
      <c r="F3170" s="125" t="s">
        <v>17664</v>
      </c>
      <c r="G3170" s="121" t="s">
        <v>9510</v>
      </c>
      <c r="H3170" s="122" t="s">
        <v>17503</v>
      </c>
      <c r="I3170" s="120" t="s">
        <v>390</v>
      </c>
      <c r="J3170" s="120" t="s">
        <v>4935</v>
      </c>
      <c r="K3170" s="123">
        <v>54921.11</v>
      </c>
      <c r="L3170" s="124" t="s">
        <v>17277</v>
      </c>
      <c r="M3170" s="120" t="s">
        <v>1265</v>
      </c>
      <c r="N3170" s="120" t="s">
        <v>4936</v>
      </c>
      <c r="O3170" s="125"/>
    </row>
    <row r="3171" spans="1:15" ht="13.05" customHeight="1">
      <c r="A3171" s="118">
        <v>10165634</v>
      </c>
      <c r="B3171" s="119">
        <v>42388</v>
      </c>
      <c r="C3171" s="125" t="s">
        <v>9493</v>
      </c>
      <c r="D3171" s="120" t="s">
        <v>1264</v>
      </c>
      <c r="E3171" s="120" t="s">
        <v>17661</v>
      </c>
      <c r="F3171" s="125" t="s">
        <v>17664</v>
      </c>
      <c r="G3171" s="121" t="s">
        <v>9510</v>
      </c>
      <c r="H3171" s="122" t="s">
        <v>17503</v>
      </c>
      <c r="I3171" s="120" t="s">
        <v>390</v>
      </c>
      <c r="J3171" s="120" t="s">
        <v>4935</v>
      </c>
      <c r="K3171" s="123">
        <v>54921.11</v>
      </c>
      <c r="L3171" s="124" t="s">
        <v>17277</v>
      </c>
      <c r="M3171" s="120" t="s">
        <v>1266</v>
      </c>
      <c r="N3171" s="120" t="s">
        <v>4936</v>
      </c>
      <c r="O3171" s="125"/>
    </row>
    <row r="3172" spans="1:15" ht="13.05" customHeight="1">
      <c r="A3172" s="118">
        <v>10165641</v>
      </c>
      <c r="B3172" s="119">
        <v>42388</v>
      </c>
      <c r="C3172" s="125" t="s">
        <v>9493</v>
      </c>
      <c r="D3172" s="120" t="s">
        <v>870</v>
      </c>
      <c r="E3172" s="120" t="s">
        <v>872</v>
      </c>
      <c r="F3172" s="125" t="s">
        <v>17664</v>
      </c>
      <c r="G3172" s="121" t="s">
        <v>9510</v>
      </c>
      <c r="H3172" s="122" t="s">
        <v>17503</v>
      </c>
      <c r="I3172" s="120">
        <v>151</v>
      </c>
      <c r="J3172" s="120" t="s">
        <v>4935</v>
      </c>
      <c r="K3172" s="123">
        <v>27797.9</v>
      </c>
      <c r="L3172" s="124" t="s">
        <v>14331</v>
      </c>
      <c r="M3172" s="120" t="s">
        <v>1270</v>
      </c>
      <c r="N3172" s="120" t="s">
        <v>4936</v>
      </c>
      <c r="O3172" s="125"/>
    </row>
    <row r="3173" spans="1:15" ht="13.05" customHeight="1">
      <c r="A3173" s="118">
        <v>10165644</v>
      </c>
      <c r="B3173" s="119">
        <v>42388</v>
      </c>
      <c r="C3173" s="125" t="s">
        <v>9493</v>
      </c>
      <c r="D3173" s="120" t="s">
        <v>1271</v>
      </c>
      <c r="E3173" s="120" t="s">
        <v>17661</v>
      </c>
      <c r="F3173" s="125" t="s">
        <v>17664</v>
      </c>
      <c r="G3173" s="121" t="s">
        <v>9510</v>
      </c>
      <c r="H3173" s="122" t="s">
        <v>17503</v>
      </c>
      <c r="I3173" s="120">
        <v>151</v>
      </c>
      <c r="J3173" s="120" t="s">
        <v>4935</v>
      </c>
      <c r="K3173" s="123">
        <v>54921.11</v>
      </c>
      <c r="L3173" s="124" t="s">
        <v>14331</v>
      </c>
      <c r="M3173" s="120" t="s">
        <v>1272</v>
      </c>
      <c r="N3173" s="120" t="s">
        <v>4936</v>
      </c>
      <c r="O3173" s="125"/>
    </row>
    <row r="3174" spans="1:15" ht="13.05" customHeight="1">
      <c r="A3174" s="118">
        <v>10167340</v>
      </c>
      <c r="B3174" s="119">
        <v>42388</v>
      </c>
      <c r="C3174" s="125" t="s">
        <v>9493</v>
      </c>
      <c r="D3174" s="120" t="s">
        <v>1358</v>
      </c>
      <c r="E3174" s="120" t="s">
        <v>17661</v>
      </c>
      <c r="F3174" s="125" t="s">
        <v>17664</v>
      </c>
      <c r="G3174" s="121" t="s">
        <v>9510</v>
      </c>
      <c r="H3174" s="122" t="s">
        <v>17503</v>
      </c>
      <c r="I3174" s="120">
        <v>154</v>
      </c>
      <c r="J3174" s="120" t="s">
        <v>4283</v>
      </c>
      <c r="K3174" s="123">
        <v>2855.8</v>
      </c>
      <c r="L3174" s="124" t="s">
        <v>17298</v>
      </c>
      <c r="M3174" s="120" t="s">
        <v>1359</v>
      </c>
      <c r="N3174" s="120" t="s">
        <v>5657</v>
      </c>
      <c r="O3174" s="125"/>
    </row>
    <row r="3175" spans="1:15" ht="13.05" customHeight="1">
      <c r="A3175" s="118">
        <v>10167341</v>
      </c>
      <c r="B3175" s="119">
        <v>42388</v>
      </c>
      <c r="C3175" s="125" t="s">
        <v>9493</v>
      </c>
      <c r="D3175" s="120" t="s">
        <v>1358</v>
      </c>
      <c r="E3175" s="120" t="s">
        <v>17661</v>
      </c>
      <c r="F3175" s="125" t="s">
        <v>17664</v>
      </c>
      <c r="G3175" s="121" t="s">
        <v>9504</v>
      </c>
      <c r="H3175" s="122" t="s">
        <v>7695</v>
      </c>
      <c r="I3175" s="120">
        <v>403.1</v>
      </c>
      <c r="J3175" s="120" t="s">
        <v>4283</v>
      </c>
      <c r="K3175" s="123">
        <v>2855.8</v>
      </c>
      <c r="L3175" s="124" t="s">
        <v>17272</v>
      </c>
      <c r="M3175" s="120" t="s">
        <v>1361</v>
      </c>
      <c r="N3175" s="120" t="s">
        <v>5657</v>
      </c>
      <c r="O3175" s="125"/>
    </row>
    <row r="3176" spans="1:15" ht="13.05" customHeight="1">
      <c r="A3176" s="118">
        <v>10167746</v>
      </c>
      <c r="B3176" s="119">
        <v>42388</v>
      </c>
      <c r="C3176" s="125" t="s">
        <v>9493</v>
      </c>
      <c r="D3176" s="120" t="s">
        <v>1387</v>
      </c>
      <c r="E3176" s="120" t="s">
        <v>17661</v>
      </c>
      <c r="F3176" s="125" t="s">
        <v>17664</v>
      </c>
      <c r="G3176" s="121" t="s">
        <v>9504</v>
      </c>
      <c r="H3176" s="122" t="s">
        <v>7695</v>
      </c>
      <c r="I3176" s="120">
        <v>403.1</v>
      </c>
      <c r="J3176" s="120" t="s">
        <v>4303</v>
      </c>
      <c r="K3176" s="123">
        <v>31170.3</v>
      </c>
      <c r="L3176" s="124" t="s">
        <v>17285</v>
      </c>
      <c r="M3176" s="120" t="s">
        <v>1388</v>
      </c>
      <c r="N3176" s="120" t="s">
        <v>5657</v>
      </c>
      <c r="O3176" s="125"/>
    </row>
    <row r="3177" spans="1:15" ht="13.05" customHeight="1">
      <c r="A3177" s="118">
        <v>10167749</v>
      </c>
      <c r="B3177" s="119">
        <v>42388</v>
      </c>
      <c r="C3177" s="125" t="s">
        <v>9493</v>
      </c>
      <c r="D3177" s="120" t="s">
        <v>1387</v>
      </c>
      <c r="E3177" s="120" t="s">
        <v>17661</v>
      </c>
      <c r="F3177" s="125" t="s">
        <v>17664</v>
      </c>
      <c r="G3177" s="121" t="s">
        <v>9504</v>
      </c>
      <c r="H3177" s="122" t="s">
        <v>7695</v>
      </c>
      <c r="I3177" s="120">
        <v>403.1</v>
      </c>
      <c r="J3177" s="120" t="s">
        <v>4303</v>
      </c>
      <c r="K3177" s="123">
        <v>31190.3</v>
      </c>
      <c r="L3177" s="124" t="s">
        <v>17285</v>
      </c>
      <c r="M3177" s="120" t="s">
        <v>1390</v>
      </c>
      <c r="N3177" s="120" t="s">
        <v>5657</v>
      </c>
      <c r="O3177" s="125"/>
    </row>
    <row r="3178" spans="1:15" ht="13.05" customHeight="1">
      <c r="A3178" s="118">
        <v>10167913</v>
      </c>
      <c r="B3178" s="119">
        <v>42388</v>
      </c>
      <c r="C3178" s="125" t="s">
        <v>9493</v>
      </c>
      <c r="D3178" s="120" t="s">
        <v>1386</v>
      </c>
      <c r="E3178" s="120" t="s">
        <v>1396</v>
      </c>
      <c r="F3178" s="125" t="s">
        <v>17664</v>
      </c>
      <c r="G3178" s="121" t="s">
        <v>9504</v>
      </c>
      <c r="H3178" s="122" t="s">
        <v>7695</v>
      </c>
      <c r="I3178" s="120">
        <v>402.2</v>
      </c>
      <c r="J3178" s="120" t="s">
        <v>6555</v>
      </c>
      <c r="K3178" s="123">
        <v>1794.5</v>
      </c>
      <c r="L3178" s="124" t="s">
        <v>17271</v>
      </c>
      <c r="M3178" s="120" t="s">
        <v>1397</v>
      </c>
      <c r="N3178" s="120" t="s">
        <v>6459</v>
      </c>
      <c r="O3178" s="125"/>
    </row>
    <row r="3179" spans="1:15" ht="13.05" customHeight="1">
      <c r="A3179" s="118">
        <v>10170110</v>
      </c>
      <c r="B3179" s="119">
        <v>42388</v>
      </c>
      <c r="C3179" s="125" t="s">
        <v>9493</v>
      </c>
      <c r="D3179" s="120" t="s">
        <v>1496</v>
      </c>
      <c r="E3179" s="120" t="s">
        <v>17661</v>
      </c>
      <c r="F3179" s="125" t="s">
        <v>17664</v>
      </c>
      <c r="G3179" s="121" t="s">
        <v>9504</v>
      </c>
      <c r="H3179" s="122" t="s">
        <v>7695</v>
      </c>
      <c r="I3179" s="120" t="s">
        <v>11738</v>
      </c>
      <c r="J3179" s="120" t="s">
        <v>4524</v>
      </c>
      <c r="K3179" s="123">
        <v>2909.46</v>
      </c>
      <c r="L3179" s="124" t="s">
        <v>17288</v>
      </c>
      <c r="M3179" s="120" t="s">
        <v>1499</v>
      </c>
      <c r="N3179" s="120" t="s">
        <v>6680</v>
      </c>
      <c r="O3179" s="125"/>
    </row>
    <row r="3180" spans="1:15" ht="13.05" customHeight="1">
      <c r="A3180" s="118">
        <v>10170257</v>
      </c>
      <c r="B3180" s="119">
        <v>42388</v>
      </c>
      <c r="C3180" s="125" t="s">
        <v>9493</v>
      </c>
      <c r="D3180" s="120" t="s">
        <v>1514</v>
      </c>
      <c r="E3180" s="120" t="s">
        <v>17661</v>
      </c>
      <c r="F3180" s="125" t="s">
        <v>17664</v>
      </c>
      <c r="G3180" s="121" t="s">
        <v>9504</v>
      </c>
      <c r="H3180" s="122" t="s">
        <v>7695</v>
      </c>
      <c r="I3180" s="120" t="s">
        <v>11744</v>
      </c>
      <c r="J3180" s="120" t="s">
        <v>4524</v>
      </c>
      <c r="K3180" s="123">
        <v>1787.8</v>
      </c>
      <c r="L3180" s="124" t="s">
        <v>17288</v>
      </c>
      <c r="M3180" s="120" t="s">
        <v>1515</v>
      </c>
      <c r="N3180" s="120" t="s">
        <v>6688</v>
      </c>
      <c r="O3180" s="125"/>
    </row>
    <row r="3181" spans="1:15" ht="13.05" customHeight="1">
      <c r="A3181" s="118">
        <v>10170348</v>
      </c>
      <c r="B3181" s="119">
        <v>42388</v>
      </c>
      <c r="C3181" s="125" t="s">
        <v>9493</v>
      </c>
      <c r="D3181" s="120" t="s">
        <v>1517</v>
      </c>
      <c r="E3181" s="120" t="s">
        <v>17661</v>
      </c>
      <c r="F3181" s="125" t="s">
        <v>3800</v>
      </c>
      <c r="G3181" s="121" t="s">
        <v>9510</v>
      </c>
      <c r="H3181" s="122" t="s">
        <v>17503</v>
      </c>
      <c r="I3181" s="120" t="s">
        <v>7839</v>
      </c>
      <c r="J3181" s="120" t="s">
        <v>3479</v>
      </c>
      <c r="K3181" s="123">
        <v>7927.65</v>
      </c>
      <c r="L3181" s="124" t="s">
        <v>17288</v>
      </c>
      <c r="M3181" s="120" t="s">
        <v>1518</v>
      </c>
      <c r="N3181" s="120" t="s">
        <v>5657</v>
      </c>
      <c r="O3181" s="125"/>
    </row>
    <row r="3182" spans="1:15" ht="13.05" customHeight="1">
      <c r="A3182" s="118">
        <v>10170351</v>
      </c>
      <c r="B3182" s="119">
        <v>42388</v>
      </c>
      <c r="C3182" s="125" t="s">
        <v>9493</v>
      </c>
      <c r="D3182" s="120" t="s">
        <v>1517</v>
      </c>
      <c r="E3182" s="120" t="s">
        <v>17661</v>
      </c>
      <c r="F3182" s="125" t="s">
        <v>3800</v>
      </c>
      <c r="G3182" s="121" t="s">
        <v>9510</v>
      </c>
      <c r="H3182" s="122" t="s">
        <v>17503</v>
      </c>
      <c r="I3182" s="120" t="s">
        <v>7839</v>
      </c>
      <c r="J3182" s="120" t="s">
        <v>3479</v>
      </c>
      <c r="K3182" s="123">
        <v>7927.65</v>
      </c>
      <c r="L3182" s="124" t="s">
        <v>17288</v>
      </c>
      <c r="M3182" s="120" t="s">
        <v>1520</v>
      </c>
      <c r="N3182" s="120" t="s">
        <v>5657</v>
      </c>
      <c r="O3182" s="125"/>
    </row>
    <row r="3183" spans="1:15" ht="13.05" customHeight="1">
      <c r="A3183" s="118">
        <v>10170464</v>
      </c>
      <c r="B3183" s="119">
        <v>42388</v>
      </c>
      <c r="C3183" s="125" t="s">
        <v>9493</v>
      </c>
      <c r="D3183" s="120" t="s">
        <v>1524</v>
      </c>
      <c r="E3183" s="120" t="s">
        <v>1525</v>
      </c>
      <c r="F3183" s="125" t="s">
        <v>17664</v>
      </c>
      <c r="G3183" s="121" t="s">
        <v>9515</v>
      </c>
      <c r="H3183" s="122" t="s">
        <v>17550</v>
      </c>
      <c r="I3183" s="120" t="s">
        <v>8369</v>
      </c>
      <c r="J3183" s="120" t="s">
        <v>4621</v>
      </c>
      <c r="K3183" s="123">
        <v>1605.74</v>
      </c>
      <c r="L3183" s="124" t="s">
        <v>17298</v>
      </c>
      <c r="M3183" s="120" t="s">
        <v>1527</v>
      </c>
      <c r="N3183" s="120" t="s">
        <v>4622</v>
      </c>
      <c r="O3183" s="125"/>
    </row>
    <row r="3184" spans="1:15" ht="13.05" customHeight="1">
      <c r="A3184" s="118">
        <v>10170796</v>
      </c>
      <c r="B3184" s="119">
        <v>42388</v>
      </c>
      <c r="C3184" s="125" t="s">
        <v>9493</v>
      </c>
      <c r="D3184" s="120" t="s">
        <v>1667</v>
      </c>
      <c r="E3184" s="120" t="s">
        <v>17661</v>
      </c>
      <c r="F3184" s="125" t="s">
        <v>17664</v>
      </c>
      <c r="G3184" s="121" t="s">
        <v>9504</v>
      </c>
      <c r="H3184" s="122" t="s">
        <v>7695</v>
      </c>
      <c r="I3184" s="120">
        <v>403.1</v>
      </c>
      <c r="J3184" s="120" t="s">
        <v>4303</v>
      </c>
      <c r="K3184" s="123">
        <v>2704</v>
      </c>
      <c r="L3184" s="124" t="s">
        <v>17285</v>
      </c>
      <c r="M3184" s="120" t="s">
        <v>1669</v>
      </c>
      <c r="N3184" s="120" t="s">
        <v>4608</v>
      </c>
      <c r="O3184" s="125"/>
    </row>
    <row r="3185" spans="1:15" ht="13.05" customHeight="1">
      <c r="A3185" s="118">
        <v>10171604</v>
      </c>
      <c r="B3185" s="119">
        <v>42388</v>
      </c>
      <c r="C3185" s="125" t="s">
        <v>9493</v>
      </c>
      <c r="D3185" s="120" t="s">
        <v>1674</v>
      </c>
      <c r="E3185" s="120" t="s">
        <v>17661</v>
      </c>
      <c r="F3185" s="125" t="s">
        <v>17664</v>
      </c>
      <c r="G3185" s="121" t="s">
        <v>9504</v>
      </c>
      <c r="H3185" s="122" t="s">
        <v>7695</v>
      </c>
      <c r="I3185" s="120" t="s">
        <v>11721</v>
      </c>
      <c r="J3185" s="120" t="s">
        <v>12803</v>
      </c>
      <c r="K3185" s="123">
        <v>1048.79</v>
      </c>
      <c r="L3185" s="124" t="s">
        <v>17305</v>
      </c>
      <c r="M3185" s="120" t="s">
        <v>1724</v>
      </c>
      <c r="N3185" s="120" t="s">
        <v>4936</v>
      </c>
      <c r="O3185" s="125"/>
    </row>
    <row r="3186" spans="1:15" ht="13.05" customHeight="1">
      <c r="A3186" s="118">
        <v>10171761</v>
      </c>
      <c r="B3186" s="119">
        <v>42388</v>
      </c>
      <c r="C3186" s="125" t="s">
        <v>9493</v>
      </c>
      <c r="D3186" s="120" t="s">
        <v>1752</v>
      </c>
      <c r="E3186" s="120" t="s">
        <v>17661</v>
      </c>
      <c r="F3186" s="125" t="s">
        <v>17664</v>
      </c>
      <c r="G3186" s="121" t="s">
        <v>9510</v>
      </c>
      <c r="H3186" s="122" t="s">
        <v>17503</v>
      </c>
      <c r="I3186" s="120">
        <v>154</v>
      </c>
      <c r="J3186" s="120" t="s">
        <v>4283</v>
      </c>
      <c r="K3186" s="123">
        <v>46971.27</v>
      </c>
      <c r="L3186" s="124" t="s">
        <v>14331</v>
      </c>
      <c r="M3186" s="120" t="s">
        <v>1753</v>
      </c>
      <c r="N3186" s="120" t="s">
        <v>4936</v>
      </c>
      <c r="O3186" s="125"/>
    </row>
    <row r="3187" spans="1:15" ht="13.05" customHeight="1">
      <c r="A3187" s="118">
        <v>10171994</v>
      </c>
      <c r="B3187" s="119">
        <v>42388</v>
      </c>
      <c r="C3187" s="125" t="s">
        <v>9493</v>
      </c>
      <c r="D3187" s="120" t="s">
        <v>7779</v>
      </c>
      <c r="E3187" s="120" t="s">
        <v>17661</v>
      </c>
      <c r="F3187" s="125" t="s">
        <v>17664</v>
      </c>
      <c r="G3187" s="121" t="s">
        <v>10804</v>
      </c>
      <c r="H3187" s="122" t="s">
        <v>17357</v>
      </c>
      <c r="I3187" s="120">
        <v>115</v>
      </c>
      <c r="J3187" s="120" t="e">
        <v>#N/A</v>
      </c>
      <c r="K3187" s="123">
        <v>6198</v>
      </c>
      <c r="L3187" s="124" t="s">
        <v>17272</v>
      </c>
      <c r="M3187" s="120" t="s">
        <v>8253</v>
      </c>
      <c r="N3187" s="120" t="e">
        <v>#N/A</v>
      </c>
      <c r="O3187" s="125"/>
    </row>
    <row r="3188" spans="1:15" ht="13.05" customHeight="1">
      <c r="A3188" s="118">
        <v>10172065</v>
      </c>
      <c r="B3188" s="119">
        <v>42388</v>
      </c>
      <c r="C3188" s="125" t="s">
        <v>9493</v>
      </c>
      <c r="D3188" s="120" t="s">
        <v>1674</v>
      </c>
      <c r="E3188" s="120" t="s">
        <v>17661</v>
      </c>
      <c r="F3188" s="125" t="s">
        <v>17664</v>
      </c>
      <c r="G3188" s="121" t="s">
        <v>9504</v>
      </c>
      <c r="H3188" s="122" t="s">
        <v>7695</v>
      </c>
      <c r="I3188" s="120" t="s">
        <v>11721</v>
      </c>
      <c r="J3188" s="120" t="s">
        <v>12803</v>
      </c>
      <c r="K3188" s="123">
        <v>1006.3</v>
      </c>
      <c r="L3188" s="124" t="s">
        <v>17305</v>
      </c>
      <c r="M3188" s="120" t="s">
        <v>1763</v>
      </c>
      <c r="N3188" s="120" t="s">
        <v>4936</v>
      </c>
      <c r="O3188" s="125"/>
    </row>
    <row r="3189" spans="1:15" ht="13.05" customHeight="1">
      <c r="A3189" s="118">
        <v>10172548</v>
      </c>
      <c r="B3189" s="119">
        <v>42388</v>
      </c>
      <c r="C3189" s="125" t="s">
        <v>9493</v>
      </c>
      <c r="D3189" s="120" t="s">
        <v>1782</v>
      </c>
      <c r="E3189" s="120" t="s">
        <v>17661</v>
      </c>
      <c r="F3189" s="125" t="s">
        <v>17664</v>
      </c>
      <c r="G3189" s="121" t="s">
        <v>9504</v>
      </c>
      <c r="H3189" s="122" t="s">
        <v>7695</v>
      </c>
      <c r="I3189" s="120">
        <v>403.1</v>
      </c>
      <c r="J3189" s="120" t="s">
        <v>4416</v>
      </c>
      <c r="K3189" s="123">
        <v>36660</v>
      </c>
      <c r="L3189" s="124" t="s">
        <v>17308</v>
      </c>
      <c r="M3189" s="120" t="s">
        <v>1783</v>
      </c>
      <c r="N3189" s="120" t="s">
        <v>4392</v>
      </c>
      <c r="O3189" s="125"/>
    </row>
    <row r="3190" spans="1:15" ht="13.05" customHeight="1">
      <c r="A3190" s="118">
        <v>10172819</v>
      </c>
      <c r="B3190" s="119">
        <v>42388</v>
      </c>
      <c r="C3190" s="125" t="s">
        <v>9493</v>
      </c>
      <c r="D3190" s="120" t="s">
        <v>1788</v>
      </c>
      <c r="E3190" s="120" t="s">
        <v>1789</v>
      </c>
      <c r="F3190" s="125" t="s">
        <v>17664</v>
      </c>
      <c r="G3190" s="121" t="s">
        <v>9504</v>
      </c>
      <c r="H3190" s="122" t="s">
        <v>7695</v>
      </c>
      <c r="I3190" s="120">
        <v>403.1</v>
      </c>
      <c r="J3190" s="120" t="s">
        <v>4412</v>
      </c>
      <c r="K3190" s="123">
        <v>9462.86</v>
      </c>
      <c r="L3190" s="124" t="s">
        <v>14331</v>
      </c>
      <c r="M3190" s="120" t="s">
        <v>1790</v>
      </c>
      <c r="N3190" s="120" t="s">
        <v>4936</v>
      </c>
      <c r="O3190" s="125"/>
    </row>
    <row r="3191" spans="1:15" ht="13.05" customHeight="1">
      <c r="A3191" s="118">
        <v>10172827</v>
      </c>
      <c r="B3191" s="119">
        <v>42388</v>
      </c>
      <c r="C3191" s="125" t="s">
        <v>9493</v>
      </c>
      <c r="D3191" s="120" t="s">
        <v>1796</v>
      </c>
      <c r="E3191" s="120" t="s">
        <v>1789</v>
      </c>
      <c r="F3191" s="125" t="s">
        <v>3800</v>
      </c>
      <c r="G3191" s="121" t="s">
        <v>9510</v>
      </c>
      <c r="H3191" s="122" t="s">
        <v>17503</v>
      </c>
      <c r="I3191" s="120" t="s">
        <v>7839</v>
      </c>
      <c r="J3191" s="120" t="s">
        <v>4935</v>
      </c>
      <c r="K3191" s="123">
        <v>10540.25</v>
      </c>
      <c r="L3191" s="124" t="s">
        <v>17298</v>
      </c>
      <c r="M3191" s="120" t="s">
        <v>1797</v>
      </c>
      <c r="N3191" s="120" t="s">
        <v>4936</v>
      </c>
      <c r="O3191" s="125"/>
    </row>
    <row r="3192" spans="1:15" ht="13.05" customHeight="1">
      <c r="A3192" s="118">
        <v>10172828</v>
      </c>
      <c r="B3192" s="119">
        <v>42388</v>
      </c>
      <c r="C3192" s="125" t="s">
        <v>9493</v>
      </c>
      <c r="D3192" s="120" t="s">
        <v>1796</v>
      </c>
      <c r="E3192" s="120" t="s">
        <v>1789</v>
      </c>
      <c r="F3192" s="125" t="s">
        <v>3800</v>
      </c>
      <c r="G3192" s="121" t="s">
        <v>9504</v>
      </c>
      <c r="H3192" s="122" t="s">
        <v>7695</v>
      </c>
      <c r="I3192" s="120" t="s">
        <v>7839</v>
      </c>
      <c r="J3192" s="120" t="s">
        <v>5175</v>
      </c>
      <c r="K3192" s="123">
        <v>10540.25</v>
      </c>
      <c r="L3192" s="124" t="s">
        <v>17298</v>
      </c>
      <c r="M3192" s="120" t="s">
        <v>1799</v>
      </c>
      <c r="N3192" s="120" t="s">
        <v>4936</v>
      </c>
      <c r="O3192" s="125"/>
    </row>
    <row r="3193" spans="1:15" ht="13.05" customHeight="1">
      <c r="A3193" s="118">
        <v>10172832</v>
      </c>
      <c r="B3193" s="119">
        <v>42388</v>
      </c>
      <c r="C3193" s="125" t="s">
        <v>9493</v>
      </c>
      <c r="D3193" s="120" t="s">
        <v>1800</v>
      </c>
      <c r="E3193" s="120" t="s">
        <v>17661</v>
      </c>
      <c r="F3193" s="125" t="s">
        <v>17664</v>
      </c>
      <c r="G3193" s="121" t="s">
        <v>9504</v>
      </c>
      <c r="H3193" s="122" t="s">
        <v>7695</v>
      </c>
      <c r="I3193" s="120">
        <v>403.1</v>
      </c>
      <c r="J3193" s="120" t="s">
        <v>7505</v>
      </c>
      <c r="K3193" s="123">
        <v>6798.71</v>
      </c>
      <c r="L3193" s="124" t="s">
        <v>14331</v>
      </c>
      <c r="M3193" s="120" t="s">
        <v>1801</v>
      </c>
      <c r="N3193" s="120" t="s">
        <v>4936</v>
      </c>
      <c r="O3193" s="125"/>
    </row>
    <row r="3194" spans="1:15" ht="13.05" customHeight="1">
      <c r="A3194" s="118">
        <v>10172833</v>
      </c>
      <c r="B3194" s="119">
        <v>42388</v>
      </c>
      <c r="C3194" s="125" t="s">
        <v>9493</v>
      </c>
      <c r="D3194" s="120" t="s">
        <v>1800</v>
      </c>
      <c r="E3194" s="120" t="s">
        <v>17661</v>
      </c>
      <c r="F3194" s="125" t="s">
        <v>17664</v>
      </c>
      <c r="G3194" s="121" t="s">
        <v>9504</v>
      </c>
      <c r="H3194" s="122" t="s">
        <v>7695</v>
      </c>
      <c r="I3194" s="120">
        <v>403.1</v>
      </c>
      <c r="J3194" s="120" t="s">
        <v>7505</v>
      </c>
      <c r="K3194" s="123">
        <v>6798.71</v>
      </c>
      <c r="L3194" s="124" t="s">
        <v>14331</v>
      </c>
      <c r="M3194" s="120" t="s">
        <v>1803</v>
      </c>
      <c r="N3194" s="120" t="s">
        <v>4936</v>
      </c>
      <c r="O3194" s="125"/>
    </row>
    <row r="3195" spans="1:15" ht="13.05" customHeight="1">
      <c r="A3195" s="118">
        <v>10172857</v>
      </c>
      <c r="B3195" s="119">
        <v>42388</v>
      </c>
      <c r="C3195" s="125" t="s">
        <v>9493</v>
      </c>
      <c r="D3195" s="120" t="s">
        <v>1813</v>
      </c>
      <c r="E3195" s="120" t="s">
        <v>17661</v>
      </c>
      <c r="F3195" s="125" t="s">
        <v>3800</v>
      </c>
      <c r="G3195" s="121" t="s">
        <v>9510</v>
      </c>
      <c r="H3195" s="122" t="s">
        <v>17503</v>
      </c>
      <c r="I3195" s="120" t="s">
        <v>7839</v>
      </c>
      <c r="J3195" s="120" t="s">
        <v>4313</v>
      </c>
      <c r="K3195" s="123">
        <v>6861</v>
      </c>
      <c r="L3195" s="124" t="s">
        <v>17288</v>
      </c>
      <c r="M3195" s="120" t="s">
        <v>1816</v>
      </c>
      <c r="N3195" s="120" t="s">
        <v>5657</v>
      </c>
      <c r="O3195" s="125"/>
    </row>
    <row r="3196" spans="1:15" ht="13.05" customHeight="1">
      <c r="A3196" s="118">
        <v>10172863</v>
      </c>
      <c r="B3196" s="119">
        <v>42388</v>
      </c>
      <c r="C3196" s="125" t="s">
        <v>9493</v>
      </c>
      <c r="D3196" s="120" t="s">
        <v>1813</v>
      </c>
      <c r="E3196" s="120" t="s">
        <v>17661</v>
      </c>
      <c r="F3196" s="125" t="s">
        <v>3800</v>
      </c>
      <c r="G3196" s="121" t="s">
        <v>9510</v>
      </c>
      <c r="H3196" s="122" t="s">
        <v>17503</v>
      </c>
      <c r="I3196" s="120" t="s">
        <v>7839</v>
      </c>
      <c r="J3196" s="120" t="s">
        <v>4313</v>
      </c>
      <c r="K3196" s="123">
        <v>5247.29</v>
      </c>
      <c r="L3196" s="124" t="s">
        <v>17288</v>
      </c>
      <c r="M3196" s="120" t="s">
        <v>1818</v>
      </c>
      <c r="N3196" s="120" t="s">
        <v>5657</v>
      </c>
      <c r="O3196" s="125"/>
    </row>
    <row r="3197" spans="1:15" ht="13.05" customHeight="1">
      <c r="A3197" s="118">
        <v>10173274</v>
      </c>
      <c r="B3197" s="119">
        <v>42388</v>
      </c>
      <c r="C3197" s="125" t="s">
        <v>9493</v>
      </c>
      <c r="D3197" s="120" t="s">
        <v>1825</v>
      </c>
      <c r="E3197" s="120" t="s">
        <v>17661</v>
      </c>
      <c r="F3197" s="125" t="s">
        <v>17664</v>
      </c>
      <c r="G3197" s="121" t="s">
        <v>9510</v>
      </c>
      <c r="H3197" s="122" t="s">
        <v>17503</v>
      </c>
      <c r="I3197" s="120">
        <v>154</v>
      </c>
      <c r="J3197" s="120" t="s">
        <v>5112</v>
      </c>
      <c r="K3197" s="123">
        <v>50000</v>
      </c>
      <c r="L3197" s="124" t="s">
        <v>17298</v>
      </c>
      <c r="M3197" s="120" t="s">
        <v>17661</v>
      </c>
      <c r="N3197" s="120" t="s">
        <v>5657</v>
      </c>
      <c r="O3197" s="125"/>
    </row>
    <row r="3198" spans="1:15" ht="13.05" customHeight="1">
      <c r="A3198" s="118">
        <v>10174046</v>
      </c>
      <c r="B3198" s="119">
        <v>42388</v>
      </c>
      <c r="C3198" s="125" t="s">
        <v>9493</v>
      </c>
      <c r="D3198" s="120" t="s">
        <v>1872</v>
      </c>
      <c r="E3198" s="120" t="s">
        <v>1873</v>
      </c>
      <c r="F3198" s="125" t="s">
        <v>3800</v>
      </c>
      <c r="G3198" s="121" t="s">
        <v>9510</v>
      </c>
      <c r="H3198" s="122" t="s">
        <v>17503</v>
      </c>
      <c r="I3198" s="120" t="s">
        <v>7839</v>
      </c>
      <c r="J3198" s="120" t="s">
        <v>4935</v>
      </c>
      <c r="K3198" s="123">
        <v>1174.8</v>
      </c>
      <c r="L3198" s="124" t="s">
        <v>17298</v>
      </c>
      <c r="M3198" s="120" t="s">
        <v>1874</v>
      </c>
      <c r="N3198" s="120" t="s">
        <v>4936</v>
      </c>
      <c r="O3198" s="125"/>
    </row>
    <row r="3199" spans="1:15" ht="13.05" customHeight="1">
      <c r="A3199" s="118">
        <v>10174291</v>
      </c>
      <c r="B3199" s="119">
        <v>42388</v>
      </c>
      <c r="C3199" s="125" t="s">
        <v>9493</v>
      </c>
      <c r="D3199" s="120" t="s">
        <v>1879</v>
      </c>
      <c r="E3199" s="120" t="s">
        <v>17661</v>
      </c>
      <c r="F3199" s="125" t="s">
        <v>17664</v>
      </c>
      <c r="G3199" s="121" t="s">
        <v>9504</v>
      </c>
      <c r="H3199" s="122" t="s">
        <v>7695</v>
      </c>
      <c r="I3199" s="120">
        <v>402.2</v>
      </c>
      <c r="J3199" s="120" t="s">
        <v>4400</v>
      </c>
      <c r="K3199" s="123">
        <v>2211.6</v>
      </c>
      <c r="L3199" s="124" t="s">
        <v>12825</v>
      </c>
      <c r="M3199" s="120" t="s">
        <v>1880</v>
      </c>
      <c r="N3199" s="120" t="s">
        <v>4936</v>
      </c>
      <c r="O3199" s="125"/>
    </row>
    <row r="3200" spans="1:15" ht="13.05" customHeight="1">
      <c r="A3200" s="118">
        <v>10174629</v>
      </c>
      <c r="B3200" s="119">
        <v>42388</v>
      </c>
      <c r="C3200" s="125" t="s">
        <v>9493</v>
      </c>
      <c r="D3200" s="120" t="s">
        <v>1937</v>
      </c>
      <c r="E3200" s="120" t="s">
        <v>17661</v>
      </c>
      <c r="F3200" s="125" t="s">
        <v>17664</v>
      </c>
      <c r="G3200" s="121" t="s">
        <v>9504</v>
      </c>
      <c r="H3200" s="122" t="s">
        <v>7695</v>
      </c>
      <c r="I3200" s="120" t="s">
        <v>7839</v>
      </c>
      <c r="J3200" s="120" t="s">
        <v>6976</v>
      </c>
      <c r="K3200" s="123">
        <v>7239.95</v>
      </c>
      <c r="L3200" s="124" t="s">
        <v>17308</v>
      </c>
      <c r="M3200" s="120" t="s">
        <v>1938</v>
      </c>
      <c r="N3200" s="120" t="s">
        <v>5657</v>
      </c>
      <c r="O3200" s="125"/>
    </row>
    <row r="3201" spans="1:15" ht="13.05" customHeight="1">
      <c r="A3201" s="118">
        <v>10175194</v>
      </c>
      <c r="B3201" s="119">
        <v>42388</v>
      </c>
      <c r="C3201" s="125" t="s">
        <v>9493</v>
      </c>
      <c r="D3201" s="120" t="s">
        <v>1976</v>
      </c>
      <c r="E3201" s="120" t="s">
        <v>17661</v>
      </c>
      <c r="F3201" s="125" t="s">
        <v>17664</v>
      </c>
      <c r="G3201" s="121" t="s">
        <v>9504</v>
      </c>
      <c r="H3201" s="122" t="s">
        <v>7695</v>
      </c>
      <c r="I3201" s="120">
        <v>402.2</v>
      </c>
      <c r="J3201" s="120" t="s">
        <v>4524</v>
      </c>
      <c r="K3201" s="123">
        <v>1833.41</v>
      </c>
      <c r="L3201" s="124" t="s">
        <v>17281</v>
      </c>
      <c r="M3201" s="120" t="s">
        <v>2035</v>
      </c>
      <c r="N3201" s="120" t="s">
        <v>6454</v>
      </c>
      <c r="O3201" s="125"/>
    </row>
    <row r="3202" spans="1:15" ht="13.05" customHeight="1">
      <c r="A3202" s="118">
        <v>10175272</v>
      </c>
      <c r="B3202" s="119">
        <v>42388</v>
      </c>
      <c r="C3202" s="125" t="s">
        <v>9493</v>
      </c>
      <c r="D3202" s="120" t="s">
        <v>2045</v>
      </c>
      <c r="E3202" s="120" t="s">
        <v>17661</v>
      </c>
      <c r="F3202" s="125" t="s">
        <v>17664</v>
      </c>
      <c r="G3202" s="121" t="s">
        <v>9510</v>
      </c>
      <c r="H3202" s="122" t="s">
        <v>17503</v>
      </c>
      <c r="I3202" s="120">
        <v>154</v>
      </c>
      <c r="J3202" s="120" t="s">
        <v>5225</v>
      </c>
      <c r="K3202" s="123">
        <v>4034.94</v>
      </c>
      <c r="L3202" s="124" t="s">
        <v>14331</v>
      </c>
      <c r="M3202" s="120" t="s">
        <v>17661</v>
      </c>
      <c r="N3202" s="120" t="s">
        <v>4936</v>
      </c>
      <c r="O3202" s="125"/>
    </row>
    <row r="3203" spans="1:15" ht="13.05" customHeight="1">
      <c r="A3203" s="118">
        <v>10177017</v>
      </c>
      <c r="B3203" s="119">
        <v>42388</v>
      </c>
      <c r="C3203" s="125" t="s">
        <v>9493</v>
      </c>
      <c r="D3203" s="120" t="s">
        <v>1470</v>
      </c>
      <c r="E3203" s="120" t="s">
        <v>17661</v>
      </c>
      <c r="F3203" s="125" t="s">
        <v>17664</v>
      </c>
      <c r="G3203" s="121" t="s">
        <v>9504</v>
      </c>
      <c r="H3203" s="122" t="s">
        <v>7695</v>
      </c>
      <c r="I3203" s="120">
        <v>402.23099999999999</v>
      </c>
      <c r="J3203" s="120" t="s">
        <v>4285</v>
      </c>
      <c r="K3203" s="123">
        <v>3021.1</v>
      </c>
      <c r="L3203" s="124" t="s">
        <v>17271</v>
      </c>
      <c r="M3203" s="120" t="s">
        <v>2158</v>
      </c>
      <c r="N3203" s="120" t="s">
        <v>5657</v>
      </c>
      <c r="O3203" s="125"/>
    </row>
    <row r="3204" spans="1:15" ht="13.05" customHeight="1">
      <c r="A3204" s="118">
        <v>10177018</v>
      </c>
      <c r="B3204" s="119">
        <v>42388</v>
      </c>
      <c r="C3204" s="125" t="s">
        <v>9493</v>
      </c>
      <c r="D3204" s="120" t="s">
        <v>1785</v>
      </c>
      <c r="E3204" s="120" t="s">
        <v>17661</v>
      </c>
      <c r="F3204" s="125" t="s">
        <v>17664</v>
      </c>
      <c r="G3204" s="121" t="s">
        <v>9504</v>
      </c>
      <c r="H3204" s="122" t="s">
        <v>7695</v>
      </c>
      <c r="I3204" s="120">
        <v>402.2</v>
      </c>
      <c r="J3204" s="120" t="s">
        <v>4524</v>
      </c>
      <c r="K3204" s="123">
        <v>2210.1799999999998</v>
      </c>
      <c r="L3204" s="124" t="s">
        <v>17281</v>
      </c>
      <c r="M3204" s="120" t="s">
        <v>2159</v>
      </c>
      <c r="N3204" s="120" t="s">
        <v>6454</v>
      </c>
      <c r="O3204" s="125"/>
    </row>
    <row r="3205" spans="1:15" ht="13.05" customHeight="1">
      <c r="A3205" s="118">
        <v>10177073</v>
      </c>
      <c r="B3205" s="119">
        <v>42388</v>
      </c>
      <c r="C3205" s="125" t="s">
        <v>9493</v>
      </c>
      <c r="D3205" s="120" t="s">
        <v>2174</v>
      </c>
      <c r="E3205" s="120" t="s">
        <v>17661</v>
      </c>
      <c r="F3205" s="125" t="s">
        <v>17664</v>
      </c>
      <c r="G3205" s="121" t="s">
        <v>9504</v>
      </c>
      <c r="H3205" s="122" t="s">
        <v>7695</v>
      </c>
      <c r="I3205" s="120">
        <v>402.2</v>
      </c>
      <c r="J3205" s="120" t="s">
        <v>4416</v>
      </c>
      <c r="K3205" s="123">
        <v>1185.0999999999999</v>
      </c>
      <c r="L3205" s="124" t="s">
        <v>17286</v>
      </c>
      <c r="M3205" s="120" t="s">
        <v>2175</v>
      </c>
      <c r="N3205" s="120" t="s">
        <v>4936</v>
      </c>
      <c r="O3205" s="125"/>
    </row>
    <row r="3206" spans="1:15" ht="13.05" customHeight="1">
      <c r="A3206" s="118">
        <v>10177541</v>
      </c>
      <c r="B3206" s="119">
        <v>42388</v>
      </c>
      <c r="C3206" s="125" t="s">
        <v>9493</v>
      </c>
      <c r="D3206" s="120" t="s">
        <v>4206</v>
      </c>
      <c r="E3206" s="120" t="s">
        <v>17661</v>
      </c>
      <c r="F3206" s="125" t="s">
        <v>17664</v>
      </c>
      <c r="G3206" s="121" t="s">
        <v>9529</v>
      </c>
      <c r="H3206" s="122" t="s">
        <v>17401</v>
      </c>
      <c r="I3206" s="120">
        <v>123</v>
      </c>
      <c r="J3206" s="120" t="e">
        <v>#N/A</v>
      </c>
      <c r="K3206" s="123">
        <v>2425</v>
      </c>
      <c r="L3206" s="124" t="s">
        <v>17269</v>
      </c>
      <c r="M3206" s="120">
        <v>568101141</v>
      </c>
      <c r="N3206" s="120" t="e">
        <v>#N/A</v>
      </c>
      <c r="O3206" s="125"/>
    </row>
    <row r="3207" spans="1:15" ht="13.05" customHeight="1">
      <c r="A3207" s="118">
        <v>10177999</v>
      </c>
      <c r="B3207" s="119">
        <v>42388</v>
      </c>
      <c r="C3207" s="125" t="s">
        <v>9493</v>
      </c>
      <c r="D3207" s="120" t="s">
        <v>2276</v>
      </c>
      <c r="E3207" s="120" t="s">
        <v>17661</v>
      </c>
      <c r="F3207" s="125" t="s">
        <v>17664</v>
      </c>
      <c r="G3207" s="121" t="s">
        <v>9504</v>
      </c>
      <c r="H3207" s="122" t="s">
        <v>7695</v>
      </c>
      <c r="I3207" s="120">
        <v>403.1</v>
      </c>
      <c r="J3207" s="120" t="s">
        <v>4285</v>
      </c>
      <c r="K3207" s="123">
        <v>192548.2</v>
      </c>
      <c r="L3207" s="124" t="s">
        <v>14331</v>
      </c>
      <c r="M3207" s="120">
        <v>18765</v>
      </c>
      <c r="N3207" s="120" t="s">
        <v>4936</v>
      </c>
      <c r="O3207" s="125"/>
    </row>
    <row r="3208" spans="1:15" ht="13.05" customHeight="1">
      <c r="A3208" s="118">
        <v>10178000</v>
      </c>
      <c r="B3208" s="119">
        <v>42388</v>
      </c>
      <c r="C3208" s="125" t="s">
        <v>9493</v>
      </c>
      <c r="D3208" s="120" t="s">
        <v>2276</v>
      </c>
      <c r="E3208" s="120" t="s">
        <v>17661</v>
      </c>
      <c r="F3208" s="125" t="s">
        <v>17664</v>
      </c>
      <c r="G3208" s="121" t="s">
        <v>9510</v>
      </c>
      <c r="H3208" s="122" t="s">
        <v>17503</v>
      </c>
      <c r="I3208" s="120">
        <v>151</v>
      </c>
      <c r="J3208" s="120" t="s">
        <v>5112</v>
      </c>
      <c r="K3208" s="123">
        <v>192548.2</v>
      </c>
      <c r="L3208" s="124" t="s">
        <v>14331</v>
      </c>
      <c r="M3208" s="120">
        <v>18507</v>
      </c>
      <c r="N3208" s="120" t="s">
        <v>4936</v>
      </c>
      <c r="O3208" s="125"/>
    </row>
    <row r="3209" spans="1:15" ht="13.05" customHeight="1">
      <c r="A3209" s="118">
        <v>10178998</v>
      </c>
      <c r="B3209" s="119">
        <v>42388</v>
      </c>
      <c r="C3209" s="125" t="s">
        <v>9493</v>
      </c>
      <c r="D3209" s="120" t="s">
        <v>2314</v>
      </c>
      <c r="E3209" s="120" t="s">
        <v>2315</v>
      </c>
      <c r="F3209" s="125" t="s">
        <v>17664</v>
      </c>
      <c r="G3209" s="121" t="s">
        <v>9515</v>
      </c>
      <c r="H3209" s="122" t="s">
        <v>17550</v>
      </c>
      <c r="I3209" s="120" t="s">
        <v>8368</v>
      </c>
      <c r="J3209" s="120" t="s">
        <v>6601</v>
      </c>
      <c r="K3209" s="123">
        <v>1604.73</v>
      </c>
      <c r="L3209" s="124" t="s">
        <v>17272</v>
      </c>
      <c r="M3209" s="120" t="s">
        <v>2316</v>
      </c>
      <c r="N3209" s="120" t="s">
        <v>4622</v>
      </c>
      <c r="O3209" s="125"/>
    </row>
    <row r="3210" spans="1:15" ht="13.05" customHeight="1">
      <c r="A3210" s="118">
        <v>10179083</v>
      </c>
      <c r="B3210" s="119">
        <v>42388</v>
      </c>
      <c r="C3210" s="125" t="s">
        <v>9493</v>
      </c>
      <c r="D3210" s="120" t="s">
        <v>2334</v>
      </c>
      <c r="E3210" s="120" t="s">
        <v>17661</v>
      </c>
      <c r="F3210" s="125" t="s">
        <v>17664</v>
      </c>
      <c r="G3210" s="121" t="s">
        <v>9520</v>
      </c>
      <c r="H3210" s="122" t="s">
        <v>7696</v>
      </c>
      <c r="I3210" s="120">
        <v>801.1</v>
      </c>
      <c r="J3210" s="120" t="s">
        <v>6921</v>
      </c>
      <c r="K3210" s="123">
        <v>1269.02</v>
      </c>
      <c r="L3210" s="124" t="s">
        <v>17279</v>
      </c>
      <c r="M3210" s="120" t="s">
        <v>2335</v>
      </c>
      <c r="N3210" s="120" t="s">
        <v>4604</v>
      </c>
      <c r="O3210" s="125"/>
    </row>
    <row r="3211" spans="1:15" ht="13.05" customHeight="1">
      <c r="A3211" s="118">
        <v>10179260</v>
      </c>
      <c r="B3211" s="119">
        <v>42388</v>
      </c>
      <c r="C3211" s="125" t="s">
        <v>9493</v>
      </c>
      <c r="D3211" s="120" t="s">
        <v>7708</v>
      </c>
      <c r="E3211" s="120" t="s">
        <v>17661</v>
      </c>
      <c r="F3211" s="125" t="s">
        <v>17664</v>
      </c>
      <c r="G3211" s="121" t="s">
        <v>10804</v>
      </c>
      <c r="H3211" s="122" t="s">
        <v>17357</v>
      </c>
      <c r="I3211" s="120">
        <v>115</v>
      </c>
      <c r="J3211" s="120" t="e">
        <v>#N/A</v>
      </c>
      <c r="K3211" s="123">
        <v>4478.26</v>
      </c>
      <c r="L3211" s="124" t="s">
        <v>17272</v>
      </c>
      <c r="M3211" s="120" t="s">
        <v>17661</v>
      </c>
      <c r="N3211" s="120" t="e">
        <v>#N/A</v>
      </c>
      <c r="O3211" s="125"/>
    </row>
    <row r="3212" spans="1:15" ht="13.05" customHeight="1">
      <c r="A3212" s="118">
        <v>10179774</v>
      </c>
      <c r="B3212" s="119">
        <v>42388</v>
      </c>
      <c r="C3212" s="125" t="s">
        <v>9493</v>
      </c>
      <c r="D3212" s="120" t="s">
        <v>7708</v>
      </c>
      <c r="E3212" s="120" t="s">
        <v>17661</v>
      </c>
      <c r="F3212" s="125" t="s">
        <v>17664</v>
      </c>
      <c r="G3212" s="121" t="s">
        <v>15813</v>
      </c>
      <c r="H3212" s="122" t="s">
        <v>17355</v>
      </c>
      <c r="I3212" s="120" t="s">
        <v>7856</v>
      </c>
      <c r="J3212" s="120" t="e">
        <v>#N/A</v>
      </c>
      <c r="K3212" s="123">
        <v>6972.79</v>
      </c>
      <c r="L3212" s="124" t="s">
        <v>17300</v>
      </c>
      <c r="M3212" s="120" t="s">
        <v>7851</v>
      </c>
      <c r="N3212" s="120" t="e">
        <v>#N/A</v>
      </c>
      <c r="O3212" s="125"/>
    </row>
    <row r="3213" spans="1:15" ht="13.05" customHeight="1">
      <c r="A3213" s="118">
        <v>10179776</v>
      </c>
      <c r="B3213" s="119">
        <v>42388</v>
      </c>
      <c r="C3213" s="125" t="s">
        <v>9493</v>
      </c>
      <c r="D3213" s="120" t="s">
        <v>7708</v>
      </c>
      <c r="E3213" s="120" t="s">
        <v>17661</v>
      </c>
      <c r="F3213" s="125" t="s">
        <v>17664</v>
      </c>
      <c r="G3213" s="121" t="s">
        <v>9504</v>
      </c>
      <c r="H3213" s="122" t="s">
        <v>7695</v>
      </c>
      <c r="I3213" s="120">
        <v>403.1</v>
      </c>
      <c r="J3213" s="120" t="e">
        <v>#N/A</v>
      </c>
      <c r="K3213" s="123">
        <v>6972.79</v>
      </c>
      <c r="L3213" s="124" t="s">
        <v>17285</v>
      </c>
      <c r="M3213" s="120" t="s">
        <v>7852</v>
      </c>
      <c r="N3213" s="120" t="e">
        <v>#N/A</v>
      </c>
      <c r="O3213" s="125"/>
    </row>
    <row r="3214" spans="1:15" ht="13.05" customHeight="1">
      <c r="A3214" s="118">
        <v>10180704</v>
      </c>
      <c r="B3214" s="119">
        <v>42388</v>
      </c>
      <c r="C3214" s="125" t="s">
        <v>9493</v>
      </c>
      <c r="D3214" s="120" t="s">
        <v>2443</v>
      </c>
      <c r="E3214" s="120" t="s">
        <v>2444</v>
      </c>
      <c r="F3214" s="125" t="s">
        <v>3800</v>
      </c>
      <c r="G3214" s="121" t="s">
        <v>9510</v>
      </c>
      <c r="H3214" s="122" t="s">
        <v>17503</v>
      </c>
      <c r="I3214" s="120" t="s">
        <v>110</v>
      </c>
      <c r="J3214" s="120" t="s">
        <v>5112</v>
      </c>
      <c r="K3214" s="123">
        <v>5777.27</v>
      </c>
      <c r="L3214" s="124" t="s">
        <v>12825</v>
      </c>
      <c r="M3214" s="120" t="s">
        <v>2445</v>
      </c>
      <c r="N3214" s="120" t="s">
        <v>5657</v>
      </c>
      <c r="O3214" s="125"/>
    </row>
    <row r="3215" spans="1:15" ht="13.05" customHeight="1">
      <c r="A3215" s="118">
        <v>10180705</v>
      </c>
      <c r="B3215" s="119">
        <v>42388</v>
      </c>
      <c r="C3215" s="125" t="s">
        <v>9493</v>
      </c>
      <c r="D3215" s="120" t="s">
        <v>2443</v>
      </c>
      <c r="E3215" s="120" t="s">
        <v>2444</v>
      </c>
      <c r="F3215" s="125" t="s">
        <v>3800</v>
      </c>
      <c r="G3215" s="121" t="s">
        <v>9510</v>
      </c>
      <c r="H3215" s="122" t="s">
        <v>17503</v>
      </c>
      <c r="I3215" s="120" t="s">
        <v>110</v>
      </c>
      <c r="J3215" s="120" t="s">
        <v>5112</v>
      </c>
      <c r="K3215" s="123">
        <v>5777.27</v>
      </c>
      <c r="L3215" s="124" t="s">
        <v>17281</v>
      </c>
      <c r="M3215" s="120" t="s">
        <v>2447</v>
      </c>
      <c r="N3215" s="120" t="s">
        <v>5657</v>
      </c>
      <c r="O3215" s="125"/>
    </row>
    <row r="3216" spans="1:15" ht="13.05" customHeight="1">
      <c r="A3216" s="118">
        <v>10180725</v>
      </c>
      <c r="B3216" s="119">
        <v>42388</v>
      </c>
      <c r="C3216" s="125" t="s">
        <v>9493</v>
      </c>
      <c r="D3216" s="120" t="s">
        <v>2459</v>
      </c>
      <c r="E3216" s="120" t="s">
        <v>17661</v>
      </c>
      <c r="F3216" s="125" t="s">
        <v>17664</v>
      </c>
      <c r="G3216" s="121" t="s">
        <v>9504</v>
      </c>
      <c r="H3216" s="122" t="s">
        <v>7695</v>
      </c>
      <c r="I3216" s="120">
        <v>403.1</v>
      </c>
      <c r="J3216" s="120" t="s">
        <v>3479</v>
      </c>
      <c r="K3216" s="123">
        <v>5121.3100000000004</v>
      </c>
      <c r="L3216" s="124" t="s">
        <v>17285</v>
      </c>
      <c r="M3216" s="120" t="s">
        <v>2460</v>
      </c>
      <c r="N3216" s="120" t="s">
        <v>5657</v>
      </c>
      <c r="O3216" s="125"/>
    </row>
    <row r="3217" spans="1:15" ht="13.05" customHeight="1">
      <c r="A3217" s="118">
        <v>10180726</v>
      </c>
      <c r="B3217" s="119">
        <v>42388</v>
      </c>
      <c r="C3217" s="125" t="s">
        <v>9493</v>
      </c>
      <c r="D3217" s="120" t="s">
        <v>7709</v>
      </c>
      <c r="E3217" s="120" t="s">
        <v>17661</v>
      </c>
      <c r="F3217" s="125" t="s">
        <v>17664</v>
      </c>
      <c r="G3217" s="121" t="s">
        <v>9504</v>
      </c>
      <c r="H3217" s="122" t="s">
        <v>7695</v>
      </c>
      <c r="I3217" s="120">
        <v>403.1</v>
      </c>
      <c r="J3217" s="120" t="s">
        <v>3479</v>
      </c>
      <c r="K3217" s="123">
        <v>5121.3100000000004</v>
      </c>
      <c r="L3217" s="124" t="s">
        <v>17285</v>
      </c>
      <c r="M3217" s="120" t="s">
        <v>7853</v>
      </c>
      <c r="N3217" s="120" t="s">
        <v>5657</v>
      </c>
      <c r="O3217" s="125"/>
    </row>
    <row r="3218" spans="1:15" ht="13.05" customHeight="1">
      <c r="A3218" s="118">
        <v>10180732</v>
      </c>
      <c r="B3218" s="119">
        <v>42388</v>
      </c>
      <c r="C3218" s="125" t="s">
        <v>9493</v>
      </c>
      <c r="D3218" s="120" t="s">
        <v>2462</v>
      </c>
      <c r="E3218" s="120" t="s">
        <v>17661</v>
      </c>
      <c r="F3218" s="125" t="s">
        <v>17664</v>
      </c>
      <c r="G3218" s="121" t="s">
        <v>9504</v>
      </c>
      <c r="H3218" s="122" t="s">
        <v>7695</v>
      </c>
      <c r="I3218" s="120" t="s">
        <v>11744</v>
      </c>
      <c r="J3218" s="120" t="s">
        <v>3479</v>
      </c>
      <c r="K3218" s="123">
        <v>2600</v>
      </c>
      <c r="L3218" s="124" t="s">
        <v>17285</v>
      </c>
      <c r="M3218" s="120" t="s">
        <v>2463</v>
      </c>
      <c r="N3218" s="120" t="s">
        <v>6688</v>
      </c>
      <c r="O3218" s="125"/>
    </row>
    <row r="3219" spans="1:15" ht="13.05" customHeight="1">
      <c r="A3219" s="118">
        <v>10181107</v>
      </c>
      <c r="B3219" s="119">
        <v>42388</v>
      </c>
      <c r="C3219" s="125" t="s">
        <v>9493</v>
      </c>
      <c r="D3219" s="120" t="s">
        <v>3633</v>
      </c>
      <c r="E3219" s="120" t="s">
        <v>17661</v>
      </c>
      <c r="F3219" s="125" t="s">
        <v>17664</v>
      </c>
      <c r="G3219" s="121" t="s">
        <v>9504</v>
      </c>
      <c r="H3219" s="122" t="s">
        <v>7695</v>
      </c>
      <c r="I3219" s="120">
        <v>403.1</v>
      </c>
      <c r="J3219" s="120" t="e">
        <v>#N/A</v>
      </c>
      <c r="K3219" s="123">
        <v>5910.74</v>
      </c>
      <c r="L3219" s="124" t="s">
        <v>17285</v>
      </c>
      <c r="M3219" s="120" t="s">
        <v>7855</v>
      </c>
      <c r="N3219" s="120" t="e">
        <v>#N/A</v>
      </c>
      <c r="O3219" s="125"/>
    </row>
    <row r="3220" spans="1:15" ht="13.05" customHeight="1">
      <c r="A3220" s="118">
        <v>10181406</v>
      </c>
      <c r="B3220" s="119">
        <v>42388</v>
      </c>
      <c r="C3220" s="125" t="s">
        <v>9493</v>
      </c>
      <c r="D3220" s="120" t="s">
        <v>2314</v>
      </c>
      <c r="E3220" s="120" t="s">
        <v>17661</v>
      </c>
      <c r="F3220" s="125" t="s">
        <v>17664</v>
      </c>
      <c r="G3220" s="121" t="s">
        <v>9504</v>
      </c>
      <c r="H3220" s="122" t="s">
        <v>7695</v>
      </c>
      <c r="I3220" s="120">
        <v>402.2</v>
      </c>
      <c r="J3220" s="120" t="s">
        <v>3479</v>
      </c>
      <c r="K3220" s="123">
        <v>1891.15</v>
      </c>
      <c r="L3220" s="124" t="s">
        <v>17271</v>
      </c>
      <c r="M3220" s="120" t="s">
        <v>2519</v>
      </c>
      <c r="N3220" s="120" t="s">
        <v>5657</v>
      </c>
      <c r="O3220" s="125"/>
    </row>
    <row r="3221" spans="1:15" ht="13.05" customHeight="1">
      <c r="A3221" s="118">
        <v>10181408</v>
      </c>
      <c r="B3221" s="119">
        <v>42388</v>
      </c>
      <c r="C3221" s="125" t="s">
        <v>9493</v>
      </c>
      <c r="D3221" s="120" t="s">
        <v>2314</v>
      </c>
      <c r="E3221" s="120" t="s">
        <v>2315</v>
      </c>
      <c r="F3221" s="125" t="s">
        <v>17664</v>
      </c>
      <c r="G3221" s="121" t="s">
        <v>9504</v>
      </c>
      <c r="H3221" s="122" t="s">
        <v>7695</v>
      </c>
      <c r="I3221" s="120" t="s">
        <v>11754</v>
      </c>
      <c r="J3221" s="120" t="s">
        <v>4581</v>
      </c>
      <c r="K3221" s="123">
        <v>1891.15</v>
      </c>
      <c r="L3221" s="124" t="s">
        <v>17270</v>
      </c>
      <c r="M3221" s="120" t="s">
        <v>2522</v>
      </c>
      <c r="N3221" s="120" t="s">
        <v>5657</v>
      </c>
      <c r="O3221" s="125"/>
    </row>
    <row r="3222" spans="1:15" ht="13.05" customHeight="1">
      <c r="A3222" s="118">
        <v>10181952</v>
      </c>
      <c r="B3222" s="119">
        <v>42388</v>
      </c>
      <c r="C3222" s="125" t="s">
        <v>9493</v>
      </c>
      <c r="D3222" s="120" t="s">
        <v>2615</v>
      </c>
      <c r="E3222" s="120" t="s">
        <v>17661</v>
      </c>
      <c r="F3222" s="125" t="s">
        <v>17664</v>
      </c>
      <c r="G3222" s="121" t="s">
        <v>9504</v>
      </c>
      <c r="H3222" s="122" t="s">
        <v>7695</v>
      </c>
      <c r="I3222" s="120" t="s">
        <v>11757</v>
      </c>
      <c r="J3222" s="120" t="s">
        <v>3479</v>
      </c>
      <c r="K3222" s="123">
        <v>1619.35</v>
      </c>
      <c r="L3222" s="124" t="s">
        <v>17287</v>
      </c>
      <c r="M3222" s="120" t="s">
        <v>2616</v>
      </c>
      <c r="N3222" s="120" t="s">
        <v>5657</v>
      </c>
      <c r="O3222" s="125"/>
    </row>
    <row r="3223" spans="1:15" ht="13.05" customHeight="1">
      <c r="A3223" s="118">
        <v>10181954</v>
      </c>
      <c r="B3223" s="119">
        <v>42388</v>
      </c>
      <c r="C3223" s="125" t="s">
        <v>9493</v>
      </c>
      <c r="D3223" s="120" t="s">
        <v>2615</v>
      </c>
      <c r="E3223" s="120" t="s">
        <v>17661</v>
      </c>
      <c r="F3223" s="125" t="s">
        <v>17664</v>
      </c>
      <c r="G3223" s="121" t="s">
        <v>9504</v>
      </c>
      <c r="H3223" s="122" t="s">
        <v>7695</v>
      </c>
      <c r="I3223" s="120">
        <v>402.2</v>
      </c>
      <c r="J3223" s="120" t="s">
        <v>3479</v>
      </c>
      <c r="K3223" s="123">
        <v>1619.35</v>
      </c>
      <c r="L3223" s="124" t="s">
        <v>17281</v>
      </c>
      <c r="M3223" s="120" t="s">
        <v>2620</v>
      </c>
      <c r="N3223" s="120" t="s">
        <v>5657</v>
      </c>
      <c r="O3223" s="125"/>
    </row>
    <row r="3224" spans="1:15" ht="13.05" customHeight="1">
      <c r="A3224" s="118">
        <v>10181955</v>
      </c>
      <c r="B3224" s="119">
        <v>42388</v>
      </c>
      <c r="C3224" s="125" t="s">
        <v>9493</v>
      </c>
      <c r="D3224" s="120" t="s">
        <v>2615</v>
      </c>
      <c r="E3224" s="120" t="s">
        <v>2621</v>
      </c>
      <c r="F3224" s="125" t="s">
        <v>17664</v>
      </c>
      <c r="G3224" s="121" t="s">
        <v>9504</v>
      </c>
      <c r="H3224" s="122" t="s">
        <v>7695</v>
      </c>
      <c r="I3224" s="120">
        <v>402.23200000000003</v>
      </c>
      <c r="J3224" s="120" t="s">
        <v>3479</v>
      </c>
      <c r="K3224" s="123">
        <v>1619.35</v>
      </c>
      <c r="L3224" s="124" t="s">
        <v>17271</v>
      </c>
      <c r="M3224" s="120" t="s">
        <v>2622</v>
      </c>
      <c r="N3224" s="120" t="s">
        <v>5657</v>
      </c>
      <c r="O3224" s="125"/>
    </row>
    <row r="3225" spans="1:15" ht="13.05" customHeight="1">
      <c r="A3225" s="118">
        <v>10181956</v>
      </c>
      <c r="B3225" s="119">
        <v>42388</v>
      </c>
      <c r="C3225" s="125" t="s">
        <v>9493</v>
      </c>
      <c r="D3225" s="120" t="s">
        <v>2615</v>
      </c>
      <c r="E3225" s="120" t="s">
        <v>17661</v>
      </c>
      <c r="F3225" s="125" t="s">
        <v>17664</v>
      </c>
      <c r="G3225" s="121" t="s">
        <v>9504</v>
      </c>
      <c r="H3225" s="122" t="s">
        <v>7695</v>
      </c>
      <c r="I3225" s="120">
        <v>402.24</v>
      </c>
      <c r="J3225" s="120" t="s">
        <v>3479</v>
      </c>
      <c r="K3225" s="123">
        <v>1619.35</v>
      </c>
      <c r="L3225" s="124" t="s">
        <v>17285</v>
      </c>
      <c r="M3225" s="120" t="s">
        <v>2623</v>
      </c>
      <c r="N3225" s="120" t="s">
        <v>5657</v>
      </c>
      <c r="O3225" s="125"/>
    </row>
    <row r="3226" spans="1:15" ht="13.05" customHeight="1">
      <c r="A3226" s="118">
        <v>10182517</v>
      </c>
      <c r="B3226" s="119">
        <v>42388</v>
      </c>
      <c r="C3226" s="125" t="s">
        <v>9493</v>
      </c>
      <c r="D3226" s="120" t="s">
        <v>2656</v>
      </c>
      <c r="E3226" s="120" t="s">
        <v>2657</v>
      </c>
      <c r="F3226" s="125" t="s">
        <v>17664</v>
      </c>
      <c r="G3226" s="121" t="s">
        <v>9504</v>
      </c>
      <c r="H3226" s="122" t="s">
        <v>7695</v>
      </c>
      <c r="I3226" s="120" t="s">
        <v>7858</v>
      </c>
      <c r="J3226" s="120" t="s">
        <v>3479</v>
      </c>
      <c r="K3226" s="123">
        <v>1332.7</v>
      </c>
      <c r="L3226" s="124" t="s">
        <v>17313</v>
      </c>
      <c r="M3226" s="120" t="s">
        <v>2658</v>
      </c>
      <c r="N3226" s="120" t="s">
        <v>4422</v>
      </c>
      <c r="O3226" s="125"/>
    </row>
    <row r="3227" spans="1:15" ht="13.05" customHeight="1">
      <c r="A3227" s="118">
        <v>10183093</v>
      </c>
      <c r="B3227" s="119">
        <v>42388</v>
      </c>
      <c r="C3227" s="125" t="s">
        <v>9493</v>
      </c>
      <c r="D3227" s="120" t="s">
        <v>2773</v>
      </c>
      <c r="E3227" s="120" t="s">
        <v>17661</v>
      </c>
      <c r="F3227" s="125" t="s">
        <v>17664</v>
      </c>
      <c r="G3227" s="121" t="s">
        <v>9504</v>
      </c>
      <c r="H3227" s="122" t="s">
        <v>7695</v>
      </c>
      <c r="I3227" s="120">
        <v>403.1</v>
      </c>
      <c r="J3227" s="120" t="s">
        <v>3479</v>
      </c>
      <c r="K3227" s="123">
        <v>24897</v>
      </c>
      <c r="L3227" s="124" t="s">
        <v>17285</v>
      </c>
      <c r="M3227" s="120" t="s">
        <v>17661</v>
      </c>
      <c r="N3227" s="120" t="s">
        <v>5657</v>
      </c>
      <c r="O3227" s="125"/>
    </row>
    <row r="3228" spans="1:15" ht="13.05" customHeight="1">
      <c r="A3228" s="118">
        <v>10183096</v>
      </c>
      <c r="B3228" s="119">
        <v>42388</v>
      </c>
      <c r="C3228" s="125" t="s">
        <v>9493</v>
      </c>
      <c r="D3228" s="120" t="s">
        <v>2774</v>
      </c>
      <c r="E3228" s="120" t="s">
        <v>17661</v>
      </c>
      <c r="F3228" s="125" t="s">
        <v>17664</v>
      </c>
      <c r="G3228" s="121" t="s">
        <v>9510</v>
      </c>
      <c r="H3228" s="122" t="s">
        <v>17503</v>
      </c>
      <c r="I3228" s="120" t="s">
        <v>7839</v>
      </c>
      <c r="J3228" s="120" t="e">
        <v>#N/A</v>
      </c>
      <c r="K3228" s="123">
        <v>10563</v>
      </c>
      <c r="L3228" s="124" t="s">
        <v>17298</v>
      </c>
      <c r="M3228" s="120" t="s">
        <v>17661</v>
      </c>
      <c r="N3228" s="120" t="e">
        <v>#N/A</v>
      </c>
      <c r="O3228" s="125"/>
    </row>
    <row r="3229" spans="1:15" ht="13.05" customHeight="1">
      <c r="A3229" s="118">
        <v>10183229</v>
      </c>
      <c r="B3229" s="119">
        <v>42388</v>
      </c>
      <c r="C3229" s="125" t="s">
        <v>9493</v>
      </c>
      <c r="D3229" s="120" t="s">
        <v>2788</v>
      </c>
      <c r="E3229" s="120" t="s">
        <v>17661</v>
      </c>
      <c r="F3229" s="125" t="s">
        <v>3800</v>
      </c>
      <c r="G3229" s="121" t="s">
        <v>9504</v>
      </c>
      <c r="H3229" s="122" t="s">
        <v>7695</v>
      </c>
      <c r="I3229" s="120" t="s">
        <v>7839</v>
      </c>
      <c r="J3229" s="120" t="s">
        <v>4416</v>
      </c>
      <c r="K3229" s="123">
        <v>3205.75</v>
      </c>
      <c r="L3229" s="124" t="s">
        <v>17298</v>
      </c>
      <c r="M3229" s="120">
        <v>104500054</v>
      </c>
      <c r="N3229" s="120" t="s">
        <v>4936</v>
      </c>
      <c r="O3229" s="125"/>
    </row>
    <row r="3230" spans="1:15" ht="13.05" customHeight="1">
      <c r="A3230" s="118">
        <v>10183230</v>
      </c>
      <c r="B3230" s="119">
        <v>42388</v>
      </c>
      <c r="C3230" s="125" t="s">
        <v>9493</v>
      </c>
      <c r="D3230" s="120" t="s">
        <v>2788</v>
      </c>
      <c r="E3230" s="120" t="s">
        <v>17661</v>
      </c>
      <c r="F3230" s="125" t="s">
        <v>3800</v>
      </c>
      <c r="G3230" s="121" t="s">
        <v>9504</v>
      </c>
      <c r="H3230" s="122" t="s">
        <v>7695</v>
      </c>
      <c r="I3230" s="120" t="s">
        <v>7839</v>
      </c>
      <c r="J3230" s="120" t="s">
        <v>4416</v>
      </c>
      <c r="K3230" s="123">
        <v>3205.75</v>
      </c>
      <c r="L3230" s="124" t="s">
        <v>17298</v>
      </c>
      <c r="M3230" s="120">
        <v>104500055</v>
      </c>
      <c r="N3230" s="120" t="s">
        <v>4936</v>
      </c>
      <c r="O3230" s="125"/>
    </row>
    <row r="3231" spans="1:15" ht="13.05" customHeight="1">
      <c r="A3231" s="118">
        <v>10183231</v>
      </c>
      <c r="B3231" s="119">
        <v>42388</v>
      </c>
      <c r="C3231" s="125" t="s">
        <v>9493</v>
      </c>
      <c r="D3231" s="120" t="s">
        <v>2788</v>
      </c>
      <c r="E3231" s="120" t="s">
        <v>17661</v>
      </c>
      <c r="F3231" s="125" t="s">
        <v>3800</v>
      </c>
      <c r="G3231" s="121" t="s">
        <v>9510</v>
      </c>
      <c r="H3231" s="122" t="s">
        <v>17503</v>
      </c>
      <c r="I3231" s="120" t="s">
        <v>7839</v>
      </c>
      <c r="J3231" s="120" t="s">
        <v>4416</v>
      </c>
      <c r="K3231" s="123">
        <v>3205.75</v>
      </c>
      <c r="L3231" s="124" t="s">
        <v>17298</v>
      </c>
      <c r="M3231" s="120">
        <v>104500056</v>
      </c>
      <c r="N3231" s="120" t="s">
        <v>4936</v>
      </c>
      <c r="O3231" s="125"/>
    </row>
    <row r="3232" spans="1:15" ht="13.05" customHeight="1">
      <c r="A3232" s="118">
        <v>10183232</v>
      </c>
      <c r="B3232" s="119">
        <v>42388</v>
      </c>
      <c r="C3232" s="125" t="s">
        <v>9493</v>
      </c>
      <c r="D3232" s="120" t="s">
        <v>2788</v>
      </c>
      <c r="E3232" s="120" t="s">
        <v>17661</v>
      </c>
      <c r="F3232" s="125" t="s">
        <v>3800</v>
      </c>
      <c r="G3232" s="121" t="s">
        <v>9504</v>
      </c>
      <c r="H3232" s="122" t="s">
        <v>7695</v>
      </c>
      <c r="I3232" s="120" t="s">
        <v>7839</v>
      </c>
      <c r="J3232" s="120" t="s">
        <v>4416</v>
      </c>
      <c r="K3232" s="123">
        <v>3205.75</v>
      </c>
      <c r="L3232" s="124" t="s">
        <v>17298</v>
      </c>
      <c r="M3232" s="120">
        <v>104500057</v>
      </c>
      <c r="N3232" s="120" t="s">
        <v>4936</v>
      </c>
      <c r="O3232" s="125"/>
    </row>
    <row r="3233" spans="1:15" ht="13.05" customHeight="1">
      <c r="A3233" s="118">
        <v>10183772</v>
      </c>
      <c r="B3233" s="119">
        <v>42388</v>
      </c>
      <c r="C3233" s="125" t="s">
        <v>9493</v>
      </c>
      <c r="D3233" s="120" t="s">
        <v>2826</v>
      </c>
      <c r="E3233" s="120" t="s">
        <v>17661</v>
      </c>
      <c r="F3233" s="125" t="s">
        <v>17664</v>
      </c>
      <c r="G3233" s="121" t="s">
        <v>9504</v>
      </c>
      <c r="H3233" s="122" t="s">
        <v>7695</v>
      </c>
      <c r="I3233" s="120">
        <v>403.1</v>
      </c>
      <c r="J3233" s="120" t="s">
        <v>3479</v>
      </c>
      <c r="K3233" s="123">
        <v>13197.64</v>
      </c>
      <c r="L3233" s="124" t="s">
        <v>17285</v>
      </c>
      <c r="M3233" s="120" t="s">
        <v>2827</v>
      </c>
      <c r="N3233" s="120" t="s">
        <v>5657</v>
      </c>
      <c r="O3233" s="125"/>
    </row>
    <row r="3234" spans="1:15" ht="13.05" customHeight="1">
      <c r="A3234" s="118">
        <v>10183773</v>
      </c>
      <c r="B3234" s="119">
        <v>42388</v>
      </c>
      <c r="C3234" s="125" t="s">
        <v>9493</v>
      </c>
      <c r="D3234" s="120" t="s">
        <v>2826</v>
      </c>
      <c r="E3234" s="120" t="s">
        <v>17661</v>
      </c>
      <c r="F3234" s="125" t="s">
        <v>17664</v>
      </c>
      <c r="G3234" s="121" t="s">
        <v>9504</v>
      </c>
      <c r="H3234" s="122" t="s">
        <v>7695</v>
      </c>
      <c r="I3234" s="120">
        <v>403.1</v>
      </c>
      <c r="J3234" s="120" t="s">
        <v>3479</v>
      </c>
      <c r="K3234" s="123">
        <v>13197.64</v>
      </c>
      <c r="L3234" s="124" t="s">
        <v>17285</v>
      </c>
      <c r="M3234" s="120" t="s">
        <v>2829</v>
      </c>
      <c r="N3234" s="120" t="s">
        <v>5657</v>
      </c>
      <c r="O3234" s="125"/>
    </row>
    <row r="3235" spans="1:15" ht="13.05" customHeight="1">
      <c r="A3235" s="118">
        <v>10183774</v>
      </c>
      <c r="B3235" s="119">
        <v>42388</v>
      </c>
      <c r="C3235" s="125" t="s">
        <v>9493</v>
      </c>
      <c r="D3235" s="120" t="s">
        <v>2826</v>
      </c>
      <c r="E3235" s="120" t="s">
        <v>17661</v>
      </c>
      <c r="F3235" s="125" t="s">
        <v>17664</v>
      </c>
      <c r="G3235" s="121" t="s">
        <v>9504</v>
      </c>
      <c r="H3235" s="122" t="s">
        <v>7695</v>
      </c>
      <c r="I3235" s="120">
        <v>403.1</v>
      </c>
      <c r="J3235" s="120" t="s">
        <v>3479</v>
      </c>
      <c r="K3235" s="123">
        <v>13197.64</v>
      </c>
      <c r="L3235" s="124" t="s">
        <v>17285</v>
      </c>
      <c r="M3235" s="120" t="s">
        <v>2830</v>
      </c>
      <c r="N3235" s="120" t="s">
        <v>5657</v>
      </c>
      <c r="O3235" s="125"/>
    </row>
    <row r="3236" spans="1:15" ht="13.05" customHeight="1">
      <c r="A3236" s="118">
        <v>10183777</v>
      </c>
      <c r="B3236" s="119">
        <v>42388</v>
      </c>
      <c r="C3236" s="125" t="s">
        <v>9493</v>
      </c>
      <c r="D3236" s="120" t="s">
        <v>2831</v>
      </c>
      <c r="E3236" s="120" t="s">
        <v>17661</v>
      </c>
      <c r="F3236" s="125" t="s">
        <v>17664</v>
      </c>
      <c r="G3236" s="121" t="s">
        <v>9504</v>
      </c>
      <c r="H3236" s="122" t="s">
        <v>7695</v>
      </c>
      <c r="I3236" s="120">
        <v>403.1</v>
      </c>
      <c r="J3236" s="120" t="s">
        <v>3479</v>
      </c>
      <c r="K3236" s="123">
        <v>3051.79</v>
      </c>
      <c r="L3236" s="124" t="s">
        <v>17285</v>
      </c>
      <c r="M3236" s="120" t="s">
        <v>2832</v>
      </c>
      <c r="N3236" s="120" t="s">
        <v>5657</v>
      </c>
      <c r="O3236" s="125"/>
    </row>
    <row r="3237" spans="1:15" ht="13.05" customHeight="1">
      <c r="A3237" s="118">
        <v>10185235</v>
      </c>
      <c r="B3237" s="119">
        <v>42388</v>
      </c>
      <c r="C3237" s="125" t="s">
        <v>9493</v>
      </c>
      <c r="D3237" s="120" t="s">
        <v>2972</v>
      </c>
      <c r="E3237" s="120" t="s">
        <v>17661</v>
      </c>
      <c r="F3237" s="125" t="s">
        <v>17664</v>
      </c>
      <c r="G3237" s="121" t="s">
        <v>9504</v>
      </c>
      <c r="H3237" s="122" t="s">
        <v>7695</v>
      </c>
      <c r="I3237" s="120">
        <v>403.1</v>
      </c>
      <c r="J3237" s="120" t="s">
        <v>4285</v>
      </c>
      <c r="K3237" s="123">
        <v>407763</v>
      </c>
      <c r="L3237" s="124" t="s">
        <v>14331</v>
      </c>
      <c r="M3237" s="120" t="s">
        <v>2973</v>
      </c>
      <c r="N3237" s="120" t="s">
        <v>4936</v>
      </c>
      <c r="O3237" s="125"/>
    </row>
    <row r="3238" spans="1:15" ht="13.05" customHeight="1">
      <c r="A3238" s="118">
        <v>10185247</v>
      </c>
      <c r="B3238" s="119">
        <v>42388</v>
      </c>
      <c r="C3238" s="125" t="s">
        <v>9493</v>
      </c>
      <c r="D3238" s="120" t="s">
        <v>2975</v>
      </c>
      <c r="E3238" s="120" t="s">
        <v>17661</v>
      </c>
      <c r="F3238" s="125" t="s">
        <v>17664</v>
      </c>
      <c r="G3238" s="121" t="s">
        <v>9504</v>
      </c>
      <c r="H3238" s="122" t="s">
        <v>7695</v>
      </c>
      <c r="I3238" s="120">
        <v>403.1</v>
      </c>
      <c r="J3238" s="120" t="s">
        <v>4285</v>
      </c>
      <c r="K3238" s="123">
        <v>22018</v>
      </c>
      <c r="L3238" s="124" t="s">
        <v>14331</v>
      </c>
      <c r="M3238" s="120" t="s">
        <v>2976</v>
      </c>
      <c r="N3238" s="120" t="s">
        <v>4936</v>
      </c>
      <c r="O3238" s="125"/>
    </row>
    <row r="3239" spans="1:15" ht="13.05" customHeight="1">
      <c r="A3239" s="118">
        <v>10185329</v>
      </c>
      <c r="B3239" s="119">
        <v>42388</v>
      </c>
      <c r="C3239" s="125" t="s">
        <v>9493</v>
      </c>
      <c r="D3239" s="120" t="s">
        <v>2984</v>
      </c>
      <c r="E3239" s="120" t="s">
        <v>17661</v>
      </c>
      <c r="F3239" s="125" t="s">
        <v>17664</v>
      </c>
      <c r="G3239" s="121" t="s">
        <v>9510</v>
      </c>
      <c r="H3239" s="122" t="s">
        <v>17503</v>
      </c>
      <c r="I3239" s="120">
        <v>151</v>
      </c>
      <c r="J3239" s="120" t="s">
        <v>4935</v>
      </c>
      <c r="K3239" s="123">
        <v>405101</v>
      </c>
      <c r="L3239" s="124" t="s">
        <v>14331</v>
      </c>
      <c r="M3239" s="120" t="s">
        <v>2985</v>
      </c>
      <c r="N3239" s="120" t="s">
        <v>4936</v>
      </c>
      <c r="O3239" s="125"/>
    </row>
    <row r="3240" spans="1:15" ht="13.05" customHeight="1">
      <c r="A3240" s="118">
        <v>10185364</v>
      </c>
      <c r="B3240" s="119">
        <v>42388</v>
      </c>
      <c r="C3240" s="125" t="s">
        <v>9493</v>
      </c>
      <c r="D3240" s="120" t="s">
        <v>2926</v>
      </c>
      <c r="E3240" s="120" t="s">
        <v>17661</v>
      </c>
      <c r="F3240" s="125" t="s">
        <v>17664</v>
      </c>
      <c r="G3240" s="121" t="s">
        <v>9510</v>
      </c>
      <c r="H3240" s="122" t="s">
        <v>17503</v>
      </c>
      <c r="I3240" s="120">
        <v>154</v>
      </c>
      <c r="J3240" s="120" t="s">
        <v>4935</v>
      </c>
      <c r="K3240" s="123">
        <v>9743.31</v>
      </c>
      <c r="L3240" s="124" t="s">
        <v>17298</v>
      </c>
      <c r="M3240" s="120" t="s">
        <v>2994</v>
      </c>
      <c r="N3240" s="120" t="s">
        <v>5657</v>
      </c>
      <c r="O3240" s="125"/>
    </row>
    <row r="3241" spans="1:15" ht="13.05" customHeight="1">
      <c r="A3241" s="118">
        <v>10185382</v>
      </c>
      <c r="B3241" s="119">
        <v>42388</v>
      </c>
      <c r="C3241" s="125" t="s">
        <v>9493</v>
      </c>
      <c r="D3241" s="120" t="s">
        <v>3009</v>
      </c>
      <c r="E3241" s="120" t="s">
        <v>3010</v>
      </c>
      <c r="F3241" s="125" t="s">
        <v>3800</v>
      </c>
      <c r="G3241" s="121" t="s">
        <v>9504</v>
      </c>
      <c r="H3241" s="122" t="s">
        <v>7695</v>
      </c>
      <c r="I3241" s="120" t="s">
        <v>11763</v>
      </c>
      <c r="J3241" s="120" t="s">
        <v>1413</v>
      </c>
      <c r="K3241" s="123">
        <v>3294</v>
      </c>
      <c r="L3241" s="124" t="s">
        <v>17298</v>
      </c>
      <c r="M3241" s="120" t="s">
        <v>2001</v>
      </c>
      <c r="N3241" s="120" t="s">
        <v>4936</v>
      </c>
      <c r="O3241" s="125"/>
    </row>
    <row r="3242" spans="1:15" ht="13.05" customHeight="1">
      <c r="A3242" s="118">
        <v>10185383</v>
      </c>
      <c r="B3242" s="119">
        <v>42388</v>
      </c>
      <c r="C3242" s="125" t="s">
        <v>9493</v>
      </c>
      <c r="D3242" s="120" t="s">
        <v>3009</v>
      </c>
      <c r="E3242" s="120" t="s">
        <v>3010</v>
      </c>
      <c r="F3242" s="125" t="s">
        <v>3800</v>
      </c>
      <c r="G3242" s="121" t="s">
        <v>9504</v>
      </c>
      <c r="H3242" s="122" t="s">
        <v>7695</v>
      </c>
      <c r="I3242" s="120" t="s">
        <v>11763</v>
      </c>
      <c r="J3242" s="120" t="s">
        <v>1413</v>
      </c>
      <c r="K3242" s="123">
        <v>3294</v>
      </c>
      <c r="L3242" s="124" t="s">
        <v>17298</v>
      </c>
      <c r="M3242" s="120" t="s">
        <v>2001</v>
      </c>
      <c r="N3242" s="120" t="s">
        <v>4936</v>
      </c>
      <c r="O3242" s="125"/>
    </row>
    <row r="3243" spans="1:15" ht="13.05" customHeight="1">
      <c r="A3243" s="118">
        <v>10185656</v>
      </c>
      <c r="B3243" s="119">
        <v>42388</v>
      </c>
      <c r="C3243" s="125" t="s">
        <v>9493</v>
      </c>
      <c r="D3243" s="120" t="s">
        <v>3012</v>
      </c>
      <c r="E3243" s="120" t="s">
        <v>7819</v>
      </c>
      <c r="F3243" s="125" t="s">
        <v>3800</v>
      </c>
      <c r="G3243" s="121" t="s">
        <v>9756</v>
      </c>
      <c r="H3243" s="122" t="s">
        <v>17630</v>
      </c>
      <c r="I3243" s="120" t="s">
        <v>7839</v>
      </c>
      <c r="J3243" s="120" t="s">
        <v>7840</v>
      </c>
      <c r="K3243" s="123">
        <v>6845</v>
      </c>
      <c r="L3243" s="124" t="s">
        <v>17298</v>
      </c>
      <c r="M3243" s="120" t="s">
        <v>8402</v>
      </c>
      <c r="N3243" s="120" t="s">
        <v>5657</v>
      </c>
      <c r="O3243" s="125"/>
    </row>
    <row r="3244" spans="1:15" ht="13.05" customHeight="1">
      <c r="A3244" s="118">
        <v>10185657</v>
      </c>
      <c r="B3244" s="119">
        <v>42388</v>
      </c>
      <c r="C3244" s="125" t="s">
        <v>9493</v>
      </c>
      <c r="D3244" s="120" t="s">
        <v>3014</v>
      </c>
      <c r="E3244" s="120" t="s">
        <v>7819</v>
      </c>
      <c r="F3244" s="125" t="s">
        <v>3800</v>
      </c>
      <c r="G3244" s="121" t="s">
        <v>9756</v>
      </c>
      <c r="H3244" s="122" t="s">
        <v>17630</v>
      </c>
      <c r="I3244" s="120" t="s">
        <v>7839</v>
      </c>
      <c r="J3244" s="120" t="s">
        <v>7840</v>
      </c>
      <c r="K3244" s="123">
        <v>6845</v>
      </c>
      <c r="L3244" s="124" t="s">
        <v>17298</v>
      </c>
      <c r="M3244" s="120" t="s">
        <v>8403</v>
      </c>
      <c r="N3244" s="120" t="s">
        <v>5657</v>
      </c>
      <c r="O3244" s="125"/>
    </row>
    <row r="3245" spans="1:15" ht="13.05" customHeight="1">
      <c r="A3245" s="118">
        <v>10185708</v>
      </c>
      <c r="B3245" s="119">
        <v>42388</v>
      </c>
      <c r="C3245" s="125" t="s">
        <v>9493</v>
      </c>
      <c r="D3245" s="120" t="s">
        <v>3044</v>
      </c>
      <c r="E3245" s="120" t="s">
        <v>17661</v>
      </c>
      <c r="F3245" s="125" t="s">
        <v>3800</v>
      </c>
      <c r="G3245" s="121" t="s">
        <v>9504</v>
      </c>
      <c r="H3245" s="122" t="s">
        <v>7695</v>
      </c>
      <c r="I3245" s="120" t="s">
        <v>7839</v>
      </c>
      <c r="J3245" s="120" t="s">
        <v>3479</v>
      </c>
      <c r="K3245" s="123">
        <v>11321.1</v>
      </c>
      <c r="L3245" s="124" t="s">
        <v>17284</v>
      </c>
      <c r="M3245" s="120" t="s">
        <v>3045</v>
      </c>
      <c r="N3245" s="120" t="s">
        <v>5657</v>
      </c>
      <c r="O3245" s="125"/>
    </row>
    <row r="3246" spans="1:15" ht="13.05" customHeight="1">
      <c r="A3246" s="118">
        <v>10186293</v>
      </c>
      <c r="B3246" s="119">
        <v>42388</v>
      </c>
      <c r="C3246" s="125" t="s">
        <v>9493</v>
      </c>
      <c r="D3246" s="120" t="s">
        <v>3129</v>
      </c>
      <c r="E3246" s="120" t="s">
        <v>17661</v>
      </c>
      <c r="F3246" s="125" t="s">
        <v>17664</v>
      </c>
      <c r="G3246" s="121" t="s">
        <v>9504</v>
      </c>
      <c r="H3246" s="122" t="s">
        <v>7695</v>
      </c>
      <c r="I3246" s="120">
        <v>403.1</v>
      </c>
      <c r="J3246" s="120" t="s">
        <v>4400</v>
      </c>
      <c r="K3246" s="123">
        <v>7858.97</v>
      </c>
      <c r="L3246" s="124" t="s">
        <v>14331</v>
      </c>
      <c r="M3246" s="120" t="s">
        <v>3130</v>
      </c>
      <c r="N3246" s="120" t="s">
        <v>4936</v>
      </c>
      <c r="O3246" s="125"/>
    </row>
    <row r="3247" spans="1:15" ht="13.05" customHeight="1">
      <c r="A3247" s="118">
        <v>10186294</v>
      </c>
      <c r="B3247" s="119">
        <v>42388</v>
      </c>
      <c r="C3247" s="125" t="s">
        <v>9493</v>
      </c>
      <c r="D3247" s="120" t="s">
        <v>3129</v>
      </c>
      <c r="E3247" s="120" t="s">
        <v>3132</v>
      </c>
      <c r="F3247" s="125" t="s">
        <v>3800</v>
      </c>
      <c r="G3247" s="121" t="s">
        <v>10708</v>
      </c>
      <c r="H3247" s="122" t="s">
        <v>15892</v>
      </c>
      <c r="I3247" s="120" t="s">
        <v>110</v>
      </c>
      <c r="J3247" s="120" t="s">
        <v>962</v>
      </c>
      <c r="K3247" s="123">
        <v>7858.95</v>
      </c>
      <c r="L3247" s="124" t="s">
        <v>12825</v>
      </c>
      <c r="M3247" s="120" t="s">
        <v>3133</v>
      </c>
      <c r="N3247" s="120" t="s">
        <v>4936</v>
      </c>
      <c r="O3247" s="125"/>
    </row>
    <row r="3248" spans="1:15" ht="13.05" customHeight="1">
      <c r="A3248" s="118">
        <v>10186623</v>
      </c>
      <c r="B3248" s="119">
        <v>42388</v>
      </c>
      <c r="C3248" s="125" t="s">
        <v>9493</v>
      </c>
      <c r="D3248" s="120" t="s">
        <v>3161</v>
      </c>
      <c r="E3248" s="120" t="s">
        <v>17661</v>
      </c>
      <c r="F3248" s="125" t="s">
        <v>17664</v>
      </c>
      <c r="G3248" s="121" t="s">
        <v>9504</v>
      </c>
      <c r="H3248" s="122" t="s">
        <v>7695</v>
      </c>
      <c r="I3248" s="120" t="s">
        <v>11764</v>
      </c>
      <c r="J3248" s="120" t="s">
        <v>3479</v>
      </c>
      <c r="K3248" s="123">
        <v>1341</v>
      </c>
      <c r="L3248" s="124" t="s">
        <v>17285</v>
      </c>
      <c r="M3248" s="120" t="s">
        <v>3168</v>
      </c>
      <c r="N3248" s="120" t="s">
        <v>5657</v>
      </c>
      <c r="O3248" s="125"/>
    </row>
    <row r="3249" spans="1:15" ht="13.05" customHeight="1">
      <c r="A3249" s="118">
        <v>10186624</v>
      </c>
      <c r="B3249" s="119">
        <v>42388</v>
      </c>
      <c r="C3249" s="125" t="s">
        <v>9493</v>
      </c>
      <c r="D3249" s="120" t="s">
        <v>3161</v>
      </c>
      <c r="E3249" s="120" t="s">
        <v>17661</v>
      </c>
      <c r="F3249" s="125" t="s">
        <v>17664</v>
      </c>
      <c r="G3249" s="121" t="s">
        <v>9504</v>
      </c>
      <c r="H3249" s="122" t="s">
        <v>7695</v>
      </c>
      <c r="I3249" s="120" t="s">
        <v>11765</v>
      </c>
      <c r="J3249" s="120" t="s">
        <v>3479</v>
      </c>
      <c r="K3249" s="123">
        <v>1341</v>
      </c>
      <c r="L3249" s="124" t="s">
        <v>17285</v>
      </c>
      <c r="M3249" s="120" t="s">
        <v>3169</v>
      </c>
      <c r="N3249" s="120" t="s">
        <v>5657</v>
      </c>
      <c r="O3249" s="125"/>
    </row>
    <row r="3250" spans="1:15" ht="13.05" customHeight="1">
      <c r="A3250" s="118">
        <v>10186720</v>
      </c>
      <c r="B3250" s="119">
        <v>42388</v>
      </c>
      <c r="C3250" s="125" t="s">
        <v>9493</v>
      </c>
      <c r="D3250" s="120" t="s">
        <v>2430</v>
      </c>
      <c r="E3250" s="120" t="s">
        <v>17661</v>
      </c>
      <c r="F3250" s="125" t="s">
        <v>17664</v>
      </c>
      <c r="G3250" s="121" t="s">
        <v>9504</v>
      </c>
      <c r="H3250" s="122" t="s">
        <v>7695</v>
      </c>
      <c r="I3250" s="120">
        <v>402.24099999999999</v>
      </c>
      <c r="J3250" s="120" t="s">
        <v>3479</v>
      </c>
      <c r="K3250" s="123">
        <v>2081.9899999999998</v>
      </c>
      <c r="L3250" s="124" t="s">
        <v>17271</v>
      </c>
      <c r="M3250" s="120" t="s">
        <v>3185</v>
      </c>
      <c r="N3250" s="120" t="s">
        <v>5657</v>
      </c>
      <c r="O3250" s="125"/>
    </row>
    <row r="3251" spans="1:15" ht="13.05" customHeight="1">
      <c r="A3251" s="118">
        <v>10186721</v>
      </c>
      <c r="B3251" s="119">
        <v>42388</v>
      </c>
      <c r="C3251" s="125" t="s">
        <v>9493</v>
      </c>
      <c r="D3251" s="120" t="s">
        <v>3187</v>
      </c>
      <c r="E3251" s="120" t="s">
        <v>17661</v>
      </c>
      <c r="F3251" s="125" t="s">
        <v>3800</v>
      </c>
      <c r="G3251" s="121" t="s">
        <v>9504</v>
      </c>
      <c r="H3251" s="122" t="s">
        <v>7695</v>
      </c>
      <c r="I3251" s="120" t="s">
        <v>7839</v>
      </c>
      <c r="J3251" s="120" t="s">
        <v>4400</v>
      </c>
      <c r="K3251" s="123">
        <v>109977.76</v>
      </c>
      <c r="L3251" s="124" t="s">
        <v>17298</v>
      </c>
      <c r="M3251" s="120">
        <v>18765</v>
      </c>
      <c r="N3251" s="120" t="s">
        <v>4936</v>
      </c>
      <c r="O3251" s="125"/>
    </row>
    <row r="3252" spans="1:15" ht="13.05" customHeight="1">
      <c r="A3252" s="118">
        <v>10186862</v>
      </c>
      <c r="B3252" s="119">
        <v>42388</v>
      </c>
      <c r="C3252" s="125" t="s">
        <v>9493</v>
      </c>
      <c r="D3252" s="120" t="s">
        <v>3219</v>
      </c>
      <c r="E3252" s="120" t="s">
        <v>17661</v>
      </c>
      <c r="F3252" s="125" t="s">
        <v>17664</v>
      </c>
      <c r="G3252" s="121" t="s">
        <v>9504</v>
      </c>
      <c r="H3252" s="122" t="s">
        <v>7695</v>
      </c>
      <c r="I3252" s="120">
        <v>402.2</v>
      </c>
      <c r="J3252" s="120" t="s">
        <v>4400</v>
      </c>
      <c r="K3252" s="123">
        <v>1626.93</v>
      </c>
      <c r="L3252" s="124" t="s">
        <v>17291</v>
      </c>
      <c r="M3252" s="120" t="s">
        <v>3220</v>
      </c>
      <c r="N3252" s="120" t="s">
        <v>4607</v>
      </c>
      <c r="O3252" s="125"/>
    </row>
    <row r="3253" spans="1:15" ht="13.05" customHeight="1">
      <c r="A3253" s="118">
        <v>10186873</v>
      </c>
      <c r="B3253" s="119">
        <v>42388</v>
      </c>
      <c r="C3253" s="125" t="s">
        <v>9493</v>
      </c>
      <c r="D3253" s="120" t="s">
        <v>3234</v>
      </c>
      <c r="E3253" s="120" t="s">
        <v>17661</v>
      </c>
      <c r="F3253" s="125" t="s">
        <v>3800</v>
      </c>
      <c r="G3253" s="121" t="s">
        <v>9510</v>
      </c>
      <c r="H3253" s="122" t="s">
        <v>17503</v>
      </c>
      <c r="I3253" s="120" t="s">
        <v>7839</v>
      </c>
      <c r="J3253" s="120" t="s">
        <v>4313</v>
      </c>
      <c r="K3253" s="123">
        <v>9883.9</v>
      </c>
      <c r="L3253" s="124" t="s">
        <v>17284</v>
      </c>
      <c r="M3253" s="120" t="s">
        <v>3235</v>
      </c>
      <c r="N3253" s="120" t="s">
        <v>5657</v>
      </c>
      <c r="O3253" s="125"/>
    </row>
    <row r="3254" spans="1:15" ht="13.05" customHeight="1">
      <c r="A3254" s="118">
        <v>10186874</v>
      </c>
      <c r="B3254" s="119">
        <v>42388</v>
      </c>
      <c r="C3254" s="125" t="s">
        <v>9493</v>
      </c>
      <c r="D3254" s="120" t="s">
        <v>3234</v>
      </c>
      <c r="E3254" s="120" t="s">
        <v>17661</v>
      </c>
      <c r="F3254" s="125" t="s">
        <v>3800</v>
      </c>
      <c r="G3254" s="121" t="s">
        <v>9510</v>
      </c>
      <c r="H3254" s="122" t="s">
        <v>17503</v>
      </c>
      <c r="I3254" s="120" t="s">
        <v>7839</v>
      </c>
      <c r="J3254" s="120" t="s">
        <v>4313</v>
      </c>
      <c r="K3254" s="123">
        <v>9883.9</v>
      </c>
      <c r="L3254" s="124" t="s">
        <v>17284</v>
      </c>
      <c r="M3254" s="120" t="s">
        <v>3237</v>
      </c>
      <c r="N3254" s="120" t="s">
        <v>5657</v>
      </c>
      <c r="O3254" s="125"/>
    </row>
    <row r="3255" spans="1:15" ht="13.05" customHeight="1">
      <c r="A3255" s="118">
        <v>10186912</v>
      </c>
      <c r="B3255" s="119">
        <v>42388</v>
      </c>
      <c r="C3255" s="125" t="s">
        <v>9493</v>
      </c>
      <c r="D3255" s="120" t="s">
        <v>3251</v>
      </c>
      <c r="E3255" s="120" t="s">
        <v>17661</v>
      </c>
      <c r="F3255" s="125" t="s">
        <v>17664</v>
      </c>
      <c r="G3255" s="121" t="s">
        <v>9510</v>
      </c>
      <c r="H3255" s="122" t="s">
        <v>17503</v>
      </c>
      <c r="I3255" s="120">
        <v>154</v>
      </c>
      <c r="J3255" s="120" t="s">
        <v>3479</v>
      </c>
      <c r="K3255" s="123">
        <v>40550.58</v>
      </c>
      <c r="L3255" s="124" t="s">
        <v>14331</v>
      </c>
      <c r="M3255" s="120">
        <v>695804</v>
      </c>
      <c r="N3255" s="120" t="s">
        <v>5657</v>
      </c>
      <c r="O3255" s="125"/>
    </row>
    <row r="3256" spans="1:15" ht="13.05" customHeight="1">
      <c r="A3256" s="118">
        <v>10187140</v>
      </c>
      <c r="B3256" s="119">
        <v>42388</v>
      </c>
      <c r="C3256" s="125" t="s">
        <v>9493</v>
      </c>
      <c r="D3256" s="120" t="s">
        <v>3337</v>
      </c>
      <c r="E3256" s="120" t="s">
        <v>3339</v>
      </c>
      <c r="F3256" s="125" t="s">
        <v>3800</v>
      </c>
      <c r="G3256" s="121" t="s">
        <v>9510</v>
      </c>
      <c r="H3256" s="122" t="s">
        <v>17503</v>
      </c>
      <c r="I3256" s="120" t="s">
        <v>7839</v>
      </c>
      <c r="J3256" s="120" t="s">
        <v>5112</v>
      </c>
      <c r="K3256" s="123">
        <v>123222.61</v>
      </c>
      <c r="L3256" s="124" t="s">
        <v>17298</v>
      </c>
      <c r="M3256" s="120" t="s">
        <v>17661</v>
      </c>
      <c r="N3256" s="120" t="s">
        <v>4936</v>
      </c>
      <c r="O3256" s="125"/>
    </row>
    <row r="3257" spans="1:15" ht="13.05" customHeight="1">
      <c r="A3257" s="118">
        <v>10187427</v>
      </c>
      <c r="B3257" s="119">
        <v>42388</v>
      </c>
      <c r="C3257" s="125" t="s">
        <v>9493</v>
      </c>
      <c r="D3257" s="120" t="s">
        <v>3358</v>
      </c>
      <c r="E3257" s="120" t="s">
        <v>7162</v>
      </c>
      <c r="F3257" s="125" t="s">
        <v>17664</v>
      </c>
      <c r="G3257" s="121" t="s">
        <v>9756</v>
      </c>
      <c r="H3257" s="122" t="s">
        <v>17630</v>
      </c>
      <c r="I3257" s="120" t="s">
        <v>11768</v>
      </c>
      <c r="J3257" s="120" t="s">
        <v>5141</v>
      </c>
      <c r="K3257" s="123">
        <v>28449</v>
      </c>
      <c r="L3257" s="124" t="s">
        <v>17290</v>
      </c>
      <c r="M3257" s="120" t="s">
        <v>3359</v>
      </c>
      <c r="N3257" s="120" t="s">
        <v>5657</v>
      </c>
      <c r="O3257" s="125"/>
    </row>
    <row r="3258" spans="1:15" ht="13.05" customHeight="1">
      <c r="A3258" s="118">
        <v>10187428</v>
      </c>
      <c r="B3258" s="119">
        <v>42388</v>
      </c>
      <c r="C3258" s="125" t="s">
        <v>9493</v>
      </c>
      <c r="D3258" s="120" t="s">
        <v>3361</v>
      </c>
      <c r="E3258" s="120" t="s">
        <v>7165</v>
      </c>
      <c r="F3258" s="125" t="s">
        <v>17664</v>
      </c>
      <c r="G3258" s="121" t="s">
        <v>9756</v>
      </c>
      <c r="H3258" s="122" t="s">
        <v>17630</v>
      </c>
      <c r="I3258" s="120" t="s">
        <v>11768</v>
      </c>
      <c r="J3258" s="120" t="s">
        <v>5141</v>
      </c>
      <c r="K3258" s="123">
        <v>38796</v>
      </c>
      <c r="L3258" s="124" t="s">
        <v>17290</v>
      </c>
      <c r="M3258" s="120" t="s">
        <v>3362</v>
      </c>
      <c r="N3258" s="120" t="s">
        <v>5657</v>
      </c>
      <c r="O3258" s="125"/>
    </row>
    <row r="3259" spans="1:15" ht="13.05" customHeight="1">
      <c r="A3259" s="118">
        <v>10187429</v>
      </c>
      <c r="B3259" s="119">
        <v>42388</v>
      </c>
      <c r="C3259" s="125" t="s">
        <v>9493</v>
      </c>
      <c r="D3259" s="120" t="s">
        <v>3363</v>
      </c>
      <c r="E3259" s="120" t="s">
        <v>17661</v>
      </c>
      <c r="F3259" s="125" t="s">
        <v>17664</v>
      </c>
      <c r="G3259" s="121" t="s">
        <v>9504</v>
      </c>
      <c r="H3259" s="122" t="s">
        <v>7695</v>
      </c>
      <c r="I3259" s="120">
        <v>403.1</v>
      </c>
      <c r="J3259" s="120" t="s">
        <v>2032</v>
      </c>
      <c r="K3259" s="123">
        <v>233900</v>
      </c>
      <c r="L3259" s="124" t="s">
        <v>14331</v>
      </c>
      <c r="M3259" s="120" t="s">
        <v>3364</v>
      </c>
      <c r="N3259" s="120" t="s">
        <v>4936</v>
      </c>
      <c r="O3259" s="125"/>
    </row>
    <row r="3260" spans="1:15" ht="13.05" customHeight="1">
      <c r="A3260" s="118">
        <v>10187430</v>
      </c>
      <c r="B3260" s="119">
        <v>42388</v>
      </c>
      <c r="C3260" s="125" t="s">
        <v>9493</v>
      </c>
      <c r="D3260" s="120" t="s">
        <v>3363</v>
      </c>
      <c r="E3260" s="120" t="s">
        <v>17661</v>
      </c>
      <c r="F3260" s="125" t="s">
        <v>17664</v>
      </c>
      <c r="G3260" s="121" t="s">
        <v>9510</v>
      </c>
      <c r="H3260" s="122" t="s">
        <v>17503</v>
      </c>
      <c r="I3260" s="120">
        <v>154</v>
      </c>
      <c r="J3260" s="120" t="s">
        <v>3399</v>
      </c>
      <c r="K3260" s="123">
        <v>228601</v>
      </c>
      <c r="L3260" s="124" t="s">
        <v>14331</v>
      </c>
      <c r="M3260" s="120" t="s">
        <v>12306</v>
      </c>
      <c r="N3260" s="120" t="s">
        <v>4936</v>
      </c>
      <c r="O3260" s="125"/>
    </row>
    <row r="3261" spans="1:15" ht="13.05" customHeight="1">
      <c r="A3261" s="118">
        <v>10187672</v>
      </c>
      <c r="B3261" s="119">
        <v>42388</v>
      </c>
      <c r="C3261" s="125" t="s">
        <v>9493</v>
      </c>
      <c r="D3261" s="120" t="s">
        <v>3426</v>
      </c>
      <c r="E3261" s="120" t="s">
        <v>17661</v>
      </c>
      <c r="F3261" s="125" t="s">
        <v>3800</v>
      </c>
      <c r="G3261" s="121" t="s">
        <v>9504</v>
      </c>
      <c r="H3261" s="122" t="s">
        <v>7695</v>
      </c>
      <c r="I3261" s="120" t="s">
        <v>7839</v>
      </c>
      <c r="J3261" s="120" t="s">
        <v>2930</v>
      </c>
      <c r="K3261" s="123">
        <v>1236.9000000000001</v>
      </c>
      <c r="L3261" s="124" t="s">
        <v>17308</v>
      </c>
      <c r="M3261" s="120" t="s">
        <v>3427</v>
      </c>
      <c r="N3261" s="120" t="s">
        <v>5657</v>
      </c>
      <c r="O3261" s="125"/>
    </row>
    <row r="3262" spans="1:15" ht="13.05" customHeight="1">
      <c r="A3262" s="118">
        <v>10187673</v>
      </c>
      <c r="B3262" s="119">
        <v>42388</v>
      </c>
      <c r="C3262" s="125" t="s">
        <v>9493</v>
      </c>
      <c r="D3262" s="120" t="s">
        <v>3429</v>
      </c>
      <c r="E3262" s="120" t="s">
        <v>17661</v>
      </c>
      <c r="F3262" s="125" t="s">
        <v>3800</v>
      </c>
      <c r="G3262" s="121" t="s">
        <v>9504</v>
      </c>
      <c r="H3262" s="122" t="s">
        <v>7695</v>
      </c>
      <c r="I3262" s="120" t="s">
        <v>7839</v>
      </c>
      <c r="J3262" s="120" t="s">
        <v>2930</v>
      </c>
      <c r="K3262" s="123">
        <v>1236.9000000000001</v>
      </c>
      <c r="L3262" s="124" t="s">
        <v>17308</v>
      </c>
      <c r="M3262" s="120" t="s">
        <v>3430</v>
      </c>
      <c r="N3262" s="120" t="s">
        <v>5657</v>
      </c>
      <c r="O3262" s="125"/>
    </row>
    <row r="3263" spans="1:15" ht="13.05" customHeight="1">
      <c r="A3263" s="118">
        <v>10187674</v>
      </c>
      <c r="B3263" s="119">
        <v>42388</v>
      </c>
      <c r="C3263" s="125" t="s">
        <v>9493</v>
      </c>
      <c r="D3263" s="120" t="s">
        <v>3432</v>
      </c>
      <c r="E3263" s="120" t="s">
        <v>5655</v>
      </c>
      <c r="F3263" s="125" t="s">
        <v>3800</v>
      </c>
      <c r="G3263" s="121" t="s">
        <v>9510</v>
      </c>
      <c r="H3263" s="122" t="s">
        <v>17503</v>
      </c>
      <c r="I3263" s="120">
        <v>154</v>
      </c>
      <c r="J3263" s="120" t="s">
        <v>5225</v>
      </c>
      <c r="K3263" s="123">
        <v>16786</v>
      </c>
      <c r="L3263" s="124" t="s">
        <v>17298</v>
      </c>
      <c r="M3263" s="120" t="s">
        <v>3433</v>
      </c>
      <c r="N3263" s="120" t="s">
        <v>5657</v>
      </c>
      <c r="O3263" s="125"/>
    </row>
    <row r="3264" spans="1:15" ht="13.05" customHeight="1">
      <c r="A3264" s="118">
        <v>10187675</v>
      </c>
      <c r="B3264" s="119">
        <v>42388</v>
      </c>
      <c r="C3264" s="125" t="s">
        <v>9493</v>
      </c>
      <c r="D3264" s="120" t="s">
        <v>3435</v>
      </c>
      <c r="E3264" s="120" t="s">
        <v>17661</v>
      </c>
      <c r="F3264" s="125" t="s">
        <v>3800</v>
      </c>
      <c r="G3264" s="121" t="s">
        <v>9756</v>
      </c>
      <c r="H3264" s="122" t="s">
        <v>17630</v>
      </c>
      <c r="I3264" s="120" t="s">
        <v>11768</v>
      </c>
      <c r="J3264" s="120" t="s">
        <v>110</v>
      </c>
      <c r="K3264" s="123">
        <v>16786</v>
      </c>
      <c r="L3264" s="124" t="s">
        <v>17290</v>
      </c>
      <c r="M3264" s="120" t="s">
        <v>3436</v>
      </c>
      <c r="N3264" s="120" t="s">
        <v>5657</v>
      </c>
      <c r="O3264" s="125"/>
    </row>
    <row r="3265" spans="1:15" ht="13.05" customHeight="1">
      <c r="A3265" s="118">
        <v>10187688</v>
      </c>
      <c r="B3265" s="119">
        <v>42388</v>
      </c>
      <c r="C3265" s="125" t="s">
        <v>9493</v>
      </c>
      <c r="D3265" s="120" t="s">
        <v>3445</v>
      </c>
      <c r="E3265" s="120" t="s">
        <v>17661</v>
      </c>
      <c r="F3265" s="125" t="s">
        <v>3800</v>
      </c>
      <c r="G3265" s="121" t="s">
        <v>9510</v>
      </c>
      <c r="H3265" s="122" t="s">
        <v>17503</v>
      </c>
      <c r="I3265" s="120" t="s">
        <v>7839</v>
      </c>
      <c r="J3265" s="120" t="s">
        <v>5112</v>
      </c>
      <c r="K3265" s="123">
        <v>11135.25</v>
      </c>
      <c r="L3265" s="124" t="s">
        <v>17284</v>
      </c>
      <c r="M3265" s="120" t="s">
        <v>3446</v>
      </c>
      <c r="N3265" s="120" t="s">
        <v>5657</v>
      </c>
      <c r="O3265" s="125"/>
    </row>
    <row r="3266" spans="1:15" ht="13.05" customHeight="1">
      <c r="A3266" s="118">
        <v>10187689</v>
      </c>
      <c r="B3266" s="119">
        <v>42388</v>
      </c>
      <c r="C3266" s="125" t="s">
        <v>9493</v>
      </c>
      <c r="D3266" s="120" t="s">
        <v>3445</v>
      </c>
      <c r="E3266" s="120" t="s">
        <v>17661</v>
      </c>
      <c r="F3266" s="125" t="s">
        <v>3800</v>
      </c>
      <c r="G3266" s="121" t="s">
        <v>9510</v>
      </c>
      <c r="H3266" s="122" t="s">
        <v>17503</v>
      </c>
      <c r="I3266" s="120" t="s">
        <v>7839</v>
      </c>
      <c r="J3266" s="120" t="s">
        <v>5112</v>
      </c>
      <c r="K3266" s="123">
        <v>11135.25</v>
      </c>
      <c r="L3266" s="124" t="s">
        <v>17284</v>
      </c>
      <c r="M3266" s="120" t="s">
        <v>3448</v>
      </c>
      <c r="N3266" s="120" t="s">
        <v>5657</v>
      </c>
      <c r="O3266" s="125"/>
    </row>
    <row r="3267" spans="1:15" ht="13.05" customHeight="1">
      <c r="A3267" s="118">
        <v>10187770</v>
      </c>
      <c r="B3267" s="119">
        <v>42388</v>
      </c>
      <c r="C3267" s="125" t="s">
        <v>9493</v>
      </c>
      <c r="D3267" s="120" t="s">
        <v>3449</v>
      </c>
      <c r="E3267" s="120" t="s">
        <v>17661</v>
      </c>
      <c r="F3267" s="125" t="s">
        <v>17664</v>
      </c>
      <c r="G3267" s="121" t="s">
        <v>9504</v>
      </c>
      <c r="H3267" s="122" t="s">
        <v>7695</v>
      </c>
      <c r="I3267" s="120">
        <v>403.1</v>
      </c>
      <c r="J3267" s="120" t="s">
        <v>3479</v>
      </c>
      <c r="K3267" s="123">
        <v>11708.2</v>
      </c>
      <c r="L3267" s="124" t="s">
        <v>17285</v>
      </c>
      <c r="M3267" s="120" t="s">
        <v>3450</v>
      </c>
      <c r="N3267" s="120" t="s">
        <v>5657</v>
      </c>
      <c r="O3267" s="125"/>
    </row>
    <row r="3268" spans="1:15" ht="13.05" customHeight="1">
      <c r="A3268" s="118">
        <v>10187779</v>
      </c>
      <c r="B3268" s="119">
        <v>42388</v>
      </c>
      <c r="C3268" s="125" t="s">
        <v>9493</v>
      </c>
      <c r="D3268" s="120" t="s">
        <v>3452</v>
      </c>
      <c r="E3268" s="120" t="s">
        <v>17661</v>
      </c>
      <c r="F3268" s="125" t="s">
        <v>17664</v>
      </c>
      <c r="G3268" s="121" t="s">
        <v>9504</v>
      </c>
      <c r="H3268" s="122" t="s">
        <v>7695</v>
      </c>
      <c r="I3268" s="120">
        <v>402.25</v>
      </c>
      <c r="J3268" s="120" t="s">
        <v>4524</v>
      </c>
      <c r="K3268" s="123">
        <v>2077.15</v>
      </c>
      <c r="L3268" s="124" t="s">
        <v>17271</v>
      </c>
      <c r="M3268" s="120" t="s">
        <v>3456</v>
      </c>
      <c r="N3268" s="120" t="s">
        <v>6680</v>
      </c>
      <c r="O3268" s="125"/>
    </row>
    <row r="3269" spans="1:15" ht="13.05" customHeight="1">
      <c r="A3269" s="118">
        <v>10187874</v>
      </c>
      <c r="B3269" s="119">
        <v>42388</v>
      </c>
      <c r="C3269" s="125" t="s">
        <v>9493</v>
      </c>
      <c r="D3269" s="120" t="s">
        <v>3473</v>
      </c>
      <c r="E3269" s="120" t="s">
        <v>17661</v>
      </c>
      <c r="F3269" s="125" t="s">
        <v>3800</v>
      </c>
      <c r="G3269" s="121" t="s">
        <v>9510</v>
      </c>
      <c r="H3269" s="122" t="s">
        <v>17503</v>
      </c>
      <c r="I3269" s="120" t="s">
        <v>7839</v>
      </c>
      <c r="J3269" s="120" t="s">
        <v>5112</v>
      </c>
      <c r="K3269" s="123">
        <v>7173.81</v>
      </c>
      <c r="L3269" s="124" t="s">
        <v>17284</v>
      </c>
      <c r="M3269" s="120" t="s">
        <v>3474</v>
      </c>
      <c r="N3269" s="120" t="s">
        <v>5657</v>
      </c>
      <c r="O3269" s="125"/>
    </row>
    <row r="3270" spans="1:15" ht="13.05" customHeight="1">
      <c r="A3270" s="118">
        <v>10187876</v>
      </c>
      <c r="B3270" s="119">
        <v>42388</v>
      </c>
      <c r="C3270" s="125" t="s">
        <v>9493</v>
      </c>
      <c r="D3270" s="120" t="s">
        <v>3473</v>
      </c>
      <c r="E3270" s="120" t="s">
        <v>17661</v>
      </c>
      <c r="F3270" s="125" t="s">
        <v>3800</v>
      </c>
      <c r="G3270" s="121" t="s">
        <v>9510</v>
      </c>
      <c r="H3270" s="122" t="s">
        <v>17503</v>
      </c>
      <c r="I3270" s="120" t="s">
        <v>7839</v>
      </c>
      <c r="J3270" s="120" t="s">
        <v>5112</v>
      </c>
      <c r="K3270" s="123">
        <v>7173.81</v>
      </c>
      <c r="L3270" s="124" t="s">
        <v>17284</v>
      </c>
      <c r="M3270" s="120" t="s">
        <v>3475</v>
      </c>
      <c r="N3270" s="120" t="s">
        <v>5657</v>
      </c>
      <c r="O3270" s="125"/>
    </row>
    <row r="3271" spans="1:15" ht="13.05" customHeight="1">
      <c r="A3271" s="118">
        <v>10187877</v>
      </c>
      <c r="B3271" s="119">
        <v>42388</v>
      </c>
      <c r="C3271" s="125" t="s">
        <v>9493</v>
      </c>
      <c r="D3271" s="120" t="s">
        <v>2926</v>
      </c>
      <c r="E3271" s="120" t="s">
        <v>17661</v>
      </c>
      <c r="F3271" s="125" t="s">
        <v>17664</v>
      </c>
      <c r="G3271" s="121" t="s">
        <v>9510</v>
      </c>
      <c r="H3271" s="122" t="s">
        <v>17503</v>
      </c>
      <c r="I3271" s="120">
        <v>154</v>
      </c>
      <c r="J3271" s="120" t="s">
        <v>3479</v>
      </c>
      <c r="K3271" s="123">
        <v>7140</v>
      </c>
      <c r="L3271" s="124" t="s">
        <v>14331</v>
      </c>
      <c r="M3271" s="120" t="s">
        <v>3476</v>
      </c>
      <c r="N3271" s="120" t="s">
        <v>5657</v>
      </c>
      <c r="O3271" s="125"/>
    </row>
    <row r="3272" spans="1:15" ht="13.05" customHeight="1">
      <c r="A3272" s="118">
        <v>10187878</v>
      </c>
      <c r="B3272" s="119">
        <v>42388</v>
      </c>
      <c r="C3272" s="125" t="s">
        <v>9493</v>
      </c>
      <c r="D3272" s="120" t="s">
        <v>2926</v>
      </c>
      <c r="E3272" s="120" t="s">
        <v>3477</v>
      </c>
      <c r="F3272" s="125" t="s">
        <v>17664</v>
      </c>
      <c r="G3272" s="121" t="s">
        <v>9510</v>
      </c>
      <c r="H3272" s="122" t="s">
        <v>17503</v>
      </c>
      <c r="I3272" s="120">
        <v>154</v>
      </c>
      <c r="J3272" s="120" t="s">
        <v>3479</v>
      </c>
      <c r="K3272" s="123">
        <v>7140</v>
      </c>
      <c r="L3272" s="124" t="s">
        <v>17298</v>
      </c>
      <c r="M3272" s="120" t="s">
        <v>3478</v>
      </c>
      <c r="N3272" s="120" t="s">
        <v>5657</v>
      </c>
      <c r="O3272" s="125"/>
    </row>
    <row r="3273" spans="1:15" ht="13.05" customHeight="1">
      <c r="A3273" s="118">
        <v>10187880</v>
      </c>
      <c r="B3273" s="119">
        <v>42388</v>
      </c>
      <c r="C3273" s="125" t="s">
        <v>9493</v>
      </c>
      <c r="D3273" s="120" t="s">
        <v>2926</v>
      </c>
      <c r="E3273" s="120" t="s">
        <v>3477</v>
      </c>
      <c r="F3273" s="125" t="s">
        <v>17664</v>
      </c>
      <c r="G3273" s="121" t="s">
        <v>9877</v>
      </c>
      <c r="H3273" s="122" t="s">
        <v>17360</v>
      </c>
      <c r="I3273" s="120" t="s">
        <v>390</v>
      </c>
      <c r="J3273" s="120" t="s">
        <v>390</v>
      </c>
      <c r="K3273" s="123">
        <v>7140</v>
      </c>
      <c r="L3273" s="124" t="s">
        <v>17298</v>
      </c>
      <c r="M3273" s="120" t="s">
        <v>3480</v>
      </c>
      <c r="N3273" s="120" t="s">
        <v>5657</v>
      </c>
      <c r="O3273" s="125"/>
    </row>
    <row r="3274" spans="1:15" ht="13.05" customHeight="1">
      <c r="A3274" s="118">
        <v>10188147</v>
      </c>
      <c r="B3274" s="119">
        <v>42388</v>
      </c>
      <c r="C3274" s="125" t="s">
        <v>9493</v>
      </c>
      <c r="D3274" s="120" t="s">
        <v>2438</v>
      </c>
      <c r="E3274" s="120" t="s">
        <v>17661</v>
      </c>
      <c r="F3274" s="125" t="s">
        <v>3800</v>
      </c>
      <c r="G3274" s="121" t="s">
        <v>9504</v>
      </c>
      <c r="H3274" s="122" t="s">
        <v>7695</v>
      </c>
      <c r="I3274" s="120" t="s">
        <v>11768</v>
      </c>
      <c r="J3274" s="120" t="s">
        <v>110</v>
      </c>
      <c r="K3274" s="123">
        <v>4371.57</v>
      </c>
      <c r="L3274" s="124" t="s">
        <v>17308</v>
      </c>
      <c r="M3274" s="120">
        <v>671386</v>
      </c>
      <c r="N3274" s="120" t="s">
        <v>5657</v>
      </c>
      <c r="O3274" s="125"/>
    </row>
    <row r="3275" spans="1:15" ht="13.05" customHeight="1">
      <c r="A3275" s="118">
        <v>10188148</v>
      </c>
      <c r="B3275" s="119">
        <v>42388</v>
      </c>
      <c r="C3275" s="125" t="s">
        <v>9493</v>
      </c>
      <c r="D3275" s="120" t="s">
        <v>2438</v>
      </c>
      <c r="E3275" s="120" t="s">
        <v>17661</v>
      </c>
      <c r="F3275" s="125" t="s">
        <v>3800</v>
      </c>
      <c r="G3275" s="121" t="s">
        <v>9504</v>
      </c>
      <c r="H3275" s="122" t="s">
        <v>7695</v>
      </c>
      <c r="I3275" s="120" t="s">
        <v>11768</v>
      </c>
      <c r="J3275" s="120" t="s">
        <v>110</v>
      </c>
      <c r="K3275" s="123">
        <v>4371.57</v>
      </c>
      <c r="L3275" s="124" t="s">
        <v>17308</v>
      </c>
      <c r="M3275" s="120">
        <v>671388</v>
      </c>
      <c r="N3275" s="120" t="s">
        <v>5657</v>
      </c>
      <c r="O3275" s="125"/>
    </row>
    <row r="3276" spans="1:15" ht="13.05" customHeight="1">
      <c r="A3276" s="118">
        <v>10188149</v>
      </c>
      <c r="B3276" s="119">
        <v>42388</v>
      </c>
      <c r="C3276" s="125" t="s">
        <v>9493</v>
      </c>
      <c r="D3276" s="120" t="s">
        <v>2438</v>
      </c>
      <c r="E3276" s="120" t="s">
        <v>17661</v>
      </c>
      <c r="F3276" s="125" t="s">
        <v>3800</v>
      </c>
      <c r="G3276" s="121" t="s">
        <v>9504</v>
      </c>
      <c r="H3276" s="122" t="s">
        <v>7695</v>
      </c>
      <c r="I3276" s="120" t="s">
        <v>11768</v>
      </c>
      <c r="J3276" s="120" t="s">
        <v>110</v>
      </c>
      <c r="K3276" s="123">
        <v>4371.57</v>
      </c>
      <c r="L3276" s="124" t="s">
        <v>17303</v>
      </c>
      <c r="M3276" s="120">
        <v>671385</v>
      </c>
      <c r="N3276" s="120" t="s">
        <v>5657</v>
      </c>
      <c r="O3276" s="125"/>
    </row>
    <row r="3277" spans="1:15" ht="13.05" customHeight="1">
      <c r="A3277" s="118">
        <v>10188150</v>
      </c>
      <c r="B3277" s="119">
        <v>42388</v>
      </c>
      <c r="C3277" s="125" t="s">
        <v>9493</v>
      </c>
      <c r="D3277" s="120" t="s">
        <v>2438</v>
      </c>
      <c r="E3277" s="120" t="s">
        <v>17661</v>
      </c>
      <c r="F3277" s="125" t="s">
        <v>3800</v>
      </c>
      <c r="G3277" s="121" t="s">
        <v>9504</v>
      </c>
      <c r="H3277" s="122" t="s">
        <v>7695</v>
      </c>
      <c r="I3277" s="120" t="s">
        <v>11768</v>
      </c>
      <c r="J3277" s="120" t="s">
        <v>110</v>
      </c>
      <c r="K3277" s="123">
        <v>4371.57</v>
      </c>
      <c r="L3277" s="124" t="s">
        <v>17308</v>
      </c>
      <c r="M3277" s="120">
        <v>671384</v>
      </c>
      <c r="N3277" s="120" t="s">
        <v>5657</v>
      </c>
      <c r="O3277" s="125"/>
    </row>
    <row r="3278" spans="1:15" ht="13.05" customHeight="1">
      <c r="A3278" s="118">
        <v>10188153</v>
      </c>
      <c r="B3278" s="119">
        <v>42388</v>
      </c>
      <c r="C3278" s="125" t="s">
        <v>9493</v>
      </c>
      <c r="D3278" s="120" t="s">
        <v>2438</v>
      </c>
      <c r="E3278" s="120" t="s">
        <v>17661</v>
      </c>
      <c r="F3278" s="125" t="s">
        <v>17664</v>
      </c>
      <c r="G3278" s="121" t="s">
        <v>9520</v>
      </c>
      <c r="H3278" s="122" t="s">
        <v>7696</v>
      </c>
      <c r="I3278" s="120" t="s">
        <v>11768</v>
      </c>
      <c r="J3278" s="120" t="s">
        <v>110</v>
      </c>
      <c r="K3278" s="123">
        <v>30512.94</v>
      </c>
      <c r="L3278" s="124" t="s">
        <v>17308</v>
      </c>
      <c r="M3278" s="120">
        <v>610926</v>
      </c>
      <c r="N3278" s="120" t="s">
        <v>5657</v>
      </c>
      <c r="O3278" s="125"/>
    </row>
    <row r="3279" spans="1:15" ht="13.05" customHeight="1">
      <c r="A3279" s="118">
        <v>10188154</v>
      </c>
      <c r="B3279" s="119">
        <v>42388</v>
      </c>
      <c r="C3279" s="125" t="s">
        <v>9493</v>
      </c>
      <c r="D3279" s="120" t="s">
        <v>2438</v>
      </c>
      <c r="E3279" s="120" t="s">
        <v>17661</v>
      </c>
      <c r="F3279" s="125" t="s">
        <v>17664</v>
      </c>
      <c r="G3279" s="121" t="s">
        <v>9520</v>
      </c>
      <c r="H3279" s="122" t="s">
        <v>7696</v>
      </c>
      <c r="I3279" s="120">
        <v>154</v>
      </c>
      <c r="J3279" s="120" t="s">
        <v>5112</v>
      </c>
      <c r="K3279" s="123">
        <v>30512.94</v>
      </c>
      <c r="L3279" s="124" t="s">
        <v>14331</v>
      </c>
      <c r="M3279" s="120">
        <v>610924</v>
      </c>
      <c r="N3279" s="120" t="s">
        <v>5657</v>
      </c>
      <c r="O3279" s="125"/>
    </row>
    <row r="3280" spans="1:15" ht="13.05" customHeight="1">
      <c r="A3280" s="118">
        <v>10188164</v>
      </c>
      <c r="B3280" s="119">
        <v>42388</v>
      </c>
      <c r="C3280" s="125" t="s">
        <v>9493</v>
      </c>
      <c r="D3280" s="120" t="s">
        <v>2438</v>
      </c>
      <c r="E3280" s="120" t="s">
        <v>17661</v>
      </c>
      <c r="F3280" s="125" t="s">
        <v>3800</v>
      </c>
      <c r="G3280" s="121" t="s">
        <v>9510</v>
      </c>
      <c r="H3280" s="122" t="s">
        <v>17503</v>
      </c>
      <c r="I3280" s="120" t="s">
        <v>7839</v>
      </c>
      <c r="J3280" s="120" t="s">
        <v>110</v>
      </c>
      <c r="K3280" s="123">
        <v>4686.57</v>
      </c>
      <c r="L3280" s="124" t="s">
        <v>17284</v>
      </c>
      <c r="M3280" s="120">
        <v>671383</v>
      </c>
      <c r="N3280" s="120" t="s">
        <v>5657</v>
      </c>
      <c r="O3280" s="125"/>
    </row>
    <row r="3281" spans="1:15" ht="13.05" customHeight="1">
      <c r="A3281" s="118">
        <v>10188165</v>
      </c>
      <c r="B3281" s="119">
        <v>42388</v>
      </c>
      <c r="C3281" s="125" t="s">
        <v>9493</v>
      </c>
      <c r="D3281" s="120" t="s">
        <v>2438</v>
      </c>
      <c r="E3281" s="120" t="s">
        <v>17661</v>
      </c>
      <c r="F3281" s="125" t="s">
        <v>3800</v>
      </c>
      <c r="G3281" s="121" t="s">
        <v>9510</v>
      </c>
      <c r="H3281" s="122" t="s">
        <v>17503</v>
      </c>
      <c r="I3281" s="120" t="s">
        <v>7839</v>
      </c>
      <c r="J3281" s="120" t="s">
        <v>110</v>
      </c>
      <c r="K3281" s="123">
        <v>4686.57</v>
      </c>
      <c r="L3281" s="124" t="s">
        <v>17284</v>
      </c>
      <c r="M3281" s="120">
        <v>671378</v>
      </c>
      <c r="N3281" s="120" t="s">
        <v>5657</v>
      </c>
      <c r="O3281" s="125"/>
    </row>
    <row r="3282" spans="1:15" ht="13.05" customHeight="1">
      <c r="A3282" s="118">
        <v>10188166</v>
      </c>
      <c r="B3282" s="119">
        <v>42388</v>
      </c>
      <c r="C3282" s="125" t="s">
        <v>9493</v>
      </c>
      <c r="D3282" s="120" t="s">
        <v>2438</v>
      </c>
      <c r="E3282" s="120" t="s">
        <v>17661</v>
      </c>
      <c r="F3282" s="125" t="s">
        <v>3800</v>
      </c>
      <c r="G3282" s="121" t="s">
        <v>9756</v>
      </c>
      <c r="H3282" s="122" t="s">
        <v>17630</v>
      </c>
      <c r="I3282" s="120" t="s">
        <v>11768</v>
      </c>
      <c r="J3282" s="120" t="s">
        <v>110</v>
      </c>
      <c r="K3282" s="123">
        <v>4686.57</v>
      </c>
      <c r="L3282" s="124" t="s">
        <v>17290</v>
      </c>
      <c r="M3282" s="120">
        <v>671380</v>
      </c>
      <c r="N3282" s="120" t="s">
        <v>5657</v>
      </c>
      <c r="O3282" s="125"/>
    </row>
    <row r="3283" spans="1:15" ht="13.05" customHeight="1">
      <c r="A3283" s="118">
        <v>10188167</v>
      </c>
      <c r="B3283" s="119">
        <v>42388</v>
      </c>
      <c r="C3283" s="125" t="s">
        <v>9493</v>
      </c>
      <c r="D3283" s="120" t="s">
        <v>2438</v>
      </c>
      <c r="E3283" s="120" t="s">
        <v>17661</v>
      </c>
      <c r="F3283" s="125" t="s">
        <v>3800</v>
      </c>
      <c r="G3283" s="121" t="s">
        <v>9510</v>
      </c>
      <c r="H3283" s="122" t="s">
        <v>17503</v>
      </c>
      <c r="I3283" s="120" t="s">
        <v>7839</v>
      </c>
      <c r="J3283" s="120" t="s">
        <v>110</v>
      </c>
      <c r="K3283" s="123">
        <v>4686.57</v>
      </c>
      <c r="L3283" s="124" t="s">
        <v>17284</v>
      </c>
      <c r="M3283" s="120">
        <v>671377</v>
      </c>
      <c r="N3283" s="120" t="s">
        <v>5657</v>
      </c>
      <c r="O3283" s="125"/>
    </row>
    <row r="3284" spans="1:15" ht="13.05" customHeight="1">
      <c r="A3284" s="118">
        <v>10188168</v>
      </c>
      <c r="B3284" s="119">
        <v>42388</v>
      </c>
      <c r="C3284" s="125" t="s">
        <v>9493</v>
      </c>
      <c r="D3284" s="120" t="s">
        <v>2438</v>
      </c>
      <c r="E3284" s="120" t="s">
        <v>17661</v>
      </c>
      <c r="F3284" s="125" t="s">
        <v>3800</v>
      </c>
      <c r="G3284" s="121" t="s">
        <v>9510</v>
      </c>
      <c r="H3284" s="122" t="s">
        <v>17503</v>
      </c>
      <c r="I3284" s="120" t="s">
        <v>7839</v>
      </c>
      <c r="J3284" s="120" t="s">
        <v>110</v>
      </c>
      <c r="K3284" s="123">
        <v>4686.57</v>
      </c>
      <c r="L3284" s="124" t="s">
        <v>17284</v>
      </c>
      <c r="M3284" s="120">
        <v>671387</v>
      </c>
      <c r="N3284" s="120" t="s">
        <v>5657</v>
      </c>
      <c r="O3284" s="125"/>
    </row>
    <row r="3285" spans="1:15" ht="13.05" customHeight="1">
      <c r="A3285" s="118">
        <v>10188169</v>
      </c>
      <c r="B3285" s="119">
        <v>42388</v>
      </c>
      <c r="C3285" s="125" t="s">
        <v>9493</v>
      </c>
      <c r="D3285" s="120" t="s">
        <v>2438</v>
      </c>
      <c r="E3285" s="120" t="s">
        <v>17661</v>
      </c>
      <c r="F3285" s="125" t="s">
        <v>3800</v>
      </c>
      <c r="G3285" s="121" t="s">
        <v>9756</v>
      </c>
      <c r="H3285" s="122" t="s">
        <v>17630</v>
      </c>
      <c r="I3285" s="120" t="s">
        <v>11768</v>
      </c>
      <c r="J3285" s="120" t="s">
        <v>110</v>
      </c>
      <c r="K3285" s="123">
        <v>4686.57</v>
      </c>
      <c r="L3285" s="124" t="s">
        <v>17290</v>
      </c>
      <c r="M3285" s="120">
        <v>671381</v>
      </c>
      <c r="N3285" s="120" t="s">
        <v>5657</v>
      </c>
      <c r="O3285" s="125"/>
    </row>
    <row r="3286" spans="1:15" ht="13.05" customHeight="1">
      <c r="A3286" s="118">
        <v>10188172</v>
      </c>
      <c r="B3286" s="119">
        <v>42388</v>
      </c>
      <c r="C3286" s="125" t="s">
        <v>9493</v>
      </c>
      <c r="D3286" s="120" t="s">
        <v>2438</v>
      </c>
      <c r="E3286" s="120" t="s">
        <v>17661</v>
      </c>
      <c r="F3286" s="125" t="s">
        <v>3800</v>
      </c>
      <c r="G3286" s="121" t="s">
        <v>9510</v>
      </c>
      <c r="H3286" s="122" t="s">
        <v>17503</v>
      </c>
      <c r="I3286" s="120" t="s">
        <v>7839</v>
      </c>
      <c r="J3286" s="120" t="s">
        <v>110</v>
      </c>
      <c r="K3286" s="123">
        <v>4686.57</v>
      </c>
      <c r="L3286" s="124" t="s">
        <v>17284</v>
      </c>
      <c r="M3286" s="120">
        <v>671379</v>
      </c>
      <c r="N3286" s="120" t="s">
        <v>5657</v>
      </c>
      <c r="O3286" s="125"/>
    </row>
    <row r="3287" spans="1:15" ht="13.05" customHeight="1">
      <c r="A3287" s="118">
        <v>10188173</v>
      </c>
      <c r="B3287" s="119">
        <v>42388</v>
      </c>
      <c r="C3287" s="125" t="s">
        <v>9493</v>
      </c>
      <c r="D3287" s="120" t="s">
        <v>2438</v>
      </c>
      <c r="E3287" s="120" t="s">
        <v>17661</v>
      </c>
      <c r="F3287" s="125" t="s">
        <v>3800</v>
      </c>
      <c r="G3287" s="121" t="s">
        <v>9510</v>
      </c>
      <c r="H3287" s="122" t="s">
        <v>17503</v>
      </c>
      <c r="I3287" s="120" t="s">
        <v>7839</v>
      </c>
      <c r="J3287" s="120" t="s">
        <v>110</v>
      </c>
      <c r="K3287" s="123">
        <v>4686.57</v>
      </c>
      <c r="L3287" s="124" t="s">
        <v>17284</v>
      </c>
      <c r="M3287" s="120">
        <v>671392</v>
      </c>
      <c r="N3287" s="120" t="s">
        <v>5657</v>
      </c>
      <c r="O3287" s="125"/>
    </row>
    <row r="3288" spans="1:15" ht="13.05" customHeight="1">
      <c r="A3288" s="118">
        <v>10188174</v>
      </c>
      <c r="B3288" s="119">
        <v>42388</v>
      </c>
      <c r="C3288" s="125" t="s">
        <v>9493</v>
      </c>
      <c r="D3288" s="120" t="s">
        <v>2438</v>
      </c>
      <c r="E3288" s="120" t="s">
        <v>17661</v>
      </c>
      <c r="F3288" s="125" t="s">
        <v>3800</v>
      </c>
      <c r="G3288" s="121" t="s">
        <v>9510</v>
      </c>
      <c r="H3288" s="122" t="s">
        <v>17503</v>
      </c>
      <c r="I3288" s="120" t="s">
        <v>7839</v>
      </c>
      <c r="J3288" s="120" t="s">
        <v>110</v>
      </c>
      <c r="K3288" s="123">
        <v>4686.57</v>
      </c>
      <c r="L3288" s="124" t="s">
        <v>17284</v>
      </c>
      <c r="M3288" s="120">
        <v>671382</v>
      </c>
      <c r="N3288" s="120" t="s">
        <v>5657</v>
      </c>
      <c r="O3288" s="125"/>
    </row>
    <row r="3289" spans="1:15" ht="13.05" customHeight="1">
      <c r="A3289" s="118">
        <v>10188260</v>
      </c>
      <c r="B3289" s="119">
        <v>42388</v>
      </c>
      <c r="C3289" s="125" t="s">
        <v>9493</v>
      </c>
      <c r="D3289" s="120" t="s">
        <v>3540</v>
      </c>
      <c r="E3289" s="120" t="s">
        <v>17661</v>
      </c>
      <c r="F3289" s="125" t="s">
        <v>17664</v>
      </c>
      <c r="G3289" s="121" t="s">
        <v>9520</v>
      </c>
      <c r="H3289" s="122" t="s">
        <v>7696</v>
      </c>
      <c r="I3289" s="120">
        <v>151</v>
      </c>
      <c r="J3289" s="120" t="s">
        <v>4416</v>
      </c>
      <c r="K3289" s="123">
        <v>117538.55</v>
      </c>
      <c r="L3289" s="124" t="s">
        <v>14331</v>
      </c>
      <c r="M3289" s="120" t="s">
        <v>3541</v>
      </c>
      <c r="N3289" s="120" t="s">
        <v>4936</v>
      </c>
      <c r="O3289" s="125"/>
    </row>
    <row r="3290" spans="1:15" ht="13.05" customHeight="1">
      <c r="A3290" s="118">
        <v>10188261</v>
      </c>
      <c r="B3290" s="119">
        <v>42388</v>
      </c>
      <c r="C3290" s="125" t="s">
        <v>9493</v>
      </c>
      <c r="D3290" s="120" t="s">
        <v>3540</v>
      </c>
      <c r="E3290" s="120" t="s">
        <v>17661</v>
      </c>
      <c r="F3290" s="125" t="s">
        <v>17664</v>
      </c>
      <c r="G3290" s="121" t="s">
        <v>9504</v>
      </c>
      <c r="H3290" s="122" t="s">
        <v>7695</v>
      </c>
      <c r="I3290" s="120">
        <v>403.1</v>
      </c>
      <c r="J3290" s="120" t="s">
        <v>4416</v>
      </c>
      <c r="K3290" s="123">
        <v>117538.55</v>
      </c>
      <c r="L3290" s="124" t="s">
        <v>14331</v>
      </c>
      <c r="M3290" s="120" t="s">
        <v>3543</v>
      </c>
      <c r="N3290" s="120" t="s">
        <v>4936</v>
      </c>
      <c r="O3290" s="125"/>
    </row>
    <row r="3291" spans="1:15" ht="13.05" customHeight="1">
      <c r="A3291" s="118">
        <v>10188496</v>
      </c>
      <c r="B3291" s="119">
        <v>42388</v>
      </c>
      <c r="C3291" s="125" t="s">
        <v>9493</v>
      </c>
      <c r="D3291" s="120" t="s">
        <v>3613</v>
      </c>
      <c r="E3291" s="120" t="s">
        <v>7796</v>
      </c>
      <c r="F3291" s="125" t="s">
        <v>3800</v>
      </c>
      <c r="G3291" s="121" t="s">
        <v>9504</v>
      </c>
      <c r="H3291" s="122" t="s">
        <v>7695</v>
      </c>
      <c r="I3291" s="120" t="s">
        <v>2798</v>
      </c>
      <c r="J3291" s="120" t="s">
        <v>109</v>
      </c>
      <c r="K3291" s="123">
        <v>1238.9000000000001</v>
      </c>
      <c r="L3291" s="124" t="s">
        <v>17287</v>
      </c>
      <c r="M3291" s="120" t="s">
        <v>7868</v>
      </c>
      <c r="N3291" s="120" t="s">
        <v>5657</v>
      </c>
      <c r="O3291" s="125"/>
    </row>
    <row r="3292" spans="1:15" ht="13.05" customHeight="1">
      <c r="A3292" s="118">
        <v>10188497</v>
      </c>
      <c r="B3292" s="119">
        <v>42388</v>
      </c>
      <c r="C3292" s="125" t="s">
        <v>9493</v>
      </c>
      <c r="D3292" s="120" t="s">
        <v>3613</v>
      </c>
      <c r="E3292" s="120" t="s">
        <v>17661</v>
      </c>
      <c r="F3292" s="125" t="s">
        <v>3800</v>
      </c>
      <c r="G3292" s="121" t="s">
        <v>9504</v>
      </c>
      <c r="H3292" s="122" t="s">
        <v>7695</v>
      </c>
      <c r="I3292" s="120" t="s">
        <v>7839</v>
      </c>
      <c r="J3292" s="120" t="s">
        <v>5112</v>
      </c>
      <c r="K3292" s="123">
        <v>1238.9000000000001</v>
      </c>
      <c r="L3292" s="124" t="s">
        <v>17308</v>
      </c>
      <c r="M3292" s="120" t="s">
        <v>3615</v>
      </c>
      <c r="N3292" s="120" t="s">
        <v>5657</v>
      </c>
      <c r="O3292" s="125"/>
    </row>
    <row r="3293" spans="1:15" ht="13.05" customHeight="1">
      <c r="A3293" s="118">
        <v>10188498</v>
      </c>
      <c r="B3293" s="119">
        <v>42388</v>
      </c>
      <c r="C3293" s="125" t="s">
        <v>9493</v>
      </c>
      <c r="D3293" s="120" t="s">
        <v>3613</v>
      </c>
      <c r="E3293" s="120" t="s">
        <v>17661</v>
      </c>
      <c r="F3293" s="125" t="s">
        <v>3800</v>
      </c>
      <c r="G3293" s="121" t="s">
        <v>9510</v>
      </c>
      <c r="H3293" s="122" t="s">
        <v>17503</v>
      </c>
      <c r="I3293" s="120" t="s">
        <v>7839</v>
      </c>
      <c r="J3293" s="120" t="s">
        <v>5112</v>
      </c>
      <c r="K3293" s="123">
        <v>1238.9000000000001</v>
      </c>
      <c r="L3293" s="124" t="s">
        <v>17308</v>
      </c>
      <c r="M3293" s="120" t="s">
        <v>3616</v>
      </c>
      <c r="N3293" s="120" t="s">
        <v>5657</v>
      </c>
      <c r="O3293" s="125"/>
    </row>
    <row r="3294" spans="1:15" ht="13.05" customHeight="1">
      <c r="A3294" s="118">
        <v>10188499</v>
      </c>
      <c r="B3294" s="119">
        <v>42388</v>
      </c>
      <c r="C3294" s="125" t="s">
        <v>9493</v>
      </c>
      <c r="D3294" s="120" t="s">
        <v>3613</v>
      </c>
      <c r="E3294" s="120" t="s">
        <v>17661</v>
      </c>
      <c r="F3294" s="125" t="s">
        <v>3800</v>
      </c>
      <c r="G3294" s="121" t="s">
        <v>9504</v>
      </c>
      <c r="H3294" s="122" t="s">
        <v>7695</v>
      </c>
      <c r="I3294" s="120" t="s">
        <v>7839</v>
      </c>
      <c r="J3294" s="120" t="s">
        <v>5112</v>
      </c>
      <c r="K3294" s="123">
        <v>1238.9000000000001</v>
      </c>
      <c r="L3294" s="124" t="s">
        <v>17308</v>
      </c>
      <c r="M3294" s="120" t="s">
        <v>3617</v>
      </c>
      <c r="N3294" s="120" t="s">
        <v>5657</v>
      </c>
      <c r="O3294" s="125"/>
    </row>
    <row r="3295" spans="1:15" ht="13.05" customHeight="1">
      <c r="A3295" s="118">
        <v>10188500</v>
      </c>
      <c r="B3295" s="119">
        <v>42388</v>
      </c>
      <c r="C3295" s="125" t="s">
        <v>9493</v>
      </c>
      <c r="D3295" s="120" t="s">
        <v>3613</v>
      </c>
      <c r="E3295" s="120" t="s">
        <v>17661</v>
      </c>
      <c r="F3295" s="125" t="s">
        <v>3800</v>
      </c>
      <c r="G3295" s="121" t="s">
        <v>9510</v>
      </c>
      <c r="H3295" s="122" t="s">
        <v>17503</v>
      </c>
      <c r="I3295" s="120" t="s">
        <v>7839</v>
      </c>
      <c r="J3295" s="120" t="s">
        <v>5112</v>
      </c>
      <c r="K3295" s="123">
        <v>1238.9000000000001</v>
      </c>
      <c r="L3295" s="124" t="s">
        <v>17308</v>
      </c>
      <c r="M3295" s="120" t="s">
        <v>3618</v>
      </c>
      <c r="N3295" s="120" t="s">
        <v>5657</v>
      </c>
      <c r="O3295" s="125"/>
    </row>
    <row r="3296" spans="1:15" ht="13.05" customHeight="1">
      <c r="A3296" s="118">
        <v>10188978</v>
      </c>
      <c r="B3296" s="119">
        <v>42388</v>
      </c>
      <c r="C3296" s="125" t="s">
        <v>9493</v>
      </c>
      <c r="D3296" s="120" t="s">
        <v>3641</v>
      </c>
      <c r="E3296" s="120" t="s">
        <v>17661</v>
      </c>
      <c r="F3296" s="125" t="s">
        <v>17664</v>
      </c>
      <c r="G3296" s="121" t="s">
        <v>9510</v>
      </c>
      <c r="H3296" s="122" t="s">
        <v>17503</v>
      </c>
      <c r="I3296" s="120">
        <v>151</v>
      </c>
      <c r="J3296" s="120" t="s">
        <v>4935</v>
      </c>
      <c r="K3296" s="123">
        <v>188614.94</v>
      </c>
      <c r="L3296" s="124" t="s">
        <v>14331</v>
      </c>
      <c r="M3296" s="120">
        <v>1063365</v>
      </c>
      <c r="N3296" s="120" t="s">
        <v>4936</v>
      </c>
      <c r="O3296" s="125"/>
    </row>
    <row r="3297" spans="1:15" ht="13.05" customHeight="1">
      <c r="A3297" s="118">
        <v>10189298</v>
      </c>
      <c r="B3297" s="119">
        <v>42388</v>
      </c>
      <c r="C3297" s="125" t="s">
        <v>9493</v>
      </c>
      <c r="D3297" s="120" t="s">
        <v>3219</v>
      </c>
      <c r="E3297" s="120" t="s">
        <v>17661</v>
      </c>
      <c r="F3297" s="125" t="s">
        <v>17664</v>
      </c>
      <c r="G3297" s="121" t="s">
        <v>9504</v>
      </c>
      <c r="H3297" s="122" t="s">
        <v>7695</v>
      </c>
      <c r="I3297" s="120" t="s">
        <v>11744</v>
      </c>
      <c r="J3297" s="120" t="s">
        <v>3479</v>
      </c>
      <c r="K3297" s="123">
        <v>1626.93</v>
      </c>
      <c r="L3297" s="124" t="s">
        <v>17288</v>
      </c>
      <c r="M3297" s="120" t="s">
        <v>3656</v>
      </c>
      <c r="N3297" s="120" t="s">
        <v>6688</v>
      </c>
      <c r="O3297" s="125"/>
    </row>
    <row r="3298" spans="1:15" ht="13.05" customHeight="1">
      <c r="A3298" s="118">
        <v>10189299</v>
      </c>
      <c r="B3298" s="119">
        <v>42388</v>
      </c>
      <c r="C3298" s="125" t="s">
        <v>9493</v>
      </c>
      <c r="D3298" s="120" t="s">
        <v>3219</v>
      </c>
      <c r="E3298" s="120" t="s">
        <v>17661</v>
      </c>
      <c r="F3298" s="125" t="s">
        <v>17664</v>
      </c>
      <c r="G3298" s="121" t="s">
        <v>9504</v>
      </c>
      <c r="H3298" s="122" t="s">
        <v>7695</v>
      </c>
      <c r="I3298" s="120">
        <v>402.24</v>
      </c>
      <c r="J3298" s="120" t="s">
        <v>3479</v>
      </c>
      <c r="K3298" s="123">
        <v>1626.93</v>
      </c>
      <c r="L3298" s="124" t="s">
        <v>14331</v>
      </c>
      <c r="M3298" s="120" t="s">
        <v>3658</v>
      </c>
      <c r="N3298" s="120" t="s">
        <v>5657</v>
      </c>
      <c r="O3298" s="125"/>
    </row>
    <row r="3299" spans="1:15" ht="13.05" customHeight="1">
      <c r="A3299" s="118">
        <v>10190376</v>
      </c>
      <c r="B3299" s="119">
        <v>42388</v>
      </c>
      <c r="C3299" s="125" t="s">
        <v>9493</v>
      </c>
      <c r="D3299" s="120" t="s">
        <v>3750</v>
      </c>
      <c r="E3299" s="120" t="s">
        <v>17661</v>
      </c>
      <c r="F3299" s="125" t="s">
        <v>17664</v>
      </c>
      <c r="G3299" s="121" t="s">
        <v>9504</v>
      </c>
      <c r="H3299" s="122" t="s">
        <v>7695</v>
      </c>
      <c r="I3299" s="120">
        <v>403.1</v>
      </c>
      <c r="J3299" s="120" t="s">
        <v>4421</v>
      </c>
      <c r="K3299" s="123">
        <v>1443.61</v>
      </c>
      <c r="L3299" s="124" t="s">
        <v>17281</v>
      </c>
      <c r="M3299" s="120" t="s">
        <v>3751</v>
      </c>
      <c r="N3299" s="120" t="s">
        <v>4620</v>
      </c>
      <c r="O3299" s="125"/>
    </row>
    <row r="3300" spans="1:15" ht="13.05" customHeight="1">
      <c r="A3300" s="118">
        <v>10192170</v>
      </c>
      <c r="B3300" s="119">
        <v>42388</v>
      </c>
      <c r="C3300" s="125" t="s">
        <v>9493</v>
      </c>
      <c r="D3300" s="120" t="s">
        <v>3764</v>
      </c>
      <c r="E3300" s="120" t="s">
        <v>17661</v>
      </c>
      <c r="F3300" s="125" t="s">
        <v>3800</v>
      </c>
      <c r="G3300" s="121" t="s">
        <v>9504</v>
      </c>
      <c r="H3300" s="122" t="s">
        <v>7695</v>
      </c>
      <c r="I3300" s="120" t="s">
        <v>7839</v>
      </c>
      <c r="J3300" s="120" t="s">
        <v>4313</v>
      </c>
      <c r="K3300" s="123">
        <v>33585.480000000003</v>
      </c>
      <c r="L3300" s="124" t="s">
        <v>17298</v>
      </c>
      <c r="M3300" s="120" t="s">
        <v>3765</v>
      </c>
      <c r="N3300" s="120" t="s">
        <v>4936</v>
      </c>
      <c r="O3300" s="125"/>
    </row>
    <row r="3301" spans="1:15" ht="13.05" customHeight="1">
      <c r="A3301" s="118">
        <v>10192171</v>
      </c>
      <c r="B3301" s="119">
        <v>42388</v>
      </c>
      <c r="C3301" s="125" t="s">
        <v>9493</v>
      </c>
      <c r="D3301" s="120" t="s">
        <v>3764</v>
      </c>
      <c r="E3301" s="120" t="s">
        <v>17661</v>
      </c>
      <c r="F3301" s="125" t="s">
        <v>3800</v>
      </c>
      <c r="G3301" s="121" t="s">
        <v>9510</v>
      </c>
      <c r="H3301" s="122" t="s">
        <v>17503</v>
      </c>
      <c r="I3301" s="120" t="s">
        <v>7839</v>
      </c>
      <c r="J3301" s="120" t="s">
        <v>4313</v>
      </c>
      <c r="K3301" s="123">
        <v>33585.480000000003</v>
      </c>
      <c r="L3301" s="124" t="s">
        <v>17298</v>
      </c>
      <c r="M3301" s="120" t="s">
        <v>3768</v>
      </c>
      <c r="N3301" s="120" t="s">
        <v>4936</v>
      </c>
      <c r="O3301" s="125"/>
    </row>
    <row r="3302" spans="1:15" ht="13.05" customHeight="1">
      <c r="A3302" s="118">
        <v>10192172</v>
      </c>
      <c r="B3302" s="119">
        <v>42388</v>
      </c>
      <c r="C3302" s="125" t="s">
        <v>9493</v>
      </c>
      <c r="D3302" s="120" t="s">
        <v>3764</v>
      </c>
      <c r="E3302" s="120" t="s">
        <v>17661</v>
      </c>
      <c r="F3302" s="125" t="s">
        <v>3800</v>
      </c>
      <c r="G3302" s="121" t="s">
        <v>9510</v>
      </c>
      <c r="H3302" s="122" t="s">
        <v>17503</v>
      </c>
      <c r="I3302" s="120" t="s">
        <v>7839</v>
      </c>
      <c r="J3302" s="120" t="s">
        <v>4313</v>
      </c>
      <c r="K3302" s="123">
        <v>33585.480000000003</v>
      </c>
      <c r="L3302" s="124" t="s">
        <v>17298</v>
      </c>
      <c r="M3302" s="120" t="s">
        <v>3769</v>
      </c>
      <c r="N3302" s="120" t="s">
        <v>4936</v>
      </c>
      <c r="O3302" s="125"/>
    </row>
    <row r="3303" spans="1:15" ht="13.05" customHeight="1">
      <c r="A3303" s="118">
        <v>10192173</v>
      </c>
      <c r="B3303" s="119">
        <v>42388</v>
      </c>
      <c r="C3303" s="125" t="s">
        <v>9493</v>
      </c>
      <c r="D3303" s="120" t="s">
        <v>3764</v>
      </c>
      <c r="E3303" s="120" t="s">
        <v>17661</v>
      </c>
      <c r="F3303" s="125" t="s">
        <v>3800</v>
      </c>
      <c r="G3303" s="121" t="s">
        <v>9504</v>
      </c>
      <c r="H3303" s="122" t="s">
        <v>7695</v>
      </c>
      <c r="I3303" s="120" t="s">
        <v>7839</v>
      </c>
      <c r="J3303" s="120" t="s">
        <v>4313</v>
      </c>
      <c r="K3303" s="123">
        <v>33585.480000000003</v>
      </c>
      <c r="L3303" s="124" t="s">
        <v>17298</v>
      </c>
      <c r="M3303" s="120" t="s">
        <v>3770</v>
      </c>
      <c r="N3303" s="120" t="s">
        <v>4936</v>
      </c>
      <c r="O3303" s="125"/>
    </row>
    <row r="3304" spans="1:15" ht="13.05" customHeight="1">
      <c r="A3304" s="118">
        <v>10192355</v>
      </c>
      <c r="B3304" s="119">
        <v>42388</v>
      </c>
      <c r="C3304" s="125" t="s">
        <v>9493</v>
      </c>
      <c r="D3304" s="120" t="s">
        <v>3816</v>
      </c>
      <c r="E3304" s="120" t="s">
        <v>17661</v>
      </c>
      <c r="F3304" s="125" t="s">
        <v>3800</v>
      </c>
      <c r="G3304" s="121" t="s">
        <v>9504</v>
      </c>
      <c r="H3304" s="122" t="s">
        <v>7695</v>
      </c>
      <c r="I3304" s="120" t="s">
        <v>7839</v>
      </c>
      <c r="J3304" s="120" t="s">
        <v>4313</v>
      </c>
      <c r="K3304" s="123">
        <v>1249.73</v>
      </c>
      <c r="L3304" s="124" t="s">
        <v>17308</v>
      </c>
      <c r="M3304" s="120" t="s">
        <v>3817</v>
      </c>
      <c r="N3304" s="120" t="s">
        <v>5657</v>
      </c>
      <c r="O3304" s="125"/>
    </row>
    <row r="3305" spans="1:15" ht="13.05" customHeight="1">
      <c r="A3305" s="118">
        <v>10192356</v>
      </c>
      <c r="B3305" s="119">
        <v>42388</v>
      </c>
      <c r="C3305" s="125" t="s">
        <v>9493</v>
      </c>
      <c r="D3305" s="120" t="s">
        <v>3816</v>
      </c>
      <c r="E3305" s="120" t="s">
        <v>17661</v>
      </c>
      <c r="F3305" s="125" t="s">
        <v>3800</v>
      </c>
      <c r="G3305" s="121" t="s">
        <v>9504</v>
      </c>
      <c r="H3305" s="122" t="s">
        <v>7695</v>
      </c>
      <c r="I3305" s="120" t="s">
        <v>7839</v>
      </c>
      <c r="J3305" s="120" t="s">
        <v>5112</v>
      </c>
      <c r="K3305" s="123">
        <v>1249.73</v>
      </c>
      <c r="L3305" s="124" t="s">
        <v>17308</v>
      </c>
      <c r="M3305" s="120" t="s">
        <v>3819</v>
      </c>
      <c r="N3305" s="120" t="s">
        <v>5657</v>
      </c>
      <c r="O3305" s="125"/>
    </row>
    <row r="3306" spans="1:15" ht="13.05" customHeight="1">
      <c r="A3306" s="118">
        <v>10192374</v>
      </c>
      <c r="B3306" s="119">
        <v>42388</v>
      </c>
      <c r="C3306" s="125" t="s">
        <v>9493</v>
      </c>
      <c r="D3306" s="120" t="s">
        <v>3831</v>
      </c>
      <c r="E3306" s="120" t="s">
        <v>17661</v>
      </c>
      <c r="F3306" s="125" t="s">
        <v>17664</v>
      </c>
      <c r="G3306" s="121" t="s">
        <v>9504</v>
      </c>
      <c r="H3306" s="122" t="s">
        <v>7695</v>
      </c>
      <c r="I3306" s="120">
        <v>403.13</v>
      </c>
      <c r="J3306" s="120" t="s">
        <v>3479</v>
      </c>
      <c r="K3306" s="123">
        <v>2399</v>
      </c>
      <c r="L3306" s="124" t="s">
        <v>17288</v>
      </c>
      <c r="M3306" s="120" t="s">
        <v>3832</v>
      </c>
      <c r="N3306" s="120" t="s">
        <v>5657</v>
      </c>
      <c r="O3306" s="125"/>
    </row>
    <row r="3307" spans="1:15" ht="13.05" customHeight="1">
      <c r="A3307" s="118">
        <v>10192375</v>
      </c>
      <c r="B3307" s="119">
        <v>42388</v>
      </c>
      <c r="C3307" s="125" t="s">
        <v>9493</v>
      </c>
      <c r="D3307" s="120" t="s">
        <v>3834</v>
      </c>
      <c r="E3307" s="120" t="s">
        <v>17661</v>
      </c>
      <c r="F3307" s="125" t="s">
        <v>17664</v>
      </c>
      <c r="G3307" s="121" t="s">
        <v>9520</v>
      </c>
      <c r="H3307" s="122" t="s">
        <v>7696</v>
      </c>
      <c r="I3307" s="120">
        <v>154</v>
      </c>
      <c r="J3307" s="120" t="s">
        <v>962</v>
      </c>
      <c r="K3307" s="123">
        <v>192882.5</v>
      </c>
      <c r="L3307" s="124" t="s">
        <v>14331</v>
      </c>
      <c r="M3307" s="120">
        <v>7803351</v>
      </c>
      <c r="N3307" s="120" t="s">
        <v>5657</v>
      </c>
      <c r="O3307" s="125"/>
    </row>
    <row r="3308" spans="1:15" ht="13.05" customHeight="1">
      <c r="A3308" s="118">
        <v>10192376</v>
      </c>
      <c r="B3308" s="119">
        <v>42388</v>
      </c>
      <c r="C3308" s="125" t="s">
        <v>9493</v>
      </c>
      <c r="D3308" s="120" t="s">
        <v>3837</v>
      </c>
      <c r="E3308" s="120" t="s">
        <v>17661</v>
      </c>
      <c r="F3308" s="125" t="s">
        <v>17664</v>
      </c>
      <c r="G3308" s="121" t="s">
        <v>9504</v>
      </c>
      <c r="H3308" s="122" t="s">
        <v>7695</v>
      </c>
      <c r="I3308" s="120">
        <v>403.1</v>
      </c>
      <c r="J3308" s="120" t="s">
        <v>2032</v>
      </c>
      <c r="K3308" s="123">
        <v>192882.5</v>
      </c>
      <c r="L3308" s="124" t="s">
        <v>17285</v>
      </c>
      <c r="M3308" s="120">
        <v>7803353</v>
      </c>
      <c r="N3308" s="120" t="s">
        <v>5657</v>
      </c>
      <c r="O3308" s="125"/>
    </row>
    <row r="3309" spans="1:15" ht="13.05" customHeight="1">
      <c r="A3309" s="118">
        <v>10192377</v>
      </c>
      <c r="B3309" s="119">
        <v>42388</v>
      </c>
      <c r="C3309" s="125" t="s">
        <v>9493</v>
      </c>
      <c r="D3309" s="120" t="s">
        <v>3839</v>
      </c>
      <c r="E3309" s="120" t="s">
        <v>17661</v>
      </c>
      <c r="F3309" s="125" t="s">
        <v>17664</v>
      </c>
      <c r="G3309" s="121" t="s">
        <v>9504</v>
      </c>
      <c r="H3309" s="122" t="s">
        <v>7695</v>
      </c>
      <c r="I3309" s="120">
        <v>402.2</v>
      </c>
      <c r="J3309" s="120" t="s">
        <v>3479</v>
      </c>
      <c r="K3309" s="123">
        <v>1727.59</v>
      </c>
      <c r="L3309" s="124" t="s">
        <v>17271</v>
      </c>
      <c r="M3309" s="120" t="s">
        <v>3840</v>
      </c>
      <c r="N3309" s="120" t="s">
        <v>5657</v>
      </c>
      <c r="O3309" s="125"/>
    </row>
    <row r="3310" spans="1:15" ht="13.05" customHeight="1">
      <c r="A3310" s="118">
        <v>10192378</v>
      </c>
      <c r="B3310" s="119">
        <v>42388</v>
      </c>
      <c r="C3310" s="125" t="s">
        <v>9493</v>
      </c>
      <c r="D3310" s="120" t="s">
        <v>3044</v>
      </c>
      <c r="E3310" s="120" t="s">
        <v>17661</v>
      </c>
      <c r="F3310" s="125" t="s">
        <v>3800</v>
      </c>
      <c r="G3310" s="121" t="s">
        <v>9520</v>
      </c>
      <c r="H3310" s="122" t="s">
        <v>7696</v>
      </c>
      <c r="I3310" s="120" t="s">
        <v>7839</v>
      </c>
      <c r="J3310" s="120" t="s">
        <v>2032</v>
      </c>
      <c r="K3310" s="123">
        <v>24324.3</v>
      </c>
      <c r="L3310" s="124" t="s">
        <v>17284</v>
      </c>
      <c r="M3310" s="120" t="s">
        <v>3842</v>
      </c>
      <c r="N3310" s="120" t="s">
        <v>5657</v>
      </c>
      <c r="O3310" s="125"/>
    </row>
    <row r="3311" spans="1:15" ht="13.05" customHeight="1">
      <c r="A3311" s="118">
        <v>10192379</v>
      </c>
      <c r="B3311" s="119">
        <v>42388</v>
      </c>
      <c r="C3311" s="125" t="s">
        <v>9493</v>
      </c>
      <c r="D3311" s="120" t="s">
        <v>3044</v>
      </c>
      <c r="E3311" s="120" t="s">
        <v>17661</v>
      </c>
      <c r="F3311" s="125" t="s">
        <v>3800</v>
      </c>
      <c r="G3311" s="121" t="s">
        <v>9510</v>
      </c>
      <c r="H3311" s="122" t="s">
        <v>17503</v>
      </c>
      <c r="I3311" s="120" t="s">
        <v>7839</v>
      </c>
      <c r="J3311" s="120" t="s">
        <v>3479</v>
      </c>
      <c r="K3311" s="123">
        <v>24324.3</v>
      </c>
      <c r="L3311" s="124" t="s">
        <v>17284</v>
      </c>
      <c r="M3311" s="120" t="s">
        <v>3844</v>
      </c>
      <c r="N3311" s="120" t="s">
        <v>5657</v>
      </c>
      <c r="O3311" s="125"/>
    </row>
    <row r="3312" spans="1:15" ht="13.05" customHeight="1">
      <c r="A3312" s="118">
        <v>10192381</v>
      </c>
      <c r="B3312" s="119">
        <v>42388</v>
      </c>
      <c r="C3312" s="125" t="s">
        <v>9493</v>
      </c>
      <c r="D3312" s="120" t="s">
        <v>3809</v>
      </c>
      <c r="E3312" s="120" t="s">
        <v>17661</v>
      </c>
      <c r="F3312" s="125" t="s">
        <v>17664</v>
      </c>
      <c r="G3312" s="121" t="s">
        <v>9504</v>
      </c>
      <c r="H3312" s="122" t="s">
        <v>7695</v>
      </c>
      <c r="I3312" s="120">
        <v>402.2</v>
      </c>
      <c r="J3312" s="120" t="s">
        <v>4524</v>
      </c>
      <c r="K3312" s="123">
        <v>1300</v>
      </c>
      <c r="L3312" s="124" t="s">
        <v>17281</v>
      </c>
      <c r="M3312" s="120" t="s">
        <v>3845</v>
      </c>
      <c r="N3312" s="120" t="s">
        <v>6541</v>
      </c>
      <c r="O3312" s="125"/>
    </row>
    <row r="3313" spans="1:15" ht="13.05" customHeight="1">
      <c r="A3313" s="118">
        <v>10192382</v>
      </c>
      <c r="B3313" s="119">
        <v>42388</v>
      </c>
      <c r="C3313" s="125" t="s">
        <v>9493</v>
      </c>
      <c r="D3313" s="120" t="s">
        <v>3847</v>
      </c>
      <c r="E3313" s="120" t="s">
        <v>17661</v>
      </c>
      <c r="F3313" s="125" t="s">
        <v>17664</v>
      </c>
      <c r="G3313" s="121" t="s">
        <v>9504</v>
      </c>
      <c r="H3313" s="122" t="s">
        <v>7695</v>
      </c>
      <c r="I3313" s="120">
        <v>403.1</v>
      </c>
      <c r="J3313" s="120" t="s">
        <v>3479</v>
      </c>
      <c r="K3313" s="123">
        <v>6020.31</v>
      </c>
      <c r="L3313" s="124" t="s">
        <v>17285</v>
      </c>
      <c r="M3313" s="120" t="s">
        <v>3848</v>
      </c>
      <c r="N3313" s="120" t="s">
        <v>5657</v>
      </c>
      <c r="O3313" s="125"/>
    </row>
    <row r="3314" spans="1:15" ht="13.05" customHeight="1">
      <c r="A3314" s="118">
        <v>10192383</v>
      </c>
      <c r="B3314" s="119">
        <v>42388</v>
      </c>
      <c r="C3314" s="125" t="s">
        <v>9493</v>
      </c>
      <c r="D3314" s="120" t="s">
        <v>3847</v>
      </c>
      <c r="E3314" s="120" t="s">
        <v>17661</v>
      </c>
      <c r="F3314" s="125" t="s">
        <v>17664</v>
      </c>
      <c r="G3314" s="121" t="s">
        <v>9780</v>
      </c>
      <c r="H3314" s="122" t="s">
        <v>17553</v>
      </c>
      <c r="I3314" s="120" t="s">
        <v>8371</v>
      </c>
      <c r="J3314" s="120" t="s">
        <v>3479</v>
      </c>
      <c r="K3314" s="123">
        <v>6020.31</v>
      </c>
      <c r="L3314" s="124" t="s">
        <v>17298</v>
      </c>
      <c r="M3314" s="120" t="s">
        <v>3849</v>
      </c>
      <c r="N3314" s="120" t="s">
        <v>5657</v>
      </c>
      <c r="O3314" s="125"/>
    </row>
    <row r="3315" spans="1:15" ht="13.05" customHeight="1">
      <c r="A3315" s="118">
        <v>10192384</v>
      </c>
      <c r="B3315" s="119">
        <v>42388</v>
      </c>
      <c r="C3315" s="125" t="s">
        <v>9493</v>
      </c>
      <c r="D3315" s="120" t="s">
        <v>3847</v>
      </c>
      <c r="E3315" s="120" t="s">
        <v>17661</v>
      </c>
      <c r="F3315" s="125" t="s">
        <v>17664</v>
      </c>
      <c r="G3315" s="121" t="s">
        <v>10608</v>
      </c>
      <c r="H3315" s="122" t="s">
        <v>16150</v>
      </c>
      <c r="I3315" s="120" t="s">
        <v>8352</v>
      </c>
      <c r="J3315" s="120" t="s">
        <v>3479</v>
      </c>
      <c r="K3315" s="123">
        <v>6020.31</v>
      </c>
      <c r="L3315" s="124" t="s">
        <v>17313</v>
      </c>
      <c r="M3315" s="120" t="s">
        <v>3850</v>
      </c>
      <c r="N3315" s="120" t="s">
        <v>5657</v>
      </c>
      <c r="O3315" s="125"/>
    </row>
    <row r="3316" spans="1:15" ht="13.05" customHeight="1">
      <c r="A3316" s="118">
        <v>10192817</v>
      </c>
      <c r="B3316" s="119">
        <v>42388</v>
      </c>
      <c r="C3316" s="125" t="s">
        <v>9493</v>
      </c>
      <c r="D3316" s="120" t="s">
        <v>3809</v>
      </c>
      <c r="E3316" s="120" t="s">
        <v>17661</v>
      </c>
      <c r="F3316" s="125" t="s">
        <v>17664</v>
      </c>
      <c r="G3316" s="121" t="s">
        <v>9504</v>
      </c>
      <c r="H3316" s="122" t="s">
        <v>7695</v>
      </c>
      <c r="I3316" s="120">
        <v>402.2</v>
      </c>
      <c r="J3316" s="120" t="s">
        <v>4400</v>
      </c>
      <c r="K3316" s="123">
        <v>1300</v>
      </c>
      <c r="L3316" s="124" t="s">
        <v>17271</v>
      </c>
      <c r="M3316" s="120" t="s">
        <v>3883</v>
      </c>
      <c r="N3316" s="120" t="s">
        <v>5246</v>
      </c>
      <c r="O3316" s="125"/>
    </row>
    <row r="3317" spans="1:15" ht="13.05" customHeight="1">
      <c r="A3317" s="118">
        <v>10192823</v>
      </c>
      <c r="B3317" s="119">
        <v>42388</v>
      </c>
      <c r="C3317" s="125" t="s">
        <v>9493</v>
      </c>
      <c r="D3317" s="120" t="s">
        <v>3865</v>
      </c>
      <c r="E3317" s="120" t="s">
        <v>17661</v>
      </c>
      <c r="F3317" s="125" t="s">
        <v>17664</v>
      </c>
      <c r="G3317" s="121" t="s">
        <v>9504</v>
      </c>
      <c r="H3317" s="122" t="s">
        <v>7695</v>
      </c>
      <c r="I3317" s="120">
        <v>402.221</v>
      </c>
      <c r="J3317" s="120" t="s">
        <v>4400</v>
      </c>
      <c r="K3317" s="123">
        <v>1449.99</v>
      </c>
      <c r="L3317" s="124" t="s">
        <v>17271</v>
      </c>
      <c r="M3317" s="120" t="s">
        <v>3898</v>
      </c>
      <c r="N3317" s="120" t="s">
        <v>4936</v>
      </c>
      <c r="O3317" s="125"/>
    </row>
    <row r="3318" spans="1:15" ht="13.05" customHeight="1">
      <c r="A3318" s="118">
        <v>10194054</v>
      </c>
      <c r="B3318" s="119">
        <v>42388</v>
      </c>
      <c r="C3318" s="125" t="s">
        <v>9493</v>
      </c>
      <c r="D3318" s="120" t="s">
        <v>3943</v>
      </c>
      <c r="E3318" s="120" t="s">
        <v>17661</v>
      </c>
      <c r="F3318" s="125" t="s">
        <v>3800</v>
      </c>
      <c r="G3318" s="121" t="s">
        <v>9510</v>
      </c>
      <c r="H3318" s="122" t="s">
        <v>17503</v>
      </c>
      <c r="I3318" s="120" t="s">
        <v>7839</v>
      </c>
      <c r="J3318" s="120" t="s">
        <v>4935</v>
      </c>
      <c r="K3318" s="123">
        <v>3488</v>
      </c>
      <c r="L3318" s="124" t="s">
        <v>17298</v>
      </c>
      <c r="M3318" s="120" t="s">
        <v>17661</v>
      </c>
      <c r="N3318" s="120" t="s">
        <v>4936</v>
      </c>
      <c r="O3318" s="125"/>
    </row>
    <row r="3319" spans="1:15" ht="13.05" customHeight="1">
      <c r="A3319" s="118">
        <v>10194055</v>
      </c>
      <c r="B3319" s="119">
        <v>42388</v>
      </c>
      <c r="C3319" s="125" t="s">
        <v>9493</v>
      </c>
      <c r="D3319" s="120" t="s">
        <v>3943</v>
      </c>
      <c r="E3319" s="120" t="s">
        <v>17661</v>
      </c>
      <c r="F3319" s="125" t="s">
        <v>3800</v>
      </c>
      <c r="G3319" s="121" t="s">
        <v>9510</v>
      </c>
      <c r="H3319" s="122" t="s">
        <v>17503</v>
      </c>
      <c r="I3319" s="120" t="s">
        <v>7839</v>
      </c>
      <c r="J3319" s="120" t="s">
        <v>4935</v>
      </c>
      <c r="K3319" s="123">
        <v>3488</v>
      </c>
      <c r="L3319" s="124" t="s">
        <v>17298</v>
      </c>
      <c r="M3319" s="120" t="s">
        <v>17661</v>
      </c>
      <c r="N3319" s="120" t="s">
        <v>4936</v>
      </c>
      <c r="O3319" s="125"/>
    </row>
    <row r="3320" spans="1:15" ht="13.05" customHeight="1">
      <c r="A3320" s="118">
        <v>10194292</v>
      </c>
      <c r="B3320" s="119">
        <v>42388</v>
      </c>
      <c r="C3320" s="125" t="s">
        <v>9493</v>
      </c>
      <c r="D3320" s="120" t="s">
        <v>3974</v>
      </c>
      <c r="E3320" s="120" t="s">
        <v>17661</v>
      </c>
      <c r="F3320" s="125" t="s">
        <v>17664</v>
      </c>
      <c r="G3320" s="121" t="s">
        <v>9504</v>
      </c>
      <c r="H3320" s="122" t="s">
        <v>7695</v>
      </c>
      <c r="I3320" s="120">
        <v>402.2</v>
      </c>
      <c r="J3320" s="120" t="s">
        <v>4400</v>
      </c>
      <c r="K3320" s="123">
        <v>1575.75</v>
      </c>
      <c r="L3320" s="124" t="s">
        <v>17271</v>
      </c>
      <c r="M3320" s="120" t="s">
        <v>3975</v>
      </c>
      <c r="N3320" s="120" t="s">
        <v>4936</v>
      </c>
      <c r="O3320" s="125"/>
    </row>
    <row r="3321" spans="1:15" ht="13.05" customHeight="1">
      <c r="A3321" s="118">
        <v>10194464</v>
      </c>
      <c r="B3321" s="119">
        <v>42388</v>
      </c>
      <c r="C3321" s="125" t="s">
        <v>9493</v>
      </c>
      <c r="D3321" s="120" t="s">
        <v>4027</v>
      </c>
      <c r="E3321" s="120" t="s">
        <v>17661</v>
      </c>
      <c r="F3321" s="125" t="s">
        <v>17664</v>
      </c>
      <c r="G3321" s="121" t="s">
        <v>9504</v>
      </c>
      <c r="H3321" s="122" t="s">
        <v>7695</v>
      </c>
      <c r="I3321" s="120" t="s">
        <v>11776</v>
      </c>
      <c r="J3321" s="120" t="s">
        <v>3479</v>
      </c>
      <c r="K3321" s="123">
        <v>1101.49</v>
      </c>
      <c r="L3321" s="124" t="s">
        <v>17285</v>
      </c>
      <c r="M3321" s="120" t="s">
        <v>4028</v>
      </c>
      <c r="N3321" s="120" t="s">
        <v>5657</v>
      </c>
      <c r="O3321" s="125"/>
    </row>
    <row r="3322" spans="1:15" ht="13.05" customHeight="1">
      <c r="A3322" s="118">
        <v>10194465</v>
      </c>
      <c r="B3322" s="119">
        <v>42388</v>
      </c>
      <c r="C3322" s="125" t="s">
        <v>9493</v>
      </c>
      <c r="D3322" s="120" t="s">
        <v>4027</v>
      </c>
      <c r="E3322" s="120" t="s">
        <v>17661</v>
      </c>
      <c r="F3322" s="125" t="s">
        <v>17664</v>
      </c>
      <c r="G3322" s="121" t="s">
        <v>9504</v>
      </c>
      <c r="H3322" s="122" t="s">
        <v>7695</v>
      </c>
      <c r="I3322" s="120">
        <v>402.2</v>
      </c>
      <c r="J3322" s="120" t="s">
        <v>3479</v>
      </c>
      <c r="K3322" s="123">
        <v>1101.49</v>
      </c>
      <c r="L3322" s="124" t="s">
        <v>17271</v>
      </c>
      <c r="M3322" s="120" t="s">
        <v>4030</v>
      </c>
      <c r="N3322" s="120" t="s">
        <v>5657</v>
      </c>
      <c r="O3322" s="125"/>
    </row>
    <row r="3323" spans="1:15" ht="13.05" customHeight="1">
      <c r="A3323" s="118">
        <v>10194466</v>
      </c>
      <c r="B3323" s="119">
        <v>42388</v>
      </c>
      <c r="C3323" s="125" t="s">
        <v>9493</v>
      </c>
      <c r="D3323" s="120" t="s">
        <v>4027</v>
      </c>
      <c r="E3323" s="120" t="s">
        <v>17661</v>
      </c>
      <c r="F3323" s="125" t="s">
        <v>17664</v>
      </c>
      <c r="G3323" s="121" t="s">
        <v>9504</v>
      </c>
      <c r="H3323" s="122" t="s">
        <v>7695</v>
      </c>
      <c r="I3323" s="120" t="s">
        <v>11738</v>
      </c>
      <c r="J3323" s="120" t="s">
        <v>3479</v>
      </c>
      <c r="K3323" s="123">
        <v>1101.49</v>
      </c>
      <c r="L3323" s="124" t="s">
        <v>17288</v>
      </c>
      <c r="M3323" s="120" t="s">
        <v>4031</v>
      </c>
      <c r="N3323" s="120" t="s">
        <v>5657</v>
      </c>
      <c r="O3323" s="125"/>
    </row>
    <row r="3324" spans="1:15" ht="13.05" customHeight="1">
      <c r="A3324" s="118">
        <v>10194467</v>
      </c>
      <c r="B3324" s="119">
        <v>42388</v>
      </c>
      <c r="C3324" s="125" t="s">
        <v>9493</v>
      </c>
      <c r="D3324" s="120" t="s">
        <v>4027</v>
      </c>
      <c r="E3324" s="120" t="s">
        <v>17661</v>
      </c>
      <c r="F3324" s="125" t="s">
        <v>17664</v>
      </c>
      <c r="G3324" s="121" t="s">
        <v>9504</v>
      </c>
      <c r="H3324" s="122" t="s">
        <v>7695</v>
      </c>
      <c r="I3324" s="120">
        <v>402.2</v>
      </c>
      <c r="J3324" s="120" t="s">
        <v>3479</v>
      </c>
      <c r="K3324" s="123">
        <v>1101.49</v>
      </c>
      <c r="L3324" s="124" t="s">
        <v>17271</v>
      </c>
      <c r="M3324" s="120" t="s">
        <v>4032</v>
      </c>
      <c r="N3324" s="120" t="s">
        <v>5657</v>
      </c>
      <c r="O3324" s="125"/>
    </row>
    <row r="3325" spans="1:15" ht="13.05" customHeight="1">
      <c r="A3325" s="118">
        <v>10194469</v>
      </c>
      <c r="B3325" s="119">
        <v>42388</v>
      </c>
      <c r="C3325" s="125" t="s">
        <v>9493</v>
      </c>
      <c r="D3325" s="120" t="s">
        <v>3865</v>
      </c>
      <c r="E3325" s="120" t="s">
        <v>17661</v>
      </c>
      <c r="F3325" s="125" t="s">
        <v>17664</v>
      </c>
      <c r="G3325" s="121" t="s">
        <v>9504</v>
      </c>
      <c r="H3325" s="122" t="s">
        <v>7695</v>
      </c>
      <c r="I3325" s="120" t="s">
        <v>11733</v>
      </c>
      <c r="J3325" s="120" t="s">
        <v>3479</v>
      </c>
      <c r="K3325" s="123">
        <v>1575.75</v>
      </c>
      <c r="L3325" s="124" t="s">
        <v>17287</v>
      </c>
      <c r="M3325" s="120" t="s">
        <v>8060</v>
      </c>
      <c r="N3325" s="120" t="s">
        <v>5657</v>
      </c>
      <c r="O3325" s="125"/>
    </row>
    <row r="3326" spans="1:15" ht="13.05" customHeight="1">
      <c r="A3326" s="118">
        <v>10194470</v>
      </c>
      <c r="B3326" s="119">
        <v>42388</v>
      </c>
      <c r="C3326" s="125" t="s">
        <v>9493</v>
      </c>
      <c r="D3326" s="120" t="s">
        <v>3865</v>
      </c>
      <c r="E3326" s="120" t="s">
        <v>17661</v>
      </c>
      <c r="F3326" s="125" t="s">
        <v>17664</v>
      </c>
      <c r="G3326" s="121" t="s">
        <v>9504</v>
      </c>
      <c r="H3326" s="122" t="s">
        <v>7695</v>
      </c>
      <c r="I3326" s="120">
        <v>402.24</v>
      </c>
      <c r="J3326" s="120" t="s">
        <v>3479</v>
      </c>
      <c r="K3326" s="123">
        <v>1575.75</v>
      </c>
      <c r="L3326" s="124" t="s">
        <v>17285</v>
      </c>
      <c r="M3326" s="120" t="s">
        <v>8061</v>
      </c>
      <c r="N3326" s="120" t="s">
        <v>5657</v>
      </c>
      <c r="O3326" s="125"/>
    </row>
    <row r="3327" spans="1:15" ht="13.05" customHeight="1">
      <c r="A3327" s="118">
        <v>10194471</v>
      </c>
      <c r="B3327" s="119">
        <v>42388</v>
      </c>
      <c r="C3327" s="125" t="s">
        <v>9493</v>
      </c>
      <c r="D3327" s="120" t="s">
        <v>3865</v>
      </c>
      <c r="E3327" s="120" t="s">
        <v>17661</v>
      </c>
      <c r="F3327" s="125" t="s">
        <v>17664</v>
      </c>
      <c r="G3327" s="121" t="s">
        <v>9504</v>
      </c>
      <c r="H3327" s="122" t="s">
        <v>7695</v>
      </c>
      <c r="I3327" s="120">
        <v>402.24099999999999</v>
      </c>
      <c r="J3327" s="120" t="s">
        <v>3479</v>
      </c>
      <c r="K3327" s="123">
        <v>1575.75</v>
      </c>
      <c r="L3327" s="124" t="s">
        <v>17271</v>
      </c>
      <c r="M3327" s="120" t="s">
        <v>8062</v>
      </c>
      <c r="N3327" s="120" t="s">
        <v>5657</v>
      </c>
      <c r="O3327" s="125"/>
    </row>
    <row r="3328" spans="1:15" ht="13.05" customHeight="1">
      <c r="A3328" s="118">
        <v>10194472</v>
      </c>
      <c r="B3328" s="119">
        <v>42388</v>
      </c>
      <c r="C3328" s="125" t="s">
        <v>9493</v>
      </c>
      <c r="D3328" s="120" t="s">
        <v>3865</v>
      </c>
      <c r="E3328" s="120" t="s">
        <v>17661</v>
      </c>
      <c r="F3328" s="125" t="s">
        <v>17664</v>
      </c>
      <c r="G3328" s="121" t="s">
        <v>9504</v>
      </c>
      <c r="H3328" s="122" t="s">
        <v>7695</v>
      </c>
      <c r="I3328" s="120" t="s">
        <v>11765</v>
      </c>
      <c r="J3328" s="120" t="s">
        <v>3479</v>
      </c>
      <c r="K3328" s="123">
        <v>1575.75</v>
      </c>
      <c r="L3328" s="124" t="s">
        <v>17285</v>
      </c>
      <c r="M3328" s="120" t="s">
        <v>8063</v>
      </c>
      <c r="N3328" s="120" t="s">
        <v>5657</v>
      </c>
      <c r="O3328" s="125"/>
    </row>
    <row r="3329" spans="1:15" ht="13.05" customHeight="1">
      <c r="A3329" s="118">
        <v>10194473</v>
      </c>
      <c r="B3329" s="119">
        <v>42388</v>
      </c>
      <c r="C3329" s="125" t="s">
        <v>9493</v>
      </c>
      <c r="D3329" s="120" t="s">
        <v>7722</v>
      </c>
      <c r="E3329" s="120" t="s">
        <v>17661</v>
      </c>
      <c r="F3329" s="125" t="s">
        <v>17664</v>
      </c>
      <c r="G3329" s="121" t="s">
        <v>9504</v>
      </c>
      <c r="H3329" s="122" t="s">
        <v>7695</v>
      </c>
      <c r="I3329" s="120" t="s">
        <v>11777</v>
      </c>
      <c r="J3329" s="120" t="s">
        <v>4596</v>
      </c>
      <c r="K3329" s="123">
        <v>1733.14</v>
      </c>
      <c r="L3329" s="124" t="s">
        <v>17285</v>
      </c>
      <c r="M3329" s="120" t="s">
        <v>6740</v>
      </c>
      <c r="N3329" s="120" t="s">
        <v>6742</v>
      </c>
      <c r="O3329" s="125"/>
    </row>
    <row r="3330" spans="1:15" ht="13.05" customHeight="1">
      <c r="A3330" s="118">
        <v>10194651</v>
      </c>
      <c r="B3330" s="119">
        <v>42388</v>
      </c>
      <c r="C3330" s="125" t="s">
        <v>9493</v>
      </c>
      <c r="D3330" s="120" t="s">
        <v>7198</v>
      </c>
      <c r="E3330" s="120" t="s">
        <v>17661</v>
      </c>
      <c r="F3330" s="125" t="s">
        <v>17664</v>
      </c>
      <c r="G3330" s="121" t="s">
        <v>10804</v>
      </c>
      <c r="H3330" s="122" t="s">
        <v>17357</v>
      </c>
      <c r="I3330" s="120">
        <v>115</v>
      </c>
      <c r="J3330" s="120" t="s">
        <v>3479</v>
      </c>
      <c r="K3330" s="123">
        <v>6020.31</v>
      </c>
      <c r="L3330" s="124" t="s">
        <v>17272</v>
      </c>
      <c r="M3330" s="120" t="s">
        <v>7205</v>
      </c>
      <c r="N3330" s="120" t="s">
        <v>5657</v>
      </c>
      <c r="O3330" s="125"/>
    </row>
    <row r="3331" spans="1:15" ht="13.05" customHeight="1">
      <c r="A3331" s="118">
        <v>10194652</v>
      </c>
      <c r="B3331" s="119">
        <v>42388</v>
      </c>
      <c r="C3331" s="125" t="s">
        <v>9493</v>
      </c>
      <c r="D3331" s="120" t="s">
        <v>7198</v>
      </c>
      <c r="E3331" s="120" t="s">
        <v>17661</v>
      </c>
      <c r="F3331" s="125" t="s">
        <v>17664</v>
      </c>
      <c r="G3331" s="121" t="s">
        <v>9800</v>
      </c>
      <c r="H3331" s="122" t="s">
        <v>17513</v>
      </c>
      <c r="I3331" s="120" t="s">
        <v>12289</v>
      </c>
      <c r="J3331" s="120" t="s">
        <v>3479</v>
      </c>
      <c r="K3331" s="123">
        <v>6020.31</v>
      </c>
      <c r="L3331" s="124" t="s">
        <v>17313</v>
      </c>
      <c r="M3331" s="120" t="s">
        <v>7206</v>
      </c>
      <c r="N3331" s="120" t="s">
        <v>5657</v>
      </c>
      <c r="O3331" s="125"/>
    </row>
    <row r="3332" spans="1:15" ht="13.05" customHeight="1">
      <c r="A3332" s="118">
        <v>10194653</v>
      </c>
      <c r="B3332" s="119">
        <v>42388</v>
      </c>
      <c r="C3332" s="125" t="s">
        <v>9493</v>
      </c>
      <c r="D3332" s="120" t="s">
        <v>7198</v>
      </c>
      <c r="E3332" s="120" t="s">
        <v>17661</v>
      </c>
      <c r="F3332" s="125" t="s">
        <v>17664</v>
      </c>
      <c r="G3332" s="121" t="s">
        <v>9510</v>
      </c>
      <c r="H3332" s="122" t="s">
        <v>17503</v>
      </c>
      <c r="I3332" s="120">
        <v>154</v>
      </c>
      <c r="J3332" s="120" t="s">
        <v>3479</v>
      </c>
      <c r="K3332" s="123">
        <v>6020.31</v>
      </c>
      <c r="L3332" s="124" t="s">
        <v>17298</v>
      </c>
      <c r="M3332" s="120" t="s">
        <v>7207</v>
      </c>
      <c r="N3332" s="120" t="s">
        <v>5657</v>
      </c>
      <c r="O3332" s="125"/>
    </row>
    <row r="3333" spans="1:15" ht="13.05" customHeight="1">
      <c r="A3333" s="118">
        <v>10195273</v>
      </c>
      <c r="B3333" s="119">
        <v>42388</v>
      </c>
      <c r="C3333" s="125" t="s">
        <v>9493</v>
      </c>
      <c r="D3333" s="120" t="s">
        <v>7714</v>
      </c>
      <c r="E3333" s="120" t="s">
        <v>17661</v>
      </c>
      <c r="F3333" s="125" t="s">
        <v>17664</v>
      </c>
      <c r="G3333" s="121" t="s">
        <v>9504</v>
      </c>
      <c r="H3333" s="122" t="s">
        <v>7695</v>
      </c>
      <c r="I3333" s="120">
        <v>403.1</v>
      </c>
      <c r="J3333" s="120" t="s">
        <v>3479</v>
      </c>
      <c r="K3333" s="123">
        <v>47500</v>
      </c>
      <c r="L3333" s="124" t="s">
        <v>17285</v>
      </c>
      <c r="M3333" s="120" t="s">
        <v>7873</v>
      </c>
      <c r="N3333" s="120" t="s">
        <v>5657</v>
      </c>
      <c r="O3333" s="125"/>
    </row>
    <row r="3334" spans="1:15" ht="13.05" customHeight="1">
      <c r="A3334" s="118">
        <v>10195309</v>
      </c>
      <c r="B3334" s="119">
        <v>42388</v>
      </c>
      <c r="C3334" s="125" t="s">
        <v>9493</v>
      </c>
      <c r="D3334" s="120" t="s">
        <v>7735</v>
      </c>
      <c r="E3334" s="120" t="s">
        <v>17661</v>
      </c>
      <c r="F3334" s="125" t="s">
        <v>3800</v>
      </c>
      <c r="G3334" s="121" t="s">
        <v>9510</v>
      </c>
      <c r="H3334" s="122" t="s">
        <v>17503</v>
      </c>
      <c r="I3334" s="120" t="s">
        <v>7839</v>
      </c>
      <c r="J3334" s="120" t="s">
        <v>7840</v>
      </c>
      <c r="K3334" s="123">
        <v>9329.67</v>
      </c>
      <c r="L3334" s="124" t="s">
        <v>17284</v>
      </c>
      <c r="M3334" s="120" t="s">
        <v>8118</v>
      </c>
      <c r="N3334" s="120" t="s">
        <v>5657</v>
      </c>
      <c r="O3334" s="125"/>
    </row>
    <row r="3335" spans="1:15" ht="13.05" customHeight="1">
      <c r="A3335" s="118">
        <v>10195310</v>
      </c>
      <c r="B3335" s="119">
        <v>42388</v>
      </c>
      <c r="C3335" s="125" t="s">
        <v>9493</v>
      </c>
      <c r="D3335" s="120" t="s">
        <v>7735</v>
      </c>
      <c r="E3335" s="120" t="s">
        <v>17661</v>
      </c>
      <c r="F3335" s="125" t="s">
        <v>3800</v>
      </c>
      <c r="G3335" s="121" t="s">
        <v>9510</v>
      </c>
      <c r="H3335" s="122" t="s">
        <v>17503</v>
      </c>
      <c r="I3335" s="120" t="s">
        <v>7839</v>
      </c>
      <c r="J3335" s="120" t="s">
        <v>7840</v>
      </c>
      <c r="K3335" s="123">
        <v>9329.67</v>
      </c>
      <c r="L3335" s="124" t="s">
        <v>17284</v>
      </c>
      <c r="M3335" s="120" t="s">
        <v>8119</v>
      </c>
      <c r="N3335" s="120" t="s">
        <v>5657</v>
      </c>
      <c r="O3335" s="125"/>
    </row>
    <row r="3336" spans="1:15" ht="13.05" customHeight="1">
      <c r="A3336" s="118">
        <v>10195347</v>
      </c>
      <c r="B3336" s="119">
        <v>42388</v>
      </c>
      <c r="C3336" s="125" t="s">
        <v>9493</v>
      </c>
      <c r="D3336" s="120" t="s">
        <v>7740</v>
      </c>
      <c r="E3336" s="120" t="s">
        <v>17661</v>
      </c>
      <c r="F3336" s="125" t="s">
        <v>17664</v>
      </c>
      <c r="G3336" s="121" t="s">
        <v>9515</v>
      </c>
      <c r="H3336" s="122" t="s">
        <v>17550</v>
      </c>
      <c r="I3336" s="120" t="s">
        <v>8369</v>
      </c>
      <c r="J3336" s="120" t="s">
        <v>4621</v>
      </c>
      <c r="K3336" s="123">
        <v>1276.97</v>
      </c>
      <c r="L3336" s="124" t="s">
        <v>17298</v>
      </c>
      <c r="M3336" s="120" t="s">
        <v>8129</v>
      </c>
      <c r="N3336" s="120" t="s">
        <v>4622</v>
      </c>
      <c r="O3336" s="125"/>
    </row>
    <row r="3337" spans="1:15" ht="13.05" customHeight="1">
      <c r="A3337" s="118">
        <v>10196095</v>
      </c>
      <c r="B3337" s="119">
        <v>42388</v>
      </c>
      <c r="C3337" s="125" t="s">
        <v>9493</v>
      </c>
      <c r="D3337" s="120" t="s">
        <v>4662</v>
      </c>
      <c r="E3337" s="120" t="s">
        <v>17661</v>
      </c>
      <c r="F3337" s="125" t="s">
        <v>17664</v>
      </c>
      <c r="G3337" s="121" t="s">
        <v>9504</v>
      </c>
      <c r="H3337" s="122" t="s">
        <v>7695</v>
      </c>
      <c r="I3337" s="120">
        <v>403.1</v>
      </c>
      <c r="J3337" s="120" t="s">
        <v>3479</v>
      </c>
      <c r="K3337" s="123">
        <v>32448</v>
      </c>
      <c r="L3337" s="124" t="s">
        <v>17285</v>
      </c>
      <c r="M3337" s="120" t="s">
        <v>8148</v>
      </c>
      <c r="N3337" s="120" t="s">
        <v>5657</v>
      </c>
      <c r="O3337" s="125"/>
    </row>
    <row r="3338" spans="1:15" ht="13.05" customHeight="1">
      <c r="A3338" s="118">
        <v>10196099</v>
      </c>
      <c r="B3338" s="119">
        <v>42388</v>
      </c>
      <c r="C3338" s="125" t="s">
        <v>9493</v>
      </c>
      <c r="D3338" s="120" t="s">
        <v>7747</v>
      </c>
      <c r="E3338" s="120" t="s">
        <v>17661</v>
      </c>
      <c r="F3338" s="125" t="s">
        <v>17664</v>
      </c>
      <c r="G3338" s="121" t="s">
        <v>9504</v>
      </c>
      <c r="H3338" s="122" t="s">
        <v>7695</v>
      </c>
      <c r="I3338" s="120">
        <v>402.21100000000001</v>
      </c>
      <c r="J3338" s="120" t="s">
        <v>4416</v>
      </c>
      <c r="K3338" s="123">
        <v>1435</v>
      </c>
      <c r="L3338" s="124" t="s">
        <v>17271</v>
      </c>
      <c r="M3338" s="120" t="s">
        <v>8150</v>
      </c>
      <c r="N3338" s="120" t="s">
        <v>4392</v>
      </c>
      <c r="O3338" s="125"/>
    </row>
    <row r="3339" spans="1:15" ht="13.05" customHeight="1">
      <c r="A3339" s="118">
        <v>10196178</v>
      </c>
      <c r="B3339" s="119">
        <v>42388</v>
      </c>
      <c r="C3339" s="125" t="s">
        <v>9493</v>
      </c>
      <c r="D3339" s="120" t="s">
        <v>7752</v>
      </c>
      <c r="E3339" s="120" t="s">
        <v>17661</v>
      </c>
      <c r="F3339" s="125" t="s">
        <v>3800</v>
      </c>
      <c r="G3339" s="121" t="s">
        <v>9504</v>
      </c>
      <c r="H3339" s="122" t="s">
        <v>7695</v>
      </c>
      <c r="I3339" s="120" t="s">
        <v>7839</v>
      </c>
      <c r="J3339" s="120" t="s">
        <v>7840</v>
      </c>
      <c r="K3339" s="123">
        <v>26088</v>
      </c>
      <c r="L3339" s="124" t="s">
        <v>17308</v>
      </c>
      <c r="M3339" s="120" t="s">
        <v>8188</v>
      </c>
      <c r="N3339" s="120" t="s">
        <v>5657</v>
      </c>
      <c r="O3339" s="125"/>
    </row>
    <row r="3340" spans="1:15" ht="13.05" customHeight="1">
      <c r="A3340" s="118">
        <v>10196179</v>
      </c>
      <c r="B3340" s="119">
        <v>42388</v>
      </c>
      <c r="C3340" s="125" t="s">
        <v>9493</v>
      </c>
      <c r="D3340" s="120" t="s">
        <v>7752</v>
      </c>
      <c r="E3340" s="120" t="s">
        <v>17661</v>
      </c>
      <c r="F3340" s="125" t="s">
        <v>3800</v>
      </c>
      <c r="G3340" s="121" t="s">
        <v>9504</v>
      </c>
      <c r="H3340" s="122" t="s">
        <v>7695</v>
      </c>
      <c r="I3340" s="120" t="s">
        <v>7839</v>
      </c>
      <c r="J3340" s="120" t="s">
        <v>7840</v>
      </c>
      <c r="K3340" s="123">
        <v>7030</v>
      </c>
      <c r="L3340" s="124" t="s">
        <v>17308</v>
      </c>
      <c r="M3340" s="120" t="s">
        <v>8189</v>
      </c>
      <c r="N3340" s="120" t="s">
        <v>5657</v>
      </c>
      <c r="O3340" s="125"/>
    </row>
    <row r="3341" spans="1:15" ht="13.05" customHeight="1">
      <c r="A3341" s="118">
        <v>10196180</v>
      </c>
      <c r="B3341" s="119">
        <v>42388</v>
      </c>
      <c r="C3341" s="125" t="s">
        <v>9493</v>
      </c>
      <c r="D3341" s="120" t="s">
        <v>7752</v>
      </c>
      <c r="E3341" s="120" t="s">
        <v>17661</v>
      </c>
      <c r="F3341" s="125" t="s">
        <v>3800</v>
      </c>
      <c r="G3341" s="121" t="s">
        <v>9504</v>
      </c>
      <c r="H3341" s="122" t="s">
        <v>7695</v>
      </c>
      <c r="I3341" s="120" t="s">
        <v>7839</v>
      </c>
      <c r="J3341" s="120" t="s">
        <v>7840</v>
      </c>
      <c r="K3341" s="123">
        <v>26088</v>
      </c>
      <c r="L3341" s="124" t="s">
        <v>17308</v>
      </c>
      <c r="M3341" s="120" t="s">
        <v>8190</v>
      </c>
      <c r="N3341" s="120" t="s">
        <v>5657</v>
      </c>
      <c r="O3341" s="125"/>
    </row>
    <row r="3342" spans="1:15" ht="13.05" customHeight="1">
      <c r="A3342" s="118">
        <v>10196181</v>
      </c>
      <c r="B3342" s="119">
        <v>42388</v>
      </c>
      <c r="C3342" s="125" t="s">
        <v>9493</v>
      </c>
      <c r="D3342" s="120" t="s">
        <v>7752</v>
      </c>
      <c r="E3342" s="120" t="s">
        <v>17661</v>
      </c>
      <c r="F3342" s="125" t="s">
        <v>3800</v>
      </c>
      <c r="G3342" s="121" t="s">
        <v>9504</v>
      </c>
      <c r="H3342" s="122" t="s">
        <v>7695</v>
      </c>
      <c r="I3342" s="120" t="s">
        <v>7839</v>
      </c>
      <c r="J3342" s="120" t="s">
        <v>7840</v>
      </c>
      <c r="K3342" s="123">
        <v>26088</v>
      </c>
      <c r="L3342" s="124" t="s">
        <v>17308</v>
      </c>
      <c r="M3342" s="120" t="s">
        <v>8191</v>
      </c>
      <c r="N3342" s="120" t="s">
        <v>5657</v>
      </c>
      <c r="O3342" s="125"/>
    </row>
    <row r="3343" spans="1:15" ht="13.05" customHeight="1">
      <c r="A3343" s="118">
        <v>10196182</v>
      </c>
      <c r="B3343" s="119">
        <v>42388</v>
      </c>
      <c r="C3343" s="125" t="s">
        <v>9493</v>
      </c>
      <c r="D3343" s="120" t="s">
        <v>7752</v>
      </c>
      <c r="E3343" s="120" t="s">
        <v>17661</v>
      </c>
      <c r="F3343" s="125" t="s">
        <v>3800</v>
      </c>
      <c r="G3343" s="121" t="s">
        <v>9504</v>
      </c>
      <c r="H3343" s="122" t="s">
        <v>7695</v>
      </c>
      <c r="I3343" s="120" t="s">
        <v>7839</v>
      </c>
      <c r="J3343" s="120" t="s">
        <v>7840</v>
      </c>
      <c r="K3343" s="123">
        <v>14092</v>
      </c>
      <c r="L3343" s="124" t="s">
        <v>17308</v>
      </c>
      <c r="M3343" s="120" t="s">
        <v>8192</v>
      </c>
      <c r="N3343" s="120" t="s">
        <v>5657</v>
      </c>
      <c r="O3343" s="125"/>
    </row>
    <row r="3344" spans="1:15" ht="13.05" customHeight="1">
      <c r="A3344" s="118">
        <v>10196183</v>
      </c>
      <c r="B3344" s="119">
        <v>42388</v>
      </c>
      <c r="C3344" s="125" t="s">
        <v>9493</v>
      </c>
      <c r="D3344" s="120" t="s">
        <v>7752</v>
      </c>
      <c r="E3344" s="120" t="s">
        <v>17661</v>
      </c>
      <c r="F3344" s="125" t="s">
        <v>3800</v>
      </c>
      <c r="G3344" s="121" t="s">
        <v>9504</v>
      </c>
      <c r="H3344" s="122" t="s">
        <v>7695</v>
      </c>
      <c r="I3344" s="120" t="s">
        <v>7839</v>
      </c>
      <c r="J3344" s="120" t="s">
        <v>7840</v>
      </c>
      <c r="K3344" s="123">
        <v>14092</v>
      </c>
      <c r="L3344" s="124" t="s">
        <v>17308</v>
      </c>
      <c r="M3344" s="120" t="s">
        <v>8193</v>
      </c>
      <c r="N3344" s="120" t="s">
        <v>5657</v>
      </c>
      <c r="O3344" s="125"/>
    </row>
    <row r="3345" spans="1:15" ht="13.05" customHeight="1">
      <c r="A3345" s="118">
        <v>10196367</v>
      </c>
      <c r="B3345" s="119">
        <v>42388</v>
      </c>
      <c r="C3345" s="125" t="s">
        <v>9493</v>
      </c>
      <c r="D3345" s="120" t="s">
        <v>11889</v>
      </c>
      <c r="E3345" s="120" t="s">
        <v>17661</v>
      </c>
      <c r="F3345" s="125" t="s">
        <v>17664</v>
      </c>
      <c r="G3345" s="121" t="s">
        <v>9520</v>
      </c>
      <c r="H3345" s="122" t="s">
        <v>7696</v>
      </c>
      <c r="I3345" s="120" t="s">
        <v>17661</v>
      </c>
      <c r="J3345" s="120" t="s">
        <v>3479</v>
      </c>
      <c r="K3345" s="123">
        <v>4253.82</v>
      </c>
      <c r="L3345" s="124" t="s">
        <v>17325</v>
      </c>
      <c r="M3345" s="120" t="s">
        <v>11890</v>
      </c>
      <c r="N3345" s="120" t="s">
        <v>5657</v>
      </c>
      <c r="O3345" s="125"/>
    </row>
    <row r="3346" spans="1:15" ht="13.05" customHeight="1">
      <c r="A3346" s="118">
        <v>10196657</v>
      </c>
      <c r="B3346" s="119">
        <v>42388</v>
      </c>
      <c r="C3346" s="125" t="s">
        <v>9493</v>
      </c>
      <c r="D3346" s="120" t="s">
        <v>7787</v>
      </c>
      <c r="E3346" s="120" t="s">
        <v>17661</v>
      </c>
      <c r="F3346" s="125" t="s">
        <v>17664</v>
      </c>
      <c r="G3346" s="121" t="s">
        <v>9510</v>
      </c>
      <c r="H3346" s="122" t="s">
        <v>17503</v>
      </c>
      <c r="I3346" s="120" t="s">
        <v>390</v>
      </c>
      <c r="J3346" s="120" t="s">
        <v>3479</v>
      </c>
      <c r="K3346" s="123">
        <v>293480</v>
      </c>
      <c r="L3346" s="124" t="s">
        <v>17277</v>
      </c>
      <c r="M3346" s="120" t="s">
        <v>8351</v>
      </c>
      <c r="N3346" s="120" t="s">
        <v>5657</v>
      </c>
      <c r="O3346" s="125"/>
    </row>
    <row r="3347" spans="1:15" ht="13.05" customHeight="1">
      <c r="A3347" s="118">
        <v>10196658</v>
      </c>
      <c r="B3347" s="119">
        <v>42388</v>
      </c>
      <c r="C3347" s="125" t="s">
        <v>9493</v>
      </c>
      <c r="D3347" s="120" t="s">
        <v>7764</v>
      </c>
      <c r="E3347" s="120" t="s">
        <v>17661</v>
      </c>
      <c r="F3347" s="125" t="s">
        <v>17664</v>
      </c>
      <c r="G3347" s="121" t="s">
        <v>9510</v>
      </c>
      <c r="H3347" s="122" t="s">
        <v>17503</v>
      </c>
      <c r="I3347" s="120">
        <v>154</v>
      </c>
      <c r="J3347" s="120" t="s">
        <v>3479</v>
      </c>
      <c r="K3347" s="123">
        <v>13348.5</v>
      </c>
      <c r="L3347" s="124" t="s">
        <v>14331</v>
      </c>
      <c r="M3347" s="120" t="s">
        <v>8219</v>
      </c>
      <c r="N3347" s="120" t="s">
        <v>5657</v>
      </c>
      <c r="O3347" s="125"/>
    </row>
    <row r="3348" spans="1:15" ht="13.05" customHeight="1">
      <c r="A3348" s="118">
        <v>10196659</v>
      </c>
      <c r="B3348" s="119">
        <v>42388</v>
      </c>
      <c r="C3348" s="125" t="s">
        <v>9493</v>
      </c>
      <c r="D3348" s="120" t="s">
        <v>7764</v>
      </c>
      <c r="E3348" s="120" t="s">
        <v>17661</v>
      </c>
      <c r="F3348" s="125" t="s">
        <v>17664</v>
      </c>
      <c r="G3348" s="121" t="s">
        <v>9510</v>
      </c>
      <c r="H3348" s="122" t="s">
        <v>17503</v>
      </c>
      <c r="I3348" s="120">
        <v>151</v>
      </c>
      <c r="J3348" s="120" t="s">
        <v>3479</v>
      </c>
      <c r="K3348" s="123">
        <v>13348.5</v>
      </c>
      <c r="L3348" s="124" t="s">
        <v>14331</v>
      </c>
      <c r="M3348" s="120" t="s">
        <v>8220</v>
      </c>
      <c r="N3348" s="120" t="s">
        <v>5657</v>
      </c>
      <c r="O3348" s="125"/>
    </row>
    <row r="3349" spans="1:15" ht="13.05" customHeight="1">
      <c r="A3349" s="118">
        <v>10196903</v>
      </c>
      <c r="B3349" s="119">
        <v>42388</v>
      </c>
      <c r="C3349" s="125" t="s">
        <v>9493</v>
      </c>
      <c r="D3349" s="120" t="s">
        <v>7771</v>
      </c>
      <c r="E3349" s="120" t="s">
        <v>17661</v>
      </c>
      <c r="F3349" s="125" t="s">
        <v>3800</v>
      </c>
      <c r="G3349" s="121" t="s">
        <v>9504</v>
      </c>
      <c r="H3349" s="122" t="s">
        <v>7695</v>
      </c>
      <c r="I3349" s="120" t="s">
        <v>7839</v>
      </c>
      <c r="J3349" s="120" t="s">
        <v>3479</v>
      </c>
      <c r="K3349" s="123">
        <v>21700</v>
      </c>
      <c r="L3349" s="124" t="s">
        <v>17308</v>
      </c>
      <c r="M3349" s="120" t="s">
        <v>8235</v>
      </c>
      <c r="N3349" s="120" t="s">
        <v>5657</v>
      </c>
      <c r="O3349" s="125"/>
    </row>
    <row r="3350" spans="1:15" ht="13.05" customHeight="1">
      <c r="A3350" s="118">
        <v>10196904</v>
      </c>
      <c r="B3350" s="119">
        <v>42388</v>
      </c>
      <c r="C3350" s="125" t="s">
        <v>9493</v>
      </c>
      <c r="D3350" s="120" t="s">
        <v>7772</v>
      </c>
      <c r="E3350" s="120" t="s">
        <v>17661</v>
      </c>
      <c r="F3350" s="125" t="s">
        <v>3800</v>
      </c>
      <c r="G3350" s="121" t="s">
        <v>9504</v>
      </c>
      <c r="H3350" s="122" t="s">
        <v>7695</v>
      </c>
      <c r="I3350" s="120" t="s">
        <v>7839</v>
      </c>
      <c r="J3350" s="120" t="s">
        <v>3479</v>
      </c>
      <c r="K3350" s="123">
        <v>12538</v>
      </c>
      <c r="L3350" s="124" t="s">
        <v>17308</v>
      </c>
      <c r="M3350" s="120" t="s">
        <v>8236</v>
      </c>
      <c r="N3350" s="120" t="s">
        <v>5657</v>
      </c>
      <c r="O3350" s="125"/>
    </row>
    <row r="3351" spans="1:15" ht="13.05" customHeight="1">
      <c r="A3351" s="118">
        <v>10196905</v>
      </c>
      <c r="B3351" s="119">
        <v>42388</v>
      </c>
      <c r="C3351" s="125" t="s">
        <v>9493</v>
      </c>
      <c r="D3351" s="120" t="s">
        <v>7772</v>
      </c>
      <c r="E3351" s="120" t="s">
        <v>17661</v>
      </c>
      <c r="F3351" s="125" t="s">
        <v>3800</v>
      </c>
      <c r="G3351" s="121" t="s">
        <v>9504</v>
      </c>
      <c r="H3351" s="122" t="s">
        <v>7695</v>
      </c>
      <c r="I3351" s="120" t="s">
        <v>7839</v>
      </c>
      <c r="J3351" s="120" t="s">
        <v>3479</v>
      </c>
      <c r="K3351" s="123">
        <v>12538</v>
      </c>
      <c r="L3351" s="124" t="s">
        <v>17308</v>
      </c>
      <c r="M3351" s="120" t="s">
        <v>8237</v>
      </c>
      <c r="N3351" s="120" t="s">
        <v>5657</v>
      </c>
      <c r="O3351" s="125"/>
    </row>
    <row r="3352" spans="1:15" ht="13.05" customHeight="1">
      <c r="A3352" s="118">
        <v>10196906</v>
      </c>
      <c r="B3352" s="119">
        <v>42388</v>
      </c>
      <c r="C3352" s="125" t="s">
        <v>9493</v>
      </c>
      <c r="D3352" s="120" t="s">
        <v>7772</v>
      </c>
      <c r="E3352" s="120" t="s">
        <v>17661</v>
      </c>
      <c r="F3352" s="125" t="s">
        <v>3800</v>
      </c>
      <c r="G3352" s="121" t="s">
        <v>9504</v>
      </c>
      <c r="H3352" s="122" t="s">
        <v>7695</v>
      </c>
      <c r="I3352" s="120" t="s">
        <v>7839</v>
      </c>
      <c r="J3352" s="120" t="s">
        <v>3479</v>
      </c>
      <c r="K3352" s="123">
        <v>12538</v>
      </c>
      <c r="L3352" s="124" t="s">
        <v>17308</v>
      </c>
      <c r="M3352" s="120" t="s">
        <v>8238</v>
      </c>
      <c r="N3352" s="120" t="s">
        <v>5657</v>
      </c>
      <c r="O3352" s="125"/>
    </row>
    <row r="3353" spans="1:15" ht="13.05" customHeight="1">
      <c r="A3353" s="118">
        <v>10196907</v>
      </c>
      <c r="B3353" s="119">
        <v>42388</v>
      </c>
      <c r="C3353" s="125" t="s">
        <v>9493</v>
      </c>
      <c r="D3353" s="120" t="s">
        <v>7773</v>
      </c>
      <c r="E3353" s="120" t="s">
        <v>17661</v>
      </c>
      <c r="F3353" s="125" t="s">
        <v>3800</v>
      </c>
      <c r="G3353" s="121" t="s">
        <v>9504</v>
      </c>
      <c r="H3353" s="122" t="s">
        <v>7695</v>
      </c>
      <c r="I3353" s="120" t="s">
        <v>7839</v>
      </c>
      <c r="J3353" s="120" t="s">
        <v>3479</v>
      </c>
      <c r="K3353" s="123">
        <v>10286</v>
      </c>
      <c r="L3353" s="124" t="s">
        <v>17308</v>
      </c>
      <c r="M3353" s="120" t="s">
        <v>8239</v>
      </c>
      <c r="N3353" s="120" t="s">
        <v>5657</v>
      </c>
      <c r="O3353" s="125"/>
    </row>
    <row r="3354" spans="1:15" ht="13.05" customHeight="1">
      <c r="A3354" s="118">
        <v>10196975</v>
      </c>
      <c r="B3354" s="119">
        <v>42388</v>
      </c>
      <c r="C3354" s="125" t="s">
        <v>9493</v>
      </c>
      <c r="D3354" s="120" t="s">
        <v>9417</v>
      </c>
      <c r="E3354" s="120" t="s">
        <v>6717</v>
      </c>
      <c r="F3354" s="125" t="s">
        <v>17664</v>
      </c>
      <c r="G3354" s="121" t="s">
        <v>9504</v>
      </c>
      <c r="H3354" s="122" t="s">
        <v>7695</v>
      </c>
      <c r="I3354" s="120">
        <v>402.23</v>
      </c>
      <c r="J3354" s="120" t="s">
        <v>3479</v>
      </c>
      <c r="K3354" s="123">
        <v>2412.2800000000002</v>
      </c>
      <c r="L3354" s="124" t="s">
        <v>13955</v>
      </c>
      <c r="M3354" s="120" t="s">
        <v>11781</v>
      </c>
      <c r="N3354" s="120" t="s">
        <v>5657</v>
      </c>
      <c r="O3354" s="125"/>
    </row>
    <row r="3355" spans="1:15" ht="13.05" customHeight="1">
      <c r="A3355" s="118">
        <v>10197546</v>
      </c>
      <c r="B3355" s="119">
        <v>42388</v>
      </c>
      <c r="C3355" s="125" t="s">
        <v>9493</v>
      </c>
      <c r="D3355" s="120" t="s">
        <v>11893</v>
      </c>
      <c r="E3355" s="120" t="s">
        <v>17661</v>
      </c>
      <c r="F3355" s="125" t="s">
        <v>3800</v>
      </c>
      <c r="G3355" s="121" t="s">
        <v>9520</v>
      </c>
      <c r="H3355" s="122" t="s">
        <v>7696</v>
      </c>
      <c r="I3355" s="120" t="s">
        <v>3800</v>
      </c>
      <c r="J3355" s="120" t="s">
        <v>3479</v>
      </c>
      <c r="K3355" s="123">
        <v>33080</v>
      </c>
      <c r="L3355" s="124" t="s">
        <v>17328</v>
      </c>
      <c r="M3355" s="120" t="s">
        <v>11894</v>
      </c>
      <c r="N3355" s="120" t="s">
        <v>5657</v>
      </c>
      <c r="O3355" s="125"/>
    </row>
    <row r="3356" spans="1:15" ht="13.05" customHeight="1">
      <c r="A3356" s="118">
        <v>10197547</v>
      </c>
      <c r="B3356" s="119">
        <v>42388</v>
      </c>
      <c r="C3356" s="125" t="s">
        <v>9493</v>
      </c>
      <c r="D3356" s="120" t="s">
        <v>11893</v>
      </c>
      <c r="E3356" s="120" t="s">
        <v>17661</v>
      </c>
      <c r="F3356" s="125" t="s">
        <v>3800</v>
      </c>
      <c r="G3356" s="121" t="s">
        <v>9520</v>
      </c>
      <c r="H3356" s="122" t="s">
        <v>7696</v>
      </c>
      <c r="I3356" s="120" t="s">
        <v>3800</v>
      </c>
      <c r="J3356" s="120" t="s">
        <v>3479</v>
      </c>
      <c r="K3356" s="123">
        <v>33080</v>
      </c>
      <c r="L3356" s="124" t="s">
        <v>17328</v>
      </c>
      <c r="M3356" s="120" t="s">
        <v>11895</v>
      </c>
      <c r="N3356" s="120" t="s">
        <v>5657</v>
      </c>
      <c r="O3356" s="125"/>
    </row>
    <row r="3357" spans="1:15" ht="13.05" customHeight="1">
      <c r="A3357" s="118">
        <v>10197548</v>
      </c>
      <c r="B3357" s="119">
        <v>42388</v>
      </c>
      <c r="C3357" s="125" t="s">
        <v>9493</v>
      </c>
      <c r="D3357" s="120" t="s">
        <v>11893</v>
      </c>
      <c r="E3357" s="120" t="s">
        <v>17661</v>
      </c>
      <c r="F3357" s="125" t="s">
        <v>3800</v>
      </c>
      <c r="G3357" s="121" t="s">
        <v>9520</v>
      </c>
      <c r="H3357" s="122" t="s">
        <v>7696</v>
      </c>
      <c r="I3357" s="120" t="s">
        <v>3800</v>
      </c>
      <c r="J3357" s="120" t="s">
        <v>3479</v>
      </c>
      <c r="K3357" s="123">
        <v>33080</v>
      </c>
      <c r="L3357" s="124" t="s">
        <v>17328</v>
      </c>
      <c r="M3357" s="120" t="s">
        <v>11896</v>
      </c>
      <c r="N3357" s="120" t="s">
        <v>5657</v>
      </c>
      <c r="O3357" s="125"/>
    </row>
    <row r="3358" spans="1:15" ht="13.05" customHeight="1">
      <c r="A3358" s="118">
        <v>10197549</v>
      </c>
      <c r="B3358" s="119">
        <v>42388</v>
      </c>
      <c r="C3358" s="125" t="s">
        <v>9493</v>
      </c>
      <c r="D3358" s="120" t="s">
        <v>11893</v>
      </c>
      <c r="E3358" s="120" t="s">
        <v>17661</v>
      </c>
      <c r="F3358" s="125" t="s">
        <v>3800</v>
      </c>
      <c r="G3358" s="121" t="s">
        <v>9520</v>
      </c>
      <c r="H3358" s="122" t="s">
        <v>7696</v>
      </c>
      <c r="I3358" s="120" t="s">
        <v>3800</v>
      </c>
      <c r="J3358" s="120" t="s">
        <v>3479</v>
      </c>
      <c r="K3358" s="123">
        <v>33080</v>
      </c>
      <c r="L3358" s="124" t="s">
        <v>17328</v>
      </c>
      <c r="M3358" s="120" t="s">
        <v>11897</v>
      </c>
      <c r="N3358" s="120" t="s">
        <v>5657</v>
      </c>
      <c r="O3358" s="125"/>
    </row>
    <row r="3359" spans="1:15" ht="13.05" customHeight="1">
      <c r="A3359" s="118">
        <v>10197550</v>
      </c>
      <c r="B3359" s="119">
        <v>42388</v>
      </c>
      <c r="C3359" s="125" t="s">
        <v>9493</v>
      </c>
      <c r="D3359" s="120" t="s">
        <v>11898</v>
      </c>
      <c r="E3359" s="120" t="s">
        <v>17661</v>
      </c>
      <c r="F3359" s="125" t="s">
        <v>3800</v>
      </c>
      <c r="G3359" s="121" t="s">
        <v>9520</v>
      </c>
      <c r="H3359" s="122" t="s">
        <v>7696</v>
      </c>
      <c r="I3359" s="120" t="s">
        <v>3800</v>
      </c>
      <c r="J3359" s="120" t="s">
        <v>3479</v>
      </c>
      <c r="K3359" s="123">
        <v>12063</v>
      </c>
      <c r="L3359" s="124" t="s">
        <v>17283</v>
      </c>
      <c r="M3359" s="120" t="s">
        <v>11899</v>
      </c>
      <c r="N3359" s="120" t="s">
        <v>5657</v>
      </c>
      <c r="O3359" s="125"/>
    </row>
    <row r="3360" spans="1:15" ht="13.05" customHeight="1">
      <c r="A3360" s="118">
        <v>10197552</v>
      </c>
      <c r="B3360" s="119">
        <v>42388</v>
      </c>
      <c r="C3360" s="125" t="s">
        <v>9493</v>
      </c>
      <c r="D3360" s="120" t="s">
        <v>11901</v>
      </c>
      <c r="E3360" s="120" t="s">
        <v>17661</v>
      </c>
      <c r="F3360" s="125" t="s">
        <v>3800</v>
      </c>
      <c r="G3360" s="121" t="s">
        <v>9520</v>
      </c>
      <c r="H3360" s="122" t="s">
        <v>7696</v>
      </c>
      <c r="I3360" s="120" t="s">
        <v>3800</v>
      </c>
      <c r="J3360" s="120" t="s">
        <v>3479</v>
      </c>
      <c r="K3360" s="123">
        <v>6402.23</v>
      </c>
      <c r="L3360" s="124" t="s">
        <v>17328</v>
      </c>
      <c r="M3360" s="120" t="s">
        <v>11902</v>
      </c>
      <c r="N3360" s="120" t="s">
        <v>5657</v>
      </c>
      <c r="O3360" s="125"/>
    </row>
    <row r="3361" spans="1:15" ht="13.05" customHeight="1">
      <c r="A3361" s="118">
        <v>10197553</v>
      </c>
      <c r="B3361" s="119">
        <v>42388</v>
      </c>
      <c r="C3361" s="125" t="s">
        <v>9493</v>
      </c>
      <c r="D3361" s="120" t="s">
        <v>11901</v>
      </c>
      <c r="E3361" s="120" t="s">
        <v>17661</v>
      </c>
      <c r="F3361" s="125" t="s">
        <v>3800</v>
      </c>
      <c r="G3361" s="121" t="s">
        <v>9520</v>
      </c>
      <c r="H3361" s="122" t="s">
        <v>7696</v>
      </c>
      <c r="I3361" s="120" t="s">
        <v>3800</v>
      </c>
      <c r="J3361" s="120" t="s">
        <v>3479</v>
      </c>
      <c r="K3361" s="123">
        <v>6402.23</v>
      </c>
      <c r="L3361" s="124" t="s">
        <v>17328</v>
      </c>
      <c r="M3361" s="120" t="s">
        <v>11903</v>
      </c>
      <c r="N3361" s="120" t="s">
        <v>5657</v>
      </c>
      <c r="O3361" s="125"/>
    </row>
    <row r="3362" spans="1:15" ht="13.05" customHeight="1">
      <c r="A3362" s="118">
        <v>10197590</v>
      </c>
      <c r="B3362" s="119">
        <v>42388</v>
      </c>
      <c r="C3362" s="125" t="s">
        <v>9493</v>
      </c>
      <c r="D3362" s="120" t="s">
        <v>11906</v>
      </c>
      <c r="E3362" s="120" t="s">
        <v>17661</v>
      </c>
      <c r="F3362" s="125" t="s">
        <v>17664</v>
      </c>
      <c r="G3362" s="121" t="s">
        <v>9520</v>
      </c>
      <c r="H3362" s="122" t="s">
        <v>7696</v>
      </c>
      <c r="I3362" s="120" t="s">
        <v>17661</v>
      </c>
      <c r="J3362" s="120" t="s">
        <v>4400</v>
      </c>
      <c r="K3362" s="123">
        <v>425574</v>
      </c>
      <c r="L3362" s="124" t="s">
        <v>17330</v>
      </c>
      <c r="M3362" s="120" t="s">
        <v>11907</v>
      </c>
      <c r="N3362" s="120" t="s">
        <v>4936</v>
      </c>
      <c r="O3362" s="125"/>
    </row>
    <row r="3363" spans="1:15" ht="13.05" customHeight="1">
      <c r="A3363" s="118">
        <v>10198436</v>
      </c>
      <c r="B3363" s="119">
        <v>42388</v>
      </c>
      <c r="C3363" s="125" t="s">
        <v>9493</v>
      </c>
      <c r="D3363" s="120" t="s">
        <v>11809</v>
      </c>
      <c r="E3363" s="120" t="s">
        <v>17661</v>
      </c>
      <c r="F3363" s="125" t="s">
        <v>17664</v>
      </c>
      <c r="G3363" s="121" t="s">
        <v>9504</v>
      </c>
      <c r="H3363" s="122" t="s">
        <v>7695</v>
      </c>
      <c r="I3363" s="120" t="s">
        <v>17661</v>
      </c>
      <c r="J3363" s="120" t="s">
        <v>3479</v>
      </c>
      <c r="K3363" s="123">
        <v>6367.49</v>
      </c>
      <c r="L3363" s="124" t="s">
        <v>17330</v>
      </c>
      <c r="M3363" s="120" t="s">
        <v>11810</v>
      </c>
      <c r="N3363" s="120" t="s">
        <v>5657</v>
      </c>
      <c r="O3363" s="125"/>
    </row>
    <row r="3364" spans="1:15" ht="13.05" customHeight="1">
      <c r="A3364" s="118">
        <v>10198626</v>
      </c>
      <c r="B3364" s="119">
        <v>42388</v>
      </c>
      <c r="C3364" s="125" t="s">
        <v>9493</v>
      </c>
      <c r="D3364" s="120" t="s">
        <v>11913</v>
      </c>
      <c r="E3364" s="120" t="s">
        <v>17661</v>
      </c>
      <c r="F3364" s="125" t="s">
        <v>17664</v>
      </c>
      <c r="G3364" s="121" t="s">
        <v>9520</v>
      </c>
      <c r="H3364" s="122" t="s">
        <v>7696</v>
      </c>
      <c r="I3364" s="120" t="s">
        <v>17661</v>
      </c>
      <c r="J3364" s="120" t="s">
        <v>3479</v>
      </c>
      <c r="K3364" s="123">
        <v>22581</v>
      </c>
      <c r="L3364" s="124" t="s">
        <v>17332</v>
      </c>
      <c r="M3364" s="120" t="s">
        <v>11914</v>
      </c>
      <c r="N3364" s="120" t="s">
        <v>5657</v>
      </c>
      <c r="O3364" s="125"/>
    </row>
    <row r="3365" spans="1:15" ht="13.05" customHeight="1">
      <c r="A3365" s="118">
        <v>10198627</v>
      </c>
      <c r="B3365" s="119">
        <v>42388</v>
      </c>
      <c r="C3365" s="125" t="s">
        <v>9493</v>
      </c>
      <c r="D3365" s="120" t="s">
        <v>11913</v>
      </c>
      <c r="E3365" s="120" t="s">
        <v>17661</v>
      </c>
      <c r="F3365" s="125" t="s">
        <v>17664</v>
      </c>
      <c r="G3365" s="121" t="s">
        <v>9520</v>
      </c>
      <c r="H3365" s="122" t="s">
        <v>7696</v>
      </c>
      <c r="I3365" s="120" t="s">
        <v>17661</v>
      </c>
      <c r="J3365" s="120" t="s">
        <v>3479</v>
      </c>
      <c r="K3365" s="123">
        <v>22581</v>
      </c>
      <c r="L3365" s="124" t="s">
        <v>17332</v>
      </c>
      <c r="M3365" s="120" t="s">
        <v>11915</v>
      </c>
      <c r="N3365" s="120" t="s">
        <v>5657</v>
      </c>
      <c r="O3365" s="125"/>
    </row>
    <row r="3366" spans="1:15" ht="13.05" customHeight="1">
      <c r="A3366" s="118">
        <v>10198707</v>
      </c>
      <c r="B3366" s="119">
        <v>42388</v>
      </c>
      <c r="C3366" s="125" t="s">
        <v>9493</v>
      </c>
      <c r="D3366" s="120" t="s">
        <v>11916</v>
      </c>
      <c r="E3366" s="120" t="s">
        <v>17661</v>
      </c>
      <c r="F3366" s="125" t="s">
        <v>17664</v>
      </c>
      <c r="G3366" s="121" t="s">
        <v>9520</v>
      </c>
      <c r="H3366" s="122" t="s">
        <v>7696</v>
      </c>
      <c r="I3366" s="120" t="s">
        <v>17661</v>
      </c>
      <c r="J3366" s="120" t="s">
        <v>4400</v>
      </c>
      <c r="K3366" s="123">
        <v>1372.99</v>
      </c>
      <c r="L3366" s="124" t="s">
        <v>17322</v>
      </c>
      <c r="M3366" s="120" t="s">
        <v>11917</v>
      </c>
      <c r="N3366" s="120" t="s">
        <v>4936</v>
      </c>
      <c r="O3366" s="125"/>
    </row>
    <row r="3367" spans="1:15" ht="13.05" customHeight="1">
      <c r="A3367" s="118">
        <v>10198708</v>
      </c>
      <c r="B3367" s="119">
        <v>42388</v>
      </c>
      <c r="C3367" s="125" t="s">
        <v>9493</v>
      </c>
      <c r="D3367" s="120" t="s">
        <v>11916</v>
      </c>
      <c r="E3367" s="120" t="s">
        <v>17661</v>
      </c>
      <c r="F3367" s="125" t="s">
        <v>17664</v>
      </c>
      <c r="G3367" s="121" t="s">
        <v>9520</v>
      </c>
      <c r="H3367" s="122" t="s">
        <v>7696</v>
      </c>
      <c r="I3367" s="120" t="s">
        <v>17661</v>
      </c>
      <c r="J3367" s="120" t="s">
        <v>4400</v>
      </c>
      <c r="K3367" s="123">
        <v>1372.99</v>
      </c>
      <c r="L3367" s="124" t="s">
        <v>17322</v>
      </c>
      <c r="M3367" s="120" t="s">
        <v>11918</v>
      </c>
      <c r="N3367" s="120" t="s">
        <v>4936</v>
      </c>
      <c r="O3367" s="125"/>
    </row>
    <row r="3368" spans="1:15" ht="13.05" customHeight="1">
      <c r="A3368" s="118">
        <v>10199278</v>
      </c>
      <c r="B3368" s="119">
        <v>42388</v>
      </c>
      <c r="C3368" s="125" t="s">
        <v>9493</v>
      </c>
      <c r="D3368" s="120" t="s">
        <v>11954</v>
      </c>
      <c r="E3368" s="120" t="s">
        <v>17661</v>
      </c>
      <c r="F3368" s="125" t="s">
        <v>17664</v>
      </c>
      <c r="G3368" s="121" t="s">
        <v>9520</v>
      </c>
      <c r="H3368" s="122" t="s">
        <v>7696</v>
      </c>
      <c r="I3368" s="120" t="s">
        <v>17661</v>
      </c>
      <c r="J3368" s="120" t="s">
        <v>4621</v>
      </c>
      <c r="K3368" s="123">
        <v>1170</v>
      </c>
      <c r="L3368" s="124" t="s">
        <v>17339</v>
      </c>
      <c r="M3368" s="120" t="s">
        <v>11955</v>
      </c>
      <c r="N3368" s="120" t="s">
        <v>4622</v>
      </c>
      <c r="O3368" s="125"/>
    </row>
    <row r="3369" spans="1:15" ht="13.05" customHeight="1">
      <c r="A3369" s="118">
        <v>10199279</v>
      </c>
      <c r="B3369" s="119">
        <v>42388</v>
      </c>
      <c r="C3369" s="125" t="s">
        <v>9493</v>
      </c>
      <c r="D3369" s="120" t="s">
        <v>11956</v>
      </c>
      <c r="E3369" s="120" t="s">
        <v>17661</v>
      </c>
      <c r="F3369" s="125" t="s">
        <v>17664</v>
      </c>
      <c r="G3369" s="121" t="s">
        <v>9520</v>
      </c>
      <c r="H3369" s="122" t="s">
        <v>7696</v>
      </c>
      <c r="I3369" s="120" t="s">
        <v>17661</v>
      </c>
      <c r="J3369" s="120" t="s">
        <v>14196</v>
      </c>
      <c r="K3369" s="123">
        <v>1149.98</v>
      </c>
      <c r="L3369" s="124" t="s">
        <v>17339</v>
      </c>
      <c r="M3369" s="120" t="s">
        <v>11957</v>
      </c>
      <c r="N3369" s="120" t="s">
        <v>6897</v>
      </c>
      <c r="O3369" s="125"/>
    </row>
    <row r="3370" spans="1:15" ht="13.05" customHeight="1">
      <c r="A3370" s="118">
        <v>10199325</v>
      </c>
      <c r="B3370" s="119">
        <v>42388</v>
      </c>
      <c r="C3370" s="125" t="s">
        <v>9493</v>
      </c>
      <c r="D3370" s="120" t="s">
        <v>11962</v>
      </c>
      <c r="E3370" s="120" t="s">
        <v>17661</v>
      </c>
      <c r="F3370" s="125" t="s">
        <v>17664</v>
      </c>
      <c r="G3370" s="121" t="s">
        <v>9520</v>
      </c>
      <c r="H3370" s="122" t="s">
        <v>7696</v>
      </c>
      <c r="I3370" s="120" t="s">
        <v>17661</v>
      </c>
      <c r="J3370" s="120" t="s">
        <v>4524</v>
      </c>
      <c r="K3370" s="123">
        <v>2350.0100000000002</v>
      </c>
      <c r="L3370" s="124" t="s">
        <v>17341</v>
      </c>
      <c r="M3370" s="120" t="s">
        <v>11963</v>
      </c>
      <c r="N3370" s="120" t="s">
        <v>6677</v>
      </c>
      <c r="O3370" s="125"/>
    </row>
    <row r="3371" spans="1:15" ht="13.05" customHeight="1">
      <c r="A3371" s="118">
        <v>10199933</v>
      </c>
      <c r="B3371" s="119">
        <v>42388</v>
      </c>
      <c r="C3371" s="125" t="s">
        <v>9493</v>
      </c>
      <c r="D3371" s="120" t="s">
        <v>11967</v>
      </c>
      <c r="E3371" s="120" t="s">
        <v>17661</v>
      </c>
      <c r="F3371" s="125" t="s">
        <v>17664</v>
      </c>
      <c r="G3371" s="121" t="s">
        <v>9520</v>
      </c>
      <c r="H3371" s="122" t="s">
        <v>7696</v>
      </c>
      <c r="I3371" s="120" t="s">
        <v>17661</v>
      </c>
      <c r="J3371" s="120" t="e">
        <v>#N/A</v>
      </c>
      <c r="K3371" s="123">
        <v>32489.67</v>
      </c>
      <c r="L3371" s="124" t="s">
        <v>17344</v>
      </c>
      <c r="M3371" s="120" t="s">
        <v>17661</v>
      </c>
      <c r="N3371" s="120" t="e">
        <v>#N/A</v>
      </c>
      <c r="O3371" s="125"/>
    </row>
    <row r="3372" spans="1:15" ht="13.05" customHeight="1">
      <c r="A3372" s="118">
        <v>10199934</v>
      </c>
      <c r="B3372" s="119">
        <v>42388</v>
      </c>
      <c r="C3372" s="125" t="s">
        <v>9493</v>
      </c>
      <c r="D3372" s="120" t="s">
        <v>11967</v>
      </c>
      <c r="E3372" s="120" t="s">
        <v>17661</v>
      </c>
      <c r="F3372" s="125" t="s">
        <v>17664</v>
      </c>
      <c r="G3372" s="121" t="s">
        <v>9520</v>
      </c>
      <c r="H3372" s="122" t="s">
        <v>7696</v>
      </c>
      <c r="I3372" s="120" t="s">
        <v>17661</v>
      </c>
      <c r="J3372" s="120" t="e">
        <v>#N/A</v>
      </c>
      <c r="K3372" s="123">
        <v>32489.67</v>
      </c>
      <c r="L3372" s="124" t="s">
        <v>17344</v>
      </c>
      <c r="M3372" s="120" t="s">
        <v>17661</v>
      </c>
      <c r="N3372" s="120" t="e">
        <v>#N/A</v>
      </c>
      <c r="O3372" s="125"/>
    </row>
    <row r="3373" spans="1:15" ht="13.05" customHeight="1">
      <c r="A3373" s="118">
        <v>10199935</v>
      </c>
      <c r="B3373" s="119">
        <v>42388</v>
      </c>
      <c r="C3373" s="125" t="s">
        <v>9493</v>
      </c>
      <c r="D3373" s="120" t="s">
        <v>11967</v>
      </c>
      <c r="E3373" s="120" t="s">
        <v>17661</v>
      </c>
      <c r="F3373" s="125" t="s">
        <v>17664</v>
      </c>
      <c r="G3373" s="121" t="s">
        <v>9520</v>
      </c>
      <c r="H3373" s="122" t="s">
        <v>7696</v>
      </c>
      <c r="I3373" s="120" t="s">
        <v>17661</v>
      </c>
      <c r="J3373" s="120" t="e">
        <v>#N/A</v>
      </c>
      <c r="K3373" s="123">
        <v>32489.67</v>
      </c>
      <c r="L3373" s="124" t="s">
        <v>17344</v>
      </c>
      <c r="M3373" s="120" t="s">
        <v>17661</v>
      </c>
      <c r="N3373" s="120" t="e">
        <v>#N/A</v>
      </c>
      <c r="O3373" s="125"/>
    </row>
    <row r="3374" spans="1:15" ht="13.05" customHeight="1">
      <c r="A3374" s="118">
        <v>10199936</v>
      </c>
      <c r="B3374" s="119">
        <v>42388</v>
      </c>
      <c r="C3374" s="125" t="s">
        <v>9493</v>
      </c>
      <c r="D3374" s="120" t="s">
        <v>11967</v>
      </c>
      <c r="E3374" s="120" t="s">
        <v>17661</v>
      </c>
      <c r="F3374" s="125" t="s">
        <v>17664</v>
      </c>
      <c r="G3374" s="121" t="s">
        <v>9520</v>
      </c>
      <c r="H3374" s="122" t="s">
        <v>7696</v>
      </c>
      <c r="I3374" s="120" t="s">
        <v>17661</v>
      </c>
      <c r="J3374" s="120" t="e">
        <v>#N/A</v>
      </c>
      <c r="K3374" s="123">
        <v>32489.67</v>
      </c>
      <c r="L3374" s="124" t="s">
        <v>17344</v>
      </c>
      <c r="M3374" s="120" t="s">
        <v>17661</v>
      </c>
      <c r="N3374" s="120" t="e">
        <v>#N/A</v>
      </c>
      <c r="O3374" s="125"/>
    </row>
    <row r="3375" spans="1:15" ht="13.05" customHeight="1">
      <c r="A3375" s="118">
        <v>10199937</v>
      </c>
      <c r="B3375" s="119">
        <v>42388</v>
      </c>
      <c r="C3375" s="125" t="s">
        <v>9493</v>
      </c>
      <c r="D3375" s="120" t="s">
        <v>11967</v>
      </c>
      <c r="E3375" s="120" t="s">
        <v>17661</v>
      </c>
      <c r="F3375" s="125" t="s">
        <v>17664</v>
      </c>
      <c r="G3375" s="121" t="s">
        <v>9520</v>
      </c>
      <c r="H3375" s="122" t="s">
        <v>7696</v>
      </c>
      <c r="I3375" s="120" t="s">
        <v>17661</v>
      </c>
      <c r="J3375" s="120" t="e">
        <v>#N/A</v>
      </c>
      <c r="K3375" s="123">
        <v>32489.67</v>
      </c>
      <c r="L3375" s="124" t="s">
        <v>17344</v>
      </c>
      <c r="M3375" s="120" t="s">
        <v>17661</v>
      </c>
      <c r="N3375" s="120" t="e">
        <v>#N/A</v>
      </c>
      <c r="O3375" s="125"/>
    </row>
    <row r="3376" spans="1:15" ht="13.05" customHeight="1">
      <c r="A3376" s="118">
        <v>10199938</v>
      </c>
      <c r="B3376" s="119">
        <v>42388</v>
      </c>
      <c r="C3376" s="125" t="s">
        <v>9493</v>
      </c>
      <c r="D3376" s="120" t="s">
        <v>11967</v>
      </c>
      <c r="E3376" s="120" t="s">
        <v>17661</v>
      </c>
      <c r="F3376" s="125" t="s">
        <v>17664</v>
      </c>
      <c r="G3376" s="121" t="s">
        <v>9520</v>
      </c>
      <c r="H3376" s="122" t="s">
        <v>7696</v>
      </c>
      <c r="I3376" s="120" t="s">
        <v>17661</v>
      </c>
      <c r="J3376" s="120" t="e">
        <v>#N/A</v>
      </c>
      <c r="K3376" s="123">
        <v>32489.64</v>
      </c>
      <c r="L3376" s="124" t="s">
        <v>17344</v>
      </c>
      <c r="M3376" s="120" t="s">
        <v>17661</v>
      </c>
      <c r="N3376" s="120" t="e">
        <v>#N/A</v>
      </c>
      <c r="O3376" s="125"/>
    </row>
    <row r="3377" spans="1:15" ht="13.05" customHeight="1">
      <c r="A3377" s="118">
        <v>10199939</v>
      </c>
      <c r="B3377" s="119">
        <v>42388</v>
      </c>
      <c r="C3377" s="125" t="s">
        <v>9493</v>
      </c>
      <c r="D3377" s="120" t="s">
        <v>11967</v>
      </c>
      <c r="E3377" s="120" t="s">
        <v>17661</v>
      </c>
      <c r="F3377" s="125" t="s">
        <v>17664</v>
      </c>
      <c r="G3377" s="121" t="s">
        <v>9520</v>
      </c>
      <c r="H3377" s="122" t="s">
        <v>7696</v>
      </c>
      <c r="I3377" s="120" t="s">
        <v>17661</v>
      </c>
      <c r="J3377" s="120" t="e">
        <v>#N/A</v>
      </c>
      <c r="K3377" s="123">
        <v>43681.32</v>
      </c>
      <c r="L3377" s="124" t="s">
        <v>17344</v>
      </c>
      <c r="M3377" s="120" t="s">
        <v>17661</v>
      </c>
      <c r="N3377" s="120" t="e">
        <v>#N/A</v>
      </c>
      <c r="O3377" s="125"/>
    </row>
    <row r="3378" spans="1:15" ht="13.05" customHeight="1">
      <c r="A3378" s="118">
        <v>10199940</v>
      </c>
      <c r="B3378" s="119">
        <v>42388</v>
      </c>
      <c r="C3378" s="125" t="s">
        <v>9493</v>
      </c>
      <c r="D3378" s="120" t="s">
        <v>11968</v>
      </c>
      <c r="E3378" s="120" t="s">
        <v>17661</v>
      </c>
      <c r="F3378" s="125" t="s">
        <v>17664</v>
      </c>
      <c r="G3378" s="121" t="s">
        <v>9520</v>
      </c>
      <c r="H3378" s="122" t="s">
        <v>7696</v>
      </c>
      <c r="I3378" s="120" t="s">
        <v>17661</v>
      </c>
      <c r="J3378" s="120" t="e">
        <v>#N/A</v>
      </c>
      <c r="K3378" s="123">
        <v>14010.99</v>
      </c>
      <c r="L3378" s="124" t="s">
        <v>17344</v>
      </c>
      <c r="M3378" s="120" t="s">
        <v>17661</v>
      </c>
      <c r="N3378" s="120" t="e">
        <v>#N/A</v>
      </c>
      <c r="O3378" s="125"/>
    </row>
    <row r="3379" spans="1:15" ht="13.05" customHeight="1">
      <c r="A3379" s="125" t="s">
        <v>0</v>
      </c>
      <c r="B3379" s="119">
        <v>42388</v>
      </c>
      <c r="C3379" s="125" t="s">
        <v>9493</v>
      </c>
      <c r="D3379" s="120" t="s">
        <v>4035</v>
      </c>
      <c r="E3379" s="120" t="s">
        <v>17661</v>
      </c>
      <c r="F3379" s="125" t="s">
        <v>17664</v>
      </c>
      <c r="G3379" s="121" t="s">
        <v>9504</v>
      </c>
      <c r="H3379" s="122" t="s">
        <v>7695</v>
      </c>
      <c r="I3379" s="120">
        <v>403.1</v>
      </c>
      <c r="J3379" s="120" t="s">
        <v>4416</v>
      </c>
      <c r="K3379" s="123">
        <v>4384.53</v>
      </c>
      <c r="L3379" s="124" t="s">
        <v>17313</v>
      </c>
      <c r="M3379" s="120">
        <v>890076</v>
      </c>
      <c r="N3379" s="120" t="s">
        <v>4392</v>
      </c>
      <c r="O3379" s="125"/>
    </row>
    <row r="3380" spans="1:15" ht="13.05" customHeight="1">
      <c r="A3380" s="125" t="s">
        <v>20</v>
      </c>
      <c r="B3380" s="119">
        <v>42388</v>
      </c>
      <c r="C3380" s="125" t="s">
        <v>9493</v>
      </c>
      <c r="D3380" s="120" t="s">
        <v>4064</v>
      </c>
      <c r="E3380" s="120" t="s">
        <v>17661</v>
      </c>
      <c r="F3380" s="125" t="s">
        <v>17664</v>
      </c>
      <c r="G3380" s="121" t="s">
        <v>9504</v>
      </c>
      <c r="H3380" s="122" t="s">
        <v>7695</v>
      </c>
      <c r="I3380" s="120">
        <v>401.43</v>
      </c>
      <c r="J3380" s="120" t="s">
        <v>4581</v>
      </c>
      <c r="K3380" s="123">
        <v>2248.33</v>
      </c>
      <c r="L3380" s="124" t="s">
        <v>17271</v>
      </c>
      <c r="M3380" s="120" t="s">
        <v>17661</v>
      </c>
      <c r="N3380" s="120" t="s">
        <v>12729</v>
      </c>
      <c r="O3380" s="125"/>
    </row>
    <row r="3381" spans="1:15" ht="13.05" customHeight="1">
      <c r="A3381" s="125" t="s">
        <v>21</v>
      </c>
      <c r="B3381" s="119">
        <v>42388</v>
      </c>
      <c r="C3381" s="125" t="s">
        <v>9493</v>
      </c>
      <c r="D3381" s="120" t="s">
        <v>4064</v>
      </c>
      <c r="E3381" s="120" t="s">
        <v>17661</v>
      </c>
      <c r="F3381" s="125" t="s">
        <v>17664</v>
      </c>
      <c r="G3381" s="121" t="s">
        <v>9504</v>
      </c>
      <c r="H3381" s="122" t="s">
        <v>7695</v>
      </c>
      <c r="I3381" s="120">
        <v>401.43</v>
      </c>
      <c r="J3381" s="120" t="s">
        <v>4581</v>
      </c>
      <c r="K3381" s="123">
        <v>2248.33</v>
      </c>
      <c r="L3381" s="124" t="s">
        <v>17271</v>
      </c>
      <c r="M3381" s="120" t="s">
        <v>17661</v>
      </c>
      <c r="N3381" s="120" t="s">
        <v>12729</v>
      </c>
      <c r="O3381" s="125"/>
    </row>
    <row r="3382" spans="1:15" ht="13.05" customHeight="1">
      <c r="A3382" s="118">
        <v>10102912</v>
      </c>
      <c r="B3382" s="119">
        <v>42388</v>
      </c>
      <c r="C3382" s="120" t="s">
        <v>68</v>
      </c>
      <c r="D3382" s="120" t="s">
        <v>4079</v>
      </c>
      <c r="E3382" s="120" t="s">
        <v>17661</v>
      </c>
      <c r="F3382" s="125" t="s">
        <v>17664</v>
      </c>
      <c r="G3382" s="121" t="s">
        <v>9529</v>
      </c>
      <c r="H3382" s="122" t="s">
        <v>17401</v>
      </c>
      <c r="I3382" s="120">
        <v>123</v>
      </c>
      <c r="J3382" s="120" t="e">
        <v>#N/A</v>
      </c>
      <c r="K3382" s="123">
        <v>297185</v>
      </c>
      <c r="L3382" s="124" t="s">
        <v>17269</v>
      </c>
      <c r="M3382" s="120" t="s">
        <v>17661</v>
      </c>
      <c r="N3382" s="120" t="e">
        <v>#N/A</v>
      </c>
      <c r="O3382" s="120"/>
    </row>
    <row r="3383" spans="1:15" ht="13.05" customHeight="1">
      <c r="A3383" s="118">
        <v>10102913</v>
      </c>
      <c r="B3383" s="119">
        <v>42388</v>
      </c>
      <c r="C3383" s="120" t="s">
        <v>68</v>
      </c>
      <c r="D3383" s="120" t="s">
        <v>4081</v>
      </c>
      <c r="E3383" s="120" t="s">
        <v>17661</v>
      </c>
      <c r="F3383" s="125" t="s">
        <v>17664</v>
      </c>
      <c r="G3383" s="121" t="s">
        <v>9649</v>
      </c>
      <c r="H3383" s="122" t="s">
        <v>17464</v>
      </c>
      <c r="I3383" s="120" t="s">
        <v>12534</v>
      </c>
      <c r="J3383" s="120" t="e">
        <v>#N/A</v>
      </c>
      <c r="K3383" s="123">
        <v>441679.79</v>
      </c>
      <c r="L3383" s="124" t="s">
        <v>17270</v>
      </c>
      <c r="M3383" s="120" t="s">
        <v>17661</v>
      </c>
      <c r="N3383" s="120" t="e">
        <v>#N/A</v>
      </c>
      <c r="O3383" s="120"/>
    </row>
    <row r="3384" spans="1:15" ht="13.05" customHeight="1">
      <c r="A3384" s="118">
        <v>10102914</v>
      </c>
      <c r="B3384" s="119">
        <v>42388</v>
      </c>
      <c r="C3384" s="120" t="s">
        <v>68</v>
      </c>
      <c r="D3384" s="120" t="s">
        <v>4082</v>
      </c>
      <c r="E3384" s="120" t="s">
        <v>17661</v>
      </c>
      <c r="F3384" s="125" t="s">
        <v>17664</v>
      </c>
      <c r="G3384" s="121" t="s">
        <v>9649</v>
      </c>
      <c r="H3384" s="122" t="s">
        <v>17464</v>
      </c>
      <c r="I3384" s="120" t="s">
        <v>12534</v>
      </c>
      <c r="J3384" s="120" t="e">
        <v>#N/A</v>
      </c>
      <c r="K3384" s="123">
        <v>95697.29</v>
      </c>
      <c r="L3384" s="124" t="s">
        <v>17270</v>
      </c>
      <c r="M3384" s="120" t="s">
        <v>17661</v>
      </c>
      <c r="N3384" s="120" t="e">
        <v>#N/A</v>
      </c>
      <c r="O3384" s="120"/>
    </row>
    <row r="3385" spans="1:15" ht="13.05" customHeight="1">
      <c r="A3385" s="118">
        <v>10102915</v>
      </c>
      <c r="B3385" s="119">
        <v>42388</v>
      </c>
      <c r="C3385" s="120" t="s">
        <v>68</v>
      </c>
      <c r="D3385" s="120" t="s">
        <v>4083</v>
      </c>
      <c r="E3385" s="120" t="s">
        <v>17661</v>
      </c>
      <c r="F3385" s="125" t="s">
        <v>17664</v>
      </c>
      <c r="G3385" s="121" t="s">
        <v>9649</v>
      </c>
      <c r="H3385" s="122" t="s">
        <v>17464</v>
      </c>
      <c r="I3385" s="120" t="s">
        <v>12534</v>
      </c>
      <c r="J3385" s="120" t="e">
        <v>#N/A</v>
      </c>
      <c r="K3385" s="123">
        <v>51529.31</v>
      </c>
      <c r="L3385" s="124" t="s">
        <v>17270</v>
      </c>
      <c r="M3385" s="120" t="s">
        <v>17661</v>
      </c>
      <c r="N3385" s="120" t="e">
        <v>#N/A</v>
      </c>
      <c r="O3385" s="120"/>
    </row>
    <row r="3386" spans="1:15" ht="13.05" customHeight="1">
      <c r="A3386" s="118">
        <v>10102916</v>
      </c>
      <c r="B3386" s="119">
        <v>42388</v>
      </c>
      <c r="C3386" s="120" t="s">
        <v>68</v>
      </c>
      <c r="D3386" s="120" t="s">
        <v>4084</v>
      </c>
      <c r="E3386" s="120" t="s">
        <v>17661</v>
      </c>
      <c r="F3386" s="125" t="s">
        <v>17664</v>
      </c>
      <c r="G3386" s="121" t="s">
        <v>9778</v>
      </c>
      <c r="H3386" s="122" t="s">
        <v>17349</v>
      </c>
      <c r="I3386" s="120" t="s">
        <v>12534</v>
      </c>
      <c r="J3386" s="120" t="e">
        <v>#N/A</v>
      </c>
      <c r="K3386" s="123">
        <v>159223.53</v>
      </c>
      <c r="L3386" s="124" t="s">
        <v>17270</v>
      </c>
      <c r="M3386" s="120" t="s">
        <v>17661</v>
      </c>
      <c r="N3386" s="120" t="e">
        <v>#N/A</v>
      </c>
      <c r="O3386" s="120"/>
    </row>
    <row r="3387" spans="1:15" ht="13.05" customHeight="1">
      <c r="A3387" s="118">
        <v>10103193</v>
      </c>
      <c r="B3387" s="119">
        <v>42388</v>
      </c>
      <c r="C3387" s="120" t="s">
        <v>68</v>
      </c>
      <c r="D3387" s="120" t="s">
        <v>4085</v>
      </c>
      <c r="E3387" s="120" t="s">
        <v>17661</v>
      </c>
      <c r="F3387" s="125" t="s">
        <v>17664</v>
      </c>
      <c r="G3387" s="121" t="s">
        <v>9649</v>
      </c>
      <c r="H3387" s="122" t="s">
        <v>17464</v>
      </c>
      <c r="I3387" s="120" t="s">
        <v>12534</v>
      </c>
      <c r="J3387" s="120" t="e">
        <v>#N/A</v>
      </c>
      <c r="K3387" s="123">
        <v>4907.5200000000004</v>
      </c>
      <c r="L3387" s="124" t="s">
        <v>17270</v>
      </c>
      <c r="M3387" s="120" t="s">
        <v>17661</v>
      </c>
      <c r="N3387" s="120" t="e">
        <v>#N/A</v>
      </c>
      <c r="O3387" s="120"/>
    </row>
    <row r="3388" spans="1:15" ht="13.05" customHeight="1">
      <c r="A3388" s="118">
        <v>10103194</v>
      </c>
      <c r="B3388" s="119">
        <v>42388</v>
      </c>
      <c r="C3388" s="120" t="s">
        <v>68</v>
      </c>
      <c r="D3388" s="120" t="s">
        <v>4085</v>
      </c>
      <c r="E3388" s="120" t="s">
        <v>17661</v>
      </c>
      <c r="F3388" s="125" t="s">
        <v>17664</v>
      </c>
      <c r="G3388" s="121" t="s">
        <v>9649</v>
      </c>
      <c r="H3388" s="122" t="s">
        <v>17464</v>
      </c>
      <c r="I3388" s="120" t="s">
        <v>12534</v>
      </c>
      <c r="J3388" s="120" t="e">
        <v>#N/A</v>
      </c>
      <c r="K3388" s="123">
        <v>4887.5200000000004</v>
      </c>
      <c r="L3388" s="124" t="s">
        <v>17270</v>
      </c>
      <c r="M3388" s="120" t="s">
        <v>17661</v>
      </c>
      <c r="N3388" s="120" t="e">
        <v>#N/A</v>
      </c>
      <c r="O3388" s="120"/>
    </row>
    <row r="3389" spans="1:15" ht="13.05" customHeight="1">
      <c r="A3389" s="118">
        <v>10106068</v>
      </c>
      <c r="B3389" s="119">
        <v>42388</v>
      </c>
      <c r="C3389" s="120" t="s">
        <v>68</v>
      </c>
      <c r="D3389" s="120" t="s">
        <v>4087</v>
      </c>
      <c r="E3389" s="120" t="s">
        <v>17661</v>
      </c>
      <c r="F3389" s="125" t="s">
        <v>17664</v>
      </c>
      <c r="G3389" s="121" t="s">
        <v>9649</v>
      </c>
      <c r="H3389" s="122" t="s">
        <v>17464</v>
      </c>
      <c r="I3389" s="120" t="s">
        <v>12534</v>
      </c>
      <c r="J3389" s="120" t="e">
        <v>#N/A</v>
      </c>
      <c r="K3389" s="123">
        <v>2453.7600000000002</v>
      </c>
      <c r="L3389" s="124" t="s">
        <v>17270</v>
      </c>
      <c r="M3389" s="120" t="s">
        <v>17661</v>
      </c>
      <c r="N3389" s="120" t="e">
        <v>#N/A</v>
      </c>
      <c r="O3389" s="120"/>
    </row>
    <row r="3390" spans="1:15" ht="13.05" customHeight="1">
      <c r="A3390" s="118">
        <v>10112528</v>
      </c>
      <c r="B3390" s="119">
        <v>42388</v>
      </c>
      <c r="C3390" s="120" t="s">
        <v>68</v>
      </c>
      <c r="D3390" s="120" t="s">
        <v>4091</v>
      </c>
      <c r="E3390" s="120" t="s">
        <v>17661</v>
      </c>
      <c r="F3390" s="125" t="s">
        <v>17664</v>
      </c>
      <c r="G3390" s="121" t="s">
        <v>17083</v>
      </c>
      <c r="H3390" s="122" t="s">
        <v>17655</v>
      </c>
      <c r="I3390" s="120" t="s">
        <v>8442</v>
      </c>
      <c r="J3390" s="120" t="e">
        <v>#N/A</v>
      </c>
      <c r="K3390" s="123">
        <v>76649.710000000006</v>
      </c>
      <c r="L3390" s="124" t="s">
        <v>17269</v>
      </c>
      <c r="M3390" s="120" t="s">
        <v>17661</v>
      </c>
      <c r="N3390" s="120" t="e">
        <v>#N/A</v>
      </c>
      <c r="O3390" s="120"/>
    </row>
    <row r="3391" spans="1:15" s="142" customFormat="1" ht="13.05" customHeight="1">
      <c r="A3391" s="118">
        <v>10114620</v>
      </c>
      <c r="B3391" s="119">
        <v>42388</v>
      </c>
      <c r="C3391" s="120" t="s">
        <v>68</v>
      </c>
      <c r="D3391" s="120" t="s">
        <v>4093</v>
      </c>
      <c r="E3391" s="120" t="s">
        <v>4095</v>
      </c>
      <c r="F3391" s="125" t="s">
        <v>3800</v>
      </c>
      <c r="G3391" s="121" t="s">
        <v>9529</v>
      </c>
      <c r="H3391" s="125" t="s">
        <v>17401</v>
      </c>
      <c r="I3391" s="120" t="s">
        <v>3800</v>
      </c>
      <c r="J3391" s="120" t="e">
        <v>#N/A</v>
      </c>
      <c r="K3391" s="123">
        <v>2446.7600000000002</v>
      </c>
      <c r="L3391" s="124" t="s">
        <v>17269</v>
      </c>
      <c r="M3391" s="120" t="s">
        <v>17661</v>
      </c>
      <c r="N3391" s="120" t="e">
        <v>#N/A</v>
      </c>
      <c r="O3391" s="120"/>
    </row>
    <row r="3392" spans="1:15" s="142" customFormat="1" ht="13.05" customHeight="1">
      <c r="A3392" s="118">
        <v>10114621</v>
      </c>
      <c r="B3392" s="119">
        <v>42388</v>
      </c>
      <c r="C3392" s="120" t="s">
        <v>68</v>
      </c>
      <c r="D3392" s="120" t="s">
        <v>4093</v>
      </c>
      <c r="E3392" s="120" t="s">
        <v>4095</v>
      </c>
      <c r="F3392" s="125" t="s">
        <v>3800</v>
      </c>
      <c r="G3392" s="121" t="s">
        <v>9529</v>
      </c>
      <c r="H3392" s="125" t="s">
        <v>17401</v>
      </c>
      <c r="I3392" s="120" t="s">
        <v>3800</v>
      </c>
      <c r="J3392" s="120" t="e">
        <v>#N/A</v>
      </c>
      <c r="K3392" s="123">
        <v>2446.7600000000002</v>
      </c>
      <c r="L3392" s="124" t="s">
        <v>17269</v>
      </c>
      <c r="M3392" s="120" t="s">
        <v>17661</v>
      </c>
      <c r="N3392" s="120" t="e">
        <v>#N/A</v>
      </c>
      <c r="O3392" s="120"/>
    </row>
    <row r="3393" spans="1:15" ht="13.05" customHeight="1">
      <c r="A3393" s="118">
        <v>10114973</v>
      </c>
      <c r="B3393" s="119">
        <v>42388</v>
      </c>
      <c r="C3393" s="120" t="s">
        <v>68</v>
      </c>
      <c r="D3393" s="120" t="s">
        <v>4097</v>
      </c>
      <c r="E3393" s="120" t="s">
        <v>4099</v>
      </c>
      <c r="F3393" s="125" t="s">
        <v>17664</v>
      </c>
      <c r="G3393" s="121" t="s">
        <v>14955</v>
      </c>
      <c r="H3393" s="122" t="s">
        <v>17353</v>
      </c>
      <c r="I3393" s="120" t="s">
        <v>4100</v>
      </c>
      <c r="J3393" s="120" t="e">
        <v>#N/A</v>
      </c>
      <c r="K3393" s="123">
        <v>1105.5</v>
      </c>
      <c r="L3393" s="124" t="s">
        <v>14467</v>
      </c>
      <c r="M3393" s="120">
        <v>185</v>
      </c>
      <c r="N3393" s="120" t="e">
        <v>#N/A</v>
      </c>
      <c r="O3393" s="120"/>
    </row>
    <row r="3394" spans="1:15" ht="13.05" customHeight="1">
      <c r="A3394" s="118">
        <v>10115274</v>
      </c>
      <c r="B3394" s="119">
        <v>42388</v>
      </c>
      <c r="C3394" s="120" t="s">
        <v>68</v>
      </c>
      <c r="D3394" s="120" t="s">
        <v>4102</v>
      </c>
      <c r="E3394" s="120" t="s">
        <v>17661</v>
      </c>
      <c r="F3394" s="125" t="s">
        <v>17664</v>
      </c>
      <c r="G3394" s="121" t="s">
        <v>9649</v>
      </c>
      <c r="H3394" s="122" t="s">
        <v>17464</v>
      </c>
      <c r="I3394" s="120" t="s">
        <v>12534</v>
      </c>
      <c r="J3394" s="120" t="e">
        <v>#N/A</v>
      </c>
      <c r="K3394" s="123">
        <v>19283.78</v>
      </c>
      <c r="L3394" s="124" t="s">
        <v>17270</v>
      </c>
      <c r="M3394" s="120" t="s">
        <v>17661</v>
      </c>
      <c r="N3394" s="120" t="e">
        <v>#N/A</v>
      </c>
      <c r="O3394" s="120"/>
    </row>
    <row r="3395" spans="1:15" s="142" customFormat="1" ht="13.05" customHeight="1">
      <c r="A3395" s="118">
        <v>10120082</v>
      </c>
      <c r="B3395" s="119">
        <v>42388</v>
      </c>
      <c r="C3395" s="120" t="s">
        <v>68</v>
      </c>
      <c r="D3395" s="120" t="s">
        <v>4104</v>
      </c>
      <c r="E3395" s="120" t="s">
        <v>17661</v>
      </c>
      <c r="F3395" s="125" t="s">
        <v>3800</v>
      </c>
      <c r="G3395" s="121" t="s">
        <v>9880</v>
      </c>
      <c r="H3395" s="125" t="s">
        <v>17428</v>
      </c>
      <c r="I3395" s="120" t="s">
        <v>12526</v>
      </c>
      <c r="J3395" s="120" t="e">
        <v>#N/A</v>
      </c>
      <c r="K3395" s="123">
        <v>1640.94</v>
      </c>
      <c r="L3395" s="124" t="s">
        <v>17271</v>
      </c>
      <c r="M3395" s="120" t="s">
        <v>17661</v>
      </c>
      <c r="N3395" s="120" t="e">
        <v>#N/A</v>
      </c>
      <c r="O3395" s="120"/>
    </row>
    <row r="3396" spans="1:15" ht="13.05" customHeight="1">
      <c r="A3396" s="118">
        <v>10121833</v>
      </c>
      <c r="B3396" s="119">
        <v>42388</v>
      </c>
      <c r="C3396" s="120" t="s">
        <v>68</v>
      </c>
      <c r="D3396" s="120" t="s">
        <v>4104</v>
      </c>
      <c r="E3396" s="120" t="s">
        <v>4107</v>
      </c>
      <c r="F3396" s="125" t="s">
        <v>17664</v>
      </c>
      <c r="G3396" s="121" t="s">
        <v>9649</v>
      </c>
      <c r="H3396" s="122" t="s">
        <v>17464</v>
      </c>
      <c r="I3396" s="120" t="s">
        <v>12534</v>
      </c>
      <c r="J3396" s="120" t="e">
        <v>#N/A</v>
      </c>
      <c r="K3396" s="123">
        <v>2505.3000000000002</v>
      </c>
      <c r="L3396" s="124" t="s">
        <v>17270</v>
      </c>
      <c r="M3396" s="120" t="s">
        <v>17661</v>
      </c>
      <c r="N3396" s="120" t="e">
        <v>#N/A</v>
      </c>
      <c r="O3396" s="120"/>
    </row>
    <row r="3397" spans="1:15" ht="13.05" customHeight="1">
      <c r="A3397" s="118">
        <v>10122223</v>
      </c>
      <c r="B3397" s="119">
        <v>42388</v>
      </c>
      <c r="C3397" s="120" t="s">
        <v>68</v>
      </c>
      <c r="D3397" s="120" t="s">
        <v>4109</v>
      </c>
      <c r="E3397" s="120" t="s">
        <v>17661</v>
      </c>
      <c r="F3397" s="125" t="s">
        <v>17664</v>
      </c>
      <c r="G3397" s="121" t="s">
        <v>9649</v>
      </c>
      <c r="H3397" s="122" t="s">
        <v>17464</v>
      </c>
      <c r="I3397" s="120" t="s">
        <v>12534</v>
      </c>
      <c r="J3397" s="120" t="e">
        <v>#N/A</v>
      </c>
      <c r="K3397" s="123">
        <v>2499.3000000000002</v>
      </c>
      <c r="L3397" s="124" t="s">
        <v>17270</v>
      </c>
      <c r="M3397" s="120" t="s">
        <v>17661</v>
      </c>
      <c r="N3397" s="120" t="e">
        <v>#N/A</v>
      </c>
      <c r="O3397" s="120"/>
    </row>
    <row r="3398" spans="1:15" ht="13.05" customHeight="1">
      <c r="A3398" s="118">
        <v>10122224</v>
      </c>
      <c r="B3398" s="119">
        <v>42388</v>
      </c>
      <c r="C3398" s="120" t="s">
        <v>68</v>
      </c>
      <c r="D3398" s="120" t="s">
        <v>4109</v>
      </c>
      <c r="E3398" s="120" t="s">
        <v>17661</v>
      </c>
      <c r="F3398" s="125" t="s">
        <v>17664</v>
      </c>
      <c r="G3398" s="121" t="s">
        <v>9649</v>
      </c>
      <c r="H3398" s="122" t="s">
        <v>17464</v>
      </c>
      <c r="I3398" s="120" t="s">
        <v>12534</v>
      </c>
      <c r="J3398" s="120" t="e">
        <v>#N/A</v>
      </c>
      <c r="K3398" s="123">
        <v>2499.3000000000002</v>
      </c>
      <c r="L3398" s="124" t="s">
        <v>17270</v>
      </c>
      <c r="M3398" s="120" t="s">
        <v>17661</v>
      </c>
      <c r="N3398" s="120" t="e">
        <v>#N/A</v>
      </c>
      <c r="O3398" s="120"/>
    </row>
    <row r="3399" spans="1:15" ht="13.05" customHeight="1">
      <c r="A3399" s="118">
        <v>10122284</v>
      </c>
      <c r="B3399" s="119">
        <v>42388</v>
      </c>
      <c r="C3399" s="125" t="s">
        <v>68</v>
      </c>
      <c r="D3399" s="120" t="s">
        <v>95</v>
      </c>
      <c r="E3399" s="120" t="s">
        <v>97</v>
      </c>
      <c r="F3399" s="125" t="s">
        <v>17664</v>
      </c>
      <c r="G3399" s="121" t="s">
        <v>9504</v>
      </c>
      <c r="H3399" s="122" t="s">
        <v>7695</v>
      </c>
      <c r="I3399" s="120">
        <v>401.12</v>
      </c>
      <c r="J3399" s="120" t="s">
        <v>4468</v>
      </c>
      <c r="K3399" s="123">
        <v>1793.65</v>
      </c>
      <c r="L3399" s="124" t="s">
        <v>17271</v>
      </c>
      <c r="M3399" s="120" t="s">
        <v>98</v>
      </c>
      <c r="N3399" s="120" t="s">
        <v>4327</v>
      </c>
      <c r="O3399" s="120"/>
    </row>
    <row r="3400" spans="1:15" s="142" customFormat="1" ht="13.05" customHeight="1">
      <c r="A3400" s="118">
        <v>10122721</v>
      </c>
      <c r="B3400" s="119">
        <v>42388</v>
      </c>
      <c r="C3400" s="120" t="s">
        <v>68</v>
      </c>
      <c r="D3400" s="120" t="s">
        <v>4112</v>
      </c>
      <c r="E3400" s="120" t="s">
        <v>17661</v>
      </c>
      <c r="F3400" s="125" t="s">
        <v>3800</v>
      </c>
      <c r="G3400" s="121" t="s">
        <v>9510</v>
      </c>
      <c r="H3400" s="125" t="s">
        <v>17503</v>
      </c>
      <c r="I3400" s="120" t="s">
        <v>12526</v>
      </c>
      <c r="J3400" s="120" t="e">
        <v>#N/A</v>
      </c>
      <c r="K3400" s="123">
        <v>1096.93</v>
      </c>
      <c r="L3400" s="124" t="s">
        <v>14331</v>
      </c>
      <c r="M3400" s="120" t="s">
        <v>17661</v>
      </c>
      <c r="N3400" s="120" t="e">
        <v>#N/A</v>
      </c>
      <c r="O3400" s="120"/>
    </row>
    <row r="3401" spans="1:15" s="142" customFormat="1" ht="13.05" customHeight="1">
      <c r="A3401" s="118">
        <v>10122722</v>
      </c>
      <c r="B3401" s="119">
        <v>42388</v>
      </c>
      <c r="C3401" s="120" t="s">
        <v>68</v>
      </c>
      <c r="D3401" s="120" t="s">
        <v>4112</v>
      </c>
      <c r="E3401" s="120" t="s">
        <v>17661</v>
      </c>
      <c r="F3401" s="125" t="s">
        <v>3800</v>
      </c>
      <c r="G3401" s="121" t="s">
        <v>9510</v>
      </c>
      <c r="H3401" s="125" t="s">
        <v>17503</v>
      </c>
      <c r="I3401" s="120" t="s">
        <v>12526</v>
      </c>
      <c r="J3401" s="120" t="e">
        <v>#N/A</v>
      </c>
      <c r="K3401" s="123">
        <v>1096.93</v>
      </c>
      <c r="L3401" s="124" t="s">
        <v>14331</v>
      </c>
      <c r="M3401" s="120" t="s">
        <v>17661</v>
      </c>
      <c r="N3401" s="120" t="e">
        <v>#N/A</v>
      </c>
      <c r="O3401" s="120"/>
    </row>
    <row r="3402" spans="1:15" s="142" customFormat="1" ht="13.05" customHeight="1">
      <c r="A3402" s="118">
        <v>10122723</v>
      </c>
      <c r="B3402" s="119">
        <v>42388</v>
      </c>
      <c r="C3402" s="120" t="s">
        <v>68</v>
      </c>
      <c r="D3402" s="120" t="s">
        <v>4112</v>
      </c>
      <c r="E3402" s="120" t="s">
        <v>17661</v>
      </c>
      <c r="F3402" s="125" t="s">
        <v>3800</v>
      </c>
      <c r="G3402" s="121" t="s">
        <v>9510</v>
      </c>
      <c r="H3402" s="125" t="s">
        <v>17503</v>
      </c>
      <c r="I3402" s="120" t="s">
        <v>12526</v>
      </c>
      <c r="J3402" s="120" t="e">
        <v>#N/A</v>
      </c>
      <c r="K3402" s="123">
        <v>1096.93</v>
      </c>
      <c r="L3402" s="124" t="s">
        <v>14331</v>
      </c>
      <c r="M3402" s="120" t="s">
        <v>17661</v>
      </c>
      <c r="N3402" s="120" t="e">
        <v>#N/A</v>
      </c>
      <c r="O3402" s="120"/>
    </row>
    <row r="3403" spans="1:15" s="142" customFormat="1" ht="13.05" customHeight="1">
      <c r="A3403" s="118">
        <v>10122724</v>
      </c>
      <c r="B3403" s="119">
        <v>42388</v>
      </c>
      <c r="C3403" s="120" t="s">
        <v>68</v>
      </c>
      <c r="D3403" s="120" t="s">
        <v>4112</v>
      </c>
      <c r="E3403" s="120" t="s">
        <v>17661</v>
      </c>
      <c r="F3403" s="125" t="s">
        <v>3800</v>
      </c>
      <c r="G3403" s="121" t="s">
        <v>9510</v>
      </c>
      <c r="H3403" s="125" t="s">
        <v>17503</v>
      </c>
      <c r="I3403" s="120" t="s">
        <v>12526</v>
      </c>
      <c r="J3403" s="120" t="e">
        <v>#N/A</v>
      </c>
      <c r="K3403" s="123">
        <v>1096.93</v>
      </c>
      <c r="L3403" s="124" t="s">
        <v>14331</v>
      </c>
      <c r="M3403" s="120" t="s">
        <v>17661</v>
      </c>
      <c r="N3403" s="120" t="e">
        <v>#N/A</v>
      </c>
      <c r="O3403" s="120"/>
    </row>
    <row r="3404" spans="1:15" s="142" customFormat="1" ht="13.05" customHeight="1">
      <c r="A3404" s="118">
        <v>10122725</v>
      </c>
      <c r="B3404" s="119">
        <v>42388</v>
      </c>
      <c r="C3404" s="120" t="s">
        <v>68</v>
      </c>
      <c r="D3404" s="120" t="s">
        <v>4112</v>
      </c>
      <c r="E3404" s="120" t="s">
        <v>17661</v>
      </c>
      <c r="F3404" s="125" t="s">
        <v>3800</v>
      </c>
      <c r="G3404" s="121" t="s">
        <v>9510</v>
      </c>
      <c r="H3404" s="125" t="s">
        <v>17503</v>
      </c>
      <c r="I3404" s="120" t="s">
        <v>12526</v>
      </c>
      <c r="J3404" s="120" t="e">
        <v>#N/A</v>
      </c>
      <c r="K3404" s="123">
        <v>1096.93</v>
      </c>
      <c r="L3404" s="124" t="s">
        <v>14331</v>
      </c>
      <c r="M3404" s="120" t="s">
        <v>17661</v>
      </c>
      <c r="N3404" s="120" t="e">
        <v>#N/A</v>
      </c>
      <c r="O3404" s="120"/>
    </row>
    <row r="3405" spans="1:15" ht="13.05" customHeight="1">
      <c r="A3405" s="118">
        <v>10123868</v>
      </c>
      <c r="B3405" s="119">
        <v>42388</v>
      </c>
      <c r="C3405" s="120" t="s">
        <v>68</v>
      </c>
      <c r="D3405" s="120" t="s">
        <v>4114</v>
      </c>
      <c r="E3405" s="120" t="s">
        <v>17661</v>
      </c>
      <c r="F3405" s="125" t="s">
        <v>17664</v>
      </c>
      <c r="G3405" s="121" t="s">
        <v>9510</v>
      </c>
      <c r="H3405" s="122" t="s">
        <v>17503</v>
      </c>
      <c r="I3405" s="120">
        <v>130</v>
      </c>
      <c r="J3405" s="120" t="e">
        <v>#N/A</v>
      </c>
      <c r="K3405" s="123">
        <v>208000</v>
      </c>
      <c r="L3405" s="124" t="s">
        <v>14331</v>
      </c>
      <c r="M3405" s="120" t="s">
        <v>4115</v>
      </c>
      <c r="N3405" s="120" t="e">
        <v>#N/A</v>
      </c>
      <c r="O3405" s="120"/>
    </row>
    <row r="3406" spans="1:15" s="142" customFormat="1" ht="13.05" customHeight="1">
      <c r="A3406" s="118">
        <v>10124134</v>
      </c>
      <c r="B3406" s="119">
        <v>42388</v>
      </c>
      <c r="C3406" s="120" t="s">
        <v>68</v>
      </c>
      <c r="D3406" s="120" t="s">
        <v>4117</v>
      </c>
      <c r="E3406" s="120" t="s">
        <v>4118</v>
      </c>
      <c r="F3406" s="125" t="s">
        <v>3800</v>
      </c>
      <c r="G3406" s="121" t="s">
        <v>10825</v>
      </c>
      <c r="H3406" s="125" t="s">
        <v>16166</v>
      </c>
      <c r="I3406" s="120" t="s">
        <v>3800</v>
      </c>
      <c r="J3406" s="120" t="e">
        <v>#N/A</v>
      </c>
      <c r="K3406" s="123">
        <v>817.5</v>
      </c>
      <c r="L3406" s="124" t="s">
        <v>17274</v>
      </c>
      <c r="M3406" s="120" t="s">
        <v>17661</v>
      </c>
      <c r="N3406" s="120" t="e">
        <v>#N/A</v>
      </c>
      <c r="O3406" s="120"/>
    </row>
    <row r="3407" spans="1:15" ht="13.05" customHeight="1">
      <c r="A3407" s="118">
        <v>10125157</v>
      </c>
      <c r="B3407" s="119">
        <v>42388</v>
      </c>
      <c r="C3407" s="120" t="s">
        <v>68</v>
      </c>
      <c r="D3407" s="120" t="s">
        <v>4121</v>
      </c>
      <c r="E3407" s="120" t="s">
        <v>17661</v>
      </c>
      <c r="F3407" s="125" t="s">
        <v>17664</v>
      </c>
      <c r="G3407" s="121" t="s">
        <v>9649</v>
      </c>
      <c r="H3407" s="122" t="s">
        <v>17464</v>
      </c>
      <c r="I3407" s="120" t="s">
        <v>12534</v>
      </c>
      <c r="J3407" s="120" t="e">
        <v>#N/A</v>
      </c>
      <c r="K3407" s="123">
        <v>2505.3000000000002</v>
      </c>
      <c r="L3407" s="124" t="s">
        <v>17270</v>
      </c>
      <c r="M3407" s="120" t="s">
        <v>17661</v>
      </c>
      <c r="N3407" s="120" t="e">
        <v>#N/A</v>
      </c>
      <c r="O3407" s="120"/>
    </row>
    <row r="3408" spans="1:15" s="142" customFormat="1" ht="13.05" customHeight="1">
      <c r="A3408" s="118">
        <v>10125409</v>
      </c>
      <c r="B3408" s="119">
        <v>42388</v>
      </c>
      <c r="C3408" s="120" t="s">
        <v>68</v>
      </c>
      <c r="D3408" s="120" t="s">
        <v>4120</v>
      </c>
      <c r="E3408" s="120" t="s">
        <v>17661</v>
      </c>
      <c r="F3408" s="125" t="s">
        <v>3800</v>
      </c>
      <c r="G3408" s="121" t="s">
        <v>9510</v>
      </c>
      <c r="H3408" s="125" t="s">
        <v>17503</v>
      </c>
      <c r="I3408" s="120" t="s">
        <v>12526</v>
      </c>
      <c r="J3408" s="120" t="e">
        <v>#N/A</v>
      </c>
      <c r="K3408" s="123">
        <v>5212.6000000000004</v>
      </c>
      <c r="L3408" s="124" t="s">
        <v>14331</v>
      </c>
      <c r="M3408" s="120" t="s">
        <v>17661</v>
      </c>
      <c r="N3408" s="120" t="e">
        <v>#N/A</v>
      </c>
      <c r="O3408" s="120"/>
    </row>
    <row r="3409" spans="1:15" s="142" customFormat="1" ht="13.05" customHeight="1">
      <c r="A3409" s="118">
        <v>10125715</v>
      </c>
      <c r="B3409" s="119">
        <v>42388</v>
      </c>
      <c r="C3409" s="120" t="s">
        <v>68</v>
      </c>
      <c r="D3409" s="120" t="s">
        <v>4124</v>
      </c>
      <c r="E3409" s="120" t="s">
        <v>17661</v>
      </c>
      <c r="F3409" s="125" t="s">
        <v>3800</v>
      </c>
      <c r="G3409" s="121" t="s">
        <v>9510</v>
      </c>
      <c r="H3409" s="125" t="s">
        <v>17503</v>
      </c>
      <c r="I3409" s="120" t="s">
        <v>12526</v>
      </c>
      <c r="J3409" s="120" t="e">
        <v>#N/A</v>
      </c>
      <c r="K3409" s="123">
        <v>2505.3000000000002</v>
      </c>
      <c r="L3409" s="124" t="s">
        <v>14331</v>
      </c>
      <c r="M3409" s="120" t="s">
        <v>17661</v>
      </c>
      <c r="N3409" s="120" t="e">
        <v>#N/A</v>
      </c>
      <c r="O3409" s="120"/>
    </row>
    <row r="3410" spans="1:15" s="142" customFormat="1" ht="13.05" customHeight="1">
      <c r="A3410" s="118">
        <v>10125882</v>
      </c>
      <c r="B3410" s="119">
        <v>42388</v>
      </c>
      <c r="C3410" s="120" t="s">
        <v>68</v>
      </c>
      <c r="D3410" s="120" t="s">
        <v>4090</v>
      </c>
      <c r="E3410" s="120" t="s">
        <v>17661</v>
      </c>
      <c r="F3410" s="125" t="s">
        <v>3800</v>
      </c>
      <c r="G3410" s="121" t="s">
        <v>9510</v>
      </c>
      <c r="H3410" s="125" t="s">
        <v>17503</v>
      </c>
      <c r="I3410" s="120" t="s">
        <v>12526</v>
      </c>
      <c r="J3410" s="120" t="e">
        <v>#N/A</v>
      </c>
      <c r="K3410" s="123">
        <v>9386.1</v>
      </c>
      <c r="L3410" s="124" t="s">
        <v>14331</v>
      </c>
      <c r="M3410" s="120" t="s">
        <v>17661</v>
      </c>
      <c r="N3410" s="120" t="e">
        <v>#N/A</v>
      </c>
      <c r="O3410" s="120"/>
    </row>
    <row r="3411" spans="1:15" ht="13.05" customHeight="1">
      <c r="A3411" s="118">
        <v>10126159</v>
      </c>
      <c r="B3411" s="119">
        <v>42388</v>
      </c>
      <c r="C3411" s="120" t="s">
        <v>68</v>
      </c>
      <c r="D3411" s="120" t="s">
        <v>4127</v>
      </c>
      <c r="E3411" s="120" t="s">
        <v>17661</v>
      </c>
      <c r="F3411" s="125" t="s">
        <v>17664</v>
      </c>
      <c r="G3411" s="121" t="s">
        <v>9649</v>
      </c>
      <c r="H3411" s="122" t="s">
        <v>17464</v>
      </c>
      <c r="I3411" s="120" t="s">
        <v>12534</v>
      </c>
      <c r="J3411" s="120" t="e">
        <v>#N/A</v>
      </c>
      <c r="K3411" s="123">
        <v>2507.3000000000002</v>
      </c>
      <c r="L3411" s="124" t="s">
        <v>17270</v>
      </c>
      <c r="M3411" s="120" t="s">
        <v>17661</v>
      </c>
      <c r="N3411" s="120" t="e">
        <v>#N/A</v>
      </c>
      <c r="O3411" s="120"/>
    </row>
    <row r="3412" spans="1:15" ht="13.05" customHeight="1">
      <c r="A3412" s="118">
        <v>10126160</v>
      </c>
      <c r="B3412" s="119">
        <v>42388</v>
      </c>
      <c r="C3412" s="120" t="s">
        <v>68</v>
      </c>
      <c r="D3412" s="120" t="s">
        <v>4129</v>
      </c>
      <c r="E3412" s="120" t="s">
        <v>17661</v>
      </c>
      <c r="F3412" s="125" t="s">
        <v>17664</v>
      </c>
      <c r="G3412" s="121" t="s">
        <v>9649</v>
      </c>
      <c r="H3412" s="122" t="s">
        <v>17464</v>
      </c>
      <c r="I3412" s="120" t="s">
        <v>12534</v>
      </c>
      <c r="J3412" s="120" t="e">
        <v>#N/A</v>
      </c>
      <c r="K3412" s="123">
        <v>2499.3000000000002</v>
      </c>
      <c r="L3412" s="124" t="s">
        <v>17270</v>
      </c>
      <c r="M3412" s="120" t="s">
        <v>17661</v>
      </c>
      <c r="N3412" s="120" t="e">
        <v>#N/A</v>
      </c>
      <c r="O3412" s="120"/>
    </row>
    <row r="3413" spans="1:15" ht="13.05" customHeight="1">
      <c r="A3413" s="118">
        <v>10128677</v>
      </c>
      <c r="B3413" s="119">
        <v>42388</v>
      </c>
      <c r="C3413" s="125" t="s">
        <v>68</v>
      </c>
      <c r="D3413" s="120" t="s">
        <v>4130</v>
      </c>
      <c r="E3413" s="120" t="s">
        <v>17661</v>
      </c>
      <c r="F3413" s="125" t="s">
        <v>17664</v>
      </c>
      <c r="G3413" s="121" t="s">
        <v>9649</v>
      </c>
      <c r="H3413" s="122" t="s">
        <v>17464</v>
      </c>
      <c r="I3413" s="120" t="s">
        <v>12534</v>
      </c>
      <c r="J3413" s="120" t="e">
        <v>#N/A</v>
      </c>
      <c r="K3413" s="123">
        <v>102232</v>
      </c>
      <c r="L3413" s="124" t="s">
        <v>17270</v>
      </c>
      <c r="M3413" s="120" t="s">
        <v>17661</v>
      </c>
      <c r="N3413" s="120" t="e">
        <v>#N/A</v>
      </c>
      <c r="O3413" s="125"/>
    </row>
    <row r="3414" spans="1:15" ht="13.05" customHeight="1">
      <c r="A3414" s="118">
        <v>10128681</v>
      </c>
      <c r="B3414" s="119">
        <v>42388</v>
      </c>
      <c r="C3414" s="125" t="s">
        <v>68</v>
      </c>
      <c r="D3414" s="120" t="s">
        <v>4132</v>
      </c>
      <c r="E3414" s="120" t="s">
        <v>17661</v>
      </c>
      <c r="F3414" s="125" t="s">
        <v>17664</v>
      </c>
      <c r="G3414" s="121" t="s">
        <v>17070</v>
      </c>
      <c r="H3414" s="122" t="s">
        <v>17654</v>
      </c>
      <c r="I3414" s="120">
        <v>47</v>
      </c>
      <c r="J3414" s="120" t="e">
        <v>#N/A</v>
      </c>
      <c r="K3414" s="123">
        <v>54927</v>
      </c>
      <c r="L3414" s="124" t="s">
        <v>14331</v>
      </c>
      <c r="M3414" s="120" t="s">
        <v>17661</v>
      </c>
      <c r="N3414" s="120" t="e">
        <v>#N/A</v>
      </c>
      <c r="O3414" s="125"/>
    </row>
    <row r="3415" spans="1:15" ht="13.05" customHeight="1">
      <c r="A3415" s="118">
        <v>10130657</v>
      </c>
      <c r="B3415" s="119">
        <v>42388</v>
      </c>
      <c r="C3415" s="125" t="s">
        <v>68</v>
      </c>
      <c r="D3415" s="120" t="s">
        <v>4114</v>
      </c>
      <c r="E3415" s="120" t="s">
        <v>17661</v>
      </c>
      <c r="F3415" s="125" t="s">
        <v>17664</v>
      </c>
      <c r="G3415" s="121" t="s">
        <v>9504</v>
      </c>
      <c r="H3415" s="122" t="s">
        <v>7695</v>
      </c>
      <c r="I3415" s="120" t="s">
        <v>8418</v>
      </c>
      <c r="J3415" s="120" t="e">
        <v>#N/A</v>
      </c>
      <c r="K3415" s="123">
        <v>180019.23</v>
      </c>
      <c r="L3415" s="124" t="s">
        <v>17271</v>
      </c>
      <c r="M3415" s="120" t="s">
        <v>17661</v>
      </c>
      <c r="N3415" s="120" t="e">
        <v>#N/A</v>
      </c>
      <c r="O3415" s="125"/>
    </row>
    <row r="3416" spans="1:15" ht="13.05" customHeight="1">
      <c r="A3416" s="118">
        <v>10130999</v>
      </c>
      <c r="B3416" s="119">
        <v>42388</v>
      </c>
      <c r="C3416" s="125" t="s">
        <v>68</v>
      </c>
      <c r="D3416" s="120" t="s">
        <v>4134</v>
      </c>
      <c r="E3416" s="120" t="s">
        <v>17661</v>
      </c>
      <c r="F3416" s="125" t="s">
        <v>17664</v>
      </c>
      <c r="G3416" s="121" t="s">
        <v>17070</v>
      </c>
      <c r="H3416" s="122" t="s">
        <v>17654</v>
      </c>
      <c r="I3416" s="120">
        <v>47</v>
      </c>
      <c r="J3416" s="120" t="e">
        <v>#N/A</v>
      </c>
      <c r="K3416" s="123">
        <v>48530</v>
      </c>
      <c r="L3416" s="124" t="s">
        <v>14331</v>
      </c>
      <c r="M3416" s="120" t="s">
        <v>17661</v>
      </c>
      <c r="N3416" s="120" t="e">
        <v>#N/A</v>
      </c>
      <c r="O3416" s="125"/>
    </row>
    <row r="3417" spans="1:15" ht="13.05" customHeight="1">
      <c r="A3417" s="118">
        <v>10132859</v>
      </c>
      <c r="B3417" s="119">
        <v>42388</v>
      </c>
      <c r="C3417" s="125" t="s">
        <v>68</v>
      </c>
      <c r="D3417" s="120" t="s">
        <v>4136</v>
      </c>
      <c r="E3417" s="120" t="s">
        <v>4138</v>
      </c>
      <c r="F3417" s="125" t="s">
        <v>17664</v>
      </c>
      <c r="G3417" s="121" t="s">
        <v>9649</v>
      </c>
      <c r="H3417" s="122" t="s">
        <v>17464</v>
      </c>
      <c r="I3417" s="120" t="s">
        <v>12534</v>
      </c>
      <c r="J3417" s="120" t="e">
        <v>#N/A</v>
      </c>
      <c r="K3417" s="123">
        <v>95390.28</v>
      </c>
      <c r="L3417" s="124" t="s">
        <v>17270</v>
      </c>
      <c r="M3417" s="120" t="s">
        <v>17661</v>
      </c>
      <c r="N3417" s="120" t="e">
        <v>#N/A</v>
      </c>
      <c r="O3417" s="125"/>
    </row>
    <row r="3418" spans="1:15" ht="13.05" customHeight="1">
      <c r="A3418" s="118">
        <v>10133820</v>
      </c>
      <c r="B3418" s="119">
        <v>42388</v>
      </c>
      <c r="C3418" s="125" t="s">
        <v>68</v>
      </c>
      <c r="D3418" s="120" t="s">
        <v>4141</v>
      </c>
      <c r="E3418" s="120" t="s">
        <v>4142</v>
      </c>
      <c r="F3418" s="125" t="s">
        <v>17664</v>
      </c>
      <c r="G3418" s="121" t="s">
        <v>9852</v>
      </c>
      <c r="H3418" s="122" t="s">
        <v>17563</v>
      </c>
      <c r="I3418" s="120" t="s">
        <v>12542</v>
      </c>
      <c r="J3418" s="120" t="e">
        <v>#N/A</v>
      </c>
      <c r="K3418" s="123">
        <v>13580</v>
      </c>
      <c r="L3418" s="124" t="s">
        <v>13746</v>
      </c>
      <c r="M3418" s="120" t="s">
        <v>17661</v>
      </c>
      <c r="N3418" s="120" t="e">
        <v>#N/A</v>
      </c>
      <c r="O3418" s="125"/>
    </row>
    <row r="3419" spans="1:15" ht="13.05" customHeight="1">
      <c r="A3419" s="118">
        <v>10144058</v>
      </c>
      <c r="B3419" s="119">
        <v>42388</v>
      </c>
      <c r="C3419" s="125" t="s">
        <v>68</v>
      </c>
      <c r="D3419" s="120" t="s">
        <v>4144</v>
      </c>
      <c r="E3419" s="120" t="s">
        <v>17661</v>
      </c>
      <c r="F3419" s="125" t="s">
        <v>17664</v>
      </c>
      <c r="G3419" s="121" t="s">
        <v>11080</v>
      </c>
      <c r="H3419" s="122" t="s">
        <v>17530</v>
      </c>
      <c r="I3419" s="120" t="s">
        <v>347</v>
      </c>
      <c r="J3419" s="120" t="e">
        <v>#N/A</v>
      </c>
      <c r="K3419" s="123">
        <v>244613.91</v>
      </c>
      <c r="L3419" s="124" t="s">
        <v>12825</v>
      </c>
      <c r="M3419" s="120" t="s">
        <v>4145</v>
      </c>
      <c r="N3419" s="120" t="e">
        <v>#N/A</v>
      </c>
      <c r="O3419" s="125"/>
    </row>
    <row r="3420" spans="1:15" s="142" customFormat="1" ht="13.05" customHeight="1">
      <c r="A3420" s="118">
        <v>10144822</v>
      </c>
      <c r="B3420" s="119">
        <v>42388</v>
      </c>
      <c r="C3420" s="125" t="s">
        <v>68</v>
      </c>
      <c r="D3420" s="120" t="s">
        <v>4147</v>
      </c>
      <c r="E3420" s="120" t="s">
        <v>17661</v>
      </c>
      <c r="F3420" s="125" t="s">
        <v>3800</v>
      </c>
      <c r="G3420" s="121" t="s">
        <v>10210</v>
      </c>
      <c r="H3420" s="125" t="s">
        <v>17410</v>
      </c>
      <c r="I3420" s="120" t="s">
        <v>3800</v>
      </c>
      <c r="J3420" s="120" t="e">
        <v>#N/A</v>
      </c>
      <c r="K3420" s="123">
        <v>26980.38</v>
      </c>
      <c r="L3420" s="124" t="s">
        <v>17269</v>
      </c>
      <c r="M3420" s="120" t="s">
        <v>17661</v>
      </c>
      <c r="N3420" s="120" t="e">
        <v>#N/A</v>
      </c>
      <c r="O3420" s="125"/>
    </row>
    <row r="3421" spans="1:15" ht="13.05" customHeight="1">
      <c r="A3421" s="118">
        <v>10150315</v>
      </c>
      <c r="B3421" s="119">
        <v>42388</v>
      </c>
      <c r="C3421" s="125" t="s">
        <v>68</v>
      </c>
      <c r="D3421" s="120" t="s">
        <v>4149</v>
      </c>
      <c r="E3421" s="120" t="s">
        <v>17661</v>
      </c>
      <c r="F3421" s="125" t="s">
        <v>17664</v>
      </c>
      <c r="G3421" s="121" t="s">
        <v>9780</v>
      </c>
      <c r="H3421" s="122" t="s">
        <v>17553</v>
      </c>
      <c r="I3421" s="120" t="s">
        <v>8371</v>
      </c>
      <c r="J3421" s="120" t="e">
        <v>#N/A</v>
      </c>
      <c r="K3421" s="123">
        <v>23104.78</v>
      </c>
      <c r="L3421" s="124" t="s">
        <v>13746</v>
      </c>
      <c r="M3421" s="120" t="s">
        <v>4150</v>
      </c>
      <c r="N3421" s="120" t="e">
        <v>#N/A</v>
      </c>
      <c r="O3421" s="125"/>
    </row>
    <row r="3422" spans="1:15" ht="13.05" customHeight="1">
      <c r="A3422" s="118">
        <v>10150316</v>
      </c>
      <c r="B3422" s="119">
        <v>42388</v>
      </c>
      <c r="C3422" s="125" t="s">
        <v>68</v>
      </c>
      <c r="D3422" s="120" t="s">
        <v>4152</v>
      </c>
      <c r="E3422" s="120" t="s">
        <v>17661</v>
      </c>
      <c r="F3422" s="125" t="s">
        <v>17664</v>
      </c>
      <c r="G3422" s="121" t="s">
        <v>9780</v>
      </c>
      <c r="H3422" s="122" t="s">
        <v>17553</v>
      </c>
      <c r="I3422" s="120" t="s">
        <v>8371</v>
      </c>
      <c r="J3422" s="120" t="e">
        <v>#N/A</v>
      </c>
      <c r="K3422" s="123">
        <v>26039.25</v>
      </c>
      <c r="L3422" s="124" t="s">
        <v>13746</v>
      </c>
      <c r="M3422" s="120" t="s">
        <v>4153</v>
      </c>
      <c r="N3422" s="120" t="e">
        <v>#N/A</v>
      </c>
      <c r="O3422" s="125"/>
    </row>
    <row r="3423" spans="1:15" ht="13.05" customHeight="1">
      <c r="A3423" s="118">
        <v>10151588</v>
      </c>
      <c r="B3423" s="119">
        <v>42388</v>
      </c>
      <c r="C3423" s="125" t="s">
        <v>68</v>
      </c>
      <c r="D3423" s="120" t="s">
        <v>12538</v>
      </c>
      <c r="E3423" s="120" t="s">
        <v>414</v>
      </c>
      <c r="F3423" s="125" t="s">
        <v>17664</v>
      </c>
      <c r="G3423" s="121" t="s">
        <v>9780</v>
      </c>
      <c r="H3423" s="122" t="s">
        <v>17553</v>
      </c>
      <c r="I3423" s="120" t="s">
        <v>12539</v>
      </c>
      <c r="J3423" s="120" t="s">
        <v>2456</v>
      </c>
      <c r="K3423" s="123">
        <v>3630</v>
      </c>
      <c r="L3423" s="124" t="s">
        <v>17295</v>
      </c>
      <c r="M3423" s="120" t="s">
        <v>9427</v>
      </c>
      <c r="N3423" s="120" t="s">
        <v>4327</v>
      </c>
      <c r="O3423" s="125"/>
    </row>
    <row r="3424" spans="1:15" s="142" customFormat="1" ht="13.05" customHeight="1">
      <c r="A3424" s="118">
        <v>10152621</v>
      </c>
      <c r="B3424" s="119">
        <v>42388</v>
      </c>
      <c r="C3424" s="125" t="s">
        <v>68</v>
      </c>
      <c r="D3424" s="120" t="s">
        <v>4121</v>
      </c>
      <c r="E3424" s="120">
        <v>871652</v>
      </c>
      <c r="F3424" s="125" t="s">
        <v>3800</v>
      </c>
      <c r="G3424" s="121" t="s">
        <v>9529</v>
      </c>
      <c r="H3424" s="125" t="s">
        <v>17401</v>
      </c>
      <c r="I3424" s="120" t="s">
        <v>3800</v>
      </c>
      <c r="J3424" s="120" t="e">
        <v>#N/A</v>
      </c>
      <c r="K3424" s="123">
        <v>1619.84</v>
      </c>
      <c r="L3424" s="124" t="s">
        <v>17269</v>
      </c>
      <c r="M3424" s="120" t="s">
        <v>17661</v>
      </c>
      <c r="N3424" s="120" t="e">
        <v>#N/A</v>
      </c>
      <c r="O3424" s="125"/>
    </row>
    <row r="3425" spans="1:15" s="142" customFormat="1" ht="13.05" customHeight="1">
      <c r="A3425" s="118">
        <v>10152622</v>
      </c>
      <c r="B3425" s="119">
        <v>42388</v>
      </c>
      <c r="C3425" s="125" t="s">
        <v>68</v>
      </c>
      <c r="D3425" s="120" t="s">
        <v>4129</v>
      </c>
      <c r="E3425" s="120">
        <v>871652</v>
      </c>
      <c r="F3425" s="125" t="s">
        <v>3800</v>
      </c>
      <c r="G3425" s="121" t="s">
        <v>9529</v>
      </c>
      <c r="H3425" s="125" t="s">
        <v>17401</v>
      </c>
      <c r="I3425" s="120" t="s">
        <v>3800</v>
      </c>
      <c r="J3425" s="120" t="e">
        <v>#N/A</v>
      </c>
      <c r="K3425" s="123">
        <v>1619.83</v>
      </c>
      <c r="L3425" s="124" t="s">
        <v>17269</v>
      </c>
      <c r="M3425" s="120" t="s">
        <v>17661</v>
      </c>
      <c r="N3425" s="120" t="e">
        <v>#N/A</v>
      </c>
      <c r="O3425" s="125"/>
    </row>
    <row r="3426" spans="1:15" ht="13.05" customHeight="1">
      <c r="A3426" s="118">
        <v>10152652</v>
      </c>
      <c r="B3426" s="119">
        <v>42388</v>
      </c>
      <c r="C3426" s="125" t="s">
        <v>68</v>
      </c>
      <c r="D3426" s="120" t="s">
        <v>4129</v>
      </c>
      <c r="E3426" s="120" t="s">
        <v>17661</v>
      </c>
      <c r="F3426" s="125" t="s">
        <v>17664</v>
      </c>
      <c r="G3426" s="121" t="s">
        <v>10372</v>
      </c>
      <c r="H3426" s="122" t="s">
        <v>17363</v>
      </c>
      <c r="I3426" s="120" t="s">
        <v>12528</v>
      </c>
      <c r="J3426" s="120" t="e">
        <v>#N/A</v>
      </c>
      <c r="K3426" s="123">
        <v>3627</v>
      </c>
      <c r="L3426" s="124" t="s">
        <v>17297</v>
      </c>
      <c r="M3426" s="120" t="s">
        <v>17661</v>
      </c>
      <c r="N3426" s="120" t="e">
        <v>#N/A</v>
      </c>
      <c r="O3426" s="125"/>
    </row>
    <row r="3427" spans="1:15" ht="13.05" customHeight="1">
      <c r="A3427" s="118">
        <v>10152653</v>
      </c>
      <c r="B3427" s="119">
        <v>42388</v>
      </c>
      <c r="C3427" s="125" t="s">
        <v>68</v>
      </c>
      <c r="D3427" s="120" t="s">
        <v>4127</v>
      </c>
      <c r="E3427" s="120" t="s">
        <v>4158</v>
      </c>
      <c r="F3427" s="125" t="s">
        <v>17664</v>
      </c>
      <c r="G3427" s="121" t="s">
        <v>9649</v>
      </c>
      <c r="H3427" s="122" t="s">
        <v>17464</v>
      </c>
      <c r="I3427" s="120" t="s">
        <v>12534</v>
      </c>
      <c r="J3427" s="120" t="e">
        <v>#N/A</v>
      </c>
      <c r="K3427" s="123">
        <v>1622.94</v>
      </c>
      <c r="L3427" s="124" t="s">
        <v>17270</v>
      </c>
      <c r="M3427" s="120" t="s">
        <v>17661</v>
      </c>
      <c r="N3427" s="120" t="e">
        <v>#N/A</v>
      </c>
      <c r="O3427" s="125"/>
    </row>
    <row r="3428" spans="1:15" ht="13.05" customHeight="1">
      <c r="A3428" s="118">
        <v>10154200</v>
      </c>
      <c r="B3428" s="119">
        <v>42388</v>
      </c>
      <c r="C3428" s="125" t="s">
        <v>68</v>
      </c>
      <c r="D3428" s="120" t="s">
        <v>4160</v>
      </c>
      <c r="E3428" s="120" t="s">
        <v>17661</v>
      </c>
      <c r="F3428" s="125" t="s">
        <v>17664</v>
      </c>
      <c r="G3428" s="121" t="s">
        <v>10040</v>
      </c>
      <c r="H3428" s="122" t="s">
        <v>17526</v>
      </c>
      <c r="I3428" s="120" t="s">
        <v>347</v>
      </c>
      <c r="J3428" s="120" t="e">
        <v>#N/A</v>
      </c>
      <c r="K3428" s="123">
        <v>7703</v>
      </c>
      <c r="L3428" s="124" t="s">
        <v>12825</v>
      </c>
      <c r="M3428" s="120" t="s">
        <v>17661</v>
      </c>
      <c r="N3428" s="120" t="e">
        <v>#N/A</v>
      </c>
      <c r="O3428" s="125"/>
    </row>
    <row r="3429" spans="1:15" ht="13.05" customHeight="1">
      <c r="A3429" s="118">
        <v>10155685</v>
      </c>
      <c r="B3429" s="119">
        <v>42388</v>
      </c>
      <c r="C3429" s="125" t="s">
        <v>68</v>
      </c>
      <c r="D3429" s="120" t="s">
        <v>695</v>
      </c>
      <c r="E3429" s="120" t="s">
        <v>17661</v>
      </c>
      <c r="F3429" s="125" t="s">
        <v>17664</v>
      </c>
      <c r="G3429" s="121" t="s">
        <v>9649</v>
      </c>
      <c r="H3429" s="122" t="s">
        <v>17464</v>
      </c>
      <c r="I3429" s="120" t="s">
        <v>5096</v>
      </c>
      <c r="J3429" s="120" t="s">
        <v>4577</v>
      </c>
      <c r="K3429" s="123">
        <v>1181.78</v>
      </c>
      <c r="L3429" s="124" t="s">
        <v>17273</v>
      </c>
      <c r="M3429" s="120" t="s">
        <v>4162</v>
      </c>
      <c r="N3429" s="120" t="s">
        <v>4327</v>
      </c>
      <c r="O3429" s="125"/>
    </row>
    <row r="3430" spans="1:15" ht="13.05" customHeight="1">
      <c r="A3430" s="118">
        <v>10155800</v>
      </c>
      <c r="B3430" s="119">
        <v>42388</v>
      </c>
      <c r="C3430" s="125" t="s">
        <v>68</v>
      </c>
      <c r="D3430" s="120" t="s">
        <v>4167</v>
      </c>
      <c r="E3430" s="120" t="s">
        <v>17661</v>
      </c>
      <c r="F3430" s="125" t="s">
        <v>17664</v>
      </c>
      <c r="G3430" s="121" t="s">
        <v>9649</v>
      </c>
      <c r="H3430" s="122" t="s">
        <v>17464</v>
      </c>
      <c r="I3430" s="120" t="s">
        <v>5096</v>
      </c>
      <c r="J3430" s="120" t="s">
        <v>1369</v>
      </c>
      <c r="K3430" s="123">
        <v>1199.8</v>
      </c>
      <c r="L3430" s="124" t="s">
        <v>17273</v>
      </c>
      <c r="M3430" s="120">
        <v>3120212</v>
      </c>
      <c r="N3430" s="120" t="s">
        <v>4327</v>
      </c>
      <c r="O3430" s="125"/>
    </row>
    <row r="3431" spans="1:15" ht="13.05" customHeight="1">
      <c r="A3431" s="118">
        <v>10159384</v>
      </c>
      <c r="B3431" s="119">
        <v>42388</v>
      </c>
      <c r="C3431" s="125" t="s">
        <v>68</v>
      </c>
      <c r="D3431" s="120" t="s">
        <v>4169</v>
      </c>
      <c r="E3431" s="120" t="s">
        <v>17661</v>
      </c>
      <c r="F3431" s="125" t="s">
        <v>17664</v>
      </c>
      <c r="G3431" s="121" t="s">
        <v>10417</v>
      </c>
      <c r="H3431" s="122" t="s">
        <v>17399</v>
      </c>
      <c r="I3431" s="120" t="s">
        <v>347</v>
      </c>
      <c r="J3431" s="120" t="e">
        <v>#N/A</v>
      </c>
      <c r="K3431" s="123">
        <v>23506.639999999999</v>
      </c>
      <c r="L3431" s="124" t="s">
        <v>17274</v>
      </c>
      <c r="M3431" s="120" t="s">
        <v>4170</v>
      </c>
      <c r="N3431" s="120" t="e">
        <v>#N/A</v>
      </c>
      <c r="O3431" s="125"/>
    </row>
    <row r="3432" spans="1:15" ht="13.05" customHeight="1">
      <c r="A3432" s="118">
        <v>10160180</v>
      </c>
      <c r="B3432" s="119">
        <v>42388</v>
      </c>
      <c r="C3432" s="125" t="s">
        <v>68</v>
      </c>
      <c r="D3432" s="120" t="s">
        <v>4172</v>
      </c>
      <c r="E3432" s="120" t="s">
        <v>17661</v>
      </c>
      <c r="F3432" s="125" t="s">
        <v>17664</v>
      </c>
      <c r="G3432" s="121" t="s">
        <v>9591</v>
      </c>
      <c r="H3432" s="122" t="s">
        <v>17393</v>
      </c>
      <c r="I3432" s="120" t="s">
        <v>8417</v>
      </c>
      <c r="J3432" s="120" t="e">
        <v>#N/A</v>
      </c>
      <c r="K3432" s="123">
        <v>32034.48</v>
      </c>
      <c r="L3432" s="124" t="s">
        <v>14331</v>
      </c>
      <c r="M3432" s="120" t="s">
        <v>17661</v>
      </c>
      <c r="N3432" s="120" t="e">
        <v>#N/A</v>
      </c>
      <c r="O3432" s="125"/>
    </row>
    <row r="3433" spans="1:15" ht="13.05" customHeight="1">
      <c r="A3433" s="118">
        <v>10161005</v>
      </c>
      <c r="B3433" s="119">
        <v>42388</v>
      </c>
      <c r="C3433" s="125" t="s">
        <v>68</v>
      </c>
      <c r="D3433" s="120" t="s">
        <v>4174</v>
      </c>
      <c r="E3433" s="120" t="s">
        <v>17661</v>
      </c>
      <c r="F3433" s="125" t="s">
        <v>17664</v>
      </c>
      <c r="G3433" s="121" t="s">
        <v>9719</v>
      </c>
      <c r="H3433" s="122" t="s">
        <v>17356</v>
      </c>
      <c r="I3433" s="120" t="s">
        <v>12525</v>
      </c>
      <c r="J3433" s="120" t="e">
        <v>#N/A</v>
      </c>
      <c r="K3433" s="123">
        <v>30020.55</v>
      </c>
      <c r="L3433" s="124" t="s">
        <v>17271</v>
      </c>
      <c r="M3433" s="120" t="s">
        <v>4175</v>
      </c>
      <c r="N3433" s="120" t="e">
        <v>#N/A</v>
      </c>
      <c r="O3433" s="125"/>
    </row>
    <row r="3434" spans="1:15" ht="13.05" customHeight="1">
      <c r="A3434" s="118">
        <v>10162266</v>
      </c>
      <c r="B3434" s="119">
        <v>42388</v>
      </c>
      <c r="C3434" s="125" t="s">
        <v>68</v>
      </c>
      <c r="D3434" s="120" t="s">
        <v>4177</v>
      </c>
      <c r="E3434" s="120" t="s">
        <v>17661</v>
      </c>
      <c r="F3434" s="125" t="s">
        <v>17664</v>
      </c>
      <c r="G3434" s="121" t="s">
        <v>10210</v>
      </c>
      <c r="H3434" s="122" t="s">
        <v>17410</v>
      </c>
      <c r="I3434" s="120" t="s">
        <v>12531</v>
      </c>
      <c r="J3434" s="120" t="s">
        <v>2456</v>
      </c>
      <c r="K3434" s="123">
        <v>3775</v>
      </c>
      <c r="L3434" s="124" t="s">
        <v>17269</v>
      </c>
      <c r="M3434" s="120">
        <v>546202338</v>
      </c>
      <c r="N3434" s="120" t="s">
        <v>4327</v>
      </c>
      <c r="O3434" s="125"/>
    </row>
    <row r="3435" spans="1:15" ht="13.05" customHeight="1">
      <c r="A3435" s="118">
        <v>10162268</v>
      </c>
      <c r="B3435" s="119">
        <v>42388</v>
      </c>
      <c r="C3435" s="125" t="s">
        <v>68</v>
      </c>
      <c r="D3435" s="120" t="s">
        <v>1033</v>
      </c>
      <c r="E3435" s="120" t="s">
        <v>17661</v>
      </c>
      <c r="F3435" s="125" t="s">
        <v>17664</v>
      </c>
      <c r="G3435" s="121" t="s">
        <v>9800</v>
      </c>
      <c r="H3435" s="122" t="s">
        <v>17513</v>
      </c>
      <c r="I3435" s="120" t="s">
        <v>12287</v>
      </c>
      <c r="J3435" s="120" t="s">
        <v>2456</v>
      </c>
      <c r="K3435" s="123">
        <v>2775</v>
      </c>
      <c r="L3435" s="124" t="s">
        <v>17303</v>
      </c>
      <c r="M3435" s="120">
        <v>546202341</v>
      </c>
      <c r="N3435" s="120" t="s">
        <v>4327</v>
      </c>
      <c r="O3435" s="125"/>
    </row>
    <row r="3436" spans="1:15" ht="13.05" customHeight="1">
      <c r="A3436" s="118">
        <v>10162269</v>
      </c>
      <c r="B3436" s="119">
        <v>42388</v>
      </c>
      <c r="C3436" s="125" t="s">
        <v>68</v>
      </c>
      <c r="D3436" s="120" t="s">
        <v>1033</v>
      </c>
      <c r="E3436" s="120" t="s">
        <v>17661</v>
      </c>
      <c r="F3436" s="125" t="s">
        <v>17664</v>
      </c>
      <c r="G3436" s="121" t="s">
        <v>9719</v>
      </c>
      <c r="H3436" s="122" t="s">
        <v>17356</v>
      </c>
      <c r="I3436" s="120" t="s">
        <v>12525</v>
      </c>
      <c r="J3436" s="120" t="s">
        <v>2456</v>
      </c>
      <c r="K3436" s="123">
        <v>2775</v>
      </c>
      <c r="L3436" s="124" t="s">
        <v>17271</v>
      </c>
      <c r="M3436" s="120">
        <v>546202339</v>
      </c>
      <c r="N3436" s="120" t="s">
        <v>4327</v>
      </c>
      <c r="O3436" s="125"/>
    </row>
    <row r="3437" spans="1:15" ht="13.05" customHeight="1">
      <c r="A3437" s="118">
        <v>10163081</v>
      </c>
      <c r="B3437" s="119">
        <v>42388</v>
      </c>
      <c r="C3437" s="125" t="s">
        <v>68</v>
      </c>
      <c r="D3437" s="120" t="s">
        <v>4178</v>
      </c>
      <c r="E3437" s="120" t="s">
        <v>17661</v>
      </c>
      <c r="F3437" s="125" t="s">
        <v>17664</v>
      </c>
      <c r="G3437" s="121" t="s">
        <v>9649</v>
      </c>
      <c r="H3437" s="122" t="s">
        <v>17464</v>
      </c>
      <c r="I3437" s="120" t="s">
        <v>5096</v>
      </c>
      <c r="J3437" s="120" t="s">
        <v>4577</v>
      </c>
      <c r="K3437" s="123">
        <v>6438.4</v>
      </c>
      <c r="L3437" s="124" t="s">
        <v>17273</v>
      </c>
      <c r="M3437" s="120" t="s">
        <v>4179</v>
      </c>
      <c r="N3437" s="120" t="s">
        <v>4327</v>
      </c>
      <c r="O3437" s="125"/>
    </row>
    <row r="3438" spans="1:15" ht="13.05" customHeight="1">
      <c r="A3438" s="118">
        <v>10163272</v>
      </c>
      <c r="B3438" s="119">
        <v>42388</v>
      </c>
      <c r="C3438" s="125" t="s">
        <v>68</v>
      </c>
      <c r="D3438" s="120" t="s">
        <v>1133</v>
      </c>
      <c r="E3438" s="120" t="s">
        <v>17661</v>
      </c>
      <c r="F3438" s="125" t="s">
        <v>17664</v>
      </c>
      <c r="G3438" s="121" t="s">
        <v>9504</v>
      </c>
      <c r="H3438" s="122" t="s">
        <v>7695</v>
      </c>
      <c r="I3438" s="120">
        <v>401.1</v>
      </c>
      <c r="J3438" s="120" t="s">
        <v>4623</v>
      </c>
      <c r="K3438" s="123">
        <v>1447.48</v>
      </c>
      <c r="L3438" s="124" t="s">
        <v>17271</v>
      </c>
      <c r="M3438" s="120" t="s">
        <v>1134</v>
      </c>
      <c r="N3438" s="120" t="s">
        <v>6829</v>
      </c>
      <c r="O3438" s="125"/>
    </row>
    <row r="3439" spans="1:15" ht="13.05" customHeight="1">
      <c r="A3439" s="118">
        <v>10163543</v>
      </c>
      <c r="B3439" s="119">
        <v>42388</v>
      </c>
      <c r="C3439" s="125" t="s">
        <v>68</v>
      </c>
      <c r="D3439" s="120" t="s">
        <v>1151</v>
      </c>
      <c r="E3439" s="120" t="s">
        <v>17661</v>
      </c>
      <c r="F3439" s="125" t="s">
        <v>17664</v>
      </c>
      <c r="G3439" s="121" t="s">
        <v>9649</v>
      </c>
      <c r="H3439" s="122" t="s">
        <v>17464</v>
      </c>
      <c r="I3439" s="120" t="s">
        <v>8274</v>
      </c>
      <c r="J3439" s="120" t="s">
        <v>2456</v>
      </c>
      <c r="K3439" s="123">
        <v>10938.03</v>
      </c>
      <c r="L3439" s="124" t="s">
        <v>17303</v>
      </c>
      <c r="M3439" s="120">
        <v>26160283</v>
      </c>
      <c r="N3439" s="120" t="s">
        <v>4327</v>
      </c>
      <c r="O3439" s="125"/>
    </row>
    <row r="3440" spans="1:15" ht="13.05" customHeight="1">
      <c r="A3440" s="118">
        <v>10163544</v>
      </c>
      <c r="B3440" s="119">
        <v>42388</v>
      </c>
      <c r="C3440" s="125" t="s">
        <v>68</v>
      </c>
      <c r="D3440" s="120" t="s">
        <v>1153</v>
      </c>
      <c r="E3440" s="120" t="s">
        <v>17661</v>
      </c>
      <c r="F3440" s="125" t="s">
        <v>17664</v>
      </c>
      <c r="G3440" s="121" t="s">
        <v>9504</v>
      </c>
      <c r="H3440" s="122" t="s">
        <v>7695</v>
      </c>
      <c r="I3440" s="120">
        <v>401.22</v>
      </c>
      <c r="J3440" s="120" t="s">
        <v>2456</v>
      </c>
      <c r="K3440" s="123">
        <v>10938.03</v>
      </c>
      <c r="L3440" s="124" t="s">
        <v>17276</v>
      </c>
      <c r="M3440" s="120">
        <v>26160282</v>
      </c>
      <c r="N3440" s="120" t="s">
        <v>4327</v>
      </c>
      <c r="O3440" s="125"/>
    </row>
    <row r="3441" spans="1:15" s="141" customFormat="1" ht="13.05" customHeight="1">
      <c r="A3441" s="134">
        <v>10163575</v>
      </c>
      <c r="B3441" s="135">
        <v>42388</v>
      </c>
      <c r="C3441" s="138" t="s">
        <v>68</v>
      </c>
      <c r="D3441" s="136" t="s">
        <v>4181</v>
      </c>
      <c r="E3441" s="136" t="s">
        <v>17661</v>
      </c>
      <c r="F3441" s="125" t="s">
        <v>17664</v>
      </c>
      <c r="G3441" s="137" t="s">
        <v>9719</v>
      </c>
      <c r="H3441" s="138" t="s">
        <v>17356</v>
      </c>
      <c r="I3441" s="136" t="s">
        <v>12526</v>
      </c>
      <c r="J3441" s="136" t="e">
        <v>#N/A</v>
      </c>
      <c r="K3441" s="139">
        <v>68813.789999999994</v>
      </c>
      <c r="L3441" s="140" t="s">
        <v>17271</v>
      </c>
      <c r="M3441" s="136" t="s">
        <v>17661</v>
      </c>
      <c r="N3441" s="120" t="e">
        <v>#N/A</v>
      </c>
      <c r="O3441" s="138"/>
    </row>
    <row r="3442" spans="1:15" s="141" customFormat="1" ht="13.05" customHeight="1">
      <c r="A3442" s="134">
        <v>10163647</v>
      </c>
      <c r="B3442" s="135">
        <v>42388</v>
      </c>
      <c r="C3442" s="138" t="s">
        <v>68</v>
      </c>
      <c r="D3442" s="136" t="s">
        <v>4183</v>
      </c>
      <c r="E3442" s="136" t="s">
        <v>17661</v>
      </c>
      <c r="F3442" s="125" t="s">
        <v>17664</v>
      </c>
      <c r="G3442" s="137" t="s">
        <v>9591</v>
      </c>
      <c r="H3442" s="138" t="s">
        <v>17393</v>
      </c>
      <c r="I3442" s="136" t="s">
        <v>12526</v>
      </c>
      <c r="J3442" s="136" t="e">
        <v>#N/A</v>
      </c>
      <c r="K3442" s="139">
        <v>207700.05</v>
      </c>
      <c r="L3442" s="140" t="s">
        <v>14331</v>
      </c>
      <c r="M3442" s="136" t="s">
        <v>17661</v>
      </c>
      <c r="N3442" s="120" t="e">
        <v>#N/A</v>
      </c>
      <c r="O3442" s="138"/>
    </row>
    <row r="3443" spans="1:15" ht="13.05" customHeight="1">
      <c r="A3443" s="118">
        <v>10165380</v>
      </c>
      <c r="B3443" s="119">
        <v>42388</v>
      </c>
      <c r="C3443" s="125" t="s">
        <v>68</v>
      </c>
      <c r="D3443" s="120" t="s">
        <v>4185</v>
      </c>
      <c r="E3443" s="120" t="s">
        <v>17661</v>
      </c>
      <c r="F3443" s="125" t="s">
        <v>17664</v>
      </c>
      <c r="G3443" s="121" t="s">
        <v>9780</v>
      </c>
      <c r="H3443" s="122" t="s">
        <v>17553</v>
      </c>
      <c r="I3443" s="120" t="s">
        <v>8371</v>
      </c>
      <c r="J3443" s="120" t="e">
        <v>#N/A</v>
      </c>
      <c r="K3443" s="123">
        <v>3866.65</v>
      </c>
      <c r="L3443" s="124" t="s">
        <v>13746</v>
      </c>
      <c r="M3443" s="120">
        <v>546202753</v>
      </c>
      <c r="N3443" s="120" t="e">
        <v>#N/A</v>
      </c>
      <c r="O3443" s="125"/>
    </row>
    <row r="3444" spans="1:15" ht="13.05" customHeight="1">
      <c r="A3444" s="118">
        <v>10165481</v>
      </c>
      <c r="B3444" s="119">
        <v>42388</v>
      </c>
      <c r="C3444" s="125" t="s">
        <v>68</v>
      </c>
      <c r="D3444" s="120" t="s">
        <v>1255</v>
      </c>
      <c r="E3444" s="120" t="s">
        <v>17661</v>
      </c>
      <c r="F3444" s="125" t="s">
        <v>17664</v>
      </c>
      <c r="G3444" s="121" t="s">
        <v>9504</v>
      </c>
      <c r="H3444" s="122" t="s">
        <v>7695</v>
      </c>
      <c r="I3444" s="120" t="s">
        <v>7831</v>
      </c>
      <c r="J3444" s="120" t="s">
        <v>4577</v>
      </c>
      <c r="K3444" s="123">
        <v>1791.42</v>
      </c>
      <c r="L3444" s="124" t="s">
        <v>17303</v>
      </c>
      <c r="M3444" s="120" t="s">
        <v>1256</v>
      </c>
      <c r="N3444" s="120" t="s">
        <v>4327</v>
      </c>
      <c r="O3444" s="125"/>
    </row>
    <row r="3445" spans="1:15" ht="13.05" customHeight="1">
      <c r="A3445" s="118">
        <v>10165773</v>
      </c>
      <c r="B3445" s="119">
        <v>42388</v>
      </c>
      <c r="C3445" s="125" t="s">
        <v>68</v>
      </c>
      <c r="D3445" s="120" t="s">
        <v>1313</v>
      </c>
      <c r="E3445" s="120" t="s">
        <v>17661</v>
      </c>
      <c r="F3445" s="125" t="s">
        <v>17664</v>
      </c>
      <c r="G3445" s="121" t="s">
        <v>9852</v>
      </c>
      <c r="H3445" s="122" t="s">
        <v>17563</v>
      </c>
      <c r="I3445" s="120" t="s">
        <v>8444</v>
      </c>
      <c r="J3445" s="120" t="s">
        <v>2456</v>
      </c>
      <c r="K3445" s="123">
        <v>2775</v>
      </c>
      <c r="L3445" s="124" t="s">
        <v>17276</v>
      </c>
      <c r="M3445" s="120">
        <v>546202750</v>
      </c>
      <c r="N3445" s="120" t="s">
        <v>4327</v>
      </c>
      <c r="O3445" s="125"/>
    </row>
    <row r="3446" spans="1:15" ht="13.05" customHeight="1">
      <c r="A3446" s="118">
        <v>10165774</v>
      </c>
      <c r="B3446" s="119">
        <v>42388</v>
      </c>
      <c r="C3446" s="125" t="s">
        <v>68</v>
      </c>
      <c r="D3446" s="120" t="s">
        <v>1313</v>
      </c>
      <c r="E3446" s="120" t="s">
        <v>17661</v>
      </c>
      <c r="F3446" s="125" t="s">
        <v>17664</v>
      </c>
      <c r="G3446" s="121" t="s">
        <v>10098</v>
      </c>
      <c r="H3446" s="122" t="s">
        <v>17657</v>
      </c>
      <c r="I3446" s="120">
        <v>171</v>
      </c>
      <c r="J3446" s="120" t="s">
        <v>2456</v>
      </c>
      <c r="K3446" s="123">
        <v>2775</v>
      </c>
      <c r="L3446" s="124" t="s">
        <v>17297</v>
      </c>
      <c r="M3446" s="120">
        <v>546202752</v>
      </c>
      <c r="N3446" s="120" t="s">
        <v>4327</v>
      </c>
      <c r="O3446" s="125"/>
    </row>
    <row r="3447" spans="1:15" ht="13.05" customHeight="1">
      <c r="A3447" s="118">
        <v>10165775</v>
      </c>
      <c r="B3447" s="119">
        <v>42388</v>
      </c>
      <c r="C3447" s="125" t="s">
        <v>68</v>
      </c>
      <c r="D3447" s="120" t="s">
        <v>1313</v>
      </c>
      <c r="E3447" s="120" t="s">
        <v>17661</v>
      </c>
      <c r="F3447" s="125" t="s">
        <v>17664</v>
      </c>
      <c r="G3447" s="121" t="s">
        <v>17070</v>
      </c>
      <c r="H3447" s="122" t="s">
        <v>17654</v>
      </c>
      <c r="I3447" s="120">
        <v>47</v>
      </c>
      <c r="J3447" s="120" t="s">
        <v>2456</v>
      </c>
      <c r="K3447" s="123">
        <v>2775</v>
      </c>
      <c r="L3447" s="124" t="s">
        <v>14331</v>
      </c>
      <c r="M3447" s="120">
        <v>546202751</v>
      </c>
      <c r="N3447" s="120" t="s">
        <v>4327</v>
      </c>
      <c r="O3447" s="125"/>
    </row>
    <row r="3448" spans="1:15" ht="13.05" customHeight="1">
      <c r="A3448" s="118">
        <v>10167853</v>
      </c>
      <c r="B3448" s="119">
        <v>42388</v>
      </c>
      <c r="C3448" s="125" t="s">
        <v>68</v>
      </c>
      <c r="D3448" s="120" t="s">
        <v>1391</v>
      </c>
      <c r="E3448" s="120" t="s">
        <v>17661</v>
      </c>
      <c r="F3448" s="125" t="s">
        <v>17664</v>
      </c>
      <c r="G3448" s="121" t="s">
        <v>9504</v>
      </c>
      <c r="H3448" s="122" t="s">
        <v>7695</v>
      </c>
      <c r="I3448" s="120" t="s">
        <v>11725</v>
      </c>
      <c r="J3448" s="120" t="e">
        <v>#N/A</v>
      </c>
      <c r="K3448" s="123">
        <v>5196.75</v>
      </c>
      <c r="L3448" s="124" t="s">
        <v>17283</v>
      </c>
      <c r="M3448" s="120" t="s">
        <v>1392</v>
      </c>
      <c r="N3448" s="120" t="e">
        <v>#N/A</v>
      </c>
      <c r="O3448" s="125"/>
    </row>
    <row r="3449" spans="1:15" ht="13.05" customHeight="1">
      <c r="A3449" s="118">
        <v>10167915</v>
      </c>
      <c r="B3449" s="119">
        <v>42388</v>
      </c>
      <c r="C3449" s="125" t="s">
        <v>68</v>
      </c>
      <c r="D3449" s="120" t="s">
        <v>1399</v>
      </c>
      <c r="E3449" s="120" t="s">
        <v>17661</v>
      </c>
      <c r="F3449" s="125" t="s">
        <v>17664</v>
      </c>
      <c r="G3449" s="121" t="s">
        <v>9504</v>
      </c>
      <c r="H3449" s="122" t="s">
        <v>7695</v>
      </c>
      <c r="I3449" s="120" t="s">
        <v>110</v>
      </c>
      <c r="J3449" s="120" t="e">
        <v>#N/A</v>
      </c>
      <c r="K3449" s="123">
        <v>24368.5</v>
      </c>
      <c r="L3449" s="124" t="s">
        <v>17283</v>
      </c>
      <c r="M3449" s="120" t="s">
        <v>1403</v>
      </c>
      <c r="N3449" s="120" t="e">
        <v>#N/A</v>
      </c>
      <c r="O3449" s="125"/>
    </row>
    <row r="3450" spans="1:15" ht="13.05" customHeight="1">
      <c r="A3450" s="118">
        <v>10168237</v>
      </c>
      <c r="B3450" s="119">
        <v>42388</v>
      </c>
      <c r="C3450" s="125" t="s">
        <v>68</v>
      </c>
      <c r="D3450" s="120" t="s">
        <v>4187</v>
      </c>
      <c r="E3450" s="120" t="s">
        <v>17661</v>
      </c>
      <c r="F3450" s="125" t="s">
        <v>17664</v>
      </c>
      <c r="G3450" s="121" t="s">
        <v>11225</v>
      </c>
      <c r="H3450" s="122" t="s">
        <v>17403</v>
      </c>
      <c r="I3450" s="120" t="s">
        <v>347</v>
      </c>
      <c r="J3450" s="120" t="e">
        <v>#N/A</v>
      </c>
      <c r="K3450" s="123">
        <v>7399</v>
      </c>
      <c r="L3450" s="124" t="s">
        <v>17297</v>
      </c>
      <c r="M3450" s="120" t="s">
        <v>4188</v>
      </c>
      <c r="N3450" s="120" t="e">
        <v>#N/A</v>
      </c>
      <c r="O3450" s="125"/>
    </row>
    <row r="3451" spans="1:15" ht="13.05" customHeight="1">
      <c r="A3451" s="118">
        <v>10168755</v>
      </c>
      <c r="B3451" s="119">
        <v>42388</v>
      </c>
      <c r="C3451" s="125" t="s">
        <v>68</v>
      </c>
      <c r="D3451" s="120" t="s">
        <v>4190</v>
      </c>
      <c r="E3451" s="120" t="s">
        <v>17661</v>
      </c>
      <c r="F3451" s="125" t="s">
        <v>17664</v>
      </c>
      <c r="G3451" s="121" t="s">
        <v>9780</v>
      </c>
      <c r="H3451" s="122" t="s">
        <v>17553</v>
      </c>
      <c r="I3451" s="120" t="s">
        <v>8371</v>
      </c>
      <c r="J3451" s="120" t="e">
        <v>#N/A</v>
      </c>
      <c r="K3451" s="123">
        <v>796131.46</v>
      </c>
      <c r="L3451" s="124" t="s">
        <v>13746</v>
      </c>
      <c r="M3451" s="120" t="s">
        <v>17661</v>
      </c>
      <c r="N3451" s="120" t="e">
        <v>#N/A</v>
      </c>
      <c r="O3451" s="125"/>
    </row>
    <row r="3452" spans="1:15" ht="13.05" customHeight="1">
      <c r="A3452" s="118">
        <v>10169828</v>
      </c>
      <c r="B3452" s="119">
        <v>42388</v>
      </c>
      <c r="C3452" s="125" t="s">
        <v>68</v>
      </c>
      <c r="D3452" s="120" t="s">
        <v>4192</v>
      </c>
      <c r="E3452" s="120" t="s">
        <v>17661</v>
      </c>
      <c r="F3452" s="125" t="s">
        <v>17664</v>
      </c>
      <c r="G3452" s="121" t="s">
        <v>9780</v>
      </c>
      <c r="H3452" s="122" t="s">
        <v>17553</v>
      </c>
      <c r="I3452" s="120" t="s">
        <v>8371</v>
      </c>
      <c r="J3452" s="120" t="e">
        <v>#N/A</v>
      </c>
      <c r="K3452" s="123">
        <v>1893.6</v>
      </c>
      <c r="L3452" s="124" t="s">
        <v>17300</v>
      </c>
      <c r="M3452" s="120" t="s">
        <v>17661</v>
      </c>
      <c r="N3452" s="120" t="e">
        <v>#N/A</v>
      </c>
      <c r="O3452" s="125"/>
    </row>
    <row r="3453" spans="1:15" ht="13.05" customHeight="1">
      <c r="A3453" s="118">
        <v>10169829</v>
      </c>
      <c r="B3453" s="119">
        <v>42388</v>
      </c>
      <c r="C3453" s="125" t="s">
        <v>68</v>
      </c>
      <c r="D3453" s="120" t="s">
        <v>4194</v>
      </c>
      <c r="E3453" s="120" t="s">
        <v>17661</v>
      </c>
      <c r="F3453" s="125" t="s">
        <v>17664</v>
      </c>
      <c r="G3453" s="121" t="s">
        <v>9780</v>
      </c>
      <c r="H3453" s="122" t="s">
        <v>17553</v>
      </c>
      <c r="I3453" s="120" t="s">
        <v>8371</v>
      </c>
      <c r="J3453" s="120" t="e">
        <v>#N/A</v>
      </c>
      <c r="K3453" s="123">
        <v>1893.6</v>
      </c>
      <c r="L3453" s="124" t="s">
        <v>17300</v>
      </c>
      <c r="M3453" s="120" t="s">
        <v>17661</v>
      </c>
      <c r="N3453" s="120" t="e">
        <v>#N/A</v>
      </c>
      <c r="O3453" s="125"/>
    </row>
    <row r="3454" spans="1:15" ht="13.05" customHeight="1">
      <c r="A3454" s="118">
        <v>10172253</v>
      </c>
      <c r="B3454" s="119">
        <v>42388</v>
      </c>
      <c r="C3454" s="125" t="s">
        <v>68</v>
      </c>
      <c r="D3454" s="120" t="s">
        <v>4195</v>
      </c>
      <c r="E3454" s="120" t="s">
        <v>17661</v>
      </c>
      <c r="F3454" s="125" t="s">
        <v>17664</v>
      </c>
      <c r="G3454" s="121" t="s">
        <v>10278</v>
      </c>
      <c r="H3454" s="122" t="s">
        <v>17558</v>
      </c>
      <c r="I3454" s="120" t="s">
        <v>12541</v>
      </c>
      <c r="J3454" s="120" t="e">
        <v>#N/A</v>
      </c>
      <c r="K3454" s="123">
        <v>59075.48</v>
      </c>
      <c r="L3454" s="124" t="s">
        <v>13746</v>
      </c>
      <c r="M3454" s="120">
        <v>61647006812</v>
      </c>
      <c r="N3454" s="120" t="e">
        <v>#N/A</v>
      </c>
      <c r="O3454" s="125"/>
    </row>
    <row r="3455" spans="1:15" ht="13.05" customHeight="1">
      <c r="A3455" s="118">
        <v>10172865</v>
      </c>
      <c r="B3455" s="119">
        <v>42388</v>
      </c>
      <c r="C3455" s="125" t="s">
        <v>68</v>
      </c>
      <c r="D3455" s="120" t="s">
        <v>4198</v>
      </c>
      <c r="E3455" s="120" t="s">
        <v>17661</v>
      </c>
      <c r="F3455" s="125" t="s">
        <v>17664</v>
      </c>
      <c r="G3455" s="121" t="s">
        <v>9555</v>
      </c>
      <c r="H3455" s="122" t="s">
        <v>17500</v>
      </c>
      <c r="I3455" s="120" t="s">
        <v>347</v>
      </c>
      <c r="J3455" s="120" t="e">
        <v>#N/A</v>
      </c>
      <c r="K3455" s="123">
        <v>37067.01</v>
      </c>
      <c r="L3455" s="124" t="s">
        <v>12825</v>
      </c>
      <c r="M3455" s="120">
        <v>71613200485</v>
      </c>
      <c r="N3455" s="120" t="e">
        <v>#N/A</v>
      </c>
      <c r="O3455" s="125"/>
    </row>
    <row r="3456" spans="1:15" ht="13.05" customHeight="1">
      <c r="A3456" s="118">
        <v>10172932</v>
      </c>
      <c r="B3456" s="119">
        <v>42388</v>
      </c>
      <c r="C3456" s="125" t="s">
        <v>68</v>
      </c>
      <c r="D3456" s="120" t="s">
        <v>4198</v>
      </c>
      <c r="E3456" s="120" t="s">
        <v>17661</v>
      </c>
      <c r="F3456" s="125" t="s">
        <v>17664</v>
      </c>
      <c r="G3456" s="121" t="s">
        <v>10050</v>
      </c>
      <c r="H3456" s="122" t="s">
        <v>16731</v>
      </c>
      <c r="I3456" s="120" t="s">
        <v>12540</v>
      </c>
      <c r="J3456" s="120" t="e">
        <v>#N/A</v>
      </c>
      <c r="K3456" s="123">
        <v>72898.5</v>
      </c>
      <c r="L3456" s="124" t="s">
        <v>17274</v>
      </c>
      <c r="M3456" s="120" t="s">
        <v>17661</v>
      </c>
      <c r="N3456" s="120" t="e">
        <v>#N/A</v>
      </c>
      <c r="O3456" s="125"/>
    </row>
    <row r="3457" spans="1:15" ht="13.05" customHeight="1">
      <c r="A3457" s="118">
        <v>10173839</v>
      </c>
      <c r="B3457" s="119">
        <v>42388</v>
      </c>
      <c r="C3457" s="125" t="s">
        <v>68</v>
      </c>
      <c r="D3457" s="120" t="s">
        <v>4202</v>
      </c>
      <c r="E3457" s="120" t="s">
        <v>17661</v>
      </c>
      <c r="F3457" s="125" t="s">
        <v>17664</v>
      </c>
      <c r="G3457" s="121" t="s">
        <v>1571</v>
      </c>
      <c r="H3457" s="122" t="s">
        <v>16727</v>
      </c>
      <c r="I3457" s="120" t="s">
        <v>8443</v>
      </c>
      <c r="J3457" s="120" t="e">
        <v>#N/A</v>
      </c>
      <c r="K3457" s="123">
        <v>36887.03</v>
      </c>
      <c r="L3457" s="124" t="s">
        <v>13746</v>
      </c>
      <c r="M3457" s="120" t="s">
        <v>4203</v>
      </c>
      <c r="N3457" s="120" t="e">
        <v>#N/A</v>
      </c>
      <c r="O3457" s="125"/>
    </row>
    <row r="3458" spans="1:15" ht="13.05" customHeight="1">
      <c r="A3458" s="118">
        <v>10173840</v>
      </c>
      <c r="B3458" s="119">
        <v>42388</v>
      </c>
      <c r="C3458" s="125" t="s">
        <v>68</v>
      </c>
      <c r="D3458" s="120" t="s">
        <v>4202</v>
      </c>
      <c r="E3458" s="120" t="s">
        <v>17661</v>
      </c>
      <c r="F3458" s="125" t="s">
        <v>17664</v>
      </c>
      <c r="G3458" s="121" t="s">
        <v>9966</v>
      </c>
      <c r="H3458" s="122" t="s">
        <v>17556</v>
      </c>
      <c r="I3458" s="120" t="s">
        <v>347</v>
      </c>
      <c r="J3458" s="120" t="e">
        <v>#N/A</v>
      </c>
      <c r="K3458" s="123">
        <v>54962.37</v>
      </c>
      <c r="L3458" s="124" t="s">
        <v>13746</v>
      </c>
      <c r="M3458" s="120">
        <v>61647006816</v>
      </c>
      <c r="N3458" s="120" t="e">
        <v>#N/A</v>
      </c>
      <c r="O3458" s="125"/>
    </row>
    <row r="3459" spans="1:15" ht="13.05" customHeight="1">
      <c r="A3459" s="118">
        <v>10174770</v>
      </c>
      <c r="B3459" s="119">
        <v>42388</v>
      </c>
      <c r="C3459" s="125" t="s">
        <v>68</v>
      </c>
      <c r="D3459" s="120" t="s">
        <v>1899</v>
      </c>
      <c r="E3459" s="120" t="s">
        <v>17661</v>
      </c>
      <c r="F3459" s="125" t="s">
        <v>17664</v>
      </c>
      <c r="G3459" s="121" t="s">
        <v>9504</v>
      </c>
      <c r="H3459" s="122" t="s">
        <v>7695</v>
      </c>
      <c r="I3459" s="120">
        <v>401.11</v>
      </c>
      <c r="J3459" s="120" t="s">
        <v>4468</v>
      </c>
      <c r="K3459" s="123">
        <v>1102</v>
      </c>
      <c r="L3459" s="124" t="s">
        <v>17271</v>
      </c>
      <c r="M3459" s="120" t="s">
        <v>1969</v>
      </c>
      <c r="N3459" s="120" t="s">
        <v>13832</v>
      </c>
      <c r="O3459" s="125"/>
    </row>
    <row r="3460" spans="1:15" ht="13.05" customHeight="1">
      <c r="A3460" s="118">
        <v>10175363</v>
      </c>
      <c r="B3460" s="119">
        <v>42388</v>
      </c>
      <c r="C3460" s="125" t="s">
        <v>68</v>
      </c>
      <c r="D3460" s="120" t="s">
        <v>1899</v>
      </c>
      <c r="E3460" s="120" t="s">
        <v>17661</v>
      </c>
      <c r="F3460" s="125" t="s">
        <v>17664</v>
      </c>
      <c r="G3460" s="121" t="s">
        <v>9504</v>
      </c>
      <c r="H3460" s="122" t="s">
        <v>7695</v>
      </c>
      <c r="I3460" s="120">
        <v>401.12</v>
      </c>
      <c r="J3460" s="120" t="s">
        <v>4468</v>
      </c>
      <c r="K3460" s="123">
        <v>1025.7</v>
      </c>
      <c r="L3460" s="124" t="s">
        <v>17272</v>
      </c>
      <c r="M3460" s="120" t="s">
        <v>2051</v>
      </c>
      <c r="N3460" s="120" t="s">
        <v>13832</v>
      </c>
      <c r="O3460" s="125"/>
    </row>
    <row r="3461" spans="1:15" ht="13.05" customHeight="1">
      <c r="A3461" s="118">
        <v>10175365</v>
      </c>
      <c r="B3461" s="119">
        <v>42388</v>
      </c>
      <c r="C3461" s="125" t="s">
        <v>68</v>
      </c>
      <c r="D3461" s="120" t="s">
        <v>1899</v>
      </c>
      <c r="E3461" s="120" t="s">
        <v>17661</v>
      </c>
      <c r="F3461" s="125" t="s">
        <v>17664</v>
      </c>
      <c r="G3461" s="121" t="s">
        <v>9504</v>
      </c>
      <c r="H3461" s="122" t="s">
        <v>7695</v>
      </c>
      <c r="I3461" s="120" t="s">
        <v>2032</v>
      </c>
      <c r="J3461" s="120" t="s">
        <v>2032</v>
      </c>
      <c r="K3461" s="123">
        <v>1025.7</v>
      </c>
      <c r="L3461" s="124" t="s">
        <v>17310</v>
      </c>
      <c r="M3461" s="120" t="s">
        <v>2052</v>
      </c>
      <c r="N3461" s="120" t="s">
        <v>4327</v>
      </c>
      <c r="O3461" s="125"/>
    </row>
    <row r="3462" spans="1:15" ht="13.05" customHeight="1">
      <c r="A3462" s="118">
        <v>10177529</v>
      </c>
      <c r="B3462" s="119">
        <v>42388</v>
      </c>
      <c r="C3462" s="125" t="s">
        <v>68</v>
      </c>
      <c r="D3462" s="120" t="s">
        <v>4206</v>
      </c>
      <c r="E3462" s="120" t="s">
        <v>17661</v>
      </c>
      <c r="F3462" s="125" t="s">
        <v>17664</v>
      </c>
      <c r="G3462" s="121" t="s">
        <v>9591</v>
      </c>
      <c r="H3462" s="122" t="s">
        <v>17393</v>
      </c>
      <c r="I3462" s="120" t="s">
        <v>8417</v>
      </c>
      <c r="J3462" s="120" t="e">
        <v>#N/A</v>
      </c>
      <c r="K3462" s="123">
        <v>2605</v>
      </c>
      <c r="L3462" s="124" t="s">
        <v>14331</v>
      </c>
      <c r="M3462" s="120">
        <v>568101137</v>
      </c>
      <c r="N3462" s="120" t="e">
        <v>#N/A</v>
      </c>
      <c r="O3462" s="125"/>
    </row>
    <row r="3463" spans="1:15" ht="13.05" customHeight="1">
      <c r="A3463" s="118">
        <v>10177530</v>
      </c>
      <c r="B3463" s="119">
        <v>42388</v>
      </c>
      <c r="C3463" s="125" t="s">
        <v>68</v>
      </c>
      <c r="D3463" s="120" t="s">
        <v>4206</v>
      </c>
      <c r="E3463" s="120" t="s">
        <v>17661</v>
      </c>
      <c r="F3463" s="125" t="s">
        <v>17664</v>
      </c>
      <c r="G3463" s="121" t="s">
        <v>17083</v>
      </c>
      <c r="H3463" s="122" t="s">
        <v>17655</v>
      </c>
      <c r="I3463" s="120" t="s">
        <v>8442</v>
      </c>
      <c r="J3463" s="120" t="e">
        <v>#N/A</v>
      </c>
      <c r="K3463" s="123">
        <v>2605</v>
      </c>
      <c r="L3463" s="124" t="s">
        <v>17269</v>
      </c>
      <c r="M3463" s="120">
        <v>568101138</v>
      </c>
      <c r="N3463" s="120" t="e">
        <v>#N/A</v>
      </c>
      <c r="O3463" s="125"/>
    </row>
    <row r="3464" spans="1:15" ht="13.05" customHeight="1">
      <c r="A3464" s="118">
        <v>10177532</v>
      </c>
      <c r="B3464" s="119">
        <v>42388</v>
      </c>
      <c r="C3464" s="125" t="s">
        <v>68</v>
      </c>
      <c r="D3464" s="120" t="s">
        <v>4206</v>
      </c>
      <c r="E3464" s="120" t="s">
        <v>17661</v>
      </c>
      <c r="F3464" s="125" t="s">
        <v>17664</v>
      </c>
      <c r="G3464" s="121" t="s">
        <v>10021</v>
      </c>
      <c r="H3464" s="122" t="s">
        <v>17522</v>
      </c>
      <c r="I3464" s="120">
        <v>119</v>
      </c>
      <c r="J3464" s="120" t="e">
        <v>#N/A</v>
      </c>
      <c r="K3464" s="123">
        <v>2605</v>
      </c>
      <c r="L3464" s="124" t="s">
        <v>17303</v>
      </c>
      <c r="M3464" s="120">
        <v>568101145</v>
      </c>
      <c r="N3464" s="120" t="e">
        <v>#N/A</v>
      </c>
      <c r="O3464" s="125"/>
    </row>
    <row r="3465" spans="1:15" ht="13.05" customHeight="1">
      <c r="A3465" s="118">
        <v>10177533</v>
      </c>
      <c r="B3465" s="119">
        <v>42388</v>
      </c>
      <c r="C3465" s="125" t="s">
        <v>68</v>
      </c>
      <c r="D3465" s="120" t="s">
        <v>4206</v>
      </c>
      <c r="E3465" s="120" t="s">
        <v>17661</v>
      </c>
      <c r="F3465" s="125" t="s">
        <v>17664</v>
      </c>
      <c r="G3465" s="121" t="s">
        <v>9589</v>
      </c>
      <c r="H3465" s="122" t="s">
        <v>17457</v>
      </c>
      <c r="I3465" s="120">
        <v>114</v>
      </c>
      <c r="J3465" s="120" t="e">
        <v>#N/A</v>
      </c>
      <c r="K3465" s="123">
        <v>2605</v>
      </c>
      <c r="L3465" s="124" t="s">
        <v>12825</v>
      </c>
      <c r="M3465" s="120">
        <v>568101140</v>
      </c>
      <c r="N3465" s="120" t="e">
        <v>#N/A</v>
      </c>
      <c r="O3465" s="125"/>
    </row>
    <row r="3466" spans="1:15" ht="13.05" customHeight="1">
      <c r="A3466" s="118">
        <v>10177534</v>
      </c>
      <c r="B3466" s="119">
        <v>42388</v>
      </c>
      <c r="C3466" s="125" t="s">
        <v>68</v>
      </c>
      <c r="D3466" s="120" t="s">
        <v>4206</v>
      </c>
      <c r="E3466" s="120" t="s">
        <v>17661</v>
      </c>
      <c r="F3466" s="125" t="s">
        <v>17664</v>
      </c>
      <c r="G3466" s="121" t="s">
        <v>11080</v>
      </c>
      <c r="H3466" s="122" t="s">
        <v>17530</v>
      </c>
      <c r="I3466" s="120" t="s">
        <v>347</v>
      </c>
      <c r="J3466" s="120" t="e">
        <v>#N/A</v>
      </c>
      <c r="K3466" s="123">
        <v>2605</v>
      </c>
      <c r="L3466" s="124" t="s">
        <v>12825</v>
      </c>
      <c r="M3466" s="120">
        <v>568101134</v>
      </c>
      <c r="N3466" s="120" t="e">
        <v>#N/A</v>
      </c>
      <c r="O3466" s="125"/>
    </row>
    <row r="3467" spans="1:15" ht="13.05" customHeight="1">
      <c r="A3467" s="118">
        <v>10177536</v>
      </c>
      <c r="B3467" s="119">
        <v>42388</v>
      </c>
      <c r="C3467" s="125" t="s">
        <v>68</v>
      </c>
      <c r="D3467" s="120" t="s">
        <v>4206</v>
      </c>
      <c r="E3467" s="120" t="s">
        <v>17661</v>
      </c>
      <c r="F3467" s="125" t="s">
        <v>17664</v>
      </c>
      <c r="G3467" s="121" t="s">
        <v>10066</v>
      </c>
      <c r="H3467" s="122" t="s">
        <v>17653</v>
      </c>
      <c r="I3467" s="120" t="s">
        <v>347</v>
      </c>
      <c r="J3467" s="120" t="e">
        <v>#N/A</v>
      </c>
      <c r="K3467" s="123">
        <v>2605</v>
      </c>
      <c r="L3467" s="124" t="s">
        <v>17274</v>
      </c>
      <c r="M3467" s="120">
        <v>568101135</v>
      </c>
      <c r="N3467" s="120" t="e">
        <v>#N/A</v>
      </c>
      <c r="O3467" s="125"/>
    </row>
    <row r="3468" spans="1:15" ht="13.05" customHeight="1">
      <c r="A3468" s="118">
        <v>10177537</v>
      </c>
      <c r="B3468" s="119">
        <v>42388</v>
      </c>
      <c r="C3468" s="125" t="s">
        <v>68</v>
      </c>
      <c r="D3468" s="120" t="s">
        <v>4209</v>
      </c>
      <c r="E3468" s="120" t="s">
        <v>17661</v>
      </c>
      <c r="F3468" s="125" t="s">
        <v>17664</v>
      </c>
      <c r="G3468" s="121" t="s">
        <v>17041</v>
      </c>
      <c r="H3468" s="122" t="s">
        <v>17652</v>
      </c>
      <c r="I3468" s="120" t="s">
        <v>347</v>
      </c>
      <c r="J3468" s="120" t="e">
        <v>#N/A</v>
      </c>
      <c r="K3468" s="123">
        <v>2605</v>
      </c>
      <c r="L3468" s="124" t="s">
        <v>12825</v>
      </c>
      <c r="M3468" s="120">
        <v>568101141</v>
      </c>
      <c r="N3468" s="120" t="e">
        <v>#N/A</v>
      </c>
      <c r="O3468" s="125"/>
    </row>
    <row r="3469" spans="1:15" ht="13.05" customHeight="1">
      <c r="A3469" s="118">
        <v>10177538</v>
      </c>
      <c r="B3469" s="119">
        <v>42388</v>
      </c>
      <c r="C3469" s="125" t="s">
        <v>68</v>
      </c>
      <c r="D3469" s="120" t="s">
        <v>4209</v>
      </c>
      <c r="E3469" s="120" t="s">
        <v>17661</v>
      </c>
      <c r="F3469" s="125" t="s">
        <v>17664</v>
      </c>
      <c r="G3469" s="121" t="s">
        <v>9880</v>
      </c>
      <c r="H3469" s="122" t="s">
        <v>17428</v>
      </c>
      <c r="I3469" s="120" t="s">
        <v>8418</v>
      </c>
      <c r="J3469" s="120" t="e">
        <v>#N/A</v>
      </c>
      <c r="K3469" s="123">
        <v>2605</v>
      </c>
      <c r="L3469" s="124" t="s">
        <v>17271</v>
      </c>
      <c r="M3469" s="120">
        <v>568101144</v>
      </c>
      <c r="N3469" s="120" t="e">
        <v>#N/A</v>
      </c>
      <c r="O3469" s="125"/>
    </row>
    <row r="3470" spans="1:15" ht="13.05" customHeight="1">
      <c r="A3470" s="118">
        <v>10177539</v>
      </c>
      <c r="B3470" s="119">
        <v>42388</v>
      </c>
      <c r="C3470" s="125" t="s">
        <v>68</v>
      </c>
      <c r="D3470" s="120" t="s">
        <v>4206</v>
      </c>
      <c r="E3470" s="120" t="s">
        <v>17661</v>
      </c>
      <c r="F3470" s="125" t="s">
        <v>17664</v>
      </c>
      <c r="G3470" s="121" t="s">
        <v>9852</v>
      </c>
      <c r="H3470" s="122" t="s">
        <v>17563</v>
      </c>
      <c r="I3470" s="120" t="s">
        <v>12542</v>
      </c>
      <c r="J3470" s="120" t="e">
        <v>#N/A</v>
      </c>
      <c r="K3470" s="123">
        <v>2605</v>
      </c>
      <c r="L3470" s="124" t="s">
        <v>13746</v>
      </c>
      <c r="M3470" s="120">
        <v>568101139</v>
      </c>
      <c r="N3470" s="120" t="e">
        <v>#N/A</v>
      </c>
      <c r="O3470" s="125"/>
    </row>
    <row r="3471" spans="1:15" ht="13.05" customHeight="1">
      <c r="A3471" s="118">
        <v>10178152</v>
      </c>
      <c r="B3471" s="119">
        <v>42388</v>
      </c>
      <c r="C3471" s="125" t="s">
        <v>68</v>
      </c>
      <c r="D3471" s="120" t="s">
        <v>7789</v>
      </c>
      <c r="E3471" s="120" t="s">
        <v>17661</v>
      </c>
      <c r="F3471" s="125" t="s">
        <v>17664</v>
      </c>
      <c r="G3471" s="121" t="s">
        <v>9852</v>
      </c>
      <c r="H3471" s="122" t="s">
        <v>17563</v>
      </c>
      <c r="I3471" s="120" t="s">
        <v>12542</v>
      </c>
      <c r="J3471" s="120" t="e">
        <v>#N/A</v>
      </c>
      <c r="K3471" s="123">
        <v>29487.18</v>
      </c>
      <c r="L3471" s="124" t="s">
        <v>13746</v>
      </c>
      <c r="M3471" s="120" t="s">
        <v>8445</v>
      </c>
      <c r="N3471" s="120" t="e">
        <v>#N/A</v>
      </c>
      <c r="O3471" s="125"/>
    </row>
    <row r="3472" spans="1:15" ht="13.05" customHeight="1">
      <c r="A3472" s="118">
        <v>10178546</v>
      </c>
      <c r="B3472" s="119">
        <v>42388</v>
      </c>
      <c r="C3472" s="125" t="s">
        <v>68</v>
      </c>
      <c r="D3472" s="120" t="s">
        <v>4198</v>
      </c>
      <c r="E3472" s="120" t="s">
        <v>17661</v>
      </c>
      <c r="F3472" s="125" t="s">
        <v>17664</v>
      </c>
      <c r="G3472" s="121" t="s">
        <v>10050</v>
      </c>
      <c r="H3472" s="122" t="s">
        <v>16731</v>
      </c>
      <c r="I3472" s="120" t="s">
        <v>12540</v>
      </c>
      <c r="J3472" s="120" t="e">
        <v>#N/A</v>
      </c>
      <c r="K3472" s="123">
        <v>25188.65</v>
      </c>
      <c r="L3472" s="124" t="s">
        <v>17274</v>
      </c>
      <c r="M3472" s="120">
        <v>20605050162</v>
      </c>
      <c r="N3472" s="120" t="e">
        <v>#N/A</v>
      </c>
      <c r="O3472" s="125"/>
    </row>
    <row r="3473" spans="1:15" ht="13.05" customHeight="1">
      <c r="A3473" s="118">
        <v>10178613</v>
      </c>
      <c r="B3473" s="119">
        <v>42388</v>
      </c>
      <c r="C3473" s="125" t="s">
        <v>68</v>
      </c>
      <c r="D3473" s="120" t="s">
        <v>4211</v>
      </c>
      <c r="E3473" s="120" t="s">
        <v>17661</v>
      </c>
      <c r="F3473" s="125" t="s">
        <v>17664</v>
      </c>
      <c r="G3473" s="121" t="s">
        <v>9649</v>
      </c>
      <c r="H3473" s="122" t="s">
        <v>17464</v>
      </c>
      <c r="I3473" s="120" t="s">
        <v>5096</v>
      </c>
      <c r="J3473" s="120" t="e">
        <v>#N/A</v>
      </c>
      <c r="K3473" s="123">
        <v>1573.27</v>
      </c>
      <c r="L3473" s="124" t="s">
        <v>17273</v>
      </c>
      <c r="M3473" s="120" t="s">
        <v>4212</v>
      </c>
      <c r="N3473" s="120" t="e">
        <v>#N/A</v>
      </c>
      <c r="O3473" s="125"/>
    </row>
    <row r="3474" spans="1:15" ht="13.05" customHeight="1">
      <c r="A3474" s="118">
        <v>10178999</v>
      </c>
      <c r="B3474" s="119">
        <v>42388</v>
      </c>
      <c r="C3474" s="125" t="s">
        <v>68</v>
      </c>
      <c r="D3474" s="120" t="s">
        <v>2314</v>
      </c>
      <c r="E3474" s="120" t="s">
        <v>17661</v>
      </c>
      <c r="F3474" s="125" t="s">
        <v>17664</v>
      </c>
      <c r="G3474" s="121" t="s">
        <v>9504</v>
      </c>
      <c r="H3474" s="122" t="s">
        <v>7695</v>
      </c>
      <c r="I3474" s="120">
        <v>401.22</v>
      </c>
      <c r="J3474" s="120" t="s">
        <v>6457</v>
      </c>
      <c r="K3474" s="123">
        <v>1334.4</v>
      </c>
      <c r="L3474" s="124" t="s">
        <v>17272</v>
      </c>
      <c r="M3474" s="120" t="s">
        <v>2318</v>
      </c>
      <c r="N3474" s="120" t="s">
        <v>6605</v>
      </c>
      <c r="O3474" s="125"/>
    </row>
    <row r="3475" spans="1:15" ht="13.05" customHeight="1">
      <c r="A3475" s="118">
        <v>10179227</v>
      </c>
      <c r="B3475" s="119">
        <v>42388</v>
      </c>
      <c r="C3475" s="125" t="s">
        <v>68</v>
      </c>
      <c r="D3475" s="120" t="s">
        <v>4215</v>
      </c>
      <c r="E3475" s="120" t="s">
        <v>4217</v>
      </c>
      <c r="F3475" s="125" t="s">
        <v>17664</v>
      </c>
      <c r="G3475" s="121" t="s">
        <v>17070</v>
      </c>
      <c r="H3475" s="122" t="s">
        <v>17654</v>
      </c>
      <c r="I3475" s="120">
        <v>47</v>
      </c>
      <c r="J3475" s="120" t="e">
        <v>#N/A</v>
      </c>
      <c r="K3475" s="123">
        <v>1090</v>
      </c>
      <c r="L3475" s="124" t="s">
        <v>14331</v>
      </c>
      <c r="M3475" s="120" t="s">
        <v>4218</v>
      </c>
      <c r="N3475" s="120" t="e">
        <v>#N/A</v>
      </c>
      <c r="O3475" s="125"/>
    </row>
    <row r="3476" spans="1:15" ht="13.05" customHeight="1">
      <c r="A3476" s="118">
        <v>10179228</v>
      </c>
      <c r="B3476" s="119">
        <v>42388</v>
      </c>
      <c r="C3476" s="125" t="s">
        <v>68</v>
      </c>
      <c r="D3476" s="120" t="s">
        <v>4215</v>
      </c>
      <c r="E3476" s="120" t="s">
        <v>4217</v>
      </c>
      <c r="F3476" s="125" t="s">
        <v>17664</v>
      </c>
      <c r="G3476" s="121" t="s">
        <v>17041</v>
      </c>
      <c r="H3476" s="122" t="s">
        <v>17652</v>
      </c>
      <c r="I3476" s="120" t="s">
        <v>347</v>
      </c>
      <c r="J3476" s="120" t="e">
        <v>#N/A</v>
      </c>
      <c r="K3476" s="123">
        <v>1090</v>
      </c>
      <c r="L3476" s="124" t="s">
        <v>12825</v>
      </c>
      <c r="M3476" s="120" t="s">
        <v>4221</v>
      </c>
      <c r="N3476" s="120" t="e">
        <v>#N/A</v>
      </c>
      <c r="O3476" s="125"/>
    </row>
    <row r="3477" spans="1:15" ht="13.05" customHeight="1">
      <c r="A3477" s="118">
        <v>10179229</v>
      </c>
      <c r="B3477" s="119">
        <v>42388</v>
      </c>
      <c r="C3477" s="125" t="s">
        <v>68</v>
      </c>
      <c r="D3477" s="120" t="s">
        <v>4215</v>
      </c>
      <c r="E3477" s="120" t="s">
        <v>4217</v>
      </c>
      <c r="F3477" s="125" t="s">
        <v>17664</v>
      </c>
      <c r="G3477" s="121" t="s">
        <v>17041</v>
      </c>
      <c r="H3477" s="122" t="s">
        <v>17652</v>
      </c>
      <c r="I3477" s="120" t="s">
        <v>347</v>
      </c>
      <c r="J3477" s="120" t="e">
        <v>#N/A</v>
      </c>
      <c r="K3477" s="123">
        <v>1090</v>
      </c>
      <c r="L3477" s="124" t="s">
        <v>12825</v>
      </c>
      <c r="M3477" s="120" t="s">
        <v>4222</v>
      </c>
      <c r="N3477" s="120" t="e">
        <v>#N/A</v>
      </c>
      <c r="O3477" s="125"/>
    </row>
    <row r="3478" spans="1:15" ht="13.05" customHeight="1">
      <c r="A3478" s="118">
        <v>10179230</v>
      </c>
      <c r="B3478" s="119">
        <v>42388</v>
      </c>
      <c r="C3478" s="125" t="s">
        <v>68</v>
      </c>
      <c r="D3478" s="120" t="s">
        <v>4215</v>
      </c>
      <c r="E3478" s="120" t="s">
        <v>4217</v>
      </c>
      <c r="F3478" s="125" t="s">
        <v>17664</v>
      </c>
      <c r="G3478" s="121" t="s">
        <v>17083</v>
      </c>
      <c r="H3478" s="122" t="s">
        <v>17655</v>
      </c>
      <c r="I3478" s="120" t="s">
        <v>8442</v>
      </c>
      <c r="J3478" s="120" t="e">
        <v>#N/A</v>
      </c>
      <c r="K3478" s="123">
        <v>1090</v>
      </c>
      <c r="L3478" s="124" t="s">
        <v>17269</v>
      </c>
      <c r="M3478" s="120" t="s">
        <v>4223</v>
      </c>
      <c r="N3478" s="120" t="e">
        <v>#N/A</v>
      </c>
      <c r="O3478" s="125"/>
    </row>
    <row r="3479" spans="1:15" ht="13.05" customHeight="1">
      <c r="A3479" s="118">
        <v>10179231</v>
      </c>
      <c r="B3479" s="119">
        <v>42388</v>
      </c>
      <c r="C3479" s="125" t="s">
        <v>68</v>
      </c>
      <c r="D3479" s="120" t="s">
        <v>4215</v>
      </c>
      <c r="E3479" s="120" t="s">
        <v>4217</v>
      </c>
      <c r="F3479" s="125" t="s">
        <v>17664</v>
      </c>
      <c r="G3479" s="121" t="s">
        <v>17083</v>
      </c>
      <c r="H3479" s="122" t="s">
        <v>17655</v>
      </c>
      <c r="I3479" s="120" t="s">
        <v>8442</v>
      </c>
      <c r="J3479" s="120" t="e">
        <v>#N/A</v>
      </c>
      <c r="K3479" s="123">
        <v>1090</v>
      </c>
      <c r="L3479" s="124" t="s">
        <v>17269</v>
      </c>
      <c r="M3479" s="120" t="s">
        <v>4224</v>
      </c>
      <c r="N3479" s="120" t="e">
        <v>#N/A</v>
      </c>
      <c r="O3479" s="125"/>
    </row>
    <row r="3480" spans="1:15" ht="13.05" customHeight="1">
      <c r="A3480" s="118">
        <v>10181957</v>
      </c>
      <c r="B3480" s="119">
        <v>42388</v>
      </c>
      <c r="C3480" s="125" t="s">
        <v>68</v>
      </c>
      <c r="D3480" s="120" t="s">
        <v>2624</v>
      </c>
      <c r="E3480" s="120" t="s">
        <v>17661</v>
      </c>
      <c r="F3480" s="125" t="s">
        <v>17664</v>
      </c>
      <c r="G3480" s="121" t="s">
        <v>9504</v>
      </c>
      <c r="H3480" s="122" t="s">
        <v>7695</v>
      </c>
      <c r="I3480" s="120">
        <v>401.22</v>
      </c>
      <c r="J3480" s="120" t="s">
        <v>6940</v>
      </c>
      <c r="K3480" s="123">
        <v>1291.31</v>
      </c>
      <c r="L3480" s="124" t="s">
        <v>17271</v>
      </c>
      <c r="M3480" s="120" t="s">
        <v>2625</v>
      </c>
      <c r="N3480" s="120" t="s">
        <v>6941</v>
      </c>
      <c r="O3480" s="125"/>
    </row>
    <row r="3481" spans="1:15" ht="13.05" customHeight="1">
      <c r="A3481" s="118">
        <v>10183355</v>
      </c>
      <c r="B3481" s="119">
        <v>42388</v>
      </c>
      <c r="C3481" s="125" t="s">
        <v>68</v>
      </c>
      <c r="D3481" s="120" t="s">
        <v>4225</v>
      </c>
      <c r="E3481" s="120" t="s">
        <v>4226</v>
      </c>
      <c r="F3481" s="125" t="s">
        <v>17664</v>
      </c>
      <c r="G3481" s="121" t="s">
        <v>17134</v>
      </c>
      <c r="H3481" s="122" t="s">
        <v>17658</v>
      </c>
      <c r="I3481" s="120" t="s">
        <v>8448</v>
      </c>
      <c r="J3481" s="120" t="e">
        <v>#N/A</v>
      </c>
      <c r="K3481" s="123">
        <v>29338</v>
      </c>
      <c r="L3481" s="124" t="s">
        <v>12825</v>
      </c>
      <c r="M3481" s="120" t="s">
        <v>4227</v>
      </c>
      <c r="N3481" s="120" t="e">
        <v>#N/A</v>
      </c>
      <c r="O3481" s="125"/>
    </row>
    <row r="3482" spans="1:15" ht="13.05" customHeight="1">
      <c r="A3482" s="118">
        <v>10183650</v>
      </c>
      <c r="B3482" s="119">
        <v>42388</v>
      </c>
      <c r="C3482" s="125" t="s">
        <v>68</v>
      </c>
      <c r="D3482" s="120" t="s">
        <v>4230</v>
      </c>
      <c r="E3482" s="120" t="s">
        <v>17661</v>
      </c>
      <c r="F3482" s="125" t="s">
        <v>17664</v>
      </c>
      <c r="G3482" s="121" t="s">
        <v>9510</v>
      </c>
      <c r="H3482" s="122" t="s">
        <v>17503</v>
      </c>
      <c r="I3482" s="120">
        <v>130</v>
      </c>
      <c r="J3482" s="120" t="e">
        <v>#N/A</v>
      </c>
      <c r="K3482" s="123">
        <v>13827.35</v>
      </c>
      <c r="L3482" s="124" t="s">
        <v>14331</v>
      </c>
      <c r="M3482" s="120" t="s">
        <v>4231</v>
      </c>
      <c r="N3482" s="120" t="e">
        <v>#N/A</v>
      </c>
      <c r="O3482" s="125"/>
    </row>
    <row r="3483" spans="1:15" s="142" customFormat="1" ht="13.05" customHeight="1">
      <c r="A3483" s="118">
        <v>10185299</v>
      </c>
      <c r="B3483" s="119">
        <v>42388</v>
      </c>
      <c r="C3483" s="125" t="s">
        <v>68</v>
      </c>
      <c r="D3483" s="120" t="s">
        <v>4233</v>
      </c>
      <c r="E3483" s="120" t="s">
        <v>17661</v>
      </c>
      <c r="F3483" s="125" t="s">
        <v>3800</v>
      </c>
      <c r="G3483" s="121" t="s">
        <v>17105</v>
      </c>
      <c r="H3483" s="125" t="s">
        <v>17656</v>
      </c>
      <c r="I3483" s="120" t="s">
        <v>12526</v>
      </c>
      <c r="J3483" s="120" t="e">
        <v>#N/A</v>
      </c>
      <c r="K3483" s="123">
        <v>134122.42000000001</v>
      </c>
      <c r="L3483" s="124" t="s">
        <v>14331</v>
      </c>
      <c r="M3483" s="120" t="s">
        <v>17661</v>
      </c>
      <c r="N3483" s="120" t="e">
        <v>#N/A</v>
      </c>
      <c r="O3483" s="125"/>
    </row>
    <row r="3484" spans="1:15" ht="13.05" customHeight="1">
      <c r="A3484" s="118">
        <v>10187416</v>
      </c>
      <c r="B3484" s="119">
        <v>42388</v>
      </c>
      <c r="C3484" s="125" t="s">
        <v>68</v>
      </c>
      <c r="D3484" s="120" t="s">
        <v>4235</v>
      </c>
      <c r="E3484" s="120" t="s">
        <v>17661</v>
      </c>
      <c r="F3484" s="125" t="s">
        <v>17664</v>
      </c>
      <c r="G3484" s="121" t="s">
        <v>9877</v>
      </c>
      <c r="H3484" s="122" t="s">
        <v>17360</v>
      </c>
      <c r="I3484" s="120" t="s">
        <v>8416</v>
      </c>
      <c r="J3484" s="120" t="e">
        <v>#N/A</v>
      </c>
      <c r="K3484" s="123">
        <v>80091.14</v>
      </c>
      <c r="L3484" s="124" t="s">
        <v>17269</v>
      </c>
      <c r="M3484" s="120" t="s">
        <v>2001</v>
      </c>
      <c r="N3484" s="120" t="e">
        <v>#N/A</v>
      </c>
      <c r="O3484" s="125"/>
    </row>
    <row r="3485" spans="1:15" ht="13.05" customHeight="1">
      <c r="A3485" s="118">
        <v>10187464</v>
      </c>
      <c r="B3485" s="119">
        <v>42388</v>
      </c>
      <c r="C3485" s="125" t="s">
        <v>68</v>
      </c>
      <c r="D3485" s="120" t="s">
        <v>4237</v>
      </c>
      <c r="E3485" s="120" t="s">
        <v>17661</v>
      </c>
      <c r="F3485" s="125" t="s">
        <v>17664</v>
      </c>
      <c r="G3485" s="121" t="s">
        <v>10372</v>
      </c>
      <c r="H3485" s="122" t="s">
        <v>17363</v>
      </c>
      <c r="I3485" s="120" t="s">
        <v>12529</v>
      </c>
      <c r="J3485" s="120" t="e">
        <v>#N/A</v>
      </c>
      <c r="K3485" s="123">
        <v>105790.93</v>
      </c>
      <c r="L3485" s="124" t="s">
        <v>17297</v>
      </c>
      <c r="M3485" s="120" t="s">
        <v>17661</v>
      </c>
      <c r="N3485" s="120" t="e">
        <v>#N/A</v>
      </c>
      <c r="O3485" s="125"/>
    </row>
    <row r="3486" spans="1:15" ht="13.05" customHeight="1">
      <c r="A3486" s="118">
        <v>10189496</v>
      </c>
      <c r="B3486" s="119">
        <v>42388</v>
      </c>
      <c r="C3486" s="125" t="s">
        <v>68</v>
      </c>
      <c r="D3486" s="120" t="s">
        <v>4238</v>
      </c>
      <c r="E3486" s="120" t="s">
        <v>17661</v>
      </c>
      <c r="F3486" s="125" t="s">
        <v>17664</v>
      </c>
      <c r="G3486" s="121" t="s">
        <v>9510</v>
      </c>
      <c r="H3486" s="122" t="s">
        <v>17503</v>
      </c>
      <c r="I3486" s="120">
        <v>130</v>
      </c>
      <c r="J3486" s="120" t="e">
        <v>#N/A</v>
      </c>
      <c r="K3486" s="123">
        <v>1009.04</v>
      </c>
      <c r="L3486" s="124" t="s">
        <v>14331</v>
      </c>
      <c r="M3486" s="120">
        <v>280198</v>
      </c>
      <c r="N3486" s="120" t="e">
        <v>#N/A</v>
      </c>
      <c r="O3486" s="125"/>
    </row>
    <row r="3487" spans="1:15" ht="13.05" customHeight="1">
      <c r="A3487" s="118">
        <v>10189497</v>
      </c>
      <c r="B3487" s="119">
        <v>42388</v>
      </c>
      <c r="C3487" s="125" t="s">
        <v>68</v>
      </c>
      <c r="D3487" s="120" t="s">
        <v>4238</v>
      </c>
      <c r="E3487" s="120" t="e">
        <v>#N/A</v>
      </c>
      <c r="F3487" s="125" t="s">
        <v>17664</v>
      </c>
      <c r="G3487" s="121" t="s">
        <v>9510</v>
      </c>
      <c r="H3487" s="122" t="s">
        <v>17503</v>
      </c>
      <c r="I3487" s="120" t="s">
        <v>17661</v>
      </c>
      <c r="J3487" s="120" t="e">
        <v>#N/A</v>
      </c>
      <c r="K3487" s="123">
        <v>1009.04</v>
      </c>
      <c r="L3487" s="124" t="e">
        <v>#N/A</v>
      </c>
      <c r="M3487" s="120" t="e">
        <v>#N/A</v>
      </c>
      <c r="N3487" s="120" t="e">
        <v>#N/A</v>
      </c>
      <c r="O3487" s="125"/>
    </row>
    <row r="3488" spans="1:15" ht="13.05" customHeight="1">
      <c r="A3488" s="118">
        <v>10192235</v>
      </c>
      <c r="B3488" s="119">
        <v>42388</v>
      </c>
      <c r="C3488" s="125" t="s">
        <v>68</v>
      </c>
      <c r="D3488" s="120" t="s">
        <v>4240</v>
      </c>
      <c r="E3488" s="120" t="s">
        <v>17661</v>
      </c>
      <c r="F3488" s="125" t="s">
        <v>17664</v>
      </c>
      <c r="G3488" s="121" t="s">
        <v>9877</v>
      </c>
      <c r="H3488" s="122" t="s">
        <v>17360</v>
      </c>
      <c r="I3488" s="120" t="s">
        <v>8416</v>
      </c>
      <c r="J3488" s="120" t="e">
        <v>#N/A</v>
      </c>
      <c r="K3488" s="123">
        <v>58943.58</v>
      </c>
      <c r="L3488" s="124" t="s">
        <v>17269</v>
      </c>
      <c r="M3488" s="120" t="s">
        <v>4241</v>
      </c>
      <c r="N3488" s="120" t="e">
        <v>#N/A</v>
      </c>
      <c r="O3488" s="125"/>
    </row>
    <row r="3489" spans="1:15" ht="13.05" customHeight="1">
      <c r="A3489" s="118">
        <v>10192351</v>
      </c>
      <c r="B3489" s="119">
        <v>42388</v>
      </c>
      <c r="C3489" s="125" t="s">
        <v>68</v>
      </c>
      <c r="D3489" s="120" t="s">
        <v>3809</v>
      </c>
      <c r="E3489" s="120" t="s">
        <v>17661</v>
      </c>
      <c r="F3489" s="125" t="s">
        <v>17664</v>
      </c>
      <c r="G3489" s="121" t="s">
        <v>9504</v>
      </c>
      <c r="H3489" s="122" t="s">
        <v>7695</v>
      </c>
      <c r="I3489" s="120">
        <v>401.22</v>
      </c>
      <c r="J3489" s="120" t="s">
        <v>6457</v>
      </c>
      <c r="K3489" s="123">
        <v>1316.58</v>
      </c>
      <c r="L3489" s="124" t="s">
        <v>17271</v>
      </c>
      <c r="M3489" s="120" t="s">
        <v>3812</v>
      </c>
      <c r="N3489" s="120" t="s">
        <v>6605</v>
      </c>
      <c r="O3489" s="125"/>
    </row>
    <row r="3490" spans="1:15" ht="13.05" customHeight="1">
      <c r="A3490" s="118">
        <v>10195719</v>
      </c>
      <c r="B3490" s="119">
        <v>42388</v>
      </c>
      <c r="C3490" s="125" t="s">
        <v>68</v>
      </c>
      <c r="D3490" s="120" t="s">
        <v>3865</v>
      </c>
      <c r="E3490" s="120" t="s">
        <v>17661</v>
      </c>
      <c r="F3490" s="125" t="s">
        <v>17664</v>
      </c>
      <c r="G3490" s="121" t="s">
        <v>9504</v>
      </c>
      <c r="H3490" s="122" t="s">
        <v>7695</v>
      </c>
      <c r="I3490" s="120">
        <v>401.11</v>
      </c>
      <c r="J3490" s="120" t="s">
        <v>4468</v>
      </c>
      <c r="K3490" s="123">
        <v>1128</v>
      </c>
      <c r="L3490" s="124" t="s">
        <v>17271</v>
      </c>
      <c r="M3490" s="120" t="s">
        <v>8133</v>
      </c>
      <c r="N3490" s="120" t="s">
        <v>13832</v>
      </c>
      <c r="O3490" s="125"/>
    </row>
    <row r="3491" spans="1:15" ht="13.05" customHeight="1">
      <c r="A3491" s="118">
        <v>10195896</v>
      </c>
      <c r="B3491" s="119">
        <v>42388</v>
      </c>
      <c r="C3491" s="125" t="s">
        <v>68</v>
      </c>
      <c r="D3491" s="120" t="s">
        <v>3865</v>
      </c>
      <c r="E3491" s="120" t="s">
        <v>17661</v>
      </c>
      <c r="F3491" s="125" t="s">
        <v>17664</v>
      </c>
      <c r="G3491" s="121" t="s">
        <v>9504</v>
      </c>
      <c r="H3491" s="122" t="s">
        <v>7695</v>
      </c>
      <c r="I3491" s="120">
        <v>401.1</v>
      </c>
      <c r="J3491" s="120" t="s">
        <v>4623</v>
      </c>
      <c r="K3491" s="123">
        <v>1128</v>
      </c>
      <c r="L3491" s="124" t="s">
        <v>17271</v>
      </c>
      <c r="M3491" s="120" t="s">
        <v>8144</v>
      </c>
      <c r="N3491" s="120" t="s">
        <v>6829</v>
      </c>
      <c r="O3491" s="125"/>
    </row>
    <row r="3492" spans="1:15" ht="13.05" customHeight="1">
      <c r="A3492" s="118">
        <v>10195897</v>
      </c>
      <c r="B3492" s="119">
        <v>42388</v>
      </c>
      <c r="C3492" s="125" t="s">
        <v>68</v>
      </c>
      <c r="D3492" s="120" t="s">
        <v>3865</v>
      </c>
      <c r="E3492" s="120" t="s">
        <v>17661</v>
      </c>
      <c r="F3492" s="125" t="s">
        <v>17664</v>
      </c>
      <c r="G3492" s="121" t="s">
        <v>9504</v>
      </c>
      <c r="H3492" s="122" t="s">
        <v>7695</v>
      </c>
      <c r="I3492" s="120">
        <v>401.1</v>
      </c>
      <c r="J3492" s="120" t="s">
        <v>4623</v>
      </c>
      <c r="K3492" s="123">
        <v>1128</v>
      </c>
      <c r="L3492" s="124" t="s">
        <v>17271</v>
      </c>
      <c r="M3492" s="120" t="s">
        <v>8145</v>
      </c>
      <c r="N3492" s="120" t="s">
        <v>9414</v>
      </c>
      <c r="O3492" s="125"/>
    </row>
    <row r="3493" spans="1:15" ht="13.05" customHeight="1">
      <c r="A3493" s="118">
        <v>10195899</v>
      </c>
      <c r="B3493" s="119">
        <v>42388</v>
      </c>
      <c r="C3493" s="125" t="s">
        <v>68</v>
      </c>
      <c r="D3493" s="120" t="s">
        <v>3865</v>
      </c>
      <c r="E3493" s="120" t="s">
        <v>17661</v>
      </c>
      <c r="F3493" s="125" t="s">
        <v>17664</v>
      </c>
      <c r="G3493" s="121" t="s">
        <v>9504</v>
      </c>
      <c r="H3493" s="122" t="s">
        <v>7695</v>
      </c>
      <c r="I3493" s="120">
        <v>401.1</v>
      </c>
      <c r="J3493" s="120" t="s">
        <v>4623</v>
      </c>
      <c r="K3493" s="123">
        <v>1128</v>
      </c>
      <c r="L3493" s="124" t="s">
        <v>17298</v>
      </c>
      <c r="M3493" s="120" t="s">
        <v>8147</v>
      </c>
      <c r="N3493" s="120" t="s">
        <v>6960</v>
      </c>
      <c r="O3493" s="125"/>
    </row>
    <row r="3494" spans="1:15" ht="13.05" customHeight="1">
      <c r="A3494" s="118">
        <v>10196159</v>
      </c>
      <c r="B3494" s="119">
        <v>42388</v>
      </c>
      <c r="C3494" s="125" t="s">
        <v>68</v>
      </c>
      <c r="D3494" s="120" t="s">
        <v>3865</v>
      </c>
      <c r="E3494" s="120" t="s">
        <v>17661</v>
      </c>
      <c r="F3494" s="125" t="s">
        <v>17664</v>
      </c>
      <c r="G3494" s="121" t="s">
        <v>9504</v>
      </c>
      <c r="H3494" s="122" t="s">
        <v>7695</v>
      </c>
      <c r="I3494" s="120">
        <v>401.36</v>
      </c>
      <c r="J3494" s="120" t="s">
        <v>2456</v>
      </c>
      <c r="K3494" s="123">
        <v>1128</v>
      </c>
      <c r="L3494" s="124" t="s">
        <v>17271</v>
      </c>
      <c r="M3494" s="120" t="s">
        <v>8169</v>
      </c>
      <c r="N3494" s="120" t="s">
        <v>4327</v>
      </c>
      <c r="O3494" s="125"/>
    </row>
    <row r="3495" spans="1:15" ht="13.05" customHeight="1">
      <c r="A3495" s="118">
        <v>10196162</v>
      </c>
      <c r="B3495" s="119">
        <v>42388</v>
      </c>
      <c r="C3495" s="125" t="s">
        <v>68</v>
      </c>
      <c r="D3495" s="120" t="s">
        <v>3865</v>
      </c>
      <c r="E3495" s="120" t="s">
        <v>17661</v>
      </c>
      <c r="F3495" s="125" t="s">
        <v>17664</v>
      </c>
      <c r="G3495" s="121" t="s">
        <v>9504</v>
      </c>
      <c r="H3495" s="122" t="s">
        <v>7695</v>
      </c>
      <c r="I3495" s="120" t="s">
        <v>11778</v>
      </c>
      <c r="J3495" s="120" t="s">
        <v>4451</v>
      </c>
      <c r="K3495" s="123">
        <v>1128</v>
      </c>
      <c r="L3495" s="124" t="s">
        <v>17271</v>
      </c>
      <c r="M3495" s="120" t="s">
        <v>8172</v>
      </c>
      <c r="N3495" s="120" t="s">
        <v>6961</v>
      </c>
      <c r="O3495" s="125"/>
    </row>
    <row r="3496" spans="1:15" ht="13.05" customHeight="1">
      <c r="A3496" s="118">
        <v>10196167</v>
      </c>
      <c r="B3496" s="119">
        <v>42388</v>
      </c>
      <c r="C3496" s="125" t="s">
        <v>68</v>
      </c>
      <c r="D3496" s="120" t="s">
        <v>3865</v>
      </c>
      <c r="E3496" s="120" t="s">
        <v>17661</v>
      </c>
      <c r="F3496" s="125" t="s">
        <v>17664</v>
      </c>
      <c r="G3496" s="121" t="s">
        <v>9504</v>
      </c>
      <c r="H3496" s="122" t="s">
        <v>7695</v>
      </c>
      <c r="I3496" s="120">
        <v>401.12</v>
      </c>
      <c r="J3496" s="120" t="s">
        <v>4468</v>
      </c>
      <c r="K3496" s="123">
        <v>1128</v>
      </c>
      <c r="L3496" s="124" t="s">
        <v>17298</v>
      </c>
      <c r="M3496" s="120" t="s">
        <v>8177</v>
      </c>
      <c r="N3496" s="120" t="s">
        <v>17660</v>
      </c>
      <c r="O3496" s="125"/>
    </row>
    <row r="3497" spans="1:15" ht="13.05" customHeight="1">
      <c r="A3497" s="125" t="s">
        <v>30</v>
      </c>
      <c r="B3497" s="119">
        <v>42388</v>
      </c>
      <c r="C3497" s="125" t="s">
        <v>68</v>
      </c>
      <c r="D3497" s="120" t="s">
        <v>4243</v>
      </c>
      <c r="E3497" s="120" t="s">
        <v>17661</v>
      </c>
      <c r="F3497" s="125" t="s">
        <v>17664</v>
      </c>
      <c r="G3497" s="121" t="s">
        <v>9852</v>
      </c>
      <c r="H3497" s="122" t="s">
        <v>17563</v>
      </c>
      <c r="I3497" s="120" t="s">
        <v>12542</v>
      </c>
      <c r="J3497" s="120" t="e">
        <v>#N/A</v>
      </c>
      <c r="K3497" s="123">
        <v>1745</v>
      </c>
      <c r="L3497" s="124" t="s">
        <v>13746</v>
      </c>
      <c r="M3497" s="120" t="s">
        <v>17661</v>
      </c>
      <c r="N3497" s="120" t="e">
        <v>#N/A</v>
      </c>
      <c r="O3497" s="125"/>
    </row>
    <row r="3498" spans="1:15" ht="13.05" customHeight="1">
      <c r="A3498" s="125" t="s">
        <v>31</v>
      </c>
      <c r="B3498" s="119">
        <v>42388</v>
      </c>
      <c r="C3498" s="125" t="s">
        <v>68</v>
      </c>
      <c r="D3498" s="120" t="s">
        <v>4243</v>
      </c>
      <c r="E3498" s="120" t="s">
        <v>17661</v>
      </c>
      <c r="F3498" s="125" t="s">
        <v>17664</v>
      </c>
      <c r="G3498" s="121" t="s">
        <v>9852</v>
      </c>
      <c r="H3498" s="122" t="s">
        <v>17563</v>
      </c>
      <c r="I3498" s="120" t="s">
        <v>12542</v>
      </c>
      <c r="J3498" s="120" t="e">
        <v>#N/A</v>
      </c>
      <c r="K3498" s="123">
        <v>1745</v>
      </c>
      <c r="L3498" s="124" t="s">
        <v>13746</v>
      </c>
      <c r="M3498" s="120" t="s">
        <v>17661</v>
      </c>
      <c r="N3498" s="120" t="e">
        <v>#N/A</v>
      </c>
      <c r="O3498" s="125"/>
    </row>
    <row r="3499" spans="1:15" ht="13.05" customHeight="1">
      <c r="A3499" s="125" t="s">
        <v>32</v>
      </c>
      <c r="B3499" s="119">
        <v>42388</v>
      </c>
      <c r="C3499" s="125" t="s">
        <v>68</v>
      </c>
      <c r="D3499" s="120" t="s">
        <v>4245</v>
      </c>
      <c r="E3499" s="120" t="s">
        <v>17661</v>
      </c>
      <c r="F3499" s="125" t="s">
        <v>17664</v>
      </c>
      <c r="G3499" s="121" t="s">
        <v>9719</v>
      </c>
      <c r="H3499" s="122" t="s">
        <v>17356</v>
      </c>
      <c r="I3499" s="120" t="s">
        <v>12525</v>
      </c>
      <c r="J3499" s="120" t="e">
        <v>#N/A</v>
      </c>
      <c r="K3499" s="123">
        <v>194226</v>
      </c>
      <c r="L3499" s="124" t="s">
        <v>17271</v>
      </c>
      <c r="M3499" s="120" t="s">
        <v>17661</v>
      </c>
      <c r="N3499" s="120" t="e">
        <v>#N/A</v>
      </c>
      <c r="O3499" s="125"/>
    </row>
    <row r="3500" spans="1:15" ht="13.05" customHeight="1">
      <c r="A3500" s="125" t="s">
        <v>33</v>
      </c>
      <c r="B3500" s="119">
        <v>42388</v>
      </c>
      <c r="C3500" s="125" t="s">
        <v>68</v>
      </c>
      <c r="D3500" s="120" t="s">
        <v>4247</v>
      </c>
      <c r="E3500" s="120" t="s">
        <v>17661</v>
      </c>
      <c r="F3500" s="125" t="s">
        <v>17664</v>
      </c>
      <c r="G3500" s="121" t="s">
        <v>9649</v>
      </c>
      <c r="H3500" s="122" t="s">
        <v>17464</v>
      </c>
      <c r="I3500" s="120" t="s">
        <v>5096</v>
      </c>
      <c r="J3500" s="120" t="e">
        <v>#N/A</v>
      </c>
      <c r="K3500" s="123">
        <v>14115.72</v>
      </c>
      <c r="L3500" s="124" t="s">
        <v>17273</v>
      </c>
      <c r="M3500" s="120" t="s">
        <v>17661</v>
      </c>
      <c r="N3500" s="120" t="e">
        <v>#N/A</v>
      </c>
      <c r="O3500" s="125"/>
    </row>
    <row r="3501" spans="1:15" ht="13.05" customHeight="1">
      <c r="A3501" s="125" t="s">
        <v>34</v>
      </c>
      <c r="B3501" s="119">
        <v>42388</v>
      </c>
      <c r="C3501" s="125" t="s">
        <v>68</v>
      </c>
      <c r="D3501" s="120" t="s">
        <v>4247</v>
      </c>
      <c r="E3501" s="120" t="s">
        <v>17661</v>
      </c>
      <c r="F3501" s="125" t="s">
        <v>17664</v>
      </c>
      <c r="G3501" s="121" t="s">
        <v>9649</v>
      </c>
      <c r="H3501" s="122" t="s">
        <v>17464</v>
      </c>
      <c r="I3501" s="120" t="s">
        <v>5096</v>
      </c>
      <c r="J3501" s="120" t="e">
        <v>#N/A</v>
      </c>
      <c r="K3501" s="123">
        <v>14115.72</v>
      </c>
      <c r="L3501" s="124" t="s">
        <v>17273</v>
      </c>
      <c r="M3501" s="120" t="s">
        <v>17661</v>
      </c>
      <c r="N3501" s="120" t="e">
        <v>#N/A</v>
      </c>
      <c r="O3501" s="125"/>
    </row>
    <row r="3502" spans="1:15" ht="13.05" customHeight="1">
      <c r="A3502" s="125" t="s">
        <v>35</v>
      </c>
      <c r="B3502" s="119">
        <v>42388</v>
      </c>
      <c r="C3502" s="125" t="s">
        <v>68</v>
      </c>
      <c r="D3502" s="120" t="s">
        <v>4247</v>
      </c>
      <c r="E3502" s="120" t="s">
        <v>17661</v>
      </c>
      <c r="F3502" s="125" t="s">
        <v>17664</v>
      </c>
      <c r="G3502" s="121" t="s">
        <v>9649</v>
      </c>
      <c r="H3502" s="122" t="s">
        <v>17464</v>
      </c>
      <c r="I3502" s="120" t="s">
        <v>5096</v>
      </c>
      <c r="J3502" s="120" t="e">
        <v>#N/A</v>
      </c>
      <c r="K3502" s="123">
        <v>14115.72</v>
      </c>
      <c r="L3502" s="124" t="s">
        <v>17273</v>
      </c>
      <c r="M3502" s="120" t="s">
        <v>17661</v>
      </c>
      <c r="N3502" s="120" t="e">
        <v>#N/A</v>
      </c>
      <c r="O3502" s="125"/>
    </row>
    <row r="3503" spans="1:15" ht="13.05" customHeight="1">
      <c r="A3503" s="125" t="s">
        <v>36</v>
      </c>
      <c r="B3503" s="119">
        <v>42388</v>
      </c>
      <c r="C3503" s="125" t="s">
        <v>68</v>
      </c>
      <c r="D3503" s="120" t="s">
        <v>4247</v>
      </c>
      <c r="E3503" s="120" t="s">
        <v>17661</v>
      </c>
      <c r="F3503" s="125" t="s">
        <v>17664</v>
      </c>
      <c r="G3503" s="121" t="s">
        <v>9649</v>
      </c>
      <c r="H3503" s="122" t="s">
        <v>17464</v>
      </c>
      <c r="I3503" s="120" t="s">
        <v>5096</v>
      </c>
      <c r="J3503" s="120" t="e">
        <v>#N/A</v>
      </c>
      <c r="K3503" s="123">
        <v>14115.72</v>
      </c>
      <c r="L3503" s="124" t="s">
        <v>17273</v>
      </c>
      <c r="M3503" s="120" t="s">
        <v>17661</v>
      </c>
      <c r="N3503" s="120" t="e">
        <v>#N/A</v>
      </c>
      <c r="O3503" s="125"/>
    </row>
    <row r="3504" spans="1:15" ht="13.05" customHeight="1">
      <c r="A3504" s="125" t="s">
        <v>37</v>
      </c>
      <c r="B3504" s="119">
        <v>42388</v>
      </c>
      <c r="C3504" s="125" t="s">
        <v>68</v>
      </c>
      <c r="D3504" s="120" t="s">
        <v>4247</v>
      </c>
      <c r="E3504" s="120" t="s">
        <v>17661</v>
      </c>
      <c r="F3504" s="125" t="s">
        <v>17664</v>
      </c>
      <c r="G3504" s="121" t="s">
        <v>9649</v>
      </c>
      <c r="H3504" s="122" t="s">
        <v>17464</v>
      </c>
      <c r="I3504" s="120" t="s">
        <v>5096</v>
      </c>
      <c r="J3504" s="120" t="e">
        <v>#N/A</v>
      </c>
      <c r="K3504" s="123">
        <v>14115.72</v>
      </c>
      <c r="L3504" s="124" t="s">
        <v>17273</v>
      </c>
      <c r="M3504" s="120" t="s">
        <v>17661</v>
      </c>
      <c r="N3504" s="120" t="e">
        <v>#N/A</v>
      </c>
      <c r="O3504" s="125"/>
    </row>
    <row r="3505" spans="1:15" ht="13.05" customHeight="1">
      <c r="A3505" s="125" t="s">
        <v>38</v>
      </c>
      <c r="B3505" s="119">
        <v>42388</v>
      </c>
      <c r="C3505" s="125" t="s">
        <v>68</v>
      </c>
      <c r="D3505" s="120" t="s">
        <v>4247</v>
      </c>
      <c r="E3505" s="120" t="s">
        <v>17661</v>
      </c>
      <c r="F3505" s="125" t="s">
        <v>17664</v>
      </c>
      <c r="G3505" s="121" t="s">
        <v>9649</v>
      </c>
      <c r="H3505" s="122" t="s">
        <v>17464</v>
      </c>
      <c r="I3505" s="120" t="s">
        <v>5096</v>
      </c>
      <c r="J3505" s="120" t="e">
        <v>#N/A</v>
      </c>
      <c r="K3505" s="123">
        <v>14115.72</v>
      </c>
      <c r="L3505" s="124" t="s">
        <v>17273</v>
      </c>
      <c r="M3505" s="120" t="s">
        <v>17661</v>
      </c>
      <c r="N3505" s="120" t="e">
        <v>#N/A</v>
      </c>
      <c r="O3505" s="125"/>
    </row>
    <row r="3506" spans="1:15" ht="13.05" customHeight="1">
      <c r="A3506" s="125" t="s">
        <v>39</v>
      </c>
      <c r="B3506" s="119">
        <v>42388</v>
      </c>
      <c r="C3506" s="125" t="s">
        <v>68</v>
      </c>
      <c r="D3506" s="120" t="s">
        <v>4249</v>
      </c>
      <c r="E3506" s="120">
        <v>119930510</v>
      </c>
      <c r="F3506" s="125" t="s">
        <v>17664</v>
      </c>
      <c r="G3506" s="121" t="s">
        <v>9649</v>
      </c>
      <c r="H3506" s="122" t="s">
        <v>17464</v>
      </c>
      <c r="I3506" s="120" t="s">
        <v>5096</v>
      </c>
      <c r="J3506" s="120" t="e">
        <v>#N/A</v>
      </c>
      <c r="K3506" s="123">
        <v>14115.72</v>
      </c>
      <c r="L3506" s="124" t="s">
        <v>17273</v>
      </c>
      <c r="M3506" s="120">
        <v>4430</v>
      </c>
      <c r="N3506" s="120" t="e">
        <v>#N/A</v>
      </c>
      <c r="O3506" s="125"/>
    </row>
    <row r="3507" spans="1:15" ht="13.05" customHeight="1">
      <c r="A3507" s="125" t="s">
        <v>40</v>
      </c>
      <c r="B3507" s="119">
        <v>42388</v>
      </c>
      <c r="C3507" s="125" t="s">
        <v>68</v>
      </c>
      <c r="D3507" s="120" t="s">
        <v>4247</v>
      </c>
      <c r="E3507" s="120" t="s">
        <v>17661</v>
      </c>
      <c r="F3507" s="125" t="s">
        <v>17664</v>
      </c>
      <c r="G3507" s="121" t="s">
        <v>9649</v>
      </c>
      <c r="H3507" s="122" t="s">
        <v>17464</v>
      </c>
      <c r="I3507" s="120" t="s">
        <v>5096</v>
      </c>
      <c r="J3507" s="120" t="e">
        <v>#N/A</v>
      </c>
      <c r="K3507" s="123">
        <v>14115.72</v>
      </c>
      <c r="L3507" s="124" t="s">
        <v>17273</v>
      </c>
      <c r="M3507" s="120" t="s">
        <v>17661</v>
      </c>
      <c r="N3507" s="120" t="e">
        <v>#N/A</v>
      </c>
      <c r="O3507" s="125"/>
    </row>
    <row r="3508" spans="1:15" ht="13.05" customHeight="1">
      <c r="A3508" s="125" t="s">
        <v>41</v>
      </c>
      <c r="B3508" s="119">
        <v>42388</v>
      </c>
      <c r="C3508" s="125" t="s">
        <v>68</v>
      </c>
      <c r="D3508" s="120" t="s">
        <v>4247</v>
      </c>
      <c r="E3508" s="120" t="s">
        <v>17661</v>
      </c>
      <c r="F3508" s="125" t="s">
        <v>17664</v>
      </c>
      <c r="G3508" s="121" t="s">
        <v>9649</v>
      </c>
      <c r="H3508" s="122" t="s">
        <v>17464</v>
      </c>
      <c r="I3508" s="120" t="s">
        <v>5096</v>
      </c>
      <c r="J3508" s="120" t="e">
        <v>#N/A</v>
      </c>
      <c r="K3508" s="123">
        <v>14115.73</v>
      </c>
      <c r="L3508" s="124" t="s">
        <v>17273</v>
      </c>
      <c r="M3508" s="120" t="s">
        <v>17661</v>
      </c>
      <c r="N3508" s="120" t="e">
        <v>#N/A</v>
      </c>
      <c r="O3508" s="125"/>
    </row>
    <row r="3509" spans="1:15" ht="13.05" customHeight="1">
      <c r="A3509" s="125" t="s">
        <v>42</v>
      </c>
      <c r="B3509" s="119">
        <v>42388</v>
      </c>
      <c r="C3509" s="125" t="s">
        <v>68</v>
      </c>
      <c r="D3509" s="120" t="s">
        <v>4247</v>
      </c>
      <c r="E3509" s="120" t="s">
        <v>17661</v>
      </c>
      <c r="F3509" s="125" t="s">
        <v>17664</v>
      </c>
      <c r="G3509" s="121" t="s">
        <v>9649</v>
      </c>
      <c r="H3509" s="122" t="s">
        <v>17464</v>
      </c>
      <c r="I3509" s="120" t="s">
        <v>5096</v>
      </c>
      <c r="J3509" s="120" t="e">
        <v>#N/A</v>
      </c>
      <c r="K3509" s="123">
        <v>14115.73</v>
      </c>
      <c r="L3509" s="124" t="s">
        <v>17273</v>
      </c>
      <c r="M3509" s="120" t="s">
        <v>17661</v>
      </c>
      <c r="N3509" s="120" t="e">
        <v>#N/A</v>
      </c>
      <c r="O3509" s="125"/>
    </row>
    <row r="3510" spans="1:15" ht="13.05" customHeight="1">
      <c r="A3510" s="125" t="s">
        <v>43</v>
      </c>
      <c r="B3510" s="119">
        <v>42388</v>
      </c>
      <c r="C3510" s="125" t="s">
        <v>68</v>
      </c>
      <c r="D3510" s="120" t="s">
        <v>4247</v>
      </c>
      <c r="E3510" s="120" t="s">
        <v>17661</v>
      </c>
      <c r="F3510" s="125" t="s">
        <v>17664</v>
      </c>
      <c r="G3510" s="121" t="s">
        <v>9649</v>
      </c>
      <c r="H3510" s="122" t="s">
        <v>17464</v>
      </c>
      <c r="I3510" s="120" t="s">
        <v>5096</v>
      </c>
      <c r="J3510" s="120" t="e">
        <v>#N/A</v>
      </c>
      <c r="K3510" s="123">
        <v>14115.73</v>
      </c>
      <c r="L3510" s="124" t="s">
        <v>17273</v>
      </c>
      <c r="M3510" s="120" t="s">
        <v>17661</v>
      </c>
      <c r="N3510" s="120" t="e">
        <v>#N/A</v>
      </c>
      <c r="O3510" s="125"/>
    </row>
    <row r="3511" spans="1:15" ht="13.05" customHeight="1">
      <c r="A3511" s="125" t="s">
        <v>44</v>
      </c>
      <c r="B3511" s="119">
        <v>42388</v>
      </c>
      <c r="C3511" s="125" t="s">
        <v>68</v>
      </c>
      <c r="D3511" s="120" t="s">
        <v>4250</v>
      </c>
      <c r="E3511" s="120" t="s">
        <v>17661</v>
      </c>
      <c r="F3511" s="125" t="s">
        <v>17664</v>
      </c>
      <c r="G3511" s="121" t="s">
        <v>9649</v>
      </c>
      <c r="H3511" s="122" t="s">
        <v>17464</v>
      </c>
      <c r="I3511" s="120" t="s">
        <v>12534</v>
      </c>
      <c r="J3511" s="120" t="e">
        <v>#N/A</v>
      </c>
      <c r="K3511" s="123">
        <v>5523.77</v>
      </c>
      <c r="L3511" s="124" t="s">
        <v>17270</v>
      </c>
      <c r="M3511" s="120" t="s">
        <v>17661</v>
      </c>
      <c r="N3511" s="120" t="e">
        <v>#N/A</v>
      </c>
      <c r="O3511" s="125"/>
    </row>
    <row r="3512" spans="1:15" ht="13.05" customHeight="1">
      <c r="A3512" s="125" t="s">
        <v>45</v>
      </c>
      <c r="B3512" s="119">
        <v>42388</v>
      </c>
      <c r="C3512" s="125" t="s">
        <v>68</v>
      </c>
      <c r="D3512" s="120" t="s">
        <v>4251</v>
      </c>
      <c r="E3512" s="120" t="s">
        <v>17661</v>
      </c>
      <c r="F3512" s="125" t="s">
        <v>17664</v>
      </c>
      <c r="G3512" s="121" t="s">
        <v>9649</v>
      </c>
      <c r="H3512" s="122" t="s">
        <v>17464</v>
      </c>
      <c r="I3512" s="120" t="s">
        <v>12534</v>
      </c>
      <c r="J3512" s="120" t="e">
        <v>#N/A</v>
      </c>
      <c r="K3512" s="123">
        <v>10348.32</v>
      </c>
      <c r="L3512" s="124" t="s">
        <v>17270</v>
      </c>
      <c r="M3512" s="120" t="s">
        <v>17661</v>
      </c>
      <c r="N3512" s="120" t="e">
        <v>#N/A</v>
      </c>
      <c r="O3512" s="125"/>
    </row>
    <row r="3513" spans="1:15" ht="13.05" customHeight="1">
      <c r="A3513" s="125" t="s">
        <v>46</v>
      </c>
      <c r="B3513" s="119">
        <v>42388</v>
      </c>
      <c r="C3513" s="125" t="s">
        <v>68</v>
      </c>
      <c r="D3513" s="120" t="s">
        <v>4252</v>
      </c>
      <c r="E3513" s="120" t="s">
        <v>17661</v>
      </c>
      <c r="F3513" s="125" t="s">
        <v>17664</v>
      </c>
      <c r="G3513" s="121" t="s">
        <v>9649</v>
      </c>
      <c r="H3513" s="122" t="s">
        <v>17464</v>
      </c>
      <c r="I3513" s="120" t="s">
        <v>5096</v>
      </c>
      <c r="J3513" s="120" t="e">
        <v>#N/A</v>
      </c>
      <c r="K3513" s="123">
        <v>146306.04</v>
      </c>
      <c r="L3513" s="124" t="s">
        <v>17273</v>
      </c>
      <c r="M3513" s="120" t="s">
        <v>17661</v>
      </c>
      <c r="N3513" s="120" t="e">
        <v>#N/A</v>
      </c>
      <c r="O3513" s="125"/>
    </row>
    <row r="3514" spans="1:15" ht="13.05" customHeight="1">
      <c r="A3514" s="125" t="s">
        <v>47</v>
      </c>
      <c r="B3514" s="119">
        <v>42388</v>
      </c>
      <c r="C3514" s="125" t="s">
        <v>68</v>
      </c>
      <c r="D3514" s="120" t="s">
        <v>4253</v>
      </c>
      <c r="E3514" s="120" t="s">
        <v>17661</v>
      </c>
      <c r="F3514" s="125" t="s">
        <v>17664</v>
      </c>
      <c r="G3514" s="121" t="s">
        <v>9649</v>
      </c>
      <c r="H3514" s="122" t="s">
        <v>17464</v>
      </c>
      <c r="I3514" s="120" t="s">
        <v>5096</v>
      </c>
      <c r="J3514" s="120" t="e">
        <v>#N/A</v>
      </c>
      <c r="K3514" s="123">
        <v>22381.75</v>
      </c>
      <c r="L3514" s="124" t="s">
        <v>17273</v>
      </c>
      <c r="M3514" s="120" t="s">
        <v>17661</v>
      </c>
      <c r="N3514" s="120" t="e">
        <v>#N/A</v>
      </c>
      <c r="O3514" s="125"/>
    </row>
    <row r="3515" spans="1:15" ht="13.05" customHeight="1">
      <c r="A3515" s="125" t="s">
        <v>48</v>
      </c>
      <c r="B3515" s="119">
        <v>42388</v>
      </c>
      <c r="C3515" s="125" t="s">
        <v>68</v>
      </c>
      <c r="D3515" s="120" t="s">
        <v>4254</v>
      </c>
      <c r="E3515" s="120" t="s">
        <v>17661</v>
      </c>
      <c r="F3515" s="125" t="s">
        <v>17664</v>
      </c>
      <c r="G3515" s="121" t="s">
        <v>9649</v>
      </c>
      <c r="H3515" s="122" t="s">
        <v>17464</v>
      </c>
      <c r="I3515" s="120" t="s">
        <v>5096</v>
      </c>
      <c r="J3515" s="120" t="e">
        <v>#N/A</v>
      </c>
      <c r="K3515" s="123">
        <v>8590.9699999999993</v>
      </c>
      <c r="L3515" s="124" t="s">
        <v>17273</v>
      </c>
      <c r="M3515" s="120" t="s">
        <v>17661</v>
      </c>
      <c r="N3515" s="120" t="e">
        <v>#N/A</v>
      </c>
      <c r="O3515" s="125"/>
    </row>
    <row r="3516" spans="1:15" ht="13.05" customHeight="1">
      <c r="A3516" s="125" t="s">
        <v>49</v>
      </c>
      <c r="B3516" s="119">
        <v>42388</v>
      </c>
      <c r="C3516" s="125" t="s">
        <v>68</v>
      </c>
      <c r="D3516" s="120" t="s">
        <v>4255</v>
      </c>
      <c r="E3516" s="120" t="s">
        <v>17661</v>
      </c>
      <c r="F3516" s="125" t="s">
        <v>17664</v>
      </c>
      <c r="G3516" s="121" t="s">
        <v>9649</v>
      </c>
      <c r="H3516" s="122" t="s">
        <v>17464</v>
      </c>
      <c r="I3516" s="120" t="s">
        <v>5096</v>
      </c>
      <c r="J3516" s="120" t="e">
        <v>#N/A</v>
      </c>
      <c r="K3516" s="123">
        <v>38616.14</v>
      </c>
      <c r="L3516" s="124" t="s">
        <v>17273</v>
      </c>
      <c r="M3516" s="120" t="s">
        <v>17661</v>
      </c>
      <c r="N3516" s="120" t="e">
        <v>#N/A</v>
      </c>
      <c r="O3516" s="125"/>
    </row>
    <row r="3517" spans="1:15" ht="13.05" customHeight="1">
      <c r="A3517" s="125" t="s">
        <v>50</v>
      </c>
      <c r="B3517" s="119">
        <v>42388</v>
      </c>
      <c r="C3517" s="125" t="s">
        <v>68</v>
      </c>
      <c r="D3517" s="120" t="s">
        <v>4256</v>
      </c>
      <c r="E3517" s="120" t="s">
        <v>17661</v>
      </c>
      <c r="F3517" s="125" t="s">
        <v>17664</v>
      </c>
      <c r="G3517" s="121" t="s">
        <v>9649</v>
      </c>
      <c r="H3517" s="122" t="s">
        <v>17464</v>
      </c>
      <c r="I3517" s="120" t="s">
        <v>12534</v>
      </c>
      <c r="J3517" s="120" t="e">
        <v>#N/A</v>
      </c>
      <c r="K3517" s="123">
        <v>50529.66</v>
      </c>
      <c r="L3517" s="124" t="s">
        <v>17270</v>
      </c>
      <c r="M3517" s="120" t="s">
        <v>17661</v>
      </c>
      <c r="N3517" s="120" t="e">
        <v>#N/A</v>
      </c>
      <c r="O3517" s="125"/>
    </row>
    <row r="3518" spans="1:15" ht="13.05" customHeight="1">
      <c r="A3518" s="125" t="s">
        <v>51</v>
      </c>
      <c r="B3518" s="119">
        <v>42388</v>
      </c>
      <c r="C3518" s="125" t="s">
        <v>68</v>
      </c>
      <c r="D3518" s="120" t="s">
        <v>4257</v>
      </c>
      <c r="E3518" s="120" t="s">
        <v>17661</v>
      </c>
      <c r="F3518" s="125" t="s">
        <v>17664</v>
      </c>
      <c r="G3518" s="121" t="s">
        <v>9649</v>
      </c>
      <c r="H3518" s="122" t="s">
        <v>17464</v>
      </c>
      <c r="I3518" s="120" t="s">
        <v>12534</v>
      </c>
      <c r="J3518" s="120" t="e">
        <v>#N/A</v>
      </c>
      <c r="K3518" s="123">
        <v>1631.49</v>
      </c>
      <c r="L3518" s="124" t="s">
        <v>17270</v>
      </c>
      <c r="M3518" s="120" t="s">
        <v>17661</v>
      </c>
      <c r="N3518" s="120" t="e">
        <v>#N/A</v>
      </c>
      <c r="O3518" s="125"/>
    </row>
    <row r="3519" spans="1:15" ht="13.05" customHeight="1">
      <c r="A3519" s="125" t="s">
        <v>52</v>
      </c>
      <c r="B3519" s="119">
        <v>42388</v>
      </c>
      <c r="C3519" s="125" t="s">
        <v>68</v>
      </c>
      <c r="D3519" s="120" t="s">
        <v>4257</v>
      </c>
      <c r="E3519" s="120" t="s">
        <v>17661</v>
      </c>
      <c r="F3519" s="125" t="s">
        <v>17664</v>
      </c>
      <c r="G3519" s="121" t="s">
        <v>9649</v>
      </c>
      <c r="H3519" s="122" t="s">
        <v>17464</v>
      </c>
      <c r="I3519" s="120" t="s">
        <v>12534</v>
      </c>
      <c r="J3519" s="120" t="e">
        <v>#N/A</v>
      </c>
      <c r="K3519" s="123">
        <v>1631.5</v>
      </c>
      <c r="L3519" s="124" t="s">
        <v>17270</v>
      </c>
      <c r="M3519" s="120" t="s">
        <v>17661</v>
      </c>
      <c r="N3519" s="120" t="e">
        <v>#N/A</v>
      </c>
      <c r="O3519" s="125"/>
    </row>
    <row r="3520" spans="1:15" ht="13.05" customHeight="1">
      <c r="A3520" s="125" t="s">
        <v>53</v>
      </c>
      <c r="B3520" s="119">
        <v>42388</v>
      </c>
      <c r="C3520" s="125" t="s">
        <v>68</v>
      </c>
      <c r="D3520" s="120" t="s">
        <v>4258</v>
      </c>
      <c r="E3520" s="120" t="s">
        <v>17661</v>
      </c>
      <c r="F3520" s="125" t="s">
        <v>17664</v>
      </c>
      <c r="G3520" s="121" t="s">
        <v>9649</v>
      </c>
      <c r="H3520" s="122" t="s">
        <v>17464</v>
      </c>
      <c r="I3520" s="120" t="s">
        <v>12534</v>
      </c>
      <c r="J3520" s="120" t="e">
        <v>#N/A</v>
      </c>
      <c r="K3520" s="123">
        <v>1257.81</v>
      </c>
      <c r="L3520" s="124" t="s">
        <v>17270</v>
      </c>
      <c r="M3520" s="120" t="s">
        <v>17661</v>
      </c>
      <c r="N3520" s="120" t="e">
        <v>#N/A</v>
      </c>
      <c r="O3520" s="125"/>
    </row>
    <row r="3521" spans="1:15" ht="13.05" customHeight="1">
      <c r="A3521" s="125" t="s">
        <v>54</v>
      </c>
      <c r="B3521" s="119">
        <v>42388</v>
      </c>
      <c r="C3521" s="125" t="s">
        <v>68</v>
      </c>
      <c r="D3521" s="120" t="s">
        <v>4258</v>
      </c>
      <c r="E3521" s="120" t="s">
        <v>17661</v>
      </c>
      <c r="F3521" s="125" t="s">
        <v>17664</v>
      </c>
      <c r="G3521" s="121" t="s">
        <v>9649</v>
      </c>
      <c r="H3521" s="122" t="s">
        <v>17464</v>
      </c>
      <c r="I3521" s="120" t="s">
        <v>12534</v>
      </c>
      <c r="J3521" s="120" t="e">
        <v>#N/A</v>
      </c>
      <c r="K3521" s="123">
        <v>1257.82</v>
      </c>
      <c r="L3521" s="124" t="s">
        <v>17270</v>
      </c>
      <c r="M3521" s="120" t="s">
        <v>17661</v>
      </c>
      <c r="N3521" s="120" t="e">
        <v>#N/A</v>
      </c>
      <c r="O3521" s="125"/>
    </row>
    <row r="3522" spans="1:15" ht="13.05" customHeight="1">
      <c r="A3522" s="125" t="s">
        <v>55</v>
      </c>
      <c r="B3522" s="119">
        <v>42388</v>
      </c>
      <c r="C3522" s="125" t="s">
        <v>68</v>
      </c>
      <c r="D3522" s="120" t="s">
        <v>4259</v>
      </c>
      <c r="E3522" s="120" t="s">
        <v>17661</v>
      </c>
      <c r="F3522" s="125" t="s">
        <v>17664</v>
      </c>
      <c r="G3522" s="121" t="s">
        <v>9649</v>
      </c>
      <c r="H3522" s="122" t="s">
        <v>17464</v>
      </c>
      <c r="I3522" s="120" t="s">
        <v>12534</v>
      </c>
      <c r="J3522" s="120" t="e">
        <v>#N/A</v>
      </c>
      <c r="K3522" s="123">
        <v>1122.3599999999999</v>
      </c>
      <c r="L3522" s="124" t="s">
        <v>17270</v>
      </c>
      <c r="M3522" s="120" t="s">
        <v>17661</v>
      </c>
      <c r="N3522" s="120" t="e">
        <v>#N/A</v>
      </c>
      <c r="O3522" s="125"/>
    </row>
    <row r="3523" spans="1:15" ht="13.05" customHeight="1">
      <c r="A3523" s="125" t="s">
        <v>56</v>
      </c>
      <c r="B3523" s="119">
        <v>42388</v>
      </c>
      <c r="C3523" s="125" t="s">
        <v>68</v>
      </c>
      <c r="D3523" s="120" t="s">
        <v>4260</v>
      </c>
      <c r="E3523" s="120" t="s">
        <v>17661</v>
      </c>
      <c r="F3523" s="125" t="s">
        <v>17664</v>
      </c>
      <c r="G3523" s="121" t="s">
        <v>9719</v>
      </c>
      <c r="H3523" s="122" t="s">
        <v>17356</v>
      </c>
      <c r="I3523" s="120" t="s">
        <v>12525</v>
      </c>
      <c r="J3523" s="120" t="e">
        <v>#N/A</v>
      </c>
      <c r="K3523" s="123">
        <v>28992.799999999999</v>
      </c>
      <c r="L3523" s="124" t="s">
        <v>17271</v>
      </c>
      <c r="M3523" s="120" t="s">
        <v>17661</v>
      </c>
      <c r="N3523" s="120" t="e">
        <v>#N/A</v>
      </c>
      <c r="O3523" s="125"/>
    </row>
  </sheetData>
  <autoFilter ref="A17:O3523">
    <filterColumn colId="1"/>
    <filterColumn colId="2"/>
    <filterColumn colId="6"/>
    <filterColumn colId="9"/>
    <sortState ref="A18:O3523">
      <sortCondition ref="C17:C3523"/>
    </sortState>
  </autoFilter>
  <pageMargins left="0.7" right="0.7" top="0.75" bottom="0.75" header="0.3" footer="0.3"/>
  <pageSetup paperSize="3" scale="7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7"/>
  <sheetViews>
    <sheetView workbookViewId="0">
      <selection activeCell="N12" sqref="N12"/>
    </sheetView>
  </sheetViews>
  <sheetFormatPr defaultRowHeight="14.4"/>
  <cols>
    <col min="1" max="1" width="15" bestFit="1" customWidth="1"/>
    <col min="2" max="2" width="12.69921875" customWidth="1"/>
    <col min="3" max="3" width="10.8984375" bestFit="1" customWidth="1"/>
    <col min="7" max="7" width="9.8984375" bestFit="1" customWidth="1"/>
    <col min="11" max="11" width="10.8984375" bestFit="1" customWidth="1"/>
  </cols>
  <sheetData>
    <row r="1" spans="1:11" ht="22.75">
      <c r="A1" s="2"/>
      <c r="B1" s="2"/>
      <c r="C1" s="29"/>
      <c r="D1" s="29"/>
      <c r="E1" s="29"/>
      <c r="F1" s="29"/>
      <c r="G1" s="2"/>
      <c r="H1" s="2"/>
      <c r="I1" s="2"/>
      <c r="J1" s="2"/>
      <c r="K1" s="2"/>
    </row>
    <row r="2" spans="1:11" ht="22.75">
      <c r="A2" s="2"/>
      <c r="B2" s="2"/>
      <c r="C2" s="29"/>
      <c r="D2" s="29"/>
      <c r="E2" s="29"/>
      <c r="F2" s="29"/>
      <c r="G2" s="2"/>
      <c r="H2" s="2"/>
      <c r="I2" s="2"/>
      <c r="J2" s="2"/>
      <c r="K2" s="2"/>
    </row>
    <row r="4" spans="1:11" ht="64.25">
      <c r="A4" s="4"/>
      <c r="B4" s="26" t="s">
        <v>7697</v>
      </c>
      <c r="C4" s="6"/>
      <c r="D4" s="7" t="s">
        <v>7698</v>
      </c>
      <c r="E4" s="8"/>
      <c r="F4" s="26" t="s">
        <v>7699</v>
      </c>
      <c r="G4" s="5"/>
      <c r="H4" s="9" t="s">
        <v>7700</v>
      </c>
      <c r="I4" s="6"/>
      <c r="J4" s="5" t="s">
        <v>71</v>
      </c>
      <c r="K4" s="10"/>
    </row>
    <row r="5" spans="1:11">
      <c r="A5" s="11" t="s">
        <v>7701</v>
      </c>
      <c r="B5" s="12" t="s">
        <v>7702</v>
      </c>
      <c r="C5" s="13" t="s">
        <v>61</v>
      </c>
      <c r="D5" s="14" t="s">
        <v>7702</v>
      </c>
      <c r="E5" s="14" t="s">
        <v>61</v>
      </c>
      <c r="F5" s="12" t="s">
        <v>7702</v>
      </c>
      <c r="G5" s="12" t="s">
        <v>61</v>
      </c>
      <c r="H5" s="13" t="s">
        <v>7702</v>
      </c>
      <c r="I5" s="13" t="s">
        <v>61</v>
      </c>
      <c r="J5" s="12" t="s">
        <v>7702</v>
      </c>
      <c r="K5" s="15" t="s">
        <v>61</v>
      </c>
    </row>
    <row r="6" spans="1:11">
      <c r="A6" s="3" t="s">
        <v>62</v>
      </c>
      <c r="B6" s="3">
        <f>GETPIVOTDATA("Count of Asset #",'Pivot Table'!$A$1,"ISS Divison","ADMIN","Asset Type","In the Field","Notes",)</f>
        <v>91</v>
      </c>
      <c r="C6" s="16">
        <f>GETPIVOTDATA("Sum of Cost",'Pivot Table'!$A$1,"ISS Divison","ADMIN","Asset Type","In the Field","Notes",)</f>
        <v>7265167.3599999994</v>
      </c>
      <c r="D6" s="17">
        <v>0</v>
      </c>
      <c r="E6" s="18">
        <v>0</v>
      </c>
      <c r="F6" s="3">
        <f>GETPIVOTDATA("Count of Asset #",'Pivot Table'!$A$1,"ISS Divison","ADMIN","Asset Type","RED BOOK","Notes",)</f>
        <v>6</v>
      </c>
      <c r="G6" s="16">
        <f>GETPIVOTDATA("Sum of Cost",'Pivot Table'!$A$1,"ISS Divison","ADMIN","Asset Type","RED BOOK","Notes",)</f>
        <v>28871.85</v>
      </c>
      <c r="H6" s="27">
        <v>0</v>
      </c>
      <c r="I6" s="28">
        <v>0</v>
      </c>
      <c r="J6" s="19">
        <f>B6+F6</f>
        <v>97</v>
      </c>
      <c r="K6" s="16">
        <f>C6+G6</f>
        <v>7294039.209999999</v>
      </c>
    </row>
    <row r="7" spans="1:11">
      <c r="A7" s="3" t="s">
        <v>63</v>
      </c>
      <c r="B7" s="3">
        <f>GETPIVOTDATA("Count of Asset #",'Pivot Table'!$A$1,"ISS Divison","APS","Asset Type","In the Field","Notes",)</f>
        <v>83</v>
      </c>
      <c r="C7" s="16">
        <f>GETPIVOTDATA("Sum of Cost",'Pivot Table'!$A$1,"ISS Divison","APS","Asset Type","In the Field","Notes",)</f>
        <v>187462.75000000009</v>
      </c>
      <c r="D7" s="17">
        <v>0</v>
      </c>
      <c r="E7" s="18">
        <v>0</v>
      </c>
      <c r="F7" s="3">
        <v>0</v>
      </c>
      <c r="G7" s="16">
        <v>0</v>
      </c>
      <c r="H7" s="27">
        <v>0</v>
      </c>
      <c r="I7" s="28">
        <v>0</v>
      </c>
      <c r="J7" s="19">
        <f t="shared" ref="J7:J14" si="0">B7+F7</f>
        <v>83</v>
      </c>
      <c r="K7" s="16">
        <f>C7</f>
        <v>187462.75000000009</v>
      </c>
    </row>
    <row r="8" spans="1:11">
      <c r="A8" s="3" t="s">
        <v>9501</v>
      </c>
      <c r="B8" s="3">
        <f>GETPIVOTDATA("Count of Asset #",'Pivot Table'!$A$1,"ISS Divison","DESKTOP","Asset Type","In the Field","Notes",)</f>
        <v>29</v>
      </c>
      <c r="C8" s="16">
        <f>GETPIVOTDATA("Sum of Cost",'Pivot Table'!$A$1,"ISS Divison","DESKTOP","Asset Type","In the Field","Notes",)</f>
        <v>52210.849999999977</v>
      </c>
      <c r="D8" s="17">
        <f>GETPIVOTDATA("Count of Asset #",'Pivot Table'!$A$1,"ISS Divison","DESKTOP","Asset Type","In the Field","Notes","MISSING FY 2015")</f>
        <v>3</v>
      </c>
      <c r="E8" s="18">
        <f>GETPIVOTDATA("Sum of Cost",'Pivot Table'!$A$1,"ISS Divison","DESKTOP","Asset Type","In the Field","Notes","MISSING FY 2015")</f>
        <v>4634.34</v>
      </c>
      <c r="F8" s="3">
        <v>0</v>
      </c>
      <c r="G8" s="16">
        <v>0</v>
      </c>
      <c r="H8" s="27">
        <v>0</v>
      </c>
      <c r="I8" s="28">
        <v>0</v>
      </c>
      <c r="J8" s="19">
        <f>B8+D8</f>
        <v>32</v>
      </c>
      <c r="K8" s="16">
        <f>C8</f>
        <v>52210.849999999977</v>
      </c>
    </row>
    <row r="9" spans="1:11">
      <c r="A9" s="3" t="s">
        <v>65</v>
      </c>
      <c r="B9" s="3">
        <f>GETPIVOTDATA("Count of Asset #",'Pivot Table'!$A$1,"ISS Divison","NETWORK","Asset Type","In the Field","Notes",)</f>
        <v>1787</v>
      </c>
      <c r="C9" s="16">
        <f>GETPIVOTDATA("Sum of Cost",'Pivot Table'!$A$1,"ISS Divison","NETWORK","Asset Type","In the Field","Notes",)</f>
        <v>11694986.589999871</v>
      </c>
      <c r="D9" s="17">
        <f>GETPIVOTDATA("Count of Asset #",'Pivot Table'!$A$1,"ISS Divison","NETWORK","Asset Type","In the Field","Notes","MISSING FY 2015")</f>
        <v>5</v>
      </c>
      <c r="E9" s="18">
        <f>GETPIVOTDATA("Sum of Cost",'Pivot Table'!$A$1,"ISS Divison","NETWORK","Asset Type","In the Field","Notes","MISSING FY 2015")</f>
        <v>10406.49</v>
      </c>
      <c r="F9" s="3">
        <f>GETPIVOTDATA("Count of Asset #",'Pivot Table'!$A$1,"ISS Divison","NETWORK","Asset Type","RED BOOK","Notes",)</f>
        <v>961</v>
      </c>
      <c r="G9" s="16">
        <f>GETPIVOTDATA("Sum of Cost",'Pivot Table'!$A$1,"ISS Divison","NETWORK","Asset Type","RED BOOK","Notes",)</f>
        <v>3761618.9200000269</v>
      </c>
      <c r="H9" s="27">
        <f>GETPIVOTDATA("Count of Asset #",'Pivot Table'!$A$1,"ISS Divison","NETWORK","Asset Type","RED BOOK","Notes","MISSING FY 2015")</f>
        <v>3</v>
      </c>
      <c r="I9" s="28">
        <f>GETPIVOTDATA("Sum of Cost",'Pivot Table'!$A$1,"ISS Divison","NETWORK","Asset Type","RED BOOK","Notes","MISSING FY 2015")</f>
        <v>6521.1</v>
      </c>
      <c r="J9" s="19">
        <f>B9+F9+D9+H9</f>
        <v>2756</v>
      </c>
      <c r="K9" s="16">
        <f>C9+G9+E9+I9</f>
        <v>15473533.099999897</v>
      </c>
    </row>
    <row r="10" spans="1:11">
      <c r="A10" s="3" t="s">
        <v>9494</v>
      </c>
      <c r="B10" s="3">
        <f>GETPIVOTDATA("Count of Asset #",'Pivot Table'!$A$1,"ISS Divison","PLAT FORM","Asset Type","In the Field","Notes",)</f>
        <v>198</v>
      </c>
      <c r="C10" s="16">
        <f>GETPIVOTDATA("Sum of Cost",'Pivot Table'!$A$1,"ISS Divison","PLAT FORM","Asset Type","In the Field","Notes",)</f>
        <v>4947990.2900000038</v>
      </c>
      <c r="D10" s="17">
        <v>0</v>
      </c>
      <c r="E10" s="18">
        <v>0</v>
      </c>
      <c r="F10" s="3">
        <f>GETPIVOTDATA("Count of Asset #",'Pivot Table'!$A$1,"ISS Divison","PLAT FORM","Asset Type","RED BOOK","Notes",)</f>
        <v>81</v>
      </c>
      <c r="G10" s="16">
        <f>GETPIVOTDATA("Sum of Cost",'Pivot Table'!$A$1,"ISS Divison","PLAT FORM","Asset Type","RED BOOK","Notes",)</f>
        <v>1071112.8100000003</v>
      </c>
      <c r="H10" s="27">
        <v>0</v>
      </c>
      <c r="I10" s="28">
        <v>0</v>
      </c>
      <c r="J10" s="19">
        <f t="shared" si="0"/>
        <v>279</v>
      </c>
      <c r="K10" s="16">
        <f t="shared" ref="K9:K14" si="1">C10+G10</f>
        <v>6019103.1000000043</v>
      </c>
    </row>
    <row r="11" spans="1:11" s="33" customFormat="1">
      <c r="A11" s="44" t="s">
        <v>67</v>
      </c>
      <c r="B11" s="3">
        <f>GETPIVOTDATA("Count of Asset #",'Pivot Table'!$A$1,"ISS Divison","ENTERPRISE","Asset Type","In the Field","Notes",)</f>
        <v>111</v>
      </c>
      <c r="C11" s="45">
        <f>GETPIVOTDATA("Sum of Cost",'Pivot Table'!$A$1,"ISS Divison","ENTERPRISE","Asset Type","In the Field","Notes",)</f>
        <v>3285031.2800000049</v>
      </c>
      <c r="D11" s="46">
        <v>0</v>
      </c>
      <c r="E11" s="47">
        <v>0</v>
      </c>
      <c r="F11" s="44">
        <f>GETPIVOTDATA("Count of Asset #",'Pivot Table'!$A$1,"ISS Divison","ENTERPRISE","Asset Type","RED BOOK","Notes",)</f>
        <v>6</v>
      </c>
      <c r="G11" s="45">
        <f>GETPIVOTDATA("Sum of Cost",'Pivot Table'!$A$1,"ISS Divison","ENTERPRISE","Asset Type","RED BOOK","Notes",)</f>
        <v>54528.959999999999</v>
      </c>
      <c r="H11" s="48">
        <v>0</v>
      </c>
      <c r="I11" s="49">
        <v>0</v>
      </c>
      <c r="J11" s="19">
        <f t="shared" si="0"/>
        <v>117</v>
      </c>
      <c r="K11" s="45">
        <f t="shared" si="1"/>
        <v>3339560.2400000049</v>
      </c>
    </row>
    <row r="12" spans="1:11" s="33" customFormat="1">
      <c r="A12" s="44" t="s">
        <v>68</v>
      </c>
      <c r="B12" s="3">
        <f>GETPIVOTDATA("Count of Asset #",'Pivot Table'!$A$1,"ISS Divison","VOICE","Asset Type","In the Field","Notes",)</f>
        <v>126</v>
      </c>
      <c r="C12" s="45">
        <f>GETPIVOTDATA("Sum of Cost",'Pivot Table'!$A$1,"ISS Divison","VOICE","Asset Type","In the Field","Notes",)</f>
        <v>4761056.1999999993</v>
      </c>
      <c r="D12" s="46">
        <v>0</v>
      </c>
      <c r="E12" s="47">
        <v>0</v>
      </c>
      <c r="F12" s="44">
        <f>GETPIVOTDATA("Count of Asset #",'Pivot Table'!$A$1,"ISS Divison","VOICE","Asset Type","RED BOOK","Notes",)</f>
        <v>16</v>
      </c>
      <c r="G12" s="45">
        <f>GETPIVOTDATA("Sum of Cost",'Pivot Table'!$A$1,"ISS Divison","VOICE","Asset Type","RED BOOK","Notes",)</f>
        <v>194283.08000000002</v>
      </c>
      <c r="H12" s="48">
        <v>0</v>
      </c>
      <c r="I12" s="49">
        <v>0</v>
      </c>
      <c r="J12" s="19">
        <f t="shared" si="0"/>
        <v>142</v>
      </c>
      <c r="K12" s="45">
        <f t="shared" si="1"/>
        <v>4955339.2799999993</v>
      </c>
    </row>
    <row r="13" spans="1:11" s="33" customFormat="1">
      <c r="A13" s="44" t="s">
        <v>9502</v>
      </c>
      <c r="B13" s="3">
        <v>0</v>
      </c>
      <c r="C13" s="45">
        <v>0</v>
      </c>
      <c r="D13" s="46">
        <v>0</v>
      </c>
      <c r="E13" s="47">
        <v>0</v>
      </c>
      <c r="F13" s="44">
        <v>0</v>
      </c>
      <c r="G13" s="45">
        <v>0</v>
      </c>
      <c r="H13" s="48">
        <v>0</v>
      </c>
      <c r="I13" s="49">
        <v>0</v>
      </c>
      <c r="J13" s="19">
        <f t="shared" si="0"/>
        <v>0</v>
      </c>
      <c r="K13" s="45">
        <f t="shared" si="1"/>
        <v>0</v>
      </c>
    </row>
    <row r="14" spans="1:11" s="33" customFormat="1">
      <c r="A14" s="44" t="s">
        <v>70</v>
      </c>
      <c r="B14" s="3">
        <v>0</v>
      </c>
      <c r="C14" s="45">
        <v>0</v>
      </c>
      <c r="D14" s="46">
        <v>0</v>
      </c>
      <c r="E14" s="47">
        <v>0</v>
      </c>
      <c r="F14" s="44">
        <v>0</v>
      </c>
      <c r="G14" s="45">
        <v>0</v>
      </c>
      <c r="H14" s="48">
        <v>0</v>
      </c>
      <c r="I14" s="49">
        <v>0</v>
      </c>
      <c r="J14" s="19">
        <f t="shared" si="0"/>
        <v>0</v>
      </c>
      <c r="K14" s="45">
        <f t="shared" si="1"/>
        <v>0</v>
      </c>
    </row>
    <row r="15" spans="1:11" s="33" customFormat="1">
      <c r="A15" s="39"/>
      <c r="B15" s="39"/>
      <c r="C15" s="40"/>
      <c r="D15" s="41"/>
      <c r="E15" s="42"/>
      <c r="F15" s="39"/>
      <c r="G15" s="40"/>
      <c r="H15" s="50"/>
      <c r="I15" s="51"/>
      <c r="J15" s="43"/>
      <c r="K15" s="40"/>
    </row>
    <row r="16" spans="1:11" ht="14.95" thickBo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38.799999999999997" thickBot="1">
      <c r="A17" s="20" t="s">
        <v>7703</v>
      </c>
      <c r="B17" s="21"/>
      <c r="C17" s="22"/>
      <c r="D17" s="25">
        <f>D8+D9</f>
        <v>8</v>
      </c>
      <c r="E17" s="23">
        <f>E8+E9</f>
        <v>15040.83</v>
      </c>
      <c r="F17" s="21"/>
      <c r="G17" s="21"/>
      <c r="H17" s="25">
        <f>H9</f>
        <v>3</v>
      </c>
      <c r="I17" s="23">
        <f>I9</f>
        <v>6521.1</v>
      </c>
      <c r="J17" s="21"/>
      <c r="K17" s="24">
        <f>E17+I17</f>
        <v>21561.93</v>
      </c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4"/>
  <sheetViews>
    <sheetView workbookViewId="0">
      <selection activeCell="C1" sqref="C1"/>
    </sheetView>
  </sheetViews>
  <sheetFormatPr defaultRowHeight="14.4"/>
  <cols>
    <col min="1" max="1" width="19" customWidth="1"/>
    <col min="2" max="2" width="14.796875" bestFit="1" customWidth="1"/>
    <col min="3" max="3" width="11.8984375" customWidth="1"/>
  </cols>
  <sheetData>
    <row r="1" spans="1:3">
      <c r="B1" s="34" t="s">
        <v>9500</v>
      </c>
    </row>
    <row r="2" spans="1:3">
      <c r="A2" s="34" t="s">
        <v>9495</v>
      </c>
      <c r="B2" s="52" t="s">
        <v>9499</v>
      </c>
      <c r="C2" s="52" t="s">
        <v>9497</v>
      </c>
    </row>
    <row r="3" spans="1:3">
      <c r="A3" s="35" t="s">
        <v>62</v>
      </c>
      <c r="B3" s="38">
        <v>97</v>
      </c>
      <c r="C3" s="38">
        <v>7294039.21</v>
      </c>
    </row>
    <row r="4" spans="1:3">
      <c r="A4" s="36" t="s">
        <v>9498</v>
      </c>
      <c r="B4" s="38">
        <v>97</v>
      </c>
      <c r="C4" s="38">
        <v>7294039.21</v>
      </c>
    </row>
    <row r="5" spans="1:3">
      <c r="A5" s="37" t="s">
        <v>17664</v>
      </c>
      <c r="B5" s="38">
        <v>91</v>
      </c>
      <c r="C5" s="38">
        <v>7265167.3599999994</v>
      </c>
    </row>
    <row r="6" spans="1:3">
      <c r="A6" s="37" t="s">
        <v>3800</v>
      </c>
      <c r="B6" s="38">
        <v>6</v>
      </c>
      <c r="C6" s="38">
        <v>28871.85</v>
      </c>
    </row>
    <row r="7" spans="1:3">
      <c r="A7" s="35" t="s">
        <v>63</v>
      </c>
      <c r="B7" s="38">
        <v>83</v>
      </c>
      <c r="C7" s="38">
        <v>187462.75000000009</v>
      </c>
    </row>
    <row r="8" spans="1:3">
      <c r="A8" s="36" t="s">
        <v>9498</v>
      </c>
      <c r="B8" s="38">
        <v>83</v>
      </c>
      <c r="C8" s="38">
        <v>187462.75000000009</v>
      </c>
    </row>
    <row r="9" spans="1:3">
      <c r="A9" s="37" t="s">
        <v>17664</v>
      </c>
      <c r="B9" s="38">
        <v>83</v>
      </c>
      <c r="C9" s="38">
        <v>187462.75000000009</v>
      </c>
    </row>
    <row r="10" spans="1:3">
      <c r="A10" s="35" t="s">
        <v>9501</v>
      </c>
      <c r="B10" s="38">
        <v>32</v>
      </c>
      <c r="C10" s="38">
        <v>56845.189999999981</v>
      </c>
    </row>
    <row r="11" spans="1:3">
      <c r="A11" s="36" t="s">
        <v>17663</v>
      </c>
      <c r="B11" s="38">
        <v>3</v>
      </c>
      <c r="C11" s="38">
        <v>4634.34</v>
      </c>
    </row>
    <row r="12" spans="1:3">
      <c r="A12" s="37" t="s">
        <v>17664</v>
      </c>
      <c r="B12" s="38">
        <v>3</v>
      </c>
      <c r="C12" s="38">
        <v>4634.34</v>
      </c>
    </row>
    <row r="13" spans="1:3">
      <c r="A13" s="36" t="s">
        <v>9498</v>
      </c>
      <c r="B13" s="38">
        <v>29</v>
      </c>
      <c r="C13" s="38">
        <v>52210.849999999977</v>
      </c>
    </row>
    <row r="14" spans="1:3">
      <c r="A14" s="37" t="s">
        <v>17664</v>
      </c>
      <c r="B14" s="38">
        <v>29</v>
      </c>
      <c r="C14" s="38">
        <v>52210.849999999977</v>
      </c>
    </row>
    <row r="15" spans="1:3">
      <c r="A15" s="35" t="s">
        <v>67</v>
      </c>
      <c r="B15" s="38">
        <v>117</v>
      </c>
      <c r="C15" s="38">
        <v>3339560.2400000049</v>
      </c>
    </row>
    <row r="16" spans="1:3">
      <c r="A16" s="36" t="s">
        <v>9498</v>
      </c>
      <c r="B16" s="38">
        <v>117</v>
      </c>
      <c r="C16" s="38">
        <v>3339560.2400000049</v>
      </c>
    </row>
    <row r="17" spans="1:3">
      <c r="A17" s="37" t="s">
        <v>17664</v>
      </c>
      <c r="B17" s="38">
        <v>111</v>
      </c>
      <c r="C17" s="38">
        <v>3285031.2800000049</v>
      </c>
    </row>
    <row r="18" spans="1:3">
      <c r="A18" s="37" t="s">
        <v>3800</v>
      </c>
      <c r="B18" s="38">
        <v>6</v>
      </c>
      <c r="C18" s="38">
        <v>54528.959999999999</v>
      </c>
    </row>
    <row r="19" spans="1:3">
      <c r="A19" s="35" t="s">
        <v>65</v>
      </c>
      <c r="B19" s="38">
        <v>2756</v>
      </c>
      <c r="C19" s="38">
        <v>15473533.099999819</v>
      </c>
    </row>
    <row r="20" spans="1:3">
      <c r="A20" s="36" t="s">
        <v>17663</v>
      </c>
      <c r="B20" s="38">
        <v>8</v>
      </c>
      <c r="C20" s="38">
        <v>16927.59</v>
      </c>
    </row>
    <row r="21" spans="1:3">
      <c r="A21" s="37" t="s">
        <v>17664</v>
      </c>
      <c r="B21" s="38">
        <v>5</v>
      </c>
      <c r="C21" s="38">
        <v>10406.49</v>
      </c>
    </row>
    <row r="22" spans="1:3">
      <c r="A22" s="37" t="s">
        <v>3800</v>
      </c>
      <c r="B22" s="38">
        <v>3</v>
      </c>
      <c r="C22" s="38">
        <v>6521.1</v>
      </c>
    </row>
    <row r="23" spans="1:3">
      <c r="A23" s="36" t="s">
        <v>9498</v>
      </c>
      <c r="B23" s="38">
        <v>2748</v>
      </c>
      <c r="C23" s="38">
        <v>15456605.509999817</v>
      </c>
    </row>
    <row r="24" spans="1:3">
      <c r="A24" s="37" t="s">
        <v>17664</v>
      </c>
      <c r="B24" s="38">
        <v>1787</v>
      </c>
      <c r="C24" s="38">
        <v>11694986.589999871</v>
      </c>
    </row>
    <row r="25" spans="1:3">
      <c r="A25" s="37" t="s">
        <v>3800</v>
      </c>
      <c r="B25" s="38">
        <v>961</v>
      </c>
      <c r="C25" s="38">
        <v>3761618.9200000269</v>
      </c>
    </row>
    <row r="26" spans="1:3">
      <c r="A26" s="35" t="s">
        <v>9493</v>
      </c>
      <c r="B26" s="38">
        <v>279</v>
      </c>
      <c r="C26" s="38">
        <v>6019103.1000000127</v>
      </c>
    </row>
    <row r="27" spans="1:3">
      <c r="A27" s="36" t="s">
        <v>9498</v>
      </c>
      <c r="B27" s="38">
        <v>279</v>
      </c>
      <c r="C27" s="38">
        <v>6019103.1000000127</v>
      </c>
    </row>
    <row r="28" spans="1:3">
      <c r="A28" s="37" t="s">
        <v>17664</v>
      </c>
      <c r="B28" s="38">
        <v>198</v>
      </c>
      <c r="C28" s="38">
        <v>4947990.2900000038</v>
      </c>
    </row>
    <row r="29" spans="1:3">
      <c r="A29" s="37" t="s">
        <v>3800</v>
      </c>
      <c r="B29" s="38">
        <v>81</v>
      </c>
      <c r="C29" s="38">
        <v>1071112.8100000003</v>
      </c>
    </row>
    <row r="30" spans="1:3">
      <c r="A30" s="35" t="s">
        <v>68</v>
      </c>
      <c r="B30" s="38">
        <v>142</v>
      </c>
      <c r="C30" s="38">
        <v>4955339.2799999965</v>
      </c>
    </row>
    <row r="31" spans="1:3">
      <c r="A31" s="36" t="s">
        <v>9498</v>
      </c>
      <c r="B31" s="38">
        <v>142</v>
      </c>
      <c r="C31" s="38">
        <v>4955339.2799999965</v>
      </c>
    </row>
    <row r="32" spans="1:3">
      <c r="A32" s="37" t="s">
        <v>17664</v>
      </c>
      <c r="B32" s="38">
        <v>126</v>
      </c>
      <c r="C32" s="38">
        <v>4761056.1999999993</v>
      </c>
    </row>
    <row r="33" spans="1:3">
      <c r="A33" s="37" t="s">
        <v>3800</v>
      </c>
      <c r="B33" s="38">
        <v>16</v>
      </c>
      <c r="C33" s="38">
        <v>194283.08000000002</v>
      </c>
    </row>
    <row r="34" spans="1:3">
      <c r="A34" s="35" t="s">
        <v>9496</v>
      </c>
      <c r="B34" s="38">
        <v>3506</v>
      </c>
      <c r="C34" s="38">
        <v>37325882.870000064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741"/>
  <sheetViews>
    <sheetView topLeftCell="A3658" workbookViewId="0">
      <selection activeCell="B2" sqref="B2:B3741"/>
    </sheetView>
  </sheetViews>
  <sheetFormatPr defaultColWidth="6.8984375" defaultRowHeight="14.4"/>
  <cols>
    <col min="1" max="1" width="9.796875" style="81" bestFit="1" customWidth="1"/>
    <col min="2" max="2" width="16.69921875" style="81" bestFit="1" customWidth="1"/>
    <col min="3" max="3" width="4.8984375" style="81" bestFit="1" customWidth="1"/>
    <col min="4" max="4" width="43.296875" style="81" customWidth="1"/>
    <col min="5" max="5" width="11.3984375" style="95" bestFit="1" customWidth="1"/>
    <col min="6" max="6" width="23.296875" style="81" bestFit="1" customWidth="1"/>
    <col min="7" max="7" width="9.09765625" style="95" bestFit="1" customWidth="1"/>
    <col min="8" max="8" width="4.69921875" style="81" customWidth="1"/>
    <col min="9" max="9" width="4.296875" style="82" bestFit="1" customWidth="1"/>
    <col min="10" max="10" width="10.8984375" style="96" bestFit="1" customWidth="1"/>
    <col min="11" max="11" width="30.8984375" style="81" customWidth="1"/>
    <col min="12" max="12" width="15.69921875" style="81" customWidth="1"/>
    <col min="13" max="256" width="6.8984375" style="81"/>
    <col min="257" max="257" width="5.296875" style="81" customWidth="1"/>
    <col min="258" max="258" width="14.296875" style="81" bestFit="1" customWidth="1"/>
    <col min="259" max="259" width="4.3984375" style="81" bestFit="1" customWidth="1"/>
    <col min="260" max="260" width="43.296875" style="81" customWidth="1"/>
    <col min="261" max="261" width="8.09765625" style="81" customWidth="1"/>
    <col min="262" max="262" width="23.296875" style="81" bestFit="1" customWidth="1"/>
    <col min="263" max="263" width="9.09765625" style="81" bestFit="1" customWidth="1"/>
    <col min="264" max="264" width="4.69921875" style="81" customWidth="1"/>
    <col min="265" max="265" width="4.296875" style="81" bestFit="1" customWidth="1"/>
    <col min="266" max="266" width="10.8984375" style="81" bestFit="1" customWidth="1"/>
    <col min="267" max="267" width="30.8984375" style="81" customWidth="1"/>
    <col min="268" max="268" width="15.69921875" style="81" customWidth="1"/>
    <col min="269" max="512" width="6.8984375" style="81"/>
    <col min="513" max="513" width="5.296875" style="81" customWidth="1"/>
    <col min="514" max="514" width="14.296875" style="81" bestFit="1" customWidth="1"/>
    <col min="515" max="515" width="4.3984375" style="81" bestFit="1" customWidth="1"/>
    <col min="516" max="516" width="43.296875" style="81" customWidth="1"/>
    <col min="517" max="517" width="8.09765625" style="81" customWidth="1"/>
    <col min="518" max="518" width="23.296875" style="81" bestFit="1" customWidth="1"/>
    <col min="519" max="519" width="9.09765625" style="81" bestFit="1" customWidth="1"/>
    <col min="520" max="520" width="4.69921875" style="81" customWidth="1"/>
    <col min="521" max="521" width="4.296875" style="81" bestFit="1" customWidth="1"/>
    <col min="522" max="522" width="10.8984375" style="81" bestFit="1" customWidth="1"/>
    <col min="523" max="523" width="30.8984375" style="81" customWidth="1"/>
    <col min="524" max="524" width="15.69921875" style="81" customWidth="1"/>
    <col min="525" max="768" width="6.8984375" style="81"/>
    <col min="769" max="769" width="5.296875" style="81" customWidth="1"/>
    <col min="770" max="770" width="14.296875" style="81" bestFit="1" customWidth="1"/>
    <col min="771" max="771" width="4.3984375" style="81" bestFit="1" customWidth="1"/>
    <col min="772" max="772" width="43.296875" style="81" customWidth="1"/>
    <col min="773" max="773" width="8.09765625" style="81" customWidth="1"/>
    <col min="774" max="774" width="23.296875" style="81" bestFit="1" customWidth="1"/>
    <col min="775" max="775" width="9.09765625" style="81" bestFit="1" customWidth="1"/>
    <col min="776" max="776" width="4.69921875" style="81" customWidth="1"/>
    <col min="777" max="777" width="4.296875" style="81" bestFit="1" customWidth="1"/>
    <col min="778" max="778" width="10.8984375" style="81" bestFit="1" customWidth="1"/>
    <col min="779" max="779" width="30.8984375" style="81" customWidth="1"/>
    <col min="780" max="780" width="15.69921875" style="81" customWidth="1"/>
    <col min="781" max="1024" width="6.8984375" style="81"/>
    <col min="1025" max="1025" width="5.296875" style="81" customWidth="1"/>
    <col min="1026" max="1026" width="14.296875" style="81" bestFit="1" customWidth="1"/>
    <col min="1027" max="1027" width="4.3984375" style="81" bestFit="1" customWidth="1"/>
    <col min="1028" max="1028" width="43.296875" style="81" customWidth="1"/>
    <col min="1029" max="1029" width="8.09765625" style="81" customWidth="1"/>
    <col min="1030" max="1030" width="23.296875" style="81" bestFit="1" customWidth="1"/>
    <col min="1031" max="1031" width="9.09765625" style="81" bestFit="1" customWidth="1"/>
    <col min="1032" max="1032" width="4.69921875" style="81" customWidth="1"/>
    <col min="1033" max="1033" width="4.296875" style="81" bestFit="1" customWidth="1"/>
    <col min="1034" max="1034" width="10.8984375" style="81" bestFit="1" customWidth="1"/>
    <col min="1035" max="1035" width="30.8984375" style="81" customWidth="1"/>
    <col min="1036" max="1036" width="15.69921875" style="81" customWidth="1"/>
    <col min="1037" max="1280" width="6.8984375" style="81"/>
    <col min="1281" max="1281" width="5.296875" style="81" customWidth="1"/>
    <col min="1282" max="1282" width="14.296875" style="81" bestFit="1" customWidth="1"/>
    <col min="1283" max="1283" width="4.3984375" style="81" bestFit="1" customWidth="1"/>
    <col min="1284" max="1284" width="43.296875" style="81" customWidth="1"/>
    <col min="1285" max="1285" width="8.09765625" style="81" customWidth="1"/>
    <col min="1286" max="1286" width="23.296875" style="81" bestFit="1" customWidth="1"/>
    <col min="1287" max="1287" width="9.09765625" style="81" bestFit="1" customWidth="1"/>
    <col min="1288" max="1288" width="4.69921875" style="81" customWidth="1"/>
    <col min="1289" max="1289" width="4.296875" style="81" bestFit="1" customWidth="1"/>
    <col min="1290" max="1290" width="10.8984375" style="81" bestFit="1" customWidth="1"/>
    <col min="1291" max="1291" width="30.8984375" style="81" customWidth="1"/>
    <col min="1292" max="1292" width="15.69921875" style="81" customWidth="1"/>
    <col min="1293" max="1536" width="6.8984375" style="81"/>
    <col min="1537" max="1537" width="5.296875" style="81" customWidth="1"/>
    <col min="1538" max="1538" width="14.296875" style="81" bestFit="1" customWidth="1"/>
    <col min="1539" max="1539" width="4.3984375" style="81" bestFit="1" customWidth="1"/>
    <col min="1540" max="1540" width="43.296875" style="81" customWidth="1"/>
    <col min="1541" max="1541" width="8.09765625" style="81" customWidth="1"/>
    <col min="1542" max="1542" width="23.296875" style="81" bestFit="1" customWidth="1"/>
    <col min="1543" max="1543" width="9.09765625" style="81" bestFit="1" customWidth="1"/>
    <col min="1544" max="1544" width="4.69921875" style="81" customWidth="1"/>
    <col min="1545" max="1545" width="4.296875" style="81" bestFit="1" customWidth="1"/>
    <col min="1546" max="1546" width="10.8984375" style="81" bestFit="1" customWidth="1"/>
    <col min="1547" max="1547" width="30.8984375" style="81" customWidth="1"/>
    <col min="1548" max="1548" width="15.69921875" style="81" customWidth="1"/>
    <col min="1549" max="1792" width="6.8984375" style="81"/>
    <col min="1793" max="1793" width="5.296875" style="81" customWidth="1"/>
    <col min="1794" max="1794" width="14.296875" style="81" bestFit="1" customWidth="1"/>
    <col min="1795" max="1795" width="4.3984375" style="81" bestFit="1" customWidth="1"/>
    <col min="1796" max="1796" width="43.296875" style="81" customWidth="1"/>
    <col min="1797" max="1797" width="8.09765625" style="81" customWidth="1"/>
    <col min="1798" max="1798" width="23.296875" style="81" bestFit="1" customWidth="1"/>
    <col min="1799" max="1799" width="9.09765625" style="81" bestFit="1" customWidth="1"/>
    <col min="1800" max="1800" width="4.69921875" style="81" customWidth="1"/>
    <col min="1801" max="1801" width="4.296875" style="81" bestFit="1" customWidth="1"/>
    <col min="1802" max="1802" width="10.8984375" style="81" bestFit="1" customWidth="1"/>
    <col min="1803" max="1803" width="30.8984375" style="81" customWidth="1"/>
    <col min="1804" max="1804" width="15.69921875" style="81" customWidth="1"/>
    <col min="1805" max="2048" width="6.8984375" style="81"/>
    <col min="2049" max="2049" width="5.296875" style="81" customWidth="1"/>
    <col min="2050" max="2050" width="14.296875" style="81" bestFit="1" customWidth="1"/>
    <col min="2051" max="2051" width="4.3984375" style="81" bestFit="1" customWidth="1"/>
    <col min="2052" max="2052" width="43.296875" style="81" customWidth="1"/>
    <col min="2053" max="2053" width="8.09765625" style="81" customWidth="1"/>
    <col min="2054" max="2054" width="23.296875" style="81" bestFit="1" customWidth="1"/>
    <col min="2055" max="2055" width="9.09765625" style="81" bestFit="1" customWidth="1"/>
    <col min="2056" max="2056" width="4.69921875" style="81" customWidth="1"/>
    <col min="2057" max="2057" width="4.296875" style="81" bestFit="1" customWidth="1"/>
    <col min="2058" max="2058" width="10.8984375" style="81" bestFit="1" customWidth="1"/>
    <col min="2059" max="2059" width="30.8984375" style="81" customWidth="1"/>
    <col min="2060" max="2060" width="15.69921875" style="81" customWidth="1"/>
    <col min="2061" max="2304" width="6.8984375" style="81"/>
    <col min="2305" max="2305" width="5.296875" style="81" customWidth="1"/>
    <col min="2306" max="2306" width="14.296875" style="81" bestFit="1" customWidth="1"/>
    <col min="2307" max="2307" width="4.3984375" style="81" bestFit="1" customWidth="1"/>
    <col min="2308" max="2308" width="43.296875" style="81" customWidth="1"/>
    <col min="2309" max="2309" width="8.09765625" style="81" customWidth="1"/>
    <col min="2310" max="2310" width="23.296875" style="81" bestFit="1" customWidth="1"/>
    <col min="2311" max="2311" width="9.09765625" style="81" bestFit="1" customWidth="1"/>
    <col min="2312" max="2312" width="4.69921875" style="81" customWidth="1"/>
    <col min="2313" max="2313" width="4.296875" style="81" bestFit="1" customWidth="1"/>
    <col min="2314" max="2314" width="10.8984375" style="81" bestFit="1" customWidth="1"/>
    <col min="2315" max="2315" width="30.8984375" style="81" customWidth="1"/>
    <col min="2316" max="2316" width="15.69921875" style="81" customWidth="1"/>
    <col min="2317" max="2560" width="6.8984375" style="81"/>
    <col min="2561" max="2561" width="5.296875" style="81" customWidth="1"/>
    <col min="2562" max="2562" width="14.296875" style="81" bestFit="1" customWidth="1"/>
    <col min="2563" max="2563" width="4.3984375" style="81" bestFit="1" customWidth="1"/>
    <col min="2564" max="2564" width="43.296875" style="81" customWidth="1"/>
    <col min="2565" max="2565" width="8.09765625" style="81" customWidth="1"/>
    <col min="2566" max="2566" width="23.296875" style="81" bestFit="1" customWidth="1"/>
    <col min="2567" max="2567" width="9.09765625" style="81" bestFit="1" customWidth="1"/>
    <col min="2568" max="2568" width="4.69921875" style="81" customWidth="1"/>
    <col min="2569" max="2569" width="4.296875" style="81" bestFit="1" customWidth="1"/>
    <col min="2570" max="2570" width="10.8984375" style="81" bestFit="1" customWidth="1"/>
    <col min="2571" max="2571" width="30.8984375" style="81" customWidth="1"/>
    <col min="2572" max="2572" width="15.69921875" style="81" customWidth="1"/>
    <col min="2573" max="2816" width="6.8984375" style="81"/>
    <col min="2817" max="2817" width="5.296875" style="81" customWidth="1"/>
    <col min="2818" max="2818" width="14.296875" style="81" bestFit="1" customWidth="1"/>
    <col min="2819" max="2819" width="4.3984375" style="81" bestFit="1" customWidth="1"/>
    <col min="2820" max="2820" width="43.296875" style="81" customWidth="1"/>
    <col min="2821" max="2821" width="8.09765625" style="81" customWidth="1"/>
    <col min="2822" max="2822" width="23.296875" style="81" bestFit="1" customWidth="1"/>
    <col min="2823" max="2823" width="9.09765625" style="81" bestFit="1" customWidth="1"/>
    <col min="2824" max="2824" width="4.69921875" style="81" customWidth="1"/>
    <col min="2825" max="2825" width="4.296875" style="81" bestFit="1" customWidth="1"/>
    <col min="2826" max="2826" width="10.8984375" style="81" bestFit="1" customWidth="1"/>
    <col min="2827" max="2827" width="30.8984375" style="81" customWidth="1"/>
    <col min="2828" max="2828" width="15.69921875" style="81" customWidth="1"/>
    <col min="2829" max="3072" width="6.8984375" style="81"/>
    <col min="3073" max="3073" width="5.296875" style="81" customWidth="1"/>
    <col min="3074" max="3074" width="14.296875" style="81" bestFit="1" customWidth="1"/>
    <col min="3075" max="3075" width="4.3984375" style="81" bestFit="1" customWidth="1"/>
    <col min="3076" max="3076" width="43.296875" style="81" customWidth="1"/>
    <col min="3077" max="3077" width="8.09765625" style="81" customWidth="1"/>
    <col min="3078" max="3078" width="23.296875" style="81" bestFit="1" customWidth="1"/>
    <col min="3079" max="3079" width="9.09765625" style="81" bestFit="1" customWidth="1"/>
    <col min="3080" max="3080" width="4.69921875" style="81" customWidth="1"/>
    <col min="3081" max="3081" width="4.296875" style="81" bestFit="1" customWidth="1"/>
    <col min="3082" max="3082" width="10.8984375" style="81" bestFit="1" customWidth="1"/>
    <col min="3083" max="3083" width="30.8984375" style="81" customWidth="1"/>
    <col min="3084" max="3084" width="15.69921875" style="81" customWidth="1"/>
    <col min="3085" max="3328" width="6.8984375" style="81"/>
    <col min="3329" max="3329" width="5.296875" style="81" customWidth="1"/>
    <col min="3330" max="3330" width="14.296875" style="81" bestFit="1" customWidth="1"/>
    <col min="3331" max="3331" width="4.3984375" style="81" bestFit="1" customWidth="1"/>
    <col min="3332" max="3332" width="43.296875" style="81" customWidth="1"/>
    <col min="3333" max="3333" width="8.09765625" style="81" customWidth="1"/>
    <col min="3334" max="3334" width="23.296875" style="81" bestFit="1" customWidth="1"/>
    <col min="3335" max="3335" width="9.09765625" style="81" bestFit="1" customWidth="1"/>
    <col min="3336" max="3336" width="4.69921875" style="81" customWidth="1"/>
    <col min="3337" max="3337" width="4.296875" style="81" bestFit="1" customWidth="1"/>
    <col min="3338" max="3338" width="10.8984375" style="81" bestFit="1" customWidth="1"/>
    <col min="3339" max="3339" width="30.8984375" style="81" customWidth="1"/>
    <col min="3340" max="3340" width="15.69921875" style="81" customWidth="1"/>
    <col min="3341" max="3584" width="6.8984375" style="81"/>
    <col min="3585" max="3585" width="5.296875" style="81" customWidth="1"/>
    <col min="3586" max="3586" width="14.296875" style="81" bestFit="1" customWidth="1"/>
    <col min="3587" max="3587" width="4.3984375" style="81" bestFit="1" customWidth="1"/>
    <col min="3588" max="3588" width="43.296875" style="81" customWidth="1"/>
    <col min="3589" max="3589" width="8.09765625" style="81" customWidth="1"/>
    <col min="3590" max="3590" width="23.296875" style="81" bestFit="1" customWidth="1"/>
    <col min="3591" max="3591" width="9.09765625" style="81" bestFit="1" customWidth="1"/>
    <col min="3592" max="3592" width="4.69921875" style="81" customWidth="1"/>
    <col min="3593" max="3593" width="4.296875" style="81" bestFit="1" customWidth="1"/>
    <col min="3594" max="3594" width="10.8984375" style="81" bestFit="1" customWidth="1"/>
    <col min="3595" max="3595" width="30.8984375" style="81" customWidth="1"/>
    <col min="3596" max="3596" width="15.69921875" style="81" customWidth="1"/>
    <col min="3597" max="3840" width="6.8984375" style="81"/>
    <col min="3841" max="3841" width="5.296875" style="81" customWidth="1"/>
    <col min="3842" max="3842" width="14.296875" style="81" bestFit="1" customWidth="1"/>
    <col min="3843" max="3843" width="4.3984375" style="81" bestFit="1" customWidth="1"/>
    <col min="3844" max="3844" width="43.296875" style="81" customWidth="1"/>
    <col min="3845" max="3845" width="8.09765625" style="81" customWidth="1"/>
    <col min="3846" max="3846" width="23.296875" style="81" bestFit="1" customWidth="1"/>
    <col min="3847" max="3847" width="9.09765625" style="81" bestFit="1" customWidth="1"/>
    <col min="3848" max="3848" width="4.69921875" style="81" customWidth="1"/>
    <col min="3849" max="3849" width="4.296875" style="81" bestFit="1" customWidth="1"/>
    <col min="3850" max="3850" width="10.8984375" style="81" bestFit="1" customWidth="1"/>
    <col min="3851" max="3851" width="30.8984375" style="81" customWidth="1"/>
    <col min="3852" max="3852" width="15.69921875" style="81" customWidth="1"/>
    <col min="3853" max="4096" width="6.8984375" style="81"/>
    <col min="4097" max="4097" width="5.296875" style="81" customWidth="1"/>
    <col min="4098" max="4098" width="14.296875" style="81" bestFit="1" customWidth="1"/>
    <col min="4099" max="4099" width="4.3984375" style="81" bestFit="1" customWidth="1"/>
    <col min="4100" max="4100" width="43.296875" style="81" customWidth="1"/>
    <col min="4101" max="4101" width="8.09765625" style="81" customWidth="1"/>
    <col min="4102" max="4102" width="23.296875" style="81" bestFit="1" customWidth="1"/>
    <col min="4103" max="4103" width="9.09765625" style="81" bestFit="1" customWidth="1"/>
    <col min="4104" max="4104" width="4.69921875" style="81" customWidth="1"/>
    <col min="4105" max="4105" width="4.296875" style="81" bestFit="1" customWidth="1"/>
    <col min="4106" max="4106" width="10.8984375" style="81" bestFit="1" customWidth="1"/>
    <col min="4107" max="4107" width="30.8984375" style="81" customWidth="1"/>
    <col min="4108" max="4108" width="15.69921875" style="81" customWidth="1"/>
    <col min="4109" max="4352" width="6.8984375" style="81"/>
    <col min="4353" max="4353" width="5.296875" style="81" customWidth="1"/>
    <col min="4354" max="4354" width="14.296875" style="81" bestFit="1" customWidth="1"/>
    <col min="4355" max="4355" width="4.3984375" style="81" bestFit="1" customWidth="1"/>
    <col min="4356" max="4356" width="43.296875" style="81" customWidth="1"/>
    <col min="4357" max="4357" width="8.09765625" style="81" customWidth="1"/>
    <col min="4358" max="4358" width="23.296875" style="81" bestFit="1" customWidth="1"/>
    <col min="4359" max="4359" width="9.09765625" style="81" bestFit="1" customWidth="1"/>
    <col min="4360" max="4360" width="4.69921875" style="81" customWidth="1"/>
    <col min="4361" max="4361" width="4.296875" style="81" bestFit="1" customWidth="1"/>
    <col min="4362" max="4362" width="10.8984375" style="81" bestFit="1" customWidth="1"/>
    <col min="4363" max="4363" width="30.8984375" style="81" customWidth="1"/>
    <col min="4364" max="4364" width="15.69921875" style="81" customWidth="1"/>
    <col min="4365" max="4608" width="6.8984375" style="81"/>
    <col min="4609" max="4609" width="5.296875" style="81" customWidth="1"/>
    <col min="4610" max="4610" width="14.296875" style="81" bestFit="1" customWidth="1"/>
    <col min="4611" max="4611" width="4.3984375" style="81" bestFit="1" customWidth="1"/>
    <col min="4612" max="4612" width="43.296875" style="81" customWidth="1"/>
    <col min="4613" max="4613" width="8.09765625" style="81" customWidth="1"/>
    <col min="4614" max="4614" width="23.296875" style="81" bestFit="1" customWidth="1"/>
    <col min="4615" max="4615" width="9.09765625" style="81" bestFit="1" customWidth="1"/>
    <col min="4616" max="4616" width="4.69921875" style="81" customWidth="1"/>
    <col min="4617" max="4617" width="4.296875" style="81" bestFit="1" customWidth="1"/>
    <col min="4618" max="4618" width="10.8984375" style="81" bestFit="1" customWidth="1"/>
    <col min="4619" max="4619" width="30.8984375" style="81" customWidth="1"/>
    <col min="4620" max="4620" width="15.69921875" style="81" customWidth="1"/>
    <col min="4621" max="4864" width="6.8984375" style="81"/>
    <col min="4865" max="4865" width="5.296875" style="81" customWidth="1"/>
    <col min="4866" max="4866" width="14.296875" style="81" bestFit="1" customWidth="1"/>
    <col min="4867" max="4867" width="4.3984375" style="81" bestFit="1" customWidth="1"/>
    <col min="4868" max="4868" width="43.296875" style="81" customWidth="1"/>
    <col min="4869" max="4869" width="8.09765625" style="81" customWidth="1"/>
    <col min="4870" max="4870" width="23.296875" style="81" bestFit="1" customWidth="1"/>
    <col min="4871" max="4871" width="9.09765625" style="81" bestFit="1" customWidth="1"/>
    <col min="4872" max="4872" width="4.69921875" style="81" customWidth="1"/>
    <col min="4873" max="4873" width="4.296875" style="81" bestFit="1" customWidth="1"/>
    <col min="4874" max="4874" width="10.8984375" style="81" bestFit="1" customWidth="1"/>
    <col min="4875" max="4875" width="30.8984375" style="81" customWidth="1"/>
    <col min="4876" max="4876" width="15.69921875" style="81" customWidth="1"/>
    <col min="4877" max="5120" width="6.8984375" style="81"/>
    <col min="5121" max="5121" width="5.296875" style="81" customWidth="1"/>
    <col min="5122" max="5122" width="14.296875" style="81" bestFit="1" customWidth="1"/>
    <col min="5123" max="5123" width="4.3984375" style="81" bestFit="1" customWidth="1"/>
    <col min="5124" max="5124" width="43.296875" style="81" customWidth="1"/>
    <col min="5125" max="5125" width="8.09765625" style="81" customWidth="1"/>
    <col min="5126" max="5126" width="23.296875" style="81" bestFit="1" customWidth="1"/>
    <col min="5127" max="5127" width="9.09765625" style="81" bestFit="1" customWidth="1"/>
    <col min="5128" max="5128" width="4.69921875" style="81" customWidth="1"/>
    <col min="5129" max="5129" width="4.296875" style="81" bestFit="1" customWidth="1"/>
    <col min="5130" max="5130" width="10.8984375" style="81" bestFit="1" customWidth="1"/>
    <col min="5131" max="5131" width="30.8984375" style="81" customWidth="1"/>
    <col min="5132" max="5132" width="15.69921875" style="81" customWidth="1"/>
    <col min="5133" max="5376" width="6.8984375" style="81"/>
    <col min="5377" max="5377" width="5.296875" style="81" customWidth="1"/>
    <col min="5378" max="5378" width="14.296875" style="81" bestFit="1" customWidth="1"/>
    <col min="5379" max="5379" width="4.3984375" style="81" bestFit="1" customWidth="1"/>
    <col min="5380" max="5380" width="43.296875" style="81" customWidth="1"/>
    <col min="5381" max="5381" width="8.09765625" style="81" customWidth="1"/>
    <col min="5382" max="5382" width="23.296875" style="81" bestFit="1" customWidth="1"/>
    <col min="5383" max="5383" width="9.09765625" style="81" bestFit="1" customWidth="1"/>
    <col min="5384" max="5384" width="4.69921875" style="81" customWidth="1"/>
    <col min="5385" max="5385" width="4.296875" style="81" bestFit="1" customWidth="1"/>
    <col min="5386" max="5386" width="10.8984375" style="81" bestFit="1" customWidth="1"/>
    <col min="5387" max="5387" width="30.8984375" style="81" customWidth="1"/>
    <col min="5388" max="5388" width="15.69921875" style="81" customWidth="1"/>
    <col min="5389" max="5632" width="6.8984375" style="81"/>
    <col min="5633" max="5633" width="5.296875" style="81" customWidth="1"/>
    <col min="5634" max="5634" width="14.296875" style="81" bestFit="1" customWidth="1"/>
    <col min="5635" max="5635" width="4.3984375" style="81" bestFit="1" customWidth="1"/>
    <col min="5636" max="5636" width="43.296875" style="81" customWidth="1"/>
    <col min="5637" max="5637" width="8.09765625" style="81" customWidth="1"/>
    <col min="5638" max="5638" width="23.296875" style="81" bestFit="1" customWidth="1"/>
    <col min="5639" max="5639" width="9.09765625" style="81" bestFit="1" customWidth="1"/>
    <col min="5640" max="5640" width="4.69921875" style="81" customWidth="1"/>
    <col min="5641" max="5641" width="4.296875" style="81" bestFit="1" customWidth="1"/>
    <col min="5642" max="5642" width="10.8984375" style="81" bestFit="1" customWidth="1"/>
    <col min="5643" max="5643" width="30.8984375" style="81" customWidth="1"/>
    <col min="5644" max="5644" width="15.69921875" style="81" customWidth="1"/>
    <col min="5645" max="5888" width="6.8984375" style="81"/>
    <col min="5889" max="5889" width="5.296875" style="81" customWidth="1"/>
    <col min="5890" max="5890" width="14.296875" style="81" bestFit="1" customWidth="1"/>
    <col min="5891" max="5891" width="4.3984375" style="81" bestFit="1" customWidth="1"/>
    <col min="5892" max="5892" width="43.296875" style="81" customWidth="1"/>
    <col min="5893" max="5893" width="8.09765625" style="81" customWidth="1"/>
    <col min="5894" max="5894" width="23.296875" style="81" bestFit="1" customWidth="1"/>
    <col min="5895" max="5895" width="9.09765625" style="81" bestFit="1" customWidth="1"/>
    <col min="5896" max="5896" width="4.69921875" style="81" customWidth="1"/>
    <col min="5897" max="5897" width="4.296875" style="81" bestFit="1" customWidth="1"/>
    <col min="5898" max="5898" width="10.8984375" style="81" bestFit="1" customWidth="1"/>
    <col min="5899" max="5899" width="30.8984375" style="81" customWidth="1"/>
    <col min="5900" max="5900" width="15.69921875" style="81" customWidth="1"/>
    <col min="5901" max="6144" width="6.8984375" style="81"/>
    <col min="6145" max="6145" width="5.296875" style="81" customWidth="1"/>
    <col min="6146" max="6146" width="14.296875" style="81" bestFit="1" customWidth="1"/>
    <col min="6147" max="6147" width="4.3984375" style="81" bestFit="1" customWidth="1"/>
    <col min="6148" max="6148" width="43.296875" style="81" customWidth="1"/>
    <col min="6149" max="6149" width="8.09765625" style="81" customWidth="1"/>
    <col min="6150" max="6150" width="23.296875" style="81" bestFit="1" customWidth="1"/>
    <col min="6151" max="6151" width="9.09765625" style="81" bestFit="1" customWidth="1"/>
    <col min="6152" max="6152" width="4.69921875" style="81" customWidth="1"/>
    <col min="6153" max="6153" width="4.296875" style="81" bestFit="1" customWidth="1"/>
    <col min="6154" max="6154" width="10.8984375" style="81" bestFit="1" customWidth="1"/>
    <col min="6155" max="6155" width="30.8984375" style="81" customWidth="1"/>
    <col min="6156" max="6156" width="15.69921875" style="81" customWidth="1"/>
    <col min="6157" max="6400" width="6.8984375" style="81"/>
    <col min="6401" max="6401" width="5.296875" style="81" customWidth="1"/>
    <col min="6402" max="6402" width="14.296875" style="81" bestFit="1" customWidth="1"/>
    <col min="6403" max="6403" width="4.3984375" style="81" bestFit="1" customWidth="1"/>
    <col min="6404" max="6404" width="43.296875" style="81" customWidth="1"/>
    <col min="6405" max="6405" width="8.09765625" style="81" customWidth="1"/>
    <col min="6406" max="6406" width="23.296875" style="81" bestFit="1" customWidth="1"/>
    <col min="6407" max="6407" width="9.09765625" style="81" bestFit="1" customWidth="1"/>
    <col min="6408" max="6408" width="4.69921875" style="81" customWidth="1"/>
    <col min="6409" max="6409" width="4.296875" style="81" bestFit="1" customWidth="1"/>
    <col min="6410" max="6410" width="10.8984375" style="81" bestFit="1" customWidth="1"/>
    <col min="6411" max="6411" width="30.8984375" style="81" customWidth="1"/>
    <col min="6412" max="6412" width="15.69921875" style="81" customWidth="1"/>
    <col min="6413" max="6656" width="6.8984375" style="81"/>
    <col min="6657" max="6657" width="5.296875" style="81" customWidth="1"/>
    <col min="6658" max="6658" width="14.296875" style="81" bestFit="1" customWidth="1"/>
    <col min="6659" max="6659" width="4.3984375" style="81" bestFit="1" customWidth="1"/>
    <col min="6660" max="6660" width="43.296875" style="81" customWidth="1"/>
    <col min="6661" max="6661" width="8.09765625" style="81" customWidth="1"/>
    <col min="6662" max="6662" width="23.296875" style="81" bestFit="1" customWidth="1"/>
    <col min="6663" max="6663" width="9.09765625" style="81" bestFit="1" customWidth="1"/>
    <col min="6664" max="6664" width="4.69921875" style="81" customWidth="1"/>
    <col min="6665" max="6665" width="4.296875" style="81" bestFit="1" customWidth="1"/>
    <col min="6666" max="6666" width="10.8984375" style="81" bestFit="1" customWidth="1"/>
    <col min="6667" max="6667" width="30.8984375" style="81" customWidth="1"/>
    <col min="6668" max="6668" width="15.69921875" style="81" customWidth="1"/>
    <col min="6669" max="6912" width="6.8984375" style="81"/>
    <col min="6913" max="6913" width="5.296875" style="81" customWidth="1"/>
    <col min="6914" max="6914" width="14.296875" style="81" bestFit="1" customWidth="1"/>
    <col min="6915" max="6915" width="4.3984375" style="81" bestFit="1" customWidth="1"/>
    <col min="6916" max="6916" width="43.296875" style="81" customWidth="1"/>
    <col min="6917" max="6917" width="8.09765625" style="81" customWidth="1"/>
    <col min="6918" max="6918" width="23.296875" style="81" bestFit="1" customWidth="1"/>
    <col min="6919" max="6919" width="9.09765625" style="81" bestFit="1" customWidth="1"/>
    <col min="6920" max="6920" width="4.69921875" style="81" customWidth="1"/>
    <col min="6921" max="6921" width="4.296875" style="81" bestFit="1" customWidth="1"/>
    <col min="6922" max="6922" width="10.8984375" style="81" bestFit="1" customWidth="1"/>
    <col min="6923" max="6923" width="30.8984375" style="81" customWidth="1"/>
    <col min="6924" max="6924" width="15.69921875" style="81" customWidth="1"/>
    <col min="6925" max="7168" width="6.8984375" style="81"/>
    <col min="7169" max="7169" width="5.296875" style="81" customWidth="1"/>
    <col min="7170" max="7170" width="14.296875" style="81" bestFit="1" customWidth="1"/>
    <col min="7171" max="7171" width="4.3984375" style="81" bestFit="1" customWidth="1"/>
    <col min="7172" max="7172" width="43.296875" style="81" customWidth="1"/>
    <col min="7173" max="7173" width="8.09765625" style="81" customWidth="1"/>
    <col min="7174" max="7174" width="23.296875" style="81" bestFit="1" customWidth="1"/>
    <col min="7175" max="7175" width="9.09765625" style="81" bestFit="1" customWidth="1"/>
    <col min="7176" max="7176" width="4.69921875" style="81" customWidth="1"/>
    <col min="7177" max="7177" width="4.296875" style="81" bestFit="1" customWidth="1"/>
    <col min="7178" max="7178" width="10.8984375" style="81" bestFit="1" customWidth="1"/>
    <col min="7179" max="7179" width="30.8984375" style="81" customWidth="1"/>
    <col min="7180" max="7180" width="15.69921875" style="81" customWidth="1"/>
    <col min="7181" max="7424" width="6.8984375" style="81"/>
    <col min="7425" max="7425" width="5.296875" style="81" customWidth="1"/>
    <col min="7426" max="7426" width="14.296875" style="81" bestFit="1" customWidth="1"/>
    <col min="7427" max="7427" width="4.3984375" style="81" bestFit="1" customWidth="1"/>
    <col min="7428" max="7428" width="43.296875" style="81" customWidth="1"/>
    <col min="7429" max="7429" width="8.09765625" style="81" customWidth="1"/>
    <col min="7430" max="7430" width="23.296875" style="81" bestFit="1" customWidth="1"/>
    <col min="7431" max="7431" width="9.09765625" style="81" bestFit="1" customWidth="1"/>
    <col min="7432" max="7432" width="4.69921875" style="81" customWidth="1"/>
    <col min="7433" max="7433" width="4.296875" style="81" bestFit="1" customWidth="1"/>
    <col min="7434" max="7434" width="10.8984375" style="81" bestFit="1" customWidth="1"/>
    <col min="7435" max="7435" width="30.8984375" style="81" customWidth="1"/>
    <col min="7436" max="7436" width="15.69921875" style="81" customWidth="1"/>
    <col min="7437" max="7680" width="6.8984375" style="81"/>
    <col min="7681" max="7681" width="5.296875" style="81" customWidth="1"/>
    <col min="7682" max="7682" width="14.296875" style="81" bestFit="1" customWidth="1"/>
    <col min="7683" max="7683" width="4.3984375" style="81" bestFit="1" customWidth="1"/>
    <col min="7684" max="7684" width="43.296875" style="81" customWidth="1"/>
    <col min="7685" max="7685" width="8.09765625" style="81" customWidth="1"/>
    <col min="7686" max="7686" width="23.296875" style="81" bestFit="1" customWidth="1"/>
    <col min="7687" max="7687" width="9.09765625" style="81" bestFit="1" customWidth="1"/>
    <col min="7688" max="7688" width="4.69921875" style="81" customWidth="1"/>
    <col min="7689" max="7689" width="4.296875" style="81" bestFit="1" customWidth="1"/>
    <col min="7690" max="7690" width="10.8984375" style="81" bestFit="1" customWidth="1"/>
    <col min="7691" max="7691" width="30.8984375" style="81" customWidth="1"/>
    <col min="7692" max="7692" width="15.69921875" style="81" customWidth="1"/>
    <col min="7693" max="7936" width="6.8984375" style="81"/>
    <col min="7937" max="7937" width="5.296875" style="81" customWidth="1"/>
    <col min="7938" max="7938" width="14.296875" style="81" bestFit="1" customWidth="1"/>
    <col min="7939" max="7939" width="4.3984375" style="81" bestFit="1" customWidth="1"/>
    <col min="7940" max="7940" width="43.296875" style="81" customWidth="1"/>
    <col min="7941" max="7941" width="8.09765625" style="81" customWidth="1"/>
    <col min="7942" max="7942" width="23.296875" style="81" bestFit="1" customWidth="1"/>
    <col min="7943" max="7943" width="9.09765625" style="81" bestFit="1" customWidth="1"/>
    <col min="7944" max="7944" width="4.69921875" style="81" customWidth="1"/>
    <col min="7945" max="7945" width="4.296875" style="81" bestFit="1" customWidth="1"/>
    <col min="7946" max="7946" width="10.8984375" style="81" bestFit="1" customWidth="1"/>
    <col min="7947" max="7947" width="30.8984375" style="81" customWidth="1"/>
    <col min="7948" max="7948" width="15.69921875" style="81" customWidth="1"/>
    <col min="7949" max="8192" width="6.8984375" style="81"/>
    <col min="8193" max="8193" width="5.296875" style="81" customWidth="1"/>
    <col min="8194" max="8194" width="14.296875" style="81" bestFit="1" customWidth="1"/>
    <col min="8195" max="8195" width="4.3984375" style="81" bestFit="1" customWidth="1"/>
    <col min="8196" max="8196" width="43.296875" style="81" customWidth="1"/>
    <col min="8197" max="8197" width="8.09765625" style="81" customWidth="1"/>
    <col min="8198" max="8198" width="23.296875" style="81" bestFit="1" customWidth="1"/>
    <col min="8199" max="8199" width="9.09765625" style="81" bestFit="1" customWidth="1"/>
    <col min="8200" max="8200" width="4.69921875" style="81" customWidth="1"/>
    <col min="8201" max="8201" width="4.296875" style="81" bestFit="1" customWidth="1"/>
    <col min="8202" max="8202" width="10.8984375" style="81" bestFit="1" customWidth="1"/>
    <col min="8203" max="8203" width="30.8984375" style="81" customWidth="1"/>
    <col min="8204" max="8204" width="15.69921875" style="81" customWidth="1"/>
    <col min="8205" max="8448" width="6.8984375" style="81"/>
    <col min="8449" max="8449" width="5.296875" style="81" customWidth="1"/>
    <col min="8450" max="8450" width="14.296875" style="81" bestFit="1" customWidth="1"/>
    <col min="8451" max="8451" width="4.3984375" style="81" bestFit="1" customWidth="1"/>
    <col min="8452" max="8452" width="43.296875" style="81" customWidth="1"/>
    <col min="8453" max="8453" width="8.09765625" style="81" customWidth="1"/>
    <col min="8454" max="8454" width="23.296875" style="81" bestFit="1" customWidth="1"/>
    <col min="8455" max="8455" width="9.09765625" style="81" bestFit="1" customWidth="1"/>
    <col min="8456" max="8456" width="4.69921875" style="81" customWidth="1"/>
    <col min="8457" max="8457" width="4.296875" style="81" bestFit="1" customWidth="1"/>
    <col min="8458" max="8458" width="10.8984375" style="81" bestFit="1" customWidth="1"/>
    <col min="8459" max="8459" width="30.8984375" style="81" customWidth="1"/>
    <col min="8460" max="8460" width="15.69921875" style="81" customWidth="1"/>
    <col min="8461" max="8704" width="6.8984375" style="81"/>
    <col min="8705" max="8705" width="5.296875" style="81" customWidth="1"/>
    <col min="8706" max="8706" width="14.296875" style="81" bestFit="1" customWidth="1"/>
    <col min="8707" max="8707" width="4.3984375" style="81" bestFit="1" customWidth="1"/>
    <col min="8708" max="8708" width="43.296875" style="81" customWidth="1"/>
    <col min="8709" max="8709" width="8.09765625" style="81" customWidth="1"/>
    <col min="8710" max="8710" width="23.296875" style="81" bestFit="1" customWidth="1"/>
    <col min="8711" max="8711" width="9.09765625" style="81" bestFit="1" customWidth="1"/>
    <col min="8712" max="8712" width="4.69921875" style="81" customWidth="1"/>
    <col min="8713" max="8713" width="4.296875" style="81" bestFit="1" customWidth="1"/>
    <col min="8714" max="8714" width="10.8984375" style="81" bestFit="1" customWidth="1"/>
    <col min="8715" max="8715" width="30.8984375" style="81" customWidth="1"/>
    <col min="8716" max="8716" width="15.69921875" style="81" customWidth="1"/>
    <col min="8717" max="8960" width="6.8984375" style="81"/>
    <col min="8961" max="8961" width="5.296875" style="81" customWidth="1"/>
    <col min="8962" max="8962" width="14.296875" style="81" bestFit="1" customWidth="1"/>
    <col min="8963" max="8963" width="4.3984375" style="81" bestFit="1" customWidth="1"/>
    <col min="8964" max="8964" width="43.296875" style="81" customWidth="1"/>
    <col min="8965" max="8965" width="8.09765625" style="81" customWidth="1"/>
    <col min="8966" max="8966" width="23.296875" style="81" bestFit="1" customWidth="1"/>
    <col min="8967" max="8967" width="9.09765625" style="81" bestFit="1" customWidth="1"/>
    <col min="8968" max="8968" width="4.69921875" style="81" customWidth="1"/>
    <col min="8969" max="8969" width="4.296875" style="81" bestFit="1" customWidth="1"/>
    <col min="8970" max="8970" width="10.8984375" style="81" bestFit="1" customWidth="1"/>
    <col min="8971" max="8971" width="30.8984375" style="81" customWidth="1"/>
    <col min="8972" max="8972" width="15.69921875" style="81" customWidth="1"/>
    <col min="8973" max="9216" width="6.8984375" style="81"/>
    <col min="9217" max="9217" width="5.296875" style="81" customWidth="1"/>
    <col min="9218" max="9218" width="14.296875" style="81" bestFit="1" customWidth="1"/>
    <col min="9219" max="9219" width="4.3984375" style="81" bestFit="1" customWidth="1"/>
    <col min="9220" max="9220" width="43.296875" style="81" customWidth="1"/>
    <col min="9221" max="9221" width="8.09765625" style="81" customWidth="1"/>
    <col min="9222" max="9222" width="23.296875" style="81" bestFit="1" customWidth="1"/>
    <col min="9223" max="9223" width="9.09765625" style="81" bestFit="1" customWidth="1"/>
    <col min="9224" max="9224" width="4.69921875" style="81" customWidth="1"/>
    <col min="9225" max="9225" width="4.296875" style="81" bestFit="1" customWidth="1"/>
    <col min="9226" max="9226" width="10.8984375" style="81" bestFit="1" customWidth="1"/>
    <col min="9227" max="9227" width="30.8984375" style="81" customWidth="1"/>
    <col min="9228" max="9228" width="15.69921875" style="81" customWidth="1"/>
    <col min="9229" max="9472" width="6.8984375" style="81"/>
    <col min="9473" max="9473" width="5.296875" style="81" customWidth="1"/>
    <col min="9474" max="9474" width="14.296875" style="81" bestFit="1" customWidth="1"/>
    <col min="9475" max="9475" width="4.3984375" style="81" bestFit="1" customWidth="1"/>
    <col min="9476" max="9476" width="43.296875" style="81" customWidth="1"/>
    <col min="9477" max="9477" width="8.09765625" style="81" customWidth="1"/>
    <col min="9478" max="9478" width="23.296875" style="81" bestFit="1" customWidth="1"/>
    <col min="9479" max="9479" width="9.09765625" style="81" bestFit="1" customWidth="1"/>
    <col min="9480" max="9480" width="4.69921875" style="81" customWidth="1"/>
    <col min="9481" max="9481" width="4.296875" style="81" bestFit="1" customWidth="1"/>
    <col min="9482" max="9482" width="10.8984375" style="81" bestFit="1" customWidth="1"/>
    <col min="9483" max="9483" width="30.8984375" style="81" customWidth="1"/>
    <col min="9484" max="9484" width="15.69921875" style="81" customWidth="1"/>
    <col min="9485" max="9728" width="6.8984375" style="81"/>
    <col min="9729" max="9729" width="5.296875" style="81" customWidth="1"/>
    <col min="9730" max="9730" width="14.296875" style="81" bestFit="1" customWidth="1"/>
    <col min="9731" max="9731" width="4.3984375" style="81" bestFit="1" customWidth="1"/>
    <col min="9732" max="9732" width="43.296875" style="81" customWidth="1"/>
    <col min="9733" max="9733" width="8.09765625" style="81" customWidth="1"/>
    <col min="9734" max="9734" width="23.296875" style="81" bestFit="1" customWidth="1"/>
    <col min="9735" max="9735" width="9.09765625" style="81" bestFit="1" customWidth="1"/>
    <col min="9736" max="9736" width="4.69921875" style="81" customWidth="1"/>
    <col min="9737" max="9737" width="4.296875" style="81" bestFit="1" customWidth="1"/>
    <col min="9738" max="9738" width="10.8984375" style="81" bestFit="1" customWidth="1"/>
    <col min="9739" max="9739" width="30.8984375" style="81" customWidth="1"/>
    <col min="9740" max="9740" width="15.69921875" style="81" customWidth="1"/>
    <col min="9741" max="9984" width="6.8984375" style="81"/>
    <col min="9985" max="9985" width="5.296875" style="81" customWidth="1"/>
    <col min="9986" max="9986" width="14.296875" style="81" bestFit="1" customWidth="1"/>
    <col min="9987" max="9987" width="4.3984375" style="81" bestFit="1" customWidth="1"/>
    <col min="9988" max="9988" width="43.296875" style="81" customWidth="1"/>
    <col min="9989" max="9989" width="8.09765625" style="81" customWidth="1"/>
    <col min="9990" max="9990" width="23.296875" style="81" bestFit="1" customWidth="1"/>
    <col min="9991" max="9991" width="9.09765625" style="81" bestFit="1" customWidth="1"/>
    <col min="9992" max="9992" width="4.69921875" style="81" customWidth="1"/>
    <col min="9993" max="9993" width="4.296875" style="81" bestFit="1" customWidth="1"/>
    <col min="9994" max="9994" width="10.8984375" style="81" bestFit="1" customWidth="1"/>
    <col min="9995" max="9995" width="30.8984375" style="81" customWidth="1"/>
    <col min="9996" max="9996" width="15.69921875" style="81" customWidth="1"/>
    <col min="9997" max="10240" width="6.8984375" style="81"/>
    <col min="10241" max="10241" width="5.296875" style="81" customWidth="1"/>
    <col min="10242" max="10242" width="14.296875" style="81" bestFit="1" customWidth="1"/>
    <col min="10243" max="10243" width="4.3984375" style="81" bestFit="1" customWidth="1"/>
    <col min="10244" max="10244" width="43.296875" style="81" customWidth="1"/>
    <col min="10245" max="10245" width="8.09765625" style="81" customWidth="1"/>
    <col min="10246" max="10246" width="23.296875" style="81" bestFit="1" customWidth="1"/>
    <col min="10247" max="10247" width="9.09765625" style="81" bestFit="1" customWidth="1"/>
    <col min="10248" max="10248" width="4.69921875" style="81" customWidth="1"/>
    <col min="10249" max="10249" width="4.296875" style="81" bestFit="1" customWidth="1"/>
    <col min="10250" max="10250" width="10.8984375" style="81" bestFit="1" customWidth="1"/>
    <col min="10251" max="10251" width="30.8984375" style="81" customWidth="1"/>
    <col min="10252" max="10252" width="15.69921875" style="81" customWidth="1"/>
    <col min="10253" max="10496" width="6.8984375" style="81"/>
    <col min="10497" max="10497" width="5.296875" style="81" customWidth="1"/>
    <col min="10498" max="10498" width="14.296875" style="81" bestFit="1" customWidth="1"/>
    <col min="10499" max="10499" width="4.3984375" style="81" bestFit="1" customWidth="1"/>
    <col min="10500" max="10500" width="43.296875" style="81" customWidth="1"/>
    <col min="10501" max="10501" width="8.09765625" style="81" customWidth="1"/>
    <col min="10502" max="10502" width="23.296875" style="81" bestFit="1" customWidth="1"/>
    <col min="10503" max="10503" width="9.09765625" style="81" bestFit="1" customWidth="1"/>
    <col min="10504" max="10504" width="4.69921875" style="81" customWidth="1"/>
    <col min="10505" max="10505" width="4.296875" style="81" bestFit="1" customWidth="1"/>
    <col min="10506" max="10506" width="10.8984375" style="81" bestFit="1" customWidth="1"/>
    <col min="10507" max="10507" width="30.8984375" style="81" customWidth="1"/>
    <col min="10508" max="10508" width="15.69921875" style="81" customWidth="1"/>
    <col min="10509" max="10752" width="6.8984375" style="81"/>
    <col min="10753" max="10753" width="5.296875" style="81" customWidth="1"/>
    <col min="10754" max="10754" width="14.296875" style="81" bestFit="1" customWidth="1"/>
    <col min="10755" max="10755" width="4.3984375" style="81" bestFit="1" customWidth="1"/>
    <col min="10756" max="10756" width="43.296875" style="81" customWidth="1"/>
    <col min="10757" max="10757" width="8.09765625" style="81" customWidth="1"/>
    <col min="10758" max="10758" width="23.296875" style="81" bestFit="1" customWidth="1"/>
    <col min="10759" max="10759" width="9.09765625" style="81" bestFit="1" customWidth="1"/>
    <col min="10760" max="10760" width="4.69921875" style="81" customWidth="1"/>
    <col min="10761" max="10761" width="4.296875" style="81" bestFit="1" customWidth="1"/>
    <col min="10762" max="10762" width="10.8984375" style="81" bestFit="1" customWidth="1"/>
    <col min="10763" max="10763" width="30.8984375" style="81" customWidth="1"/>
    <col min="10764" max="10764" width="15.69921875" style="81" customWidth="1"/>
    <col min="10765" max="11008" width="6.8984375" style="81"/>
    <col min="11009" max="11009" width="5.296875" style="81" customWidth="1"/>
    <col min="11010" max="11010" width="14.296875" style="81" bestFit="1" customWidth="1"/>
    <col min="11011" max="11011" width="4.3984375" style="81" bestFit="1" customWidth="1"/>
    <col min="11012" max="11012" width="43.296875" style="81" customWidth="1"/>
    <col min="11013" max="11013" width="8.09765625" style="81" customWidth="1"/>
    <col min="11014" max="11014" width="23.296875" style="81" bestFit="1" customWidth="1"/>
    <col min="11015" max="11015" width="9.09765625" style="81" bestFit="1" customWidth="1"/>
    <col min="11016" max="11016" width="4.69921875" style="81" customWidth="1"/>
    <col min="11017" max="11017" width="4.296875" style="81" bestFit="1" customWidth="1"/>
    <col min="11018" max="11018" width="10.8984375" style="81" bestFit="1" customWidth="1"/>
    <col min="11019" max="11019" width="30.8984375" style="81" customWidth="1"/>
    <col min="11020" max="11020" width="15.69921875" style="81" customWidth="1"/>
    <col min="11021" max="11264" width="6.8984375" style="81"/>
    <col min="11265" max="11265" width="5.296875" style="81" customWidth="1"/>
    <col min="11266" max="11266" width="14.296875" style="81" bestFit="1" customWidth="1"/>
    <col min="11267" max="11267" width="4.3984375" style="81" bestFit="1" customWidth="1"/>
    <col min="11268" max="11268" width="43.296875" style="81" customWidth="1"/>
    <col min="11269" max="11269" width="8.09765625" style="81" customWidth="1"/>
    <col min="11270" max="11270" width="23.296875" style="81" bestFit="1" customWidth="1"/>
    <col min="11271" max="11271" width="9.09765625" style="81" bestFit="1" customWidth="1"/>
    <col min="11272" max="11272" width="4.69921875" style="81" customWidth="1"/>
    <col min="11273" max="11273" width="4.296875" style="81" bestFit="1" customWidth="1"/>
    <col min="11274" max="11274" width="10.8984375" style="81" bestFit="1" customWidth="1"/>
    <col min="11275" max="11275" width="30.8984375" style="81" customWidth="1"/>
    <col min="11276" max="11276" width="15.69921875" style="81" customWidth="1"/>
    <col min="11277" max="11520" width="6.8984375" style="81"/>
    <col min="11521" max="11521" width="5.296875" style="81" customWidth="1"/>
    <col min="11522" max="11522" width="14.296875" style="81" bestFit="1" customWidth="1"/>
    <col min="11523" max="11523" width="4.3984375" style="81" bestFit="1" customWidth="1"/>
    <col min="11524" max="11524" width="43.296875" style="81" customWidth="1"/>
    <col min="11525" max="11525" width="8.09765625" style="81" customWidth="1"/>
    <col min="11526" max="11526" width="23.296875" style="81" bestFit="1" customWidth="1"/>
    <col min="11527" max="11527" width="9.09765625" style="81" bestFit="1" customWidth="1"/>
    <col min="11528" max="11528" width="4.69921875" style="81" customWidth="1"/>
    <col min="11529" max="11529" width="4.296875" style="81" bestFit="1" customWidth="1"/>
    <col min="11530" max="11530" width="10.8984375" style="81" bestFit="1" customWidth="1"/>
    <col min="11531" max="11531" width="30.8984375" style="81" customWidth="1"/>
    <col min="11532" max="11532" width="15.69921875" style="81" customWidth="1"/>
    <col min="11533" max="11776" width="6.8984375" style="81"/>
    <col min="11777" max="11777" width="5.296875" style="81" customWidth="1"/>
    <col min="11778" max="11778" width="14.296875" style="81" bestFit="1" customWidth="1"/>
    <col min="11779" max="11779" width="4.3984375" style="81" bestFit="1" customWidth="1"/>
    <col min="11780" max="11780" width="43.296875" style="81" customWidth="1"/>
    <col min="11781" max="11781" width="8.09765625" style="81" customWidth="1"/>
    <col min="11782" max="11782" width="23.296875" style="81" bestFit="1" customWidth="1"/>
    <col min="11783" max="11783" width="9.09765625" style="81" bestFit="1" customWidth="1"/>
    <col min="11784" max="11784" width="4.69921875" style="81" customWidth="1"/>
    <col min="11785" max="11785" width="4.296875" style="81" bestFit="1" customWidth="1"/>
    <col min="11786" max="11786" width="10.8984375" style="81" bestFit="1" customWidth="1"/>
    <col min="11787" max="11787" width="30.8984375" style="81" customWidth="1"/>
    <col min="11788" max="11788" width="15.69921875" style="81" customWidth="1"/>
    <col min="11789" max="12032" width="6.8984375" style="81"/>
    <col min="12033" max="12033" width="5.296875" style="81" customWidth="1"/>
    <col min="12034" max="12034" width="14.296875" style="81" bestFit="1" customWidth="1"/>
    <col min="12035" max="12035" width="4.3984375" style="81" bestFit="1" customWidth="1"/>
    <col min="12036" max="12036" width="43.296875" style="81" customWidth="1"/>
    <col min="12037" max="12037" width="8.09765625" style="81" customWidth="1"/>
    <col min="12038" max="12038" width="23.296875" style="81" bestFit="1" customWidth="1"/>
    <col min="12039" max="12039" width="9.09765625" style="81" bestFit="1" customWidth="1"/>
    <col min="12040" max="12040" width="4.69921875" style="81" customWidth="1"/>
    <col min="12041" max="12041" width="4.296875" style="81" bestFit="1" customWidth="1"/>
    <col min="12042" max="12042" width="10.8984375" style="81" bestFit="1" customWidth="1"/>
    <col min="12043" max="12043" width="30.8984375" style="81" customWidth="1"/>
    <col min="12044" max="12044" width="15.69921875" style="81" customWidth="1"/>
    <col min="12045" max="12288" width="6.8984375" style="81"/>
    <col min="12289" max="12289" width="5.296875" style="81" customWidth="1"/>
    <col min="12290" max="12290" width="14.296875" style="81" bestFit="1" customWidth="1"/>
    <col min="12291" max="12291" width="4.3984375" style="81" bestFit="1" customWidth="1"/>
    <col min="12292" max="12292" width="43.296875" style="81" customWidth="1"/>
    <col min="12293" max="12293" width="8.09765625" style="81" customWidth="1"/>
    <col min="12294" max="12294" width="23.296875" style="81" bestFit="1" customWidth="1"/>
    <col min="12295" max="12295" width="9.09765625" style="81" bestFit="1" customWidth="1"/>
    <col min="12296" max="12296" width="4.69921875" style="81" customWidth="1"/>
    <col min="12297" max="12297" width="4.296875" style="81" bestFit="1" customWidth="1"/>
    <col min="12298" max="12298" width="10.8984375" style="81" bestFit="1" customWidth="1"/>
    <col min="12299" max="12299" width="30.8984375" style="81" customWidth="1"/>
    <col min="12300" max="12300" width="15.69921875" style="81" customWidth="1"/>
    <col min="12301" max="12544" width="6.8984375" style="81"/>
    <col min="12545" max="12545" width="5.296875" style="81" customWidth="1"/>
    <col min="12546" max="12546" width="14.296875" style="81" bestFit="1" customWidth="1"/>
    <col min="12547" max="12547" width="4.3984375" style="81" bestFit="1" customWidth="1"/>
    <col min="12548" max="12548" width="43.296875" style="81" customWidth="1"/>
    <col min="12549" max="12549" width="8.09765625" style="81" customWidth="1"/>
    <col min="12550" max="12550" width="23.296875" style="81" bestFit="1" customWidth="1"/>
    <col min="12551" max="12551" width="9.09765625" style="81" bestFit="1" customWidth="1"/>
    <col min="12552" max="12552" width="4.69921875" style="81" customWidth="1"/>
    <col min="12553" max="12553" width="4.296875" style="81" bestFit="1" customWidth="1"/>
    <col min="12554" max="12554" width="10.8984375" style="81" bestFit="1" customWidth="1"/>
    <col min="12555" max="12555" width="30.8984375" style="81" customWidth="1"/>
    <col min="12556" max="12556" width="15.69921875" style="81" customWidth="1"/>
    <col min="12557" max="12800" width="6.8984375" style="81"/>
    <col min="12801" max="12801" width="5.296875" style="81" customWidth="1"/>
    <col min="12802" max="12802" width="14.296875" style="81" bestFit="1" customWidth="1"/>
    <col min="12803" max="12803" width="4.3984375" style="81" bestFit="1" customWidth="1"/>
    <col min="12804" max="12804" width="43.296875" style="81" customWidth="1"/>
    <col min="12805" max="12805" width="8.09765625" style="81" customWidth="1"/>
    <col min="12806" max="12806" width="23.296875" style="81" bestFit="1" customWidth="1"/>
    <col min="12807" max="12807" width="9.09765625" style="81" bestFit="1" customWidth="1"/>
    <col min="12808" max="12808" width="4.69921875" style="81" customWidth="1"/>
    <col min="12809" max="12809" width="4.296875" style="81" bestFit="1" customWidth="1"/>
    <col min="12810" max="12810" width="10.8984375" style="81" bestFit="1" customWidth="1"/>
    <col min="12811" max="12811" width="30.8984375" style="81" customWidth="1"/>
    <col min="12812" max="12812" width="15.69921875" style="81" customWidth="1"/>
    <col min="12813" max="13056" width="6.8984375" style="81"/>
    <col min="13057" max="13057" width="5.296875" style="81" customWidth="1"/>
    <col min="13058" max="13058" width="14.296875" style="81" bestFit="1" customWidth="1"/>
    <col min="13059" max="13059" width="4.3984375" style="81" bestFit="1" customWidth="1"/>
    <col min="13060" max="13060" width="43.296875" style="81" customWidth="1"/>
    <col min="13061" max="13061" width="8.09765625" style="81" customWidth="1"/>
    <col min="13062" max="13062" width="23.296875" style="81" bestFit="1" customWidth="1"/>
    <col min="13063" max="13063" width="9.09765625" style="81" bestFit="1" customWidth="1"/>
    <col min="13064" max="13064" width="4.69921875" style="81" customWidth="1"/>
    <col min="13065" max="13065" width="4.296875" style="81" bestFit="1" customWidth="1"/>
    <col min="13066" max="13066" width="10.8984375" style="81" bestFit="1" customWidth="1"/>
    <col min="13067" max="13067" width="30.8984375" style="81" customWidth="1"/>
    <col min="13068" max="13068" width="15.69921875" style="81" customWidth="1"/>
    <col min="13069" max="13312" width="6.8984375" style="81"/>
    <col min="13313" max="13313" width="5.296875" style="81" customWidth="1"/>
    <col min="13314" max="13314" width="14.296875" style="81" bestFit="1" customWidth="1"/>
    <col min="13315" max="13315" width="4.3984375" style="81" bestFit="1" customWidth="1"/>
    <col min="13316" max="13316" width="43.296875" style="81" customWidth="1"/>
    <col min="13317" max="13317" width="8.09765625" style="81" customWidth="1"/>
    <col min="13318" max="13318" width="23.296875" style="81" bestFit="1" customWidth="1"/>
    <col min="13319" max="13319" width="9.09765625" style="81" bestFit="1" customWidth="1"/>
    <col min="13320" max="13320" width="4.69921875" style="81" customWidth="1"/>
    <col min="13321" max="13321" width="4.296875" style="81" bestFit="1" customWidth="1"/>
    <col min="13322" max="13322" width="10.8984375" style="81" bestFit="1" customWidth="1"/>
    <col min="13323" max="13323" width="30.8984375" style="81" customWidth="1"/>
    <col min="13324" max="13324" width="15.69921875" style="81" customWidth="1"/>
    <col min="13325" max="13568" width="6.8984375" style="81"/>
    <col min="13569" max="13569" width="5.296875" style="81" customWidth="1"/>
    <col min="13570" max="13570" width="14.296875" style="81" bestFit="1" customWidth="1"/>
    <col min="13571" max="13571" width="4.3984375" style="81" bestFit="1" customWidth="1"/>
    <col min="13572" max="13572" width="43.296875" style="81" customWidth="1"/>
    <col min="13573" max="13573" width="8.09765625" style="81" customWidth="1"/>
    <col min="13574" max="13574" width="23.296875" style="81" bestFit="1" customWidth="1"/>
    <col min="13575" max="13575" width="9.09765625" style="81" bestFit="1" customWidth="1"/>
    <col min="13576" max="13576" width="4.69921875" style="81" customWidth="1"/>
    <col min="13577" max="13577" width="4.296875" style="81" bestFit="1" customWidth="1"/>
    <col min="13578" max="13578" width="10.8984375" style="81" bestFit="1" customWidth="1"/>
    <col min="13579" max="13579" width="30.8984375" style="81" customWidth="1"/>
    <col min="13580" max="13580" width="15.69921875" style="81" customWidth="1"/>
    <col min="13581" max="13824" width="6.8984375" style="81"/>
    <col min="13825" max="13825" width="5.296875" style="81" customWidth="1"/>
    <col min="13826" max="13826" width="14.296875" style="81" bestFit="1" customWidth="1"/>
    <col min="13827" max="13827" width="4.3984375" style="81" bestFit="1" customWidth="1"/>
    <col min="13828" max="13828" width="43.296875" style="81" customWidth="1"/>
    <col min="13829" max="13829" width="8.09765625" style="81" customWidth="1"/>
    <col min="13830" max="13830" width="23.296875" style="81" bestFit="1" customWidth="1"/>
    <col min="13831" max="13831" width="9.09765625" style="81" bestFit="1" customWidth="1"/>
    <col min="13832" max="13832" width="4.69921875" style="81" customWidth="1"/>
    <col min="13833" max="13833" width="4.296875" style="81" bestFit="1" customWidth="1"/>
    <col min="13834" max="13834" width="10.8984375" style="81" bestFit="1" customWidth="1"/>
    <col min="13835" max="13835" width="30.8984375" style="81" customWidth="1"/>
    <col min="13836" max="13836" width="15.69921875" style="81" customWidth="1"/>
    <col min="13837" max="14080" width="6.8984375" style="81"/>
    <col min="14081" max="14081" width="5.296875" style="81" customWidth="1"/>
    <col min="14082" max="14082" width="14.296875" style="81" bestFit="1" customWidth="1"/>
    <col min="14083" max="14083" width="4.3984375" style="81" bestFit="1" customWidth="1"/>
    <col min="14084" max="14084" width="43.296875" style="81" customWidth="1"/>
    <col min="14085" max="14085" width="8.09765625" style="81" customWidth="1"/>
    <col min="14086" max="14086" width="23.296875" style="81" bestFit="1" customWidth="1"/>
    <col min="14087" max="14087" width="9.09765625" style="81" bestFit="1" customWidth="1"/>
    <col min="14088" max="14088" width="4.69921875" style="81" customWidth="1"/>
    <col min="14089" max="14089" width="4.296875" style="81" bestFit="1" customWidth="1"/>
    <col min="14090" max="14090" width="10.8984375" style="81" bestFit="1" customWidth="1"/>
    <col min="14091" max="14091" width="30.8984375" style="81" customWidth="1"/>
    <col min="14092" max="14092" width="15.69921875" style="81" customWidth="1"/>
    <col min="14093" max="14336" width="6.8984375" style="81"/>
    <col min="14337" max="14337" width="5.296875" style="81" customWidth="1"/>
    <col min="14338" max="14338" width="14.296875" style="81" bestFit="1" customWidth="1"/>
    <col min="14339" max="14339" width="4.3984375" style="81" bestFit="1" customWidth="1"/>
    <col min="14340" max="14340" width="43.296875" style="81" customWidth="1"/>
    <col min="14341" max="14341" width="8.09765625" style="81" customWidth="1"/>
    <col min="14342" max="14342" width="23.296875" style="81" bestFit="1" customWidth="1"/>
    <col min="14343" max="14343" width="9.09765625" style="81" bestFit="1" customWidth="1"/>
    <col min="14344" max="14344" width="4.69921875" style="81" customWidth="1"/>
    <col min="14345" max="14345" width="4.296875" style="81" bestFit="1" customWidth="1"/>
    <col min="14346" max="14346" width="10.8984375" style="81" bestFit="1" customWidth="1"/>
    <col min="14347" max="14347" width="30.8984375" style="81" customWidth="1"/>
    <col min="14348" max="14348" width="15.69921875" style="81" customWidth="1"/>
    <col min="14349" max="14592" width="6.8984375" style="81"/>
    <col min="14593" max="14593" width="5.296875" style="81" customWidth="1"/>
    <col min="14594" max="14594" width="14.296875" style="81" bestFit="1" customWidth="1"/>
    <col min="14595" max="14595" width="4.3984375" style="81" bestFit="1" customWidth="1"/>
    <col min="14596" max="14596" width="43.296875" style="81" customWidth="1"/>
    <col min="14597" max="14597" width="8.09765625" style="81" customWidth="1"/>
    <col min="14598" max="14598" width="23.296875" style="81" bestFit="1" customWidth="1"/>
    <col min="14599" max="14599" width="9.09765625" style="81" bestFit="1" customWidth="1"/>
    <col min="14600" max="14600" width="4.69921875" style="81" customWidth="1"/>
    <col min="14601" max="14601" width="4.296875" style="81" bestFit="1" customWidth="1"/>
    <col min="14602" max="14602" width="10.8984375" style="81" bestFit="1" customWidth="1"/>
    <col min="14603" max="14603" width="30.8984375" style="81" customWidth="1"/>
    <col min="14604" max="14604" width="15.69921875" style="81" customWidth="1"/>
    <col min="14605" max="14848" width="6.8984375" style="81"/>
    <col min="14849" max="14849" width="5.296875" style="81" customWidth="1"/>
    <col min="14850" max="14850" width="14.296875" style="81" bestFit="1" customWidth="1"/>
    <col min="14851" max="14851" width="4.3984375" style="81" bestFit="1" customWidth="1"/>
    <col min="14852" max="14852" width="43.296875" style="81" customWidth="1"/>
    <col min="14853" max="14853" width="8.09765625" style="81" customWidth="1"/>
    <col min="14854" max="14854" width="23.296875" style="81" bestFit="1" customWidth="1"/>
    <col min="14855" max="14855" width="9.09765625" style="81" bestFit="1" customWidth="1"/>
    <col min="14856" max="14856" width="4.69921875" style="81" customWidth="1"/>
    <col min="14857" max="14857" width="4.296875" style="81" bestFit="1" customWidth="1"/>
    <col min="14858" max="14858" width="10.8984375" style="81" bestFit="1" customWidth="1"/>
    <col min="14859" max="14859" width="30.8984375" style="81" customWidth="1"/>
    <col min="14860" max="14860" width="15.69921875" style="81" customWidth="1"/>
    <col min="14861" max="15104" width="6.8984375" style="81"/>
    <col min="15105" max="15105" width="5.296875" style="81" customWidth="1"/>
    <col min="15106" max="15106" width="14.296875" style="81" bestFit="1" customWidth="1"/>
    <col min="15107" max="15107" width="4.3984375" style="81" bestFit="1" customWidth="1"/>
    <col min="15108" max="15108" width="43.296875" style="81" customWidth="1"/>
    <col min="15109" max="15109" width="8.09765625" style="81" customWidth="1"/>
    <col min="15110" max="15110" width="23.296875" style="81" bestFit="1" customWidth="1"/>
    <col min="15111" max="15111" width="9.09765625" style="81" bestFit="1" customWidth="1"/>
    <col min="15112" max="15112" width="4.69921875" style="81" customWidth="1"/>
    <col min="15113" max="15113" width="4.296875" style="81" bestFit="1" customWidth="1"/>
    <col min="15114" max="15114" width="10.8984375" style="81" bestFit="1" customWidth="1"/>
    <col min="15115" max="15115" width="30.8984375" style="81" customWidth="1"/>
    <col min="15116" max="15116" width="15.69921875" style="81" customWidth="1"/>
    <col min="15117" max="15360" width="6.8984375" style="81"/>
    <col min="15361" max="15361" width="5.296875" style="81" customWidth="1"/>
    <col min="15362" max="15362" width="14.296875" style="81" bestFit="1" customWidth="1"/>
    <col min="15363" max="15363" width="4.3984375" style="81" bestFit="1" customWidth="1"/>
    <col min="15364" max="15364" width="43.296875" style="81" customWidth="1"/>
    <col min="15365" max="15365" width="8.09765625" style="81" customWidth="1"/>
    <col min="15366" max="15366" width="23.296875" style="81" bestFit="1" customWidth="1"/>
    <col min="15367" max="15367" width="9.09765625" style="81" bestFit="1" customWidth="1"/>
    <col min="15368" max="15368" width="4.69921875" style="81" customWidth="1"/>
    <col min="15369" max="15369" width="4.296875" style="81" bestFit="1" customWidth="1"/>
    <col min="15370" max="15370" width="10.8984375" style="81" bestFit="1" customWidth="1"/>
    <col min="15371" max="15371" width="30.8984375" style="81" customWidth="1"/>
    <col min="15372" max="15372" width="15.69921875" style="81" customWidth="1"/>
    <col min="15373" max="15616" width="6.8984375" style="81"/>
    <col min="15617" max="15617" width="5.296875" style="81" customWidth="1"/>
    <col min="15618" max="15618" width="14.296875" style="81" bestFit="1" customWidth="1"/>
    <col min="15619" max="15619" width="4.3984375" style="81" bestFit="1" customWidth="1"/>
    <col min="15620" max="15620" width="43.296875" style="81" customWidth="1"/>
    <col min="15621" max="15621" width="8.09765625" style="81" customWidth="1"/>
    <col min="15622" max="15622" width="23.296875" style="81" bestFit="1" customWidth="1"/>
    <col min="15623" max="15623" width="9.09765625" style="81" bestFit="1" customWidth="1"/>
    <col min="15624" max="15624" width="4.69921875" style="81" customWidth="1"/>
    <col min="15625" max="15625" width="4.296875" style="81" bestFit="1" customWidth="1"/>
    <col min="15626" max="15626" width="10.8984375" style="81" bestFit="1" customWidth="1"/>
    <col min="15627" max="15627" width="30.8984375" style="81" customWidth="1"/>
    <col min="15628" max="15628" width="15.69921875" style="81" customWidth="1"/>
    <col min="15629" max="15872" width="6.8984375" style="81"/>
    <col min="15873" max="15873" width="5.296875" style="81" customWidth="1"/>
    <col min="15874" max="15874" width="14.296875" style="81" bestFit="1" customWidth="1"/>
    <col min="15875" max="15875" width="4.3984375" style="81" bestFit="1" customWidth="1"/>
    <col min="15876" max="15876" width="43.296875" style="81" customWidth="1"/>
    <col min="15877" max="15877" width="8.09765625" style="81" customWidth="1"/>
    <col min="15878" max="15878" width="23.296875" style="81" bestFit="1" customWidth="1"/>
    <col min="15879" max="15879" width="9.09765625" style="81" bestFit="1" customWidth="1"/>
    <col min="15880" max="15880" width="4.69921875" style="81" customWidth="1"/>
    <col min="15881" max="15881" width="4.296875" style="81" bestFit="1" customWidth="1"/>
    <col min="15882" max="15882" width="10.8984375" style="81" bestFit="1" customWidth="1"/>
    <col min="15883" max="15883" width="30.8984375" style="81" customWidth="1"/>
    <col min="15884" max="15884" width="15.69921875" style="81" customWidth="1"/>
    <col min="15885" max="16128" width="6.8984375" style="81"/>
    <col min="16129" max="16129" width="5.296875" style="81" customWidth="1"/>
    <col min="16130" max="16130" width="14.296875" style="81" bestFit="1" customWidth="1"/>
    <col min="16131" max="16131" width="4.3984375" style="81" bestFit="1" customWidth="1"/>
    <col min="16132" max="16132" width="43.296875" style="81" customWidth="1"/>
    <col min="16133" max="16133" width="8.09765625" style="81" customWidth="1"/>
    <col min="16134" max="16134" width="23.296875" style="81" bestFit="1" customWidth="1"/>
    <col min="16135" max="16135" width="9.09765625" style="81" bestFit="1" customWidth="1"/>
    <col min="16136" max="16136" width="4.69921875" style="81" customWidth="1"/>
    <col min="16137" max="16137" width="4.296875" style="81" bestFit="1" customWidth="1"/>
    <col min="16138" max="16138" width="10.8984375" style="81" bestFit="1" customWidth="1"/>
    <col min="16139" max="16139" width="30.8984375" style="81" customWidth="1"/>
    <col min="16140" max="16140" width="15.69921875" style="81" customWidth="1"/>
    <col min="16141" max="16384" width="6.8984375" style="81"/>
  </cols>
  <sheetData>
    <row r="1" spans="1:12" ht="14.95" thickBot="1">
      <c r="A1" s="66" t="s">
        <v>17268</v>
      </c>
      <c r="B1" s="67" t="s">
        <v>72</v>
      </c>
      <c r="C1" s="67"/>
      <c r="D1" s="67" t="s">
        <v>9491</v>
      </c>
      <c r="E1" s="83" t="s">
        <v>14858</v>
      </c>
      <c r="F1" s="67" t="s">
        <v>14859</v>
      </c>
      <c r="G1" s="83" t="s">
        <v>14860</v>
      </c>
      <c r="H1" s="67" t="s">
        <v>14861</v>
      </c>
      <c r="I1" s="84" t="s">
        <v>14862</v>
      </c>
      <c r="J1" s="85" t="s">
        <v>61</v>
      </c>
      <c r="K1" s="67" t="s">
        <v>75</v>
      </c>
      <c r="L1" s="86" t="s">
        <v>14863</v>
      </c>
    </row>
    <row r="2" spans="1:12">
      <c r="A2" s="68">
        <v>10102912</v>
      </c>
      <c r="B2" s="69" t="s">
        <v>17052</v>
      </c>
      <c r="C2" s="69" t="s">
        <v>9504</v>
      </c>
      <c r="D2" s="69" t="s">
        <v>4079</v>
      </c>
      <c r="E2" s="87">
        <v>35703</v>
      </c>
      <c r="F2" s="69"/>
      <c r="G2" s="87">
        <v>35703</v>
      </c>
      <c r="H2" s="69" t="s">
        <v>9529</v>
      </c>
      <c r="I2" s="70" t="s">
        <v>14876</v>
      </c>
      <c r="J2" s="88">
        <v>2449.7600000000002</v>
      </c>
      <c r="K2" s="69" t="s">
        <v>15988</v>
      </c>
      <c r="L2" s="89" t="s">
        <v>957</v>
      </c>
    </row>
    <row r="3" spans="1:12">
      <c r="A3" s="68">
        <v>10102912</v>
      </c>
      <c r="B3" s="71" t="s">
        <v>17052</v>
      </c>
      <c r="C3" s="71" t="s">
        <v>9613</v>
      </c>
      <c r="D3" s="71" t="s">
        <v>4079</v>
      </c>
      <c r="E3" s="90">
        <v>38091</v>
      </c>
      <c r="F3" s="71"/>
      <c r="G3" s="90">
        <v>38091</v>
      </c>
      <c r="H3" s="71" t="s">
        <v>9529</v>
      </c>
      <c r="I3" s="72" t="s">
        <v>14876</v>
      </c>
      <c r="J3" s="76">
        <v>62837.26</v>
      </c>
      <c r="K3" s="71" t="s">
        <v>15988</v>
      </c>
      <c r="L3" s="91" t="s">
        <v>957</v>
      </c>
    </row>
    <row r="4" spans="1:12">
      <c r="A4" s="68">
        <v>10102912</v>
      </c>
      <c r="B4" s="71" t="s">
        <v>17052</v>
      </c>
      <c r="C4" s="71" t="s">
        <v>9753</v>
      </c>
      <c r="D4" s="71" t="s">
        <v>4079</v>
      </c>
      <c r="E4" s="90">
        <v>35703</v>
      </c>
      <c r="F4" s="71"/>
      <c r="G4" s="90">
        <v>35703</v>
      </c>
      <c r="H4" s="71" t="s">
        <v>9529</v>
      </c>
      <c r="I4" s="72" t="s">
        <v>14876</v>
      </c>
      <c r="J4" s="76">
        <v>4897.2700000000004</v>
      </c>
      <c r="K4" s="71" t="s">
        <v>15988</v>
      </c>
      <c r="L4" s="91" t="s">
        <v>957</v>
      </c>
    </row>
    <row r="5" spans="1:12">
      <c r="A5" s="68">
        <v>10102912</v>
      </c>
      <c r="B5" s="71" t="s">
        <v>17052</v>
      </c>
      <c r="C5" s="71" t="s">
        <v>9962</v>
      </c>
      <c r="D5" s="71" t="s">
        <v>4079</v>
      </c>
      <c r="E5" s="90">
        <v>35327</v>
      </c>
      <c r="F5" s="71"/>
      <c r="G5" s="90">
        <v>35327</v>
      </c>
      <c r="H5" s="71" t="s">
        <v>9529</v>
      </c>
      <c r="I5" s="72" t="s">
        <v>14876</v>
      </c>
      <c r="J5" s="76">
        <v>514</v>
      </c>
      <c r="K5" s="71" t="s">
        <v>15988</v>
      </c>
      <c r="L5" s="91" t="s">
        <v>17030</v>
      </c>
    </row>
    <row r="6" spans="1:12">
      <c r="A6" s="68">
        <v>10102912</v>
      </c>
      <c r="B6" s="71" t="s">
        <v>17052</v>
      </c>
      <c r="C6" s="71" t="s">
        <v>9778</v>
      </c>
      <c r="D6" s="71" t="s">
        <v>4079</v>
      </c>
      <c r="E6" s="90">
        <v>34972</v>
      </c>
      <c r="F6" s="71"/>
      <c r="G6" s="90">
        <v>41988</v>
      </c>
      <c r="H6" s="71" t="s">
        <v>9529</v>
      </c>
      <c r="I6" s="72" t="s">
        <v>14864</v>
      </c>
      <c r="J6" s="76">
        <v>297185</v>
      </c>
      <c r="K6" s="71" t="s">
        <v>15988</v>
      </c>
      <c r="L6" s="91" t="s">
        <v>3800</v>
      </c>
    </row>
    <row r="7" spans="1:12">
      <c r="A7" s="68">
        <v>10102912</v>
      </c>
      <c r="B7" s="71" t="s">
        <v>17052</v>
      </c>
      <c r="C7" s="71" t="s">
        <v>14955</v>
      </c>
      <c r="D7" s="71" t="s">
        <v>4079</v>
      </c>
      <c r="E7" s="90">
        <v>38091</v>
      </c>
      <c r="F7" s="71"/>
      <c r="G7" s="90">
        <v>38091</v>
      </c>
      <c r="H7" s="71" t="s">
        <v>9529</v>
      </c>
      <c r="I7" s="72" t="s">
        <v>14876</v>
      </c>
      <c r="J7" s="76">
        <v>22318.91</v>
      </c>
      <c r="K7" s="71" t="s">
        <v>15988</v>
      </c>
      <c r="L7" s="91" t="s">
        <v>17030</v>
      </c>
    </row>
    <row r="8" spans="1:12">
      <c r="A8" s="68">
        <v>10102913</v>
      </c>
      <c r="B8" s="71" t="s">
        <v>11676</v>
      </c>
      <c r="C8" s="71" t="s">
        <v>14955</v>
      </c>
      <c r="D8" s="71" t="s">
        <v>4081</v>
      </c>
      <c r="E8" s="90">
        <v>38625</v>
      </c>
      <c r="F8" s="71"/>
      <c r="G8" s="90">
        <v>38625</v>
      </c>
      <c r="H8" s="71" t="s">
        <v>9649</v>
      </c>
      <c r="I8" s="72" t="s">
        <v>14876</v>
      </c>
      <c r="J8" s="76">
        <v>115438.36</v>
      </c>
      <c r="K8" s="71" t="s">
        <v>16254</v>
      </c>
      <c r="L8" s="91" t="s">
        <v>3800</v>
      </c>
    </row>
    <row r="9" spans="1:12">
      <c r="A9" s="68">
        <v>10102913</v>
      </c>
      <c r="B9" s="71" t="s">
        <v>11676</v>
      </c>
      <c r="C9" s="71" t="s">
        <v>9613</v>
      </c>
      <c r="D9" s="71" t="s">
        <v>4081</v>
      </c>
      <c r="E9" s="90">
        <v>36699</v>
      </c>
      <c r="F9" s="71"/>
      <c r="G9" s="90">
        <v>36699</v>
      </c>
      <c r="H9" s="71" t="s">
        <v>9649</v>
      </c>
      <c r="I9" s="72" t="s">
        <v>14876</v>
      </c>
      <c r="J9" s="76">
        <v>17710.150000000001</v>
      </c>
      <c r="K9" s="71" t="s">
        <v>16254</v>
      </c>
      <c r="L9" s="91" t="s">
        <v>12528</v>
      </c>
    </row>
    <row r="10" spans="1:12">
      <c r="A10" s="68">
        <v>10102913</v>
      </c>
      <c r="B10" s="71" t="s">
        <v>11676</v>
      </c>
      <c r="C10" s="71" t="s">
        <v>9504</v>
      </c>
      <c r="D10" s="71" t="s">
        <v>4081</v>
      </c>
      <c r="E10" s="90">
        <v>36027</v>
      </c>
      <c r="F10" s="71"/>
      <c r="G10" s="90">
        <v>36027</v>
      </c>
      <c r="H10" s="71" t="s">
        <v>9649</v>
      </c>
      <c r="I10" s="72" t="s">
        <v>14876</v>
      </c>
      <c r="J10" s="76">
        <v>1896</v>
      </c>
      <c r="K10" s="71" t="s">
        <v>16254</v>
      </c>
      <c r="L10" s="91" t="s">
        <v>12534</v>
      </c>
    </row>
    <row r="11" spans="1:12">
      <c r="A11" s="68">
        <v>10102913</v>
      </c>
      <c r="B11" s="71" t="s">
        <v>11676</v>
      </c>
      <c r="C11" s="71" t="s">
        <v>9753</v>
      </c>
      <c r="D11" s="71" t="s">
        <v>4081</v>
      </c>
      <c r="E11" s="90">
        <v>35728</v>
      </c>
      <c r="F11" s="71"/>
      <c r="G11" s="90">
        <v>35728</v>
      </c>
      <c r="H11" s="71" t="s">
        <v>9649</v>
      </c>
      <c r="I11" s="72" t="s">
        <v>14876</v>
      </c>
      <c r="J11" s="76">
        <v>21079.24</v>
      </c>
      <c r="K11" s="71" t="s">
        <v>16254</v>
      </c>
      <c r="L11" s="91" t="s">
        <v>347</v>
      </c>
    </row>
    <row r="12" spans="1:12">
      <c r="A12" s="68">
        <v>10102913</v>
      </c>
      <c r="B12" s="71" t="s">
        <v>11676</v>
      </c>
      <c r="C12" s="71" t="s">
        <v>9962</v>
      </c>
      <c r="D12" s="71" t="s">
        <v>4081</v>
      </c>
      <c r="E12" s="90">
        <v>35202</v>
      </c>
      <c r="F12" s="71"/>
      <c r="G12" s="90">
        <v>35202</v>
      </c>
      <c r="H12" s="71" t="s">
        <v>9649</v>
      </c>
      <c r="I12" s="72" t="s">
        <v>14876</v>
      </c>
      <c r="J12" s="76">
        <v>243171.76</v>
      </c>
      <c r="K12" s="71" t="s">
        <v>16254</v>
      </c>
      <c r="L12" s="91" t="s">
        <v>5096</v>
      </c>
    </row>
    <row r="13" spans="1:12">
      <c r="A13" s="68">
        <v>10102913</v>
      </c>
      <c r="B13" s="71" t="s">
        <v>11676</v>
      </c>
      <c r="C13" s="71" t="s">
        <v>9778</v>
      </c>
      <c r="D13" s="71" t="s">
        <v>4081</v>
      </c>
      <c r="E13" s="90">
        <v>34972</v>
      </c>
      <c r="F13" s="71"/>
      <c r="G13" s="90">
        <v>42031</v>
      </c>
      <c r="H13" s="71" t="s">
        <v>9649</v>
      </c>
      <c r="I13" s="72" t="s">
        <v>14864</v>
      </c>
      <c r="J13" s="76">
        <v>441679.79</v>
      </c>
      <c r="K13" s="71" t="s">
        <v>16254</v>
      </c>
      <c r="L13" s="91" t="s">
        <v>5096</v>
      </c>
    </row>
    <row r="14" spans="1:12">
      <c r="A14" s="68">
        <v>10102914</v>
      </c>
      <c r="B14" s="71" t="s">
        <v>11677</v>
      </c>
      <c r="C14" s="71" t="s">
        <v>9778</v>
      </c>
      <c r="D14" s="71" t="s">
        <v>4082</v>
      </c>
      <c r="E14" s="90">
        <v>34972</v>
      </c>
      <c r="F14" s="71"/>
      <c r="G14" s="90">
        <v>42031</v>
      </c>
      <c r="H14" s="71" t="s">
        <v>9649</v>
      </c>
      <c r="I14" s="72" t="s">
        <v>14864</v>
      </c>
      <c r="J14" s="76">
        <v>95697.29</v>
      </c>
      <c r="K14" s="71" t="s">
        <v>16254</v>
      </c>
      <c r="L14" s="91" t="s">
        <v>5096</v>
      </c>
    </row>
    <row r="15" spans="1:12">
      <c r="A15" s="68">
        <v>10102915</v>
      </c>
      <c r="B15" s="71" t="s">
        <v>11679</v>
      </c>
      <c r="C15" s="71" t="s">
        <v>9778</v>
      </c>
      <c r="D15" s="71" t="s">
        <v>4083</v>
      </c>
      <c r="E15" s="90">
        <v>34972</v>
      </c>
      <c r="F15" s="71"/>
      <c r="G15" s="90">
        <v>42031</v>
      </c>
      <c r="H15" s="71" t="s">
        <v>9649</v>
      </c>
      <c r="I15" s="72" t="s">
        <v>14864</v>
      </c>
      <c r="J15" s="76">
        <v>51529.31</v>
      </c>
      <c r="K15" s="71" t="s">
        <v>16254</v>
      </c>
      <c r="L15" s="91" t="s">
        <v>347</v>
      </c>
    </row>
    <row r="16" spans="1:12">
      <c r="A16" s="68">
        <v>10102916</v>
      </c>
      <c r="B16" s="71" t="s">
        <v>11680</v>
      </c>
      <c r="C16" s="71" t="s">
        <v>9753</v>
      </c>
      <c r="D16" s="71" t="s">
        <v>4084</v>
      </c>
      <c r="E16" s="90">
        <v>39162</v>
      </c>
      <c r="F16" s="71"/>
      <c r="G16" s="90">
        <v>39162</v>
      </c>
      <c r="H16" s="71" t="s">
        <v>9778</v>
      </c>
      <c r="I16" s="72" t="s">
        <v>14876</v>
      </c>
      <c r="J16" s="76">
        <v>11482.94</v>
      </c>
      <c r="K16" s="71" t="s">
        <v>14865</v>
      </c>
      <c r="L16" s="91" t="s">
        <v>17030</v>
      </c>
    </row>
    <row r="17" spans="1:12">
      <c r="A17" s="68">
        <v>10102916</v>
      </c>
      <c r="B17" s="71" t="s">
        <v>11680</v>
      </c>
      <c r="C17" s="71" t="s">
        <v>9962</v>
      </c>
      <c r="D17" s="71" t="s">
        <v>4084</v>
      </c>
      <c r="E17" s="90">
        <v>35698</v>
      </c>
      <c r="F17" s="71"/>
      <c r="G17" s="90">
        <v>35698</v>
      </c>
      <c r="H17" s="71" t="s">
        <v>9778</v>
      </c>
      <c r="I17" s="72" t="s">
        <v>14876</v>
      </c>
      <c r="J17" s="76">
        <v>514</v>
      </c>
      <c r="K17" s="71" t="s">
        <v>14865</v>
      </c>
      <c r="L17" s="91"/>
    </row>
    <row r="18" spans="1:12">
      <c r="A18" s="68">
        <v>10102916</v>
      </c>
      <c r="B18" s="71" t="s">
        <v>11680</v>
      </c>
      <c r="C18" s="71" t="s">
        <v>9778</v>
      </c>
      <c r="D18" s="71" t="s">
        <v>4084</v>
      </c>
      <c r="E18" s="90">
        <v>34972</v>
      </c>
      <c r="F18" s="71"/>
      <c r="G18" s="90">
        <v>42031</v>
      </c>
      <c r="H18" s="71" t="s">
        <v>9649</v>
      </c>
      <c r="I18" s="72" t="s">
        <v>14864</v>
      </c>
      <c r="J18" s="76">
        <v>147226.59</v>
      </c>
      <c r="K18" s="71" t="s">
        <v>16254</v>
      </c>
      <c r="L18" s="91" t="s">
        <v>8417</v>
      </c>
    </row>
    <row r="19" spans="1:12">
      <c r="A19" s="68">
        <v>10103193</v>
      </c>
      <c r="B19" s="71" t="s">
        <v>11681</v>
      </c>
      <c r="C19" s="71" t="s">
        <v>9778</v>
      </c>
      <c r="D19" s="71" t="s">
        <v>4085</v>
      </c>
      <c r="E19" s="90">
        <v>34852</v>
      </c>
      <c r="F19" s="71"/>
      <c r="G19" s="90">
        <v>42031</v>
      </c>
      <c r="H19" s="71" t="s">
        <v>9649</v>
      </c>
      <c r="I19" s="72" t="s">
        <v>14864</v>
      </c>
      <c r="J19" s="76">
        <v>4907.5200000000004</v>
      </c>
      <c r="K19" s="71" t="s">
        <v>16254</v>
      </c>
      <c r="L19" s="91" t="s">
        <v>5432</v>
      </c>
    </row>
    <row r="20" spans="1:12">
      <c r="A20" s="68">
        <v>10103194</v>
      </c>
      <c r="B20" s="71" t="s">
        <v>11682</v>
      </c>
      <c r="C20" s="71" t="s">
        <v>9778</v>
      </c>
      <c r="D20" s="71" t="s">
        <v>4085</v>
      </c>
      <c r="E20" s="90">
        <v>34852</v>
      </c>
      <c r="F20" s="71"/>
      <c r="G20" s="90">
        <v>42031</v>
      </c>
      <c r="H20" s="71" t="s">
        <v>9649</v>
      </c>
      <c r="I20" s="72" t="s">
        <v>14864</v>
      </c>
      <c r="J20" s="76">
        <v>4887.5200000000004</v>
      </c>
      <c r="K20" s="71" t="s">
        <v>16254</v>
      </c>
      <c r="L20" s="91" t="s">
        <v>12525</v>
      </c>
    </row>
    <row r="21" spans="1:12">
      <c r="A21" s="73">
        <v>10104476</v>
      </c>
      <c r="B21" s="74" t="s">
        <v>14891</v>
      </c>
      <c r="C21" s="74" t="s">
        <v>9778</v>
      </c>
      <c r="D21" s="74" t="s">
        <v>84</v>
      </c>
      <c r="E21" s="92">
        <v>34972</v>
      </c>
      <c r="F21" s="74"/>
      <c r="G21" s="92">
        <v>41982</v>
      </c>
      <c r="H21" s="74" t="s">
        <v>9504</v>
      </c>
      <c r="I21" s="75" t="s">
        <v>14864</v>
      </c>
      <c r="J21" s="75">
        <v>14825.22</v>
      </c>
      <c r="K21" s="74" t="s">
        <v>14892</v>
      </c>
      <c r="L21" s="93" t="s">
        <v>14893</v>
      </c>
    </row>
    <row r="22" spans="1:12">
      <c r="A22" s="68">
        <v>10106068</v>
      </c>
      <c r="B22" s="71" t="s">
        <v>11683</v>
      </c>
      <c r="C22" s="71" t="s">
        <v>9778</v>
      </c>
      <c r="D22" s="71" t="s">
        <v>4087</v>
      </c>
      <c r="E22" s="90">
        <v>35109</v>
      </c>
      <c r="F22" s="71"/>
      <c r="G22" s="90">
        <v>42031</v>
      </c>
      <c r="H22" s="71" t="s">
        <v>9649</v>
      </c>
      <c r="I22" s="72" t="s">
        <v>14864</v>
      </c>
      <c r="J22" s="76">
        <v>2453.7600000000002</v>
      </c>
      <c r="K22" s="71" t="s">
        <v>16254</v>
      </c>
      <c r="L22" s="91" t="s">
        <v>12531</v>
      </c>
    </row>
    <row r="23" spans="1:12">
      <c r="A23" s="73">
        <v>10108565</v>
      </c>
      <c r="B23" s="74" t="s">
        <v>15538</v>
      </c>
      <c r="C23" s="74" t="s">
        <v>9778</v>
      </c>
      <c r="D23" s="74" t="s">
        <v>86</v>
      </c>
      <c r="E23" s="92">
        <v>35269</v>
      </c>
      <c r="F23" s="74"/>
      <c r="G23" s="92">
        <v>41982</v>
      </c>
      <c r="H23" s="74" t="s">
        <v>9520</v>
      </c>
      <c r="I23" s="75" t="s">
        <v>14864</v>
      </c>
      <c r="J23" s="75">
        <v>2094</v>
      </c>
      <c r="K23" s="74" t="s">
        <v>15539</v>
      </c>
      <c r="L23" s="93" t="s">
        <v>110</v>
      </c>
    </row>
    <row r="24" spans="1:12">
      <c r="A24" s="73">
        <v>10108806</v>
      </c>
      <c r="B24" s="74" t="s">
        <v>15540</v>
      </c>
      <c r="C24" s="74" t="s">
        <v>9778</v>
      </c>
      <c r="D24" s="74" t="s">
        <v>90</v>
      </c>
      <c r="E24" s="92">
        <v>35292</v>
      </c>
      <c r="F24" s="74"/>
      <c r="G24" s="92">
        <v>41982</v>
      </c>
      <c r="H24" s="74" t="s">
        <v>9520</v>
      </c>
      <c r="I24" s="75" t="s">
        <v>14864</v>
      </c>
      <c r="J24" s="75">
        <v>2534</v>
      </c>
      <c r="K24" s="74" t="s">
        <v>15539</v>
      </c>
      <c r="L24" s="93" t="s">
        <v>5251</v>
      </c>
    </row>
    <row r="25" spans="1:12">
      <c r="A25" s="68">
        <v>10112528</v>
      </c>
      <c r="B25" s="71" t="s">
        <v>17082</v>
      </c>
      <c r="C25" s="71" t="s">
        <v>9778</v>
      </c>
      <c r="D25" s="71" t="s">
        <v>4091</v>
      </c>
      <c r="E25" s="90">
        <v>35503</v>
      </c>
      <c r="F25" s="71"/>
      <c r="G25" s="90">
        <v>41988</v>
      </c>
      <c r="H25" s="71" t="s">
        <v>17083</v>
      </c>
      <c r="I25" s="72" t="s">
        <v>14864</v>
      </c>
      <c r="J25" s="76">
        <v>76649.710000000006</v>
      </c>
      <c r="K25" s="71" t="s">
        <v>17084</v>
      </c>
      <c r="L25" s="91" t="s">
        <v>347</v>
      </c>
    </row>
    <row r="26" spans="1:12">
      <c r="A26" s="68">
        <v>10114620</v>
      </c>
      <c r="B26" s="71" t="s">
        <v>17053</v>
      </c>
      <c r="C26" s="71" t="s">
        <v>9778</v>
      </c>
      <c r="D26" s="71" t="s">
        <v>4093</v>
      </c>
      <c r="E26" s="90">
        <v>35599</v>
      </c>
      <c r="F26" s="71"/>
      <c r="G26" s="90">
        <v>41988</v>
      </c>
      <c r="H26" s="71" t="s">
        <v>9529</v>
      </c>
      <c r="I26" s="72" t="s">
        <v>14864</v>
      </c>
      <c r="J26" s="76">
        <v>2446.7600000000002</v>
      </c>
      <c r="K26" s="71" t="s">
        <v>15988</v>
      </c>
      <c r="L26" s="91" t="s">
        <v>12534</v>
      </c>
    </row>
    <row r="27" spans="1:12">
      <c r="A27" s="68">
        <v>10114621</v>
      </c>
      <c r="B27" s="71" t="s">
        <v>17054</v>
      </c>
      <c r="C27" s="71" t="s">
        <v>9778</v>
      </c>
      <c r="D27" s="71" t="s">
        <v>4093</v>
      </c>
      <c r="E27" s="90">
        <v>35599</v>
      </c>
      <c r="F27" s="71"/>
      <c r="G27" s="90">
        <v>41988</v>
      </c>
      <c r="H27" s="71" t="s">
        <v>9529</v>
      </c>
      <c r="I27" s="72" t="s">
        <v>14864</v>
      </c>
      <c r="J27" s="76">
        <v>2446.7600000000002</v>
      </c>
      <c r="K27" s="71" t="s">
        <v>15988</v>
      </c>
      <c r="L27" s="91" t="s">
        <v>12526</v>
      </c>
    </row>
    <row r="28" spans="1:12">
      <c r="A28" s="68">
        <v>10114973</v>
      </c>
      <c r="B28" s="71" t="s">
        <v>17032</v>
      </c>
      <c r="C28" s="71" t="s">
        <v>9778</v>
      </c>
      <c r="D28" s="71" t="s">
        <v>4097</v>
      </c>
      <c r="E28" s="90">
        <v>35636</v>
      </c>
      <c r="F28" s="71" t="s">
        <v>17033</v>
      </c>
      <c r="G28" s="90">
        <v>41990</v>
      </c>
      <c r="H28" s="71" t="s">
        <v>14955</v>
      </c>
      <c r="I28" s="72" t="s">
        <v>14864</v>
      </c>
      <c r="J28" s="76">
        <v>1105.5</v>
      </c>
      <c r="K28" s="71" t="s">
        <v>15533</v>
      </c>
      <c r="L28" s="91" t="s">
        <v>17030</v>
      </c>
    </row>
    <row r="29" spans="1:12">
      <c r="A29" s="68">
        <v>10115274</v>
      </c>
      <c r="B29" s="71" t="s">
        <v>11684</v>
      </c>
      <c r="C29" s="71" t="s">
        <v>9778</v>
      </c>
      <c r="D29" s="71" t="s">
        <v>4102</v>
      </c>
      <c r="E29" s="90">
        <v>35672</v>
      </c>
      <c r="F29" s="71"/>
      <c r="G29" s="90">
        <v>42031</v>
      </c>
      <c r="H29" s="71" t="s">
        <v>9649</v>
      </c>
      <c r="I29" s="72" t="s">
        <v>14864</v>
      </c>
      <c r="J29" s="76">
        <v>19283.78</v>
      </c>
      <c r="K29" s="71" t="s">
        <v>16254</v>
      </c>
      <c r="L29" s="91" t="s">
        <v>12525</v>
      </c>
    </row>
    <row r="30" spans="1:12">
      <c r="A30" s="73">
        <v>10120020</v>
      </c>
      <c r="B30" s="74" t="s">
        <v>9503</v>
      </c>
      <c r="C30" s="74" t="s">
        <v>9778</v>
      </c>
      <c r="D30" s="74" t="s">
        <v>92</v>
      </c>
      <c r="E30" s="92">
        <v>35643</v>
      </c>
      <c r="F30" s="74"/>
      <c r="G30" s="92">
        <v>42059</v>
      </c>
      <c r="H30" s="74" t="s">
        <v>9504</v>
      </c>
      <c r="I30" s="75" t="s">
        <v>14864</v>
      </c>
      <c r="J30" s="75">
        <v>1000</v>
      </c>
      <c r="K30" s="74" t="s">
        <v>14892</v>
      </c>
      <c r="L30" s="93" t="s">
        <v>4742</v>
      </c>
    </row>
    <row r="31" spans="1:12">
      <c r="A31" s="73">
        <v>10120041</v>
      </c>
      <c r="B31" s="74" t="s">
        <v>14894</v>
      </c>
      <c r="C31" s="74" t="s">
        <v>9778</v>
      </c>
      <c r="D31" s="74" t="s">
        <v>94</v>
      </c>
      <c r="E31" s="92">
        <v>35643</v>
      </c>
      <c r="F31" s="74"/>
      <c r="G31" s="92">
        <v>41982</v>
      </c>
      <c r="H31" s="74" t="s">
        <v>9504</v>
      </c>
      <c r="I31" s="75" t="s">
        <v>14864</v>
      </c>
      <c r="J31" s="75">
        <v>8000</v>
      </c>
      <c r="K31" s="74" t="s">
        <v>14892</v>
      </c>
      <c r="L31" s="93" t="s">
        <v>390</v>
      </c>
    </row>
    <row r="32" spans="1:12">
      <c r="A32" s="68">
        <v>10120082</v>
      </c>
      <c r="B32" s="71" t="s">
        <v>17066</v>
      </c>
      <c r="C32" s="71" t="s">
        <v>9778</v>
      </c>
      <c r="D32" s="71" t="s">
        <v>4104</v>
      </c>
      <c r="E32" s="90">
        <v>35923</v>
      </c>
      <c r="F32" s="71"/>
      <c r="G32" s="90">
        <v>41982</v>
      </c>
      <c r="H32" s="71" t="s">
        <v>9880</v>
      </c>
      <c r="I32" s="72" t="s">
        <v>14864</v>
      </c>
      <c r="J32" s="76">
        <v>1640.94</v>
      </c>
      <c r="K32" s="71" t="s">
        <v>16114</v>
      </c>
      <c r="L32" s="91" t="s">
        <v>8418</v>
      </c>
    </row>
    <row r="33" spans="1:12">
      <c r="A33" s="68">
        <v>10121833</v>
      </c>
      <c r="B33" s="71" t="s">
        <v>11685</v>
      </c>
      <c r="C33" s="71" t="s">
        <v>9778</v>
      </c>
      <c r="D33" s="71" t="s">
        <v>4104</v>
      </c>
      <c r="E33" s="90">
        <v>35810</v>
      </c>
      <c r="F33" s="71"/>
      <c r="G33" s="90">
        <v>42031</v>
      </c>
      <c r="H33" s="71" t="s">
        <v>9649</v>
      </c>
      <c r="I33" s="72" t="s">
        <v>14864</v>
      </c>
      <c r="J33" s="76">
        <v>2505.3000000000002</v>
      </c>
      <c r="K33" s="71" t="s">
        <v>16254</v>
      </c>
      <c r="L33" s="91" t="s">
        <v>5096</v>
      </c>
    </row>
    <row r="34" spans="1:12">
      <c r="A34" s="68">
        <v>10122223</v>
      </c>
      <c r="B34" s="71" t="s">
        <v>11686</v>
      </c>
      <c r="C34" s="71" t="s">
        <v>9778</v>
      </c>
      <c r="D34" s="71" t="s">
        <v>4109</v>
      </c>
      <c r="E34" s="90">
        <v>36020</v>
      </c>
      <c r="F34" s="71"/>
      <c r="G34" s="90">
        <v>42031</v>
      </c>
      <c r="H34" s="71" t="s">
        <v>9649</v>
      </c>
      <c r="I34" s="72" t="s">
        <v>14864</v>
      </c>
      <c r="J34" s="76">
        <v>2499.3000000000002</v>
      </c>
      <c r="K34" s="71" t="s">
        <v>16254</v>
      </c>
      <c r="L34" s="91" t="s">
        <v>12526</v>
      </c>
    </row>
    <row r="35" spans="1:12">
      <c r="A35" s="68">
        <v>10122224</v>
      </c>
      <c r="B35" s="71" t="s">
        <v>11687</v>
      </c>
      <c r="C35" s="71" t="s">
        <v>9778</v>
      </c>
      <c r="D35" s="71" t="s">
        <v>4109</v>
      </c>
      <c r="E35" s="90">
        <v>36020</v>
      </c>
      <c r="F35" s="71"/>
      <c r="G35" s="90">
        <v>42031</v>
      </c>
      <c r="H35" s="71" t="s">
        <v>9649</v>
      </c>
      <c r="I35" s="72" t="s">
        <v>14864</v>
      </c>
      <c r="J35" s="76">
        <v>2499.3000000000002</v>
      </c>
      <c r="K35" s="71" t="s">
        <v>16254</v>
      </c>
      <c r="L35" s="91" t="s">
        <v>12526</v>
      </c>
    </row>
    <row r="36" spans="1:12">
      <c r="A36" s="73">
        <v>10122284</v>
      </c>
      <c r="B36" s="74" t="s">
        <v>14895</v>
      </c>
      <c r="C36" s="74" t="s">
        <v>9778</v>
      </c>
      <c r="D36" s="74" t="s">
        <v>95</v>
      </c>
      <c r="E36" s="92">
        <v>39405</v>
      </c>
      <c r="F36" s="74" t="s">
        <v>98</v>
      </c>
      <c r="G36" s="92">
        <v>41982</v>
      </c>
      <c r="H36" s="74" t="s">
        <v>9504</v>
      </c>
      <c r="I36" s="75" t="s">
        <v>14864</v>
      </c>
      <c r="J36" s="75">
        <v>1793.65</v>
      </c>
      <c r="K36" s="74" t="s">
        <v>14892</v>
      </c>
      <c r="L36" s="93" t="s">
        <v>4460</v>
      </c>
    </row>
    <row r="37" spans="1:12">
      <c r="A37" s="73">
        <v>10122579</v>
      </c>
      <c r="B37" s="74" t="s">
        <v>9506</v>
      </c>
      <c r="C37" s="74" t="s">
        <v>9778</v>
      </c>
      <c r="D37" s="74" t="s">
        <v>100</v>
      </c>
      <c r="E37" s="92">
        <v>36056</v>
      </c>
      <c r="F37" s="74" t="s">
        <v>103</v>
      </c>
      <c r="G37" s="92">
        <v>42047</v>
      </c>
      <c r="H37" s="74" t="s">
        <v>9504</v>
      </c>
      <c r="I37" s="75" t="s">
        <v>14864</v>
      </c>
      <c r="J37" s="75">
        <v>2541</v>
      </c>
      <c r="K37" s="74" t="s">
        <v>14892</v>
      </c>
      <c r="L37" s="93" t="s">
        <v>4742</v>
      </c>
    </row>
    <row r="38" spans="1:12">
      <c r="A38" s="68">
        <v>10122721</v>
      </c>
      <c r="B38" s="71" t="s">
        <v>17091</v>
      </c>
      <c r="C38" s="71" t="s">
        <v>9778</v>
      </c>
      <c r="D38" s="71" t="s">
        <v>4112</v>
      </c>
      <c r="E38" s="90">
        <v>35965</v>
      </c>
      <c r="F38" s="71"/>
      <c r="G38" s="90">
        <v>41983</v>
      </c>
      <c r="H38" s="71" t="s">
        <v>9510</v>
      </c>
      <c r="I38" s="72" t="s">
        <v>14864</v>
      </c>
      <c r="J38" s="76">
        <v>1096.93</v>
      </c>
      <c r="K38" s="71" t="s">
        <v>16413</v>
      </c>
      <c r="L38" s="91" t="s">
        <v>8416</v>
      </c>
    </row>
    <row r="39" spans="1:12">
      <c r="A39" s="68">
        <v>10122722</v>
      </c>
      <c r="B39" s="71" t="s">
        <v>17092</v>
      </c>
      <c r="C39" s="71" t="s">
        <v>9778</v>
      </c>
      <c r="D39" s="71" t="s">
        <v>4112</v>
      </c>
      <c r="E39" s="90">
        <v>35965</v>
      </c>
      <c r="F39" s="71"/>
      <c r="G39" s="90">
        <v>41983</v>
      </c>
      <c r="H39" s="71" t="s">
        <v>9510</v>
      </c>
      <c r="I39" s="72" t="s">
        <v>14864</v>
      </c>
      <c r="J39" s="76">
        <v>1096.93</v>
      </c>
      <c r="K39" s="71" t="s">
        <v>16413</v>
      </c>
      <c r="L39" s="91"/>
    </row>
    <row r="40" spans="1:12">
      <c r="A40" s="68">
        <v>10122723</v>
      </c>
      <c r="B40" s="71" t="s">
        <v>17093</v>
      </c>
      <c r="C40" s="71" t="s">
        <v>9778</v>
      </c>
      <c r="D40" s="71" t="s">
        <v>4112</v>
      </c>
      <c r="E40" s="90">
        <v>35965</v>
      </c>
      <c r="F40" s="71"/>
      <c r="G40" s="90">
        <v>41983</v>
      </c>
      <c r="H40" s="71" t="s">
        <v>9510</v>
      </c>
      <c r="I40" s="72" t="s">
        <v>14864</v>
      </c>
      <c r="J40" s="76">
        <v>1096.93</v>
      </c>
      <c r="K40" s="71" t="s">
        <v>16413</v>
      </c>
      <c r="L40" s="91"/>
    </row>
    <row r="41" spans="1:12">
      <c r="A41" s="68">
        <v>10122724</v>
      </c>
      <c r="B41" s="71" t="s">
        <v>17094</v>
      </c>
      <c r="C41" s="71" t="s">
        <v>9778</v>
      </c>
      <c r="D41" s="71" t="s">
        <v>4112</v>
      </c>
      <c r="E41" s="90">
        <v>35965</v>
      </c>
      <c r="F41" s="71"/>
      <c r="G41" s="90">
        <v>41983</v>
      </c>
      <c r="H41" s="71" t="s">
        <v>9510</v>
      </c>
      <c r="I41" s="72" t="s">
        <v>14864</v>
      </c>
      <c r="J41" s="76">
        <v>1096.93</v>
      </c>
      <c r="K41" s="71" t="s">
        <v>16413</v>
      </c>
      <c r="L41" s="91"/>
    </row>
    <row r="42" spans="1:12">
      <c r="A42" s="68">
        <v>10122725</v>
      </c>
      <c r="B42" s="71" t="s">
        <v>17095</v>
      </c>
      <c r="C42" s="71" t="s">
        <v>9778</v>
      </c>
      <c r="D42" s="71" t="s">
        <v>4112</v>
      </c>
      <c r="E42" s="90">
        <v>35965</v>
      </c>
      <c r="F42" s="71"/>
      <c r="G42" s="90">
        <v>41983</v>
      </c>
      <c r="H42" s="71" t="s">
        <v>9510</v>
      </c>
      <c r="I42" s="72" t="s">
        <v>14864</v>
      </c>
      <c r="J42" s="76">
        <v>1096.93</v>
      </c>
      <c r="K42" s="71" t="s">
        <v>16413</v>
      </c>
      <c r="L42" s="91"/>
    </row>
    <row r="43" spans="1:12">
      <c r="A43" s="68">
        <v>10123868</v>
      </c>
      <c r="B43" s="71" t="s">
        <v>17096</v>
      </c>
      <c r="C43" s="71" t="s">
        <v>14953</v>
      </c>
      <c r="D43" s="71" t="s">
        <v>4114</v>
      </c>
      <c r="E43" s="90">
        <v>37530</v>
      </c>
      <c r="F43" s="71"/>
      <c r="G43" s="90">
        <v>37530</v>
      </c>
      <c r="H43" s="71" t="s">
        <v>9510</v>
      </c>
      <c r="I43" s="72" t="s">
        <v>14876</v>
      </c>
      <c r="J43" s="76">
        <v>158893.03</v>
      </c>
      <c r="K43" s="71" t="s">
        <v>16413</v>
      </c>
      <c r="L43" s="91"/>
    </row>
    <row r="44" spans="1:12">
      <c r="A44" s="68">
        <v>10123868</v>
      </c>
      <c r="B44" s="71" t="s">
        <v>17096</v>
      </c>
      <c r="C44" s="71" t="s">
        <v>9613</v>
      </c>
      <c r="D44" s="71" t="s">
        <v>4114</v>
      </c>
      <c r="E44" s="90">
        <v>37698</v>
      </c>
      <c r="F44" s="71"/>
      <c r="G44" s="90">
        <v>37698</v>
      </c>
      <c r="H44" s="71" t="s">
        <v>9510</v>
      </c>
      <c r="I44" s="72" t="s">
        <v>14876</v>
      </c>
      <c r="J44" s="76">
        <v>18753.37</v>
      </c>
      <c r="K44" s="71" t="s">
        <v>16413</v>
      </c>
      <c r="L44" s="91" t="s">
        <v>12529</v>
      </c>
    </row>
    <row r="45" spans="1:12">
      <c r="A45" s="68">
        <v>10123868</v>
      </c>
      <c r="B45" s="71" t="s">
        <v>17096</v>
      </c>
      <c r="C45" s="71" t="s">
        <v>9504</v>
      </c>
      <c r="D45" s="71" t="s">
        <v>4114</v>
      </c>
      <c r="E45" s="90">
        <v>37226</v>
      </c>
      <c r="F45" s="71"/>
      <c r="G45" s="90">
        <v>37226</v>
      </c>
      <c r="H45" s="71" t="s">
        <v>9510</v>
      </c>
      <c r="I45" s="72" t="s">
        <v>14876</v>
      </c>
      <c r="J45" s="76">
        <v>49414</v>
      </c>
      <c r="K45" s="71" t="s">
        <v>16413</v>
      </c>
      <c r="L45" s="91"/>
    </row>
    <row r="46" spans="1:12">
      <c r="A46" s="68">
        <v>10123868</v>
      </c>
      <c r="B46" s="71" t="s">
        <v>17096</v>
      </c>
      <c r="C46" s="71" t="s">
        <v>9753</v>
      </c>
      <c r="D46" s="71" t="s">
        <v>4114</v>
      </c>
      <c r="E46" s="90">
        <v>36302</v>
      </c>
      <c r="F46" s="71"/>
      <c r="G46" s="90">
        <v>36302</v>
      </c>
      <c r="H46" s="71" t="s">
        <v>9510</v>
      </c>
      <c r="I46" s="72" t="s">
        <v>14876</v>
      </c>
      <c r="J46" s="76">
        <v>218264.91</v>
      </c>
      <c r="K46" s="71" t="s">
        <v>16413</v>
      </c>
      <c r="L46" s="91"/>
    </row>
    <row r="47" spans="1:12">
      <c r="A47" s="68">
        <v>10123868</v>
      </c>
      <c r="B47" s="71" t="s">
        <v>17096</v>
      </c>
      <c r="C47" s="71" t="s">
        <v>9778</v>
      </c>
      <c r="D47" s="71" t="s">
        <v>4114</v>
      </c>
      <c r="E47" s="90">
        <v>36109</v>
      </c>
      <c r="F47" s="71" t="s">
        <v>4115</v>
      </c>
      <c r="G47" s="90">
        <v>41983</v>
      </c>
      <c r="H47" s="71" t="s">
        <v>9510</v>
      </c>
      <c r="I47" s="72" t="s">
        <v>14864</v>
      </c>
      <c r="J47" s="76">
        <v>208000</v>
      </c>
      <c r="K47" s="71" t="s">
        <v>16413</v>
      </c>
      <c r="L47" s="91"/>
    </row>
    <row r="48" spans="1:12">
      <c r="A48" s="68">
        <v>10123868</v>
      </c>
      <c r="B48" s="71" t="s">
        <v>17096</v>
      </c>
      <c r="C48" s="71" t="s">
        <v>9962</v>
      </c>
      <c r="D48" s="71" t="s">
        <v>4114</v>
      </c>
      <c r="E48" s="90">
        <v>36243</v>
      </c>
      <c r="F48" s="71"/>
      <c r="G48" s="90">
        <v>36243</v>
      </c>
      <c r="H48" s="71" t="s">
        <v>9510</v>
      </c>
      <c r="I48" s="72" t="s">
        <v>14876</v>
      </c>
      <c r="J48" s="76">
        <v>74713.650000000009</v>
      </c>
      <c r="K48" s="71" t="s">
        <v>16413</v>
      </c>
      <c r="L48" s="91"/>
    </row>
    <row r="49" spans="1:12">
      <c r="A49" s="68">
        <v>10124134</v>
      </c>
      <c r="B49" s="71" t="s">
        <v>17076</v>
      </c>
      <c r="C49" s="71" t="s">
        <v>9753</v>
      </c>
      <c r="D49" s="71" t="s">
        <v>4117</v>
      </c>
      <c r="E49" s="90">
        <v>36276</v>
      </c>
      <c r="F49" s="71"/>
      <c r="G49" s="90">
        <v>36276</v>
      </c>
      <c r="H49" s="71" t="s">
        <v>10825</v>
      </c>
      <c r="I49" s="72" t="s">
        <v>14876</v>
      </c>
      <c r="J49" s="76">
        <v>13100</v>
      </c>
      <c r="K49" s="71" t="s">
        <v>16166</v>
      </c>
      <c r="L49" s="91" t="s">
        <v>8371</v>
      </c>
    </row>
    <row r="50" spans="1:12">
      <c r="A50" s="68">
        <v>10124134</v>
      </c>
      <c r="B50" s="71" t="s">
        <v>17076</v>
      </c>
      <c r="C50" s="71" t="s">
        <v>9778</v>
      </c>
      <c r="D50" s="71" t="s">
        <v>4117</v>
      </c>
      <c r="E50" s="90">
        <v>36150</v>
      </c>
      <c r="F50" s="71"/>
      <c r="G50" s="90">
        <v>41991</v>
      </c>
      <c r="H50" s="71" t="s">
        <v>10825</v>
      </c>
      <c r="I50" s="72" t="s">
        <v>14864</v>
      </c>
      <c r="J50" s="76">
        <v>817.5</v>
      </c>
      <c r="K50" s="71" t="s">
        <v>16166</v>
      </c>
      <c r="L50" s="91" t="s">
        <v>8371</v>
      </c>
    </row>
    <row r="51" spans="1:12">
      <c r="A51" s="68">
        <v>10124134</v>
      </c>
      <c r="B51" s="71" t="s">
        <v>17076</v>
      </c>
      <c r="C51" s="71" t="s">
        <v>9962</v>
      </c>
      <c r="D51" s="71" t="s">
        <v>4117</v>
      </c>
      <c r="E51" s="90">
        <v>36276</v>
      </c>
      <c r="F51" s="71"/>
      <c r="G51" s="90">
        <v>36276</v>
      </c>
      <c r="H51" s="71" t="s">
        <v>10825</v>
      </c>
      <c r="I51" s="72" t="s">
        <v>14876</v>
      </c>
      <c r="J51" s="76">
        <v>16520.95</v>
      </c>
      <c r="K51" s="71" t="s">
        <v>16166</v>
      </c>
      <c r="L51" s="91" t="s">
        <v>12539</v>
      </c>
    </row>
    <row r="52" spans="1:12">
      <c r="A52" s="68">
        <v>10125157</v>
      </c>
      <c r="B52" s="71" t="s">
        <v>11688</v>
      </c>
      <c r="C52" s="71" t="s">
        <v>9778</v>
      </c>
      <c r="D52" s="71" t="s">
        <v>4121</v>
      </c>
      <c r="E52" s="90">
        <v>36215</v>
      </c>
      <c r="F52" s="71"/>
      <c r="G52" s="90">
        <v>42031</v>
      </c>
      <c r="H52" s="71" t="s">
        <v>9649</v>
      </c>
      <c r="I52" s="72" t="s">
        <v>14864</v>
      </c>
      <c r="J52" s="76">
        <v>2505.3000000000002</v>
      </c>
      <c r="K52" s="71" t="s">
        <v>16254</v>
      </c>
      <c r="L52" s="91" t="s">
        <v>8371</v>
      </c>
    </row>
    <row r="53" spans="1:12">
      <c r="A53" s="68">
        <v>10125409</v>
      </c>
      <c r="B53" s="71" t="s">
        <v>17097</v>
      </c>
      <c r="C53" s="71" t="s">
        <v>9778</v>
      </c>
      <c r="D53" s="71" t="s">
        <v>4120</v>
      </c>
      <c r="E53" s="90">
        <v>36249</v>
      </c>
      <c r="F53" s="71"/>
      <c r="G53" s="90">
        <v>41983</v>
      </c>
      <c r="H53" s="71" t="s">
        <v>9510</v>
      </c>
      <c r="I53" s="72" t="s">
        <v>14864</v>
      </c>
      <c r="J53" s="76">
        <v>5212.6000000000004</v>
      </c>
      <c r="K53" s="71" t="s">
        <v>16413</v>
      </c>
      <c r="L53" s="91"/>
    </row>
    <row r="54" spans="1:12">
      <c r="A54" s="68">
        <v>10125715</v>
      </c>
      <c r="B54" s="71" t="s">
        <v>17098</v>
      </c>
      <c r="C54" s="71" t="s">
        <v>9778</v>
      </c>
      <c r="D54" s="71" t="s">
        <v>4124</v>
      </c>
      <c r="E54" s="90">
        <v>36194</v>
      </c>
      <c r="F54" s="71"/>
      <c r="G54" s="90">
        <v>41983</v>
      </c>
      <c r="H54" s="71" t="s">
        <v>9510</v>
      </c>
      <c r="I54" s="72" t="s">
        <v>14864</v>
      </c>
      <c r="J54" s="76">
        <v>2505.3000000000002</v>
      </c>
      <c r="K54" s="71" t="s">
        <v>16413</v>
      </c>
      <c r="L54" s="91" t="s">
        <v>957</v>
      </c>
    </row>
    <row r="55" spans="1:12">
      <c r="A55" s="68">
        <v>10125882</v>
      </c>
      <c r="B55" s="71" t="s">
        <v>17099</v>
      </c>
      <c r="C55" s="71" t="s">
        <v>9778</v>
      </c>
      <c r="D55" s="71" t="s">
        <v>4090</v>
      </c>
      <c r="E55" s="90">
        <v>36160</v>
      </c>
      <c r="F55" s="71"/>
      <c r="G55" s="90">
        <v>41983</v>
      </c>
      <c r="H55" s="71" t="s">
        <v>9510</v>
      </c>
      <c r="I55" s="72" t="s">
        <v>14864</v>
      </c>
      <c r="J55" s="76">
        <v>9386.1</v>
      </c>
      <c r="K55" s="71" t="s">
        <v>16413</v>
      </c>
      <c r="L55" s="91"/>
    </row>
    <row r="56" spans="1:12">
      <c r="A56" s="68">
        <v>10125882</v>
      </c>
      <c r="B56" s="71" t="s">
        <v>17099</v>
      </c>
      <c r="C56" s="71" t="s">
        <v>9962</v>
      </c>
      <c r="D56" s="71" t="s">
        <v>4090</v>
      </c>
      <c r="E56" s="90">
        <v>36291</v>
      </c>
      <c r="F56" s="71"/>
      <c r="G56" s="90">
        <v>36291</v>
      </c>
      <c r="H56" s="71" t="s">
        <v>9510</v>
      </c>
      <c r="I56" s="72" t="s">
        <v>14876</v>
      </c>
      <c r="J56" s="76">
        <v>1096.93</v>
      </c>
      <c r="K56" s="71" t="s">
        <v>16413</v>
      </c>
      <c r="L56" s="91" t="s">
        <v>8416</v>
      </c>
    </row>
    <row r="57" spans="1:12">
      <c r="A57" s="68">
        <v>10126159</v>
      </c>
      <c r="B57" s="71" t="s">
        <v>11689</v>
      </c>
      <c r="C57" s="71" t="s">
        <v>9778</v>
      </c>
      <c r="D57" s="71" t="s">
        <v>4127</v>
      </c>
      <c r="E57" s="90">
        <v>36370</v>
      </c>
      <c r="F57" s="71"/>
      <c r="G57" s="90">
        <v>42031</v>
      </c>
      <c r="H57" s="71" t="s">
        <v>9649</v>
      </c>
      <c r="I57" s="72" t="s">
        <v>14864</v>
      </c>
      <c r="J57" s="76">
        <v>2507.3000000000002</v>
      </c>
      <c r="K57" s="71" t="s">
        <v>16254</v>
      </c>
      <c r="L57" s="91" t="s">
        <v>17079</v>
      </c>
    </row>
    <row r="58" spans="1:12">
      <c r="A58" s="68">
        <v>10126160</v>
      </c>
      <c r="B58" s="71" t="s">
        <v>11690</v>
      </c>
      <c r="C58" s="71" t="s">
        <v>9778</v>
      </c>
      <c r="D58" s="71" t="s">
        <v>4129</v>
      </c>
      <c r="E58" s="90">
        <v>36370</v>
      </c>
      <c r="F58" s="71"/>
      <c r="G58" s="90">
        <v>42031</v>
      </c>
      <c r="H58" s="71" t="s">
        <v>9649</v>
      </c>
      <c r="I58" s="72" t="s">
        <v>14864</v>
      </c>
      <c r="J58" s="76">
        <v>2499.3000000000002</v>
      </c>
      <c r="K58" s="71" t="s">
        <v>16254</v>
      </c>
      <c r="L58" s="91" t="s">
        <v>17065</v>
      </c>
    </row>
    <row r="59" spans="1:12">
      <c r="A59" s="73">
        <v>10128525</v>
      </c>
      <c r="B59" s="74" t="s">
        <v>14896</v>
      </c>
      <c r="C59" s="74" t="s">
        <v>9778</v>
      </c>
      <c r="D59" s="74" t="s">
        <v>111</v>
      </c>
      <c r="E59" s="92">
        <v>36431</v>
      </c>
      <c r="F59" s="74" t="s">
        <v>113</v>
      </c>
      <c r="G59" s="92">
        <v>41982</v>
      </c>
      <c r="H59" s="74" t="s">
        <v>9504</v>
      </c>
      <c r="I59" s="75" t="s">
        <v>14864</v>
      </c>
      <c r="J59" s="75">
        <v>9404.48</v>
      </c>
      <c r="K59" s="74" t="s">
        <v>14892</v>
      </c>
      <c r="L59" s="93" t="s">
        <v>110</v>
      </c>
    </row>
    <row r="60" spans="1:12">
      <c r="A60" s="73">
        <v>10128584</v>
      </c>
      <c r="B60" s="74" t="s">
        <v>15541</v>
      </c>
      <c r="C60" s="74" t="s">
        <v>9778</v>
      </c>
      <c r="D60" s="74" t="s">
        <v>115</v>
      </c>
      <c r="E60" s="92">
        <v>36406</v>
      </c>
      <c r="F60" s="74"/>
      <c r="G60" s="92">
        <v>41982</v>
      </c>
      <c r="H60" s="74" t="s">
        <v>9520</v>
      </c>
      <c r="I60" s="75" t="s">
        <v>14864</v>
      </c>
      <c r="J60" s="75">
        <v>4561.74</v>
      </c>
      <c r="K60" s="74" t="s">
        <v>15539</v>
      </c>
      <c r="L60" s="93" t="s">
        <v>272</v>
      </c>
    </row>
    <row r="61" spans="1:12">
      <c r="A61" s="73">
        <v>10128585</v>
      </c>
      <c r="B61" s="74" t="s">
        <v>15542</v>
      </c>
      <c r="C61" s="74" t="s">
        <v>9778</v>
      </c>
      <c r="D61" s="74" t="s">
        <v>115</v>
      </c>
      <c r="E61" s="92">
        <v>36406</v>
      </c>
      <c r="F61" s="74"/>
      <c r="G61" s="92">
        <v>41982</v>
      </c>
      <c r="H61" s="74" t="s">
        <v>9520</v>
      </c>
      <c r="I61" s="75" t="s">
        <v>14864</v>
      </c>
      <c r="J61" s="75">
        <v>4561.74</v>
      </c>
      <c r="K61" s="74" t="s">
        <v>15539</v>
      </c>
      <c r="L61" s="93" t="s">
        <v>272</v>
      </c>
    </row>
    <row r="62" spans="1:12">
      <c r="A62" s="73">
        <v>10128586</v>
      </c>
      <c r="B62" s="74" t="s">
        <v>15543</v>
      </c>
      <c r="C62" s="74" t="s">
        <v>9778</v>
      </c>
      <c r="D62" s="74" t="s">
        <v>84</v>
      </c>
      <c r="E62" s="92">
        <v>36406</v>
      </c>
      <c r="F62" s="74"/>
      <c r="G62" s="92">
        <v>41982</v>
      </c>
      <c r="H62" s="74" t="s">
        <v>9520</v>
      </c>
      <c r="I62" s="75" t="s">
        <v>14864</v>
      </c>
      <c r="J62" s="75">
        <v>2280.85</v>
      </c>
      <c r="K62" s="74" t="s">
        <v>15539</v>
      </c>
      <c r="L62" s="93" t="s">
        <v>3402</v>
      </c>
    </row>
    <row r="63" spans="1:12">
      <c r="A63" s="73">
        <v>10128587</v>
      </c>
      <c r="B63" s="74" t="s">
        <v>15544</v>
      </c>
      <c r="C63" s="74" t="s">
        <v>9778</v>
      </c>
      <c r="D63" s="74" t="s">
        <v>115</v>
      </c>
      <c r="E63" s="92">
        <v>36406</v>
      </c>
      <c r="F63" s="74"/>
      <c r="G63" s="92">
        <v>41982</v>
      </c>
      <c r="H63" s="74" t="s">
        <v>9520</v>
      </c>
      <c r="I63" s="75" t="s">
        <v>14864</v>
      </c>
      <c r="J63" s="75">
        <v>4561.74</v>
      </c>
      <c r="K63" s="74" t="s">
        <v>15539</v>
      </c>
      <c r="L63" s="93" t="s">
        <v>3402</v>
      </c>
    </row>
    <row r="64" spans="1:12">
      <c r="A64" s="73">
        <v>10128588</v>
      </c>
      <c r="B64" s="74" t="s">
        <v>15545</v>
      </c>
      <c r="C64" s="74" t="s">
        <v>9778</v>
      </c>
      <c r="D64" s="74" t="s">
        <v>115</v>
      </c>
      <c r="E64" s="92">
        <v>36406</v>
      </c>
      <c r="F64" s="74"/>
      <c r="G64" s="92">
        <v>41982</v>
      </c>
      <c r="H64" s="74" t="s">
        <v>9520</v>
      </c>
      <c r="I64" s="75" t="s">
        <v>14864</v>
      </c>
      <c r="J64" s="75">
        <v>4561.74</v>
      </c>
      <c r="K64" s="74" t="s">
        <v>15539</v>
      </c>
      <c r="L64" s="93" t="s">
        <v>3402</v>
      </c>
    </row>
    <row r="65" spans="1:12">
      <c r="A65" s="73">
        <v>10128589</v>
      </c>
      <c r="B65" s="74" t="s">
        <v>15546</v>
      </c>
      <c r="C65" s="74" t="s">
        <v>9778</v>
      </c>
      <c r="D65" s="74" t="s">
        <v>115</v>
      </c>
      <c r="E65" s="92">
        <v>36406</v>
      </c>
      <c r="F65" s="74"/>
      <c r="G65" s="92">
        <v>41982</v>
      </c>
      <c r="H65" s="74" t="s">
        <v>9520</v>
      </c>
      <c r="I65" s="75" t="s">
        <v>14864</v>
      </c>
      <c r="J65" s="75">
        <v>4561.74</v>
      </c>
      <c r="K65" s="74" t="s">
        <v>15539</v>
      </c>
      <c r="L65" s="93" t="s">
        <v>272</v>
      </c>
    </row>
    <row r="66" spans="1:12">
      <c r="A66" s="73">
        <v>10128591</v>
      </c>
      <c r="B66" s="74" t="s">
        <v>15547</v>
      </c>
      <c r="C66" s="74" t="s">
        <v>9778</v>
      </c>
      <c r="D66" s="74" t="s">
        <v>84</v>
      </c>
      <c r="E66" s="92">
        <v>36406</v>
      </c>
      <c r="F66" s="74"/>
      <c r="G66" s="92">
        <v>41982</v>
      </c>
      <c r="H66" s="74" t="s">
        <v>9520</v>
      </c>
      <c r="I66" s="75" t="s">
        <v>14864</v>
      </c>
      <c r="J66" s="75">
        <v>2280.85</v>
      </c>
      <c r="K66" s="74" t="s">
        <v>15539</v>
      </c>
      <c r="L66" s="93" t="s">
        <v>272</v>
      </c>
    </row>
    <row r="67" spans="1:12">
      <c r="A67" s="73">
        <v>10128592</v>
      </c>
      <c r="B67" s="74" t="s">
        <v>15548</v>
      </c>
      <c r="C67" s="74" t="s">
        <v>9778</v>
      </c>
      <c r="D67" s="74" t="s">
        <v>115</v>
      </c>
      <c r="E67" s="92">
        <v>36406</v>
      </c>
      <c r="F67" s="74"/>
      <c r="G67" s="92">
        <v>41982</v>
      </c>
      <c r="H67" s="74" t="s">
        <v>9520</v>
      </c>
      <c r="I67" s="75" t="s">
        <v>14864</v>
      </c>
      <c r="J67" s="75">
        <v>4561.74</v>
      </c>
      <c r="K67" s="74" t="s">
        <v>15539</v>
      </c>
      <c r="L67" s="93" t="s">
        <v>272</v>
      </c>
    </row>
    <row r="68" spans="1:12">
      <c r="A68" s="73">
        <v>10128593</v>
      </c>
      <c r="B68" s="74" t="s">
        <v>14897</v>
      </c>
      <c r="C68" s="74" t="s">
        <v>9778</v>
      </c>
      <c r="D68" s="74" t="s">
        <v>84</v>
      </c>
      <c r="E68" s="92">
        <v>36406</v>
      </c>
      <c r="F68" s="74"/>
      <c r="G68" s="92">
        <v>41982</v>
      </c>
      <c r="H68" s="74" t="s">
        <v>9504</v>
      </c>
      <c r="I68" s="75" t="s">
        <v>14864</v>
      </c>
      <c r="J68" s="75">
        <v>2280.69</v>
      </c>
      <c r="K68" s="74" t="s">
        <v>14892</v>
      </c>
      <c r="L68" s="93" t="s">
        <v>5175</v>
      </c>
    </row>
    <row r="69" spans="1:12">
      <c r="A69" s="73">
        <v>10128594</v>
      </c>
      <c r="B69" s="74" t="s">
        <v>14898</v>
      </c>
      <c r="C69" s="74" t="s">
        <v>9778</v>
      </c>
      <c r="D69" s="74" t="s">
        <v>84</v>
      </c>
      <c r="E69" s="92">
        <v>36406</v>
      </c>
      <c r="F69" s="74"/>
      <c r="G69" s="92">
        <v>41982</v>
      </c>
      <c r="H69" s="74" t="s">
        <v>9504</v>
      </c>
      <c r="I69" s="75" t="s">
        <v>14864</v>
      </c>
      <c r="J69" s="75">
        <v>2280.69</v>
      </c>
      <c r="K69" s="74" t="s">
        <v>14892</v>
      </c>
      <c r="L69" s="93" t="s">
        <v>5175</v>
      </c>
    </row>
    <row r="70" spans="1:12">
      <c r="A70" s="73">
        <v>10128595</v>
      </c>
      <c r="B70" s="74" t="s">
        <v>14899</v>
      </c>
      <c r="C70" s="74" t="s">
        <v>9778</v>
      </c>
      <c r="D70" s="74" t="s">
        <v>84</v>
      </c>
      <c r="E70" s="92">
        <v>36406</v>
      </c>
      <c r="F70" s="74"/>
      <c r="G70" s="92">
        <v>41982</v>
      </c>
      <c r="H70" s="74" t="s">
        <v>9504</v>
      </c>
      <c r="I70" s="75" t="s">
        <v>14864</v>
      </c>
      <c r="J70" s="75">
        <v>2280.6799999999998</v>
      </c>
      <c r="K70" s="74" t="s">
        <v>14892</v>
      </c>
      <c r="L70" s="93" t="s">
        <v>12357</v>
      </c>
    </row>
    <row r="71" spans="1:12">
      <c r="A71" s="73">
        <v>10128596</v>
      </c>
      <c r="B71" s="74" t="s">
        <v>14900</v>
      </c>
      <c r="C71" s="74" t="s">
        <v>9778</v>
      </c>
      <c r="D71" s="74" t="s">
        <v>84</v>
      </c>
      <c r="E71" s="92">
        <v>36406</v>
      </c>
      <c r="F71" s="74"/>
      <c r="G71" s="92">
        <v>41982</v>
      </c>
      <c r="H71" s="74" t="s">
        <v>9504</v>
      </c>
      <c r="I71" s="75" t="s">
        <v>14864</v>
      </c>
      <c r="J71" s="75">
        <v>2280.67</v>
      </c>
      <c r="K71" s="74" t="s">
        <v>14892</v>
      </c>
      <c r="L71" s="93" t="s">
        <v>110</v>
      </c>
    </row>
    <row r="72" spans="1:12">
      <c r="A72" s="73">
        <v>10128668</v>
      </c>
      <c r="B72" s="74" t="s">
        <v>15549</v>
      </c>
      <c r="C72" s="74" t="s">
        <v>9778</v>
      </c>
      <c r="D72" s="74" t="s">
        <v>115</v>
      </c>
      <c r="E72" s="92">
        <v>36406</v>
      </c>
      <c r="F72" s="74"/>
      <c r="G72" s="92">
        <v>41982</v>
      </c>
      <c r="H72" s="74" t="s">
        <v>9520</v>
      </c>
      <c r="I72" s="75" t="s">
        <v>14864</v>
      </c>
      <c r="J72" s="75">
        <v>4561.74</v>
      </c>
      <c r="K72" s="74" t="s">
        <v>15539</v>
      </c>
      <c r="L72" s="93" t="s">
        <v>272</v>
      </c>
    </row>
    <row r="73" spans="1:12">
      <c r="A73" s="73">
        <v>10128669</v>
      </c>
      <c r="B73" s="74" t="s">
        <v>15550</v>
      </c>
      <c r="C73" s="74" t="s">
        <v>9778</v>
      </c>
      <c r="D73" s="74" t="s">
        <v>84</v>
      </c>
      <c r="E73" s="92">
        <v>36406</v>
      </c>
      <c r="F73" s="74"/>
      <c r="G73" s="92">
        <v>41982</v>
      </c>
      <c r="H73" s="74" t="s">
        <v>9520</v>
      </c>
      <c r="I73" s="75" t="s">
        <v>14864</v>
      </c>
      <c r="J73" s="75">
        <v>2280.85</v>
      </c>
      <c r="K73" s="74" t="s">
        <v>15539</v>
      </c>
      <c r="L73" s="93" t="s">
        <v>272</v>
      </c>
    </row>
    <row r="74" spans="1:12">
      <c r="A74" s="73">
        <v>10128670</v>
      </c>
      <c r="B74" s="74" t="s">
        <v>15551</v>
      </c>
      <c r="C74" s="74" t="s">
        <v>9778</v>
      </c>
      <c r="D74" s="74" t="s">
        <v>84</v>
      </c>
      <c r="E74" s="92">
        <v>36406</v>
      </c>
      <c r="F74" s="74"/>
      <c r="G74" s="92">
        <v>41982</v>
      </c>
      <c r="H74" s="74" t="s">
        <v>9520</v>
      </c>
      <c r="I74" s="75" t="s">
        <v>14864</v>
      </c>
      <c r="J74" s="75">
        <v>2280.85</v>
      </c>
      <c r="K74" s="74" t="s">
        <v>15539</v>
      </c>
      <c r="L74" s="93" t="s">
        <v>2798</v>
      </c>
    </row>
    <row r="75" spans="1:12">
      <c r="A75" s="73">
        <v>10128671</v>
      </c>
      <c r="B75" s="74" t="s">
        <v>15552</v>
      </c>
      <c r="C75" s="74" t="s">
        <v>9778</v>
      </c>
      <c r="D75" s="74" t="s">
        <v>84</v>
      </c>
      <c r="E75" s="92">
        <v>36406</v>
      </c>
      <c r="F75" s="74"/>
      <c r="G75" s="92">
        <v>41982</v>
      </c>
      <c r="H75" s="74" t="s">
        <v>9520</v>
      </c>
      <c r="I75" s="75" t="s">
        <v>14864</v>
      </c>
      <c r="J75" s="75">
        <v>2280.85</v>
      </c>
      <c r="K75" s="74" t="s">
        <v>15539</v>
      </c>
      <c r="L75" s="93" t="s">
        <v>272</v>
      </c>
    </row>
    <row r="76" spans="1:12">
      <c r="A76" s="73">
        <v>10128672</v>
      </c>
      <c r="B76" s="74" t="s">
        <v>15553</v>
      </c>
      <c r="C76" s="74" t="s">
        <v>9778</v>
      </c>
      <c r="D76" s="74" t="s">
        <v>84</v>
      </c>
      <c r="E76" s="92">
        <v>36406</v>
      </c>
      <c r="F76" s="74"/>
      <c r="G76" s="92">
        <v>41982</v>
      </c>
      <c r="H76" s="74" t="s">
        <v>9520</v>
      </c>
      <c r="I76" s="75" t="s">
        <v>14864</v>
      </c>
      <c r="J76" s="75">
        <v>2280.85</v>
      </c>
      <c r="K76" s="74" t="s">
        <v>15539</v>
      </c>
      <c r="L76" s="93" t="s">
        <v>7865</v>
      </c>
    </row>
    <row r="77" spans="1:12">
      <c r="A77" s="73">
        <v>10128673</v>
      </c>
      <c r="B77" s="74" t="s">
        <v>15554</v>
      </c>
      <c r="C77" s="74" t="s">
        <v>9778</v>
      </c>
      <c r="D77" s="74" t="s">
        <v>84</v>
      </c>
      <c r="E77" s="92">
        <v>36406</v>
      </c>
      <c r="F77" s="74"/>
      <c r="G77" s="92">
        <v>41982</v>
      </c>
      <c r="H77" s="74" t="s">
        <v>9520</v>
      </c>
      <c r="I77" s="75" t="s">
        <v>14864</v>
      </c>
      <c r="J77" s="75">
        <v>2280.85</v>
      </c>
      <c r="K77" s="74" t="s">
        <v>15539</v>
      </c>
      <c r="L77" s="93" t="s">
        <v>7865</v>
      </c>
    </row>
    <row r="78" spans="1:12">
      <c r="A78" s="73">
        <v>10128674</v>
      </c>
      <c r="B78" s="74" t="s">
        <v>15555</v>
      </c>
      <c r="C78" s="74" t="s">
        <v>9778</v>
      </c>
      <c r="D78" s="74" t="s">
        <v>84</v>
      </c>
      <c r="E78" s="92">
        <v>36406</v>
      </c>
      <c r="F78" s="74"/>
      <c r="G78" s="92">
        <v>41982</v>
      </c>
      <c r="H78" s="74" t="s">
        <v>9520</v>
      </c>
      <c r="I78" s="75" t="s">
        <v>14864</v>
      </c>
      <c r="J78" s="75">
        <v>2280.85</v>
      </c>
      <c r="K78" s="74" t="s">
        <v>15539</v>
      </c>
      <c r="L78" s="93" t="s">
        <v>14868</v>
      </c>
    </row>
    <row r="79" spans="1:12">
      <c r="A79" s="73">
        <v>10128675</v>
      </c>
      <c r="B79" s="74" t="s">
        <v>16673</v>
      </c>
      <c r="C79" s="74" t="s">
        <v>9778</v>
      </c>
      <c r="D79" s="74" t="s">
        <v>115</v>
      </c>
      <c r="E79" s="92">
        <v>36406</v>
      </c>
      <c r="F79" s="74"/>
      <c r="G79" s="92">
        <v>42032</v>
      </c>
      <c r="H79" s="74" t="s">
        <v>9515</v>
      </c>
      <c r="I79" s="75" t="s">
        <v>15024</v>
      </c>
      <c r="J79" s="75">
        <v>4561.74</v>
      </c>
      <c r="K79" s="74" t="s">
        <v>16674</v>
      </c>
      <c r="L79" s="93" t="s">
        <v>5957</v>
      </c>
    </row>
    <row r="80" spans="1:12">
      <c r="A80" s="73">
        <v>10128676</v>
      </c>
      <c r="B80" s="74" t="s">
        <v>15556</v>
      </c>
      <c r="C80" s="74" t="s">
        <v>9778</v>
      </c>
      <c r="D80" s="74" t="s">
        <v>115</v>
      </c>
      <c r="E80" s="92">
        <v>36406</v>
      </c>
      <c r="F80" s="74"/>
      <c r="G80" s="92">
        <v>41982</v>
      </c>
      <c r="H80" s="74" t="s">
        <v>9520</v>
      </c>
      <c r="I80" s="75" t="s">
        <v>14864</v>
      </c>
      <c r="J80" s="75">
        <v>4561.74</v>
      </c>
      <c r="K80" s="74" t="s">
        <v>15539</v>
      </c>
      <c r="L80" s="93" t="s">
        <v>7865</v>
      </c>
    </row>
    <row r="81" spans="1:12">
      <c r="A81" s="68">
        <v>10128677</v>
      </c>
      <c r="B81" s="71" t="s">
        <v>11691</v>
      </c>
      <c r="C81" s="71" t="s">
        <v>9778</v>
      </c>
      <c r="D81" s="71" t="s">
        <v>4130</v>
      </c>
      <c r="E81" s="90">
        <v>36431</v>
      </c>
      <c r="F81" s="71"/>
      <c r="G81" s="90">
        <v>42031</v>
      </c>
      <c r="H81" s="71" t="s">
        <v>9649</v>
      </c>
      <c r="I81" s="72" t="s">
        <v>14864</v>
      </c>
      <c r="J81" s="76">
        <v>102232</v>
      </c>
      <c r="K81" s="71" t="s">
        <v>16254</v>
      </c>
      <c r="L81" s="91" t="s">
        <v>347</v>
      </c>
    </row>
    <row r="82" spans="1:12">
      <c r="A82" s="68">
        <v>10128681</v>
      </c>
      <c r="B82" s="71" t="s">
        <v>17069</v>
      </c>
      <c r="C82" s="71" t="s">
        <v>9778</v>
      </c>
      <c r="D82" s="71" t="s">
        <v>4132</v>
      </c>
      <c r="E82" s="90">
        <v>36431</v>
      </c>
      <c r="F82" s="71"/>
      <c r="G82" s="90">
        <v>41983</v>
      </c>
      <c r="H82" s="71" t="s">
        <v>17070</v>
      </c>
      <c r="I82" s="72" t="s">
        <v>14864</v>
      </c>
      <c r="J82" s="76">
        <v>54927</v>
      </c>
      <c r="K82" s="71" t="s">
        <v>17071</v>
      </c>
      <c r="L82" s="91" t="s">
        <v>12534</v>
      </c>
    </row>
    <row r="83" spans="1:12">
      <c r="A83" s="73">
        <v>10130105</v>
      </c>
      <c r="B83" s="74" t="s">
        <v>9507</v>
      </c>
      <c r="C83" s="74" t="s">
        <v>9778</v>
      </c>
      <c r="D83" s="74" t="s">
        <v>7777</v>
      </c>
      <c r="E83" s="92">
        <v>36643</v>
      </c>
      <c r="F83" s="74"/>
      <c r="G83" s="92">
        <v>42066</v>
      </c>
      <c r="H83" s="74" t="s">
        <v>9508</v>
      </c>
      <c r="I83" s="75" t="s">
        <v>14864</v>
      </c>
      <c r="J83" s="75">
        <v>3304</v>
      </c>
      <c r="K83" s="74" t="s">
        <v>9490</v>
      </c>
      <c r="L83" s="93" t="s">
        <v>4594</v>
      </c>
    </row>
    <row r="84" spans="1:12">
      <c r="A84" s="68">
        <v>10130657</v>
      </c>
      <c r="B84" s="71" t="s">
        <v>17031</v>
      </c>
      <c r="C84" s="71" t="s">
        <v>9504</v>
      </c>
      <c r="D84" s="71" t="s">
        <v>4114</v>
      </c>
      <c r="E84" s="90">
        <v>40774</v>
      </c>
      <c r="F84" s="71"/>
      <c r="G84" s="90">
        <v>40774</v>
      </c>
      <c r="H84" s="71" t="s">
        <v>9504</v>
      </c>
      <c r="I84" s="72" t="s">
        <v>14876</v>
      </c>
      <c r="J84" s="76">
        <v>1995</v>
      </c>
      <c r="K84" s="71" t="s">
        <v>14892</v>
      </c>
      <c r="L84" s="91" t="s">
        <v>17030</v>
      </c>
    </row>
    <row r="85" spans="1:12">
      <c r="A85" s="68">
        <v>10130657</v>
      </c>
      <c r="B85" s="71" t="s">
        <v>17031</v>
      </c>
      <c r="C85" s="71" t="s">
        <v>9778</v>
      </c>
      <c r="D85" s="71" t="s">
        <v>4114</v>
      </c>
      <c r="E85" s="90">
        <v>36641</v>
      </c>
      <c r="F85" s="71"/>
      <c r="G85" s="90">
        <v>41982</v>
      </c>
      <c r="H85" s="71" t="s">
        <v>9880</v>
      </c>
      <c r="I85" s="72" t="s">
        <v>14864</v>
      </c>
      <c r="J85" s="76">
        <v>180019.23</v>
      </c>
      <c r="K85" s="71" t="s">
        <v>16114</v>
      </c>
      <c r="L85" s="91" t="s">
        <v>6313</v>
      </c>
    </row>
    <row r="86" spans="1:12">
      <c r="A86" s="68">
        <v>10130657</v>
      </c>
      <c r="B86" s="71" t="s">
        <v>17031</v>
      </c>
      <c r="C86" s="71" t="s">
        <v>9962</v>
      </c>
      <c r="D86" s="71" t="s">
        <v>4114</v>
      </c>
      <c r="E86" s="90">
        <v>39268</v>
      </c>
      <c r="F86" s="71"/>
      <c r="G86" s="90">
        <v>39268</v>
      </c>
      <c r="H86" s="71" t="s">
        <v>9880</v>
      </c>
      <c r="I86" s="72" t="s">
        <v>14876</v>
      </c>
      <c r="J86" s="76">
        <v>110241.76</v>
      </c>
      <c r="K86" s="71" t="s">
        <v>16114</v>
      </c>
      <c r="L86" s="91" t="s">
        <v>6313</v>
      </c>
    </row>
    <row r="87" spans="1:12">
      <c r="A87" s="68">
        <v>10130657</v>
      </c>
      <c r="B87" s="71" t="s">
        <v>17031</v>
      </c>
      <c r="C87" s="71" t="s">
        <v>9753</v>
      </c>
      <c r="D87" s="71" t="s">
        <v>4114</v>
      </c>
      <c r="E87" s="90">
        <v>39391</v>
      </c>
      <c r="F87" s="71"/>
      <c r="G87" s="90">
        <v>39391</v>
      </c>
      <c r="H87" s="71" t="s">
        <v>9880</v>
      </c>
      <c r="I87" s="72" t="s">
        <v>14876</v>
      </c>
      <c r="J87" s="76">
        <v>119555.25</v>
      </c>
      <c r="K87" s="71" t="s">
        <v>16114</v>
      </c>
      <c r="L87" s="91"/>
    </row>
    <row r="88" spans="1:12">
      <c r="A88" s="68">
        <v>10130999</v>
      </c>
      <c r="B88" s="71" t="s">
        <v>17072</v>
      </c>
      <c r="C88" s="71" t="s">
        <v>9778</v>
      </c>
      <c r="D88" s="71" t="s">
        <v>4134</v>
      </c>
      <c r="E88" s="90">
        <v>36434</v>
      </c>
      <c r="F88" s="71"/>
      <c r="G88" s="90">
        <v>41983</v>
      </c>
      <c r="H88" s="71" t="s">
        <v>17070</v>
      </c>
      <c r="I88" s="72" t="s">
        <v>14864</v>
      </c>
      <c r="J88" s="76">
        <v>48530</v>
      </c>
      <c r="K88" s="71" t="s">
        <v>17071</v>
      </c>
      <c r="L88" s="91" t="s">
        <v>12542</v>
      </c>
    </row>
    <row r="89" spans="1:12">
      <c r="A89" s="73">
        <v>10131835</v>
      </c>
      <c r="B89" s="74" t="s">
        <v>14901</v>
      </c>
      <c r="C89" s="74" t="s">
        <v>9778</v>
      </c>
      <c r="D89" s="74" t="s">
        <v>127</v>
      </c>
      <c r="E89" s="92">
        <v>36922</v>
      </c>
      <c r="F89" s="74" t="s">
        <v>129</v>
      </c>
      <c r="G89" s="92">
        <v>41984</v>
      </c>
      <c r="H89" s="74" t="s">
        <v>9504</v>
      </c>
      <c r="I89" s="75" t="s">
        <v>14864</v>
      </c>
      <c r="J89" s="75">
        <v>186823.2</v>
      </c>
      <c r="K89" s="74" t="s">
        <v>14892</v>
      </c>
      <c r="L89" s="93" t="s">
        <v>110</v>
      </c>
    </row>
    <row r="90" spans="1:12">
      <c r="A90" s="73">
        <v>10131874</v>
      </c>
      <c r="B90" s="74" t="s">
        <v>9509</v>
      </c>
      <c r="C90" s="74" t="s">
        <v>9778</v>
      </c>
      <c r="D90" s="74" t="s">
        <v>131</v>
      </c>
      <c r="E90" s="92">
        <v>35828</v>
      </c>
      <c r="F90" s="74" t="s">
        <v>9511</v>
      </c>
      <c r="G90" s="92">
        <v>42026</v>
      </c>
      <c r="H90" s="74" t="s">
        <v>9510</v>
      </c>
      <c r="I90" s="75" t="s">
        <v>14864</v>
      </c>
      <c r="J90" s="75">
        <v>2693.5</v>
      </c>
      <c r="K90" s="74" t="s">
        <v>16413</v>
      </c>
      <c r="L90" s="93" t="s">
        <v>110</v>
      </c>
    </row>
    <row r="91" spans="1:12">
      <c r="A91" s="73">
        <v>10132215</v>
      </c>
      <c r="B91" s="74" t="s">
        <v>14902</v>
      </c>
      <c r="C91" s="74" t="s">
        <v>9778</v>
      </c>
      <c r="D91" s="74" t="s">
        <v>133</v>
      </c>
      <c r="E91" s="92">
        <v>36769</v>
      </c>
      <c r="F91" s="74" t="s">
        <v>134</v>
      </c>
      <c r="G91" s="92">
        <v>41982</v>
      </c>
      <c r="H91" s="74" t="s">
        <v>9504</v>
      </c>
      <c r="I91" s="75" t="s">
        <v>14864</v>
      </c>
      <c r="J91" s="75">
        <v>1316</v>
      </c>
      <c r="K91" s="74" t="s">
        <v>14892</v>
      </c>
      <c r="L91" s="93" t="s">
        <v>110</v>
      </c>
    </row>
    <row r="92" spans="1:12">
      <c r="A92" s="73">
        <v>10132481</v>
      </c>
      <c r="B92" s="74" t="s">
        <v>9512</v>
      </c>
      <c r="C92" s="74" t="s">
        <v>9778</v>
      </c>
      <c r="D92" s="74" t="s">
        <v>136</v>
      </c>
      <c r="E92" s="92">
        <v>36650</v>
      </c>
      <c r="F92" s="74" t="s">
        <v>137</v>
      </c>
      <c r="G92" s="92">
        <v>42054</v>
      </c>
      <c r="H92" s="74" t="s">
        <v>9504</v>
      </c>
      <c r="I92" s="75" t="s">
        <v>14864</v>
      </c>
      <c r="J92" s="75">
        <v>78982</v>
      </c>
      <c r="K92" s="74" t="s">
        <v>14892</v>
      </c>
      <c r="L92" s="93" t="s">
        <v>4742</v>
      </c>
    </row>
    <row r="93" spans="1:12">
      <c r="A93" s="73">
        <v>10132482</v>
      </c>
      <c r="B93" s="74" t="s">
        <v>14903</v>
      </c>
      <c r="C93" s="74" t="s">
        <v>9778</v>
      </c>
      <c r="D93" s="74" t="s">
        <v>136</v>
      </c>
      <c r="E93" s="92">
        <v>36650</v>
      </c>
      <c r="F93" s="74" t="s">
        <v>139</v>
      </c>
      <c r="G93" s="92">
        <v>41984</v>
      </c>
      <c r="H93" s="74" t="s">
        <v>9504</v>
      </c>
      <c r="I93" s="75" t="s">
        <v>14864</v>
      </c>
      <c r="J93" s="75">
        <v>105505.4</v>
      </c>
      <c r="K93" s="74" t="s">
        <v>14892</v>
      </c>
      <c r="L93" s="93" t="s">
        <v>110</v>
      </c>
    </row>
    <row r="94" spans="1:12">
      <c r="A94" s="73">
        <v>10132482</v>
      </c>
      <c r="B94" s="74" t="s">
        <v>14903</v>
      </c>
      <c r="C94" s="74" t="s">
        <v>9753</v>
      </c>
      <c r="D94" s="74" t="s">
        <v>136</v>
      </c>
      <c r="E94" s="92">
        <v>36790</v>
      </c>
      <c r="F94" s="74"/>
      <c r="G94" s="92">
        <v>36790</v>
      </c>
      <c r="H94" s="74" t="s">
        <v>9532</v>
      </c>
      <c r="I94" s="75" t="s">
        <v>14876</v>
      </c>
      <c r="J94" s="75">
        <v>8836.6</v>
      </c>
      <c r="K94" s="74" t="s">
        <v>15804</v>
      </c>
      <c r="L94" s="93" t="s">
        <v>8354</v>
      </c>
    </row>
    <row r="95" spans="1:12">
      <c r="A95" s="73">
        <v>10132482</v>
      </c>
      <c r="B95" s="74" t="s">
        <v>14903</v>
      </c>
      <c r="C95" s="74" t="s">
        <v>9962</v>
      </c>
      <c r="D95" s="74" t="s">
        <v>136</v>
      </c>
      <c r="E95" s="92">
        <v>36790</v>
      </c>
      <c r="F95" s="74"/>
      <c r="G95" s="92">
        <v>36790</v>
      </c>
      <c r="H95" s="74" t="s">
        <v>9532</v>
      </c>
      <c r="I95" s="75" t="s">
        <v>14876</v>
      </c>
      <c r="J95" s="75">
        <v>19036.600000000002</v>
      </c>
      <c r="K95" s="74" t="s">
        <v>15804</v>
      </c>
      <c r="L95" s="93" t="s">
        <v>8354</v>
      </c>
    </row>
    <row r="96" spans="1:12">
      <c r="A96" s="73">
        <v>10132747</v>
      </c>
      <c r="B96" s="74" t="s">
        <v>9514</v>
      </c>
      <c r="C96" s="74" t="s">
        <v>9778</v>
      </c>
      <c r="D96" s="74" t="s">
        <v>140</v>
      </c>
      <c r="E96" s="92">
        <v>36795</v>
      </c>
      <c r="F96" s="74" t="s">
        <v>141</v>
      </c>
      <c r="G96" s="92">
        <v>42058</v>
      </c>
      <c r="H96" s="74" t="s">
        <v>9515</v>
      </c>
      <c r="I96" s="75" t="s">
        <v>14864</v>
      </c>
      <c r="J96" s="75">
        <v>4933.5</v>
      </c>
      <c r="K96" s="74" t="s">
        <v>16674</v>
      </c>
      <c r="L96" s="93" t="s">
        <v>5957</v>
      </c>
    </row>
    <row r="97" spans="1:12">
      <c r="A97" s="73">
        <v>10132752</v>
      </c>
      <c r="B97" s="74" t="s">
        <v>15851</v>
      </c>
      <c r="C97" s="74" t="s">
        <v>9778</v>
      </c>
      <c r="D97" s="74" t="s">
        <v>136</v>
      </c>
      <c r="E97" s="92">
        <v>36650</v>
      </c>
      <c r="F97" s="74" t="s">
        <v>143</v>
      </c>
      <c r="G97" s="92">
        <v>42060</v>
      </c>
      <c r="H97" s="74" t="s">
        <v>9655</v>
      </c>
      <c r="I97" s="75" t="s">
        <v>14864</v>
      </c>
      <c r="J97" s="75">
        <v>78982</v>
      </c>
      <c r="K97" s="74" t="s">
        <v>15852</v>
      </c>
      <c r="L97" s="93" t="s">
        <v>110</v>
      </c>
    </row>
    <row r="98" spans="1:12">
      <c r="A98" s="73">
        <v>10132753</v>
      </c>
      <c r="B98" s="74" t="s">
        <v>16266</v>
      </c>
      <c r="C98" s="74" t="s">
        <v>9778</v>
      </c>
      <c r="D98" s="74" t="s">
        <v>136</v>
      </c>
      <c r="E98" s="92">
        <v>36650</v>
      </c>
      <c r="F98" s="74" t="s">
        <v>145</v>
      </c>
      <c r="G98" s="92">
        <v>41984</v>
      </c>
      <c r="H98" s="74" t="s">
        <v>9625</v>
      </c>
      <c r="I98" s="75" t="s">
        <v>14864</v>
      </c>
      <c r="J98" s="75">
        <v>95988.800000000003</v>
      </c>
      <c r="K98" s="74" t="s">
        <v>16267</v>
      </c>
      <c r="L98" s="93" t="s">
        <v>110</v>
      </c>
    </row>
    <row r="99" spans="1:12">
      <c r="A99" s="73">
        <v>10132754</v>
      </c>
      <c r="B99" s="74" t="s">
        <v>16292</v>
      </c>
      <c r="C99" s="74" t="s">
        <v>9778</v>
      </c>
      <c r="D99" s="74" t="s">
        <v>136</v>
      </c>
      <c r="E99" s="92">
        <v>36650</v>
      </c>
      <c r="F99" s="74" t="s">
        <v>147</v>
      </c>
      <c r="G99" s="92">
        <v>41984</v>
      </c>
      <c r="H99" s="74" t="s">
        <v>9604</v>
      </c>
      <c r="I99" s="75" t="s">
        <v>14864</v>
      </c>
      <c r="J99" s="75">
        <v>68115.600000000006</v>
      </c>
      <c r="K99" s="74" t="s">
        <v>16293</v>
      </c>
      <c r="L99" s="93" t="s">
        <v>11775</v>
      </c>
    </row>
    <row r="100" spans="1:12">
      <c r="A100" s="73">
        <v>10132755</v>
      </c>
      <c r="B100" s="74" t="s">
        <v>9516</v>
      </c>
      <c r="C100" s="74" t="s">
        <v>9778</v>
      </c>
      <c r="D100" s="74" t="s">
        <v>136</v>
      </c>
      <c r="E100" s="92">
        <v>36650</v>
      </c>
      <c r="F100" s="74" t="s">
        <v>148</v>
      </c>
      <c r="G100" s="92">
        <v>42054</v>
      </c>
      <c r="H100" s="74" t="s">
        <v>9504</v>
      </c>
      <c r="I100" s="75" t="s">
        <v>14864</v>
      </c>
      <c r="J100" s="75">
        <v>78982</v>
      </c>
      <c r="K100" s="74" t="s">
        <v>14892</v>
      </c>
      <c r="L100" s="93" t="s">
        <v>110</v>
      </c>
    </row>
    <row r="101" spans="1:12">
      <c r="A101" s="68">
        <v>10132859</v>
      </c>
      <c r="B101" s="71" t="s">
        <v>11692</v>
      </c>
      <c r="C101" s="71" t="s">
        <v>9778</v>
      </c>
      <c r="D101" s="71" t="s">
        <v>4136</v>
      </c>
      <c r="E101" s="90">
        <v>36671</v>
      </c>
      <c r="F101" s="71"/>
      <c r="G101" s="90">
        <v>42031</v>
      </c>
      <c r="H101" s="71" t="s">
        <v>9649</v>
      </c>
      <c r="I101" s="72" t="s">
        <v>14864</v>
      </c>
      <c r="J101" s="76">
        <v>95390.28</v>
      </c>
      <c r="K101" s="71" t="s">
        <v>16254</v>
      </c>
      <c r="L101" s="91" t="s">
        <v>8371</v>
      </c>
    </row>
    <row r="102" spans="1:12">
      <c r="A102" s="73">
        <v>10133572</v>
      </c>
      <c r="B102" s="74" t="s">
        <v>16177</v>
      </c>
      <c r="C102" s="74" t="s">
        <v>9778</v>
      </c>
      <c r="D102" s="74" t="s">
        <v>152</v>
      </c>
      <c r="E102" s="92">
        <v>36790</v>
      </c>
      <c r="F102" s="74" t="s">
        <v>154</v>
      </c>
      <c r="G102" s="92">
        <v>41984</v>
      </c>
      <c r="H102" s="74" t="s">
        <v>16178</v>
      </c>
      <c r="I102" s="75" t="s">
        <v>14864</v>
      </c>
      <c r="J102" s="75">
        <v>2036.6</v>
      </c>
      <c r="K102" s="74" t="s">
        <v>16179</v>
      </c>
      <c r="L102" s="93" t="s">
        <v>5225</v>
      </c>
    </row>
    <row r="103" spans="1:12">
      <c r="A103" s="68">
        <v>10133820</v>
      </c>
      <c r="B103" s="71" t="s">
        <v>17129</v>
      </c>
      <c r="C103" s="71" t="s">
        <v>9778</v>
      </c>
      <c r="D103" s="71" t="s">
        <v>4141</v>
      </c>
      <c r="E103" s="90">
        <v>36762</v>
      </c>
      <c r="F103" s="71"/>
      <c r="G103" s="90">
        <v>41989</v>
      </c>
      <c r="H103" s="71" t="s">
        <v>9852</v>
      </c>
      <c r="I103" s="72" t="s">
        <v>14864</v>
      </c>
      <c r="J103" s="76">
        <v>13580</v>
      </c>
      <c r="K103" s="71" t="s">
        <v>16771</v>
      </c>
      <c r="L103" s="91" t="s">
        <v>12534</v>
      </c>
    </row>
    <row r="104" spans="1:12">
      <c r="A104" s="73">
        <v>10134086</v>
      </c>
      <c r="B104" s="74" t="s">
        <v>9517</v>
      </c>
      <c r="C104" s="74" t="s">
        <v>9778</v>
      </c>
      <c r="D104" s="74" t="s">
        <v>155</v>
      </c>
      <c r="E104" s="92">
        <v>36922</v>
      </c>
      <c r="F104" s="74" t="s">
        <v>157</v>
      </c>
      <c r="G104" s="92">
        <v>42019</v>
      </c>
      <c r="H104" s="74" t="s">
        <v>9518</v>
      </c>
      <c r="I104" s="75" t="s">
        <v>14864</v>
      </c>
      <c r="J104" s="75">
        <v>62529.4</v>
      </c>
      <c r="K104" s="74" t="s">
        <v>16985</v>
      </c>
      <c r="L104" s="93"/>
    </row>
    <row r="105" spans="1:12">
      <c r="A105" s="73">
        <v>10134680</v>
      </c>
      <c r="B105" s="74" t="s">
        <v>16319</v>
      </c>
      <c r="C105" s="74" t="s">
        <v>9778</v>
      </c>
      <c r="D105" s="74" t="s">
        <v>130</v>
      </c>
      <c r="E105" s="92">
        <v>36922</v>
      </c>
      <c r="F105" s="74" t="s">
        <v>159</v>
      </c>
      <c r="G105" s="92">
        <v>41984</v>
      </c>
      <c r="H105" s="74" t="s">
        <v>16320</v>
      </c>
      <c r="I105" s="75" t="s">
        <v>14864</v>
      </c>
      <c r="J105" s="75">
        <v>3906.6</v>
      </c>
      <c r="K105" s="74" t="s">
        <v>16321</v>
      </c>
      <c r="L105" s="93" t="s">
        <v>272</v>
      </c>
    </row>
    <row r="106" spans="1:12">
      <c r="A106" s="73">
        <v>10134687</v>
      </c>
      <c r="B106" s="74" t="s">
        <v>16931</v>
      </c>
      <c r="C106" s="74" t="s">
        <v>9778</v>
      </c>
      <c r="D106" s="74" t="s">
        <v>130</v>
      </c>
      <c r="E106" s="92">
        <v>36922</v>
      </c>
      <c r="F106" s="74" t="s">
        <v>160</v>
      </c>
      <c r="G106" s="92">
        <v>41984</v>
      </c>
      <c r="H106" s="74" t="s">
        <v>9863</v>
      </c>
      <c r="I106" s="75" t="s">
        <v>14864</v>
      </c>
      <c r="J106" s="75">
        <v>3906.6</v>
      </c>
      <c r="K106" s="74" t="s">
        <v>16932</v>
      </c>
      <c r="L106" s="93"/>
    </row>
    <row r="107" spans="1:12">
      <c r="A107" s="73">
        <v>10134688</v>
      </c>
      <c r="B107" s="74" t="s">
        <v>16237</v>
      </c>
      <c r="C107" s="74" t="s">
        <v>9778</v>
      </c>
      <c r="D107" s="74" t="s">
        <v>130</v>
      </c>
      <c r="E107" s="92">
        <v>36922</v>
      </c>
      <c r="F107" s="74" t="s">
        <v>161</v>
      </c>
      <c r="G107" s="92">
        <v>41984</v>
      </c>
      <c r="H107" s="74" t="s">
        <v>9737</v>
      </c>
      <c r="I107" s="75" t="s">
        <v>14864</v>
      </c>
      <c r="J107" s="75">
        <v>3906.6</v>
      </c>
      <c r="K107" s="74" t="s">
        <v>16238</v>
      </c>
      <c r="L107" s="93" t="s">
        <v>3402</v>
      </c>
    </row>
    <row r="108" spans="1:12">
      <c r="A108" s="73">
        <v>10134691</v>
      </c>
      <c r="B108" s="74" t="s">
        <v>9519</v>
      </c>
      <c r="C108" s="74" t="s">
        <v>9778</v>
      </c>
      <c r="D108" s="74" t="s">
        <v>162</v>
      </c>
      <c r="E108" s="92">
        <v>36836</v>
      </c>
      <c r="F108" s="74"/>
      <c r="G108" s="92">
        <v>41995</v>
      </c>
      <c r="H108" s="74" t="s">
        <v>9520</v>
      </c>
      <c r="I108" s="75" t="s">
        <v>14864</v>
      </c>
      <c r="J108" s="75">
        <v>2398.4900000000002</v>
      </c>
      <c r="K108" s="74" t="s">
        <v>15539</v>
      </c>
      <c r="L108" s="93" t="s">
        <v>272</v>
      </c>
    </row>
    <row r="109" spans="1:12">
      <c r="A109" s="73">
        <v>10134971</v>
      </c>
      <c r="B109" s="74" t="s">
        <v>16322</v>
      </c>
      <c r="C109" s="74" t="s">
        <v>9778</v>
      </c>
      <c r="D109" s="74" t="s">
        <v>130</v>
      </c>
      <c r="E109" s="92">
        <v>36922</v>
      </c>
      <c r="F109" s="74" t="s">
        <v>165</v>
      </c>
      <c r="G109" s="92">
        <v>41984</v>
      </c>
      <c r="H109" s="74" t="s">
        <v>16320</v>
      </c>
      <c r="I109" s="75" t="s">
        <v>14864</v>
      </c>
      <c r="J109" s="75">
        <v>3906.6</v>
      </c>
      <c r="K109" s="74" t="s">
        <v>16321</v>
      </c>
      <c r="L109" s="93" t="s">
        <v>272</v>
      </c>
    </row>
    <row r="110" spans="1:12">
      <c r="A110" s="73">
        <v>10134976</v>
      </c>
      <c r="B110" s="74" t="s">
        <v>9521</v>
      </c>
      <c r="C110" s="74" t="s">
        <v>9778</v>
      </c>
      <c r="D110" s="74" t="s">
        <v>168</v>
      </c>
      <c r="E110" s="92">
        <v>36922</v>
      </c>
      <c r="F110" s="74" t="s">
        <v>169</v>
      </c>
      <c r="G110" s="92">
        <v>42027</v>
      </c>
      <c r="H110" s="74" t="s">
        <v>9504</v>
      </c>
      <c r="I110" s="75" t="s">
        <v>14864</v>
      </c>
      <c r="J110" s="75">
        <v>20396.600000000002</v>
      </c>
      <c r="K110" s="74" t="s">
        <v>14892</v>
      </c>
      <c r="L110" s="93" t="s">
        <v>110</v>
      </c>
    </row>
    <row r="111" spans="1:12">
      <c r="A111" s="73">
        <v>10134977</v>
      </c>
      <c r="B111" s="74" t="s">
        <v>9522</v>
      </c>
      <c r="C111" s="74" t="s">
        <v>9778</v>
      </c>
      <c r="D111" s="74" t="s">
        <v>170</v>
      </c>
      <c r="E111" s="92">
        <v>36922</v>
      </c>
      <c r="F111" s="74" t="s">
        <v>171</v>
      </c>
      <c r="G111" s="92">
        <v>42027</v>
      </c>
      <c r="H111" s="74" t="s">
        <v>9504</v>
      </c>
      <c r="I111" s="75" t="s">
        <v>14864</v>
      </c>
      <c r="J111" s="75">
        <v>10196.6</v>
      </c>
      <c r="K111" s="74" t="s">
        <v>14892</v>
      </c>
      <c r="L111" s="93" t="s">
        <v>110</v>
      </c>
    </row>
    <row r="112" spans="1:12">
      <c r="A112" s="73">
        <v>10134978</v>
      </c>
      <c r="B112" s="74" t="s">
        <v>9523</v>
      </c>
      <c r="C112" s="74" t="s">
        <v>9778</v>
      </c>
      <c r="D112" s="74" t="s">
        <v>172</v>
      </c>
      <c r="E112" s="92">
        <v>36922</v>
      </c>
      <c r="F112" s="74" t="s">
        <v>174</v>
      </c>
      <c r="G112" s="92">
        <v>42027</v>
      </c>
      <c r="H112" s="74" t="s">
        <v>9504</v>
      </c>
      <c r="I112" s="75" t="s">
        <v>14864</v>
      </c>
      <c r="J112" s="75">
        <v>2716.6</v>
      </c>
      <c r="K112" s="74" t="s">
        <v>14892</v>
      </c>
      <c r="L112" s="93" t="s">
        <v>110</v>
      </c>
    </row>
    <row r="113" spans="1:12">
      <c r="A113" s="73">
        <v>10134979</v>
      </c>
      <c r="B113" s="74" t="s">
        <v>16113</v>
      </c>
      <c r="C113" s="74" t="s">
        <v>9778</v>
      </c>
      <c r="D113" s="74" t="s">
        <v>127</v>
      </c>
      <c r="E113" s="92">
        <v>36922</v>
      </c>
      <c r="F113" s="74" t="s">
        <v>175</v>
      </c>
      <c r="G113" s="92">
        <v>41984</v>
      </c>
      <c r="H113" s="74" t="s">
        <v>9880</v>
      </c>
      <c r="I113" s="75" t="s">
        <v>14864</v>
      </c>
      <c r="J113" s="75">
        <v>35897.200000000004</v>
      </c>
      <c r="K113" s="74" t="s">
        <v>16114</v>
      </c>
      <c r="L113" s="93" t="s">
        <v>109</v>
      </c>
    </row>
    <row r="114" spans="1:12">
      <c r="A114" s="73">
        <v>10137264</v>
      </c>
      <c r="B114" s="74" t="s">
        <v>16239</v>
      </c>
      <c r="C114" s="74" t="s">
        <v>9778</v>
      </c>
      <c r="D114" s="74" t="s">
        <v>177</v>
      </c>
      <c r="E114" s="92">
        <v>37036</v>
      </c>
      <c r="F114" s="74"/>
      <c r="G114" s="92">
        <v>41984</v>
      </c>
      <c r="H114" s="74" t="s">
        <v>9737</v>
      </c>
      <c r="I114" s="75" t="s">
        <v>14864</v>
      </c>
      <c r="J114" s="75">
        <v>3821.6</v>
      </c>
      <c r="K114" s="74" t="s">
        <v>16238</v>
      </c>
      <c r="L114" s="93" t="s">
        <v>272</v>
      </c>
    </row>
    <row r="115" spans="1:12">
      <c r="A115" s="73">
        <v>10137265</v>
      </c>
      <c r="B115" s="74" t="s">
        <v>16233</v>
      </c>
      <c r="C115" s="74" t="s">
        <v>9778</v>
      </c>
      <c r="D115" s="74" t="s">
        <v>177</v>
      </c>
      <c r="E115" s="92">
        <v>37036</v>
      </c>
      <c r="F115" s="74"/>
      <c r="G115" s="92">
        <v>41984</v>
      </c>
      <c r="H115" s="74" t="s">
        <v>9730</v>
      </c>
      <c r="I115" s="75" t="s">
        <v>14864</v>
      </c>
      <c r="J115" s="75">
        <v>3821.6</v>
      </c>
      <c r="K115" s="74" t="s">
        <v>16234</v>
      </c>
      <c r="L115" s="93" t="s">
        <v>110</v>
      </c>
    </row>
    <row r="116" spans="1:12">
      <c r="A116" s="73">
        <v>10137267</v>
      </c>
      <c r="B116" s="74" t="s">
        <v>16240</v>
      </c>
      <c r="C116" s="74" t="s">
        <v>9778</v>
      </c>
      <c r="D116" s="74" t="s">
        <v>177</v>
      </c>
      <c r="E116" s="92">
        <v>37036</v>
      </c>
      <c r="F116" s="74"/>
      <c r="G116" s="92">
        <v>41984</v>
      </c>
      <c r="H116" s="74" t="s">
        <v>9737</v>
      </c>
      <c r="I116" s="75" t="s">
        <v>14864</v>
      </c>
      <c r="J116" s="75">
        <v>3821.6</v>
      </c>
      <c r="K116" s="74" t="s">
        <v>16238</v>
      </c>
      <c r="L116" s="93" t="s">
        <v>3402</v>
      </c>
    </row>
    <row r="117" spans="1:12">
      <c r="A117" s="73">
        <v>10137268</v>
      </c>
      <c r="B117" s="74" t="s">
        <v>16235</v>
      </c>
      <c r="C117" s="74" t="s">
        <v>9778</v>
      </c>
      <c r="D117" s="74" t="s">
        <v>177</v>
      </c>
      <c r="E117" s="92">
        <v>37036</v>
      </c>
      <c r="F117" s="74"/>
      <c r="G117" s="92">
        <v>41984</v>
      </c>
      <c r="H117" s="74" t="s">
        <v>9730</v>
      </c>
      <c r="I117" s="75" t="s">
        <v>14864</v>
      </c>
      <c r="J117" s="75">
        <v>3821.6</v>
      </c>
      <c r="K117" s="74" t="s">
        <v>16234</v>
      </c>
      <c r="L117" s="93" t="s">
        <v>272</v>
      </c>
    </row>
    <row r="118" spans="1:12">
      <c r="A118" s="73">
        <v>10137271</v>
      </c>
      <c r="B118" s="74" t="s">
        <v>15878</v>
      </c>
      <c r="C118" s="74" t="s">
        <v>9778</v>
      </c>
      <c r="D118" s="74" t="s">
        <v>177</v>
      </c>
      <c r="E118" s="92">
        <v>37036</v>
      </c>
      <c r="F118" s="74"/>
      <c r="G118" s="92">
        <v>41984</v>
      </c>
      <c r="H118" s="74" t="s">
        <v>9784</v>
      </c>
      <c r="I118" s="75" t="s">
        <v>14864</v>
      </c>
      <c r="J118" s="75">
        <v>3821.6</v>
      </c>
      <c r="K118" s="74" t="s">
        <v>15879</v>
      </c>
      <c r="L118" s="93" t="s">
        <v>2798</v>
      </c>
    </row>
    <row r="119" spans="1:12">
      <c r="A119" s="73">
        <v>10137276</v>
      </c>
      <c r="B119" s="74" t="s">
        <v>14904</v>
      </c>
      <c r="C119" s="74" t="s">
        <v>9778</v>
      </c>
      <c r="D119" s="74" t="s">
        <v>176</v>
      </c>
      <c r="E119" s="92">
        <v>37036</v>
      </c>
      <c r="F119" s="74"/>
      <c r="G119" s="92">
        <v>41984</v>
      </c>
      <c r="H119" s="74" t="s">
        <v>9504</v>
      </c>
      <c r="I119" s="75" t="s">
        <v>14864</v>
      </c>
      <c r="J119" s="75">
        <v>4148.17</v>
      </c>
      <c r="K119" s="74" t="s">
        <v>14892</v>
      </c>
      <c r="L119" s="93" t="s">
        <v>14905</v>
      </c>
    </row>
    <row r="120" spans="1:12">
      <c r="A120" s="73">
        <v>10137281</v>
      </c>
      <c r="B120" s="74" t="s">
        <v>15952</v>
      </c>
      <c r="C120" s="74" t="s">
        <v>9778</v>
      </c>
      <c r="D120" s="74" t="s">
        <v>176</v>
      </c>
      <c r="E120" s="92">
        <v>37036</v>
      </c>
      <c r="F120" s="74"/>
      <c r="G120" s="92">
        <v>41984</v>
      </c>
      <c r="H120" s="74" t="s">
        <v>15953</v>
      </c>
      <c r="I120" s="75" t="s">
        <v>14864</v>
      </c>
      <c r="J120" s="75">
        <v>4148.17</v>
      </c>
      <c r="K120" s="74" t="s">
        <v>15954</v>
      </c>
      <c r="L120" s="93"/>
    </row>
    <row r="121" spans="1:12">
      <c r="A121" s="73">
        <v>10137283</v>
      </c>
      <c r="B121" s="74" t="s">
        <v>9524</v>
      </c>
      <c r="C121" s="74" t="s">
        <v>9778</v>
      </c>
      <c r="D121" s="74" t="s">
        <v>176</v>
      </c>
      <c r="E121" s="92">
        <v>37036</v>
      </c>
      <c r="F121" s="74"/>
      <c r="G121" s="92">
        <v>42047</v>
      </c>
      <c r="H121" s="74" t="s">
        <v>9525</v>
      </c>
      <c r="I121" s="75" t="s">
        <v>14864</v>
      </c>
      <c r="J121" s="75">
        <v>4148.17</v>
      </c>
      <c r="K121" s="74" t="s">
        <v>15989</v>
      </c>
      <c r="L121" s="93" t="s">
        <v>272</v>
      </c>
    </row>
    <row r="122" spans="1:12">
      <c r="A122" s="73">
        <v>10137287</v>
      </c>
      <c r="B122" s="74" t="s">
        <v>16236</v>
      </c>
      <c r="C122" s="74" t="s">
        <v>9778</v>
      </c>
      <c r="D122" s="74" t="s">
        <v>176</v>
      </c>
      <c r="E122" s="92">
        <v>37036</v>
      </c>
      <c r="F122" s="74" t="s">
        <v>7824</v>
      </c>
      <c r="G122" s="92">
        <v>41984</v>
      </c>
      <c r="H122" s="74" t="s">
        <v>9730</v>
      </c>
      <c r="I122" s="75" t="s">
        <v>14864</v>
      </c>
      <c r="J122" s="75">
        <v>4148.34</v>
      </c>
      <c r="K122" s="74" t="s">
        <v>16234</v>
      </c>
      <c r="L122" s="93" t="s">
        <v>272</v>
      </c>
    </row>
    <row r="123" spans="1:12">
      <c r="A123" s="73">
        <v>10137290</v>
      </c>
      <c r="B123" s="74" t="s">
        <v>16933</v>
      </c>
      <c r="C123" s="74" t="s">
        <v>9778</v>
      </c>
      <c r="D123" s="74" t="s">
        <v>176</v>
      </c>
      <c r="E123" s="92">
        <v>37036</v>
      </c>
      <c r="F123" s="74"/>
      <c r="G123" s="92">
        <v>41984</v>
      </c>
      <c r="H123" s="74" t="s">
        <v>9863</v>
      </c>
      <c r="I123" s="75" t="s">
        <v>14864</v>
      </c>
      <c r="J123" s="75">
        <v>4148.17</v>
      </c>
      <c r="K123" s="74" t="s">
        <v>16932</v>
      </c>
      <c r="L123" s="93"/>
    </row>
    <row r="124" spans="1:12">
      <c r="A124" s="73">
        <v>10137292</v>
      </c>
      <c r="B124" s="74" t="s">
        <v>16268</v>
      </c>
      <c r="C124" s="74" t="s">
        <v>9778</v>
      </c>
      <c r="D124" s="74" t="s">
        <v>178</v>
      </c>
      <c r="E124" s="92">
        <v>37036</v>
      </c>
      <c r="F124" s="74"/>
      <c r="G124" s="92">
        <v>41984</v>
      </c>
      <c r="H124" s="74" t="s">
        <v>9625</v>
      </c>
      <c r="I124" s="75" t="s">
        <v>14864</v>
      </c>
      <c r="J124" s="75">
        <v>3396.6</v>
      </c>
      <c r="K124" s="74" t="s">
        <v>16267</v>
      </c>
      <c r="L124" s="93" t="s">
        <v>110</v>
      </c>
    </row>
    <row r="125" spans="1:12">
      <c r="A125" s="73">
        <v>10137295</v>
      </c>
      <c r="B125" s="74" t="s">
        <v>9526</v>
      </c>
      <c r="C125" s="74" t="s">
        <v>9778</v>
      </c>
      <c r="D125" s="74" t="s">
        <v>180</v>
      </c>
      <c r="E125" s="92">
        <v>37036</v>
      </c>
      <c r="F125" s="74" t="s">
        <v>182</v>
      </c>
      <c r="G125" s="92">
        <v>42059</v>
      </c>
      <c r="H125" s="74" t="s">
        <v>9504</v>
      </c>
      <c r="I125" s="75" t="s">
        <v>14864</v>
      </c>
      <c r="J125" s="75">
        <v>5096.6000000000004</v>
      </c>
      <c r="K125" s="74" t="s">
        <v>14892</v>
      </c>
      <c r="L125" s="93" t="s">
        <v>110</v>
      </c>
    </row>
    <row r="126" spans="1:12">
      <c r="A126" s="73">
        <v>10137296</v>
      </c>
      <c r="B126" s="74" t="s">
        <v>9527</v>
      </c>
      <c r="C126" s="74" t="s">
        <v>9778</v>
      </c>
      <c r="D126" s="74" t="s">
        <v>180</v>
      </c>
      <c r="E126" s="92">
        <v>37036</v>
      </c>
      <c r="F126" s="74" t="s">
        <v>183</v>
      </c>
      <c r="G126" s="92">
        <v>42040</v>
      </c>
      <c r="H126" s="74" t="s">
        <v>9504</v>
      </c>
      <c r="I126" s="75" t="s">
        <v>14864</v>
      </c>
      <c r="J126" s="75">
        <v>5096.6000000000004</v>
      </c>
      <c r="K126" s="74" t="s">
        <v>14892</v>
      </c>
      <c r="L126" s="93" t="s">
        <v>11728</v>
      </c>
    </row>
    <row r="127" spans="1:12">
      <c r="A127" s="73">
        <v>10137784</v>
      </c>
      <c r="B127" s="74" t="s">
        <v>9530</v>
      </c>
      <c r="C127" s="74" t="s">
        <v>9778</v>
      </c>
      <c r="D127" s="74" t="s">
        <v>185</v>
      </c>
      <c r="E127" s="92">
        <v>37001</v>
      </c>
      <c r="F127" s="74" t="s">
        <v>187</v>
      </c>
      <c r="G127" s="92">
        <v>42047</v>
      </c>
      <c r="H127" s="74" t="s">
        <v>9504</v>
      </c>
      <c r="I127" s="75" t="s">
        <v>14864</v>
      </c>
      <c r="J127" s="75">
        <v>2444</v>
      </c>
      <c r="K127" s="74" t="s">
        <v>14892</v>
      </c>
      <c r="L127" s="93" t="s">
        <v>11729</v>
      </c>
    </row>
    <row r="128" spans="1:12">
      <c r="A128" s="73">
        <v>10137793</v>
      </c>
      <c r="B128" s="74" t="s">
        <v>16503</v>
      </c>
      <c r="C128" s="74" t="s">
        <v>9778</v>
      </c>
      <c r="D128" s="74" t="s">
        <v>188</v>
      </c>
      <c r="E128" s="92">
        <v>37001</v>
      </c>
      <c r="F128" s="74" t="s">
        <v>190</v>
      </c>
      <c r="G128" s="92">
        <v>41984</v>
      </c>
      <c r="H128" s="74" t="s">
        <v>16504</v>
      </c>
      <c r="I128" s="75" t="s">
        <v>14864</v>
      </c>
      <c r="J128" s="75">
        <v>2444</v>
      </c>
      <c r="K128" s="74" t="s">
        <v>16505</v>
      </c>
      <c r="L128" s="93" t="s">
        <v>390</v>
      </c>
    </row>
    <row r="129" spans="1:12">
      <c r="A129" s="73">
        <v>10137801</v>
      </c>
      <c r="B129" s="74" t="s">
        <v>9531</v>
      </c>
      <c r="C129" s="74" t="s">
        <v>9778</v>
      </c>
      <c r="D129" s="74" t="s">
        <v>185</v>
      </c>
      <c r="E129" s="92">
        <v>37001</v>
      </c>
      <c r="F129" s="74" t="s">
        <v>191</v>
      </c>
      <c r="G129" s="92">
        <v>42054</v>
      </c>
      <c r="H129" s="74" t="s">
        <v>9504</v>
      </c>
      <c r="I129" s="75" t="s">
        <v>14864</v>
      </c>
      <c r="J129" s="75">
        <v>1492.6</v>
      </c>
      <c r="K129" s="74" t="s">
        <v>14892</v>
      </c>
      <c r="L129" s="93" t="s">
        <v>109</v>
      </c>
    </row>
    <row r="130" spans="1:12">
      <c r="A130" s="73">
        <v>10137805</v>
      </c>
      <c r="B130" s="74" t="s">
        <v>9533</v>
      </c>
      <c r="C130" s="74" t="s">
        <v>9778</v>
      </c>
      <c r="D130" s="74" t="s">
        <v>185</v>
      </c>
      <c r="E130" s="92">
        <v>37001</v>
      </c>
      <c r="F130" s="74" t="s">
        <v>193</v>
      </c>
      <c r="G130" s="92">
        <v>42047</v>
      </c>
      <c r="H130" s="74" t="s">
        <v>9504</v>
      </c>
      <c r="I130" s="75" t="s">
        <v>14864</v>
      </c>
      <c r="J130" s="75">
        <v>1492.6</v>
      </c>
      <c r="K130" s="74" t="s">
        <v>14892</v>
      </c>
      <c r="L130" s="93" t="s">
        <v>110</v>
      </c>
    </row>
    <row r="131" spans="1:12">
      <c r="A131" s="73">
        <v>10137808</v>
      </c>
      <c r="B131" s="74" t="s">
        <v>9534</v>
      </c>
      <c r="C131" s="74" t="s">
        <v>9778</v>
      </c>
      <c r="D131" s="74" t="s">
        <v>126</v>
      </c>
      <c r="E131" s="92">
        <v>37001</v>
      </c>
      <c r="F131" s="74" t="s">
        <v>195</v>
      </c>
      <c r="G131" s="92">
        <v>42047</v>
      </c>
      <c r="H131" s="74" t="s">
        <v>10417</v>
      </c>
      <c r="I131" s="75" t="s">
        <v>14864</v>
      </c>
      <c r="J131" s="75">
        <v>4212.6000000000004</v>
      </c>
      <c r="K131" s="74" t="s">
        <v>15982</v>
      </c>
      <c r="L131" s="93" t="s">
        <v>110</v>
      </c>
    </row>
    <row r="132" spans="1:12">
      <c r="A132" s="73">
        <v>10137809</v>
      </c>
      <c r="B132" s="74" t="s">
        <v>16953</v>
      </c>
      <c r="C132" s="74" t="s">
        <v>9778</v>
      </c>
      <c r="D132" s="74" t="s">
        <v>126</v>
      </c>
      <c r="E132" s="92">
        <v>37001</v>
      </c>
      <c r="F132" s="74" t="s">
        <v>196</v>
      </c>
      <c r="G132" s="92">
        <v>41984</v>
      </c>
      <c r="H132" s="74" t="s">
        <v>16954</v>
      </c>
      <c r="I132" s="75" t="s">
        <v>14864</v>
      </c>
      <c r="J132" s="75">
        <v>4212.6000000000004</v>
      </c>
      <c r="K132" s="74" t="s">
        <v>16955</v>
      </c>
      <c r="L132" s="93"/>
    </row>
    <row r="133" spans="1:12">
      <c r="A133" s="73">
        <v>10137916</v>
      </c>
      <c r="B133" s="74" t="s">
        <v>9536</v>
      </c>
      <c r="C133" s="74" t="s">
        <v>9778</v>
      </c>
      <c r="D133" s="74" t="s">
        <v>126</v>
      </c>
      <c r="E133" s="92">
        <v>37001</v>
      </c>
      <c r="F133" s="74" t="s">
        <v>197</v>
      </c>
      <c r="G133" s="92">
        <v>42045</v>
      </c>
      <c r="H133" s="74" t="s">
        <v>9537</v>
      </c>
      <c r="I133" s="75" t="s">
        <v>14864</v>
      </c>
      <c r="J133" s="75">
        <v>4212.6000000000004</v>
      </c>
      <c r="K133" s="74" t="s">
        <v>16096</v>
      </c>
      <c r="L133" s="93" t="s">
        <v>11728</v>
      </c>
    </row>
    <row r="134" spans="1:12">
      <c r="A134" s="73">
        <v>10138136</v>
      </c>
      <c r="B134" s="74" t="s">
        <v>9538</v>
      </c>
      <c r="C134" s="74" t="s">
        <v>9778</v>
      </c>
      <c r="D134" s="74" t="s">
        <v>198</v>
      </c>
      <c r="E134" s="92">
        <v>37133</v>
      </c>
      <c r="F134" s="74" t="s">
        <v>9539</v>
      </c>
      <c r="G134" s="92">
        <v>42045</v>
      </c>
      <c r="H134" s="74" t="s">
        <v>10276</v>
      </c>
      <c r="I134" s="75" t="s">
        <v>14864</v>
      </c>
      <c r="J134" s="75">
        <v>118289.4</v>
      </c>
      <c r="K134" s="74" t="s">
        <v>16248</v>
      </c>
      <c r="L134" s="93" t="s">
        <v>110</v>
      </c>
    </row>
    <row r="135" spans="1:12">
      <c r="A135" s="73">
        <v>10138137</v>
      </c>
      <c r="B135" s="74" t="s">
        <v>16879</v>
      </c>
      <c r="C135" s="74" t="s">
        <v>9778</v>
      </c>
      <c r="D135" s="74" t="s">
        <v>199</v>
      </c>
      <c r="E135" s="92">
        <v>37133</v>
      </c>
      <c r="F135" s="74" t="s">
        <v>8389</v>
      </c>
      <c r="G135" s="92">
        <v>41984</v>
      </c>
      <c r="H135" s="74" t="s">
        <v>16880</v>
      </c>
      <c r="I135" s="75" t="s">
        <v>14864</v>
      </c>
      <c r="J135" s="75">
        <v>2716.6</v>
      </c>
      <c r="K135" s="74" t="s">
        <v>16881</v>
      </c>
      <c r="L135" s="93"/>
    </row>
    <row r="136" spans="1:12">
      <c r="A136" s="73">
        <v>10138141</v>
      </c>
      <c r="B136" s="74" t="s">
        <v>15932</v>
      </c>
      <c r="C136" s="74" t="s">
        <v>9778</v>
      </c>
      <c r="D136" s="74" t="s">
        <v>199</v>
      </c>
      <c r="E136" s="92">
        <v>37133</v>
      </c>
      <c r="F136" s="74" t="s">
        <v>201</v>
      </c>
      <c r="G136" s="92">
        <v>41984</v>
      </c>
      <c r="H136" s="74" t="s">
        <v>9576</v>
      </c>
      <c r="I136" s="75" t="s">
        <v>14864</v>
      </c>
      <c r="J136" s="75">
        <v>2716.6</v>
      </c>
      <c r="K136" s="74" t="s">
        <v>15933</v>
      </c>
      <c r="L136" s="93" t="s">
        <v>5225</v>
      </c>
    </row>
    <row r="137" spans="1:12">
      <c r="A137" s="73">
        <v>10138145</v>
      </c>
      <c r="B137" s="74" t="s">
        <v>16612</v>
      </c>
      <c r="C137" s="74" t="s">
        <v>9778</v>
      </c>
      <c r="D137" s="74" t="s">
        <v>199</v>
      </c>
      <c r="E137" s="92">
        <v>37133</v>
      </c>
      <c r="F137" s="74" t="s">
        <v>203</v>
      </c>
      <c r="G137" s="92">
        <v>41984</v>
      </c>
      <c r="H137" s="74" t="s">
        <v>9548</v>
      </c>
      <c r="I137" s="75" t="s">
        <v>14864</v>
      </c>
      <c r="J137" s="75">
        <v>2716.6</v>
      </c>
      <c r="K137" s="74" t="s">
        <v>4681</v>
      </c>
      <c r="L137" s="93" t="s">
        <v>2049</v>
      </c>
    </row>
    <row r="138" spans="1:12">
      <c r="A138" s="73">
        <v>10138149</v>
      </c>
      <c r="B138" s="74" t="s">
        <v>15845</v>
      </c>
      <c r="C138" s="74" t="s">
        <v>9778</v>
      </c>
      <c r="D138" s="74" t="s">
        <v>199</v>
      </c>
      <c r="E138" s="92">
        <v>37133</v>
      </c>
      <c r="F138" s="74" t="s">
        <v>206</v>
      </c>
      <c r="G138" s="92">
        <v>41984</v>
      </c>
      <c r="H138" s="74" t="s">
        <v>15846</v>
      </c>
      <c r="I138" s="75" t="s">
        <v>14864</v>
      </c>
      <c r="J138" s="75">
        <v>2716.6</v>
      </c>
      <c r="K138" s="74" t="s">
        <v>15847</v>
      </c>
      <c r="L138" s="93" t="s">
        <v>109</v>
      </c>
    </row>
    <row r="139" spans="1:12">
      <c r="A139" s="73">
        <v>10138152</v>
      </c>
      <c r="B139" s="74" t="s">
        <v>16535</v>
      </c>
      <c r="C139" s="74" t="s">
        <v>9778</v>
      </c>
      <c r="D139" s="74" t="s">
        <v>199</v>
      </c>
      <c r="E139" s="92">
        <v>37133</v>
      </c>
      <c r="F139" s="74" t="s">
        <v>207</v>
      </c>
      <c r="G139" s="92">
        <v>41984</v>
      </c>
      <c r="H139" s="74" t="s">
        <v>11253</v>
      </c>
      <c r="I139" s="75" t="s">
        <v>14864</v>
      </c>
      <c r="J139" s="75">
        <v>2716.6</v>
      </c>
      <c r="K139" s="74" t="s">
        <v>16536</v>
      </c>
      <c r="L139" s="93" t="s">
        <v>390</v>
      </c>
    </row>
    <row r="140" spans="1:12">
      <c r="A140" s="73">
        <v>10138153</v>
      </c>
      <c r="B140" s="74" t="s">
        <v>16253</v>
      </c>
      <c r="C140" s="74" t="s">
        <v>9778</v>
      </c>
      <c r="D140" s="74" t="s">
        <v>199</v>
      </c>
      <c r="E140" s="92">
        <v>37133</v>
      </c>
      <c r="F140" s="74" t="s">
        <v>209</v>
      </c>
      <c r="G140" s="92">
        <v>41984</v>
      </c>
      <c r="H140" s="74" t="s">
        <v>9649</v>
      </c>
      <c r="I140" s="75" t="s">
        <v>14864</v>
      </c>
      <c r="J140" s="75">
        <v>2716.6</v>
      </c>
      <c r="K140" s="74" t="s">
        <v>16254</v>
      </c>
      <c r="L140" s="93" t="s">
        <v>272</v>
      </c>
    </row>
    <row r="141" spans="1:12">
      <c r="A141" s="73">
        <v>10138867</v>
      </c>
      <c r="B141" s="74" t="s">
        <v>9540</v>
      </c>
      <c r="C141" s="74" t="s">
        <v>9778</v>
      </c>
      <c r="D141" s="74" t="s">
        <v>7778</v>
      </c>
      <c r="E141" s="92">
        <v>37046</v>
      </c>
      <c r="F141" s="74" t="s">
        <v>8252</v>
      </c>
      <c r="G141" s="92">
        <v>42066</v>
      </c>
      <c r="H141" s="74" t="s">
        <v>9508</v>
      </c>
      <c r="I141" s="75" t="s">
        <v>14864</v>
      </c>
      <c r="J141" s="75">
        <v>1864</v>
      </c>
      <c r="K141" s="74" t="s">
        <v>9490</v>
      </c>
      <c r="L141" s="93" t="s">
        <v>12354</v>
      </c>
    </row>
    <row r="142" spans="1:12">
      <c r="A142" s="73">
        <v>10139002</v>
      </c>
      <c r="B142" s="74" t="s">
        <v>16294</v>
      </c>
      <c r="C142" s="74" t="s">
        <v>9778</v>
      </c>
      <c r="D142" s="74" t="s">
        <v>210</v>
      </c>
      <c r="E142" s="92">
        <v>37162</v>
      </c>
      <c r="F142" s="74" t="s">
        <v>212</v>
      </c>
      <c r="G142" s="92">
        <v>41984</v>
      </c>
      <c r="H142" s="74" t="s">
        <v>9604</v>
      </c>
      <c r="I142" s="75" t="s">
        <v>14864</v>
      </c>
      <c r="J142" s="75">
        <v>2716.6</v>
      </c>
      <c r="K142" s="74" t="s">
        <v>16293</v>
      </c>
      <c r="L142" s="93" t="s">
        <v>3402</v>
      </c>
    </row>
    <row r="143" spans="1:12">
      <c r="A143" s="73">
        <v>10139015</v>
      </c>
      <c r="B143" s="74" t="s">
        <v>15990</v>
      </c>
      <c r="C143" s="74" t="s">
        <v>9778</v>
      </c>
      <c r="D143" s="74" t="s">
        <v>214</v>
      </c>
      <c r="E143" s="92">
        <v>37162</v>
      </c>
      <c r="F143" s="74" t="s">
        <v>215</v>
      </c>
      <c r="G143" s="92">
        <v>41984</v>
      </c>
      <c r="H143" s="74" t="s">
        <v>11225</v>
      </c>
      <c r="I143" s="75" t="s">
        <v>14864</v>
      </c>
      <c r="J143" s="75">
        <v>4212.6000000000004</v>
      </c>
      <c r="K143" s="74" t="s">
        <v>15991</v>
      </c>
      <c r="L143" s="93" t="s">
        <v>272</v>
      </c>
    </row>
    <row r="144" spans="1:12">
      <c r="A144" s="73">
        <v>10139068</v>
      </c>
      <c r="B144" s="74" t="s">
        <v>14906</v>
      </c>
      <c r="C144" s="74" t="s">
        <v>9778</v>
      </c>
      <c r="D144" s="74" t="s">
        <v>217</v>
      </c>
      <c r="E144" s="92">
        <v>37148</v>
      </c>
      <c r="F144" s="74" t="s">
        <v>219</v>
      </c>
      <c r="G144" s="92">
        <v>41982</v>
      </c>
      <c r="H144" s="74" t="s">
        <v>9504</v>
      </c>
      <c r="I144" s="75" t="s">
        <v>14864</v>
      </c>
      <c r="J144" s="75">
        <v>9890</v>
      </c>
      <c r="K144" s="74" t="s">
        <v>14892</v>
      </c>
      <c r="L144" s="93" t="s">
        <v>110</v>
      </c>
    </row>
    <row r="145" spans="1:12">
      <c r="A145" s="73">
        <v>10140397</v>
      </c>
      <c r="B145" s="74" t="s">
        <v>14907</v>
      </c>
      <c r="C145" s="74" t="s">
        <v>9778</v>
      </c>
      <c r="D145" s="74" t="s">
        <v>220</v>
      </c>
      <c r="E145" s="92">
        <v>37184</v>
      </c>
      <c r="F145" s="74" t="s">
        <v>223</v>
      </c>
      <c r="G145" s="92">
        <v>41977</v>
      </c>
      <c r="H145" s="74" t="s">
        <v>9504</v>
      </c>
      <c r="I145" s="75" t="s">
        <v>14864</v>
      </c>
      <c r="J145" s="75">
        <v>3059</v>
      </c>
      <c r="K145" s="74" t="s">
        <v>14892</v>
      </c>
      <c r="L145" s="93" t="s">
        <v>110</v>
      </c>
    </row>
    <row r="146" spans="1:12">
      <c r="A146" s="73">
        <v>10140591</v>
      </c>
      <c r="B146" s="74" t="s">
        <v>14908</v>
      </c>
      <c r="C146" s="74" t="s">
        <v>9778</v>
      </c>
      <c r="D146" s="74" t="s">
        <v>225</v>
      </c>
      <c r="E146" s="92">
        <v>37235</v>
      </c>
      <c r="F146" s="74" t="s">
        <v>227</v>
      </c>
      <c r="G146" s="92">
        <v>41977</v>
      </c>
      <c r="H146" s="74" t="s">
        <v>9504</v>
      </c>
      <c r="I146" s="75" t="s">
        <v>14864</v>
      </c>
      <c r="J146" s="75">
        <v>6800</v>
      </c>
      <c r="K146" s="74" t="s">
        <v>14892</v>
      </c>
      <c r="L146" s="93" t="s">
        <v>110</v>
      </c>
    </row>
    <row r="147" spans="1:12">
      <c r="A147" s="73">
        <v>10140603</v>
      </c>
      <c r="B147" s="74" t="s">
        <v>9541</v>
      </c>
      <c r="C147" s="74" t="s">
        <v>9778</v>
      </c>
      <c r="D147" s="74" t="s">
        <v>228</v>
      </c>
      <c r="E147" s="92">
        <v>37222</v>
      </c>
      <c r="F147" s="74" t="s">
        <v>229</v>
      </c>
      <c r="G147" s="92">
        <v>42055</v>
      </c>
      <c r="H147" s="74" t="s">
        <v>9504</v>
      </c>
      <c r="I147" s="75" t="s">
        <v>14864</v>
      </c>
      <c r="J147" s="75">
        <v>4704</v>
      </c>
      <c r="K147" s="74" t="s">
        <v>14892</v>
      </c>
      <c r="L147" s="93" t="s">
        <v>110</v>
      </c>
    </row>
    <row r="148" spans="1:12">
      <c r="A148" s="73">
        <v>10140609</v>
      </c>
      <c r="B148" s="74" t="s">
        <v>14909</v>
      </c>
      <c r="C148" s="74" t="s">
        <v>9778</v>
      </c>
      <c r="D148" s="74" t="s">
        <v>231</v>
      </c>
      <c r="E148" s="92">
        <v>37222</v>
      </c>
      <c r="F148" s="74" t="s">
        <v>232</v>
      </c>
      <c r="G148" s="92">
        <v>41977</v>
      </c>
      <c r="H148" s="74" t="s">
        <v>9504</v>
      </c>
      <c r="I148" s="75" t="s">
        <v>14864</v>
      </c>
      <c r="J148" s="75">
        <v>4664</v>
      </c>
      <c r="K148" s="74" t="s">
        <v>14892</v>
      </c>
      <c r="L148" s="93" t="s">
        <v>110</v>
      </c>
    </row>
    <row r="149" spans="1:12">
      <c r="A149" s="73">
        <v>10140759</v>
      </c>
      <c r="B149" s="74" t="s">
        <v>16819</v>
      </c>
      <c r="C149" s="74" t="s">
        <v>9778</v>
      </c>
      <c r="D149" s="74" t="s">
        <v>176</v>
      </c>
      <c r="E149" s="92">
        <v>37202</v>
      </c>
      <c r="F149" s="74" t="s">
        <v>234</v>
      </c>
      <c r="G149" s="92">
        <v>41984</v>
      </c>
      <c r="H149" s="74" t="s">
        <v>16820</v>
      </c>
      <c r="I149" s="75" t="s">
        <v>14864</v>
      </c>
      <c r="J149" s="75">
        <v>3736.6</v>
      </c>
      <c r="K149" s="74" t="s">
        <v>16821</v>
      </c>
      <c r="L149" s="93" t="s">
        <v>16818</v>
      </c>
    </row>
    <row r="150" spans="1:12">
      <c r="A150" s="73">
        <v>10140762</v>
      </c>
      <c r="B150" s="74" t="s">
        <v>16414</v>
      </c>
      <c r="C150" s="74" t="s">
        <v>9778</v>
      </c>
      <c r="D150" s="74" t="s">
        <v>235</v>
      </c>
      <c r="E150" s="92">
        <v>37209</v>
      </c>
      <c r="F150" s="74" t="s">
        <v>236</v>
      </c>
      <c r="G150" s="92">
        <v>42026</v>
      </c>
      <c r="H150" s="74" t="s">
        <v>9510</v>
      </c>
      <c r="I150" s="75" t="s">
        <v>14864</v>
      </c>
      <c r="J150" s="75">
        <v>170764.74</v>
      </c>
      <c r="K150" s="74" t="s">
        <v>16413</v>
      </c>
      <c r="L150" s="93" t="s">
        <v>110</v>
      </c>
    </row>
    <row r="151" spans="1:12">
      <c r="A151" s="73">
        <v>10140763</v>
      </c>
      <c r="B151" s="74" t="s">
        <v>9542</v>
      </c>
      <c r="C151" s="74" t="s">
        <v>9778</v>
      </c>
      <c r="D151" s="74" t="s">
        <v>235</v>
      </c>
      <c r="E151" s="92">
        <v>37209</v>
      </c>
      <c r="F151" s="74" t="s">
        <v>239</v>
      </c>
      <c r="G151" s="92">
        <v>42040</v>
      </c>
      <c r="H151" s="74" t="s">
        <v>9504</v>
      </c>
      <c r="I151" s="75" t="s">
        <v>14864</v>
      </c>
      <c r="J151" s="75">
        <v>89460.800000000003</v>
      </c>
      <c r="K151" s="74" t="s">
        <v>14892</v>
      </c>
      <c r="L151" s="93" t="s">
        <v>110</v>
      </c>
    </row>
    <row r="152" spans="1:12">
      <c r="A152" s="73">
        <v>10140764</v>
      </c>
      <c r="B152" s="74" t="s">
        <v>15955</v>
      </c>
      <c r="C152" s="74" t="s">
        <v>9778</v>
      </c>
      <c r="D152" s="74" t="s">
        <v>176</v>
      </c>
      <c r="E152" s="92">
        <v>37209</v>
      </c>
      <c r="F152" s="74" t="s">
        <v>241</v>
      </c>
      <c r="G152" s="92">
        <v>41984</v>
      </c>
      <c r="H152" s="74" t="s">
        <v>15953</v>
      </c>
      <c r="I152" s="75" t="s">
        <v>14864</v>
      </c>
      <c r="J152" s="75">
        <v>3396.6</v>
      </c>
      <c r="K152" s="74" t="s">
        <v>15954</v>
      </c>
      <c r="L152" s="93"/>
    </row>
    <row r="153" spans="1:12">
      <c r="A153" s="73">
        <v>10140765</v>
      </c>
      <c r="B153" s="74" t="s">
        <v>9543</v>
      </c>
      <c r="C153" s="74" t="s">
        <v>9778</v>
      </c>
      <c r="D153" s="74" t="s">
        <v>242</v>
      </c>
      <c r="E153" s="92">
        <v>37209</v>
      </c>
      <c r="F153" s="74" t="s">
        <v>243</v>
      </c>
      <c r="G153" s="92">
        <v>42030</v>
      </c>
      <c r="H153" s="74" t="s">
        <v>9504</v>
      </c>
      <c r="I153" s="75" t="s">
        <v>14864</v>
      </c>
      <c r="J153" s="75">
        <v>4076.6</v>
      </c>
      <c r="K153" s="74" t="s">
        <v>14892</v>
      </c>
      <c r="L153" s="93" t="s">
        <v>110</v>
      </c>
    </row>
    <row r="154" spans="1:12">
      <c r="A154" s="73">
        <v>10140766</v>
      </c>
      <c r="B154" s="74" t="s">
        <v>9544</v>
      </c>
      <c r="C154" s="74" t="s">
        <v>9778</v>
      </c>
      <c r="D154" s="74" t="s">
        <v>242</v>
      </c>
      <c r="E154" s="92">
        <v>37209</v>
      </c>
      <c r="F154" s="74" t="s">
        <v>244</v>
      </c>
      <c r="G154" s="92">
        <v>42030</v>
      </c>
      <c r="H154" s="74" t="s">
        <v>9504</v>
      </c>
      <c r="I154" s="75" t="s">
        <v>14864</v>
      </c>
      <c r="J154" s="75">
        <v>4076.6</v>
      </c>
      <c r="K154" s="74" t="s">
        <v>14892</v>
      </c>
      <c r="L154" s="93" t="s">
        <v>14910</v>
      </c>
    </row>
    <row r="155" spans="1:12">
      <c r="A155" s="73">
        <v>10140767</v>
      </c>
      <c r="B155" s="74" t="s">
        <v>9545</v>
      </c>
      <c r="C155" s="74" t="s">
        <v>9778</v>
      </c>
      <c r="D155" s="74" t="s">
        <v>242</v>
      </c>
      <c r="E155" s="92">
        <v>37209</v>
      </c>
      <c r="F155" s="74" t="s">
        <v>245</v>
      </c>
      <c r="G155" s="92">
        <v>42040</v>
      </c>
      <c r="H155" s="74" t="s">
        <v>9504</v>
      </c>
      <c r="I155" s="75" t="s">
        <v>14876</v>
      </c>
      <c r="J155" s="75">
        <v>4076.6</v>
      </c>
      <c r="K155" s="74" t="s">
        <v>14892</v>
      </c>
      <c r="L155" s="93" t="s">
        <v>110</v>
      </c>
    </row>
    <row r="156" spans="1:12">
      <c r="A156" s="73">
        <v>10140768</v>
      </c>
      <c r="B156" s="74" t="s">
        <v>9546</v>
      </c>
      <c r="C156" s="74" t="s">
        <v>9778</v>
      </c>
      <c r="D156" s="74" t="s">
        <v>242</v>
      </c>
      <c r="E156" s="92">
        <v>37209</v>
      </c>
      <c r="F156" s="74" t="s">
        <v>246</v>
      </c>
      <c r="G156" s="92">
        <v>42030</v>
      </c>
      <c r="H156" s="74" t="s">
        <v>9504</v>
      </c>
      <c r="I156" s="75" t="s">
        <v>14864</v>
      </c>
      <c r="J156" s="75">
        <v>4076.6</v>
      </c>
      <c r="K156" s="74" t="s">
        <v>14892</v>
      </c>
      <c r="L156" s="93" t="s">
        <v>110</v>
      </c>
    </row>
    <row r="157" spans="1:12">
      <c r="A157" s="73">
        <v>10140769</v>
      </c>
      <c r="B157" s="74" t="s">
        <v>9547</v>
      </c>
      <c r="C157" s="74" t="s">
        <v>9778</v>
      </c>
      <c r="D157" s="74" t="s">
        <v>242</v>
      </c>
      <c r="E157" s="92">
        <v>37209</v>
      </c>
      <c r="F157" s="74" t="s">
        <v>247</v>
      </c>
      <c r="G157" s="92">
        <v>42045</v>
      </c>
      <c r="H157" s="74" t="s">
        <v>9548</v>
      </c>
      <c r="I157" s="75" t="s">
        <v>14864</v>
      </c>
      <c r="J157" s="75">
        <v>4076.6</v>
      </c>
      <c r="K157" s="74" t="s">
        <v>4681</v>
      </c>
      <c r="L157" s="93" t="s">
        <v>4742</v>
      </c>
    </row>
    <row r="158" spans="1:12">
      <c r="A158" s="73">
        <v>10141785</v>
      </c>
      <c r="B158" s="74" t="s">
        <v>14911</v>
      </c>
      <c r="C158" s="74" t="s">
        <v>9778</v>
      </c>
      <c r="D158" s="74" t="s">
        <v>84</v>
      </c>
      <c r="E158" s="92">
        <v>37245</v>
      </c>
      <c r="F158" s="74"/>
      <c r="G158" s="92">
        <v>41982</v>
      </c>
      <c r="H158" s="74" t="s">
        <v>9504</v>
      </c>
      <c r="I158" s="75" t="s">
        <v>14864</v>
      </c>
      <c r="J158" s="75">
        <v>2536.87</v>
      </c>
      <c r="K158" s="74" t="s">
        <v>14892</v>
      </c>
      <c r="L158" s="93" t="s">
        <v>110</v>
      </c>
    </row>
    <row r="159" spans="1:12">
      <c r="A159" s="73">
        <v>10141786</v>
      </c>
      <c r="B159" s="74" t="s">
        <v>14912</v>
      </c>
      <c r="C159" s="74" t="s">
        <v>9778</v>
      </c>
      <c r="D159" s="74" t="s">
        <v>84</v>
      </c>
      <c r="E159" s="92">
        <v>37245</v>
      </c>
      <c r="F159" s="74"/>
      <c r="G159" s="92">
        <v>41982</v>
      </c>
      <c r="H159" s="74" t="s">
        <v>9504</v>
      </c>
      <c r="I159" s="75" t="s">
        <v>14864</v>
      </c>
      <c r="J159" s="75">
        <v>2536.9</v>
      </c>
      <c r="K159" s="74" t="s">
        <v>14892</v>
      </c>
      <c r="L159" s="93" t="s">
        <v>272</v>
      </c>
    </row>
    <row r="160" spans="1:12">
      <c r="A160" s="73">
        <v>10141787</v>
      </c>
      <c r="B160" s="74" t="s">
        <v>14913</v>
      </c>
      <c r="C160" s="74" t="s">
        <v>9778</v>
      </c>
      <c r="D160" s="74" t="s">
        <v>84</v>
      </c>
      <c r="E160" s="92">
        <v>37245</v>
      </c>
      <c r="F160" s="74"/>
      <c r="G160" s="92">
        <v>41982</v>
      </c>
      <c r="H160" s="74" t="s">
        <v>9504</v>
      </c>
      <c r="I160" s="75" t="s">
        <v>14864</v>
      </c>
      <c r="J160" s="75">
        <v>2536.9</v>
      </c>
      <c r="K160" s="74" t="s">
        <v>14892</v>
      </c>
      <c r="L160" s="93" t="s">
        <v>109</v>
      </c>
    </row>
    <row r="161" spans="1:12">
      <c r="A161" s="73">
        <v>10141788</v>
      </c>
      <c r="B161" s="74" t="s">
        <v>14914</v>
      </c>
      <c r="C161" s="74" t="s">
        <v>9778</v>
      </c>
      <c r="D161" s="74" t="s">
        <v>84</v>
      </c>
      <c r="E161" s="92">
        <v>37245</v>
      </c>
      <c r="F161" s="74"/>
      <c r="G161" s="92">
        <v>41982</v>
      </c>
      <c r="H161" s="74" t="s">
        <v>9504</v>
      </c>
      <c r="I161" s="75" t="s">
        <v>14864</v>
      </c>
      <c r="J161" s="75">
        <v>2536.9</v>
      </c>
      <c r="K161" s="74" t="s">
        <v>14892</v>
      </c>
      <c r="L161" s="93" t="s">
        <v>11726</v>
      </c>
    </row>
    <row r="162" spans="1:12">
      <c r="A162" s="73">
        <v>10141789</v>
      </c>
      <c r="B162" s="74" t="s">
        <v>14915</v>
      </c>
      <c r="C162" s="74" t="s">
        <v>9778</v>
      </c>
      <c r="D162" s="74" t="s">
        <v>84</v>
      </c>
      <c r="E162" s="92">
        <v>37245</v>
      </c>
      <c r="F162" s="74"/>
      <c r="G162" s="92">
        <v>41982</v>
      </c>
      <c r="H162" s="74" t="s">
        <v>9504</v>
      </c>
      <c r="I162" s="75" t="s">
        <v>14864</v>
      </c>
      <c r="J162" s="75">
        <v>2536.9</v>
      </c>
      <c r="K162" s="74" t="s">
        <v>14892</v>
      </c>
      <c r="L162" s="93" t="s">
        <v>110</v>
      </c>
    </row>
    <row r="163" spans="1:12">
      <c r="A163" s="73">
        <v>10142086</v>
      </c>
      <c r="B163" s="74" t="s">
        <v>16613</v>
      </c>
      <c r="C163" s="74" t="s">
        <v>9778</v>
      </c>
      <c r="D163" s="74" t="s">
        <v>176</v>
      </c>
      <c r="E163" s="92">
        <v>37347</v>
      </c>
      <c r="F163" s="74" t="s">
        <v>250</v>
      </c>
      <c r="G163" s="92">
        <v>41984</v>
      </c>
      <c r="H163" s="74" t="s">
        <v>9548</v>
      </c>
      <c r="I163" s="75" t="s">
        <v>14864</v>
      </c>
      <c r="J163" s="75">
        <v>3396.6</v>
      </c>
      <c r="K163" s="74" t="s">
        <v>4681</v>
      </c>
      <c r="L163" s="93" t="s">
        <v>12243</v>
      </c>
    </row>
    <row r="164" spans="1:12">
      <c r="A164" s="73">
        <v>10142092</v>
      </c>
      <c r="B164" s="74" t="s">
        <v>16614</v>
      </c>
      <c r="C164" s="74" t="s">
        <v>9778</v>
      </c>
      <c r="D164" s="74" t="s">
        <v>176</v>
      </c>
      <c r="E164" s="92">
        <v>37347</v>
      </c>
      <c r="F164" s="74" t="s">
        <v>251</v>
      </c>
      <c r="G164" s="92">
        <v>41984</v>
      </c>
      <c r="H164" s="74" t="s">
        <v>9548</v>
      </c>
      <c r="I164" s="75" t="s">
        <v>14864</v>
      </c>
      <c r="J164" s="75">
        <v>3396.6</v>
      </c>
      <c r="K164" s="74" t="s">
        <v>4681</v>
      </c>
      <c r="L164" s="93" t="s">
        <v>110</v>
      </c>
    </row>
    <row r="165" spans="1:12">
      <c r="A165" s="73">
        <v>10142156</v>
      </c>
      <c r="B165" s="74" t="s">
        <v>16415</v>
      </c>
      <c r="C165" s="74" t="s">
        <v>9778</v>
      </c>
      <c r="D165" s="74" t="s">
        <v>252</v>
      </c>
      <c r="E165" s="92">
        <v>37347</v>
      </c>
      <c r="F165" s="74" t="s">
        <v>254</v>
      </c>
      <c r="G165" s="92">
        <v>42026</v>
      </c>
      <c r="H165" s="74" t="s">
        <v>9510</v>
      </c>
      <c r="I165" s="75" t="s">
        <v>14864</v>
      </c>
      <c r="J165" s="75">
        <v>40533</v>
      </c>
      <c r="K165" s="74" t="s">
        <v>16413</v>
      </c>
      <c r="L165" s="93" t="s">
        <v>110</v>
      </c>
    </row>
    <row r="166" spans="1:12">
      <c r="A166" s="73">
        <v>10142164</v>
      </c>
      <c r="B166" s="74" t="s">
        <v>9549</v>
      </c>
      <c r="C166" s="74" t="s">
        <v>9778</v>
      </c>
      <c r="D166" s="74" t="s">
        <v>255</v>
      </c>
      <c r="E166" s="92">
        <v>37337</v>
      </c>
      <c r="F166" s="74" t="s">
        <v>258</v>
      </c>
      <c r="G166" s="92">
        <v>42024</v>
      </c>
      <c r="H166" s="74" t="s">
        <v>9548</v>
      </c>
      <c r="I166" s="75" t="s">
        <v>14864</v>
      </c>
      <c r="J166" s="75">
        <v>2320</v>
      </c>
      <c r="K166" s="74" t="s">
        <v>4681</v>
      </c>
      <c r="L166" s="93" t="s">
        <v>4742</v>
      </c>
    </row>
    <row r="167" spans="1:12">
      <c r="A167" s="73">
        <v>10142269</v>
      </c>
      <c r="B167" s="74" t="s">
        <v>16961</v>
      </c>
      <c r="C167" s="74" t="s">
        <v>9778</v>
      </c>
      <c r="D167" s="74" t="s">
        <v>259</v>
      </c>
      <c r="E167" s="92">
        <v>37364</v>
      </c>
      <c r="F167" s="74" t="s">
        <v>260</v>
      </c>
      <c r="G167" s="92">
        <v>41984</v>
      </c>
      <c r="H167" s="74" t="s">
        <v>9756</v>
      </c>
      <c r="I167" s="75" t="s">
        <v>14864</v>
      </c>
      <c r="J167" s="75">
        <v>108795.8</v>
      </c>
      <c r="K167" s="74" t="s">
        <v>16962</v>
      </c>
      <c r="L167" s="93"/>
    </row>
    <row r="168" spans="1:12">
      <c r="A168" s="73">
        <v>10142641</v>
      </c>
      <c r="B168" s="74" t="s">
        <v>16834</v>
      </c>
      <c r="C168" s="74" t="s">
        <v>9778</v>
      </c>
      <c r="D168" s="74" t="s">
        <v>263</v>
      </c>
      <c r="E168" s="92">
        <v>37351</v>
      </c>
      <c r="F168" s="74" t="s">
        <v>265</v>
      </c>
      <c r="G168" s="92">
        <v>41984</v>
      </c>
      <c r="H168" s="74" t="s">
        <v>16835</v>
      </c>
      <c r="I168" s="75" t="s">
        <v>14864</v>
      </c>
      <c r="J168" s="75">
        <v>2036.6</v>
      </c>
      <c r="K168" s="74" t="s">
        <v>16836</v>
      </c>
      <c r="L168" s="93"/>
    </row>
    <row r="169" spans="1:12">
      <c r="A169" s="73">
        <v>10142686</v>
      </c>
      <c r="B169" s="74" t="s">
        <v>9550</v>
      </c>
      <c r="C169" s="74" t="s">
        <v>9778</v>
      </c>
      <c r="D169" s="74" t="s">
        <v>267</v>
      </c>
      <c r="E169" s="92">
        <v>37364</v>
      </c>
      <c r="F169" s="74" t="s">
        <v>9551</v>
      </c>
      <c r="G169" s="92">
        <v>42026</v>
      </c>
      <c r="H169" s="74" t="s">
        <v>9510</v>
      </c>
      <c r="I169" s="75" t="s">
        <v>14864</v>
      </c>
      <c r="J169" s="75">
        <v>6796.6</v>
      </c>
      <c r="K169" s="74" t="s">
        <v>16413</v>
      </c>
      <c r="L169" s="93" t="s">
        <v>110</v>
      </c>
    </row>
    <row r="170" spans="1:12">
      <c r="A170" s="73">
        <v>10142687</v>
      </c>
      <c r="B170" s="74" t="s">
        <v>14916</v>
      </c>
      <c r="C170" s="74" t="s">
        <v>9778</v>
      </c>
      <c r="D170" s="74" t="s">
        <v>267</v>
      </c>
      <c r="E170" s="92">
        <v>37364</v>
      </c>
      <c r="F170" s="74" t="s">
        <v>14917</v>
      </c>
      <c r="G170" s="92">
        <v>41991</v>
      </c>
      <c r="H170" s="74" t="s">
        <v>9504</v>
      </c>
      <c r="I170" s="75" t="s">
        <v>14864</v>
      </c>
      <c r="J170" s="75">
        <v>6796.6</v>
      </c>
      <c r="K170" s="74" t="s">
        <v>14892</v>
      </c>
      <c r="L170" s="93" t="s">
        <v>11730</v>
      </c>
    </row>
    <row r="171" spans="1:12">
      <c r="A171" s="73">
        <v>10142688</v>
      </c>
      <c r="B171" s="74" t="s">
        <v>9552</v>
      </c>
      <c r="C171" s="74" t="s">
        <v>9778</v>
      </c>
      <c r="D171" s="74" t="s">
        <v>267</v>
      </c>
      <c r="E171" s="92">
        <v>37364</v>
      </c>
      <c r="F171" s="74" t="s">
        <v>9553</v>
      </c>
      <c r="G171" s="92">
        <v>42026</v>
      </c>
      <c r="H171" s="74" t="s">
        <v>9510</v>
      </c>
      <c r="I171" s="75" t="s">
        <v>14864</v>
      </c>
      <c r="J171" s="75">
        <v>6796.6</v>
      </c>
      <c r="K171" s="74" t="s">
        <v>16413</v>
      </c>
      <c r="L171" s="93" t="s">
        <v>110</v>
      </c>
    </row>
    <row r="172" spans="1:12">
      <c r="A172" s="73">
        <v>10142689</v>
      </c>
      <c r="B172" s="74" t="s">
        <v>14918</v>
      </c>
      <c r="C172" s="74" t="s">
        <v>9778</v>
      </c>
      <c r="D172" s="74" t="s">
        <v>267</v>
      </c>
      <c r="E172" s="92">
        <v>37364</v>
      </c>
      <c r="F172" s="74" t="s">
        <v>14919</v>
      </c>
      <c r="G172" s="92">
        <v>41991</v>
      </c>
      <c r="H172" s="74" t="s">
        <v>9504</v>
      </c>
      <c r="I172" s="75" t="s">
        <v>14864</v>
      </c>
      <c r="J172" s="75">
        <v>6796.6</v>
      </c>
      <c r="K172" s="74" t="s">
        <v>14892</v>
      </c>
      <c r="L172" s="93" t="s">
        <v>11726</v>
      </c>
    </row>
    <row r="173" spans="1:12">
      <c r="A173" s="73">
        <v>10142690</v>
      </c>
      <c r="B173" s="74" t="s">
        <v>9554</v>
      </c>
      <c r="C173" s="74" t="s">
        <v>9778</v>
      </c>
      <c r="D173" s="74" t="s">
        <v>269</v>
      </c>
      <c r="E173" s="92">
        <v>37364</v>
      </c>
      <c r="F173" s="74" t="s">
        <v>271</v>
      </c>
      <c r="G173" s="92">
        <v>42054</v>
      </c>
      <c r="H173" s="74" t="s">
        <v>9555</v>
      </c>
      <c r="I173" s="75" t="s">
        <v>14864</v>
      </c>
      <c r="J173" s="75">
        <v>10196.6</v>
      </c>
      <c r="K173" s="74" t="s">
        <v>16399</v>
      </c>
      <c r="L173" s="93" t="s">
        <v>5225</v>
      </c>
    </row>
    <row r="174" spans="1:12">
      <c r="A174" s="73">
        <v>10142691</v>
      </c>
      <c r="B174" s="74" t="s">
        <v>9556</v>
      </c>
      <c r="C174" s="74" t="s">
        <v>9778</v>
      </c>
      <c r="D174" s="74" t="s">
        <v>269</v>
      </c>
      <c r="E174" s="92">
        <v>37364</v>
      </c>
      <c r="F174" s="74" t="s">
        <v>271</v>
      </c>
      <c r="G174" s="92">
        <v>42054</v>
      </c>
      <c r="H174" s="74" t="s">
        <v>9504</v>
      </c>
      <c r="I174" s="75" t="s">
        <v>14864</v>
      </c>
      <c r="J174" s="75">
        <v>10196.6</v>
      </c>
      <c r="K174" s="74" t="s">
        <v>14892</v>
      </c>
      <c r="L174" s="93" t="s">
        <v>110</v>
      </c>
    </row>
    <row r="175" spans="1:12">
      <c r="A175" s="73">
        <v>10142702</v>
      </c>
      <c r="B175" s="74" t="s">
        <v>14920</v>
      </c>
      <c r="C175" s="74" t="s">
        <v>9778</v>
      </c>
      <c r="D175" s="74" t="s">
        <v>273</v>
      </c>
      <c r="E175" s="92">
        <v>37355</v>
      </c>
      <c r="F175" s="74"/>
      <c r="G175" s="92">
        <v>41982</v>
      </c>
      <c r="H175" s="74" t="s">
        <v>9504</v>
      </c>
      <c r="I175" s="75" t="s">
        <v>14864</v>
      </c>
      <c r="J175" s="75">
        <v>5464.42</v>
      </c>
      <c r="K175" s="74" t="s">
        <v>14892</v>
      </c>
      <c r="L175" s="93" t="s">
        <v>110</v>
      </c>
    </row>
    <row r="176" spans="1:12">
      <c r="A176" s="73">
        <v>10142913</v>
      </c>
      <c r="B176" s="74" t="s">
        <v>16416</v>
      </c>
      <c r="C176" s="74" t="s">
        <v>9778</v>
      </c>
      <c r="D176" s="74" t="s">
        <v>275</v>
      </c>
      <c r="E176" s="92">
        <v>37410</v>
      </c>
      <c r="F176" s="74" t="s">
        <v>276</v>
      </c>
      <c r="G176" s="92">
        <v>42026</v>
      </c>
      <c r="H176" s="74" t="s">
        <v>9510</v>
      </c>
      <c r="I176" s="75" t="s">
        <v>14864</v>
      </c>
      <c r="J176" s="75">
        <v>2094</v>
      </c>
      <c r="K176" s="74" t="s">
        <v>16413</v>
      </c>
      <c r="L176" s="93" t="s">
        <v>110</v>
      </c>
    </row>
    <row r="177" spans="1:12">
      <c r="A177" s="68">
        <v>10144058</v>
      </c>
      <c r="B177" s="71" t="s">
        <v>17109</v>
      </c>
      <c r="C177" s="71" t="s">
        <v>9778</v>
      </c>
      <c r="D177" s="71" t="s">
        <v>4144</v>
      </c>
      <c r="E177" s="90">
        <v>37397</v>
      </c>
      <c r="F177" s="71" t="s">
        <v>4145</v>
      </c>
      <c r="G177" s="90">
        <v>41984</v>
      </c>
      <c r="H177" s="71" t="s">
        <v>11080</v>
      </c>
      <c r="I177" s="72" t="s">
        <v>14864</v>
      </c>
      <c r="J177" s="76">
        <v>244613.91</v>
      </c>
      <c r="K177" s="71" t="s">
        <v>16559</v>
      </c>
      <c r="L177" s="91" t="s">
        <v>5329</v>
      </c>
    </row>
    <row r="178" spans="1:12">
      <c r="A178" s="73">
        <v>10144337</v>
      </c>
      <c r="B178" s="74" t="s">
        <v>9557</v>
      </c>
      <c r="C178" s="74" t="s">
        <v>9778</v>
      </c>
      <c r="D178" s="74" t="s">
        <v>279</v>
      </c>
      <c r="E178" s="92">
        <v>37424</v>
      </c>
      <c r="F178" s="74" t="s">
        <v>281</v>
      </c>
      <c r="G178" s="92">
        <v>42054</v>
      </c>
      <c r="H178" s="74" t="s">
        <v>9510</v>
      </c>
      <c r="I178" s="75" t="s">
        <v>14864</v>
      </c>
      <c r="J178" s="75">
        <v>8574</v>
      </c>
      <c r="K178" s="74" t="s">
        <v>16413</v>
      </c>
      <c r="L178" s="93" t="s">
        <v>110</v>
      </c>
    </row>
    <row r="179" spans="1:12">
      <c r="A179" s="73">
        <v>10144343</v>
      </c>
      <c r="B179" s="74" t="s">
        <v>9558</v>
      </c>
      <c r="C179" s="74" t="s">
        <v>9778</v>
      </c>
      <c r="D179" s="74" t="s">
        <v>283</v>
      </c>
      <c r="E179" s="92">
        <v>37431</v>
      </c>
      <c r="F179" s="74" t="s">
        <v>9559</v>
      </c>
      <c r="G179" s="92">
        <v>42072</v>
      </c>
      <c r="H179" s="74" t="s">
        <v>9510</v>
      </c>
      <c r="I179" s="75" t="s">
        <v>14864</v>
      </c>
      <c r="J179" s="75">
        <v>86156</v>
      </c>
      <c r="K179" s="74" t="s">
        <v>16413</v>
      </c>
      <c r="L179" s="93" t="s">
        <v>110</v>
      </c>
    </row>
    <row r="180" spans="1:12">
      <c r="A180" s="73">
        <v>10144348</v>
      </c>
      <c r="B180" s="74" t="s">
        <v>15820</v>
      </c>
      <c r="C180" s="74" t="s">
        <v>9778</v>
      </c>
      <c r="D180" s="74" t="s">
        <v>285</v>
      </c>
      <c r="E180" s="92">
        <v>37431</v>
      </c>
      <c r="F180" s="74" t="s">
        <v>288</v>
      </c>
      <c r="G180" s="92">
        <v>41984</v>
      </c>
      <c r="H180" s="74" t="s">
        <v>9877</v>
      </c>
      <c r="I180" s="75" t="s">
        <v>14864</v>
      </c>
      <c r="J180" s="75">
        <v>5467.2</v>
      </c>
      <c r="K180" s="74" t="s">
        <v>15821</v>
      </c>
      <c r="L180" s="93" t="s">
        <v>1413</v>
      </c>
    </row>
    <row r="181" spans="1:12">
      <c r="A181" s="73">
        <v>10144351</v>
      </c>
      <c r="B181" s="74" t="s">
        <v>15830</v>
      </c>
      <c r="C181" s="74" t="s">
        <v>9778</v>
      </c>
      <c r="D181" s="74" t="s">
        <v>285</v>
      </c>
      <c r="E181" s="92">
        <v>37431</v>
      </c>
      <c r="F181" s="74" t="s">
        <v>289</v>
      </c>
      <c r="G181" s="92">
        <v>41984</v>
      </c>
      <c r="H181" s="74" t="s">
        <v>10268</v>
      </c>
      <c r="I181" s="75" t="s">
        <v>14864</v>
      </c>
      <c r="J181" s="75">
        <v>5467.2</v>
      </c>
      <c r="K181" s="74" t="s">
        <v>15831</v>
      </c>
      <c r="L181" s="93" t="s">
        <v>110</v>
      </c>
    </row>
    <row r="182" spans="1:12">
      <c r="A182" s="73">
        <v>10144353</v>
      </c>
      <c r="B182" s="74" t="s">
        <v>15557</v>
      </c>
      <c r="C182" s="74" t="s">
        <v>9778</v>
      </c>
      <c r="D182" s="74" t="s">
        <v>290</v>
      </c>
      <c r="E182" s="92">
        <v>37418</v>
      </c>
      <c r="F182" s="74" t="s">
        <v>15558</v>
      </c>
      <c r="G182" s="92">
        <v>41982</v>
      </c>
      <c r="H182" s="74" t="s">
        <v>9520</v>
      </c>
      <c r="I182" s="75" t="s">
        <v>14864</v>
      </c>
      <c r="J182" s="75">
        <v>4799</v>
      </c>
      <c r="K182" s="74" t="s">
        <v>15539</v>
      </c>
      <c r="L182" s="93" t="s">
        <v>272</v>
      </c>
    </row>
    <row r="183" spans="1:12">
      <c r="A183" s="73">
        <v>10144354</v>
      </c>
      <c r="B183" s="74" t="s">
        <v>9560</v>
      </c>
      <c r="C183" s="74" t="s">
        <v>9778</v>
      </c>
      <c r="D183" s="74" t="s">
        <v>293</v>
      </c>
      <c r="E183" s="92">
        <v>37431</v>
      </c>
      <c r="F183" s="74" t="s">
        <v>295</v>
      </c>
      <c r="G183" s="92">
        <v>42054</v>
      </c>
      <c r="H183" s="74" t="s">
        <v>9555</v>
      </c>
      <c r="I183" s="75" t="s">
        <v>14864</v>
      </c>
      <c r="J183" s="75">
        <v>10978.6</v>
      </c>
      <c r="K183" s="74" t="s">
        <v>16399</v>
      </c>
      <c r="L183" s="93" t="s">
        <v>4382</v>
      </c>
    </row>
    <row r="184" spans="1:12">
      <c r="A184" s="73">
        <v>10144356</v>
      </c>
      <c r="B184" s="74" t="s">
        <v>9561</v>
      </c>
      <c r="C184" s="74" t="s">
        <v>9778</v>
      </c>
      <c r="D184" s="74" t="s">
        <v>293</v>
      </c>
      <c r="E184" s="92">
        <v>37431</v>
      </c>
      <c r="F184" s="74" t="s">
        <v>297</v>
      </c>
      <c r="G184" s="92">
        <v>42055</v>
      </c>
      <c r="H184" s="74" t="s">
        <v>9504</v>
      </c>
      <c r="I184" s="75" t="s">
        <v>14864</v>
      </c>
      <c r="J184" s="75">
        <v>10978.6</v>
      </c>
      <c r="K184" s="74" t="s">
        <v>14892</v>
      </c>
      <c r="L184" s="93" t="s">
        <v>110</v>
      </c>
    </row>
    <row r="185" spans="1:12">
      <c r="A185" s="73">
        <v>10144360</v>
      </c>
      <c r="B185" s="74" t="s">
        <v>15832</v>
      </c>
      <c r="C185" s="74" t="s">
        <v>9778</v>
      </c>
      <c r="D185" s="74" t="s">
        <v>285</v>
      </c>
      <c r="E185" s="92">
        <v>37431</v>
      </c>
      <c r="F185" s="74" t="s">
        <v>299</v>
      </c>
      <c r="G185" s="92">
        <v>41984</v>
      </c>
      <c r="H185" s="74" t="s">
        <v>10268</v>
      </c>
      <c r="I185" s="75" t="s">
        <v>14864</v>
      </c>
      <c r="J185" s="75">
        <v>5467.2</v>
      </c>
      <c r="K185" s="74" t="s">
        <v>15831</v>
      </c>
      <c r="L185" s="93" t="s">
        <v>110</v>
      </c>
    </row>
    <row r="186" spans="1:12">
      <c r="A186" s="73">
        <v>10144379</v>
      </c>
      <c r="B186" s="74" t="s">
        <v>15822</v>
      </c>
      <c r="C186" s="74" t="s">
        <v>9778</v>
      </c>
      <c r="D186" s="74" t="s">
        <v>300</v>
      </c>
      <c r="E186" s="92">
        <v>37431</v>
      </c>
      <c r="F186" s="74" t="s">
        <v>302</v>
      </c>
      <c r="G186" s="92">
        <v>41984</v>
      </c>
      <c r="H186" s="74" t="s">
        <v>9877</v>
      </c>
      <c r="I186" s="75" t="s">
        <v>14864</v>
      </c>
      <c r="J186" s="75">
        <v>4923.2</v>
      </c>
      <c r="K186" s="74" t="s">
        <v>15821</v>
      </c>
      <c r="L186" s="93" t="s">
        <v>1413</v>
      </c>
    </row>
    <row r="187" spans="1:12">
      <c r="A187" s="73">
        <v>10144383</v>
      </c>
      <c r="B187" s="74" t="s">
        <v>16417</v>
      </c>
      <c r="C187" s="74" t="s">
        <v>9778</v>
      </c>
      <c r="D187" s="74" t="s">
        <v>300</v>
      </c>
      <c r="E187" s="92">
        <v>37431</v>
      </c>
      <c r="F187" s="74" t="s">
        <v>304</v>
      </c>
      <c r="G187" s="92">
        <v>41984</v>
      </c>
      <c r="H187" s="74" t="s">
        <v>9510</v>
      </c>
      <c r="I187" s="75" t="s">
        <v>14864</v>
      </c>
      <c r="J187" s="75">
        <v>4923.2</v>
      </c>
      <c r="K187" s="74" t="s">
        <v>16413</v>
      </c>
      <c r="L187" s="93" t="s">
        <v>4513</v>
      </c>
    </row>
    <row r="188" spans="1:12">
      <c r="A188" s="73">
        <v>10144384</v>
      </c>
      <c r="B188" s="74" t="s">
        <v>15823</v>
      </c>
      <c r="C188" s="74" t="s">
        <v>9778</v>
      </c>
      <c r="D188" s="74" t="s">
        <v>300</v>
      </c>
      <c r="E188" s="92">
        <v>37431</v>
      </c>
      <c r="F188" s="74" t="s">
        <v>305</v>
      </c>
      <c r="G188" s="92">
        <v>41984</v>
      </c>
      <c r="H188" s="74" t="s">
        <v>9877</v>
      </c>
      <c r="I188" s="75" t="s">
        <v>14864</v>
      </c>
      <c r="J188" s="75">
        <v>4923.2</v>
      </c>
      <c r="K188" s="74" t="s">
        <v>15821</v>
      </c>
      <c r="L188" s="93" t="s">
        <v>1413</v>
      </c>
    </row>
    <row r="189" spans="1:12">
      <c r="A189" s="73">
        <v>10144397</v>
      </c>
      <c r="B189" s="74" t="s">
        <v>9562</v>
      </c>
      <c r="C189" s="74" t="s">
        <v>9778</v>
      </c>
      <c r="D189" s="74" t="s">
        <v>293</v>
      </c>
      <c r="E189" s="92">
        <v>37431</v>
      </c>
      <c r="F189" s="74" t="s">
        <v>306</v>
      </c>
      <c r="G189" s="92">
        <v>42047</v>
      </c>
      <c r="H189" s="74" t="s">
        <v>9504</v>
      </c>
      <c r="I189" s="75" t="s">
        <v>14864</v>
      </c>
      <c r="J189" s="75">
        <v>10978.6</v>
      </c>
      <c r="K189" s="74" t="s">
        <v>14892</v>
      </c>
      <c r="L189" s="93" t="s">
        <v>110</v>
      </c>
    </row>
    <row r="190" spans="1:12">
      <c r="A190" s="73">
        <v>10144398</v>
      </c>
      <c r="B190" s="74" t="s">
        <v>9563</v>
      </c>
      <c r="C190" s="74" t="s">
        <v>9778</v>
      </c>
      <c r="D190" s="74" t="s">
        <v>293</v>
      </c>
      <c r="E190" s="92">
        <v>37431</v>
      </c>
      <c r="F190" s="74" t="s">
        <v>307</v>
      </c>
      <c r="G190" s="92">
        <v>42047</v>
      </c>
      <c r="H190" s="74" t="s">
        <v>9504</v>
      </c>
      <c r="I190" s="75" t="s">
        <v>14864</v>
      </c>
      <c r="J190" s="75">
        <v>10978.6</v>
      </c>
      <c r="K190" s="74" t="s">
        <v>14892</v>
      </c>
      <c r="L190" s="93" t="s">
        <v>110</v>
      </c>
    </row>
    <row r="191" spans="1:12">
      <c r="A191" s="73">
        <v>10144399</v>
      </c>
      <c r="B191" s="74" t="s">
        <v>9564</v>
      </c>
      <c r="C191" s="74" t="s">
        <v>9778</v>
      </c>
      <c r="D191" s="74" t="s">
        <v>293</v>
      </c>
      <c r="E191" s="92">
        <v>37431</v>
      </c>
      <c r="F191" s="74" t="s">
        <v>7825</v>
      </c>
      <c r="G191" s="92">
        <v>42059</v>
      </c>
      <c r="H191" s="74" t="s">
        <v>9504</v>
      </c>
      <c r="I191" s="75" t="s">
        <v>14864</v>
      </c>
      <c r="J191" s="75">
        <v>10978.6</v>
      </c>
      <c r="K191" s="74" t="s">
        <v>14892</v>
      </c>
      <c r="L191" s="93" t="s">
        <v>110</v>
      </c>
    </row>
    <row r="192" spans="1:12">
      <c r="A192" s="73">
        <v>10144400</v>
      </c>
      <c r="B192" s="74" t="s">
        <v>9565</v>
      </c>
      <c r="C192" s="74" t="s">
        <v>9778</v>
      </c>
      <c r="D192" s="74" t="s">
        <v>293</v>
      </c>
      <c r="E192" s="92">
        <v>37431</v>
      </c>
      <c r="F192" s="74" t="s">
        <v>308</v>
      </c>
      <c r="G192" s="92">
        <v>42060</v>
      </c>
      <c r="H192" s="74" t="s">
        <v>9504</v>
      </c>
      <c r="I192" s="75" t="s">
        <v>14864</v>
      </c>
      <c r="J192" s="75">
        <v>10978.6</v>
      </c>
      <c r="K192" s="74" t="s">
        <v>14892</v>
      </c>
      <c r="L192" s="93" t="s">
        <v>110</v>
      </c>
    </row>
    <row r="193" spans="1:12">
      <c r="A193" s="73">
        <v>10144401</v>
      </c>
      <c r="B193" s="74" t="s">
        <v>9566</v>
      </c>
      <c r="C193" s="74" t="s">
        <v>9778</v>
      </c>
      <c r="D193" s="74" t="s">
        <v>293</v>
      </c>
      <c r="E193" s="92">
        <v>37431</v>
      </c>
      <c r="F193" s="74" t="s">
        <v>309</v>
      </c>
      <c r="G193" s="92">
        <v>42048</v>
      </c>
      <c r="H193" s="74" t="s">
        <v>9504</v>
      </c>
      <c r="I193" s="75" t="s">
        <v>14864</v>
      </c>
      <c r="J193" s="75">
        <v>10978.6</v>
      </c>
      <c r="K193" s="74" t="s">
        <v>14892</v>
      </c>
      <c r="L193" s="93" t="s">
        <v>110</v>
      </c>
    </row>
    <row r="194" spans="1:12">
      <c r="A194" s="73">
        <v>10144402</v>
      </c>
      <c r="B194" s="74" t="s">
        <v>9567</v>
      </c>
      <c r="C194" s="74" t="s">
        <v>9778</v>
      </c>
      <c r="D194" s="74" t="s">
        <v>293</v>
      </c>
      <c r="E194" s="92">
        <v>37431</v>
      </c>
      <c r="F194" s="74" t="s">
        <v>310</v>
      </c>
      <c r="G194" s="92">
        <v>42017</v>
      </c>
      <c r="H194" s="74" t="s">
        <v>9504</v>
      </c>
      <c r="I194" s="75" t="s">
        <v>14864</v>
      </c>
      <c r="J194" s="75">
        <v>10978.6</v>
      </c>
      <c r="K194" s="74" t="s">
        <v>14892</v>
      </c>
      <c r="L194" s="93" t="s">
        <v>110</v>
      </c>
    </row>
    <row r="195" spans="1:12">
      <c r="A195" s="73">
        <v>10144403</v>
      </c>
      <c r="B195" s="74" t="s">
        <v>9568</v>
      </c>
      <c r="C195" s="74" t="s">
        <v>9778</v>
      </c>
      <c r="D195" s="74" t="s">
        <v>293</v>
      </c>
      <c r="E195" s="92">
        <v>37431</v>
      </c>
      <c r="F195" s="74" t="s">
        <v>309</v>
      </c>
      <c r="G195" s="92">
        <v>42048</v>
      </c>
      <c r="H195" s="74" t="s">
        <v>9504</v>
      </c>
      <c r="I195" s="75" t="s">
        <v>14864</v>
      </c>
      <c r="J195" s="75">
        <v>10978.6</v>
      </c>
      <c r="K195" s="74" t="s">
        <v>14892</v>
      </c>
      <c r="L195" s="93" t="s">
        <v>110</v>
      </c>
    </row>
    <row r="196" spans="1:12">
      <c r="A196" s="73">
        <v>10144404</v>
      </c>
      <c r="B196" s="74" t="s">
        <v>9569</v>
      </c>
      <c r="C196" s="74" t="s">
        <v>9778</v>
      </c>
      <c r="D196" s="74" t="s">
        <v>293</v>
      </c>
      <c r="E196" s="92">
        <v>37431</v>
      </c>
      <c r="F196" s="74" t="s">
        <v>311</v>
      </c>
      <c r="G196" s="92">
        <v>42017</v>
      </c>
      <c r="H196" s="74" t="s">
        <v>9504</v>
      </c>
      <c r="I196" s="75" t="s">
        <v>14864</v>
      </c>
      <c r="J196" s="75">
        <v>10978.6</v>
      </c>
      <c r="K196" s="74" t="s">
        <v>14892</v>
      </c>
      <c r="L196" s="93" t="s">
        <v>14893</v>
      </c>
    </row>
    <row r="197" spans="1:12">
      <c r="A197" s="73">
        <v>10144405</v>
      </c>
      <c r="B197" s="74" t="s">
        <v>9570</v>
      </c>
      <c r="C197" s="74" t="s">
        <v>9778</v>
      </c>
      <c r="D197" s="74" t="s">
        <v>293</v>
      </c>
      <c r="E197" s="92">
        <v>37431</v>
      </c>
      <c r="F197" s="74" t="s">
        <v>312</v>
      </c>
      <c r="G197" s="92">
        <v>42048</v>
      </c>
      <c r="H197" s="74" t="s">
        <v>9504</v>
      </c>
      <c r="I197" s="75" t="s">
        <v>14864</v>
      </c>
      <c r="J197" s="75">
        <v>10978.6</v>
      </c>
      <c r="K197" s="74" t="s">
        <v>14892</v>
      </c>
      <c r="L197" s="93" t="s">
        <v>110</v>
      </c>
    </row>
    <row r="198" spans="1:12">
      <c r="A198" s="73">
        <v>10144777</v>
      </c>
      <c r="B198" s="74" t="s">
        <v>9571</v>
      </c>
      <c r="C198" s="74" t="s">
        <v>9778</v>
      </c>
      <c r="D198" s="74" t="s">
        <v>313</v>
      </c>
      <c r="E198" s="92">
        <v>37475</v>
      </c>
      <c r="F198" s="74" t="s">
        <v>315</v>
      </c>
      <c r="G198" s="92">
        <v>41995</v>
      </c>
      <c r="H198" s="74" t="s">
        <v>9520</v>
      </c>
      <c r="I198" s="75" t="s">
        <v>14864</v>
      </c>
      <c r="J198" s="75">
        <v>2312</v>
      </c>
      <c r="K198" s="74" t="s">
        <v>15539</v>
      </c>
      <c r="L198" s="93" t="s">
        <v>272</v>
      </c>
    </row>
    <row r="199" spans="1:12">
      <c r="A199" s="73">
        <v>10144781</v>
      </c>
      <c r="B199" s="74" t="s">
        <v>14921</v>
      </c>
      <c r="C199" s="74" t="s">
        <v>9778</v>
      </c>
      <c r="D199" s="74" t="s">
        <v>317</v>
      </c>
      <c r="E199" s="92">
        <v>37481</v>
      </c>
      <c r="F199" s="74" t="s">
        <v>318</v>
      </c>
      <c r="G199" s="92">
        <v>41977</v>
      </c>
      <c r="H199" s="74" t="s">
        <v>9504</v>
      </c>
      <c r="I199" s="75" t="s">
        <v>14864</v>
      </c>
      <c r="J199" s="75">
        <v>2585</v>
      </c>
      <c r="K199" s="74" t="s">
        <v>14892</v>
      </c>
      <c r="L199" s="93" t="s">
        <v>110</v>
      </c>
    </row>
    <row r="200" spans="1:12">
      <c r="A200" s="73">
        <v>10144782</v>
      </c>
      <c r="B200" s="74" t="s">
        <v>14922</v>
      </c>
      <c r="C200" s="74" t="s">
        <v>9778</v>
      </c>
      <c r="D200" s="74" t="s">
        <v>317</v>
      </c>
      <c r="E200" s="92">
        <v>37481</v>
      </c>
      <c r="F200" s="74" t="s">
        <v>320</v>
      </c>
      <c r="G200" s="92">
        <v>41977</v>
      </c>
      <c r="H200" s="74" t="s">
        <v>9504</v>
      </c>
      <c r="I200" s="75" t="s">
        <v>14864</v>
      </c>
      <c r="J200" s="75">
        <v>2585</v>
      </c>
      <c r="K200" s="74" t="s">
        <v>14892</v>
      </c>
      <c r="L200" s="93" t="s">
        <v>11727</v>
      </c>
    </row>
    <row r="201" spans="1:12">
      <c r="A201" s="68">
        <v>10144822</v>
      </c>
      <c r="B201" s="71" t="s">
        <v>17059</v>
      </c>
      <c r="C201" s="71" t="s">
        <v>9778</v>
      </c>
      <c r="D201" s="71" t="s">
        <v>4147</v>
      </c>
      <c r="E201" s="90">
        <v>37434</v>
      </c>
      <c r="F201" s="71"/>
      <c r="G201" s="90">
        <v>41988</v>
      </c>
      <c r="H201" s="71" t="s">
        <v>10210</v>
      </c>
      <c r="I201" s="72" t="s">
        <v>14864</v>
      </c>
      <c r="J201" s="76">
        <v>26980.38</v>
      </c>
      <c r="K201" s="71" t="s">
        <v>16036</v>
      </c>
      <c r="L201" s="91" t="s">
        <v>12534</v>
      </c>
    </row>
    <row r="202" spans="1:12">
      <c r="A202" s="73">
        <v>10144966</v>
      </c>
      <c r="B202" s="74" t="s">
        <v>14923</v>
      </c>
      <c r="C202" s="74" t="s">
        <v>9778</v>
      </c>
      <c r="D202" s="74" t="s">
        <v>84</v>
      </c>
      <c r="E202" s="92">
        <v>37438</v>
      </c>
      <c r="F202" s="74"/>
      <c r="G202" s="92">
        <v>41982</v>
      </c>
      <c r="H202" s="74" t="s">
        <v>9504</v>
      </c>
      <c r="I202" s="75" t="s">
        <v>14864</v>
      </c>
      <c r="J202" s="75">
        <v>2320.8000000000002</v>
      </c>
      <c r="K202" s="74" t="s">
        <v>14892</v>
      </c>
      <c r="L202" s="93" t="s">
        <v>14868</v>
      </c>
    </row>
    <row r="203" spans="1:12">
      <c r="A203" s="73">
        <v>10144967</v>
      </c>
      <c r="B203" s="74" t="s">
        <v>14924</v>
      </c>
      <c r="C203" s="74" t="s">
        <v>9778</v>
      </c>
      <c r="D203" s="74" t="s">
        <v>84</v>
      </c>
      <c r="E203" s="92">
        <v>37438</v>
      </c>
      <c r="F203" s="74"/>
      <c r="G203" s="92">
        <v>41982</v>
      </c>
      <c r="H203" s="74" t="s">
        <v>9504</v>
      </c>
      <c r="I203" s="75" t="s">
        <v>14864</v>
      </c>
      <c r="J203" s="75">
        <v>2320.8000000000002</v>
      </c>
      <c r="K203" s="74" t="s">
        <v>14892</v>
      </c>
      <c r="L203" s="93" t="s">
        <v>14868</v>
      </c>
    </row>
    <row r="204" spans="1:12">
      <c r="A204" s="73">
        <v>10144968</v>
      </c>
      <c r="B204" s="74" t="s">
        <v>9572</v>
      </c>
      <c r="C204" s="74" t="s">
        <v>9778</v>
      </c>
      <c r="D204" s="74" t="s">
        <v>84</v>
      </c>
      <c r="E204" s="92">
        <v>37438</v>
      </c>
      <c r="F204" s="74"/>
      <c r="G204" s="92">
        <v>41995</v>
      </c>
      <c r="H204" s="74" t="s">
        <v>9504</v>
      </c>
      <c r="I204" s="75" t="s">
        <v>14864</v>
      </c>
      <c r="J204" s="75">
        <v>2320.8000000000002</v>
      </c>
      <c r="K204" s="74" t="s">
        <v>14892</v>
      </c>
      <c r="L204" s="93" t="s">
        <v>7830</v>
      </c>
    </row>
    <row r="205" spans="1:12">
      <c r="A205" s="73">
        <v>10144969</v>
      </c>
      <c r="B205" s="74" t="s">
        <v>9573</v>
      </c>
      <c r="C205" s="74" t="s">
        <v>9778</v>
      </c>
      <c r="D205" s="74" t="s">
        <v>84</v>
      </c>
      <c r="E205" s="92">
        <v>37438</v>
      </c>
      <c r="F205" s="74"/>
      <c r="G205" s="92">
        <v>41995</v>
      </c>
      <c r="H205" s="74" t="s">
        <v>9504</v>
      </c>
      <c r="I205" s="75" t="s">
        <v>14864</v>
      </c>
      <c r="J205" s="75">
        <v>2320.79</v>
      </c>
      <c r="K205" s="74" t="s">
        <v>14892</v>
      </c>
      <c r="L205" s="93" t="s">
        <v>14868</v>
      </c>
    </row>
    <row r="206" spans="1:12">
      <c r="A206" s="73">
        <v>10145220</v>
      </c>
      <c r="B206" s="74" t="s">
        <v>14925</v>
      </c>
      <c r="C206" s="74" t="s">
        <v>9778</v>
      </c>
      <c r="D206" s="74" t="s">
        <v>84</v>
      </c>
      <c r="E206" s="92">
        <v>37463</v>
      </c>
      <c r="F206" s="74"/>
      <c r="G206" s="92">
        <v>41982</v>
      </c>
      <c r="H206" s="74" t="s">
        <v>9504</v>
      </c>
      <c r="I206" s="75" t="s">
        <v>14864</v>
      </c>
      <c r="J206" s="75">
        <v>2562.9500000000003</v>
      </c>
      <c r="K206" s="74" t="s">
        <v>14892</v>
      </c>
      <c r="L206" s="93" t="s">
        <v>110</v>
      </c>
    </row>
    <row r="207" spans="1:12">
      <c r="A207" s="73">
        <v>10145221</v>
      </c>
      <c r="B207" s="74" t="s">
        <v>14926</v>
      </c>
      <c r="C207" s="74" t="s">
        <v>9778</v>
      </c>
      <c r="D207" s="74" t="s">
        <v>84</v>
      </c>
      <c r="E207" s="92">
        <v>37463</v>
      </c>
      <c r="F207" s="74"/>
      <c r="G207" s="92">
        <v>41982</v>
      </c>
      <c r="H207" s="74" t="s">
        <v>9504</v>
      </c>
      <c r="I207" s="75" t="s">
        <v>14864</v>
      </c>
      <c r="J207" s="75">
        <v>2562.9500000000003</v>
      </c>
      <c r="K207" s="74" t="s">
        <v>14892</v>
      </c>
      <c r="L207" s="93" t="s">
        <v>390</v>
      </c>
    </row>
    <row r="208" spans="1:12">
      <c r="A208" s="73">
        <v>10145222</v>
      </c>
      <c r="B208" s="74" t="s">
        <v>14927</v>
      </c>
      <c r="C208" s="74" t="s">
        <v>9778</v>
      </c>
      <c r="D208" s="74" t="s">
        <v>84</v>
      </c>
      <c r="E208" s="92">
        <v>37463</v>
      </c>
      <c r="F208" s="74"/>
      <c r="G208" s="92">
        <v>41982</v>
      </c>
      <c r="H208" s="74" t="s">
        <v>9504</v>
      </c>
      <c r="I208" s="75" t="s">
        <v>14864</v>
      </c>
      <c r="J208" s="75">
        <v>2562.9500000000003</v>
      </c>
      <c r="K208" s="74" t="s">
        <v>14892</v>
      </c>
      <c r="L208" s="93" t="s">
        <v>4742</v>
      </c>
    </row>
    <row r="209" spans="1:12">
      <c r="A209" s="73">
        <v>10145223</v>
      </c>
      <c r="B209" s="74" t="s">
        <v>14928</v>
      </c>
      <c r="C209" s="74" t="s">
        <v>9778</v>
      </c>
      <c r="D209" s="74" t="s">
        <v>84</v>
      </c>
      <c r="E209" s="92">
        <v>37463</v>
      </c>
      <c r="F209" s="74"/>
      <c r="G209" s="92">
        <v>41982</v>
      </c>
      <c r="H209" s="74" t="s">
        <v>9504</v>
      </c>
      <c r="I209" s="75" t="s">
        <v>14864</v>
      </c>
      <c r="J209" s="75">
        <v>2562.96</v>
      </c>
      <c r="K209" s="74" t="s">
        <v>14892</v>
      </c>
      <c r="L209" s="93" t="s">
        <v>110</v>
      </c>
    </row>
    <row r="210" spans="1:12">
      <c r="A210" s="73">
        <v>10145249</v>
      </c>
      <c r="B210" s="74" t="s">
        <v>16556</v>
      </c>
      <c r="C210" s="74" t="s">
        <v>9778</v>
      </c>
      <c r="D210" s="74" t="s">
        <v>323</v>
      </c>
      <c r="E210" s="92">
        <v>37496</v>
      </c>
      <c r="F210" s="74" t="s">
        <v>324</v>
      </c>
      <c r="G210" s="92">
        <v>41984</v>
      </c>
      <c r="H210" s="74" t="s">
        <v>16557</v>
      </c>
      <c r="I210" s="75" t="s">
        <v>14864</v>
      </c>
      <c r="J210" s="75">
        <v>7745.2</v>
      </c>
      <c r="K210" s="74" t="s">
        <v>16558</v>
      </c>
      <c r="L210" s="93" t="s">
        <v>110</v>
      </c>
    </row>
    <row r="211" spans="1:12">
      <c r="A211" s="73">
        <v>10145250</v>
      </c>
      <c r="B211" s="74" t="s">
        <v>16142</v>
      </c>
      <c r="C211" s="74" t="s">
        <v>9778</v>
      </c>
      <c r="D211" s="74" t="s">
        <v>323</v>
      </c>
      <c r="E211" s="92">
        <v>37496</v>
      </c>
      <c r="F211" s="74" t="s">
        <v>324</v>
      </c>
      <c r="G211" s="92">
        <v>41984</v>
      </c>
      <c r="H211" s="74" t="s">
        <v>16143</v>
      </c>
      <c r="I211" s="75" t="s">
        <v>14864</v>
      </c>
      <c r="J211" s="75">
        <v>7745.2</v>
      </c>
      <c r="K211" s="74" t="s">
        <v>16144</v>
      </c>
      <c r="L211" s="93" t="s">
        <v>110</v>
      </c>
    </row>
    <row r="212" spans="1:12">
      <c r="A212" s="73">
        <v>10145251</v>
      </c>
      <c r="B212" s="74" t="s">
        <v>16062</v>
      </c>
      <c r="C212" s="74" t="s">
        <v>9778</v>
      </c>
      <c r="D212" s="74" t="s">
        <v>323</v>
      </c>
      <c r="E212" s="92">
        <v>37495</v>
      </c>
      <c r="F212" s="74" t="s">
        <v>327</v>
      </c>
      <c r="G212" s="92">
        <v>41984</v>
      </c>
      <c r="H212" s="74" t="s">
        <v>16063</v>
      </c>
      <c r="I212" s="75" t="s">
        <v>14864</v>
      </c>
      <c r="J212" s="75">
        <v>7745.2</v>
      </c>
      <c r="K212" s="74" t="s">
        <v>16064</v>
      </c>
      <c r="L212" s="93" t="s">
        <v>110</v>
      </c>
    </row>
    <row r="213" spans="1:12">
      <c r="A213" s="73">
        <v>10145253</v>
      </c>
      <c r="B213" s="74" t="s">
        <v>15924</v>
      </c>
      <c r="C213" s="74" t="s">
        <v>9778</v>
      </c>
      <c r="D213" s="74" t="s">
        <v>323</v>
      </c>
      <c r="E213" s="92">
        <v>37495</v>
      </c>
      <c r="F213" s="74" t="s">
        <v>329</v>
      </c>
      <c r="G213" s="92">
        <v>41984</v>
      </c>
      <c r="H213" s="74" t="s">
        <v>10017</v>
      </c>
      <c r="I213" s="75" t="s">
        <v>14864</v>
      </c>
      <c r="J213" s="75">
        <v>7745.2</v>
      </c>
      <c r="K213" s="74" t="s">
        <v>15925</v>
      </c>
      <c r="L213" s="93" t="s">
        <v>110</v>
      </c>
    </row>
    <row r="214" spans="1:12">
      <c r="A214" s="73">
        <v>10145254</v>
      </c>
      <c r="B214" s="74" t="s">
        <v>16764</v>
      </c>
      <c r="C214" s="74" t="s">
        <v>9778</v>
      </c>
      <c r="D214" s="74" t="s">
        <v>323</v>
      </c>
      <c r="E214" s="92">
        <v>37495</v>
      </c>
      <c r="F214" s="74" t="s">
        <v>330</v>
      </c>
      <c r="G214" s="92">
        <v>41984</v>
      </c>
      <c r="H214" s="74" t="s">
        <v>16765</v>
      </c>
      <c r="I214" s="75" t="s">
        <v>14864</v>
      </c>
      <c r="J214" s="75">
        <v>7745.2</v>
      </c>
      <c r="K214" s="74" t="s">
        <v>16766</v>
      </c>
      <c r="L214" s="93"/>
    </row>
    <row r="215" spans="1:12">
      <c r="A215" s="73">
        <v>10145256</v>
      </c>
      <c r="B215" s="74" t="s">
        <v>15937</v>
      </c>
      <c r="C215" s="74" t="s">
        <v>9778</v>
      </c>
      <c r="D215" s="74" t="s">
        <v>323</v>
      </c>
      <c r="E215" s="92">
        <v>37495</v>
      </c>
      <c r="F215" s="74" t="s">
        <v>5411</v>
      </c>
      <c r="G215" s="92">
        <v>41984</v>
      </c>
      <c r="H215" s="74" t="s">
        <v>15938</v>
      </c>
      <c r="I215" s="75" t="s">
        <v>14864</v>
      </c>
      <c r="J215" s="75">
        <v>7745.2</v>
      </c>
      <c r="K215" s="74" t="s">
        <v>15939</v>
      </c>
      <c r="L215" s="93" t="s">
        <v>110</v>
      </c>
    </row>
    <row r="216" spans="1:12">
      <c r="A216" s="73">
        <v>10145258</v>
      </c>
      <c r="B216" s="74" t="s">
        <v>16912</v>
      </c>
      <c r="C216" s="74" t="s">
        <v>9778</v>
      </c>
      <c r="D216" s="74" t="s">
        <v>323</v>
      </c>
      <c r="E216" s="92">
        <v>37495</v>
      </c>
      <c r="F216" s="74" t="s">
        <v>332</v>
      </c>
      <c r="G216" s="92">
        <v>41984</v>
      </c>
      <c r="H216" s="74" t="s">
        <v>16913</v>
      </c>
      <c r="I216" s="75" t="s">
        <v>14864</v>
      </c>
      <c r="J216" s="75">
        <v>7745.2</v>
      </c>
      <c r="K216" s="74" t="s">
        <v>16914</v>
      </c>
      <c r="L216" s="93"/>
    </row>
    <row r="217" spans="1:12">
      <c r="A217" s="73">
        <v>10145260</v>
      </c>
      <c r="B217" s="74" t="s">
        <v>16174</v>
      </c>
      <c r="C217" s="74" t="s">
        <v>9778</v>
      </c>
      <c r="D217" s="74" t="s">
        <v>323</v>
      </c>
      <c r="E217" s="92">
        <v>37495</v>
      </c>
      <c r="F217" s="74" t="s">
        <v>334</v>
      </c>
      <c r="G217" s="92">
        <v>41984</v>
      </c>
      <c r="H217" s="74" t="s">
        <v>16175</v>
      </c>
      <c r="I217" s="75" t="s">
        <v>14864</v>
      </c>
      <c r="J217" s="75">
        <v>7745.2</v>
      </c>
      <c r="K217" s="74" t="s">
        <v>16176</v>
      </c>
      <c r="L217" s="93" t="s">
        <v>3800</v>
      </c>
    </row>
    <row r="218" spans="1:12">
      <c r="A218" s="73">
        <v>10145262</v>
      </c>
      <c r="B218" s="74" t="s">
        <v>16388</v>
      </c>
      <c r="C218" s="74" t="s">
        <v>9778</v>
      </c>
      <c r="D218" s="74" t="s">
        <v>323</v>
      </c>
      <c r="E218" s="92">
        <v>37495</v>
      </c>
      <c r="F218" s="74" t="s">
        <v>335</v>
      </c>
      <c r="G218" s="92">
        <v>41984</v>
      </c>
      <c r="H218" s="74" t="s">
        <v>16389</v>
      </c>
      <c r="I218" s="75" t="s">
        <v>14864</v>
      </c>
      <c r="J218" s="75">
        <v>7745.2</v>
      </c>
      <c r="K218" s="74" t="s">
        <v>16390</v>
      </c>
      <c r="L218" s="93" t="s">
        <v>2798</v>
      </c>
    </row>
    <row r="219" spans="1:12">
      <c r="A219" s="73">
        <v>10145263</v>
      </c>
      <c r="B219" s="74" t="s">
        <v>15915</v>
      </c>
      <c r="C219" s="74" t="s">
        <v>9778</v>
      </c>
      <c r="D219" s="74" t="s">
        <v>323</v>
      </c>
      <c r="E219" s="92">
        <v>37495</v>
      </c>
      <c r="F219" s="74" t="s">
        <v>336</v>
      </c>
      <c r="G219" s="92">
        <v>41984</v>
      </c>
      <c r="H219" s="74" t="s">
        <v>15916</v>
      </c>
      <c r="I219" s="75" t="s">
        <v>14864</v>
      </c>
      <c r="J219" s="75">
        <v>7745.2</v>
      </c>
      <c r="K219" s="74" t="s">
        <v>15917</v>
      </c>
      <c r="L219" s="93" t="s">
        <v>110</v>
      </c>
    </row>
    <row r="220" spans="1:12">
      <c r="A220" s="73">
        <v>10145264</v>
      </c>
      <c r="B220" s="74" t="s">
        <v>16540</v>
      </c>
      <c r="C220" s="74" t="s">
        <v>9778</v>
      </c>
      <c r="D220" s="74" t="s">
        <v>323</v>
      </c>
      <c r="E220" s="92">
        <v>37495</v>
      </c>
      <c r="F220" s="74" t="s">
        <v>337</v>
      </c>
      <c r="G220" s="92">
        <v>41984</v>
      </c>
      <c r="H220" s="74" t="s">
        <v>16541</v>
      </c>
      <c r="I220" s="75" t="s">
        <v>14864</v>
      </c>
      <c r="J220" s="75">
        <v>7745.2</v>
      </c>
      <c r="K220" s="74" t="s">
        <v>16542</v>
      </c>
      <c r="L220" s="93" t="s">
        <v>110</v>
      </c>
    </row>
    <row r="221" spans="1:12">
      <c r="A221" s="73">
        <v>10145265</v>
      </c>
      <c r="B221" s="74" t="s">
        <v>16580</v>
      </c>
      <c r="C221" s="74" t="s">
        <v>9778</v>
      </c>
      <c r="D221" s="74" t="s">
        <v>323</v>
      </c>
      <c r="E221" s="92">
        <v>37495</v>
      </c>
      <c r="F221" s="74" t="s">
        <v>338</v>
      </c>
      <c r="G221" s="92">
        <v>41984</v>
      </c>
      <c r="H221" s="74" t="s">
        <v>11636</v>
      </c>
      <c r="I221" s="75" t="s">
        <v>14864</v>
      </c>
      <c r="J221" s="75">
        <v>7745.2</v>
      </c>
      <c r="K221" s="74" t="s">
        <v>16581</v>
      </c>
      <c r="L221" s="93" t="s">
        <v>4742</v>
      </c>
    </row>
    <row r="222" spans="1:12">
      <c r="A222" s="73">
        <v>10145266</v>
      </c>
      <c r="B222" s="74" t="s">
        <v>16407</v>
      </c>
      <c r="C222" s="74" t="s">
        <v>9778</v>
      </c>
      <c r="D222" s="74" t="s">
        <v>323</v>
      </c>
      <c r="E222" s="92">
        <v>37495</v>
      </c>
      <c r="F222" s="74" t="s">
        <v>339</v>
      </c>
      <c r="G222" s="92">
        <v>41984</v>
      </c>
      <c r="H222" s="74" t="s">
        <v>16408</v>
      </c>
      <c r="I222" s="75" t="s">
        <v>14864</v>
      </c>
      <c r="J222" s="75">
        <v>7745.2</v>
      </c>
      <c r="K222" s="74" t="s">
        <v>16409</v>
      </c>
      <c r="L222" s="93" t="s">
        <v>110</v>
      </c>
    </row>
    <row r="223" spans="1:12">
      <c r="A223" s="73">
        <v>10145269</v>
      </c>
      <c r="B223" s="74" t="s">
        <v>15940</v>
      </c>
      <c r="C223" s="74" t="s">
        <v>9778</v>
      </c>
      <c r="D223" s="74" t="s">
        <v>323</v>
      </c>
      <c r="E223" s="92">
        <v>37495</v>
      </c>
      <c r="F223" s="74" t="s">
        <v>340</v>
      </c>
      <c r="G223" s="92">
        <v>41984</v>
      </c>
      <c r="H223" s="74" t="s">
        <v>15941</v>
      </c>
      <c r="I223" s="75" t="s">
        <v>14864</v>
      </c>
      <c r="J223" s="75">
        <v>7745.2</v>
      </c>
      <c r="K223" s="74" t="s">
        <v>15942</v>
      </c>
      <c r="L223" s="93" t="s">
        <v>12752</v>
      </c>
    </row>
    <row r="224" spans="1:12">
      <c r="A224" s="73">
        <v>10145277</v>
      </c>
      <c r="B224" s="74" t="s">
        <v>15908</v>
      </c>
      <c r="C224" s="74" t="s">
        <v>9778</v>
      </c>
      <c r="D224" s="74" t="s">
        <v>323</v>
      </c>
      <c r="E224" s="92">
        <v>37495</v>
      </c>
      <c r="F224" s="74" t="s">
        <v>341</v>
      </c>
      <c r="G224" s="92">
        <v>41984</v>
      </c>
      <c r="H224" s="74" t="s">
        <v>15909</v>
      </c>
      <c r="I224" s="75" t="s">
        <v>14864</v>
      </c>
      <c r="J224" s="75">
        <v>7745.2</v>
      </c>
      <c r="K224" s="74" t="s">
        <v>15910</v>
      </c>
      <c r="L224" s="93" t="s">
        <v>4535</v>
      </c>
    </row>
    <row r="225" spans="1:12">
      <c r="A225" s="73">
        <v>10145278</v>
      </c>
      <c r="B225" s="74" t="s">
        <v>16565</v>
      </c>
      <c r="C225" s="74" t="s">
        <v>9778</v>
      </c>
      <c r="D225" s="74" t="s">
        <v>323</v>
      </c>
      <c r="E225" s="92">
        <v>37495</v>
      </c>
      <c r="F225" s="74" t="s">
        <v>5425</v>
      </c>
      <c r="G225" s="92">
        <v>41984</v>
      </c>
      <c r="H225" s="74" t="s">
        <v>10520</v>
      </c>
      <c r="I225" s="75" t="s">
        <v>14864</v>
      </c>
      <c r="J225" s="75">
        <v>7745.2</v>
      </c>
      <c r="K225" s="74" t="s">
        <v>16566</v>
      </c>
      <c r="L225" s="93" t="s">
        <v>110</v>
      </c>
    </row>
    <row r="226" spans="1:12">
      <c r="A226" s="73">
        <v>10145280</v>
      </c>
      <c r="B226" s="74" t="s">
        <v>9575</v>
      </c>
      <c r="C226" s="74" t="s">
        <v>9778</v>
      </c>
      <c r="D226" s="74" t="s">
        <v>323</v>
      </c>
      <c r="E226" s="92">
        <v>37495</v>
      </c>
      <c r="F226" s="74" t="s">
        <v>342</v>
      </c>
      <c r="G226" s="92">
        <v>42061</v>
      </c>
      <c r="H226" s="74" t="s">
        <v>9576</v>
      </c>
      <c r="I226" s="75" t="s">
        <v>14864</v>
      </c>
      <c r="J226" s="75">
        <v>7745.2</v>
      </c>
      <c r="K226" s="74" t="s">
        <v>15933</v>
      </c>
      <c r="L226" s="93" t="s">
        <v>5225</v>
      </c>
    </row>
    <row r="227" spans="1:12">
      <c r="A227" s="73">
        <v>10145281</v>
      </c>
      <c r="B227" s="74" t="s">
        <v>16376</v>
      </c>
      <c r="C227" s="74" t="s">
        <v>9778</v>
      </c>
      <c r="D227" s="74" t="s">
        <v>323</v>
      </c>
      <c r="E227" s="92">
        <v>37495</v>
      </c>
      <c r="F227" s="74" t="s">
        <v>343</v>
      </c>
      <c r="G227" s="92">
        <v>41984</v>
      </c>
      <c r="H227" s="74" t="s">
        <v>16377</v>
      </c>
      <c r="I227" s="75" t="s">
        <v>14864</v>
      </c>
      <c r="J227" s="75">
        <v>7745.2</v>
      </c>
      <c r="K227" s="74" t="s">
        <v>16378</v>
      </c>
      <c r="L227" s="93" t="s">
        <v>272</v>
      </c>
    </row>
    <row r="228" spans="1:12">
      <c r="A228" s="73">
        <v>10145284</v>
      </c>
      <c r="B228" s="74" t="s">
        <v>16570</v>
      </c>
      <c r="C228" s="74" t="s">
        <v>9778</v>
      </c>
      <c r="D228" s="74" t="s">
        <v>323</v>
      </c>
      <c r="E228" s="92">
        <v>37495</v>
      </c>
      <c r="F228" s="74" t="s">
        <v>344</v>
      </c>
      <c r="G228" s="92">
        <v>41984</v>
      </c>
      <c r="H228" s="74" t="s">
        <v>16571</v>
      </c>
      <c r="I228" s="75" t="s">
        <v>14864</v>
      </c>
      <c r="J228" s="75">
        <v>7745.2</v>
      </c>
      <c r="K228" s="74" t="s">
        <v>16572</v>
      </c>
      <c r="L228" s="93" t="s">
        <v>2456</v>
      </c>
    </row>
    <row r="229" spans="1:12">
      <c r="A229" s="73">
        <v>10145288</v>
      </c>
      <c r="B229" s="74" t="s">
        <v>15926</v>
      </c>
      <c r="C229" s="74" t="s">
        <v>9778</v>
      </c>
      <c r="D229" s="74" t="s">
        <v>323</v>
      </c>
      <c r="E229" s="92">
        <v>37495</v>
      </c>
      <c r="F229" s="74" t="s">
        <v>345</v>
      </c>
      <c r="G229" s="92">
        <v>41984</v>
      </c>
      <c r="H229" s="74" t="s">
        <v>15927</v>
      </c>
      <c r="I229" s="75" t="s">
        <v>14864</v>
      </c>
      <c r="J229" s="75">
        <v>7745.2</v>
      </c>
      <c r="K229" s="74" t="s">
        <v>15928</v>
      </c>
      <c r="L229" s="93" t="s">
        <v>7839</v>
      </c>
    </row>
    <row r="230" spans="1:12">
      <c r="A230" s="73">
        <v>10145290</v>
      </c>
      <c r="B230" s="74" t="s">
        <v>9577</v>
      </c>
      <c r="C230" s="74" t="s">
        <v>9778</v>
      </c>
      <c r="D230" s="74" t="s">
        <v>323</v>
      </c>
      <c r="E230" s="92">
        <v>37495</v>
      </c>
      <c r="F230" s="74" t="s">
        <v>346</v>
      </c>
      <c r="G230" s="92">
        <v>42054</v>
      </c>
      <c r="H230" s="74" t="s">
        <v>9578</v>
      </c>
      <c r="I230" s="75" t="s">
        <v>14864</v>
      </c>
      <c r="J230" s="75">
        <v>7745.2</v>
      </c>
      <c r="K230" s="74" t="s">
        <v>16576</v>
      </c>
      <c r="L230" s="93" t="s">
        <v>390</v>
      </c>
    </row>
    <row r="231" spans="1:12">
      <c r="A231" s="73">
        <v>10145293</v>
      </c>
      <c r="B231" s="74" t="s">
        <v>14929</v>
      </c>
      <c r="C231" s="74" t="s">
        <v>9778</v>
      </c>
      <c r="D231" s="74" t="s">
        <v>323</v>
      </c>
      <c r="E231" s="92">
        <v>37495</v>
      </c>
      <c r="F231" s="74" t="s">
        <v>348</v>
      </c>
      <c r="G231" s="92">
        <v>41984</v>
      </c>
      <c r="H231" s="74" t="s">
        <v>9504</v>
      </c>
      <c r="I231" s="75" t="s">
        <v>14864</v>
      </c>
      <c r="J231" s="75">
        <v>7745.2</v>
      </c>
      <c r="K231" s="74" t="s">
        <v>14892</v>
      </c>
      <c r="L231" s="93" t="s">
        <v>2798</v>
      </c>
    </row>
    <row r="232" spans="1:12">
      <c r="A232" s="73">
        <v>10145297</v>
      </c>
      <c r="B232" s="74" t="s">
        <v>16589</v>
      </c>
      <c r="C232" s="74" t="s">
        <v>9778</v>
      </c>
      <c r="D232" s="74" t="s">
        <v>323</v>
      </c>
      <c r="E232" s="92">
        <v>37495</v>
      </c>
      <c r="F232" s="74" t="s">
        <v>349</v>
      </c>
      <c r="G232" s="92">
        <v>41984</v>
      </c>
      <c r="H232" s="74" t="s">
        <v>16590</v>
      </c>
      <c r="I232" s="75" t="s">
        <v>14864</v>
      </c>
      <c r="J232" s="75">
        <v>7745.2</v>
      </c>
      <c r="K232" s="74" t="s">
        <v>16591</v>
      </c>
      <c r="L232" s="93" t="s">
        <v>5351</v>
      </c>
    </row>
    <row r="233" spans="1:12">
      <c r="A233" s="73">
        <v>10145298</v>
      </c>
      <c r="B233" s="74" t="s">
        <v>16715</v>
      </c>
      <c r="C233" s="74" t="s">
        <v>9778</v>
      </c>
      <c r="D233" s="74" t="s">
        <v>323</v>
      </c>
      <c r="E233" s="92">
        <v>37495</v>
      </c>
      <c r="F233" s="74" t="s">
        <v>350</v>
      </c>
      <c r="G233" s="92">
        <v>41984</v>
      </c>
      <c r="H233" s="74" t="s">
        <v>16716</v>
      </c>
      <c r="I233" s="75" t="s">
        <v>14864</v>
      </c>
      <c r="J233" s="75">
        <v>7745.2</v>
      </c>
      <c r="K233" s="74" t="s">
        <v>16717</v>
      </c>
      <c r="L233" s="93" t="s">
        <v>3402</v>
      </c>
    </row>
    <row r="234" spans="1:12">
      <c r="A234" s="73">
        <v>10145828</v>
      </c>
      <c r="B234" s="74" t="s">
        <v>16088</v>
      </c>
      <c r="C234" s="74" t="s">
        <v>9778</v>
      </c>
      <c r="D234" s="74" t="s">
        <v>352</v>
      </c>
      <c r="E234" s="92">
        <v>37523</v>
      </c>
      <c r="F234" s="74" t="s">
        <v>355</v>
      </c>
      <c r="G234" s="92">
        <v>41984</v>
      </c>
      <c r="H234" s="74" t="s">
        <v>16089</v>
      </c>
      <c r="I234" s="75" t="s">
        <v>14864</v>
      </c>
      <c r="J234" s="75">
        <v>1696.6</v>
      </c>
      <c r="K234" s="74" t="s">
        <v>16090</v>
      </c>
      <c r="L234" s="93" t="s">
        <v>272</v>
      </c>
    </row>
    <row r="235" spans="1:12">
      <c r="A235" s="73">
        <v>10145829</v>
      </c>
      <c r="B235" s="74" t="s">
        <v>15839</v>
      </c>
      <c r="C235" s="74" t="s">
        <v>9778</v>
      </c>
      <c r="D235" s="74" t="s">
        <v>352</v>
      </c>
      <c r="E235" s="92">
        <v>37523</v>
      </c>
      <c r="F235" s="74" t="s">
        <v>356</v>
      </c>
      <c r="G235" s="92">
        <v>41984</v>
      </c>
      <c r="H235" s="74" t="s">
        <v>15840</v>
      </c>
      <c r="I235" s="75" t="s">
        <v>14864</v>
      </c>
      <c r="J235" s="75">
        <v>1696.6</v>
      </c>
      <c r="K235" s="74" t="s">
        <v>15841</v>
      </c>
      <c r="L235" s="93" t="s">
        <v>7839</v>
      </c>
    </row>
    <row r="236" spans="1:12">
      <c r="A236" s="73">
        <v>10145842</v>
      </c>
      <c r="B236" s="74" t="s">
        <v>9579</v>
      </c>
      <c r="C236" s="74" t="s">
        <v>9778</v>
      </c>
      <c r="D236" s="74" t="s">
        <v>278</v>
      </c>
      <c r="E236" s="92">
        <v>37529</v>
      </c>
      <c r="F236" s="74" t="s">
        <v>359</v>
      </c>
      <c r="G236" s="92">
        <v>41646</v>
      </c>
      <c r="H236" s="74" t="s">
        <v>9504</v>
      </c>
      <c r="I236" s="75" t="s">
        <v>9505</v>
      </c>
      <c r="J236" s="75">
        <v>2644</v>
      </c>
      <c r="K236" s="74" t="s">
        <v>14892</v>
      </c>
      <c r="L236" s="93" t="s">
        <v>2798</v>
      </c>
    </row>
    <row r="237" spans="1:12">
      <c r="A237" s="73">
        <v>10150224</v>
      </c>
      <c r="B237" s="74" t="s">
        <v>14930</v>
      </c>
      <c r="C237" s="74" t="s">
        <v>9778</v>
      </c>
      <c r="D237" s="74" t="s">
        <v>84</v>
      </c>
      <c r="E237" s="92">
        <v>37522</v>
      </c>
      <c r="F237" s="74"/>
      <c r="G237" s="92">
        <v>41982</v>
      </c>
      <c r="H237" s="74" t="s">
        <v>9504</v>
      </c>
      <c r="I237" s="75" t="s">
        <v>14864</v>
      </c>
      <c r="J237" s="75">
        <v>2360.89</v>
      </c>
      <c r="K237" s="74" t="s">
        <v>14892</v>
      </c>
      <c r="L237" s="93" t="s">
        <v>109</v>
      </c>
    </row>
    <row r="238" spans="1:12">
      <c r="A238" s="68">
        <v>10150315</v>
      </c>
      <c r="B238" s="71" t="s">
        <v>17113</v>
      </c>
      <c r="C238" s="71" t="s">
        <v>9778</v>
      </c>
      <c r="D238" s="71" t="s">
        <v>4149</v>
      </c>
      <c r="E238" s="90">
        <v>37529</v>
      </c>
      <c r="F238" s="71" t="s">
        <v>4150</v>
      </c>
      <c r="G238" s="90">
        <v>41989</v>
      </c>
      <c r="H238" s="71" t="s">
        <v>9780</v>
      </c>
      <c r="I238" s="72" t="s">
        <v>14864</v>
      </c>
      <c r="J238" s="76">
        <v>23104.78</v>
      </c>
      <c r="K238" s="71" t="s">
        <v>16700</v>
      </c>
      <c r="L238" s="91" t="s">
        <v>5096</v>
      </c>
    </row>
    <row r="239" spans="1:12">
      <c r="A239" s="68">
        <v>10150316</v>
      </c>
      <c r="B239" s="71" t="s">
        <v>17114</v>
      </c>
      <c r="C239" s="71" t="s">
        <v>9778</v>
      </c>
      <c r="D239" s="71" t="s">
        <v>4152</v>
      </c>
      <c r="E239" s="90">
        <v>37529</v>
      </c>
      <c r="F239" s="71" t="s">
        <v>4153</v>
      </c>
      <c r="G239" s="90">
        <v>41989</v>
      </c>
      <c r="H239" s="71" t="s">
        <v>9780</v>
      </c>
      <c r="I239" s="72" t="s">
        <v>14864</v>
      </c>
      <c r="J239" s="76">
        <v>26039.25</v>
      </c>
      <c r="K239" s="71" t="s">
        <v>16700</v>
      </c>
      <c r="L239" s="91" t="s">
        <v>17115</v>
      </c>
    </row>
    <row r="240" spans="1:12">
      <c r="A240" s="73">
        <v>10150317</v>
      </c>
      <c r="B240" s="74" t="s">
        <v>9580</v>
      </c>
      <c r="C240" s="74" t="s">
        <v>9778</v>
      </c>
      <c r="D240" s="74" t="s">
        <v>362</v>
      </c>
      <c r="E240" s="92">
        <v>37545</v>
      </c>
      <c r="F240" s="74" t="s">
        <v>365</v>
      </c>
      <c r="G240" s="92">
        <v>42027</v>
      </c>
      <c r="H240" s="74" t="s">
        <v>9504</v>
      </c>
      <c r="I240" s="75" t="s">
        <v>14864</v>
      </c>
      <c r="J240" s="75">
        <v>10117.5</v>
      </c>
      <c r="K240" s="74" t="s">
        <v>14892</v>
      </c>
      <c r="L240" s="93" t="s">
        <v>2798</v>
      </c>
    </row>
    <row r="241" spans="1:12">
      <c r="A241" s="73">
        <v>10150318</v>
      </c>
      <c r="B241" s="74" t="s">
        <v>9581</v>
      </c>
      <c r="C241" s="74" t="s">
        <v>9778</v>
      </c>
      <c r="D241" s="74" t="s">
        <v>362</v>
      </c>
      <c r="E241" s="92">
        <v>37545</v>
      </c>
      <c r="F241" s="74" t="s">
        <v>367</v>
      </c>
      <c r="G241" s="92">
        <v>42027</v>
      </c>
      <c r="H241" s="74" t="s">
        <v>9504</v>
      </c>
      <c r="I241" s="75" t="s">
        <v>14864</v>
      </c>
      <c r="J241" s="75">
        <v>10117.5</v>
      </c>
      <c r="K241" s="74" t="s">
        <v>14892</v>
      </c>
      <c r="L241" s="93" t="s">
        <v>272</v>
      </c>
    </row>
    <row r="242" spans="1:12">
      <c r="A242" s="73">
        <v>10150321</v>
      </c>
      <c r="B242" s="74" t="s">
        <v>9582</v>
      </c>
      <c r="C242" s="74" t="s">
        <v>9778</v>
      </c>
      <c r="D242" s="74" t="s">
        <v>368</v>
      </c>
      <c r="E242" s="92">
        <v>37545</v>
      </c>
      <c r="F242" s="74" t="s">
        <v>9583</v>
      </c>
      <c r="G242" s="92">
        <v>42054</v>
      </c>
      <c r="H242" s="74" t="s">
        <v>9504</v>
      </c>
      <c r="I242" s="75" t="s">
        <v>14864</v>
      </c>
      <c r="J242" s="75">
        <v>23246.25</v>
      </c>
      <c r="K242" s="74" t="s">
        <v>14892</v>
      </c>
      <c r="L242" s="93" t="s">
        <v>4460</v>
      </c>
    </row>
    <row r="243" spans="1:12">
      <c r="A243" s="73">
        <v>10150322</v>
      </c>
      <c r="B243" s="74" t="s">
        <v>9584</v>
      </c>
      <c r="C243" s="74" t="s">
        <v>9778</v>
      </c>
      <c r="D243" s="74" t="s">
        <v>370</v>
      </c>
      <c r="E243" s="92">
        <v>37545</v>
      </c>
      <c r="F243" s="74" t="s">
        <v>9585</v>
      </c>
      <c r="G243" s="92">
        <v>42026</v>
      </c>
      <c r="H243" s="74" t="s">
        <v>9510</v>
      </c>
      <c r="I243" s="75" t="s">
        <v>14864</v>
      </c>
      <c r="J243" s="75">
        <v>43496.25</v>
      </c>
      <c r="K243" s="74" t="s">
        <v>16413</v>
      </c>
      <c r="L243" s="93" t="s">
        <v>109</v>
      </c>
    </row>
    <row r="244" spans="1:12">
      <c r="A244" s="73">
        <v>10150323</v>
      </c>
      <c r="B244" s="74" t="s">
        <v>9586</v>
      </c>
      <c r="C244" s="74" t="s">
        <v>9778</v>
      </c>
      <c r="D244" s="74" t="s">
        <v>372</v>
      </c>
      <c r="E244" s="92">
        <v>37567</v>
      </c>
      <c r="F244" s="74" t="s">
        <v>374</v>
      </c>
      <c r="G244" s="92">
        <v>42027</v>
      </c>
      <c r="H244" s="74" t="s">
        <v>9504</v>
      </c>
      <c r="I244" s="75" t="s">
        <v>14864</v>
      </c>
      <c r="J244" s="75">
        <v>3145.5</v>
      </c>
      <c r="K244" s="74" t="s">
        <v>14892</v>
      </c>
      <c r="L244" s="93" t="s">
        <v>4460</v>
      </c>
    </row>
    <row r="245" spans="1:12">
      <c r="A245" s="73">
        <v>10150324</v>
      </c>
      <c r="B245" s="74" t="s">
        <v>9587</v>
      </c>
      <c r="C245" s="74" t="s">
        <v>9778</v>
      </c>
      <c r="D245" s="74" t="s">
        <v>376</v>
      </c>
      <c r="E245" s="92">
        <v>37567</v>
      </c>
      <c r="F245" s="74" t="s">
        <v>378</v>
      </c>
      <c r="G245" s="92">
        <v>42027</v>
      </c>
      <c r="H245" s="74" t="s">
        <v>9504</v>
      </c>
      <c r="I245" s="75" t="s">
        <v>14864</v>
      </c>
      <c r="J245" s="75">
        <v>4495.5</v>
      </c>
      <c r="K245" s="74" t="s">
        <v>14892</v>
      </c>
      <c r="L245" s="93" t="s">
        <v>4460</v>
      </c>
    </row>
    <row r="246" spans="1:12">
      <c r="A246" s="73">
        <v>10150325</v>
      </c>
      <c r="B246" s="74" t="s">
        <v>9588</v>
      </c>
      <c r="C246" s="74" t="s">
        <v>9778</v>
      </c>
      <c r="D246" s="74" t="s">
        <v>379</v>
      </c>
      <c r="E246" s="92">
        <v>37567</v>
      </c>
      <c r="F246" s="74" t="s">
        <v>382</v>
      </c>
      <c r="G246" s="92">
        <v>42009</v>
      </c>
      <c r="H246" s="74" t="s">
        <v>9504</v>
      </c>
      <c r="I246" s="75" t="s">
        <v>14864</v>
      </c>
      <c r="J246" s="75">
        <v>5935.5</v>
      </c>
      <c r="K246" s="74" t="s">
        <v>14892</v>
      </c>
      <c r="L246" s="93" t="s">
        <v>4460</v>
      </c>
    </row>
    <row r="247" spans="1:12">
      <c r="A247" s="73">
        <v>10150328</v>
      </c>
      <c r="B247" s="74" t="s">
        <v>15956</v>
      </c>
      <c r="C247" s="74" t="s">
        <v>9778</v>
      </c>
      <c r="D247" s="74" t="s">
        <v>176</v>
      </c>
      <c r="E247" s="92">
        <v>37545</v>
      </c>
      <c r="F247" s="74" t="s">
        <v>385</v>
      </c>
      <c r="G247" s="92">
        <v>41984</v>
      </c>
      <c r="H247" s="74" t="s">
        <v>15953</v>
      </c>
      <c r="I247" s="75" t="s">
        <v>14864</v>
      </c>
      <c r="J247" s="75">
        <v>5093.2</v>
      </c>
      <c r="K247" s="74" t="s">
        <v>15954</v>
      </c>
      <c r="L247" s="93"/>
    </row>
    <row r="248" spans="1:12">
      <c r="A248" s="73">
        <v>10150331</v>
      </c>
      <c r="B248" s="74" t="s">
        <v>15824</v>
      </c>
      <c r="C248" s="74" t="s">
        <v>9778</v>
      </c>
      <c r="D248" s="74" t="s">
        <v>176</v>
      </c>
      <c r="E248" s="92">
        <v>37545</v>
      </c>
      <c r="F248" s="74" t="s">
        <v>386</v>
      </c>
      <c r="G248" s="92">
        <v>41984</v>
      </c>
      <c r="H248" s="74" t="s">
        <v>9877</v>
      </c>
      <c r="I248" s="75" t="s">
        <v>14864</v>
      </c>
      <c r="J248" s="75">
        <v>5093.2</v>
      </c>
      <c r="K248" s="74" t="s">
        <v>15821</v>
      </c>
      <c r="L248" s="93" t="s">
        <v>1413</v>
      </c>
    </row>
    <row r="249" spans="1:12">
      <c r="A249" s="73">
        <v>10150333</v>
      </c>
      <c r="B249" s="74" t="s">
        <v>15833</v>
      </c>
      <c r="C249" s="74" t="s">
        <v>9778</v>
      </c>
      <c r="D249" s="74" t="s">
        <v>176</v>
      </c>
      <c r="E249" s="92">
        <v>37545</v>
      </c>
      <c r="F249" s="74" t="s">
        <v>388</v>
      </c>
      <c r="G249" s="92">
        <v>41984</v>
      </c>
      <c r="H249" s="74" t="s">
        <v>10268</v>
      </c>
      <c r="I249" s="75" t="s">
        <v>14864</v>
      </c>
      <c r="J249" s="75">
        <v>5093.2</v>
      </c>
      <c r="K249" s="74" t="s">
        <v>15831</v>
      </c>
      <c r="L249" s="93" t="s">
        <v>110</v>
      </c>
    </row>
    <row r="250" spans="1:12">
      <c r="A250" s="73">
        <v>10150334</v>
      </c>
      <c r="B250" s="74" t="s">
        <v>16222</v>
      </c>
      <c r="C250" s="74" t="s">
        <v>9778</v>
      </c>
      <c r="D250" s="74" t="s">
        <v>176</v>
      </c>
      <c r="E250" s="92">
        <v>37545</v>
      </c>
      <c r="F250" s="74" t="s">
        <v>389</v>
      </c>
      <c r="G250" s="92">
        <v>41984</v>
      </c>
      <c r="H250" s="74" t="s">
        <v>11678</v>
      </c>
      <c r="I250" s="75" t="s">
        <v>14864</v>
      </c>
      <c r="J250" s="75">
        <v>5093.2</v>
      </c>
      <c r="K250" s="74" t="s">
        <v>16223</v>
      </c>
      <c r="L250" s="93" t="s">
        <v>110</v>
      </c>
    </row>
    <row r="251" spans="1:12">
      <c r="A251" s="73">
        <v>10150344</v>
      </c>
      <c r="B251" s="74" t="s">
        <v>15834</v>
      </c>
      <c r="C251" s="74" t="s">
        <v>9778</v>
      </c>
      <c r="D251" s="74" t="s">
        <v>176</v>
      </c>
      <c r="E251" s="92">
        <v>37545</v>
      </c>
      <c r="F251" s="74" t="s">
        <v>391</v>
      </c>
      <c r="G251" s="92">
        <v>41984</v>
      </c>
      <c r="H251" s="74" t="s">
        <v>10268</v>
      </c>
      <c r="I251" s="75" t="s">
        <v>14864</v>
      </c>
      <c r="J251" s="75">
        <v>5093.2</v>
      </c>
      <c r="K251" s="74" t="s">
        <v>15831</v>
      </c>
      <c r="L251" s="93" t="s">
        <v>272</v>
      </c>
    </row>
    <row r="252" spans="1:12">
      <c r="A252" s="73">
        <v>10150347</v>
      </c>
      <c r="B252" s="74" t="s">
        <v>9590</v>
      </c>
      <c r="C252" s="74" t="s">
        <v>9778</v>
      </c>
      <c r="D252" s="74" t="s">
        <v>176</v>
      </c>
      <c r="E252" s="92">
        <v>37545</v>
      </c>
      <c r="F252" s="74" t="s">
        <v>392</v>
      </c>
      <c r="G252" s="92">
        <v>42019</v>
      </c>
      <c r="H252" s="74" t="s">
        <v>9591</v>
      </c>
      <c r="I252" s="75" t="s">
        <v>14864</v>
      </c>
      <c r="J252" s="75">
        <v>5093.2</v>
      </c>
      <c r="K252" s="74" t="s">
        <v>15946</v>
      </c>
      <c r="L252" s="93" t="s">
        <v>6536</v>
      </c>
    </row>
    <row r="253" spans="1:12">
      <c r="A253" s="73">
        <v>10150351</v>
      </c>
      <c r="B253" s="74" t="s">
        <v>16180</v>
      </c>
      <c r="C253" s="74" t="s">
        <v>9778</v>
      </c>
      <c r="D253" s="74" t="s">
        <v>393</v>
      </c>
      <c r="E253" s="92">
        <v>37545</v>
      </c>
      <c r="F253" s="74" t="s">
        <v>395</v>
      </c>
      <c r="G253" s="92">
        <v>41984</v>
      </c>
      <c r="H253" s="74" t="s">
        <v>16178</v>
      </c>
      <c r="I253" s="75" t="s">
        <v>14864</v>
      </c>
      <c r="J253" s="75">
        <v>3563.2</v>
      </c>
      <c r="K253" s="74" t="s">
        <v>16179</v>
      </c>
      <c r="L253" s="93" t="s">
        <v>14868</v>
      </c>
    </row>
    <row r="254" spans="1:12">
      <c r="A254" s="73">
        <v>10150352</v>
      </c>
      <c r="B254" s="74" t="s">
        <v>16418</v>
      </c>
      <c r="C254" s="74" t="s">
        <v>9778</v>
      </c>
      <c r="D254" s="74" t="s">
        <v>393</v>
      </c>
      <c r="E254" s="92">
        <v>37545</v>
      </c>
      <c r="F254" s="74" t="s">
        <v>396</v>
      </c>
      <c r="G254" s="92">
        <v>42059</v>
      </c>
      <c r="H254" s="74" t="s">
        <v>9510</v>
      </c>
      <c r="I254" s="75" t="s">
        <v>14864</v>
      </c>
      <c r="J254" s="75">
        <v>3563.2</v>
      </c>
      <c r="K254" s="74" t="s">
        <v>16413</v>
      </c>
      <c r="L254" s="93" t="s">
        <v>272</v>
      </c>
    </row>
    <row r="255" spans="1:12">
      <c r="A255" s="73">
        <v>10150353</v>
      </c>
      <c r="B255" s="74" t="s">
        <v>16259</v>
      </c>
      <c r="C255" s="74" t="s">
        <v>9778</v>
      </c>
      <c r="D255" s="74" t="s">
        <v>393</v>
      </c>
      <c r="E255" s="92">
        <v>37545</v>
      </c>
      <c r="F255" s="74" t="s">
        <v>397</v>
      </c>
      <c r="G255" s="92">
        <v>41984</v>
      </c>
      <c r="H255" s="74" t="s">
        <v>9528</v>
      </c>
      <c r="I255" s="75" t="s">
        <v>14864</v>
      </c>
      <c r="J255" s="75">
        <v>3563.2</v>
      </c>
      <c r="K255" s="74" t="s">
        <v>16260</v>
      </c>
      <c r="L255" s="93" t="s">
        <v>272</v>
      </c>
    </row>
    <row r="256" spans="1:12">
      <c r="A256" s="73">
        <v>10150354</v>
      </c>
      <c r="B256" s="74" t="s">
        <v>16615</v>
      </c>
      <c r="C256" s="74" t="s">
        <v>9778</v>
      </c>
      <c r="D256" s="74" t="s">
        <v>398</v>
      </c>
      <c r="E256" s="92">
        <v>38991</v>
      </c>
      <c r="F256" s="74" t="s">
        <v>399</v>
      </c>
      <c r="G256" s="92">
        <v>41984</v>
      </c>
      <c r="H256" s="74" t="s">
        <v>9548</v>
      </c>
      <c r="I256" s="75" t="s">
        <v>14864</v>
      </c>
      <c r="J256" s="75">
        <v>3563.2</v>
      </c>
      <c r="K256" s="74" t="s">
        <v>16616</v>
      </c>
      <c r="L256" s="93" t="s">
        <v>4742</v>
      </c>
    </row>
    <row r="257" spans="1:12">
      <c r="A257" s="73">
        <v>10150355</v>
      </c>
      <c r="B257" s="74" t="s">
        <v>15805</v>
      </c>
      <c r="C257" s="74" t="s">
        <v>9778</v>
      </c>
      <c r="D257" s="74" t="s">
        <v>393</v>
      </c>
      <c r="E257" s="92">
        <v>37545</v>
      </c>
      <c r="F257" s="74" t="s">
        <v>400</v>
      </c>
      <c r="G257" s="92">
        <v>41984</v>
      </c>
      <c r="H257" s="74" t="s">
        <v>9532</v>
      </c>
      <c r="I257" s="75" t="s">
        <v>14864</v>
      </c>
      <c r="J257" s="75">
        <v>3563.2</v>
      </c>
      <c r="K257" s="74" t="s">
        <v>15804</v>
      </c>
      <c r="L257" s="93" t="s">
        <v>8354</v>
      </c>
    </row>
    <row r="258" spans="1:12">
      <c r="A258" s="73">
        <v>10150358</v>
      </c>
      <c r="B258" s="74" t="s">
        <v>14931</v>
      </c>
      <c r="C258" s="74" t="s">
        <v>9778</v>
      </c>
      <c r="D258" s="74" t="s">
        <v>393</v>
      </c>
      <c r="E258" s="92">
        <v>37545</v>
      </c>
      <c r="F258" s="74" t="s">
        <v>401</v>
      </c>
      <c r="G258" s="92">
        <v>41991</v>
      </c>
      <c r="H258" s="74" t="s">
        <v>9504</v>
      </c>
      <c r="I258" s="75" t="s">
        <v>14864</v>
      </c>
      <c r="J258" s="75">
        <v>3563.2</v>
      </c>
      <c r="K258" s="74" t="s">
        <v>14892</v>
      </c>
      <c r="L258" s="93" t="s">
        <v>4460</v>
      </c>
    </row>
    <row r="259" spans="1:12">
      <c r="A259" s="73">
        <v>10150360</v>
      </c>
      <c r="B259" s="74" t="s">
        <v>16617</v>
      </c>
      <c r="C259" s="74" t="s">
        <v>9778</v>
      </c>
      <c r="D259" s="74" t="s">
        <v>393</v>
      </c>
      <c r="E259" s="92">
        <v>38991</v>
      </c>
      <c r="F259" s="74" t="s">
        <v>402</v>
      </c>
      <c r="G259" s="92">
        <v>41984</v>
      </c>
      <c r="H259" s="74" t="s">
        <v>9548</v>
      </c>
      <c r="I259" s="75" t="s">
        <v>14864</v>
      </c>
      <c r="J259" s="75">
        <v>3563.2</v>
      </c>
      <c r="K259" s="74" t="s">
        <v>16616</v>
      </c>
      <c r="L259" s="93" t="s">
        <v>110</v>
      </c>
    </row>
    <row r="260" spans="1:12">
      <c r="A260" s="73">
        <v>10150452</v>
      </c>
      <c r="B260" s="74" t="s">
        <v>14932</v>
      </c>
      <c r="C260" s="74" t="s">
        <v>9778</v>
      </c>
      <c r="D260" s="74" t="s">
        <v>84</v>
      </c>
      <c r="E260" s="92">
        <v>37529</v>
      </c>
      <c r="F260" s="74"/>
      <c r="G260" s="92">
        <v>41982</v>
      </c>
      <c r="H260" s="74" t="s">
        <v>9504</v>
      </c>
      <c r="I260" s="75" t="s">
        <v>14864</v>
      </c>
      <c r="J260" s="75">
        <v>2186.7600000000002</v>
      </c>
      <c r="K260" s="74" t="s">
        <v>14892</v>
      </c>
      <c r="L260" s="93" t="s">
        <v>110</v>
      </c>
    </row>
    <row r="261" spans="1:12">
      <c r="A261" s="73">
        <v>10150453</v>
      </c>
      <c r="B261" s="74" t="s">
        <v>14933</v>
      </c>
      <c r="C261" s="74" t="s">
        <v>9778</v>
      </c>
      <c r="D261" s="74" t="s">
        <v>405</v>
      </c>
      <c r="E261" s="92">
        <v>37529</v>
      </c>
      <c r="F261" s="74"/>
      <c r="G261" s="92">
        <v>41982</v>
      </c>
      <c r="H261" s="74" t="s">
        <v>9504</v>
      </c>
      <c r="I261" s="75" t="s">
        <v>14864</v>
      </c>
      <c r="J261" s="75">
        <v>2186.7600000000002</v>
      </c>
      <c r="K261" s="74" t="s">
        <v>14892</v>
      </c>
      <c r="L261" s="93" t="s">
        <v>110</v>
      </c>
    </row>
    <row r="262" spans="1:12">
      <c r="A262" s="73">
        <v>10150454</v>
      </c>
      <c r="B262" s="74" t="s">
        <v>14934</v>
      </c>
      <c r="C262" s="74" t="s">
        <v>9778</v>
      </c>
      <c r="D262" s="74" t="s">
        <v>84</v>
      </c>
      <c r="E262" s="92">
        <v>37529</v>
      </c>
      <c r="F262" s="74"/>
      <c r="G262" s="92">
        <v>41982</v>
      </c>
      <c r="H262" s="74" t="s">
        <v>9504</v>
      </c>
      <c r="I262" s="75" t="s">
        <v>14864</v>
      </c>
      <c r="J262" s="75">
        <v>2234.88</v>
      </c>
      <c r="K262" s="74" t="s">
        <v>14892</v>
      </c>
      <c r="L262" s="93" t="s">
        <v>390</v>
      </c>
    </row>
    <row r="263" spans="1:12">
      <c r="A263" s="73">
        <v>10150455</v>
      </c>
      <c r="B263" s="74" t="s">
        <v>14935</v>
      </c>
      <c r="C263" s="74" t="s">
        <v>9778</v>
      </c>
      <c r="D263" s="74" t="s">
        <v>84</v>
      </c>
      <c r="E263" s="92">
        <v>37529</v>
      </c>
      <c r="F263" s="74"/>
      <c r="G263" s="92">
        <v>41982</v>
      </c>
      <c r="H263" s="74" t="s">
        <v>9504</v>
      </c>
      <c r="I263" s="75" t="s">
        <v>14864</v>
      </c>
      <c r="J263" s="75">
        <v>2234.91</v>
      </c>
      <c r="K263" s="74" t="s">
        <v>14892</v>
      </c>
      <c r="L263" s="93" t="s">
        <v>110</v>
      </c>
    </row>
    <row r="264" spans="1:12">
      <c r="A264" s="73">
        <v>10150456</v>
      </c>
      <c r="B264" s="74" t="s">
        <v>14936</v>
      </c>
      <c r="C264" s="74" t="s">
        <v>9778</v>
      </c>
      <c r="D264" s="74" t="s">
        <v>84</v>
      </c>
      <c r="E264" s="92">
        <v>37529</v>
      </c>
      <c r="F264" s="74"/>
      <c r="G264" s="92">
        <v>41982</v>
      </c>
      <c r="H264" s="74" t="s">
        <v>9504</v>
      </c>
      <c r="I264" s="75" t="s">
        <v>14864</v>
      </c>
      <c r="J264" s="75">
        <v>2234.91</v>
      </c>
      <c r="K264" s="74" t="s">
        <v>14892</v>
      </c>
      <c r="L264" s="93" t="s">
        <v>110</v>
      </c>
    </row>
    <row r="265" spans="1:12">
      <c r="A265" s="73">
        <v>10150457</v>
      </c>
      <c r="B265" s="74" t="s">
        <v>14937</v>
      </c>
      <c r="C265" s="74" t="s">
        <v>9778</v>
      </c>
      <c r="D265" s="74" t="s">
        <v>84</v>
      </c>
      <c r="E265" s="92">
        <v>37529</v>
      </c>
      <c r="F265" s="74"/>
      <c r="G265" s="92">
        <v>41982</v>
      </c>
      <c r="H265" s="74" t="s">
        <v>9504</v>
      </c>
      <c r="I265" s="75" t="s">
        <v>14864</v>
      </c>
      <c r="J265" s="75">
        <v>2234.91</v>
      </c>
      <c r="K265" s="74" t="s">
        <v>14892</v>
      </c>
      <c r="L265" s="93" t="s">
        <v>110</v>
      </c>
    </row>
    <row r="266" spans="1:12">
      <c r="A266" s="73">
        <v>10150560</v>
      </c>
      <c r="B266" s="74" t="s">
        <v>15559</v>
      </c>
      <c r="C266" s="74" t="s">
        <v>9778</v>
      </c>
      <c r="D266" s="74" t="s">
        <v>409</v>
      </c>
      <c r="E266" s="92">
        <v>37608</v>
      </c>
      <c r="F266" s="74" t="s">
        <v>411</v>
      </c>
      <c r="G266" s="92">
        <v>41982</v>
      </c>
      <c r="H266" s="74" t="s">
        <v>9520</v>
      </c>
      <c r="I266" s="75" t="s">
        <v>14864</v>
      </c>
      <c r="J266" s="75">
        <v>2389</v>
      </c>
      <c r="K266" s="74" t="s">
        <v>15539</v>
      </c>
      <c r="L266" s="93" t="s">
        <v>272</v>
      </c>
    </row>
    <row r="267" spans="1:12">
      <c r="A267" s="73">
        <v>10150890</v>
      </c>
      <c r="B267" s="74" t="s">
        <v>9592</v>
      </c>
      <c r="C267" s="74" t="s">
        <v>9778</v>
      </c>
      <c r="D267" s="74" t="s">
        <v>413</v>
      </c>
      <c r="E267" s="92">
        <v>37666</v>
      </c>
      <c r="F267" s="74" t="s">
        <v>415</v>
      </c>
      <c r="G267" s="92">
        <v>42055</v>
      </c>
      <c r="H267" s="74" t="s">
        <v>9504</v>
      </c>
      <c r="I267" s="75" t="s">
        <v>14864</v>
      </c>
      <c r="J267" s="75">
        <v>5260</v>
      </c>
      <c r="K267" s="74" t="s">
        <v>14892</v>
      </c>
      <c r="L267" s="93" t="s">
        <v>390</v>
      </c>
    </row>
    <row r="268" spans="1:12">
      <c r="A268" s="73">
        <v>10150949</v>
      </c>
      <c r="B268" s="74" t="s">
        <v>14938</v>
      </c>
      <c r="C268" s="74" t="s">
        <v>9778</v>
      </c>
      <c r="D268" s="74" t="s">
        <v>417</v>
      </c>
      <c r="E268" s="92">
        <v>37700</v>
      </c>
      <c r="F268" s="74" t="s">
        <v>419</v>
      </c>
      <c r="G268" s="92">
        <v>41982</v>
      </c>
      <c r="H268" s="74" t="s">
        <v>9504</v>
      </c>
      <c r="I268" s="75" t="s">
        <v>14864</v>
      </c>
      <c r="J268" s="75">
        <v>1833</v>
      </c>
      <c r="K268" s="74" t="s">
        <v>14892</v>
      </c>
      <c r="L268" s="93" t="s">
        <v>4742</v>
      </c>
    </row>
    <row r="269" spans="1:12">
      <c r="A269" s="73">
        <v>10151572</v>
      </c>
      <c r="B269" s="74" t="s">
        <v>9593</v>
      </c>
      <c r="C269" s="74" t="s">
        <v>9778</v>
      </c>
      <c r="D269" s="74" t="s">
        <v>423</v>
      </c>
      <c r="E269" s="92">
        <v>40287</v>
      </c>
      <c r="F269" s="74" t="s">
        <v>424</v>
      </c>
      <c r="G269" s="92">
        <v>42059</v>
      </c>
      <c r="H269" s="74" t="s">
        <v>9594</v>
      </c>
      <c r="I269" s="75" t="s">
        <v>14864</v>
      </c>
      <c r="J269" s="75">
        <v>2334.6799999999998</v>
      </c>
      <c r="K269" s="74" t="s">
        <v>16516</v>
      </c>
      <c r="L269" s="93" t="s">
        <v>5112</v>
      </c>
    </row>
    <row r="270" spans="1:12">
      <c r="A270" s="68">
        <v>10151588</v>
      </c>
      <c r="B270" s="71" t="s">
        <v>17116</v>
      </c>
      <c r="C270" s="71" t="s">
        <v>9778</v>
      </c>
      <c r="D270" s="71" t="s">
        <v>12538</v>
      </c>
      <c r="E270" s="90">
        <v>37651</v>
      </c>
      <c r="F270" s="71" t="s">
        <v>9427</v>
      </c>
      <c r="G270" s="90">
        <v>41985</v>
      </c>
      <c r="H270" s="71" t="s">
        <v>9780</v>
      </c>
      <c r="I270" s="72" t="s">
        <v>15024</v>
      </c>
      <c r="J270" s="76">
        <v>3630</v>
      </c>
      <c r="K270" s="71" t="s">
        <v>16700</v>
      </c>
      <c r="L270" s="91" t="s">
        <v>5096</v>
      </c>
    </row>
    <row r="271" spans="1:12">
      <c r="A271" s="73">
        <v>10151888</v>
      </c>
      <c r="B271" s="74" t="s">
        <v>15560</v>
      </c>
      <c r="C271" s="74" t="s">
        <v>9778</v>
      </c>
      <c r="D271" s="74" t="s">
        <v>427</v>
      </c>
      <c r="E271" s="92">
        <v>37740</v>
      </c>
      <c r="F271" s="74" t="s">
        <v>428</v>
      </c>
      <c r="G271" s="92">
        <v>41982</v>
      </c>
      <c r="H271" s="74" t="s">
        <v>9520</v>
      </c>
      <c r="I271" s="75" t="s">
        <v>14864</v>
      </c>
      <c r="J271" s="75">
        <v>1810</v>
      </c>
      <c r="K271" s="74" t="s">
        <v>15539</v>
      </c>
      <c r="L271" s="93" t="s">
        <v>110</v>
      </c>
    </row>
    <row r="272" spans="1:12">
      <c r="A272" s="73">
        <v>10151889</v>
      </c>
      <c r="B272" s="74" t="s">
        <v>9595</v>
      </c>
      <c r="C272" s="74" t="s">
        <v>9778</v>
      </c>
      <c r="D272" s="74" t="s">
        <v>430</v>
      </c>
      <c r="E272" s="92">
        <v>37740</v>
      </c>
      <c r="F272" s="74" t="s">
        <v>431</v>
      </c>
      <c r="G272" s="92">
        <v>42017</v>
      </c>
      <c r="H272" s="74" t="s">
        <v>9548</v>
      </c>
      <c r="I272" s="75" t="s">
        <v>14864</v>
      </c>
      <c r="J272" s="75">
        <v>15190.88</v>
      </c>
      <c r="K272" s="74" t="s">
        <v>4681</v>
      </c>
      <c r="L272" s="93" t="s">
        <v>110</v>
      </c>
    </row>
    <row r="273" spans="1:12">
      <c r="A273" s="73">
        <v>10151890</v>
      </c>
      <c r="B273" s="74" t="s">
        <v>9596</v>
      </c>
      <c r="C273" s="74" t="s">
        <v>9778</v>
      </c>
      <c r="D273" s="74" t="s">
        <v>430</v>
      </c>
      <c r="E273" s="92">
        <v>37740</v>
      </c>
      <c r="F273" s="74" t="s">
        <v>433</v>
      </c>
      <c r="G273" s="92">
        <v>42059</v>
      </c>
      <c r="H273" s="74" t="s">
        <v>9504</v>
      </c>
      <c r="I273" s="75" t="s">
        <v>14864</v>
      </c>
      <c r="J273" s="75">
        <v>11545.92</v>
      </c>
      <c r="K273" s="74" t="s">
        <v>14892</v>
      </c>
      <c r="L273" s="93" t="s">
        <v>390</v>
      </c>
    </row>
    <row r="274" spans="1:12">
      <c r="A274" s="73">
        <v>10151891</v>
      </c>
      <c r="B274" s="74" t="s">
        <v>9597</v>
      </c>
      <c r="C274" s="74" t="s">
        <v>9778</v>
      </c>
      <c r="D274" s="74" t="s">
        <v>430</v>
      </c>
      <c r="E274" s="92">
        <v>37740</v>
      </c>
      <c r="F274" s="74" t="s">
        <v>434</v>
      </c>
      <c r="G274" s="92">
        <v>42054</v>
      </c>
      <c r="H274" s="74" t="s">
        <v>9504</v>
      </c>
      <c r="I274" s="75" t="s">
        <v>14864</v>
      </c>
      <c r="J274" s="75">
        <v>11545.92</v>
      </c>
      <c r="K274" s="74" t="s">
        <v>14892</v>
      </c>
      <c r="L274" s="93" t="s">
        <v>4742</v>
      </c>
    </row>
    <row r="275" spans="1:12">
      <c r="A275" s="73">
        <v>10151892</v>
      </c>
      <c r="B275" s="74" t="s">
        <v>9598</v>
      </c>
      <c r="C275" s="74" t="s">
        <v>9778</v>
      </c>
      <c r="D275" s="74" t="s">
        <v>430</v>
      </c>
      <c r="E275" s="92">
        <v>37740</v>
      </c>
      <c r="F275" s="74" t="s">
        <v>435</v>
      </c>
      <c r="G275" s="92">
        <v>42040</v>
      </c>
      <c r="H275" s="74" t="s">
        <v>9504</v>
      </c>
      <c r="I275" s="75" t="s">
        <v>14864</v>
      </c>
      <c r="J275" s="75">
        <v>15190.88</v>
      </c>
      <c r="K275" s="74" t="s">
        <v>14892</v>
      </c>
      <c r="L275" s="93" t="s">
        <v>272</v>
      </c>
    </row>
    <row r="276" spans="1:12">
      <c r="A276" s="73">
        <v>10151893</v>
      </c>
      <c r="B276" s="74" t="s">
        <v>9599</v>
      </c>
      <c r="C276" s="74" t="s">
        <v>9778</v>
      </c>
      <c r="D276" s="74" t="s">
        <v>430</v>
      </c>
      <c r="E276" s="92">
        <v>37740</v>
      </c>
      <c r="F276" s="74" t="s">
        <v>437</v>
      </c>
      <c r="G276" s="92">
        <v>42017</v>
      </c>
      <c r="H276" s="74" t="s">
        <v>9504</v>
      </c>
      <c r="I276" s="75" t="s">
        <v>14864</v>
      </c>
      <c r="J276" s="75">
        <v>15190.88</v>
      </c>
      <c r="K276" s="74" t="s">
        <v>14892</v>
      </c>
      <c r="L276" s="93" t="s">
        <v>272</v>
      </c>
    </row>
    <row r="277" spans="1:12">
      <c r="A277" s="73">
        <v>10152249</v>
      </c>
      <c r="B277" s="74" t="s">
        <v>15862</v>
      </c>
      <c r="C277" s="74" t="s">
        <v>9778</v>
      </c>
      <c r="D277" s="74" t="s">
        <v>439</v>
      </c>
      <c r="E277" s="92">
        <v>37706</v>
      </c>
      <c r="F277" s="74" t="s">
        <v>442</v>
      </c>
      <c r="G277" s="92">
        <v>41984</v>
      </c>
      <c r="H277" s="74" t="s">
        <v>15863</v>
      </c>
      <c r="I277" s="75" t="s">
        <v>14864</v>
      </c>
      <c r="J277" s="75">
        <v>1696.6</v>
      </c>
      <c r="K277" s="74" t="s">
        <v>15864</v>
      </c>
      <c r="L277" s="93" t="s">
        <v>272</v>
      </c>
    </row>
    <row r="278" spans="1:12">
      <c r="A278" s="73">
        <v>10152383</v>
      </c>
      <c r="B278" s="74" t="s">
        <v>14939</v>
      </c>
      <c r="C278" s="74" t="s">
        <v>9778</v>
      </c>
      <c r="D278" s="74" t="s">
        <v>443</v>
      </c>
      <c r="E278" s="92">
        <v>37725</v>
      </c>
      <c r="F278" s="74" t="s">
        <v>445</v>
      </c>
      <c r="G278" s="92">
        <v>41982</v>
      </c>
      <c r="H278" s="74" t="s">
        <v>9504</v>
      </c>
      <c r="I278" s="75" t="s">
        <v>14864</v>
      </c>
      <c r="J278" s="75">
        <v>1644</v>
      </c>
      <c r="K278" s="74" t="s">
        <v>14892</v>
      </c>
      <c r="L278" s="93" t="s">
        <v>4443</v>
      </c>
    </row>
    <row r="279" spans="1:12">
      <c r="A279" s="73">
        <v>10152388</v>
      </c>
      <c r="B279" s="74" t="s">
        <v>9600</v>
      </c>
      <c r="C279" s="74" t="s">
        <v>9778</v>
      </c>
      <c r="D279" s="74" t="s">
        <v>447</v>
      </c>
      <c r="E279" s="92">
        <v>37722</v>
      </c>
      <c r="F279" s="74" t="s">
        <v>449</v>
      </c>
      <c r="G279" s="92">
        <v>42075</v>
      </c>
      <c r="H279" s="74" t="s">
        <v>9504</v>
      </c>
      <c r="I279" s="75" t="s">
        <v>14864</v>
      </c>
      <c r="J279" s="75">
        <v>1195</v>
      </c>
      <c r="K279" s="74" t="s">
        <v>14892</v>
      </c>
      <c r="L279" s="93" t="s">
        <v>390</v>
      </c>
    </row>
    <row r="280" spans="1:12">
      <c r="A280" s="73">
        <v>10152411</v>
      </c>
      <c r="B280" s="74" t="s">
        <v>9601</v>
      </c>
      <c r="C280" s="74" t="s">
        <v>9778</v>
      </c>
      <c r="D280" s="74" t="s">
        <v>453</v>
      </c>
      <c r="E280" s="92">
        <v>37740</v>
      </c>
      <c r="F280" s="74" t="s">
        <v>454</v>
      </c>
      <c r="G280" s="92">
        <v>42059</v>
      </c>
      <c r="H280" s="74" t="s">
        <v>9548</v>
      </c>
      <c r="I280" s="75" t="s">
        <v>14864</v>
      </c>
      <c r="J280" s="75">
        <v>1516.96</v>
      </c>
      <c r="K280" s="74" t="s">
        <v>4681</v>
      </c>
      <c r="L280" s="93" t="s">
        <v>13491</v>
      </c>
    </row>
    <row r="281" spans="1:12">
      <c r="A281" s="73">
        <v>10152415</v>
      </c>
      <c r="B281" s="74" t="s">
        <v>16618</v>
      </c>
      <c r="C281" s="74" t="s">
        <v>9778</v>
      </c>
      <c r="D281" s="74" t="s">
        <v>453</v>
      </c>
      <c r="E281" s="92">
        <v>37740</v>
      </c>
      <c r="F281" s="74" t="s">
        <v>458</v>
      </c>
      <c r="G281" s="92">
        <v>41984</v>
      </c>
      <c r="H281" s="74" t="s">
        <v>9548</v>
      </c>
      <c r="I281" s="75" t="s">
        <v>14864</v>
      </c>
      <c r="J281" s="75">
        <v>3337.92</v>
      </c>
      <c r="K281" s="74" t="s">
        <v>4681</v>
      </c>
      <c r="L281" s="93" t="s">
        <v>110</v>
      </c>
    </row>
    <row r="282" spans="1:12">
      <c r="A282" s="73">
        <v>10152417</v>
      </c>
      <c r="B282" s="74" t="s">
        <v>16471</v>
      </c>
      <c r="C282" s="74" t="s">
        <v>9778</v>
      </c>
      <c r="D282" s="74" t="s">
        <v>421</v>
      </c>
      <c r="E282" s="92">
        <v>37740</v>
      </c>
      <c r="F282" s="74" t="s">
        <v>459</v>
      </c>
      <c r="G282" s="92">
        <v>41984</v>
      </c>
      <c r="H282" s="74" t="s">
        <v>16472</v>
      </c>
      <c r="I282" s="75" t="s">
        <v>14864</v>
      </c>
      <c r="J282" s="75">
        <v>4249.92</v>
      </c>
      <c r="K282" s="74" t="s">
        <v>16473</v>
      </c>
      <c r="L282" s="93" t="s">
        <v>7839</v>
      </c>
    </row>
    <row r="283" spans="1:12">
      <c r="A283" s="73">
        <v>10152421</v>
      </c>
      <c r="B283" s="74" t="s">
        <v>14940</v>
      </c>
      <c r="C283" s="74" t="s">
        <v>9778</v>
      </c>
      <c r="D283" s="74" t="s">
        <v>421</v>
      </c>
      <c r="E283" s="92">
        <v>37740</v>
      </c>
      <c r="F283" s="74" t="s">
        <v>461</v>
      </c>
      <c r="G283" s="92">
        <v>41984</v>
      </c>
      <c r="H283" s="74" t="s">
        <v>9504</v>
      </c>
      <c r="I283" s="75" t="s">
        <v>14864</v>
      </c>
      <c r="J283" s="75">
        <v>4249.92</v>
      </c>
      <c r="K283" s="74" t="s">
        <v>14892</v>
      </c>
      <c r="L283" s="93" t="s">
        <v>5305</v>
      </c>
    </row>
    <row r="284" spans="1:12">
      <c r="A284" s="73">
        <v>10152422</v>
      </c>
      <c r="B284" s="74" t="s">
        <v>14941</v>
      </c>
      <c r="C284" s="74" t="s">
        <v>9778</v>
      </c>
      <c r="D284" s="74" t="s">
        <v>421</v>
      </c>
      <c r="E284" s="92">
        <v>37740</v>
      </c>
      <c r="F284" s="74" t="s">
        <v>462</v>
      </c>
      <c r="G284" s="92">
        <v>41984</v>
      </c>
      <c r="H284" s="74" t="s">
        <v>9504</v>
      </c>
      <c r="I284" s="75" t="s">
        <v>14864</v>
      </c>
      <c r="J284" s="75">
        <v>4249.92</v>
      </c>
      <c r="K284" s="74" t="s">
        <v>14892</v>
      </c>
      <c r="L284" s="93" t="s">
        <v>8340</v>
      </c>
    </row>
    <row r="285" spans="1:12">
      <c r="A285" s="73">
        <v>10152423</v>
      </c>
      <c r="B285" s="74" t="s">
        <v>16905</v>
      </c>
      <c r="C285" s="74" t="s">
        <v>9778</v>
      </c>
      <c r="D285" s="74" t="s">
        <v>421</v>
      </c>
      <c r="E285" s="92">
        <v>37740</v>
      </c>
      <c r="F285" s="74" t="s">
        <v>463</v>
      </c>
      <c r="G285" s="92">
        <v>41984</v>
      </c>
      <c r="H285" s="74" t="s">
        <v>10338</v>
      </c>
      <c r="I285" s="75" t="s">
        <v>14864</v>
      </c>
      <c r="J285" s="75">
        <v>4249.92</v>
      </c>
      <c r="K285" s="74" t="s">
        <v>7266</v>
      </c>
      <c r="L285" s="93"/>
    </row>
    <row r="286" spans="1:12">
      <c r="A286" s="73">
        <v>10152426</v>
      </c>
      <c r="B286" s="74" t="s">
        <v>15825</v>
      </c>
      <c r="C286" s="74" t="s">
        <v>9778</v>
      </c>
      <c r="D286" s="74" t="s">
        <v>421</v>
      </c>
      <c r="E286" s="92">
        <v>37740</v>
      </c>
      <c r="F286" s="74" t="s">
        <v>464</v>
      </c>
      <c r="G286" s="92">
        <v>41984</v>
      </c>
      <c r="H286" s="74" t="s">
        <v>9877</v>
      </c>
      <c r="I286" s="75" t="s">
        <v>14864</v>
      </c>
      <c r="J286" s="75">
        <v>4249.92</v>
      </c>
      <c r="K286" s="74" t="s">
        <v>15821</v>
      </c>
      <c r="L286" s="93" t="s">
        <v>1413</v>
      </c>
    </row>
    <row r="287" spans="1:12">
      <c r="A287" s="73">
        <v>10152429</v>
      </c>
      <c r="B287" s="74" t="s">
        <v>15934</v>
      </c>
      <c r="C287" s="74" t="s">
        <v>9778</v>
      </c>
      <c r="D287" s="74" t="s">
        <v>453</v>
      </c>
      <c r="E287" s="92">
        <v>37740</v>
      </c>
      <c r="F287" s="74" t="s">
        <v>465</v>
      </c>
      <c r="G287" s="92">
        <v>41984</v>
      </c>
      <c r="H287" s="74" t="s">
        <v>9576</v>
      </c>
      <c r="I287" s="75" t="s">
        <v>14864</v>
      </c>
      <c r="J287" s="75">
        <v>1516.96</v>
      </c>
      <c r="K287" s="74" t="s">
        <v>15933</v>
      </c>
      <c r="L287" s="93" t="s">
        <v>390</v>
      </c>
    </row>
    <row r="288" spans="1:12">
      <c r="A288" s="73">
        <v>10152431</v>
      </c>
      <c r="B288" s="74" t="s">
        <v>16619</v>
      </c>
      <c r="C288" s="74" t="s">
        <v>9778</v>
      </c>
      <c r="D288" s="74" t="s">
        <v>453</v>
      </c>
      <c r="E288" s="92">
        <v>37740</v>
      </c>
      <c r="F288" s="74" t="s">
        <v>467</v>
      </c>
      <c r="G288" s="92">
        <v>42059</v>
      </c>
      <c r="H288" s="74" t="s">
        <v>9548</v>
      </c>
      <c r="I288" s="75" t="s">
        <v>14864</v>
      </c>
      <c r="J288" s="75">
        <v>1516.96</v>
      </c>
      <c r="K288" s="74" t="s">
        <v>4681</v>
      </c>
      <c r="L288" s="93" t="s">
        <v>110</v>
      </c>
    </row>
    <row r="289" spans="1:12">
      <c r="A289" s="73">
        <v>10152439</v>
      </c>
      <c r="B289" s="74" t="s">
        <v>9602</v>
      </c>
      <c r="C289" s="74" t="s">
        <v>9778</v>
      </c>
      <c r="D289" s="74" t="s">
        <v>453</v>
      </c>
      <c r="E289" s="92">
        <v>37740</v>
      </c>
      <c r="F289" s="74" t="s">
        <v>468</v>
      </c>
      <c r="G289" s="92">
        <v>42059</v>
      </c>
      <c r="H289" s="74" t="s">
        <v>9548</v>
      </c>
      <c r="I289" s="75" t="s">
        <v>14864</v>
      </c>
      <c r="J289" s="75">
        <v>1516.96</v>
      </c>
      <c r="K289" s="74" t="s">
        <v>4681</v>
      </c>
      <c r="L289" s="93" t="s">
        <v>457</v>
      </c>
    </row>
    <row r="290" spans="1:12">
      <c r="A290" s="73">
        <v>10152440</v>
      </c>
      <c r="B290" s="74" t="s">
        <v>9603</v>
      </c>
      <c r="C290" s="74" t="s">
        <v>9778</v>
      </c>
      <c r="D290" s="74" t="s">
        <v>453</v>
      </c>
      <c r="E290" s="92">
        <v>37740</v>
      </c>
      <c r="F290" s="74" t="s">
        <v>469</v>
      </c>
      <c r="G290" s="92">
        <v>42059</v>
      </c>
      <c r="H290" s="74" t="s">
        <v>9548</v>
      </c>
      <c r="I290" s="75" t="s">
        <v>14864</v>
      </c>
      <c r="J290" s="75">
        <v>1516.96</v>
      </c>
      <c r="K290" s="74" t="s">
        <v>4681</v>
      </c>
      <c r="L290" s="93" t="s">
        <v>5713</v>
      </c>
    </row>
    <row r="291" spans="1:12">
      <c r="A291" s="73">
        <v>10152444</v>
      </c>
      <c r="B291" s="74" t="s">
        <v>16242</v>
      </c>
      <c r="C291" s="74" t="s">
        <v>9778</v>
      </c>
      <c r="D291" s="74" t="s">
        <v>453</v>
      </c>
      <c r="E291" s="92">
        <v>37740</v>
      </c>
      <c r="F291" s="74" t="s">
        <v>471</v>
      </c>
      <c r="G291" s="92">
        <v>41984</v>
      </c>
      <c r="H291" s="74" t="s">
        <v>16243</v>
      </c>
      <c r="I291" s="75" t="s">
        <v>14864</v>
      </c>
      <c r="J291" s="75">
        <v>3337.92</v>
      </c>
      <c r="K291" s="74" t="s">
        <v>16244</v>
      </c>
      <c r="L291" s="93" t="s">
        <v>110</v>
      </c>
    </row>
    <row r="292" spans="1:12">
      <c r="A292" s="73">
        <v>10152447</v>
      </c>
      <c r="B292" s="74" t="s">
        <v>14942</v>
      </c>
      <c r="C292" s="74" t="s">
        <v>9778</v>
      </c>
      <c r="D292" s="74" t="s">
        <v>398</v>
      </c>
      <c r="E292" s="92">
        <v>39685</v>
      </c>
      <c r="F292" s="74" t="s">
        <v>473</v>
      </c>
      <c r="G292" s="92">
        <v>41984</v>
      </c>
      <c r="H292" s="74" t="s">
        <v>9504</v>
      </c>
      <c r="I292" s="75" t="s">
        <v>14864</v>
      </c>
      <c r="J292" s="75">
        <v>3337.92</v>
      </c>
      <c r="K292" s="74" t="s">
        <v>14892</v>
      </c>
      <c r="L292" s="93" t="s">
        <v>110</v>
      </c>
    </row>
    <row r="293" spans="1:12">
      <c r="A293" s="73">
        <v>10152468</v>
      </c>
      <c r="B293" s="74" t="s">
        <v>9605</v>
      </c>
      <c r="C293" s="74" t="s">
        <v>9778</v>
      </c>
      <c r="D293" s="74" t="s">
        <v>474</v>
      </c>
      <c r="E293" s="92">
        <v>37755</v>
      </c>
      <c r="F293" s="74" t="s">
        <v>476</v>
      </c>
      <c r="G293" s="92">
        <v>41995</v>
      </c>
      <c r="H293" s="74" t="s">
        <v>9520</v>
      </c>
      <c r="I293" s="75" t="s">
        <v>14864</v>
      </c>
      <c r="J293" s="75">
        <v>1003</v>
      </c>
      <c r="K293" s="74" t="s">
        <v>15539</v>
      </c>
      <c r="L293" s="93" t="s">
        <v>110</v>
      </c>
    </row>
    <row r="294" spans="1:12">
      <c r="A294" s="68">
        <v>10152621</v>
      </c>
      <c r="B294" s="71" t="s">
        <v>17055</v>
      </c>
      <c r="C294" s="71" t="s">
        <v>9778</v>
      </c>
      <c r="D294" s="71" t="s">
        <v>4121</v>
      </c>
      <c r="E294" s="90">
        <v>37720</v>
      </c>
      <c r="F294" s="71"/>
      <c r="G294" s="90">
        <v>41988</v>
      </c>
      <c r="H294" s="71" t="s">
        <v>9529</v>
      </c>
      <c r="I294" s="72" t="s">
        <v>14864</v>
      </c>
      <c r="J294" s="76">
        <v>1619.84</v>
      </c>
      <c r="K294" s="71" t="s">
        <v>15988</v>
      </c>
      <c r="L294" s="91" t="s">
        <v>12526</v>
      </c>
    </row>
    <row r="295" spans="1:12">
      <c r="A295" s="68">
        <v>10152622</v>
      </c>
      <c r="B295" s="71" t="s">
        <v>17056</v>
      </c>
      <c r="C295" s="71" t="s">
        <v>9778</v>
      </c>
      <c r="D295" s="71" t="s">
        <v>4129</v>
      </c>
      <c r="E295" s="90">
        <v>37720</v>
      </c>
      <c r="F295" s="71"/>
      <c r="G295" s="90">
        <v>41988</v>
      </c>
      <c r="H295" s="71" t="s">
        <v>9529</v>
      </c>
      <c r="I295" s="72" t="s">
        <v>14864</v>
      </c>
      <c r="J295" s="76">
        <v>1619.83</v>
      </c>
      <c r="K295" s="71" t="s">
        <v>15988</v>
      </c>
      <c r="L295" s="91" t="s">
        <v>12526</v>
      </c>
    </row>
    <row r="296" spans="1:12">
      <c r="A296" s="73">
        <v>10152651</v>
      </c>
      <c r="B296" s="74" t="s">
        <v>9606</v>
      </c>
      <c r="C296" s="74" t="s">
        <v>9778</v>
      </c>
      <c r="D296" s="74" t="s">
        <v>478</v>
      </c>
      <c r="E296" s="92">
        <v>37727</v>
      </c>
      <c r="F296" s="74" t="s">
        <v>9608</v>
      </c>
      <c r="G296" s="92">
        <v>42054</v>
      </c>
      <c r="H296" s="74" t="s">
        <v>9607</v>
      </c>
      <c r="I296" s="75" t="s">
        <v>14864</v>
      </c>
      <c r="J296" s="75">
        <v>21403.35</v>
      </c>
      <c r="K296" s="74" t="s">
        <v>16301</v>
      </c>
      <c r="L296" s="93" t="s">
        <v>109</v>
      </c>
    </row>
    <row r="297" spans="1:12">
      <c r="A297" s="68">
        <v>10152652</v>
      </c>
      <c r="B297" s="71" t="s">
        <v>11693</v>
      </c>
      <c r="C297" s="71" t="s">
        <v>9778</v>
      </c>
      <c r="D297" s="76" t="s">
        <v>4129</v>
      </c>
      <c r="E297" s="90">
        <v>37726</v>
      </c>
      <c r="F297" s="71"/>
      <c r="G297" s="90">
        <v>42018</v>
      </c>
      <c r="H297" s="71" t="s">
        <v>10372</v>
      </c>
      <c r="I297" s="72" t="s">
        <v>14864</v>
      </c>
      <c r="J297" s="76">
        <v>3627</v>
      </c>
      <c r="K297" s="71" t="s">
        <v>15838</v>
      </c>
      <c r="L297" s="91" t="s">
        <v>12534</v>
      </c>
    </row>
    <row r="298" spans="1:12">
      <c r="A298" s="68">
        <v>10152653</v>
      </c>
      <c r="B298" s="71" t="s">
        <v>11694</v>
      </c>
      <c r="C298" s="71" t="s">
        <v>9778</v>
      </c>
      <c r="D298" s="71" t="s">
        <v>4127</v>
      </c>
      <c r="E298" s="90">
        <v>37729</v>
      </c>
      <c r="F298" s="71"/>
      <c r="G298" s="90">
        <v>42031</v>
      </c>
      <c r="H298" s="71" t="s">
        <v>9649</v>
      </c>
      <c r="I298" s="72" t="s">
        <v>14864</v>
      </c>
      <c r="J298" s="76">
        <v>1622.94</v>
      </c>
      <c r="K298" s="71" t="s">
        <v>16254</v>
      </c>
      <c r="L298" s="91" t="s">
        <v>9306</v>
      </c>
    </row>
    <row r="299" spans="1:12">
      <c r="A299" s="73">
        <v>10152677</v>
      </c>
      <c r="B299" s="74" t="s">
        <v>14943</v>
      </c>
      <c r="C299" s="74" t="s">
        <v>9504</v>
      </c>
      <c r="D299" s="74" t="s">
        <v>480</v>
      </c>
      <c r="E299" s="92">
        <v>38832</v>
      </c>
      <c r="F299" s="74"/>
      <c r="G299" s="92">
        <v>38832</v>
      </c>
      <c r="H299" s="74" t="s">
        <v>9504</v>
      </c>
      <c r="I299" s="75" t="s">
        <v>14876</v>
      </c>
      <c r="J299" s="75">
        <v>11250</v>
      </c>
      <c r="K299" s="74" t="s">
        <v>14892</v>
      </c>
      <c r="L299" s="93" t="s">
        <v>110</v>
      </c>
    </row>
    <row r="300" spans="1:12">
      <c r="A300" s="73">
        <v>10152677</v>
      </c>
      <c r="B300" s="74" t="s">
        <v>14943</v>
      </c>
      <c r="C300" s="74" t="s">
        <v>9753</v>
      </c>
      <c r="D300" s="74" t="s">
        <v>480</v>
      </c>
      <c r="E300" s="92">
        <v>38769</v>
      </c>
      <c r="F300" s="74" t="s">
        <v>14944</v>
      </c>
      <c r="G300" s="92">
        <v>38769</v>
      </c>
      <c r="H300" s="74" t="s">
        <v>9504</v>
      </c>
      <c r="I300" s="75" t="s">
        <v>14876</v>
      </c>
      <c r="J300" s="75">
        <v>6471.97</v>
      </c>
      <c r="K300" s="74" t="s">
        <v>14892</v>
      </c>
      <c r="L300" s="93" t="s">
        <v>4334</v>
      </c>
    </row>
    <row r="301" spans="1:12">
      <c r="A301" s="73">
        <v>10152677</v>
      </c>
      <c r="B301" s="74" t="s">
        <v>14943</v>
      </c>
      <c r="C301" s="74" t="s">
        <v>9962</v>
      </c>
      <c r="D301" s="74" t="s">
        <v>480</v>
      </c>
      <c r="E301" s="92">
        <v>38132</v>
      </c>
      <c r="F301" s="74"/>
      <c r="G301" s="92">
        <v>38132</v>
      </c>
      <c r="H301" s="74" t="s">
        <v>9504</v>
      </c>
      <c r="I301" s="75" t="s">
        <v>14876</v>
      </c>
      <c r="J301" s="75">
        <v>107839.13</v>
      </c>
      <c r="K301" s="74" t="s">
        <v>14892</v>
      </c>
      <c r="L301" s="93" t="s">
        <v>272</v>
      </c>
    </row>
    <row r="302" spans="1:12">
      <c r="A302" s="73">
        <v>10152677</v>
      </c>
      <c r="B302" s="74" t="s">
        <v>14943</v>
      </c>
      <c r="C302" s="74" t="s">
        <v>9613</v>
      </c>
      <c r="D302" s="74" t="s">
        <v>480</v>
      </c>
      <c r="E302" s="92">
        <v>39120</v>
      </c>
      <c r="F302" s="74"/>
      <c r="G302" s="92">
        <v>39120</v>
      </c>
      <c r="H302" s="74" t="s">
        <v>9510</v>
      </c>
      <c r="I302" s="75" t="s">
        <v>14876</v>
      </c>
      <c r="J302" s="75">
        <v>7500</v>
      </c>
      <c r="K302" s="74" t="s">
        <v>16413</v>
      </c>
      <c r="L302" s="93" t="s">
        <v>272</v>
      </c>
    </row>
    <row r="303" spans="1:12">
      <c r="A303" s="73">
        <v>10152677</v>
      </c>
      <c r="B303" s="74" t="s">
        <v>14943</v>
      </c>
      <c r="C303" s="74" t="s">
        <v>9778</v>
      </c>
      <c r="D303" s="74" t="s">
        <v>480</v>
      </c>
      <c r="E303" s="92">
        <v>37734</v>
      </c>
      <c r="F303" s="74" t="s">
        <v>481</v>
      </c>
      <c r="G303" s="92">
        <v>41983</v>
      </c>
      <c r="H303" s="74" t="s">
        <v>9510</v>
      </c>
      <c r="I303" s="75" t="s">
        <v>14864</v>
      </c>
      <c r="J303" s="75">
        <v>299950.7</v>
      </c>
      <c r="K303" s="74" t="s">
        <v>16413</v>
      </c>
      <c r="L303" s="93" t="s">
        <v>272</v>
      </c>
    </row>
    <row r="304" spans="1:12">
      <c r="A304" s="73">
        <v>10152681</v>
      </c>
      <c r="B304" s="74" t="s">
        <v>9609</v>
      </c>
      <c r="C304" s="74" t="s">
        <v>9778</v>
      </c>
      <c r="D304" s="74" t="s">
        <v>483</v>
      </c>
      <c r="E304" s="92">
        <v>37735</v>
      </c>
      <c r="F304" s="74" t="s">
        <v>5436</v>
      </c>
      <c r="G304" s="92">
        <v>42027</v>
      </c>
      <c r="H304" s="74" t="s">
        <v>9504</v>
      </c>
      <c r="I304" s="75" t="s">
        <v>14864</v>
      </c>
      <c r="J304" s="75">
        <v>2104.6</v>
      </c>
      <c r="K304" s="74" t="s">
        <v>14892</v>
      </c>
      <c r="L304" s="93" t="s">
        <v>272</v>
      </c>
    </row>
    <row r="305" spans="1:12">
      <c r="A305" s="73">
        <v>10152686</v>
      </c>
      <c r="B305" s="74" t="s">
        <v>15858</v>
      </c>
      <c r="C305" s="74" t="s">
        <v>9778</v>
      </c>
      <c r="D305" s="74" t="s">
        <v>483</v>
      </c>
      <c r="E305" s="92">
        <v>37735</v>
      </c>
      <c r="F305" s="74" t="s">
        <v>487</v>
      </c>
      <c r="G305" s="92">
        <v>41984</v>
      </c>
      <c r="H305" s="74" t="s">
        <v>15859</v>
      </c>
      <c r="I305" s="75" t="s">
        <v>14864</v>
      </c>
      <c r="J305" s="75">
        <v>2104.6</v>
      </c>
      <c r="K305" s="74" t="s">
        <v>15860</v>
      </c>
      <c r="L305" s="93" t="s">
        <v>2798</v>
      </c>
    </row>
    <row r="306" spans="1:12">
      <c r="A306" s="73">
        <v>10152689</v>
      </c>
      <c r="B306" s="74" t="s">
        <v>16537</v>
      </c>
      <c r="C306" s="74" t="s">
        <v>9778</v>
      </c>
      <c r="D306" s="74" t="s">
        <v>483</v>
      </c>
      <c r="E306" s="92">
        <v>37735</v>
      </c>
      <c r="F306" s="74" t="s">
        <v>488</v>
      </c>
      <c r="G306" s="92">
        <v>41984</v>
      </c>
      <c r="H306" s="74" t="s">
        <v>11253</v>
      </c>
      <c r="I306" s="75" t="s">
        <v>14864</v>
      </c>
      <c r="J306" s="75">
        <v>2104.6</v>
      </c>
      <c r="K306" s="74" t="s">
        <v>16536</v>
      </c>
      <c r="L306" s="93" t="s">
        <v>110</v>
      </c>
    </row>
    <row r="307" spans="1:12">
      <c r="A307" s="73">
        <v>10152691</v>
      </c>
      <c r="B307" s="74" t="s">
        <v>9610</v>
      </c>
      <c r="C307" s="74" t="s">
        <v>9778</v>
      </c>
      <c r="D307" s="74" t="s">
        <v>483</v>
      </c>
      <c r="E307" s="92">
        <v>37735</v>
      </c>
      <c r="F307" s="74" t="s">
        <v>486</v>
      </c>
      <c r="G307" s="92">
        <v>42027</v>
      </c>
      <c r="H307" s="74" t="s">
        <v>9504</v>
      </c>
      <c r="I307" s="75" t="s">
        <v>14864</v>
      </c>
      <c r="J307" s="75">
        <v>2104.6</v>
      </c>
      <c r="K307" s="74" t="s">
        <v>14892</v>
      </c>
      <c r="L307" s="93" t="s">
        <v>110</v>
      </c>
    </row>
    <row r="308" spans="1:12">
      <c r="A308" s="73">
        <v>10152701</v>
      </c>
      <c r="B308" s="74" t="s">
        <v>14945</v>
      </c>
      <c r="C308" s="74" t="s">
        <v>9778</v>
      </c>
      <c r="D308" s="74" t="s">
        <v>490</v>
      </c>
      <c r="E308" s="92">
        <v>37739</v>
      </c>
      <c r="F308" s="74" t="s">
        <v>492</v>
      </c>
      <c r="G308" s="92">
        <v>41982</v>
      </c>
      <c r="H308" s="74" t="s">
        <v>9504</v>
      </c>
      <c r="I308" s="75" t="s">
        <v>14864</v>
      </c>
      <c r="J308" s="75">
        <v>68186.03</v>
      </c>
      <c r="K308" s="74" t="s">
        <v>14892</v>
      </c>
      <c r="L308" s="93" t="s">
        <v>110</v>
      </c>
    </row>
    <row r="309" spans="1:12">
      <c r="A309" s="73">
        <v>10152756</v>
      </c>
      <c r="B309" s="74" t="s">
        <v>14946</v>
      </c>
      <c r="C309" s="74" t="s">
        <v>9778</v>
      </c>
      <c r="D309" s="74" t="s">
        <v>494</v>
      </c>
      <c r="E309" s="92">
        <v>37747</v>
      </c>
      <c r="F309" s="74" t="s">
        <v>495</v>
      </c>
      <c r="G309" s="92">
        <v>41982</v>
      </c>
      <c r="H309" s="74" t="s">
        <v>9504</v>
      </c>
      <c r="I309" s="75" t="s">
        <v>14864</v>
      </c>
      <c r="J309" s="75">
        <v>2303</v>
      </c>
      <c r="K309" s="74" t="s">
        <v>14892</v>
      </c>
      <c r="L309" s="93" t="s">
        <v>110</v>
      </c>
    </row>
    <row r="310" spans="1:12">
      <c r="A310" s="73">
        <v>10152835</v>
      </c>
      <c r="B310" s="74" t="s">
        <v>9611</v>
      </c>
      <c r="C310" s="74" t="s">
        <v>9778</v>
      </c>
      <c r="D310" s="74" t="s">
        <v>497</v>
      </c>
      <c r="E310" s="92">
        <v>37782</v>
      </c>
      <c r="F310" s="74" t="s">
        <v>498</v>
      </c>
      <c r="G310" s="92">
        <v>42059</v>
      </c>
      <c r="H310" s="74" t="s">
        <v>9504</v>
      </c>
      <c r="I310" s="75" t="s">
        <v>14864</v>
      </c>
      <c r="J310" s="75">
        <v>4211</v>
      </c>
      <c r="K310" s="74" t="s">
        <v>14892</v>
      </c>
      <c r="L310" s="93" t="s">
        <v>390</v>
      </c>
    </row>
    <row r="311" spans="1:12">
      <c r="A311" s="73">
        <v>10152837</v>
      </c>
      <c r="B311" s="74" t="s">
        <v>14947</v>
      </c>
      <c r="C311" s="74" t="s">
        <v>9778</v>
      </c>
      <c r="D311" s="74" t="s">
        <v>500</v>
      </c>
      <c r="E311" s="92">
        <v>37782</v>
      </c>
      <c r="F311" s="74" t="s">
        <v>501</v>
      </c>
      <c r="G311" s="92">
        <v>41982</v>
      </c>
      <c r="H311" s="74" t="s">
        <v>9504</v>
      </c>
      <c r="I311" s="75" t="s">
        <v>14864</v>
      </c>
      <c r="J311" s="75">
        <v>4211</v>
      </c>
      <c r="K311" s="74" t="s">
        <v>14892</v>
      </c>
      <c r="L311" s="93" t="s">
        <v>109</v>
      </c>
    </row>
    <row r="312" spans="1:12">
      <c r="A312" s="73">
        <v>10152841</v>
      </c>
      <c r="B312" s="74" t="s">
        <v>14948</v>
      </c>
      <c r="C312" s="74" t="s">
        <v>9778</v>
      </c>
      <c r="D312" s="74" t="s">
        <v>503</v>
      </c>
      <c r="E312" s="92">
        <v>37812</v>
      </c>
      <c r="F312" s="74" t="s">
        <v>504</v>
      </c>
      <c r="G312" s="92">
        <v>41982</v>
      </c>
      <c r="H312" s="74" t="s">
        <v>9504</v>
      </c>
      <c r="I312" s="75" t="s">
        <v>14864</v>
      </c>
      <c r="J312" s="75">
        <v>2111</v>
      </c>
      <c r="K312" s="74" t="s">
        <v>14892</v>
      </c>
      <c r="L312" s="93" t="s">
        <v>109</v>
      </c>
    </row>
    <row r="313" spans="1:12">
      <c r="A313" s="73">
        <v>10152937</v>
      </c>
      <c r="B313" s="74" t="s">
        <v>14949</v>
      </c>
      <c r="C313" s="74" t="s">
        <v>9778</v>
      </c>
      <c r="D313" s="74" t="s">
        <v>506</v>
      </c>
      <c r="E313" s="92">
        <v>37809</v>
      </c>
      <c r="F313" s="74" t="s">
        <v>507</v>
      </c>
      <c r="G313" s="92">
        <v>41982</v>
      </c>
      <c r="H313" s="74" t="s">
        <v>9504</v>
      </c>
      <c r="I313" s="75" t="s">
        <v>14864</v>
      </c>
      <c r="J313" s="75">
        <v>4408.2</v>
      </c>
      <c r="K313" s="74" t="s">
        <v>14892</v>
      </c>
      <c r="L313" s="93" t="s">
        <v>272</v>
      </c>
    </row>
    <row r="314" spans="1:12">
      <c r="A314" s="73">
        <v>10152940</v>
      </c>
      <c r="B314" s="74" t="s">
        <v>16419</v>
      </c>
      <c r="C314" s="74" t="s">
        <v>9778</v>
      </c>
      <c r="D314" s="74" t="s">
        <v>509</v>
      </c>
      <c r="E314" s="92">
        <v>37820</v>
      </c>
      <c r="F314" s="74" t="s">
        <v>510</v>
      </c>
      <c r="G314" s="92">
        <v>42052</v>
      </c>
      <c r="H314" s="74" t="s">
        <v>9510</v>
      </c>
      <c r="I314" s="75" t="s">
        <v>14864</v>
      </c>
      <c r="J314" s="75">
        <v>11555</v>
      </c>
      <c r="K314" s="74" t="s">
        <v>16413</v>
      </c>
      <c r="L314" s="93" t="s">
        <v>272</v>
      </c>
    </row>
    <row r="315" spans="1:12">
      <c r="A315" s="73">
        <v>10152944</v>
      </c>
      <c r="B315" s="74" t="s">
        <v>14950</v>
      </c>
      <c r="C315" s="74" t="s">
        <v>9778</v>
      </c>
      <c r="D315" s="74" t="s">
        <v>512</v>
      </c>
      <c r="E315" s="92">
        <v>37840</v>
      </c>
      <c r="F315" s="74" t="s">
        <v>514</v>
      </c>
      <c r="G315" s="92">
        <v>41982</v>
      </c>
      <c r="H315" s="74" t="s">
        <v>9504</v>
      </c>
      <c r="I315" s="75" t="s">
        <v>14864</v>
      </c>
      <c r="J315" s="75">
        <v>1626</v>
      </c>
      <c r="K315" s="74" t="s">
        <v>14892</v>
      </c>
      <c r="L315" s="93" t="s">
        <v>272</v>
      </c>
    </row>
    <row r="316" spans="1:12">
      <c r="A316" s="73">
        <v>10152991</v>
      </c>
      <c r="B316" s="74" t="s">
        <v>14951</v>
      </c>
      <c r="C316" s="74" t="s">
        <v>9778</v>
      </c>
      <c r="D316" s="74" t="s">
        <v>516</v>
      </c>
      <c r="E316" s="92">
        <v>37782</v>
      </c>
      <c r="F316" s="74" t="s">
        <v>518</v>
      </c>
      <c r="G316" s="92">
        <v>41983</v>
      </c>
      <c r="H316" s="74" t="s">
        <v>9504</v>
      </c>
      <c r="I316" s="75" t="s">
        <v>14864</v>
      </c>
      <c r="J316" s="75">
        <v>25347.19</v>
      </c>
      <c r="K316" s="74" t="s">
        <v>14892</v>
      </c>
      <c r="L316" s="93" t="s">
        <v>272</v>
      </c>
    </row>
    <row r="317" spans="1:12">
      <c r="A317" s="73">
        <v>10153824</v>
      </c>
      <c r="B317" s="74" t="s">
        <v>14952</v>
      </c>
      <c r="C317" s="74" t="s">
        <v>9962</v>
      </c>
      <c r="D317" s="74" t="s">
        <v>521</v>
      </c>
      <c r="E317" s="92">
        <v>37998</v>
      </c>
      <c r="F317" s="74"/>
      <c r="G317" s="92">
        <v>37998</v>
      </c>
      <c r="H317" s="74" t="s">
        <v>9504</v>
      </c>
      <c r="I317" s="75" t="s">
        <v>14876</v>
      </c>
      <c r="J317" s="75">
        <v>154169.04</v>
      </c>
      <c r="K317" s="74" t="s">
        <v>14892</v>
      </c>
      <c r="L317" s="93" t="s">
        <v>272</v>
      </c>
    </row>
    <row r="318" spans="1:12">
      <c r="A318" s="73">
        <v>10153824</v>
      </c>
      <c r="B318" s="74" t="s">
        <v>14952</v>
      </c>
      <c r="C318" s="74" t="s">
        <v>9753</v>
      </c>
      <c r="D318" s="74" t="s">
        <v>521</v>
      </c>
      <c r="E318" s="92">
        <v>38092</v>
      </c>
      <c r="F318" s="74"/>
      <c r="G318" s="92">
        <v>38092</v>
      </c>
      <c r="H318" s="74" t="s">
        <v>9504</v>
      </c>
      <c r="I318" s="75" t="s">
        <v>14876</v>
      </c>
      <c r="J318" s="75">
        <v>77362</v>
      </c>
      <c r="K318" s="74" t="s">
        <v>14892</v>
      </c>
      <c r="L318" s="93" t="s">
        <v>272</v>
      </c>
    </row>
    <row r="319" spans="1:12">
      <c r="A319" s="73">
        <v>10153824</v>
      </c>
      <c r="B319" s="74" t="s">
        <v>14952</v>
      </c>
      <c r="C319" s="74" t="s">
        <v>9504</v>
      </c>
      <c r="D319" s="74" t="s">
        <v>521</v>
      </c>
      <c r="E319" s="92">
        <v>38092</v>
      </c>
      <c r="F319" s="74"/>
      <c r="G319" s="92">
        <v>38092</v>
      </c>
      <c r="H319" s="74" t="s">
        <v>9504</v>
      </c>
      <c r="I319" s="75" t="s">
        <v>14876</v>
      </c>
      <c r="J319" s="75">
        <v>77362</v>
      </c>
      <c r="K319" s="74" t="s">
        <v>14892</v>
      </c>
      <c r="L319" s="93" t="s">
        <v>272</v>
      </c>
    </row>
    <row r="320" spans="1:12">
      <c r="A320" s="73">
        <v>10153824</v>
      </c>
      <c r="B320" s="74" t="s">
        <v>14952</v>
      </c>
      <c r="C320" s="74" t="s">
        <v>9613</v>
      </c>
      <c r="D320" s="74" t="s">
        <v>521</v>
      </c>
      <c r="E320" s="92">
        <v>38383</v>
      </c>
      <c r="F320" s="74"/>
      <c r="G320" s="92">
        <v>38383</v>
      </c>
      <c r="H320" s="74" t="s">
        <v>9504</v>
      </c>
      <c r="I320" s="75" t="s">
        <v>14876</v>
      </c>
      <c r="J320" s="75">
        <v>51398.76</v>
      </c>
      <c r="K320" s="74" t="s">
        <v>14892</v>
      </c>
      <c r="L320" s="93" t="s">
        <v>272</v>
      </c>
    </row>
    <row r="321" spans="1:12">
      <c r="A321" s="73">
        <v>10153824</v>
      </c>
      <c r="B321" s="74" t="s">
        <v>14952</v>
      </c>
      <c r="C321" s="74" t="s">
        <v>14953</v>
      </c>
      <c r="D321" s="74" t="s">
        <v>521</v>
      </c>
      <c r="E321" s="92">
        <v>38401</v>
      </c>
      <c r="F321" s="74"/>
      <c r="G321" s="92">
        <v>38401</v>
      </c>
      <c r="H321" s="74" t="s">
        <v>9504</v>
      </c>
      <c r="I321" s="75" t="s">
        <v>14876</v>
      </c>
      <c r="J321" s="75">
        <v>115605</v>
      </c>
      <c r="K321" s="74" t="s">
        <v>14892</v>
      </c>
      <c r="L321" s="93" t="s">
        <v>6462</v>
      </c>
    </row>
    <row r="322" spans="1:12">
      <c r="A322" s="73">
        <v>10153824</v>
      </c>
      <c r="B322" s="74" t="s">
        <v>14952</v>
      </c>
      <c r="C322" s="74" t="s">
        <v>9520</v>
      </c>
      <c r="D322" s="74" t="s">
        <v>521</v>
      </c>
      <c r="E322" s="92">
        <v>38401</v>
      </c>
      <c r="F322" s="74"/>
      <c r="G322" s="92">
        <v>38401</v>
      </c>
      <c r="H322" s="74" t="s">
        <v>9504</v>
      </c>
      <c r="I322" s="75" t="s">
        <v>14876</v>
      </c>
      <c r="J322" s="75">
        <v>115605</v>
      </c>
      <c r="K322" s="74" t="s">
        <v>14892</v>
      </c>
      <c r="L322" s="93" t="s">
        <v>14868</v>
      </c>
    </row>
    <row r="323" spans="1:12">
      <c r="A323" s="73">
        <v>10153824</v>
      </c>
      <c r="B323" s="74" t="s">
        <v>14952</v>
      </c>
      <c r="C323" s="74" t="s">
        <v>14954</v>
      </c>
      <c r="D323" s="74" t="s">
        <v>521</v>
      </c>
      <c r="E323" s="92">
        <v>38769</v>
      </c>
      <c r="F323" s="74" t="s">
        <v>1265</v>
      </c>
      <c r="G323" s="92">
        <v>38769</v>
      </c>
      <c r="H323" s="74" t="s">
        <v>9504</v>
      </c>
      <c r="I323" s="75" t="s">
        <v>14876</v>
      </c>
      <c r="J323" s="75">
        <v>39999.120000000003</v>
      </c>
      <c r="K323" s="74" t="s">
        <v>14892</v>
      </c>
      <c r="L323" s="93" t="s">
        <v>14868</v>
      </c>
    </row>
    <row r="324" spans="1:12">
      <c r="A324" s="73">
        <v>10153824</v>
      </c>
      <c r="B324" s="74" t="s">
        <v>14952</v>
      </c>
      <c r="C324" s="74" t="s">
        <v>9937</v>
      </c>
      <c r="D324" s="74" t="s">
        <v>521</v>
      </c>
      <c r="E324" s="92">
        <v>38769</v>
      </c>
      <c r="F324" s="74"/>
      <c r="G324" s="92">
        <v>38769</v>
      </c>
      <c r="H324" s="74" t="s">
        <v>9504</v>
      </c>
      <c r="I324" s="75" t="s">
        <v>14876</v>
      </c>
      <c r="J324" s="75">
        <v>729126.81</v>
      </c>
      <c r="K324" s="74" t="s">
        <v>14892</v>
      </c>
      <c r="L324" s="93" t="s">
        <v>4468</v>
      </c>
    </row>
    <row r="325" spans="1:12">
      <c r="A325" s="73">
        <v>10153824</v>
      </c>
      <c r="B325" s="74" t="s">
        <v>14952</v>
      </c>
      <c r="C325" s="74" t="s">
        <v>9778</v>
      </c>
      <c r="D325" s="74" t="s">
        <v>521</v>
      </c>
      <c r="E325" s="92">
        <v>37818</v>
      </c>
      <c r="F325" s="74" t="s">
        <v>522</v>
      </c>
      <c r="G325" s="92">
        <v>41983</v>
      </c>
      <c r="H325" s="74" t="s">
        <v>9504</v>
      </c>
      <c r="I325" s="75" t="s">
        <v>14864</v>
      </c>
      <c r="J325" s="75">
        <v>1044942.32</v>
      </c>
      <c r="K325" s="74" t="s">
        <v>14892</v>
      </c>
      <c r="L325" s="93" t="s">
        <v>4468</v>
      </c>
    </row>
    <row r="326" spans="1:12">
      <c r="A326" s="73">
        <v>10153824</v>
      </c>
      <c r="B326" s="74" t="s">
        <v>14952</v>
      </c>
      <c r="C326" s="74" t="s">
        <v>14955</v>
      </c>
      <c r="D326" s="74" t="s">
        <v>521</v>
      </c>
      <c r="E326" s="92">
        <v>38401</v>
      </c>
      <c r="F326" s="74"/>
      <c r="G326" s="92">
        <v>38401</v>
      </c>
      <c r="H326" s="74" t="s">
        <v>9504</v>
      </c>
      <c r="I326" s="75" t="s">
        <v>14876</v>
      </c>
      <c r="J326" s="75">
        <v>115605</v>
      </c>
      <c r="K326" s="74" t="s">
        <v>14892</v>
      </c>
      <c r="L326" s="93" t="s">
        <v>12611</v>
      </c>
    </row>
    <row r="327" spans="1:12">
      <c r="A327" s="73">
        <v>10153862</v>
      </c>
      <c r="B327" s="74" t="s">
        <v>14956</v>
      </c>
      <c r="C327" s="74" t="s">
        <v>9778</v>
      </c>
      <c r="D327" s="74" t="s">
        <v>524</v>
      </c>
      <c r="E327" s="92">
        <v>37861</v>
      </c>
      <c r="F327" s="74" t="s">
        <v>526</v>
      </c>
      <c r="G327" s="92">
        <v>41984</v>
      </c>
      <c r="H327" s="74" t="s">
        <v>9504</v>
      </c>
      <c r="I327" s="75" t="s">
        <v>14864</v>
      </c>
      <c r="J327" s="75">
        <v>4249.92</v>
      </c>
      <c r="K327" s="74" t="s">
        <v>14892</v>
      </c>
      <c r="L327" s="93" t="s">
        <v>12611</v>
      </c>
    </row>
    <row r="328" spans="1:12">
      <c r="A328" s="73">
        <v>10153863</v>
      </c>
      <c r="B328" s="74" t="s">
        <v>9612</v>
      </c>
      <c r="C328" s="74" t="s">
        <v>9778</v>
      </c>
      <c r="D328" s="74" t="s">
        <v>527</v>
      </c>
      <c r="E328" s="92">
        <v>37861</v>
      </c>
      <c r="F328" s="74" t="s">
        <v>528</v>
      </c>
      <c r="G328" s="92">
        <v>42019</v>
      </c>
      <c r="H328" s="74" t="s">
        <v>9778</v>
      </c>
      <c r="I328" s="75" t="s">
        <v>14864</v>
      </c>
      <c r="J328" s="75">
        <v>3033.92</v>
      </c>
      <c r="K328" s="74" t="s">
        <v>14865</v>
      </c>
      <c r="L328" s="93" t="s">
        <v>4421</v>
      </c>
    </row>
    <row r="329" spans="1:12">
      <c r="A329" s="73">
        <v>10153869</v>
      </c>
      <c r="B329" s="74" t="s">
        <v>16109</v>
      </c>
      <c r="C329" s="74" t="s">
        <v>9778</v>
      </c>
      <c r="D329" s="74" t="s">
        <v>530</v>
      </c>
      <c r="E329" s="92">
        <v>37839</v>
      </c>
      <c r="F329" s="74" t="s">
        <v>531</v>
      </c>
      <c r="G329" s="92">
        <v>41984</v>
      </c>
      <c r="H329" s="74" t="s">
        <v>16110</v>
      </c>
      <c r="I329" s="75" t="s">
        <v>14864</v>
      </c>
      <c r="J329" s="75">
        <v>1516.96</v>
      </c>
      <c r="K329" s="74" t="s">
        <v>16111</v>
      </c>
      <c r="L329" s="93" t="s">
        <v>109</v>
      </c>
    </row>
    <row r="330" spans="1:12">
      <c r="A330" s="73">
        <v>10153870</v>
      </c>
      <c r="B330" s="74" t="s">
        <v>9614</v>
      </c>
      <c r="C330" s="74" t="s">
        <v>9778</v>
      </c>
      <c r="D330" s="74" t="s">
        <v>530</v>
      </c>
      <c r="E330" s="92">
        <v>37839</v>
      </c>
      <c r="F330" s="74" t="s">
        <v>532</v>
      </c>
      <c r="G330" s="92">
        <v>41661</v>
      </c>
      <c r="H330" s="74" t="s">
        <v>9548</v>
      </c>
      <c r="I330" s="75" t="s">
        <v>9505</v>
      </c>
      <c r="J330" s="75">
        <v>1516.96</v>
      </c>
      <c r="K330" s="74" t="s">
        <v>4681</v>
      </c>
      <c r="L330" s="93" t="s">
        <v>5711</v>
      </c>
    </row>
    <row r="331" spans="1:12">
      <c r="A331" s="73">
        <v>10153871</v>
      </c>
      <c r="B331" s="74" t="s">
        <v>9615</v>
      </c>
      <c r="C331" s="74" t="s">
        <v>9778</v>
      </c>
      <c r="D331" s="74" t="s">
        <v>530</v>
      </c>
      <c r="E331" s="92">
        <v>37839</v>
      </c>
      <c r="F331" s="74" t="s">
        <v>533</v>
      </c>
      <c r="G331" s="92">
        <v>42065</v>
      </c>
      <c r="H331" s="74" t="s">
        <v>9616</v>
      </c>
      <c r="I331" s="75" t="s">
        <v>14864</v>
      </c>
      <c r="J331" s="75">
        <v>1516.96</v>
      </c>
      <c r="K331" s="74" t="s">
        <v>16554</v>
      </c>
      <c r="L331" s="93" t="s">
        <v>390</v>
      </c>
    </row>
    <row r="332" spans="1:12">
      <c r="A332" s="73">
        <v>10153874</v>
      </c>
      <c r="B332" s="74" t="s">
        <v>9617</v>
      </c>
      <c r="C332" s="74" t="s">
        <v>9778</v>
      </c>
      <c r="D332" s="74" t="s">
        <v>534</v>
      </c>
      <c r="E332" s="92">
        <v>37839</v>
      </c>
      <c r="F332" s="74" t="s">
        <v>536</v>
      </c>
      <c r="G332" s="92">
        <v>42017</v>
      </c>
      <c r="H332" s="74" t="s">
        <v>9504</v>
      </c>
      <c r="I332" s="75" t="s">
        <v>14864</v>
      </c>
      <c r="J332" s="75">
        <v>7900.96</v>
      </c>
      <c r="K332" s="74" t="s">
        <v>14892</v>
      </c>
      <c r="L332" s="93" t="s">
        <v>12797</v>
      </c>
    </row>
    <row r="333" spans="1:12">
      <c r="A333" s="73">
        <v>10153875</v>
      </c>
      <c r="B333" s="74" t="s">
        <v>9618</v>
      </c>
      <c r="C333" s="74" t="s">
        <v>9778</v>
      </c>
      <c r="D333" s="74" t="s">
        <v>534</v>
      </c>
      <c r="E333" s="92">
        <v>37839</v>
      </c>
      <c r="F333" s="74" t="s">
        <v>536</v>
      </c>
      <c r="G333" s="92">
        <v>42017</v>
      </c>
      <c r="H333" s="74" t="s">
        <v>9504</v>
      </c>
      <c r="I333" s="75" t="s">
        <v>14864</v>
      </c>
      <c r="J333" s="75">
        <v>7900.96</v>
      </c>
      <c r="K333" s="74" t="s">
        <v>14892</v>
      </c>
      <c r="L333" s="93" t="s">
        <v>12797</v>
      </c>
    </row>
    <row r="334" spans="1:12">
      <c r="A334" s="73">
        <v>10153876</v>
      </c>
      <c r="B334" s="74" t="s">
        <v>16620</v>
      </c>
      <c r="C334" s="74" t="s">
        <v>9778</v>
      </c>
      <c r="D334" s="74" t="s">
        <v>538</v>
      </c>
      <c r="E334" s="92">
        <v>37816</v>
      </c>
      <c r="F334" s="74" t="s">
        <v>540</v>
      </c>
      <c r="G334" s="92">
        <v>41984</v>
      </c>
      <c r="H334" s="74" t="s">
        <v>9548</v>
      </c>
      <c r="I334" s="75" t="s">
        <v>14864</v>
      </c>
      <c r="J334" s="75">
        <v>3337.92</v>
      </c>
      <c r="K334" s="74" t="s">
        <v>4681</v>
      </c>
      <c r="L334" s="93" t="s">
        <v>110</v>
      </c>
    </row>
    <row r="335" spans="1:12">
      <c r="A335" s="73">
        <v>10153877</v>
      </c>
      <c r="B335" s="74" t="s">
        <v>16474</v>
      </c>
      <c r="C335" s="74" t="s">
        <v>9778</v>
      </c>
      <c r="D335" s="74" t="s">
        <v>538</v>
      </c>
      <c r="E335" s="92">
        <v>37816</v>
      </c>
      <c r="F335" s="74" t="s">
        <v>542</v>
      </c>
      <c r="G335" s="92">
        <v>41984</v>
      </c>
      <c r="H335" s="74" t="s">
        <v>16472</v>
      </c>
      <c r="I335" s="75" t="s">
        <v>14864</v>
      </c>
      <c r="J335" s="75">
        <v>3337.92</v>
      </c>
      <c r="K335" s="74" t="s">
        <v>16473</v>
      </c>
      <c r="L335" s="93" t="s">
        <v>110</v>
      </c>
    </row>
    <row r="336" spans="1:12">
      <c r="A336" s="73">
        <v>10153878</v>
      </c>
      <c r="B336" s="74" t="s">
        <v>16621</v>
      </c>
      <c r="C336" s="74" t="s">
        <v>9778</v>
      </c>
      <c r="D336" s="74" t="s">
        <v>527</v>
      </c>
      <c r="E336" s="92">
        <v>37839</v>
      </c>
      <c r="F336" s="74" t="s">
        <v>543</v>
      </c>
      <c r="G336" s="92">
        <v>41984</v>
      </c>
      <c r="H336" s="74" t="s">
        <v>9548</v>
      </c>
      <c r="I336" s="75" t="s">
        <v>14864</v>
      </c>
      <c r="J336" s="75">
        <v>3337.92</v>
      </c>
      <c r="K336" s="74" t="s">
        <v>4681</v>
      </c>
      <c r="L336" s="93" t="s">
        <v>568</v>
      </c>
    </row>
    <row r="337" spans="1:12">
      <c r="A337" s="73">
        <v>10153881</v>
      </c>
      <c r="B337" s="74" t="s">
        <v>9619</v>
      </c>
      <c r="C337" s="74" t="s">
        <v>9778</v>
      </c>
      <c r="D337" s="74" t="s">
        <v>545</v>
      </c>
      <c r="E337" s="92">
        <v>37818</v>
      </c>
      <c r="F337" s="74" t="s">
        <v>546</v>
      </c>
      <c r="G337" s="92">
        <v>42065</v>
      </c>
      <c r="H337" s="74" t="s">
        <v>9548</v>
      </c>
      <c r="I337" s="75" t="s">
        <v>14864</v>
      </c>
      <c r="J337" s="75">
        <v>1516.96</v>
      </c>
      <c r="K337" s="74" t="s">
        <v>4681</v>
      </c>
      <c r="L337" s="93" t="s">
        <v>110</v>
      </c>
    </row>
    <row r="338" spans="1:12">
      <c r="A338" s="73">
        <v>10153882</v>
      </c>
      <c r="B338" s="74" t="s">
        <v>9620</v>
      </c>
      <c r="C338" s="74" t="s">
        <v>9778</v>
      </c>
      <c r="D338" s="74" t="s">
        <v>548</v>
      </c>
      <c r="E338" s="92">
        <v>37818</v>
      </c>
      <c r="F338" s="74" t="s">
        <v>549</v>
      </c>
      <c r="G338" s="92">
        <v>42040</v>
      </c>
      <c r="H338" s="74" t="s">
        <v>9504</v>
      </c>
      <c r="I338" s="75" t="s">
        <v>14864</v>
      </c>
      <c r="J338" s="75">
        <v>14579.84</v>
      </c>
      <c r="K338" s="74" t="s">
        <v>14892</v>
      </c>
      <c r="L338" s="93" t="s">
        <v>12797</v>
      </c>
    </row>
    <row r="339" spans="1:12">
      <c r="A339" s="73">
        <v>10153883</v>
      </c>
      <c r="B339" s="74" t="s">
        <v>16648</v>
      </c>
      <c r="C339" s="74" t="s">
        <v>9778</v>
      </c>
      <c r="D339" s="74" t="s">
        <v>527</v>
      </c>
      <c r="E339" s="92">
        <v>37839</v>
      </c>
      <c r="F339" s="74" t="s">
        <v>552</v>
      </c>
      <c r="G339" s="92">
        <v>41984</v>
      </c>
      <c r="H339" s="74" t="s">
        <v>16649</v>
      </c>
      <c r="I339" s="75" t="s">
        <v>14864</v>
      </c>
      <c r="J339" s="75">
        <v>3337.92</v>
      </c>
      <c r="K339" s="74" t="s">
        <v>16650</v>
      </c>
      <c r="L339" s="93" t="s">
        <v>110</v>
      </c>
    </row>
    <row r="340" spans="1:12">
      <c r="A340" s="73">
        <v>10154093</v>
      </c>
      <c r="B340" s="74" t="s">
        <v>16874</v>
      </c>
      <c r="C340" s="74" t="s">
        <v>9778</v>
      </c>
      <c r="D340" s="74" t="s">
        <v>556</v>
      </c>
      <c r="E340" s="92">
        <v>37847</v>
      </c>
      <c r="F340" s="74" t="s">
        <v>560</v>
      </c>
      <c r="G340" s="92">
        <v>41984</v>
      </c>
      <c r="H340" s="74" t="s">
        <v>16875</v>
      </c>
      <c r="I340" s="75" t="s">
        <v>14864</v>
      </c>
      <c r="J340" s="75">
        <v>1881.76</v>
      </c>
      <c r="K340" s="74" t="s">
        <v>5446</v>
      </c>
      <c r="L340" s="93" t="s">
        <v>1369</v>
      </c>
    </row>
    <row r="341" spans="1:12">
      <c r="A341" s="73">
        <v>10154094</v>
      </c>
      <c r="B341" s="74" t="s">
        <v>16382</v>
      </c>
      <c r="C341" s="74" t="s">
        <v>9778</v>
      </c>
      <c r="D341" s="74" t="s">
        <v>556</v>
      </c>
      <c r="E341" s="92">
        <v>37847</v>
      </c>
      <c r="F341" s="74" t="s">
        <v>561</v>
      </c>
      <c r="G341" s="92">
        <v>41984</v>
      </c>
      <c r="H341" s="74" t="s">
        <v>16383</v>
      </c>
      <c r="I341" s="75" t="s">
        <v>14864</v>
      </c>
      <c r="J341" s="75">
        <v>1881.76</v>
      </c>
      <c r="K341" s="74" t="s">
        <v>16384</v>
      </c>
      <c r="L341" s="93" t="s">
        <v>2798</v>
      </c>
    </row>
    <row r="342" spans="1:12">
      <c r="A342" s="73">
        <v>10154096</v>
      </c>
      <c r="B342" s="74" t="s">
        <v>16816</v>
      </c>
      <c r="C342" s="74" t="s">
        <v>9778</v>
      </c>
      <c r="D342" s="74" t="s">
        <v>556</v>
      </c>
      <c r="E342" s="92">
        <v>37847</v>
      </c>
      <c r="F342" s="74" t="s">
        <v>562</v>
      </c>
      <c r="G342" s="92">
        <v>42061</v>
      </c>
      <c r="H342" s="74" t="s">
        <v>10116</v>
      </c>
      <c r="I342" s="75" t="s">
        <v>15024</v>
      </c>
      <c r="J342" s="75">
        <v>1881.76</v>
      </c>
      <c r="K342" s="74" t="s">
        <v>16817</v>
      </c>
      <c r="L342" s="93" t="s">
        <v>16818</v>
      </c>
    </row>
    <row r="343" spans="1:12">
      <c r="A343" s="73">
        <v>10154097</v>
      </c>
      <c r="B343" s="74" t="s">
        <v>16924</v>
      </c>
      <c r="C343" s="74" t="s">
        <v>9778</v>
      </c>
      <c r="D343" s="74" t="s">
        <v>556</v>
      </c>
      <c r="E343" s="92">
        <v>37847</v>
      </c>
      <c r="F343" s="74" t="s">
        <v>563</v>
      </c>
      <c r="G343" s="92">
        <v>41984</v>
      </c>
      <c r="H343" s="74" t="s">
        <v>16925</v>
      </c>
      <c r="I343" s="75" t="s">
        <v>14864</v>
      </c>
      <c r="J343" s="75">
        <v>1881.76</v>
      </c>
      <c r="K343" s="74" t="s">
        <v>16926</v>
      </c>
      <c r="L343" s="93"/>
    </row>
    <row r="344" spans="1:12">
      <c r="A344" s="73">
        <v>10154112</v>
      </c>
      <c r="B344" s="74" t="s">
        <v>9621</v>
      </c>
      <c r="C344" s="74" t="s">
        <v>9778</v>
      </c>
      <c r="D344" s="74" t="s">
        <v>530</v>
      </c>
      <c r="E344" s="92">
        <v>37861</v>
      </c>
      <c r="F344" s="74" t="s">
        <v>564</v>
      </c>
      <c r="G344" s="92">
        <v>42065</v>
      </c>
      <c r="H344" s="74" t="s">
        <v>9622</v>
      </c>
      <c r="I344" s="75" t="s">
        <v>14864</v>
      </c>
      <c r="J344" s="75">
        <v>1516.96</v>
      </c>
      <c r="K344" s="74" t="s">
        <v>16288</v>
      </c>
      <c r="L344" s="93" t="s">
        <v>110</v>
      </c>
    </row>
    <row r="345" spans="1:12">
      <c r="A345" s="73">
        <v>10154118</v>
      </c>
      <c r="B345" s="74" t="s">
        <v>15806</v>
      </c>
      <c r="C345" s="74" t="s">
        <v>9778</v>
      </c>
      <c r="D345" s="74" t="s">
        <v>530</v>
      </c>
      <c r="E345" s="92">
        <v>37861</v>
      </c>
      <c r="F345" s="74" t="s">
        <v>566</v>
      </c>
      <c r="G345" s="92">
        <v>41984</v>
      </c>
      <c r="H345" s="74" t="s">
        <v>9532</v>
      </c>
      <c r="I345" s="75" t="s">
        <v>14864</v>
      </c>
      <c r="J345" s="75">
        <v>1516.96</v>
      </c>
      <c r="K345" s="74" t="s">
        <v>15804</v>
      </c>
      <c r="L345" s="93" t="s">
        <v>8354</v>
      </c>
    </row>
    <row r="346" spans="1:12">
      <c r="A346" s="73">
        <v>10154119</v>
      </c>
      <c r="B346" s="74" t="s">
        <v>16305</v>
      </c>
      <c r="C346" s="74" t="s">
        <v>9778</v>
      </c>
      <c r="D346" s="74" t="s">
        <v>530</v>
      </c>
      <c r="E346" s="92">
        <v>37861</v>
      </c>
      <c r="F346" s="74" t="s">
        <v>567</v>
      </c>
      <c r="G346" s="92">
        <v>41984</v>
      </c>
      <c r="H346" s="74" t="s">
        <v>16306</v>
      </c>
      <c r="I346" s="75" t="s">
        <v>14864</v>
      </c>
      <c r="J346" s="75">
        <v>1516.96</v>
      </c>
      <c r="K346" s="74" t="s">
        <v>16307</v>
      </c>
      <c r="L346" s="93" t="s">
        <v>12300</v>
      </c>
    </row>
    <row r="347" spans="1:12">
      <c r="A347" s="73">
        <v>10154121</v>
      </c>
      <c r="B347" s="74" t="s">
        <v>14957</v>
      </c>
      <c r="C347" s="74" t="s">
        <v>9778</v>
      </c>
      <c r="D347" s="74" t="s">
        <v>530</v>
      </c>
      <c r="E347" s="92">
        <v>37861</v>
      </c>
      <c r="F347" s="74" t="s">
        <v>569</v>
      </c>
      <c r="G347" s="92">
        <v>42027</v>
      </c>
      <c r="H347" s="74" t="s">
        <v>9504</v>
      </c>
      <c r="I347" s="75" t="s">
        <v>14864</v>
      </c>
      <c r="J347" s="75">
        <v>1516.96</v>
      </c>
      <c r="K347" s="74" t="s">
        <v>14892</v>
      </c>
      <c r="L347" s="93" t="s">
        <v>12797</v>
      </c>
    </row>
    <row r="348" spans="1:12">
      <c r="A348" s="73">
        <v>10154125</v>
      </c>
      <c r="B348" s="74" t="s">
        <v>16622</v>
      </c>
      <c r="C348" s="74" t="s">
        <v>9778</v>
      </c>
      <c r="D348" s="74" t="s">
        <v>527</v>
      </c>
      <c r="E348" s="92">
        <v>37861</v>
      </c>
      <c r="F348" s="74" t="s">
        <v>570</v>
      </c>
      <c r="G348" s="92">
        <v>41984</v>
      </c>
      <c r="H348" s="74" t="s">
        <v>9548</v>
      </c>
      <c r="I348" s="75" t="s">
        <v>14864</v>
      </c>
      <c r="J348" s="75">
        <v>3337.92</v>
      </c>
      <c r="K348" s="74" t="s">
        <v>4681</v>
      </c>
      <c r="L348" s="93" t="s">
        <v>110</v>
      </c>
    </row>
    <row r="349" spans="1:12">
      <c r="A349" s="73">
        <v>10154128</v>
      </c>
      <c r="B349" s="74" t="s">
        <v>16623</v>
      </c>
      <c r="C349" s="74" t="s">
        <v>9778</v>
      </c>
      <c r="D349" s="74" t="s">
        <v>527</v>
      </c>
      <c r="E349" s="92">
        <v>38991</v>
      </c>
      <c r="F349" s="74" t="s">
        <v>571</v>
      </c>
      <c r="G349" s="92">
        <v>41984</v>
      </c>
      <c r="H349" s="74" t="s">
        <v>9548</v>
      </c>
      <c r="I349" s="75" t="s">
        <v>14864</v>
      </c>
      <c r="J349" s="75">
        <v>3337.92</v>
      </c>
      <c r="K349" s="74" t="s">
        <v>16616</v>
      </c>
      <c r="L349" s="93" t="s">
        <v>12244</v>
      </c>
    </row>
    <row r="350" spans="1:12">
      <c r="A350" s="73">
        <v>10154129</v>
      </c>
      <c r="B350" s="74" t="s">
        <v>16624</v>
      </c>
      <c r="C350" s="74" t="s">
        <v>9778</v>
      </c>
      <c r="D350" s="74" t="s">
        <v>527</v>
      </c>
      <c r="E350" s="92">
        <v>38991</v>
      </c>
      <c r="F350" s="74" t="s">
        <v>572</v>
      </c>
      <c r="G350" s="92">
        <v>41984</v>
      </c>
      <c r="H350" s="74" t="s">
        <v>9548</v>
      </c>
      <c r="I350" s="75" t="s">
        <v>14864</v>
      </c>
      <c r="J350" s="75">
        <v>3337.92</v>
      </c>
      <c r="K350" s="74" t="s">
        <v>16616</v>
      </c>
      <c r="L350" s="93" t="s">
        <v>110</v>
      </c>
    </row>
    <row r="351" spans="1:12">
      <c r="A351" s="73">
        <v>10154131</v>
      </c>
      <c r="B351" s="74" t="s">
        <v>16625</v>
      </c>
      <c r="C351" s="74" t="s">
        <v>9778</v>
      </c>
      <c r="D351" s="74" t="s">
        <v>527</v>
      </c>
      <c r="E351" s="92">
        <v>37861</v>
      </c>
      <c r="F351" s="74" t="s">
        <v>573</v>
      </c>
      <c r="G351" s="92">
        <v>41984</v>
      </c>
      <c r="H351" s="74" t="s">
        <v>9548</v>
      </c>
      <c r="I351" s="75" t="s">
        <v>14864</v>
      </c>
      <c r="J351" s="75">
        <v>3337.92</v>
      </c>
      <c r="K351" s="74" t="s">
        <v>4681</v>
      </c>
      <c r="L351" s="93" t="s">
        <v>110</v>
      </c>
    </row>
    <row r="352" spans="1:12">
      <c r="A352" s="73">
        <v>10154133</v>
      </c>
      <c r="B352" s="74" t="s">
        <v>14958</v>
      </c>
      <c r="C352" s="74" t="s">
        <v>9778</v>
      </c>
      <c r="D352" s="74" t="s">
        <v>524</v>
      </c>
      <c r="E352" s="92">
        <v>37861</v>
      </c>
      <c r="F352" s="74" t="s">
        <v>574</v>
      </c>
      <c r="G352" s="92">
        <v>41984</v>
      </c>
      <c r="H352" s="74" t="s">
        <v>9504</v>
      </c>
      <c r="I352" s="75" t="s">
        <v>14864</v>
      </c>
      <c r="J352" s="75">
        <v>4249.92</v>
      </c>
      <c r="K352" s="74" t="s">
        <v>14892</v>
      </c>
      <c r="L352" s="93" t="s">
        <v>110</v>
      </c>
    </row>
    <row r="353" spans="1:12">
      <c r="A353" s="73">
        <v>10154134</v>
      </c>
      <c r="B353" s="74" t="s">
        <v>14959</v>
      </c>
      <c r="C353" s="74" t="s">
        <v>9778</v>
      </c>
      <c r="D353" s="74" t="s">
        <v>524</v>
      </c>
      <c r="E353" s="92">
        <v>37861</v>
      </c>
      <c r="F353" s="74" t="s">
        <v>575</v>
      </c>
      <c r="G353" s="92">
        <v>41984</v>
      </c>
      <c r="H353" s="74" t="s">
        <v>9504</v>
      </c>
      <c r="I353" s="75" t="s">
        <v>14864</v>
      </c>
      <c r="J353" s="75">
        <v>4249.92</v>
      </c>
      <c r="K353" s="74" t="s">
        <v>14892</v>
      </c>
      <c r="L353" s="93" t="s">
        <v>110</v>
      </c>
    </row>
    <row r="354" spans="1:12">
      <c r="A354" s="73">
        <v>10154137</v>
      </c>
      <c r="B354" s="74" t="s">
        <v>16626</v>
      </c>
      <c r="C354" s="74" t="s">
        <v>9778</v>
      </c>
      <c r="D354" s="74" t="s">
        <v>524</v>
      </c>
      <c r="E354" s="92">
        <v>37861</v>
      </c>
      <c r="F354" s="74" t="s">
        <v>576</v>
      </c>
      <c r="G354" s="92">
        <v>41984</v>
      </c>
      <c r="H354" s="74" t="s">
        <v>9548</v>
      </c>
      <c r="I354" s="75" t="s">
        <v>14864</v>
      </c>
      <c r="J354" s="75">
        <v>4249.92</v>
      </c>
      <c r="K354" s="74" t="s">
        <v>4681</v>
      </c>
      <c r="L354" s="93" t="s">
        <v>110</v>
      </c>
    </row>
    <row r="355" spans="1:12">
      <c r="A355" s="73">
        <v>10154138</v>
      </c>
      <c r="B355" s="74" t="s">
        <v>16261</v>
      </c>
      <c r="C355" s="74" t="s">
        <v>9778</v>
      </c>
      <c r="D355" s="74" t="s">
        <v>524</v>
      </c>
      <c r="E355" s="92">
        <v>37861</v>
      </c>
      <c r="F355" s="74" t="s">
        <v>577</v>
      </c>
      <c r="G355" s="92">
        <v>41984</v>
      </c>
      <c r="H355" s="74" t="s">
        <v>9528</v>
      </c>
      <c r="I355" s="75" t="s">
        <v>14864</v>
      </c>
      <c r="J355" s="75">
        <v>4249.92</v>
      </c>
      <c r="K355" s="74" t="s">
        <v>16260</v>
      </c>
      <c r="L355" s="93" t="s">
        <v>272</v>
      </c>
    </row>
    <row r="356" spans="1:12">
      <c r="A356" s="73">
        <v>10154143</v>
      </c>
      <c r="B356" s="74" t="s">
        <v>16627</v>
      </c>
      <c r="C356" s="74" t="s">
        <v>9778</v>
      </c>
      <c r="D356" s="74" t="s">
        <v>524</v>
      </c>
      <c r="E356" s="92">
        <v>37861</v>
      </c>
      <c r="F356" s="74" t="s">
        <v>579</v>
      </c>
      <c r="G356" s="92">
        <v>41984</v>
      </c>
      <c r="H356" s="74" t="s">
        <v>9548</v>
      </c>
      <c r="I356" s="75" t="s">
        <v>14864</v>
      </c>
      <c r="J356" s="75">
        <v>4249.92</v>
      </c>
      <c r="K356" s="74" t="s">
        <v>4681</v>
      </c>
      <c r="L356" s="93" t="s">
        <v>110</v>
      </c>
    </row>
    <row r="357" spans="1:12">
      <c r="A357" s="73">
        <v>10154144</v>
      </c>
      <c r="B357" s="74" t="s">
        <v>16628</v>
      </c>
      <c r="C357" s="74" t="s">
        <v>9778</v>
      </c>
      <c r="D357" s="74" t="s">
        <v>580</v>
      </c>
      <c r="E357" s="92">
        <v>38991</v>
      </c>
      <c r="F357" s="74" t="s">
        <v>581</v>
      </c>
      <c r="G357" s="92">
        <v>41984</v>
      </c>
      <c r="H357" s="74" t="s">
        <v>9548</v>
      </c>
      <c r="I357" s="75" t="s">
        <v>14864</v>
      </c>
      <c r="J357" s="75">
        <v>4249.92</v>
      </c>
      <c r="K357" s="74" t="s">
        <v>16616</v>
      </c>
      <c r="L357" s="93" t="s">
        <v>13485</v>
      </c>
    </row>
    <row r="358" spans="1:12">
      <c r="A358" s="73">
        <v>10154145</v>
      </c>
      <c r="B358" s="74" t="s">
        <v>16420</v>
      </c>
      <c r="C358" s="74" t="s">
        <v>9778</v>
      </c>
      <c r="D358" s="74" t="s">
        <v>524</v>
      </c>
      <c r="E358" s="92">
        <v>37861</v>
      </c>
      <c r="F358" s="74" t="s">
        <v>582</v>
      </c>
      <c r="G358" s="92">
        <v>41984</v>
      </c>
      <c r="H358" s="74" t="s">
        <v>9510</v>
      </c>
      <c r="I358" s="75" t="s">
        <v>14864</v>
      </c>
      <c r="J358" s="75">
        <v>4249.92</v>
      </c>
      <c r="K358" s="74" t="s">
        <v>16413</v>
      </c>
      <c r="L358" s="93" t="s">
        <v>272</v>
      </c>
    </row>
    <row r="359" spans="1:12">
      <c r="A359" s="73">
        <v>10154149</v>
      </c>
      <c r="B359" s="74" t="s">
        <v>16567</v>
      </c>
      <c r="C359" s="74" t="s">
        <v>9778</v>
      </c>
      <c r="D359" s="74" t="s">
        <v>583</v>
      </c>
      <c r="E359" s="92">
        <v>37861</v>
      </c>
      <c r="F359" s="74" t="s">
        <v>585</v>
      </c>
      <c r="G359" s="92">
        <v>41984</v>
      </c>
      <c r="H359" s="74" t="s">
        <v>16568</v>
      </c>
      <c r="I359" s="75" t="s">
        <v>14864</v>
      </c>
      <c r="J359" s="75">
        <v>2550.56</v>
      </c>
      <c r="K359" s="74" t="s">
        <v>16569</v>
      </c>
      <c r="L359" s="93" t="s">
        <v>11779</v>
      </c>
    </row>
    <row r="360" spans="1:12">
      <c r="A360" s="73">
        <v>10154150</v>
      </c>
      <c r="B360" s="74" t="s">
        <v>15848</v>
      </c>
      <c r="C360" s="74" t="s">
        <v>9778</v>
      </c>
      <c r="D360" s="74" t="s">
        <v>583</v>
      </c>
      <c r="E360" s="92">
        <v>37861</v>
      </c>
      <c r="F360" s="74" t="s">
        <v>586</v>
      </c>
      <c r="G360" s="92">
        <v>41984</v>
      </c>
      <c r="H360" s="74" t="s">
        <v>15846</v>
      </c>
      <c r="I360" s="75" t="s">
        <v>14864</v>
      </c>
      <c r="J360" s="75">
        <v>2550.56</v>
      </c>
      <c r="K360" s="74" t="s">
        <v>15847</v>
      </c>
      <c r="L360" s="93" t="s">
        <v>8354</v>
      </c>
    </row>
    <row r="361" spans="1:12">
      <c r="A361" s="73">
        <v>10154152</v>
      </c>
      <c r="B361" s="74" t="s">
        <v>15905</v>
      </c>
      <c r="C361" s="74" t="s">
        <v>9778</v>
      </c>
      <c r="D361" s="74" t="s">
        <v>583</v>
      </c>
      <c r="E361" s="92">
        <v>37861</v>
      </c>
      <c r="F361" s="74" t="s">
        <v>588</v>
      </c>
      <c r="G361" s="92">
        <v>41984</v>
      </c>
      <c r="H361" s="74" t="s">
        <v>15906</v>
      </c>
      <c r="I361" s="75" t="s">
        <v>14864</v>
      </c>
      <c r="J361" s="75">
        <v>2550.56</v>
      </c>
      <c r="K361" s="74" t="s">
        <v>15907</v>
      </c>
      <c r="L361" s="93" t="s">
        <v>14868</v>
      </c>
    </row>
    <row r="362" spans="1:12">
      <c r="A362" s="73">
        <v>10154156</v>
      </c>
      <c r="B362" s="74" t="s">
        <v>16545</v>
      </c>
      <c r="C362" s="74" t="s">
        <v>9778</v>
      </c>
      <c r="D362" s="74" t="s">
        <v>583</v>
      </c>
      <c r="E362" s="92">
        <v>37861</v>
      </c>
      <c r="F362" s="74" t="s">
        <v>590</v>
      </c>
      <c r="G362" s="92">
        <v>41984</v>
      </c>
      <c r="H362" s="74" t="s">
        <v>16546</v>
      </c>
      <c r="I362" s="75" t="s">
        <v>14864</v>
      </c>
      <c r="J362" s="75">
        <v>2550.56</v>
      </c>
      <c r="K362" s="74" t="s">
        <v>16547</v>
      </c>
      <c r="L362" s="93" t="s">
        <v>110</v>
      </c>
    </row>
    <row r="363" spans="1:12">
      <c r="A363" s="73">
        <v>10154157</v>
      </c>
      <c r="B363" s="74" t="s">
        <v>9623</v>
      </c>
      <c r="C363" s="74" t="s">
        <v>9778</v>
      </c>
      <c r="D363" s="74" t="s">
        <v>591</v>
      </c>
      <c r="E363" s="92">
        <v>38991</v>
      </c>
      <c r="F363" s="74" t="s">
        <v>592</v>
      </c>
      <c r="G363" s="92">
        <v>42045</v>
      </c>
      <c r="H363" s="74" t="s">
        <v>9504</v>
      </c>
      <c r="I363" s="75" t="s">
        <v>14864</v>
      </c>
      <c r="J363" s="75">
        <v>2550.56</v>
      </c>
      <c r="K363" s="74" t="s">
        <v>14892</v>
      </c>
      <c r="L363" s="93" t="s">
        <v>110</v>
      </c>
    </row>
    <row r="364" spans="1:12">
      <c r="A364" s="73">
        <v>10154168</v>
      </c>
      <c r="B364" s="74" t="s">
        <v>9624</v>
      </c>
      <c r="C364" s="74" t="s">
        <v>9778</v>
      </c>
      <c r="D364" s="74" t="s">
        <v>593</v>
      </c>
      <c r="E364" s="92">
        <v>37861</v>
      </c>
      <c r="F364" s="74" t="s">
        <v>595</v>
      </c>
      <c r="G364" s="92">
        <v>42017</v>
      </c>
      <c r="H364" s="74" t="s">
        <v>9625</v>
      </c>
      <c r="I364" s="75" t="s">
        <v>14864</v>
      </c>
      <c r="J364" s="75">
        <v>8208</v>
      </c>
      <c r="K364" s="74" t="s">
        <v>16267</v>
      </c>
      <c r="L364" s="93" t="s">
        <v>110</v>
      </c>
    </row>
    <row r="365" spans="1:12">
      <c r="A365" s="73">
        <v>10154169</v>
      </c>
      <c r="B365" s="74" t="s">
        <v>9626</v>
      </c>
      <c r="C365" s="74" t="s">
        <v>9778</v>
      </c>
      <c r="D365" s="74" t="s">
        <v>593</v>
      </c>
      <c r="E365" s="92">
        <v>37861</v>
      </c>
      <c r="F365" s="74" t="s">
        <v>596</v>
      </c>
      <c r="G365" s="92">
        <v>42017</v>
      </c>
      <c r="H365" s="74" t="s">
        <v>9504</v>
      </c>
      <c r="I365" s="75" t="s">
        <v>14864</v>
      </c>
      <c r="J365" s="75">
        <v>8208</v>
      </c>
      <c r="K365" s="74" t="s">
        <v>14892</v>
      </c>
      <c r="L365" s="93" t="s">
        <v>110</v>
      </c>
    </row>
    <row r="366" spans="1:12">
      <c r="A366" s="73">
        <v>10154170</v>
      </c>
      <c r="B366" s="74" t="s">
        <v>9627</v>
      </c>
      <c r="C366" s="74" t="s">
        <v>9778</v>
      </c>
      <c r="D366" s="74" t="s">
        <v>593</v>
      </c>
      <c r="E366" s="92">
        <v>37861</v>
      </c>
      <c r="F366" s="74" t="s">
        <v>597</v>
      </c>
      <c r="G366" s="92">
        <v>42017</v>
      </c>
      <c r="H366" s="74" t="s">
        <v>9504</v>
      </c>
      <c r="I366" s="75" t="s">
        <v>14864</v>
      </c>
      <c r="J366" s="75">
        <v>8208</v>
      </c>
      <c r="K366" s="74" t="s">
        <v>14892</v>
      </c>
      <c r="L366" s="93" t="s">
        <v>110</v>
      </c>
    </row>
    <row r="367" spans="1:12">
      <c r="A367" s="73">
        <v>10154171</v>
      </c>
      <c r="B367" s="74" t="s">
        <v>9628</v>
      </c>
      <c r="C367" s="74" t="s">
        <v>9778</v>
      </c>
      <c r="D367" s="74" t="s">
        <v>593</v>
      </c>
      <c r="E367" s="92">
        <v>37861</v>
      </c>
      <c r="F367" s="74" t="s">
        <v>598</v>
      </c>
      <c r="G367" s="92">
        <v>42027</v>
      </c>
      <c r="H367" s="74" t="s">
        <v>9504</v>
      </c>
      <c r="I367" s="75" t="s">
        <v>14864</v>
      </c>
      <c r="J367" s="75">
        <v>8208</v>
      </c>
      <c r="K367" s="74" t="s">
        <v>14892</v>
      </c>
      <c r="L367" s="93" t="s">
        <v>110</v>
      </c>
    </row>
    <row r="368" spans="1:12">
      <c r="A368" s="73">
        <v>10154172</v>
      </c>
      <c r="B368" s="74" t="s">
        <v>9629</v>
      </c>
      <c r="C368" s="74" t="s">
        <v>9778</v>
      </c>
      <c r="D368" s="74" t="s">
        <v>599</v>
      </c>
      <c r="E368" s="92">
        <v>37861</v>
      </c>
      <c r="F368" s="74" t="s">
        <v>601</v>
      </c>
      <c r="G368" s="92">
        <v>42027</v>
      </c>
      <c r="H368" s="74" t="s">
        <v>9504</v>
      </c>
      <c r="I368" s="75" t="s">
        <v>14864</v>
      </c>
      <c r="J368" s="75">
        <v>3644.96</v>
      </c>
      <c r="K368" s="74" t="s">
        <v>14892</v>
      </c>
      <c r="L368" s="93" t="s">
        <v>110</v>
      </c>
    </row>
    <row r="369" spans="1:12">
      <c r="A369" s="73">
        <v>10154173</v>
      </c>
      <c r="B369" s="74" t="s">
        <v>14960</v>
      </c>
      <c r="C369" s="74" t="s">
        <v>9778</v>
      </c>
      <c r="D369" s="74" t="s">
        <v>602</v>
      </c>
      <c r="E369" s="92">
        <v>37861</v>
      </c>
      <c r="F369" s="74" t="s">
        <v>604</v>
      </c>
      <c r="G369" s="92">
        <v>42010</v>
      </c>
      <c r="H369" s="74" t="s">
        <v>9504</v>
      </c>
      <c r="I369" s="75" t="s">
        <v>14864</v>
      </c>
      <c r="J369" s="75">
        <v>6076.96</v>
      </c>
      <c r="K369" s="74" t="s">
        <v>14892</v>
      </c>
      <c r="L369" s="93" t="s">
        <v>110</v>
      </c>
    </row>
    <row r="370" spans="1:12">
      <c r="A370" s="73">
        <v>10154174</v>
      </c>
      <c r="B370" s="74" t="s">
        <v>9630</v>
      </c>
      <c r="C370" s="74" t="s">
        <v>9778</v>
      </c>
      <c r="D370" s="74" t="s">
        <v>605</v>
      </c>
      <c r="E370" s="92">
        <v>37861</v>
      </c>
      <c r="F370" s="74" t="s">
        <v>606</v>
      </c>
      <c r="G370" s="92">
        <v>42040</v>
      </c>
      <c r="H370" s="74" t="s">
        <v>9504</v>
      </c>
      <c r="I370" s="75" t="s">
        <v>14864</v>
      </c>
      <c r="J370" s="75">
        <v>3644.96</v>
      </c>
      <c r="K370" s="74" t="s">
        <v>14892</v>
      </c>
      <c r="L370" s="93" t="s">
        <v>110</v>
      </c>
    </row>
    <row r="371" spans="1:12">
      <c r="A371" s="73">
        <v>10154175</v>
      </c>
      <c r="B371" s="74" t="s">
        <v>9631</v>
      </c>
      <c r="C371" s="74" t="s">
        <v>9778</v>
      </c>
      <c r="D371" s="74" t="s">
        <v>605</v>
      </c>
      <c r="E371" s="92">
        <v>37861</v>
      </c>
      <c r="F371" s="74" t="s">
        <v>607</v>
      </c>
      <c r="G371" s="92">
        <v>42040</v>
      </c>
      <c r="H371" s="74" t="s">
        <v>9504</v>
      </c>
      <c r="I371" s="75" t="s">
        <v>14864</v>
      </c>
      <c r="J371" s="75">
        <v>3644.96</v>
      </c>
      <c r="K371" s="74" t="s">
        <v>14892</v>
      </c>
      <c r="L371" s="93" t="s">
        <v>110</v>
      </c>
    </row>
    <row r="372" spans="1:12">
      <c r="A372" s="73">
        <v>10154176</v>
      </c>
      <c r="B372" s="74" t="s">
        <v>9632</v>
      </c>
      <c r="C372" s="74" t="s">
        <v>9778</v>
      </c>
      <c r="D372" s="74" t="s">
        <v>605</v>
      </c>
      <c r="E372" s="92">
        <v>37861</v>
      </c>
      <c r="F372" s="74" t="s">
        <v>608</v>
      </c>
      <c r="G372" s="92">
        <v>42040</v>
      </c>
      <c r="H372" s="74" t="s">
        <v>9504</v>
      </c>
      <c r="I372" s="75" t="s">
        <v>14864</v>
      </c>
      <c r="J372" s="75">
        <v>3644.96</v>
      </c>
      <c r="K372" s="74" t="s">
        <v>14892</v>
      </c>
      <c r="L372" s="93" t="s">
        <v>110</v>
      </c>
    </row>
    <row r="373" spans="1:12">
      <c r="A373" s="73">
        <v>10154177</v>
      </c>
      <c r="B373" s="74" t="s">
        <v>9633</v>
      </c>
      <c r="C373" s="74" t="s">
        <v>9778</v>
      </c>
      <c r="D373" s="74" t="s">
        <v>605</v>
      </c>
      <c r="E373" s="92">
        <v>37861</v>
      </c>
      <c r="F373" s="74" t="s">
        <v>609</v>
      </c>
      <c r="G373" s="92">
        <v>42040</v>
      </c>
      <c r="H373" s="74" t="s">
        <v>9504</v>
      </c>
      <c r="I373" s="75" t="s">
        <v>14864</v>
      </c>
      <c r="J373" s="75">
        <v>3644.96</v>
      </c>
      <c r="K373" s="74" t="s">
        <v>14892</v>
      </c>
      <c r="L373" s="93" t="s">
        <v>110</v>
      </c>
    </row>
    <row r="374" spans="1:12">
      <c r="A374" s="73">
        <v>10154178</v>
      </c>
      <c r="B374" s="74" t="s">
        <v>9634</v>
      </c>
      <c r="C374" s="74" t="s">
        <v>9778</v>
      </c>
      <c r="D374" s="74" t="s">
        <v>605</v>
      </c>
      <c r="E374" s="92">
        <v>37861</v>
      </c>
      <c r="F374" s="74" t="s">
        <v>610</v>
      </c>
      <c r="G374" s="92">
        <v>42030</v>
      </c>
      <c r="H374" s="74" t="s">
        <v>9504</v>
      </c>
      <c r="I374" s="75" t="s">
        <v>14864</v>
      </c>
      <c r="J374" s="75">
        <v>3644.96</v>
      </c>
      <c r="K374" s="74" t="s">
        <v>14892</v>
      </c>
      <c r="L374" s="93" t="s">
        <v>110</v>
      </c>
    </row>
    <row r="375" spans="1:12">
      <c r="A375" s="73">
        <v>10154179</v>
      </c>
      <c r="B375" s="74" t="s">
        <v>9635</v>
      </c>
      <c r="C375" s="74" t="s">
        <v>9778</v>
      </c>
      <c r="D375" s="74" t="s">
        <v>605</v>
      </c>
      <c r="E375" s="92">
        <v>37861</v>
      </c>
      <c r="F375" s="74" t="s">
        <v>611</v>
      </c>
      <c r="G375" s="92">
        <v>42040</v>
      </c>
      <c r="H375" s="74" t="s">
        <v>9504</v>
      </c>
      <c r="I375" s="75" t="s">
        <v>14864</v>
      </c>
      <c r="J375" s="75">
        <v>3644.96</v>
      </c>
      <c r="K375" s="74" t="s">
        <v>14892</v>
      </c>
      <c r="L375" s="93" t="s">
        <v>110</v>
      </c>
    </row>
    <row r="376" spans="1:12">
      <c r="A376" s="73">
        <v>10154180</v>
      </c>
      <c r="B376" s="74" t="s">
        <v>9636</v>
      </c>
      <c r="C376" s="74" t="s">
        <v>9778</v>
      </c>
      <c r="D376" s="74" t="s">
        <v>605</v>
      </c>
      <c r="E376" s="92">
        <v>37861</v>
      </c>
      <c r="F376" s="74" t="s">
        <v>612</v>
      </c>
      <c r="G376" s="92">
        <v>42040</v>
      </c>
      <c r="H376" s="74" t="s">
        <v>9504</v>
      </c>
      <c r="I376" s="75" t="s">
        <v>14864</v>
      </c>
      <c r="J376" s="75">
        <v>3644.96</v>
      </c>
      <c r="K376" s="74" t="s">
        <v>14892</v>
      </c>
      <c r="L376" s="93" t="s">
        <v>110</v>
      </c>
    </row>
    <row r="377" spans="1:12">
      <c r="A377" s="73">
        <v>10154181</v>
      </c>
      <c r="B377" s="74" t="s">
        <v>9637</v>
      </c>
      <c r="C377" s="74" t="s">
        <v>9778</v>
      </c>
      <c r="D377" s="74" t="s">
        <v>605</v>
      </c>
      <c r="E377" s="92">
        <v>37861</v>
      </c>
      <c r="F377" s="74" t="s">
        <v>613</v>
      </c>
      <c r="G377" s="92">
        <v>42040</v>
      </c>
      <c r="H377" s="74" t="s">
        <v>9504</v>
      </c>
      <c r="I377" s="75" t="s">
        <v>14864</v>
      </c>
      <c r="J377" s="75">
        <v>3644.96</v>
      </c>
      <c r="K377" s="74" t="s">
        <v>14892</v>
      </c>
      <c r="L377" s="93" t="s">
        <v>110</v>
      </c>
    </row>
    <row r="378" spans="1:12">
      <c r="A378" s="73">
        <v>10154182</v>
      </c>
      <c r="B378" s="74" t="s">
        <v>9638</v>
      </c>
      <c r="C378" s="74" t="s">
        <v>9778</v>
      </c>
      <c r="D378" s="74" t="s">
        <v>605</v>
      </c>
      <c r="E378" s="92">
        <v>37861</v>
      </c>
      <c r="F378" s="74" t="s">
        <v>614</v>
      </c>
      <c r="G378" s="92">
        <v>42040</v>
      </c>
      <c r="H378" s="74" t="s">
        <v>9504</v>
      </c>
      <c r="I378" s="75" t="s">
        <v>14864</v>
      </c>
      <c r="J378" s="75">
        <v>3644.96</v>
      </c>
      <c r="K378" s="74" t="s">
        <v>14892</v>
      </c>
      <c r="L378" s="93" t="s">
        <v>12124</v>
      </c>
    </row>
    <row r="379" spans="1:12">
      <c r="A379" s="73">
        <v>10154183</v>
      </c>
      <c r="B379" s="74" t="s">
        <v>9639</v>
      </c>
      <c r="C379" s="74" t="s">
        <v>9778</v>
      </c>
      <c r="D379" s="74" t="s">
        <v>605</v>
      </c>
      <c r="E379" s="92">
        <v>37861</v>
      </c>
      <c r="F379" s="74" t="s">
        <v>615</v>
      </c>
      <c r="G379" s="92">
        <v>42040</v>
      </c>
      <c r="H379" s="74" t="s">
        <v>9504</v>
      </c>
      <c r="I379" s="75" t="s">
        <v>14864</v>
      </c>
      <c r="J379" s="75">
        <v>3644.96</v>
      </c>
      <c r="K379" s="74" t="s">
        <v>14892</v>
      </c>
      <c r="L379" s="93" t="s">
        <v>110</v>
      </c>
    </row>
    <row r="380" spans="1:12">
      <c r="A380" s="68">
        <v>10154200</v>
      </c>
      <c r="B380" s="71" t="s">
        <v>17108</v>
      </c>
      <c r="C380" s="71" t="s">
        <v>9778</v>
      </c>
      <c r="D380" s="71" t="s">
        <v>4160</v>
      </c>
      <c r="E380" s="90">
        <v>37530</v>
      </c>
      <c r="F380" s="71"/>
      <c r="G380" s="90">
        <v>41984</v>
      </c>
      <c r="H380" s="71" t="s">
        <v>10040</v>
      </c>
      <c r="I380" s="72" t="s">
        <v>14864</v>
      </c>
      <c r="J380" s="76">
        <v>7703</v>
      </c>
      <c r="K380" s="71" t="s">
        <v>16549</v>
      </c>
      <c r="L380" s="91" t="s">
        <v>5329</v>
      </c>
    </row>
    <row r="381" spans="1:12">
      <c r="A381" s="73">
        <v>10154459</v>
      </c>
      <c r="B381" s="74" t="s">
        <v>15873</v>
      </c>
      <c r="C381" s="74" t="s">
        <v>9778</v>
      </c>
      <c r="D381" s="74" t="s">
        <v>616</v>
      </c>
      <c r="E381" s="92">
        <v>37848</v>
      </c>
      <c r="F381" s="74" t="s">
        <v>618</v>
      </c>
      <c r="G381" s="92">
        <v>41984</v>
      </c>
      <c r="H381" s="74" t="s">
        <v>9935</v>
      </c>
      <c r="I381" s="75" t="s">
        <v>14864</v>
      </c>
      <c r="J381" s="75">
        <v>3396.6</v>
      </c>
      <c r="K381" s="74" t="s">
        <v>15874</v>
      </c>
      <c r="L381" s="93" t="s">
        <v>109</v>
      </c>
    </row>
    <row r="382" spans="1:12">
      <c r="A382" s="73">
        <v>10154650</v>
      </c>
      <c r="B382" s="74" t="s">
        <v>14961</v>
      </c>
      <c r="C382" s="74" t="s">
        <v>9778</v>
      </c>
      <c r="D382" s="74" t="s">
        <v>438</v>
      </c>
      <c r="E382" s="92">
        <v>37876</v>
      </c>
      <c r="F382" s="74"/>
      <c r="G382" s="92">
        <v>41982</v>
      </c>
      <c r="H382" s="74" t="s">
        <v>9504</v>
      </c>
      <c r="I382" s="75" t="s">
        <v>14864</v>
      </c>
      <c r="J382" s="75">
        <v>3353.66</v>
      </c>
      <c r="K382" s="74" t="s">
        <v>14892</v>
      </c>
      <c r="L382" s="93" t="s">
        <v>110</v>
      </c>
    </row>
    <row r="383" spans="1:12">
      <c r="A383" s="73">
        <v>10154651</v>
      </c>
      <c r="B383" s="74" t="s">
        <v>14962</v>
      </c>
      <c r="C383" s="74" t="s">
        <v>9778</v>
      </c>
      <c r="D383" s="74" t="s">
        <v>438</v>
      </c>
      <c r="E383" s="92">
        <v>37876</v>
      </c>
      <c r="F383" s="74"/>
      <c r="G383" s="92">
        <v>41982</v>
      </c>
      <c r="H383" s="74" t="s">
        <v>9504</v>
      </c>
      <c r="I383" s="75" t="s">
        <v>14864</v>
      </c>
      <c r="J383" s="75">
        <v>1547.24</v>
      </c>
      <c r="K383" s="74" t="s">
        <v>14892</v>
      </c>
      <c r="L383" s="93" t="s">
        <v>110</v>
      </c>
    </row>
    <row r="384" spans="1:12">
      <c r="A384" s="73">
        <v>10154652</v>
      </c>
      <c r="B384" s="74" t="s">
        <v>14963</v>
      </c>
      <c r="C384" s="74" t="s">
        <v>9778</v>
      </c>
      <c r="D384" s="74" t="s">
        <v>438</v>
      </c>
      <c r="E384" s="92">
        <v>37876</v>
      </c>
      <c r="F384" s="74"/>
      <c r="G384" s="92">
        <v>41982</v>
      </c>
      <c r="H384" s="74" t="s">
        <v>9504</v>
      </c>
      <c r="I384" s="75" t="s">
        <v>14864</v>
      </c>
      <c r="J384" s="75">
        <v>1806.69</v>
      </c>
      <c r="K384" s="74" t="s">
        <v>14892</v>
      </c>
      <c r="L384" s="93" t="s">
        <v>12416</v>
      </c>
    </row>
    <row r="385" spans="1:12">
      <c r="A385" s="73">
        <v>10154653</v>
      </c>
      <c r="B385" s="74" t="s">
        <v>14964</v>
      </c>
      <c r="C385" s="74" t="s">
        <v>9778</v>
      </c>
      <c r="D385" s="74" t="s">
        <v>438</v>
      </c>
      <c r="E385" s="92">
        <v>37876</v>
      </c>
      <c r="F385" s="74"/>
      <c r="G385" s="92">
        <v>41982</v>
      </c>
      <c r="H385" s="74" t="s">
        <v>9504</v>
      </c>
      <c r="I385" s="75" t="s">
        <v>14864</v>
      </c>
      <c r="J385" s="75">
        <v>1547.24</v>
      </c>
      <c r="K385" s="74" t="s">
        <v>14892</v>
      </c>
      <c r="L385" s="93" t="s">
        <v>110</v>
      </c>
    </row>
    <row r="386" spans="1:12">
      <c r="A386" s="73">
        <v>10154693</v>
      </c>
      <c r="B386" s="74" t="s">
        <v>15561</v>
      </c>
      <c r="C386" s="74" t="s">
        <v>9778</v>
      </c>
      <c r="D386" s="74" t="s">
        <v>620</v>
      </c>
      <c r="E386" s="92">
        <v>37956</v>
      </c>
      <c r="F386" s="74" t="s">
        <v>621</v>
      </c>
      <c r="G386" s="92">
        <v>41982</v>
      </c>
      <c r="H386" s="74" t="s">
        <v>9520</v>
      </c>
      <c r="I386" s="75" t="s">
        <v>14864</v>
      </c>
      <c r="J386" s="75">
        <v>2151</v>
      </c>
      <c r="K386" s="74" t="s">
        <v>15539</v>
      </c>
      <c r="L386" s="93" t="s">
        <v>110</v>
      </c>
    </row>
    <row r="387" spans="1:12">
      <c r="A387" s="73">
        <v>10154923</v>
      </c>
      <c r="B387" s="74" t="s">
        <v>14965</v>
      </c>
      <c r="C387" s="74" t="s">
        <v>9778</v>
      </c>
      <c r="D387" s="74" t="s">
        <v>623</v>
      </c>
      <c r="E387" s="92">
        <v>37873</v>
      </c>
      <c r="F387" s="74" t="s">
        <v>624</v>
      </c>
      <c r="G387" s="92">
        <v>41982</v>
      </c>
      <c r="H387" s="74" t="s">
        <v>9504</v>
      </c>
      <c r="I387" s="75" t="s">
        <v>14864</v>
      </c>
      <c r="J387" s="75">
        <v>81718.5</v>
      </c>
      <c r="K387" s="74" t="s">
        <v>14892</v>
      </c>
      <c r="L387" s="93" t="s">
        <v>110</v>
      </c>
    </row>
    <row r="388" spans="1:12">
      <c r="A388" s="73">
        <v>10154924</v>
      </c>
      <c r="B388" s="74" t="s">
        <v>14966</v>
      </c>
      <c r="C388" s="74" t="s">
        <v>9778</v>
      </c>
      <c r="D388" s="74" t="s">
        <v>626</v>
      </c>
      <c r="E388" s="92">
        <v>37873</v>
      </c>
      <c r="F388" s="74" t="s">
        <v>627</v>
      </c>
      <c r="G388" s="92">
        <v>41982</v>
      </c>
      <c r="H388" s="74" t="s">
        <v>9504</v>
      </c>
      <c r="I388" s="75" t="s">
        <v>14864</v>
      </c>
      <c r="J388" s="75">
        <v>81718.5</v>
      </c>
      <c r="K388" s="74" t="s">
        <v>14892</v>
      </c>
      <c r="L388" s="93" t="s">
        <v>110</v>
      </c>
    </row>
    <row r="389" spans="1:12">
      <c r="A389" s="73">
        <v>10155056</v>
      </c>
      <c r="B389" s="74" t="s">
        <v>14967</v>
      </c>
      <c r="C389" s="74" t="s">
        <v>9778</v>
      </c>
      <c r="D389" s="74" t="s">
        <v>628</v>
      </c>
      <c r="E389" s="92">
        <v>37884</v>
      </c>
      <c r="F389" s="74"/>
      <c r="G389" s="92">
        <v>41982</v>
      </c>
      <c r="H389" s="74" t="s">
        <v>9504</v>
      </c>
      <c r="I389" s="75" t="s">
        <v>14864</v>
      </c>
      <c r="J389" s="75">
        <v>19432.75</v>
      </c>
      <c r="K389" s="74" t="s">
        <v>14892</v>
      </c>
      <c r="L389" s="93" t="s">
        <v>110</v>
      </c>
    </row>
    <row r="390" spans="1:12">
      <c r="A390" s="73">
        <v>10155067</v>
      </c>
      <c r="B390" s="74" t="s">
        <v>14968</v>
      </c>
      <c r="C390" s="74" t="s">
        <v>9778</v>
      </c>
      <c r="D390" s="74" t="s">
        <v>628</v>
      </c>
      <c r="E390" s="92">
        <v>37884</v>
      </c>
      <c r="F390" s="74"/>
      <c r="G390" s="92">
        <v>41982</v>
      </c>
      <c r="H390" s="74" t="s">
        <v>9504</v>
      </c>
      <c r="I390" s="75" t="s">
        <v>14864</v>
      </c>
      <c r="J390" s="75">
        <v>19432.75</v>
      </c>
      <c r="K390" s="74" t="s">
        <v>14892</v>
      </c>
      <c r="L390" s="93" t="s">
        <v>110</v>
      </c>
    </row>
    <row r="391" spans="1:12">
      <c r="A391" s="73">
        <v>10155068</v>
      </c>
      <c r="B391" s="74" t="s">
        <v>14969</v>
      </c>
      <c r="C391" s="74" t="s">
        <v>9778</v>
      </c>
      <c r="D391" s="74" t="s">
        <v>630</v>
      </c>
      <c r="E391" s="92">
        <v>37884</v>
      </c>
      <c r="F391" s="74"/>
      <c r="G391" s="92">
        <v>41982</v>
      </c>
      <c r="H391" s="74" t="s">
        <v>9504</v>
      </c>
      <c r="I391" s="75" t="s">
        <v>14864</v>
      </c>
      <c r="J391" s="75">
        <v>19432.75</v>
      </c>
      <c r="K391" s="74" t="s">
        <v>14892</v>
      </c>
      <c r="L391" s="93" t="s">
        <v>5225</v>
      </c>
    </row>
    <row r="392" spans="1:12">
      <c r="A392" s="73">
        <v>10155069</v>
      </c>
      <c r="B392" s="74" t="s">
        <v>14970</v>
      </c>
      <c r="C392" s="74" t="s">
        <v>9778</v>
      </c>
      <c r="D392" s="74" t="s">
        <v>630</v>
      </c>
      <c r="E392" s="92">
        <v>37884</v>
      </c>
      <c r="F392" s="74"/>
      <c r="G392" s="92">
        <v>41982</v>
      </c>
      <c r="H392" s="74" t="s">
        <v>9504</v>
      </c>
      <c r="I392" s="75" t="s">
        <v>14864</v>
      </c>
      <c r="J392" s="75">
        <v>19432.75</v>
      </c>
      <c r="K392" s="74" t="s">
        <v>14892</v>
      </c>
      <c r="L392" s="93" t="s">
        <v>4590</v>
      </c>
    </row>
    <row r="393" spans="1:12">
      <c r="A393" s="73">
        <v>10155070</v>
      </c>
      <c r="B393" s="74" t="s">
        <v>9640</v>
      </c>
      <c r="C393" s="74" t="s">
        <v>9778</v>
      </c>
      <c r="D393" s="74" t="s">
        <v>630</v>
      </c>
      <c r="E393" s="92">
        <v>37884</v>
      </c>
      <c r="F393" s="74"/>
      <c r="G393" s="92">
        <v>41995</v>
      </c>
      <c r="H393" s="74" t="s">
        <v>9504</v>
      </c>
      <c r="I393" s="75" t="s">
        <v>14864</v>
      </c>
      <c r="J393" s="75">
        <v>19432.75</v>
      </c>
      <c r="K393" s="74" t="s">
        <v>14892</v>
      </c>
      <c r="L393" s="93" t="s">
        <v>109</v>
      </c>
    </row>
    <row r="394" spans="1:12">
      <c r="A394" s="73">
        <v>10155071</v>
      </c>
      <c r="B394" s="74" t="s">
        <v>14971</v>
      </c>
      <c r="C394" s="74" t="s">
        <v>9778</v>
      </c>
      <c r="D394" s="74" t="s">
        <v>631</v>
      </c>
      <c r="E394" s="92">
        <v>37884</v>
      </c>
      <c r="F394" s="74"/>
      <c r="G394" s="92">
        <v>41982</v>
      </c>
      <c r="H394" s="74" t="s">
        <v>9504</v>
      </c>
      <c r="I394" s="75" t="s">
        <v>14864</v>
      </c>
      <c r="J394" s="75">
        <v>19432.75</v>
      </c>
      <c r="K394" s="74" t="s">
        <v>14892</v>
      </c>
      <c r="L394" s="93" t="s">
        <v>109</v>
      </c>
    </row>
    <row r="395" spans="1:12">
      <c r="A395" s="73">
        <v>10155072</v>
      </c>
      <c r="B395" s="74" t="s">
        <v>9641</v>
      </c>
      <c r="C395" s="74" t="s">
        <v>9778</v>
      </c>
      <c r="D395" s="74" t="s">
        <v>630</v>
      </c>
      <c r="E395" s="92">
        <v>37884</v>
      </c>
      <c r="F395" s="74"/>
      <c r="G395" s="92">
        <v>41995</v>
      </c>
      <c r="H395" s="74" t="s">
        <v>9504</v>
      </c>
      <c r="I395" s="75" t="s">
        <v>14864</v>
      </c>
      <c r="J395" s="75">
        <v>19432.75</v>
      </c>
      <c r="K395" s="74" t="s">
        <v>14892</v>
      </c>
      <c r="L395" s="93" t="s">
        <v>5175</v>
      </c>
    </row>
    <row r="396" spans="1:12">
      <c r="A396" s="73">
        <v>10155073</v>
      </c>
      <c r="B396" s="74" t="s">
        <v>14972</v>
      </c>
      <c r="C396" s="74" t="s">
        <v>9778</v>
      </c>
      <c r="D396" s="74" t="s">
        <v>632</v>
      </c>
      <c r="E396" s="92">
        <v>37884</v>
      </c>
      <c r="F396" s="74"/>
      <c r="G396" s="92">
        <v>41982</v>
      </c>
      <c r="H396" s="74" t="s">
        <v>9504</v>
      </c>
      <c r="I396" s="75" t="s">
        <v>14864</v>
      </c>
      <c r="J396" s="75">
        <v>19432.75</v>
      </c>
      <c r="K396" s="74" t="s">
        <v>14892</v>
      </c>
      <c r="L396" s="93" t="s">
        <v>390</v>
      </c>
    </row>
    <row r="397" spans="1:12">
      <c r="A397" s="73">
        <v>10155437</v>
      </c>
      <c r="B397" s="74" t="s">
        <v>9642</v>
      </c>
      <c r="C397" s="74" t="s">
        <v>9778</v>
      </c>
      <c r="D397" s="74" t="s">
        <v>633</v>
      </c>
      <c r="E397" s="92">
        <v>37994</v>
      </c>
      <c r="F397" s="74" t="s">
        <v>634</v>
      </c>
      <c r="G397" s="92">
        <v>42052</v>
      </c>
      <c r="H397" s="74" t="s">
        <v>9510</v>
      </c>
      <c r="I397" s="75" t="s">
        <v>14864</v>
      </c>
      <c r="J397" s="75">
        <v>4836</v>
      </c>
      <c r="K397" s="74" t="s">
        <v>16413</v>
      </c>
      <c r="L397" s="93" t="s">
        <v>272</v>
      </c>
    </row>
    <row r="398" spans="1:12">
      <c r="A398" s="73">
        <v>10155438</v>
      </c>
      <c r="B398" s="74" t="s">
        <v>14973</v>
      </c>
      <c r="C398" s="74" t="s">
        <v>9778</v>
      </c>
      <c r="D398" s="74" t="s">
        <v>636</v>
      </c>
      <c r="E398" s="92">
        <v>38015</v>
      </c>
      <c r="F398" s="74" t="s">
        <v>637</v>
      </c>
      <c r="G398" s="92">
        <v>41977</v>
      </c>
      <c r="H398" s="74" t="s">
        <v>9504</v>
      </c>
      <c r="I398" s="75" t="s">
        <v>14864</v>
      </c>
      <c r="J398" s="75">
        <v>3500</v>
      </c>
      <c r="K398" s="74" t="s">
        <v>14892</v>
      </c>
      <c r="L398" s="93" t="s">
        <v>109</v>
      </c>
    </row>
    <row r="399" spans="1:12">
      <c r="A399" s="73">
        <v>10155440</v>
      </c>
      <c r="B399" s="74" t="s">
        <v>9643</v>
      </c>
      <c r="C399" s="74" t="s">
        <v>9778</v>
      </c>
      <c r="D399" s="74" t="s">
        <v>636</v>
      </c>
      <c r="E399" s="92">
        <v>38015</v>
      </c>
      <c r="F399" s="74" t="s">
        <v>639</v>
      </c>
      <c r="G399" s="92">
        <v>42059</v>
      </c>
      <c r="H399" s="74" t="s">
        <v>9504</v>
      </c>
      <c r="I399" s="75" t="s">
        <v>14864</v>
      </c>
      <c r="J399" s="75">
        <v>3500</v>
      </c>
      <c r="K399" s="74" t="s">
        <v>14892</v>
      </c>
      <c r="L399" s="93" t="s">
        <v>109</v>
      </c>
    </row>
    <row r="400" spans="1:12">
      <c r="A400" s="73">
        <v>10155441</v>
      </c>
      <c r="B400" s="74" t="s">
        <v>14974</v>
      </c>
      <c r="C400" s="74" t="s">
        <v>9778</v>
      </c>
      <c r="D400" s="74" t="s">
        <v>636</v>
      </c>
      <c r="E400" s="92">
        <v>38015</v>
      </c>
      <c r="F400" s="74" t="s">
        <v>640</v>
      </c>
      <c r="G400" s="92">
        <v>41977</v>
      </c>
      <c r="H400" s="74" t="s">
        <v>9504</v>
      </c>
      <c r="I400" s="75" t="s">
        <v>14864</v>
      </c>
      <c r="J400" s="75">
        <v>3500</v>
      </c>
      <c r="K400" s="74" t="s">
        <v>14892</v>
      </c>
      <c r="L400" s="93" t="s">
        <v>109</v>
      </c>
    </row>
    <row r="401" spans="1:12">
      <c r="A401" s="73">
        <v>10155442</v>
      </c>
      <c r="B401" s="74" t="s">
        <v>9644</v>
      </c>
      <c r="C401" s="74" t="s">
        <v>9778</v>
      </c>
      <c r="D401" s="74" t="s">
        <v>636</v>
      </c>
      <c r="E401" s="92">
        <v>38015</v>
      </c>
      <c r="F401" s="74" t="s">
        <v>641</v>
      </c>
      <c r="G401" s="92">
        <v>42024</v>
      </c>
      <c r="H401" s="74" t="s">
        <v>9504</v>
      </c>
      <c r="I401" s="75" t="s">
        <v>14864</v>
      </c>
      <c r="J401" s="75">
        <v>3500</v>
      </c>
      <c r="K401" s="74" t="s">
        <v>14892</v>
      </c>
      <c r="L401" s="93" t="s">
        <v>110</v>
      </c>
    </row>
    <row r="402" spans="1:12">
      <c r="A402" s="73">
        <v>10155446</v>
      </c>
      <c r="B402" s="74" t="s">
        <v>16629</v>
      </c>
      <c r="C402" s="74" t="s">
        <v>9778</v>
      </c>
      <c r="D402" s="74" t="s">
        <v>643</v>
      </c>
      <c r="E402" s="92">
        <v>38041</v>
      </c>
      <c r="F402" s="74" t="s">
        <v>644</v>
      </c>
      <c r="G402" s="92">
        <v>41984</v>
      </c>
      <c r="H402" s="74" t="s">
        <v>9548</v>
      </c>
      <c r="I402" s="75" t="s">
        <v>14864</v>
      </c>
      <c r="J402" s="75">
        <v>3294</v>
      </c>
      <c r="K402" s="74" t="s">
        <v>16616</v>
      </c>
      <c r="L402" s="93" t="s">
        <v>13491</v>
      </c>
    </row>
    <row r="403" spans="1:12">
      <c r="A403" s="73">
        <v>10155447</v>
      </c>
      <c r="B403" s="74" t="s">
        <v>16630</v>
      </c>
      <c r="C403" s="74" t="s">
        <v>9778</v>
      </c>
      <c r="D403" s="74" t="s">
        <v>643</v>
      </c>
      <c r="E403" s="92">
        <v>38041</v>
      </c>
      <c r="F403" s="74" t="s">
        <v>646</v>
      </c>
      <c r="G403" s="92">
        <v>41984</v>
      </c>
      <c r="H403" s="74" t="s">
        <v>9548</v>
      </c>
      <c r="I403" s="75" t="s">
        <v>14864</v>
      </c>
      <c r="J403" s="75">
        <v>3294</v>
      </c>
      <c r="K403" s="74" t="s">
        <v>16616</v>
      </c>
      <c r="L403" s="93" t="s">
        <v>110</v>
      </c>
    </row>
    <row r="404" spans="1:12">
      <c r="A404" s="73">
        <v>10155449</v>
      </c>
      <c r="B404" s="74" t="s">
        <v>16035</v>
      </c>
      <c r="C404" s="74" t="s">
        <v>9778</v>
      </c>
      <c r="D404" s="74" t="s">
        <v>643</v>
      </c>
      <c r="E404" s="92">
        <v>38041</v>
      </c>
      <c r="F404" s="74" t="s">
        <v>647</v>
      </c>
      <c r="G404" s="92">
        <v>41984</v>
      </c>
      <c r="H404" s="74" t="s">
        <v>10210</v>
      </c>
      <c r="I404" s="75" t="s">
        <v>14864</v>
      </c>
      <c r="J404" s="75">
        <v>3294</v>
      </c>
      <c r="K404" s="74" t="s">
        <v>16036</v>
      </c>
      <c r="L404" s="93" t="s">
        <v>2798</v>
      </c>
    </row>
    <row r="405" spans="1:12">
      <c r="A405" s="73">
        <v>10155452</v>
      </c>
      <c r="B405" s="74" t="s">
        <v>16269</v>
      </c>
      <c r="C405" s="74" t="s">
        <v>9778</v>
      </c>
      <c r="D405" s="74" t="s">
        <v>643</v>
      </c>
      <c r="E405" s="92">
        <v>39356</v>
      </c>
      <c r="F405" s="74" t="s">
        <v>648</v>
      </c>
      <c r="G405" s="92">
        <v>41984</v>
      </c>
      <c r="H405" s="74" t="s">
        <v>9625</v>
      </c>
      <c r="I405" s="75" t="s">
        <v>14864</v>
      </c>
      <c r="J405" s="75">
        <v>3294</v>
      </c>
      <c r="K405" s="74" t="s">
        <v>16267</v>
      </c>
      <c r="L405" s="93" t="s">
        <v>109</v>
      </c>
    </row>
    <row r="406" spans="1:12">
      <c r="A406" s="73">
        <v>10155453</v>
      </c>
      <c r="B406" s="74" t="s">
        <v>16631</v>
      </c>
      <c r="C406" s="74" t="s">
        <v>9778</v>
      </c>
      <c r="D406" s="74" t="s">
        <v>643</v>
      </c>
      <c r="E406" s="92">
        <v>38041</v>
      </c>
      <c r="F406" s="74" t="s">
        <v>649</v>
      </c>
      <c r="G406" s="92">
        <v>41984</v>
      </c>
      <c r="H406" s="74" t="s">
        <v>9548</v>
      </c>
      <c r="I406" s="75" t="s">
        <v>14864</v>
      </c>
      <c r="J406" s="75">
        <v>3294</v>
      </c>
      <c r="K406" s="74" t="s">
        <v>16616</v>
      </c>
      <c r="L406" s="93" t="s">
        <v>110</v>
      </c>
    </row>
    <row r="407" spans="1:12">
      <c r="A407" s="73">
        <v>10155454</v>
      </c>
      <c r="B407" s="74" t="s">
        <v>16632</v>
      </c>
      <c r="C407" s="74" t="s">
        <v>9778</v>
      </c>
      <c r="D407" s="74" t="s">
        <v>643</v>
      </c>
      <c r="E407" s="92">
        <v>39356</v>
      </c>
      <c r="F407" s="74" t="s">
        <v>651</v>
      </c>
      <c r="G407" s="92">
        <v>41984</v>
      </c>
      <c r="H407" s="74" t="s">
        <v>9548</v>
      </c>
      <c r="I407" s="75" t="s">
        <v>14864</v>
      </c>
      <c r="J407" s="75">
        <v>3294</v>
      </c>
      <c r="K407" s="74" t="s">
        <v>4681</v>
      </c>
      <c r="L407" s="93" t="s">
        <v>13491</v>
      </c>
    </row>
    <row r="408" spans="1:12">
      <c r="A408" s="73">
        <v>10155455</v>
      </c>
      <c r="B408" s="74" t="s">
        <v>16633</v>
      </c>
      <c r="C408" s="74" t="s">
        <v>9778</v>
      </c>
      <c r="D408" s="74" t="s">
        <v>643</v>
      </c>
      <c r="E408" s="92">
        <v>38041</v>
      </c>
      <c r="F408" s="74" t="s">
        <v>652</v>
      </c>
      <c r="G408" s="92">
        <v>41984</v>
      </c>
      <c r="H408" s="74" t="s">
        <v>9548</v>
      </c>
      <c r="I408" s="75" t="s">
        <v>14864</v>
      </c>
      <c r="J408" s="75">
        <v>3294</v>
      </c>
      <c r="K408" s="74" t="s">
        <v>16616</v>
      </c>
      <c r="L408" s="93" t="s">
        <v>390</v>
      </c>
    </row>
    <row r="409" spans="1:12">
      <c r="A409" s="73">
        <v>10155456</v>
      </c>
      <c r="B409" s="74" t="s">
        <v>16112</v>
      </c>
      <c r="C409" s="74" t="s">
        <v>9778</v>
      </c>
      <c r="D409" s="74" t="s">
        <v>643</v>
      </c>
      <c r="E409" s="92">
        <v>38041</v>
      </c>
      <c r="F409" s="74" t="s">
        <v>653</v>
      </c>
      <c r="G409" s="92">
        <v>41984</v>
      </c>
      <c r="H409" s="74" t="s">
        <v>16110</v>
      </c>
      <c r="I409" s="75" t="s">
        <v>14864</v>
      </c>
      <c r="J409" s="75">
        <v>3294</v>
      </c>
      <c r="K409" s="74" t="s">
        <v>16111</v>
      </c>
      <c r="L409" s="93" t="s">
        <v>109</v>
      </c>
    </row>
    <row r="410" spans="1:12">
      <c r="A410" s="73">
        <v>10155458</v>
      </c>
      <c r="B410" s="74" t="s">
        <v>16634</v>
      </c>
      <c r="C410" s="74" t="s">
        <v>9778</v>
      </c>
      <c r="D410" s="74" t="s">
        <v>643</v>
      </c>
      <c r="E410" s="92">
        <v>38041</v>
      </c>
      <c r="F410" s="74" t="s">
        <v>654</v>
      </c>
      <c r="G410" s="92">
        <v>41984</v>
      </c>
      <c r="H410" s="74" t="s">
        <v>9548</v>
      </c>
      <c r="I410" s="75" t="s">
        <v>14864</v>
      </c>
      <c r="J410" s="75">
        <v>3294</v>
      </c>
      <c r="K410" s="74" t="s">
        <v>16616</v>
      </c>
      <c r="L410" s="93" t="s">
        <v>12363</v>
      </c>
    </row>
    <row r="411" spans="1:12">
      <c r="A411" s="73">
        <v>10155459</v>
      </c>
      <c r="B411" s="74" t="s">
        <v>16635</v>
      </c>
      <c r="C411" s="74" t="s">
        <v>9778</v>
      </c>
      <c r="D411" s="74" t="s">
        <v>643</v>
      </c>
      <c r="E411" s="92">
        <v>38041</v>
      </c>
      <c r="F411" s="74" t="s">
        <v>655</v>
      </c>
      <c r="G411" s="92">
        <v>41984</v>
      </c>
      <c r="H411" s="74" t="s">
        <v>9548</v>
      </c>
      <c r="I411" s="75" t="s">
        <v>14864</v>
      </c>
      <c r="J411" s="75">
        <v>3294</v>
      </c>
      <c r="K411" s="74" t="s">
        <v>16616</v>
      </c>
      <c r="L411" s="93" t="s">
        <v>390</v>
      </c>
    </row>
    <row r="412" spans="1:12">
      <c r="A412" s="73">
        <v>10155460</v>
      </c>
      <c r="B412" s="74" t="s">
        <v>9645</v>
      </c>
      <c r="C412" s="74" t="s">
        <v>9778</v>
      </c>
      <c r="D412" s="74" t="s">
        <v>643</v>
      </c>
      <c r="E412" s="92">
        <v>39356</v>
      </c>
      <c r="F412" s="74" t="s">
        <v>656</v>
      </c>
      <c r="G412" s="92">
        <v>42009</v>
      </c>
      <c r="H412" s="74" t="s">
        <v>9504</v>
      </c>
      <c r="I412" s="75" t="s">
        <v>14864</v>
      </c>
      <c r="J412" s="75">
        <v>3294</v>
      </c>
      <c r="K412" s="74" t="s">
        <v>14892</v>
      </c>
      <c r="L412" s="93" t="s">
        <v>110</v>
      </c>
    </row>
    <row r="413" spans="1:12">
      <c r="A413" s="73">
        <v>10155465</v>
      </c>
      <c r="B413" s="74" t="s">
        <v>16636</v>
      </c>
      <c r="C413" s="74" t="s">
        <v>9778</v>
      </c>
      <c r="D413" s="74" t="s">
        <v>643</v>
      </c>
      <c r="E413" s="92">
        <v>39356</v>
      </c>
      <c r="F413" s="74" t="s">
        <v>657</v>
      </c>
      <c r="G413" s="92">
        <v>41984</v>
      </c>
      <c r="H413" s="74" t="s">
        <v>9548</v>
      </c>
      <c r="I413" s="75" t="s">
        <v>14864</v>
      </c>
      <c r="J413" s="75">
        <v>3294</v>
      </c>
      <c r="K413" s="74" t="s">
        <v>4681</v>
      </c>
      <c r="L413" s="93" t="s">
        <v>110</v>
      </c>
    </row>
    <row r="414" spans="1:12">
      <c r="A414" s="73">
        <v>10155471</v>
      </c>
      <c r="B414" s="74" t="s">
        <v>14975</v>
      </c>
      <c r="C414" s="74" t="s">
        <v>9778</v>
      </c>
      <c r="D414" s="74" t="s">
        <v>643</v>
      </c>
      <c r="E414" s="92">
        <v>39356</v>
      </c>
      <c r="F414" s="74" t="s">
        <v>659</v>
      </c>
      <c r="G414" s="92">
        <v>41983</v>
      </c>
      <c r="H414" s="74" t="s">
        <v>9504</v>
      </c>
      <c r="I414" s="75" t="s">
        <v>14864</v>
      </c>
      <c r="J414" s="75">
        <v>3294</v>
      </c>
      <c r="K414" s="74" t="s">
        <v>14892</v>
      </c>
      <c r="L414" s="93" t="s">
        <v>110</v>
      </c>
    </row>
    <row r="415" spans="1:12">
      <c r="A415" s="73">
        <v>10155475</v>
      </c>
      <c r="B415" s="74" t="s">
        <v>16637</v>
      </c>
      <c r="C415" s="74" t="s">
        <v>9778</v>
      </c>
      <c r="D415" s="74" t="s">
        <v>643</v>
      </c>
      <c r="E415" s="92">
        <v>38041</v>
      </c>
      <c r="F415" s="74" t="s">
        <v>660</v>
      </c>
      <c r="G415" s="92">
        <v>41984</v>
      </c>
      <c r="H415" s="74" t="s">
        <v>9548</v>
      </c>
      <c r="I415" s="75" t="s">
        <v>14864</v>
      </c>
      <c r="J415" s="75">
        <v>3294</v>
      </c>
      <c r="K415" s="74" t="s">
        <v>16616</v>
      </c>
      <c r="L415" s="93" t="s">
        <v>4742</v>
      </c>
    </row>
    <row r="416" spans="1:12">
      <c r="A416" s="73">
        <v>10155671</v>
      </c>
      <c r="B416" s="74" t="s">
        <v>14976</v>
      </c>
      <c r="C416" s="74" t="s">
        <v>9778</v>
      </c>
      <c r="D416" s="74" t="s">
        <v>662</v>
      </c>
      <c r="E416" s="92">
        <v>38008</v>
      </c>
      <c r="F416" s="74" t="s">
        <v>663</v>
      </c>
      <c r="G416" s="92">
        <v>41983</v>
      </c>
      <c r="H416" s="74" t="s">
        <v>9504</v>
      </c>
      <c r="I416" s="75" t="s">
        <v>14864</v>
      </c>
      <c r="J416" s="75">
        <v>9295.35</v>
      </c>
      <c r="K416" s="74" t="s">
        <v>14892</v>
      </c>
      <c r="L416" s="93" t="s">
        <v>110</v>
      </c>
    </row>
    <row r="417" spans="1:12">
      <c r="A417" s="73">
        <v>10155672</v>
      </c>
      <c r="B417" s="74" t="s">
        <v>9646</v>
      </c>
      <c r="C417" s="74" t="s">
        <v>9778</v>
      </c>
      <c r="D417" s="74" t="s">
        <v>665</v>
      </c>
      <c r="E417" s="92">
        <v>38041</v>
      </c>
      <c r="F417" s="74" t="s">
        <v>666</v>
      </c>
      <c r="G417" s="92">
        <v>42019</v>
      </c>
      <c r="H417" s="74" t="s">
        <v>9548</v>
      </c>
      <c r="I417" s="75" t="s">
        <v>14864</v>
      </c>
      <c r="J417" s="75">
        <v>63132.15</v>
      </c>
      <c r="K417" s="74" t="s">
        <v>16616</v>
      </c>
      <c r="L417" s="93" t="s">
        <v>5096</v>
      </c>
    </row>
    <row r="418" spans="1:12">
      <c r="A418" s="73">
        <v>10155673</v>
      </c>
      <c r="B418" s="74" t="s">
        <v>9647</v>
      </c>
      <c r="C418" s="74" t="s">
        <v>9778</v>
      </c>
      <c r="D418" s="74" t="s">
        <v>665</v>
      </c>
      <c r="E418" s="92">
        <v>38041</v>
      </c>
      <c r="F418" s="74" t="s">
        <v>667</v>
      </c>
      <c r="G418" s="92">
        <v>42019</v>
      </c>
      <c r="H418" s="74" t="s">
        <v>9548</v>
      </c>
      <c r="I418" s="75" t="s">
        <v>14864</v>
      </c>
      <c r="J418" s="75">
        <v>63132.15</v>
      </c>
      <c r="K418" s="74" t="s">
        <v>16616</v>
      </c>
      <c r="L418" s="93" t="s">
        <v>110</v>
      </c>
    </row>
    <row r="419" spans="1:12">
      <c r="A419" s="73">
        <v>10155674</v>
      </c>
      <c r="B419" s="74" t="s">
        <v>9648</v>
      </c>
      <c r="C419" s="74" t="s">
        <v>9778</v>
      </c>
      <c r="D419" s="74" t="s">
        <v>668</v>
      </c>
      <c r="E419" s="92">
        <v>38036</v>
      </c>
      <c r="F419" s="74" t="s">
        <v>669</v>
      </c>
      <c r="G419" s="92">
        <v>42165</v>
      </c>
      <c r="H419" s="74" t="s">
        <v>9649</v>
      </c>
      <c r="I419" s="75" t="s">
        <v>15024</v>
      </c>
      <c r="J419" s="75">
        <v>7760</v>
      </c>
      <c r="K419" s="74" t="s">
        <v>16254</v>
      </c>
      <c r="L419" s="93" t="s">
        <v>4303</v>
      </c>
    </row>
    <row r="420" spans="1:12">
      <c r="A420" s="68">
        <v>10155685</v>
      </c>
      <c r="B420" s="71" t="s">
        <v>11695</v>
      </c>
      <c r="C420" s="71" t="s">
        <v>9778</v>
      </c>
      <c r="D420" s="71" t="s">
        <v>695</v>
      </c>
      <c r="E420" s="90">
        <v>38062</v>
      </c>
      <c r="F420" s="71" t="s">
        <v>4162</v>
      </c>
      <c r="G420" s="90">
        <v>42047</v>
      </c>
      <c r="H420" s="71" t="s">
        <v>9649</v>
      </c>
      <c r="I420" s="72" t="s">
        <v>14864</v>
      </c>
      <c r="J420" s="76">
        <v>1181.78</v>
      </c>
      <c r="K420" s="71" t="s">
        <v>16254</v>
      </c>
      <c r="L420" s="91" t="s">
        <v>9306</v>
      </c>
    </row>
    <row r="421" spans="1:12">
      <c r="A421" s="73">
        <v>10155775</v>
      </c>
      <c r="B421" s="74" t="s">
        <v>9650</v>
      </c>
      <c r="C421" s="74" t="s">
        <v>9778</v>
      </c>
      <c r="D421" s="74" t="s">
        <v>671</v>
      </c>
      <c r="E421" s="92">
        <v>38016</v>
      </c>
      <c r="F421" s="74" t="s">
        <v>673</v>
      </c>
      <c r="G421" s="92">
        <v>42019</v>
      </c>
      <c r="H421" s="74" t="s">
        <v>9504</v>
      </c>
      <c r="I421" s="75" t="s">
        <v>14864</v>
      </c>
      <c r="J421" s="75">
        <v>17024</v>
      </c>
      <c r="K421" s="74" t="s">
        <v>14892</v>
      </c>
      <c r="L421" s="93" t="s">
        <v>110</v>
      </c>
    </row>
    <row r="422" spans="1:12">
      <c r="A422" s="73">
        <v>10155777</v>
      </c>
      <c r="B422" s="74" t="s">
        <v>9651</v>
      </c>
      <c r="C422" s="74" t="s">
        <v>9778</v>
      </c>
      <c r="D422" s="74" t="s">
        <v>675</v>
      </c>
      <c r="E422" s="92">
        <v>38016</v>
      </c>
      <c r="F422" s="74" t="s">
        <v>677</v>
      </c>
      <c r="G422" s="92">
        <v>42040</v>
      </c>
      <c r="H422" s="74" t="s">
        <v>9504</v>
      </c>
      <c r="I422" s="75" t="s">
        <v>14864</v>
      </c>
      <c r="J422" s="75">
        <v>17024</v>
      </c>
      <c r="K422" s="74" t="s">
        <v>14892</v>
      </c>
      <c r="L422" s="93" t="s">
        <v>110</v>
      </c>
    </row>
    <row r="423" spans="1:12">
      <c r="A423" s="73">
        <v>10155778</v>
      </c>
      <c r="B423" s="74" t="s">
        <v>9652</v>
      </c>
      <c r="C423" s="74" t="s">
        <v>9778</v>
      </c>
      <c r="D423" s="74" t="s">
        <v>675</v>
      </c>
      <c r="E423" s="92">
        <v>38016</v>
      </c>
      <c r="F423" s="74" t="s">
        <v>678</v>
      </c>
      <c r="G423" s="92">
        <v>42019</v>
      </c>
      <c r="H423" s="74" t="s">
        <v>9625</v>
      </c>
      <c r="I423" s="75" t="s">
        <v>14864</v>
      </c>
      <c r="J423" s="75">
        <v>17024</v>
      </c>
      <c r="K423" s="74" t="s">
        <v>16267</v>
      </c>
      <c r="L423" s="93" t="s">
        <v>110</v>
      </c>
    </row>
    <row r="424" spans="1:12">
      <c r="A424" s="73">
        <v>10155779</v>
      </c>
      <c r="B424" s="74" t="s">
        <v>14977</v>
      </c>
      <c r="C424" s="74" t="s">
        <v>9778</v>
      </c>
      <c r="D424" s="74" t="s">
        <v>671</v>
      </c>
      <c r="E424" s="92">
        <v>38016</v>
      </c>
      <c r="F424" s="74" t="s">
        <v>679</v>
      </c>
      <c r="G424" s="92">
        <v>41982</v>
      </c>
      <c r="H424" s="74" t="s">
        <v>9504</v>
      </c>
      <c r="I424" s="75" t="s">
        <v>14864</v>
      </c>
      <c r="J424" s="75">
        <v>17024</v>
      </c>
      <c r="K424" s="74" t="s">
        <v>14892</v>
      </c>
      <c r="L424" s="93" t="s">
        <v>110</v>
      </c>
    </row>
    <row r="425" spans="1:12">
      <c r="A425" s="73">
        <v>10155780</v>
      </c>
      <c r="B425" s="74" t="s">
        <v>9653</v>
      </c>
      <c r="C425" s="74" t="s">
        <v>9778</v>
      </c>
      <c r="D425" s="74" t="s">
        <v>675</v>
      </c>
      <c r="E425" s="92">
        <v>38016</v>
      </c>
      <c r="F425" s="74" t="s">
        <v>680</v>
      </c>
      <c r="G425" s="92">
        <v>42040</v>
      </c>
      <c r="H425" s="74" t="s">
        <v>9504</v>
      </c>
      <c r="I425" s="75" t="s">
        <v>14864</v>
      </c>
      <c r="J425" s="75">
        <v>17024</v>
      </c>
      <c r="K425" s="74" t="s">
        <v>14892</v>
      </c>
      <c r="L425" s="93" t="s">
        <v>957</v>
      </c>
    </row>
    <row r="426" spans="1:12">
      <c r="A426" s="73">
        <v>10155782</v>
      </c>
      <c r="B426" s="74" t="s">
        <v>16249</v>
      </c>
      <c r="C426" s="74" t="s">
        <v>9778</v>
      </c>
      <c r="D426" s="74" t="s">
        <v>671</v>
      </c>
      <c r="E426" s="92">
        <v>38016</v>
      </c>
      <c r="F426" s="74" t="s">
        <v>12271</v>
      </c>
      <c r="G426" s="92">
        <v>41984</v>
      </c>
      <c r="H426" s="74" t="s">
        <v>10276</v>
      </c>
      <c r="I426" s="75" t="s">
        <v>14864</v>
      </c>
      <c r="J426" s="75">
        <v>17024</v>
      </c>
      <c r="K426" s="74" t="s">
        <v>16248</v>
      </c>
      <c r="L426" s="93" t="s">
        <v>110</v>
      </c>
    </row>
    <row r="427" spans="1:12">
      <c r="A427" s="73">
        <v>10155783</v>
      </c>
      <c r="B427" s="74" t="s">
        <v>9654</v>
      </c>
      <c r="C427" s="74" t="s">
        <v>9778</v>
      </c>
      <c r="D427" s="74" t="s">
        <v>675</v>
      </c>
      <c r="E427" s="92">
        <v>38016</v>
      </c>
      <c r="F427" s="74" t="s">
        <v>681</v>
      </c>
      <c r="G427" s="92">
        <v>42068</v>
      </c>
      <c r="H427" s="74" t="s">
        <v>9655</v>
      </c>
      <c r="I427" s="75" t="s">
        <v>14864</v>
      </c>
      <c r="J427" s="75">
        <v>17024</v>
      </c>
      <c r="K427" s="74" t="s">
        <v>15852</v>
      </c>
      <c r="L427" s="93" t="s">
        <v>109</v>
      </c>
    </row>
    <row r="428" spans="1:12">
      <c r="A428" s="73">
        <v>10155784</v>
      </c>
      <c r="B428" s="74" t="s">
        <v>14978</v>
      </c>
      <c r="C428" s="74" t="s">
        <v>9778</v>
      </c>
      <c r="D428" s="74" t="s">
        <v>675</v>
      </c>
      <c r="E428" s="92">
        <v>38016</v>
      </c>
      <c r="F428" s="74" t="s">
        <v>682</v>
      </c>
      <c r="G428" s="92">
        <v>41982</v>
      </c>
      <c r="H428" s="74" t="s">
        <v>9504</v>
      </c>
      <c r="I428" s="75" t="s">
        <v>14864</v>
      </c>
      <c r="J428" s="75">
        <v>17024</v>
      </c>
      <c r="K428" s="74" t="s">
        <v>14892</v>
      </c>
      <c r="L428" s="93" t="s">
        <v>110</v>
      </c>
    </row>
    <row r="429" spans="1:12">
      <c r="A429" s="73">
        <v>10155785</v>
      </c>
      <c r="B429" s="74" t="s">
        <v>9656</v>
      </c>
      <c r="C429" s="74" t="s">
        <v>9778</v>
      </c>
      <c r="D429" s="74" t="s">
        <v>675</v>
      </c>
      <c r="E429" s="92">
        <v>38016</v>
      </c>
      <c r="F429" s="74" t="s">
        <v>683</v>
      </c>
      <c r="G429" s="92">
        <v>42019</v>
      </c>
      <c r="H429" s="74" t="s">
        <v>9625</v>
      </c>
      <c r="I429" s="75" t="s">
        <v>14864</v>
      </c>
      <c r="J429" s="75">
        <v>17024</v>
      </c>
      <c r="K429" s="74" t="s">
        <v>16267</v>
      </c>
      <c r="L429" s="93" t="s">
        <v>12083</v>
      </c>
    </row>
    <row r="430" spans="1:12">
      <c r="A430" s="73">
        <v>10155786</v>
      </c>
      <c r="B430" s="74" t="s">
        <v>9657</v>
      </c>
      <c r="C430" s="74" t="s">
        <v>9778</v>
      </c>
      <c r="D430" s="74" t="s">
        <v>671</v>
      </c>
      <c r="E430" s="92">
        <v>38016</v>
      </c>
      <c r="F430" s="74" t="s">
        <v>684</v>
      </c>
      <c r="G430" s="92">
        <v>42019</v>
      </c>
      <c r="H430" s="74" t="s">
        <v>9504</v>
      </c>
      <c r="I430" s="75" t="s">
        <v>14864</v>
      </c>
      <c r="J430" s="75">
        <v>17024</v>
      </c>
      <c r="K430" s="74" t="s">
        <v>14892</v>
      </c>
      <c r="L430" s="93" t="s">
        <v>110</v>
      </c>
    </row>
    <row r="431" spans="1:12">
      <c r="A431" s="73">
        <v>10155787</v>
      </c>
      <c r="B431" s="74" t="s">
        <v>14888</v>
      </c>
      <c r="C431" s="74" t="s">
        <v>9778</v>
      </c>
      <c r="D431" s="74" t="s">
        <v>675</v>
      </c>
      <c r="E431" s="92">
        <v>38016</v>
      </c>
      <c r="F431" s="74" t="s">
        <v>686</v>
      </c>
      <c r="G431" s="92">
        <v>41983</v>
      </c>
      <c r="H431" s="74" t="s">
        <v>9753</v>
      </c>
      <c r="I431" s="75" t="s">
        <v>14864</v>
      </c>
      <c r="J431" s="75">
        <v>17024</v>
      </c>
      <c r="K431" s="74" t="s">
        <v>14889</v>
      </c>
      <c r="L431" s="93" t="s">
        <v>11880</v>
      </c>
    </row>
    <row r="432" spans="1:12">
      <c r="A432" s="73">
        <v>10155788</v>
      </c>
      <c r="B432" s="74" t="s">
        <v>9658</v>
      </c>
      <c r="C432" s="74" t="s">
        <v>9778</v>
      </c>
      <c r="D432" s="74" t="s">
        <v>671</v>
      </c>
      <c r="E432" s="92">
        <v>38016</v>
      </c>
      <c r="F432" s="74" t="s">
        <v>687</v>
      </c>
      <c r="G432" s="92">
        <v>42040</v>
      </c>
      <c r="H432" s="74" t="s">
        <v>9513</v>
      </c>
      <c r="I432" s="75" t="s">
        <v>14864</v>
      </c>
      <c r="J432" s="75">
        <v>17024</v>
      </c>
      <c r="K432" s="74" t="s">
        <v>16264</v>
      </c>
      <c r="L432" s="93" t="s">
        <v>272</v>
      </c>
    </row>
    <row r="433" spans="1:12">
      <c r="A433" s="68">
        <v>10155797</v>
      </c>
      <c r="B433" s="71" t="s">
        <v>11696</v>
      </c>
      <c r="C433" s="71" t="s">
        <v>9778</v>
      </c>
      <c r="D433" s="71" t="s">
        <v>4164</v>
      </c>
      <c r="E433" s="90">
        <v>38044</v>
      </c>
      <c r="F433" s="71" t="s">
        <v>4165</v>
      </c>
      <c r="G433" s="90">
        <v>42047</v>
      </c>
      <c r="H433" s="71" t="s">
        <v>9649</v>
      </c>
      <c r="I433" s="72" t="s">
        <v>14864</v>
      </c>
      <c r="J433" s="76">
        <v>7330</v>
      </c>
      <c r="K433" s="71" t="s">
        <v>16254</v>
      </c>
      <c r="L433" s="91" t="s">
        <v>8371</v>
      </c>
    </row>
    <row r="434" spans="1:12">
      <c r="A434" s="73">
        <v>10155798</v>
      </c>
      <c r="B434" s="74" t="s">
        <v>14979</v>
      </c>
      <c r="C434" s="74" t="s">
        <v>9778</v>
      </c>
      <c r="D434" s="74" t="s">
        <v>688</v>
      </c>
      <c r="E434" s="92">
        <v>38061</v>
      </c>
      <c r="F434" s="74" t="s">
        <v>689</v>
      </c>
      <c r="G434" s="92">
        <v>41982</v>
      </c>
      <c r="H434" s="74" t="s">
        <v>9504</v>
      </c>
      <c r="I434" s="75" t="s">
        <v>14864</v>
      </c>
      <c r="J434" s="75">
        <v>1879.3</v>
      </c>
      <c r="K434" s="74" t="s">
        <v>14892</v>
      </c>
      <c r="L434" s="93" t="s">
        <v>110</v>
      </c>
    </row>
    <row r="435" spans="1:12">
      <c r="A435" s="73">
        <v>10155799</v>
      </c>
      <c r="B435" s="74" t="s">
        <v>9659</v>
      </c>
      <c r="C435" s="74" t="s">
        <v>9778</v>
      </c>
      <c r="D435" s="74" t="s">
        <v>691</v>
      </c>
      <c r="E435" s="92">
        <v>38079</v>
      </c>
      <c r="F435" s="74" t="s">
        <v>693</v>
      </c>
      <c r="G435" s="92">
        <v>41995</v>
      </c>
      <c r="H435" s="74" t="s">
        <v>9520</v>
      </c>
      <c r="I435" s="75" t="s">
        <v>14864</v>
      </c>
      <c r="J435" s="75">
        <v>1512.22</v>
      </c>
      <c r="K435" s="74" t="s">
        <v>15539</v>
      </c>
      <c r="L435" s="93" t="s">
        <v>110</v>
      </c>
    </row>
    <row r="436" spans="1:12">
      <c r="A436" s="68">
        <v>10155800</v>
      </c>
      <c r="B436" s="71" t="s">
        <v>11697</v>
      </c>
      <c r="C436" s="71" t="s">
        <v>9778</v>
      </c>
      <c r="D436" s="71" t="s">
        <v>4167</v>
      </c>
      <c r="E436" s="90">
        <v>38048</v>
      </c>
      <c r="F436" s="71" t="s">
        <v>11698</v>
      </c>
      <c r="G436" s="90">
        <v>42047</v>
      </c>
      <c r="H436" s="71" t="s">
        <v>9649</v>
      </c>
      <c r="I436" s="72" t="s">
        <v>14864</v>
      </c>
      <c r="J436" s="76">
        <v>1199.8</v>
      </c>
      <c r="K436" s="71" t="s">
        <v>16254</v>
      </c>
      <c r="L436" s="91" t="s">
        <v>8371</v>
      </c>
    </row>
    <row r="437" spans="1:12">
      <c r="A437" s="73">
        <v>10155853</v>
      </c>
      <c r="B437" s="74" t="s">
        <v>14980</v>
      </c>
      <c r="C437" s="74" t="s">
        <v>9778</v>
      </c>
      <c r="D437" s="74" t="s">
        <v>695</v>
      </c>
      <c r="E437" s="92">
        <v>38061</v>
      </c>
      <c r="F437" s="74" t="s">
        <v>696</v>
      </c>
      <c r="G437" s="92">
        <v>41982</v>
      </c>
      <c r="H437" s="74" t="s">
        <v>9504</v>
      </c>
      <c r="I437" s="75" t="s">
        <v>14864</v>
      </c>
      <c r="J437" s="75">
        <v>1601.88</v>
      </c>
      <c r="K437" s="74" t="s">
        <v>14892</v>
      </c>
      <c r="L437" s="93" t="s">
        <v>4742</v>
      </c>
    </row>
    <row r="438" spans="1:12">
      <c r="A438" s="73">
        <v>10156603</v>
      </c>
      <c r="B438" s="74" t="s">
        <v>9660</v>
      </c>
      <c r="C438" s="74" t="s">
        <v>9778</v>
      </c>
      <c r="D438" s="74" t="s">
        <v>698</v>
      </c>
      <c r="E438" s="92">
        <v>38086</v>
      </c>
      <c r="F438" s="74" t="s">
        <v>699</v>
      </c>
      <c r="G438" s="92">
        <v>42024</v>
      </c>
      <c r="H438" s="74" t="s">
        <v>9504</v>
      </c>
      <c r="I438" s="75" t="s">
        <v>14864</v>
      </c>
      <c r="J438" s="75">
        <v>37340</v>
      </c>
      <c r="K438" s="74" t="s">
        <v>14892</v>
      </c>
      <c r="L438" s="93" t="s">
        <v>110</v>
      </c>
    </row>
    <row r="439" spans="1:12">
      <c r="A439" s="73">
        <v>10156697</v>
      </c>
      <c r="B439" s="74" t="s">
        <v>9661</v>
      </c>
      <c r="C439" s="74" t="s">
        <v>9778</v>
      </c>
      <c r="D439" s="74" t="s">
        <v>701</v>
      </c>
      <c r="E439" s="92">
        <v>38119</v>
      </c>
      <c r="F439" s="74" t="s">
        <v>702</v>
      </c>
      <c r="G439" s="92">
        <v>42019</v>
      </c>
      <c r="H439" s="74" t="s">
        <v>9504</v>
      </c>
      <c r="I439" s="75" t="s">
        <v>14864</v>
      </c>
      <c r="J439" s="75">
        <v>2498.94</v>
      </c>
      <c r="K439" s="74" t="s">
        <v>14892</v>
      </c>
      <c r="L439" s="93" t="s">
        <v>12637</v>
      </c>
    </row>
    <row r="440" spans="1:12">
      <c r="A440" s="73">
        <v>10156699</v>
      </c>
      <c r="B440" s="74" t="s">
        <v>14981</v>
      </c>
      <c r="C440" s="74" t="s">
        <v>9778</v>
      </c>
      <c r="D440" s="74" t="s">
        <v>704</v>
      </c>
      <c r="E440" s="92">
        <v>38119</v>
      </c>
      <c r="F440" s="74" t="s">
        <v>705</v>
      </c>
      <c r="G440" s="92">
        <v>41982</v>
      </c>
      <c r="H440" s="74" t="s">
        <v>9504</v>
      </c>
      <c r="I440" s="75" t="s">
        <v>14864</v>
      </c>
      <c r="J440" s="75">
        <v>2068.2600000000002</v>
      </c>
      <c r="K440" s="74" t="s">
        <v>14892</v>
      </c>
      <c r="L440" s="93" t="s">
        <v>4516</v>
      </c>
    </row>
    <row r="441" spans="1:12">
      <c r="A441" s="73">
        <v>10156977</v>
      </c>
      <c r="B441" s="74" t="s">
        <v>9662</v>
      </c>
      <c r="C441" s="74" t="s">
        <v>9778</v>
      </c>
      <c r="D441" s="74" t="s">
        <v>707</v>
      </c>
      <c r="E441" s="92">
        <v>38135</v>
      </c>
      <c r="F441" s="74" t="s">
        <v>708</v>
      </c>
      <c r="G441" s="92">
        <v>42047</v>
      </c>
      <c r="H441" s="74" t="s">
        <v>9504</v>
      </c>
      <c r="I441" s="75" t="s">
        <v>14864</v>
      </c>
      <c r="J441" s="75">
        <v>1870</v>
      </c>
      <c r="K441" s="74" t="s">
        <v>14892</v>
      </c>
      <c r="L441" s="93" t="s">
        <v>12798</v>
      </c>
    </row>
    <row r="442" spans="1:12">
      <c r="A442" s="73">
        <v>10157021</v>
      </c>
      <c r="B442" s="74" t="s">
        <v>9663</v>
      </c>
      <c r="C442" s="74" t="s">
        <v>9778</v>
      </c>
      <c r="D442" s="74" t="s">
        <v>712</v>
      </c>
      <c r="E442" s="92">
        <v>38141</v>
      </c>
      <c r="F442" s="74" t="s">
        <v>9664</v>
      </c>
      <c r="G442" s="92">
        <v>42059</v>
      </c>
      <c r="H442" s="74" t="s">
        <v>9504</v>
      </c>
      <c r="I442" s="75" t="s">
        <v>14864</v>
      </c>
      <c r="J442" s="75">
        <v>4859</v>
      </c>
      <c r="K442" s="74" t="s">
        <v>14892</v>
      </c>
      <c r="L442" s="93" t="s">
        <v>12798</v>
      </c>
    </row>
    <row r="443" spans="1:12">
      <c r="A443" s="73">
        <v>10157022</v>
      </c>
      <c r="B443" s="74" t="s">
        <v>14982</v>
      </c>
      <c r="C443" s="74" t="s">
        <v>9778</v>
      </c>
      <c r="D443" s="74" t="s">
        <v>714</v>
      </c>
      <c r="E443" s="92">
        <v>38141</v>
      </c>
      <c r="F443" s="74" t="s">
        <v>14983</v>
      </c>
      <c r="G443" s="92">
        <v>41991</v>
      </c>
      <c r="H443" s="74" t="s">
        <v>9504</v>
      </c>
      <c r="I443" s="75" t="s">
        <v>14864</v>
      </c>
      <c r="J443" s="75">
        <v>4859</v>
      </c>
      <c r="K443" s="74" t="s">
        <v>14892</v>
      </c>
      <c r="L443" s="93" t="s">
        <v>12798</v>
      </c>
    </row>
    <row r="444" spans="1:12">
      <c r="A444" s="73">
        <v>10157029</v>
      </c>
      <c r="B444" s="74" t="s">
        <v>9665</v>
      </c>
      <c r="C444" s="74" t="s">
        <v>9778</v>
      </c>
      <c r="D444" s="74" t="s">
        <v>715</v>
      </c>
      <c r="E444" s="92">
        <v>38072</v>
      </c>
      <c r="F444" s="74"/>
      <c r="G444" s="92">
        <v>41995</v>
      </c>
      <c r="H444" s="74" t="s">
        <v>9504</v>
      </c>
      <c r="I444" s="75" t="s">
        <v>14864</v>
      </c>
      <c r="J444" s="75">
        <v>2469.85</v>
      </c>
      <c r="K444" s="74" t="s">
        <v>14892</v>
      </c>
      <c r="L444" s="93" t="s">
        <v>12798</v>
      </c>
    </row>
    <row r="445" spans="1:12">
      <c r="A445" s="73">
        <v>10157030</v>
      </c>
      <c r="B445" s="74" t="s">
        <v>15562</v>
      </c>
      <c r="C445" s="74" t="s">
        <v>9778</v>
      </c>
      <c r="D445" s="74" t="s">
        <v>715</v>
      </c>
      <c r="E445" s="92">
        <v>38083</v>
      </c>
      <c r="F445" s="74"/>
      <c r="G445" s="92">
        <v>41982</v>
      </c>
      <c r="H445" s="74" t="s">
        <v>9520</v>
      </c>
      <c r="I445" s="75" t="s">
        <v>14864</v>
      </c>
      <c r="J445" s="75">
        <v>2564.91</v>
      </c>
      <c r="K445" s="74" t="s">
        <v>15539</v>
      </c>
      <c r="L445" s="93" t="s">
        <v>110</v>
      </c>
    </row>
    <row r="446" spans="1:12">
      <c r="A446" s="73">
        <v>10157031</v>
      </c>
      <c r="B446" s="74" t="s">
        <v>15563</v>
      </c>
      <c r="C446" s="74" t="s">
        <v>9778</v>
      </c>
      <c r="D446" s="74" t="s">
        <v>715</v>
      </c>
      <c r="E446" s="92">
        <v>37967</v>
      </c>
      <c r="F446" s="74"/>
      <c r="G446" s="92">
        <v>41982</v>
      </c>
      <c r="H446" s="74" t="s">
        <v>9520</v>
      </c>
      <c r="I446" s="75" t="s">
        <v>14864</v>
      </c>
      <c r="J446" s="75">
        <v>1134.5899999999999</v>
      </c>
      <c r="K446" s="74" t="s">
        <v>15539</v>
      </c>
      <c r="L446" s="93" t="s">
        <v>14868</v>
      </c>
    </row>
    <row r="447" spans="1:12">
      <c r="A447" s="73">
        <v>10157032</v>
      </c>
      <c r="B447" s="74" t="s">
        <v>14984</v>
      </c>
      <c r="C447" s="74" t="s">
        <v>9778</v>
      </c>
      <c r="D447" s="74" t="s">
        <v>715</v>
      </c>
      <c r="E447" s="92">
        <v>38072</v>
      </c>
      <c r="F447" s="74"/>
      <c r="G447" s="92">
        <v>41982</v>
      </c>
      <c r="H447" s="74" t="s">
        <v>9504</v>
      </c>
      <c r="I447" s="75" t="s">
        <v>14864</v>
      </c>
      <c r="J447" s="75">
        <v>1814.72</v>
      </c>
      <c r="K447" s="74" t="s">
        <v>14892</v>
      </c>
      <c r="L447" s="93" t="s">
        <v>4334</v>
      </c>
    </row>
    <row r="448" spans="1:12">
      <c r="A448" s="73">
        <v>10157146</v>
      </c>
      <c r="B448" s="74" t="s">
        <v>14985</v>
      </c>
      <c r="C448" s="74" t="s">
        <v>9778</v>
      </c>
      <c r="D448" s="74" t="s">
        <v>720</v>
      </c>
      <c r="E448" s="92">
        <v>38139</v>
      </c>
      <c r="F448" s="74" t="s">
        <v>721</v>
      </c>
      <c r="G448" s="92">
        <v>41982</v>
      </c>
      <c r="H448" s="74" t="s">
        <v>9504</v>
      </c>
      <c r="I448" s="75" t="s">
        <v>14864</v>
      </c>
      <c r="J448" s="75">
        <v>2912.68</v>
      </c>
      <c r="K448" s="74" t="s">
        <v>14892</v>
      </c>
      <c r="L448" s="93" t="s">
        <v>7830</v>
      </c>
    </row>
    <row r="449" spans="1:12">
      <c r="A449" s="73">
        <v>10157152</v>
      </c>
      <c r="B449" s="74" t="s">
        <v>9666</v>
      </c>
      <c r="C449" s="74" t="s">
        <v>9778</v>
      </c>
      <c r="D449" s="74" t="s">
        <v>723</v>
      </c>
      <c r="E449" s="92">
        <v>38166</v>
      </c>
      <c r="F449" s="74" t="s">
        <v>724</v>
      </c>
      <c r="G449" s="92">
        <v>42047</v>
      </c>
      <c r="H449" s="74" t="s">
        <v>9504</v>
      </c>
      <c r="I449" s="75" t="s">
        <v>14864</v>
      </c>
      <c r="J449" s="75">
        <v>1551.18</v>
      </c>
      <c r="K449" s="74" t="s">
        <v>14892</v>
      </c>
      <c r="L449" s="93" t="s">
        <v>14986</v>
      </c>
    </row>
    <row r="450" spans="1:12">
      <c r="A450" s="73">
        <v>10157197</v>
      </c>
      <c r="B450" s="74" t="s">
        <v>14987</v>
      </c>
      <c r="C450" s="74" t="s">
        <v>9778</v>
      </c>
      <c r="D450" s="74" t="s">
        <v>726</v>
      </c>
      <c r="E450" s="92">
        <v>38128</v>
      </c>
      <c r="F450" s="74" t="s">
        <v>14988</v>
      </c>
      <c r="G450" s="92">
        <v>41982</v>
      </c>
      <c r="H450" s="74" t="s">
        <v>9504</v>
      </c>
      <c r="I450" s="75" t="s">
        <v>14864</v>
      </c>
      <c r="J450" s="75">
        <v>2501</v>
      </c>
      <c r="K450" s="74" t="s">
        <v>14892</v>
      </c>
      <c r="L450" s="93" t="s">
        <v>110</v>
      </c>
    </row>
    <row r="451" spans="1:12">
      <c r="A451" s="73">
        <v>10157247</v>
      </c>
      <c r="B451" s="74" t="s">
        <v>15564</v>
      </c>
      <c r="C451" s="74" t="s">
        <v>9778</v>
      </c>
      <c r="D451" s="74" t="s">
        <v>715</v>
      </c>
      <c r="E451" s="92">
        <v>38081</v>
      </c>
      <c r="F451" s="74"/>
      <c r="G451" s="92">
        <v>41982</v>
      </c>
      <c r="H451" s="74" t="s">
        <v>9520</v>
      </c>
      <c r="I451" s="75" t="s">
        <v>14864</v>
      </c>
      <c r="J451" s="75">
        <v>2639.73</v>
      </c>
      <c r="K451" s="74" t="s">
        <v>15539</v>
      </c>
      <c r="L451" s="93" t="s">
        <v>8370</v>
      </c>
    </row>
    <row r="452" spans="1:12">
      <c r="A452" s="73">
        <v>10157257</v>
      </c>
      <c r="B452" s="74" t="s">
        <v>15565</v>
      </c>
      <c r="C452" s="74" t="s">
        <v>9778</v>
      </c>
      <c r="D452" s="74" t="s">
        <v>729</v>
      </c>
      <c r="E452" s="92">
        <v>38149</v>
      </c>
      <c r="F452" s="74" t="s">
        <v>730</v>
      </c>
      <c r="G452" s="92">
        <v>41982</v>
      </c>
      <c r="H452" s="74" t="s">
        <v>9520</v>
      </c>
      <c r="I452" s="75" t="s">
        <v>14864</v>
      </c>
      <c r="J452" s="75">
        <v>1186.02</v>
      </c>
      <c r="K452" s="74" t="s">
        <v>15539</v>
      </c>
      <c r="L452" s="93" t="s">
        <v>4482</v>
      </c>
    </row>
    <row r="453" spans="1:12">
      <c r="A453" s="73">
        <v>10157296</v>
      </c>
      <c r="B453" s="74" t="s">
        <v>14989</v>
      </c>
      <c r="C453" s="74" t="s">
        <v>9778</v>
      </c>
      <c r="D453" s="74" t="s">
        <v>715</v>
      </c>
      <c r="E453" s="92">
        <v>38131</v>
      </c>
      <c r="F453" s="74"/>
      <c r="G453" s="92">
        <v>41982</v>
      </c>
      <c r="H453" s="74" t="s">
        <v>9504</v>
      </c>
      <c r="I453" s="75" t="s">
        <v>14864</v>
      </c>
      <c r="J453" s="75">
        <v>2589.5700000000002</v>
      </c>
      <c r="K453" s="74" t="s">
        <v>14892</v>
      </c>
      <c r="L453" s="93" t="s">
        <v>4334</v>
      </c>
    </row>
    <row r="454" spans="1:12">
      <c r="A454" s="73">
        <v>10157297</v>
      </c>
      <c r="B454" s="74" t="s">
        <v>14990</v>
      </c>
      <c r="C454" s="74" t="s">
        <v>9778</v>
      </c>
      <c r="D454" s="74" t="s">
        <v>715</v>
      </c>
      <c r="E454" s="92">
        <v>38131</v>
      </c>
      <c r="F454" s="74"/>
      <c r="G454" s="92">
        <v>41982</v>
      </c>
      <c r="H454" s="74" t="s">
        <v>9504</v>
      </c>
      <c r="I454" s="75" t="s">
        <v>14864</v>
      </c>
      <c r="J454" s="75">
        <v>2415.0700000000002</v>
      </c>
      <c r="K454" s="74" t="s">
        <v>14892</v>
      </c>
      <c r="L454" s="93" t="s">
        <v>272</v>
      </c>
    </row>
    <row r="455" spans="1:12">
      <c r="A455" s="73">
        <v>10157298</v>
      </c>
      <c r="B455" s="74" t="s">
        <v>14991</v>
      </c>
      <c r="C455" s="74" t="s">
        <v>9778</v>
      </c>
      <c r="D455" s="74" t="s">
        <v>715</v>
      </c>
      <c r="E455" s="92">
        <v>38131</v>
      </c>
      <c r="F455" s="74"/>
      <c r="G455" s="92">
        <v>41982</v>
      </c>
      <c r="H455" s="74" t="s">
        <v>9504</v>
      </c>
      <c r="I455" s="75" t="s">
        <v>14864</v>
      </c>
      <c r="J455" s="75">
        <v>1768.42</v>
      </c>
      <c r="K455" s="74" t="s">
        <v>14892</v>
      </c>
      <c r="L455" s="93" t="s">
        <v>272</v>
      </c>
    </row>
    <row r="456" spans="1:12">
      <c r="A456" s="73">
        <v>10158232</v>
      </c>
      <c r="B456" s="74" t="s">
        <v>14992</v>
      </c>
      <c r="C456" s="74" t="s">
        <v>9778</v>
      </c>
      <c r="D456" s="74" t="s">
        <v>736</v>
      </c>
      <c r="E456" s="92">
        <v>38260</v>
      </c>
      <c r="F456" s="74" t="s">
        <v>737</v>
      </c>
      <c r="G456" s="92">
        <v>41982</v>
      </c>
      <c r="H456" s="74" t="s">
        <v>9504</v>
      </c>
      <c r="I456" s="75" t="s">
        <v>14864</v>
      </c>
      <c r="J456" s="75">
        <v>345268</v>
      </c>
      <c r="K456" s="74" t="s">
        <v>14892</v>
      </c>
      <c r="L456" s="93" t="s">
        <v>272</v>
      </c>
    </row>
    <row r="457" spans="1:12">
      <c r="A457" s="73">
        <v>10158239</v>
      </c>
      <c r="B457" s="74" t="s">
        <v>14993</v>
      </c>
      <c r="C457" s="74" t="s">
        <v>9778</v>
      </c>
      <c r="D457" s="74" t="s">
        <v>739</v>
      </c>
      <c r="E457" s="92">
        <v>38260</v>
      </c>
      <c r="F457" s="74" t="s">
        <v>14994</v>
      </c>
      <c r="G457" s="92">
        <v>41982</v>
      </c>
      <c r="H457" s="74" t="s">
        <v>9504</v>
      </c>
      <c r="I457" s="75" t="s">
        <v>14864</v>
      </c>
      <c r="J457" s="75">
        <v>72000</v>
      </c>
      <c r="K457" s="74" t="s">
        <v>14892</v>
      </c>
      <c r="L457" s="93" t="s">
        <v>109</v>
      </c>
    </row>
    <row r="458" spans="1:12">
      <c r="A458" s="73">
        <v>10158925</v>
      </c>
      <c r="B458" s="74" t="s">
        <v>9667</v>
      </c>
      <c r="C458" s="74" t="s">
        <v>9778</v>
      </c>
      <c r="D458" s="74" t="s">
        <v>740</v>
      </c>
      <c r="E458" s="92">
        <v>38260</v>
      </c>
      <c r="F458" s="74" t="s">
        <v>741</v>
      </c>
      <c r="G458" s="92">
        <v>42055</v>
      </c>
      <c r="H458" s="74" t="s">
        <v>9504</v>
      </c>
      <c r="I458" s="75" t="s">
        <v>14864</v>
      </c>
      <c r="J458" s="75">
        <v>9529</v>
      </c>
      <c r="K458" s="74" t="s">
        <v>14892</v>
      </c>
      <c r="L458" s="93" t="s">
        <v>272</v>
      </c>
    </row>
    <row r="459" spans="1:12">
      <c r="A459" s="73">
        <v>10158983</v>
      </c>
      <c r="B459" s="74" t="s">
        <v>9668</v>
      </c>
      <c r="C459" s="74" t="s">
        <v>9778</v>
      </c>
      <c r="D459" s="74" t="s">
        <v>743</v>
      </c>
      <c r="E459" s="92">
        <v>38153</v>
      </c>
      <c r="F459" s="74"/>
      <c r="G459" s="92">
        <v>42019</v>
      </c>
      <c r="H459" s="74" t="s">
        <v>9504</v>
      </c>
      <c r="I459" s="75" t="s">
        <v>14864</v>
      </c>
      <c r="J459" s="75">
        <v>9089.41</v>
      </c>
      <c r="K459" s="74" t="s">
        <v>14892</v>
      </c>
      <c r="L459" s="93" t="s">
        <v>110</v>
      </c>
    </row>
    <row r="460" spans="1:12">
      <c r="A460" s="73">
        <v>10159086</v>
      </c>
      <c r="B460" s="74" t="s">
        <v>14995</v>
      </c>
      <c r="C460" s="74" t="s">
        <v>9778</v>
      </c>
      <c r="D460" s="74" t="s">
        <v>745</v>
      </c>
      <c r="E460" s="92">
        <v>38168</v>
      </c>
      <c r="F460" s="74" t="s">
        <v>746</v>
      </c>
      <c r="G460" s="92">
        <v>41982</v>
      </c>
      <c r="H460" s="74" t="s">
        <v>9504</v>
      </c>
      <c r="I460" s="75" t="s">
        <v>14864</v>
      </c>
      <c r="J460" s="75">
        <v>109330</v>
      </c>
      <c r="K460" s="74" t="s">
        <v>14892</v>
      </c>
      <c r="L460" s="93" t="s">
        <v>5667</v>
      </c>
    </row>
    <row r="461" spans="1:12">
      <c r="A461" s="73">
        <v>10159154</v>
      </c>
      <c r="B461" s="74" t="s">
        <v>15566</v>
      </c>
      <c r="C461" s="74" t="s">
        <v>9778</v>
      </c>
      <c r="D461" s="74" t="s">
        <v>7718</v>
      </c>
      <c r="E461" s="92">
        <v>38181</v>
      </c>
      <c r="F461" s="74" t="s">
        <v>15567</v>
      </c>
      <c r="G461" s="92">
        <v>41982</v>
      </c>
      <c r="H461" s="74" t="s">
        <v>9520</v>
      </c>
      <c r="I461" s="75" t="s">
        <v>14864</v>
      </c>
      <c r="J461" s="75">
        <v>1335.98</v>
      </c>
      <c r="K461" s="74" t="s">
        <v>15539</v>
      </c>
      <c r="L461" s="93" t="s">
        <v>14868</v>
      </c>
    </row>
    <row r="462" spans="1:12">
      <c r="A462" s="73">
        <v>10159155</v>
      </c>
      <c r="B462" s="74" t="s">
        <v>15568</v>
      </c>
      <c r="C462" s="74" t="s">
        <v>9778</v>
      </c>
      <c r="D462" s="74" t="s">
        <v>7718</v>
      </c>
      <c r="E462" s="92">
        <v>38181</v>
      </c>
      <c r="F462" s="74" t="s">
        <v>15569</v>
      </c>
      <c r="G462" s="92">
        <v>41982</v>
      </c>
      <c r="H462" s="74" t="s">
        <v>9520</v>
      </c>
      <c r="I462" s="75" t="s">
        <v>14864</v>
      </c>
      <c r="J462" s="75">
        <v>1335.98</v>
      </c>
      <c r="K462" s="74" t="s">
        <v>15539</v>
      </c>
      <c r="L462" s="93" t="s">
        <v>7839</v>
      </c>
    </row>
    <row r="463" spans="1:12">
      <c r="A463" s="73">
        <v>10159189</v>
      </c>
      <c r="B463" s="74" t="s">
        <v>15570</v>
      </c>
      <c r="C463" s="74" t="s">
        <v>9778</v>
      </c>
      <c r="D463" s="74" t="s">
        <v>438</v>
      </c>
      <c r="E463" s="92">
        <v>38190</v>
      </c>
      <c r="F463" s="74"/>
      <c r="G463" s="92">
        <v>41982</v>
      </c>
      <c r="H463" s="74" t="s">
        <v>9520</v>
      </c>
      <c r="I463" s="75" t="s">
        <v>14864</v>
      </c>
      <c r="J463" s="75">
        <v>2638.52</v>
      </c>
      <c r="K463" s="74" t="s">
        <v>15539</v>
      </c>
      <c r="L463" s="93" t="s">
        <v>390</v>
      </c>
    </row>
    <row r="464" spans="1:12">
      <c r="A464" s="68">
        <v>10159384</v>
      </c>
      <c r="B464" s="71" t="s">
        <v>17051</v>
      </c>
      <c r="C464" s="71" t="s">
        <v>9778</v>
      </c>
      <c r="D464" s="71" t="s">
        <v>4169</v>
      </c>
      <c r="E464" s="90">
        <v>37895</v>
      </c>
      <c r="F464" s="71" t="s">
        <v>4170</v>
      </c>
      <c r="G464" s="90">
        <v>41991</v>
      </c>
      <c r="H464" s="71" t="s">
        <v>10417</v>
      </c>
      <c r="I464" s="72" t="s">
        <v>14864</v>
      </c>
      <c r="J464" s="76">
        <v>23506.639999999999</v>
      </c>
      <c r="K464" s="71" t="s">
        <v>15982</v>
      </c>
      <c r="L464" s="91" t="s">
        <v>957</v>
      </c>
    </row>
    <row r="465" spans="1:12">
      <c r="A465" s="73">
        <v>10159405</v>
      </c>
      <c r="B465" s="74" t="s">
        <v>9669</v>
      </c>
      <c r="C465" s="74" t="s">
        <v>9778</v>
      </c>
      <c r="D465" s="74" t="s">
        <v>749</v>
      </c>
      <c r="E465" s="92">
        <v>38152</v>
      </c>
      <c r="F465" s="74"/>
      <c r="G465" s="92">
        <v>42047</v>
      </c>
      <c r="H465" s="74" t="s">
        <v>9528</v>
      </c>
      <c r="I465" s="75" t="s">
        <v>14864</v>
      </c>
      <c r="J465" s="75">
        <v>12036.4</v>
      </c>
      <c r="K465" s="74" t="s">
        <v>16260</v>
      </c>
      <c r="L465" s="93" t="s">
        <v>11772</v>
      </c>
    </row>
    <row r="466" spans="1:12">
      <c r="A466" s="73">
        <v>10159463</v>
      </c>
      <c r="B466" s="74" t="s">
        <v>9670</v>
      </c>
      <c r="C466" s="74" t="s">
        <v>9778</v>
      </c>
      <c r="D466" s="74" t="s">
        <v>751</v>
      </c>
      <c r="E466" s="92">
        <v>38223</v>
      </c>
      <c r="F466" s="74"/>
      <c r="G466" s="92">
        <v>41995</v>
      </c>
      <c r="H466" s="74" t="s">
        <v>9504</v>
      </c>
      <c r="I466" s="75" t="s">
        <v>14864</v>
      </c>
      <c r="J466" s="75">
        <v>13908.05</v>
      </c>
      <c r="K466" s="74" t="s">
        <v>14892</v>
      </c>
      <c r="L466" s="93" t="s">
        <v>5175</v>
      </c>
    </row>
    <row r="467" spans="1:12">
      <c r="A467" s="73">
        <v>10159614</v>
      </c>
      <c r="B467" s="74" t="s">
        <v>9671</v>
      </c>
      <c r="C467" s="74" t="s">
        <v>9778</v>
      </c>
      <c r="D467" s="74" t="s">
        <v>754</v>
      </c>
      <c r="E467" s="92">
        <v>38260</v>
      </c>
      <c r="F467" s="74" t="s">
        <v>756</v>
      </c>
      <c r="G467" s="92">
        <v>42059</v>
      </c>
      <c r="H467" s="74" t="s">
        <v>9504</v>
      </c>
      <c r="I467" s="75" t="s">
        <v>14864</v>
      </c>
      <c r="J467" s="75">
        <v>16383.19</v>
      </c>
      <c r="K467" s="74" t="s">
        <v>14892</v>
      </c>
      <c r="L467" s="93" t="s">
        <v>12366</v>
      </c>
    </row>
    <row r="468" spans="1:12">
      <c r="A468" s="73">
        <v>10159615</v>
      </c>
      <c r="B468" s="74" t="s">
        <v>9672</v>
      </c>
      <c r="C468" s="74" t="s">
        <v>9778</v>
      </c>
      <c r="D468" s="74" t="s">
        <v>758</v>
      </c>
      <c r="E468" s="92">
        <v>38260</v>
      </c>
      <c r="F468" s="74" t="s">
        <v>9673</v>
      </c>
      <c r="G468" s="92">
        <v>42026</v>
      </c>
      <c r="H468" s="74" t="s">
        <v>9510</v>
      </c>
      <c r="I468" s="75" t="s">
        <v>14864</v>
      </c>
      <c r="J468" s="75">
        <v>26733.19</v>
      </c>
      <c r="K468" s="74" t="s">
        <v>16413</v>
      </c>
      <c r="L468" s="93" t="s">
        <v>272</v>
      </c>
    </row>
    <row r="469" spans="1:12">
      <c r="A469" s="73">
        <v>10159616</v>
      </c>
      <c r="B469" s="74" t="s">
        <v>9674</v>
      </c>
      <c r="C469" s="74" t="s">
        <v>9778</v>
      </c>
      <c r="D469" s="74" t="s">
        <v>760</v>
      </c>
      <c r="E469" s="92">
        <v>38260</v>
      </c>
      <c r="F469" s="74" t="s">
        <v>9675</v>
      </c>
      <c r="G469" s="92">
        <v>42027</v>
      </c>
      <c r="H469" s="74" t="s">
        <v>9504</v>
      </c>
      <c r="I469" s="75" t="s">
        <v>14864</v>
      </c>
      <c r="J469" s="75">
        <v>26733.19</v>
      </c>
      <c r="K469" s="74" t="s">
        <v>14892</v>
      </c>
      <c r="L469" s="93" t="s">
        <v>110</v>
      </c>
    </row>
    <row r="470" spans="1:12">
      <c r="A470" s="73">
        <v>10159617</v>
      </c>
      <c r="B470" s="74" t="s">
        <v>9676</v>
      </c>
      <c r="C470" s="74" t="s">
        <v>9778</v>
      </c>
      <c r="D470" s="74" t="s">
        <v>761</v>
      </c>
      <c r="E470" s="92">
        <v>38260</v>
      </c>
      <c r="F470" s="74" t="s">
        <v>9677</v>
      </c>
      <c r="G470" s="92">
        <v>42047</v>
      </c>
      <c r="H470" s="74" t="s">
        <v>9504</v>
      </c>
      <c r="I470" s="75" t="s">
        <v>14864</v>
      </c>
      <c r="J470" s="75">
        <v>25443.75</v>
      </c>
      <c r="K470" s="74" t="s">
        <v>14892</v>
      </c>
      <c r="L470" s="93" t="s">
        <v>110</v>
      </c>
    </row>
    <row r="471" spans="1:12">
      <c r="A471" s="73">
        <v>10159700</v>
      </c>
      <c r="B471" s="74" t="s">
        <v>9678</v>
      </c>
      <c r="C471" s="74" t="s">
        <v>9778</v>
      </c>
      <c r="D471" s="74" t="s">
        <v>762</v>
      </c>
      <c r="E471" s="92">
        <v>38243</v>
      </c>
      <c r="F471" s="74"/>
      <c r="G471" s="92">
        <v>42019</v>
      </c>
      <c r="H471" s="74" t="s">
        <v>9504</v>
      </c>
      <c r="I471" s="75" t="s">
        <v>14864</v>
      </c>
      <c r="J471" s="75">
        <v>8260.33</v>
      </c>
      <c r="K471" s="74" t="s">
        <v>14892</v>
      </c>
      <c r="L471" s="93" t="s">
        <v>110</v>
      </c>
    </row>
    <row r="472" spans="1:12">
      <c r="A472" s="73">
        <v>10159733</v>
      </c>
      <c r="B472" s="74" t="s">
        <v>14996</v>
      </c>
      <c r="C472" s="74" t="s">
        <v>9778</v>
      </c>
      <c r="D472" s="74" t="s">
        <v>764</v>
      </c>
      <c r="E472" s="92">
        <v>38260</v>
      </c>
      <c r="F472" s="74" t="s">
        <v>765</v>
      </c>
      <c r="G472" s="92">
        <v>41982</v>
      </c>
      <c r="H472" s="74" t="s">
        <v>9504</v>
      </c>
      <c r="I472" s="75" t="s">
        <v>14864</v>
      </c>
      <c r="J472" s="75">
        <v>423812</v>
      </c>
      <c r="K472" s="74" t="s">
        <v>14892</v>
      </c>
      <c r="L472" s="93" t="s">
        <v>110</v>
      </c>
    </row>
    <row r="473" spans="1:12">
      <c r="A473" s="73">
        <v>10159734</v>
      </c>
      <c r="B473" s="74" t="s">
        <v>14997</v>
      </c>
      <c r="C473" s="74" t="s">
        <v>9778</v>
      </c>
      <c r="D473" s="74" t="s">
        <v>766</v>
      </c>
      <c r="E473" s="92">
        <v>38260</v>
      </c>
      <c r="F473" s="74" t="s">
        <v>767</v>
      </c>
      <c r="G473" s="92">
        <v>41982</v>
      </c>
      <c r="H473" s="74" t="s">
        <v>9504</v>
      </c>
      <c r="I473" s="75" t="s">
        <v>14864</v>
      </c>
      <c r="J473" s="75">
        <v>23269</v>
      </c>
      <c r="K473" s="74" t="s">
        <v>14892</v>
      </c>
      <c r="L473" s="93" t="s">
        <v>7267</v>
      </c>
    </row>
    <row r="474" spans="1:12">
      <c r="A474" s="73">
        <v>10159788</v>
      </c>
      <c r="B474" s="74" t="s">
        <v>9680</v>
      </c>
      <c r="C474" s="74" t="s">
        <v>9778</v>
      </c>
      <c r="D474" s="74" t="s">
        <v>768</v>
      </c>
      <c r="E474" s="92">
        <v>38260</v>
      </c>
      <c r="F474" s="74" t="s">
        <v>9681</v>
      </c>
      <c r="G474" s="92">
        <v>42075</v>
      </c>
      <c r="H474" s="74" t="s">
        <v>9504</v>
      </c>
      <c r="I474" s="75" t="s">
        <v>14864</v>
      </c>
      <c r="J474" s="75">
        <v>4859</v>
      </c>
      <c r="K474" s="74" t="s">
        <v>14892</v>
      </c>
      <c r="L474" s="93" t="s">
        <v>110</v>
      </c>
    </row>
    <row r="475" spans="1:12">
      <c r="A475" s="73">
        <v>10159800</v>
      </c>
      <c r="B475" s="74" t="s">
        <v>14998</v>
      </c>
      <c r="C475" s="74" t="s">
        <v>9778</v>
      </c>
      <c r="D475" s="74" t="s">
        <v>770</v>
      </c>
      <c r="E475" s="92">
        <v>38253</v>
      </c>
      <c r="F475" s="74"/>
      <c r="G475" s="92">
        <v>41982</v>
      </c>
      <c r="H475" s="74" t="s">
        <v>9504</v>
      </c>
      <c r="I475" s="75" t="s">
        <v>14864</v>
      </c>
      <c r="J475" s="75">
        <v>4858</v>
      </c>
      <c r="K475" s="74" t="s">
        <v>14892</v>
      </c>
      <c r="L475" s="93" t="s">
        <v>110</v>
      </c>
    </row>
    <row r="476" spans="1:12">
      <c r="A476" s="73">
        <v>10159808</v>
      </c>
      <c r="B476" s="74" t="s">
        <v>9682</v>
      </c>
      <c r="C476" s="74" t="s">
        <v>9778</v>
      </c>
      <c r="D476" s="74" t="s">
        <v>768</v>
      </c>
      <c r="E476" s="92">
        <v>38260</v>
      </c>
      <c r="F476" s="74" t="s">
        <v>9683</v>
      </c>
      <c r="G476" s="92">
        <v>42040</v>
      </c>
      <c r="H476" s="74" t="s">
        <v>9504</v>
      </c>
      <c r="I476" s="75" t="s">
        <v>14864</v>
      </c>
      <c r="J476" s="75">
        <v>4859</v>
      </c>
      <c r="K476" s="74" t="s">
        <v>14892</v>
      </c>
      <c r="L476" s="93" t="s">
        <v>12366</v>
      </c>
    </row>
    <row r="477" spans="1:12">
      <c r="A477" s="73">
        <v>10159809</v>
      </c>
      <c r="B477" s="74" t="s">
        <v>14999</v>
      </c>
      <c r="C477" s="74" t="s">
        <v>9778</v>
      </c>
      <c r="D477" s="74" t="s">
        <v>84</v>
      </c>
      <c r="E477" s="92">
        <v>38259</v>
      </c>
      <c r="F477" s="74"/>
      <c r="G477" s="92">
        <v>41982</v>
      </c>
      <c r="H477" s="74" t="s">
        <v>9504</v>
      </c>
      <c r="I477" s="75" t="s">
        <v>14864</v>
      </c>
      <c r="J477" s="75">
        <v>2003.86</v>
      </c>
      <c r="K477" s="74" t="s">
        <v>14892</v>
      </c>
      <c r="L477" s="93" t="s">
        <v>12366</v>
      </c>
    </row>
    <row r="478" spans="1:12">
      <c r="A478" s="73">
        <v>10159810</v>
      </c>
      <c r="B478" s="74" t="s">
        <v>15000</v>
      </c>
      <c r="C478" s="74" t="s">
        <v>9778</v>
      </c>
      <c r="D478" s="74" t="s">
        <v>84</v>
      </c>
      <c r="E478" s="92">
        <v>38259</v>
      </c>
      <c r="F478" s="74"/>
      <c r="G478" s="92">
        <v>41982</v>
      </c>
      <c r="H478" s="74" t="s">
        <v>9504</v>
      </c>
      <c r="I478" s="75" t="s">
        <v>14864</v>
      </c>
      <c r="J478" s="75">
        <v>2003.77</v>
      </c>
      <c r="K478" s="74" t="s">
        <v>14892</v>
      </c>
      <c r="L478" s="93" t="s">
        <v>12366</v>
      </c>
    </row>
    <row r="479" spans="1:12">
      <c r="A479" s="73">
        <v>10159811</v>
      </c>
      <c r="B479" s="74" t="s">
        <v>15001</v>
      </c>
      <c r="C479" s="74" t="s">
        <v>9778</v>
      </c>
      <c r="D479" s="74" t="s">
        <v>84</v>
      </c>
      <c r="E479" s="92">
        <v>38259</v>
      </c>
      <c r="F479" s="74"/>
      <c r="G479" s="92">
        <v>41982</v>
      </c>
      <c r="H479" s="74" t="s">
        <v>9504</v>
      </c>
      <c r="I479" s="75" t="s">
        <v>14864</v>
      </c>
      <c r="J479" s="75">
        <v>2003.77</v>
      </c>
      <c r="K479" s="74" t="s">
        <v>14892</v>
      </c>
      <c r="L479" s="93" t="s">
        <v>110</v>
      </c>
    </row>
    <row r="480" spans="1:12">
      <c r="A480" s="73">
        <v>10159812</v>
      </c>
      <c r="B480" s="74" t="s">
        <v>15002</v>
      </c>
      <c r="C480" s="74" t="s">
        <v>9778</v>
      </c>
      <c r="D480" s="74" t="s">
        <v>84</v>
      </c>
      <c r="E480" s="92">
        <v>38259</v>
      </c>
      <c r="F480" s="74"/>
      <c r="G480" s="92">
        <v>41982</v>
      </c>
      <c r="H480" s="74" t="s">
        <v>9504</v>
      </c>
      <c r="I480" s="75" t="s">
        <v>14864</v>
      </c>
      <c r="J480" s="75">
        <v>2003.77</v>
      </c>
      <c r="K480" s="74" t="s">
        <v>14892</v>
      </c>
      <c r="L480" s="93" t="s">
        <v>109</v>
      </c>
    </row>
    <row r="481" spans="1:12">
      <c r="A481" s="73">
        <v>10159813</v>
      </c>
      <c r="B481" s="74" t="s">
        <v>15003</v>
      </c>
      <c r="C481" s="74" t="s">
        <v>9778</v>
      </c>
      <c r="D481" s="74" t="s">
        <v>84</v>
      </c>
      <c r="E481" s="92">
        <v>38259</v>
      </c>
      <c r="F481" s="74"/>
      <c r="G481" s="92">
        <v>41982</v>
      </c>
      <c r="H481" s="74" t="s">
        <v>9504</v>
      </c>
      <c r="I481" s="75" t="s">
        <v>14864</v>
      </c>
      <c r="J481" s="75">
        <v>2003.77</v>
      </c>
      <c r="K481" s="74" t="s">
        <v>14892</v>
      </c>
      <c r="L481" s="93" t="s">
        <v>6462</v>
      </c>
    </row>
    <row r="482" spans="1:12">
      <c r="A482" s="73">
        <v>10159814</v>
      </c>
      <c r="B482" s="74" t="s">
        <v>15004</v>
      </c>
      <c r="C482" s="74" t="s">
        <v>9778</v>
      </c>
      <c r="D482" s="74" t="s">
        <v>84</v>
      </c>
      <c r="E482" s="92">
        <v>38259</v>
      </c>
      <c r="F482" s="74"/>
      <c r="G482" s="92">
        <v>41982</v>
      </c>
      <c r="H482" s="74" t="s">
        <v>9504</v>
      </c>
      <c r="I482" s="75" t="s">
        <v>14864</v>
      </c>
      <c r="J482" s="75">
        <v>2003.77</v>
      </c>
      <c r="K482" s="74" t="s">
        <v>14892</v>
      </c>
      <c r="L482" s="93" t="s">
        <v>12264</v>
      </c>
    </row>
    <row r="483" spans="1:12">
      <c r="A483" s="73">
        <v>10159815</v>
      </c>
      <c r="B483" s="74" t="s">
        <v>15005</v>
      </c>
      <c r="C483" s="74" t="s">
        <v>9778</v>
      </c>
      <c r="D483" s="74" t="s">
        <v>84</v>
      </c>
      <c r="E483" s="92">
        <v>38259</v>
      </c>
      <c r="F483" s="74"/>
      <c r="G483" s="92">
        <v>41982</v>
      </c>
      <c r="H483" s="74" t="s">
        <v>9504</v>
      </c>
      <c r="I483" s="75" t="s">
        <v>14864</v>
      </c>
      <c r="J483" s="75">
        <v>2003.77</v>
      </c>
      <c r="K483" s="74" t="s">
        <v>14892</v>
      </c>
      <c r="L483" s="93"/>
    </row>
    <row r="484" spans="1:12">
      <c r="A484" s="73">
        <v>10159816</v>
      </c>
      <c r="B484" s="74" t="s">
        <v>15006</v>
      </c>
      <c r="C484" s="74" t="s">
        <v>9778</v>
      </c>
      <c r="D484" s="74" t="s">
        <v>84</v>
      </c>
      <c r="E484" s="92">
        <v>38259</v>
      </c>
      <c r="F484" s="74"/>
      <c r="G484" s="92">
        <v>41982</v>
      </c>
      <c r="H484" s="74" t="s">
        <v>9504</v>
      </c>
      <c r="I484" s="75" t="s">
        <v>14864</v>
      </c>
      <c r="J484" s="75">
        <v>2003.77</v>
      </c>
      <c r="K484" s="74" t="s">
        <v>14892</v>
      </c>
      <c r="L484" s="93"/>
    </row>
    <row r="485" spans="1:12">
      <c r="A485" s="73">
        <v>10159817</v>
      </c>
      <c r="B485" s="74" t="s">
        <v>15007</v>
      </c>
      <c r="C485" s="74" t="s">
        <v>9778</v>
      </c>
      <c r="D485" s="74" t="s">
        <v>84</v>
      </c>
      <c r="E485" s="92">
        <v>38259</v>
      </c>
      <c r="F485" s="74"/>
      <c r="G485" s="92">
        <v>41982</v>
      </c>
      <c r="H485" s="74" t="s">
        <v>9504</v>
      </c>
      <c r="I485" s="75" t="s">
        <v>14864</v>
      </c>
      <c r="J485" s="75">
        <v>2003.77</v>
      </c>
      <c r="K485" s="74" t="s">
        <v>14892</v>
      </c>
      <c r="L485" s="93"/>
    </row>
    <row r="486" spans="1:12">
      <c r="A486" s="73">
        <v>10159818</v>
      </c>
      <c r="B486" s="74" t="s">
        <v>15008</v>
      </c>
      <c r="C486" s="74" t="s">
        <v>9778</v>
      </c>
      <c r="D486" s="74" t="s">
        <v>84</v>
      </c>
      <c r="E486" s="92">
        <v>38259</v>
      </c>
      <c r="F486" s="74"/>
      <c r="G486" s="92">
        <v>41982</v>
      </c>
      <c r="H486" s="74" t="s">
        <v>9504</v>
      </c>
      <c r="I486" s="75" t="s">
        <v>14864</v>
      </c>
      <c r="J486" s="75">
        <v>2003.77</v>
      </c>
      <c r="K486" s="74" t="s">
        <v>14892</v>
      </c>
      <c r="L486" s="93" t="s">
        <v>962</v>
      </c>
    </row>
    <row r="487" spans="1:12">
      <c r="A487" s="73">
        <v>10159819</v>
      </c>
      <c r="B487" s="74" t="s">
        <v>15009</v>
      </c>
      <c r="C487" s="74" t="s">
        <v>9778</v>
      </c>
      <c r="D487" s="74" t="s">
        <v>84</v>
      </c>
      <c r="E487" s="92">
        <v>38259</v>
      </c>
      <c r="F487" s="74"/>
      <c r="G487" s="92">
        <v>41982</v>
      </c>
      <c r="H487" s="74" t="s">
        <v>9504</v>
      </c>
      <c r="I487" s="75" t="s">
        <v>14864</v>
      </c>
      <c r="J487" s="75">
        <v>2003.77</v>
      </c>
      <c r="K487" s="74" t="s">
        <v>14892</v>
      </c>
      <c r="L487" s="93"/>
    </row>
    <row r="488" spans="1:12">
      <c r="A488" s="73">
        <v>10159820</v>
      </c>
      <c r="B488" s="74" t="s">
        <v>15010</v>
      </c>
      <c r="C488" s="74" t="s">
        <v>9778</v>
      </c>
      <c r="D488" s="74" t="s">
        <v>84</v>
      </c>
      <c r="E488" s="92">
        <v>38259</v>
      </c>
      <c r="F488" s="74"/>
      <c r="G488" s="92">
        <v>41982</v>
      </c>
      <c r="H488" s="74" t="s">
        <v>9504</v>
      </c>
      <c r="I488" s="75" t="s">
        <v>14864</v>
      </c>
      <c r="J488" s="75">
        <v>2003.77</v>
      </c>
      <c r="K488" s="74" t="s">
        <v>14892</v>
      </c>
      <c r="L488" s="93" t="s">
        <v>109</v>
      </c>
    </row>
    <row r="489" spans="1:12">
      <c r="A489" s="73">
        <v>10159821</v>
      </c>
      <c r="B489" s="74" t="s">
        <v>15011</v>
      </c>
      <c r="C489" s="74" t="s">
        <v>9778</v>
      </c>
      <c r="D489" s="74" t="s">
        <v>84</v>
      </c>
      <c r="E489" s="92">
        <v>38259</v>
      </c>
      <c r="F489" s="74"/>
      <c r="G489" s="92">
        <v>41982</v>
      </c>
      <c r="H489" s="74" t="s">
        <v>9504</v>
      </c>
      <c r="I489" s="75" t="s">
        <v>14864</v>
      </c>
      <c r="J489" s="75">
        <v>2003.77</v>
      </c>
      <c r="K489" s="74" t="s">
        <v>14892</v>
      </c>
      <c r="L489" s="93" t="s">
        <v>110</v>
      </c>
    </row>
    <row r="490" spans="1:12">
      <c r="A490" s="73">
        <v>10159822</v>
      </c>
      <c r="B490" s="74" t="s">
        <v>15012</v>
      </c>
      <c r="C490" s="74" t="s">
        <v>9778</v>
      </c>
      <c r="D490" s="74" t="s">
        <v>84</v>
      </c>
      <c r="E490" s="92">
        <v>38259</v>
      </c>
      <c r="F490" s="74"/>
      <c r="G490" s="92">
        <v>41982</v>
      </c>
      <c r="H490" s="74" t="s">
        <v>9504</v>
      </c>
      <c r="I490" s="75" t="s">
        <v>14864</v>
      </c>
      <c r="J490" s="75">
        <v>2003.77</v>
      </c>
      <c r="K490" s="74" t="s">
        <v>14892</v>
      </c>
      <c r="L490" s="93" t="s">
        <v>110</v>
      </c>
    </row>
    <row r="491" spans="1:12">
      <c r="A491" s="73">
        <v>10159823</v>
      </c>
      <c r="B491" s="74" t="s">
        <v>15013</v>
      </c>
      <c r="C491" s="74" t="s">
        <v>9778</v>
      </c>
      <c r="D491" s="74" t="s">
        <v>84</v>
      </c>
      <c r="E491" s="92">
        <v>38259</v>
      </c>
      <c r="F491" s="74"/>
      <c r="G491" s="92">
        <v>41982</v>
      </c>
      <c r="H491" s="74" t="s">
        <v>9504</v>
      </c>
      <c r="I491" s="75" t="s">
        <v>14864</v>
      </c>
      <c r="J491" s="75">
        <v>2003.77</v>
      </c>
      <c r="K491" s="74" t="s">
        <v>14892</v>
      </c>
      <c r="L491" s="93" t="s">
        <v>109</v>
      </c>
    </row>
    <row r="492" spans="1:12">
      <c r="A492" s="73">
        <v>10159824</v>
      </c>
      <c r="B492" s="74" t="s">
        <v>15014</v>
      </c>
      <c r="C492" s="74" t="s">
        <v>9778</v>
      </c>
      <c r="D492" s="74" t="s">
        <v>84</v>
      </c>
      <c r="E492" s="92">
        <v>38259</v>
      </c>
      <c r="F492" s="74"/>
      <c r="G492" s="92">
        <v>41982</v>
      </c>
      <c r="H492" s="74" t="s">
        <v>9504</v>
      </c>
      <c r="I492" s="75" t="s">
        <v>14864</v>
      </c>
      <c r="J492" s="75">
        <v>2003.77</v>
      </c>
      <c r="K492" s="74" t="s">
        <v>14892</v>
      </c>
      <c r="L492" s="93" t="s">
        <v>14868</v>
      </c>
    </row>
    <row r="493" spans="1:12">
      <c r="A493" s="73">
        <v>10159825</v>
      </c>
      <c r="B493" s="74" t="s">
        <v>15015</v>
      </c>
      <c r="C493" s="74" t="s">
        <v>9778</v>
      </c>
      <c r="D493" s="74" t="s">
        <v>84</v>
      </c>
      <c r="E493" s="92">
        <v>38259</v>
      </c>
      <c r="F493" s="74"/>
      <c r="G493" s="92">
        <v>41982</v>
      </c>
      <c r="H493" s="74" t="s">
        <v>9504</v>
      </c>
      <c r="I493" s="75" t="s">
        <v>14864</v>
      </c>
      <c r="J493" s="75">
        <v>2003.77</v>
      </c>
      <c r="K493" s="74" t="s">
        <v>14892</v>
      </c>
      <c r="L493" s="93" t="s">
        <v>4580</v>
      </c>
    </row>
    <row r="494" spans="1:12">
      <c r="A494" s="73">
        <v>10159826</v>
      </c>
      <c r="B494" s="74" t="s">
        <v>15016</v>
      </c>
      <c r="C494" s="74" t="s">
        <v>9778</v>
      </c>
      <c r="D494" s="74" t="s">
        <v>84</v>
      </c>
      <c r="E494" s="92">
        <v>38259</v>
      </c>
      <c r="F494" s="74"/>
      <c r="G494" s="92">
        <v>41982</v>
      </c>
      <c r="H494" s="74" t="s">
        <v>9504</v>
      </c>
      <c r="I494" s="75" t="s">
        <v>14864</v>
      </c>
      <c r="J494" s="75">
        <v>2003.77</v>
      </c>
      <c r="K494" s="74" t="s">
        <v>14892</v>
      </c>
      <c r="L494" s="93" t="s">
        <v>4581</v>
      </c>
    </row>
    <row r="495" spans="1:12">
      <c r="A495" s="73">
        <v>10159827</v>
      </c>
      <c r="B495" s="74" t="s">
        <v>9684</v>
      </c>
      <c r="C495" s="74" t="s">
        <v>9778</v>
      </c>
      <c r="D495" s="74" t="s">
        <v>84</v>
      </c>
      <c r="E495" s="92">
        <v>38259</v>
      </c>
      <c r="F495" s="74"/>
      <c r="G495" s="92">
        <v>42024</v>
      </c>
      <c r="H495" s="74" t="s">
        <v>9504</v>
      </c>
      <c r="I495" s="75" t="s">
        <v>14864</v>
      </c>
      <c r="J495" s="75">
        <v>2003.77</v>
      </c>
      <c r="K495" s="74" t="s">
        <v>14892</v>
      </c>
      <c r="L495" s="93" t="s">
        <v>4482</v>
      </c>
    </row>
    <row r="496" spans="1:12">
      <c r="A496" s="73">
        <v>10159828</v>
      </c>
      <c r="B496" s="74" t="s">
        <v>15017</v>
      </c>
      <c r="C496" s="74" t="s">
        <v>9778</v>
      </c>
      <c r="D496" s="74" t="s">
        <v>84</v>
      </c>
      <c r="E496" s="92">
        <v>38259</v>
      </c>
      <c r="F496" s="74"/>
      <c r="G496" s="92">
        <v>41982</v>
      </c>
      <c r="H496" s="74" t="s">
        <v>9504</v>
      </c>
      <c r="I496" s="75" t="s">
        <v>14864</v>
      </c>
      <c r="J496" s="75">
        <v>2003.77</v>
      </c>
      <c r="K496" s="74" t="s">
        <v>14892</v>
      </c>
      <c r="L496" s="93" t="s">
        <v>4354</v>
      </c>
    </row>
    <row r="497" spans="1:12">
      <c r="A497" s="73">
        <v>10159959</v>
      </c>
      <c r="B497" s="74" t="s">
        <v>15018</v>
      </c>
      <c r="C497" s="74" t="s">
        <v>9778</v>
      </c>
      <c r="D497" s="74" t="s">
        <v>773</v>
      </c>
      <c r="E497" s="92">
        <v>38260</v>
      </c>
      <c r="F497" s="74"/>
      <c r="G497" s="92">
        <v>41982</v>
      </c>
      <c r="H497" s="74" t="s">
        <v>9504</v>
      </c>
      <c r="I497" s="75" t="s">
        <v>14864</v>
      </c>
      <c r="J497" s="75">
        <v>9270.76</v>
      </c>
      <c r="K497" s="74" t="s">
        <v>14892</v>
      </c>
      <c r="L497" s="93" t="s">
        <v>4303</v>
      </c>
    </row>
    <row r="498" spans="1:12">
      <c r="A498" s="73">
        <v>10159977</v>
      </c>
      <c r="B498" s="74" t="s">
        <v>15019</v>
      </c>
      <c r="C498" s="74" t="s">
        <v>9778</v>
      </c>
      <c r="D498" s="74" t="s">
        <v>775</v>
      </c>
      <c r="E498" s="92">
        <v>38260</v>
      </c>
      <c r="F498" s="74"/>
      <c r="G498" s="92">
        <v>41982</v>
      </c>
      <c r="H498" s="74" t="s">
        <v>9504</v>
      </c>
      <c r="I498" s="75" t="s">
        <v>14864</v>
      </c>
      <c r="J498" s="75">
        <v>9331.66</v>
      </c>
      <c r="K498" s="74" t="s">
        <v>14892</v>
      </c>
      <c r="L498" s="93" t="s">
        <v>5225</v>
      </c>
    </row>
    <row r="499" spans="1:12">
      <c r="A499" s="73">
        <v>10159978</v>
      </c>
      <c r="B499" s="74" t="s">
        <v>9685</v>
      </c>
      <c r="C499" s="74" t="s">
        <v>9778</v>
      </c>
      <c r="D499" s="74" t="s">
        <v>777</v>
      </c>
      <c r="E499" s="92">
        <v>38260</v>
      </c>
      <c r="F499" s="74"/>
      <c r="G499" s="92">
        <v>41995</v>
      </c>
      <c r="H499" s="74" t="s">
        <v>9504</v>
      </c>
      <c r="I499" s="75" t="s">
        <v>14864</v>
      </c>
      <c r="J499" s="75">
        <v>3882.52</v>
      </c>
      <c r="K499" s="74" t="s">
        <v>14892</v>
      </c>
      <c r="L499" s="93" t="s">
        <v>4354</v>
      </c>
    </row>
    <row r="500" spans="1:12">
      <c r="A500" s="68">
        <v>10160180</v>
      </c>
      <c r="B500" s="71" t="s">
        <v>17047</v>
      </c>
      <c r="C500" s="71" t="s">
        <v>9778</v>
      </c>
      <c r="D500" s="71" t="s">
        <v>4172</v>
      </c>
      <c r="E500" s="90">
        <v>38384</v>
      </c>
      <c r="F500" s="71"/>
      <c r="G500" s="90">
        <v>41983</v>
      </c>
      <c r="H500" s="71" t="s">
        <v>9591</v>
      </c>
      <c r="I500" s="72" t="s">
        <v>14864</v>
      </c>
      <c r="J500" s="76">
        <v>32034.48</v>
      </c>
      <c r="K500" s="71" t="s">
        <v>15946</v>
      </c>
      <c r="L500" s="91" t="s">
        <v>12526</v>
      </c>
    </row>
    <row r="501" spans="1:12">
      <c r="A501" s="68">
        <v>10160180</v>
      </c>
      <c r="B501" s="71" t="s">
        <v>17047</v>
      </c>
      <c r="C501" s="71" t="s">
        <v>9962</v>
      </c>
      <c r="D501" s="71" t="s">
        <v>4172</v>
      </c>
      <c r="E501" s="90">
        <v>38477</v>
      </c>
      <c r="F501" s="71"/>
      <c r="G501" s="90">
        <v>38477</v>
      </c>
      <c r="H501" s="71" t="s">
        <v>17105</v>
      </c>
      <c r="I501" s="72" t="s">
        <v>14876</v>
      </c>
      <c r="J501" s="76">
        <v>3769.57</v>
      </c>
      <c r="K501" s="71" t="s">
        <v>17106</v>
      </c>
      <c r="L501" s="91" t="s">
        <v>12525</v>
      </c>
    </row>
    <row r="502" spans="1:12">
      <c r="A502" s="73">
        <v>10160184</v>
      </c>
      <c r="B502" s="74" t="s">
        <v>9686</v>
      </c>
      <c r="C502" s="74" t="s">
        <v>9778</v>
      </c>
      <c r="D502" s="74" t="s">
        <v>779</v>
      </c>
      <c r="E502" s="92">
        <v>38383</v>
      </c>
      <c r="F502" s="74" t="s">
        <v>781</v>
      </c>
      <c r="G502" s="92">
        <v>42045</v>
      </c>
      <c r="H502" s="74" t="s">
        <v>9504</v>
      </c>
      <c r="I502" s="75" t="s">
        <v>14864</v>
      </c>
      <c r="J502" s="75">
        <v>2575</v>
      </c>
      <c r="K502" s="74" t="s">
        <v>14892</v>
      </c>
      <c r="L502" s="93" t="s">
        <v>4285</v>
      </c>
    </row>
    <row r="503" spans="1:12">
      <c r="A503" s="73">
        <v>10160185</v>
      </c>
      <c r="B503" s="74" t="s">
        <v>9687</v>
      </c>
      <c r="C503" s="74" t="s">
        <v>9778</v>
      </c>
      <c r="D503" s="74" t="s">
        <v>779</v>
      </c>
      <c r="E503" s="92">
        <v>38383</v>
      </c>
      <c r="F503" s="74" t="s">
        <v>783</v>
      </c>
      <c r="G503" s="92">
        <v>42045</v>
      </c>
      <c r="H503" s="74" t="s">
        <v>9504</v>
      </c>
      <c r="I503" s="75" t="s">
        <v>14864</v>
      </c>
      <c r="J503" s="75">
        <v>2575</v>
      </c>
      <c r="K503" s="74" t="s">
        <v>14892</v>
      </c>
      <c r="L503" s="93"/>
    </row>
    <row r="504" spans="1:12">
      <c r="A504" s="73">
        <v>10160186</v>
      </c>
      <c r="B504" s="74" t="s">
        <v>9688</v>
      </c>
      <c r="C504" s="74" t="s">
        <v>9778</v>
      </c>
      <c r="D504" s="74" t="s">
        <v>779</v>
      </c>
      <c r="E504" s="92">
        <v>38383</v>
      </c>
      <c r="F504" s="74" t="s">
        <v>784</v>
      </c>
      <c r="G504" s="92">
        <v>42045</v>
      </c>
      <c r="H504" s="74" t="s">
        <v>9504</v>
      </c>
      <c r="I504" s="75" t="s">
        <v>14864</v>
      </c>
      <c r="J504" s="75">
        <v>2575</v>
      </c>
      <c r="K504" s="74" t="s">
        <v>14892</v>
      </c>
      <c r="L504" s="93"/>
    </row>
    <row r="505" spans="1:12">
      <c r="A505" s="73">
        <v>10160187</v>
      </c>
      <c r="B505" s="74" t="s">
        <v>9689</v>
      </c>
      <c r="C505" s="74" t="s">
        <v>9778</v>
      </c>
      <c r="D505" s="74" t="s">
        <v>779</v>
      </c>
      <c r="E505" s="92">
        <v>38383</v>
      </c>
      <c r="F505" s="74" t="s">
        <v>785</v>
      </c>
      <c r="G505" s="92">
        <v>42059</v>
      </c>
      <c r="H505" s="74" t="s">
        <v>9504</v>
      </c>
      <c r="I505" s="75" t="s">
        <v>14864</v>
      </c>
      <c r="J505" s="75">
        <v>2575</v>
      </c>
      <c r="K505" s="74" t="s">
        <v>14892</v>
      </c>
      <c r="L505" s="93"/>
    </row>
    <row r="506" spans="1:12">
      <c r="A506" s="73">
        <v>10160188</v>
      </c>
      <c r="B506" s="74" t="s">
        <v>9690</v>
      </c>
      <c r="C506" s="74" t="s">
        <v>9778</v>
      </c>
      <c r="D506" s="74" t="s">
        <v>779</v>
      </c>
      <c r="E506" s="92">
        <v>38383</v>
      </c>
      <c r="F506" s="74" t="s">
        <v>786</v>
      </c>
      <c r="G506" s="92">
        <v>42045</v>
      </c>
      <c r="H506" s="74" t="s">
        <v>9504</v>
      </c>
      <c r="I506" s="75" t="s">
        <v>14864</v>
      </c>
      <c r="J506" s="75">
        <v>2575</v>
      </c>
      <c r="K506" s="74" t="s">
        <v>14892</v>
      </c>
      <c r="L506" s="93"/>
    </row>
    <row r="507" spans="1:12">
      <c r="A507" s="73">
        <v>10160189</v>
      </c>
      <c r="B507" s="74" t="s">
        <v>9691</v>
      </c>
      <c r="C507" s="74" t="s">
        <v>9778</v>
      </c>
      <c r="D507" s="74" t="s">
        <v>779</v>
      </c>
      <c r="E507" s="92">
        <v>38383</v>
      </c>
      <c r="F507" s="74" t="s">
        <v>787</v>
      </c>
      <c r="G507" s="92">
        <v>42045</v>
      </c>
      <c r="H507" s="74" t="s">
        <v>9504</v>
      </c>
      <c r="I507" s="75" t="s">
        <v>14864</v>
      </c>
      <c r="J507" s="75">
        <v>2575</v>
      </c>
      <c r="K507" s="74" t="s">
        <v>14892</v>
      </c>
      <c r="L507" s="93"/>
    </row>
    <row r="508" spans="1:12">
      <c r="A508" s="73">
        <v>10160190</v>
      </c>
      <c r="B508" s="74" t="s">
        <v>9692</v>
      </c>
      <c r="C508" s="74" t="s">
        <v>9778</v>
      </c>
      <c r="D508" s="74" t="s">
        <v>779</v>
      </c>
      <c r="E508" s="92">
        <v>38383</v>
      </c>
      <c r="F508" s="74" t="s">
        <v>788</v>
      </c>
      <c r="G508" s="92">
        <v>42045</v>
      </c>
      <c r="H508" s="74" t="s">
        <v>9504</v>
      </c>
      <c r="I508" s="75" t="s">
        <v>14864</v>
      </c>
      <c r="J508" s="75">
        <v>2575</v>
      </c>
      <c r="K508" s="74" t="s">
        <v>14892</v>
      </c>
      <c r="L508" s="93"/>
    </row>
    <row r="509" spans="1:12">
      <c r="A509" s="73">
        <v>10160191</v>
      </c>
      <c r="B509" s="74" t="s">
        <v>9693</v>
      </c>
      <c r="C509" s="74" t="s">
        <v>9778</v>
      </c>
      <c r="D509" s="74" t="s">
        <v>779</v>
      </c>
      <c r="E509" s="92">
        <v>38383</v>
      </c>
      <c r="F509" s="74" t="s">
        <v>789</v>
      </c>
      <c r="G509" s="92">
        <v>42045</v>
      </c>
      <c r="H509" s="74" t="s">
        <v>9504</v>
      </c>
      <c r="I509" s="75" t="s">
        <v>14864</v>
      </c>
      <c r="J509" s="75">
        <v>2575</v>
      </c>
      <c r="K509" s="74" t="s">
        <v>14892</v>
      </c>
      <c r="L509" s="93"/>
    </row>
    <row r="510" spans="1:12">
      <c r="A510" s="73">
        <v>10160193</v>
      </c>
      <c r="B510" s="74" t="s">
        <v>9694</v>
      </c>
      <c r="C510" s="74" t="s">
        <v>9778</v>
      </c>
      <c r="D510" s="74" t="s">
        <v>779</v>
      </c>
      <c r="E510" s="92">
        <v>38383</v>
      </c>
      <c r="F510" s="74" t="s">
        <v>791</v>
      </c>
      <c r="G510" s="92">
        <v>42047</v>
      </c>
      <c r="H510" s="74" t="s">
        <v>9695</v>
      </c>
      <c r="I510" s="75" t="s">
        <v>14864</v>
      </c>
      <c r="J510" s="75">
        <v>2575</v>
      </c>
      <c r="K510" s="74" t="s">
        <v>5434</v>
      </c>
      <c r="L510" s="93" t="s">
        <v>11776</v>
      </c>
    </row>
    <row r="511" spans="1:12">
      <c r="A511" s="73">
        <v>10160194</v>
      </c>
      <c r="B511" s="74" t="s">
        <v>9696</v>
      </c>
      <c r="C511" s="74" t="s">
        <v>9778</v>
      </c>
      <c r="D511" s="74" t="s">
        <v>779</v>
      </c>
      <c r="E511" s="92">
        <v>38383</v>
      </c>
      <c r="F511" s="74" t="s">
        <v>792</v>
      </c>
      <c r="G511" s="92">
        <v>42030</v>
      </c>
      <c r="H511" s="74" t="s">
        <v>9504</v>
      </c>
      <c r="I511" s="75" t="s">
        <v>14864</v>
      </c>
      <c r="J511" s="75">
        <v>2575</v>
      </c>
      <c r="K511" s="74" t="s">
        <v>14892</v>
      </c>
      <c r="L511" s="93"/>
    </row>
    <row r="512" spans="1:12">
      <c r="A512" s="73">
        <v>10160195</v>
      </c>
      <c r="B512" s="74" t="s">
        <v>9697</v>
      </c>
      <c r="C512" s="74" t="s">
        <v>9778</v>
      </c>
      <c r="D512" s="74" t="s">
        <v>779</v>
      </c>
      <c r="E512" s="92">
        <v>38383</v>
      </c>
      <c r="F512" s="74" t="s">
        <v>793</v>
      </c>
      <c r="G512" s="92">
        <v>42030</v>
      </c>
      <c r="H512" s="74" t="s">
        <v>9504</v>
      </c>
      <c r="I512" s="75" t="s">
        <v>14864</v>
      </c>
      <c r="J512" s="75">
        <v>2575</v>
      </c>
      <c r="K512" s="74" t="s">
        <v>14892</v>
      </c>
      <c r="L512" s="93" t="s">
        <v>4285</v>
      </c>
    </row>
    <row r="513" spans="1:12">
      <c r="A513" s="73">
        <v>10160213</v>
      </c>
      <c r="B513" s="74" t="s">
        <v>9698</v>
      </c>
      <c r="C513" s="74" t="s">
        <v>9778</v>
      </c>
      <c r="D513" s="74" t="s">
        <v>794</v>
      </c>
      <c r="E513" s="92">
        <v>38260</v>
      </c>
      <c r="F513" s="74" t="s">
        <v>795</v>
      </c>
      <c r="G513" s="92">
        <v>42027</v>
      </c>
      <c r="H513" s="74" t="s">
        <v>9504</v>
      </c>
      <c r="I513" s="75" t="s">
        <v>14864</v>
      </c>
      <c r="J513" s="75">
        <v>4166</v>
      </c>
      <c r="K513" s="74" t="s">
        <v>14892</v>
      </c>
      <c r="L513" s="93"/>
    </row>
    <row r="514" spans="1:12">
      <c r="A514" s="73">
        <v>10160214</v>
      </c>
      <c r="B514" s="74" t="s">
        <v>9699</v>
      </c>
      <c r="C514" s="74" t="s">
        <v>9778</v>
      </c>
      <c r="D514" s="74" t="s">
        <v>794</v>
      </c>
      <c r="E514" s="92">
        <v>38260</v>
      </c>
      <c r="F514" s="74" t="s">
        <v>797</v>
      </c>
      <c r="G514" s="92">
        <v>42019</v>
      </c>
      <c r="H514" s="74" t="s">
        <v>9504</v>
      </c>
      <c r="I514" s="75" t="s">
        <v>14864</v>
      </c>
      <c r="J514" s="75">
        <v>4166</v>
      </c>
      <c r="K514" s="74" t="s">
        <v>14892</v>
      </c>
      <c r="L514" s="93" t="s">
        <v>110</v>
      </c>
    </row>
    <row r="515" spans="1:12">
      <c r="A515" s="73">
        <v>10160215</v>
      </c>
      <c r="B515" s="74" t="s">
        <v>9700</v>
      </c>
      <c r="C515" s="74" t="s">
        <v>9778</v>
      </c>
      <c r="D515" s="74" t="s">
        <v>794</v>
      </c>
      <c r="E515" s="92">
        <v>38260</v>
      </c>
      <c r="F515" s="74" t="s">
        <v>799</v>
      </c>
      <c r="G515" s="92">
        <v>42019</v>
      </c>
      <c r="H515" s="74" t="s">
        <v>9504</v>
      </c>
      <c r="I515" s="75" t="s">
        <v>14864</v>
      </c>
      <c r="J515" s="75">
        <v>4166</v>
      </c>
      <c r="K515" s="74" t="s">
        <v>14892</v>
      </c>
      <c r="L515" s="93" t="s">
        <v>5755</v>
      </c>
    </row>
    <row r="516" spans="1:12">
      <c r="A516" s="73">
        <v>10160216</v>
      </c>
      <c r="B516" s="74" t="s">
        <v>9701</v>
      </c>
      <c r="C516" s="74" t="s">
        <v>9778</v>
      </c>
      <c r="D516" s="74" t="s">
        <v>794</v>
      </c>
      <c r="E516" s="92">
        <v>38260</v>
      </c>
      <c r="F516" s="74" t="s">
        <v>800</v>
      </c>
      <c r="G516" s="92">
        <v>42027</v>
      </c>
      <c r="H516" s="74" t="s">
        <v>9504</v>
      </c>
      <c r="I516" s="75" t="s">
        <v>14864</v>
      </c>
      <c r="J516" s="75">
        <v>4166</v>
      </c>
      <c r="K516" s="74" t="s">
        <v>14892</v>
      </c>
      <c r="L516" s="93" t="s">
        <v>110</v>
      </c>
    </row>
    <row r="517" spans="1:12">
      <c r="A517" s="73">
        <v>10160217</v>
      </c>
      <c r="B517" s="74" t="s">
        <v>14866</v>
      </c>
      <c r="C517" s="74" t="s">
        <v>9778</v>
      </c>
      <c r="D517" s="74" t="s">
        <v>794</v>
      </c>
      <c r="E517" s="92">
        <v>38260</v>
      </c>
      <c r="F517" s="74" t="s">
        <v>801</v>
      </c>
      <c r="G517" s="92">
        <v>41982</v>
      </c>
      <c r="H517" s="74" t="s">
        <v>9778</v>
      </c>
      <c r="I517" s="75" t="s">
        <v>14864</v>
      </c>
      <c r="J517" s="75">
        <v>4166</v>
      </c>
      <c r="K517" s="74" t="s">
        <v>14865</v>
      </c>
      <c r="L517" s="93" t="s">
        <v>4334</v>
      </c>
    </row>
    <row r="518" spans="1:12">
      <c r="A518" s="73">
        <v>10160218</v>
      </c>
      <c r="B518" s="74" t="s">
        <v>9702</v>
      </c>
      <c r="C518" s="74" t="s">
        <v>9778</v>
      </c>
      <c r="D518" s="74" t="s">
        <v>794</v>
      </c>
      <c r="E518" s="92">
        <v>38260</v>
      </c>
      <c r="F518" s="74" t="s">
        <v>5819</v>
      </c>
      <c r="G518" s="92">
        <v>42027</v>
      </c>
      <c r="H518" s="74" t="s">
        <v>9504</v>
      </c>
      <c r="I518" s="75" t="s">
        <v>14864</v>
      </c>
      <c r="J518" s="75">
        <v>4166</v>
      </c>
      <c r="K518" s="74" t="s">
        <v>14892</v>
      </c>
      <c r="L518" s="93" t="s">
        <v>110</v>
      </c>
    </row>
    <row r="519" spans="1:12">
      <c r="A519" s="73">
        <v>10160219</v>
      </c>
      <c r="B519" s="74" t="s">
        <v>16638</v>
      </c>
      <c r="C519" s="74" t="s">
        <v>9778</v>
      </c>
      <c r="D519" s="74" t="s">
        <v>794</v>
      </c>
      <c r="E519" s="92">
        <v>38260</v>
      </c>
      <c r="F519" s="74" t="s">
        <v>802</v>
      </c>
      <c r="G519" s="92">
        <v>41984</v>
      </c>
      <c r="H519" s="74" t="s">
        <v>9548</v>
      </c>
      <c r="I519" s="75" t="s">
        <v>14864</v>
      </c>
      <c r="J519" s="75">
        <v>4166</v>
      </c>
      <c r="K519" s="74" t="s">
        <v>4681</v>
      </c>
      <c r="L519" s="93" t="s">
        <v>4742</v>
      </c>
    </row>
    <row r="520" spans="1:12">
      <c r="A520" s="73">
        <v>10160220</v>
      </c>
      <c r="B520" s="74" t="s">
        <v>15020</v>
      </c>
      <c r="C520" s="74" t="s">
        <v>9778</v>
      </c>
      <c r="D520" s="74" t="s">
        <v>794</v>
      </c>
      <c r="E520" s="92">
        <v>38260</v>
      </c>
      <c r="F520" s="74" t="s">
        <v>803</v>
      </c>
      <c r="G520" s="92">
        <v>41982</v>
      </c>
      <c r="H520" s="74" t="s">
        <v>9504</v>
      </c>
      <c r="I520" s="75" t="s">
        <v>14864</v>
      </c>
      <c r="J520" s="75">
        <v>4166</v>
      </c>
      <c r="K520" s="74" t="s">
        <v>14892</v>
      </c>
      <c r="L520" s="93" t="s">
        <v>8367</v>
      </c>
    </row>
    <row r="521" spans="1:12">
      <c r="A521" s="73">
        <v>10160221</v>
      </c>
      <c r="B521" s="74" t="s">
        <v>15021</v>
      </c>
      <c r="C521" s="74" t="s">
        <v>9778</v>
      </c>
      <c r="D521" s="74" t="s">
        <v>794</v>
      </c>
      <c r="E521" s="92">
        <v>38260</v>
      </c>
      <c r="F521" s="74" t="s">
        <v>804</v>
      </c>
      <c r="G521" s="92">
        <v>41984</v>
      </c>
      <c r="H521" s="74" t="s">
        <v>9504</v>
      </c>
      <c r="I521" s="75" t="s">
        <v>14864</v>
      </c>
      <c r="J521" s="75">
        <v>4166</v>
      </c>
      <c r="K521" s="74" t="s">
        <v>14892</v>
      </c>
      <c r="L521" s="93" t="s">
        <v>272</v>
      </c>
    </row>
    <row r="522" spans="1:12">
      <c r="A522" s="73">
        <v>10160222</v>
      </c>
      <c r="B522" s="74" t="s">
        <v>9703</v>
      </c>
      <c r="C522" s="74" t="s">
        <v>9778</v>
      </c>
      <c r="D522" s="74" t="s">
        <v>794</v>
      </c>
      <c r="E522" s="92">
        <v>38260</v>
      </c>
      <c r="F522" s="74" t="s">
        <v>805</v>
      </c>
      <c r="G522" s="92">
        <v>42010</v>
      </c>
      <c r="H522" s="74" t="s">
        <v>9504</v>
      </c>
      <c r="I522" s="75" t="s">
        <v>14864</v>
      </c>
      <c r="J522" s="75">
        <v>4166</v>
      </c>
      <c r="K522" s="74" t="s">
        <v>14892</v>
      </c>
      <c r="L522" s="93" t="s">
        <v>272</v>
      </c>
    </row>
    <row r="523" spans="1:12">
      <c r="A523" s="73">
        <v>10160223</v>
      </c>
      <c r="B523" s="74" t="s">
        <v>9704</v>
      </c>
      <c r="C523" s="74" t="s">
        <v>9778</v>
      </c>
      <c r="D523" s="74" t="s">
        <v>794</v>
      </c>
      <c r="E523" s="92">
        <v>38260</v>
      </c>
      <c r="F523" s="74" t="s">
        <v>5824</v>
      </c>
      <c r="G523" s="92">
        <v>42019</v>
      </c>
      <c r="H523" s="74" t="s">
        <v>9504</v>
      </c>
      <c r="I523" s="75" t="s">
        <v>14864</v>
      </c>
      <c r="J523" s="75">
        <v>4166</v>
      </c>
      <c r="K523" s="74" t="s">
        <v>14892</v>
      </c>
      <c r="L523" s="93" t="s">
        <v>110</v>
      </c>
    </row>
    <row r="524" spans="1:12">
      <c r="A524" s="73">
        <v>10160224</v>
      </c>
      <c r="B524" s="74" t="s">
        <v>9705</v>
      </c>
      <c r="C524" s="74" t="s">
        <v>9778</v>
      </c>
      <c r="D524" s="74" t="s">
        <v>794</v>
      </c>
      <c r="E524" s="92">
        <v>38260</v>
      </c>
      <c r="F524" s="74" t="s">
        <v>808</v>
      </c>
      <c r="G524" s="92">
        <v>42027</v>
      </c>
      <c r="H524" s="74" t="s">
        <v>9504</v>
      </c>
      <c r="I524" s="75" t="s">
        <v>14864</v>
      </c>
      <c r="J524" s="75">
        <v>4166</v>
      </c>
      <c r="K524" s="74" t="s">
        <v>14892</v>
      </c>
      <c r="L524" s="93" t="s">
        <v>110</v>
      </c>
    </row>
    <row r="525" spans="1:12">
      <c r="A525" s="73">
        <v>10160225</v>
      </c>
      <c r="B525" s="74" t="s">
        <v>15022</v>
      </c>
      <c r="C525" s="74" t="s">
        <v>9778</v>
      </c>
      <c r="D525" s="74" t="s">
        <v>794</v>
      </c>
      <c r="E525" s="92">
        <v>38260</v>
      </c>
      <c r="F525" s="74" t="s">
        <v>810</v>
      </c>
      <c r="G525" s="92">
        <v>42019</v>
      </c>
      <c r="H525" s="74" t="s">
        <v>9504</v>
      </c>
      <c r="I525" s="75" t="s">
        <v>14864</v>
      </c>
      <c r="J525" s="75">
        <v>4166</v>
      </c>
      <c r="K525" s="74" t="s">
        <v>14892</v>
      </c>
      <c r="L525" s="93" t="s">
        <v>110</v>
      </c>
    </row>
    <row r="526" spans="1:12">
      <c r="A526" s="73">
        <v>10160226</v>
      </c>
      <c r="B526" s="74" t="s">
        <v>9706</v>
      </c>
      <c r="C526" s="74" t="s">
        <v>9778</v>
      </c>
      <c r="D526" s="74" t="s">
        <v>794</v>
      </c>
      <c r="E526" s="92">
        <v>38260</v>
      </c>
      <c r="F526" s="74" t="s">
        <v>811</v>
      </c>
      <c r="G526" s="92">
        <v>42027</v>
      </c>
      <c r="H526" s="74" t="s">
        <v>9504</v>
      </c>
      <c r="I526" s="75" t="s">
        <v>15023</v>
      </c>
      <c r="J526" s="75">
        <v>4166</v>
      </c>
      <c r="K526" s="74" t="s">
        <v>14892</v>
      </c>
      <c r="L526" s="93" t="s">
        <v>455</v>
      </c>
    </row>
    <row r="527" spans="1:12">
      <c r="A527" s="73">
        <v>10160227</v>
      </c>
      <c r="B527" s="74" t="s">
        <v>9707</v>
      </c>
      <c r="C527" s="74" t="s">
        <v>9778</v>
      </c>
      <c r="D527" s="74" t="s">
        <v>794</v>
      </c>
      <c r="E527" s="92">
        <v>38260</v>
      </c>
      <c r="F527" s="74" t="s">
        <v>812</v>
      </c>
      <c r="G527" s="92">
        <v>42027</v>
      </c>
      <c r="H527" s="74" t="s">
        <v>9504</v>
      </c>
      <c r="I527" s="75" t="s">
        <v>14864</v>
      </c>
      <c r="J527" s="75">
        <v>4166</v>
      </c>
      <c r="K527" s="74" t="s">
        <v>14892</v>
      </c>
      <c r="L527" s="93" t="s">
        <v>109</v>
      </c>
    </row>
    <row r="528" spans="1:12">
      <c r="A528" s="73">
        <v>10160228</v>
      </c>
      <c r="B528" s="74" t="s">
        <v>9708</v>
      </c>
      <c r="C528" s="74" t="s">
        <v>9778</v>
      </c>
      <c r="D528" s="74" t="s">
        <v>794</v>
      </c>
      <c r="E528" s="92">
        <v>38260</v>
      </c>
      <c r="F528" s="74" t="s">
        <v>813</v>
      </c>
      <c r="G528" s="92">
        <v>42027</v>
      </c>
      <c r="H528" s="74" t="s">
        <v>9504</v>
      </c>
      <c r="I528" s="75" t="s">
        <v>14864</v>
      </c>
      <c r="J528" s="75">
        <v>4166</v>
      </c>
      <c r="K528" s="74" t="s">
        <v>14892</v>
      </c>
      <c r="L528" s="93" t="s">
        <v>110</v>
      </c>
    </row>
    <row r="529" spans="1:12">
      <c r="A529" s="73">
        <v>10160229</v>
      </c>
      <c r="B529" s="74" t="s">
        <v>16894</v>
      </c>
      <c r="C529" s="74" t="s">
        <v>9778</v>
      </c>
      <c r="D529" s="74" t="s">
        <v>814</v>
      </c>
      <c r="E529" s="92">
        <v>38260</v>
      </c>
      <c r="F529" s="74" t="s">
        <v>815</v>
      </c>
      <c r="G529" s="92">
        <v>41984</v>
      </c>
      <c r="H529" s="74" t="s">
        <v>16895</v>
      </c>
      <c r="I529" s="75" t="s">
        <v>14864</v>
      </c>
      <c r="J529" s="75">
        <v>2434</v>
      </c>
      <c r="K529" s="74" t="s">
        <v>16896</v>
      </c>
      <c r="L529" s="93"/>
    </row>
    <row r="530" spans="1:12">
      <c r="A530" s="73">
        <v>10160230</v>
      </c>
      <c r="B530" s="74" t="s">
        <v>9709</v>
      </c>
      <c r="C530" s="74" t="s">
        <v>9778</v>
      </c>
      <c r="D530" s="74" t="s">
        <v>814</v>
      </c>
      <c r="E530" s="92">
        <v>38260</v>
      </c>
      <c r="F530" s="74" t="s">
        <v>817</v>
      </c>
      <c r="G530" s="92">
        <v>42027</v>
      </c>
      <c r="H530" s="74" t="s">
        <v>9504</v>
      </c>
      <c r="I530" s="75" t="s">
        <v>14864</v>
      </c>
      <c r="J530" s="75">
        <v>2434</v>
      </c>
      <c r="K530" s="74" t="s">
        <v>14892</v>
      </c>
      <c r="L530" s="93" t="s">
        <v>110</v>
      </c>
    </row>
    <row r="531" spans="1:12">
      <c r="A531" s="73">
        <v>10160231</v>
      </c>
      <c r="B531" s="74" t="s">
        <v>9710</v>
      </c>
      <c r="C531" s="74" t="s">
        <v>9778</v>
      </c>
      <c r="D531" s="74" t="s">
        <v>814</v>
      </c>
      <c r="E531" s="92">
        <v>38260</v>
      </c>
      <c r="F531" s="74" t="s">
        <v>818</v>
      </c>
      <c r="G531" s="92">
        <v>42027</v>
      </c>
      <c r="H531" s="74" t="s">
        <v>9504</v>
      </c>
      <c r="I531" s="75" t="s">
        <v>15024</v>
      </c>
      <c r="J531" s="75">
        <v>2434</v>
      </c>
      <c r="K531" s="74" t="s">
        <v>14892</v>
      </c>
      <c r="L531" s="93" t="s">
        <v>110</v>
      </c>
    </row>
    <row r="532" spans="1:12">
      <c r="A532" s="73">
        <v>10160232</v>
      </c>
      <c r="B532" s="74" t="s">
        <v>15025</v>
      </c>
      <c r="C532" s="74" t="s">
        <v>9778</v>
      </c>
      <c r="D532" s="74" t="s">
        <v>814</v>
      </c>
      <c r="E532" s="92">
        <v>38260</v>
      </c>
      <c r="F532" s="74" t="s">
        <v>819</v>
      </c>
      <c r="G532" s="92">
        <v>42019</v>
      </c>
      <c r="H532" s="74" t="s">
        <v>9504</v>
      </c>
      <c r="I532" s="75" t="s">
        <v>14864</v>
      </c>
      <c r="J532" s="75">
        <v>2434</v>
      </c>
      <c r="K532" s="74" t="s">
        <v>14892</v>
      </c>
      <c r="L532" s="93" t="s">
        <v>12436</v>
      </c>
    </row>
    <row r="533" spans="1:12">
      <c r="A533" s="73">
        <v>10160233</v>
      </c>
      <c r="B533" s="74" t="s">
        <v>16699</v>
      </c>
      <c r="C533" s="74" t="s">
        <v>9778</v>
      </c>
      <c r="D533" s="74" t="s">
        <v>814</v>
      </c>
      <c r="E533" s="92">
        <v>38260</v>
      </c>
      <c r="F533" s="74" t="s">
        <v>12361</v>
      </c>
      <c r="G533" s="92">
        <v>41984</v>
      </c>
      <c r="H533" s="74" t="s">
        <v>9780</v>
      </c>
      <c r="I533" s="75" t="s">
        <v>14864</v>
      </c>
      <c r="J533" s="75">
        <v>2434</v>
      </c>
      <c r="K533" s="74" t="s">
        <v>16700</v>
      </c>
      <c r="L533" s="93" t="s">
        <v>109</v>
      </c>
    </row>
    <row r="534" spans="1:12">
      <c r="A534" s="73">
        <v>10160234</v>
      </c>
      <c r="B534" s="74" t="s">
        <v>16657</v>
      </c>
      <c r="C534" s="74" t="s">
        <v>9778</v>
      </c>
      <c r="D534" s="74" t="s">
        <v>814</v>
      </c>
      <c r="E534" s="92">
        <v>38260</v>
      </c>
      <c r="F534" s="74" t="s">
        <v>820</v>
      </c>
      <c r="G534" s="92">
        <v>41984</v>
      </c>
      <c r="H534" s="74" t="s">
        <v>16658</v>
      </c>
      <c r="I534" s="75" t="s">
        <v>14864</v>
      </c>
      <c r="J534" s="75">
        <v>2434</v>
      </c>
      <c r="K534" s="74" t="s">
        <v>16659</v>
      </c>
      <c r="L534" s="93" t="s">
        <v>11779</v>
      </c>
    </row>
    <row r="535" spans="1:12">
      <c r="A535" s="73">
        <v>10160235</v>
      </c>
      <c r="B535" s="74" t="s">
        <v>16475</v>
      </c>
      <c r="C535" s="74" t="s">
        <v>9778</v>
      </c>
      <c r="D535" s="74" t="s">
        <v>814</v>
      </c>
      <c r="E535" s="92">
        <v>38260</v>
      </c>
      <c r="F535" s="74" t="s">
        <v>821</v>
      </c>
      <c r="G535" s="92">
        <v>41984</v>
      </c>
      <c r="H535" s="74" t="s">
        <v>16472</v>
      </c>
      <c r="I535" s="75" t="s">
        <v>14864</v>
      </c>
      <c r="J535" s="75">
        <v>2434</v>
      </c>
      <c r="K535" s="74" t="s">
        <v>16473</v>
      </c>
      <c r="L535" s="93" t="s">
        <v>110</v>
      </c>
    </row>
    <row r="536" spans="1:12">
      <c r="A536" s="73">
        <v>10160236</v>
      </c>
      <c r="B536" s="74" t="s">
        <v>9711</v>
      </c>
      <c r="C536" s="74" t="s">
        <v>9778</v>
      </c>
      <c r="D536" s="74" t="s">
        <v>814</v>
      </c>
      <c r="E536" s="92">
        <v>38260</v>
      </c>
      <c r="F536" s="74" t="s">
        <v>5833</v>
      </c>
      <c r="G536" s="92">
        <v>42027</v>
      </c>
      <c r="H536" s="74" t="s">
        <v>9504</v>
      </c>
      <c r="I536" s="75" t="s">
        <v>14864</v>
      </c>
      <c r="J536" s="75">
        <v>2434</v>
      </c>
      <c r="K536" s="74" t="s">
        <v>14892</v>
      </c>
      <c r="L536" s="93" t="s">
        <v>110</v>
      </c>
    </row>
    <row r="537" spans="1:12">
      <c r="A537" s="73">
        <v>10160238</v>
      </c>
      <c r="B537" s="74" t="s">
        <v>9712</v>
      </c>
      <c r="C537" s="74" t="s">
        <v>9778</v>
      </c>
      <c r="D537" s="74" t="s">
        <v>814</v>
      </c>
      <c r="E537" s="92">
        <v>38260</v>
      </c>
      <c r="F537" s="74" t="s">
        <v>822</v>
      </c>
      <c r="G537" s="92">
        <v>42027</v>
      </c>
      <c r="H537" s="74" t="s">
        <v>9504</v>
      </c>
      <c r="I537" s="75" t="s">
        <v>14864</v>
      </c>
      <c r="J537" s="75">
        <v>2434</v>
      </c>
      <c r="K537" s="74" t="s">
        <v>14892</v>
      </c>
      <c r="L537" s="93" t="s">
        <v>8304</v>
      </c>
    </row>
    <row r="538" spans="1:12">
      <c r="A538" s="73">
        <v>10160239</v>
      </c>
      <c r="B538" s="74" t="s">
        <v>16323</v>
      </c>
      <c r="C538" s="74" t="s">
        <v>9778</v>
      </c>
      <c r="D538" s="74" t="s">
        <v>823</v>
      </c>
      <c r="E538" s="92">
        <v>38260</v>
      </c>
      <c r="F538" s="74" t="s">
        <v>824</v>
      </c>
      <c r="G538" s="92">
        <v>41984</v>
      </c>
      <c r="H538" s="74" t="s">
        <v>16320</v>
      </c>
      <c r="I538" s="75" t="s">
        <v>14864</v>
      </c>
      <c r="J538" s="75">
        <v>7106</v>
      </c>
      <c r="K538" s="74" t="s">
        <v>16321</v>
      </c>
      <c r="L538" s="93" t="s">
        <v>272</v>
      </c>
    </row>
    <row r="539" spans="1:12">
      <c r="A539" s="73">
        <v>10160240</v>
      </c>
      <c r="B539" s="74" t="s">
        <v>15875</v>
      </c>
      <c r="C539" s="74" t="s">
        <v>9778</v>
      </c>
      <c r="D539" s="74" t="s">
        <v>826</v>
      </c>
      <c r="E539" s="92">
        <v>38260</v>
      </c>
      <c r="F539" s="74" t="s">
        <v>8361</v>
      </c>
      <c r="G539" s="92">
        <v>41984</v>
      </c>
      <c r="H539" s="74" t="s">
        <v>9935</v>
      </c>
      <c r="I539" s="77" t="s">
        <v>14864</v>
      </c>
      <c r="J539" s="75">
        <v>1487.97</v>
      </c>
      <c r="K539" s="74" t="s">
        <v>15874</v>
      </c>
      <c r="L539" s="93" t="s">
        <v>272</v>
      </c>
    </row>
    <row r="540" spans="1:12">
      <c r="A540" s="73">
        <v>10160241</v>
      </c>
      <c r="B540" s="74" t="s">
        <v>16330</v>
      </c>
      <c r="C540" s="74" t="s">
        <v>9778</v>
      </c>
      <c r="D540" s="74" t="s">
        <v>826</v>
      </c>
      <c r="E540" s="92">
        <v>38260</v>
      </c>
      <c r="F540" s="74" t="s">
        <v>828</v>
      </c>
      <c r="G540" s="92">
        <v>41984</v>
      </c>
      <c r="H540" s="74" t="s">
        <v>16331</v>
      </c>
      <c r="I540" s="75" t="s">
        <v>14864</v>
      </c>
      <c r="J540" s="75">
        <v>1487.97</v>
      </c>
      <c r="K540" s="74" t="s">
        <v>16332</v>
      </c>
      <c r="L540" s="93" t="s">
        <v>110</v>
      </c>
    </row>
    <row r="541" spans="1:12">
      <c r="A541" s="73">
        <v>10160242</v>
      </c>
      <c r="B541" s="74" t="s">
        <v>16338</v>
      </c>
      <c r="C541" s="74" t="s">
        <v>9778</v>
      </c>
      <c r="D541" s="74" t="s">
        <v>826</v>
      </c>
      <c r="E541" s="92">
        <v>38260</v>
      </c>
      <c r="F541" s="74"/>
      <c r="G541" s="92">
        <v>41984</v>
      </c>
      <c r="H541" s="74" t="s">
        <v>16339</v>
      </c>
      <c r="I541" s="75" t="s">
        <v>14864</v>
      </c>
      <c r="J541" s="75">
        <v>1487.97</v>
      </c>
      <c r="K541" s="74" t="s">
        <v>16340</v>
      </c>
      <c r="L541" s="93" t="s">
        <v>2798</v>
      </c>
    </row>
    <row r="542" spans="1:12">
      <c r="A542" s="73">
        <v>10160243</v>
      </c>
      <c r="B542" s="74" t="s">
        <v>16334</v>
      </c>
      <c r="C542" s="74" t="s">
        <v>9778</v>
      </c>
      <c r="D542" s="74" t="s">
        <v>826</v>
      </c>
      <c r="E542" s="92">
        <v>38260</v>
      </c>
      <c r="F542" s="74" t="s">
        <v>829</v>
      </c>
      <c r="G542" s="92">
        <v>41984</v>
      </c>
      <c r="H542" s="74" t="s">
        <v>16335</v>
      </c>
      <c r="I542" s="75" t="s">
        <v>14864</v>
      </c>
      <c r="J542" s="75">
        <v>1487.97</v>
      </c>
      <c r="K542" s="74" t="s">
        <v>16336</v>
      </c>
      <c r="L542" s="93" t="s">
        <v>3402</v>
      </c>
    </row>
    <row r="543" spans="1:12">
      <c r="A543" s="73">
        <v>10160244</v>
      </c>
      <c r="B543" s="74" t="s">
        <v>16312</v>
      </c>
      <c r="C543" s="74" t="s">
        <v>9778</v>
      </c>
      <c r="D543" s="74" t="s">
        <v>826</v>
      </c>
      <c r="E543" s="92">
        <v>38260</v>
      </c>
      <c r="F543" s="74" t="s">
        <v>830</v>
      </c>
      <c r="G543" s="92">
        <v>41984</v>
      </c>
      <c r="H543" s="74" t="s">
        <v>16313</v>
      </c>
      <c r="I543" s="75" t="s">
        <v>14864</v>
      </c>
      <c r="J543" s="75">
        <v>1487.97</v>
      </c>
      <c r="K543" s="74" t="s">
        <v>16314</v>
      </c>
      <c r="L543" s="93" t="s">
        <v>3402</v>
      </c>
    </row>
    <row r="544" spans="1:12">
      <c r="A544" s="73">
        <v>10160245</v>
      </c>
      <c r="B544" s="74" t="s">
        <v>16342</v>
      </c>
      <c r="C544" s="74" t="s">
        <v>9778</v>
      </c>
      <c r="D544" s="74" t="s">
        <v>826</v>
      </c>
      <c r="E544" s="92">
        <v>38260</v>
      </c>
      <c r="F544" s="74" t="s">
        <v>831</v>
      </c>
      <c r="G544" s="92">
        <v>41984</v>
      </c>
      <c r="H544" s="74" t="s">
        <v>16343</v>
      </c>
      <c r="I544" s="77" t="s">
        <v>14864</v>
      </c>
      <c r="J544" s="75">
        <v>1487.97</v>
      </c>
      <c r="K544" s="74" t="s">
        <v>16344</v>
      </c>
      <c r="L544" s="93" t="s">
        <v>110</v>
      </c>
    </row>
    <row r="545" spans="1:12">
      <c r="A545" s="73">
        <v>10160246</v>
      </c>
      <c r="B545" s="74" t="s">
        <v>16315</v>
      </c>
      <c r="C545" s="74" t="s">
        <v>9778</v>
      </c>
      <c r="D545" s="74" t="s">
        <v>826</v>
      </c>
      <c r="E545" s="92">
        <v>38260</v>
      </c>
      <c r="F545" s="74" t="s">
        <v>832</v>
      </c>
      <c r="G545" s="92">
        <v>41984</v>
      </c>
      <c r="H545" s="74" t="s">
        <v>16313</v>
      </c>
      <c r="I545" s="75" t="s">
        <v>14864</v>
      </c>
      <c r="J545" s="75">
        <v>1487.97</v>
      </c>
      <c r="K545" s="74" t="s">
        <v>16314</v>
      </c>
      <c r="L545" s="93" t="s">
        <v>12268</v>
      </c>
    </row>
    <row r="546" spans="1:12">
      <c r="A546" s="73">
        <v>10160436</v>
      </c>
      <c r="B546" s="74" t="s">
        <v>16496</v>
      </c>
      <c r="C546" s="74" t="s">
        <v>9778</v>
      </c>
      <c r="D546" s="74" t="s">
        <v>833</v>
      </c>
      <c r="E546" s="92">
        <v>38314</v>
      </c>
      <c r="F546" s="74" t="s">
        <v>835</v>
      </c>
      <c r="G546" s="92">
        <v>41984</v>
      </c>
      <c r="H546" s="74" t="s">
        <v>10376</v>
      </c>
      <c r="I546" s="75" t="s">
        <v>14864</v>
      </c>
      <c r="J546" s="75">
        <v>15653</v>
      </c>
      <c r="K546" s="74" t="s">
        <v>16497</v>
      </c>
      <c r="L546" s="93" t="s">
        <v>110</v>
      </c>
    </row>
    <row r="547" spans="1:12">
      <c r="A547" s="73">
        <v>10160437</v>
      </c>
      <c r="B547" s="74" t="s">
        <v>16741</v>
      </c>
      <c r="C547" s="74" t="s">
        <v>9778</v>
      </c>
      <c r="D547" s="74" t="s">
        <v>833</v>
      </c>
      <c r="E547" s="92">
        <v>38314</v>
      </c>
      <c r="F547" s="74" t="s">
        <v>837</v>
      </c>
      <c r="G547" s="92">
        <v>41984</v>
      </c>
      <c r="H547" s="74" t="s">
        <v>10141</v>
      </c>
      <c r="I547" s="75" t="s">
        <v>14864</v>
      </c>
      <c r="J547" s="75">
        <v>15653</v>
      </c>
      <c r="K547" s="74" t="s">
        <v>16742</v>
      </c>
      <c r="L547" s="93"/>
    </row>
    <row r="548" spans="1:12">
      <c r="A548" s="73">
        <v>10160438</v>
      </c>
      <c r="B548" s="74" t="s">
        <v>9713</v>
      </c>
      <c r="C548" s="74" t="s">
        <v>9778</v>
      </c>
      <c r="D548" s="74" t="s">
        <v>833</v>
      </c>
      <c r="E548" s="92">
        <v>38314</v>
      </c>
      <c r="F548" s="74" t="s">
        <v>838</v>
      </c>
      <c r="G548" s="92">
        <v>42026</v>
      </c>
      <c r="H548" s="74" t="s">
        <v>9504</v>
      </c>
      <c r="I548" s="75" t="s">
        <v>14864</v>
      </c>
      <c r="J548" s="75">
        <v>15653</v>
      </c>
      <c r="K548" s="74" t="s">
        <v>14892</v>
      </c>
      <c r="L548" s="93" t="s">
        <v>110</v>
      </c>
    </row>
    <row r="549" spans="1:12">
      <c r="A549" s="73">
        <v>10160439</v>
      </c>
      <c r="B549" s="74" t="s">
        <v>9714</v>
      </c>
      <c r="C549" s="74" t="s">
        <v>9778</v>
      </c>
      <c r="D549" s="74" t="s">
        <v>833</v>
      </c>
      <c r="E549" s="92">
        <v>38314</v>
      </c>
      <c r="F549" s="74" t="s">
        <v>839</v>
      </c>
      <c r="G549" s="92">
        <v>42027</v>
      </c>
      <c r="H549" s="74" t="s">
        <v>9504</v>
      </c>
      <c r="I549" s="75" t="s">
        <v>14864</v>
      </c>
      <c r="J549" s="75">
        <v>15653</v>
      </c>
      <c r="K549" s="74" t="s">
        <v>14892</v>
      </c>
      <c r="L549" s="93" t="s">
        <v>110</v>
      </c>
    </row>
    <row r="550" spans="1:12">
      <c r="A550" s="73">
        <v>10160440</v>
      </c>
      <c r="B550" s="74" t="s">
        <v>9715</v>
      </c>
      <c r="C550" s="74" t="s">
        <v>9778</v>
      </c>
      <c r="D550" s="74" t="s">
        <v>833</v>
      </c>
      <c r="E550" s="92">
        <v>38314</v>
      </c>
      <c r="F550" s="74" t="s">
        <v>840</v>
      </c>
      <c r="G550" s="92">
        <v>42009</v>
      </c>
      <c r="H550" s="74" t="s">
        <v>9504</v>
      </c>
      <c r="I550" s="75" t="s">
        <v>14864</v>
      </c>
      <c r="J550" s="75">
        <v>15653</v>
      </c>
      <c r="K550" s="74" t="s">
        <v>14892</v>
      </c>
      <c r="L550" s="93" t="s">
        <v>109</v>
      </c>
    </row>
    <row r="551" spans="1:12">
      <c r="A551" s="73">
        <v>10160441</v>
      </c>
      <c r="B551" s="74" t="s">
        <v>9716</v>
      </c>
      <c r="C551" s="74" t="s">
        <v>9778</v>
      </c>
      <c r="D551" s="74" t="s">
        <v>833</v>
      </c>
      <c r="E551" s="92">
        <v>38314</v>
      </c>
      <c r="F551" s="74" t="s">
        <v>841</v>
      </c>
      <c r="G551" s="92">
        <v>42027</v>
      </c>
      <c r="H551" s="74" t="s">
        <v>9504</v>
      </c>
      <c r="I551" s="75" t="s">
        <v>14864</v>
      </c>
      <c r="J551" s="75">
        <v>15653</v>
      </c>
      <c r="K551" s="74" t="s">
        <v>14892</v>
      </c>
      <c r="L551" s="93" t="s">
        <v>110</v>
      </c>
    </row>
    <row r="552" spans="1:12">
      <c r="A552" s="73">
        <v>10160442</v>
      </c>
      <c r="B552" s="74" t="s">
        <v>9717</v>
      </c>
      <c r="C552" s="74" t="s">
        <v>9778</v>
      </c>
      <c r="D552" s="74" t="s">
        <v>833</v>
      </c>
      <c r="E552" s="92">
        <v>38314</v>
      </c>
      <c r="F552" s="74" t="s">
        <v>842</v>
      </c>
      <c r="G552" s="92">
        <v>42059</v>
      </c>
      <c r="H552" s="74" t="s">
        <v>9504</v>
      </c>
      <c r="I552" s="75" t="s">
        <v>14864</v>
      </c>
      <c r="J552" s="75">
        <v>15653</v>
      </c>
      <c r="K552" s="74" t="s">
        <v>14892</v>
      </c>
      <c r="L552" s="93" t="s">
        <v>110</v>
      </c>
    </row>
    <row r="553" spans="1:12">
      <c r="A553" s="73">
        <v>10160443</v>
      </c>
      <c r="B553" s="74" t="s">
        <v>9718</v>
      </c>
      <c r="C553" s="74" t="s">
        <v>9778</v>
      </c>
      <c r="D553" s="74" t="s">
        <v>833</v>
      </c>
      <c r="E553" s="92">
        <v>38314</v>
      </c>
      <c r="F553" s="74" t="s">
        <v>11735</v>
      </c>
      <c r="G553" s="92">
        <v>42065</v>
      </c>
      <c r="H553" s="74" t="s">
        <v>9504</v>
      </c>
      <c r="I553" s="75" t="s">
        <v>14864</v>
      </c>
      <c r="J553" s="75">
        <v>15653</v>
      </c>
      <c r="K553" s="74" t="s">
        <v>14892</v>
      </c>
      <c r="L553" s="93" t="s">
        <v>110</v>
      </c>
    </row>
    <row r="554" spans="1:12">
      <c r="A554" s="73">
        <v>10160444</v>
      </c>
      <c r="B554" s="74" t="s">
        <v>9720</v>
      </c>
      <c r="C554" s="74" t="s">
        <v>9778</v>
      </c>
      <c r="D554" s="74" t="s">
        <v>833</v>
      </c>
      <c r="E554" s="92">
        <v>38314</v>
      </c>
      <c r="F554" s="74" t="s">
        <v>843</v>
      </c>
      <c r="G554" s="92">
        <v>42026</v>
      </c>
      <c r="H554" s="74" t="s">
        <v>9504</v>
      </c>
      <c r="I554" s="75" t="s">
        <v>14864</v>
      </c>
      <c r="J554" s="75">
        <v>15653</v>
      </c>
      <c r="K554" s="74" t="s">
        <v>14892</v>
      </c>
      <c r="L554" s="93" t="s">
        <v>110</v>
      </c>
    </row>
    <row r="555" spans="1:12">
      <c r="A555" s="73">
        <v>10160445</v>
      </c>
      <c r="B555" s="74" t="s">
        <v>16421</v>
      </c>
      <c r="C555" s="74" t="s">
        <v>9778</v>
      </c>
      <c r="D555" s="74" t="s">
        <v>833</v>
      </c>
      <c r="E555" s="92">
        <v>38314</v>
      </c>
      <c r="F555" s="74" t="s">
        <v>844</v>
      </c>
      <c r="G555" s="92">
        <v>41984</v>
      </c>
      <c r="H555" s="74" t="s">
        <v>9510</v>
      </c>
      <c r="I555" s="75" t="s">
        <v>14864</v>
      </c>
      <c r="J555" s="75">
        <v>15653</v>
      </c>
      <c r="K555" s="74" t="s">
        <v>16413</v>
      </c>
      <c r="L555" s="93" t="s">
        <v>272</v>
      </c>
    </row>
    <row r="556" spans="1:12">
      <c r="A556" s="73">
        <v>10160446</v>
      </c>
      <c r="B556" s="74" t="s">
        <v>9721</v>
      </c>
      <c r="C556" s="74" t="s">
        <v>9778</v>
      </c>
      <c r="D556" s="74" t="s">
        <v>833</v>
      </c>
      <c r="E556" s="92">
        <v>38314</v>
      </c>
      <c r="F556" s="74" t="s">
        <v>845</v>
      </c>
      <c r="G556" s="92">
        <v>42027</v>
      </c>
      <c r="H556" s="74" t="s">
        <v>9504</v>
      </c>
      <c r="I556" s="75" t="s">
        <v>14864</v>
      </c>
      <c r="J556" s="75">
        <v>15653</v>
      </c>
      <c r="K556" s="74" t="s">
        <v>14892</v>
      </c>
      <c r="L556" s="93" t="s">
        <v>110</v>
      </c>
    </row>
    <row r="557" spans="1:12">
      <c r="A557" s="73">
        <v>10160447</v>
      </c>
      <c r="B557" s="74" t="s">
        <v>16743</v>
      </c>
      <c r="C557" s="74" t="s">
        <v>9778</v>
      </c>
      <c r="D557" s="74" t="s">
        <v>833</v>
      </c>
      <c r="E557" s="92">
        <v>38314</v>
      </c>
      <c r="F557" s="74" t="s">
        <v>846</v>
      </c>
      <c r="G557" s="92">
        <v>41984</v>
      </c>
      <c r="H557" s="74" t="s">
        <v>10141</v>
      </c>
      <c r="I557" s="75" t="s">
        <v>14864</v>
      </c>
      <c r="J557" s="75">
        <v>15653</v>
      </c>
      <c r="K557" s="74" t="s">
        <v>16742</v>
      </c>
      <c r="L557" s="93"/>
    </row>
    <row r="558" spans="1:12">
      <c r="A558" s="73">
        <v>10160448</v>
      </c>
      <c r="B558" s="74" t="s">
        <v>15026</v>
      </c>
      <c r="C558" s="74" t="s">
        <v>9778</v>
      </c>
      <c r="D558" s="74" t="s">
        <v>833</v>
      </c>
      <c r="E558" s="92">
        <v>38314</v>
      </c>
      <c r="F558" s="74" t="s">
        <v>847</v>
      </c>
      <c r="G558" s="92">
        <v>41984</v>
      </c>
      <c r="H558" s="74" t="s">
        <v>9504</v>
      </c>
      <c r="I558" s="75" t="s">
        <v>14864</v>
      </c>
      <c r="J558" s="75">
        <v>15653</v>
      </c>
      <c r="K558" s="74" t="s">
        <v>14892</v>
      </c>
      <c r="L558" s="93" t="s">
        <v>110</v>
      </c>
    </row>
    <row r="559" spans="1:12">
      <c r="A559" s="73">
        <v>10160449</v>
      </c>
      <c r="B559" s="74" t="s">
        <v>9722</v>
      </c>
      <c r="C559" s="74" t="s">
        <v>9778</v>
      </c>
      <c r="D559" s="74" t="s">
        <v>833</v>
      </c>
      <c r="E559" s="92">
        <v>38314</v>
      </c>
      <c r="F559" s="74" t="s">
        <v>848</v>
      </c>
      <c r="G559" s="92">
        <v>42027</v>
      </c>
      <c r="H559" s="74" t="s">
        <v>9504</v>
      </c>
      <c r="I559" s="75" t="s">
        <v>14864</v>
      </c>
      <c r="J559" s="75">
        <v>15653</v>
      </c>
      <c r="K559" s="74" t="s">
        <v>14892</v>
      </c>
      <c r="L559" s="93" t="s">
        <v>110</v>
      </c>
    </row>
    <row r="560" spans="1:12">
      <c r="A560" s="73">
        <v>10160450</v>
      </c>
      <c r="B560" s="74" t="s">
        <v>9723</v>
      </c>
      <c r="C560" s="74" t="s">
        <v>9778</v>
      </c>
      <c r="D560" s="74" t="s">
        <v>833</v>
      </c>
      <c r="E560" s="92">
        <v>38314</v>
      </c>
      <c r="F560" s="74" t="s">
        <v>849</v>
      </c>
      <c r="G560" s="92">
        <v>42026</v>
      </c>
      <c r="H560" s="74" t="s">
        <v>9510</v>
      </c>
      <c r="I560" s="75" t="s">
        <v>14864</v>
      </c>
      <c r="J560" s="75">
        <v>15653</v>
      </c>
      <c r="K560" s="74" t="s">
        <v>16413</v>
      </c>
      <c r="L560" s="93" t="s">
        <v>272</v>
      </c>
    </row>
    <row r="561" spans="1:12">
      <c r="A561" s="73">
        <v>10160451</v>
      </c>
      <c r="B561" s="74" t="s">
        <v>9724</v>
      </c>
      <c r="C561" s="74" t="s">
        <v>9778</v>
      </c>
      <c r="D561" s="74" t="s">
        <v>833</v>
      </c>
      <c r="E561" s="92">
        <v>38314</v>
      </c>
      <c r="F561" s="74" t="s">
        <v>850</v>
      </c>
      <c r="G561" s="92">
        <v>42026</v>
      </c>
      <c r="H561" s="74" t="s">
        <v>9504</v>
      </c>
      <c r="I561" s="75" t="s">
        <v>14864</v>
      </c>
      <c r="J561" s="75">
        <v>15653</v>
      </c>
      <c r="K561" s="74" t="s">
        <v>14892</v>
      </c>
      <c r="L561" s="93" t="s">
        <v>110</v>
      </c>
    </row>
    <row r="562" spans="1:12">
      <c r="A562" s="73">
        <v>10160452</v>
      </c>
      <c r="B562" s="74" t="s">
        <v>9725</v>
      </c>
      <c r="C562" s="74" t="s">
        <v>9778</v>
      </c>
      <c r="D562" s="74" t="s">
        <v>833</v>
      </c>
      <c r="E562" s="92">
        <v>38314</v>
      </c>
      <c r="F562" s="74" t="s">
        <v>7828</v>
      </c>
      <c r="G562" s="92">
        <v>42026</v>
      </c>
      <c r="H562" s="74" t="s">
        <v>9504</v>
      </c>
      <c r="I562" s="75" t="s">
        <v>14864</v>
      </c>
      <c r="J562" s="75">
        <v>15653</v>
      </c>
      <c r="K562" s="74" t="s">
        <v>14892</v>
      </c>
      <c r="L562" s="93" t="s">
        <v>110</v>
      </c>
    </row>
    <row r="563" spans="1:12">
      <c r="A563" s="73">
        <v>10160453</v>
      </c>
      <c r="B563" s="74" t="s">
        <v>9726</v>
      </c>
      <c r="C563" s="74" t="s">
        <v>9778</v>
      </c>
      <c r="D563" s="74" t="s">
        <v>833</v>
      </c>
      <c r="E563" s="92">
        <v>38314</v>
      </c>
      <c r="F563" s="74" t="s">
        <v>851</v>
      </c>
      <c r="G563" s="92">
        <v>42026</v>
      </c>
      <c r="H563" s="74" t="s">
        <v>9504</v>
      </c>
      <c r="I563" s="75" t="s">
        <v>14864</v>
      </c>
      <c r="J563" s="75">
        <v>15653</v>
      </c>
      <c r="K563" s="74" t="s">
        <v>14892</v>
      </c>
      <c r="L563" s="93" t="s">
        <v>110</v>
      </c>
    </row>
    <row r="564" spans="1:12">
      <c r="A564" s="73">
        <v>10160454</v>
      </c>
      <c r="B564" s="74" t="s">
        <v>16517</v>
      </c>
      <c r="C564" s="74" t="s">
        <v>9778</v>
      </c>
      <c r="D564" s="74" t="s">
        <v>833</v>
      </c>
      <c r="E564" s="92">
        <v>38314</v>
      </c>
      <c r="F564" s="74" t="s">
        <v>852</v>
      </c>
      <c r="G564" s="92">
        <v>41984</v>
      </c>
      <c r="H564" s="74" t="s">
        <v>9594</v>
      </c>
      <c r="I564" s="75" t="s">
        <v>14864</v>
      </c>
      <c r="J564" s="75">
        <v>15653</v>
      </c>
      <c r="K564" s="74" t="s">
        <v>16516</v>
      </c>
      <c r="L564" s="93" t="s">
        <v>110</v>
      </c>
    </row>
    <row r="565" spans="1:12">
      <c r="A565" s="73">
        <v>10160455</v>
      </c>
      <c r="B565" s="74" t="s">
        <v>9727</v>
      </c>
      <c r="C565" s="74" t="s">
        <v>9778</v>
      </c>
      <c r="D565" s="74" t="s">
        <v>833</v>
      </c>
      <c r="E565" s="92">
        <v>38314</v>
      </c>
      <c r="F565" s="74" t="s">
        <v>853</v>
      </c>
      <c r="G565" s="92">
        <v>42026</v>
      </c>
      <c r="H565" s="74" t="s">
        <v>9504</v>
      </c>
      <c r="I565" s="75" t="s">
        <v>14864</v>
      </c>
      <c r="J565" s="75">
        <v>15653</v>
      </c>
      <c r="K565" s="74" t="s">
        <v>14892</v>
      </c>
      <c r="L565" s="93" t="s">
        <v>110</v>
      </c>
    </row>
    <row r="566" spans="1:12">
      <c r="A566" s="73">
        <v>10160462</v>
      </c>
      <c r="B566" s="74" t="s">
        <v>15027</v>
      </c>
      <c r="C566" s="74" t="s">
        <v>9778</v>
      </c>
      <c r="D566" s="74" t="s">
        <v>855</v>
      </c>
      <c r="E566" s="92">
        <v>38355</v>
      </c>
      <c r="F566" s="74" t="s">
        <v>856</v>
      </c>
      <c r="G566" s="92">
        <v>41982</v>
      </c>
      <c r="H566" s="74" t="s">
        <v>9504</v>
      </c>
      <c r="I566" s="75" t="s">
        <v>14864</v>
      </c>
      <c r="J566" s="75">
        <v>3281.02</v>
      </c>
      <c r="K566" s="74" t="s">
        <v>14892</v>
      </c>
      <c r="L566" s="93" t="s">
        <v>110</v>
      </c>
    </row>
    <row r="567" spans="1:12">
      <c r="A567" s="73">
        <v>10160465</v>
      </c>
      <c r="B567" s="74" t="s">
        <v>9728</v>
      </c>
      <c r="C567" s="74" t="s">
        <v>9778</v>
      </c>
      <c r="D567" s="74" t="s">
        <v>855</v>
      </c>
      <c r="E567" s="92">
        <v>38327</v>
      </c>
      <c r="F567" s="74" t="s">
        <v>859</v>
      </c>
      <c r="G567" s="92">
        <v>42047</v>
      </c>
      <c r="H567" s="74" t="s">
        <v>9504</v>
      </c>
      <c r="I567" s="75" t="s">
        <v>14864</v>
      </c>
      <c r="J567" s="75">
        <v>2691.12</v>
      </c>
      <c r="K567" s="74" t="s">
        <v>14892</v>
      </c>
      <c r="L567" s="93" t="s">
        <v>110</v>
      </c>
    </row>
    <row r="568" spans="1:12">
      <c r="A568" s="73">
        <v>10160467</v>
      </c>
      <c r="B568" s="74" t="s">
        <v>15028</v>
      </c>
      <c r="C568" s="74" t="s">
        <v>9778</v>
      </c>
      <c r="D568" s="74" t="s">
        <v>861</v>
      </c>
      <c r="E568" s="92">
        <v>38324</v>
      </c>
      <c r="F568" s="74" t="s">
        <v>862</v>
      </c>
      <c r="G568" s="92">
        <v>41983</v>
      </c>
      <c r="H568" s="74" t="s">
        <v>9504</v>
      </c>
      <c r="I568" s="75" t="s">
        <v>14864</v>
      </c>
      <c r="J568" s="75">
        <v>6827</v>
      </c>
      <c r="K568" s="74" t="s">
        <v>14892</v>
      </c>
      <c r="L568" s="93" t="s">
        <v>110</v>
      </c>
    </row>
    <row r="569" spans="1:12">
      <c r="A569" s="73">
        <v>10160468</v>
      </c>
      <c r="B569" s="74" t="s">
        <v>15029</v>
      </c>
      <c r="C569" s="74" t="s">
        <v>9778</v>
      </c>
      <c r="D569" s="74" t="s">
        <v>861</v>
      </c>
      <c r="E569" s="92">
        <v>38324</v>
      </c>
      <c r="F569" s="74" t="s">
        <v>864</v>
      </c>
      <c r="G569" s="92">
        <v>41983</v>
      </c>
      <c r="H569" s="74" t="s">
        <v>9504</v>
      </c>
      <c r="I569" s="75" t="s">
        <v>14864</v>
      </c>
      <c r="J569" s="75">
        <v>6827</v>
      </c>
      <c r="K569" s="74" t="s">
        <v>14892</v>
      </c>
      <c r="L569" s="93" t="s">
        <v>110</v>
      </c>
    </row>
    <row r="570" spans="1:12">
      <c r="A570" s="73">
        <v>10160469</v>
      </c>
      <c r="B570" s="74" t="s">
        <v>15030</v>
      </c>
      <c r="C570" s="74" t="s">
        <v>9778</v>
      </c>
      <c r="D570" s="74" t="s">
        <v>861</v>
      </c>
      <c r="E570" s="92">
        <v>38324</v>
      </c>
      <c r="F570" s="74" t="s">
        <v>865</v>
      </c>
      <c r="G570" s="92">
        <v>41983</v>
      </c>
      <c r="H570" s="74" t="s">
        <v>9504</v>
      </c>
      <c r="I570" s="75" t="s">
        <v>14864</v>
      </c>
      <c r="J570" s="75">
        <v>6827</v>
      </c>
      <c r="K570" s="74" t="s">
        <v>14892</v>
      </c>
      <c r="L570" s="93" t="s">
        <v>110</v>
      </c>
    </row>
    <row r="571" spans="1:12">
      <c r="A571" s="73">
        <v>10160470</v>
      </c>
      <c r="B571" s="74" t="s">
        <v>15031</v>
      </c>
      <c r="C571" s="74" t="s">
        <v>9778</v>
      </c>
      <c r="D571" s="74" t="s">
        <v>861</v>
      </c>
      <c r="E571" s="92">
        <v>38324</v>
      </c>
      <c r="F571" s="74" t="s">
        <v>866</v>
      </c>
      <c r="G571" s="92">
        <v>41983</v>
      </c>
      <c r="H571" s="74" t="s">
        <v>9504</v>
      </c>
      <c r="I571" s="75" t="s">
        <v>14864</v>
      </c>
      <c r="J571" s="75">
        <v>6827</v>
      </c>
      <c r="K571" s="74" t="s">
        <v>14892</v>
      </c>
      <c r="L571" s="93" t="s">
        <v>272</v>
      </c>
    </row>
    <row r="572" spans="1:12">
      <c r="A572" s="73">
        <v>10160471</v>
      </c>
      <c r="B572" s="74" t="s">
        <v>16422</v>
      </c>
      <c r="C572" s="74" t="s">
        <v>9778</v>
      </c>
      <c r="D572" s="74" t="s">
        <v>861</v>
      </c>
      <c r="E572" s="92">
        <v>38324</v>
      </c>
      <c r="F572" s="74" t="s">
        <v>869</v>
      </c>
      <c r="G572" s="92">
        <v>41983</v>
      </c>
      <c r="H572" s="74" t="s">
        <v>9510</v>
      </c>
      <c r="I572" s="75" t="s">
        <v>14864</v>
      </c>
      <c r="J572" s="75">
        <v>6827</v>
      </c>
      <c r="K572" s="74" t="s">
        <v>16413</v>
      </c>
      <c r="L572" s="93" t="s">
        <v>272</v>
      </c>
    </row>
    <row r="573" spans="1:12">
      <c r="A573" s="73">
        <v>10160482</v>
      </c>
      <c r="B573" s="74" t="s">
        <v>15032</v>
      </c>
      <c r="C573" s="74" t="s">
        <v>9778</v>
      </c>
      <c r="D573" s="74" t="s">
        <v>874</v>
      </c>
      <c r="E573" s="92">
        <v>38336</v>
      </c>
      <c r="F573" s="74" t="s">
        <v>875</v>
      </c>
      <c r="G573" s="92">
        <v>41983</v>
      </c>
      <c r="H573" s="74" t="s">
        <v>9504</v>
      </c>
      <c r="I573" s="75" t="s">
        <v>14864</v>
      </c>
      <c r="J573" s="75">
        <v>18506.16</v>
      </c>
      <c r="K573" s="74" t="s">
        <v>14892</v>
      </c>
      <c r="L573" s="93" t="s">
        <v>272</v>
      </c>
    </row>
    <row r="574" spans="1:12">
      <c r="A574" s="73">
        <v>10160488</v>
      </c>
      <c r="B574" s="74" t="s">
        <v>15033</v>
      </c>
      <c r="C574" s="74" t="s">
        <v>9778</v>
      </c>
      <c r="D574" s="74" t="s">
        <v>876</v>
      </c>
      <c r="E574" s="92">
        <v>38355</v>
      </c>
      <c r="F574" s="74" t="s">
        <v>877</v>
      </c>
      <c r="G574" s="92">
        <v>41983</v>
      </c>
      <c r="H574" s="74" t="s">
        <v>9504</v>
      </c>
      <c r="I574" s="75" t="s">
        <v>14864</v>
      </c>
      <c r="J574" s="75">
        <v>1819.63</v>
      </c>
      <c r="K574" s="74" t="s">
        <v>14892</v>
      </c>
      <c r="L574" s="93" t="s">
        <v>272</v>
      </c>
    </row>
    <row r="575" spans="1:12">
      <c r="A575" s="73">
        <v>10160497</v>
      </c>
      <c r="B575" s="74" t="s">
        <v>9729</v>
      </c>
      <c r="C575" s="74" t="s">
        <v>9778</v>
      </c>
      <c r="D575" s="74" t="s">
        <v>879</v>
      </c>
      <c r="E575" s="92">
        <v>38342</v>
      </c>
      <c r="F575" s="74" t="s">
        <v>880</v>
      </c>
      <c r="G575" s="92">
        <v>42024</v>
      </c>
      <c r="H575" s="74" t="s">
        <v>9730</v>
      </c>
      <c r="I575" s="75" t="s">
        <v>14864</v>
      </c>
      <c r="J575" s="75">
        <v>6316</v>
      </c>
      <c r="K575" s="74" t="s">
        <v>16234</v>
      </c>
      <c r="L575" s="93" t="s">
        <v>2798</v>
      </c>
    </row>
    <row r="576" spans="1:12">
      <c r="A576" s="73">
        <v>10160498</v>
      </c>
      <c r="B576" s="74" t="s">
        <v>9731</v>
      </c>
      <c r="C576" s="74" t="s">
        <v>9778</v>
      </c>
      <c r="D576" s="74" t="s">
        <v>879</v>
      </c>
      <c r="E576" s="92">
        <v>38342</v>
      </c>
      <c r="F576" s="74" t="s">
        <v>882</v>
      </c>
      <c r="G576" s="92">
        <v>42024</v>
      </c>
      <c r="H576" s="74" t="s">
        <v>9732</v>
      </c>
      <c r="I576" s="75" t="s">
        <v>14864</v>
      </c>
      <c r="J576" s="75">
        <v>6316</v>
      </c>
      <c r="K576" s="74" t="s">
        <v>16723</v>
      </c>
      <c r="L576" s="93" t="s">
        <v>110</v>
      </c>
    </row>
    <row r="577" spans="1:12">
      <c r="A577" s="73">
        <v>10160511</v>
      </c>
      <c r="B577" s="74" t="s">
        <v>9733</v>
      </c>
      <c r="C577" s="74" t="s">
        <v>9778</v>
      </c>
      <c r="D577" s="74" t="s">
        <v>883</v>
      </c>
      <c r="E577" s="92">
        <v>38243</v>
      </c>
      <c r="F577" s="74" t="s">
        <v>884</v>
      </c>
      <c r="G577" s="92">
        <v>42019</v>
      </c>
      <c r="H577" s="74" t="s">
        <v>9504</v>
      </c>
      <c r="I577" s="75" t="s">
        <v>14864</v>
      </c>
      <c r="J577" s="75">
        <v>4421.8599999999997</v>
      </c>
      <c r="K577" s="74" t="s">
        <v>14892</v>
      </c>
      <c r="L577" s="93" t="s">
        <v>109</v>
      </c>
    </row>
    <row r="578" spans="1:12">
      <c r="A578" s="73">
        <v>10160512</v>
      </c>
      <c r="B578" s="74" t="s">
        <v>9734</v>
      </c>
      <c r="C578" s="74" t="s">
        <v>9778</v>
      </c>
      <c r="D578" s="74" t="s">
        <v>883</v>
      </c>
      <c r="E578" s="92">
        <v>38243</v>
      </c>
      <c r="F578" s="74" t="s">
        <v>886</v>
      </c>
      <c r="G578" s="92">
        <v>42019</v>
      </c>
      <c r="H578" s="74" t="s">
        <v>9504</v>
      </c>
      <c r="I578" s="75" t="s">
        <v>14864</v>
      </c>
      <c r="J578" s="75">
        <v>4421.8599999999997</v>
      </c>
      <c r="K578" s="74" t="s">
        <v>14892</v>
      </c>
      <c r="L578" s="93" t="s">
        <v>4594</v>
      </c>
    </row>
    <row r="579" spans="1:12">
      <c r="A579" s="73">
        <v>10160513</v>
      </c>
      <c r="B579" s="74" t="s">
        <v>9735</v>
      </c>
      <c r="C579" s="74" t="s">
        <v>9778</v>
      </c>
      <c r="D579" s="74" t="s">
        <v>883</v>
      </c>
      <c r="E579" s="92">
        <v>38243</v>
      </c>
      <c r="F579" s="74"/>
      <c r="G579" s="92">
        <v>42019</v>
      </c>
      <c r="H579" s="74" t="s">
        <v>9504</v>
      </c>
      <c r="I579" s="75" t="s">
        <v>14864</v>
      </c>
      <c r="J579" s="75">
        <v>4421.8599999999997</v>
      </c>
      <c r="K579" s="74" t="s">
        <v>14892</v>
      </c>
      <c r="L579" s="93" t="s">
        <v>109</v>
      </c>
    </row>
    <row r="580" spans="1:12">
      <c r="A580" s="73">
        <v>10160641</v>
      </c>
      <c r="B580" s="74" t="s">
        <v>9736</v>
      </c>
      <c r="C580" s="74" t="s">
        <v>9778</v>
      </c>
      <c r="D580" s="74" t="s">
        <v>887</v>
      </c>
      <c r="E580" s="92">
        <v>38342</v>
      </c>
      <c r="F580" s="74" t="s">
        <v>9738</v>
      </c>
      <c r="G580" s="92">
        <v>42024</v>
      </c>
      <c r="H580" s="74" t="s">
        <v>9737</v>
      </c>
      <c r="I580" s="75" t="s">
        <v>14864</v>
      </c>
      <c r="J580" s="75">
        <v>1069</v>
      </c>
      <c r="K580" s="74" t="s">
        <v>16238</v>
      </c>
      <c r="L580" s="93" t="s">
        <v>272</v>
      </c>
    </row>
    <row r="581" spans="1:12">
      <c r="A581" s="73">
        <v>10160667</v>
      </c>
      <c r="B581" s="74" t="s">
        <v>15034</v>
      </c>
      <c r="C581" s="74" t="s">
        <v>9778</v>
      </c>
      <c r="D581" s="74" t="s">
        <v>888</v>
      </c>
      <c r="E581" s="92">
        <v>38294</v>
      </c>
      <c r="F581" s="74" t="s">
        <v>889</v>
      </c>
      <c r="G581" s="92">
        <v>41983</v>
      </c>
      <c r="H581" s="74" t="s">
        <v>9504</v>
      </c>
      <c r="I581" s="75" t="s">
        <v>14864</v>
      </c>
      <c r="J581" s="75">
        <v>3200</v>
      </c>
      <c r="K581" s="74" t="s">
        <v>14892</v>
      </c>
      <c r="L581" s="93" t="s">
        <v>109</v>
      </c>
    </row>
    <row r="582" spans="1:12">
      <c r="A582" s="73">
        <v>10160818</v>
      </c>
      <c r="B582" s="74" t="s">
        <v>15035</v>
      </c>
      <c r="C582" s="74" t="s">
        <v>9778</v>
      </c>
      <c r="D582" s="74" t="s">
        <v>861</v>
      </c>
      <c r="E582" s="92">
        <v>38383</v>
      </c>
      <c r="F582" s="74" t="s">
        <v>891</v>
      </c>
      <c r="G582" s="92">
        <v>41983</v>
      </c>
      <c r="H582" s="74" t="s">
        <v>9504</v>
      </c>
      <c r="I582" s="75" t="s">
        <v>14864</v>
      </c>
      <c r="J582" s="75">
        <v>6609</v>
      </c>
      <c r="K582" s="74" t="s">
        <v>14892</v>
      </c>
      <c r="L582" s="93" t="s">
        <v>109</v>
      </c>
    </row>
    <row r="583" spans="1:12">
      <c r="A583" s="73">
        <v>10160819</v>
      </c>
      <c r="B583" s="74" t="s">
        <v>15036</v>
      </c>
      <c r="C583" s="74" t="s">
        <v>9778</v>
      </c>
      <c r="D583" s="74" t="s">
        <v>893</v>
      </c>
      <c r="E583" s="92">
        <v>38383</v>
      </c>
      <c r="F583" s="74" t="s">
        <v>894</v>
      </c>
      <c r="G583" s="92">
        <v>41983</v>
      </c>
      <c r="H583" s="74" t="s">
        <v>9504</v>
      </c>
      <c r="I583" s="75" t="s">
        <v>14864</v>
      </c>
      <c r="J583" s="75">
        <v>6609</v>
      </c>
      <c r="K583" s="74" t="s">
        <v>14892</v>
      </c>
      <c r="L583" s="93" t="s">
        <v>109</v>
      </c>
    </row>
    <row r="584" spans="1:12">
      <c r="A584" s="73">
        <v>10160820</v>
      </c>
      <c r="B584" s="74" t="s">
        <v>15037</v>
      </c>
      <c r="C584" s="74" t="s">
        <v>9778</v>
      </c>
      <c r="D584" s="74" t="s">
        <v>861</v>
      </c>
      <c r="E584" s="92">
        <v>38383</v>
      </c>
      <c r="F584" s="74" t="s">
        <v>896</v>
      </c>
      <c r="G584" s="92">
        <v>41983</v>
      </c>
      <c r="H584" s="74" t="s">
        <v>9504</v>
      </c>
      <c r="I584" s="75" t="s">
        <v>14864</v>
      </c>
      <c r="J584" s="75">
        <v>6609</v>
      </c>
      <c r="K584" s="74" t="s">
        <v>14892</v>
      </c>
      <c r="L584" s="93" t="s">
        <v>109</v>
      </c>
    </row>
    <row r="585" spans="1:12">
      <c r="A585" s="73">
        <v>10160821</v>
      </c>
      <c r="B585" s="74" t="s">
        <v>15038</v>
      </c>
      <c r="C585" s="74" t="s">
        <v>9778</v>
      </c>
      <c r="D585" s="74" t="s">
        <v>861</v>
      </c>
      <c r="E585" s="92">
        <v>38383</v>
      </c>
      <c r="F585" s="74" t="s">
        <v>897</v>
      </c>
      <c r="G585" s="92">
        <v>41983</v>
      </c>
      <c r="H585" s="74" t="s">
        <v>9504</v>
      </c>
      <c r="I585" s="75" t="s">
        <v>14864</v>
      </c>
      <c r="J585" s="75">
        <v>6609</v>
      </c>
      <c r="K585" s="74" t="s">
        <v>14892</v>
      </c>
      <c r="L585" s="93" t="s">
        <v>2798</v>
      </c>
    </row>
    <row r="586" spans="1:12">
      <c r="A586" s="73">
        <v>10160822</v>
      </c>
      <c r="B586" s="74" t="s">
        <v>9739</v>
      </c>
      <c r="C586" s="74" t="s">
        <v>9778</v>
      </c>
      <c r="D586" s="74" t="s">
        <v>898</v>
      </c>
      <c r="E586" s="92">
        <v>38415</v>
      </c>
      <c r="F586" s="74" t="s">
        <v>900</v>
      </c>
      <c r="G586" s="92">
        <v>42040</v>
      </c>
      <c r="H586" s="74" t="s">
        <v>9625</v>
      </c>
      <c r="I586" s="75" t="s">
        <v>14864</v>
      </c>
      <c r="J586" s="75">
        <v>1934</v>
      </c>
      <c r="K586" s="74" t="s">
        <v>16267</v>
      </c>
      <c r="L586" s="93" t="s">
        <v>110</v>
      </c>
    </row>
    <row r="587" spans="1:12">
      <c r="A587" s="73">
        <v>10160823</v>
      </c>
      <c r="B587" s="74" t="s">
        <v>15039</v>
      </c>
      <c r="C587" s="74" t="s">
        <v>9778</v>
      </c>
      <c r="D587" s="74" t="s">
        <v>898</v>
      </c>
      <c r="E587" s="92">
        <v>38415</v>
      </c>
      <c r="F587" s="74" t="s">
        <v>902</v>
      </c>
      <c r="G587" s="92">
        <v>41991</v>
      </c>
      <c r="H587" s="74" t="s">
        <v>9504</v>
      </c>
      <c r="I587" s="75" t="s">
        <v>14864</v>
      </c>
      <c r="J587" s="75">
        <v>1934</v>
      </c>
      <c r="K587" s="74" t="s">
        <v>14892</v>
      </c>
      <c r="L587" s="93" t="s">
        <v>109</v>
      </c>
    </row>
    <row r="588" spans="1:12">
      <c r="A588" s="73">
        <v>10160824</v>
      </c>
      <c r="B588" s="74" t="s">
        <v>9740</v>
      </c>
      <c r="C588" s="74" t="s">
        <v>9778</v>
      </c>
      <c r="D588" s="74" t="s">
        <v>898</v>
      </c>
      <c r="E588" s="92">
        <v>38415</v>
      </c>
      <c r="F588" s="74" t="s">
        <v>903</v>
      </c>
      <c r="G588" s="92">
        <v>42040</v>
      </c>
      <c r="H588" s="74" t="s">
        <v>10276</v>
      </c>
      <c r="I588" s="75" t="s">
        <v>14864</v>
      </c>
      <c r="J588" s="75">
        <v>1934</v>
      </c>
      <c r="K588" s="74" t="s">
        <v>16248</v>
      </c>
      <c r="L588" s="93" t="s">
        <v>4297</v>
      </c>
    </row>
    <row r="589" spans="1:12">
      <c r="A589" s="73">
        <v>10160825</v>
      </c>
      <c r="B589" s="74" t="s">
        <v>9741</v>
      </c>
      <c r="C589" s="74" t="s">
        <v>9778</v>
      </c>
      <c r="D589" s="74" t="s">
        <v>898</v>
      </c>
      <c r="E589" s="92">
        <v>38415</v>
      </c>
      <c r="F589" s="74" t="s">
        <v>904</v>
      </c>
      <c r="G589" s="92">
        <v>42027</v>
      </c>
      <c r="H589" s="74" t="s">
        <v>9504</v>
      </c>
      <c r="I589" s="75" t="s">
        <v>14864</v>
      </c>
      <c r="J589" s="75">
        <v>1934</v>
      </c>
      <c r="K589" s="74" t="s">
        <v>14892</v>
      </c>
      <c r="L589" s="93" t="s">
        <v>109</v>
      </c>
    </row>
    <row r="590" spans="1:12">
      <c r="A590" s="73">
        <v>10160826</v>
      </c>
      <c r="B590" s="74" t="s">
        <v>15040</v>
      </c>
      <c r="C590" s="74" t="s">
        <v>9778</v>
      </c>
      <c r="D590" s="74" t="s">
        <v>898</v>
      </c>
      <c r="E590" s="92">
        <v>38415</v>
      </c>
      <c r="F590" s="74" t="s">
        <v>9184</v>
      </c>
      <c r="G590" s="92">
        <v>41991</v>
      </c>
      <c r="H590" s="74" t="s">
        <v>9504</v>
      </c>
      <c r="I590" s="75" t="s">
        <v>14864</v>
      </c>
      <c r="J590" s="75">
        <v>1934</v>
      </c>
      <c r="K590" s="74" t="s">
        <v>14892</v>
      </c>
      <c r="L590" s="93" t="s">
        <v>109</v>
      </c>
    </row>
    <row r="591" spans="1:12">
      <c r="A591" s="73">
        <v>10160827</v>
      </c>
      <c r="B591" s="74" t="s">
        <v>9742</v>
      </c>
      <c r="C591" s="74" t="s">
        <v>9778</v>
      </c>
      <c r="D591" s="74" t="s">
        <v>898</v>
      </c>
      <c r="E591" s="92">
        <v>38415</v>
      </c>
      <c r="F591" s="74" t="s">
        <v>906</v>
      </c>
      <c r="G591" s="92">
        <v>42040</v>
      </c>
      <c r="H591" s="74" t="s">
        <v>9504</v>
      </c>
      <c r="I591" s="75" t="s">
        <v>14864</v>
      </c>
      <c r="J591" s="75">
        <v>1934</v>
      </c>
      <c r="K591" s="74" t="s">
        <v>14892</v>
      </c>
      <c r="L591" s="93" t="s">
        <v>109</v>
      </c>
    </row>
    <row r="592" spans="1:12">
      <c r="A592" s="73">
        <v>10160828</v>
      </c>
      <c r="B592" s="74" t="s">
        <v>9743</v>
      </c>
      <c r="C592" s="74" t="s">
        <v>9778</v>
      </c>
      <c r="D592" s="74" t="s">
        <v>898</v>
      </c>
      <c r="E592" s="92">
        <v>38415</v>
      </c>
      <c r="F592" s="74" t="s">
        <v>907</v>
      </c>
      <c r="G592" s="92">
        <v>42040</v>
      </c>
      <c r="H592" s="74" t="s">
        <v>9504</v>
      </c>
      <c r="I592" s="75" t="s">
        <v>14864</v>
      </c>
      <c r="J592" s="75">
        <v>1934</v>
      </c>
      <c r="K592" s="74" t="s">
        <v>14892</v>
      </c>
      <c r="L592" s="93" t="s">
        <v>109</v>
      </c>
    </row>
    <row r="593" spans="1:12">
      <c r="A593" s="73">
        <v>10160829</v>
      </c>
      <c r="B593" s="74" t="s">
        <v>15041</v>
      </c>
      <c r="C593" s="74" t="s">
        <v>9778</v>
      </c>
      <c r="D593" s="74" t="s">
        <v>898</v>
      </c>
      <c r="E593" s="92">
        <v>38415</v>
      </c>
      <c r="F593" s="74" t="s">
        <v>909</v>
      </c>
      <c r="G593" s="92">
        <v>41991</v>
      </c>
      <c r="H593" s="74" t="s">
        <v>9504</v>
      </c>
      <c r="I593" s="75" t="s">
        <v>14864</v>
      </c>
      <c r="J593" s="75">
        <v>1934</v>
      </c>
      <c r="K593" s="74" t="s">
        <v>14892</v>
      </c>
      <c r="L593" s="93" t="s">
        <v>110</v>
      </c>
    </row>
    <row r="594" spans="1:12">
      <c r="A594" s="73">
        <v>10160830</v>
      </c>
      <c r="B594" s="74" t="s">
        <v>9744</v>
      </c>
      <c r="C594" s="74" t="s">
        <v>9778</v>
      </c>
      <c r="D594" s="74" t="s">
        <v>898</v>
      </c>
      <c r="E594" s="92">
        <v>38415</v>
      </c>
      <c r="F594" s="74" t="s">
        <v>910</v>
      </c>
      <c r="G594" s="92">
        <v>42060</v>
      </c>
      <c r="H594" s="74" t="s">
        <v>9655</v>
      </c>
      <c r="I594" s="75" t="s">
        <v>14864</v>
      </c>
      <c r="J594" s="75">
        <v>1934</v>
      </c>
      <c r="K594" s="74" t="s">
        <v>15852</v>
      </c>
      <c r="L594" s="93" t="s">
        <v>110</v>
      </c>
    </row>
    <row r="595" spans="1:12">
      <c r="A595" s="73">
        <v>10160831</v>
      </c>
      <c r="B595" s="74" t="s">
        <v>9745</v>
      </c>
      <c r="C595" s="74" t="s">
        <v>9778</v>
      </c>
      <c r="D595" s="74" t="s">
        <v>898</v>
      </c>
      <c r="E595" s="92">
        <v>38415</v>
      </c>
      <c r="F595" s="74" t="s">
        <v>911</v>
      </c>
      <c r="G595" s="92">
        <v>42040</v>
      </c>
      <c r="H595" s="74" t="s">
        <v>10276</v>
      </c>
      <c r="I595" s="75" t="s">
        <v>14864</v>
      </c>
      <c r="J595" s="75">
        <v>1934</v>
      </c>
      <c r="K595" s="74" t="s">
        <v>16248</v>
      </c>
      <c r="L595" s="93" t="s">
        <v>4300</v>
      </c>
    </row>
    <row r="596" spans="1:12">
      <c r="A596" s="73">
        <v>10160832</v>
      </c>
      <c r="B596" s="74" t="s">
        <v>9746</v>
      </c>
      <c r="C596" s="74" t="s">
        <v>9778</v>
      </c>
      <c r="D596" s="74" t="s">
        <v>898</v>
      </c>
      <c r="E596" s="92">
        <v>38415</v>
      </c>
      <c r="F596" s="74" t="s">
        <v>912</v>
      </c>
      <c r="G596" s="92">
        <v>42045</v>
      </c>
      <c r="H596" s="74" t="s">
        <v>9504</v>
      </c>
      <c r="I596" s="75" t="s">
        <v>14864</v>
      </c>
      <c r="J596" s="75">
        <v>1934</v>
      </c>
      <c r="K596" s="74" t="s">
        <v>14892</v>
      </c>
      <c r="L596" s="93" t="s">
        <v>4306</v>
      </c>
    </row>
    <row r="597" spans="1:12">
      <c r="A597" s="73">
        <v>10160833</v>
      </c>
      <c r="B597" s="74" t="s">
        <v>9747</v>
      </c>
      <c r="C597" s="74" t="s">
        <v>9778</v>
      </c>
      <c r="D597" s="74" t="s">
        <v>898</v>
      </c>
      <c r="E597" s="92">
        <v>38415</v>
      </c>
      <c r="F597" s="74" t="s">
        <v>913</v>
      </c>
      <c r="G597" s="92">
        <v>42027</v>
      </c>
      <c r="H597" s="74" t="s">
        <v>9504</v>
      </c>
      <c r="I597" s="75" t="s">
        <v>14864</v>
      </c>
      <c r="J597" s="75">
        <v>1934</v>
      </c>
      <c r="K597" s="74" t="s">
        <v>14892</v>
      </c>
      <c r="L597" s="93" t="s">
        <v>4482</v>
      </c>
    </row>
    <row r="598" spans="1:12">
      <c r="A598" s="73">
        <v>10160834</v>
      </c>
      <c r="B598" s="74" t="s">
        <v>9748</v>
      </c>
      <c r="C598" s="74" t="s">
        <v>9778</v>
      </c>
      <c r="D598" s="74" t="s">
        <v>898</v>
      </c>
      <c r="E598" s="92">
        <v>38415</v>
      </c>
      <c r="F598" s="74" t="s">
        <v>914</v>
      </c>
      <c r="G598" s="92">
        <v>42027</v>
      </c>
      <c r="H598" s="74" t="s">
        <v>9504</v>
      </c>
      <c r="I598" s="75" t="s">
        <v>14864</v>
      </c>
      <c r="J598" s="75">
        <v>1934</v>
      </c>
      <c r="K598" s="74" t="s">
        <v>14892</v>
      </c>
      <c r="L598" s="93" t="s">
        <v>6539</v>
      </c>
    </row>
    <row r="599" spans="1:12">
      <c r="A599" s="73">
        <v>10160835</v>
      </c>
      <c r="B599" s="74" t="s">
        <v>9749</v>
      </c>
      <c r="C599" s="74" t="s">
        <v>9778</v>
      </c>
      <c r="D599" s="74" t="s">
        <v>898</v>
      </c>
      <c r="E599" s="92">
        <v>38415</v>
      </c>
      <c r="F599" s="74" t="s">
        <v>915</v>
      </c>
      <c r="G599" s="92">
        <v>42040</v>
      </c>
      <c r="H599" s="74" t="s">
        <v>9504</v>
      </c>
      <c r="I599" s="75" t="s">
        <v>14864</v>
      </c>
      <c r="J599" s="75">
        <v>1934</v>
      </c>
      <c r="K599" s="74" t="s">
        <v>14892</v>
      </c>
      <c r="L599" s="93" t="s">
        <v>4447</v>
      </c>
    </row>
    <row r="600" spans="1:12">
      <c r="A600" s="73">
        <v>10160836</v>
      </c>
      <c r="B600" s="74" t="s">
        <v>15042</v>
      </c>
      <c r="C600" s="74" t="s">
        <v>9778</v>
      </c>
      <c r="D600" s="74" t="s">
        <v>898</v>
      </c>
      <c r="E600" s="92">
        <v>38415</v>
      </c>
      <c r="F600" s="74" t="s">
        <v>916</v>
      </c>
      <c r="G600" s="92">
        <v>41991</v>
      </c>
      <c r="H600" s="74" t="s">
        <v>9504</v>
      </c>
      <c r="I600" s="75" t="s">
        <v>14864</v>
      </c>
      <c r="J600" s="75">
        <v>1934</v>
      </c>
      <c r="K600" s="74" t="s">
        <v>14892</v>
      </c>
      <c r="L600" s="93" t="s">
        <v>11881</v>
      </c>
    </row>
    <row r="601" spans="1:12">
      <c r="A601" s="73">
        <v>10160837</v>
      </c>
      <c r="B601" s="74" t="s">
        <v>9750</v>
      </c>
      <c r="C601" s="74" t="s">
        <v>9778</v>
      </c>
      <c r="D601" s="74" t="s">
        <v>898</v>
      </c>
      <c r="E601" s="92">
        <v>38415</v>
      </c>
      <c r="F601" s="74" t="s">
        <v>917</v>
      </c>
      <c r="G601" s="92">
        <v>42027</v>
      </c>
      <c r="H601" s="74" t="s">
        <v>9504</v>
      </c>
      <c r="I601" s="75" t="s">
        <v>14864</v>
      </c>
      <c r="J601" s="75">
        <v>1934</v>
      </c>
      <c r="K601" s="74" t="s">
        <v>14892</v>
      </c>
      <c r="L601" s="93" t="s">
        <v>14868</v>
      </c>
    </row>
    <row r="602" spans="1:12">
      <c r="A602" s="73">
        <v>10160838</v>
      </c>
      <c r="B602" s="74" t="s">
        <v>15043</v>
      </c>
      <c r="C602" s="74" t="s">
        <v>9778</v>
      </c>
      <c r="D602" s="74" t="s">
        <v>898</v>
      </c>
      <c r="E602" s="92">
        <v>38415</v>
      </c>
      <c r="F602" s="74" t="s">
        <v>918</v>
      </c>
      <c r="G602" s="92">
        <v>41991</v>
      </c>
      <c r="H602" s="74" t="s">
        <v>9504</v>
      </c>
      <c r="I602" s="75" t="s">
        <v>14864</v>
      </c>
      <c r="J602" s="75">
        <v>1934</v>
      </c>
      <c r="K602" s="74" t="s">
        <v>14892</v>
      </c>
      <c r="L602" s="93" t="s">
        <v>14868</v>
      </c>
    </row>
    <row r="603" spans="1:12">
      <c r="A603" s="73">
        <v>10160839</v>
      </c>
      <c r="B603" s="74" t="s">
        <v>9751</v>
      </c>
      <c r="C603" s="74" t="s">
        <v>9778</v>
      </c>
      <c r="D603" s="74" t="s">
        <v>898</v>
      </c>
      <c r="E603" s="92">
        <v>38415</v>
      </c>
      <c r="F603" s="74" t="s">
        <v>919</v>
      </c>
      <c r="G603" s="92">
        <v>42040</v>
      </c>
      <c r="H603" s="74" t="s">
        <v>9504</v>
      </c>
      <c r="I603" s="75" t="s">
        <v>14864</v>
      </c>
      <c r="J603" s="75">
        <v>1934</v>
      </c>
      <c r="K603" s="74" t="s">
        <v>14892</v>
      </c>
      <c r="L603" s="93" t="s">
        <v>13744</v>
      </c>
    </row>
    <row r="604" spans="1:12">
      <c r="A604" s="73">
        <v>10160840</v>
      </c>
      <c r="B604" s="74" t="s">
        <v>15044</v>
      </c>
      <c r="C604" s="74" t="s">
        <v>9778</v>
      </c>
      <c r="D604" s="74" t="s">
        <v>898</v>
      </c>
      <c r="E604" s="92">
        <v>38415</v>
      </c>
      <c r="F604" s="74" t="s">
        <v>920</v>
      </c>
      <c r="G604" s="92">
        <v>41991</v>
      </c>
      <c r="H604" s="74" t="s">
        <v>9504</v>
      </c>
      <c r="I604" s="75" t="s">
        <v>14864</v>
      </c>
      <c r="J604" s="75">
        <v>1934</v>
      </c>
      <c r="K604" s="74" t="s">
        <v>14892</v>
      </c>
      <c r="L604" s="93" t="s">
        <v>7826</v>
      </c>
    </row>
    <row r="605" spans="1:12">
      <c r="A605" s="73">
        <v>10160841</v>
      </c>
      <c r="B605" s="74" t="s">
        <v>9752</v>
      </c>
      <c r="C605" s="74" t="s">
        <v>9778</v>
      </c>
      <c r="D605" s="74" t="s">
        <v>898</v>
      </c>
      <c r="E605" s="92">
        <v>38415</v>
      </c>
      <c r="F605" s="74" t="s">
        <v>921</v>
      </c>
      <c r="G605" s="92">
        <v>42040</v>
      </c>
      <c r="H605" s="74" t="s">
        <v>9753</v>
      </c>
      <c r="I605" s="75" t="s">
        <v>14864</v>
      </c>
      <c r="J605" s="75">
        <v>1934</v>
      </c>
      <c r="K605" s="74" t="s">
        <v>14889</v>
      </c>
      <c r="L605" s="93" t="s">
        <v>8054</v>
      </c>
    </row>
    <row r="606" spans="1:12">
      <c r="A606" s="73">
        <v>10160842</v>
      </c>
      <c r="B606" s="74" t="s">
        <v>9754</v>
      </c>
      <c r="C606" s="74" t="s">
        <v>9778</v>
      </c>
      <c r="D606" s="74" t="s">
        <v>898</v>
      </c>
      <c r="E606" s="92">
        <v>38415</v>
      </c>
      <c r="F606" s="74" t="s">
        <v>11737</v>
      </c>
      <c r="G606" s="92">
        <v>42040</v>
      </c>
      <c r="H606" s="74" t="s">
        <v>9504</v>
      </c>
      <c r="I606" s="75" t="s">
        <v>14864</v>
      </c>
      <c r="J606" s="75">
        <v>1934</v>
      </c>
      <c r="K606" s="74" t="s">
        <v>14892</v>
      </c>
      <c r="L606" s="93" t="s">
        <v>14208</v>
      </c>
    </row>
    <row r="607" spans="1:12">
      <c r="A607" s="73">
        <v>10160844</v>
      </c>
      <c r="B607" s="74" t="s">
        <v>9755</v>
      </c>
      <c r="C607" s="74" t="s">
        <v>9778</v>
      </c>
      <c r="D607" s="74" t="s">
        <v>898</v>
      </c>
      <c r="E607" s="92">
        <v>38415</v>
      </c>
      <c r="F607" s="74" t="s">
        <v>922</v>
      </c>
      <c r="G607" s="92">
        <v>42040</v>
      </c>
      <c r="H607" s="74" t="s">
        <v>9756</v>
      </c>
      <c r="I607" s="75" t="s">
        <v>14864</v>
      </c>
      <c r="J607" s="75">
        <v>1934</v>
      </c>
      <c r="K607" s="74" t="s">
        <v>16962</v>
      </c>
      <c r="L607" s="93"/>
    </row>
    <row r="608" spans="1:12">
      <c r="A608" s="73">
        <v>10160845</v>
      </c>
      <c r="B608" s="74" t="s">
        <v>9757</v>
      </c>
      <c r="C608" s="74" t="s">
        <v>9778</v>
      </c>
      <c r="D608" s="74" t="s">
        <v>898</v>
      </c>
      <c r="E608" s="92">
        <v>38415</v>
      </c>
      <c r="F608" s="74" t="s">
        <v>923</v>
      </c>
      <c r="G608" s="92">
        <v>42040</v>
      </c>
      <c r="H608" s="74" t="s">
        <v>9625</v>
      </c>
      <c r="I608" s="75" t="s">
        <v>14864</v>
      </c>
      <c r="J608" s="75">
        <v>1934</v>
      </c>
      <c r="K608" s="74" t="s">
        <v>16267</v>
      </c>
      <c r="L608" s="93" t="s">
        <v>110</v>
      </c>
    </row>
    <row r="609" spans="1:12">
      <c r="A609" s="73">
        <v>10160846</v>
      </c>
      <c r="B609" s="74" t="s">
        <v>9758</v>
      </c>
      <c r="C609" s="74" t="s">
        <v>9778</v>
      </c>
      <c r="D609" s="74" t="s">
        <v>898</v>
      </c>
      <c r="E609" s="92">
        <v>38415</v>
      </c>
      <c r="F609" s="74" t="s">
        <v>924</v>
      </c>
      <c r="G609" s="92">
        <v>42045</v>
      </c>
      <c r="H609" s="74" t="s">
        <v>9625</v>
      </c>
      <c r="I609" s="75" t="s">
        <v>14864</v>
      </c>
      <c r="J609" s="75">
        <v>1934</v>
      </c>
      <c r="K609" s="74" t="s">
        <v>16267</v>
      </c>
      <c r="L609" s="93" t="s">
        <v>110</v>
      </c>
    </row>
    <row r="610" spans="1:12">
      <c r="A610" s="73">
        <v>10160847</v>
      </c>
      <c r="B610" s="74" t="s">
        <v>9759</v>
      </c>
      <c r="C610" s="74" t="s">
        <v>9778</v>
      </c>
      <c r="D610" s="74" t="s">
        <v>898</v>
      </c>
      <c r="E610" s="92">
        <v>38415</v>
      </c>
      <c r="F610" s="74" t="s">
        <v>925</v>
      </c>
      <c r="G610" s="92">
        <v>42027</v>
      </c>
      <c r="H610" s="74" t="s">
        <v>9504</v>
      </c>
      <c r="I610" s="75" t="s">
        <v>14864</v>
      </c>
      <c r="J610" s="75">
        <v>1934</v>
      </c>
      <c r="K610" s="74" t="s">
        <v>14892</v>
      </c>
      <c r="L610" s="93" t="s">
        <v>6959</v>
      </c>
    </row>
    <row r="611" spans="1:12">
      <c r="A611" s="73">
        <v>10160848</v>
      </c>
      <c r="B611" s="74" t="s">
        <v>9760</v>
      </c>
      <c r="C611" s="74" t="s">
        <v>9778</v>
      </c>
      <c r="D611" s="74" t="s">
        <v>898</v>
      </c>
      <c r="E611" s="92">
        <v>38415</v>
      </c>
      <c r="F611" s="74" t="s">
        <v>926</v>
      </c>
      <c r="G611" s="92">
        <v>42040</v>
      </c>
      <c r="H611" s="74" t="s">
        <v>9504</v>
      </c>
      <c r="I611" s="75" t="s">
        <v>14864</v>
      </c>
      <c r="J611" s="75">
        <v>1934</v>
      </c>
      <c r="K611" s="74" t="s">
        <v>14892</v>
      </c>
      <c r="L611" s="93" t="s">
        <v>14205</v>
      </c>
    </row>
    <row r="612" spans="1:12">
      <c r="A612" s="73">
        <v>10160849</v>
      </c>
      <c r="B612" s="74" t="s">
        <v>16115</v>
      </c>
      <c r="C612" s="74" t="s">
        <v>9778</v>
      </c>
      <c r="D612" s="74" t="s">
        <v>898</v>
      </c>
      <c r="E612" s="92">
        <v>38415</v>
      </c>
      <c r="F612" s="74" t="s">
        <v>927</v>
      </c>
      <c r="G612" s="92">
        <v>41984</v>
      </c>
      <c r="H612" s="74" t="s">
        <v>9880</v>
      </c>
      <c r="I612" s="75" t="s">
        <v>14864</v>
      </c>
      <c r="J612" s="75">
        <v>1934</v>
      </c>
      <c r="K612" s="74" t="s">
        <v>16114</v>
      </c>
      <c r="L612" s="93" t="s">
        <v>957</v>
      </c>
    </row>
    <row r="613" spans="1:12">
      <c r="A613" s="73">
        <v>10160850</v>
      </c>
      <c r="B613" s="74" t="s">
        <v>9761</v>
      </c>
      <c r="C613" s="74" t="s">
        <v>9778</v>
      </c>
      <c r="D613" s="74" t="s">
        <v>898</v>
      </c>
      <c r="E613" s="92">
        <v>38415</v>
      </c>
      <c r="F613" s="74" t="s">
        <v>906</v>
      </c>
      <c r="G613" s="92">
        <v>42040</v>
      </c>
      <c r="H613" s="74" t="s">
        <v>9613</v>
      </c>
      <c r="I613" s="75" t="s">
        <v>14864</v>
      </c>
      <c r="J613" s="75">
        <v>1934</v>
      </c>
      <c r="K613" s="74" t="s">
        <v>15523</v>
      </c>
      <c r="L613" s="93" t="s">
        <v>11728</v>
      </c>
    </row>
    <row r="614" spans="1:12">
      <c r="A614" s="73">
        <v>10160851</v>
      </c>
      <c r="B614" s="74" t="s">
        <v>9762</v>
      </c>
      <c r="C614" s="74" t="s">
        <v>9778</v>
      </c>
      <c r="D614" s="74" t="s">
        <v>898</v>
      </c>
      <c r="E614" s="92">
        <v>38415</v>
      </c>
      <c r="F614" s="74" t="s">
        <v>928</v>
      </c>
      <c r="G614" s="92">
        <v>42040</v>
      </c>
      <c r="H614" s="74" t="s">
        <v>9763</v>
      </c>
      <c r="I614" s="75" t="s">
        <v>14864</v>
      </c>
      <c r="J614" s="75">
        <v>1934</v>
      </c>
      <c r="K614" s="74" t="s">
        <v>16942</v>
      </c>
      <c r="L614" s="93"/>
    </row>
    <row r="615" spans="1:12">
      <c r="A615" s="73">
        <v>10160852</v>
      </c>
      <c r="B615" s="74" t="s">
        <v>9764</v>
      </c>
      <c r="C615" s="74" t="s">
        <v>9778</v>
      </c>
      <c r="D615" s="74" t="s">
        <v>898</v>
      </c>
      <c r="E615" s="92">
        <v>38415</v>
      </c>
      <c r="F615" s="74" t="s">
        <v>929</v>
      </c>
      <c r="G615" s="92">
        <v>42060</v>
      </c>
      <c r="H615" s="74" t="s">
        <v>9655</v>
      </c>
      <c r="I615" s="75" t="s">
        <v>14864</v>
      </c>
      <c r="J615" s="75">
        <v>1934</v>
      </c>
      <c r="K615" s="74" t="s">
        <v>15852</v>
      </c>
      <c r="L615" s="93" t="s">
        <v>110</v>
      </c>
    </row>
    <row r="616" spans="1:12">
      <c r="A616" s="73">
        <v>10160853</v>
      </c>
      <c r="B616" s="74" t="s">
        <v>16116</v>
      </c>
      <c r="C616" s="74" t="s">
        <v>9778</v>
      </c>
      <c r="D616" s="74" t="s">
        <v>898</v>
      </c>
      <c r="E616" s="92">
        <v>38415</v>
      </c>
      <c r="F616" s="74" t="s">
        <v>930</v>
      </c>
      <c r="G616" s="92">
        <v>41984</v>
      </c>
      <c r="H616" s="74" t="s">
        <v>9880</v>
      </c>
      <c r="I616" s="75" t="s">
        <v>14864</v>
      </c>
      <c r="J616" s="75">
        <v>1934</v>
      </c>
      <c r="K616" s="74" t="s">
        <v>16114</v>
      </c>
      <c r="L616" s="93" t="s">
        <v>12132</v>
      </c>
    </row>
    <row r="617" spans="1:12">
      <c r="A617" s="73">
        <v>10160854</v>
      </c>
      <c r="B617" s="74" t="s">
        <v>9765</v>
      </c>
      <c r="C617" s="74" t="s">
        <v>9778</v>
      </c>
      <c r="D617" s="74" t="s">
        <v>898</v>
      </c>
      <c r="E617" s="92">
        <v>38415</v>
      </c>
      <c r="F617" s="74" t="s">
        <v>931</v>
      </c>
      <c r="G617" s="92">
        <v>42040</v>
      </c>
      <c r="H617" s="74" t="s">
        <v>9504</v>
      </c>
      <c r="I617" s="75" t="s">
        <v>14864</v>
      </c>
      <c r="J617" s="75">
        <v>1934</v>
      </c>
      <c r="K617" s="74" t="s">
        <v>14892</v>
      </c>
      <c r="L617" s="93" t="s">
        <v>14045</v>
      </c>
    </row>
    <row r="618" spans="1:12">
      <c r="A618" s="73">
        <v>10160855</v>
      </c>
      <c r="B618" s="74" t="s">
        <v>9766</v>
      </c>
      <c r="C618" s="74" t="s">
        <v>9778</v>
      </c>
      <c r="D618" s="74" t="s">
        <v>898</v>
      </c>
      <c r="E618" s="92">
        <v>38415</v>
      </c>
      <c r="F618" s="74" t="s">
        <v>932</v>
      </c>
      <c r="G618" s="92">
        <v>42040</v>
      </c>
      <c r="H618" s="74" t="s">
        <v>9548</v>
      </c>
      <c r="I618" s="75" t="s">
        <v>14864</v>
      </c>
      <c r="J618" s="75">
        <v>1934</v>
      </c>
      <c r="K618" s="74" t="s">
        <v>4681</v>
      </c>
      <c r="L618" s="93" t="s">
        <v>110</v>
      </c>
    </row>
    <row r="619" spans="1:12">
      <c r="A619" s="73">
        <v>10160856</v>
      </c>
      <c r="B619" s="74" t="s">
        <v>9767</v>
      </c>
      <c r="C619" s="74" t="s">
        <v>9778</v>
      </c>
      <c r="D619" s="74" t="s">
        <v>898</v>
      </c>
      <c r="E619" s="92">
        <v>38415</v>
      </c>
      <c r="F619" s="74" t="s">
        <v>933</v>
      </c>
      <c r="G619" s="92">
        <v>42040</v>
      </c>
      <c r="H619" s="74" t="s">
        <v>9504</v>
      </c>
      <c r="I619" s="75" t="s">
        <v>14864</v>
      </c>
      <c r="J619" s="75">
        <v>1934</v>
      </c>
      <c r="K619" s="74" t="s">
        <v>14892</v>
      </c>
      <c r="L619" s="93" t="s">
        <v>14210</v>
      </c>
    </row>
    <row r="620" spans="1:12">
      <c r="A620" s="73">
        <v>10160857</v>
      </c>
      <c r="B620" s="74" t="s">
        <v>9768</v>
      </c>
      <c r="C620" s="74" t="s">
        <v>9778</v>
      </c>
      <c r="D620" s="74" t="s">
        <v>898</v>
      </c>
      <c r="E620" s="92">
        <v>38415</v>
      </c>
      <c r="F620" s="74" t="s">
        <v>934</v>
      </c>
      <c r="G620" s="92">
        <v>42045</v>
      </c>
      <c r="H620" s="74" t="s">
        <v>9625</v>
      </c>
      <c r="I620" s="75" t="s">
        <v>14864</v>
      </c>
      <c r="J620" s="75">
        <v>1934</v>
      </c>
      <c r="K620" s="74" t="s">
        <v>16267</v>
      </c>
      <c r="L620" s="93" t="s">
        <v>110</v>
      </c>
    </row>
    <row r="621" spans="1:12">
      <c r="A621" s="73">
        <v>10160972</v>
      </c>
      <c r="B621" s="74" t="s">
        <v>15571</v>
      </c>
      <c r="C621" s="74" t="s">
        <v>9778</v>
      </c>
      <c r="D621" s="74" t="s">
        <v>935</v>
      </c>
      <c r="E621" s="92">
        <v>38439</v>
      </c>
      <c r="F621" s="74" t="s">
        <v>936</v>
      </c>
      <c r="G621" s="92">
        <v>41982</v>
      </c>
      <c r="H621" s="74" t="s">
        <v>9520</v>
      </c>
      <c r="I621" s="75" t="s">
        <v>14864</v>
      </c>
      <c r="J621" s="75">
        <v>1245.44</v>
      </c>
      <c r="K621" s="74" t="s">
        <v>15539</v>
      </c>
      <c r="L621" s="93" t="s">
        <v>272</v>
      </c>
    </row>
    <row r="622" spans="1:12">
      <c r="A622" s="73">
        <v>10160973</v>
      </c>
      <c r="B622" s="74" t="s">
        <v>15572</v>
      </c>
      <c r="C622" s="74" t="s">
        <v>9778</v>
      </c>
      <c r="D622" s="74" t="s">
        <v>935</v>
      </c>
      <c r="E622" s="92">
        <v>38439</v>
      </c>
      <c r="F622" s="74" t="s">
        <v>938</v>
      </c>
      <c r="G622" s="92">
        <v>41982</v>
      </c>
      <c r="H622" s="74" t="s">
        <v>9520</v>
      </c>
      <c r="I622" s="75" t="s">
        <v>14864</v>
      </c>
      <c r="J622" s="75">
        <v>1245.52</v>
      </c>
      <c r="K622" s="74" t="s">
        <v>15539</v>
      </c>
      <c r="L622" s="93" t="s">
        <v>272</v>
      </c>
    </row>
    <row r="623" spans="1:12">
      <c r="A623" s="73">
        <v>10160974</v>
      </c>
      <c r="B623" s="74" t="s">
        <v>15573</v>
      </c>
      <c r="C623" s="74" t="s">
        <v>9778</v>
      </c>
      <c r="D623" s="74" t="s">
        <v>935</v>
      </c>
      <c r="E623" s="92">
        <v>38439</v>
      </c>
      <c r="F623" s="74" t="s">
        <v>939</v>
      </c>
      <c r="G623" s="92">
        <v>41982</v>
      </c>
      <c r="H623" s="74" t="s">
        <v>9520</v>
      </c>
      <c r="I623" s="75" t="s">
        <v>14864</v>
      </c>
      <c r="J623" s="75">
        <v>1245.52</v>
      </c>
      <c r="K623" s="74" t="s">
        <v>15539</v>
      </c>
      <c r="L623" s="93" t="s">
        <v>272</v>
      </c>
    </row>
    <row r="624" spans="1:12">
      <c r="A624" s="73">
        <v>10160975</v>
      </c>
      <c r="B624" s="74" t="s">
        <v>9769</v>
      </c>
      <c r="C624" s="74" t="s">
        <v>9778</v>
      </c>
      <c r="D624" s="74" t="s">
        <v>935</v>
      </c>
      <c r="E624" s="92">
        <v>38439</v>
      </c>
      <c r="F624" s="74" t="s">
        <v>940</v>
      </c>
      <c r="G624" s="92">
        <v>41995</v>
      </c>
      <c r="H624" s="74" t="s">
        <v>9520</v>
      </c>
      <c r="I624" s="75" t="s">
        <v>14864</v>
      </c>
      <c r="J624" s="75">
        <v>1245.52</v>
      </c>
      <c r="K624" s="74" t="s">
        <v>15539</v>
      </c>
      <c r="L624" s="93" t="s">
        <v>272</v>
      </c>
    </row>
    <row r="625" spans="1:12">
      <c r="A625" s="73">
        <v>10160976</v>
      </c>
      <c r="B625" s="74" t="s">
        <v>9770</v>
      </c>
      <c r="C625" s="74" t="s">
        <v>9778</v>
      </c>
      <c r="D625" s="74" t="s">
        <v>941</v>
      </c>
      <c r="E625" s="92">
        <v>38407</v>
      </c>
      <c r="F625" s="74" t="s">
        <v>942</v>
      </c>
      <c r="G625" s="92">
        <v>42054</v>
      </c>
      <c r="H625" s="74" t="s">
        <v>9504</v>
      </c>
      <c r="I625" s="75" t="s">
        <v>14864</v>
      </c>
      <c r="J625" s="75">
        <v>1502</v>
      </c>
      <c r="K625" s="74" t="s">
        <v>14892</v>
      </c>
      <c r="L625" s="93" t="s">
        <v>11727</v>
      </c>
    </row>
    <row r="626" spans="1:12">
      <c r="A626" s="68">
        <v>10161005</v>
      </c>
      <c r="B626" s="71" t="s">
        <v>17034</v>
      </c>
      <c r="C626" s="71" t="s">
        <v>9778</v>
      </c>
      <c r="D626" s="71" t="s">
        <v>4174</v>
      </c>
      <c r="E626" s="90">
        <v>38342</v>
      </c>
      <c r="F626" s="71" t="s">
        <v>4175</v>
      </c>
      <c r="G626" s="90">
        <v>41982</v>
      </c>
      <c r="H626" s="71" t="s">
        <v>9719</v>
      </c>
      <c r="I626" s="72" t="s">
        <v>14864</v>
      </c>
      <c r="J626" s="76">
        <v>30020.55</v>
      </c>
      <c r="K626" s="71" t="s">
        <v>15815</v>
      </c>
      <c r="L626" s="91" t="s">
        <v>6326</v>
      </c>
    </row>
    <row r="627" spans="1:12">
      <c r="A627" s="73">
        <v>10161043</v>
      </c>
      <c r="B627" s="74" t="s">
        <v>15574</v>
      </c>
      <c r="C627" s="74" t="s">
        <v>9778</v>
      </c>
      <c r="D627" s="74" t="s">
        <v>944</v>
      </c>
      <c r="E627" s="92">
        <v>38398</v>
      </c>
      <c r="F627" s="74"/>
      <c r="G627" s="92">
        <v>41982</v>
      </c>
      <c r="H627" s="74" t="s">
        <v>9520</v>
      </c>
      <c r="I627" s="75" t="s">
        <v>14864</v>
      </c>
      <c r="J627" s="75">
        <v>2954.69</v>
      </c>
      <c r="K627" s="74" t="s">
        <v>15539</v>
      </c>
      <c r="L627" s="93" t="s">
        <v>272</v>
      </c>
    </row>
    <row r="628" spans="1:12">
      <c r="A628" s="73">
        <v>10161044</v>
      </c>
      <c r="B628" s="74" t="s">
        <v>15575</v>
      </c>
      <c r="C628" s="74" t="s">
        <v>9778</v>
      </c>
      <c r="D628" s="74" t="s">
        <v>946</v>
      </c>
      <c r="E628" s="92">
        <v>38398</v>
      </c>
      <c r="F628" s="74"/>
      <c r="G628" s="92">
        <v>41982</v>
      </c>
      <c r="H628" s="74" t="s">
        <v>9520</v>
      </c>
      <c r="I628" s="75" t="s">
        <v>14864</v>
      </c>
      <c r="J628" s="75">
        <v>2682.84</v>
      </c>
      <c r="K628" s="74" t="s">
        <v>15539</v>
      </c>
      <c r="L628" s="93" t="s">
        <v>7839</v>
      </c>
    </row>
    <row r="629" spans="1:12">
      <c r="A629" s="73">
        <v>10161045</v>
      </c>
      <c r="B629" s="74" t="s">
        <v>15576</v>
      </c>
      <c r="C629" s="74" t="s">
        <v>9778</v>
      </c>
      <c r="D629" s="74" t="s">
        <v>948</v>
      </c>
      <c r="E629" s="92">
        <v>38398</v>
      </c>
      <c r="F629" s="74"/>
      <c r="G629" s="92">
        <v>41982</v>
      </c>
      <c r="H629" s="74" t="s">
        <v>9520</v>
      </c>
      <c r="I629" s="75" t="s">
        <v>14864</v>
      </c>
      <c r="J629" s="75">
        <v>3442.78</v>
      </c>
      <c r="K629" s="74" t="s">
        <v>15539</v>
      </c>
      <c r="L629" s="93" t="s">
        <v>7839</v>
      </c>
    </row>
    <row r="630" spans="1:12">
      <c r="A630" s="73">
        <v>10161118</v>
      </c>
      <c r="B630" s="74" t="s">
        <v>15045</v>
      </c>
      <c r="C630" s="74" t="s">
        <v>9778</v>
      </c>
      <c r="D630" s="74" t="s">
        <v>951</v>
      </c>
      <c r="E630" s="92">
        <v>38415</v>
      </c>
      <c r="F630" s="74" t="s">
        <v>953</v>
      </c>
      <c r="G630" s="92">
        <v>41984</v>
      </c>
      <c r="H630" s="74" t="s">
        <v>9504</v>
      </c>
      <c r="I630" s="75" t="s">
        <v>14864</v>
      </c>
      <c r="J630" s="75">
        <v>7903</v>
      </c>
      <c r="K630" s="74" t="s">
        <v>14892</v>
      </c>
      <c r="L630" s="93" t="s">
        <v>5225</v>
      </c>
    </row>
    <row r="631" spans="1:12">
      <c r="A631" s="73">
        <v>10161119</v>
      </c>
      <c r="B631" s="74" t="s">
        <v>9771</v>
      </c>
      <c r="C631" s="74" t="s">
        <v>9778</v>
      </c>
      <c r="D631" s="74" t="s">
        <v>951</v>
      </c>
      <c r="E631" s="92">
        <v>38415</v>
      </c>
      <c r="F631" s="74" t="s">
        <v>5838</v>
      </c>
      <c r="G631" s="92">
        <v>42019</v>
      </c>
      <c r="H631" s="74" t="s">
        <v>9504</v>
      </c>
      <c r="I631" s="75" t="s">
        <v>14864</v>
      </c>
      <c r="J631" s="75">
        <v>7903</v>
      </c>
      <c r="K631" s="74" t="s">
        <v>14892</v>
      </c>
      <c r="L631" s="93" t="s">
        <v>14868</v>
      </c>
    </row>
    <row r="632" spans="1:12">
      <c r="A632" s="73">
        <v>10161120</v>
      </c>
      <c r="B632" s="74" t="s">
        <v>16423</v>
      </c>
      <c r="C632" s="74" t="s">
        <v>9778</v>
      </c>
      <c r="D632" s="74" t="s">
        <v>951</v>
      </c>
      <c r="E632" s="92">
        <v>38415</v>
      </c>
      <c r="F632" s="74" t="s">
        <v>956</v>
      </c>
      <c r="G632" s="92">
        <v>42026</v>
      </c>
      <c r="H632" s="74" t="s">
        <v>9510</v>
      </c>
      <c r="I632" s="75" t="s">
        <v>14864</v>
      </c>
      <c r="J632" s="75">
        <v>7903</v>
      </c>
      <c r="K632" s="74" t="s">
        <v>16413</v>
      </c>
      <c r="L632" s="93" t="s">
        <v>272</v>
      </c>
    </row>
    <row r="633" spans="1:12">
      <c r="A633" s="73">
        <v>10161121</v>
      </c>
      <c r="B633" s="74" t="s">
        <v>9772</v>
      </c>
      <c r="C633" s="74" t="s">
        <v>9778</v>
      </c>
      <c r="D633" s="74" t="s">
        <v>951</v>
      </c>
      <c r="E633" s="92">
        <v>38415</v>
      </c>
      <c r="F633" s="74" t="s">
        <v>959</v>
      </c>
      <c r="G633" s="92">
        <v>42027</v>
      </c>
      <c r="H633" s="74" t="s">
        <v>9504</v>
      </c>
      <c r="I633" s="75" t="s">
        <v>15024</v>
      </c>
      <c r="J633" s="75">
        <v>7903</v>
      </c>
      <c r="K633" s="74" t="s">
        <v>14892</v>
      </c>
      <c r="L633" s="93" t="s">
        <v>14868</v>
      </c>
    </row>
    <row r="634" spans="1:12">
      <c r="A634" s="73">
        <v>10161122</v>
      </c>
      <c r="B634" s="74" t="s">
        <v>9773</v>
      </c>
      <c r="C634" s="74" t="s">
        <v>9778</v>
      </c>
      <c r="D634" s="74" t="s">
        <v>951</v>
      </c>
      <c r="E634" s="92">
        <v>38415</v>
      </c>
      <c r="F634" s="74" t="s">
        <v>961</v>
      </c>
      <c r="G634" s="92">
        <v>42026</v>
      </c>
      <c r="H634" s="74" t="s">
        <v>9504</v>
      </c>
      <c r="I634" s="75" t="s">
        <v>14864</v>
      </c>
      <c r="J634" s="75">
        <v>7903</v>
      </c>
      <c r="K634" s="74" t="s">
        <v>14892</v>
      </c>
      <c r="L634" s="93" t="s">
        <v>14868</v>
      </c>
    </row>
    <row r="635" spans="1:12">
      <c r="A635" s="73">
        <v>10161123</v>
      </c>
      <c r="B635" s="74" t="s">
        <v>15046</v>
      </c>
      <c r="C635" s="74" t="s">
        <v>9778</v>
      </c>
      <c r="D635" s="74" t="s">
        <v>951</v>
      </c>
      <c r="E635" s="92">
        <v>38415</v>
      </c>
      <c r="F635" s="74" t="s">
        <v>963</v>
      </c>
      <c r="G635" s="92">
        <v>42026</v>
      </c>
      <c r="H635" s="74" t="s">
        <v>9504</v>
      </c>
      <c r="I635" s="75" t="s">
        <v>14864</v>
      </c>
      <c r="J635" s="75">
        <v>7903</v>
      </c>
      <c r="K635" s="74" t="s">
        <v>14892</v>
      </c>
      <c r="L635" s="93" t="s">
        <v>14868</v>
      </c>
    </row>
    <row r="636" spans="1:12">
      <c r="A636" s="73">
        <v>10161124</v>
      </c>
      <c r="B636" s="74" t="s">
        <v>9774</v>
      </c>
      <c r="C636" s="74" t="s">
        <v>9778</v>
      </c>
      <c r="D636" s="74" t="s">
        <v>964</v>
      </c>
      <c r="E636" s="92">
        <v>38415</v>
      </c>
      <c r="F636" s="74" t="s">
        <v>965</v>
      </c>
      <c r="G636" s="92">
        <v>42010</v>
      </c>
      <c r="H636" s="74" t="s">
        <v>9504</v>
      </c>
      <c r="I636" s="75" t="s">
        <v>14864</v>
      </c>
      <c r="J636" s="75">
        <v>5794</v>
      </c>
      <c r="K636" s="74" t="s">
        <v>14892</v>
      </c>
      <c r="L636" s="93" t="s">
        <v>110</v>
      </c>
    </row>
    <row r="637" spans="1:12">
      <c r="A637" s="73">
        <v>10161125</v>
      </c>
      <c r="B637" s="74" t="s">
        <v>15047</v>
      </c>
      <c r="C637" s="74" t="s">
        <v>9778</v>
      </c>
      <c r="D637" s="74" t="s">
        <v>964</v>
      </c>
      <c r="E637" s="92">
        <v>38415</v>
      </c>
      <c r="F637" s="74" t="s">
        <v>966</v>
      </c>
      <c r="G637" s="92">
        <v>41984</v>
      </c>
      <c r="H637" s="74" t="s">
        <v>9504</v>
      </c>
      <c r="I637" s="75" t="s">
        <v>14864</v>
      </c>
      <c r="J637" s="75">
        <v>5794</v>
      </c>
      <c r="K637" s="74" t="s">
        <v>14892</v>
      </c>
      <c r="L637" s="93" t="s">
        <v>110</v>
      </c>
    </row>
    <row r="638" spans="1:12">
      <c r="A638" s="73">
        <v>10161126</v>
      </c>
      <c r="B638" s="74" t="s">
        <v>15048</v>
      </c>
      <c r="C638" s="74" t="s">
        <v>9778</v>
      </c>
      <c r="D638" s="74" t="s">
        <v>964</v>
      </c>
      <c r="E638" s="92">
        <v>38415</v>
      </c>
      <c r="F638" s="74" t="s">
        <v>967</v>
      </c>
      <c r="G638" s="92">
        <v>41991</v>
      </c>
      <c r="H638" s="74" t="s">
        <v>9504</v>
      </c>
      <c r="I638" s="75" t="s">
        <v>14864</v>
      </c>
      <c r="J638" s="75">
        <v>5794</v>
      </c>
      <c r="K638" s="74" t="s">
        <v>14892</v>
      </c>
      <c r="L638" s="93" t="s">
        <v>110</v>
      </c>
    </row>
    <row r="639" spans="1:12">
      <c r="A639" s="73">
        <v>10161127</v>
      </c>
      <c r="B639" s="74" t="s">
        <v>15049</v>
      </c>
      <c r="C639" s="74" t="s">
        <v>9778</v>
      </c>
      <c r="D639" s="74" t="s">
        <v>964</v>
      </c>
      <c r="E639" s="92">
        <v>38415</v>
      </c>
      <c r="F639" s="74" t="s">
        <v>969</v>
      </c>
      <c r="G639" s="92">
        <v>41984</v>
      </c>
      <c r="H639" s="74" t="s">
        <v>9504</v>
      </c>
      <c r="I639" s="75" t="s">
        <v>14864</v>
      </c>
      <c r="J639" s="75">
        <v>5794</v>
      </c>
      <c r="K639" s="74" t="s">
        <v>14892</v>
      </c>
      <c r="L639" s="93" t="s">
        <v>110</v>
      </c>
    </row>
    <row r="640" spans="1:12">
      <c r="A640" s="73">
        <v>10161128</v>
      </c>
      <c r="B640" s="74" t="s">
        <v>9775</v>
      </c>
      <c r="C640" s="74" t="s">
        <v>9778</v>
      </c>
      <c r="D640" s="74" t="s">
        <v>964</v>
      </c>
      <c r="E640" s="92">
        <v>38415</v>
      </c>
      <c r="F640" s="74" t="s">
        <v>970</v>
      </c>
      <c r="G640" s="92">
        <v>42010</v>
      </c>
      <c r="H640" s="74" t="s">
        <v>9504</v>
      </c>
      <c r="I640" s="75" t="s">
        <v>14864</v>
      </c>
      <c r="J640" s="75">
        <v>5794</v>
      </c>
      <c r="K640" s="74" t="s">
        <v>14892</v>
      </c>
      <c r="L640" s="93" t="s">
        <v>110</v>
      </c>
    </row>
    <row r="641" spans="1:12">
      <c r="A641" s="73">
        <v>10161129</v>
      </c>
      <c r="B641" s="74" t="s">
        <v>16476</v>
      </c>
      <c r="C641" s="74" t="s">
        <v>9778</v>
      </c>
      <c r="D641" s="74" t="s">
        <v>964</v>
      </c>
      <c r="E641" s="92">
        <v>38415</v>
      </c>
      <c r="F641" s="74" t="s">
        <v>971</v>
      </c>
      <c r="G641" s="92">
        <v>41984</v>
      </c>
      <c r="H641" s="74" t="s">
        <v>16472</v>
      </c>
      <c r="I641" s="75" t="s">
        <v>14864</v>
      </c>
      <c r="J641" s="75">
        <v>5794</v>
      </c>
      <c r="K641" s="74" t="s">
        <v>16473</v>
      </c>
      <c r="L641" s="93" t="s">
        <v>110</v>
      </c>
    </row>
    <row r="642" spans="1:12">
      <c r="A642" s="73">
        <v>10161130</v>
      </c>
      <c r="B642" s="74" t="s">
        <v>15050</v>
      </c>
      <c r="C642" s="74" t="s">
        <v>9778</v>
      </c>
      <c r="D642" s="74" t="s">
        <v>964</v>
      </c>
      <c r="E642" s="92">
        <v>38415</v>
      </c>
      <c r="F642" s="74" t="s">
        <v>972</v>
      </c>
      <c r="G642" s="92">
        <v>41984</v>
      </c>
      <c r="H642" s="74" t="s">
        <v>9504</v>
      </c>
      <c r="I642" s="75" t="s">
        <v>14864</v>
      </c>
      <c r="J642" s="75">
        <v>5794</v>
      </c>
      <c r="K642" s="74" t="s">
        <v>14892</v>
      </c>
      <c r="L642" s="93" t="s">
        <v>110</v>
      </c>
    </row>
    <row r="643" spans="1:12">
      <c r="A643" s="73">
        <v>10161131</v>
      </c>
      <c r="B643" s="74" t="s">
        <v>16241</v>
      </c>
      <c r="C643" s="74" t="s">
        <v>9778</v>
      </c>
      <c r="D643" s="74" t="s">
        <v>964</v>
      </c>
      <c r="E643" s="92">
        <v>38415</v>
      </c>
      <c r="F643" s="74" t="s">
        <v>973</v>
      </c>
      <c r="G643" s="92">
        <v>41984</v>
      </c>
      <c r="H643" s="74" t="s">
        <v>9737</v>
      </c>
      <c r="I643" s="75" t="s">
        <v>14864</v>
      </c>
      <c r="J643" s="75">
        <v>5794</v>
      </c>
      <c r="K643" s="74" t="s">
        <v>16238</v>
      </c>
      <c r="L643" s="93" t="s">
        <v>2798</v>
      </c>
    </row>
    <row r="644" spans="1:12">
      <c r="A644" s="73">
        <v>10161132</v>
      </c>
      <c r="B644" s="74" t="s">
        <v>16477</v>
      </c>
      <c r="C644" s="74" t="s">
        <v>9778</v>
      </c>
      <c r="D644" s="74" t="s">
        <v>964</v>
      </c>
      <c r="E644" s="92">
        <v>38415</v>
      </c>
      <c r="F644" s="74" t="s">
        <v>974</v>
      </c>
      <c r="G644" s="92">
        <v>41984</v>
      </c>
      <c r="H644" s="74" t="s">
        <v>16472</v>
      </c>
      <c r="I644" s="75" t="s">
        <v>14864</v>
      </c>
      <c r="J644" s="75">
        <v>5794</v>
      </c>
      <c r="K644" s="74" t="s">
        <v>16473</v>
      </c>
      <c r="L644" s="93" t="s">
        <v>390</v>
      </c>
    </row>
    <row r="645" spans="1:12">
      <c r="A645" s="73">
        <v>10161133</v>
      </c>
      <c r="B645" s="74" t="s">
        <v>15051</v>
      </c>
      <c r="C645" s="74" t="s">
        <v>9778</v>
      </c>
      <c r="D645" s="74" t="s">
        <v>964</v>
      </c>
      <c r="E645" s="92">
        <v>38415</v>
      </c>
      <c r="F645" s="74" t="s">
        <v>975</v>
      </c>
      <c r="G645" s="92">
        <v>41984</v>
      </c>
      <c r="H645" s="74" t="s">
        <v>9504</v>
      </c>
      <c r="I645" s="75" t="s">
        <v>14864</v>
      </c>
      <c r="J645" s="75">
        <v>5794</v>
      </c>
      <c r="K645" s="74" t="s">
        <v>14892</v>
      </c>
      <c r="L645" s="93" t="s">
        <v>110</v>
      </c>
    </row>
    <row r="646" spans="1:12">
      <c r="A646" s="73">
        <v>10161134</v>
      </c>
      <c r="B646" s="74" t="s">
        <v>16424</v>
      </c>
      <c r="C646" s="74" t="s">
        <v>9778</v>
      </c>
      <c r="D646" s="74" t="s">
        <v>964</v>
      </c>
      <c r="E646" s="92">
        <v>38415</v>
      </c>
      <c r="F646" s="74" t="s">
        <v>976</v>
      </c>
      <c r="G646" s="92">
        <v>41984</v>
      </c>
      <c r="H646" s="74" t="s">
        <v>9510</v>
      </c>
      <c r="I646" s="77" t="s">
        <v>14864</v>
      </c>
      <c r="J646" s="75">
        <v>5794</v>
      </c>
      <c r="K646" s="74" t="s">
        <v>16413</v>
      </c>
      <c r="L646" s="93" t="s">
        <v>272</v>
      </c>
    </row>
    <row r="647" spans="1:12">
      <c r="A647" s="73">
        <v>10161135</v>
      </c>
      <c r="B647" s="74" t="s">
        <v>15052</v>
      </c>
      <c r="C647" s="74" t="s">
        <v>9778</v>
      </c>
      <c r="D647" s="74" t="s">
        <v>964</v>
      </c>
      <c r="E647" s="92">
        <v>38415</v>
      </c>
      <c r="F647" s="74" t="s">
        <v>977</v>
      </c>
      <c r="G647" s="92">
        <v>41991</v>
      </c>
      <c r="H647" s="74" t="s">
        <v>9504</v>
      </c>
      <c r="I647" s="75" t="s">
        <v>14864</v>
      </c>
      <c r="J647" s="75">
        <v>5794</v>
      </c>
      <c r="K647" s="74" t="s">
        <v>14892</v>
      </c>
      <c r="L647" s="93" t="s">
        <v>110</v>
      </c>
    </row>
    <row r="648" spans="1:12">
      <c r="A648" s="73">
        <v>10161136</v>
      </c>
      <c r="B648" s="74" t="s">
        <v>16425</v>
      </c>
      <c r="C648" s="74" t="s">
        <v>9778</v>
      </c>
      <c r="D648" s="74" t="s">
        <v>978</v>
      </c>
      <c r="E648" s="92">
        <v>38401</v>
      </c>
      <c r="F648" s="74" t="s">
        <v>980</v>
      </c>
      <c r="G648" s="92">
        <v>41984</v>
      </c>
      <c r="H648" s="74" t="s">
        <v>9510</v>
      </c>
      <c r="I648" s="75" t="s">
        <v>14864</v>
      </c>
      <c r="J648" s="75">
        <v>109570</v>
      </c>
      <c r="K648" s="74" t="s">
        <v>16413</v>
      </c>
      <c r="L648" s="93" t="s">
        <v>272</v>
      </c>
    </row>
    <row r="649" spans="1:12">
      <c r="A649" s="73">
        <v>10161137</v>
      </c>
      <c r="B649" s="74" t="s">
        <v>15053</v>
      </c>
      <c r="C649" s="74" t="s">
        <v>9778</v>
      </c>
      <c r="D649" s="74" t="s">
        <v>978</v>
      </c>
      <c r="E649" s="92">
        <v>38401</v>
      </c>
      <c r="F649" s="74" t="s">
        <v>982</v>
      </c>
      <c r="G649" s="92">
        <v>41984</v>
      </c>
      <c r="H649" s="74" t="s">
        <v>9504</v>
      </c>
      <c r="I649" s="75" t="s">
        <v>14864</v>
      </c>
      <c r="J649" s="75">
        <v>109570</v>
      </c>
      <c r="K649" s="74" t="s">
        <v>14892</v>
      </c>
      <c r="L649" s="93" t="s">
        <v>110</v>
      </c>
    </row>
    <row r="650" spans="1:12">
      <c r="A650" s="73">
        <v>10161138</v>
      </c>
      <c r="B650" s="74" t="s">
        <v>15054</v>
      </c>
      <c r="C650" s="74" t="s">
        <v>9778</v>
      </c>
      <c r="D650" s="74" t="s">
        <v>983</v>
      </c>
      <c r="E650" s="92">
        <v>38401</v>
      </c>
      <c r="F650" s="74" t="s">
        <v>984</v>
      </c>
      <c r="G650" s="92">
        <v>41984</v>
      </c>
      <c r="H650" s="74" t="s">
        <v>9504</v>
      </c>
      <c r="I650" s="75" t="s">
        <v>14864</v>
      </c>
      <c r="J650" s="75">
        <v>17887</v>
      </c>
      <c r="K650" s="74" t="s">
        <v>14892</v>
      </c>
      <c r="L650" s="93" t="s">
        <v>110</v>
      </c>
    </row>
    <row r="651" spans="1:12">
      <c r="A651" s="73">
        <v>10161139</v>
      </c>
      <c r="B651" s="74" t="s">
        <v>15998</v>
      </c>
      <c r="C651" s="74" t="s">
        <v>9778</v>
      </c>
      <c r="D651" s="74" t="s">
        <v>983</v>
      </c>
      <c r="E651" s="92">
        <v>38401</v>
      </c>
      <c r="F651" s="74" t="s">
        <v>986</v>
      </c>
      <c r="G651" s="92">
        <v>41984</v>
      </c>
      <c r="H651" s="74" t="s">
        <v>10432</v>
      </c>
      <c r="I651" s="75" t="s">
        <v>14864</v>
      </c>
      <c r="J651" s="75">
        <v>17887</v>
      </c>
      <c r="K651" s="74" t="s">
        <v>15999</v>
      </c>
      <c r="L651" s="93" t="s">
        <v>272</v>
      </c>
    </row>
    <row r="652" spans="1:12">
      <c r="A652" s="73">
        <v>10161140</v>
      </c>
      <c r="B652" s="74" t="s">
        <v>15055</v>
      </c>
      <c r="C652" s="74" t="s">
        <v>9778</v>
      </c>
      <c r="D652" s="74" t="s">
        <v>983</v>
      </c>
      <c r="E652" s="92">
        <v>38401</v>
      </c>
      <c r="F652" s="74" t="s">
        <v>987</v>
      </c>
      <c r="G652" s="92">
        <v>41983</v>
      </c>
      <c r="H652" s="74" t="s">
        <v>9504</v>
      </c>
      <c r="I652" s="75" t="s">
        <v>14864</v>
      </c>
      <c r="J652" s="75">
        <v>17887</v>
      </c>
      <c r="K652" s="74" t="s">
        <v>14892</v>
      </c>
      <c r="L652" s="93" t="s">
        <v>5067</v>
      </c>
    </row>
    <row r="653" spans="1:12">
      <c r="A653" s="73">
        <v>10161141</v>
      </c>
      <c r="B653" s="74" t="s">
        <v>9776</v>
      </c>
      <c r="C653" s="74" t="s">
        <v>9778</v>
      </c>
      <c r="D653" s="74" t="s">
        <v>983</v>
      </c>
      <c r="E653" s="92">
        <v>38401</v>
      </c>
      <c r="F653" s="74" t="s">
        <v>12468</v>
      </c>
      <c r="G653" s="92">
        <v>42010</v>
      </c>
      <c r="H653" s="74" t="s">
        <v>10338</v>
      </c>
      <c r="I653" s="75" t="s">
        <v>14864</v>
      </c>
      <c r="J653" s="75">
        <v>17887</v>
      </c>
      <c r="K653" s="74" t="s">
        <v>7266</v>
      </c>
      <c r="L653" s="93"/>
    </row>
    <row r="654" spans="1:12">
      <c r="A654" s="73">
        <v>10161142</v>
      </c>
      <c r="B654" s="74" t="s">
        <v>9777</v>
      </c>
      <c r="C654" s="74" t="s">
        <v>9778</v>
      </c>
      <c r="D654" s="74" t="s">
        <v>983</v>
      </c>
      <c r="E654" s="92">
        <v>38401</v>
      </c>
      <c r="F654" s="74" t="s">
        <v>988</v>
      </c>
      <c r="G654" s="92">
        <v>42019</v>
      </c>
      <c r="H654" s="74" t="s">
        <v>9778</v>
      </c>
      <c r="I654" s="75" t="s">
        <v>14864</v>
      </c>
      <c r="J654" s="75">
        <v>17887</v>
      </c>
      <c r="K654" s="74" t="s">
        <v>14865</v>
      </c>
      <c r="L654" s="93" t="s">
        <v>4334</v>
      </c>
    </row>
    <row r="655" spans="1:12">
      <c r="A655" s="73">
        <v>10161143</v>
      </c>
      <c r="B655" s="74" t="s">
        <v>9779</v>
      </c>
      <c r="C655" s="74" t="s">
        <v>9778</v>
      </c>
      <c r="D655" s="74" t="s">
        <v>983</v>
      </c>
      <c r="E655" s="92">
        <v>38401</v>
      </c>
      <c r="F655" s="74" t="s">
        <v>989</v>
      </c>
      <c r="G655" s="92">
        <v>42019</v>
      </c>
      <c r="H655" s="74" t="s">
        <v>9504</v>
      </c>
      <c r="I655" s="75" t="s">
        <v>14864</v>
      </c>
      <c r="J655" s="75">
        <v>17887</v>
      </c>
      <c r="K655" s="74" t="s">
        <v>14892</v>
      </c>
      <c r="L655" s="93" t="s">
        <v>110</v>
      </c>
    </row>
    <row r="656" spans="1:12">
      <c r="A656" s="73">
        <v>10161144</v>
      </c>
      <c r="B656" s="74" t="s">
        <v>9781</v>
      </c>
      <c r="C656" s="74" t="s">
        <v>9778</v>
      </c>
      <c r="D656" s="74" t="s">
        <v>983</v>
      </c>
      <c r="E656" s="92">
        <v>38401</v>
      </c>
      <c r="F656" s="74" t="s">
        <v>991</v>
      </c>
      <c r="G656" s="92">
        <v>42027</v>
      </c>
      <c r="H656" s="74" t="s">
        <v>9504</v>
      </c>
      <c r="I656" s="75" t="s">
        <v>14864</v>
      </c>
      <c r="J656" s="75">
        <v>17887</v>
      </c>
      <c r="K656" s="74" t="s">
        <v>14892</v>
      </c>
      <c r="L656" s="93" t="s">
        <v>4285</v>
      </c>
    </row>
    <row r="657" spans="1:12">
      <c r="A657" s="73">
        <v>10161145</v>
      </c>
      <c r="B657" s="74" t="s">
        <v>16324</v>
      </c>
      <c r="C657" s="74" t="s">
        <v>9778</v>
      </c>
      <c r="D657" s="74" t="s">
        <v>983</v>
      </c>
      <c r="E657" s="92">
        <v>38401</v>
      </c>
      <c r="F657" s="74" t="s">
        <v>5851</v>
      </c>
      <c r="G657" s="92">
        <v>41984</v>
      </c>
      <c r="H657" s="74" t="s">
        <v>16320</v>
      </c>
      <c r="I657" s="75" t="s">
        <v>14864</v>
      </c>
      <c r="J657" s="75">
        <v>17887</v>
      </c>
      <c r="K657" s="74" t="s">
        <v>16321</v>
      </c>
      <c r="L657" s="93" t="s">
        <v>3402</v>
      </c>
    </row>
    <row r="658" spans="1:12">
      <c r="A658" s="73">
        <v>10161146</v>
      </c>
      <c r="B658" s="74" t="s">
        <v>16012</v>
      </c>
      <c r="C658" s="74" t="s">
        <v>9778</v>
      </c>
      <c r="D658" s="74" t="s">
        <v>983</v>
      </c>
      <c r="E658" s="92">
        <v>38401</v>
      </c>
      <c r="F658" s="74" t="s">
        <v>992</v>
      </c>
      <c r="G658" s="92">
        <v>41984</v>
      </c>
      <c r="H658" s="74" t="s">
        <v>10004</v>
      </c>
      <c r="I658" s="75" t="s">
        <v>14864</v>
      </c>
      <c r="J658" s="75">
        <v>17887</v>
      </c>
      <c r="K658" s="74" t="s">
        <v>16013</v>
      </c>
      <c r="L658" s="93" t="s">
        <v>14868</v>
      </c>
    </row>
    <row r="659" spans="1:12">
      <c r="A659" s="73">
        <v>10161147</v>
      </c>
      <c r="B659" s="74" t="s">
        <v>15056</v>
      </c>
      <c r="C659" s="74" t="s">
        <v>9778</v>
      </c>
      <c r="D659" s="74" t="s">
        <v>983</v>
      </c>
      <c r="E659" s="92">
        <v>38401</v>
      </c>
      <c r="F659" s="74" t="s">
        <v>993</v>
      </c>
      <c r="G659" s="92">
        <v>41984</v>
      </c>
      <c r="H659" s="74" t="s">
        <v>9504</v>
      </c>
      <c r="I659" s="75" t="s">
        <v>14864</v>
      </c>
      <c r="J659" s="75">
        <v>17887</v>
      </c>
      <c r="K659" s="74" t="s">
        <v>14892</v>
      </c>
      <c r="L659" s="93" t="s">
        <v>110</v>
      </c>
    </row>
    <row r="660" spans="1:12">
      <c r="A660" s="73">
        <v>10161296</v>
      </c>
      <c r="B660" s="74" t="s">
        <v>9782</v>
      </c>
      <c r="C660" s="74" t="s">
        <v>9778</v>
      </c>
      <c r="D660" s="74" t="s">
        <v>996</v>
      </c>
      <c r="E660" s="92">
        <v>38434</v>
      </c>
      <c r="F660" s="74" t="s">
        <v>997</v>
      </c>
      <c r="G660" s="92">
        <v>42026</v>
      </c>
      <c r="H660" s="74" t="s">
        <v>9510</v>
      </c>
      <c r="I660" s="75" t="s">
        <v>14864</v>
      </c>
      <c r="J660" s="75">
        <v>8056.98</v>
      </c>
      <c r="K660" s="74" t="s">
        <v>16413</v>
      </c>
      <c r="L660" s="93" t="s">
        <v>272</v>
      </c>
    </row>
    <row r="661" spans="1:12">
      <c r="A661" s="73">
        <v>10161306</v>
      </c>
      <c r="B661" s="74" t="s">
        <v>9783</v>
      </c>
      <c r="C661" s="74" t="s">
        <v>9778</v>
      </c>
      <c r="D661" s="74" t="s">
        <v>994</v>
      </c>
      <c r="E661" s="92">
        <v>38436</v>
      </c>
      <c r="F661" s="74" t="s">
        <v>999</v>
      </c>
      <c r="G661" s="92">
        <v>42058</v>
      </c>
      <c r="H661" s="74" t="s">
        <v>13093</v>
      </c>
      <c r="I661" s="75" t="s">
        <v>14864</v>
      </c>
      <c r="J661" s="75">
        <v>7355</v>
      </c>
      <c r="K661" s="74" t="s">
        <v>16506</v>
      </c>
      <c r="L661" s="93" t="s">
        <v>5112</v>
      </c>
    </row>
    <row r="662" spans="1:12">
      <c r="A662" s="73">
        <v>10161479</v>
      </c>
      <c r="B662" s="74" t="s">
        <v>9787</v>
      </c>
      <c r="C662" s="74" t="s">
        <v>9778</v>
      </c>
      <c r="D662" s="74" t="s">
        <v>1000</v>
      </c>
      <c r="E662" s="92">
        <v>38446</v>
      </c>
      <c r="F662" s="74" t="s">
        <v>1002</v>
      </c>
      <c r="G662" s="92">
        <v>42024</v>
      </c>
      <c r="H662" s="74" t="s">
        <v>9730</v>
      </c>
      <c r="I662" s="75" t="s">
        <v>14864</v>
      </c>
      <c r="J662" s="75">
        <v>6505</v>
      </c>
      <c r="K662" s="74" t="s">
        <v>16234</v>
      </c>
      <c r="L662" s="93" t="s">
        <v>110</v>
      </c>
    </row>
    <row r="663" spans="1:12">
      <c r="A663" s="73">
        <v>10161481</v>
      </c>
      <c r="B663" s="74" t="s">
        <v>9789</v>
      </c>
      <c r="C663" s="74" t="s">
        <v>9778</v>
      </c>
      <c r="D663" s="74" t="s">
        <v>1003</v>
      </c>
      <c r="E663" s="92">
        <v>38446</v>
      </c>
      <c r="F663" s="74" t="s">
        <v>9790</v>
      </c>
      <c r="G663" s="92">
        <v>42024</v>
      </c>
      <c r="H663" s="74" t="s">
        <v>9730</v>
      </c>
      <c r="I663" s="75" t="s">
        <v>14864</v>
      </c>
      <c r="J663" s="75">
        <v>1104</v>
      </c>
      <c r="K663" s="74" t="s">
        <v>16234</v>
      </c>
      <c r="L663" s="93" t="s">
        <v>110</v>
      </c>
    </row>
    <row r="664" spans="1:12">
      <c r="A664" s="73">
        <v>10161487</v>
      </c>
      <c r="B664" s="74" t="s">
        <v>9791</v>
      </c>
      <c r="C664" s="74" t="s">
        <v>9778</v>
      </c>
      <c r="D664" s="74" t="s">
        <v>1004</v>
      </c>
      <c r="E664" s="92">
        <v>38446</v>
      </c>
      <c r="F664" s="74" t="s">
        <v>1005</v>
      </c>
      <c r="G664" s="92">
        <v>42024</v>
      </c>
      <c r="H664" s="74" t="s">
        <v>16211</v>
      </c>
      <c r="I664" s="75" t="s">
        <v>14864</v>
      </c>
      <c r="J664" s="75">
        <v>9039</v>
      </c>
      <c r="K664" s="74" t="s">
        <v>16212</v>
      </c>
      <c r="L664" s="93" t="s">
        <v>109</v>
      </c>
    </row>
    <row r="665" spans="1:12">
      <c r="A665" s="73">
        <v>10161488</v>
      </c>
      <c r="B665" s="74" t="s">
        <v>9792</v>
      </c>
      <c r="C665" s="74" t="s">
        <v>9778</v>
      </c>
      <c r="D665" s="74" t="s">
        <v>1004</v>
      </c>
      <c r="E665" s="92">
        <v>38446</v>
      </c>
      <c r="F665" s="74" t="s">
        <v>1006</v>
      </c>
      <c r="G665" s="92">
        <v>42024</v>
      </c>
      <c r="H665" s="74" t="s">
        <v>9786</v>
      </c>
      <c r="I665" s="75" t="s">
        <v>14864</v>
      </c>
      <c r="J665" s="75">
        <v>9039</v>
      </c>
      <c r="K665" s="74" t="s">
        <v>15835</v>
      </c>
      <c r="L665" s="93" t="s">
        <v>272</v>
      </c>
    </row>
    <row r="666" spans="1:12">
      <c r="A666" s="73">
        <v>10161489</v>
      </c>
      <c r="B666" s="74" t="s">
        <v>9793</v>
      </c>
      <c r="C666" s="74" t="s">
        <v>9778</v>
      </c>
      <c r="D666" s="74" t="s">
        <v>1004</v>
      </c>
      <c r="E666" s="92">
        <v>38446</v>
      </c>
      <c r="F666" s="74" t="s">
        <v>1007</v>
      </c>
      <c r="G666" s="92">
        <v>42024</v>
      </c>
      <c r="H666" s="74" t="s">
        <v>9788</v>
      </c>
      <c r="I666" s="75" t="s">
        <v>14864</v>
      </c>
      <c r="J666" s="75">
        <v>9039</v>
      </c>
      <c r="K666" s="74" t="s">
        <v>15818</v>
      </c>
      <c r="L666" s="93" t="s">
        <v>4616</v>
      </c>
    </row>
    <row r="667" spans="1:12">
      <c r="A667" s="73">
        <v>10161610</v>
      </c>
      <c r="B667" s="74" t="s">
        <v>9794</v>
      </c>
      <c r="C667" s="74" t="s">
        <v>9778</v>
      </c>
      <c r="D667" s="74" t="s">
        <v>1008</v>
      </c>
      <c r="E667" s="92">
        <v>38448</v>
      </c>
      <c r="F667" s="74" t="s">
        <v>1011</v>
      </c>
      <c r="G667" s="92">
        <v>42040</v>
      </c>
      <c r="H667" s="74" t="s">
        <v>9504</v>
      </c>
      <c r="I667" s="75" t="s">
        <v>14864</v>
      </c>
      <c r="J667" s="75">
        <v>35919.96</v>
      </c>
      <c r="K667" s="74" t="s">
        <v>14892</v>
      </c>
      <c r="L667" s="93" t="s">
        <v>4285</v>
      </c>
    </row>
    <row r="668" spans="1:12">
      <c r="A668" s="73">
        <v>10161611</v>
      </c>
      <c r="B668" s="74" t="s">
        <v>9795</v>
      </c>
      <c r="C668" s="74" t="s">
        <v>9778</v>
      </c>
      <c r="D668" s="74" t="s">
        <v>1008</v>
      </c>
      <c r="E668" s="92">
        <v>38448</v>
      </c>
      <c r="F668" s="74" t="s">
        <v>1013</v>
      </c>
      <c r="G668" s="92">
        <v>42026</v>
      </c>
      <c r="H668" s="74" t="s">
        <v>9510</v>
      </c>
      <c r="I668" s="75" t="s">
        <v>14864</v>
      </c>
      <c r="J668" s="75">
        <v>35919.96</v>
      </c>
      <c r="K668" s="74" t="s">
        <v>16413</v>
      </c>
      <c r="L668" s="93" t="s">
        <v>272</v>
      </c>
    </row>
    <row r="669" spans="1:12">
      <c r="A669" s="73">
        <v>10161841</v>
      </c>
      <c r="B669" s="74" t="s">
        <v>15577</v>
      </c>
      <c r="C669" s="74" t="s">
        <v>9778</v>
      </c>
      <c r="D669" s="74" t="s">
        <v>1016</v>
      </c>
      <c r="E669" s="92">
        <v>38446</v>
      </c>
      <c r="F669" s="74"/>
      <c r="G669" s="92">
        <v>41982</v>
      </c>
      <c r="H669" s="74" t="s">
        <v>9520</v>
      </c>
      <c r="I669" s="75" t="s">
        <v>14864</v>
      </c>
      <c r="J669" s="75">
        <v>2932.88</v>
      </c>
      <c r="K669" s="74" t="s">
        <v>15539</v>
      </c>
      <c r="L669" s="93" t="s">
        <v>7839</v>
      </c>
    </row>
    <row r="670" spans="1:12">
      <c r="A670" s="73">
        <v>10161995</v>
      </c>
      <c r="B670" s="74" t="s">
        <v>9796</v>
      </c>
      <c r="C670" s="74" t="s">
        <v>9778</v>
      </c>
      <c r="D670" s="74" t="s">
        <v>1018</v>
      </c>
      <c r="E670" s="92">
        <v>38463</v>
      </c>
      <c r="F670" s="74"/>
      <c r="G670" s="92">
        <v>42055</v>
      </c>
      <c r="H670" s="74" t="s">
        <v>9504</v>
      </c>
      <c r="I670" s="75" t="s">
        <v>14864</v>
      </c>
      <c r="J670" s="75">
        <v>3402.5</v>
      </c>
      <c r="K670" s="74" t="s">
        <v>14892</v>
      </c>
      <c r="L670" s="93" t="s">
        <v>110</v>
      </c>
    </row>
    <row r="671" spans="1:12">
      <c r="A671" s="73">
        <v>10161996</v>
      </c>
      <c r="B671" s="74" t="s">
        <v>9797</v>
      </c>
      <c r="C671" s="74" t="s">
        <v>9778</v>
      </c>
      <c r="D671" s="74" t="s">
        <v>1020</v>
      </c>
      <c r="E671" s="92">
        <v>38463</v>
      </c>
      <c r="F671" s="74"/>
      <c r="G671" s="92">
        <v>41995</v>
      </c>
      <c r="H671" s="74" t="s">
        <v>9504</v>
      </c>
      <c r="I671" s="75" t="s">
        <v>14864</v>
      </c>
      <c r="J671" s="75">
        <v>2119.3000000000002</v>
      </c>
      <c r="K671" s="74" t="s">
        <v>14892</v>
      </c>
      <c r="L671" s="93" t="s">
        <v>110</v>
      </c>
    </row>
    <row r="672" spans="1:12">
      <c r="A672" s="73">
        <v>10162109</v>
      </c>
      <c r="B672" s="74" t="s">
        <v>9798</v>
      </c>
      <c r="C672" s="74" t="s">
        <v>9778</v>
      </c>
      <c r="D672" s="74" t="s">
        <v>1021</v>
      </c>
      <c r="E672" s="92">
        <v>38397</v>
      </c>
      <c r="F672" s="74"/>
      <c r="G672" s="92">
        <v>42019</v>
      </c>
      <c r="H672" s="74" t="s">
        <v>9504</v>
      </c>
      <c r="I672" s="75" t="s">
        <v>14864</v>
      </c>
      <c r="J672" s="75">
        <v>4850.67</v>
      </c>
      <c r="K672" s="74" t="s">
        <v>14892</v>
      </c>
      <c r="L672" s="93" t="s">
        <v>5773</v>
      </c>
    </row>
    <row r="673" spans="1:12">
      <c r="A673" s="73">
        <v>10162220</v>
      </c>
      <c r="B673" s="74" t="s">
        <v>15057</v>
      </c>
      <c r="C673" s="74" t="s">
        <v>9778</v>
      </c>
      <c r="D673" s="74" t="s">
        <v>1023</v>
      </c>
      <c r="E673" s="92">
        <v>38488</v>
      </c>
      <c r="F673" s="74" t="s">
        <v>1024</v>
      </c>
      <c r="G673" s="92">
        <v>41977</v>
      </c>
      <c r="H673" s="74" t="s">
        <v>9504</v>
      </c>
      <c r="I673" s="75" t="s">
        <v>14864</v>
      </c>
      <c r="J673" s="75">
        <v>9416</v>
      </c>
      <c r="K673" s="74" t="s">
        <v>14892</v>
      </c>
      <c r="L673" s="93" t="s">
        <v>4504</v>
      </c>
    </row>
    <row r="674" spans="1:12">
      <c r="A674" s="73">
        <v>10162225</v>
      </c>
      <c r="B674" s="74" t="s">
        <v>15058</v>
      </c>
      <c r="C674" s="74" t="s">
        <v>9778</v>
      </c>
      <c r="D674" s="74" t="s">
        <v>1026</v>
      </c>
      <c r="E674" s="92">
        <v>38428</v>
      </c>
      <c r="F674" s="74" t="s">
        <v>1027</v>
      </c>
      <c r="G674" s="92">
        <v>41983</v>
      </c>
      <c r="H674" s="74" t="s">
        <v>9504</v>
      </c>
      <c r="I674" s="75" t="s">
        <v>14864</v>
      </c>
      <c r="J674" s="75">
        <v>5848.33</v>
      </c>
      <c r="K674" s="74" t="s">
        <v>14892</v>
      </c>
      <c r="L674" s="93" t="s">
        <v>109</v>
      </c>
    </row>
    <row r="675" spans="1:12">
      <c r="A675" s="73">
        <v>10162226</v>
      </c>
      <c r="B675" s="74" t="s">
        <v>15059</v>
      </c>
      <c r="C675" s="74" t="s">
        <v>9778</v>
      </c>
      <c r="D675" s="74" t="s">
        <v>1026</v>
      </c>
      <c r="E675" s="92">
        <v>38428</v>
      </c>
      <c r="F675" s="74" t="s">
        <v>1029</v>
      </c>
      <c r="G675" s="92">
        <v>41983</v>
      </c>
      <c r="H675" s="74" t="s">
        <v>9504</v>
      </c>
      <c r="I675" s="75" t="s">
        <v>14864</v>
      </c>
      <c r="J675" s="75">
        <v>5848.33</v>
      </c>
      <c r="K675" s="74" t="s">
        <v>14892</v>
      </c>
      <c r="L675" s="93" t="s">
        <v>110</v>
      </c>
    </row>
    <row r="676" spans="1:12">
      <c r="A676" s="73">
        <v>10162228</v>
      </c>
      <c r="B676" s="74" t="s">
        <v>15060</v>
      </c>
      <c r="C676" s="74" t="s">
        <v>9778</v>
      </c>
      <c r="D676" s="74" t="s">
        <v>1030</v>
      </c>
      <c r="E676" s="92">
        <v>38428</v>
      </c>
      <c r="F676" s="74" t="s">
        <v>1031</v>
      </c>
      <c r="G676" s="92">
        <v>41983</v>
      </c>
      <c r="H676" s="74" t="s">
        <v>9504</v>
      </c>
      <c r="I676" s="75" t="s">
        <v>14864</v>
      </c>
      <c r="J676" s="75">
        <v>39899.300000000003</v>
      </c>
      <c r="K676" s="74" t="s">
        <v>14892</v>
      </c>
      <c r="L676" s="93" t="s">
        <v>457</v>
      </c>
    </row>
    <row r="677" spans="1:12">
      <c r="A677" s="68">
        <v>10162266</v>
      </c>
      <c r="B677" s="71" t="s">
        <v>17060</v>
      </c>
      <c r="C677" s="71" t="s">
        <v>9778</v>
      </c>
      <c r="D677" s="71" t="s">
        <v>4177</v>
      </c>
      <c r="E677" s="90">
        <v>38526</v>
      </c>
      <c r="F677" s="71" t="s">
        <v>17061</v>
      </c>
      <c r="G677" s="90">
        <v>41988</v>
      </c>
      <c r="H677" s="71" t="s">
        <v>10210</v>
      </c>
      <c r="I677" s="72" t="s">
        <v>14864</v>
      </c>
      <c r="J677" s="76">
        <v>3775</v>
      </c>
      <c r="K677" s="71" t="s">
        <v>16036</v>
      </c>
      <c r="L677" s="91" t="s">
        <v>12534</v>
      </c>
    </row>
    <row r="678" spans="1:12">
      <c r="A678" s="73">
        <v>10162268</v>
      </c>
      <c r="B678" s="74" t="s">
        <v>9799</v>
      </c>
      <c r="C678" s="74" t="s">
        <v>9778</v>
      </c>
      <c r="D678" s="74" t="s">
        <v>1033</v>
      </c>
      <c r="E678" s="92">
        <v>38526</v>
      </c>
      <c r="F678" s="74" t="s">
        <v>9801</v>
      </c>
      <c r="G678" s="92">
        <v>42068</v>
      </c>
      <c r="H678" s="74" t="s">
        <v>9800</v>
      </c>
      <c r="I678" s="75" t="s">
        <v>14864</v>
      </c>
      <c r="J678" s="75">
        <v>2775</v>
      </c>
      <c r="K678" s="74" t="s">
        <v>16510</v>
      </c>
      <c r="L678" s="93" t="s">
        <v>110</v>
      </c>
    </row>
    <row r="679" spans="1:12">
      <c r="A679" s="68">
        <v>10162269</v>
      </c>
      <c r="B679" s="71" t="s">
        <v>17035</v>
      </c>
      <c r="C679" s="71" t="s">
        <v>9778</v>
      </c>
      <c r="D679" s="71" t="s">
        <v>1033</v>
      </c>
      <c r="E679" s="90">
        <v>38526</v>
      </c>
      <c r="F679" s="71" t="s">
        <v>17036</v>
      </c>
      <c r="G679" s="90">
        <v>41982</v>
      </c>
      <c r="H679" s="71" t="s">
        <v>9719</v>
      </c>
      <c r="I679" s="72" t="s">
        <v>14864</v>
      </c>
      <c r="J679" s="76">
        <v>2775</v>
      </c>
      <c r="K679" s="71" t="s">
        <v>15815</v>
      </c>
      <c r="L679" s="91"/>
    </row>
    <row r="680" spans="1:12">
      <c r="A680" s="73">
        <v>10162322</v>
      </c>
      <c r="B680" s="74" t="s">
        <v>15061</v>
      </c>
      <c r="C680" s="74" t="s">
        <v>9778</v>
      </c>
      <c r="D680" s="74" t="s">
        <v>773</v>
      </c>
      <c r="E680" s="92">
        <v>38488</v>
      </c>
      <c r="F680" s="74"/>
      <c r="G680" s="92">
        <v>41982</v>
      </c>
      <c r="H680" s="74" t="s">
        <v>9504</v>
      </c>
      <c r="I680" s="75" t="s">
        <v>14864</v>
      </c>
      <c r="J680" s="75">
        <v>2629.02</v>
      </c>
      <c r="K680" s="74" t="s">
        <v>14892</v>
      </c>
      <c r="L680" s="93" t="s">
        <v>4742</v>
      </c>
    </row>
    <row r="681" spans="1:12">
      <c r="A681" s="73">
        <v>10162323</v>
      </c>
      <c r="B681" s="74" t="s">
        <v>15062</v>
      </c>
      <c r="C681" s="74" t="s">
        <v>9778</v>
      </c>
      <c r="D681" s="74" t="s">
        <v>773</v>
      </c>
      <c r="E681" s="92">
        <v>38488</v>
      </c>
      <c r="F681" s="74"/>
      <c r="G681" s="92">
        <v>41982</v>
      </c>
      <c r="H681" s="74" t="s">
        <v>9504</v>
      </c>
      <c r="I681" s="75" t="s">
        <v>14864</v>
      </c>
      <c r="J681" s="75">
        <v>2629.04</v>
      </c>
      <c r="K681" s="74" t="s">
        <v>14892</v>
      </c>
      <c r="L681" s="93" t="s">
        <v>110</v>
      </c>
    </row>
    <row r="682" spans="1:12">
      <c r="A682" s="73">
        <v>10162361</v>
      </c>
      <c r="B682" s="74" t="s">
        <v>16426</v>
      </c>
      <c r="C682" s="74" t="s">
        <v>9778</v>
      </c>
      <c r="D682" s="74" t="s">
        <v>1038</v>
      </c>
      <c r="E682" s="92">
        <v>38520</v>
      </c>
      <c r="F682" s="74" t="s">
        <v>1039</v>
      </c>
      <c r="G682" s="92">
        <v>42052</v>
      </c>
      <c r="H682" s="74" t="s">
        <v>9510</v>
      </c>
      <c r="I682" s="75" t="s">
        <v>14864</v>
      </c>
      <c r="J682" s="75">
        <v>1600</v>
      </c>
      <c r="K682" s="74" t="s">
        <v>16413</v>
      </c>
      <c r="L682" s="93" t="s">
        <v>272</v>
      </c>
    </row>
    <row r="683" spans="1:12">
      <c r="A683" s="73">
        <v>10162626</v>
      </c>
      <c r="B683" s="74" t="s">
        <v>9802</v>
      </c>
      <c r="C683" s="74" t="s">
        <v>9778</v>
      </c>
      <c r="D683" s="74" t="s">
        <v>1041</v>
      </c>
      <c r="E683" s="92">
        <v>38551</v>
      </c>
      <c r="F683" s="74" t="s">
        <v>1042</v>
      </c>
      <c r="G683" s="92">
        <v>42055</v>
      </c>
      <c r="H683" s="74" t="s">
        <v>9510</v>
      </c>
      <c r="I683" s="75" t="s">
        <v>14864</v>
      </c>
      <c r="J683" s="75">
        <v>2192</v>
      </c>
      <c r="K683" s="74" t="s">
        <v>16413</v>
      </c>
      <c r="L683" s="93" t="s">
        <v>272</v>
      </c>
    </row>
    <row r="684" spans="1:12">
      <c r="A684" s="73">
        <v>10162628</v>
      </c>
      <c r="B684" s="74" t="s">
        <v>9803</v>
      </c>
      <c r="C684" s="74" t="s">
        <v>9778</v>
      </c>
      <c r="D684" s="74" t="s">
        <v>1041</v>
      </c>
      <c r="E684" s="92">
        <v>38551</v>
      </c>
      <c r="F684" s="74" t="s">
        <v>1044</v>
      </c>
      <c r="G684" s="92">
        <v>42055</v>
      </c>
      <c r="H684" s="74" t="s">
        <v>9510</v>
      </c>
      <c r="I684" s="75" t="s">
        <v>14864</v>
      </c>
      <c r="J684" s="75">
        <v>2192</v>
      </c>
      <c r="K684" s="74" t="s">
        <v>16413</v>
      </c>
      <c r="L684" s="93" t="s">
        <v>272</v>
      </c>
    </row>
    <row r="685" spans="1:12">
      <c r="A685" s="73">
        <v>10162630</v>
      </c>
      <c r="B685" s="74" t="s">
        <v>9804</v>
      </c>
      <c r="C685" s="74" t="s">
        <v>9778</v>
      </c>
      <c r="D685" s="74" t="s">
        <v>1041</v>
      </c>
      <c r="E685" s="92">
        <v>38551</v>
      </c>
      <c r="F685" s="74" t="s">
        <v>1045</v>
      </c>
      <c r="G685" s="92">
        <v>42019</v>
      </c>
      <c r="H685" s="74" t="s">
        <v>9504</v>
      </c>
      <c r="I685" s="75" t="s">
        <v>14864</v>
      </c>
      <c r="J685" s="75">
        <v>2192</v>
      </c>
      <c r="K685" s="74" t="s">
        <v>14892</v>
      </c>
      <c r="L685" s="93" t="s">
        <v>110</v>
      </c>
    </row>
    <row r="686" spans="1:12">
      <c r="A686" s="73">
        <v>10162639</v>
      </c>
      <c r="B686" s="74" t="s">
        <v>16395</v>
      </c>
      <c r="C686" s="74" t="s">
        <v>9778</v>
      </c>
      <c r="D686" s="74" t="s">
        <v>1046</v>
      </c>
      <c r="E686" s="92">
        <v>38551</v>
      </c>
      <c r="F686" s="74" t="s">
        <v>1047</v>
      </c>
      <c r="G686" s="92">
        <v>41984</v>
      </c>
      <c r="H686" s="74" t="s">
        <v>16396</v>
      </c>
      <c r="I686" s="75" t="s">
        <v>14864</v>
      </c>
      <c r="J686" s="75">
        <v>1426.75</v>
      </c>
      <c r="K686" s="74" t="s">
        <v>16397</v>
      </c>
      <c r="L686" s="93" t="s">
        <v>2798</v>
      </c>
    </row>
    <row r="687" spans="1:12">
      <c r="A687" s="73">
        <v>10162643</v>
      </c>
      <c r="B687" s="74" t="s">
        <v>15063</v>
      </c>
      <c r="C687" s="74" t="s">
        <v>9778</v>
      </c>
      <c r="D687" s="74" t="s">
        <v>1046</v>
      </c>
      <c r="E687" s="92">
        <v>38551</v>
      </c>
      <c r="F687" s="74" t="s">
        <v>1049</v>
      </c>
      <c r="G687" s="92">
        <v>41984</v>
      </c>
      <c r="H687" s="74" t="s">
        <v>9504</v>
      </c>
      <c r="I687" s="75" t="s">
        <v>14864</v>
      </c>
      <c r="J687" s="75">
        <v>1426.75</v>
      </c>
      <c r="K687" s="74" t="s">
        <v>14892</v>
      </c>
      <c r="L687" s="93" t="s">
        <v>4742</v>
      </c>
    </row>
    <row r="688" spans="1:12">
      <c r="A688" s="73">
        <v>10162644</v>
      </c>
      <c r="B688" s="74" t="s">
        <v>16498</v>
      </c>
      <c r="C688" s="74" t="s">
        <v>9778</v>
      </c>
      <c r="D688" s="74" t="s">
        <v>1046</v>
      </c>
      <c r="E688" s="92">
        <v>38551</v>
      </c>
      <c r="F688" s="74" t="s">
        <v>1051</v>
      </c>
      <c r="G688" s="92">
        <v>41984</v>
      </c>
      <c r="H688" s="74" t="s">
        <v>16499</v>
      </c>
      <c r="I688" s="75" t="s">
        <v>14864</v>
      </c>
      <c r="J688" s="75">
        <v>1426.75</v>
      </c>
      <c r="K688" s="74" t="s">
        <v>16500</v>
      </c>
      <c r="L688" s="93" t="s">
        <v>390</v>
      </c>
    </row>
    <row r="689" spans="1:12">
      <c r="A689" s="73">
        <v>10162645</v>
      </c>
      <c r="B689" s="74" t="s">
        <v>9805</v>
      </c>
      <c r="C689" s="74" t="s">
        <v>9778</v>
      </c>
      <c r="D689" s="74" t="s">
        <v>1046</v>
      </c>
      <c r="E689" s="92">
        <v>38551</v>
      </c>
      <c r="F689" s="74" t="s">
        <v>1052</v>
      </c>
      <c r="G689" s="92">
        <v>42065</v>
      </c>
      <c r="H689" s="74" t="s">
        <v>9548</v>
      </c>
      <c r="I689" s="75" t="s">
        <v>14864</v>
      </c>
      <c r="J689" s="75">
        <v>1426.75</v>
      </c>
      <c r="K689" s="74" t="s">
        <v>4681</v>
      </c>
      <c r="L689" s="93" t="s">
        <v>110</v>
      </c>
    </row>
    <row r="690" spans="1:12">
      <c r="A690" s="73">
        <v>10162646</v>
      </c>
      <c r="B690" s="74" t="s">
        <v>15880</v>
      </c>
      <c r="C690" s="74" t="s">
        <v>9778</v>
      </c>
      <c r="D690" s="74" t="s">
        <v>1046</v>
      </c>
      <c r="E690" s="92">
        <v>38551</v>
      </c>
      <c r="F690" s="74" t="s">
        <v>1053</v>
      </c>
      <c r="G690" s="92">
        <v>41984</v>
      </c>
      <c r="H690" s="74" t="s">
        <v>9784</v>
      </c>
      <c r="I690" s="75" t="s">
        <v>14864</v>
      </c>
      <c r="J690" s="75">
        <v>1426.75</v>
      </c>
      <c r="K690" s="74" t="s">
        <v>15879</v>
      </c>
      <c r="L690" s="93" t="s">
        <v>2798</v>
      </c>
    </row>
    <row r="691" spans="1:12">
      <c r="A691" s="73">
        <v>10162648</v>
      </c>
      <c r="B691" s="74" t="s">
        <v>9806</v>
      </c>
      <c r="C691" s="74" t="s">
        <v>9778</v>
      </c>
      <c r="D691" s="74" t="s">
        <v>1054</v>
      </c>
      <c r="E691" s="92">
        <v>38551</v>
      </c>
      <c r="F691" s="74" t="s">
        <v>1055</v>
      </c>
      <c r="G691" s="92">
        <v>42027</v>
      </c>
      <c r="H691" s="74" t="s">
        <v>9504</v>
      </c>
      <c r="I691" s="75" t="s">
        <v>14864</v>
      </c>
      <c r="J691" s="75">
        <v>5486</v>
      </c>
      <c r="K691" s="74" t="s">
        <v>14892</v>
      </c>
      <c r="L691" s="93" t="s">
        <v>110</v>
      </c>
    </row>
    <row r="692" spans="1:12">
      <c r="A692" s="73">
        <v>10162920</v>
      </c>
      <c r="B692" s="74" t="s">
        <v>15921</v>
      </c>
      <c r="C692" s="74" t="s">
        <v>9778</v>
      </c>
      <c r="D692" s="74" t="s">
        <v>1054</v>
      </c>
      <c r="E692" s="92">
        <v>38551</v>
      </c>
      <c r="F692" s="74" t="s">
        <v>1056</v>
      </c>
      <c r="G692" s="92">
        <v>41984</v>
      </c>
      <c r="H692" s="74" t="s">
        <v>15922</v>
      </c>
      <c r="I692" s="75" t="s">
        <v>14864</v>
      </c>
      <c r="J692" s="75">
        <v>5486</v>
      </c>
      <c r="K692" s="74" t="s">
        <v>15923</v>
      </c>
      <c r="L692" s="93" t="s">
        <v>110</v>
      </c>
    </row>
    <row r="693" spans="1:12">
      <c r="A693" s="73">
        <v>10162921</v>
      </c>
      <c r="B693" s="74" t="s">
        <v>16097</v>
      </c>
      <c r="C693" s="74" t="s">
        <v>9778</v>
      </c>
      <c r="D693" s="74" t="s">
        <v>1054</v>
      </c>
      <c r="E693" s="92">
        <v>38551</v>
      </c>
      <c r="F693" s="74" t="s">
        <v>1057</v>
      </c>
      <c r="G693" s="92">
        <v>42059</v>
      </c>
      <c r="H693" s="74" t="s">
        <v>10071</v>
      </c>
      <c r="I693" s="75" t="s">
        <v>14864</v>
      </c>
      <c r="J693" s="75">
        <v>5486</v>
      </c>
      <c r="K693" s="74" t="s">
        <v>16098</v>
      </c>
      <c r="L693" s="93" t="s">
        <v>11728</v>
      </c>
    </row>
    <row r="694" spans="1:12">
      <c r="A694" s="73">
        <v>10162922</v>
      </c>
      <c r="B694" s="74" t="s">
        <v>16106</v>
      </c>
      <c r="C694" s="74" t="s">
        <v>9778</v>
      </c>
      <c r="D694" s="74" t="s">
        <v>1054</v>
      </c>
      <c r="E694" s="92">
        <v>38551</v>
      </c>
      <c r="F694" s="74" t="s">
        <v>1058</v>
      </c>
      <c r="G694" s="92">
        <v>41984</v>
      </c>
      <c r="H694" s="74" t="s">
        <v>16107</v>
      </c>
      <c r="I694" s="75" t="s">
        <v>14864</v>
      </c>
      <c r="J694" s="75">
        <v>5486</v>
      </c>
      <c r="K694" s="74" t="s">
        <v>16108</v>
      </c>
      <c r="L694" s="93" t="s">
        <v>109</v>
      </c>
    </row>
    <row r="695" spans="1:12">
      <c r="A695" s="73">
        <v>10162923</v>
      </c>
      <c r="B695" s="74" t="s">
        <v>16532</v>
      </c>
      <c r="C695" s="74" t="s">
        <v>9778</v>
      </c>
      <c r="D695" s="74" t="s">
        <v>1054</v>
      </c>
      <c r="E695" s="92">
        <v>38551</v>
      </c>
      <c r="F695" s="74" t="s">
        <v>1060</v>
      </c>
      <c r="G695" s="92">
        <v>41984</v>
      </c>
      <c r="H695" s="74" t="s">
        <v>16533</v>
      </c>
      <c r="I695" s="75" t="s">
        <v>14864</v>
      </c>
      <c r="J695" s="75">
        <v>5486</v>
      </c>
      <c r="K695" s="74" t="s">
        <v>16534</v>
      </c>
      <c r="L695" s="93" t="s">
        <v>390</v>
      </c>
    </row>
    <row r="696" spans="1:12">
      <c r="A696" s="73">
        <v>10162924</v>
      </c>
      <c r="B696" s="74" t="s">
        <v>15898</v>
      </c>
      <c r="C696" s="74" t="s">
        <v>9778</v>
      </c>
      <c r="D696" s="74" t="s">
        <v>1054</v>
      </c>
      <c r="E696" s="92">
        <v>38551</v>
      </c>
      <c r="F696" s="74" t="s">
        <v>1061</v>
      </c>
      <c r="G696" s="92">
        <v>41984</v>
      </c>
      <c r="H696" s="74" t="s">
        <v>11299</v>
      </c>
      <c r="I696" s="75" t="s">
        <v>14864</v>
      </c>
      <c r="J696" s="75">
        <v>5486</v>
      </c>
      <c r="K696" s="74" t="s">
        <v>15899</v>
      </c>
      <c r="L696" s="93" t="s">
        <v>11768</v>
      </c>
    </row>
    <row r="697" spans="1:12">
      <c r="A697" s="73">
        <v>10162926</v>
      </c>
      <c r="B697" s="74" t="s">
        <v>16651</v>
      </c>
      <c r="C697" s="74" t="s">
        <v>9778</v>
      </c>
      <c r="D697" s="74" t="s">
        <v>1054</v>
      </c>
      <c r="E697" s="92">
        <v>38551</v>
      </c>
      <c r="F697" s="74" t="s">
        <v>1062</v>
      </c>
      <c r="G697" s="92">
        <v>41984</v>
      </c>
      <c r="H697" s="74" t="s">
        <v>16649</v>
      </c>
      <c r="I697" s="75" t="s">
        <v>14864</v>
      </c>
      <c r="J697" s="75">
        <v>5486</v>
      </c>
      <c r="K697" s="74" t="s">
        <v>16650</v>
      </c>
      <c r="L697" s="93" t="s">
        <v>4742</v>
      </c>
    </row>
    <row r="698" spans="1:12">
      <c r="A698" s="73">
        <v>10162928</v>
      </c>
      <c r="B698" s="74" t="s">
        <v>16410</v>
      </c>
      <c r="C698" s="74" t="s">
        <v>9778</v>
      </c>
      <c r="D698" s="74" t="s">
        <v>1063</v>
      </c>
      <c r="E698" s="92">
        <v>38551</v>
      </c>
      <c r="F698" s="74" t="s">
        <v>1064</v>
      </c>
      <c r="G698" s="92">
        <v>41984</v>
      </c>
      <c r="H698" s="74" t="s">
        <v>16411</v>
      </c>
      <c r="I698" s="75" t="s">
        <v>14864</v>
      </c>
      <c r="J698" s="75">
        <v>1946.75</v>
      </c>
      <c r="K698" s="74" t="s">
        <v>16412</v>
      </c>
      <c r="L698" s="93" t="s">
        <v>110</v>
      </c>
    </row>
    <row r="699" spans="1:12">
      <c r="A699" s="73">
        <v>10162930</v>
      </c>
      <c r="B699" s="74" t="s">
        <v>16639</v>
      </c>
      <c r="C699" s="74" t="s">
        <v>9778</v>
      </c>
      <c r="D699" s="74" t="s">
        <v>1063</v>
      </c>
      <c r="E699" s="92">
        <v>38551</v>
      </c>
      <c r="F699" s="74" t="s">
        <v>1066</v>
      </c>
      <c r="G699" s="92">
        <v>41984</v>
      </c>
      <c r="H699" s="74" t="s">
        <v>9548</v>
      </c>
      <c r="I699" s="75" t="s">
        <v>14864</v>
      </c>
      <c r="J699" s="75">
        <v>1946.75</v>
      </c>
      <c r="K699" s="74" t="s">
        <v>4681</v>
      </c>
      <c r="L699" s="93" t="s">
        <v>4742</v>
      </c>
    </row>
    <row r="700" spans="1:12">
      <c r="A700" s="73">
        <v>10162931</v>
      </c>
      <c r="B700" s="74" t="s">
        <v>16876</v>
      </c>
      <c r="C700" s="74" t="s">
        <v>9778</v>
      </c>
      <c r="D700" s="74" t="s">
        <v>1063</v>
      </c>
      <c r="E700" s="92">
        <v>38551</v>
      </c>
      <c r="F700" s="74" t="s">
        <v>1067</v>
      </c>
      <c r="G700" s="92">
        <v>41984</v>
      </c>
      <c r="H700" s="74" t="s">
        <v>16877</v>
      </c>
      <c r="I700" s="75" t="s">
        <v>14864</v>
      </c>
      <c r="J700" s="75">
        <v>1946.75</v>
      </c>
      <c r="K700" s="74" t="s">
        <v>16878</v>
      </c>
      <c r="L700" s="93"/>
    </row>
    <row r="701" spans="1:12">
      <c r="A701" s="73">
        <v>10162932</v>
      </c>
      <c r="B701" s="74" t="s">
        <v>16181</v>
      </c>
      <c r="C701" s="74" t="s">
        <v>9778</v>
      </c>
      <c r="D701" s="74" t="s">
        <v>1063</v>
      </c>
      <c r="E701" s="92">
        <v>38551</v>
      </c>
      <c r="F701" s="74" t="s">
        <v>1068</v>
      </c>
      <c r="G701" s="92">
        <v>41984</v>
      </c>
      <c r="H701" s="74" t="s">
        <v>16178</v>
      </c>
      <c r="I701" s="75" t="s">
        <v>14864</v>
      </c>
      <c r="J701" s="75">
        <v>1946.75</v>
      </c>
      <c r="K701" s="74" t="s">
        <v>16179</v>
      </c>
      <c r="L701" s="93"/>
    </row>
    <row r="702" spans="1:12">
      <c r="A702" s="73">
        <v>10162934</v>
      </c>
      <c r="B702" s="74" t="s">
        <v>16744</v>
      </c>
      <c r="C702" s="74" t="s">
        <v>9778</v>
      </c>
      <c r="D702" s="74" t="s">
        <v>1063</v>
      </c>
      <c r="E702" s="92">
        <v>38551</v>
      </c>
      <c r="F702" s="74" t="s">
        <v>1069</v>
      </c>
      <c r="G702" s="92">
        <v>41984</v>
      </c>
      <c r="H702" s="74" t="s">
        <v>10141</v>
      </c>
      <c r="I702" s="75" t="s">
        <v>14864</v>
      </c>
      <c r="J702" s="75">
        <v>1946.75</v>
      </c>
      <c r="K702" s="74" t="s">
        <v>16742</v>
      </c>
      <c r="L702" s="93"/>
    </row>
    <row r="703" spans="1:12">
      <c r="A703" s="73">
        <v>10162935</v>
      </c>
      <c r="B703" s="74" t="s">
        <v>16538</v>
      </c>
      <c r="C703" s="74" t="s">
        <v>9778</v>
      </c>
      <c r="D703" s="74" t="s">
        <v>1063</v>
      </c>
      <c r="E703" s="92">
        <v>38551</v>
      </c>
      <c r="F703" s="74" t="s">
        <v>1070</v>
      </c>
      <c r="G703" s="92">
        <v>41984</v>
      </c>
      <c r="H703" s="74" t="s">
        <v>10021</v>
      </c>
      <c r="I703" s="75" t="s">
        <v>14864</v>
      </c>
      <c r="J703" s="75">
        <v>1946.75</v>
      </c>
      <c r="K703" s="74" t="s">
        <v>16539</v>
      </c>
      <c r="L703" s="93" t="s">
        <v>110</v>
      </c>
    </row>
    <row r="704" spans="1:12">
      <c r="A704" s="73">
        <v>10162937</v>
      </c>
      <c r="B704" s="74" t="s">
        <v>16231</v>
      </c>
      <c r="C704" s="74" t="s">
        <v>9778</v>
      </c>
      <c r="D704" s="74" t="s">
        <v>1063</v>
      </c>
      <c r="E704" s="92">
        <v>38551</v>
      </c>
      <c r="F704" s="74" t="s">
        <v>1071</v>
      </c>
      <c r="G704" s="92">
        <v>41984</v>
      </c>
      <c r="H704" s="74" t="s">
        <v>10114</v>
      </c>
      <c r="I704" s="75" t="s">
        <v>14864</v>
      </c>
      <c r="J704" s="75">
        <v>1946.75</v>
      </c>
      <c r="K704" s="74" t="s">
        <v>16232</v>
      </c>
      <c r="L704" s="93" t="s">
        <v>110</v>
      </c>
    </row>
    <row r="705" spans="1:12">
      <c r="A705" s="73">
        <v>10162938</v>
      </c>
      <c r="B705" s="74" t="s">
        <v>9807</v>
      </c>
      <c r="C705" s="74" t="s">
        <v>9778</v>
      </c>
      <c r="D705" s="74" t="s">
        <v>1072</v>
      </c>
      <c r="E705" s="92">
        <v>38588</v>
      </c>
      <c r="F705" s="74" t="s">
        <v>1075</v>
      </c>
      <c r="G705" s="92">
        <v>42025</v>
      </c>
      <c r="H705" s="74" t="s">
        <v>9504</v>
      </c>
      <c r="I705" s="75" t="s">
        <v>14864</v>
      </c>
      <c r="J705" s="75">
        <v>103808.25</v>
      </c>
      <c r="K705" s="74" t="s">
        <v>14892</v>
      </c>
      <c r="L705" s="93" t="s">
        <v>110</v>
      </c>
    </row>
    <row r="706" spans="1:12">
      <c r="A706" s="73">
        <v>10162939</v>
      </c>
      <c r="B706" s="74" t="s">
        <v>9808</v>
      </c>
      <c r="C706" s="74" t="s">
        <v>9778</v>
      </c>
      <c r="D706" s="74" t="s">
        <v>1072</v>
      </c>
      <c r="E706" s="92">
        <v>38588</v>
      </c>
      <c r="F706" s="74" t="s">
        <v>1077</v>
      </c>
      <c r="G706" s="92">
        <v>42025</v>
      </c>
      <c r="H706" s="74" t="s">
        <v>9504</v>
      </c>
      <c r="I706" s="75" t="s">
        <v>14864</v>
      </c>
      <c r="J706" s="75">
        <v>103808.25</v>
      </c>
      <c r="K706" s="74" t="s">
        <v>14892</v>
      </c>
      <c r="L706" s="93" t="s">
        <v>110</v>
      </c>
    </row>
    <row r="707" spans="1:12">
      <c r="A707" s="73">
        <v>10162940</v>
      </c>
      <c r="B707" s="74" t="s">
        <v>9809</v>
      </c>
      <c r="C707" s="74" t="s">
        <v>9778</v>
      </c>
      <c r="D707" s="74" t="s">
        <v>1078</v>
      </c>
      <c r="E707" s="92">
        <v>38588</v>
      </c>
      <c r="F707" s="74" t="s">
        <v>1081</v>
      </c>
      <c r="G707" s="92">
        <v>42059</v>
      </c>
      <c r="H707" s="74" t="s">
        <v>9510</v>
      </c>
      <c r="I707" s="75" t="s">
        <v>14864</v>
      </c>
      <c r="J707" s="75">
        <v>7346.5</v>
      </c>
      <c r="K707" s="74" t="s">
        <v>16413</v>
      </c>
      <c r="L707" s="93" t="s">
        <v>272</v>
      </c>
    </row>
    <row r="708" spans="1:12">
      <c r="A708" s="73">
        <v>10162941</v>
      </c>
      <c r="B708" s="74" t="s">
        <v>9810</v>
      </c>
      <c r="C708" s="74" t="s">
        <v>9778</v>
      </c>
      <c r="D708" s="74" t="s">
        <v>1078</v>
      </c>
      <c r="E708" s="92">
        <v>38588</v>
      </c>
      <c r="F708" s="74" t="s">
        <v>1082</v>
      </c>
      <c r="G708" s="92">
        <v>42027</v>
      </c>
      <c r="H708" s="74" t="s">
        <v>9504</v>
      </c>
      <c r="I708" s="75" t="s">
        <v>14864</v>
      </c>
      <c r="J708" s="75">
        <v>7346.5</v>
      </c>
      <c r="K708" s="74" t="s">
        <v>14892</v>
      </c>
      <c r="L708" s="93" t="s">
        <v>8275</v>
      </c>
    </row>
    <row r="709" spans="1:12">
      <c r="A709" s="73">
        <v>10162942</v>
      </c>
      <c r="B709" s="74" t="s">
        <v>9811</v>
      </c>
      <c r="C709" s="74" t="s">
        <v>9778</v>
      </c>
      <c r="D709" s="74" t="s">
        <v>1078</v>
      </c>
      <c r="E709" s="92">
        <v>38588</v>
      </c>
      <c r="F709" s="74" t="s">
        <v>1083</v>
      </c>
      <c r="G709" s="92">
        <v>42059</v>
      </c>
      <c r="H709" s="74" t="s">
        <v>9625</v>
      </c>
      <c r="I709" s="75" t="s">
        <v>14864</v>
      </c>
      <c r="J709" s="75">
        <v>7346.5</v>
      </c>
      <c r="K709" s="74" t="s">
        <v>16267</v>
      </c>
      <c r="L709" s="93" t="s">
        <v>12069</v>
      </c>
    </row>
    <row r="710" spans="1:12">
      <c r="A710" s="73">
        <v>10162943</v>
      </c>
      <c r="B710" s="74" t="s">
        <v>9812</v>
      </c>
      <c r="C710" s="74" t="s">
        <v>9778</v>
      </c>
      <c r="D710" s="74" t="s">
        <v>1078</v>
      </c>
      <c r="E710" s="92">
        <v>38588</v>
      </c>
      <c r="F710" s="74" t="s">
        <v>1084</v>
      </c>
      <c r="G710" s="92">
        <v>42025</v>
      </c>
      <c r="H710" s="74" t="s">
        <v>9504</v>
      </c>
      <c r="I710" s="75" t="s">
        <v>14864</v>
      </c>
      <c r="J710" s="75">
        <v>7346.5</v>
      </c>
      <c r="K710" s="74" t="s">
        <v>14892</v>
      </c>
      <c r="L710" s="93" t="s">
        <v>4354</v>
      </c>
    </row>
    <row r="711" spans="1:12">
      <c r="A711" s="73">
        <v>10162944</v>
      </c>
      <c r="B711" s="74" t="s">
        <v>15064</v>
      </c>
      <c r="C711" s="74" t="s">
        <v>9778</v>
      </c>
      <c r="D711" s="74" t="s">
        <v>1078</v>
      </c>
      <c r="E711" s="92">
        <v>38588</v>
      </c>
      <c r="F711" s="74" t="s">
        <v>1085</v>
      </c>
      <c r="G711" s="92">
        <v>41977</v>
      </c>
      <c r="H711" s="74" t="s">
        <v>9504</v>
      </c>
      <c r="I711" s="75" t="s">
        <v>14864</v>
      </c>
      <c r="J711" s="75">
        <v>7346.5</v>
      </c>
      <c r="K711" s="74" t="s">
        <v>14892</v>
      </c>
      <c r="L711" s="93" t="s">
        <v>6462</v>
      </c>
    </row>
    <row r="712" spans="1:12">
      <c r="A712" s="73">
        <v>10162945</v>
      </c>
      <c r="B712" s="74" t="s">
        <v>9813</v>
      </c>
      <c r="C712" s="74" t="s">
        <v>9778</v>
      </c>
      <c r="D712" s="74" t="s">
        <v>1078</v>
      </c>
      <c r="E712" s="92">
        <v>38588</v>
      </c>
      <c r="F712" s="74" t="s">
        <v>1086</v>
      </c>
      <c r="G712" s="92">
        <v>42026</v>
      </c>
      <c r="H712" s="74" t="s">
        <v>9510</v>
      </c>
      <c r="I712" s="75" t="s">
        <v>14864</v>
      </c>
      <c r="J712" s="75">
        <v>7346.5</v>
      </c>
      <c r="K712" s="74" t="s">
        <v>16413</v>
      </c>
      <c r="L712" s="93" t="s">
        <v>272</v>
      </c>
    </row>
    <row r="713" spans="1:12">
      <c r="A713" s="73">
        <v>10162946</v>
      </c>
      <c r="B713" s="74" t="s">
        <v>9814</v>
      </c>
      <c r="C713" s="74" t="s">
        <v>9778</v>
      </c>
      <c r="D713" s="74" t="s">
        <v>1078</v>
      </c>
      <c r="E713" s="92">
        <v>38588</v>
      </c>
      <c r="F713" s="74" t="s">
        <v>1087</v>
      </c>
      <c r="G713" s="92">
        <v>42040</v>
      </c>
      <c r="H713" s="74" t="s">
        <v>9504</v>
      </c>
      <c r="I713" s="75" t="s">
        <v>14864</v>
      </c>
      <c r="J713" s="75">
        <v>7346.5</v>
      </c>
      <c r="K713" s="74" t="s">
        <v>14892</v>
      </c>
      <c r="L713" s="93" t="s">
        <v>14986</v>
      </c>
    </row>
    <row r="714" spans="1:12">
      <c r="A714" s="73">
        <v>10162947</v>
      </c>
      <c r="B714" s="74" t="s">
        <v>15065</v>
      </c>
      <c r="C714" s="74" t="s">
        <v>9778</v>
      </c>
      <c r="D714" s="74" t="s">
        <v>1078</v>
      </c>
      <c r="E714" s="92">
        <v>38588</v>
      </c>
      <c r="F714" s="74" t="s">
        <v>1088</v>
      </c>
      <c r="G714" s="92">
        <v>41983</v>
      </c>
      <c r="H714" s="74" t="s">
        <v>9504</v>
      </c>
      <c r="I714" s="75" t="s">
        <v>14864</v>
      </c>
      <c r="J714" s="75">
        <v>7346.5</v>
      </c>
      <c r="K714" s="74" t="s">
        <v>14892</v>
      </c>
      <c r="L714" s="93" t="s">
        <v>5175</v>
      </c>
    </row>
    <row r="715" spans="1:12">
      <c r="A715" s="73">
        <v>10162948</v>
      </c>
      <c r="B715" s="74" t="s">
        <v>15066</v>
      </c>
      <c r="C715" s="74" t="s">
        <v>9778</v>
      </c>
      <c r="D715" s="74" t="s">
        <v>1078</v>
      </c>
      <c r="E715" s="92">
        <v>38588</v>
      </c>
      <c r="F715" s="74" t="s">
        <v>1089</v>
      </c>
      <c r="G715" s="92">
        <v>41977</v>
      </c>
      <c r="H715" s="74" t="s">
        <v>9504</v>
      </c>
      <c r="I715" s="75" t="s">
        <v>14864</v>
      </c>
      <c r="J715" s="75">
        <v>7346.5</v>
      </c>
      <c r="K715" s="74" t="s">
        <v>14892</v>
      </c>
      <c r="L715" s="93" t="s">
        <v>4303</v>
      </c>
    </row>
    <row r="716" spans="1:12">
      <c r="A716" s="73">
        <v>10162949</v>
      </c>
      <c r="B716" s="74" t="s">
        <v>9815</v>
      </c>
      <c r="C716" s="74" t="s">
        <v>9778</v>
      </c>
      <c r="D716" s="74" t="s">
        <v>1078</v>
      </c>
      <c r="E716" s="92">
        <v>38588</v>
      </c>
      <c r="F716" s="74" t="s">
        <v>1090</v>
      </c>
      <c r="G716" s="92">
        <v>42027</v>
      </c>
      <c r="H716" s="74" t="s">
        <v>9504</v>
      </c>
      <c r="I716" s="75" t="s">
        <v>14864</v>
      </c>
      <c r="J716" s="75">
        <v>7346.5</v>
      </c>
      <c r="K716" s="74" t="s">
        <v>14892</v>
      </c>
      <c r="L716" s="93" t="s">
        <v>4354</v>
      </c>
    </row>
    <row r="717" spans="1:12">
      <c r="A717" s="73">
        <v>10162950</v>
      </c>
      <c r="B717" s="74" t="s">
        <v>9816</v>
      </c>
      <c r="C717" s="74" t="s">
        <v>9778</v>
      </c>
      <c r="D717" s="74" t="s">
        <v>1078</v>
      </c>
      <c r="E717" s="92">
        <v>38588</v>
      </c>
      <c r="F717" s="74" t="s">
        <v>1092</v>
      </c>
      <c r="G717" s="92">
        <v>42027</v>
      </c>
      <c r="H717" s="74" t="s">
        <v>9504</v>
      </c>
      <c r="I717" s="75" t="s">
        <v>14864</v>
      </c>
      <c r="J717" s="75">
        <v>7346.5</v>
      </c>
      <c r="K717" s="74" t="s">
        <v>14892</v>
      </c>
      <c r="L717" s="93" t="s">
        <v>4299</v>
      </c>
    </row>
    <row r="718" spans="1:12">
      <c r="A718" s="73">
        <v>10162951</v>
      </c>
      <c r="B718" s="74" t="s">
        <v>9817</v>
      </c>
      <c r="C718" s="74" t="s">
        <v>9778</v>
      </c>
      <c r="D718" s="74" t="s">
        <v>1078</v>
      </c>
      <c r="E718" s="92">
        <v>38588</v>
      </c>
      <c r="F718" s="74" t="s">
        <v>1093</v>
      </c>
      <c r="G718" s="92">
        <v>42025</v>
      </c>
      <c r="H718" s="74" t="s">
        <v>9510</v>
      </c>
      <c r="I718" s="75" t="s">
        <v>14864</v>
      </c>
      <c r="J718" s="75">
        <v>7346.5</v>
      </c>
      <c r="K718" s="74" t="s">
        <v>16413</v>
      </c>
      <c r="L718" s="93" t="s">
        <v>272</v>
      </c>
    </row>
    <row r="719" spans="1:12">
      <c r="A719" s="73">
        <v>10162952</v>
      </c>
      <c r="B719" s="74" t="s">
        <v>9818</v>
      </c>
      <c r="C719" s="74" t="s">
        <v>9778</v>
      </c>
      <c r="D719" s="74" t="s">
        <v>1078</v>
      </c>
      <c r="E719" s="92">
        <v>38588</v>
      </c>
      <c r="F719" s="74" t="s">
        <v>1094</v>
      </c>
      <c r="G719" s="92">
        <v>42059</v>
      </c>
      <c r="H719" s="74" t="s">
        <v>9504</v>
      </c>
      <c r="I719" s="75" t="s">
        <v>14864</v>
      </c>
      <c r="J719" s="75">
        <v>7346.5</v>
      </c>
      <c r="K719" s="74" t="s">
        <v>14892</v>
      </c>
      <c r="L719" s="93" t="s">
        <v>14868</v>
      </c>
    </row>
    <row r="720" spans="1:12">
      <c r="A720" s="73">
        <v>10162953</v>
      </c>
      <c r="B720" s="74" t="s">
        <v>9819</v>
      </c>
      <c r="C720" s="74" t="s">
        <v>9778</v>
      </c>
      <c r="D720" s="74" t="s">
        <v>1078</v>
      </c>
      <c r="E720" s="92">
        <v>38588</v>
      </c>
      <c r="F720" s="74" t="s">
        <v>1095</v>
      </c>
      <c r="G720" s="92">
        <v>42025</v>
      </c>
      <c r="H720" s="74" t="s">
        <v>9504</v>
      </c>
      <c r="I720" s="75" t="s">
        <v>14864</v>
      </c>
      <c r="J720" s="75">
        <v>7346.5</v>
      </c>
      <c r="K720" s="74" t="s">
        <v>14892</v>
      </c>
      <c r="L720" s="93" t="s">
        <v>4742</v>
      </c>
    </row>
    <row r="721" spans="1:12">
      <c r="A721" s="73">
        <v>10162954</v>
      </c>
      <c r="B721" s="74" t="s">
        <v>9820</v>
      </c>
      <c r="C721" s="74" t="s">
        <v>9778</v>
      </c>
      <c r="D721" s="74" t="s">
        <v>1078</v>
      </c>
      <c r="E721" s="92">
        <v>38588</v>
      </c>
      <c r="F721" s="74" t="s">
        <v>1096</v>
      </c>
      <c r="G721" s="92">
        <v>42025</v>
      </c>
      <c r="H721" s="74" t="s">
        <v>9504</v>
      </c>
      <c r="I721" s="75" t="s">
        <v>14864</v>
      </c>
      <c r="J721" s="75">
        <v>7346.5</v>
      </c>
      <c r="K721" s="74" t="s">
        <v>14892</v>
      </c>
      <c r="L721" s="93" t="s">
        <v>4486</v>
      </c>
    </row>
    <row r="722" spans="1:12">
      <c r="A722" s="73">
        <v>10162970</v>
      </c>
      <c r="B722" s="74" t="s">
        <v>9821</v>
      </c>
      <c r="C722" s="74" t="s">
        <v>9778</v>
      </c>
      <c r="D722" s="74" t="s">
        <v>996</v>
      </c>
      <c r="E722" s="92">
        <v>38538</v>
      </c>
      <c r="F722" s="74" t="s">
        <v>1097</v>
      </c>
      <c r="G722" s="92">
        <v>42024</v>
      </c>
      <c r="H722" s="74" t="s">
        <v>9504</v>
      </c>
      <c r="I722" s="75" t="s">
        <v>14864</v>
      </c>
      <c r="J722" s="75">
        <v>6819.4</v>
      </c>
      <c r="K722" s="74" t="s">
        <v>14892</v>
      </c>
      <c r="L722" s="93" t="s">
        <v>1927</v>
      </c>
    </row>
    <row r="723" spans="1:12">
      <c r="A723" s="73">
        <v>10162971</v>
      </c>
      <c r="B723" s="74" t="s">
        <v>9822</v>
      </c>
      <c r="C723" s="74" t="s">
        <v>9778</v>
      </c>
      <c r="D723" s="74" t="s">
        <v>996</v>
      </c>
      <c r="E723" s="92">
        <v>38538</v>
      </c>
      <c r="F723" s="74" t="s">
        <v>1099</v>
      </c>
      <c r="G723" s="92">
        <v>42047</v>
      </c>
      <c r="H723" s="74" t="s">
        <v>9510</v>
      </c>
      <c r="I723" s="75" t="s">
        <v>14864</v>
      </c>
      <c r="J723" s="75">
        <v>6819.4</v>
      </c>
      <c r="K723" s="74" t="s">
        <v>16413</v>
      </c>
      <c r="L723" s="93" t="s">
        <v>272</v>
      </c>
    </row>
    <row r="724" spans="1:12">
      <c r="A724" s="73">
        <v>10162972</v>
      </c>
      <c r="B724" s="74" t="s">
        <v>9823</v>
      </c>
      <c r="C724" s="74" t="s">
        <v>9778</v>
      </c>
      <c r="D724" s="74" t="s">
        <v>996</v>
      </c>
      <c r="E724" s="92">
        <v>38538</v>
      </c>
      <c r="F724" s="74" t="s">
        <v>1101</v>
      </c>
      <c r="G724" s="92">
        <v>42047</v>
      </c>
      <c r="H724" s="74" t="s">
        <v>9510</v>
      </c>
      <c r="I724" s="75" t="s">
        <v>14864</v>
      </c>
      <c r="J724" s="75">
        <v>6819.4</v>
      </c>
      <c r="K724" s="74" t="s">
        <v>16413</v>
      </c>
      <c r="L724" s="93" t="s">
        <v>272</v>
      </c>
    </row>
    <row r="725" spans="1:12">
      <c r="A725" s="73">
        <v>10162973</v>
      </c>
      <c r="B725" s="74" t="s">
        <v>9824</v>
      </c>
      <c r="C725" s="74" t="s">
        <v>9778</v>
      </c>
      <c r="D725" s="74" t="s">
        <v>996</v>
      </c>
      <c r="E725" s="92">
        <v>38538</v>
      </c>
      <c r="F725" s="74" t="s">
        <v>1102</v>
      </c>
      <c r="G725" s="92">
        <v>42024</v>
      </c>
      <c r="H725" s="74" t="s">
        <v>9504</v>
      </c>
      <c r="I725" s="75" t="s">
        <v>14864</v>
      </c>
      <c r="J725" s="75">
        <v>6819.4</v>
      </c>
      <c r="K725" s="74" t="s">
        <v>14892</v>
      </c>
      <c r="L725" s="93" t="s">
        <v>11881</v>
      </c>
    </row>
    <row r="726" spans="1:12">
      <c r="A726" s="73">
        <v>10162975</v>
      </c>
      <c r="B726" s="74" t="s">
        <v>9825</v>
      </c>
      <c r="C726" s="74" t="s">
        <v>9778</v>
      </c>
      <c r="D726" s="74" t="s">
        <v>996</v>
      </c>
      <c r="E726" s="92">
        <v>38538</v>
      </c>
      <c r="F726" s="74" t="s">
        <v>1103</v>
      </c>
      <c r="G726" s="92">
        <v>42024</v>
      </c>
      <c r="H726" s="74" t="s">
        <v>9504</v>
      </c>
      <c r="I726" s="75" t="s">
        <v>14864</v>
      </c>
      <c r="J726" s="75">
        <v>6819.4</v>
      </c>
      <c r="K726" s="74" t="s">
        <v>14892</v>
      </c>
      <c r="L726" s="93" t="s">
        <v>4493</v>
      </c>
    </row>
    <row r="727" spans="1:12">
      <c r="A727" s="73">
        <v>10162976</v>
      </c>
      <c r="B727" s="74" t="s">
        <v>9826</v>
      </c>
      <c r="C727" s="74" t="s">
        <v>9778</v>
      </c>
      <c r="D727" s="74" t="s">
        <v>996</v>
      </c>
      <c r="E727" s="92">
        <v>38538</v>
      </c>
      <c r="F727" s="74" t="s">
        <v>1105</v>
      </c>
      <c r="G727" s="92">
        <v>42024</v>
      </c>
      <c r="H727" s="74" t="s">
        <v>9504</v>
      </c>
      <c r="I727" s="75" t="s">
        <v>14864</v>
      </c>
      <c r="J727" s="75">
        <v>6819.4</v>
      </c>
      <c r="K727" s="74" t="s">
        <v>14892</v>
      </c>
      <c r="L727" s="93" t="s">
        <v>4580</v>
      </c>
    </row>
    <row r="728" spans="1:12">
      <c r="A728" s="73">
        <v>10162977</v>
      </c>
      <c r="B728" s="74" t="s">
        <v>9827</v>
      </c>
      <c r="C728" s="74" t="s">
        <v>9778</v>
      </c>
      <c r="D728" s="74" t="s">
        <v>996</v>
      </c>
      <c r="E728" s="92">
        <v>38538</v>
      </c>
      <c r="F728" s="74" t="s">
        <v>1106</v>
      </c>
      <c r="G728" s="92">
        <v>42024</v>
      </c>
      <c r="H728" s="74" t="s">
        <v>9504</v>
      </c>
      <c r="I728" s="75" t="s">
        <v>14864</v>
      </c>
      <c r="J728" s="75">
        <v>6819.4</v>
      </c>
      <c r="K728" s="74" t="s">
        <v>14892</v>
      </c>
      <c r="L728" s="93" t="s">
        <v>109</v>
      </c>
    </row>
    <row r="729" spans="1:12">
      <c r="A729" s="73">
        <v>10162978</v>
      </c>
      <c r="B729" s="74" t="s">
        <v>9828</v>
      </c>
      <c r="C729" s="74" t="s">
        <v>9778</v>
      </c>
      <c r="D729" s="74" t="s">
        <v>996</v>
      </c>
      <c r="E729" s="92">
        <v>38538</v>
      </c>
      <c r="F729" s="74" t="s">
        <v>1107</v>
      </c>
      <c r="G729" s="92">
        <v>42024</v>
      </c>
      <c r="H729" s="74" t="s">
        <v>9504</v>
      </c>
      <c r="I729" s="75" t="s">
        <v>14864</v>
      </c>
      <c r="J729" s="75">
        <v>6819.4</v>
      </c>
      <c r="K729" s="74" t="s">
        <v>14892</v>
      </c>
      <c r="L729" s="93" t="s">
        <v>7392</v>
      </c>
    </row>
    <row r="730" spans="1:12">
      <c r="A730" s="73">
        <v>10162979</v>
      </c>
      <c r="B730" s="74" t="s">
        <v>9829</v>
      </c>
      <c r="C730" s="74" t="s">
        <v>9778</v>
      </c>
      <c r="D730" s="74" t="s">
        <v>996</v>
      </c>
      <c r="E730" s="92">
        <v>38547</v>
      </c>
      <c r="F730" s="74" t="s">
        <v>1108</v>
      </c>
      <c r="G730" s="92">
        <v>42047</v>
      </c>
      <c r="H730" s="74" t="s">
        <v>9510</v>
      </c>
      <c r="I730" s="75" t="s">
        <v>14864</v>
      </c>
      <c r="J730" s="75">
        <v>6819.4</v>
      </c>
      <c r="K730" s="74" t="s">
        <v>16413</v>
      </c>
      <c r="L730" s="93" t="s">
        <v>272</v>
      </c>
    </row>
    <row r="731" spans="1:12">
      <c r="A731" s="73">
        <v>10163002</v>
      </c>
      <c r="B731" s="74" t="s">
        <v>15067</v>
      </c>
      <c r="C731" s="74" t="s">
        <v>9778</v>
      </c>
      <c r="D731" s="74" t="s">
        <v>1109</v>
      </c>
      <c r="E731" s="92">
        <v>38551</v>
      </c>
      <c r="F731" s="74" t="s">
        <v>1110</v>
      </c>
      <c r="G731" s="92">
        <v>41991</v>
      </c>
      <c r="H731" s="74" t="s">
        <v>9504</v>
      </c>
      <c r="I731" s="75" t="s">
        <v>14864</v>
      </c>
      <c r="J731" s="75">
        <v>3246.75</v>
      </c>
      <c r="K731" s="74" t="s">
        <v>14892</v>
      </c>
      <c r="L731" s="93" t="s">
        <v>4496</v>
      </c>
    </row>
    <row r="732" spans="1:12">
      <c r="A732" s="73">
        <v>10163004</v>
      </c>
      <c r="B732" s="74" t="s">
        <v>15957</v>
      </c>
      <c r="C732" s="74" t="s">
        <v>9778</v>
      </c>
      <c r="D732" s="74" t="s">
        <v>1109</v>
      </c>
      <c r="E732" s="92">
        <v>38551</v>
      </c>
      <c r="F732" s="74" t="s">
        <v>1111</v>
      </c>
      <c r="G732" s="92">
        <v>41984</v>
      </c>
      <c r="H732" s="74" t="s">
        <v>15953</v>
      </c>
      <c r="I732" s="75" t="s">
        <v>14864</v>
      </c>
      <c r="J732" s="75">
        <v>3246.75</v>
      </c>
      <c r="K732" s="74" t="s">
        <v>15954</v>
      </c>
      <c r="L732" s="93" t="s">
        <v>5225</v>
      </c>
    </row>
    <row r="733" spans="1:12">
      <c r="A733" s="73">
        <v>10163005</v>
      </c>
      <c r="B733" s="74" t="s">
        <v>15881</v>
      </c>
      <c r="C733" s="74" t="s">
        <v>9778</v>
      </c>
      <c r="D733" s="74" t="s">
        <v>1109</v>
      </c>
      <c r="E733" s="92">
        <v>38551</v>
      </c>
      <c r="F733" s="74" t="s">
        <v>1112</v>
      </c>
      <c r="G733" s="92">
        <v>41984</v>
      </c>
      <c r="H733" s="74" t="s">
        <v>9784</v>
      </c>
      <c r="I733" s="75" t="s">
        <v>14864</v>
      </c>
      <c r="J733" s="75">
        <v>3246.75</v>
      </c>
      <c r="K733" s="74" t="s">
        <v>15879</v>
      </c>
      <c r="L733" s="93" t="s">
        <v>272</v>
      </c>
    </row>
    <row r="734" spans="1:12">
      <c r="A734" s="73">
        <v>10163006</v>
      </c>
      <c r="B734" s="74" t="s">
        <v>9830</v>
      </c>
      <c r="C734" s="74" t="s">
        <v>9778</v>
      </c>
      <c r="D734" s="74" t="s">
        <v>1109</v>
      </c>
      <c r="E734" s="92">
        <v>38551</v>
      </c>
      <c r="F734" s="74" t="s">
        <v>1113</v>
      </c>
      <c r="G734" s="92">
        <v>42019</v>
      </c>
      <c r="H734" s="74" t="s">
        <v>9578</v>
      </c>
      <c r="I734" s="75" t="s">
        <v>14864</v>
      </c>
      <c r="J734" s="75">
        <v>3246.75</v>
      </c>
      <c r="K734" s="74" t="s">
        <v>16576</v>
      </c>
      <c r="L734" s="93" t="s">
        <v>110</v>
      </c>
    </row>
    <row r="735" spans="1:12">
      <c r="A735" s="73">
        <v>10163007</v>
      </c>
      <c r="B735" s="74" t="s">
        <v>15882</v>
      </c>
      <c r="C735" s="74" t="s">
        <v>9778</v>
      </c>
      <c r="D735" s="74" t="s">
        <v>1109</v>
      </c>
      <c r="E735" s="92">
        <v>38551</v>
      </c>
      <c r="F735" s="74" t="s">
        <v>1114</v>
      </c>
      <c r="G735" s="92">
        <v>41984</v>
      </c>
      <c r="H735" s="74" t="s">
        <v>9784</v>
      </c>
      <c r="I735" s="75" t="s">
        <v>14864</v>
      </c>
      <c r="J735" s="75">
        <v>3246.75</v>
      </c>
      <c r="K735" s="74" t="s">
        <v>15879</v>
      </c>
      <c r="L735" s="93" t="s">
        <v>2798</v>
      </c>
    </row>
    <row r="736" spans="1:12">
      <c r="A736" s="73">
        <v>10163008</v>
      </c>
      <c r="B736" s="74" t="s">
        <v>16427</v>
      </c>
      <c r="C736" s="74" t="s">
        <v>9778</v>
      </c>
      <c r="D736" s="74" t="s">
        <v>1109</v>
      </c>
      <c r="E736" s="92">
        <v>38551</v>
      </c>
      <c r="F736" s="74" t="s">
        <v>1115</v>
      </c>
      <c r="G736" s="92">
        <v>41984</v>
      </c>
      <c r="H736" s="74" t="s">
        <v>9510</v>
      </c>
      <c r="I736" s="75" t="s">
        <v>14864</v>
      </c>
      <c r="J736" s="75">
        <v>3246.75</v>
      </c>
      <c r="K736" s="74" t="s">
        <v>16413</v>
      </c>
      <c r="L736" s="93" t="s">
        <v>272</v>
      </c>
    </row>
    <row r="737" spans="1:12">
      <c r="A737" s="73">
        <v>10163009</v>
      </c>
      <c r="B737" s="74" t="s">
        <v>15876</v>
      </c>
      <c r="C737" s="74" t="s">
        <v>9778</v>
      </c>
      <c r="D737" s="74" t="s">
        <v>1109</v>
      </c>
      <c r="E737" s="92">
        <v>38551</v>
      </c>
      <c r="F737" s="74" t="s">
        <v>1116</v>
      </c>
      <c r="G737" s="92">
        <v>41984</v>
      </c>
      <c r="H737" s="74" t="s">
        <v>9935</v>
      </c>
      <c r="I737" s="75" t="s">
        <v>14864</v>
      </c>
      <c r="J737" s="75">
        <v>3246.75</v>
      </c>
      <c r="K737" s="74" t="s">
        <v>15874</v>
      </c>
      <c r="L737" s="93" t="s">
        <v>4581</v>
      </c>
    </row>
    <row r="738" spans="1:12">
      <c r="A738" s="73">
        <v>10163055</v>
      </c>
      <c r="B738" s="74" t="s">
        <v>15068</v>
      </c>
      <c r="C738" s="74" t="s">
        <v>9778</v>
      </c>
      <c r="D738" s="74" t="s">
        <v>1117</v>
      </c>
      <c r="E738" s="92">
        <v>38555</v>
      </c>
      <c r="F738" s="74" t="s">
        <v>1118</v>
      </c>
      <c r="G738" s="92">
        <v>41982</v>
      </c>
      <c r="H738" s="74" t="s">
        <v>9504</v>
      </c>
      <c r="I738" s="75" t="s">
        <v>14864</v>
      </c>
      <c r="J738" s="75">
        <v>3230</v>
      </c>
      <c r="K738" s="74" t="s">
        <v>14892</v>
      </c>
      <c r="L738" s="93" t="s">
        <v>4440</v>
      </c>
    </row>
    <row r="739" spans="1:12">
      <c r="A739" s="68">
        <v>10163081</v>
      </c>
      <c r="B739" s="71" t="s">
        <v>11699</v>
      </c>
      <c r="C739" s="71" t="s">
        <v>9778</v>
      </c>
      <c r="D739" s="71" t="s">
        <v>4178</v>
      </c>
      <c r="E739" s="90">
        <v>38520</v>
      </c>
      <c r="F739" s="71" t="s">
        <v>4179</v>
      </c>
      <c r="G739" s="90">
        <v>42047</v>
      </c>
      <c r="H739" s="71" t="s">
        <v>9649</v>
      </c>
      <c r="I739" s="72" t="s">
        <v>14864</v>
      </c>
      <c r="J739" s="76">
        <v>6438.4</v>
      </c>
      <c r="K739" s="71" t="s">
        <v>16255</v>
      </c>
      <c r="L739" s="91" t="s">
        <v>12541</v>
      </c>
    </row>
    <row r="740" spans="1:12">
      <c r="A740" s="73">
        <v>10163194</v>
      </c>
      <c r="B740" s="74" t="s">
        <v>9831</v>
      </c>
      <c r="C740" s="74" t="s">
        <v>9778</v>
      </c>
      <c r="D740" s="74" t="s">
        <v>1120</v>
      </c>
      <c r="E740" s="92">
        <v>38572</v>
      </c>
      <c r="F740" s="74" t="s">
        <v>1122</v>
      </c>
      <c r="G740" s="92">
        <v>42032</v>
      </c>
      <c r="H740" s="74" t="s">
        <v>9520</v>
      </c>
      <c r="I740" s="75" t="s">
        <v>15024</v>
      </c>
      <c r="J740" s="75">
        <v>2534.2200000000003</v>
      </c>
      <c r="K740" s="74" t="s">
        <v>15539</v>
      </c>
      <c r="L740" s="93" t="s">
        <v>7839</v>
      </c>
    </row>
    <row r="741" spans="1:12">
      <c r="A741" s="73">
        <v>10163262</v>
      </c>
      <c r="B741" s="74" t="s">
        <v>9832</v>
      </c>
      <c r="C741" s="74" t="s">
        <v>9778</v>
      </c>
      <c r="D741" s="74" t="s">
        <v>1124</v>
      </c>
      <c r="E741" s="92">
        <v>38588</v>
      </c>
      <c r="F741" s="74" t="s">
        <v>1125</v>
      </c>
      <c r="G741" s="92">
        <v>42040</v>
      </c>
      <c r="H741" s="74" t="s">
        <v>9504</v>
      </c>
      <c r="I741" s="75" t="s">
        <v>14864</v>
      </c>
      <c r="J741" s="75">
        <v>4752.96</v>
      </c>
      <c r="K741" s="74" t="s">
        <v>14892</v>
      </c>
      <c r="L741" s="93" t="s">
        <v>4297</v>
      </c>
    </row>
    <row r="742" spans="1:12">
      <c r="A742" s="73">
        <v>10163264</v>
      </c>
      <c r="B742" s="74" t="s">
        <v>9833</v>
      </c>
      <c r="C742" s="74" t="s">
        <v>9778</v>
      </c>
      <c r="D742" s="74" t="s">
        <v>1127</v>
      </c>
      <c r="E742" s="92">
        <v>38572</v>
      </c>
      <c r="F742" s="74" t="s">
        <v>1128</v>
      </c>
      <c r="G742" s="92">
        <v>42055</v>
      </c>
      <c r="H742" s="74" t="s">
        <v>9504</v>
      </c>
      <c r="I742" s="75" t="s">
        <v>14864</v>
      </c>
      <c r="J742" s="75">
        <v>20461.63</v>
      </c>
      <c r="K742" s="74" t="s">
        <v>14892</v>
      </c>
      <c r="L742" s="93" t="s">
        <v>5667</v>
      </c>
    </row>
    <row r="743" spans="1:12">
      <c r="A743" s="73">
        <v>10163265</v>
      </c>
      <c r="B743" s="74" t="s">
        <v>9834</v>
      </c>
      <c r="C743" s="74" t="s">
        <v>9778</v>
      </c>
      <c r="D743" s="74" t="s">
        <v>1127</v>
      </c>
      <c r="E743" s="92">
        <v>38572</v>
      </c>
      <c r="F743" s="74" t="s">
        <v>1130</v>
      </c>
      <c r="G743" s="92">
        <v>42026</v>
      </c>
      <c r="H743" s="74" t="s">
        <v>9510</v>
      </c>
      <c r="I743" s="75" t="s">
        <v>14864</v>
      </c>
      <c r="J743" s="75">
        <v>20461.63</v>
      </c>
      <c r="K743" s="74" t="s">
        <v>16413</v>
      </c>
      <c r="L743" s="93" t="s">
        <v>272</v>
      </c>
    </row>
    <row r="744" spans="1:12">
      <c r="A744" s="73">
        <v>10163266</v>
      </c>
      <c r="B744" s="74" t="s">
        <v>9835</v>
      </c>
      <c r="C744" s="74" t="s">
        <v>9778</v>
      </c>
      <c r="D744" s="74" t="s">
        <v>1127</v>
      </c>
      <c r="E744" s="92">
        <v>38572</v>
      </c>
      <c r="F744" s="74" t="s">
        <v>1131</v>
      </c>
      <c r="G744" s="92">
        <v>42040</v>
      </c>
      <c r="H744" s="74" t="s">
        <v>9504</v>
      </c>
      <c r="I744" s="75" t="s">
        <v>14864</v>
      </c>
      <c r="J744" s="75">
        <v>20461.63</v>
      </c>
      <c r="K744" s="74" t="s">
        <v>14892</v>
      </c>
      <c r="L744" s="93" t="s">
        <v>2456</v>
      </c>
    </row>
    <row r="745" spans="1:12">
      <c r="A745" s="73">
        <v>10163267</v>
      </c>
      <c r="B745" s="74" t="s">
        <v>9836</v>
      </c>
      <c r="C745" s="74" t="s">
        <v>9778</v>
      </c>
      <c r="D745" s="74" t="s">
        <v>1127</v>
      </c>
      <c r="E745" s="92">
        <v>38572</v>
      </c>
      <c r="F745" s="74" t="s">
        <v>1132</v>
      </c>
      <c r="G745" s="92">
        <v>42065</v>
      </c>
      <c r="H745" s="74" t="s">
        <v>9510</v>
      </c>
      <c r="I745" s="75" t="s">
        <v>14864</v>
      </c>
      <c r="J745" s="75">
        <v>20461.63</v>
      </c>
      <c r="K745" s="74" t="s">
        <v>16413</v>
      </c>
      <c r="L745" s="93" t="s">
        <v>272</v>
      </c>
    </row>
    <row r="746" spans="1:12">
      <c r="A746" s="73">
        <v>10163272</v>
      </c>
      <c r="B746" s="74" t="s">
        <v>15069</v>
      </c>
      <c r="C746" s="74" t="s">
        <v>9778</v>
      </c>
      <c r="D746" s="74" t="s">
        <v>1133</v>
      </c>
      <c r="E746" s="92">
        <v>38572</v>
      </c>
      <c r="F746" s="74" t="s">
        <v>1134</v>
      </c>
      <c r="G746" s="92">
        <v>41982</v>
      </c>
      <c r="H746" s="74" t="s">
        <v>9504</v>
      </c>
      <c r="I746" s="75" t="s">
        <v>14864</v>
      </c>
      <c r="J746" s="75">
        <v>1447.48</v>
      </c>
      <c r="K746" s="74" t="s">
        <v>14892</v>
      </c>
      <c r="L746" s="93" t="s">
        <v>14868</v>
      </c>
    </row>
    <row r="747" spans="1:12">
      <c r="A747" s="73">
        <v>10163291</v>
      </c>
      <c r="B747" s="74" t="s">
        <v>16428</v>
      </c>
      <c r="C747" s="74" t="s">
        <v>9778</v>
      </c>
      <c r="D747" s="74" t="s">
        <v>662</v>
      </c>
      <c r="E747" s="92">
        <v>38624</v>
      </c>
      <c r="F747" s="74" t="s">
        <v>1138</v>
      </c>
      <c r="G747" s="92">
        <v>41983</v>
      </c>
      <c r="H747" s="74" t="s">
        <v>9510</v>
      </c>
      <c r="I747" s="75" t="s">
        <v>14864</v>
      </c>
      <c r="J747" s="75">
        <v>10675.55</v>
      </c>
      <c r="K747" s="74" t="s">
        <v>16413</v>
      </c>
      <c r="L747" s="93" t="s">
        <v>272</v>
      </c>
    </row>
    <row r="748" spans="1:12">
      <c r="A748" s="73">
        <v>10163295</v>
      </c>
      <c r="B748" s="74" t="s">
        <v>9837</v>
      </c>
      <c r="C748" s="74" t="s">
        <v>9778</v>
      </c>
      <c r="D748" s="74" t="s">
        <v>1139</v>
      </c>
      <c r="E748" s="92">
        <v>38575</v>
      </c>
      <c r="F748" s="74" t="s">
        <v>1140</v>
      </c>
      <c r="G748" s="92">
        <v>42059</v>
      </c>
      <c r="H748" s="74" t="s">
        <v>9504</v>
      </c>
      <c r="I748" s="75" t="s">
        <v>14864</v>
      </c>
      <c r="J748" s="75">
        <v>1250</v>
      </c>
      <c r="K748" s="74" t="s">
        <v>14892</v>
      </c>
      <c r="L748" s="93" t="s">
        <v>14868</v>
      </c>
    </row>
    <row r="749" spans="1:12">
      <c r="A749" s="73">
        <v>10163296</v>
      </c>
      <c r="B749" s="74" t="s">
        <v>15070</v>
      </c>
      <c r="C749" s="74" t="s">
        <v>9778</v>
      </c>
      <c r="D749" s="74" t="s">
        <v>1139</v>
      </c>
      <c r="E749" s="92">
        <v>38575</v>
      </c>
      <c r="F749" s="74" t="s">
        <v>1142</v>
      </c>
      <c r="G749" s="92">
        <v>42059</v>
      </c>
      <c r="H749" s="74" t="s">
        <v>9504</v>
      </c>
      <c r="I749" s="75" t="s">
        <v>14864</v>
      </c>
      <c r="J749" s="75">
        <v>1250</v>
      </c>
      <c r="K749" s="74" t="s">
        <v>14892</v>
      </c>
      <c r="L749" s="93" t="s">
        <v>7841</v>
      </c>
    </row>
    <row r="750" spans="1:12">
      <c r="A750" s="73">
        <v>10163297</v>
      </c>
      <c r="B750" s="74" t="s">
        <v>9838</v>
      </c>
      <c r="C750" s="74" t="s">
        <v>9778</v>
      </c>
      <c r="D750" s="74" t="s">
        <v>1139</v>
      </c>
      <c r="E750" s="92">
        <v>38575</v>
      </c>
      <c r="F750" s="74" t="s">
        <v>1143</v>
      </c>
      <c r="G750" s="92">
        <v>42059</v>
      </c>
      <c r="H750" s="74" t="s">
        <v>9504</v>
      </c>
      <c r="I750" s="75" t="s">
        <v>14864</v>
      </c>
      <c r="J750" s="75">
        <v>1250</v>
      </c>
      <c r="K750" s="74" t="s">
        <v>14892</v>
      </c>
      <c r="L750" s="93" t="s">
        <v>11731</v>
      </c>
    </row>
    <row r="751" spans="1:12">
      <c r="A751" s="73">
        <v>10163298</v>
      </c>
      <c r="B751" s="74" t="s">
        <v>9839</v>
      </c>
      <c r="C751" s="74" t="s">
        <v>9778</v>
      </c>
      <c r="D751" s="74" t="s">
        <v>1139</v>
      </c>
      <c r="E751" s="92">
        <v>38575</v>
      </c>
      <c r="F751" s="74" t="s">
        <v>1144</v>
      </c>
      <c r="G751" s="92">
        <v>42060</v>
      </c>
      <c r="H751" s="74" t="s">
        <v>9504</v>
      </c>
      <c r="I751" s="75" t="s">
        <v>14864</v>
      </c>
      <c r="J751" s="75">
        <v>1250</v>
      </c>
      <c r="K751" s="74" t="s">
        <v>14892</v>
      </c>
      <c r="L751" s="93" t="s">
        <v>14868</v>
      </c>
    </row>
    <row r="752" spans="1:12">
      <c r="A752" s="73">
        <v>10163299</v>
      </c>
      <c r="B752" s="74" t="s">
        <v>15071</v>
      </c>
      <c r="C752" s="74" t="s">
        <v>9778</v>
      </c>
      <c r="D752" s="74" t="s">
        <v>1139</v>
      </c>
      <c r="E752" s="92">
        <v>38575</v>
      </c>
      <c r="F752" s="74" t="s">
        <v>1147</v>
      </c>
      <c r="G752" s="92">
        <v>42059</v>
      </c>
      <c r="H752" s="74" t="s">
        <v>9504</v>
      </c>
      <c r="I752" s="75" t="s">
        <v>14864</v>
      </c>
      <c r="J752" s="75">
        <v>1250</v>
      </c>
      <c r="K752" s="74" t="s">
        <v>14892</v>
      </c>
      <c r="L752" s="93" t="s">
        <v>4535</v>
      </c>
    </row>
    <row r="753" spans="1:12">
      <c r="A753" s="73">
        <v>10163300</v>
      </c>
      <c r="B753" s="74" t="s">
        <v>15072</v>
      </c>
      <c r="C753" s="74" t="s">
        <v>9778</v>
      </c>
      <c r="D753" s="74" t="s">
        <v>1139</v>
      </c>
      <c r="E753" s="92">
        <v>38575</v>
      </c>
      <c r="F753" s="74" t="s">
        <v>1148</v>
      </c>
      <c r="G753" s="92">
        <v>42059</v>
      </c>
      <c r="H753" s="74" t="s">
        <v>9504</v>
      </c>
      <c r="I753" s="75" t="s">
        <v>14864</v>
      </c>
      <c r="J753" s="75">
        <v>1250</v>
      </c>
      <c r="K753" s="74" t="s">
        <v>14892</v>
      </c>
      <c r="L753" s="93" t="s">
        <v>4535</v>
      </c>
    </row>
    <row r="754" spans="1:12">
      <c r="A754" s="73">
        <v>10163301</v>
      </c>
      <c r="B754" s="74" t="s">
        <v>15073</v>
      </c>
      <c r="C754" s="74" t="s">
        <v>9778</v>
      </c>
      <c r="D754" s="74" t="s">
        <v>1139</v>
      </c>
      <c r="E754" s="92">
        <v>38575</v>
      </c>
      <c r="F754" s="74" t="s">
        <v>1149</v>
      </c>
      <c r="G754" s="92">
        <v>42059</v>
      </c>
      <c r="H754" s="74" t="s">
        <v>9504</v>
      </c>
      <c r="I754" s="75" t="s">
        <v>14864</v>
      </c>
      <c r="J754" s="75">
        <v>1250</v>
      </c>
      <c r="K754" s="74" t="s">
        <v>14892</v>
      </c>
      <c r="L754" s="93" t="s">
        <v>13741</v>
      </c>
    </row>
    <row r="755" spans="1:12">
      <c r="A755" s="73">
        <v>10163302</v>
      </c>
      <c r="B755" s="74" t="s">
        <v>15074</v>
      </c>
      <c r="C755" s="74" t="s">
        <v>9778</v>
      </c>
      <c r="D755" s="74" t="s">
        <v>1139</v>
      </c>
      <c r="E755" s="92">
        <v>38575</v>
      </c>
      <c r="F755" s="74" t="s">
        <v>1150</v>
      </c>
      <c r="G755" s="92">
        <v>42059</v>
      </c>
      <c r="H755" s="74" t="s">
        <v>9504</v>
      </c>
      <c r="I755" s="75" t="s">
        <v>14864</v>
      </c>
      <c r="J755" s="75">
        <v>1250</v>
      </c>
      <c r="K755" s="74" t="s">
        <v>14892</v>
      </c>
      <c r="L755" s="93" t="s">
        <v>15075</v>
      </c>
    </row>
    <row r="756" spans="1:12">
      <c r="A756" s="73">
        <v>10163543</v>
      </c>
      <c r="B756" s="74" t="s">
        <v>9840</v>
      </c>
      <c r="C756" s="74" t="s">
        <v>9778</v>
      </c>
      <c r="D756" s="74" t="s">
        <v>1151</v>
      </c>
      <c r="E756" s="92">
        <v>38589</v>
      </c>
      <c r="F756" s="74" t="s">
        <v>9841</v>
      </c>
      <c r="G756" s="92">
        <v>42068</v>
      </c>
      <c r="H756" s="74" t="s">
        <v>9649</v>
      </c>
      <c r="I756" s="75" t="s">
        <v>14864</v>
      </c>
      <c r="J756" s="75">
        <v>10938.03</v>
      </c>
      <c r="K756" s="74" t="s">
        <v>16254</v>
      </c>
      <c r="L756" s="93" t="s">
        <v>11725</v>
      </c>
    </row>
    <row r="757" spans="1:12">
      <c r="A757" s="73">
        <v>10163544</v>
      </c>
      <c r="B757" s="74" t="s">
        <v>9842</v>
      </c>
      <c r="C757" s="74" t="s">
        <v>9778</v>
      </c>
      <c r="D757" s="74" t="s">
        <v>1153</v>
      </c>
      <c r="E757" s="92">
        <v>38589</v>
      </c>
      <c r="F757" s="74" t="s">
        <v>9843</v>
      </c>
      <c r="G757" s="92">
        <v>42066</v>
      </c>
      <c r="H757" s="74" t="s">
        <v>9504</v>
      </c>
      <c r="I757" s="75" t="s">
        <v>14864</v>
      </c>
      <c r="J757" s="75">
        <v>10938.03</v>
      </c>
      <c r="K757" s="74" t="s">
        <v>14892</v>
      </c>
      <c r="L757" s="93" t="s">
        <v>11732</v>
      </c>
    </row>
    <row r="758" spans="1:12">
      <c r="A758" s="73">
        <v>10163546</v>
      </c>
      <c r="B758" s="74" t="s">
        <v>9844</v>
      </c>
      <c r="C758" s="74" t="s">
        <v>9778</v>
      </c>
      <c r="D758" s="74" t="s">
        <v>1154</v>
      </c>
      <c r="E758" s="92">
        <v>38596</v>
      </c>
      <c r="F758" s="74" t="s">
        <v>1155</v>
      </c>
      <c r="G758" s="92">
        <v>42040</v>
      </c>
      <c r="H758" s="74" t="s">
        <v>9504</v>
      </c>
      <c r="I758" s="75" t="s">
        <v>14864</v>
      </c>
      <c r="J758" s="75">
        <v>3131.25</v>
      </c>
      <c r="K758" s="74" t="s">
        <v>14892</v>
      </c>
      <c r="L758" s="93" t="s">
        <v>14868</v>
      </c>
    </row>
    <row r="759" spans="1:12">
      <c r="A759" s="73">
        <v>10163558</v>
      </c>
      <c r="B759" s="74" t="s">
        <v>9845</v>
      </c>
      <c r="C759" s="74" t="s">
        <v>9778</v>
      </c>
      <c r="D759" s="74" t="s">
        <v>1157</v>
      </c>
      <c r="E759" s="92">
        <v>38625</v>
      </c>
      <c r="F759" s="74" t="s">
        <v>9846</v>
      </c>
      <c r="G759" s="92">
        <v>42054</v>
      </c>
      <c r="H759" s="74" t="s">
        <v>9504</v>
      </c>
      <c r="I759" s="75" t="s">
        <v>14864</v>
      </c>
      <c r="J759" s="75">
        <v>27450</v>
      </c>
      <c r="K759" s="74" t="s">
        <v>14892</v>
      </c>
      <c r="L759" s="93" t="s">
        <v>390</v>
      </c>
    </row>
    <row r="760" spans="1:12">
      <c r="A760" s="73">
        <v>10163559</v>
      </c>
      <c r="B760" s="74" t="s">
        <v>9847</v>
      </c>
      <c r="C760" s="74" t="s">
        <v>9778</v>
      </c>
      <c r="D760" s="74" t="s">
        <v>1159</v>
      </c>
      <c r="E760" s="92">
        <v>38625</v>
      </c>
      <c r="F760" s="74" t="s">
        <v>9848</v>
      </c>
      <c r="G760" s="92">
        <v>42026</v>
      </c>
      <c r="H760" s="74" t="s">
        <v>9510</v>
      </c>
      <c r="I760" s="75" t="s">
        <v>14864</v>
      </c>
      <c r="J760" s="75">
        <v>27450</v>
      </c>
      <c r="K760" s="74" t="s">
        <v>16413</v>
      </c>
      <c r="L760" s="93" t="s">
        <v>272</v>
      </c>
    </row>
    <row r="761" spans="1:12">
      <c r="A761" s="68">
        <v>10163575</v>
      </c>
      <c r="B761" s="71" t="s">
        <v>17037</v>
      </c>
      <c r="C761" s="71" t="s">
        <v>9778</v>
      </c>
      <c r="D761" s="71" t="s">
        <v>4181</v>
      </c>
      <c r="E761" s="90">
        <v>38587</v>
      </c>
      <c r="F761" s="71"/>
      <c r="G761" s="90">
        <v>41982</v>
      </c>
      <c r="H761" s="71" t="s">
        <v>9719</v>
      </c>
      <c r="I761" s="72" t="s">
        <v>14864</v>
      </c>
      <c r="J761" s="76">
        <v>68813.790000000008</v>
      </c>
      <c r="K761" s="71" t="s">
        <v>17038</v>
      </c>
      <c r="L761" s="91"/>
    </row>
    <row r="762" spans="1:12">
      <c r="A762" s="73">
        <v>10163580</v>
      </c>
      <c r="B762" s="74" t="s">
        <v>15578</v>
      </c>
      <c r="C762" s="74" t="s">
        <v>9778</v>
      </c>
      <c r="D762" s="74" t="s">
        <v>1160</v>
      </c>
      <c r="E762" s="92">
        <v>38588</v>
      </c>
      <c r="F762" s="74"/>
      <c r="G762" s="92">
        <v>41982</v>
      </c>
      <c r="H762" s="74" t="s">
        <v>9520</v>
      </c>
      <c r="I762" s="75" t="s">
        <v>14864</v>
      </c>
      <c r="J762" s="75">
        <v>3037.1</v>
      </c>
      <c r="K762" s="74" t="s">
        <v>15539</v>
      </c>
      <c r="L762" s="93" t="s">
        <v>272</v>
      </c>
    </row>
    <row r="763" spans="1:12">
      <c r="A763" s="73">
        <v>10163581</v>
      </c>
      <c r="B763" s="74" t="s">
        <v>15579</v>
      </c>
      <c r="C763" s="74" t="s">
        <v>9778</v>
      </c>
      <c r="D763" s="74" t="s">
        <v>1160</v>
      </c>
      <c r="E763" s="92">
        <v>38588</v>
      </c>
      <c r="F763" s="74"/>
      <c r="G763" s="92">
        <v>41982</v>
      </c>
      <c r="H763" s="74" t="s">
        <v>9520</v>
      </c>
      <c r="I763" s="75" t="s">
        <v>14864</v>
      </c>
      <c r="J763" s="75">
        <v>3128.53</v>
      </c>
      <c r="K763" s="74" t="s">
        <v>15539</v>
      </c>
      <c r="L763" s="93" t="s">
        <v>109</v>
      </c>
    </row>
    <row r="764" spans="1:12">
      <c r="A764" s="73">
        <v>10163600</v>
      </c>
      <c r="B764" s="74" t="s">
        <v>15076</v>
      </c>
      <c r="C764" s="74" t="s">
        <v>9778</v>
      </c>
      <c r="D764" s="74" t="s">
        <v>773</v>
      </c>
      <c r="E764" s="92">
        <v>38488</v>
      </c>
      <c r="F764" s="74"/>
      <c r="G764" s="92">
        <v>41982</v>
      </c>
      <c r="H764" s="74" t="s">
        <v>9504</v>
      </c>
      <c r="I764" s="75" t="s">
        <v>14864</v>
      </c>
      <c r="J764" s="75">
        <v>2629.02</v>
      </c>
      <c r="K764" s="74" t="s">
        <v>14892</v>
      </c>
      <c r="L764" s="93" t="s">
        <v>109</v>
      </c>
    </row>
    <row r="765" spans="1:12">
      <c r="A765" s="73">
        <v>10163631</v>
      </c>
      <c r="B765" s="74" t="s">
        <v>15077</v>
      </c>
      <c r="C765" s="74" t="s">
        <v>9778</v>
      </c>
      <c r="D765" s="74" t="s">
        <v>773</v>
      </c>
      <c r="E765" s="92">
        <v>38488</v>
      </c>
      <c r="F765" s="74"/>
      <c r="G765" s="92">
        <v>41982</v>
      </c>
      <c r="H765" s="74" t="s">
        <v>9504</v>
      </c>
      <c r="I765" s="75" t="s">
        <v>14864</v>
      </c>
      <c r="J765" s="75">
        <v>2629.02</v>
      </c>
      <c r="K765" s="74" t="s">
        <v>14892</v>
      </c>
      <c r="L765" s="93" t="s">
        <v>4285</v>
      </c>
    </row>
    <row r="766" spans="1:12">
      <c r="A766" s="68">
        <v>10163647</v>
      </c>
      <c r="B766" s="71" t="s">
        <v>17048</v>
      </c>
      <c r="C766" s="71" t="s">
        <v>9778</v>
      </c>
      <c r="D766" s="71" t="s">
        <v>4183</v>
      </c>
      <c r="E766" s="90">
        <v>38602</v>
      </c>
      <c r="F766" s="71"/>
      <c r="G766" s="90">
        <v>41983</v>
      </c>
      <c r="H766" s="71" t="s">
        <v>9591</v>
      </c>
      <c r="I766" s="72" t="s">
        <v>14864</v>
      </c>
      <c r="J766" s="76">
        <v>207700.05</v>
      </c>
      <c r="K766" s="71" t="s">
        <v>15946</v>
      </c>
      <c r="L766" s="91" t="s">
        <v>957</v>
      </c>
    </row>
    <row r="767" spans="1:12">
      <c r="A767" s="73">
        <v>10163818</v>
      </c>
      <c r="B767" s="74" t="s">
        <v>9849</v>
      </c>
      <c r="C767" s="74" t="s">
        <v>9778</v>
      </c>
      <c r="D767" s="74" t="s">
        <v>1163</v>
      </c>
      <c r="E767" s="92">
        <v>38625</v>
      </c>
      <c r="F767" s="74"/>
      <c r="G767" s="92">
        <v>42026</v>
      </c>
      <c r="H767" s="74" t="s">
        <v>9510</v>
      </c>
      <c r="I767" s="75" t="s">
        <v>14864</v>
      </c>
      <c r="J767" s="75">
        <v>3735.02</v>
      </c>
      <c r="K767" s="74" t="s">
        <v>16413</v>
      </c>
      <c r="L767" s="93" t="s">
        <v>272</v>
      </c>
    </row>
    <row r="768" spans="1:12">
      <c r="A768" s="73">
        <v>10163819</v>
      </c>
      <c r="B768" s="74" t="s">
        <v>16429</v>
      </c>
      <c r="C768" s="74" t="s">
        <v>9778</v>
      </c>
      <c r="D768" s="74" t="s">
        <v>1163</v>
      </c>
      <c r="E768" s="92">
        <v>38625</v>
      </c>
      <c r="F768" s="74"/>
      <c r="G768" s="92">
        <v>41983</v>
      </c>
      <c r="H768" s="74" t="s">
        <v>9510</v>
      </c>
      <c r="I768" s="75" t="s">
        <v>14864</v>
      </c>
      <c r="J768" s="75">
        <v>3735.02</v>
      </c>
      <c r="K768" s="74" t="s">
        <v>16413</v>
      </c>
      <c r="L768" s="93" t="s">
        <v>272</v>
      </c>
    </row>
    <row r="769" spans="1:12">
      <c r="A769" s="73">
        <v>10164551</v>
      </c>
      <c r="B769" s="74" t="s">
        <v>9850</v>
      </c>
      <c r="C769" s="74" t="s">
        <v>9778</v>
      </c>
      <c r="D769" s="74" t="s">
        <v>1166</v>
      </c>
      <c r="E769" s="92">
        <v>38692</v>
      </c>
      <c r="F769" s="74"/>
      <c r="G769" s="92">
        <v>42055</v>
      </c>
      <c r="H769" s="74" t="s">
        <v>9510</v>
      </c>
      <c r="I769" s="75" t="s">
        <v>14864</v>
      </c>
      <c r="J769" s="75">
        <v>79450</v>
      </c>
      <c r="K769" s="74" t="s">
        <v>16413</v>
      </c>
      <c r="L769" s="93" t="s">
        <v>272</v>
      </c>
    </row>
    <row r="770" spans="1:12">
      <c r="A770" s="73">
        <v>10164572</v>
      </c>
      <c r="B770" s="74" t="s">
        <v>9851</v>
      </c>
      <c r="C770" s="74" t="s">
        <v>9778</v>
      </c>
      <c r="D770" s="74" t="s">
        <v>1168</v>
      </c>
      <c r="E770" s="92">
        <v>38625</v>
      </c>
      <c r="F770" s="74" t="s">
        <v>1169</v>
      </c>
      <c r="G770" s="92">
        <v>42052</v>
      </c>
      <c r="H770" s="74" t="s">
        <v>9515</v>
      </c>
      <c r="I770" s="75" t="s">
        <v>14864</v>
      </c>
      <c r="J770" s="75">
        <v>1052.96</v>
      </c>
      <c r="K770" s="74" t="s">
        <v>16674</v>
      </c>
      <c r="L770" s="93" t="s">
        <v>5957</v>
      </c>
    </row>
    <row r="771" spans="1:12">
      <c r="A771" s="73">
        <v>10165007</v>
      </c>
      <c r="B771" s="74" t="s">
        <v>16543</v>
      </c>
      <c r="C771" s="74" t="s">
        <v>9778</v>
      </c>
      <c r="D771" s="74" t="s">
        <v>1172</v>
      </c>
      <c r="E771" s="92">
        <v>38684</v>
      </c>
      <c r="F771" s="74" t="s">
        <v>1174</v>
      </c>
      <c r="G771" s="92">
        <v>41984</v>
      </c>
      <c r="H771" s="74" t="s">
        <v>16541</v>
      </c>
      <c r="I771" s="75" t="s">
        <v>14864</v>
      </c>
      <c r="J771" s="75">
        <v>1140</v>
      </c>
      <c r="K771" s="74" t="s">
        <v>16542</v>
      </c>
      <c r="L771" s="93" t="s">
        <v>390</v>
      </c>
    </row>
    <row r="772" spans="1:12">
      <c r="A772" s="73">
        <v>10165135</v>
      </c>
      <c r="B772" s="74" t="s">
        <v>9853</v>
      </c>
      <c r="C772" s="74" t="s">
        <v>9778</v>
      </c>
      <c r="D772" s="74" t="s">
        <v>1176</v>
      </c>
      <c r="E772" s="92">
        <v>38765</v>
      </c>
      <c r="F772" s="74" t="s">
        <v>1177</v>
      </c>
      <c r="G772" s="92">
        <v>42040</v>
      </c>
      <c r="H772" s="74" t="s">
        <v>9504</v>
      </c>
      <c r="I772" s="75" t="s">
        <v>14864</v>
      </c>
      <c r="J772" s="75">
        <v>18716.400000000001</v>
      </c>
      <c r="K772" s="74" t="s">
        <v>14892</v>
      </c>
      <c r="L772" s="93" t="s">
        <v>7827</v>
      </c>
    </row>
    <row r="773" spans="1:12">
      <c r="A773" s="73">
        <v>10165136</v>
      </c>
      <c r="B773" s="74" t="s">
        <v>9854</v>
      </c>
      <c r="C773" s="74" t="s">
        <v>9778</v>
      </c>
      <c r="D773" s="74" t="s">
        <v>1179</v>
      </c>
      <c r="E773" s="92">
        <v>38765</v>
      </c>
      <c r="F773" s="74" t="s">
        <v>1180</v>
      </c>
      <c r="G773" s="92">
        <v>42059</v>
      </c>
      <c r="H773" s="74" t="s">
        <v>9504</v>
      </c>
      <c r="I773" s="75" t="s">
        <v>14864</v>
      </c>
      <c r="J773" s="75">
        <v>7790.5</v>
      </c>
      <c r="K773" s="74" t="s">
        <v>14892</v>
      </c>
      <c r="L773" s="93" t="s">
        <v>14868</v>
      </c>
    </row>
    <row r="774" spans="1:12">
      <c r="A774" s="73">
        <v>10165141</v>
      </c>
      <c r="B774" s="74" t="s">
        <v>9855</v>
      </c>
      <c r="C774" s="74" t="s">
        <v>9962</v>
      </c>
      <c r="D774" s="74" t="s">
        <v>1181</v>
      </c>
      <c r="E774" s="92">
        <v>38820</v>
      </c>
      <c r="F774" s="74"/>
      <c r="G774" s="92">
        <v>38820</v>
      </c>
      <c r="H774" s="74" t="s">
        <v>9504</v>
      </c>
      <c r="I774" s="75" t="s">
        <v>14876</v>
      </c>
      <c r="J774" s="75">
        <v>7944.45</v>
      </c>
      <c r="K774" s="74" t="s">
        <v>14892</v>
      </c>
      <c r="L774" s="93" t="s">
        <v>14868</v>
      </c>
    </row>
    <row r="775" spans="1:12">
      <c r="A775" s="73">
        <v>10165141</v>
      </c>
      <c r="B775" s="74" t="s">
        <v>9855</v>
      </c>
      <c r="C775" s="74" t="s">
        <v>9778</v>
      </c>
      <c r="D775" s="74" t="s">
        <v>1181</v>
      </c>
      <c r="E775" s="92">
        <v>38744</v>
      </c>
      <c r="F775" s="74"/>
      <c r="G775" s="92">
        <v>42054</v>
      </c>
      <c r="H775" s="74" t="s">
        <v>9504</v>
      </c>
      <c r="I775" s="75" t="s">
        <v>14864</v>
      </c>
      <c r="J775" s="75">
        <v>37551.94</v>
      </c>
      <c r="K775" s="74" t="s">
        <v>14892</v>
      </c>
      <c r="L775" s="93" t="s">
        <v>65</v>
      </c>
    </row>
    <row r="776" spans="1:12">
      <c r="A776" s="73">
        <v>10165142</v>
      </c>
      <c r="B776" s="74" t="s">
        <v>16732</v>
      </c>
      <c r="C776" s="74" t="s">
        <v>9778</v>
      </c>
      <c r="D776" s="74" t="s">
        <v>1183</v>
      </c>
      <c r="E776" s="92">
        <v>38762</v>
      </c>
      <c r="F776" s="74" t="s">
        <v>1184</v>
      </c>
      <c r="G776" s="92">
        <v>41984</v>
      </c>
      <c r="H776" s="74" t="s">
        <v>16733</v>
      </c>
      <c r="I776" s="75" t="s">
        <v>14864</v>
      </c>
      <c r="J776" s="75">
        <v>7761</v>
      </c>
      <c r="K776" s="74" t="s">
        <v>16734</v>
      </c>
      <c r="L776" s="93" t="s">
        <v>110</v>
      </c>
    </row>
    <row r="777" spans="1:12">
      <c r="A777" s="73">
        <v>10165143</v>
      </c>
      <c r="B777" s="74" t="s">
        <v>16607</v>
      </c>
      <c r="C777" s="74" t="s">
        <v>9778</v>
      </c>
      <c r="D777" s="74" t="s">
        <v>1183</v>
      </c>
      <c r="E777" s="92">
        <v>38762</v>
      </c>
      <c r="F777" s="74" t="s">
        <v>1187</v>
      </c>
      <c r="G777" s="92">
        <v>41984</v>
      </c>
      <c r="H777" s="74" t="s">
        <v>16608</v>
      </c>
      <c r="I777" s="75" t="s">
        <v>14864</v>
      </c>
      <c r="J777" s="75">
        <v>7761</v>
      </c>
      <c r="K777" s="74" t="s">
        <v>16609</v>
      </c>
      <c r="L777" s="93" t="s">
        <v>4742</v>
      </c>
    </row>
    <row r="778" spans="1:12">
      <c r="A778" s="73">
        <v>10165144</v>
      </c>
      <c r="B778" s="74" t="s">
        <v>15960</v>
      </c>
      <c r="C778" s="74" t="s">
        <v>9778</v>
      </c>
      <c r="D778" s="74" t="s">
        <v>1183</v>
      </c>
      <c r="E778" s="92">
        <v>38762</v>
      </c>
      <c r="F778" s="74" t="s">
        <v>1188</v>
      </c>
      <c r="G778" s="92">
        <v>41984</v>
      </c>
      <c r="H778" s="74" t="s">
        <v>15961</v>
      </c>
      <c r="I778" s="75" t="s">
        <v>14864</v>
      </c>
      <c r="J778" s="75">
        <v>7761</v>
      </c>
      <c r="K778" s="74" t="s">
        <v>15962</v>
      </c>
      <c r="L778" s="93" t="s">
        <v>11768</v>
      </c>
    </row>
    <row r="779" spans="1:12">
      <c r="A779" s="73">
        <v>10165145</v>
      </c>
      <c r="B779" s="74" t="s">
        <v>16548</v>
      </c>
      <c r="C779" s="74" t="s">
        <v>9778</v>
      </c>
      <c r="D779" s="74" t="s">
        <v>1183</v>
      </c>
      <c r="E779" s="92">
        <v>38762</v>
      </c>
      <c r="F779" s="74" t="s">
        <v>1189</v>
      </c>
      <c r="G779" s="92">
        <v>41984</v>
      </c>
      <c r="H779" s="74" t="s">
        <v>10040</v>
      </c>
      <c r="I779" s="75" t="s">
        <v>14864</v>
      </c>
      <c r="J779" s="75">
        <v>7761</v>
      </c>
      <c r="K779" s="74" t="s">
        <v>16549</v>
      </c>
      <c r="L779" s="93" t="s">
        <v>5711</v>
      </c>
    </row>
    <row r="780" spans="1:12">
      <c r="A780" s="73">
        <v>10165146</v>
      </c>
      <c r="B780" s="74" t="s">
        <v>16577</v>
      </c>
      <c r="C780" s="74" t="s">
        <v>9778</v>
      </c>
      <c r="D780" s="74" t="s">
        <v>1183</v>
      </c>
      <c r="E780" s="92">
        <v>38762</v>
      </c>
      <c r="F780" s="74" t="s">
        <v>8384</v>
      </c>
      <c r="G780" s="92">
        <v>41984</v>
      </c>
      <c r="H780" s="74" t="s">
        <v>9578</v>
      </c>
      <c r="I780" s="75" t="s">
        <v>14864</v>
      </c>
      <c r="J780" s="75">
        <v>7761</v>
      </c>
      <c r="K780" s="74" t="s">
        <v>16576</v>
      </c>
      <c r="L780" s="93" t="s">
        <v>390</v>
      </c>
    </row>
    <row r="781" spans="1:12">
      <c r="A781" s="73">
        <v>10165148</v>
      </c>
      <c r="B781" s="74" t="s">
        <v>16587</v>
      </c>
      <c r="C781" s="74" t="s">
        <v>9778</v>
      </c>
      <c r="D781" s="74" t="s">
        <v>1183</v>
      </c>
      <c r="E781" s="92">
        <v>38762</v>
      </c>
      <c r="F781" s="74" t="s">
        <v>1192</v>
      </c>
      <c r="G781" s="92">
        <v>41984</v>
      </c>
      <c r="H781" s="74" t="s">
        <v>1191</v>
      </c>
      <c r="I781" s="75" t="s">
        <v>14864</v>
      </c>
      <c r="J781" s="75">
        <v>7761</v>
      </c>
      <c r="K781" s="74" t="s">
        <v>16588</v>
      </c>
      <c r="L781" s="93" t="s">
        <v>110</v>
      </c>
    </row>
    <row r="782" spans="1:12">
      <c r="A782" s="73">
        <v>10165149</v>
      </c>
      <c r="B782" s="74" t="s">
        <v>16906</v>
      </c>
      <c r="C782" s="74" t="s">
        <v>9778</v>
      </c>
      <c r="D782" s="74" t="s">
        <v>1183</v>
      </c>
      <c r="E782" s="92">
        <v>38762</v>
      </c>
      <c r="F782" s="74" t="s">
        <v>1193</v>
      </c>
      <c r="G782" s="92">
        <v>41984</v>
      </c>
      <c r="H782" s="74" t="s">
        <v>11396</v>
      </c>
      <c r="I782" s="75" t="s">
        <v>14864</v>
      </c>
      <c r="J782" s="75">
        <v>7761</v>
      </c>
      <c r="K782" s="74" t="s">
        <v>16907</v>
      </c>
      <c r="L782" s="93" t="s">
        <v>12107</v>
      </c>
    </row>
    <row r="783" spans="1:12">
      <c r="A783" s="73">
        <v>10165150</v>
      </c>
      <c r="B783" s="74" t="s">
        <v>9856</v>
      </c>
      <c r="C783" s="74" t="s">
        <v>9778</v>
      </c>
      <c r="D783" s="74" t="s">
        <v>1183</v>
      </c>
      <c r="E783" s="92">
        <v>38762</v>
      </c>
      <c r="F783" s="74" t="s">
        <v>1194</v>
      </c>
      <c r="G783" s="92">
        <v>42010</v>
      </c>
      <c r="H783" s="74" t="s">
        <v>17017</v>
      </c>
      <c r="I783" s="75" t="s">
        <v>14864</v>
      </c>
      <c r="J783" s="75">
        <v>7761</v>
      </c>
      <c r="K783" s="74" t="s">
        <v>17018</v>
      </c>
      <c r="L783" s="93" t="s">
        <v>11870</v>
      </c>
    </row>
    <row r="784" spans="1:12">
      <c r="A784" s="73">
        <v>10165151</v>
      </c>
      <c r="B784" s="74" t="s">
        <v>15895</v>
      </c>
      <c r="C784" s="74" t="s">
        <v>9778</v>
      </c>
      <c r="D784" s="74" t="s">
        <v>1183</v>
      </c>
      <c r="E784" s="92">
        <v>38762</v>
      </c>
      <c r="F784" s="74" t="s">
        <v>1195</v>
      </c>
      <c r="G784" s="92">
        <v>41984</v>
      </c>
      <c r="H784" s="74" t="s">
        <v>10863</v>
      </c>
      <c r="I784" s="75" t="s">
        <v>14864</v>
      </c>
      <c r="J784" s="75">
        <v>7761</v>
      </c>
      <c r="K784" s="74" t="s">
        <v>15896</v>
      </c>
      <c r="L784" s="93" t="s">
        <v>272</v>
      </c>
    </row>
    <row r="785" spans="1:12">
      <c r="A785" s="73">
        <v>10165152</v>
      </c>
      <c r="B785" s="74" t="s">
        <v>16525</v>
      </c>
      <c r="C785" s="74" t="s">
        <v>9778</v>
      </c>
      <c r="D785" s="74" t="s">
        <v>1183</v>
      </c>
      <c r="E785" s="92">
        <v>38762</v>
      </c>
      <c r="F785" s="74" t="s">
        <v>1196</v>
      </c>
      <c r="G785" s="92">
        <v>41984</v>
      </c>
      <c r="H785" s="74" t="s">
        <v>10754</v>
      </c>
      <c r="I785" s="75" t="s">
        <v>14864</v>
      </c>
      <c r="J785" s="75">
        <v>7761</v>
      </c>
      <c r="K785" s="74" t="s">
        <v>16526</v>
      </c>
      <c r="L785" s="93" t="s">
        <v>12150</v>
      </c>
    </row>
    <row r="786" spans="1:12">
      <c r="A786" s="73">
        <v>10165153</v>
      </c>
      <c r="B786" s="74" t="s">
        <v>15983</v>
      </c>
      <c r="C786" s="74" t="s">
        <v>9778</v>
      </c>
      <c r="D786" s="74" t="s">
        <v>1183</v>
      </c>
      <c r="E786" s="92">
        <v>38762</v>
      </c>
      <c r="F786" s="74" t="s">
        <v>1197</v>
      </c>
      <c r="G786" s="92">
        <v>41984</v>
      </c>
      <c r="H786" s="74" t="s">
        <v>10417</v>
      </c>
      <c r="I786" s="75" t="s">
        <v>14864</v>
      </c>
      <c r="J786" s="75">
        <v>7761</v>
      </c>
      <c r="K786" s="74" t="s">
        <v>15982</v>
      </c>
      <c r="L786" s="93" t="s">
        <v>110</v>
      </c>
    </row>
    <row r="787" spans="1:12">
      <c r="A787" s="73">
        <v>10165154</v>
      </c>
      <c r="B787" s="74" t="s">
        <v>15078</v>
      </c>
      <c r="C787" s="74" t="s">
        <v>9778</v>
      </c>
      <c r="D787" s="74" t="s">
        <v>1183</v>
      </c>
      <c r="E787" s="92">
        <v>38762</v>
      </c>
      <c r="F787" s="74" t="s">
        <v>1198</v>
      </c>
      <c r="G787" s="92">
        <v>41983</v>
      </c>
      <c r="H787" s="74" t="s">
        <v>9504</v>
      </c>
      <c r="I787" s="75" t="s">
        <v>14864</v>
      </c>
      <c r="J787" s="75">
        <v>7761</v>
      </c>
      <c r="K787" s="74" t="s">
        <v>14892</v>
      </c>
      <c r="L787" s="93" t="s">
        <v>15079</v>
      </c>
    </row>
    <row r="788" spans="1:12">
      <c r="A788" s="73">
        <v>10165155</v>
      </c>
      <c r="B788" s="74" t="s">
        <v>16208</v>
      </c>
      <c r="C788" s="74" t="s">
        <v>9778</v>
      </c>
      <c r="D788" s="74" t="s">
        <v>1183</v>
      </c>
      <c r="E788" s="92">
        <v>38762</v>
      </c>
      <c r="F788" s="74" t="s">
        <v>1199</v>
      </c>
      <c r="G788" s="92">
        <v>41984</v>
      </c>
      <c r="H788" s="74" t="s">
        <v>16209</v>
      </c>
      <c r="I788" s="75" t="s">
        <v>14864</v>
      </c>
      <c r="J788" s="75">
        <v>7761</v>
      </c>
      <c r="K788" s="74" t="s">
        <v>16210</v>
      </c>
      <c r="L788" s="93" t="s">
        <v>109</v>
      </c>
    </row>
    <row r="789" spans="1:12">
      <c r="A789" s="73">
        <v>10165156</v>
      </c>
      <c r="B789" s="74" t="s">
        <v>15911</v>
      </c>
      <c r="C789" s="74" t="s">
        <v>9778</v>
      </c>
      <c r="D789" s="74" t="s">
        <v>1183</v>
      </c>
      <c r="E789" s="92">
        <v>38762</v>
      </c>
      <c r="F789" s="74" t="s">
        <v>1200</v>
      </c>
      <c r="G789" s="92">
        <v>41984</v>
      </c>
      <c r="H789" s="74" t="s">
        <v>15912</v>
      </c>
      <c r="I789" s="75" t="s">
        <v>14864</v>
      </c>
      <c r="J789" s="75">
        <v>7761</v>
      </c>
      <c r="K789" s="74" t="s">
        <v>15913</v>
      </c>
      <c r="L789" s="93" t="s">
        <v>4596</v>
      </c>
    </row>
    <row r="790" spans="1:12">
      <c r="A790" s="73">
        <v>10165157</v>
      </c>
      <c r="B790" s="74" t="s">
        <v>15929</v>
      </c>
      <c r="C790" s="74" t="s">
        <v>9778</v>
      </c>
      <c r="D790" s="74" t="s">
        <v>1183</v>
      </c>
      <c r="E790" s="92">
        <v>38762</v>
      </c>
      <c r="F790" s="74" t="s">
        <v>1201</v>
      </c>
      <c r="G790" s="92">
        <v>41984</v>
      </c>
      <c r="H790" s="74" t="s">
        <v>15930</v>
      </c>
      <c r="I790" s="75" t="s">
        <v>14864</v>
      </c>
      <c r="J790" s="75">
        <v>7761</v>
      </c>
      <c r="K790" s="74" t="s">
        <v>15931</v>
      </c>
      <c r="L790" s="93" t="s">
        <v>7839</v>
      </c>
    </row>
    <row r="791" spans="1:12">
      <c r="A791" s="73">
        <v>10165158</v>
      </c>
      <c r="B791" s="74" t="s">
        <v>9857</v>
      </c>
      <c r="C791" s="74" t="s">
        <v>9778</v>
      </c>
      <c r="D791" s="74" t="s">
        <v>1183</v>
      </c>
      <c r="E791" s="92">
        <v>38762</v>
      </c>
      <c r="F791" s="74" t="s">
        <v>1202</v>
      </c>
      <c r="G791" s="92">
        <v>42019</v>
      </c>
      <c r="H791" s="74" t="s">
        <v>9504</v>
      </c>
      <c r="I791" s="75" t="s">
        <v>14864</v>
      </c>
      <c r="J791" s="75">
        <v>7761</v>
      </c>
      <c r="K791" s="74" t="s">
        <v>14892</v>
      </c>
      <c r="L791" s="93" t="s">
        <v>11725</v>
      </c>
    </row>
    <row r="792" spans="1:12">
      <c r="A792" s="73">
        <v>10165159</v>
      </c>
      <c r="B792" s="74" t="s">
        <v>16680</v>
      </c>
      <c r="C792" s="74" t="s">
        <v>9778</v>
      </c>
      <c r="D792" s="74" t="s">
        <v>1183</v>
      </c>
      <c r="E792" s="92">
        <v>38762</v>
      </c>
      <c r="F792" s="74" t="s">
        <v>8377</v>
      </c>
      <c r="G792" s="92">
        <v>41984</v>
      </c>
      <c r="H792" s="74" t="s">
        <v>10877</v>
      </c>
      <c r="I792" s="75" t="s">
        <v>14864</v>
      </c>
      <c r="J792" s="75">
        <v>7761</v>
      </c>
      <c r="K792" s="74" t="s">
        <v>16681</v>
      </c>
      <c r="L792" s="93" t="s">
        <v>109</v>
      </c>
    </row>
    <row r="793" spans="1:12">
      <c r="A793" s="73">
        <v>10165160</v>
      </c>
      <c r="B793" s="74" t="s">
        <v>9858</v>
      </c>
      <c r="C793" s="74" t="s">
        <v>9778</v>
      </c>
      <c r="D793" s="74" t="s">
        <v>1183</v>
      </c>
      <c r="E793" s="92">
        <v>38762</v>
      </c>
      <c r="F793" s="74" t="s">
        <v>1203</v>
      </c>
      <c r="G793" s="92">
        <v>42047</v>
      </c>
      <c r="H793" s="74" t="s">
        <v>9504</v>
      </c>
      <c r="I793" s="75" t="s">
        <v>14864</v>
      </c>
      <c r="J793" s="75">
        <v>7761</v>
      </c>
      <c r="K793" s="74" t="s">
        <v>14892</v>
      </c>
      <c r="L793" s="93" t="s">
        <v>15080</v>
      </c>
    </row>
    <row r="794" spans="1:12">
      <c r="A794" s="73">
        <v>10165161</v>
      </c>
      <c r="B794" s="74" t="s">
        <v>16164</v>
      </c>
      <c r="C794" s="74" t="s">
        <v>9778</v>
      </c>
      <c r="D794" s="74" t="s">
        <v>1183</v>
      </c>
      <c r="E794" s="92">
        <v>38762</v>
      </c>
      <c r="F794" s="74" t="s">
        <v>1204</v>
      </c>
      <c r="G794" s="92">
        <v>41984</v>
      </c>
      <c r="H794" s="74" t="s">
        <v>10752</v>
      </c>
      <c r="I794" s="75" t="s">
        <v>14864</v>
      </c>
      <c r="J794" s="75">
        <v>7761</v>
      </c>
      <c r="K794" s="74" t="s">
        <v>16165</v>
      </c>
      <c r="L794" s="93" t="s">
        <v>272</v>
      </c>
    </row>
    <row r="795" spans="1:12">
      <c r="A795" s="73">
        <v>10165162</v>
      </c>
      <c r="B795" s="74" t="s">
        <v>16828</v>
      </c>
      <c r="C795" s="74" t="s">
        <v>9778</v>
      </c>
      <c r="D795" s="74" t="s">
        <v>1183</v>
      </c>
      <c r="E795" s="92">
        <v>38762</v>
      </c>
      <c r="F795" s="74" t="s">
        <v>1205</v>
      </c>
      <c r="G795" s="92">
        <v>41984</v>
      </c>
      <c r="H795" s="74" t="s">
        <v>16829</v>
      </c>
      <c r="I795" s="75" t="s">
        <v>14864</v>
      </c>
      <c r="J795" s="75">
        <v>7761</v>
      </c>
      <c r="K795" s="74" t="s">
        <v>16830</v>
      </c>
      <c r="L795" s="93"/>
    </row>
    <row r="796" spans="1:12">
      <c r="A796" s="73">
        <v>10165163</v>
      </c>
      <c r="B796" s="74" t="s">
        <v>16099</v>
      </c>
      <c r="C796" s="74" t="s">
        <v>9778</v>
      </c>
      <c r="D796" s="74" t="s">
        <v>1183</v>
      </c>
      <c r="E796" s="92">
        <v>38762</v>
      </c>
      <c r="F796" s="74" t="s">
        <v>1206</v>
      </c>
      <c r="G796" s="92">
        <v>41984</v>
      </c>
      <c r="H796" s="74" t="s">
        <v>11287</v>
      </c>
      <c r="I796" s="75" t="s">
        <v>14864</v>
      </c>
      <c r="J796" s="75">
        <v>7761</v>
      </c>
      <c r="K796" s="74" t="s">
        <v>16100</v>
      </c>
      <c r="L796" s="93" t="s">
        <v>4594</v>
      </c>
    </row>
    <row r="797" spans="1:12">
      <c r="A797" s="73">
        <v>10165164</v>
      </c>
      <c r="B797" s="74" t="s">
        <v>16730</v>
      </c>
      <c r="C797" s="74" t="s">
        <v>9778</v>
      </c>
      <c r="D797" s="74" t="s">
        <v>1183</v>
      </c>
      <c r="E797" s="92">
        <v>38762</v>
      </c>
      <c r="F797" s="74" t="s">
        <v>1207</v>
      </c>
      <c r="G797" s="92">
        <v>41984</v>
      </c>
      <c r="H797" s="74" t="s">
        <v>10050</v>
      </c>
      <c r="I797" s="75" t="s">
        <v>14864</v>
      </c>
      <c r="J797" s="75">
        <v>7761</v>
      </c>
      <c r="K797" s="74" t="s">
        <v>16731</v>
      </c>
      <c r="L797" s="93"/>
    </row>
    <row r="798" spans="1:12">
      <c r="A798" s="73">
        <v>10165165</v>
      </c>
      <c r="B798" s="74" t="s">
        <v>16885</v>
      </c>
      <c r="C798" s="74" t="s">
        <v>9778</v>
      </c>
      <c r="D798" s="74" t="s">
        <v>1183</v>
      </c>
      <c r="E798" s="92">
        <v>38762</v>
      </c>
      <c r="F798" s="74" t="s">
        <v>1208</v>
      </c>
      <c r="G798" s="92">
        <v>41984</v>
      </c>
      <c r="H798" s="74" t="s">
        <v>16886</v>
      </c>
      <c r="I798" s="75" t="s">
        <v>14864</v>
      </c>
      <c r="J798" s="75">
        <v>7761</v>
      </c>
      <c r="K798" s="74" t="s">
        <v>16887</v>
      </c>
      <c r="L798" s="93" t="s">
        <v>2456</v>
      </c>
    </row>
    <row r="799" spans="1:12">
      <c r="A799" s="73">
        <v>10165166</v>
      </c>
      <c r="B799" s="74" t="s">
        <v>9859</v>
      </c>
      <c r="C799" s="74" t="s">
        <v>9778</v>
      </c>
      <c r="D799" s="74" t="s">
        <v>1183</v>
      </c>
      <c r="E799" s="92">
        <v>38762</v>
      </c>
      <c r="F799" s="74" t="s">
        <v>1209</v>
      </c>
      <c r="G799" s="92">
        <v>42026</v>
      </c>
      <c r="H799" s="74" t="s">
        <v>9504</v>
      </c>
      <c r="I799" s="75" t="s">
        <v>14864</v>
      </c>
      <c r="J799" s="75">
        <v>7761</v>
      </c>
      <c r="K799" s="74" t="s">
        <v>14892</v>
      </c>
      <c r="L799" s="93" t="s">
        <v>15081</v>
      </c>
    </row>
    <row r="800" spans="1:12">
      <c r="A800" s="73">
        <v>10165172</v>
      </c>
      <c r="B800" s="74" t="s">
        <v>15914</v>
      </c>
      <c r="C800" s="74" t="s">
        <v>9778</v>
      </c>
      <c r="D800" s="74" t="s">
        <v>1210</v>
      </c>
      <c r="E800" s="92">
        <v>38758</v>
      </c>
      <c r="F800" s="74" t="s">
        <v>1212</v>
      </c>
      <c r="G800" s="92">
        <v>41984</v>
      </c>
      <c r="H800" s="74" t="s">
        <v>15912</v>
      </c>
      <c r="I800" s="75" t="s">
        <v>14864</v>
      </c>
      <c r="J800" s="75">
        <v>1166.75</v>
      </c>
      <c r="K800" s="74" t="s">
        <v>15913</v>
      </c>
      <c r="L800" s="93" t="s">
        <v>11718</v>
      </c>
    </row>
    <row r="801" spans="1:12">
      <c r="A801" s="73">
        <v>10165173</v>
      </c>
      <c r="B801" s="74" t="s">
        <v>16430</v>
      </c>
      <c r="C801" s="74" t="s">
        <v>9778</v>
      </c>
      <c r="D801" s="74" t="s">
        <v>1210</v>
      </c>
      <c r="E801" s="92">
        <v>38758</v>
      </c>
      <c r="F801" s="74" t="s">
        <v>1213</v>
      </c>
      <c r="G801" s="92">
        <v>42026</v>
      </c>
      <c r="H801" s="74" t="s">
        <v>9510</v>
      </c>
      <c r="I801" s="75" t="s">
        <v>14864</v>
      </c>
      <c r="J801" s="75">
        <v>1166.75</v>
      </c>
      <c r="K801" s="74" t="s">
        <v>16413</v>
      </c>
      <c r="L801" s="93" t="s">
        <v>272</v>
      </c>
    </row>
    <row r="802" spans="1:12">
      <c r="A802" s="73">
        <v>10165175</v>
      </c>
      <c r="B802" s="74" t="s">
        <v>16199</v>
      </c>
      <c r="C802" s="74" t="s">
        <v>9778</v>
      </c>
      <c r="D802" s="74" t="s">
        <v>1210</v>
      </c>
      <c r="E802" s="92">
        <v>38758</v>
      </c>
      <c r="F802" s="74" t="s">
        <v>1215</v>
      </c>
      <c r="G802" s="92">
        <v>41984</v>
      </c>
      <c r="H802" s="74" t="s">
        <v>16200</v>
      </c>
      <c r="I802" s="75" t="s">
        <v>14864</v>
      </c>
      <c r="J802" s="75">
        <v>1166.75</v>
      </c>
      <c r="K802" s="74" t="s">
        <v>5260</v>
      </c>
      <c r="L802" s="93" t="s">
        <v>7870</v>
      </c>
    </row>
    <row r="803" spans="1:12">
      <c r="A803" s="73">
        <v>10165176</v>
      </c>
      <c r="B803" s="74" t="s">
        <v>16939</v>
      </c>
      <c r="C803" s="74" t="s">
        <v>9778</v>
      </c>
      <c r="D803" s="74" t="s">
        <v>1210</v>
      </c>
      <c r="E803" s="92">
        <v>38758</v>
      </c>
      <c r="F803" s="74" t="s">
        <v>1216</v>
      </c>
      <c r="G803" s="92">
        <v>41984</v>
      </c>
      <c r="H803" s="74" t="s">
        <v>16940</v>
      </c>
      <c r="I803" s="75" t="s">
        <v>14864</v>
      </c>
      <c r="J803" s="75">
        <v>1166.75</v>
      </c>
      <c r="K803" s="74" t="s">
        <v>16941</v>
      </c>
      <c r="L803" s="93"/>
    </row>
    <row r="804" spans="1:12">
      <c r="A804" s="73">
        <v>10165178</v>
      </c>
      <c r="B804" s="74" t="s">
        <v>15532</v>
      </c>
      <c r="C804" s="74" t="s">
        <v>9778</v>
      </c>
      <c r="D804" s="74" t="s">
        <v>1210</v>
      </c>
      <c r="E804" s="92">
        <v>38758</v>
      </c>
      <c r="F804" s="74" t="s">
        <v>1217</v>
      </c>
      <c r="G804" s="92">
        <v>41984</v>
      </c>
      <c r="H804" s="74" t="s">
        <v>14955</v>
      </c>
      <c r="I804" s="75" t="s">
        <v>14864</v>
      </c>
      <c r="J804" s="75">
        <v>1166.75</v>
      </c>
      <c r="K804" s="74" t="s">
        <v>15533</v>
      </c>
      <c r="L804" s="93" t="s">
        <v>110</v>
      </c>
    </row>
    <row r="805" spans="1:12">
      <c r="A805" s="73">
        <v>10165179</v>
      </c>
      <c r="B805" s="74" t="s">
        <v>15082</v>
      </c>
      <c r="C805" s="74" t="s">
        <v>9778</v>
      </c>
      <c r="D805" s="74" t="s">
        <v>1210</v>
      </c>
      <c r="E805" s="92">
        <v>38758</v>
      </c>
      <c r="F805" s="74" t="s">
        <v>1218</v>
      </c>
      <c r="G805" s="92">
        <v>41984</v>
      </c>
      <c r="H805" s="74" t="s">
        <v>9504</v>
      </c>
      <c r="I805" s="75" t="s">
        <v>14864</v>
      </c>
      <c r="J805" s="75">
        <v>1166.75</v>
      </c>
      <c r="K805" s="74" t="s">
        <v>14892</v>
      </c>
      <c r="L805" s="93" t="s">
        <v>15083</v>
      </c>
    </row>
    <row r="806" spans="1:12">
      <c r="A806" s="73">
        <v>10165184</v>
      </c>
      <c r="B806" s="74" t="s">
        <v>15084</v>
      </c>
      <c r="C806" s="74" t="s">
        <v>9778</v>
      </c>
      <c r="D806" s="74" t="s">
        <v>1210</v>
      </c>
      <c r="E806" s="92">
        <v>38758</v>
      </c>
      <c r="F806" s="74" t="s">
        <v>1219</v>
      </c>
      <c r="G806" s="92">
        <v>41984</v>
      </c>
      <c r="H806" s="74" t="s">
        <v>9504</v>
      </c>
      <c r="I806" s="75" t="s">
        <v>14864</v>
      </c>
      <c r="J806" s="75">
        <v>1166.75</v>
      </c>
      <c r="K806" s="74" t="s">
        <v>14892</v>
      </c>
      <c r="L806" s="93" t="s">
        <v>15085</v>
      </c>
    </row>
    <row r="807" spans="1:12">
      <c r="A807" s="73">
        <v>10165185</v>
      </c>
      <c r="B807" s="74" t="s">
        <v>15086</v>
      </c>
      <c r="C807" s="74" t="s">
        <v>9778</v>
      </c>
      <c r="D807" s="74" t="s">
        <v>1210</v>
      </c>
      <c r="E807" s="92">
        <v>38758</v>
      </c>
      <c r="F807" s="74" t="s">
        <v>1220</v>
      </c>
      <c r="G807" s="92">
        <v>41984</v>
      </c>
      <c r="H807" s="74" t="s">
        <v>9504</v>
      </c>
      <c r="I807" s="75" t="s">
        <v>14864</v>
      </c>
      <c r="J807" s="75">
        <v>1166.75</v>
      </c>
      <c r="K807" s="74" t="s">
        <v>14892</v>
      </c>
      <c r="L807" s="93" t="s">
        <v>15087</v>
      </c>
    </row>
    <row r="808" spans="1:12">
      <c r="A808" s="73">
        <v>10165186</v>
      </c>
      <c r="B808" s="74" t="s">
        <v>16431</v>
      </c>
      <c r="C808" s="74" t="s">
        <v>9778</v>
      </c>
      <c r="D808" s="74" t="s">
        <v>1210</v>
      </c>
      <c r="E808" s="92">
        <v>38758</v>
      </c>
      <c r="F808" s="74" t="s">
        <v>1221</v>
      </c>
      <c r="G808" s="92">
        <v>42059</v>
      </c>
      <c r="H808" s="74" t="s">
        <v>9510</v>
      </c>
      <c r="I808" s="75" t="s">
        <v>14864</v>
      </c>
      <c r="J808" s="75">
        <v>1166.75</v>
      </c>
      <c r="K808" s="74" t="s">
        <v>16413</v>
      </c>
      <c r="L808" s="93" t="s">
        <v>272</v>
      </c>
    </row>
    <row r="809" spans="1:12">
      <c r="A809" s="73">
        <v>10165188</v>
      </c>
      <c r="B809" s="74" t="s">
        <v>16582</v>
      </c>
      <c r="C809" s="74" t="s">
        <v>9778</v>
      </c>
      <c r="D809" s="74" t="s">
        <v>1210</v>
      </c>
      <c r="E809" s="92">
        <v>38758</v>
      </c>
      <c r="F809" s="74" t="s">
        <v>1222</v>
      </c>
      <c r="G809" s="92">
        <v>41984</v>
      </c>
      <c r="H809" s="74" t="s">
        <v>16583</v>
      </c>
      <c r="I809" s="75" t="s">
        <v>14864</v>
      </c>
      <c r="J809" s="75">
        <v>1166.75</v>
      </c>
      <c r="K809" s="74" t="s">
        <v>16584</v>
      </c>
      <c r="L809" s="93" t="s">
        <v>110</v>
      </c>
    </row>
    <row r="810" spans="1:12">
      <c r="A810" s="73">
        <v>10165190</v>
      </c>
      <c r="B810" s="74" t="s">
        <v>16432</v>
      </c>
      <c r="C810" s="74" t="s">
        <v>9778</v>
      </c>
      <c r="D810" s="74" t="s">
        <v>1210</v>
      </c>
      <c r="E810" s="92">
        <v>38758</v>
      </c>
      <c r="F810" s="74" t="s">
        <v>1223</v>
      </c>
      <c r="G810" s="92">
        <v>42026</v>
      </c>
      <c r="H810" s="74" t="s">
        <v>9510</v>
      </c>
      <c r="I810" s="75" t="s">
        <v>14864</v>
      </c>
      <c r="J810" s="75">
        <v>1166.75</v>
      </c>
      <c r="K810" s="74" t="s">
        <v>16413</v>
      </c>
      <c r="L810" s="93" t="s">
        <v>272</v>
      </c>
    </row>
    <row r="811" spans="1:12">
      <c r="A811" s="73">
        <v>10165193</v>
      </c>
      <c r="B811" s="74" t="s">
        <v>16037</v>
      </c>
      <c r="C811" s="74" t="s">
        <v>9778</v>
      </c>
      <c r="D811" s="74" t="s">
        <v>1210</v>
      </c>
      <c r="E811" s="92">
        <v>38758</v>
      </c>
      <c r="F811" s="74" t="s">
        <v>1224</v>
      </c>
      <c r="G811" s="92">
        <v>41984</v>
      </c>
      <c r="H811" s="74" t="s">
        <v>10210</v>
      </c>
      <c r="I811" s="75" t="s">
        <v>14864</v>
      </c>
      <c r="J811" s="75">
        <v>1166.75</v>
      </c>
      <c r="K811" s="74" t="s">
        <v>16036</v>
      </c>
      <c r="L811" s="93" t="s">
        <v>272</v>
      </c>
    </row>
    <row r="812" spans="1:12">
      <c r="A812" s="73">
        <v>10165218</v>
      </c>
      <c r="B812" s="74" t="s">
        <v>15088</v>
      </c>
      <c r="C812" s="74" t="s">
        <v>9778</v>
      </c>
      <c r="D812" s="74" t="s">
        <v>1226</v>
      </c>
      <c r="E812" s="92">
        <v>38740</v>
      </c>
      <c r="F812" s="74" t="s">
        <v>1227</v>
      </c>
      <c r="G812" s="92">
        <v>41982</v>
      </c>
      <c r="H812" s="74" t="s">
        <v>9504</v>
      </c>
      <c r="I812" s="75" t="s">
        <v>14864</v>
      </c>
      <c r="J812" s="75">
        <v>65116</v>
      </c>
      <c r="K812" s="74" t="s">
        <v>14892</v>
      </c>
      <c r="L812" s="93" t="s">
        <v>15089</v>
      </c>
    </row>
    <row r="813" spans="1:12">
      <c r="A813" s="73">
        <v>10165276</v>
      </c>
      <c r="B813" s="74" t="s">
        <v>9861</v>
      </c>
      <c r="C813" s="74" t="s">
        <v>9778</v>
      </c>
      <c r="D813" s="74" t="s">
        <v>1229</v>
      </c>
      <c r="E813" s="92">
        <v>38748</v>
      </c>
      <c r="F813" s="74" t="s">
        <v>1230</v>
      </c>
      <c r="G813" s="92">
        <v>42011</v>
      </c>
      <c r="H813" s="74" t="s">
        <v>9504</v>
      </c>
      <c r="I813" s="75" t="s">
        <v>14864</v>
      </c>
      <c r="J813" s="75">
        <v>5792</v>
      </c>
      <c r="K813" s="74" t="s">
        <v>14892</v>
      </c>
      <c r="L813" s="93" t="s">
        <v>15090</v>
      </c>
    </row>
    <row r="814" spans="1:12">
      <c r="A814" s="73">
        <v>10165277</v>
      </c>
      <c r="B814" s="74" t="s">
        <v>15091</v>
      </c>
      <c r="C814" s="74" t="s">
        <v>9778</v>
      </c>
      <c r="D814" s="74" t="s">
        <v>1229</v>
      </c>
      <c r="E814" s="92">
        <v>38748</v>
      </c>
      <c r="F814" s="74" t="s">
        <v>1232</v>
      </c>
      <c r="G814" s="92">
        <v>41990</v>
      </c>
      <c r="H814" s="74" t="s">
        <v>9504</v>
      </c>
      <c r="I814" s="75" t="s">
        <v>14864</v>
      </c>
      <c r="J814" s="75">
        <v>5792</v>
      </c>
      <c r="K814" s="74" t="s">
        <v>14892</v>
      </c>
      <c r="L814" s="93" t="s">
        <v>15092</v>
      </c>
    </row>
    <row r="815" spans="1:12">
      <c r="A815" s="73">
        <v>10165289</v>
      </c>
      <c r="B815" s="74" t="s">
        <v>9862</v>
      </c>
      <c r="C815" s="74" t="s">
        <v>9778</v>
      </c>
      <c r="D815" s="74" t="s">
        <v>1233</v>
      </c>
      <c r="E815" s="92">
        <v>38786</v>
      </c>
      <c r="F815" s="74" t="s">
        <v>1234</v>
      </c>
      <c r="G815" s="92">
        <v>42024</v>
      </c>
      <c r="H815" s="74" t="s">
        <v>9863</v>
      </c>
      <c r="I815" s="75" t="s">
        <v>14864</v>
      </c>
      <c r="J815" s="75">
        <v>6504.52</v>
      </c>
      <c r="K815" s="74" t="s">
        <v>16932</v>
      </c>
      <c r="L815" s="93"/>
    </row>
    <row r="816" spans="1:12">
      <c r="A816" s="68">
        <v>10165380</v>
      </c>
      <c r="B816" s="71" t="s">
        <v>17117</v>
      </c>
      <c r="C816" s="71" t="s">
        <v>9778</v>
      </c>
      <c r="D816" s="71" t="s">
        <v>4185</v>
      </c>
      <c r="E816" s="90">
        <v>38803</v>
      </c>
      <c r="F816" s="71" t="s">
        <v>17118</v>
      </c>
      <c r="G816" s="90">
        <v>41989</v>
      </c>
      <c r="H816" s="71" t="s">
        <v>9780</v>
      </c>
      <c r="I816" s="72" t="s">
        <v>14864</v>
      </c>
      <c r="J816" s="76">
        <v>3866.65</v>
      </c>
      <c r="K816" s="71" t="s">
        <v>16700</v>
      </c>
      <c r="L816" s="91" t="s">
        <v>5096</v>
      </c>
    </row>
    <row r="817" spans="1:12">
      <c r="A817" s="73">
        <v>10165441</v>
      </c>
      <c r="B817" s="74" t="s">
        <v>9864</v>
      </c>
      <c r="C817" s="74" t="s">
        <v>9778</v>
      </c>
      <c r="D817" s="74" t="s">
        <v>1238</v>
      </c>
      <c r="E817" s="92">
        <v>38791</v>
      </c>
      <c r="F817" s="74" t="s">
        <v>1239</v>
      </c>
      <c r="G817" s="92">
        <v>42027</v>
      </c>
      <c r="H817" s="74" t="s">
        <v>9504</v>
      </c>
      <c r="I817" s="75" t="s">
        <v>14864</v>
      </c>
      <c r="J817" s="75">
        <v>54311.25</v>
      </c>
      <c r="K817" s="74" t="s">
        <v>14892</v>
      </c>
      <c r="L817" s="93" t="s">
        <v>15093</v>
      </c>
    </row>
    <row r="818" spans="1:12">
      <c r="A818" s="73">
        <v>10165442</v>
      </c>
      <c r="B818" s="74" t="s">
        <v>9865</v>
      </c>
      <c r="C818" s="74" t="s">
        <v>9778</v>
      </c>
      <c r="D818" s="74" t="s">
        <v>1238</v>
      </c>
      <c r="E818" s="92">
        <v>38791</v>
      </c>
      <c r="F818" s="74" t="s">
        <v>1241</v>
      </c>
      <c r="G818" s="92">
        <v>42027</v>
      </c>
      <c r="H818" s="74" t="s">
        <v>9504</v>
      </c>
      <c r="I818" s="75" t="s">
        <v>14864</v>
      </c>
      <c r="J818" s="75">
        <v>54311.25</v>
      </c>
      <c r="K818" s="74" t="s">
        <v>14892</v>
      </c>
      <c r="L818" s="93" t="s">
        <v>15094</v>
      </c>
    </row>
    <row r="819" spans="1:12">
      <c r="A819" s="73">
        <v>10165443</v>
      </c>
      <c r="B819" s="74" t="s">
        <v>15095</v>
      </c>
      <c r="C819" s="74" t="s">
        <v>9778</v>
      </c>
      <c r="D819" s="74" t="s">
        <v>1242</v>
      </c>
      <c r="E819" s="92">
        <v>38791</v>
      </c>
      <c r="F819" s="74" t="s">
        <v>1243</v>
      </c>
      <c r="G819" s="92">
        <v>41977</v>
      </c>
      <c r="H819" s="74" t="s">
        <v>9504</v>
      </c>
      <c r="I819" s="75" t="s">
        <v>14864</v>
      </c>
      <c r="J819" s="75">
        <v>5985</v>
      </c>
      <c r="K819" s="74" t="s">
        <v>14892</v>
      </c>
      <c r="L819" s="93" t="s">
        <v>15096</v>
      </c>
    </row>
    <row r="820" spans="1:12">
      <c r="A820" s="73">
        <v>10165444</v>
      </c>
      <c r="B820" s="74" t="s">
        <v>9866</v>
      </c>
      <c r="C820" s="74" t="s">
        <v>9778</v>
      </c>
      <c r="D820" s="74" t="s">
        <v>1242</v>
      </c>
      <c r="E820" s="92">
        <v>38791</v>
      </c>
      <c r="F820" s="74" t="s">
        <v>1244</v>
      </c>
      <c r="G820" s="92">
        <v>42026</v>
      </c>
      <c r="H820" s="74" t="s">
        <v>9504</v>
      </c>
      <c r="I820" s="75" t="s">
        <v>14864</v>
      </c>
      <c r="J820" s="75">
        <v>5985</v>
      </c>
      <c r="K820" s="74" t="s">
        <v>14892</v>
      </c>
      <c r="L820" s="93" t="s">
        <v>15097</v>
      </c>
    </row>
    <row r="821" spans="1:12">
      <c r="A821" s="73">
        <v>10165445</v>
      </c>
      <c r="B821" s="74" t="s">
        <v>16433</v>
      </c>
      <c r="C821" s="74" t="s">
        <v>9778</v>
      </c>
      <c r="D821" s="74" t="s">
        <v>1242</v>
      </c>
      <c r="E821" s="92">
        <v>38791</v>
      </c>
      <c r="F821" s="74" t="s">
        <v>1247</v>
      </c>
      <c r="G821" s="92">
        <v>41983</v>
      </c>
      <c r="H821" s="74" t="s">
        <v>9510</v>
      </c>
      <c r="I821" s="75" t="s">
        <v>14864</v>
      </c>
      <c r="J821" s="75">
        <v>5985</v>
      </c>
      <c r="K821" s="74" t="s">
        <v>16413</v>
      </c>
      <c r="L821" s="93" t="s">
        <v>272</v>
      </c>
    </row>
    <row r="822" spans="1:12">
      <c r="A822" s="73">
        <v>10165446</v>
      </c>
      <c r="B822" s="74" t="s">
        <v>15098</v>
      </c>
      <c r="C822" s="74" t="s">
        <v>9778</v>
      </c>
      <c r="D822" s="74" t="s">
        <v>1242</v>
      </c>
      <c r="E822" s="92">
        <v>38791</v>
      </c>
      <c r="F822" s="74" t="s">
        <v>1249</v>
      </c>
      <c r="G822" s="92">
        <v>41977</v>
      </c>
      <c r="H822" s="74" t="s">
        <v>9504</v>
      </c>
      <c r="I822" s="75" t="s">
        <v>14864</v>
      </c>
      <c r="J822" s="75">
        <v>5985</v>
      </c>
      <c r="K822" s="74" t="s">
        <v>14892</v>
      </c>
      <c r="L822" s="93" t="s">
        <v>15099</v>
      </c>
    </row>
    <row r="823" spans="1:12">
      <c r="A823" s="73">
        <v>10165447</v>
      </c>
      <c r="B823" s="74" t="s">
        <v>16434</v>
      </c>
      <c r="C823" s="74" t="s">
        <v>9778</v>
      </c>
      <c r="D823" s="74" t="s">
        <v>1242</v>
      </c>
      <c r="E823" s="92">
        <v>38791</v>
      </c>
      <c r="F823" s="74" t="s">
        <v>1250</v>
      </c>
      <c r="G823" s="92">
        <v>42026</v>
      </c>
      <c r="H823" s="74" t="s">
        <v>9510</v>
      </c>
      <c r="I823" s="75" t="s">
        <v>14864</v>
      </c>
      <c r="J823" s="75">
        <v>5985</v>
      </c>
      <c r="K823" s="74" t="s">
        <v>16413</v>
      </c>
      <c r="L823" s="93" t="s">
        <v>272</v>
      </c>
    </row>
    <row r="824" spans="1:12">
      <c r="A824" s="73">
        <v>10165448</v>
      </c>
      <c r="B824" s="74" t="s">
        <v>9867</v>
      </c>
      <c r="C824" s="74" t="s">
        <v>9778</v>
      </c>
      <c r="D824" s="74" t="s">
        <v>1242</v>
      </c>
      <c r="E824" s="92">
        <v>38791</v>
      </c>
      <c r="F824" s="74" t="s">
        <v>1251</v>
      </c>
      <c r="G824" s="92">
        <v>42025</v>
      </c>
      <c r="H824" s="74" t="s">
        <v>9504</v>
      </c>
      <c r="I824" s="75" t="s">
        <v>14864</v>
      </c>
      <c r="J824" s="75">
        <v>5985</v>
      </c>
      <c r="K824" s="74" t="s">
        <v>14892</v>
      </c>
      <c r="L824" s="93" t="s">
        <v>15100</v>
      </c>
    </row>
    <row r="825" spans="1:12">
      <c r="A825" s="73">
        <v>10165449</v>
      </c>
      <c r="B825" s="74" t="s">
        <v>9868</v>
      </c>
      <c r="C825" s="74" t="s">
        <v>9778</v>
      </c>
      <c r="D825" s="74" t="s">
        <v>1242</v>
      </c>
      <c r="E825" s="92">
        <v>38791</v>
      </c>
      <c r="F825" s="74" t="s">
        <v>1252</v>
      </c>
      <c r="G825" s="92">
        <v>42025</v>
      </c>
      <c r="H825" s="74" t="s">
        <v>9504</v>
      </c>
      <c r="I825" s="75" t="s">
        <v>14864</v>
      </c>
      <c r="J825" s="75">
        <v>5985</v>
      </c>
      <c r="K825" s="74" t="s">
        <v>14892</v>
      </c>
      <c r="L825" s="93" t="s">
        <v>15101</v>
      </c>
    </row>
    <row r="826" spans="1:12">
      <c r="A826" s="73">
        <v>10165450</v>
      </c>
      <c r="B826" s="74" t="s">
        <v>16435</v>
      </c>
      <c r="C826" s="74" t="s">
        <v>9778</v>
      </c>
      <c r="D826" s="74" t="s">
        <v>1242</v>
      </c>
      <c r="E826" s="92">
        <v>38791</v>
      </c>
      <c r="F826" s="74" t="s">
        <v>1254</v>
      </c>
      <c r="G826" s="92">
        <v>42026</v>
      </c>
      <c r="H826" s="74" t="s">
        <v>9510</v>
      </c>
      <c r="I826" s="75" t="s">
        <v>14864</v>
      </c>
      <c r="J826" s="75">
        <v>5985</v>
      </c>
      <c r="K826" s="74" t="s">
        <v>16413</v>
      </c>
      <c r="L826" s="93" t="s">
        <v>272</v>
      </c>
    </row>
    <row r="827" spans="1:12">
      <c r="A827" s="73">
        <v>10165481</v>
      </c>
      <c r="B827" s="74" t="s">
        <v>9869</v>
      </c>
      <c r="C827" s="74" t="s">
        <v>9778</v>
      </c>
      <c r="D827" s="74" t="s">
        <v>1255</v>
      </c>
      <c r="E827" s="92">
        <v>38799</v>
      </c>
      <c r="F827" s="74" t="s">
        <v>1256</v>
      </c>
      <c r="G827" s="92">
        <v>42068</v>
      </c>
      <c r="H827" s="74" t="s">
        <v>9504</v>
      </c>
      <c r="I827" s="75" t="s">
        <v>14864</v>
      </c>
      <c r="J827" s="75">
        <v>1791.42</v>
      </c>
      <c r="K827" s="74" t="s">
        <v>14892</v>
      </c>
      <c r="L827" s="93" t="s">
        <v>15102</v>
      </c>
    </row>
    <row r="828" spans="1:12">
      <c r="A828" s="73">
        <v>10165484</v>
      </c>
      <c r="B828" s="74" t="s">
        <v>9870</v>
      </c>
      <c r="C828" s="74" t="s">
        <v>9778</v>
      </c>
      <c r="D828" s="74" t="s">
        <v>1165</v>
      </c>
      <c r="E828" s="92">
        <v>38799</v>
      </c>
      <c r="F828" s="74" t="s">
        <v>1258</v>
      </c>
      <c r="G828" s="92">
        <v>42017</v>
      </c>
      <c r="H828" s="74" t="s">
        <v>9504</v>
      </c>
      <c r="I828" s="75" t="s">
        <v>14864</v>
      </c>
      <c r="J828" s="75">
        <v>1538.38</v>
      </c>
      <c r="K828" s="74" t="s">
        <v>14892</v>
      </c>
      <c r="L828" s="93" t="s">
        <v>15103</v>
      </c>
    </row>
    <row r="829" spans="1:12">
      <c r="A829" s="73">
        <v>10165513</v>
      </c>
      <c r="B829" s="74" t="s">
        <v>15580</v>
      </c>
      <c r="C829" s="74" t="s">
        <v>9778</v>
      </c>
      <c r="D829" s="74" t="s">
        <v>438</v>
      </c>
      <c r="E829" s="92">
        <v>38764</v>
      </c>
      <c r="F829" s="74"/>
      <c r="G829" s="92">
        <v>41982</v>
      </c>
      <c r="H829" s="74" t="s">
        <v>9520</v>
      </c>
      <c r="I829" s="75" t="s">
        <v>14864</v>
      </c>
      <c r="J829" s="75">
        <v>2503.44</v>
      </c>
      <c r="K829" s="74" t="s">
        <v>15539</v>
      </c>
      <c r="L829" s="93" t="s">
        <v>4299</v>
      </c>
    </row>
    <row r="830" spans="1:12">
      <c r="A830" s="73">
        <v>10165627</v>
      </c>
      <c r="B830" s="74" t="s">
        <v>16436</v>
      </c>
      <c r="C830" s="74" t="s">
        <v>9778</v>
      </c>
      <c r="D830" s="74" t="s">
        <v>1262</v>
      </c>
      <c r="E830" s="92">
        <v>38769</v>
      </c>
      <c r="F830" s="74" t="s">
        <v>1263</v>
      </c>
      <c r="G830" s="92">
        <v>41983</v>
      </c>
      <c r="H830" s="74" t="s">
        <v>9510</v>
      </c>
      <c r="I830" s="75" t="s">
        <v>14864</v>
      </c>
      <c r="J830" s="75">
        <v>20570.98</v>
      </c>
      <c r="K830" s="74" t="s">
        <v>16413</v>
      </c>
      <c r="L830" s="93" t="s">
        <v>272</v>
      </c>
    </row>
    <row r="831" spans="1:12">
      <c r="A831" s="73">
        <v>10165633</v>
      </c>
      <c r="B831" s="74" t="s">
        <v>16437</v>
      </c>
      <c r="C831" s="74" t="s">
        <v>9778</v>
      </c>
      <c r="D831" s="74" t="s">
        <v>1264</v>
      </c>
      <c r="E831" s="92">
        <v>38769</v>
      </c>
      <c r="F831" s="74" t="s">
        <v>1265</v>
      </c>
      <c r="G831" s="92">
        <v>42026</v>
      </c>
      <c r="H831" s="74" t="s">
        <v>9510</v>
      </c>
      <c r="I831" s="75" t="s">
        <v>14864</v>
      </c>
      <c r="J831" s="75">
        <v>54921.11</v>
      </c>
      <c r="K831" s="74" t="s">
        <v>16413</v>
      </c>
      <c r="L831" s="93" t="s">
        <v>272</v>
      </c>
    </row>
    <row r="832" spans="1:12">
      <c r="A832" s="73">
        <v>10165634</v>
      </c>
      <c r="B832" s="74" t="s">
        <v>16438</v>
      </c>
      <c r="C832" s="74" t="s">
        <v>9778</v>
      </c>
      <c r="D832" s="74" t="s">
        <v>1264</v>
      </c>
      <c r="E832" s="92">
        <v>38769</v>
      </c>
      <c r="F832" s="74" t="s">
        <v>1266</v>
      </c>
      <c r="G832" s="92">
        <v>42026</v>
      </c>
      <c r="H832" s="74" t="s">
        <v>9510</v>
      </c>
      <c r="I832" s="75" t="s">
        <v>14864</v>
      </c>
      <c r="J832" s="75">
        <v>54921.11</v>
      </c>
      <c r="K832" s="74" t="s">
        <v>16413</v>
      </c>
      <c r="L832" s="93" t="s">
        <v>272</v>
      </c>
    </row>
    <row r="833" spans="1:12">
      <c r="A833" s="73">
        <v>10165641</v>
      </c>
      <c r="B833" s="74" t="s">
        <v>16439</v>
      </c>
      <c r="C833" s="74" t="s">
        <v>9778</v>
      </c>
      <c r="D833" s="74" t="s">
        <v>870</v>
      </c>
      <c r="E833" s="92">
        <v>38769</v>
      </c>
      <c r="F833" s="74" t="s">
        <v>1270</v>
      </c>
      <c r="G833" s="92">
        <v>41983</v>
      </c>
      <c r="H833" s="74" t="s">
        <v>9510</v>
      </c>
      <c r="I833" s="75" t="s">
        <v>14864</v>
      </c>
      <c r="J833" s="75">
        <v>27797.9</v>
      </c>
      <c r="K833" s="74" t="s">
        <v>16413</v>
      </c>
      <c r="L833" s="93" t="s">
        <v>272</v>
      </c>
    </row>
    <row r="834" spans="1:12">
      <c r="A834" s="73">
        <v>10165644</v>
      </c>
      <c r="B834" s="74" t="s">
        <v>16440</v>
      </c>
      <c r="C834" s="74" t="s">
        <v>9778</v>
      </c>
      <c r="D834" s="74" t="s">
        <v>1271</v>
      </c>
      <c r="E834" s="92">
        <v>38769</v>
      </c>
      <c r="F834" s="74" t="s">
        <v>1272</v>
      </c>
      <c r="G834" s="92">
        <v>41983</v>
      </c>
      <c r="H834" s="74" t="s">
        <v>9510</v>
      </c>
      <c r="I834" s="75" t="s">
        <v>14864</v>
      </c>
      <c r="J834" s="75">
        <v>54921.11</v>
      </c>
      <c r="K834" s="74" t="s">
        <v>16413</v>
      </c>
      <c r="L834" s="93" t="s">
        <v>272</v>
      </c>
    </row>
    <row r="835" spans="1:12">
      <c r="A835" s="73">
        <v>10165646</v>
      </c>
      <c r="B835" s="74" t="s">
        <v>16507</v>
      </c>
      <c r="C835" s="74" t="s">
        <v>9778</v>
      </c>
      <c r="D835" s="74" t="s">
        <v>1273</v>
      </c>
      <c r="E835" s="92">
        <v>38798</v>
      </c>
      <c r="F835" s="74" t="s">
        <v>1274</v>
      </c>
      <c r="G835" s="92">
        <v>42058</v>
      </c>
      <c r="H835" s="74" t="s">
        <v>13093</v>
      </c>
      <c r="I835" s="75" t="s">
        <v>14864</v>
      </c>
      <c r="J835" s="75">
        <v>51037.83</v>
      </c>
      <c r="K835" s="74" t="s">
        <v>16506</v>
      </c>
      <c r="L835" s="93" t="s">
        <v>12248</v>
      </c>
    </row>
    <row r="836" spans="1:12">
      <c r="A836" s="73">
        <v>10165647</v>
      </c>
      <c r="B836" s="74" t="s">
        <v>16701</v>
      </c>
      <c r="C836" s="74" t="s">
        <v>9778</v>
      </c>
      <c r="D836" s="74" t="s">
        <v>1273</v>
      </c>
      <c r="E836" s="92">
        <v>38798</v>
      </c>
      <c r="F836" s="74" t="s">
        <v>1276</v>
      </c>
      <c r="G836" s="92">
        <v>41984</v>
      </c>
      <c r="H836" s="74" t="s">
        <v>9780</v>
      </c>
      <c r="I836" s="75" t="s">
        <v>14864</v>
      </c>
      <c r="J836" s="75">
        <v>51037.82</v>
      </c>
      <c r="K836" s="74" t="s">
        <v>16700</v>
      </c>
      <c r="L836" s="93" t="s">
        <v>109</v>
      </c>
    </row>
    <row r="837" spans="1:12">
      <c r="A837" s="73">
        <v>10165648</v>
      </c>
      <c r="B837" s="74" t="s">
        <v>9871</v>
      </c>
      <c r="C837" s="74" t="s">
        <v>9778</v>
      </c>
      <c r="D837" s="74" t="s">
        <v>1277</v>
      </c>
      <c r="E837" s="92">
        <v>38798</v>
      </c>
      <c r="F837" s="74" t="s">
        <v>1279</v>
      </c>
      <c r="G837" s="92">
        <v>42019</v>
      </c>
      <c r="H837" s="74" t="s">
        <v>9504</v>
      </c>
      <c r="I837" s="75" t="s">
        <v>14864</v>
      </c>
      <c r="J837" s="75">
        <v>8196.89</v>
      </c>
      <c r="K837" s="74" t="s">
        <v>14892</v>
      </c>
      <c r="L837" s="93" t="s">
        <v>15104</v>
      </c>
    </row>
    <row r="838" spans="1:12">
      <c r="A838" s="73">
        <v>10165649</v>
      </c>
      <c r="B838" s="74" t="s">
        <v>9872</v>
      </c>
      <c r="C838" s="74" t="s">
        <v>9778</v>
      </c>
      <c r="D838" s="74" t="s">
        <v>1277</v>
      </c>
      <c r="E838" s="92">
        <v>38798</v>
      </c>
      <c r="F838" s="74" t="s">
        <v>1280</v>
      </c>
      <c r="G838" s="92">
        <v>42019</v>
      </c>
      <c r="H838" s="74" t="s">
        <v>9504</v>
      </c>
      <c r="I838" s="75" t="s">
        <v>14864</v>
      </c>
      <c r="J838" s="75">
        <v>8196.89</v>
      </c>
      <c r="K838" s="74" t="s">
        <v>14892</v>
      </c>
      <c r="L838" s="93" t="s">
        <v>11733</v>
      </c>
    </row>
    <row r="839" spans="1:12">
      <c r="A839" s="73">
        <v>10165654</v>
      </c>
      <c r="B839" s="74" t="s">
        <v>9873</v>
      </c>
      <c r="C839" s="74" t="s">
        <v>9778</v>
      </c>
      <c r="D839" s="74" t="s">
        <v>1277</v>
      </c>
      <c r="E839" s="92">
        <v>38798</v>
      </c>
      <c r="F839" s="74" t="s">
        <v>1281</v>
      </c>
      <c r="G839" s="92">
        <v>42019</v>
      </c>
      <c r="H839" s="74" t="s">
        <v>9504</v>
      </c>
      <c r="I839" s="75" t="s">
        <v>14864</v>
      </c>
      <c r="J839" s="75">
        <v>8196.89</v>
      </c>
      <c r="K839" s="74" t="s">
        <v>14892</v>
      </c>
      <c r="L839" s="93" t="s">
        <v>15105</v>
      </c>
    </row>
    <row r="840" spans="1:12">
      <c r="A840" s="73">
        <v>10165655</v>
      </c>
      <c r="B840" s="74" t="s">
        <v>9874</v>
      </c>
      <c r="C840" s="74" t="s">
        <v>9778</v>
      </c>
      <c r="D840" s="74" t="s">
        <v>1277</v>
      </c>
      <c r="E840" s="92">
        <v>38798</v>
      </c>
      <c r="F840" s="74" t="s">
        <v>1282</v>
      </c>
      <c r="G840" s="92">
        <v>42027</v>
      </c>
      <c r="H840" s="74" t="s">
        <v>9504</v>
      </c>
      <c r="I840" s="75" t="s">
        <v>14864</v>
      </c>
      <c r="J840" s="75">
        <v>8196.89</v>
      </c>
      <c r="K840" s="74" t="s">
        <v>14892</v>
      </c>
      <c r="L840" s="93" t="s">
        <v>15106</v>
      </c>
    </row>
    <row r="841" spans="1:12">
      <c r="A841" s="73">
        <v>10165656</v>
      </c>
      <c r="B841" s="74" t="s">
        <v>16171</v>
      </c>
      <c r="C841" s="74" t="s">
        <v>9778</v>
      </c>
      <c r="D841" s="74" t="s">
        <v>1277</v>
      </c>
      <c r="E841" s="92">
        <v>38798</v>
      </c>
      <c r="F841" s="74" t="s">
        <v>8355</v>
      </c>
      <c r="G841" s="92">
        <v>41984</v>
      </c>
      <c r="H841" s="74" t="s">
        <v>16172</v>
      </c>
      <c r="I841" s="75" t="s">
        <v>14864</v>
      </c>
      <c r="J841" s="75">
        <v>8196.89</v>
      </c>
      <c r="K841" s="74" t="s">
        <v>16173</v>
      </c>
      <c r="L841" s="93"/>
    </row>
    <row r="842" spans="1:12">
      <c r="A842" s="73">
        <v>10165657</v>
      </c>
      <c r="B842" s="74" t="s">
        <v>15107</v>
      </c>
      <c r="C842" s="74" t="s">
        <v>9778</v>
      </c>
      <c r="D842" s="74" t="s">
        <v>1277</v>
      </c>
      <c r="E842" s="92">
        <v>38798</v>
      </c>
      <c r="F842" s="74" t="s">
        <v>1283</v>
      </c>
      <c r="G842" s="92">
        <v>41984</v>
      </c>
      <c r="H842" s="74" t="s">
        <v>9504</v>
      </c>
      <c r="I842" s="75" t="s">
        <v>14864</v>
      </c>
      <c r="J842" s="75">
        <v>8196.89</v>
      </c>
      <c r="K842" s="74" t="s">
        <v>14892</v>
      </c>
      <c r="L842" s="93" t="s">
        <v>15106</v>
      </c>
    </row>
    <row r="843" spans="1:12">
      <c r="A843" s="73">
        <v>10165658</v>
      </c>
      <c r="B843" s="74" t="s">
        <v>9875</v>
      </c>
      <c r="C843" s="74" t="s">
        <v>9778</v>
      </c>
      <c r="D843" s="74" t="s">
        <v>1277</v>
      </c>
      <c r="E843" s="92">
        <v>38798</v>
      </c>
      <c r="F843" s="74" t="s">
        <v>1284</v>
      </c>
      <c r="G843" s="92">
        <v>42019</v>
      </c>
      <c r="H843" s="74" t="s">
        <v>9504</v>
      </c>
      <c r="I843" s="75" t="s">
        <v>14864</v>
      </c>
      <c r="J843" s="75">
        <v>8196.89</v>
      </c>
      <c r="K843" s="74" t="s">
        <v>14892</v>
      </c>
      <c r="L843" s="93" t="s">
        <v>1413</v>
      </c>
    </row>
    <row r="844" spans="1:12">
      <c r="A844" s="73">
        <v>10165659</v>
      </c>
      <c r="B844" s="74" t="s">
        <v>9876</v>
      </c>
      <c r="C844" s="74" t="s">
        <v>9778</v>
      </c>
      <c r="D844" s="74" t="s">
        <v>1277</v>
      </c>
      <c r="E844" s="92">
        <v>38798</v>
      </c>
      <c r="F844" s="74" t="s">
        <v>1286</v>
      </c>
      <c r="G844" s="92">
        <v>42060</v>
      </c>
      <c r="H844" s="74" t="s">
        <v>9877</v>
      </c>
      <c r="I844" s="75" t="s">
        <v>14864</v>
      </c>
      <c r="J844" s="75">
        <v>8196.89</v>
      </c>
      <c r="K844" s="74" t="s">
        <v>15821</v>
      </c>
      <c r="L844" s="93" t="s">
        <v>4285</v>
      </c>
    </row>
    <row r="845" spans="1:12">
      <c r="A845" s="73">
        <v>10165675</v>
      </c>
      <c r="B845" s="74" t="s">
        <v>15108</v>
      </c>
      <c r="C845" s="74" t="s">
        <v>9778</v>
      </c>
      <c r="D845" s="74" t="s">
        <v>1277</v>
      </c>
      <c r="E845" s="92">
        <v>38798</v>
      </c>
      <c r="F845" s="74" t="s">
        <v>1287</v>
      </c>
      <c r="G845" s="92">
        <v>41984</v>
      </c>
      <c r="H845" s="74" t="s">
        <v>9504</v>
      </c>
      <c r="I845" s="75" t="s">
        <v>14864</v>
      </c>
      <c r="J845" s="75">
        <v>8196.89</v>
      </c>
      <c r="K845" s="74" t="s">
        <v>14892</v>
      </c>
      <c r="L845" s="93" t="s">
        <v>272</v>
      </c>
    </row>
    <row r="846" spans="1:12">
      <c r="A846" s="73">
        <v>10165676</v>
      </c>
      <c r="B846" s="74" t="s">
        <v>15109</v>
      </c>
      <c r="C846" s="74" t="s">
        <v>9778</v>
      </c>
      <c r="D846" s="74" t="s">
        <v>1277</v>
      </c>
      <c r="E846" s="92">
        <v>38798</v>
      </c>
      <c r="F846" s="74" t="s">
        <v>1289</v>
      </c>
      <c r="G846" s="92">
        <v>41984</v>
      </c>
      <c r="H846" s="74" t="s">
        <v>9504</v>
      </c>
      <c r="I846" s="75" t="s">
        <v>14864</v>
      </c>
      <c r="J846" s="75">
        <v>8196.89</v>
      </c>
      <c r="K846" s="74" t="s">
        <v>14892</v>
      </c>
      <c r="L846" s="93" t="s">
        <v>272</v>
      </c>
    </row>
    <row r="847" spans="1:12">
      <c r="A847" s="73">
        <v>10165677</v>
      </c>
      <c r="B847" s="74" t="s">
        <v>15110</v>
      </c>
      <c r="C847" s="74" t="s">
        <v>9778</v>
      </c>
      <c r="D847" s="74" t="s">
        <v>1277</v>
      </c>
      <c r="E847" s="92">
        <v>38798</v>
      </c>
      <c r="F847" s="74" t="s">
        <v>1290</v>
      </c>
      <c r="G847" s="92">
        <v>41984</v>
      </c>
      <c r="H847" s="74" t="s">
        <v>9504</v>
      </c>
      <c r="I847" s="75" t="s">
        <v>14864</v>
      </c>
      <c r="J847" s="75">
        <v>8196.89</v>
      </c>
      <c r="K847" s="74" t="s">
        <v>14892</v>
      </c>
      <c r="L847" s="93" t="s">
        <v>272</v>
      </c>
    </row>
    <row r="848" spans="1:12">
      <c r="A848" s="73">
        <v>10165678</v>
      </c>
      <c r="B848" s="74" t="s">
        <v>9878</v>
      </c>
      <c r="C848" s="74" t="s">
        <v>9778</v>
      </c>
      <c r="D848" s="74" t="s">
        <v>1277</v>
      </c>
      <c r="E848" s="92">
        <v>38798</v>
      </c>
      <c r="F848" s="74" t="s">
        <v>1291</v>
      </c>
      <c r="G848" s="92">
        <v>42019</v>
      </c>
      <c r="H848" s="74" t="s">
        <v>9504</v>
      </c>
      <c r="I848" s="75" t="s">
        <v>14864</v>
      </c>
      <c r="J848" s="75">
        <v>8196.89</v>
      </c>
      <c r="K848" s="74" t="s">
        <v>14892</v>
      </c>
      <c r="L848" s="93" t="s">
        <v>272</v>
      </c>
    </row>
    <row r="849" spans="1:12">
      <c r="A849" s="73">
        <v>10165679</v>
      </c>
      <c r="B849" s="74" t="s">
        <v>9879</v>
      </c>
      <c r="C849" s="74" t="s">
        <v>9778</v>
      </c>
      <c r="D849" s="74" t="s">
        <v>1277</v>
      </c>
      <c r="E849" s="92">
        <v>38798</v>
      </c>
      <c r="F849" s="74" t="s">
        <v>1292</v>
      </c>
      <c r="G849" s="92">
        <v>42019</v>
      </c>
      <c r="H849" s="74" t="s">
        <v>9504</v>
      </c>
      <c r="I849" s="75" t="s">
        <v>14864</v>
      </c>
      <c r="J849" s="75">
        <v>8196.89</v>
      </c>
      <c r="K849" s="74" t="s">
        <v>14892</v>
      </c>
      <c r="L849" s="93" t="s">
        <v>272</v>
      </c>
    </row>
    <row r="850" spans="1:12">
      <c r="A850" s="73">
        <v>10165680</v>
      </c>
      <c r="B850" s="74" t="s">
        <v>15111</v>
      </c>
      <c r="C850" s="74" t="s">
        <v>9778</v>
      </c>
      <c r="D850" s="74" t="s">
        <v>1277</v>
      </c>
      <c r="E850" s="92">
        <v>38798</v>
      </c>
      <c r="F850" s="74" t="s">
        <v>1293</v>
      </c>
      <c r="G850" s="92">
        <v>41984</v>
      </c>
      <c r="H850" s="74" t="s">
        <v>9504</v>
      </c>
      <c r="I850" s="75" t="s">
        <v>14864</v>
      </c>
      <c r="J850" s="75">
        <v>8196.89</v>
      </c>
      <c r="K850" s="74" t="s">
        <v>14892</v>
      </c>
      <c r="L850" s="93" t="s">
        <v>272</v>
      </c>
    </row>
    <row r="851" spans="1:12">
      <c r="A851" s="73">
        <v>10165681</v>
      </c>
      <c r="B851" s="74" t="s">
        <v>15112</v>
      </c>
      <c r="C851" s="74" t="s">
        <v>9778</v>
      </c>
      <c r="D851" s="74" t="s">
        <v>1277</v>
      </c>
      <c r="E851" s="92">
        <v>38798</v>
      </c>
      <c r="F851" s="74" t="s">
        <v>1294</v>
      </c>
      <c r="G851" s="92">
        <v>41984</v>
      </c>
      <c r="H851" s="74" t="s">
        <v>9504</v>
      </c>
      <c r="I851" s="75" t="s">
        <v>14864</v>
      </c>
      <c r="J851" s="75">
        <v>8196.89</v>
      </c>
      <c r="K851" s="74" t="s">
        <v>14892</v>
      </c>
      <c r="L851" s="93" t="s">
        <v>272</v>
      </c>
    </row>
    <row r="852" spans="1:12">
      <c r="A852" s="73">
        <v>10165682</v>
      </c>
      <c r="B852" s="74" t="s">
        <v>15113</v>
      </c>
      <c r="C852" s="74" t="s">
        <v>9778</v>
      </c>
      <c r="D852" s="74" t="s">
        <v>1277</v>
      </c>
      <c r="E852" s="92">
        <v>38798</v>
      </c>
      <c r="F852" s="74" t="s">
        <v>1295</v>
      </c>
      <c r="G852" s="92">
        <v>41984</v>
      </c>
      <c r="H852" s="74" t="s">
        <v>9504</v>
      </c>
      <c r="I852" s="75" t="s">
        <v>14864</v>
      </c>
      <c r="J852" s="75">
        <v>8196.89</v>
      </c>
      <c r="K852" s="74" t="s">
        <v>14892</v>
      </c>
      <c r="L852" s="93" t="s">
        <v>272</v>
      </c>
    </row>
    <row r="853" spans="1:12">
      <c r="A853" s="73">
        <v>10165683</v>
      </c>
      <c r="B853" s="74" t="s">
        <v>9881</v>
      </c>
      <c r="C853" s="74" t="s">
        <v>9778</v>
      </c>
      <c r="D853" s="74" t="s">
        <v>1277</v>
      </c>
      <c r="E853" s="92">
        <v>38798</v>
      </c>
      <c r="F853" s="74" t="s">
        <v>1296</v>
      </c>
      <c r="G853" s="92">
        <v>42019</v>
      </c>
      <c r="H853" s="74" t="s">
        <v>9504</v>
      </c>
      <c r="I853" s="75" t="s">
        <v>14864</v>
      </c>
      <c r="J853" s="75">
        <v>8196.89</v>
      </c>
      <c r="K853" s="74" t="s">
        <v>14892</v>
      </c>
      <c r="L853" s="93" t="s">
        <v>110</v>
      </c>
    </row>
    <row r="854" spans="1:12">
      <c r="A854" s="73">
        <v>10165684</v>
      </c>
      <c r="B854" s="74" t="s">
        <v>16038</v>
      </c>
      <c r="C854" s="74" t="s">
        <v>9778</v>
      </c>
      <c r="D854" s="74" t="s">
        <v>1277</v>
      </c>
      <c r="E854" s="92">
        <v>38798</v>
      </c>
      <c r="F854" s="74" t="s">
        <v>7832</v>
      </c>
      <c r="G854" s="92">
        <v>41984</v>
      </c>
      <c r="H854" s="74" t="s">
        <v>10210</v>
      </c>
      <c r="I854" s="75" t="s">
        <v>14864</v>
      </c>
      <c r="J854" s="75">
        <v>8196.89</v>
      </c>
      <c r="K854" s="74" t="s">
        <v>16036</v>
      </c>
      <c r="L854" s="93" t="s">
        <v>272</v>
      </c>
    </row>
    <row r="855" spans="1:12">
      <c r="A855" s="73">
        <v>10165685</v>
      </c>
      <c r="B855" s="74" t="s">
        <v>9883</v>
      </c>
      <c r="C855" s="74" t="s">
        <v>9778</v>
      </c>
      <c r="D855" s="74" t="s">
        <v>1277</v>
      </c>
      <c r="E855" s="92">
        <v>38798</v>
      </c>
      <c r="F855" s="74" t="s">
        <v>1297</v>
      </c>
      <c r="G855" s="92">
        <v>42027</v>
      </c>
      <c r="H855" s="74" t="s">
        <v>9504</v>
      </c>
      <c r="I855" s="75" t="s">
        <v>14864</v>
      </c>
      <c r="J855" s="75">
        <v>8196.89</v>
      </c>
      <c r="K855" s="74" t="s">
        <v>14892</v>
      </c>
      <c r="L855" s="93" t="s">
        <v>2798</v>
      </c>
    </row>
    <row r="856" spans="1:12">
      <c r="A856" s="73">
        <v>10165686</v>
      </c>
      <c r="B856" s="74" t="s">
        <v>16325</v>
      </c>
      <c r="C856" s="74" t="s">
        <v>9778</v>
      </c>
      <c r="D856" s="74" t="s">
        <v>1277</v>
      </c>
      <c r="E856" s="92">
        <v>38798</v>
      </c>
      <c r="F856" s="74" t="s">
        <v>1298</v>
      </c>
      <c r="G856" s="92">
        <v>41984</v>
      </c>
      <c r="H856" s="74" t="s">
        <v>16320</v>
      </c>
      <c r="I856" s="75" t="s">
        <v>14864</v>
      </c>
      <c r="J856" s="75">
        <v>8196.89</v>
      </c>
      <c r="K856" s="74" t="s">
        <v>16321</v>
      </c>
      <c r="L856" s="93" t="s">
        <v>3402</v>
      </c>
    </row>
    <row r="857" spans="1:12">
      <c r="A857" s="73">
        <v>10165687</v>
      </c>
      <c r="B857" s="74" t="s">
        <v>9884</v>
      </c>
      <c r="C857" s="74" t="s">
        <v>9778</v>
      </c>
      <c r="D857" s="74" t="s">
        <v>1277</v>
      </c>
      <c r="E857" s="92">
        <v>38798</v>
      </c>
      <c r="F857" s="74" t="s">
        <v>1299</v>
      </c>
      <c r="G857" s="92">
        <v>42019</v>
      </c>
      <c r="H857" s="74" t="s">
        <v>9504</v>
      </c>
      <c r="I857" s="75" t="s">
        <v>14864</v>
      </c>
      <c r="J857" s="75">
        <v>8196.89</v>
      </c>
      <c r="K857" s="74" t="s">
        <v>14892</v>
      </c>
      <c r="L857" s="93" t="s">
        <v>2798</v>
      </c>
    </row>
    <row r="858" spans="1:12">
      <c r="A858" s="73">
        <v>10165688</v>
      </c>
      <c r="B858" s="74" t="s">
        <v>14890</v>
      </c>
      <c r="C858" s="74" t="s">
        <v>9778</v>
      </c>
      <c r="D858" s="74" t="s">
        <v>1277</v>
      </c>
      <c r="E858" s="92">
        <v>38798</v>
      </c>
      <c r="F858" s="74" t="s">
        <v>1300</v>
      </c>
      <c r="G858" s="92">
        <v>41983</v>
      </c>
      <c r="H858" s="74" t="s">
        <v>9753</v>
      </c>
      <c r="I858" s="75" t="s">
        <v>14864</v>
      </c>
      <c r="J858" s="75">
        <v>8196.89</v>
      </c>
      <c r="K858" s="74" t="s">
        <v>14889</v>
      </c>
      <c r="L858" s="93" t="s">
        <v>12354</v>
      </c>
    </row>
    <row r="859" spans="1:12">
      <c r="A859" s="73">
        <v>10165689</v>
      </c>
      <c r="B859" s="74" t="s">
        <v>15114</v>
      </c>
      <c r="C859" s="74" t="s">
        <v>9778</v>
      </c>
      <c r="D859" s="74" t="s">
        <v>1277</v>
      </c>
      <c r="E859" s="92">
        <v>38798</v>
      </c>
      <c r="F859" s="74" t="s">
        <v>1301</v>
      </c>
      <c r="G859" s="92">
        <v>41984</v>
      </c>
      <c r="H859" s="74" t="s">
        <v>9504</v>
      </c>
      <c r="I859" s="75" t="s">
        <v>14864</v>
      </c>
      <c r="J859" s="75">
        <v>8196.89</v>
      </c>
      <c r="K859" s="74" t="s">
        <v>14892</v>
      </c>
      <c r="L859" s="93" t="s">
        <v>109</v>
      </c>
    </row>
    <row r="860" spans="1:12">
      <c r="A860" s="73">
        <v>10165690</v>
      </c>
      <c r="B860" s="74" t="s">
        <v>16039</v>
      </c>
      <c r="C860" s="74" t="s">
        <v>9778</v>
      </c>
      <c r="D860" s="74" t="s">
        <v>1277</v>
      </c>
      <c r="E860" s="92">
        <v>38798</v>
      </c>
      <c r="F860" s="74" t="s">
        <v>1302</v>
      </c>
      <c r="G860" s="92">
        <v>41984</v>
      </c>
      <c r="H860" s="74" t="s">
        <v>10210</v>
      </c>
      <c r="I860" s="75" t="s">
        <v>14864</v>
      </c>
      <c r="J860" s="75">
        <v>8196.89</v>
      </c>
      <c r="K860" s="74" t="s">
        <v>16036</v>
      </c>
      <c r="L860" s="93" t="s">
        <v>272</v>
      </c>
    </row>
    <row r="861" spans="1:12">
      <c r="A861" s="73">
        <v>10165691</v>
      </c>
      <c r="B861" s="74" t="s">
        <v>15826</v>
      </c>
      <c r="C861" s="74" t="s">
        <v>9778</v>
      </c>
      <c r="D861" s="74" t="s">
        <v>1277</v>
      </c>
      <c r="E861" s="92">
        <v>38798</v>
      </c>
      <c r="F861" s="74" t="s">
        <v>1303</v>
      </c>
      <c r="G861" s="92">
        <v>41984</v>
      </c>
      <c r="H861" s="74" t="s">
        <v>9877</v>
      </c>
      <c r="I861" s="75" t="s">
        <v>14864</v>
      </c>
      <c r="J861" s="75">
        <v>8196.89</v>
      </c>
      <c r="K861" s="74" t="s">
        <v>15821</v>
      </c>
      <c r="L861" s="93" t="s">
        <v>4285</v>
      </c>
    </row>
    <row r="862" spans="1:12">
      <c r="A862" s="73">
        <v>10165692</v>
      </c>
      <c r="B862" s="74" t="s">
        <v>16316</v>
      </c>
      <c r="C862" s="74" t="s">
        <v>9778</v>
      </c>
      <c r="D862" s="74" t="s">
        <v>1277</v>
      </c>
      <c r="E862" s="92">
        <v>38798</v>
      </c>
      <c r="F862" s="74" t="s">
        <v>7833</v>
      </c>
      <c r="G862" s="92">
        <v>42017</v>
      </c>
      <c r="H862" s="74" t="s">
        <v>16317</v>
      </c>
      <c r="I862" s="75" t="s">
        <v>14864</v>
      </c>
      <c r="J862" s="75">
        <v>8196.89</v>
      </c>
      <c r="K862" s="74" t="s">
        <v>16318</v>
      </c>
      <c r="L862" s="93" t="s">
        <v>110</v>
      </c>
    </row>
    <row r="863" spans="1:12">
      <c r="A863" s="73">
        <v>10165693</v>
      </c>
      <c r="B863" s="74" t="s">
        <v>15115</v>
      </c>
      <c r="C863" s="74" t="s">
        <v>9778</v>
      </c>
      <c r="D863" s="74" t="s">
        <v>1277</v>
      </c>
      <c r="E863" s="92">
        <v>38798</v>
      </c>
      <c r="F863" s="74" t="s">
        <v>1304</v>
      </c>
      <c r="G863" s="92">
        <v>42019</v>
      </c>
      <c r="H863" s="74" t="s">
        <v>9504</v>
      </c>
      <c r="I863" s="75" t="s">
        <v>14864</v>
      </c>
      <c r="J863" s="75">
        <v>8196.89</v>
      </c>
      <c r="K863" s="74" t="s">
        <v>14892</v>
      </c>
      <c r="L863" s="93" t="s">
        <v>4591</v>
      </c>
    </row>
    <row r="864" spans="1:12">
      <c r="A864" s="73">
        <v>10165694</v>
      </c>
      <c r="B864" s="74" t="s">
        <v>15116</v>
      </c>
      <c r="C864" s="74" t="s">
        <v>9778</v>
      </c>
      <c r="D864" s="74" t="s">
        <v>1277</v>
      </c>
      <c r="E864" s="92">
        <v>38798</v>
      </c>
      <c r="F864" s="74" t="s">
        <v>1305</v>
      </c>
      <c r="G864" s="92">
        <v>41984</v>
      </c>
      <c r="H864" s="74" t="s">
        <v>9504</v>
      </c>
      <c r="I864" s="75" t="s">
        <v>14864</v>
      </c>
      <c r="J864" s="75">
        <v>8196.89</v>
      </c>
      <c r="K864" s="74" t="s">
        <v>14892</v>
      </c>
      <c r="L864" s="93" t="s">
        <v>4591</v>
      </c>
    </row>
    <row r="865" spans="1:12">
      <c r="A865" s="73">
        <v>10165695</v>
      </c>
      <c r="B865" s="74" t="s">
        <v>9885</v>
      </c>
      <c r="C865" s="74" t="s">
        <v>9778</v>
      </c>
      <c r="D865" s="74" t="s">
        <v>1277</v>
      </c>
      <c r="E865" s="92">
        <v>38798</v>
      </c>
      <c r="F865" s="74" t="s">
        <v>1306</v>
      </c>
      <c r="G865" s="92">
        <v>42027</v>
      </c>
      <c r="H865" s="74" t="s">
        <v>16317</v>
      </c>
      <c r="I865" s="75" t="s">
        <v>14864</v>
      </c>
      <c r="J865" s="75">
        <v>8196.89</v>
      </c>
      <c r="K865" s="74" t="s">
        <v>16318</v>
      </c>
      <c r="L865" s="93" t="s">
        <v>2798</v>
      </c>
    </row>
    <row r="866" spans="1:12">
      <c r="A866" s="73">
        <v>10165696</v>
      </c>
      <c r="B866" s="74" t="s">
        <v>15117</v>
      </c>
      <c r="C866" s="74" t="s">
        <v>9778</v>
      </c>
      <c r="D866" s="74" t="s">
        <v>1277</v>
      </c>
      <c r="E866" s="92">
        <v>38798</v>
      </c>
      <c r="F866" s="74" t="s">
        <v>1307</v>
      </c>
      <c r="G866" s="92">
        <v>41984</v>
      </c>
      <c r="H866" s="74" t="s">
        <v>9504</v>
      </c>
      <c r="I866" s="75" t="s">
        <v>14864</v>
      </c>
      <c r="J866" s="75">
        <v>8196.89</v>
      </c>
      <c r="K866" s="74" t="s">
        <v>14892</v>
      </c>
      <c r="L866" s="93" t="s">
        <v>109</v>
      </c>
    </row>
    <row r="867" spans="1:12">
      <c r="A867" s="73">
        <v>10165697</v>
      </c>
      <c r="B867" s="74" t="s">
        <v>9886</v>
      </c>
      <c r="C867" s="74" t="s">
        <v>9778</v>
      </c>
      <c r="D867" s="74" t="s">
        <v>1277</v>
      </c>
      <c r="E867" s="92">
        <v>38798</v>
      </c>
      <c r="F867" s="74" t="s">
        <v>11739</v>
      </c>
      <c r="G867" s="92">
        <v>42019</v>
      </c>
      <c r="H867" s="74" t="s">
        <v>9504</v>
      </c>
      <c r="I867" s="75" t="s">
        <v>14864</v>
      </c>
      <c r="J867" s="75">
        <v>8196.89</v>
      </c>
      <c r="K867" s="74" t="s">
        <v>14892</v>
      </c>
      <c r="L867" s="93" t="s">
        <v>11715</v>
      </c>
    </row>
    <row r="868" spans="1:12">
      <c r="A868" s="73">
        <v>10165698</v>
      </c>
      <c r="B868" s="74" t="s">
        <v>15118</v>
      </c>
      <c r="C868" s="74" t="s">
        <v>9778</v>
      </c>
      <c r="D868" s="74" t="s">
        <v>1277</v>
      </c>
      <c r="E868" s="92">
        <v>38798</v>
      </c>
      <c r="F868" s="74" t="s">
        <v>1308</v>
      </c>
      <c r="G868" s="92">
        <v>41984</v>
      </c>
      <c r="H868" s="74" t="s">
        <v>9504</v>
      </c>
      <c r="I868" s="75" t="s">
        <v>14864</v>
      </c>
      <c r="J868" s="75">
        <v>8196.89</v>
      </c>
      <c r="K868" s="74" t="s">
        <v>14892</v>
      </c>
      <c r="L868" s="93" t="s">
        <v>109</v>
      </c>
    </row>
    <row r="869" spans="1:12">
      <c r="A869" s="73">
        <v>10165699</v>
      </c>
      <c r="B869" s="74" t="s">
        <v>15119</v>
      </c>
      <c r="C869" s="74" t="s">
        <v>9778</v>
      </c>
      <c r="D869" s="74" t="s">
        <v>1277</v>
      </c>
      <c r="E869" s="92">
        <v>38798</v>
      </c>
      <c r="F869" s="74" t="s">
        <v>1309</v>
      </c>
      <c r="G869" s="92">
        <v>41984</v>
      </c>
      <c r="H869" s="74" t="s">
        <v>9504</v>
      </c>
      <c r="I869" s="75" t="s">
        <v>14864</v>
      </c>
      <c r="J869" s="75">
        <v>8196.89</v>
      </c>
      <c r="K869" s="74" t="s">
        <v>14892</v>
      </c>
      <c r="L869" s="93" t="s">
        <v>110</v>
      </c>
    </row>
    <row r="870" spans="1:12">
      <c r="A870" s="73">
        <v>10165700</v>
      </c>
      <c r="B870" s="74" t="s">
        <v>15120</v>
      </c>
      <c r="C870" s="74" t="s">
        <v>9778</v>
      </c>
      <c r="D870" s="74" t="s">
        <v>1277</v>
      </c>
      <c r="E870" s="92">
        <v>38798</v>
      </c>
      <c r="F870" s="74" t="s">
        <v>1310</v>
      </c>
      <c r="G870" s="92">
        <v>41982</v>
      </c>
      <c r="H870" s="74" t="s">
        <v>9504</v>
      </c>
      <c r="I870" s="75" t="s">
        <v>14864</v>
      </c>
      <c r="J870" s="75">
        <v>8196.89</v>
      </c>
      <c r="K870" s="74" t="s">
        <v>14892</v>
      </c>
      <c r="L870" s="93" t="s">
        <v>109</v>
      </c>
    </row>
    <row r="871" spans="1:12">
      <c r="A871" s="73">
        <v>10165701</v>
      </c>
      <c r="B871" s="74" t="s">
        <v>15121</v>
      </c>
      <c r="C871" s="74" t="s">
        <v>9778</v>
      </c>
      <c r="D871" s="74" t="s">
        <v>1277</v>
      </c>
      <c r="E871" s="92">
        <v>38798</v>
      </c>
      <c r="F871" s="74" t="s">
        <v>1311</v>
      </c>
      <c r="G871" s="92">
        <v>41984</v>
      </c>
      <c r="H871" s="74" t="s">
        <v>9504</v>
      </c>
      <c r="I871" s="75" t="s">
        <v>14864</v>
      </c>
      <c r="J871" s="75">
        <v>8196.89</v>
      </c>
      <c r="K871" s="74" t="s">
        <v>14892</v>
      </c>
      <c r="L871" s="93" t="s">
        <v>109</v>
      </c>
    </row>
    <row r="872" spans="1:12">
      <c r="A872" s="73">
        <v>10165702</v>
      </c>
      <c r="B872" s="74" t="s">
        <v>15122</v>
      </c>
      <c r="C872" s="74" t="s">
        <v>9778</v>
      </c>
      <c r="D872" s="74" t="s">
        <v>1277</v>
      </c>
      <c r="E872" s="92">
        <v>38798</v>
      </c>
      <c r="F872" s="74" t="s">
        <v>11740</v>
      </c>
      <c r="G872" s="92">
        <v>41984</v>
      </c>
      <c r="H872" s="74" t="s">
        <v>9504</v>
      </c>
      <c r="I872" s="75" t="s">
        <v>14864</v>
      </c>
      <c r="J872" s="75">
        <v>8196.89</v>
      </c>
      <c r="K872" s="74" t="s">
        <v>14892</v>
      </c>
      <c r="L872" s="93" t="s">
        <v>4581</v>
      </c>
    </row>
    <row r="873" spans="1:12">
      <c r="A873" s="73">
        <v>10165703</v>
      </c>
      <c r="B873" s="74" t="s">
        <v>15123</v>
      </c>
      <c r="C873" s="74" t="s">
        <v>9778</v>
      </c>
      <c r="D873" s="74" t="s">
        <v>1277</v>
      </c>
      <c r="E873" s="92">
        <v>38798</v>
      </c>
      <c r="F873" s="74" t="s">
        <v>1312</v>
      </c>
      <c r="G873" s="92">
        <v>41984</v>
      </c>
      <c r="H873" s="74" t="s">
        <v>9504</v>
      </c>
      <c r="I873" s="75" t="s">
        <v>14864</v>
      </c>
      <c r="J873" s="75">
        <v>8196.89</v>
      </c>
      <c r="K873" s="74" t="s">
        <v>14892</v>
      </c>
      <c r="L873" s="93" t="s">
        <v>4591</v>
      </c>
    </row>
    <row r="874" spans="1:12">
      <c r="A874" s="73">
        <v>10165704</v>
      </c>
      <c r="B874" s="74" t="s">
        <v>15124</v>
      </c>
      <c r="C874" s="74" t="s">
        <v>9778</v>
      </c>
      <c r="D874" s="74" t="s">
        <v>1277</v>
      </c>
      <c r="E874" s="92">
        <v>38798</v>
      </c>
      <c r="F874" s="74" t="s">
        <v>5882</v>
      </c>
      <c r="G874" s="92">
        <v>42059</v>
      </c>
      <c r="H874" s="74" t="s">
        <v>9504</v>
      </c>
      <c r="I874" s="75" t="s">
        <v>14864</v>
      </c>
      <c r="J874" s="75">
        <v>8196.89</v>
      </c>
      <c r="K874" s="74" t="s">
        <v>14892</v>
      </c>
      <c r="L874" s="93" t="s">
        <v>109</v>
      </c>
    </row>
    <row r="875" spans="1:12">
      <c r="A875" s="73">
        <v>10165705</v>
      </c>
      <c r="B875" s="74" t="s">
        <v>9887</v>
      </c>
      <c r="C875" s="74" t="s">
        <v>9778</v>
      </c>
      <c r="D875" s="74" t="s">
        <v>1277</v>
      </c>
      <c r="E875" s="92">
        <v>38798</v>
      </c>
      <c r="F875" s="74" t="s">
        <v>11741</v>
      </c>
      <c r="G875" s="92">
        <v>42010</v>
      </c>
      <c r="H875" s="74" t="s">
        <v>9504</v>
      </c>
      <c r="I875" s="75" t="s">
        <v>14864</v>
      </c>
      <c r="J875" s="75">
        <v>8197.08</v>
      </c>
      <c r="K875" s="74" t="s">
        <v>14892</v>
      </c>
      <c r="L875" s="93" t="s">
        <v>109</v>
      </c>
    </row>
    <row r="876" spans="1:12">
      <c r="A876" s="73">
        <v>10165773</v>
      </c>
      <c r="B876" s="74" t="s">
        <v>9888</v>
      </c>
      <c r="C876" s="74" t="s">
        <v>9778</v>
      </c>
      <c r="D876" s="74" t="s">
        <v>1313</v>
      </c>
      <c r="E876" s="92">
        <v>38803</v>
      </c>
      <c r="F876" s="74" t="s">
        <v>9889</v>
      </c>
      <c r="G876" s="92">
        <v>42066</v>
      </c>
      <c r="H876" s="74" t="s">
        <v>9852</v>
      </c>
      <c r="I876" s="75" t="s">
        <v>14864</v>
      </c>
      <c r="J876" s="75">
        <v>2775</v>
      </c>
      <c r="K876" s="74" t="s">
        <v>16771</v>
      </c>
      <c r="L876" s="93"/>
    </row>
    <row r="877" spans="1:12">
      <c r="A877" s="68">
        <v>10165774</v>
      </c>
      <c r="B877" s="71" t="s">
        <v>11700</v>
      </c>
      <c r="C877" s="71" t="s">
        <v>9778</v>
      </c>
      <c r="D877" s="71" t="s">
        <v>1313</v>
      </c>
      <c r="E877" s="90">
        <v>38803</v>
      </c>
      <c r="F877" s="71" t="s">
        <v>11701</v>
      </c>
      <c r="G877" s="90">
        <v>42018</v>
      </c>
      <c r="H877" s="71" t="s">
        <v>10098</v>
      </c>
      <c r="I877" s="72" t="s">
        <v>14864</v>
      </c>
      <c r="J877" s="76">
        <v>2775</v>
      </c>
      <c r="K877" s="71" t="s">
        <v>17112</v>
      </c>
      <c r="L877" s="91" t="s">
        <v>5329</v>
      </c>
    </row>
    <row r="878" spans="1:12">
      <c r="A878" s="68">
        <v>10165775</v>
      </c>
      <c r="B878" s="71" t="s">
        <v>17073</v>
      </c>
      <c r="C878" s="71" t="s">
        <v>9778</v>
      </c>
      <c r="D878" s="71" t="s">
        <v>1313</v>
      </c>
      <c r="E878" s="90">
        <v>38803</v>
      </c>
      <c r="F878" s="71" t="s">
        <v>4186</v>
      </c>
      <c r="G878" s="90">
        <v>41983</v>
      </c>
      <c r="H878" s="71" t="s">
        <v>17070</v>
      </c>
      <c r="I878" s="72" t="s">
        <v>14864</v>
      </c>
      <c r="J878" s="76">
        <v>2775</v>
      </c>
      <c r="K878" s="71" t="s">
        <v>17074</v>
      </c>
      <c r="L878" s="91" t="s">
        <v>347</v>
      </c>
    </row>
    <row r="879" spans="1:12">
      <c r="A879" s="73">
        <v>10165776</v>
      </c>
      <c r="B879" s="74" t="s">
        <v>9890</v>
      </c>
      <c r="C879" s="74" t="s">
        <v>9778</v>
      </c>
      <c r="D879" s="74" t="s">
        <v>1315</v>
      </c>
      <c r="E879" s="92">
        <v>38814</v>
      </c>
      <c r="F879" s="74" t="s">
        <v>1316</v>
      </c>
      <c r="G879" s="92">
        <v>42067</v>
      </c>
      <c r="H879" s="74" t="s">
        <v>9504</v>
      </c>
      <c r="I879" s="75" t="s">
        <v>14864</v>
      </c>
      <c r="J879" s="75">
        <v>4013.21</v>
      </c>
      <c r="K879" s="74" t="s">
        <v>14892</v>
      </c>
      <c r="L879" s="93" t="s">
        <v>109</v>
      </c>
    </row>
    <row r="880" spans="1:12">
      <c r="A880" s="73">
        <v>10165777</v>
      </c>
      <c r="B880" s="74" t="s">
        <v>9891</v>
      </c>
      <c r="C880" s="74" t="s">
        <v>9778</v>
      </c>
      <c r="D880" s="74" t="s">
        <v>1315</v>
      </c>
      <c r="E880" s="92">
        <v>38814</v>
      </c>
      <c r="F880" s="74" t="s">
        <v>1318</v>
      </c>
      <c r="G880" s="92">
        <v>42067</v>
      </c>
      <c r="H880" s="74" t="s">
        <v>9504</v>
      </c>
      <c r="I880" s="75" t="s">
        <v>14864</v>
      </c>
      <c r="J880" s="75">
        <v>4013.21</v>
      </c>
      <c r="K880" s="74" t="s">
        <v>14892</v>
      </c>
      <c r="L880" s="93" t="s">
        <v>109</v>
      </c>
    </row>
    <row r="881" spans="1:12">
      <c r="A881" s="73">
        <v>10165778</v>
      </c>
      <c r="B881" s="74" t="s">
        <v>9892</v>
      </c>
      <c r="C881" s="74" t="s">
        <v>9778</v>
      </c>
      <c r="D881" s="74" t="s">
        <v>1315</v>
      </c>
      <c r="E881" s="92">
        <v>38814</v>
      </c>
      <c r="F881" s="74" t="s">
        <v>1319</v>
      </c>
      <c r="G881" s="92">
        <v>42067</v>
      </c>
      <c r="H881" s="74" t="s">
        <v>9504</v>
      </c>
      <c r="I881" s="75" t="s">
        <v>14864</v>
      </c>
      <c r="J881" s="75">
        <v>4013.21</v>
      </c>
      <c r="K881" s="74" t="s">
        <v>14892</v>
      </c>
      <c r="L881" s="93" t="s">
        <v>109</v>
      </c>
    </row>
    <row r="882" spans="1:12">
      <c r="A882" s="73">
        <v>10165779</v>
      </c>
      <c r="B882" s="74" t="s">
        <v>9893</v>
      </c>
      <c r="C882" s="74" t="s">
        <v>9778</v>
      </c>
      <c r="D882" s="74" t="s">
        <v>1315</v>
      </c>
      <c r="E882" s="92">
        <v>38814</v>
      </c>
      <c r="F882" s="74" t="s">
        <v>1320</v>
      </c>
      <c r="G882" s="92">
        <v>42067</v>
      </c>
      <c r="H882" s="74" t="s">
        <v>9504</v>
      </c>
      <c r="I882" s="75" t="s">
        <v>14864</v>
      </c>
      <c r="J882" s="75">
        <v>4013.21</v>
      </c>
      <c r="K882" s="74" t="s">
        <v>14892</v>
      </c>
      <c r="L882" s="93" t="s">
        <v>110</v>
      </c>
    </row>
    <row r="883" spans="1:12">
      <c r="A883" s="73">
        <v>10165780</v>
      </c>
      <c r="B883" s="74" t="s">
        <v>9894</v>
      </c>
      <c r="C883" s="74" t="s">
        <v>9778</v>
      </c>
      <c r="D883" s="74" t="s">
        <v>1315</v>
      </c>
      <c r="E883" s="92">
        <v>38814</v>
      </c>
      <c r="F883" s="74" t="s">
        <v>1321</v>
      </c>
      <c r="G883" s="92">
        <v>42054</v>
      </c>
      <c r="H883" s="74" t="s">
        <v>9504</v>
      </c>
      <c r="I883" s="75" t="s">
        <v>14864</v>
      </c>
      <c r="J883" s="75">
        <v>4013.21</v>
      </c>
      <c r="K883" s="74" t="s">
        <v>14892</v>
      </c>
      <c r="L883" s="93" t="s">
        <v>109</v>
      </c>
    </row>
    <row r="884" spans="1:12">
      <c r="A884" s="73">
        <v>10165781</v>
      </c>
      <c r="B884" s="74" t="s">
        <v>9895</v>
      </c>
      <c r="C884" s="74" t="s">
        <v>9778</v>
      </c>
      <c r="D884" s="74" t="s">
        <v>1315</v>
      </c>
      <c r="E884" s="92">
        <v>38814</v>
      </c>
      <c r="F884" s="74" t="s">
        <v>1322</v>
      </c>
      <c r="G884" s="92">
        <v>42054</v>
      </c>
      <c r="H884" s="74" t="s">
        <v>9504</v>
      </c>
      <c r="I884" s="75" t="s">
        <v>14864</v>
      </c>
      <c r="J884" s="75">
        <v>4013.21</v>
      </c>
      <c r="K884" s="74" t="s">
        <v>14892</v>
      </c>
      <c r="L884" s="93" t="s">
        <v>109</v>
      </c>
    </row>
    <row r="885" spans="1:12">
      <c r="A885" s="73">
        <v>10165782</v>
      </c>
      <c r="B885" s="74" t="s">
        <v>9896</v>
      </c>
      <c r="C885" s="74" t="s">
        <v>9778</v>
      </c>
      <c r="D885" s="74" t="s">
        <v>1315</v>
      </c>
      <c r="E885" s="92">
        <v>38814</v>
      </c>
      <c r="F885" s="74" t="s">
        <v>1323</v>
      </c>
      <c r="G885" s="92">
        <v>42054</v>
      </c>
      <c r="H885" s="74" t="s">
        <v>9504</v>
      </c>
      <c r="I885" s="75" t="s">
        <v>14864</v>
      </c>
      <c r="J885" s="75">
        <v>4013.21</v>
      </c>
      <c r="K885" s="74" t="s">
        <v>14892</v>
      </c>
      <c r="L885" s="93" t="s">
        <v>109</v>
      </c>
    </row>
    <row r="886" spans="1:12">
      <c r="A886" s="73">
        <v>10165783</v>
      </c>
      <c r="B886" s="74" t="s">
        <v>9897</v>
      </c>
      <c r="C886" s="74" t="s">
        <v>9778</v>
      </c>
      <c r="D886" s="74" t="s">
        <v>1315</v>
      </c>
      <c r="E886" s="92">
        <v>38814</v>
      </c>
      <c r="F886" s="74" t="s">
        <v>1324</v>
      </c>
      <c r="G886" s="92">
        <v>42054</v>
      </c>
      <c r="H886" s="74" t="s">
        <v>9504</v>
      </c>
      <c r="I886" s="75" t="s">
        <v>14864</v>
      </c>
      <c r="J886" s="75">
        <v>4013.21</v>
      </c>
      <c r="K886" s="74" t="s">
        <v>14892</v>
      </c>
      <c r="L886" s="93" t="s">
        <v>110</v>
      </c>
    </row>
    <row r="887" spans="1:12">
      <c r="A887" s="73">
        <v>10166517</v>
      </c>
      <c r="B887" s="74" t="s">
        <v>9898</v>
      </c>
      <c r="C887" s="74" t="s">
        <v>9778</v>
      </c>
      <c r="D887" s="74" t="s">
        <v>1326</v>
      </c>
      <c r="E887" s="92">
        <v>38846</v>
      </c>
      <c r="F887" s="74" t="s">
        <v>1327</v>
      </c>
      <c r="G887" s="92">
        <v>42054</v>
      </c>
      <c r="H887" s="74" t="s">
        <v>9877</v>
      </c>
      <c r="I887" s="75" t="s">
        <v>14864</v>
      </c>
      <c r="J887" s="75">
        <v>22805.82</v>
      </c>
      <c r="K887" s="74" t="s">
        <v>15821</v>
      </c>
      <c r="L887" s="93" t="s">
        <v>14868</v>
      </c>
    </row>
    <row r="888" spans="1:12">
      <c r="A888" s="73">
        <v>10166519</v>
      </c>
      <c r="B888" s="74" t="s">
        <v>9899</v>
      </c>
      <c r="C888" s="74" t="s">
        <v>9778</v>
      </c>
      <c r="D888" s="74" t="s">
        <v>1329</v>
      </c>
      <c r="E888" s="92">
        <v>38847</v>
      </c>
      <c r="F888" s="74" t="s">
        <v>1600</v>
      </c>
      <c r="G888" s="92">
        <v>42017</v>
      </c>
      <c r="H888" s="74" t="s">
        <v>9548</v>
      </c>
      <c r="I888" s="75" t="s">
        <v>14864</v>
      </c>
      <c r="J888" s="75">
        <v>29896.75</v>
      </c>
      <c r="K888" s="74" t="s">
        <v>4681</v>
      </c>
      <c r="L888" s="93" t="s">
        <v>12244</v>
      </c>
    </row>
    <row r="889" spans="1:12">
      <c r="A889" s="73">
        <v>10166520</v>
      </c>
      <c r="B889" s="74" t="s">
        <v>9900</v>
      </c>
      <c r="C889" s="74" t="s">
        <v>9778</v>
      </c>
      <c r="D889" s="74" t="s">
        <v>1331</v>
      </c>
      <c r="E889" s="92">
        <v>38847</v>
      </c>
      <c r="F889" s="74" t="s">
        <v>1332</v>
      </c>
      <c r="G889" s="92">
        <v>42017</v>
      </c>
      <c r="H889" s="74" t="s">
        <v>9504</v>
      </c>
      <c r="I889" s="75" t="s">
        <v>14864</v>
      </c>
      <c r="J889" s="75">
        <v>29896.75</v>
      </c>
      <c r="K889" s="74" t="s">
        <v>14892</v>
      </c>
      <c r="L889" s="93" t="s">
        <v>110</v>
      </c>
    </row>
    <row r="890" spans="1:12">
      <c r="A890" s="73">
        <v>10166522</v>
      </c>
      <c r="B890" s="74" t="s">
        <v>9901</v>
      </c>
      <c r="C890" s="74" t="s">
        <v>9778</v>
      </c>
      <c r="D890" s="74" t="s">
        <v>1165</v>
      </c>
      <c r="E890" s="92">
        <v>38862</v>
      </c>
      <c r="F890" s="74" t="s">
        <v>1333</v>
      </c>
      <c r="G890" s="92">
        <v>41995</v>
      </c>
      <c r="H890" s="74" t="s">
        <v>9504</v>
      </c>
      <c r="I890" s="75" t="s">
        <v>14864</v>
      </c>
      <c r="J890" s="75">
        <v>1679.34</v>
      </c>
      <c r="K890" s="74" t="s">
        <v>14892</v>
      </c>
      <c r="L890" s="93" t="s">
        <v>110</v>
      </c>
    </row>
    <row r="891" spans="1:12">
      <c r="A891" s="73">
        <v>10166525</v>
      </c>
      <c r="B891" s="74" t="s">
        <v>9902</v>
      </c>
      <c r="C891" s="74" t="s">
        <v>9778</v>
      </c>
      <c r="D891" s="74" t="s">
        <v>1335</v>
      </c>
      <c r="E891" s="92">
        <v>38863</v>
      </c>
      <c r="F891" s="74" t="s">
        <v>1336</v>
      </c>
      <c r="G891" s="92">
        <v>42045</v>
      </c>
      <c r="H891" s="74" t="s">
        <v>9504</v>
      </c>
      <c r="I891" s="75" t="s">
        <v>14864</v>
      </c>
      <c r="J891" s="75">
        <v>7550.84</v>
      </c>
      <c r="K891" s="74" t="s">
        <v>14892</v>
      </c>
      <c r="L891" s="93" t="s">
        <v>109</v>
      </c>
    </row>
    <row r="892" spans="1:12">
      <c r="A892" s="73">
        <v>10166813</v>
      </c>
      <c r="B892" s="74" t="s">
        <v>16441</v>
      </c>
      <c r="C892" s="74" t="s">
        <v>9778</v>
      </c>
      <c r="D892" s="74" t="s">
        <v>1338</v>
      </c>
      <c r="E892" s="92">
        <v>38854</v>
      </c>
      <c r="F892" s="74" t="s">
        <v>1339</v>
      </c>
      <c r="G892" s="92">
        <v>42026</v>
      </c>
      <c r="H892" s="74" t="s">
        <v>9510</v>
      </c>
      <c r="I892" s="75" t="s">
        <v>14864</v>
      </c>
      <c r="J892" s="75">
        <v>14170</v>
      </c>
      <c r="K892" s="74" t="s">
        <v>16413</v>
      </c>
      <c r="L892" s="93" t="s">
        <v>272</v>
      </c>
    </row>
    <row r="893" spans="1:12">
      <c r="A893" s="73">
        <v>10167252</v>
      </c>
      <c r="B893" s="74" t="s">
        <v>15125</v>
      </c>
      <c r="C893" s="74" t="s">
        <v>9778</v>
      </c>
      <c r="D893" s="74" t="s">
        <v>1341</v>
      </c>
      <c r="E893" s="92">
        <v>38933</v>
      </c>
      <c r="F893" s="74" t="s">
        <v>15126</v>
      </c>
      <c r="G893" s="92">
        <v>41990</v>
      </c>
      <c r="H893" s="74" t="s">
        <v>9504</v>
      </c>
      <c r="I893" s="75" t="s">
        <v>14864</v>
      </c>
      <c r="J893" s="75">
        <v>14700</v>
      </c>
      <c r="K893" s="74" t="s">
        <v>14892</v>
      </c>
      <c r="L893" s="93" t="s">
        <v>109</v>
      </c>
    </row>
    <row r="894" spans="1:12">
      <c r="A894" s="73">
        <v>10167278</v>
      </c>
      <c r="B894" s="74" t="s">
        <v>9903</v>
      </c>
      <c r="C894" s="74" t="s">
        <v>9778</v>
      </c>
      <c r="D894" s="74" t="s">
        <v>1343</v>
      </c>
      <c r="E894" s="92">
        <v>38905</v>
      </c>
      <c r="F894" s="74" t="s">
        <v>1344</v>
      </c>
      <c r="G894" s="92">
        <v>42047</v>
      </c>
      <c r="H894" s="74" t="s">
        <v>9510</v>
      </c>
      <c r="I894" s="75" t="s">
        <v>14864</v>
      </c>
      <c r="J894" s="75">
        <v>5201</v>
      </c>
      <c r="K894" s="74" t="s">
        <v>16413</v>
      </c>
      <c r="L894" s="93" t="s">
        <v>272</v>
      </c>
    </row>
    <row r="895" spans="1:12">
      <c r="A895" s="73">
        <v>10167285</v>
      </c>
      <c r="B895" s="74" t="s">
        <v>9904</v>
      </c>
      <c r="C895" s="74" t="s">
        <v>9778</v>
      </c>
      <c r="D895" s="74" t="s">
        <v>1348</v>
      </c>
      <c r="E895" s="92">
        <v>38897</v>
      </c>
      <c r="F895" s="74" t="s">
        <v>1349</v>
      </c>
      <c r="G895" s="92">
        <v>42024</v>
      </c>
      <c r="H895" s="74" t="s">
        <v>9905</v>
      </c>
      <c r="I895" s="75" t="s">
        <v>14864</v>
      </c>
      <c r="J895" s="75">
        <v>1200</v>
      </c>
      <c r="K895" s="74" t="s">
        <v>16692</v>
      </c>
      <c r="L895" s="93" t="s">
        <v>7839</v>
      </c>
    </row>
    <row r="896" spans="1:12">
      <c r="A896" s="73">
        <v>10167286</v>
      </c>
      <c r="B896" s="74" t="s">
        <v>9906</v>
      </c>
      <c r="C896" s="74" t="s">
        <v>9778</v>
      </c>
      <c r="D896" s="74" t="s">
        <v>1348</v>
      </c>
      <c r="E896" s="92">
        <v>38897</v>
      </c>
      <c r="F896" s="74" t="s">
        <v>1351</v>
      </c>
      <c r="G896" s="92">
        <v>42024</v>
      </c>
      <c r="H896" s="74" t="s">
        <v>9905</v>
      </c>
      <c r="I896" s="75" t="s">
        <v>14864</v>
      </c>
      <c r="J896" s="75">
        <v>1200</v>
      </c>
      <c r="K896" s="74" t="s">
        <v>16692</v>
      </c>
      <c r="L896" s="93" t="s">
        <v>7839</v>
      </c>
    </row>
    <row r="897" spans="1:12">
      <c r="A897" s="73">
        <v>10167287</v>
      </c>
      <c r="B897" s="74" t="s">
        <v>9907</v>
      </c>
      <c r="C897" s="74" t="s">
        <v>9778</v>
      </c>
      <c r="D897" s="74" t="s">
        <v>1348</v>
      </c>
      <c r="E897" s="92">
        <v>38897</v>
      </c>
      <c r="F897" s="74" t="s">
        <v>1352</v>
      </c>
      <c r="G897" s="92">
        <v>42024</v>
      </c>
      <c r="H897" s="74" t="s">
        <v>9882</v>
      </c>
      <c r="I897" s="75" t="s">
        <v>14864</v>
      </c>
      <c r="J897" s="75">
        <v>1200</v>
      </c>
      <c r="K897" s="74" t="s">
        <v>16662</v>
      </c>
      <c r="L897" s="93" t="s">
        <v>110</v>
      </c>
    </row>
    <row r="898" spans="1:12">
      <c r="A898" s="73">
        <v>10167288</v>
      </c>
      <c r="B898" s="74" t="s">
        <v>9908</v>
      </c>
      <c r="C898" s="74" t="s">
        <v>9778</v>
      </c>
      <c r="D898" s="74" t="s">
        <v>1348</v>
      </c>
      <c r="E898" s="92">
        <v>38897</v>
      </c>
      <c r="F898" s="74" t="s">
        <v>1353</v>
      </c>
      <c r="G898" s="92">
        <v>42024</v>
      </c>
      <c r="H898" s="74" t="s">
        <v>9504</v>
      </c>
      <c r="I898" s="75" t="s">
        <v>14864</v>
      </c>
      <c r="J898" s="75">
        <v>1200</v>
      </c>
      <c r="K898" s="74" t="s">
        <v>14892</v>
      </c>
      <c r="L898" s="93" t="s">
        <v>110</v>
      </c>
    </row>
    <row r="899" spans="1:12">
      <c r="A899" s="73">
        <v>10167289</v>
      </c>
      <c r="B899" s="74" t="s">
        <v>9909</v>
      </c>
      <c r="C899" s="74" t="s">
        <v>9778</v>
      </c>
      <c r="D899" s="74" t="s">
        <v>1348</v>
      </c>
      <c r="E899" s="92">
        <v>38897</v>
      </c>
      <c r="F899" s="74" t="s">
        <v>1354</v>
      </c>
      <c r="G899" s="92">
        <v>42024</v>
      </c>
      <c r="H899" s="74" t="s">
        <v>9515</v>
      </c>
      <c r="I899" s="75" t="s">
        <v>14864</v>
      </c>
      <c r="J899" s="75">
        <v>1200</v>
      </c>
      <c r="K899" s="74" t="s">
        <v>16674</v>
      </c>
      <c r="L899" s="93" t="s">
        <v>4594</v>
      </c>
    </row>
    <row r="900" spans="1:12">
      <c r="A900" s="73">
        <v>10167291</v>
      </c>
      <c r="B900" s="74" t="s">
        <v>9910</v>
      </c>
      <c r="C900" s="74" t="s">
        <v>9778</v>
      </c>
      <c r="D900" s="74" t="s">
        <v>1348</v>
      </c>
      <c r="E900" s="92">
        <v>38897</v>
      </c>
      <c r="F900" s="74" t="s">
        <v>1355</v>
      </c>
      <c r="G900" s="92">
        <v>42024</v>
      </c>
      <c r="H900" s="74" t="s">
        <v>9515</v>
      </c>
      <c r="I900" s="75" t="s">
        <v>14864</v>
      </c>
      <c r="J900" s="75">
        <v>1200</v>
      </c>
      <c r="K900" s="74" t="s">
        <v>16674</v>
      </c>
      <c r="L900" s="93" t="s">
        <v>4482</v>
      </c>
    </row>
    <row r="901" spans="1:12">
      <c r="A901" s="73">
        <v>10167293</v>
      </c>
      <c r="B901" s="74" t="s">
        <v>9911</v>
      </c>
      <c r="C901" s="74" t="s">
        <v>9778</v>
      </c>
      <c r="D901" s="74" t="s">
        <v>1356</v>
      </c>
      <c r="E901" s="92">
        <v>38905</v>
      </c>
      <c r="F901" s="74" t="s">
        <v>1357</v>
      </c>
      <c r="G901" s="92">
        <v>42024</v>
      </c>
      <c r="H901" s="74" t="s">
        <v>9780</v>
      </c>
      <c r="I901" s="75" t="s">
        <v>14864</v>
      </c>
      <c r="J901" s="75">
        <v>2612.37</v>
      </c>
      <c r="K901" s="74" t="s">
        <v>16700</v>
      </c>
      <c r="L901" s="93" t="s">
        <v>109</v>
      </c>
    </row>
    <row r="902" spans="1:12">
      <c r="A902" s="73">
        <v>10167340</v>
      </c>
      <c r="B902" s="74" t="s">
        <v>16442</v>
      </c>
      <c r="C902" s="74" t="s">
        <v>9778</v>
      </c>
      <c r="D902" s="74" t="s">
        <v>1358</v>
      </c>
      <c r="E902" s="92">
        <v>38911</v>
      </c>
      <c r="F902" s="74" t="s">
        <v>1359</v>
      </c>
      <c r="G902" s="92">
        <v>42052</v>
      </c>
      <c r="H902" s="74" t="s">
        <v>9510</v>
      </c>
      <c r="I902" s="75" t="s">
        <v>14864</v>
      </c>
      <c r="J902" s="75">
        <v>2855.8</v>
      </c>
      <c r="K902" s="74" t="s">
        <v>16413</v>
      </c>
      <c r="L902" s="93" t="s">
        <v>272</v>
      </c>
    </row>
    <row r="903" spans="1:12">
      <c r="A903" s="73">
        <v>10167341</v>
      </c>
      <c r="B903" s="74" t="s">
        <v>15127</v>
      </c>
      <c r="C903" s="74" t="s">
        <v>9778</v>
      </c>
      <c r="D903" s="74" t="s">
        <v>1358</v>
      </c>
      <c r="E903" s="92">
        <v>38911</v>
      </c>
      <c r="F903" s="74" t="s">
        <v>1361</v>
      </c>
      <c r="G903" s="92">
        <v>42059</v>
      </c>
      <c r="H903" s="74" t="s">
        <v>9504</v>
      </c>
      <c r="I903" s="75" t="s">
        <v>14864</v>
      </c>
      <c r="J903" s="75">
        <v>2855.8</v>
      </c>
      <c r="K903" s="74" t="s">
        <v>14892</v>
      </c>
      <c r="L903" s="93" t="s">
        <v>110</v>
      </c>
    </row>
    <row r="904" spans="1:12">
      <c r="A904" s="73">
        <v>10167343</v>
      </c>
      <c r="B904" s="74" t="s">
        <v>15128</v>
      </c>
      <c r="C904" s="74" t="s">
        <v>9778</v>
      </c>
      <c r="D904" s="74" t="s">
        <v>1362</v>
      </c>
      <c r="E904" s="92">
        <v>38905</v>
      </c>
      <c r="F904" s="74" t="s">
        <v>1364</v>
      </c>
      <c r="G904" s="92">
        <v>41984</v>
      </c>
      <c r="H904" s="74" t="s">
        <v>9504</v>
      </c>
      <c r="I904" s="75" t="s">
        <v>14864</v>
      </c>
      <c r="J904" s="75">
        <v>3116.75</v>
      </c>
      <c r="K904" s="74" t="s">
        <v>14892</v>
      </c>
      <c r="L904" s="93" t="s">
        <v>110</v>
      </c>
    </row>
    <row r="905" spans="1:12">
      <c r="A905" s="73">
        <v>10167344</v>
      </c>
      <c r="B905" s="74" t="s">
        <v>9912</v>
      </c>
      <c r="C905" s="74" t="s">
        <v>9778</v>
      </c>
      <c r="D905" s="74" t="s">
        <v>1362</v>
      </c>
      <c r="E905" s="92">
        <v>38905</v>
      </c>
      <c r="F905" s="74" t="s">
        <v>7834</v>
      </c>
      <c r="G905" s="92">
        <v>42009</v>
      </c>
      <c r="H905" s="74" t="s">
        <v>9504</v>
      </c>
      <c r="I905" s="75" t="s">
        <v>14864</v>
      </c>
      <c r="J905" s="75">
        <v>3116.75</v>
      </c>
      <c r="K905" s="74" t="s">
        <v>14892</v>
      </c>
      <c r="L905" s="93" t="s">
        <v>110</v>
      </c>
    </row>
    <row r="906" spans="1:12">
      <c r="A906" s="73">
        <v>10167345</v>
      </c>
      <c r="B906" s="74" t="s">
        <v>16682</v>
      </c>
      <c r="C906" s="74" t="s">
        <v>9778</v>
      </c>
      <c r="D906" s="74" t="s">
        <v>1362</v>
      </c>
      <c r="E906" s="92">
        <v>38905</v>
      </c>
      <c r="F906" s="74" t="s">
        <v>12394</v>
      </c>
      <c r="G906" s="92">
        <v>41984</v>
      </c>
      <c r="H906" s="74" t="s">
        <v>10877</v>
      </c>
      <c r="I906" s="75" t="s">
        <v>14864</v>
      </c>
      <c r="J906" s="75">
        <v>3116.75</v>
      </c>
      <c r="K906" s="74" t="s">
        <v>16681</v>
      </c>
      <c r="L906" s="93" t="s">
        <v>109</v>
      </c>
    </row>
    <row r="907" spans="1:12">
      <c r="A907" s="73">
        <v>10167346</v>
      </c>
      <c r="B907" s="74" t="s">
        <v>9913</v>
      </c>
      <c r="C907" s="74" t="s">
        <v>9778</v>
      </c>
      <c r="D907" s="74" t="s">
        <v>1362</v>
      </c>
      <c r="E907" s="92">
        <v>38905</v>
      </c>
      <c r="F907" s="74" t="s">
        <v>12222</v>
      </c>
      <c r="G907" s="92">
        <v>42010</v>
      </c>
      <c r="H907" s="74" t="s">
        <v>16206</v>
      </c>
      <c r="I907" s="75" t="s">
        <v>14864</v>
      </c>
      <c r="J907" s="75">
        <v>3116.75</v>
      </c>
      <c r="K907" s="74" t="s">
        <v>16207</v>
      </c>
      <c r="L907" s="93" t="s">
        <v>110</v>
      </c>
    </row>
    <row r="908" spans="1:12">
      <c r="A908" s="73">
        <v>10167347</v>
      </c>
      <c r="B908" s="74" t="s">
        <v>9914</v>
      </c>
      <c r="C908" s="74" t="s">
        <v>9778</v>
      </c>
      <c r="D908" s="74" t="s">
        <v>1362</v>
      </c>
      <c r="E908" s="92">
        <v>38905</v>
      </c>
      <c r="F908" s="74" t="s">
        <v>1367</v>
      </c>
      <c r="G908" s="92">
        <v>42019</v>
      </c>
      <c r="H908" s="74" t="s">
        <v>9504</v>
      </c>
      <c r="I908" s="75" t="s">
        <v>14864</v>
      </c>
      <c r="J908" s="75">
        <v>3116.75</v>
      </c>
      <c r="K908" s="74" t="s">
        <v>14892</v>
      </c>
      <c r="L908" s="93" t="s">
        <v>110</v>
      </c>
    </row>
    <row r="909" spans="1:12">
      <c r="A909" s="73">
        <v>10167348</v>
      </c>
      <c r="B909" s="74" t="s">
        <v>15129</v>
      </c>
      <c r="C909" s="74" t="s">
        <v>9778</v>
      </c>
      <c r="D909" s="74" t="s">
        <v>1362</v>
      </c>
      <c r="E909" s="92">
        <v>38905</v>
      </c>
      <c r="F909" s="74" t="s">
        <v>1368</v>
      </c>
      <c r="G909" s="92">
        <v>41984</v>
      </c>
      <c r="H909" s="74" t="s">
        <v>9504</v>
      </c>
      <c r="I909" s="75" t="s">
        <v>14864</v>
      </c>
      <c r="J909" s="75">
        <v>3116.75</v>
      </c>
      <c r="K909" s="74" t="s">
        <v>14892</v>
      </c>
      <c r="L909" s="93" t="s">
        <v>110</v>
      </c>
    </row>
    <row r="910" spans="1:12">
      <c r="A910" s="73">
        <v>10167349</v>
      </c>
      <c r="B910" s="74" t="s">
        <v>9915</v>
      </c>
      <c r="C910" s="74" t="s">
        <v>9778</v>
      </c>
      <c r="D910" s="74" t="s">
        <v>1362</v>
      </c>
      <c r="E910" s="92">
        <v>38905</v>
      </c>
      <c r="F910" s="74" t="s">
        <v>5893</v>
      </c>
      <c r="G910" s="92">
        <v>42054</v>
      </c>
      <c r="H910" s="74" t="s">
        <v>9916</v>
      </c>
      <c r="I910" s="75" t="s">
        <v>14864</v>
      </c>
      <c r="J910" s="75">
        <v>3116.75</v>
      </c>
      <c r="K910" s="74" t="s">
        <v>16276</v>
      </c>
      <c r="L910" s="93" t="s">
        <v>8260</v>
      </c>
    </row>
    <row r="911" spans="1:12">
      <c r="A911" s="73">
        <v>10167350</v>
      </c>
      <c r="B911" s="74" t="s">
        <v>9917</v>
      </c>
      <c r="C911" s="74" t="s">
        <v>9778</v>
      </c>
      <c r="D911" s="74" t="s">
        <v>1362</v>
      </c>
      <c r="E911" s="92">
        <v>38905</v>
      </c>
      <c r="F911" s="74" t="s">
        <v>1370</v>
      </c>
      <c r="G911" s="92">
        <v>42019</v>
      </c>
      <c r="H911" s="74" t="s">
        <v>9504</v>
      </c>
      <c r="I911" s="75" t="s">
        <v>14864</v>
      </c>
      <c r="J911" s="75">
        <v>3116.75</v>
      </c>
      <c r="K911" s="74" t="s">
        <v>14892</v>
      </c>
      <c r="L911" s="93" t="s">
        <v>110</v>
      </c>
    </row>
    <row r="912" spans="1:12">
      <c r="A912" s="73">
        <v>10167351</v>
      </c>
      <c r="B912" s="74" t="s">
        <v>15130</v>
      </c>
      <c r="C912" s="74" t="s">
        <v>9778</v>
      </c>
      <c r="D912" s="74" t="s">
        <v>1362</v>
      </c>
      <c r="E912" s="92">
        <v>38905</v>
      </c>
      <c r="F912" s="74" t="s">
        <v>1371</v>
      </c>
      <c r="G912" s="92">
        <v>41984</v>
      </c>
      <c r="H912" s="74" t="s">
        <v>9504</v>
      </c>
      <c r="I912" s="75" t="s">
        <v>14864</v>
      </c>
      <c r="J912" s="75">
        <v>3116.75</v>
      </c>
      <c r="K912" s="74" t="s">
        <v>14892</v>
      </c>
      <c r="L912" s="93" t="s">
        <v>110</v>
      </c>
    </row>
    <row r="913" spans="1:12">
      <c r="A913" s="73">
        <v>10167352</v>
      </c>
      <c r="B913" s="74" t="s">
        <v>15131</v>
      </c>
      <c r="C913" s="74" t="s">
        <v>9778</v>
      </c>
      <c r="D913" s="74" t="s">
        <v>1362</v>
      </c>
      <c r="E913" s="92">
        <v>38905</v>
      </c>
      <c r="F913" s="74" t="s">
        <v>1372</v>
      </c>
      <c r="G913" s="92">
        <v>41984</v>
      </c>
      <c r="H913" s="74" t="s">
        <v>9504</v>
      </c>
      <c r="I913" s="75" t="s">
        <v>14864</v>
      </c>
      <c r="J913" s="75">
        <v>3116.75</v>
      </c>
      <c r="K913" s="74" t="s">
        <v>14892</v>
      </c>
      <c r="L913" s="93" t="s">
        <v>110</v>
      </c>
    </row>
    <row r="914" spans="1:12">
      <c r="A914" s="73">
        <v>10167353</v>
      </c>
      <c r="B914" s="74" t="s">
        <v>15132</v>
      </c>
      <c r="C914" s="74" t="s">
        <v>9778</v>
      </c>
      <c r="D914" s="74" t="s">
        <v>1362</v>
      </c>
      <c r="E914" s="92">
        <v>38905</v>
      </c>
      <c r="F914" s="74" t="s">
        <v>1373</v>
      </c>
      <c r="G914" s="92">
        <v>42019</v>
      </c>
      <c r="H914" s="74" t="s">
        <v>9504</v>
      </c>
      <c r="I914" s="75" t="s">
        <v>14864</v>
      </c>
      <c r="J914" s="75">
        <v>3116.75</v>
      </c>
      <c r="K914" s="74" t="s">
        <v>14892</v>
      </c>
      <c r="L914" s="93" t="s">
        <v>110</v>
      </c>
    </row>
    <row r="915" spans="1:12">
      <c r="A915" s="73">
        <v>10167354</v>
      </c>
      <c r="B915" s="74" t="s">
        <v>15133</v>
      </c>
      <c r="C915" s="74" t="s">
        <v>9778</v>
      </c>
      <c r="D915" s="74" t="s">
        <v>1362</v>
      </c>
      <c r="E915" s="92">
        <v>38905</v>
      </c>
      <c r="F915" s="74" t="s">
        <v>1374</v>
      </c>
      <c r="G915" s="92">
        <v>42027</v>
      </c>
      <c r="H915" s="74" t="s">
        <v>9504</v>
      </c>
      <c r="I915" s="75" t="s">
        <v>14864</v>
      </c>
      <c r="J915" s="75">
        <v>3116.75</v>
      </c>
      <c r="K915" s="74" t="s">
        <v>14892</v>
      </c>
      <c r="L915" s="93" t="s">
        <v>109</v>
      </c>
    </row>
    <row r="916" spans="1:12">
      <c r="A916" s="73">
        <v>10167355</v>
      </c>
      <c r="B916" s="74" t="s">
        <v>9918</v>
      </c>
      <c r="C916" s="74" t="s">
        <v>9778</v>
      </c>
      <c r="D916" s="74" t="s">
        <v>1362</v>
      </c>
      <c r="E916" s="92">
        <v>38905</v>
      </c>
      <c r="F916" s="74" t="s">
        <v>1375</v>
      </c>
      <c r="G916" s="92">
        <v>42019</v>
      </c>
      <c r="H916" s="74" t="s">
        <v>9504</v>
      </c>
      <c r="I916" s="75" t="s">
        <v>14864</v>
      </c>
      <c r="J916" s="75">
        <v>3116.75</v>
      </c>
      <c r="K916" s="74" t="s">
        <v>14892</v>
      </c>
      <c r="L916" s="93" t="s">
        <v>109</v>
      </c>
    </row>
    <row r="917" spans="1:12">
      <c r="A917" s="73">
        <v>10167356</v>
      </c>
      <c r="B917" s="74" t="s">
        <v>9919</v>
      </c>
      <c r="C917" s="74" t="s">
        <v>9778</v>
      </c>
      <c r="D917" s="74" t="s">
        <v>1362</v>
      </c>
      <c r="E917" s="92">
        <v>38905</v>
      </c>
      <c r="F917" s="74" t="s">
        <v>1376</v>
      </c>
      <c r="G917" s="92">
        <v>42019</v>
      </c>
      <c r="H917" s="74" t="s">
        <v>9504</v>
      </c>
      <c r="I917" s="75" t="s">
        <v>14864</v>
      </c>
      <c r="J917" s="75">
        <v>3116.75</v>
      </c>
      <c r="K917" s="74" t="s">
        <v>14892</v>
      </c>
      <c r="L917" s="93" t="s">
        <v>109</v>
      </c>
    </row>
    <row r="918" spans="1:12">
      <c r="A918" s="73">
        <v>10167357</v>
      </c>
      <c r="B918" s="74" t="s">
        <v>15134</v>
      </c>
      <c r="C918" s="74" t="s">
        <v>9778</v>
      </c>
      <c r="D918" s="74" t="s">
        <v>1362</v>
      </c>
      <c r="E918" s="92">
        <v>38905</v>
      </c>
      <c r="F918" s="74" t="s">
        <v>1377</v>
      </c>
      <c r="G918" s="92">
        <v>41984</v>
      </c>
      <c r="H918" s="74" t="s">
        <v>9504</v>
      </c>
      <c r="I918" s="75" t="s">
        <v>14864</v>
      </c>
      <c r="J918" s="75">
        <v>3116.75</v>
      </c>
      <c r="K918" s="74" t="s">
        <v>14892</v>
      </c>
      <c r="L918" s="93" t="s">
        <v>109</v>
      </c>
    </row>
    <row r="919" spans="1:12">
      <c r="A919" s="73">
        <v>10167358</v>
      </c>
      <c r="B919" s="74" t="s">
        <v>16718</v>
      </c>
      <c r="C919" s="74" t="s">
        <v>9778</v>
      </c>
      <c r="D919" s="74" t="s">
        <v>1362</v>
      </c>
      <c r="E919" s="92">
        <v>38905</v>
      </c>
      <c r="F919" s="74" t="s">
        <v>1378</v>
      </c>
      <c r="G919" s="92">
        <v>41984</v>
      </c>
      <c r="H919" s="74" t="s">
        <v>16716</v>
      </c>
      <c r="I919" s="75" t="s">
        <v>14864</v>
      </c>
      <c r="J919" s="75">
        <v>3116.75</v>
      </c>
      <c r="K919" s="74" t="s">
        <v>16717</v>
      </c>
      <c r="L919" s="93" t="s">
        <v>3800</v>
      </c>
    </row>
    <row r="920" spans="1:12">
      <c r="A920" s="73">
        <v>10167520</v>
      </c>
      <c r="B920" s="74" t="s">
        <v>9920</v>
      </c>
      <c r="C920" s="74" t="s">
        <v>9778</v>
      </c>
      <c r="D920" s="74" t="s">
        <v>1379</v>
      </c>
      <c r="E920" s="92">
        <v>38930</v>
      </c>
      <c r="F920" s="74" t="s">
        <v>1380</v>
      </c>
      <c r="G920" s="92">
        <v>42059</v>
      </c>
      <c r="H920" s="74" t="s">
        <v>9504</v>
      </c>
      <c r="I920" s="75" t="s">
        <v>14864</v>
      </c>
      <c r="J920" s="75">
        <v>2292.14</v>
      </c>
      <c r="K920" s="74" t="s">
        <v>14892</v>
      </c>
      <c r="L920" s="93" t="s">
        <v>11734</v>
      </c>
    </row>
    <row r="921" spans="1:12">
      <c r="A921" s="73">
        <v>10167528</v>
      </c>
      <c r="B921" s="74" t="s">
        <v>9921</v>
      </c>
      <c r="C921" s="74" t="s">
        <v>9778</v>
      </c>
      <c r="D921" s="74" t="s">
        <v>1165</v>
      </c>
      <c r="E921" s="92">
        <v>38937</v>
      </c>
      <c r="F921" s="74" t="s">
        <v>1384</v>
      </c>
      <c r="G921" s="92">
        <v>41995</v>
      </c>
      <c r="H921" s="74" t="s">
        <v>9504</v>
      </c>
      <c r="I921" s="75" t="s">
        <v>14864</v>
      </c>
      <c r="J921" s="75">
        <v>1631.57</v>
      </c>
      <c r="K921" s="74" t="s">
        <v>14892</v>
      </c>
      <c r="L921" s="93" t="s">
        <v>109</v>
      </c>
    </row>
    <row r="922" spans="1:12">
      <c r="A922" s="73">
        <v>10167746</v>
      </c>
      <c r="B922" s="74" t="s">
        <v>15135</v>
      </c>
      <c r="C922" s="74" t="s">
        <v>9778</v>
      </c>
      <c r="D922" s="74" t="s">
        <v>1387</v>
      </c>
      <c r="E922" s="92">
        <v>38937</v>
      </c>
      <c r="F922" s="74" t="s">
        <v>1388</v>
      </c>
      <c r="G922" s="92">
        <v>41977</v>
      </c>
      <c r="H922" s="74" t="s">
        <v>9504</v>
      </c>
      <c r="I922" s="75" t="s">
        <v>14864</v>
      </c>
      <c r="J922" s="75">
        <v>31170.3</v>
      </c>
      <c r="K922" s="74" t="s">
        <v>14892</v>
      </c>
      <c r="L922" s="93" t="s">
        <v>109</v>
      </c>
    </row>
    <row r="923" spans="1:12">
      <c r="A923" s="73">
        <v>10167749</v>
      </c>
      <c r="B923" s="74" t="s">
        <v>15136</v>
      </c>
      <c r="C923" s="74" t="s">
        <v>9778</v>
      </c>
      <c r="D923" s="74" t="s">
        <v>1387</v>
      </c>
      <c r="E923" s="92">
        <v>38937</v>
      </c>
      <c r="F923" s="74" t="s">
        <v>1390</v>
      </c>
      <c r="G923" s="92">
        <v>41977</v>
      </c>
      <c r="H923" s="74" t="s">
        <v>9504</v>
      </c>
      <c r="I923" s="75" t="s">
        <v>14864</v>
      </c>
      <c r="J923" s="75">
        <v>31190.3</v>
      </c>
      <c r="K923" s="74" t="s">
        <v>14892</v>
      </c>
      <c r="L923" s="93" t="s">
        <v>110</v>
      </c>
    </row>
    <row r="924" spans="1:12">
      <c r="A924" s="73">
        <v>10167853</v>
      </c>
      <c r="B924" s="74" t="s">
        <v>9922</v>
      </c>
      <c r="C924" s="74" t="s">
        <v>9778</v>
      </c>
      <c r="D924" s="74" t="s">
        <v>1391</v>
      </c>
      <c r="E924" s="92">
        <v>38967</v>
      </c>
      <c r="F924" s="74" t="s">
        <v>1392</v>
      </c>
      <c r="G924" s="92">
        <v>42040</v>
      </c>
      <c r="H924" s="74" t="s">
        <v>9504</v>
      </c>
      <c r="I924" s="75" t="s">
        <v>14864</v>
      </c>
      <c r="J924" s="75">
        <v>5196.75</v>
      </c>
      <c r="K924" s="74" t="s">
        <v>14892</v>
      </c>
      <c r="L924" s="93" t="s">
        <v>109</v>
      </c>
    </row>
    <row r="925" spans="1:12">
      <c r="A925" s="73">
        <v>10167854</v>
      </c>
      <c r="B925" s="74" t="s">
        <v>9923</v>
      </c>
      <c r="C925" s="74" t="s">
        <v>9778</v>
      </c>
      <c r="D925" s="74" t="s">
        <v>1391</v>
      </c>
      <c r="E925" s="92">
        <v>38967</v>
      </c>
      <c r="F925" s="74"/>
      <c r="G925" s="92">
        <v>42026</v>
      </c>
      <c r="H925" s="74" t="s">
        <v>9510</v>
      </c>
      <c r="I925" s="75" t="s">
        <v>14864</v>
      </c>
      <c r="J925" s="75">
        <v>5196.75</v>
      </c>
      <c r="K925" s="74" t="s">
        <v>16413</v>
      </c>
      <c r="L925" s="93" t="s">
        <v>272</v>
      </c>
    </row>
    <row r="926" spans="1:12">
      <c r="A926" s="73">
        <v>10167913</v>
      </c>
      <c r="B926" s="74" t="s">
        <v>15137</v>
      </c>
      <c r="C926" s="74" t="s">
        <v>9778</v>
      </c>
      <c r="D926" s="74" t="s">
        <v>1386</v>
      </c>
      <c r="E926" s="92">
        <v>38968</v>
      </c>
      <c r="F926" s="74" t="s">
        <v>1397</v>
      </c>
      <c r="G926" s="92">
        <v>41982</v>
      </c>
      <c r="H926" s="74" t="s">
        <v>9504</v>
      </c>
      <c r="I926" s="75" t="s">
        <v>14864</v>
      </c>
      <c r="J926" s="75">
        <v>1794.5</v>
      </c>
      <c r="K926" s="74" t="s">
        <v>14892</v>
      </c>
      <c r="L926" s="93" t="s">
        <v>110</v>
      </c>
    </row>
    <row r="927" spans="1:12">
      <c r="A927" s="73">
        <v>10167914</v>
      </c>
      <c r="B927" s="74" t="s">
        <v>9924</v>
      </c>
      <c r="C927" s="74" t="s">
        <v>9778</v>
      </c>
      <c r="D927" s="74" t="s">
        <v>1399</v>
      </c>
      <c r="E927" s="92">
        <v>38967</v>
      </c>
      <c r="F927" s="74" t="s">
        <v>1401</v>
      </c>
      <c r="G927" s="92">
        <v>42054</v>
      </c>
      <c r="H927" s="74" t="s">
        <v>9504</v>
      </c>
      <c r="I927" s="75" t="s">
        <v>14864</v>
      </c>
      <c r="J927" s="75">
        <v>24368.5</v>
      </c>
      <c r="K927" s="74" t="s">
        <v>14892</v>
      </c>
      <c r="L927" s="93" t="s">
        <v>110</v>
      </c>
    </row>
    <row r="928" spans="1:12">
      <c r="A928" s="73">
        <v>10167915</v>
      </c>
      <c r="B928" s="74" t="s">
        <v>9925</v>
      </c>
      <c r="C928" s="74" t="s">
        <v>9778</v>
      </c>
      <c r="D928" s="74" t="s">
        <v>1399</v>
      </c>
      <c r="E928" s="92">
        <v>38967</v>
      </c>
      <c r="F928" s="74" t="s">
        <v>1403</v>
      </c>
      <c r="G928" s="92">
        <v>42040</v>
      </c>
      <c r="H928" s="74" t="s">
        <v>9504</v>
      </c>
      <c r="I928" s="75" t="s">
        <v>14864</v>
      </c>
      <c r="J928" s="75">
        <v>24368.5</v>
      </c>
      <c r="K928" s="74" t="s">
        <v>14892</v>
      </c>
      <c r="L928" s="93" t="s">
        <v>109</v>
      </c>
    </row>
    <row r="929" spans="1:12">
      <c r="A929" s="73">
        <v>10167916</v>
      </c>
      <c r="B929" s="74" t="s">
        <v>9926</v>
      </c>
      <c r="C929" s="74" t="s">
        <v>9778</v>
      </c>
      <c r="D929" s="74" t="s">
        <v>1399</v>
      </c>
      <c r="E929" s="92">
        <v>38967</v>
      </c>
      <c r="F929" s="74" t="s">
        <v>1404</v>
      </c>
      <c r="G929" s="92">
        <v>42054</v>
      </c>
      <c r="H929" s="74" t="s">
        <v>9880</v>
      </c>
      <c r="I929" s="75" t="s">
        <v>14864</v>
      </c>
      <c r="J929" s="75">
        <v>24368.5</v>
      </c>
      <c r="K929" s="74" t="s">
        <v>16114</v>
      </c>
      <c r="L929" s="93" t="s">
        <v>110</v>
      </c>
    </row>
    <row r="930" spans="1:12">
      <c r="A930" s="73">
        <v>10167917</v>
      </c>
      <c r="B930" s="74" t="s">
        <v>9927</v>
      </c>
      <c r="C930" s="74" t="s">
        <v>9778</v>
      </c>
      <c r="D930" s="74" t="s">
        <v>1379</v>
      </c>
      <c r="E930" s="92">
        <v>38905</v>
      </c>
      <c r="F930" s="74" t="s">
        <v>1405</v>
      </c>
      <c r="G930" s="92">
        <v>42026</v>
      </c>
      <c r="H930" s="74" t="s">
        <v>9510</v>
      </c>
      <c r="I930" s="75" t="s">
        <v>14864</v>
      </c>
      <c r="J930" s="75">
        <v>2292.14</v>
      </c>
      <c r="K930" s="74" t="s">
        <v>16413</v>
      </c>
      <c r="L930" s="93" t="s">
        <v>272</v>
      </c>
    </row>
    <row r="931" spans="1:12">
      <c r="A931" s="73">
        <v>10167918</v>
      </c>
      <c r="B931" s="74" t="s">
        <v>9928</v>
      </c>
      <c r="C931" s="74" t="s">
        <v>9778</v>
      </c>
      <c r="D931" s="74" t="s">
        <v>1379</v>
      </c>
      <c r="E931" s="92">
        <v>38905</v>
      </c>
      <c r="F931" s="74" t="s">
        <v>1407</v>
      </c>
      <c r="G931" s="92">
        <v>42026</v>
      </c>
      <c r="H931" s="74" t="s">
        <v>9510</v>
      </c>
      <c r="I931" s="75" t="s">
        <v>14864</v>
      </c>
      <c r="J931" s="75">
        <v>2292.14</v>
      </c>
      <c r="K931" s="74" t="s">
        <v>16413</v>
      </c>
      <c r="L931" s="93" t="s">
        <v>272</v>
      </c>
    </row>
    <row r="932" spans="1:12">
      <c r="A932" s="73">
        <v>10167919</v>
      </c>
      <c r="B932" s="74" t="s">
        <v>9929</v>
      </c>
      <c r="C932" s="74" t="s">
        <v>9778</v>
      </c>
      <c r="D932" s="74" t="s">
        <v>1379</v>
      </c>
      <c r="E932" s="92">
        <v>38905</v>
      </c>
      <c r="F932" s="74" t="s">
        <v>1408</v>
      </c>
      <c r="G932" s="92">
        <v>42026</v>
      </c>
      <c r="H932" s="74" t="s">
        <v>9510</v>
      </c>
      <c r="I932" s="75" t="s">
        <v>14864</v>
      </c>
      <c r="J932" s="75">
        <v>2292.14</v>
      </c>
      <c r="K932" s="74" t="s">
        <v>16413</v>
      </c>
      <c r="L932" s="93" t="s">
        <v>14868</v>
      </c>
    </row>
    <row r="933" spans="1:12">
      <c r="A933" s="68">
        <v>10168237</v>
      </c>
      <c r="B933" s="71" t="s">
        <v>11702</v>
      </c>
      <c r="C933" s="71" t="s">
        <v>9778</v>
      </c>
      <c r="D933" s="71" t="s">
        <v>4187</v>
      </c>
      <c r="E933" s="90">
        <v>38933</v>
      </c>
      <c r="F933" s="71" t="s">
        <v>4188</v>
      </c>
      <c r="G933" s="90">
        <v>42018</v>
      </c>
      <c r="H933" s="71" t="s">
        <v>11225</v>
      </c>
      <c r="I933" s="72" t="s">
        <v>14864</v>
      </c>
      <c r="J933" s="76">
        <v>7399</v>
      </c>
      <c r="K933" s="71" t="s">
        <v>17058</v>
      </c>
      <c r="L933" s="91" t="s">
        <v>12534</v>
      </c>
    </row>
    <row r="934" spans="1:12">
      <c r="A934" s="73">
        <v>10168425</v>
      </c>
      <c r="B934" s="74" t="s">
        <v>15138</v>
      </c>
      <c r="C934" s="74" t="s">
        <v>9778</v>
      </c>
      <c r="D934" s="74" t="s">
        <v>1411</v>
      </c>
      <c r="E934" s="92">
        <v>38930</v>
      </c>
      <c r="F934" s="74"/>
      <c r="G934" s="92">
        <v>41982</v>
      </c>
      <c r="H934" s="74" t="s">
        <v>9504</v>
      </c>
      <c r="I934" s="75" t="s">
        <v>14864</v>
      </c>
      <c r="J934" s="75">
        <v>14119.26</v>
      </c>
      <c r="K934" s="74" t="s">
        <v>14892</v>
      </c>
      <c r="L934" s="93" t="s">
        <v>390</v>
      </c>
    </row>
    <row r="935" spans="1:12">
      <c r="A935" s="73">
        <v>10168549</v>
      </c>
      <c r="B935" s="74" t="s">
        <v>9930</v>
      </c>
      <c r="C935" s="74" t="s">
        <v>9778</v>
      </c>
      <c r="D935" s="74" t="s">
        <v>1415</v>
      </c>
      <c r="E935" s="92">
        <v>38974</v>
      </c>
      <c r="F935" s="74"/>
      <c r="G935" s="92">
        <v>41995</v>
      </c>
      <c r="H935" s="74" t="s">
        <v>9504</v>
      </c>
      <c r="I935" s="75" t="s">
        <v>14864</v>
      </c>
      <c r="J935" s="75">
        <v>1064.92</v>
      </c>
      <c r="K935" s="74" t="s">
        <v>14892</v>
      </c>
      <c r="L935" s="93" t="s">
        <v>109</v>
      </c>
    </row>
    <row r="936" spans="1:12">
      <c r="A936" s="73">
        <v>10168550</v>
      </c>
      <c r="B936" s="74" t="s">
        <v>9931</v>
      </c>
      <c r="C936" s="74" t="s">
        <v>9778</v>
      </c>
      <c r="D936" s="74" t="s">
        <v>1417</v>
      </c>
      <c r="E936" s="92">
        <v>38980</v>
      </c>
      <c r="F936" s="74" t="s">
        <v>1418</v>
      </c>
      <c r="G936" s="92">
        <v>42040</v>
      </c>
      <c r="H936" s="74" t="s">
        <v>9504</v>
      </c>
      <c r="I936" s="75" t="s">
        <v>14864</v>
      </c>
      <c r="J936" s="75">
        <v>75388.5</v>
      </c>
      <c r="K936" s="74" t="s">
        <v>14892</v>
      </c>
      <c r="L936" s="93" t="s">
        <v>109</v>
      </c>
    </row>
    <row r="937" spans="1:12">
      <c r="A937" s="73">
        <v>10168551</v>
      </c>
      <c r="B937" s="74" t="s">
        <v>15139</v>
      </c>
      <c r="C937" s="74" t="s">
        <v>9778</v>
      </c>
      <c r="D937" s="74" t="s">
        <v>1420</v>
      </c>
      <c r="E937" s="92">
        <v>38989</v>
      </c>
      <c r="F937" s="74" t="s">
        <v>1423</v>
      </c>
      <c r="G937" s="92">
        <v>41982</v>
      </c>
      <c r="H937" s="74" t="s">
        <v>9504</v>
      </c>
      <c r="I937" s="75" t="s">
        <v>14864</v>
      </c>
      <c r="J937" s="75">
        <v>6229.11</v>
      </c>
      <c r="K937" s="74" t="s">
        <v>14892</v>
      </c>
      <c r="L937" s="93" t="s">
        <v>109</v>
      </c>
    </row>
    <row r="938" spans="1:12">
      <c r="A938" s="73">
        <v>10168552</v>
      </c>
      <c r="B938" s="74" t="s">
        <v>9932</v>
      </c>
      <c r="C938" s="74" t="s">
        <v>9778</v>
      </c>
      <c r="D938" s="74" t="s">
        <v>1425</v>
      </c>
      <c r="E938" s="92">
        <v>38974</v>
      </c>
      <c r="F938" s="74" t="s">
        <v>1428</v>
      </c>
      <c r="G938" s="92">
        <v>42024</v>
      </c>
      <c r="H938" s="74" t="s">
        <v>9933</v>
      </c>
      <c r="I938" s="75" t="s">
        <v>14864</v>
      </c>
      <c r="J938" s="75">
        <v>5402.02</v>
      </c>
      <c r="K938" s="74" t="s">
        <v>15842</v>
      </c>
      <c r="L938" s="93" t="s">
        <v>2073</v>
      </c>
    </row>
    <row r="939" spans="1:12">
      <c r="A939" s="73">
        <v>10168553</v>
      </c>
      <c r="B939" s="74" t="s">
        <v>9934</v>
      </c>
      <c r="C939" s="74" t="s">
        <v>9778</v>
      </c>
      <c r="D939" s="74" t="s">
        <v>1425</v>
      </c>
      <c r="E939" s="92">
        <v>38974</v>
      </c>
      <c r="F939" s="74" t="s">
        <v>1430</v>
      </c>
      <c r="G939" s="92">
        <v>42024</v>
      </c>
      <c r="H939" s="74" t="s">
        <v>9935</v>
      </c>
      <c r="I939" s="75" t="s">
        <v>14864</v>
      </c>
      <c r="J939" s="75">
        <v>5402.02</v>
      </c>
      <c r="K939" s="74" t="s">
        <v>15874</v>
      </c>
      <c r="L939" s="93" t="s">
        <v>2798</v>
      </c>
    </row>
    <row r="940" spans="1:12">
      <c r="A940" s="73">
        <v>10168554</v>
      </c>
      <c r="B940" s="74" t="s">
        <v>9936</v>
      </c>
      <c r="C940" s="74" t="s">
        <v>9778</v>
      </c>
      <c r="D940" s="74" t="s">
        <v>1420</v>
      </c>
      <c r="E940" s="92">
        <v>38974</v>
      </c>
      <c r="F940" s="74" t="s">
        <v>1431</v>
      </c>
      <c r="G940" s="92">
        <v>42024</v>
      </c>
      <c r="H940" s="74" t="s">
        <v>9504</v>
      </c>
      <c r="I940" s="75" t="s">
        <v>14864</v>
      </c>
      <c r="J940" s="75">
        <v>6229.11</v>
      </c>
      <c r="K940" s="74" t="s">
        <v>14892</v>
      </c>
      <c r="L940" s="93" t="s">
        <v>110</v>
      </c>
    </row>
    <row r="941" spans="1:12">
      <c r="A941" s="73">
        <v>10168581</v>
      </c>
      <c r="B941" s="74" t="s">
        <v>15140</v>
      </c>
      <c r="C941" s="74" t="s">
        <v>9778</v>
      </c>
      <c r="D941" s="74" t="s">
        <v>1165</v>
      </c>
      <c r="E941" s="92">
        <v>38989</v>
      </c>
      <c r="F941" s="74" t="s">
        <v>1433</v>
      </c>
      <c r="G941" s="92">
        <v>41982</v>
      </c>
      <c r="H941" s="74" t="s">
        <v>9504</v>
      </c>
      <c r="I941" s="75" t="s">
        <v>14864</v>
      </c>
      <c r="J941" s="75">
        <v>1503.98</v>
      </c>
      <c r="K941" s="74" t="s">
        <v>14892</v>
      </c>
      <c r="L941" s="93" t="s">
        <v>109</v>
      </c>
    </row>
    <row r="942" spans="1:12">
      <c r="A942" s="73">
        <v>10168587</v>
      </c>
      <c r="B942" s="74" t="s">
        <v>9938</v>
      </c>
      <c r="C942" s="74" t="s">
        <v>9778</v>
      </c>
      <c r="D942" s="74" t="s">
        <v>1434</v>
      </c>
      <c r="E942" s="92">
        <v>38989</v>
      </c>
      <c r="F942" s="74" t="s">
        <v>1435</v>
      </c>
      <c r="G942" s="92">
        <v>41995</v>
      </c>
      <c r="H942" s="74" t="s">
        <v>9504</v>
      </c>
      <c r="I942" s="75" t="s">
        <v>14864</v>
      </c>
      <c r="J942" s="75">
        <v>1900.9</v>
      </c>
      <c r="K942" s="74" t="s">
        <v>14892</v>
      </c>
      <c r="L942" s="93" t="s">
        <v>4362</v>
      </c>
    </row>
    <row r="943" spans="1:12">
      <c r="A943" s="73">
        <v>10168594</v>
      </c>
      <c r="B943" s="74" t="s">
        <v>15141</v>
      </c>
      <c r="C943" s="74" t="s">
        <v>9778</v>
      </c>
      <c r="D943" s="74" t="s">
        <v>1437</v>
      </c>
      <c r="E943" s="92">
        <v>38989</v>
      </c>
      <c r="F943" s="74" t="s">
        <v>1438</v>
      </c>
      <c r="G943" s="92">
        <v>41984</v>
      </c>
      <c r="H943" s="74" t="s">
        <v>9504</v>
      </c>
      <c r="I943" s="75" t="s">
        <v>14864</v>
      </c>
      <c r="J943" s="75">
        <v>6171.75</v>
      </c>
      <c r="K943" s="74" t="s">
        <v>14892</v>
      </c>
      <c r="L943" s="93" t="s">
        <v>12803</v>
      </c>
    </row>
    <row r="944" spans="1:12">
      <c r="A944" s="73">
        <v>10168595</v>
      </c>
      <c r="B944" s="74" t="s">
        <v>15581</v>
      </c>
      <c r="C944" s="74" t="s">
        <v>9778</v>
      </c>
      <c r="D944" s="74" t="s">
        <v>1437</v>
      </c>
      <c r="E944" s="92">
        <v>38989</v>
      </c>
      <c r="F944" s="74" t="s">
        <v>1441</v>
      </c>
      <c r="G944" s="92">
        <v>41984</v>
      </c>
      <c r="H944" s="74" t="s">
        <v>9520</v>
      </c>
      <c r="I944" s="75" t="s">
        <v>14864</v>
      </c>
      <c r="J944" s="75">
        <v>6171.75</v>
      </c>
      <c r="K944" s="74" t="s">
        <v>15539</v>
      </c>
      <c r="L944" s="93" t="s">
        <v>7839</v>
      </c>
    </row>
    <row r="945" spans="1:12">
      <c r="A945" s="73">
        <v>10168596</v>
      </c>
      <c r="B945" s="74" t="s">
        <v>15142</v>
      </c>
      <c r="C945" s="74" t="s">
        <v>9778</v>
      </c>
      <c r="D945" s="74" t="s">
        <v>1437</v>
      </c>
      <c r="E945" s="92">
        <v>38989</v>
      </c>
      <c r="F945" s="74" t="s">
        <v>1442</v>
      </c>
      <c r="G945" s="92">
        <v>42026</v>
      </c>
      <c r="H945" s="74" t="s">
        <v>9504</v>
      </c>
      <c r="I945" s="75" t="s">
        <v>14864</v>
      </c>
      <c r="J945" s="75">
        <v>6171.75</v>
      </c>
      <c r="K945" s="74" t="s">
        <v>14892</v>
      </c>
      <c r="L945" s="93" t="s">
        <v>4285</v>
      </c>
    </row>
    <row r="946" spans="1:12">
      <c r="A946" s="73">
        <v>10168597</v>
      </c>
      <c r="B946" s="74" t="s">
        <v>16640</v>
      </c>
      <c r="C946" s="74" t="s">
        <v>9778</v>
      </c>
      <c r="D946" s="74" t="s">
        <v>1437</v>
      </c>
      <c r="E946" s="92">
        <v>38989</v>
      </c>
      <c r="F946" s="74" t="s">
        <v>1443</v>
      </c>
      <c r="G946" s="92">
        <v>41984</v>
      </c>
      <c r="H946" s="74" t="s">
        <v>9548</v>
      </c>
      <c r="I946" s="75" t="s">
        <v>14864</v>
      </c>
      <c r="J946" s="75">
        <v>6171.75</v>
      </c>
      <c r="K946" s="74" t="s">
        <v>4681</v>
      </c>
      <c r="L946" s="93" t="s">
        <v>13485</v>
      </c>
    </row>
    <row r="947" spans="1:12">
      <c r="A947" s="73">
        <v>10168598</v>
      </c>
      <c r="B947" s="74" t="s">
        <v>16148</v>
      </c>
      <c r="C947" s="74" t="s">
        <v>9778</v>
      </c>
      <c r="D947" s="74" t="s">
        <v>1437</v>
      </c>
      <c r="E947" s="92">
        <v>38989</v>
      </c>
      <c r="F947" s="74" t="s">
        <v>1444</v>
      </c>
      <c r="G947" s="92">
        <v>41984</v>
      </c>
      <c r="H947" s="74" t="s">
        <v>10608</v>
      </c>
      <c r="I947" s="75" t="s">
        <v>14864</v>
      </c>
      <c r="J947" s="75">
        <v>6171.75</v>
      </c>
      <c r="K947" s="74" t="s">
        <v>16149</v>
      </c>
      <c r="L947" s="93" t="s">
        <v>110</v>
      </c>
    </row>
    <row r="948" spans="1:12">
      <c r="A948" s="73">
        <v>10168599</v>
      </c>
      <c r="B948" s="74" t="s">
        <v>16043</v>
      </c>
      <c r="C948" s="74" t="s">
        <v>9778</v>
      </c>
      <c r="D948" s="74" t="s">
        <v>1437</v>
      </c>
      <c r="E948" s="92">
        <v>38989</v>
      </c>
      <c r="F948" s="74" t="s">
        <v>1445</v>
      </c>
      <c r="G948" s="92">
        <v>41984</v>
      </c>
      <c r="H948" s="74" t="s">
        <v>16044</v>
      </c>
      <c r="I948" s="75" t="s">
        <v>14864</v>
      </c>
      <c r="J948" s="75">
        <v>6171.75</v>
      </c>
      <c r="K948" s="74" t="s">
        <v>16045</v>
      </c>
      <c r="L948" s="93" t="s">
        <v>272</v>
      </c>
    </row>
    <row r="949" spans="1:12">
      <c r="A949" s="73">
        <v>10168600</v>
      </c>
      <c r="B949" s="74" t="s">
        <v>16270</v>
      </c>
      <c r="C949" s="74" t="s">
        <v>9778</v>
      </c>
      <c r="D949" s="74" t="s">
        <v>1437</v>
      </c>
      <c r="E949" s="92">
        <v>38989</v>
      </c>
      <c r="F949" s="74" t="s">
        <v>1446</v>
      </c>
      <c r="G949" s="92">
        <v>41984</v>
      </c>
      <c r="H949" s="74" t="s">
        <v>9625</v>
      </c>
      <c r="I949" s="75" t="s">
        <v>14864</v>
      </c>
      <c r="J949" s="75">
        <v>3636.75</v>
      </c>
      <c r="K949" s="74" t="s">
        <v>16267</v>
      </c>
      <c r="L949" s="93" t="s">
        <v>110</v>
      </c>
    </row>
    <row r="950" spans="1:12">
      <c r="A950" s="73">
        <v>10168601</v>
      </c>
      <c r="B950" s="74" t="s">
        <v>16443</v>
      </c>
      <c r="C950" s="74" t="s">
        <v>9778</v>
      </c>
      <c r="D950" s="74" t="s">
        <v>1437</v>
      </c>
      <c r="E950" s="92">
        <v>38989</v>
      </c>
      <c r="F950" s="74" t="s">
        <v>1448</v>
      </c>
      <c r="G950" s="92">
        <v>42026</v>
      </c>
      <c r="H950" s="74" t="s">
        <v>9510</v>
      </c>
      <c r="I950" s="75" t="s">
        <v>14864</v>
      </c>
      <c r="J950" s="75">
        <v>3636.75</v>
      </c>
      <c r="K950" s="74" t="s">
        <v>16413</v>
      </c>
      <c r="L950" s="93" t="s">
        <v>272</v>
      </c>
    </row>
    <row r="951" spans="1:12">
      <c r="A951" s="73">
        <v>10168602</v>
      </c>
      <c r="B951" s="74" t="s">
        <v>16592</v>
      </c>
      <c r="C951" s="74" t="s">
        <v>9778</v>
      </c>
      <c r="D951" s="74" t="s">
        <v>1437</v>
      </c>
      <c r="E951" s="92">
        <v>38989</v>
      </c>
      <c r="F951" s="74" t="s">
        <v>1449</v>
      </c>
      <c r="G951" s="92">
        <v>41984</v>
      </c>
      <c r="H951" s="74" t="s">
        <v>16593</v>
      </c>
      <c r="I951" s="75" t="s">
        <v>14864</v>
      </c>
      <c r="J951" s="75">
        <v>3636.75</v>
      </c>
      <c r="K951" s="74" t="s">
        <v>16594</v>
      </c>
      <c r="L951" s="93" t="s">
        <v>109</v>
      </c>
    </row>
    <row r="952" spans="1:12">
      <c r="A952" s="73">
        <v>10168603</v>
      </c>
      <c r="B952" s="74" t="s">
        <v>9939</v>
      </c>
      <c r="C952" s="74" t="s">
        <v>9778</v>
      </c>
      <c r="D952" s="74" t="s">
        <v>1437</v>
      </c>
      <c r="E952" s="92">
        <v>38989</v>
      </c>
      <c r="F952" s="74" t="s">
        <v>1450</v>
      </c>
      <c r="G952" s="92">
        <v>42019</v>
      </c>
      <c r="H952" s="74" t="s">
        <v>9940</v>
      </c>
      <c r="I952" s="75" t="s">
        <v>14864</v>
      </c>
      <c r="J952" s="75">
        <v>3636.75</v>
      </c>
      <c r="K952" s="74" t="s">
        <v>15871</v>
      </c>
      <c r="L952" s="93" t="s">
        <v>272</v>
      </c>
    </row>
    <row r="953" spans="1:12">
      <c r="A953" s="73">
        <v>10168604</v>
      </c>
      <c r="B953" s="74" t="s">
        <v>14867</v>
      </c>
      <c r="C953" s="74" t="s">
        <v>9778</v>
      </c>
      <c r="D953" s="74" t="s">
        <v>1437</v>
      </c>
      <c r="E953" s="92">
        <v>38989</v>
      </c>
      <c r="F953" s="74" t="s">
        <v>1451</v>
      </c>
      <c r="G953" s="92">
        <v>41982</v>
      </c>
      <c r="H953" s="74" t="s">
        <v>9778</v>
      </c>
      <c r="I953" s="75" t="s">
        <v>14864</v>
      </c>
      <c r="J953" s="75">
        <v>3636.75</v>
      </c>
      <c r="K953" s="74" t="s">
        <v>14865</v>
      </c>
      <c r="L953" s="93" t="s">
        <v>7823</v>
      </c>
    </row>
    <row r="954" spans="1:12">
      <c r="A954" s="73">
        <v>10168605</v>
      </c>
      <c r="B954" s="74" t="s">
        <v>16595</v>
      </c>
      <c r="C954" s="74" t="s">
        <v>9778</v>
      </c>
      <c r="D954" s="74" t="s">
        <v>1437</v>
      </c>
      <c r="E954" s="92">
        <v>38989</v>
      </c>
      <c r="F954" s="74" t="s">
        <v>1446</v>
      </c>
      <c r="G954" s="92">
        <v>41984</v>
      </c>
      <c r="H954" s="74" t="s">
        <v>16593</v>
      </c>
      <c r="I954" s="75" t="s">
        <v>14864</v>
      </c>
      <c r="J954" s="75">
        <v>3636.75</v>
      </c>
      <c r="K954" s="74" t="s">
        <v>16594</v>
      </c>
      <c r="L954" s="93" t="s">
        <v>13485</v>
      </c>
    </row>
    <row r="955" spans="1:12">
      <c r="A955" s="73">
        <v>10168606</v>
      </c>
      <c r="B955" s="74" t="s">
        <v>15143</v>
      </c>
      <c r="C955" s="74" t="s">
        <v>9778</v>
      </c>
      <c r="D955" s="74" t="s">
        <v>1437</v>
      </c>
      <c r="E955" s="92">
        <v>38989</v>
      </c>
      <c r="F955" s="74" t="s">
        <v>11743</v>
      </c>
      <c r="G955" s="92">
        <v>41984</v>
      </c>
      <c r="H955" s="74" t="s">
        <v>9504</v>
      </c>
      <c r="I955" s="75" t="s">
        <v>14864</v>
      </c>
      <c r="J955" s="75">
        <v>3636.75</v>
      </c>
      <c r="K955" s="74" t="s">
        <v>14892</v>
      </c>
      <c r="L955" s="93" t="s">
        <v>4285</v>
      </c>
    </row>
    <row r="956" spans="1:12">
      <c r="A956" s="73">
        <v>10168607</v>
      </c>
      <c r="B956" s="74" t="s">
        <v>16485</v>
      </c>
      <c r="C956" s="74" t="s">
        <v>9778</v>
      </c>
      <c r="D956" s="74" t="s">
        <v>1437</v>
      </c>
      <c r="E956" s="92">
        <v>38989</v>
      </c>
      <c r="F956" s="74" t="s">
        <v>1452</v>
      </c>
      <c r="G956" s="92">
        <v>41984</v>
      </c>
      <c r="H956" s="74" t="s">
        <v>10604</v>
      </c>
      <c r="I956" s="75" t="s">
        <v>14864</v>
      </c>
      <c r="J956" s="75">
        <v>3636.75</v>
      </c>
      <c r="K956" s="74" t="s">
        <v>16486</v>
      </c>
      <c r="L956" s="93" t="s">
        <v>4382</v>
      </c>
    </row>
    <row r="957" spans="1:12">
      <c r="A957" s="73">
        <v>10168608</v>
      </c>
      <c r="B957" s="74" t="s">
        <v>16808</v>
      </c>
      <c r="C957" s="74" t="s">
        <v>9778</v>
      </c>
      <c r="D957" s="74" t="s">
        <v>1437</v>
      </c>
      <c r="E957" s="92">
        <v>38989</v>
      </c>
      <c r="F957" s="74" t="s">
        <v>1453</v>
      </c>
      <c r="G957" s="92">
        <v>41984</v>
      </c>
      <c r="H957" s="74" t="s">
        <v>16809</v>
      </c>
      <c r="I957" s="75" t="s">
        <v>14864</v>
      </c>
      <c r="J957" s="75">
        <v>3636.75</v>
      </c>
      <c r="K957" s="74" t="s">
        <v>5342</v>
      </c>
      <c r="L957" s="93" t="s">
        <v>16785</v>
      </c>
    </row>
    <row r="958" spans="1:12">
      <c r="A958" s="73">
        <v>10168609</v>
      </c>
      <c r="B958" s="74" t="s">
        <v>16201</v>
      </c>
      <c r="C958" s="74" t="s">
        <v>9778</v>
      </c>
      <c r="D958" s="74" t="s">
        <v>1437</v>
      </c>
      <c r="E958" s="92">
        <v>38989</v>
      </c>
      <c r="F958" s="74" t="s">
        <v>1455</v>
      </c>
      <c r="G958" s="92">
        <v>41984</v>
      </c>
      <c r="H958" s="74" t="s">
        <v>16200</v>
      </c>
      <c r="I958" s="75" t="s">
        <v>14864</v>
      </c>
      <c r="J958" s="75">
        <v>3636.75</v>
      </c>
      <c r="K958" s="74" t="s">
        <v>5260</v>
      </c>
      <c r="L958" s="93" t="s">
        <v>110</v>
      </c>
    </row>
    <row r="959" spans="1:12">
      <c r="A959" s="73">
        <v>10168610</v>
      </c>
      <c r="B959" s="74" t="s">
        <v>15853</v>
      </c>
      <c r="C959" s="74" t="s">
        <v>9778</v>
      </c>
      <c r="D959" s="74" t="s">
        <v>1437</v>
      </c>
      <c r="E959" s="92">
        <v>38989</v>
      </c>
      <c r="F959" s="74" t="s">
        <v>1457</v>
      </c>
      <c r="G959" s="92">
        <v>41984</v>
      </c>
      <c r="H959" s="74" t="s">
        <v>9655</v>
      </c>
      <c r="I959" s="75" t="s">
        <v>14864</v>
      </c>
      <c r="J959" s="75">
        <v>3636.75</v>
      </c>
      <c r="K959" s="74" t="s">
        <v>15852</v>
      </c>
      <c r="L959" s="93" t="s">
        <v>109</v>
      </c>
    </row>
    <row r="960" spans="1:12">
      <c r="A960" s="73">
        <v>10168611</v>
      </c>
      <c r="B960" s="74" t="s">
        <v>15144</v>
      </c>
      <c r="C960" s="74" t="s">
        <v>9778</v>
      </c>
      <c r="D960" s="74" t="s">
        <v>1437</v>
      </c>
      <c r="E960" s="92">
        <v>38989</v>
      </c>
      <c r="F960" s="74" t="s">
        <v>1460</v>
      </c>
      <c r="G960" s="92">
        <v>41984</v>
      </c>
      <c r="H960" s="74" t="s">
        <v>9504</v>
      </c>
      <c r="I960" s="75" t="s">
        <v>14864</v>
      </c>
      <c r="J960" s="75">
        <v>3636.75</v>
      </c>
      <c r="K960" s="74" t="s">
        <v>14892</v>
      </c>
      <c r="L960" s="93" t="s">
        <v>4285</v>
      </c>
    </row>
    <row r="961" spans="1:12">
      <c r="A961" s="73">
        <v>10168612</v>
      </c>
      <c r="B961" s="74" t="s">
        <v>16478</v>
      </c>
      <c r="C961" s="74" t="s">
        <v>9778</v>
      </c>
      <c r="D961" s="74" t="s">
        <v>1437</v>
      </c>
      <c r="E961" s="92">
        <v>38989</v>
      </c>
      <c r="F961" s="74" t="s">
        <v>1462</v>
      </c>
      <c r="G961" s="92">
        <v>41984</v>
      </c>
      <c r="H961" s="74" t="s">
        <v>16472</v>
      </c>
      <c r="I961" s="75" t="s">
        <v>14864</v>
      </c>
      <c r="J961" s="75">
        <v>3636.75</v>
      </c>
      <c r="K961" s="74" t="s">
        <v>16473</v>
      </c>
      <c r="L961" s="93" t="s">
        <v>390</v>
      </c>
    </row>
    <row r="962" spans="1:12">
      <c r="A962" s="73">
        <v>10168613</v>
      </c>
      <c r="B962" s="74" t="s">
        <v>15145</v>
      </c>
      <c r="C962" s="74" t="s">
        <v>9778</v>
      </c>
      <c r="D962" s="74" t="s">
        <v>1437</v>
      </c>
      <c r="E962" s="92">
        <v>38989</v>
      </c>
      <c r="F962" s="74" t="s">
        <v>5900</v>
      </c>
      <c r="G962" s="92">
        <v>41983</v>
      </c>
      <c r="H962" s="74" t="s">
        <v>9504</v>
      </c>
      <c r="I962" s="75" t="s">
        <v>14864</v>
      </c>
      <c r="J962" s="75">
        <v>3636.75</v>
      </c>
      <c r="K962" s="74" t="s">
        <v>14892</v>
      </c>
      <c r="L962" s="93" t="s">
        <v>4285</v>
      </c>
    </row>
    <row r="963" spans="1:12">
      <c r="A963" s="73">
        <v>10168614</v>
      </c>
      <c r="B963" s="74" t="s">
        <v>9941</v>
      </c>
      <c r="C963" s="74" t="s">
        <v>9778</v>
      </c>
      <c r="D963" s="74" t="s">
        <v>1437</v>
      </c>
      <c r="E963" s="92">
        <v>38989</v>
      </c>
      <c r="F963" s="74" t="s">
        <v>12378</v>
      </c>
      <c r="G963" s="92">
        <v>42068</v>
      </c>
      <c r="H963" s="74" t="s">
        <v>10225</v>
      </c>
      <c r="I963" s="75" t="s">
        <v>14864</v>
      </c>
      <c r="J963" s="75">
        <v>3636.75</v>
      </c>
      <c r="K963" s="74" t="s">
        <v>16643</v>
      </c>
      <c r="L963" s="93" t="s">
        <v>13496</v>
      </c>
    </row>
    <row r="964" spans="1:12">
      <c r="A964" s="73">
        <v>10168615</v>
      </c>
      <c r="B964" s="74" t="s">
        <v>9942</v>
      </c>
      <c r="C964" s="74" t="s">
        <v>9778</v>
      </c>
      <c r="D964" s="74" t="s">
        <v>1437</v>
      </c>
      <c r="E964" s="92">
        <v>38989</v>
      </c>
      <c r="F964" s="74" t="s">
        <v>1463</v>
      </c>
      <c r="G964" s="92">
        <v>42019</v>
      </c>
      <c r="H964" s="74" t="s">
        <v>9943</v>
      </c>
      <c r="I964" s="75" t="s">
        <v>14864</v>
      </c>
      <c r="J964" s="75">
        <v>3636.75</v>
      </c>
      <c r="K964" s="74" t="s">
        <v>16104</v>
      </c>
      <c r="L964" s="93" t="s">
        <v>109</v>
      </c>
    </row>
    <row r="965" spans="1:12">
      <c r="A965" s="73">
        <v>10168616</v>
      </c>
      <c r="B965" s="74" t="s">
        <v>15146</v>
      </c>
      <c r="C965" s="74" t="s">
        <v>9778</v>
      </c>
      <c r="D965" s="74" t="s">
        <v>1437</v>
      </c>
      <c r="E965" s="92">
        <v>38989</v>
      </c>
      <c r="F965" s="74" t="s">
        <v>1464</v>
      </c>
      <c r="G965" s="92">
        <v>42019</v>
      </c>
      <c r="H965" s="74" t="s">
        <v>9504</v>
      </c>
      <c r="I965" s="75" t="s">
        <v>14864</v>
      </c>
      <c r="J965" s="75">
        <v>3636.75</v>
      </c>
      <c r="K965" s="74" t="s">
        <v>14892</v>
      </c>
      <c r="L965" s="93" t="s">
        <v>962</v>
      </c>
    </row>
    <row r="966" spans="1:12">
      <c r="A966" s="73">
        <v>10168617</v>
      </c>
      <c r="B966" s="74" t="s">
        <v>16479</v>
      </c>
      <c r="C966" s="74" t="s">
        <v>9778</v>
      </c>
      <c r="D966" s="74" t="s">
        <v>1437</v>
      </c>
      <c r="E966" s="92">
        <v>38989</v>
      </c>
      <c r="F966" s="74" t="s">
        <v>1465</v>
      </c>
      <c r="G966" s="92">
        <v>41984</v>
      </c>
      <c r="H966" s="74" t="s">
        <v>16472</v>
      </c>
      <c r="I966" s="75" t="s">
        <v>14864</v>
      </c>
      <c r="J966" s="75">
        <v>3636.75</v>
      </c>
      <c r="K966" s="74" t="s">
        <v>16473</v>
      </c>
      <c r="L966" s="93" t="s">
        <v>14868</v>
      </c>
    </row>
    <row r="967" spans="1:12">
      <c r="A967" s="73">
        <v>10168618</v>
      </c>
      <c r="B967" s="74" t="s">
        <v>15147</v>
      </c>
      <c r="C967" s="74" t="s">
        <v>9778</v>
      </c>
      <c r="D967" s="74" t="s">
        <v>1437</v>
      </c>
      <c r="E967" s="92">
        <v>38989</v>
      </c>
      <c r="F967" s="74" t="s">
        <v>1466</v>
      </c>
      <c r="G967" s="92">
        <v>41984</v>
      </c>
      <c r="H967" s="74" t="s">
        <v>9504</v>
      </c>
      <c r="I967" s="75" t="s">
        <v>14864</v>
      </c>
      <c r="J967" s="75">
        <v>3636.75</v>
      </c>
      <c r="K967" s="74" t="s">
        <v>14892</v>
      </c>
      <c r="L967" s="93" t="s">
        <v>4285</v>
      </c>
    </row>
    <row r="968" spans="1:12">
      <c r="A968" s="73">
        <v>10168619</v>
      </c>
      <c r="B968" s="74" t="s">
        <v>9944</v>
      </c>
      <c r="C968" s="74" t="s">
        <v>9778</v>
      </c>
      <c r="D968" s="74" t="s">
        <v>1437</v>
      </c>
      <c r="E968" s="92">
        <v>38989</v>
      </c>
      <c r="F968" s="74" t="s">
        <v>1467</v>
      </c>
      <c r="G968" s="92">
        <v>42045</v>
      </c>
      <c r="H968" s="74" t="s">
        <v>9655</v>
      </c>
      <c r="I968" s="75" t="s">
        <v>14864</v>
      </c>
      <c r="J968" s="75">
        <v>3636.75</v>
      </c>
      <c r="K968" s="74" t="s">
        <v>15852</v>
      </c>
      <c r="L968" s="93" t="s">
        <v>390</v>
      </c>
    </row>
    <row r="969" spans="1:12">
      <c r="A969" s="73">
        <v>10168620</v>
      </c>
      <c r="B969" s="74" t="s">
        <v>15148</v>
      </c>
      <c r="C969" s="74" t="s">
        <v>9778</v>
      </c>
      <c r="D969" s="74" t="s">
        <v>1437</v>
      </c>
      <c r="E969" s="92">
        <v>38989</v>
      </c>
      <c r="F969" s="74" t="s">
        <v>5902</v>
      </c>
      <c r="G969" s="92">
        <v>41984</v>
      </c>
      <c r="H969" s="74" t="s">
        <v>9504</v>
      </c>
      <c r="I969" s="75" t="s">
        <v>14864</v>
      </c>
      <c r="J969" s="75">
        <v>3636.75</v>
      </c>
      <c r="K969" s="74" t="s">
        <v>14892</v>
      </c>
      <c r="L969" s="93" t="s">
        <v>11736</v>
      </c>
    </row>
    <row r="970" spans="1:12">
      <c r="A970" s="73">
        <v>10168621</v>
      </c>
      <c r="B970" s="74" t="s">
        <v>16689</v>
      </c>
      <c r="C970" s="74" t="s">
        <v>9778</v>
      </c>
      <c r="D970" s="74" t="s">
        <v>1437</v>
      </c>
      <c r="E970" s="92">
        <v>38989</v>
      </c>
      <c r="F970" s="74" t="s">
        <v>1468</v>
      </c>
      <c r="G970" s="92">
        <v>41984</v>
      </c>
      <c r="H970" s="74" t="s">
        <v>16690</v>
      </c>
      <c r="I970" s="75" t="s">
        <v>14864</v>
      </c>
      <c r="J970" s="75">
        <v>3636.75</v>
      </c>
      <c r="K970" s="74" t="s">
        <v>16691</v>
      </c>
      <c r="L970" s="93" t="s">
        <v>854</v>
      </c>
    </row>
    <row r="971" spans="1:12">
      <c r="A971" s="68">
        <v>10168755</v>
      </c>
      <c r="B971" s="71" t="s">
        <v>17119</v>
      </c>
      <c r="C971" s="71" t="s">
        <v>9778</v>
      </c>
      <c r="D971" s="71" t="s">
        <v>4190</v>
      </c>
      <c r="E971" s="90">
        <v>38971</v>
      </c>
      <c r="F971" s="71"/>
      <c r="G971" s="90">
        <v>41989</v>
      </c>
      <c r="H971" s="71" t="s">
        <v>9780</v>
      </c>
      <c r="I971" s="72" t="s">
        <v>14864</v>
      </c>
      <c r="J971" s="76">
        <v>796131.46</v>
      </c>
      <c r="K971" s="71" t="s">
        <v>16700</v>
      </c>
      <c r="L971" s="91" t="s">
        <v>5096</v>
      </c>
    </row>
    <row r="972" spans="1:12">
      <c r="A972" s="68">
        <v>10168755</v>
      </c>
      <c r="B972" s="71" t="s">
        <v>17119</v>
      </c>
      <c r="C972" s="71" t="s">
        <v>9753</v>
      </c>
      <c r="D972" s="71" t="s">
        <v>4190</v>
      </c>
      <c r="E972" s="90">
        <v>39180</v>
      </c>
      <c r="F972" s="71"/>
      <c r="G972" s="90">
        <v>39180</v>
      </c>
      <c r="H972" s="71" t="s">
        <v>9780</v>
      </c>
      <c r="I972" s="72" t="s">
        <v>14876</v>
      </c>
      <c r="J972" s="76">
        <v>5409</v>
      </c>
      <c r="K972" s="71" t="s">
        <v>16700</v>
      </c>
      <c r="L972" s="91" t="s">
        <v>5096</v>
      </c>
    </row>
    <row r="973" spans="1:12">
      <c r="A973" s="68">
        <v>10168755</v>
      </c>
      <c r="B973" s="71" t="s">
        <v>17119</v>
      </c>
      <c r="C973" s="71" t="s">
        <v>9962</v>
      </c>
      <c r="D973" s="71" t="s">
        <v>4190</v>
      </c>
      <c r="E973" s="90">
        <v>39072</v>
      </c>
      <c r="F973" s="71"/>
      <c r="G973" s="90">
        <v>39072</v>
      </c>
      <c r="H973" s="71" t="s">
        <v>9780</v>
      </c>
      <c r="I973" s="72" t="s">
        <v>14876</v>
      </c>
      <c r="J973" s="76">
        <v>26142</v>
      </c>
      <c r="K973" s="71" t="s">
        <v>16700</v>
      </c>
      <c r="L973" s="91" t="s">
        <v>5096</v>
      </c>
    </row>
    <row r="974" spans="1:12">
      <c r="A974" s="73">
        <v>10168895</v>
      </c>
      <c r="B974" s="74" t="s">
        <v>9945</v>
      </c>
      <c r="C974" s="74" t="s">
        <v>9778</v>
      </c>
      <c r="D974" s="74" t="s">
        <v>1471</v>
      </c>
      <c r="E974" s="92">
        <v>39043</v>
      </c>
      <c r="F974" s="74" t="s">
        <v>1472</v>
      </c>
      <c r="G974" s="92">
        <v>42040</v>
      </c>
      <c r="H974" s="74" t="s">
        <v>9504</v>
      </c>
      <c r="I974" s="75" t="s">
        <v>14864</v>
      </c>
      <c r="J974" s="75">
        <v>9628</v>
      </c>
      <c r="K974" s="74" t="s">
        <v>14892</v>
      </c>
      <c r="L974" s="93" t="s">
        <v>110</v>
      </c>
    </row>
    <row r="975" spans="1:12">
      <c r="A975" s="73">
        <v>10168897</v>
      </c>
      <c r="B975" s="74" t="s">
        <v>9946</v>
      </c>
      <c r="C975" s="74" t="s">
        <v>9778</v>
      </c>
      <c r="D975" s="74" t="s">
        <v>1475</v>
      </c>
      <c r="E975" s="92">
        <v>39048</v>
      </c>
      <c r="F975" s="74" t="s">
        <v>1476</v>
      </c>
      <c r="G975" s="92">
        <v>41995</v>
      </c>
      <c r="H975" s="74" t="s">
        <v>9504</v>
      </c>
      <c r="I975" s="75" t="s">
        <v>14864</v>
      </c>
      <c r="J975" s="75">
        <v>1606.47</v>
      </c>
      <c r="K975" s="74" t="s">
        <v>14892</v>
      </c>
      <c r="L975" s="93" t="s">
        <v>110</v>
      </c>
    </row>
    <row r="976" spans="1:12">
      <c r="A976" s="73">
        <v>10168901</v>
      </c>
      <c r="B976" s="74" t="s">
        <v>15149</v>
      </c>
      <c r="C976" s="74" t="s">
        <v>9778</v>
      </c>
      <c r="D976" s="74" t="s">
        <v>1479</v>
      </c>
      <c r="E976" s="92">
        <v>39048</v>
      </c>
      <c r="F976" s="74" t="s">
        <v>1480</v>
      </c>
      <c r="G976" s="92">
        <v>41982</v>
      </c>
      <c r="H976" s="74" t="s">
        <v>9504</v>
      </c>
      <c r="I976" s="75" t="s">
        <v>14864</v>
      </c>
      <c r="J976" s="75">
        <v>2761.75</v>
      </c>
      <c r="K976" s="74" t="s">
        <v>14892</v>
      </c>
      <c r="L976" s="93" t="s">
        <v>4285</v>
      </c>
    </row>
    <row r="977" spans="1:12">
      <c r="A977" s="73">
        <v>10168996</v>
      </c>
      <c r="B977" s="74" t="s">
        <v>15150</v>
      </c>
      <c r="C977" s="74" t="s">
        <v>9778</v>
      </c>
      <c r="D977" s="74" t="s">
        <v>1409</v>
      </c>
      <c r="E977" s="92">
        <v>39013</v>
      </c>
      <c r="F977" s="74" t="s">
        <v>1482</v>
      </c>
      <c r="G977" s="92">
        <v>41982</v>
      </c>
      <c r="H977" s="74" t="s">
        <v>9504</v>
      </c>
      <c r="I977" s="75" t="s">
        <v>14864</v>
      </c>
      <c r="J977" s="75">
        <v>2104.38</v>
      </c>
      <c r="K977" s="74" t="s">
        <v>14892</v>
      </c>
      <c r="L977" s="93" t="s">
        <v>4285</v>
      </c>
    </row>
    <row r="978" spans="1:12">
      <c r="A978" s="73">
        <v>10169001</v>
      </c>
      <c r="B978" s="74" t="s">
        <v>15582</v>
      </c>
      <c r="C978" s="74" t="s">
        <v>9778</v>
      </c>
      <c r="D978" s="74" t="s">
        <v>1484</v>
      </c>
      <c r="E978" s="92">
        <v>38989</v>
      </c>
      <c r="F978" s="74"/>
      <c r="G978" s="92">
        <v>41982</v>
      </c>
      <c r="H978" s="74" t="s">
        <v>9520</v>
      </c>
      <c r="I978" s="75" t="s">
        <v>14864</v>
      </c>
      <c r="J978" s="75">
        <v>3027.97</v>
      </c>
      <c r="K978" s="74" t="s">
        <v>15539</v>
      </c>
      <c r="L978" s="93" t="s">
        <v>272</v>
      </c>
    </row>
    <row r="979" spans="1:12">
      <c r="A979" s="73">
        <v>10169002</v>
      </c>
      <c r="B979" s="74" t="s">
        <v>15583</v>
      </c>
      <c r="C979" s="74" t="s">
        <v>9778</v>
      </c>
      <c r="D979" s="74" t="s">
        <v>1484</v>
      </c>
      <c r="E979" s="92">
        <v>38989</v>
      </c>
      <c r="F979" s="74"/>
      <c r="G979" s="92">
        <v>41982</v>
      </c>
      <c r="H979" s="74" t="s">
        <v>9520</v>
      </c>
      <c r="I979" s="75" t="s">
        <v>14864</v>
      </c>
      <c r="J979" s="75">
        <v>3309.49</v>
      </c>
      <c r="K979" s="74" t="s">
        <v>15539</v>
      </c>
      <c r="L979" s="93" t="s">
        <v>109</v>
      </c>
    </row>
    <row r="980" spans="1:12">
      <c r="A980" s="73">
        <v>10169329</v>
      </c>
      <c r="B980" s="74" t="s">
        <v>9947</v>
      </c>
      <c r="C980" s="74" t="s">
        <v>14876</v>
      </c>
      <c r="D980" s="74" t="s">
        <v>1382</v>
      </c>
      <c r="E980" s="92">
        <v>39406</v>
      </c>
      <c r="F980" s="74" t="s">
        <v>1486</v>
      </c>
      <c r="G980" s="92">
        <v>42032</v>
      </c>
      <c r="H980" s="74" t="s">
        <v>9504</v>
      </c>
      <c r="I980" s="75" t="s">
        <v>15024</v>
      </c>
      <c r="J980" s="75">
        <v>1222.3800000000001</v>
      </c>
      <c r="K980" s="74" t="s">
        <v>14892</v>
      </c>
      <c r="L980" s="93" t="s">
        <v>4285</v>
      </c>
    </row>
    <row r="981" spans="1:12">
      <c r="A981" s="73">
        <v>10169332</v>
      </c>
      <c r="B981" s="74" t="s">
        <v>9948</v>
      </c>
      <c r="C981" s="74" t="s">
        <v>14876</v>
      </c>
      <c r="D981" s="74" t="s">
        <v>1382</v>
      </c>
      <c r="E981" s="92">
        <v>39406</v>
      </c>
      <c r="F981" s="74" t="s">
        <v>1488</v>
      </c>
      <c r="G981" s="92">
        <v>41669</v>
      </c>
      <c r="H981" s="74" t="s">
        <v>9504</v>
      </c>
      <c r="I981" s="75" t="s">
        <v>9505</v>
      </c>
      <c r="J981" s="75">
        <v>1222.3800000000001</v>
      </c>
      <c r="K981" s="74" t="s">
        <v>14892</v>
      </c>
      <c r="L981" s="93" t="s">
        <v>110</v>
      </c>
    </row>
    <row r="982" spans="1:12">
      <c r="A982" s="73">
        <v>10169400</v>
      </c>
      <c r="B982" s="74" t="s">
        <v>9949</v>
      </c>
      <c r="C982" s="74" t="s">
        <v>9778</v>
      </c>
      <c r="D982" s="74" t="s">
        <v>1386</v>
      </c>
      <c r="E982" s="92">
        <v>39048</v>
      </c>
      <c r="F982" s="74" t="s">
        <v>1489</v>
      </c>
      <c r="G982" s="92">
        <v>42025</v>
      </c>
      <c r="H982" s="74" t="s">
        <v>9504</v>
      </c>
      <c r="I982" s="75" t="s">
        <v>14864</v>
      </c>
      <c r="J982" s="75">
        <v>1794.5</v>
      </c>
      <c r="K982" s="74" t="s">
        <v>14892</v>
      </c>
      <c r="L982" s="93" t="s">
        <v>4285</v>
      </c>
    </row>
    <row r="983" spans="1:12">
      <c r="A983" s="73">
        <v>10169401</v>
      </c>
      <c r="B983" s="74" t="s">
        <v>9950</v>
      </c>
      <c r="C983" s="74" t="s">
        <v>9778</v>
      </c>
      <c r="D983" s="74" t="s">
        <v>1409</v>
      </c>
      <c r="E983" s="92">
        <v>39048</v>
      </c>
      <c r="F983" s="74" t="s">
        <v>1491</v>
      </c>
      <c r="G983" s="92">
        <v>41995</v>
      </c>
      <c r="H983" s="74" t="s">
        <v>9520</v>
      </c>
      <c r="I983" s="75" t="s">
        <v>14864</v>
      </c>
      <c r="J983" s="75">
        <v>2104.38</v>
      </c>
      <c r="K983" s="74" t="s">
        <v>15539</v>
      </c>
      <c r="L983" s="93" t="s">
        <v>390</v>
      </c>
    </row>
    <row r="984" spans="1:12">
      <c r="A984" s="68">
        <v>10169828</v>
      </c>
      <c r="B984" s="71" t="s">
        <v>11703</v>
      </c>
      <c r="C984" s="71" t="s">
        <v>9778</v>
      </c>
      <c r="D984" s="71" t="s">
        <v>4192</v>
      </c>
      <c r="E984" s="90">
        <v>39021</v>
      </c>
      <c r="F984" s="71"/>
      <c r="G984" s="90">
        <v>42065</v>
      </c>
      <c r="H984" s="71" t="s">
        <v>9780</v>
      </c>
      <c r="I984" s="72" t="s">
        <v>14864</v>
      </c>
      <c r="J984" s="76">
        <v>1893.6</v>
      </c>
      <c r="K984" s="71" t="s">
        <v>16700</v>
      </c>
      <c r="L984" s="91" t="s">
        <v>5096</v>
      </c>
    </row>
    <row r="985" spans="1:12">
      <c r="A985" s="68">
        <v>10169829</v>
      </c>
      <c r="B985" s="71" t="s">
        <v>11704</v>
      </c>
      <c r="C985" s="71" t="s">
        <v>9778</v>
      </c>
      <c r="D985" s="71" t="s">
        <v>4194</v>
      </c>
      <c r="E985" s="90">
        <v>39021</v>
      </c>
      <c r="F985" s="71"/>
      <c r="G985" s="90">
        <v>42065</v>
      </c>
      <c r="H985" s="71" t="s">
        <v>9780</v>
      </c>
      <c r="I985" s="72" t="s">
        <v>14864</v>
      </c>
      <c r="J985" s="76">
        <v>1893.6</v>
      </c>
      <c r="K985" s="71" t="s">
        <v>16700</v>
      </c>
      <c r="L985" s="91" t="s">
        <v>5096</v>
      </c>
    </row>
    <row r="986" spans="1:12">
      <c r="A986" s="73">
        <v>10170081</v>
      </c>
      <c r="B986" s="74" t="s">
        <v>15584</v>
      </c>
      <c r="C986" s="74" t="s">
        <v>9778</v>
      </c>
      <c r="D986" s="74" t="s">
        <v>1409</v>
      </c>
      <c r="E986" s="92">
        <v>39099</v>
      </c>
      <c r="F986" s="74" t="s">
        <v>1495</v>
      </c>
      <c r="G986" s="92">
        <v>41982</v>
      </c>
      <c r="H986" s="74" t="s">
        <v>9520</v>
      </c>
      <c r="I986" s="75" t="s">
        <v>14864</v>
      </c>
      <c r="J986" s="75">
        <v>1906.34</v>
      </c>
      <c r="K986" s="74" t="s">
        <v>15539</v>
      </c>
      <c r="L986" s="93" t="s">
        <v>110</v>
      </c>
    </row>
    <row r="987" spans="1:12">
      <c r="A987" s="73">
        <v>10170109</v>
      </c>
      <c r="B987" s="74" t="s">
        <v>9951</v>
      </c>
      <c r="C987" s="74" t="s">
        <v>9778</v>
      </c>
      <c r="D987" s="74" t="s">
        <v>1496</v>
      </c>
      <c r="E987" s="92">
        <v>39057</v>
      </c>
      <c r="F987" s="74" t="s">
        <v>1497</v>
      </c>
      <c r="G987" s="92">
        <v>42068</v>
      </c>
      <c r="H987" s="74" t="s">
        <v>9510</v>
      </c>
      <c r="I987" s="75" t="s">
        <v>14864</v>
      </c>
      <c r="J987" s="75">
        <v>2909.46</v>
      </c>
      <c r="K987" s="74" t="s">
        <v>16413</v>
      </c>
      <c r="L987" s="93" t="s">
        <v>272</v>
      </c>
    </row>
    <row r="988" spans="1:12">
      <c r="A988" s="73">
        <v>10170110</v>
      </c>
      <c r="B988" s="74" t="s">
        <v>9952</v>
      </c>
      <c r="C988" s="74" t="s">
        <v>9778</v>
      </c>
      <c r="D988" s="74" t="s">
        <v>1496</v>
      </c>
      <c r="E988" s="92">
        <v>39057</v>
      </c>
      <c r="F988" s="74" t="s">
        <v>1499</v>
      </c>
      <c r="G988" s="92">
        <v>42024</v>
      </c>
      <c r="H988" s="74" t="s">
        <v>9504</v>
      </c>
      <c r="I988" s="75" t="s">
        <v>14864</v>
      </c>
      <c r="J988" s="75">
        <v>2909.46</v>
      </c>
      <c r="K988" s="74" t="s">
        <v>14892</v>
      </c>
      <c r="L988" s="93" t="s">
        <v>4285</v>
      </c>
    </row>
    <row r="989" spans="1:12">
      <c r="A989" s="73">
        <v>10170145</v>
      </c>
      <c r="B989" s="74" t="s">
        <v>15849</v>
      </c>
      <c r="C989" s="74" t="s">
        <v>9778</v>
      </c>
      <c r="D989" s="74" t="s">
        <v>1501</v>
      </c>
      <c r="E989" s="92">
        <v>39120</v>
      </c>
      <c r="F989" s="74" t="s">
        <v>1502</v>
      </c>
      <c r="G989" s="92">
        <v>41984</v>
      </c>
      <c r="H989" s="74" t="s">
        <v>15846</v>
      </c>
      <c r="I989" s="75" t="s">
        <v>14864</v>
      </c>
      <c r="J989" s="75">
        <v>5196.75</v>
      </c>
      <c r="K989" s="74" t="s">
        <v>15847</v>
      </c>
      <c r="L989" s="93" t="s">
        <v>110</v>
      </c>
    </row>
    <row r="990" spans="1:12">
      <c r="A990" s="73">
        <v>10170146</v>
      </c>
      <c r="B990" s="74" t="s">
        <v>15850</v>
      </c>
      <c r="C990" s="74" t="s">
        <v>9778</v>
      </c>
      <c r="D990" s="74" t="s">
        <v>1504</v>
      </c>
      <c r="E990" s="92">
        <v>39120</v>
      </c>
      <c r="F990" s="74" t="s">
        <v>1505</v>
      </c>
      <c r="G990" s="92">
        <v>41984</v>
      </c>
      <c r="H990" s="74" t="s">
        <v>15846</v>
      </c>
      <c r="I990" s="75" t="s">
        <v>14864</v>
      </c>
      <c r="J990" s="75">
        <v>2531.75</v>
      </c>
      <c r="K990" s="74" t="s">
        <v>15847</v>
      </c>
      <c r="L990" s="93" t="s">
        <v>110</v>
      </c>
    </row>
    <row r="991" spans="1:12">
      <c r="A991" s="73">
        <v>10170147</v>
      </c>
      <c r="B991" s="74" t="s">
        <v>16352</v>
      </c>
      <c r="C991" s="74" t="s">
        <v>9778</v>
      </c>
      <c r="D991" s="74" t="s">
        <v>1506</v>
      </c>
      <c r="E991" s="92">
        <v>39120</v>
      </c>
      <c r="F991" s="74" t="s">
        <v>1507</v>
      </c>
      <c r="G991" s="92">
        <v>41984</v>
      </c>
      <c r="H991" s="74" t="s">
        <v>16353</v>
      </c>
      <c r="I991" s="75" t="s">
        <v>14864</v>
      </c>
      <c r="J991" s="75">
        <v>1422.9</v>
      </c>
      <c r="K991" s="74" t="s">
        <v>16354</v>
      </c>
      <c r="L991" s="93" t="s">
        <v>11738</v>
      </c>
    </row>
    <row r="992" spans="1:12">
      <c r="A992" s="73">
        <v>10170148</v>
      </c>
      <c r="B992" s="74" t="s">
        <v>16355</v>
      </c>
      <c r="C992" s="74" t="s">
        <v>9778</v>
      </c>
      <c r="D992" s="74" t="s">
        <v>1506</v>
      </c>
      <c r="E992" s="92">
        <v>39120</v>
      </c>
      <c r="F992" s="74" t="s">
        <v>1509</v>
      </c>
      <c r="G992" s="92">
        <v>41984</v>
      </c>
      <c r="H992" s="74" t="s">
        <v>1508</v>
      </c>
      <c r="I992" s="75" t="s">
        <v>14864</v>
      </c>
      <c r="J992" s="75">
        <v>1422.9</v>
      </c>
      <c r="K992" s="74" t="s">
        <v>16356</v>
      </c>
      <c r="L992" s="93" t="s">
        <v>4303</v>
      </c>
    </row>
    <row r="993" spans="1:12">
      <c r="A993" s="73">
        <v>10170149</v>
      </c>
      <c r="B993" s="74" t="s">
        <v>15883</v>
      </c>
      <c r="C993" s="74" t="s">
        <v>9778</v>
      </c>
      <c r="D993" s="74" t="s">
        <v>1506</v>
      </c>
      <c r="E993" s="92">
        <v>39120</v>
      </c>
      <c r="F993" s="74" t="s">
        <v>1511</v>
      </c>
      <c r="G993" s="92">
        <v>41984</v>
      </c>
      <c r="H993" s="74" t="s">
        <v>15884</v>
      </c>
      <c r="I993" s="75" t="s">
        <v>14864</v>
      </c>
      <c r="J993" s="75">
        <v>1422.9</v>
      </c>
      <c r="K993" s="74" t="s">
        <v>15885</v>
      </c>
      <c r="L993" s="93" t="s">
        <v>272</v>
      </c>
    </row>
    <row r="994" spans="1:12">
      <c r="A994" s="73">
        <v>10170150</v>
      </c>
      <c r="B994" s="74" t="s">
        <v>16357</v>
      </c>
      <c r="C994" s="74" t="s">
        <v>9778</v>
      </c>
      <c r="D994" s="74" t="s">
        <v>1506</v>
      </c>
      <c r="E994" s="92">
        <v>39120</v>
      </c>
      <c r="F994" s="74" t="s">
        <v>1513</v>
      </c>
      <c r="G994" s="92">
        <v>41984</v>
      </c>
      <c r="H994" s="74" t="s">
        <v>1512</v>
      </c>
      <c r="I994" s="75" t="s">
        <v>14864</v>
      </c>
      <c r="J994" s="75">
        <v>1422.9</v>
      </c>
      <c r="K994" s="74" t="s">
        <v>16358</v>
      </c>
      <c r="L994" s="93" t="s">
        <v>272</v>
      </c>
    </row>
    <row r="995" spans="1:12">
      <c r="A995" s="73">
        <v>10170257</v>
      </c>
      <c r="B995" s="74" t="s">
        <v>15151</v>
      </c>
      <c r="C995" s="74" t="s">
        <v>9778</v>
      </c>
      <c r="D995" s="74" t="s">
        <v>1514</v>
      </c>
      <c r="E995" s="92">
        <v>39056</v>
      </c>
      <c r="F995" s="74" t="s">
        <v>1515</v>
      </c>
      <c r="G995" s="92">
        <v>42024</v>
      </c>
      <c r="H995" s="74" t="s">
        <v>9504</v>
      </c>
      <c r="I995" s="75" t="s">
        <v>14864</v>
      </c>
      <c r="J995" s="75">
        <v>1787.8</v>
      </c>
      <c r="K995" s="74" t="s">
        <v>14892</v>
      </c>
      <c r="L995" s="93" t="s">
        <v>4285</v>
      </c>
    </row>
    <row r="996" spans="1:12">
      <c r="A996" s="73">
        <v>10170348</v>
      </c>
      <c r="B996" s="74" t="s">
        <v>9953</v>
      </c>
      <c r="C996" s="74" t="s">
        <v>9778</v>
      </c>
      <c r="D996" s="74" t="s">
        <v>1517</v>
      </c>
      <c r="E996" s="92">
        <v>39099</v>
      </c>
      <c r="F996" s="74" t="s">
        <v>1518</v>
      </c>
      <c r="G996" s="92">
        <v>42024</v>
      </c>
      <c r="H996" s="74" t="s">
        <v>9510</v>
      </c>
      <c r="I996" s="75" t="s">
        <v>14864</v>
      </c>
      <c r="J996" s="75">
        <v>7927.65</v>
      </c>
      <c r="K996" s="74" t="s">
        <v>16413</v>
      </c>
      <c r="L996" s="93" t="s">
        <v>272</v>
      </c>
    </row>
    <row r="997" spans="1:12">
      <c r="A997" s="73">
        <v>10170351</v>
      </c>
      <c r="B997" s="74" t="s">
        <v>9954</v>
      </c>
      <c r="C997" s="74" t="s">
        <v>9778</v>
      </c>
      <c r="D997" s="74" t="s">
        <v>1517</v>
      </c>
      <c r="E997" s="92">
        <v>39099</v>
      </c>
      <c r="F997" s="74" t="s">
        <v>1520</v>
      </c>
      <c r="G997" s="92">
        <v>42024</v>
      </c>
      <c r="H997" s="74" t="s">
        <v>9510</v>
      </c>
      <c r="I997" s="75" t="s">
        <v>14864</v>
      </c>
      <c r="J997" s="75">
        <v>7927.65</v>
      </c>
      <c r="K997" s="74" t="s">
        <v>16413</v>
      </c>
      <c r="L997" s="93" t="s">
        <v>272</v>
      </c>
    </row>
    <row r="998" spans="1:12">
      <c r="A998" s="73">
        <v>10170353</v>
      </c>
      <c r="B998" s="74" t="s">
        <v>9955</v>
      </c>
      <c r="C998" s="74" t="s">
        <v>9778</v>
      </c>
      <c r="D998" s="74" t="s">
        <v>1521</v>
      </c>
      <c r="E998" s="92">
        <v>39118</v>
      </c>
      <c r="F998" s="74" t="s">
        <v>1522</v>
      </c>
      <c r="G998" s="92">
        <v>42040</v>
      </c>
      <c r="H998" s="74" t="s">
        <v>9504</v>
      </c>
      <c r="I998" s="75" t="s">
        <v>14864</v>
      </c>
      <c r="J998" s="75">
        <v>8778.6200000000008</v>
      </c>
      <c r="K998" s="74" t="s">
        <v>14892</v>
      </c>
      <c r="L998" s="93" t="s">
        <v>4285</v>
      </c>
    </row>
    <row r="999" spans="1:12">
      <c r="A999" s="73">
        <v>10170464</v>
      </c>
      <c r="B999" s="74" t="s">
        <v>9956</v>
      </c>
      <c r="C999" s="74" t="s">
        <v>9778</v>
      </c>
      <c r="D999" s="74" t="s">
        <v>1524</v>
      </c>
      <c r="E999" s="92">
        <v>39118</v>
      </c>
      <c r="F999" s="74" t="s">
        <v>1527</v>
      </c>
      <c r="G999" s="92">
        <v>42052</v>
      </c>
      <c r="H999" s="74" t="s">
        <v>9515</v>
      </c>
      <c r="I999" s="75" t="s">
        <v>14864</v>
      </c>
      <c r="J999" s="75">
        <v>1605.74</v>
      </c>
      <c r="K999" s="74" t="s">
        <v>16674</v>
      </c>
      <c r="L999" s="93" t="s">
        <v>110</v>
      </c>
    </row>
    <row r="1000" spans="1:12">
      <c r="A1000" s="73">
        <v>10170465</v>
      </c>
      <c r="B1000" s="74" t="s">
        <v>9957</v>
      </c>
      <c r="C1000" s="74" t="s">
        <v>9778</v>
      </c>
      <c r="D1000" s="74" t="s">
        <v>1528</v>
      </c>
      <c r="E1000" s="92">
        <v>39120</v>
      </c>
      <c r="F1000" s="74" t="s">
        <v>9958</v>
      </c>
      <c r="G1000" s="92">
        <v>42040</v>
      </c>
      <c r="H1000" s="74" t="s">
        <v>9504</v>
      </c>
      <c r="I1000" s="75" t="s">
        <v>14864</v>
      </c>
      <c r="J1000" s="75">
        <v>22495</v>
      </c>
      <c r="K1000" s="74" t="s">
        <v>14892</v>
      </c>
      <c r="L1000" s="93" t="s">
        <v>4285</v>
      </c>
    </row>
    <row r="1001" spans="1:12">
      <c r="A1001" s="73">
        <v>10170500</v>
      </c>
      <c r="B1001" s="74" t="s">
        <v>16719</v>
      </c>
      <c r="C1001" s="74" t="s">
        <v>9778</v>
      </c>
      <c r="D1001" s="74" t="s">
        <v>1531</v>
      </c>
      <c r="E1001" s="92">
        <v>39146</v>
      </c>
      <c r="F1001" s="74" t="s">
        <v>1532</v>
      </c>
      <c r="G1001" s="92">
        <v>41984</v>
      </c>
      <c r="H1001" s="74" t="s">
        <v>9966</v>
      </c>
      <c r="I1001" s="75" t="s">
        <v>14864</v>
      </c>
      <c r="J1001" s="75">
        <v>9607.5</v>
      </c>
      <c r="K1001" s="74" t="s">
        <v>16720</v>
      </c>
      <c r="L1001" s="93" t="s">
        <v>2798</v>
      </c>
    </row>
    <row r="1002" spans="1:12">
      <c r="A1002" s="73">
        <v>10170501</v>
      </c>
      <c r="B1002" s="74" t="s">
        <v>16721</v>
      </c>
      <c r="C1002" s="74" t="s">
        <v>9778</v>
      </c>
      <c r="D1002" s="74" t="s">
        <v>1531</v>
      </c>
      <c r="E1002" s="92">
        <v>39146</v>
      </c>
      <c r="F1002" s="74" t="s">
        <v>1534</v>
      </c>
      <c r="G1002" s="92">
        <v>41984</v>
      </c>
      <c r="H1002" s="74" t="s">
        <v>9966</v>
      </c>
      <c r="I1002" s="75" t="s">
        <v>14864</v>
      </c>
      <c r="J1002" s="75">
        <v>9607.5</v>
      </c>
      <c r="K1002" s="74" t="s">
        <v>16720</v>
      </c>
      <c r="L1002" s="93" t="s">
        <v>3800</v>
      </c>
    </row>
    <row r="1003" spans="1:12">
      <c r="A1003" s="73">
        <v>10170502</v>
      </c>
      <c r="B1003" s="74" t="s">
        <v>9959</v>
      </c>
      <c r="C1003" s="74" t="s">
        <v>9778</v>
      </c>
      <c r="D1003" s="74" t="s">
        <v>1535</v>
      </c>
      <c r="E1003" s="92">
        <v>39146</v>
      </c>
      <c r="F1003" s="74" t="s">
        <v>1537</v>
      </c>
      <c r="G1003" s="92">
        <v>42024</v>
      </c>
      <c r="H1003" s="74" t="s">
        <v>9513</v>
      </c>
      <c r="I1003" s="75" t="s">
        <v>14864</v>
      </c>
      <c r="J1003" s="75">
        <v>1716</v>
      </c>
      <c r="K1003" s="74" t="s">
        <v>16264</v>
      </c>
      <c r="L1003" s="93" t="s">
        <v>11773</v>
      </c>
    </row>
    <row r="1004" spans="1:12">
      <c r="A1004" s="73">
        <v>10170503</v>
      </c>
      <c r="B1004" s="74" t="s">
        <v>9960</v>
      </c>
      <c r="C1004" s="74" t="s">
        <v>9778</v>
      </c>
      <c r="D1004" s="74" t="s">
        <v>1535</v>
      </c>
      <c r="E1004" s="92">
        <v>39146</v>
      </c>
      <c r="F1004" s="74" t="s">
        <v>1539</v>
      </c>
      <c r="G1004" s="92">
        <v>42024</v>
      </c>
      <c r="H1004" s="74" t="s">
        <v>9513</v>
      </c>
      <c r="I1004" s="75" t="s">
        <v>14864</v>
      </c>
      <c r="J1004" s="75">
        <v>1716</v>
      </c>
      <c r="K1004" s="74" t="s">
        <v>16264</v>
      </c>
      <c r="L1004" s="93" t="s">
        <v>11773</v>
      </c>
    </row>
    <row r="1005" spans="1:12">
      <c r="A1005" s="73">
        <v>10170504</v>
      </c>
      <c r="B1005" s="74" t="s">
        <v>9961</v>
      </c>
      <c r="C1005" s="74" t="s">
        <v>9778</v>
      </c>
      <c r="D1005" s="74" t="s">
        <v>1535</v>
      </c>
      <c r="E1005" s="92">
        <v>39146</v>
      </c>
      <c r="F1005" s="74" t="s">
        <v>1540</v>
      </c>
      <c r="G1005" s="92">
        <v>42024</v>
      </c>
      <c r="H1005" s="74" t="s">
        <v>9962</v>
      </c>
      <c r="I1005" s="75" t="s">
        <v>14864</v>
      </c>
      <c r="J1005" s="75">
        <v>1716</v>
      </c>
      <c r="K1005" s="74" t="s">
        <v>14881</v>
      </c>
      <c r="L1005" s="93" t="s">
        <v>4443</v>
      </c>
    </row>
    <row r="1006" spans="1:12">
      <c r="A1006" s="73">
        <v>10170505</v>
      </c>
      <c r="B1006" s="74" t="s">
        <v>9963</v>
      </c>
      <c r="C1006" s="74" t="s">
        <v>9778</v>
      </c>
      <c r="D1006" s="74" t="s">
        <v>1541</v>
      </c>
      <c r="E1006" s="92">
        <v>39146</v>
      </c>
      <c r="F1006" s="74" t="s">
        <v>1543</v>
      </c>
      <c r="G1006" s="92">
        <v>42017</v>
      </c>
      <c r="H1006" s="74" t="s">
        <v>9504</v>
      </c>
      <c r="I1006" s="75" t="s">
        <v>14864</v>
      </c>
      <c r="J1006" s="75">
        <v>8820</v>
      </c>
      <c r="K1006" s="74" t="s">
        <v>14892</v>
      </c>
      <c r="L1006" s="93" t="s">
        <v>2813</v>
      </c>
    </row>
    <row r="1007" spans="1:12">
      <c r="A1007" s="73">
        <v>10170506</v>
      </c>
      <c r="B1007" s="74" t="s">
        <v>9964</v>
      </c>
      <c r="C1007" s="74" t="s">
        <v>9778</v>
      </c>
      <c r="D1007" s="74" t="s">
        <v>1541</v>
      </c>
      <c r="E1007" s="92">
        <v>39146</v>
      </c>
      <c r="F1007" s="74" t="s">
        <v>1545</v>
      </c>
      <c r="G1007" s="92">
        <v>42017</v>
      </c>
      <c r="H1007" s="74" t="s">
        <v>9732</v>
      </c>
      <c r="I1007" s="75" t="s">
        <v>14864</v>
      </c>
      <c r="J1007" s="75">
        <v>8820</v>
      </c>
      <c r="K1007" s="74" t="s">
        <v>16723</v>
      </c>
      <c r="L1007" s="93" t="s">
        <v>110</v>
      </c>
    </row>
    <row r="1008" spans="1:12">
      <c r="A1008" s="73">
        <v>10170507</v>
      </c>
      <c r="B1008" s="74" t="s">
        <v>9965</v>
      </c>
      <c r="C1008" s="74" t="s">
        <v>9778</v>
      </c>
      <c r="D1008" s="74" t="s">
        <v>1541</v>
      </c>
      <c r="E1008" s="92">
        <v>39146</v>
      </c>
      <c r="F1008" s="74" t="s">
        <v>1546</v>
      </c>
      <c r="G1008" s="92">
        <v>42017</v>
      </c>
      <c r="H1008" s="74" t="s">
        <v>9966</v>
      </c>
      <c r="I1008" s="75" t="s">
        <v>14864</v>
      </c>
      <c r="J1008" s="75">
        <v>8820</v>
      </c>
      <c r="K1008" s="74" t="s">
        <v>16720</v>
      </c>
      <c r="L1008" s="93" t="s">
        <v>7854</v>
      </c>
    </row>
    <row r="1009" spans="1:12">
      <c r="A1009" s="73">
        <v>10170508</v>
      </c>
      <c r="B1009" s="74" t="s">
        <v>9967</v>
      </c>
      <c r="C1009" s="74" t="s">
        <v>9778</v>
      </c>
      <c r="D1009" s="74" t="s">
        <v>1541</v>
      </c>
      <c r="E1009" s="92">
        <v>39146</v>
      </c>
      <c r="F1009" s="74" t="s">
        <v>11745</v>
      </c>
      <c r="G1009" s="92">
        <v>42017</v>
      </c>
      <c r="H1009" s="74" t="s">
        <v>9504</v>
      </c>
      <c r="I1009" s="75" t="s">
        <v>14864</v>
      </c>
      <c r="J1009" s="75">
        <v>8820</v>
      </c>
      <c r="K1009" s="74" t="s">
        <v>14892</v>
      </c>
      <c r="L1009" s="93" t="s">
        <v>4742</v>
      </c>
    </row>
    <row r="1010" spans="1:12">
      <c r="A1010" s="73">
        <v>10170509</v>
      </c>
      <c r="B1010" s="74" t="s">
        <v>9968</v>
      </c>
      <c r="C1010" s="74" t="s">
        <v>9778</v>
      </c>
      <c r="D1010" s="74" t="s">
        <v>1541</v>
      </c>
      <c r="E1010" s="92">
        <v>39146</v>
      </c>
      <c r="F1010" s="74" t="s">
        <v>1547</v>
      </c>
      <c r="G1010" s="92">
        <v>42017</v>
      </c>
      <c r="H1010" s="74" t="s">
        <v>9655</v>
      </c>
      <c r="I1010" s="75" t="s">
        <v>14864</v>
      </c>
      <c r="J1010" s="75">
        <v>8820</v>
      </c>
      <c r="K1010" s="74" t="s">
        <v>15852</v>
      </c>
      <c r="L1010" s="93" t="s">
        <v>110</v>
      </c>
    </row>
    <row r="1011" spans="1:12">
      <c r="A1011" s="73">
        <v>10170510</v>
      </c>
      <c r="B1011" s="74" t="s">
        <v>9969</v>
      </c>
      <c r="C1011" s="74" t="s">
        <v>9778</v>
      </c>
      <c r="D1011" s="74" t="s">
        <v>1541</v>
      </c>
      <c r="E1011" s="92">
        <v>39146</v>
      </c>
      <c r="F1011" s="74" t="s">
        <v>1548</v>
      </c>
      <c r="G1011" s="92">
        <v>42017</v>
      </c>
      <c r="H1011" s="74" t="s">
        <v>9655</v>
      </c>
      <c r="I1011" s="75" t="s">
        <v>14864</v>
      </c>
      <c r="J1011" s="75">
        <v>8820</v>
      </c>
      <c r="K1011" s="74" t="s">
        <v>15852</v>
      </c>
      <c r="L1011" s="93" t="s">
        <v>110</v>
      </c>
    </row>
    <row r="1012" spans="1:12">
      <c r="A1012" s="73">
        <v>10170511</v>
      </c>
      <c r="B1012" s="74" t="s">
        <v>9970</v>
      </c>
      <c r="C1012" s="74" t="s">
        <v>9778</v>
      </c>
      <c r="D1012" s="74" t="s">
        <v>1541</v>
      </c>
      <c r="E1012" s="92">
        <v>39146</v>
      </c>
      <c r="F1012" s="74" t="s">
        <v>1549</v>
      </c>
      <c r="G1012" s="92">
        <v>42017</v>
      </c>
      <c r="H1012" s="74" t="s">
        <v>9966</v>
      </c>
      <c r="I1012" s="75" t="s">
        <v>14864</v>
      </c>
      <c r="J1012" s="75">
        <v>8820</v>
      </c>
      <c r="K1012" s="74" t="s">
        <v>16720</v>
      </c>
      <c r="L1012" s="93" t="s">
        <v>3402</v>
      </c>
    </row>
    <row r="1013" spans="1:12">
      <c r="A1013" s="73">
        <v>10170512</v>
      </c>
      <c r="B1013" s="74" t="s">
        <v>9971</v>
      </c>
      <c r="C1013" s="74" t="s">
        <v>9778</v>
      </c>
      <c r="D1013" s="74" t="s">
        <v>1541</v>
      </c>
      <c r="E1013" s="92">
        <v>39146</v>
      </c>
      <c r="F1013" s="74" t="s">
        <v>1550</v>
      </c>
      <c r="G1013" s="92">
        <v>42017</v>
      </c>
      <c r="H1013" s="74" t="s">
        <v>9732</v>
      </c>
      <c r="I1013" s="75" t="s">
        <v>14864</v>
      </c>
      <c r="J1013" s="75">
        <v>8820</v>
      </c>
      <c r="K1013" s="74" t="s">
        <v>16723</v>
      </c>
      <c r="L1013" s="93"/>
    </row>
    <row r="1014" spans="1:12">
      <c r="A1014" s="73">
        <v>10170513</v>
      </c>
      <c r="B1014" s="74" t="s">
        <v>9972</v>
      </c>
      <c r="C1014" s="74" t="s">
        <v>9778</v>
      </c>
      <c r="D1014" s="74" t="s">
        <v>1541</v>
      </c>
      <c r="E1014" s="92">
        <v>39146</v>
      </c>
      <c r="F1014" s="74" t="s">
        <v>1551</v>
      </c>
      <c r="G1014" s="92">
        <v>42017</v>
      </c>
      <c r="H1014" s="74" t="s">
        <v>9966</v>
      </c>
      <c r="I1014" s="75" t="s">
        <v>14864</v>
      </c>
      <c r="J1014" s="75">
        <v>8820</v>
      </c>
      <c r="K1014" s="74" t="s">
        <v>16720</v>
      </c>
      <c r="L1014" s="93" t="s">
        <v>3800</v>
      </c>
    </row>
    <row r="1015" spans="1:12">
      <c r="A1015" s="73">
        <v>10170514</v>
      </c>
      <c r="B1015" s="74" t="s">
        <v>9973</v>
      </c>
      <c r="C1015" s="74" t="s">
        <v>9778</v>
      </c>
      <c r="D1015" s="74" t="s">
        <v>1541</v>
      </c>
      <c r="E1015" s="92">
        <v>39146</v>
      </c>
      <c r="F1015" s="74" t="s">
        <v>1552</v>
      </c>
      <c r="G1015" s="92">
        <v>42017</v>
      </c>
      <c r="H1015" s="74" t="s">
        <v>9732</v>
      </c>
      <c r="I1015" s="75" t="s">
        <v>14864</v>
      </c>
      <c r="J1015" s="75">
        <v>8820</v>
      </c>
      <c r="K1015" s="74" t="s">
        <v>16723</v>
      </c>
      <c r="L1015" s="93" t="s">
        <v>3800</v>
      </c>
    </row>
    <row r="1016" spans="1:12">
      <c r="A1016" s="73">
        <v>10170515</v>
      </c>
      <c r="B1016" s="74" t="s">
        <v>9974</v>
      </c>
      <c r="C1016" s="74" t="s">
        <v>9778</v>
      </c>
      <c r="D1016" s="74" t="s">
        <v>1541</v>
      </c>
      <c r="E1016" s="92">
        <v>39146</v>
      </c>
      <c r="F1016" s="74" t="s">
        <v>1553</v>
      </c>
      <c r="G1016" s="92">
        <v>42017</v>
      </c>
      <c r="H1016" s="74" t="s">
        <v>9732</v>
      </c>
      <c r="I1016" s="75" t="s">
        <v>14864</v>
      </c>
      <c r="J1016" s="75">
        <v>8820</v>
      </c>
      <c r="K1016" s="74" t="s">
        <v>16723</v>
      </c>
      <c r="L1016" s="93" t="s">
        <v>3800</v>
      </c>
    </row>
    <row r="1017" spans="1:12">
      <c r="A1017" s="73">
        <v>10170516</v>
      </c>
      <c r="B1017" s="74" t="s">
        <v>9975</v>
      </c>
      <c r="C1017" s="74" t="s">
        <v>9778</v>
      </c>
      <c r="D1017" s="74" t="s">
        <v>1541</v>
      </c>
      <c r="E1017" s="92">
        <v>39146</v>
      </c>
      <c r="F1017" s="74" t="s">
        <v>1555</v>
      </c>
      <c r="G1017" s="92">
        <v>42017</v>
      </c>
      <c r="H1017" s="74" t="s">
        <v>9655</v>
      </c>
      <c r="I1017" s="75" t="s">
        <v>14864</v>
      </c>
      <c r="J1017" s="75">
        <v>8820</v>
      </c>
      <c r="K1017" s="74" t="s">
        <v>15852</v>
      </c>
      <c r="L1017" s="93" t="s">
        <v>110</v>
      </c>
    </row>
    <row r="1018" spans="1:12">
      <c r="A1018" s="73">
        <v>10170517</v>
      </c>
      <c r="B1018" s="74" t="s">
        <v>9976</v>
      </c>
      <c r="C1018" s="74" t="s">
        <v>9778</v>
      </c>
      <c r="D1018" s="74" t="s">
        <v>1541</v>
      </c>
      <c r="E1018" s="92">
        <v>39146</v>
      </c>
      <c r="F1018" s="74" t="s">
        <v>1556</v>
      </c>
      <c r="G1018" s="92">
        <v>42017</v>
      </c>
      <c r="H1018" s="74" t="s">
        <v>9966</v>
      </c>
      <c r="I1018" s="75" t="s">
        <v>14864</v>
      </c>
      <c r="J1018" s="75">
        <v>8820</v>
      </c>
      <c r="K1018" s="74" t="s">
        <v>16720</v>
      </c>
      <c r="L1018" s="93" t="s">
        <v>110</v>
      </c>
    </row>
    <row r="1019" spans="1:12">
      <c r="A1019" s="73">
        <v>10170518</v>
      </c>
      <c r="B1019" s="74" t="s">
        <v>9977</v>
      </c>
      <c r="C1019" s="74" t="s">
        <v>9778</v>
      </c>
      <c r="D1019" s="74" t="s">
        <v>1541</v>
      </c>
      <c r="E1019" s="92">
        <v>39146</v>
      </c>
      <c r="F1019" s="74" t="s">
        <v>11747</v>
      </c>
      <c r="G1019" s="92">
        <v>42017</v>
      </c>
      <c r="H1019" s="74" t="s">
        <v>9504</v>
      </c>
      <c r="I1019" s="75" t="s">
        <v>14864</v>
      </c>
      <c r="J1019" s="75">
        <v>8820</v>
      </c>
      <c r="K1019" s="74" t="s">
        <v>14892</v>
      </c>
      <c r="L1019" s="93" t="s">
        <v>110</v>
      </c>
    </row>
    <row r="1020" spans="1:12">
      <c r="A1020" s="73">
        <v>10170519</v>
      </c>
      <c r="B1020" s="74" t="s">
        <v>9978</v>
      </c>
      <c r="C1020" s="74" t="s">
        <v>9778</v>
      </c>
      <c r="D1020" s="74" t="s">
        <v>1541</v>
      </c>
      <c r="E1020" s="92">
        <v>39146</v>
      </c>
      <c r="F1020" s="74" t="s">
        <v>1557</v>
      </c>
      <c r="G1020" s="92">
        <v>42017</v>
      </c>
      <c r="H1020" s="74" t="s">
        <v>9732</v>
      </c>
      <c r="I1020" s="75" t="s">
        <v>14864</v>
      </c>
      <c r="J1020" s="75">
        <v>8820</v>
      </c>
      <c r="K1020" s="74" t="s">
        <v>16723</v>
      </c>
      <c r="L1020" s="93" t="s">
        <v>3800</v>
      </c>
    </row>
    <row r="1021" spans="1:12">
      <c r="A1021" s="73">
        <v>10170520</v>
      </c>
      <c r="B1021" s="74" t="s">
        <v>9979</v>
      </c>
      <c r="C1021" s="74" t="s">
        <v>9778</v>
      </c>
      <c r="D1021" s="74" t="s">
        <v>1541</v>
      </c>
      <c r="E1021" s="92">
        <v>39146</v>
      </c>
      <c r="F1021" s="74" t="s">
        <v>1558</v>
      </c>
      <c r="G1021" s="92">
        <v>42017</v>
      </c>
      <c r="H1021" s="74" t="s">
        <v>9732</v>
      </c>
      <c r="I1021" s="75" t="s">
        <v>14864</v>
      </c>
      <c r="J1021" s="75">
        <v>8820</v>
      </c>
      <c r="K1021" s="74" t="s">
        <v>16723</v>
      </c>
      <c r="L1021" s="93" t="s">
        <v>3800</v>
      </c>
    </row>
    <row r="1022" spans="1:12">
      <c r="A1022" s="73">
        <v>10170521</v>
      </c>
      <c r="B1022" s="74" t="s">
        <v>9980</v>
      </c>
      <c r="C1022" s="74" t="s">
        <v>9778</v>
      </c>
      <c r="D1022" s="74" t="s">
        <v>1541</v>
      </c>
      <c r="E1022" s="92">
        <v>39146</v>
      </c>
      <c r="F1022" s="74" t="s">
        <v>1559</v>
      </c>
      <c r="G1022" s="92">
        <v>42017</v>
      </c>
      <c r="H1022" s="74" t="s">
        <v>9966</v>
      </c>
      <c r="I1022" s="75" t="s">
        <v>14864</v>
      </c>
      <c r="J1022" s="75">
        <v>8820</v>
      </c>
      <c r="K1022" s="74" t="s">
        <v>16720</v>
      </c>
      <c r="L1022" s="93" t="s">
        <v>110</v>
      </c>
    </row>
    <row r="1023" spans="1:12">
      <c r="A1023" s="73">
        <v>10170522</v>
      </c>
      <c r="B1023" s="74" t="s">
        <v>9981</v>
      </c>
      <c r="C1023" s="74" t="s">
        <v>9778</v>
      </c>
      <c r="D1023" s="74" t="s">
        <v>1541</v>
      </c>
      <c r="E1023" s="92">
        <v>39146</v>
      </c>
      <c r="F1023" s="74" t="s">
        <v>1560</v>
      </c>
      <c r="G1023" s="92">
        <v>42017</v>
      </c>
      <c r="H1023" s="74" t="s">
        <v>9655</v>
      </c>
      <c r="I1023" s="75" t="s">
        <v>14864</v>
      </c>
      <c r="J1023" s="75">
        <v>8820</v>
      </c>
      <c r="K1023" s="74" t="s">
        <v>15852</v>
      </c>
      <c r="L1023" s="93" t="s">
        <v>272</v>
      </c>
    </row>
    <row r="1024" spans="1:12">
      <c r="A1024" s="73">
        <v>10170523</v>
      </c>
      <c r="B1024" s="74" t="s">
        <v>9982</v>
      </c>
      <c r="C1024" s="74" t="s">
        <v>9778</v>
      </c>
      <c r="D1024" s="74" t="s">
        <v>1541</v>
      </c>
      <c r="E1024" s="92">
        <v>39146</v>
      </c>
      <c r="F1024" s="74" t="s">
        <v>1561</v>
      </c>
      <c r="G1024" s="92">
        <v>42017</v>
      </c>
      <c r="H1024" s="74" t="s">
        <v>9966</v>
      </c>
      <c r="I1024" s="75" t="s">
        <v>14864</v>
      </c>
      <c r="J1024" s="75">
        <v>8820</v>
      </c>
      <c r="K1024" s="74" t="s">
        <v>16720</v>
      </c>
      <c r="L1024" s="93"/>
    </row>
    <row r="1025" spans="1:12">
      <c r="A1025" s="73">
        <v>10170524</v>
      </c>
      <c r="B1025" s="74" t="s">
        <v>9983</v>
      </c>
      <c r="C1025" s="74" t="s">
        <v>9778</v>
      </c>
      <c r="D1025" s="74" t="s">
        <v>1541</v>
      </c>
      <c r="E1025" s="92">
        <v>39146</v>
      </c>
      <c r="F1025" s="74" t="s">
        <v>1562</v>
      </c>
      <c r="G1025" s="92">
        <v>42017</v>
      </c>
      <c r="H1025" s="74" t="s">
        <v>9966</v>
      </c>
      <c r="I1025" s="75" t="s">
        <v>14864</v>
      </c>
      <c r="J1025" s="75">
        <v>8820</v>
      </c>
      <c r="K1025" s="74" t="s">
        <v>16720</v>
      </c>
      <c r="L1025" s="93"/>
    </row>
    <row r="1026" spans="1:12">
      <c r="A1026" s="73">
        <v>10170525</v>
      </c>
      <c r="B1026" s="74" t="s">
        <v>9984</v>
      </c>
      <c r="C1026" s="74" t="s">
        <v>9778</v>
      </c>
      <c r="D1026" s="74" t="s">
        <v>1541</v>
      </c>
      <c r="E1026" s="92">
        <v>39146</v>
      </c>
      <c r="F1026" s="74" t="s">
        <v>1563</v>
      </c>
      <c r="G1026" s="92">
        <v>42017</v>
      </c>
      <c r="H1026" s="74" t="s">
        <v>9966</v>
      </c>
      <c r="I1026" s="75" t="s">
        <v>14864</v>
      </c>
      <c r="J1026" s="75">
        <v>8820</v>
      </c>
      <c r="K1026" s="74" t="s">
        <v>16720</v>
      </c>
      <c r="L1026" s="93"/>
    </row>
    <row r="1027" spans="1:12">
      <c r="A1027" s="73">
        <v>10170526</v>
      </c>
      <c r="B1027" s="74" t="s">
        <v>9985</v>
      </c>
      <c r="C1027" s="74" t="s">
        <v>9778</v>
      </c>
      <c r="D1027" s="74" t="s">
        <v>1541</v>
      </c>
      <c r="E1027" s="92">
        <v>39146</v>
      </c>
      <c r="F1027" s="74" t="s">
        <v>1564</v>
      </c>
      <c r="G1027" s="92">
        <v>42017</v>
      </c>
      <c r="H1027" s="74" t="s">
        <v>9966</v>
      </c>
      <c r="I1027" s="75" t="s">
        <v>14864</v>
      </c>
      <c r="J1027" s="75">
        <v>8820</v>
      </c>
      <c r="K1027" s="74" t="s">
        <v>16720</v>
      </c>
      <c r="L1027" s="93"/>
    </row>
    <row r="1028" spans="1:12">
      <c r="A1028" s="73">
        <v>10170527</v>
      </c>
      <c r="B1028" s="74" t="s">
        <v>9986</v>
      </c>
      <c r="C1028" s="74" t="s">
        <v>9778</v>
      </c>
      <c r="D1028" s="74" t="s">
        <v>1541</v>
      </c>
      <c r="E1028" s="92">
        <v>39146</v>
      </c>
      <c r="F1028" s="74" t="s">
        <v>1565</v>
      </c>
      <c r="G1028" s="92">
        <v>42017</v>
      </c>
      <c r="H1028" s="74" t="s">
        <v>9732</v>
      </c>
      <c r="I1028" s="75" t="s">
        <v>14864</v>
      </c>
      <c r="J1028" s="75">
        <v>8820</v>
      </c>
      <c r="K1028" s="74" t="s">
        <v>16723</v>
      </c>
      <c r="L1028" s="93" t="s">
        <v>3800</v>
      </c>
    </row>
    <row r="1029" spans="1:12">
      <c r="A1029" s="73">
        <v>10170528</v>
      </c>
      <c r="B1029" s="74" t="s">
        <v>9987</v>
      </c>
      <c r="C1029" s="74" t="s">
        <v>9778</v>
      </c>
      <c r="D1029" s="74" t="s">
        <v>1541</v>
      </c>
      <c r="E1029" s="92">
        <v>39146</v>
      </c>
      <c r="F1029" s="74" t="s">
        <v>1566</v>
      </c>
      <c r="G1029" s="92">
        <v>42017</v>
      </c>
      <c r="H1029" s="74" t="s">
        <v>9966</v>
      </c>
      <c r="I1029" s="75" t="s">
        <v>14864</v>
      </c>
      <c r="J1029" s="75">
        <v>8820</v>
      </c>
      <c r="K1029" s="74" t="s">
        <v>16720</v>
      </c>
      <c r="L1029" s="93"/>
    </row>
    <row r="1030" spans="1:12">
      <c r="A1030" s="73">
        <v>10170529</v>
      </c>
      <c r="B1030" s="74" t="s">
        <v>9988</v>
      </c>
      <c r="C1030" s="74" t="s">
        <v>9778</v>
      </c>
      <c r="D1030" s="74" t="s">
        <v>1541</v>
      </c>
      <c r="E1030" s="92">
        <v>39146</v>
      </c>
      <c r="F1030" s="74" t="s">
        <v>1567</v>
      </c>
      <c r="G1030" s="92">
        <v>42017</v>
      </c>
      <c r="H1030" s="74" t="s">
        <v>9732</v>
      </c>
      <c r="I1030" s="75" t="s">
        <v>14864</v>
      </c>
      <c r="J1030" s="75">
        <v>8820</v>
      </c>
      <c r="K1030" s="74" t="s">
        <v>16723</v>
      </c>
      <c r="L1030" s="93"/>
    </row>
    <row r="1031" spans="1:12">
      <c r="A1031" s="73">
        <v>10170530</v>
      </c>
      <c r="B1031" s="74" t="s">
        <v>9989</v>
      </c>
      <c r="C1031" s="74" t="s">
        <v>9778</v>
      </c>
      <c r="D1031" s="74" t="s">
        <v>1541</v>
      </c>
      <c r="E1031" s="92">
        <v>39146</v>
      </c>
      <c r="F1031" s="74" t="s">
        <v>1568</v>
      </c>
      <c r="G1031" s="92">
        <v>42017</v>
      </c>
      <c r="H1031" s="74" t="s">
        <v>9882</v>
      </c>
      <c r="I1031" s="75" t="s">
        <v>14864</v>
      </c>
      <c r="J1031" s="75">
        <v>8820</v>
      </c>
      <c r="K1031" s="74" t="s">
        <v>16662</v>
      </c>
      <c r="L1031" s="93" t="s">
        <v>272</v>
      </c>
    </row>
    <row r="1032" spans="1:12">
      <c r="A1032" s="73">
        <v>10170531</v>
      </c>
      <c r="B1032" s="74" t="s">
        <v>15152</v>
      </c>
      <c r="C1032" s="74" t="s">
        <v>9778</v>
      </c>
      <c r="D1032" s="74" t="s">
        <v>1569</v>
      </c>
      <c r="E1032" s="92">
        <v>39146</v>
      </c>
      <c r="F1032" s="74" t="s">
        <v>1570</v>
      </c>
      <c r="G1032" s="92">
        <v>41984</v>
      </c>
      <c r="H1032" s="74" t="s">
        <v>9504</v>
      </c>
      <c r="I1032" s="75" t="s">
        <v>14864</v>
      </c>
      <c r="J1032" s="75">
        <v>9761.85</v>
      </c>
      <c r="K1032" s="74" t="s">
        <v>14892</v>
      </c>
      <c r="L1032" s="93" t="s">
        <v>109</v>
      </c>
    </row>
    <row r="1033" spans="1:12">
      <c r="A1033" s="73">
        <v>10170532</v>
      </c>
      <c r="B1033" s="74" t="s">
        <v>16663</v>
      </c>
      <c r="C1033" s="74" t="s">
        <v>9778</v>
      </c>
      <c r="D1033" s="74" t="s">
        <v>1569</v>
      </c>
      <c r="E1033" s="92">
        <v>39146</v>
      </c>
      <c r="F1033" s="74" t="s">
        <v>1572</v>
      </c>
      <c r="G1033" s="92">
        <v>41984</v>
      </c>
      <c r="H1033" s="74" t="s">
        <v>9882</v>
      </c>
      <c r="I1033" s="75" t="s">
        <v>14864</v>
      </c>
      <c r="J1033" s="75">
        <v>9761.85</v>
      </c>
      <c r="K1033" s="74" t="s">
        <v>16662</v>
      </c>
      <c r="L1033" s="93" t="s">
        <v>272</v>
      </c>
    </row>
    <row r="1034" spans="1:12">
      <c r="A1034" s="73">
        <v>10170533</v>
      </c>
      <c r="B1034" s="74" t="s">
        <v>15153</v>
      </c>
      <c r="C1034" s="74" t="s">
        <v>9778</v>
      </c>
      <c r="D1034" s="74" t="s">
        <v>1569</v>
      </c>
      <c r="E1034" s="92">
        <v>39146</v>
      </c>
      <c r="F1034" s="74" t="s">
        <v>1573</v>
      </c>
      <c r="G1034" s="92">
        <v>41984</v>
      </c>
      <c r="H1034" s="74" t="s">
        <v>9504</v>
      </c>
      <c r="I1034" s="75" t="s">
        <v>14864</v>
      </c>
      <c r="J1034" s="75">
        <v>9761.85</v>
      </c>
      <c r="K1034" s="74" t="s">
        <v>14892</v>
      </c>
      <c r="L1034" s="93" t="s">
        <v>7854</v>
      </c>
    </row>
    <row r="1035" spans="1:12">
      <c r="A1035" s="73">
        <v>10170534</v>
      </c>
      <c r="B1035" s="74" t="s">
        <v>9990</v>
      </c>
      <c r="C1035" s="74" t="s">
        <v>9778</v>
      </c>
      <c r="D1035" s="74" t="s">
        <v>1569</v>
      </c>
      <c r="E1035" s="92">
        <v>39146</v>
      </c>
      <c r="F1035" s="74" t="s">
        <v>1574</v>
      </c>
      <c r="G1035" s="92">
        <v>42019</v>
      </c>
      <c r="H1035" s="74" t="s">
        <v>9591</v>
      </c>
      <c r="I1035" s="75" t="s">
        <v>14864</v>
      </c>
      <c r="J1035" s="75">
        <v>9761.85</v>
      </c>
      <c r="K1035" s="74" t="s">
        <v>15946</v>
      </c>
      <c r="L1035" s="93" t="s">
        <v>272</v>
      </c>
    </row>
    <row r="1036" spans="1:12">
      <c r="A1036" s="73">
        <v>10170535</v>
      </c>
      <c r="B1036" s="74" t="s">
        <v>16726</v>
      </c>
      <c r="C1036" s="74" t="s">
        <v>9778</v>
      </c>
      <c r="D1036" s="74" t="s">
        <v>1569</v>
      </c>
      <c r="E1036" s="92">
        <v>39146</v>
      </c>
      <c r="F1036" s="74" t="s">
        <v>1575</v>
      </c>
      <c r="G1036" s="92">
        <v>41984</v>
      </c>
      <c r="H1036" s="74" t="s">
        <v>1571</v>
      </c>
      <c r="I1036" s="75" t="s">
        <v>14864</v>
      </c>
      <c r="J1036" s="75">
        <v>9761.85</v>
      </c>
      <c r="K1036" s="74" t="s">
        <v>16727</v>
      </c>
      <c r="L1036" s="93" t="s">
        <v>4513</v>
      </c>
    </row>
    <row r="1037" spans="1:12">
      <c r="A1037" s="73">
        <v>10170537</v>
      </c>
      <c r="B1037" s="74" t="s">
        <v>15154</v>
      </c>
      <c r="C1037" s="74" t="s">
        <v>9778</v>
      </c>
      <c r="D1037" s="74" t="s">
        <v>1569</v>
      </c>
      <c r="E1037" s="92">
        <v>39146</v>
      </c>
      <c r="F1037" s="74" t="s">
        <v>1576</v>
      </c>
      <c r="G1037" s="92">
        <v>41984</v>
      </c>
      <c r="H1037" s="74" t="s">
        <v>9504</v>
      </c>
      <c r="I1037" s="75" t="s">
        <v>14864</v>
      </c>
      <c r="J1037" s="75">
        <v>9761.85</v>
      </c>
      <c r="K1037" s="74" t="s">
        <v>14892</v>
      </c>
      <c r="L1037" s="93" t="s">
        <v>4504</v>
      </c>
    </row>
    <row r="1038" spans="1:12">
      <c r="A1038" s="73">
        <v>10170538</v>
      </c>
      <c r="B1038" s="74" t="s">
        <v>16014</v>
      </c>
      <c r="C1038" s="74" t="s">
        <v>9778</v>
      </c>
      <c r="D1038" s="74" t="s">
        <v>1569</v>
      </c>
      <c r="E1038" s="92">
        <v>39146</v>
      </c>
      <c r="F1038" s="74" t="s">
        <v>1577</v>
      </c>
      <c r="G1038" s="92">
        <v>41984</v>
      </c>
      <c r="H1038" s="74" t="s">
        <v>10004</v>
      </c>
      <c r="I1038" s="75" t="s">
        <v>14864</v>
      </c>
      <c r="J1038" s="75">
        <v>9761.85</v>
      </c>
      <c r="K1038" s="74" t="s">
        <v>16013</v>
      </c>
      <c r="L1038" s="93" t="s">
        <v>11768</v>
      </c>
    </row>
    <row r="1039" spans="1:12">
      <c r="A1039" s="73">
        <v>10170539</v>
      </c>
      <c r="B1039" s="74" t="s">
        <v>15155</v>
      </c>
      <c r="C1039" s="74" t="s">
        <v>9778</v>
      </c>
      <c r="D1039" s="74" t="s">
        <v>1569</v>
      </c>
      <c r="E1039" s="92">
        <v>39146</v>
      </c>
      <c r="F1039" s="74" t="s">
        <v>1578</v>
      </c>
      <c r="G1039" s="92">
        <v>41984</v>
      </c>
      <c r="H1039" s="74" t="s">
        <v>9504</v>
      </c>
      <c r="I1039" s="75" t="s">
        <v>14864</v>
      </c>
      <c r="J1039" s="75">
        <v>9761.85</v>
      </c>
      <c r="K1039" s="74" t="s">
        <v>14892</v>
      </c>
      <c r="L1039" s="93" t="s">
        <v>110</v>
      </c>
    </row>
    <row r="1040" spans="1:12">
      <c r="A1040" s="73">
        <v>10170540</v>
      </c>
      <c r="B1040" s="74" t="s">
        <v>16015</v>
      </c>
      <c r="C1040" s="74" t="s">
        <v>9778</v>
      </c>
      <c r="D1040" s="74" t="s">
        <v>1569</v>
      </c>
      <c r="E1040" s="92">
        <v>39146</v>
      </c>
      <c r="F1040" s="74" t="s">
        <v>1579</v>
      </c>
      <c r="G1040" s="92">
        <v>41984</v>
      </c>
      <c r="H1040" s="74" t="s">
        <v>10004</v>
      </c>
      <c r="I1040" s="75" t="s">
        <v>14864</v>
      </c>
      <c r="J1040" s="75">
        <v>9761.85</v>
      </c>
      <c r="K1040" s="74" t="s">
        <v>16013</v>
      </c>
      <c r="L1040" s="93" t="s">
        <v>11768</v>
      </c>
    </row>
    <row r="1041" spans="1:12">
      <c r="A1041" s="73">
        <v>10170541</v>
      </c>
      <c r="B1041" s="74" t="s">
        <v>16016</v>
      </c>
      <c r="C1041" s="74" t="s">
        <v>9778</v>
      </c>
      <c r="D1041" s="74" t="s">
        <v>1569</v>
      </c>
      <c r="E1041" s="92">
        <v>39146</v>
      </c>
      <c r="F1041" s="74" t="s">
        <v>1580</v>
      </c>
      <c r="G1041" s="92">
        <v>41984</v>
      </c>
      <c r="H1041" s="74" t="s">
        <v>10004</v>
      </c>
      <c r="I1041" s="75" t="s">
        <v>14864</v>
      </c>
      <c r="J1041" s="75">
        <v>9761.85</v>
      </c>
      <c r="K1041" s="74" t="s">
        <v>16013</v>
      </c>
      <c r="L1041" s="93" t="s">
        <v>16017</v>
      </c>
    </row>
    <row r="1042" spans="1:12">
      <c r="A1042" s="73">
        <v>10170542</v>
      </c>
      <c r="B1042" s="74" t="s">
        <v>16728</v>
      </c>
      <c r="C1042" s="74" t="s">
        <v>9778</v>
      </c>
      <c r="D1042" s="74" t="s">
        <v>1569</v>
      </c>
      <c r="E1042" s="92">
        <v>39146</v>
      </c>
      <c r="F1042" s="74" t="s">
        <v>1581</v>
      </c>
      <c r="G1042" s="92">
        <v>41984</v>
      </c>
      <c r="H1042" s="74" t="s">
        <v>1571</v>
      </c>
      <c r="I1042" s="75" t="s">
        <v>14864</v>
      </c>
      <c r="J1042" s="75">
        <v>9761.85</v>
      </c>
      <c r="K1042" s="74" t="s">
        <v>16727</v>
      </c>
      <c r="L1042" s="93"/>
    </row>
    <row r="1043" spans="1:12">
      <c r="A1043" s="73">
        <v>10170543</v>
      </c>
      <c r="B1043" s="74" t="s">
        <v>16018</v>
      </c>
      <c r="C1043" s="74" t="s">
        <v>9778</v>
      </c>
      <c r="D1043" s="74" t="s">
        <v>1569</v>
      </c>
      <c r="E1043" s="92">
        <v>39146</v>
      </c>
      <c r="F1043" s="74" t="s">
        <v>1582</v>
      </c>
      <c r="G1043" s="92">
        <v>41984</v>
      </c>
      <c r="H1043" s="74" t="s">
        <v>10004</v>
      </c>
      <c r="I1043" s="75" t="s">
        <v>14864</v>
      </c>
      <c r="J1043" s="75">
        <v>9761.85</v>
      </c>
      <c r="K1043" s="74" t="s">
        <v>16013</v>
      </c>
      <c r="L1043" s="93" t="s">
        <v>110</v>
      </c>
    </row>
    <row r="1044" spans="1:12">
      <c r="A1044" s="73">
        <v>10170544</v>
      </c>
      <c r="B1044" s="74" t="s">
        <v>15156</v>
      </c>
      <c r="C1044" s="74" t="s">
        <v>9778</v>
      </c>
      <c r="D1044" s="74" t="s">
        <v>1569</v>
      </c>
      <c r="E1044" s="92">
        <v>39146</v>
      </c>
      <c r="F1044" s="74" t="s">
        <v>11748</v>
      </c>
      <c r="G1044" s="92">
        <v>41984</v>
      </c>
      <c r="H1044" s="74" t="s">
        <v>9504</v>
      </c>
      <c r="I1044" s="75" t="s">
        <v>14864</v>
      </c>
      <c r="J1044" s="75">
        <v>9761.85</v>
      </c>
      <c r="K1044" s="74" t="s">
        <v>14892</v>
      </c>
      <c r="L1044" s="93" t="s">
        <v>4742</v>
      </c>
    </row>
    <row r="1045" spans="1:12">
      <c r="A1045" s="73">
        <v>10170545</v>
      </c>
      <c r="B1045" s="74" t="s">
        <v>15157</v>
      </c>
      <c r="C1045" s="74" t="s">
        <v>9778</v>
      </c>
      <c r="D1045" s="74" t="s">
        <v>1569</v>
      </c>
      <c r="E1045" s="92">
        <v>39146</v>
      </c>
      <c r="F1045" s="74" t="s">
        <v>11749</v>
      </c>
      <c r="G1045" s="92">
        <v>41984</v>
      </c>
      <c r="H1045" s="74" t="s">
        <v>9504</v>
      </c>
      <c r="I1045" s="75" t="s">
        <v>14864</v>
      </c>
      <c r="J1045" s="75">
        <v>9761.85</v>
      </c>
      <c r="K1045" s="74" t="s">
        <v>14892</v>
      </c>
      <c r="L1045" s="93" t="s">
        <v>110</v>
      </c>
    </row>
    <row r="1046" spans="1:12">
      <c r="A1046" s="73">
        <v>10170546</v>
      </c>
      <c r="B1046" s="74" t="s">
        <v>16664</v>
      </c>
      <c r="C1046" s="74" t="s">
        <v>9778</v>
      </c>
      <c r="D1046" s="74" t="s">
        <v>1569</v>
      </c>
      <c r="E1046" s="92">
        <v>39146</v>
      </c>
      <c r="F1046" s="74" t="s">
        <v>1583</v>
      </c>
      <c r="G1046" s="92">
        <v>41984</v>
      </c>
      <c r="H1046" s="74" t="s">
        <v>9882</v>
      </c>
      <c r="I1046" s="75" t="s">
        <v>14864</v>
      </c>
      <c r="J1046" s="75">
        <v>9761.85</v>
      </c>
      <c r="K1046" s="74" t="s">
        <v>16662</v>
      </c>
      <c r="L1046" s="93" t="s">
        <v>272</v>
      </c>
    </row>
    <row r="1047" spans="1:12">
      <c r="A1047" s="73">
        <v>10170547</v>
      </c>
      <c r="B1047" s="74" t="s">
        <v>16722</v>
      </c>
      <c r="C1047" s="74" t="s">
        <v>9778</v>
      </c>
      <c r="D1047" s="74" t="s">
        <v>1569</v>
      </c>
      <c r="E1047" s="92">
        <v>39146</v>
      </c>
      <c r="F1047" s="74" t="s">
        <v>1584</v>
      </c>
      <c r="G1047" s="92">
        <v>41984</v>
      </c>
      <c r="H1047" s="74" t="s">
        <v>9966</v>
      </c>
      <c r="I1047" s="75" t="s">
        <v>14864</v>
      </c>
      <c r="J1047" s="75">
        <v>9761.85</v>
      </c>
      <c r="K1047" s="74" t="s">
        <v>16720</v>
      </c>
      <c r="L1047" s="93"/>
    </row>
    <row r="1048" spans="1:12">
      <c r="A1048" s="73">
        <v>10170548</v>
      </c>
      <c r="B1048" s="74" t="s">
        <v>16019</v>
      </c>
      <c r="C1048" s="74" t="s">
        <v>9778</v>
      </c>
      <c r="D1048" s="74" t="s">
        <v>1569</v>
      </c>
      <c r="E1048" s="92">
        <v>39146</v>
      </c>
      <c r="F1048" s="74" t="s">
        <v>1585</v>
      </c>
      <c r="G1048" s="92">
        <v>41984</v>
      </c>
      <c r="H1048" s="74" t="s">
        <v>10004</v>
      </c>
      <c r="I1048" s="75" t="s">
        <v>14864</v>
      </c>
      <c r="J1048" s="75">
        <v>9761.85</v>
      </c>
      <c r="K1048" s="74" t="s">
        <v>16013</v>
      </c>
      <c r="L1048" s="93" t="s">
        <v>110</v>
      </c>
    </row>
    <row r="1049" spans="1:12">
      <c r="A1049" s="73">
        <v>10170549</v>
      </c>
      <c r="B1049" s="74" t="s">
        <v>15947</v>
      </c>
      <c r="C1049" s="74" t="s">
        <v>9778</v>
      </c>
      <c r="D1049" s="74" t="s">
        <v>1569</v>
      </c>
      <c r="E1049" s="92">
        <v>39146</v>
      </c>
      <c r="F1049" s="74" t="s">
        <v>1586</v>
      </c>
      <c r="G1049" s="92">
        <v>41984</v>
      </c>
      <c r="H1049" s="74" t="s">
        <v>9591</v>
      </c>
      <c r="I1049" s="75" t="s">
        <v>14864</v>
      </c>
      <c r="J1049" s="75">
        <v>9761.85</v>
      </c>
      <c r="K1049" s="74" t="s">
        <v>15946</v>
      </c>
      <c r="L1049" s="93" t="s">
        <v>272</v>
      </c>
    </row>
    <row r="1050" spans="1:12">
      <c r="A1050" s="73">
        <v>10170550</v>
      </c>
      <c r="B1050" s="74" t="s">
        <v>16020</v>
      </c>
      <c r="C1050" s="74" t="s">
        <v>9778</v>
      </c>
      <c r="D1050" s="74" t="s">
        <v>1569</v>
      </c>
      <c r="E1050" s="92">
        <v>39146</v>
      </c>
      <c r="F1050" s="74" t="s">
        <v>1587</v>
      </c>
      <c r="G1050" s="92">
        <v>41984</v>
      </c>
      <c r="H1050" s="74" t="s">
        <v>10004</v>
      </c>
      <c r="I1050" s="75" t="s">
        <v>14864</v>
      </c>
      <c r="J1050" s="75">
        <v>9761.85</v>
      </c>
      <c r="K1050" s="74" t="s">
        <v>16013</v>
      </c>
      <c r="L1050" s="93" t="s">
        <v>110</v>
      </c>
    </row>
    <row r="1051" spans="1:12">
      <c r="A1051" s="73">
        <v>10170551</v>
      </c>
      <c r="B1051" s="74" t="s">
        <v>15958</v>
      </c>
      <c r="C1051" s="74" t="s">
        <v>9778</v>
      </c>
      <c r="D1051" s="74" t="s">
        <v>1569</v>
      </c>
      <c r="E1051" s="92">
        <v>39146</v>
      </c>
      <c r="F1051" s="74" t="s">
        <v>1588</v>
      </c>
      <c r="G1051" s="92">
        <v>41984</v>
      </c>
      <c r="H1051" s="74" t="s">
        <v>15953</v>
      </c>
      <c r="I1051" s="75" t="s">
        <v>14864</v>
      </c>
      <c r="J1051" s="75">
        <v>9761.85</v>
      </c>
      <c r="K1051" s="74" t="s">
        <v>15954</v>
      </c>
      <c r="L1051" s="93" t="s">
        <v>7839</v>
      </c>
    </row>
    <row r="1052" spans="1:12">
      <c r="A1052" s="73">
        <v>10170552</v>
      </c>
      <c r="B1052" s="74" t="s">
        <v>16665</v>
      </c>
      <c r="C1052" s="74" t="s">
        <v>9778</v>
      </c>
      <c r="D1052" s="74" t="s">
        <v>1569</v>
      </c>
      <c r="E1052" s="92">
        <v>39146</v>
      </c>
      <c r="F1052" s="74" t="s">
        <v>1589</v>
      </c>
      <c r="G1052" s="92">
        <v>41984</v>
      </c>
      <c r="H1052" s="74" t="s">
        <v>9882</v>
      </c>
      <c r="I1052" s="75" t="s">
        <v>14864</v>
      </c>
      <c r="J1052" s="75">
        <v>9761.85</v>
      </c>
      <c r="K1052" s="74" t="s">
        <v>16662</v>
      </c>
      <c r="L1052" s="93" t="s">
        <v>272</v>
      </c>
    </row>
    <row r="1053" spans="1:12">
      <c r="A1053" s="73">
        <v>10170553</v>
      </c>
      <c r="B1053" s="74" t="s">
        <v>16804</v>
      </c>
      <c r="C1053" s="74" t="s">
        <v>9778</v>
      </c>
      <c r="D1053" s="74" t="s">
        <v>1590</v>
      </c>
      <c r="E1053" s="92">
        <v>39146</v>
      </c>
      <c r="F1053" s="74" t="s">
        <v>1592</v>
      </c>
      <c r="G1053" s="92">
        <v>41984</v>
      </c>
      <c r="H1053" s="74" t="s">
        <v>10436</v>
      </c>
      <c r="I1053" s="75" t="s">
        <v>14864</v>
      </c>
      <c r="J1053" s="75">
        <v>4910.8500000000004</v>
      </c>
      <c r="K1053" s="74" t="s">
        <v>5586</v>
      </c>
      <c r="L1053" s="93" t="s">
        <v>11779</v>
      </c>
    </row>
    <row r="1054" spans="1:12">
      <c r="A1054" s="73">
        <v>10170554</v>
      </c>
      <c r="B1054" s="74" t="s">
        <v>15158</v>
      </c>
      <c r="C1054" s="74" t="s">
        <v>9778</v>
      </c>
      <c r="D1054" s="74" t="s">
        <v>1590</v>
      </c>
      <c r="E1054" s="92">
        <v>39146</v>
      </c>
      <c r="F1054" s="74" t="s">
        <v>1593</v>
      </c>
      <c r="G1054" s="92">
        <v>41984</v>
      </c>
      <c r="H1054" s="74" t="s">
        <v>9504</v>
      </c>
      <c r="I1054" s="75" t="s">
        <v>14864</v>
      </c>
      <c r="J1054" s="75">
        <v>4910.8500000000004</v>
      </c>
      <c r="K1054" s="74" t="s">
        <v>14892</v>
      </c>
      <c r="L1054" s="93" t="s">
        <v>3402</v>
      </c>
    </row>
    <row r="1055" spans="1:12">
      <c r="A1055" s="73">
        <v>10170555</v>
      </c>
      <c r="B1055" s="74" t="s">
        <v>16021</v>
      </c>
      <c r="C1055" s="74" t="s">
        <v>9778</v>
      </c>
      <c r="D1055" s="74" t="s">
        <v>1590</v>
      </c>
      <c r="E1055" s="92">
        <v>39146</v>
      </c>
      <c r="F1055" s="74" t="s">
        <v>1594</v>
      </c>
      <c r="G1055" s="92">
        <v>41984</v>
      </c>
      <c r="H1055" s="74" t="s">
        <v>10004</v>
      </c>
      <c r="I1055" s="75" t="s">
        <v>14864</v>
      </c>
      <c r="J1055" s="75">
        <v>4910.8500000000004</v>
      </c>
      <c r="K1055" s="74" t="s">
        <v>16013</v>
      </c>
      <c r="L1055" s="93" t="s">
        <v>110</v>
      </c>
    </row>
    <row r="1056" spans="1:12">
      <c r="A1056" s="73">
        <v>10170556</v>
      </c>
      <c r="B1056" s="74" t="s">
        <v>16000</v>
      </c>
      <c r="C1056" s="74" t="s">
        <v>9778</v>
      </c>
      <c r="D1056" s="74" t="s">
        <v>1590</v>
      </c>
      <c r="E1056" s="92">
        <v>39146</v>
      </c>
      <c r="F1056" s="74" t="s">
        <v>1595</v>
      </c>
      <c r="G1056" s="92">
        <v>41984</v>
      </c>
      <c r="H1056" s="74" t="s">
        <v>10374</v>
      </c>
      <c r="I1056" s="75" t="s">
        <v>14864</v>
      </c>
      <c r="J1056" s="75">
        <v>4910.8500000000004</v>
      </c>
      <c r="K1056" s="74" t="s">
        <v>16001</v>
      </c>
      <c r="L1056" s="93" t="s">
        <v>272</v>
      </c>
    </row>
    <row r="1057" spans="1:12">
      <c r="A1057" s="73">
        <v>10170557</v>
      </c>
      <c r="B1057" s="74" t="s">
        <v>16022</v>
      </c>
      <c r="C1057" s="74" t="s">
        <v>9778</v>
      </c>
      <c r="D1057" s="74" t="s">
        <v>1596</v>
      </c>
      <c r="E1057" s="92">
        <v>39146</v>
      </c>
      <c r="F1057" s="74" t="s">
        <v>1597</v>
      </c>
      <c r="G1057" s="92">
        <v>41984</v>
      </c>
      <c r="H1057" s="74" t="s">
        <v>10004</v>
      </c>
      <c r="I1057" s="75" t="s">
        <v>14864</v>
      </c>
      <c r="J1057" s="75">
        <v>5097.75</v>
      </c>
      <c r="K1057" s="74" t="s">
        <v>16013</v>
      </c>
      <c r="L1057" s="93" t="s">
        <v>109</v>
      </c>
    </row>
    <row r="1058" spans="1:12">
      <c r="A1058" s="73">
        <v>10170560</v>
      </c>
      <c r="B1058" s="74" t="s">
        <v>9991</v>
      </c>
      <c r="C1058" s="74" t="s">
        <v>9778</v>
      </c>
      <c r="D1058" s="74" t="s">
        <v>1599</v>
      </c>
      <c r="E1058" s="92">
        <v>39146</v>
      </c>
      <c r="F1058" s="74" t="s">
        <v>1600</v>
      </c>
      <c r="G1058" s="92">
        <v>42017</v>
      </c>
      <c r="H1058" s="74" t="s">
        <v>9504</v>
      </c>
      <c r="I1058" s="75" t="s">
        <v>14864</v>
      </c>
      <c r="J1058" s="75">
        <v>28976.85</v>
      </c>
      <c r="K1058" s="74" t="s">
        <v>14892</v>
      </c>
      <c r="L1058" s="93" t="s">
        <v>272</v>
      </c>
    </row>
    <row r="1059" spans="1:12">
      <c r="A1059" s="73">
        <v>10170561</v>
      </c>
      <c r="B1059" s="74" t="s">
        <v>9992</v>
      </c>
      <c r="C1059" s="74" t="s">
        <v>9778</v>
      </c>
      <c r="D1059" s="74" t="s">
        <v>1599</v>
      </c>
      <c r="E1059" s="92">
        <v>39146</v>
      </c>
      <c r="F1059" s="74" t="s">
        <v>1601</v>
      </c>
      <c r="G1059" s="92">
        <v>42017</v>
      </c>
      <c r="H1059" s="74" t="s">
        <v>9555</v>
      </c>
      <c r="I1059" s="75" t="s">
        <v>14864</v>
      </c>
      <c r="J1059" s="75">
        <v>28976.85</v>
      </c>
      <c r="K1059" s="74" t="s">
        <v>16399</v>
      </c>
      <c r="L1059" s="93" t="s">
        <v>5305</v>
      </c>
    </row>
    <row r="1060" spans="1:12">
      <c r="A1060" s="73">
        <v>10170562</v>
      </c>
      <c r="B1060" s="74" t="s">
        <v>9993</v>
      </c>
      <c r="C1060" s="74" t="s">
        <v>9778</v>
      </c>
      <c r="D1060" s="74" t="s">
        <v>1602</v>
      </c>
      <c r="E1060" s="92">
        <v>39146</v>
      </c>
      <c r="F1060" s="74" t="s">
        <v>1603</v>
      </c>
      <c r="G1060" s="92">
        <v>42054</v>
      </c>
      <c r="H1060" s="74" t="s">
        <v>9732</v>
      </c>
      <c r="I1060" s="75" t="s">
        <v>14864</v>
      </c>
      <c r="J1060" s="75">
        <v>3150</v>
      </c>
      <c r="K1060" s="74" t="s">
        <v>16723</v>
      </c>
      <c r="L1060" s="93" t="s">
        <v>3800</v>
      </c>
    </row>
    <row r="1061" spans="1:12">
      <c r="A1061" s="73">
        <v>10170563</v>
      </c>
      <c r="B1061" s="74" t="s">
        <v>9994</v>
      </c>
      <c r="C1061" s="74" t="s">
        <v>9778</v>
      </c>
      <c r="D1061" s="74" t="s">
        <v>1604</v>
      </c>
      <c r="E1061" s="92">
        <v>39146</v>
      </c>
      <c r="F1061" s="74" t="s">
        <v>1605</v>
      </c>
      <c r="G1061" s="92">
        <v>42017</v>
      </c>
      <c r="H1061" s="74" t="s">
        <v>9504</v>
      </c>
      <c r="I1061" s="75" t="s">
        <v>14864</v>
      </c>
      <c r="J1061" s="75">
        <v>9450</v>
      </c>
      <c r="K1061" s="74" t="s">
        <v>14892</v>
      </c>
      <c r="L1061" s="93" t="s">
        <v>109</v>
      </c>
    </row>
    <row r="1062" spans="1:12">
      <c r="A1062" s="73">
        <v>10170564</v>
      </c>
      <c r="B1062" s="74" t="s">
        <v>9995</v>
      </c>
      <c r="C1062" s="74" t="s">
        <v>9778</v>
      </c>
      <c r="D1062" s="74" t="s">
        <v>1604</v>
      </c>
      <c r="E1062" s="92">
        <v>39146</v>
      </c>
      <c r="F1062" s="74" t="s">
        <v>1606</v>
      </c>
      <c r="G1062" s="92">
        <v>42017</v>
      </c>
      <c r="H1062" s="74" t="s">
        <v>9504</v>
      </c>
      <c r="I1062" s="75" t="s">
        <v>14864</v>
      </c>
      <c r="J1062" s="75">
        <v>9450</v>
      </c>
      <c r="K1062" s="74" t="s">
        <v>14892</v>
      </c>
      <c r="L1062" s="93" t="s">
        <v>109</v>
      </c>
    </row>
    <row r="1063" spans="1:12">
      <c r="A1063" s="73">
        <v>10170565</v>
      </c>
      <c r="B1063" s="74" t="s">
        <v>15159</v>
      </c>
      <c r="C1063" s="74" t="s">
        <v>9778</v>
      </c>
      <c r="D1063" s="74" t="s">
        <v>1607</v>
      </c>
      <c r="E1063" s="92">
        <v>39146</v>
      </c>
      <c r="F1063" s="74" t="s">
        <v>1608</v>
      </c>
      <c r="G1063" s="92">
        <v>41991</v>
      </c>
      <c r="H1063" s="74" t="s">
        <v>9504</v>
      </c>
      <c r="I1063" s="75" t="s">
        <v>14864</v>
      </c>
      <c r="J1063" s="75">
        <v>2860</v>
      </c>
      <c r="K1063" s="74" t="s">
        <v>14892</v>
      </c>
      <c r="L1063" s="93" t="s">
        <v>4742</v>
      </c>
    </row>
    <row r="1064" spans="1:12">
      <c r="A1064" s="73">
        <v>10170566</v>
      </c>
      <c r="B1064" s="74" t="s">
        <v>9996</v>
      </c>
      <c r="C1064" s="74" t="s">
        <v>9778</v>
      </c>
      <c r="D1064" s="74" t="s">
        <v>1607</v>
      </c>
      <c r="E1064" s="92">
        <v>39146</v>
      </c>
      <c r="F1064" s="74" t="s">
        <v>1609</v>
      </c>
      <c r="G1064" s="92">
        <v>42024</v>
      </c>
      <c r="H1064" s="74" t="s">
        <v>9732</v>
      </c>
      <c r="I1064" s="75" t="s">
        <v>14864</v>
      </c>
      <c r="J1064" s="75">
        <v>2860</v>
      </c>
      <c r="K1064" s="74" t="s">
        <v>16723</v>
      </c>
      <c r="L1064" s="93" t="s">
        <v>3800</v>
      </c>
    </row>
    <row r="1065" spans="1:12">
      <c r="A1065" s="73">
        <v>10170567</v>
      </c>
      <c r="B1065" s="74" t="s">
        <v>9997</v>
      </c>
      <c r="C1065" s="74" t="s">
        <v>9778</v>
      </c>
      <c r="D1065" s="74" t="s">
        <v>1607</v>
      </c>
      <c r="E1065" s="92">
        <v>39146</v>
      </c>
      <c r="F1065" s="74" t="s">
        <v>1610</v>
      </c>
      <c r="G1065" s="92">
        <v>42024</v>
      </c>
      <c r="H1065" s="74" t="s">
        <v>9732</v>
      </c>
      <c r="I1065" s="75" t="s">
        <v>14864</v>
      </c>
      <c r="J1065" s="75">
        <v>2860</v>
      </c>
      <c r="K1065" s="74" t="s">
        <v>16723</v>
      </c>
      <c r="L1065" s="93"/>
    </row>
    <row r="1066" spans="1:12">
      <c r="A1066" s="73">
        <v>10170568</v>
      </c>
      <c r="B1066" s="74" t="s">
        <v>9998</v>
      </c>
      <c r="C1066" s="74" t="s">
        <v>9778</v>
      </c>
      <c r="D1066" s="74" t="s">
        <v>1607</v>
      </c>
      <c r="E1066" s="92">
        <v>39146</v>
      </c>
      <c r="F1066" s="74" t="s">
        <v>1611</v>
      </c>
      <c r="G1066" s="92">
        <v>42024</v>
      </c>
      <c r="H1066" s="74" t="s">
        <v>9966</v>
      </c>
      <c r="I1066" s="75" t="s">
        <v>14864</v>
      </c>
      <c r="J1066" s="75">
        <v>2860</v>
      </c>
      <c r="K1066" s="74" t="s">
        <v>16720</v>
      </c>
      <c r="L1066" s="93"/>
    </row>
    <row r="1067" spans="1:12">
      <c r="A1067" s="73">
        <v>10170569</v>
      </c>
      <c r="B1067" s="74" t="s">
        <v>9999</v>
      </c>
      <c r="C1067" s="74" t="s">
        <v>9778</v>
      </c>
      <c r="D1067" s="74" t="s">
        <v>1612</v>
      </c>
      <c r="E1067" s="92">
        <v>39146</v>
      </c>
      <c r="F1067" s="74" t="s">
        <v>1614</v>
      </c>
      <c r="G1067" s="92">
        <v>42024</v>
      </c>
      <c r="H1067" s="74" t="s">
        <v>9655</v>
      </c>
      <c r="I1067" s="75" t="s">
        <v>14864</v>
      </c>
      <c r="J1067" s="75">
        <v>2860</v>
      </c>
      <c r="K1067" s="74" t="s">
        <v>15852</v>
      </c>
      <c r="L1067" s="93" t="s">
        <v>272</v>
      </c>
    </row>
    <row r="1068" spans="1:12">
      <c r="A1068" s="73">
        <v>10170570</v>
      </c>
      <c r="B1068" s="74" t="s">
        <v>16641</v>
      </c>
      <c r="C1068" s="74" t="s">
        <v>9778</v>
      </c>
      <c r="D1068" s="74" t="s">
        <v>1612</v>
      </c>
      <c r="E1068" s="92">
        <v>39146</v>
      </c>
      <c r="F1068" s="74" t="s">
        <v>1615</v>
      </c>
      <c r="G1068" s="92">
        <v>41991</v>
      </c>
      <c r="H1068" s="74" t="s">
        <v>9548</v>
      </c>
      <c r="I1068" s="75" t="s">
        <v>14864</v>
      </c>
      <c r="J1068" s="75">
        <v>2860</v>
      </c>
      <c r="K1068" s="74" t="s">
        <v>4681</v>
      </c>
      <c r="L1068" s="93" t="s">
        <v>110</v>
      </c>
    </row>
    <row r="1069" spans="1:12">
      <c r="A1069" s="73">
        <v>10170571</v>
      </c>
      <c r="B1069" s="74" t="s">
        <v>10000</v>
      </c>
      <c r="C1069" s="74" t="s">
        <v>9778</v>
      </c>
      <c r="D1069" s="74" t="s">
        <v>1612</v>
      </c>
      <c r="E1069" s="92">
        <v>39146</v>
      </c>
      <c r="F1069" s="74" t="s">
        <v>1616</v>
      </c>
      <c r="G1069" s="92">
        <v>42054</v>
      </c>
      <c r="H1069" s="74" t="s">
        <v>9655</v>
      </c>
      <c r="I1069" s="75" t="s">
        <v>14864</v>
      </c>
      <c r="J1069" s="75">
        <v>2860</v>
      </c>
      <c r="K1069" s="74" t="s">
        <v>15852</v>
      </c>
      <c r="L1069" s="93" t="s">
        <v>272</v>
      </c>
    </row>
    <row r="1070" spans="1:12">
      <c r="A1070" s="73">
        <v>10170572</v>
      </c>
      <c r="B1070" s="74" t="s">
        <v>10001</v>
      </c>
      <c r="C1070" s="74" t="s">
        <v>9778</v>
      </c>
      <c r="D1070" s="74" t="s">
        <v>1612</v>
      </c>
      <c r="E1070" s="92">
        <v>39146</v>
      </c>
      <c r="F1070" s="74" t="s">
        <v>1617</v>
      </c>
      <c r="G1070" s="92">
        <v>42024</v>
      </c>
      <c r="H1070" s="74" t="s">
        <v>9966</v>
      </c>
      <c r="I1070" s="75" t="s">
        <v>14864</v>
      </c>
      <c r="J1070" s="75">
        <v>2860</v>
      </c>
      <c r="K1070" s="74" t="s">
        <v>16720</v>
      </c>
      <c r="L1070" s="93" t="s">
        <v>110</v>
      </c>
    </row>
    <row r="1071" spans="1:12">
      <c r="A1071" s="73">
        <v>10170573</v>
      </c>
      <c r="B1071" s="74" t="s">
        <v>10002</v>
      </c>
      <c r="C1071" s="74" t="s">
        <v>9778</v>
      </c>
      <c r="D1071" s="74" t="s">
        <v>1618</v>
      </c>
      <c r="E1071" s="92">
        <v>39146</v>
      </c>
      <c r="F1071" s="74" t="s">
        <v>1619</v>
      </c>
      <c r="G1071" s="92">
        <v>42024</v>
      </c>
      <c r="H1071" s="74" t="s">
        <v>1571</v>
      </c>
      <c r="I1071" s="75" t="s">
        <v>14864</v>
      </c>
      <c r="J1071" s="75">
        <v>1276</v>
      </c>
      <c r="K1071" s="74" t="s">
        <v>16727</v>
      </c>
      <c r="L1071" s="93"/>
    </row>
    <row r="1072" spans="1:12">
      <c r="A1072" s="73">
        <v>10170574</v>
      </c>
      <c r="B1072" s="74" t="s">
        <v>16729</v>
      </c>
      <c r="C1072" s="74" t="s">
        <v>12399</v>
      </c>
      <c r="D1072" s="74" t="s">
        <v>1618</v>
      </c>
      <c r="E1072" s="92">
        <v>39146</v>
      </c>
      <c r="F1072" s="74" t="s">
        <v>7692</v>
      </c>
      <c r="G1072" s="92">
        <v>41618</v>
      </c>
      <c r="H1072" s="74" t="s">
        <v>1571</v>
      </c>
      <c r="I1072" s="75" t="s">
        <v>15024</v>
      </c>
      <c r="J1072" s="75">
        <v>1276</v>
      </c>
      <c r="K1072" s="74" t="s">
        <v>16727</v>
      </c>
      <c r="L1072" s="93"/>
    </row>
    <row r="1073" spans="1:12">
      <c r="A1073" s="73">
        <v>10170575</v>
      </c>
      <c r="B1073" s="74" t="s">
        <v>10003</v>
      </c>
      <c r="C1073" s="74" t="s">
        <v>9778</v>
      </c>
      <c r="D1073" s="74" t="s">
        <v>1618</v>
      </c>
      <c r="E1073" s="92">
        <v>39146</v>
      </c>
      <c r="F1073" s="74" t="s">
        <v>1620</v>
      </c>
      <c r="G1073" s="92">
        <v>42024</v>
      </c>
      <c r="H1073" s="74" t="s">
        <v>10004</v>
      </c>
      <c r="I1073" s="75" t="s">
        <v>14864</v>
      </c>
      <c r="J1073" s="75">
        <v>1276</v>
      </c>
      <c r="K1073" s="74" t="s">
        <v>16013</v>
      </c>
      <c r="L1073" s="93" t="s">
        <v>110</v>
      </c>
    </row>
    <row r="1074" spans="1:12">
      <c r="A1074" s="73">
        <v>10170611</v>
      </c>
      <c r="B1074" s="74" t="s">
        <v>10005</v>
      </c>
      <c r="C1074" s="74" t="s">
        <v>9778</v>
      </c>
      <c r="D1074" s="74" t="s">
        <v>1602</v>
      </c>
      <c r="E1074" s="92">
        <v>39146</v>
      </c>
      <c r="F1074" s="74" t="s">
        <v>1621</v>
      </c>
      <c r="G1074" s="92">
        <v>42045</v>
      </c>
      <c r="H1074" s="74" t="s">
        <v>9966</v>
      </c>
      <c r="I1074" s="75" t="s">
        <v>14864</v>
      </c>
      <c r="J1074" s="75">
        <v>3150</v>
      </c>
      <c r="K1074" s="74" t="s">
        <v>16720</v>
      </c>
      <c r="L1074" s="93" t="s">
        <v>110</v>
      </c>
    </row>
    <row r="1075" spans="1:12">
      <c r="A1075" s="73">
        <v>10170612</v>
      </c>
      <c r="B1075" s="74" t="s">
        <v>10006</v>
      </c>
      <c r="C1075" s="74" t="s">
        <v>9778</v>
      </c>
      <c r="D1075" s="74" t="s">
        <v>1602</v>
      </c>
      <c r="E1075" s="92">
        <v>39146</v>
      </c>
      <c r="F1075" s="74" t="s">
        <v>1622</v>
      </c>
      <c r="G1075" s="92">
        <v>42054</v>
      </c>
      <c r="H1075" s="74" t="s">
        <v>9966</v>
      </c>
      <c r="I1075" s="75" t="s">
        <v>14864</v>
      </c>
      <c r="J1075" s="75">
        <v>3150</v>
      </c>
      <c r="K1075" s="74" t="s">
        <v>16720</v>
      </c>
      <c r="L1075" s="93"/>
    </row>
    <row r="1076" spans="1:12">
      <c r="A1076" s="73">
        <v>10170613</v>
      </c>
      <c r="B1076" s="74" t="s">
        <v>10007</v>
      </c>
      <c r="C1076" s="74" t="s">
        <v>9778</v>
      </c>
      <c r="D1076" s="74" t="s">
        <v>1602</v>
      </c>
      <c r="E1076" s="92">
        <v>39146</v>
      </c>
      <c r="F1076" s="74" t="s">
        <v>1623</v>
      </c>
      <c r="G1076" s="92">
        <v>42054</v>
      </c>
      <c r="H1076" s="74" t="s">
        <v>9732</v>
      </c>
      <c r="I1076" s="75" t="s">
        <v>14864</v>
      </c>
      <c r="J1076" s="75">
        <v>3150</v>
      </c>
      <c r="K1076" s="74" t="s">
        <v>16723</v>
      </c>
      <c r="L1076" s="93"/>
    </row>
    <row r="1077" spans="1:12">
      <c r="A1077" s="73">
        <v>10170728</v>
      </c>
      <c r="B1077" s="74" t="s">
        <v>15160</v>
      </c>
      <c r="C1077" s="74" t="s">
        <v>9778</v>
      </c>
      <c r="D1077" s="74" t="s">
        <v>1624</v>
      </c>
      <c r="E1077" s="92">
        <v>39108</v>
      </c>
      <c r="F1077" s="74" t="s">
        <v>1625</v>
      </c>
      <c r="G1077" s="92">
        <v>41982</v>
      </c>
      <c r="H1077" s="74" t="s">
        <v>9504</v>
      </c>
      <c r="I1077" s="75" t="s">
        <v>14864</v>
      </c>
      <c r="J1077" s="75">
        <v>1647.5</v>
      </c>
      <c r="K1077" s="74" t="s">
        <v>14892</v>
      </c>
      <c r="L1077" s="93" t="s">
        <v>4742</v>
      </c>
    </row>
    <row r="1078" spans="1:12">
      <c r="A1078" s="73">
        <v>10170729</v>
      </c>
      <c r="B1078" s="74" t="s">
        <v>15585</v>
      </c>
      <c r="C1078" s="74" t="s">
        <v>9778</v>
      </c>
      <c r="D1078" s="74" t="s">
        <v>1624</v>
      </c>
      <c r="E1078" s="92">
        <v>39108</v>
      </c>
      <c r="F1078" s="74" t="s">
        <v>1627</v>
      </c>
      <c r="G1078" s="92">
        <v>41982</v>
      </c>
      <c r="H1078" s="74" t="s">
        <v>9520</v>
      </c>
      <c r="I1078" s="75" t="s">
        <v>14864</v>
      </c>
      <c r="J1078" s="75">
        <v>1647.5</v>
      </c>
      <c r="K1078" s="74" t="s">
        <v>15539</v>
      </c>
      <c r="L1078" s="93" t="s">
        <v>110</v>
      </c>
    </row>
    <row r="1079" spans="1:12">
      <c r="A1079" s="73">
        <v>10170755</v>
      </c>
      <c r="B1079" s="74" t="s">
        <v>15161</v>
      </c>
      <c r="C1079" s="74" t="s">
        <v>9778</v>
      </c>
      <c r="D1079" s="74" t="s">
        <v>1629</v>
      </c>
      <c r="E1079" s="92">
        <v>39182</v>
      </c>
      <c r="F1079" s="74" t="s">
        <v>1630</v>
      </c>
      <c r="G1079" s="92">
        <v>41982</v>
      </c>
      <c r="H1079" s="74" t="s">
        <v>9504</v>
      </c>
      <c r="I1079" s="75" t="s">
        <v>14864</v>
      </c>
      <c r="J1079" s="75">
        <v>1057.04</v>
      </c>
      <c r="K1079" s="74" t="s">
        <v>14892</v>
      </c>
      <c r="L1079" s="93" t="s">
        <v>109</v>
      </c>
    </row>
    <row r="1080" spans="1:12">
      <c r="A1080" s="73">
        <v>10170756</v>
      </c>
      <c r="B1080" s="74" t="s">
        <v>15964</v>
      </c>
      <c r="C1080" s="74" t="s">
        <v>9778</v>
      </c>
      <c r="D1080" s="74" t="s">
        <v>1632</v>
      </c>
      <c r="E1080" s="92">
        <v>39162</v>
      </c>
      <c r="F1080" s="74" t="s">
        <v>1633</v>
      </c>
      <c r="G1080" s="92">
        <v>41984</v>
      </c>
      <c r="H1080" s="74" t="s">
        <v>10858</v>
      </c>
      <c r="I1080" s="75" t="s">
        <v>14864</v>
      </c>
      <c r="J1080" s="75">
        <v>4221.75</v>
      </c>
      <c r="K1080" s="74" t="s">
        <v>15965</v>
      </c>
      <c r="L1080" s="93" t="s">
        <v>7839</v>
      </c>
    </row>
    <row r="1081" spans="1:12">
      <c r="A1081" s="73">
        <v>10170757</v>
      </c>
      <c r="B1081" s="74" t="s">
        <v>16585</v>
      </c>
      <c r="C1081" s="74" t="s">
        <v>9778</v>
      </c>
      <c r="D1081" s="74" t="s">
        <v>1632</v>
      </c>
      <c r="E1081" s="92">
        <v>39162</v>
      </c>
      <c r="F1081" s="74" t="s">
        <v>1635</v>
      </c>
      <c r="G1081" s="92">
        <v>41984</v>
      </c>
      <c r="H1081" s="74" t="s">
        <v>16583</v>
      </c>
      <c r="I1081" s="75" t="s">
        <v>14864</v>
      </c>
      <c r="J1081" s="75">
        <v>4221.75</v>
      </c>
      <c r="K1081" s="74" t="s">
        <v>16584</v>
      </c>
      <c r="L1081" s="93" t="s">
        <v>110</v>
      </c>
    </row>
    <row r="1082" spans="1:12">
      <c r="A1082" s="73">
        <v>10170758</v>
      </c>
      <c r="B1082" s="74" t="s">
        <v>16772</v>
      </c>
      <c r="C1082" s="74" t="s">
        <v>9778</v>
      </c>
      <c r="D1082" s="74" t="s">
        <v>1632</v>
      </c>
      <c r="E1082" s="92">
        <v>39162</v>
      </c>
      <c r="F1082" s="74" t="s">
        <v>1636</v>
      </c>
      <c r="G1082" s="92">
        <v>41984</v>
      </c>
      <c r="H1082" s="74" t="s">
        <v>16773</v>
      </c>
      <c r="I1082" s="75" t="s">
        <v>14864</v>
      </c>
      <c r="J1082" s="75">
        <v>4221.75</v>
      </c>
      <c r="K1082" s="74" t="s">
        <v>16774</v>
      </c>
      <c r="L1082" s="93"/>
    </row>
    <row r="1083" spans="1:12">
      <c r="A1083" s="73">
        <v>10170759</v>
      </c>
      <c r="B1083" s="74" t="s">
        <v>16071</v>
      </c>
      <c r="C1083" s="74" t="s">
        <v>9778</v>
      </c>
      <c r="D1083" s="74" t="s">
        <v>1632</v>
      </c>
      <c r="E1083" s="92">
        <v>39162</v>
      </c>
      <c r="F1083" s="74" t="s">
        <v>1637</v>
      </c>
      <c r="G1083" s="92">
        <v>41984</v>
      </c>
      <c r="H1083" s="74" t="s">
        <v>11484</v>
      </c>
      <c r="I1083" s="75" t="s">
        <v>14864</v>
      </c>
      <c r="J1083" s="75">
        <v>4221.75</v>
      </c>
      <c r="K1083" s="74" t="s">
        <v>16072</v>
      </c>
      <c r="L1083" s="93" t="s">
        <v>11744</v>
      </c>
    </row>
    <row r="1084" spans="1:12">
      <c r="A1084" s="73">
        <v>10170761</v>
      </c>
      <c r="B1084" s="74" t="s">
        <v>16841</v>
      </c>
      <c r="C1084" s="74" t="s">
        <v>9778</v>
      </c>
      <c r="D1084" s="74" t="s">
        <v>1632</v>
      </c>
      <c r="E1084" s="92">
        <v>39162</v>
      </c>
      <c r="F1084" s="74" t="s">
        <v>1638</v>
      </c>
      <c r="G1084" s="92">
        <v>41984</v>
      </c>
      <c r="H1084" s="74" t="s">
        <v>11517</v>
      </c>
      <c r="I1084" s="75" t="s">
        <v>14864</v>
      </c>
      <c r="J1084" s="75">
        <v>4221.75</v>
      </c>
      <c r="K1084" s="74" t="s">
        <v>16842</v>
      </c>
      <c r="L1084" s="93"/>
    </row>
    <row r="1085" spans="1:12">
      <c r="A1085" s="73">
        <v>10170762</v>
      </c>
      <c r="B1085" s="74" t="s">
        <v>16400</v>
      </c>
      <c r="C1085" s="74" t="s">
        <v>9778</v>
      </c>
      <c r="D1085" s="74" t="s">
        <v>1632</v>
      </c>
      <c r="E1085" s="92">
        <v>39162</v>
      </c>
      <c r="F1085" s="74" t="s">
        <v>1639</v>
      </c>
      <c r="G1085" s="92">
        <v>41984</v>
      </c>
      <c r="H1085" s="74" t="s">
        <v>9555</v>
      </c>
      <c r="I1085" s="75" t="s">
        <v>14864</v>
      </c>
      <c r="J1085" s="75">
        <v>4221.75</v>
      </c>
      <c r="K1085" s="74" t="s">
        <v>16399</v>
      </c>
      <c r="L1085" s="93" t="s">
        <v>110</v>
      </c>
    </row>
    <row r="1086" spans="1:12">
      <c r="A1086" s="73">
        <v>10170763</v>
      </c>
      <c r="B1086" s="74" t="s">
        <v>10008</v>
      </c>
      <c r="C1086" s="74" t="s">
        <v>9778</v>
      </c>
      <c r="D1086" s="74" t="s">
        <v>1632</v>
      </c>
      <c r="E1086" s="92">
        <v>39162</v>
      </c>
      <c r="F1086" s="74" t="s">
        <v>1640</v>
      </c>
      <c r="G1086" s="92">
        <v>42019</v>
      </c>
      <c r="H1086" s="74" t="s">
        <v>9788</v>
      </c>
      <c r="I1086" s="75" t="s">
        <v>14864</v>
      </c>
      <c r="J1086" s="75">
        <v>4221.75</v>
      </c>
      <c r="K1086" s="74" t="s">
        <v>15818</v>
      </c>
      <c r="L1086" s="93" t="s">
        <v>6536</v>
      </c>
    </row>
    <row r="1087" spans="1:12">
      <c r="A1087" s="73">
        <v>10170764</v>
      </c>
      <c r="B1087" s="74" t="s">
        <v>16735</v>
      </c>
      <c r="C1087" s="74" t="s">
        <v>9778</v>
      </c>
      <c r="D1087" s="74" t="s">
        <v>1632</v>
      </c>
      <c r="E1087" s="92">
        <v>39162</v>
      </c>
      <c r="F1087" s="74" t="s">
        <v>1641</v>
      </c>
      <c r="G1087" s="92">
        <v>41984</v>
      </c>
      <c r="H1087" s="74" t="s">
        <v>16736</v>
      </c>
      <c r="I1087" s="75" t="s">
        <v>14864</v>
      </c>
      <c r="J1087" s="75">
        <v>4221.75</v>
      </c>
      <c r="K1087" s="74" t="s">
        <v>16737</v>
      </c>
      <c r="L1087" s="93" t="s">
        <v>110</v>
      </c>
    </row>
    <row r="1088" spans="1:12">
      <c r="A1088" s="73">
        <v>10170765</v>
      </c>
      <c r="B1088" s="74" t="s">
        <v>16105</v>
      </c>
      <c r="C1088" s="74" t="s">
        <v>9778</v>
      </c>
      <c r="D1088" s="74" t="s">
        <v>1632</v>
      </c>
      <c r="E1088" s="92">
        <v>39162</v>
      </c>
      <c r="F1088" s="74" t="s">
        <v>1642</v>
      </c>
      <c r="G1088" s="92">
        <v>41984</v>
      </c>
      <c r="H1088" s="74" t="s">
        <v>9943</v>
      </c>
      <c r="I1088" s="75" t="s">
        <v>14864</v>
      </c>
      <c r="J1088" s="75">
        <v>4221.75</v>
      </c>
      <c r="K1088" s="74" t="s">
        <v>16104</v>
      </c>
      <c r="L1088" s="93" t="s">
        <v>110</v>
      </c>
    </row>
    <row r="1089" spans="1:12">
      <c r="A1089" s="73">
        <v>10170766</v>
      </c>
      <c r="B1089" s="74" t="s">
        <v>16967</v>
      </c>
      <c r="C1089" s="74" t="s">
        <v>9778</v>
      </c>
      <c r="D1089" s="74" t="s">
        <v>1632</v>
      </c>
      <c r="E1089" s="92">
        <v>39162</v>
      </c>
      <c r="F1089" s="74" t="s">
        <v>1643</v>
      </c>
      <c r="G1089" s="92">
        <v>41984</v>
      </c>
      <c r="H1089" s="74" t="s">
        <v>16968</v>
      </c>
      <c r="I1089" s="75" t="s">
        <v>14864</v>
      </c>
      <c r="J1089" s="75">
        <v>4221.75</v>
      </c>
      <c r="K1089" s="74" t="s">
        <v>16969</v>
      </c>
      <c r="L1089" s="93"/>
    </row>
    <row r="1090" spans="1:12">
      <c r="A1090" s="73">
        <v>10170768</v>
      </c>
      <c r="B1090" s="74" t="s">
        <v>15984</v>
      </c>
      <c r="C1090" s="74" t="s">
        <v>9778</v>
      </c>
      <c r="D1090" s="74" t="s">
        <v>1632</v>
      </c>
      <c r="E1090" s="92">
        <v>39162</v>
      </c>
      <c r="F1090" s="74" t="s">
        <v>1644</v>
      </c>
      <c r="G1090" s="92">
        <v>41984</v>
      </c>
      <c r="H1090" s="74" t="s">
        <v>10053</v>
      </c>
      <c r="I1090" s="75" t="s">
        <v>14864</v>
      </c>
      <c r="J1090" s="75">
        <v>4221.75</v>
      </c>
      <c r="K1090" s="74" t="s">
        <v>15985</v>
      </c>
      <c r="L1090" s="93" t="s">
        <v>272</v>
      </c>
    </row>
    <row r="1091" spans="1:12">
      <c r="A1091" s="73">
        <v>10170769</v>
      </c>
      <c r="B1091" s="74" t="s">
        <v>16986</v>
      </c>
      <c r="C1091" s="74" t="s">
        <v>9778</v>
      </c>
      <c r="D1091" s="74" t="s">
        <v>1632</v>
      </c>
      <c r="E1091" s="92">
        <v>39162</v>
      </c>
      <c r="F1091" s="74" t="s">
        <v>5425</v>
      </c>
      <c r="G1091" s="92">
        <v>41984</v>
      </c>
      <c r="H1091" s="74" t="s">
        <v>16987</v>
      </c>
      <c r="I1091" s="75" t="s">
        <v>14864</v>
      </c>
      <c r="J1091" s="75">
        <v>4221.75</v>
      </c>
      <c r="K1091" s="74" t="s">
        <v>16988</v>
      </c>
      <c r="L1091" s="93"/>
    </row>
    <row r="1092" spans="1:12">
      <c r="A1092" s="73">
        <v>10170770</v>
      </c>
      <c r="B1092" s="74" t="s">
        <v>16551</v>
      </c>
      <c r="C1092" s="74" t="s">
        <v>9778</v>
      </c>
      <c r="D1092" s="74" t="s">
        <v>1632</v>
      </c>
      <c r="E1092" s="92">
        <v>39162</v>
      </c>
      <c r="F1092" s="74" t="s">
        <v>1645</v>
      </c>
      <c r="G1092" s="92">
        <v>41984</v>
      </c>
      <c r="H1092" s="74" t="s">
        <v>16552</v>
      </c>
      <c r="I1092" s="75" t="s">
        <v>14864</v>
      </c>
      <c r="J1092" s="75">
        <v>4221.75</v>
      </c>
      <c r="K1092" s="74" t="s">
        <v>16553</v>
      </c>
      <c r="L1092" s="93" t="s">
        <v>110</v>
      </c>
    </row>
    <row r="1093" spans="1:12">
      <c r="A1093" s="73">
        <v>10170771</v>
      </c>
      <c r="B1093" s="74" t="s">
        <v>16908</v>
      </c>
      <c r="C1093" s="74" t="s">
        <v>9778</v>
      </c>
      <c r="D1093" s="74" t="s">
        <v>1632</v>
      </c>
      <c r="E1093" s="92">
        <v>39162</v>
      </c>
      <c r="F1093" s="74" t="s">
        <v>12470</v>
      </c>
      <c r="G1093" s="92">
        <v>41984</v>
      </c>
      <c r="H1093" s="74" t="s">
        <v>16909</v>
      </c>
      <c r="I1093" s="75" t="s">
        <v>14864</v>
      </c>
      <c r="J1093" s="75">
        <v>4221.75</v>
      </c>
      <c r="K1093" s="74" t="s">
        <v>16910</v>
      </c>
      <c r="L1093" s="93" t="s">
        <v>16911</v>
      </c>
    </row>
    <row r="1094" spans="1:12">
      <c r="A1094" s="73">
        <v>10170772</v>
      </c>
      <c r="B1094" s="74" t="s">
        <v>16844</v>
      </c>
      <c r="C1094" s="74" t="s">
        <v>9778</v>
      </c>
      <c r="D1094" s="74" t="s">
        <v>1632</v>
      </c>
      <c r="E1094" s="92">
        <v>39162</v>
      </c>
      <c r="F1094" s="74" t="s">
        <v>1646</v>
      </c>
      <c r="G1094" s="92">
        <v>41984</v>
      </c>
      <c r="H1094" s="74" t="s">
        <v>16845</v>
      </c>
      <c r="I1094" s="75" t="s">
        <v>14864</v>
      </c>
      <c r="J1094" s="75">
        <v>4221.75</v>
      </c>
      <c r="K1094" s="74" t="s">
        <v>16846</v>
      </c>
      <c r="L1094" s="93" t="s">
        <v>5344</v>
      </c>
    </row>
    <row r="1095" spans="1:12">
      <c r="A1095" s="73">
        <v>10170773</v>
      </c>
      <c r="B1095" s="74" t="s">
        <v>16080</v>
      </c>
      <c r="C1095" s="74" t="s">
        <v>9778</v>
      </c>
      <c r="D1095" s="74" t="s">
        <v>1632</v>
      </c>
      <c r="E1095" s="92">
        <v>39162</v>
      </c>
      <c r="F1095" s="74" t="s">
        <v>5929</v>
      </c>
      <c r="G1095" s="92">
        <v>41984</v>
      </c>
      <c r="H1095" s="74" t="s">
        <v>10921</v>
      </c>
      <c r="I1095" s="75" t="s">
        <v>14864</v>
      </c>
      <c r="J1095" s="75">
        <v>4221.75</v>
      </c>
      <c r="K1095" s="74" t="s">
        <v>16081</v>
      </c>
      <c r="L1095" s="93" t="s">
        <v>110</v>
      </c>
    </row>
    <row r="1096" spans="1:12">
      <c r="A1096" s="73">
        <v>10170774</v>
      </c>
      <c r="B1096" s="74" t="s">
        <v>16025</v>
      </c>
      <c r="C1096" s="74" t="s">
        <v>9778</v>
      </c>
      <c r="D1096" s="74" t="s">
        <v>1632</v>
      </c>
      <c r="E1096" s="92">
        <v>39162</v>
      </c>
      <c r="F1096" s="74" t="s">
        <v>1647</v>
      </c>
      <c r="G1096" s="92">
        <v>41984</v>
      </c>
      <c r="H1096" s="74" t="s">
        <v>16026</v>
      </c>
      <c r="I1096" s="75" t="s">
        <v>14864</v>
      </c>
      <c r="J1096" s="75">
        <v>4221.75</v>
      </c>
      <c r="K1096" s="74" t="s">
        <v>16027</v>
      </c>
      <c r="L1096" s="93" t="s">
        <v>7829</v>
      </c>
    </row>
    <row r="1097" spans="1:12">
      <c r="A1097" s="73">
        <v>10170776</v>
      </c>
      <c r="B1097" s="74" t="s">
        <v>16224</v>
      </c>
      <c r="C1097" s="74" t="s">
        <v>9778</v>
      </c>
      <c r="D1097" s="74" t="s">
        <v>1648</v>
      </c>
      <c r="E1097" s="92">
        <v>39162</v>
      </c>
      <c r="F1097" s="74" t="s">
        <v>1649</v>
      </c>
      <c r="G1097" s="92">
        <v>41984</v>
      </c>
      <c r="H1097" s="74" t="s">
        <v>11678</v>
      </c>
      <c r="I1097" s="75" t="s">
        <v>14864</v>
      </c>
      <c r="J1097" s="75">
        <v>7793.5</v>
      </c>
      <c r="K1097" s="74" t="s">
        <v>16223</v>
      </c>
      <c r="L1097" s="93" t="s">
        <v>110</v>
      </c>
    </row>
    <row r="1098" spans="1:12">
      <c r="A1098" s="73">
        <v>10170777</v>
      </c>
      <c r="B1098" s="74" t="s">
        <v>16225</v>
      </c>
      <c r="C1098" s="74" t="s">
        <v>9778</v>
      </c>
      <c r="D1098" s="74" t="s">
        <v>1648</v>
      </c>
      <c r="E1098" s="92">
        <v>39162</v>
      </c>
      <c r="F1098" s="74" t="s">
        <v>1651</v>
      </c>
      <c r="G1098" s="92">
        <v>41984</v>
      </c>
      <c r="H1098" s="74" t="s">
        <v>11678</v>
      </c>
      <c r="I1098" s="75" t="s">
        <v>14864</v>
      </c>
      <c r="J1098" s="75">
        <v>7793.5</v>
      </c>
      <c r="K1098" s="74" t="s">
        <v>16223</v>
      </c>
      <c r="L1098" s="93" t="s">
        <v>15105</v>
      </c>
    </row>
    <row r="1099" spans="1:12">
      <c r="A1099" s="73">
        <v>10170778</v>
      </c>
      <c r="B1099" s="74" t="s">
        <v>16326</v>
      </c>
      <c r="C1099" s="74" t="s">
        <v>9778</v>
      </c>
      <c r="D1099" s="74" t="s">
        <v>1648</v>
      </c>
      <c r="E1099" s="92">
        <v>39162</v>
      </c>
      <c r="F1099" s="74" t="s">
        <v>5933</v>
      </c>
      <c r="G1099" s="92">
        <v>41984</v>
      </c>
      <c r="H1099" s="74" t="s">
        <v>16320</v>
      </c>
      <c r="I1099" s="75" t="s">
        <v>14864</v>
      </c>
      <c r="J1099" s="75">
        <v>7793.5</v>
      </c>
      <c r="K1099" s="74" t="s">
        <v>16321</v>
      </c>
      <c r="L1099" s="93" t="s">
        <v>110</v>
      </c>
    </row>
    <row r="1100" spans="1:12">
      <c r="A1100" s="73">
        <v>10170779</v>
      </c>
      <c r="B1100" s="74" t="s">
        <v>16480</v>
      </c>
      <c r="C1100" s="74" t="s">
        <v>9778</v>
      </c>
      <c r="D1100" s="74" t="s">
        <v>1648</v>
      </c>
      <c r="E1100" s="92">
        <v>39162</v>
      </c>
      <c r="F1100" s="74" t="s">
        <v>1652</v>
      </c>
      <c r="G1100" s="92">
        <v>41984</v>
      </c>
      <c r="H1100" s="74" t="s">
        <v>16472</v>
      </c>
      <c r="I1100" s="75" t="s">
        <v>14864</v>
      </c>
      <c r="J1100" s="75">
        <v>7793.5</v>
      </c>
      <c r="K1100" s="74" t="s">
        <v>16473</v>
      </c>
      <c r="L1100" s="93" t="s">
        <v>14868</v>
      </c>
    </row>
    <row r="1101" spans="1:12">
      <c r="A1101" s="73">
        <v>10170780</v>
      </c>
      <c r="B1101" s="74" t="s">
        <v>10009</v>
      </c>
      <c r="C1101" s="74" t="s">
        <v>9778</v>
      </c>
      <c r="D1101" s="74" t="s">
        <v>1648</v>
      </c>
      <c r="E1101" s="92">
        <v>39162</v>
      </c>
      <c r="F1101" s="74" t="s">
        <v>1653</v>
      </c>
      <c r="G1101" s="92">
        <v>42026</v>
      </c>
      <c r="H1101" s="74" t="s">
        <v>9504</v>
      </c>
      <c r="I1101" s="75" t="s">
        <v>14864</v>
      </c>
      <c r="J1101" s="75">
        <v>7793.5</v>
      </c>
      <c r="K1101" s="74" t="s">
        <v>14892</v>
      </c>
      <c r="L1101" s="93" t="s">
        <v>4742</v>
      </c>
    </row>
    <row r="1102" spans="1:12">
      <c r="A1102" s="73">
        <v>10170781</v>
      </c>
      <c r="B1102" s="74" t="s">
        <v>16481</v>
      </c>
      <c r="C1102" s="74" t="s">
        <v>9778</v>
      </c>
      <c r="D1102" s="74" t="s">
        <v>1648</v>
      </c>
      <c r="E1102" s="92">
        <v>39162</v>
      </c>
      <c r="F1102" s="74" t="s">
        <v>1654</v>
      </c>
      <c r="G1102" s="92">
        <v>41984</v>
      </c>
      <c r="H1102" s="74" t="s">
        <v>16472</v>
      </c>
      <c r="I1102" s="75" t="s">
        <v>14864</v>
      </c>
      <c r="J1102" s="75">
        <v>7793.5</v>
      </c>
      <c r="K1102" s="74" t="s">
        <v>16473</v>
      </c>
      <c r="L1102" s="93" t="s">
        <v>4382</v>
      </c>
    </row>
    <row r="1103" spans="1:12">
      <c r="A1103" s="73">
        <v>10170782</v>
      </c>
      <c r="B1103" s="74" t="s">
        <v>15872</v>
      </c>
      <c r="C1103" s="74" t="s">
        <v>9778</v>
      </c>
      <c r="D1103" s="74" t="s">
        <v>1655</v>
      </c>
      <c r="E1103" s="92">
        <v>39162</v>
      </c>
      <c r="F1103" s="74" t="s">
        <v>1656</v>
      </c>
      <c r="G1103" s="92">
        <v>41984</v>
      </c>
      <c r="H1103" s="74" t="s">
        <v>9940</v>
      </c>
      <c r="I1103" s="75" t="s">
        <v>14864</v>
      </c>
      <c r="J1103" s="75">
        <v>8768.5</v>
      </c>
      <c r="K1103" s="74" t="s">
        <v>15871</v>
      </c>
      <c r="L1103" s="93" t="s">
        <v>2798</v>
      </c>
    </row>
    <row r="1104" spans="1:12">
      <c r="A1104" s="73">
        <v>10170783</v>
      </c>
      <c r="B1104" s="74" t="s">
        <v>16855</v>
      </c>
      <c r="C1104" s="74" t="s">
        <v>9778</v>
      </c>
      <c r="D1104" s="74" t="s">
        <v>1655</v>
      </c>
      <c r="E1104" s="92">
        <v>39162</v>
      </c>
      <c r="F1104" s="74" t="s">
        <v>1657</v>
      </c>
      <c r="G1104" s="92">
        <v>41984</v>
      </c>
      <c r="H1104" s="74" t="s">
        <v>16856</v>
      </c>
      <c r="I1104" s="75" t="s">
        <v>14864</v>
      </c>
      <c r="J1104" s="75">
        <v>8768.5</v>
      </c>
      <c r="K1104" s="74" t="s">
        <v>16857</v>
      </c>
      <c r="L1104" s="93" t="s">
        <v>2173</v>
      </c>
    </row>
    <row r="1105" spans="1:12">
      <c r="A1105" s="73">
        <v>10170784</v>
      </c>
      <c r="B1105" s="74" t="s">
        <v>16775</v>
      </c>
      <c r="C1105" s="74" t="s">
        <v>9778</v>
      </c>
      <c r="D1105" s="74" t="s">
        <v>1655</v>
      </c>
      <c r="E1105" s="92">
        <v>39162</v>
      </c>
      <c r="F1105" s="74" t="s">
        <v>1658</v>
      </c>
      <c r="G1105" s="92">
        <v>41984</v>
      </c>
      <c r="H1105" s="74" t="s">
        <v>16773</v>
      </c>
      <c r="I1105" s="75" t="s">
        <v>14864</v>
      </c>
      <c r="J1105" s="75">
        <v>8768.5</v>
      </c>
      <c r="K1105" s="74" t="s">
        <v>16774</v>
      </c>
      <c r="L1105" s="93"/>
    </row>
    <row r="1106" spans="1:12">
      <c r="A1106" s="73">
        <v>10170785</v>
      </c>
      <c r="B1106" s="74" t="s">
        <v>16702</v>
      </c>
      <c r="C1106" s="74" t="s">
        <v>9778</v>
      </c>
      <c r="D1106" s="74" t="s">
        <v>1655</v>
      </c>
      <c r="E1106" s="92">
        <v>39162</v>
      </c>
      <c r="F1106" s="74" t="s">
        <v>1659</v>
      </c>
      <c r="G1106" s="92">
        <v>41984</v>
      </c>
      <c r="H1106" s="74" t="s">
        <v>9780</v>
      </c>
      <c r="I1106" s="75" t="s">
        <v>14864</v>
      </c>
      <c r="J1106" s="75">
        <v>8768.5</v>
      </c>
      <c r="K1106" s="74" t="s">
        <v>16700</v>
      </c>
      <c r="L1106" s="93" t="s">
        <v>109</v>
      </c>
    </row>
    <row r="1107" spans="1:12">
      <c r="A1107" s="73">
        <v>10170786</v>
      </c>
      <c r="B1107" s="74" t="s">
        <v>15992</v>
      </c>
      <c r="C1107" s="74" t="s">
        <v>9778</v>
      </c>
      <c r="D1107" s="74" t="s">
        <v>1655</v>
      </c>
      <c r="E1107" s="92">
        <v>39162</v>
      </c>
      <c r="F1107" s="74" t="s">
        <v>1661</v>
      </c>
      <c r="G1107" s="92">
        <v>41984</v>
      </c>
      <c r="H1107" s="74" t="s">
        <v>15993</v>
      </c>
      <c r="I1107" s="75" t="s">
        <v>14864</v>
      </c>
      <c r="J1107" s="75">
        <v>8768.5</v>
      </c>
      <c r="K1107" s="74" t="s">
        <v>15994</v>
      </c>
      <c r="L1107" s="93" t="s">
        <v>272</v>
      </c>
    </row>
    <row r="1108" spans="1:12">
      <c r="A1108" s="73">
        <v>10170787</v>
      </c>
      <c r="B1108" s="74" t="s">
        <v>15162</v>
      </c>
      <c r="C1108" s="74" t="s">
        <v>9778</v>
      </c>
      <c r="D1108" s="74" t="s">
        <v>1655</v>
      </c>
      <c r="E1108" s="92">
        <v>39162</v>
      </c>
      <c r="F1108" s="74" t="s">
        <v>1662</v>
      </c>
      <c r="G1108" s="92">
        <v>41984</v>
      </c>
      <c r="H1108" s="74" t="s">
        <v>9504</v>
      </c>
      <c r="I1108" s="75" t="s">
        <v>14864</v>
      </c>
      <c r="J1108" s="75">
        <v>8768.5</v>
      </c>
      <c r="K1108" s="74" t="s">
        <v>14892</v>
      </c>
      <c r="L1108" s="93" t="s">
        <v>4742</v>
      </c>
    </row>
    <row r="1109" spans="1:12">
      <c r="A1109" s="73">
        <v>10170788</v>
      </c>
      <c r="B1109" s="74" t="s">
        <v>15163</v>
      </c>
      <c r="C1109" s="74" t="s">
        <v>9778</v>
      </c>
      <c r="D1109" s="74" t="s">
        <v>1655</v>
      </c>
      <c r="E1109" s="92">
        <v>39162</v>
      </c>
      <c r="F1109" s="74" t="s">
        <v>1663</v>
      </c>
      <c r="G1109" s="92">
        <v>41984</v>
      </c>
      <c r="H1109" s="74" t="s">
        <v>9504</v>
      </c>
      <c r="I1109" s="75" t="s">
        <v>14864</v>
      </c>
      <c r="J1109" s="75">
        <v>8768.5</v>
      </c>
      <c r="K1109" s="74" t="s">
        <v>14892</v>
      </c>
      <c r="L1109" s="93" t="s">
        <v>4742</v>
      </c>
    </row>
    <row r="1110" spans="1:12">
      <c r="A1110" s="73">
        <v>10170789</v>
      </c>
      <c r="B1110" s="74" t="s">
        <v>16073</v>
      </c>
      <c r="C1110" s="74" t="s">
        <v>9778</v>
      </c>
      <c r="D1110" s="74" t="s">
        <v>1655</v>
      </c>
      <c r="E1110" s="92">
        <v>39162</v>
      </c>
      <c r="F1110" s="74" t="s">
        <v>1664</v>
      </c>
      <c r="G1110" s="92">
        <v>41984</v>
      </c>
      <c r="H1110" s="74" t="s">
        <v>11484</v>
      </c>
      <c r="I1110" s="75" t="s">
        <v>14864</v>
      </c>
      <c r="J1110" s="75">
        <v>8768.5</v>
      </c>
      <c r="K1110" s="74" t="s">
        <v>16072</v>
      </c>
      <c r="L1110" s="93" t="s">
        <v>16074</v>
      </c>
    </row>
    <row r="1111" spans="1:12">
      <c r="A1111" s="73">
        <v>10170790</v>
      </c>
      <c r="B1111" s="74" t="s">
        <v>16023</v>
      </c>
      <c r="C1111" s="74" t="s">
        <v>9778</v>
      </c>
      <c r="D1111" s="74" t="s">
        <v>1655</v>
      </c>
      <c r="E1111" s="92">
        <v>39162</v>
      </c>
      <c r="F1111" s="74" t="s">
        <v>1665</v>
      </c>
      <c r="G1111" s="92">
        <v>41984</v>
      </c>
      <c r="H1111" s="74" t="s">
        <v>10004</v>
      </c>
      <c r="I1111" s="75" t="s">
        <v>14864</v>
      </c>
      <c r="J1111" s="75">
        <v>8768.5</v>
      </c>
      <c r="K1111" s="74" t="s">
        <v>16013</v>
      </c>
      <c r="L1111" s="93" t="s">
        <v>11734</v>
      </c>
    </row>
    <row r="1112" spans="1:12">
      <c r="A1112" s="73">
        <v>10170791</v>
      </c>
      <c r="B1112" s="74" t="s">
        <v>16024</v>
      </c>
      <c r="C1112" s="74" t="s">
        <v>9778</v>
      </c>
      <c r="D1112" s="74" t="s">
        <v>1655</v>
      </c>
      <c r="E1112" s="92">
        <v>39162</v>
      </c>
      <c r="F1112" s="74" t="s">
        <v>1666</v>
      </c>
      <c r="G1112" s="92">
        <v>41984</v>
      </c>
      <c r="H1112" s="74" t="s">
        <v>10004</v>
      </c>
      <c r="I1112" s="75" t="s">
        <v>14864</v>
      </c>
      <c r="J1112" s="75">
        <v>8768.5</v>
      </c>
      <c r="K1112" s="74" t="s">
        <v>16013</v>
      </c>
      <c r="L1112" s="93" t="s">
        <v>110</v>
      </c>
    </row>
    <row r="1113" spans="1:12">
      <c r="A1113" s="73">
        <v>10170796</v>
      </c>
      <c r="B1113" s="74" t="s">
        <v>15164</v>
      </c>
      <c r="C1113" s="74" t="s">
        <v>9778</v>
      </c>
      <c r="D1113" s="74" t="s">
        <v>1667</v>
      </c>
      <c r="E1113" s="92">
        <v>39160</v>
      </c>
      <c r="F1113" s="74" t="s">
        <v>1669</v>
      </c>
      <c r="G1113" s="92">
        <v>41977</v>
      </c>
      <c r="H1113" s="74" t="s">
        <v>9504</v>
      </c>
      <c r="I1113" s="75" t="s">
        <v>14864</v>
      </c>
      <c r="J1113" s="75">
        <v>2704</v>
      </c>
      <c r="K1113" s="74" t="s">
        <v>14892</v>
      </c>
      <c r="L1113" s="93" t="s">
        <v>2032</v>
      </c>
    </row>
    <row r="1114" spans="1:12">
      <c r="A1114" s="73">
        <v>10170801</v>
      </c>
      <c r="B1114" s="74" t="s">
        <v>10010</v>
      </c>
      <c r="C1114" s="74" t="s">
        <v>9778</v>
      </c>
      <c r="D1114" s="74" t="s">
        <v>1670</v>
      </c>
      <c r="E1114" s="92">
        <v>39182</v>
      </c>
      <c r="F1114" s="74" t="s">
        <v>1672</v>
      </c>
      <c r="G1114" s="92">
        <v>42017</v>
      </c>
      <c r="H1114" s="74" t="s">
        <v>9520</v>
      </c>
      <c r="I1114" s="75" t="s">
        <v>14864</v>
      </c>
      <c r="J1114" s="75">
        <v>1729</v>
      </c>
      <c r="K1114" s="74" t="s">
        <v>15539</v>
      </c>
      <c r="L1114" s="93" t="s">
        <v>110</v>
      </c>
    </row>
    <row r="1115" spans="1:12">
      <c r="A1115" s="73">
        <v>10170802</v>
      </c>
      <c r="B1115" s="74" t="s">
        <v>15586</v>
      </c>
      <c r="C1115" s="74" t="s">
        <v>9778</v>
      </c>
      <c r="D1115" s="74" t="s">
        <v>1670</v>
      </c>
      <c r="E1115" s="92">
        <v>39182</v>
      </c>
      <c r="F1115" s="74" t="s">
        <v>1673</v>
      </c>
      <c r="G1115" s="92">
        <v>41982</v>
      </c>
      <c r="H1115" s="74" t="s">
        <v>9520</v>
      </c>
      <c r="I1115" s="75" t="s">
        <v>14864</v>
      </c>
      <c r="J1115" s="75">
        <v>1729</v>
      </c>
      <c r="K1115" s="74" t="s">
        <v>15539</v>
      </c>
      <c r="L1115" s="93" t="s">
        <v>110</v>
      </c>
    </row>
    <row r="1116" spans="1:12">
      <c r="A1116" s="73">
        <v>10170923</v>
      </c>
      <c r="B1116" s="74" t="s">
        <v>15587</v>
      </c>
      <c r="C1116" s="74" t="s">
        <v>9778</v>
      </c>
      <c r="D1116" s="74" t="s">
        <v>438</v>
      </c>
      <c r="E1116" s="92">
        <v>39150</v>
      </c>
      <c r="F1116" s="74"/>
      <c r="G1116" s="92">
        <v>41982</v>
      </c>
      <c r="H1116" s="74" t="s">
        <v>9520</v>
      </c>
      <c r="I1116" s="75" t="s">
        <v>14864</v>
      </c>
      <c r="J1116" s="75">
        <v>2733.26</v>
      </c>
      <c r="K1116" s="74" t="s">
        <v>15539</v>
      </c>
      <c r="L1116" s="93" t="s">
        <v>110</v>
      </c>
    </row>
    <row r="1117" spans="1:12">
      <c r="A1117" s="73">
        <v>10171059</v>
      </c>
      <c r="B1117" s="74" t="s">
        <v>10011</v>
      </c>
      <c r="C1117" s="74" t="s">
        <v>9778</v>
      </c>
      <c r="D1117" s="74" t="s">
        <v>1674</v>
      </c>
      <c r="E1117" s="92">
        <v>39182</v>
      </c>
      <c r="F1117" s="74" t="s">
        <v>1676</v>
      </c>
      <c r="G1117" s="92">
        <v>42040</v>
      </c>
      <c r="H1117" s="74" t="s">
        <v>9504</v>
      </c>
      <c r="I1117" s="75" t="s">
        <v>14864</v>
      </c>
      <c r="J1117" s="75">
        <v>1525</v>
      </c>
      <c r="K1117" s="74" t="s">
        <v>14892</v>
      </c>
      <c r="L1117" s="93" t="s">
        <v>109</v>
      </c>
    </row>
    <row r="1118" spans="1:12">
      <c r="A1118" s="73">
        <v>10171060</v>
      </c>
      <c r="B1118" s="74" t="s">
        <v>10012</v>
      </c>
      <c r="C1118" s="74" t="s">
        <v>9778</v>
      </c>
      <c r="D1118" s="74" t="s">
        <v>1670</v>
      </c>
      <c r="E1118" s="92">
        <v>39182</v>
      </c>
      <c r="F1118" s="74" t="s">
        <v>1678</v>
      </c>
      <c r="G1118" s="92">
        <v>41995</v>
      </c>
      <c r="H1118" s="74" t="s">
        <v>9520</v>
      </c>
      <c r="I1118" s="75" t="s">
        <v>14864</v>
      </c>
      <c r="J1118" s="75">
        <v>1525</v>
      </c>
      <c r="K1118" s="74" t="s">
        <v>15539</v>
      </c>
      <c r="L1118" s="93" t="s">
        <v>390</v>
      </c>
    </row>
    <row r="1119" spans="1:12">
      <c r="A1119" s="73">
        <v>10171145</v>
      </c>
      <c r="B1119" s="74" t="s">
        <v>15165</v>
      </c>
      <c r="C1119" s="74" t="s">
        <v>9778</v>
      </c>
      <c r="D1119" s="74" t="s">
        <v>1679</v>
      </c>
      <c r="E1119" s="92">
        <v>39203</v>
      </c>
      <c r="F1119" s="74" t="s">
        <v>1680</v>
      </c>
      <c r="G1119" s="92">
        <v>41990</v>
      </c>
      <c r="H1119" s="74" t="s">
        <v>9504</v>
      </c>
      <c r="I1119" s="75" t="s">
        <v>14864</v>
      </c>
      <c r="J1119" s="75">
        <v>1208</v>
      </c>
      <c r="K1119" s="74" t="s">
        <v>14892</v>
      </c>
      <c r="L1119" s="93" t="s">
        <v>5141</v>
      </c>
    </row>
    <row r="1120" spans="1:12">
      <c r="A1120" s="73">
        <v>10171146</v>
      </c>
      <c r="B1120" s="74" t="s">
        <v>15166</v>
      </c>
      <c r="C1120" s="74" t="s">
        <v>9778</v>
      </c>
      <c r="D1120" s="74" t="s">
        <v>1682</v>
      </c>
      <c r="E1120" s="92">
        <v>39203</v>
      </c>
      <c r="F1120" s="74" t="s">
        <v>1684</v>
      </c>
      <c r="G1120" s="92">
        <v>41982</v>
      </c>
      <c r="H1120" s="74" t="s">
        <v>9504</v>
      </c>
      <c r="I1120" s="75" t="s">
        <v>14864</v>
      </c>
      <c r="J1120" s="75">
        <v>1327.42</v>
      </c>
      <c r="K1120" s="74" t="s">
        <v>14892</v>
      </c>
      <c r="L1120" s="93" t="s">
        <v>110</v>
      </c>
    </row>
    <row r="1121" spans="1:12">
      <c r="A1121" s="73">
        <v>10171163</v>
      </c>
      <c r="B1121" s="74" t="s">
        <v>10013</v>
      </c>
      <c r="C1121" s="74" t="s">
        <v>9778</v>
      </c>
      <c r="D1121" s="74" t="s">
        <v>1686</v>
      </c>
      <c r="E1121" s="92">
        <v>39189</v>
      </c>
      <c r="F1121" s="74" t="s">
        <v>1688</v>
      </c>
      <c r="G1121" s="92">
        <v>42040</v>
      </c>
      <c r="H1121" s="74" t="s">
        <v>9504</v>
      </c>
      <c r="I1121" s="75" t="s">
        <v>14864</v>
      </c>
      <c r="J1121" s="75">
        <v>2596.75</v>
      </c>
      <c r="K1121" s="74" t="s">
        <v>14892</v>
      </c>
      <c r="L1121" s="93" t="s">
        <v>272</v>
      </c>
    </row>
    <row r="1122" spans="1:12">
      <c r="A1122" s="73">
        <v>10171164</v>
      </c>
      <c r="B1122" s="74" t="s">
        <v>10014</v>
      </c>
      <c r="C1122" s="74" t="s">
        <v>9778</v>
      </c>
      <c r="D1122" s="74" t="s">
        <v>1686</v>
      </c>
      <c r="E1122" s="92">
        <v>39189</v>
      </c>
      <c r="F1122" s="74" t="s">
        <v>1690</v>
      </c>
      <c r="G1122" s="92">
        <v>42040</v>
      </c>
      <c r="H1122" s="74" t="s">
        <v>9504</v>
      </c>
      <c r="I1122" s="75" t="s">
        <v>14876</v>
      </c>
      <c r="J1122" s="75">
        <v>2596.75</v>
      </c>
      <c r="K1122" s="74" t="s">
        <v>14892</v>
      </c>
      <c r="L1122" s="93" t="s">
        <v>109</v>
      </c>
    </row>
    <row r="1123" spans="1:12">
      <c r="A1123" s="73">
        <v>10171165</v>
      </c>
      <c r="B1123" s="74" t="s">
        <v>10015</v>
      </c>
      <c r="C1123" s="74" t="s">
        <v>9778</v>
      </c>
      <c r="D1123" s="74" t="s">
        <v>1691</v>
      </c>
      <c r="E1123" s="92">
        <v>39189</v>
      </c>
      <c r="F1123" s="74" t="s">
        <v>1692</v>
      </c>
      <c r="G1123" s="92">
        <v>42040</v>
      </c>
      <c r="H1123" s="74" t="s">
        <v>9504</v>
      </c>
      <c r="I1123" s="75" t="s">
        <v>14864</v>
      </c>
      <c r="J1123" s="75">
        <v>2596.75</v>
      </c>
      <c r="K1123" s="74" t="s">
        <v>14892</v>
      </c>
      <c r="L1123" s="93" t="s">
        <v>4504</v>
      </c>
    </row>
    <row r="1124" spans="1:12">
      <c r="A1124" s="73">
        <v>10171166</v>
      </c>
      <c r="B1124" s="74" t="s">
        <v>10016</v>
      </c>
      <c r="C1124" s="74" t="s">
        <v>9778</v>
      </c>
      <c r="D1124" s="74" t="s">
        <v>1691</v>
      </c>
      <c r="E1124" s="92">
        <v>39189</v>
      </c>
      <c r="F1124" s="74" t="s">
        <v>1693</v>
      </c>
      <c r="G1124" s="92">
        <v>42048</v>
      </c>
      <c r="H1124" s="74" t="s">
        <v>10017</v>
      </c>
      <c r="I1124" s="75" t="s">
        <v>14864</v>
      </c>
      <c r="J1124" s="75">
        <v>2596.75</v>
      </c>
      <c r="K1124" s="74" t="s">
        <v>15925</v>
      </c>
      <c r="L1124" s="93" t="s">
        <v>110</v>
      </c>
    </row>
    <row r="1125" spans="1:12">
      <c r="A1125" s="73">
        <v>10171167</v>
      </c>
      <c r="B1125" s="74" t="s">
        <v>10018</v>
      </c>
      <c r="C1125" s="74" t="s">
        <v>9778</v>
      </c>
      <c r="D1125" s="74" t="s">
        <v>1694</v>
      </c>
      <c r="E1125" s="92">
        <v>39189</v>
      </c>
      <c r="F1125" s="74" t="s">
        <v>1695</v>
      </c>
      <c r="G1125" s="92">
        <v>42045</v>
      </c>
      <c r="H1125" s="74" t="s">
        <v>9504</v>
      </c>
      <c r="I1125" s="75" t="s">
        <v>14864</v>
      </c>
      <c r="J1125" s="75">
        <v>2596.75</v>
      </c>
      <c r="K1125" s="74" t="s">
        <v>14892</v>
      </c>
      <c r="L1125" s="93" t="s">
        <v>110</v>
      </c>
    </row>
    <row r="1126" spans="1:12">
      <c r="A1126" s="73">
        <v>10171168</v>
      </c>
      <c r="B1126" s="74" t="s">
        <v>10019</v>
      </c>
      <c r="C1126" s="74" t="s">
        <v>9778</v>
      </c>
      <c r="D1126" s="74" t="s">
        <v>1691</v>
      </c>
      <c r="E1126" s="92">
        <v>39189</v>
      </c>
      <c r="F1126" s="74" t="s">
        <v>7837</v>
      </c>
      <c r="G1126" s="92">
        <v>42054</v>
      </c>
      <c r="H1126" s="74" t="s">
        <v>9504</v>
      </c>
      <c r="I1126" s="75" t="s">
        <v>14864</v>
      </c>
      <c r="J1126" s="75">
        <v>2596.75</v>
      </c>
      <c r="K1126" s="74" t="s">
        <v>14892</v>
      </c>
      <c r="L1126" s="93" t="s">
        <v>390</v>
      </c>
    </row>
    <row r="1127" spans="1:12">
      <c r="A1127" s="73">
        <v>10171169</v>
      </c>
      <c r="B1127" s="74" t="s">
        <v>10020</v>
      </c>
      <c r="C1127" s="74" t="s">
        <v>9778</v>
      </c>
      <c r="D1127" s="74" t="s">
        <v>1691</v>
      </c>
      <c r="E1127" s="92">
        <v>39189</v>
      </c>
      <c r="F1127" s="74" t="s">
        <v>1697</v>
      </c>
      <c r="G1127" s="92">
        <v>42048</v>
      </c>
      <c r="H1127" s="74" t="s">
        <v>10021</v>
      </c>
      <c r="I1127" s="75" t="s">
        <v>14864</v>
      </c>
      <c r="J1127" s="75">
        <v>2596.75</v>
      </c>
      <c r="K1127" s="74" t="s">
        <v>16539</v>
      </c>
      <c r="L1127" s="93" t="s">
        <v>110</v>
      </c>
    </row>
    <row r="1128" spans="1:12">
      <c r="A1128" s="73">
        <v>10171170</v>
      </c>
      <c r="B1128" s="74" t="s">
        <v>10022</v>
      </c>
      <c r="C1128" s="74" t="s">
        <v>9778</v>
      </c>
      <c r="D1128" s="74" t="s">
        <v>1691</v>
      </c>
      <c r="E1128" s="92">
        <v>39189</v>
      </c>
      <c r="F1128" s="74" t="s">
        <v>7838</v>
      </c>
      <c r="G1128" s="92">
        <v>42054</v>
      </c>
      <c r="H1128" s="74" t="s">
        <v>10284</v>
      </c>
      <c r="I1128" s="75" t="s">
        <v>14864</v>
      </c>
      <c r="J1128" s="75">
        <v>2596.75</v>
      </c>
      <c r="K1128" s="74" t="s">
        <v>16893</v>
      </c>
      <c r="L1128" s="93"/>
    </row>
    <row r="1129" spans="1:12">
      <c r="A1129" s="73">
        <v>10171171</v>
      </c>
      <c r="B1129" s="74" t="s">
        <v>10023</v>
      </c>
      <c r="C1129" s="74" t="s">
        <v>9778</v>
      </c>
      <c r="D1129" s="74" t="s">
        <v>1691</v>
      </c>
      <c r="E1129" s="92">
        <v>39189</v>
      </c>
      <c r="F1129" s="74" t="s">
        <v>1699</v>
      </c>
      <c r="G1129" s="92">
        <v>42048</v>
      </c>
      <c r="H1129" s="74" t="s">
        <v>9504</v>
      </c>
      <c r="I1129" s="75" t="s">
        <v>14864</v>
      </c>
      <c r="J1129" s="75">
        <v>2596.75</v>
      </c>
      <c r="K1129" s="74" t="s">
        <v>14892</v>
      </c>
      <c r="L1129" s="93" t="s">
        <v>390</v>
      </c>
    </row>
    <row r="1130" spans="1:12">
      <c r="A1130" s="73">
        <v>10171172</v>
      </c>
      <c r="B1130" s="74" t="s">
        <v>10024</v>
      </c>
      <c r="C1130" s="74" t="s">
        <v>9778</v>
      </c>
      <c r="D1130" s="74" t="s">
        <v>1691</v>
      </c>
      <c r="E1130" s="92">
        <v>39189</v>
      </c>
      <c r="F1130" s="74" t="s">
        <v>1700</v>
      </c>
      <c r="G1130" s="92">
        <v>42048</v>
      </c>
      <c r="H1130" s="74" t="s">
        <v>9504</v>
      </c>
      <c r="I1130" s="75" t="s">
        <v>14864</v>
      </c>
      <c r="J1130" s="75">
        <v>2596.75</v>
      </c>
      <c r="K1130" s="74" t="s">
        <v>14892</v>
      </c>
      <c r="L1130" s="93" t="s">
        <v>110</v>
      </c>
    </row>
    <row r="1131" spans="1:12">
      <c r="A1131" s="73">
        <v>10171205</v>
      </c>
      <c r="B1131" s="74" t="s">
        <v>15588</v>
      </c>
      <c r="C1131" s="74" t="s">
        <v>9778</v>
      </c>
      <c r="D1131" s="74" t="s">
        <v>84</v>
      </c>
      <c r="E1131" s="92">
        <v>39162</v>
      </c>
      <c r="F1131" s="74" t="s">
        <v>1225</v>
      </c>
      <c r="G1131" s="92">
        <v>41982</v>
      </c>
      <c r="H1131" s="74" t="s">
        <v>9520</v>
      </c>
      <c r="I1131" s="75" t="s">
        <v>14864</v>
      </c>
      <c r="J1131" s="75">
        <v>3648.79</v>
      </c>
      <c r="K1131" s="74" t="s">
        <v>15539</v>
      </c>
      <c r="L1131" s="93" t="s">
        <v>110</v>
      </c>
    </row>
    <row r="1132" spans="1:12">
      <c r="A1132" s="73">
        <v>10171206</v>
      </c>
      <c r="B1132" s="74" t="s">
        <v>15589</v>
      </c>
      <c r="C1132" s="74" t="s">
        <v>9778</v>
      </c>
      <c r="D1132" s="74" t="s">
        <v>84</v>
      </c>
      <c r="E1132" s="92">
        <v>39162</v>
      </c>
      <c r="F1132" s="74" t="s">
        <v>1225</v>
      </c>
      <c r="G1132" s="92">
        <v>41982</v>
      </c>
      <c r="H1132" s="74" t="s">
        <v>9520</v>
      </c>
      <c r="I1132" s="75" t="s">
        <v>14864</v>
      </c>
      <c r="J1132" s="75">
        <v>2832.99</v>
      </c>
      <c r="K1132" s="74" t="s">
        <v>15539</v>
      </c>
      <c r="L1132" s="93" t="s">
        <v>272</v>
      </c>
    </row>
    <row r="1133" spans="1:12">
      <c r="A1133" s="73">
        <v>10171333</v>
      </c>
      <c r="B1133" s="74" t="s">
        <v>10025</v>
      </c>
      <c r="C1133" s="74" t="s">
        <v>9778</v>
      </c>
      <c r="D1133" s="74" t="s">
        <v>1703</v>
      </c>
      <c r="E1133" s="92">
        <v>39170</v>
      </c>
      <c r="F1133" s="74" t="s">
        <v>1704</v>
      </c>
      <c r="G1133" s="92">
        <v>42040</v>
      </c>
      <c r="H1133" s="74" t="s">
        <v>9852</v>
      </c>
      <c r="I1133" s="75" t="s">
        <v>15024</v>
      </c>
      <c r="J1133" s="75">
        <v>1303.51</v>
      </c>
      <c r="K1133" s="74" t="s">
        <v>16771</v>
      </c>
      <c r="L1133" s="93"/>
    </row>
    <row r="1134" spans="1:12">
      <c r="A1134" s="73">
        <v>10171530</v>
      </c>
      <c r="B1134" s="74" t="s">
        <v>15827</v>
      </c>
      <c r="C1134" s="74" t="s">
        <v>9778</v>
      </c>
      <c r="D1134" s="74" t="s">
        <v>1707</v>
      </c>
      <c r="E1134" s="92">
        <v>39248</v>
      </c>
      <c r="F1134" s="74" t="s">
        <v>1709</v>
      </c>
      <c r="G1134" s="92">
        <v>41984</v>
      </c>
      <c r="H1134" s="74" t="s">
        <v>9877</v>
      </c>
      <c r="I1134" s="75" t="s">
        <v>14864</v>
      </c>
      <c r="J1134" s="75">
        <v>1624.88</v>
      </c>
      <c r="K1134" s="74" t="s">
        <v>15821</v>
      </c>
      <c r="L1134" s="93" t="s">
        <v>14868</v>
      </c>
    </row>
    <row r="1135" spans="1:12">
      <c r="A1135" s="73">
        <v>10171536</v>
      </c>
      <c r="B1135" s="74" t="s">
        <v>10026</v>
      </c>
      <c r="C1135" s="74" t="s">
        <v>9778</v>
      </c>
      <c r="D1135" s="74" t="s">
        <v>1711</v>
      </c>
      <c r="E1135" s="92">
        <v>39246</v>
      </c>
      <c r="F1135" s="74" t="s">
        <v>1712</v>
      </c>
      <c r="G1135" s="92">
        <v>42030</v>
      </c>
      <c r="H1135" s="74" t="s">
        <v>9504</v>
      </c>
      <c r="I1135" s="75" t="s">
        <v>14864</v>
      </c>
      <c r="J1135" s="75">
        <v>2596.5500000000002</v>
      </c>
      <c r="K1135" s="74" t="s">
        <v>14892</v>
      </c>
      <c r="L1135" s="93" t="s">
        <v>110</v>
      </c>
    </row>
    <row r="1136" spans="1:12">
      <c r="A1136" s="73">
        <v>10171537</v>
      </c>
      <c r="B1136" s="74" t="s">
        <v>10027</v>
      </c>
      <c r="C1136" s="74" t="s">
        <v>9778</v>
      </c>
      <c r="D1136" s="74" t="s">
        <v>1711</v>
      </c>
      <c r="E1136" s="92">
        <v>39246</v>
      </c>
      <c r="F1136" s="74" t="s">
        <v>1713</v>
      </c>
      <c r="G1136" s="92">
        <v>42030</v>
      </c>
      <c r="H1136" s="74" t="s">
        <v>9504</v>
      </c>
      <c r="I1136" s="75" t="s">
        <v>14864</v>
      </c>
      <c r="J1136" s="75">
        <v>2596.5500000000002</v>
      </c>
      <c r="K1136" s="74" t="s">
        <v>14892</v>
      </c>
      <c r="L1136" s="93" t="s">
        <v>109</v>
      </c>
    </row>
    <row r="1137" spans="1:12">
      <c r="A1137" s="73">
        <v>10171538</v>
      </c>
      <c r="B1137" s="74" t="s">
        <v>16916</v>
      </c>
      <c r="C1137" s="74" t="s">
        <v>9778</v>
      </c>
      <c r="D1137" s="74" t="s">
        <v>1707</v>
      </c>
      <c r="E1137" s="92">
        <v>39248</v>
      </c>
      <c r="F1137" s="74" t="s">
        <v>1714</v>
      </c>
      <c r="G1137" s="92">
        <v>41984</v>
      </c>
      <c r="H1137" s="74" t="s">
        <v>16917</v>
      </c>
      <c r="I1137" s="75" t="s">
        <v>14864</v>
      </c>
      <c r="J1137" s="75">
        <v>1624.88</v>
      </c>
      <c r="K1137" s="74" t="s">
        <v>16918</v>
      </c>
      <c r="L1137" s="93" t="s">
        <v>5477</v>
      </c>
    </row>
    <row r="1138" spans="1:12">
      <c r="A1138" s="73">
        <v>10171539</v>
      </c>
      <c r="B1138" s="74" t="s">
        <v>16794</v>
      </c>
      <c r="C1138" s="74" t="s">
        <v>9778</v>
      </c>
      <c r="D1138" s="74" t="s">
        <v>1715</v>
      </c>
      <c r="E1138" s="92">
        <v>39248</v>
      </c>
      <c r="F1138" s="74" t="s">
        <v>1716</v>
      </c>
      <c r="G1138" s="92">
        <v>41984</v>
      </c>
      <c r="H1138" s="74" t="s">
        <v>14613</v>
      </c>
      <c r="I1138" s="75" t="s">
        <v>14864</v>
      </c>
      <c r="J1138" s="75">
        <v>8416.85</v>
      </c>
      <c r="K1138" s="74" t="s">
        <v>16795</v>
      </c>
      <c r="L1138" s="93"/>
    </row>
    <row r="1139" spans="1:12">
      <c r="A1139" s="73">
        <v>10171540</v>
      </c>
      <c r="B1139" s="74" t="s">
        <v>16899</v>
      </c>
      <c r="C1139" s="74" t="s">
        <v>9778</v>
      </c>
      <c r="D1139" s="74" t="s">
        <v>1715</v>
      </c>
      <c r="E1139" s="92">
        <v>39248</v>
      </c>
      <c r="F1139" s="74" t="s">
        <v>1717</v>
      </c>
      <c r="G1139" s="92">
        <v>41984</v>
      </c>
      <c r="H1139" s="74" t="s">
        <v>16900</v>
      </c>
      <c r="I1139" s="75" t="s">
        <v>14864</v>
      </c>
      <c r="J1139" s="75">
        <v>8416.85</v>
      </c>
      <c r="K1139" s="74" t="s">
        <v>16901</v>
      </c>
      <c r="L1139" s="93"/>
    </row>
    <row r="1140" spans="1:12">
      <c r="A1140" s="73">
        <v>10171541</v>
      </c>
      <c r="B1140" s="74" t="s">
        <v>10028</v>
      </c>
      <c r="C1140" s="74" t="s">
        <v>9778</v>
      </c>
      <c r="D1140" s="74" t="s">
        <v>1715</v>
      </c>
      <c r="E1140" s="92">
        <v>39248</v>
      </c>
      <c r="F1140" s="74" t="s">
        <v>1717</v>
      </c>
      <c r="G1140" s="92">
        <v>42019</v>
      </c>
      <c r="H1140" s="74" t="s">
        <v>10029</v>
      </c>
      <c r="I1140" s="75" t="s">
        <v>14864</v>
      </c>
      <c r="J1140" s="75">
        <v>8416.85</v>
      </c>
      <c r="K1140" s="74" t="s">
        <v>16784</v>
      </c>
      <c r="L1140" s="93" t="s">
        <v>16785</v>
      </c>
    </row>
    <row r="1141" spans="1:12">
      <c r="A1141" s="73">
        <v>10171542</v>
      </c>
      <c r="B1141" s="74" t="s">
        <v>16030</v>
      </c>
      <c r="C1141" s="74" t="s">
        <v>9778</v>
      </c>
      <c r="D1141" s="74" t="s">
        <v>1715</v>
      </c>
      <c r="E1141" s="92">
        <v>39248</v>
      </c>
      <c r="F1141" s="74" t="s">
        <v>1719</v>
      </c>
      <c r="G1141" s="92">
        <v>41984</v>
      </c>
      <c r="H1141" s="74" t="s">
        <v>10266</v>
      </c>
      <c r="I1141" s="75" t="s">
        <v>14864</v>
      </c>
      <c r="J1141" s="75">
        <v>8416.85</v>
      </c>
      <c r="K1141" s="74" t="s">
        <v>16031</v>
      </c>
      <c r="L1141" s="93" t="s">
        <v>7839</v>
      </c>
    </row>
    <row r="1142" spans="1:12">
      <c r="A1142" s="73">
        <v>10171543</v>
      </c>
      <c r="B1142" s="74" t="s">
        <v>15167</v>
      </c>
      <c r="C1142" s="74" t="s">
        <v>9778</v>
      </c>
      <c r="D1142" s="74" t="s">
        <v>1715</v>
      </c>
      <c r="E1142" s="92">
        <v>39248</v>
      </c>
      <c r="F1142" s="74" t="s">
        <v>11750</v>
      </c>
      <c r="G1142" s="92">
        <v>42019</v>
      </c>
      <c r="H1142" s="74" t="s">
        <v>9504</v>
      </c>
      <c r="I1142" s="75" t="s">
        <v>14864</v>
      </c>
      <c r="J1142" s="75">
        <v>8416.85</v>
      </c>
      <c r="K1142" s="74" t="s">
        <v>14892</v>
      </c>
      <c r="L1142" s="93" t="s">
        <v>110</v>
      </c>
    </row>
    <row r="1143" spans="1:12">
      <c r="A1143" s="73">
        <v>10171544</v>
      </c>
      <c r="B1143" s="74" t="s">
        <v>10030</v>
      </c>
      <c r="C1143" s="74" t="s">
        <v>9778</v>
      </c>
      <c r="D1143" s="74" t="s">
        <v>1715</v>
      </c>
      <c r="E1143" s="92">
        <v>39248</v>
      </c>
      <c r="F1143" s="74" t="s">
        <v>1720</v>
      </c>
      <c r="G1143" s="92">
        <v>42019</v>
      </c>
      <c r="H1143" s="74" t="s">
        <v>9504</v>
      </c>
      <c r="I1143" s="75" t="s">
        <v>14864</v>
      </c>
      <c r="J1143" s="75">
        <v>8416.85</v>
      </c>
      <c r="K1143" s="74" t="s">
        <v>14892</v>
      </c>
      <c r="L1143" s="93" t="s">
        <v>110</v>
      </c>
    </row>
    <row r="1144" spans="1:12">
      <c r="A1144" s="73">
        <v>10171558</v>
      </c>
      <c r="B1144" s="74" t="s">
        <v>15168</v>
      </c>
      <c r="C1144" s="74" t="s">
        <v>9778</v>
      </c>
      <c r="D1144" s="74" t="s">
        <v>1674</v>
      </c>
      <c r="E1144" s="92">
        <v>39241</v>
      </c>
      <c r="F1144" s="74" t="s">
        <v>1721</v>
      </c>
      <c r="G1144" s="92">
        <v>41982</v>
      </c>
      <c r="H1144" s="74" t="s">
        <v>9504</v>
      </c>
      <c r="I1144" s="75" t="s">
        <v>14864</v>
      </c>
      <c r="J1144" s="75">
        <v>1085</v>
      </c>
      <c r="K1144" s="74" t="s">
        <v>14892</v>
      </c>
      <c r="L1144" s="93" t="s">
        <v>110</v>
      </c>
    </row>
    <row r="1145" spans="1:12">
      <c r="A1145" s="73">
        <v>10171604</v>
      </c>
      <c r="B1145" s="74" t="s">
        <v>10031</v>
      </c>
      <c r="C1145" s="74" t="s">
        <v>9778</v>
      </c>
      <c r="D1145" s="74" t="s">
        <v>1674</v>
      </c>
      <c r="E1145" s="92">
        <v>39204</v>
      </c>
      <c r="F1145" s="74" t="s">
        <v>1724</v>
      </c>
      <c r="G1145" s="92">
        <v>42011</v>
      </c>
      <c r="H1145" s="74" t="s">
        <v>9504</v>
      </c>
      <c r="I1145" s="75" t="s">
        <v>14864</v>
      </c>
      <c r="J1145" s="75">
        <v>1048.79</v>
      </c>
      <c r="K1145" s="74" t="s">
        <v>15169</v>
      </c>
      <c r="L1145" s="93" t="s">
        <v>4535</v>
      </c>
    </row>
    <row r="1146" spans="1:12">
      <c r="A1146" s="73">
        <v>10171721</v>
      </c>
      <c r="B1146" s="74" t="s">
        <v>10032</v>
      </c>
      <c r="C1146" s="74" t="s">
        <v>9778</v>
      </c>
      <c r="D1146" s="74" t="s">
        <v>1725</v>
      </c>
      <c r="E1146" s="92">
        <v>39219</v>
      </c>
      <c r="F1146" s="74" t="s">
        <v>1225</v>
      </c>
      <c r="G1146" s="92">
        <v>42059</v>
      </c>
      <c r="H1146" s="74" t="s">
        <v>9504</v>
      </c>
      <c r="I1146" s="75" t="s">
        <v>14864</v>
      </c>
      <c r="J1146" s="75">
        <v>9756.2199999999993</v>
      </c>
      <c r="K1146" s="74" t="s">
        <v>14892</v>
      </c>
      <c r="L1146" s="93" t="s">
        <v>4535</v>
      </c>
    </row>
    <row r="1147" spans="1:12">
      <c r="A1147" s="73">
        <v>10171731</v>
      </c>
      <c r="B1147" s="74" t="s">
        <v>10033</v>
      </c>
      <c r="C1147" s="74" t="s">
        <v>9778</v>
      </c>
      <c r="D1147" s="74" t="s">
        <v>1727</v>
      </c>
      <c r="E1147" s="92">
        <v>39248</v>
      </c>
      <c r="F1147" s="74" t="s">
        <v>1728</v>
      </c>
      <c r="G1147" s="92">
        <v>42019</v>
      </c>
      <c r="H1147" s="74" t="s">
        <v>9504</v>
      </c>
      <c r="I1147" s="75" t="s">
        <v>14864</v>
      </c>
      <c r="J1147" s="75">
        <v>1430</v>
      </c>
      <c r="K1147" s="74" t="s">
        <v>14892</v>
      </c>
      <c r="L1147" s="93" t="s">
        <v>4535</v>
      </c>
    </row>
    <row r="1148" spans="1:12">
      <c r="A1148" s="73">
        <v>10171733</v>
      </c>
      <c r="B1148" s="74" t="s">
        <v>10034</v>
      </c>
      <c r="C1148" s="74" t="s">
        <v>9778</v>
      </c>
      <c r="D1148" s="74" t="s">
        <v>1727</v>
      </c>
      <c r="E1148" s="92">
        <v>39248</v>
      </c>
      <c r="F1148" s="74" t="s">
        <v>1730</v>
      </c>
      <c r="G1148" s="92">
        <v>42019</v>
      </c>
      <c r="H1148" s="74" t="s">
        <v>9504</v>
      </c>
      <c r="I1148" s="75" t="s">
        <v>14864</v>
      </c>
      <c r="J1148" s="75">
        <v>1430</v>
      </c>
      <c r="K1148" s="74" t="s">
        <v>14892</v>
      </c>
      <c r="L1148" s="93" t="s">
        <v>4535</v>
      </c>
    </row>
    <row r="1149" spans="1:12">
      <c r="A1149" s="73">
        <v>10171741</v>
      </c>
      <c r="B1149" s="74" t="s">
        <v>10035</v>
      </c>
      <c r="C1149" s="74" t="s">
        <v>9778</v>
      </c>
      <c r="D1149" s="74" t="s">
        <v>1731</v>
      </c>
      <c r="E1149" s="92">
        <v>39224</v>
      </c>
      <c r="F1149" s="74" t="s">
        <v>1733</v>
      </c>
      <c r="G1149" s="92">
        <v>42017</v>
      </c>
      <c r="H1149" s="74" t="s">
        <v>9504</v>
      </c>
      <c r="I1149" s="75" t="s">
        <v>14864</v>
      </c>
      <c r="J1149" s="75">
        <v>1426.75</v>
      </c>
      <c r="K1149" s="74" t="s">
        <v>14892</v>
      </c>
      <c r="L1149" s="93" t="s">
        <v>110</v>
      </c>
    </row>
    <row r="1150" spans="1:12">
      <c r="A1150" s="73">
        <v>10171742</v>
      </c>
      <c r="B1150" s="74" t="s">
        <v>10036</v>
      </c>
      <c r="C1150" s="74" t="s">
        <v>9778</v>
      </c>
      <c r="D1150" s="74" t="s">
        <v>1731</v>
      </c>
      <c r="E1150" s="92">
        <v>39224</v>
      </c>
      <c r="F1150" s="74" t="s">
        <v>1735</v>
      </c>
      <c r="G1150" s="92">
        <v>42017</v>
      </c>
      <c r="H1150" s="74" t="s">
        <v>9578</v>
      </c>
      <c r="I1150" s="75" t="s">
        <v>14864</v>
      </c>
      <c r="J1150" s="75">
        <v>1426.75</v>
      </c>
      <c r="K1150" s="74" t="s">
        <v>16576</v>
      </c>
      <c r="L1150" s="93" t="s">
        <v>390</v>
      </c>
    </row>
    <row r="1151" spans="1:12">
      <c r="A1151" s="73">
        <v>10171743</v>
      </c>
      <c r="B1151" s="74" t="s">
        <v>10037</v>
      </c>
      <c r="C1151" s="74" t="s">
        <v>9778</v>
      </c>
      <c r="D1151" s="74" t="s">
        <v>1731</v>
      </c>
      <c r="E1151" s="92">
        <v>39224</v>
      </c>
      <c r="F1151" s="74" t="s">
        <v>1736</v>
      </c>
      <c r="G1151" s="92">
        <v>42017</v>
      </c>
      <c r="H1151" s="74" t="s">
        <v>9504</v>
      </c>
      <c r="I1151" s="75" t="s">
        <v>14864</v>
      </c>
      <c r="J1151" s="75">
        <v>1426.75</v>
      </c>
      <c r="K1151" s="74" t="s">
        <v>14892</v>
      </c>
      <c r="L1151" s="93" t="s">
        <v>13743</v>
      </c>
    </row>
    <row r="1152" spans="1:12">
      <c r="A1152" s="73">
        <v>10171744</v>
      </c>
      <c r="B1152" s="74" t="s">
        <v>10038</v>
      </c>
      <c r="C1152" s="74" t="s">
        <v>9778</v>
      </c>
      <c r="D1152" s="74" t="s">
        <v>1731</v>
      </c>
      <c r="E1152" s="92">
        <v>39224</v>
      </c>
      <c r="F1152" s="74" t="s">
        <v>1737</v>
      </c>
      <c r="G1152" s="92">
        <v>42017</v>
      </c>
      <c r="H1152" s="74" t="s">
        <v>9504</v>
      </c>
      <c r="I1152" s="75" t="s">
        <v>14864</v>
      </c>
      <c r="J1152" s="75">
        <v>1426.75</v>
      </c>
      <c r="K1152" s="74" t="s">
        <v>14892</v>
      </c>
      <c r="L1152" s="93" t="s">
        <v>4535</v>
      </c>
    </row>
    <row r="1153" spans="1:12">
      <c r="A1153" s="73">
        <v>10171745</v>
      </c>
      <c r="B1153" s="74" t="s">
        <v>10039</v>
      </c>
      <c r="C1153" s="74" t="s">
        <v>9778</v>
      </c>
      <c r="D1153" s="74" t="s">
        <v>1731</v>
      </c>
      <c r="E1153" s="92">
        <v>39224</v>
      </c>
      <c r="F1153" s="74" t="s">
        <v>1738</v>
      </c>
      <c r="G1153" s="92">
        <v>42017</v>
      </c>
      <c r="H1153" s="74" t="s">
        <v>10040</v>
      </c>
      <c r="I1153" s="75" t="s">
        <v>14864</v>
      </c>
      <c r="J1153" s="75">
        <v>1426.75</v>
      </c>
      <c r="K1153" s="74" t="s">
        <v>16549</v>
      </c>
      <c r="L1153" s="93" t="s">
        <v>390</v>
      </c>
    </row>
    <row r="1154" spans="1:12">
      <c r="A1154" s="73">
        <v>10171746</v>
      </c>
      <c r="B1154" s="74" t="s">
        <v>10041</v>
      </c>
      <c r="C1154" s="74" t="s">
        <v>9778</v>
      </c>
      <c r="D1154" s="74" t="s">
        <v>1731</v>
      </c>
      <c r="E1154" s="92">
        <v>39224</v>
      </c>
      <c r="F1154" s="74" t="s">
        <v>1739</v>
      </c>
      <c r="G1154" s="92">
        <v>42017</v>
      </c>
      <c r="H1154" s="74" t="s">
        <v>9504</v>
      </c>
      <c r="I1154" s="75" t="s">
        <v>14864</v>
      </c>
      <c r="J1154" s="75">
        <v>1426.75</v>
      </c>
      <c r="K1154" s="74" t="s">
        <v>14892</v>
      </c>
      <c r="L1154" s="93" t="s">
        <v>4539</v>
      </c>
    </row>
    <row r="1155" spans="1:12">
      <c r="A1155" s="73">
        <v>10171747</v>
      </c>
      <c r="B1155" s="74" t="s">
        <v>10042</v>
      </c>
      <c r="C1155" s="74" t="s">
        <v>9778</v>
      </c>
      <c r="D1155" s="74" t="s">
        <v>1731</v>
      </c>
      <c r="E1155" s="92">
        <v>39224</v>
      </c>
      <c r="F1155" s="74" t="s">
        <v>1740</v>
      </c>
      <c r="G1155" s="92">
        <v>42017</v>
      </c>
      <c r="H1155" s="74" t="s">
        <v>10043</v>
      </c>
      <c r="I1155" s="75" t="s">
        <v>14864</v>
      </c>
      <c r="J1155" s="75">
        <v>1426.75</v>
      </c>
      <c r="K1155" s="74" t="s">
        <v>13734</v>
      </c>
      <c r="L1155" s="93" t="s">
        <v>110</v>
      </c>
    </row>
    <row r="1156" spans="1:12">
      <c r="A1156" s="73">
        <v>10171748</v>
      </c>
      <c r="B1156" s="74" t="s">
        <v>10044</v>
      </c>
      <c r="C1156" s="74" t="s">
        <v>9778</v>
      </c>
      <c r="D1156" s="74" t="s">
        <v>1731</v>
      </c>
      <c r="E1156" s="92">
        <v>39224</v>
      </c>
      <c r="F1156" s="74" t="s">
        <v>1741</v>
      </c>
      <c r="G1156" s="92">
        <v>42018</v>
      </c>
      <c r="H1156" s="74" t="s">
        <v>9504</v>
      </c>
      <c r="I1156" s="75" t="s">
        <v>14864</v>
      </c>
      <c r="J1156" s="75">
        <v>1426.75</v>
      </c>
      <c r="K1156" s="74" t="s">
        <v>14892</v>
      </c>
      <c r="L1156" s="93" t="s">
        <v>110</v>
      </c>
    </row>
    <row r="1157" spans="1:12">
      <c r="A1157" s="73">
        <v>10171749</v>
      </c>
      <c r="B1157" s="74" t="s">
        <v>10045</v>
      </c>
      <c r="C1157" s="74" t="s">
        <v>9778</v>
      </c>
      <c r="D1157" s="74" t="s">
        <v>1731</v>
      </c>
      <c r="E1157" s="92">
        <v>39224</v>
      </c>
      <c r="F1157" s="74" t="s">
        <v>1742</v>
      </c>
      <c r="G1157" s="92">
        <v>42019</v>
      </c>
      <c r="H1157" s="74" t="s">
        <v>9504</v>
      </c>
      <c r="I1157" s="75" t="s">
        <v>14864</v>
      </c>
      <c r="J1157" s="75">
        <v>1426.75</v>
      </c>
      <c r="K1157" s="74" t="s">
        <v>14892</v>
      </c>
      <c r="L1157" s="93" t="s">
        <v>110</v>
      </c>
    </row>
    <row r="1158" spans="1:12">
      <c r="A1158" s="73">
        <v>10171750</v>
      </c>
      <c r="B1158" s="74" t="s">
        <v>10046</v>
      </c>
      <c r="C1158" s="74" t="s">
        <v>9778</v>
      </c>
      <c r="D1158" s="74" t="s">
        <v>1731</v>
      </c>
      <c r="E1158" s="92">
        <v>39224</v>
      </c>
      <c r="F1158" s="74" t="s">
        <v>1743</v>
      </c>
      <c r="G1158" s="92">
        <v>42019</v>
      </c>
      <c r="H1158" s="74" t="s">
        <v>9504</v>
      </c>
      <c r="I1158" s="75" t="s">
        <v>14864</v>
      </c>
      <c r="J1158" s="75">
        <v>1426.75</v>
      </c>
      <c r="K1158" s="74" t="s">
        <v>14892</v>
      </c>
      <c r="L1158" s="93" t="s">
        <v>110</v>
      </c>
    </row>
    <row r="1159" spans="1:12">
      <c r="A1159" s="73">
        <v>10171751</v>
      </c>
      <c r="B1159" s="74" t="s">
        <v>10047</v>
      </c>
      <c r="C1159" s="74" t="s">
        <v>9778</v>
      </c>
      <c r="D1159" s="74" t="s">
        <v>1731</v>
      </c>
      <c r="E1159" s="92">
        <v>39224</v>
      </c>
      <c r="F1159" s="74" t="s">
        <v>1744</v>
      </c>
      <c r="G1159" s="92">
        <v>42019</v>
      </c>
      <c r="H1159" s="74" t="s">
        <v>9763</v>
      </c>
      <c r="I1159" s="75" t="s">
        <v>14864</v>
      </c>
      <c r="J1159" s="75">
        <v>1426.75</v>
      </c>
      <c r="K1159" s="74" t="s">
        <v>16942</v>
      </c>
      <c r="L1159" s="93" t="s">
        <v>16943</v>
      </c>
    </row>
    <row r="1160" spans="1:12">
      <c r="A1160" s="73">
        <v>10171752</v>
      </c>
      <c r="B1160" s="74" t="s">
        <v>10048</v>
      </c>
      <c r="C1160" s="74" t="s">
        <v>9778</v>
      </c>
      <c r="D1160" s="74" t="s">
        <v>1731</v>
      </c>
      <c r="E1160" s="92">
        <v>39224</v>
      </c>
      <c r="F1160" s="74" t="s">
        <v>1745</v>
      </c>
      <c r="G1160" s="92">
        <v>42019</v>
      </c>
      <c r="H1160" s="74" t="s">
        <v>9504</v>
      </c>
      <c r="I1160" s="75" t="s">
        <v>14864</v>
      </c>
      <c r="J1160" s="75">
        <v>1426.75</v>
      </c>
      <c r="K1160" s="74" t="s">
        <v>14892</v>
      </c>
      <c r="L1160" s="93" t="s">
        <v>109</v>
      </c>
    </row>
    <row r="1161" spans="1:12">
      <c r="A1161" s="73">
        <v>10171753</v>
      </c>
      <c r="B1161" s="74" t="s">
        <v>10049</v>
      </c>
      <c r="C1161" s="74" t="s">
        <v>9778</v>
      </c>
      <c r="D1161" s="74" t="s">
        <v>1731</v>
      </c>
      <c r="E1161" s="92">
        <v>39224</v>
      </c>
      <c r="F1161" s="74" t="s">
        <v>1746</v>
      </c>
      <c r="G1161" s="92">
        <v>42019</v>
      </c>
      <c r="H1161" s="74" t="s">
        <v>10050</v>
      </c>
      <c r="I1161" s="75" t="s">
        <v>14864</v>
      </c>
      <c r="J1161" s="75">
        <v>1426.75</v>
      </c>
      <c r="K1161" s="74" t="s">
        <v>16731</v>
      </c>
      <c r="L1161" s="93"/>
    </row>
    <row r="1162" spans="1:12">
      <c r="A1162" s="73">
        <v>10171754</v>
      </c>
      <c r="B1162" s="74" t="s">
        <v>10051</v>
      </c>
      <c r="C1162" s="74" t="s">
        <v>9778</v>
      </c>
      <c r="D1162" s="74" t="s">
        <v>1731</v>
      </c>
      <c r="E1162" s="92">
        <v>39224</v>
      </c>
      <c r="F1162" s="74" t="s">
        <v>1747</v>
      </c>
      <c r="G1162" s="92">
        <v>42019</v>
      </c>
      <c r="H1162" s="74" t="s">
        <v>9504</v>
      </c>
      <c r="I1162" s="75" t="s">
        <v>14864</v>
      </c>
      <c r="J1162" s="75">
        <v>1426.75</v>
      </c>
      <c r="K1162" s="74" t="s">
        <v>14892</v>
      </c>
      <c r="L1162" s="93" t="s">
        <v>109</v>
      </c>
    </row>
    <row r="1163" spans="1:12">
      <c r="A1163" s="73">
        <v>10171755</v>
      </c>
      <c r="B1163" s="74" t="s">
        <v>10052</v>
      </c>
      <c r="C1163" s="74" t="s">
        <v>9778</v>
      </c>
      <c r="D1163" s="74" t="s">
        <v>1731</v>
      </c>
      <c r="E1163" s="92">
        <v>39224</v>
      </c>
      <c r="F1163" s="74" t="s">
        <v>1748</v>
      </c>
      <c r="G1163" s="92">
        <v>42019</v>
      </c>
      <c r="H1163" s="74" t="s">
        <v>10053</v>
      </c>
      <c r="I1163" s="75" t="s">
        <v>14864</v>
      </c>
      <c r="J1163" s="75">
        <v>1426.75</v>
      </c>
      <c r="K1163" s="74" t="s">
        <v>15985</v>
      </c>
      <c r="L1163" s="93" t="s">
        <v>272</v>
      </c>
    </row>
    <row r="1164" spans="1:12">
      <c r="A1164" s="73">
        <v>10171756</v>
      </c>
      <c r="B1164" s="74" t="s">
        <v>10054</v>
      </c>
      <c r="C1164" s="74" t="s">
        <v>9778</v>
      </c>
      <c r="D1164" s="74" t="s">
        <v>1731</v>
      </c>
      <c r="E1164" s="92">
        <v>39224</v>
      </c>
      <c r="F1164" s="74" t="s">
        <v>1749</v>
      </c>
      <c r="G1164" s="92">
        <v>42019</v>
      </c>
      <c r="H1164" s="74" t="s">
        <v>9504</v>
      </c>
      <c r="I1164" s="75" t="s">
        <v>14864</v>
      </c>
      <c r="J1164" s="75">
        <v>1426.75</v>
      </c>
      <c r="K1164" s="74" t="s">
        <v>14892</v>
      </c>
      <c r="L1164" s="93" t="s">
        <v>109</v>
      </c>
    </row>
    <row r="1165" spans="1:12">
      <c r="A1165" s="73">
        <v>10171757</v>
      </c>
      <c r="B1165" s="74" t="s">
        <v>10055</v>
      </c>
      <c r="C1165" s="74" t="s">
        <v>9778</v>
      </c>
      <c r="D1165" s="74" t="s">
        <v>1731</v>
      </c>
      <c r="E1165" s="92">
        <v>39224</v>
      </c>
      <c r="F1165" s="74" t="s">
        <v>1750</v>
      </c>
      <c r="G1165" s="92">
        <v>42019</v>
      </c>
      <c r="H1165" s="74" t="s">
        <v>9504</v>
      </c>
      <c r="I1165" s="75" t="s">
        <v>14864</v>
      </c>
      <c r="J1165" s="75">
        <v>1426.75</v>
      </c>
      <c r="K1165" s="74" t="s">
        <v>14892</v>
      </c>
      <c r="L1165" s="93" t="s">
        <v>109</v>
      </c>
    </row>
    <row r="1166" spans="1:12">
      <c r="A1166" s="73">
        <v>10171760</v>
      </c>
      <c r="B1166" s="74" t="s">
        <v>10056</v>
      </c>
      <c r="C1166" s="74" t="s">
        <v>9778</v>
      </c>
      <c r="D1166" s="74" t="s">
        <v>1731</v>
      </c>
      <c r="E1166" s="92">
        <v>39224</v>
      </c>
      <c r="F1166" s="74" t="s">
        <v>1751</v>
      </c>
      <c r="G1166" s="92">
        <v>42019</v>
      </c>
      <c r="H1166" s="74" t="s">
        <v>9504</v>
      </c>
      <c r="I1166" s="75" t="s">
        <v>14864</v>
      </c>
      <c r="J1166" s="75">
        <v>1426.75</v>
      </c>
      <c r="K1166" s="74" t="s">
        <v>14892</v>
      </c>
      <c r="L1166" s="93" t="s">
        <v>110</v>
      </c>
    </row>
    <row r="1167" spans="1:12">
      <c r="A1167" s="73">
        <v>10171761</v>
      </c>
      <c r="B1167" s="74" t="s">
        <v>16444</v>
      </c>
      <c r="C1167" s="74" t="s">
        <v>9778</v>
      </c>
      <c r="D1167" s="74" t="s">
        <v>1752</v>
      </c>
      <c r="E1167" s="92">
        <v>39248</v>
      </c>
      <c r="F1167" s="74" t="s">
        <v>1753</v>
      </c>
      <c r="G1167" s="92">
        <v>41983</v>
      </c>
      <c r="H1167" s="74" t="s">
        <v>9510</v>
      </c>
      <c r="I1167" s="75" t="s">
        <v>14864</v>
      </c>
      <c r="J1167" s="75">
        <v>46971.27</v>
      </c>
      <c r="K1167" s="74" t="s">
        <v>16413</v>
      </c>
      <c r="L1167" s="93" t="s">
        <v>272</v>
      </c>
    </row>
    <row r="1168" spans="1:12">
      <c r="A1168" s="73">
        <v>10171809</v>
      </c>
      <c r="B1168" s="74" t="s">
        <v>10057</v>
      </c>
      <c r="C1168" s="74" t="s">
        <v>9778</v>
      </c>
      <c r="D1168" s="74" t="s">
        <v>1755</v>
      </c>
      <c r="E1168" s="92">
        <v>39233</v>
      </c>
      <c r="F1168" s="74" t="s">
        <v>1756</v>
      </c>
      <c r="G1168" s="92">
        <v>42026</v>
      </c>
      <c r="H1168" s="74" t="s">
        <v>9515</v>
      </c>
      <c r="I1168" s="75" t="s">
        <v>14864</v>
      </c>
      <c r="J1168" s="75">
        <v>1212.56</v>
      </c>
      <c r="K1168" s="74" t="s">
        <v>16674</v>
      </c>
      <c r="L1168" s="93" t="s">
        <v>110</v>
      </c>
    </row>
    <row r="1169" spans="1:12">
      <c r="A1169" s="73">
        <v>10171832</v>
      </c>
      <c r="B1169" s="74" t="s">
        <v>15170</v>
      </c>
      <c r="C1169" s="74" t="s">
        <v>9778</v>
      </c>
      <c r="D1169" s="74" t="s">
        <v>1670</v>
      </c>
      <c r="E1169" s="92">
        <v>39279</v>
      </c>
      <c r="F1169" s="74" t="s">
        <v>1758</v>
      </c>
      <c r="G1169" s="92">
        <v>41982</v>
      </c>
      <c r="H1169" s="74" t="s">
        <v>9504</v>
      </c>
      <c r="I1169" s="75" t="s">
        <v>14864</v>
      </c>
      <c r="J1169" s="75">
        <v>2085.29</v>
      </c>
      <c r="K1169" s="74" t="s">
        <v>14892</v>
      </c>
      <c r="L1169" s="93" t="s">
        <v>109</v>
      </c>
    </row>
    <row r="1170" spans="1:12">
      <c r="A1170" s="73">
        <v>10171841</v>
      </c>
      <c r="B1170" s="74" t="s">
        <v>15171</v>
      </c>
      <c r="C1170" s="74" t="s">
        <v>9778</v>
      </c>
      <c r="D1170" s="74" t="s">
        <v>1760</v>
      </c>
      <c r="E1170" s="92">
        <v>39296</v>
      </c>
      <c r="F1170" s="74" t="s">
        <v>1762</v>
      </c>
      <c r="G1170" s="92">
        <v>41995</v>
      </c>
      <c r="H1170" s="74" t="s">
        <v>9504</v>
      </c>
      <c r="I1170" s="75" t="s">
        <v>14864</v>
      </c>
      <c r="J1170" s="75">
        <v>2113</v>
      </c>
      <c r="K1170" s="74" t="s">
        <v>14892</v>
      </c>
      <c r="L1170" s="93" t="s">
        <v>110</v>
      </c>
    </row>
    <row r="1171" spans="1:12">
      <c r="A1171" s="73">
        <v>10171994</v>
      </c>
      <c r="B1171" s="74" t="s">
        <v>10059</v>
      </c>
      <c r="C1171" s="74" t="s">
        <v>9778</v>
      </c>
      <c r="D1171" s="74" t="s">
        <v>7779</v>
      </c>
      <c r="E1171" s="92">
        <v>39252</v>
      </c>
      <c r="F1171" s="74" t="s">
        <v>8253</v>
      </c>
      <c r="G1171" s="92">
        <v>42059</v>
      </c>
      <c r="H1171" s="74" t="s">
        <v>10804</v>
      </c>
      <c r="I1171" s="75" t="s">
        <v>14864</v>
      </c>
      <c r="J1171" s="75">
        <v>6198</v>
      </c>
      <c r="K1171" s="74" t="s">
        <v>15816</v>
      </c>
      <c r="L1171" s="93" t="s">
        <v>272</v>
      </c>
    </row>
    <row r="1172" spans="1:12">
      <c r="A1172" s="73">
        <v>10172065</v>
      </c>
      <c r="B1172" s="74" t="s">
        <v>10060</v>
      </c>
      <c r="C1172" s="74" t="s">
        <v>9778</v>
      </c>
      <c r="D1172" s="74" t="s">
        <v>1674</v>
      </c>
      <c r="E1172" s="92">
        <v>39246</v>
      </c>
      <c r="F1172" s="74" t="s">
        <v>1763</v>
      </c>
      <c r="G1172" s="92">
        <v>42011</v>
      </c>
      <c r="H1172" s="74" t="s">
        <v>9504</v>
      </c>
      <c r="I1172" s="75" t="s">
        <v>14864</v>
      </c>
      <c r="J1172" s="75">
        <v>1006.3</v>
      </c>
      <c r="K1172" s="74" t="s">
        <v>15172</v>
      </c>
      <c r="L1172" s="93" t="s">
        <v>109</v>
      </c>
    </row>
    <row r="1173" spans="1:12">
      <c r="A1173" s="73">
        <v>10172090</v>
      </c>
      <c r="B1173" s="74" t="s">
        <v>15173</v>
      </c>
      <c r="C1173" s="74" t="s">
        <v>9778</v>
      </c>
      <c r="D1173" s="74" t="s">
        <v>1674</v>
      </c>
      <c r="E1173" s="92">
        <v>39246</v>
      </c>
      <c r="F1173" s="74" t="s">
        <v>1765</v>
      </c>
      <c r="G1173" s="92">
        <v>41982</v>
      </c>
      <c r="H1173" s="74" t="s">
        <v>9504</v>
      </c>
      <c r="I1173" s="75" t="s">
        <v>14864</v>
      </c>
      <c r="J1173" s="75">
        <v>1006.3</v>
      </c>
      <c r="K1173" s="74" t="s">
        <v>15172</v>
      </c>
      <c r="L1173" s="93" t="s">
        <v>110</v>
      </c>
    </row>
    <row r="1174" spans="1:12">
      <c r="A1174" s="73">
        <v>10172105</v>
      </c>
      <c r="B1174" s="74" t="s">
        <v>10061</v>
      </c>
      <c r="C1174" s="74" t="s">
        <v>9778</v>
      </c>
      <c r="D1174" s="74" t="s">
        <v>1674</v>
      </c>
      <c r="E1174" s="92">
        <v>39246</v>
      </c>
      <c r="F1174" s="74" t="s">
        <v>1766</v>
      </c>
      <c r="G1174" s="92">
        <v>42054</v>
      </c>
      <c r="H1174" s="74" t="s">
        <v>9520</v>
      </c>
      <c r="I1174" s="75" t="s">
        <v>15024</v>
      </c>
      <c r="J1174" s="75">
        <v>1001.3</v>
      </c>
      <c r="K1174" s="74" t="s">
        <v>15539</v>
      </c>
      <c r="L1174" s="93" t="s">
        <v>272</v>
      </c>
    </row>
    <row r="1175" spans="1:12">
      <c r="A1175" s="68">
        <v>10172253</v>
      </c>
      <c r="B1175" s="71" t="s">
        <v>17122</v>
      </c>
      <c r="C1175" s="71" t="s">
        <v>9778</v>
      </c>
      <c r="D1175" s="71" t="s">
        <v>4195</v>
      </c>
      <c r="E1175" s="90">
        <v>39233</v>
      </c>
      <c r="F1175" s="71" t="s">
        <v>17123</v>
      </c>
      <c r="G1175" s="90">
        <v>41989</v>
      </c>
      <c r="H1175" s="71" t="s">
        <v>10278</v>
      </c>
      <c r="I1175" s="72" t="s">
        <v>14864</v>
      </c>
      <c r="J1175" s="76">
        <v>59075.48</v>
      </c>
      <c r="K1175" s="71" t="s">
        <v>17124</v>
      </c>
      <c r="L1175" s="91" t="s">
        <v>5096</v>
      </c>
    </row>
    <row r="1176" spans="1:12">
      <c r="A1176" s="68">
        <v>10172253</v>
      </c>
      <c r="B1176" s="71" t="s">
        <v>17122</v>
      </c>
      <c r="C1176" s="71" t="s">
        <v>9962</v>
      </c>
      <c r="D1176" s="71" t="s">
        <v>4195</v>
      </c>
      <c r="E1176" s="90">
        <v>39324</v>
      </c>
      <c r="F1176" s="71"/>
      <c r="G1176" s="90">
        <v>39324</v>
      </c>
      <c r="H1176" s="71" t="s">
        <v>10278</v>
      </c>
      <c r="I1176" s="72" t="s">
        <v>14876</v>
      </c>
      <c r="J1176" s="76">
        <v>2920</v>
      </c>
      <c r="K1176" s="71" t="s">
        <v>17124</v>
      </c>
      <c r="L1176" s="91" t="s">
        <v>5096</v>
      </c>
    </row>
    <row r="1177" spans="1:12">
      <c r="A1177" s="68">
        <v>10172253</v>
      </c>
      <c r="B1177" s="71" t="s">
        <v>17122</v>
      </c>
      <c r="C1177" s="71" t="s">
        <v>9753</v>
      </c>
      <c r="D1177" s="71" t="s">
        <v>4195</v>
      </c>
      <c r="E1177" s="90">
        <v>39324</v>
      </c>
      <c r="F1177" s="71"/>
      <c r="G1177" s="90">
        <v>39324</v>
      </c>
      <c r="H1177" s="71" t="s">
        <v>10278</v>
      </c>
      <c r="I1177" s="72" t="s">
        <v>14876</v>
      </c>
      <c r="J1177" s="76">
        <v>2920</v>
      </c>
      <c r="K1177" s="71" t="s">
        <v>17124</v>
      </c>
      <c r="L1177" s="91" t="s">
        <v>12534</v>
      </c>
    </row>
    <row r="1178" spans="1:12">
      <c r="A1178" s="68">
        <v>10172253</v>
      </c>
      <c r="B1178" s="71" t="s">
        <v>17122</v>
      </c>
      <c r="C1178" s="71" t="s">
        <v>9504</v>
      </c>
      <c r="D1178" s="71" t="s">
        <v>4195</v>
      </c>
      <c r="E1178" s="90">
        <v>39386</v>
      </c>
      <c r="F1178" s="71"/>
      <c r="G1178" s="90">
        <v>39386</v>
      </c>
      <c r="H1178" s="71" t="s">
        <v>10278</v>
      </c>
      <c r="I1178" s="72" t="s">
        <v>14876</v>
      </c>
      <c r="J1178" s="76">
        <v>24209</v>
      </c>
      <c r="K1178" s="71" t="s">
        <v>17124</v>
      </c>
      <c r="L1178" s="91" t="s">
        <v>12534</v>
      </c>
    </row>
    <row r="1179" spans="1:12">
      <c r="A1179" s="73">
        <v>10172421</v>
      </c>
      <c r="B1179" s="74" t="s">
        <v>15590</v>
      </c>
      <c r="C1179" s="74" t="s">
        <v>9778</v>
      </c>
      <c r="D1179" s="74" t="s">
        <v>935</v>
      </c>
      <c r="E1179" s="92">
        <v>39258</v>
      </c>
      <c r="F1179" s="74" t="s">
        <v>7610</v>
      </c>
      <c r="G1179" s="92">
        <v>41982</v>
      </c>
      <c r="H1179" s="74" t="s">
        <v>9520</v>
      </c>
      <c r="I1179" s="75" t="s">
        <v>14864</v>
      </c>
      <c r="J1179" s="75">
        <v>1145</v>
      </c>
      <c r="K1179" s="74" t="s">
        <v>15539</v>
      </c>
      <c r="L1179" s="93" t="s">
        <v>272</v>
      </c>
    </row>
    <row r="1180" spans="1:12">
      <c r="A1180" s="73">
        <v>10172422</v>
      </c>
      <c r="B1180" s="74" t="s">
        <v>15591</v>
      </c>
      <c r="C1180" s="74" t="s">
        <v>9778</v>
      </c>
      <c r="D1180" s="74" t="s">
        <v>935</v>
      </c>
      <c r="E1180" s="92">
        <v>39258</v>
      </c>
      <c r="F1180" s="74" t="s">
        <v>7612</v>
      </c>
      <c r="G1180" s="92">
        <v>41982</v>
      </c>
      <c r="H1180" s="74" t="s">
        <v>9520</v>
      </c>
      <c r="I1180" s="75" t="s">
        <v>14864</v>
      </c>
      <c r="J1180" s="75">
        <v>1145</v>
      </c>
      <c r="K1180" s="74" t="s">
        <v>15539</v>
      </c>
      <c r="L1180" s="93" t="s">
        <v>14868</v>
      </c>
    </row>
    <row r="1181" spans="1:12">
      <c r="A1181" s="73">
        <v>10172443</v>
      </c>
      <c r="B1181" s="74" t="s">
        <v>10062</v>
      </c>
      <c r="C1181" s="74" t="s">
        <v>9778</v>
      </c>
      <c r="D1181" s="74" t="s">
        <v>1768</v>
      </c>
      <c r="E1181" s="92">
        <v>39311</v>
      </c>
      <c r="F1181" s="74" t="s">
        <v>1769</v>
      </c>
      <c r="G1181" s="92">
        <v>42040</v>
      </c>
      <c r="H1181" s="74" t="s">
        <v>9504</v>
      </c>
      <c r="I1181" s="75" t="s">
        <v>14864</v>
      </c>
      <c r="J1181" s="75">
        <v>9746</v>
      </c>
      <c r="K1181" s="74" t="s">
        <v>14892</v>
      </c>
      <c r="L1181" s="93" t="s">
        <v>110</v>
      </c>
    </row>
    <row r="1182" spans="1:12">
      <c r="A1182" s="73">
        <v>10172445</v>
      </c>
      <c r="B1182" s="74" t="s">
        <v>10063</v>
      </c>
      <c r="C1182" s="74" t="s">
        <v>9778</v>
      </c>
      <c r="D1182" s="74" t="s">
        <v>1760</v>
      </c>
      <c r="E1182" s="92">
        <v>39310</v>
      </c>
      <c r="F1182" s="74" t="s">
        <v>1771</v>
      </c>
      <c r="G1182" s="92">
        <v>42019</v>
      </c>
      <c r="H1182" s="74" t="s">
        <v>9679</v>
      </c>
      <c r="I1182" s="75" t="s">
        <v>15024</v>
      </c>
      <c r="J1182" s="75">
        <v>1563.9</v>
      </c>
      <c r="K1182" s="74" t="s">
        <v>15817</v>
      </c>
      <c r="L1182" s="93" t="s">
        <v>4334</v>
      </c>
    </row>
    <row r="1183" spans="1:12">
      <c r="A1183" s="73">
        <v>10172446</v>
      </c>
      <c r="B1183" s="74" t="s">
        <v>10064</v>
      </c>
      <c r="C1183" s="74" t="s">
        <v>9778</v>
      </c>
      <c r="D1183" s="74" t="s">
        <v>1760</v>
      </c>
      <c r="E1183" s="92">
        <v>39310</v>
      </c>
      <c r="F1183" s="74" t="s">
        <v>1773</v>
      </c>
      <c r="G1183" s="92">
        <v>41995</v>
      </c>
      <c r="H1183" s="74" t="s">
        <v>9504</v>
      </c>
      <c r="I1183" s="75" t="s">
        <v>14864</v>
      </c>
      <c r="J1183" s="75">
        <v>1563.9</v>
      </c>
      <c r="K1183" s="74" t="s">
        <v>14892</v>
      </c>
      <c r="L1183" s="93" t="s">
        <v>110</v>
      </c>
    </row>
    <row r="1184" spans="1:12">
      <c r="A1184" s="73">
        <v>10172482</v>
      </c>
      <c r="B1184" s="74" t="s">
        <v>15174</v>
      </c>
      <c r="C1184" s="74" t="s">
        <v>9778</v>
      </c>
      <c r="D1184" s="74" t="s">
        <v>1774</v>
      </c>
      <c r="E1184" s="92">
        <v>39268</v>
      </c>
      <c r="F1184" s="74" t="s">
        <v>1775</v>
      </c>
      <c r="G1184" s="92">
        <v>41984</v>
      </c>
      <c r="H1184" s="74" t="s">
        <v>9504</v>
      </c>
      <c r="I1184" s="75" t="s">
        <v>14864</v>
      </c>
      <c r="J1184" s="75">
        <v>1621.63</v>
      </c>
      <c r="K1184" s="74" t="s">
        <v>14892</v>
      </c>
      <c r="L1184" s="93" t="s">
        <v>110</v>
      </c>
    </row>
    <row r="1185" spans="1:12">
      <c r="A1185" s="73">
        <v>10172483</v>
      </c>
      <c r="B1185" s="74" t="s">
        <v>15175</v>
      </c>
      <c r="C1185" s="74" t="s">
        <v>9778</v>
      </c>
      <c r="D1185" s="74" t="s">
        <v>1774</v>
      </c>
      <c r="E1185" s="92">
        <v>39268</v>
      </c>
      <c r="F1185" s="74" t="s">
        <v>1777</v>
      </c>
      <c r="G1185" s="92">
        <v>41984</v>
      </c>
      <c r="H1185" s="74" t="s">
        <v>9504</v>
      </c>
      <c r="I1185" s="75" t="s">
        <v>14864</v>
      </c>
      <c r="J1185" s="75">
        <v>1621.63</v>
      </c>
      <c r="K1185" s="74" t="s">
        <v>14892</v>
      </c>
      <c r="L1185" s="93" t="s">
        <v>110</v>
      </c>
    </row>
    <row r="1186" spans="1:12">
      <c r="A1186" s="73">
        <v>10172484</v>
      </c>
      <c r="B1186" s="74" t="s">
        <v>15176</v>
      </c>
      <c r="C1186" s="74" t="s">
        <v>9778</v>
      </c>
      <c r="D1186" s="74" t="s">
        <v>1774</v>
      </c>
      <c r="E1186" s="92">
        <v>39268</v>
      </c>
      <c r="F1186" s="74" t="s">
        <v>1778</v>
      </c>
      <c r="G1186" s="92">
        <v>41984</v>
      </c>
      <c r="H1186" s="74" t="s">
        <v>9504</v>
      </c>
      <c r="I1186" s="75" t="s">
        <v>14864</v>
      </c>
      <c r="J1186" s="75">
        <v>1621.63</v>
      </c>
      <c r="K1186" s="74" t="s">
        <v>14892</v>
      </c>
      <c r="L1186" s="93" t="s">
        <v>110</v>
      </c>
    </row>
    <row r="1187" spans="1:12">
      <c r="A1187" s="73">
        <v>10172485</v>
      </c>
      <c r="B1187" s="74" t="s">
        <v>10065</v>
      </c>
      <c r="C1187" s="74" t="s">
        <v>9778</v>
      </c>
      <c r="D1187" s="74" t="s">
        <v>1774</v>
      </c>
      <c r="E1187" s="92">
        <v>39268</v>
      </c>
      <c r="F1187" s="74" t="s">
        <v>1779</v>
      </c>
      <c r="G1187" s="92">
        <v>42075</v>
      </c>
      <c r="H1187" s="74" t="s">
        <v>9529</v>
      </c>
      <c r="I1187" s="75" t="s">
        <v>14864</v>
      </c>
      <c r="J1187" s="75">
        <v>1621.63</v>
      </c>
      <c r="K1187" s="74" t="s">
        <v>15988</v>
      </c>
      <c r="L1187" s="93" t="s">
        <v>272</v>
      </c>
    </row>
    <row r="1188" spans="1:12">
      <c r="A1188" s="73">
        <v>10172486</v>
      </c>
      <c r="B1188" s="74" t="s">
        <v>15959</v>
      </c>
      <c r="C1188" s="74" t="s">
        <v>9778</v>
      </c>
      <c r="D1188" s="74" t="s">
        <v>1774</v>
      </c>
      <c r="E1188" s="92">
        <v>39268</v>
      </c>
      <c r="F1188" s="74" t="s">
        <v>1780</v>
      </c>
      <c r="G1188" s="92">
        <v>41984</v>
      </c>
      <c r="H1188" s="74" t="s">
        <v>15953</v>
      </c>
      <c r="I1188" s="75" t="s">
        <v>14864</v>
      </c>
      <c r="J1188" s="75">
        <v>1621.63</v>
      </c>
      <c r="K1188" s="74" t="s">
        <v>15954</v>
      </c>
      <c r="L1188" s="93" t="s">
        <v>7839</v>
      </c>
    </row>
    <row r="1189" spans="1:12">
      <c r="A1189" s="73">
        <v>10172487</v>
      </c>
      <c r="B1189" s="74" t="s">
        <v>15177</v>
      </c>
      <c r="C1189" s="74" t="s">
        <v>9778</v>
      </c>
      <c r="D1189" s="74" t="s">
        <v>1774</v>
      </c>
      <c r="E1189" s="92">
        <v>39268</v>
      </c>
      <c r="F1189" s="74" t="s">
        <v>1781</v>
      </c>
      <c r="G1189" s="92">
        <v>41984</v>
      </c>
      <c r="H1189" s="74" t="s">
        <v>9504</v>
      </c>
      <c r="I1189" s="75" t="s">
        <v>14864</v>
      </c>
      <c r="J1189" s="75">
        <v>1621.63</v>
      </c>
      <c r="K1189" s="74" t="s">
        <v>14892</v>
      </c>
      <c r="L1189" s="93" t="s">
        <v>4742</v>
      </c>
    </row>
    <row r="1190" spans="1:12">
      <c r="A1190" s="73">
        <v>10172548</v>
      </c>
      <c r="B1190" s="74" t="s">
        <v>10067</v>
      </c>
      <c r="C1190" s="74" t="s">
        <v>9778</v>
      </c>
      <c r="D1190" s="74" t="s">
        <v>1782</v>
      </c>
      <c r="E1190" s="92">
        <v>39309</v>
      </c>
      <c r="F1190" s="74" t="s">
        <v>1783</v>
      </c>
      <c r="G1190" s="92">
        <v>42046</v>
      </c>
      <c r="H1190" s="74" t="s">
        <v>9504</v>
      </c>
      <c r="I1190" s="75" t="s">
        <v>14864</v>
      </c>
      <c r="J1190" s="75">
        <v>36660</v>
      </c>
      <c r="K1190" s="74" t="s">
        <v>14892</v>
      </c>
      <c r="L1190" s="93" t="s">
        <v>110</v>
      </c>
    </row>
    <row r="1191" spans="1:12">
      <c r="A1191" s="73">
        <v>10172551</v>
      </c>
      <c r="B1191" s="74" t="s">
        <v>15178</v>
      </c>
      <c r="C1191" s="74" t="s">
        <v>9778</v>
      </c>
      <c r="D1191" s="74" t="s">
        <v>1785</v>
      </c>
      <c r="E1191" s="92">
        <v>39310</v>
      </c>
      <c r="F1191" s="74" t="s">
        <v>1786</v>
      </c>
      <c r="G1191" s="92">
        <v>41982</v>
      </c>
      <c r="H1191" s="74" t="s">
        <v>9504</v>
      </c>
      <c r="I1191" s="75" t="s">
        <v>14864</v>
      </c>
      <c r="J1191" s="75">
        <v>1698.46</v>
      </c>
      <c r="K1191" s="74" t="s">
        <v>14892</v>
      </c>
      <c r="L1191" s="93" t="s">
        <v>110</v>
      </c>
    </row>
    <row r="1192" spans="1:12">
      <c r="A1192" s="73">
        <v>10172819</v>
      </c>
      <c r="B1192" s="74" t="s">
        <v>15179</v>
      </c>
      <c r="C1192" s="74" t="s">
        <v>9778</v>
      </c>
      <c r="D1192" s="74" t="s">
        <v>1788</v>
      </c>
      <c r="E1192" s="92">
        <v>39337</v>
      </c>
      <c r="F1192" s="74" t="s">
        <v>1790</v>
      </c>
      <c r="G1192" s="92">
        <v>41983</v>
      </c>
      <c r="H1192" s="74" t="s">
        <v>9504</v>
      </c>
      <c r="I1192" s="75" t="s">
        <v>14864</v>
      </c>
      <c r="J1192" s="75">
        <v>9462.86</v>
      </c>
      <c r="K1192" s="74" t="s">
        <v>14892</v>
      </c>
      <c r="L1192" s="93" t="s">
        <v>109</v>
      </c>
    </row>
    <row r="1193" spans="1:12">
      <c r="A1193" s="73">
        <v>10172821</v>
      </c>
      <c r="B1193" s="74" t="s">
        <v>10068</v>
      </c>
      <c r="C1193" s="74" t="s">
        <v>9778</v>
      </c>
      <c r="D1193" s="74" t="s">
        <v>1792</v>
      </c>
      <c r="E1193" s="92">
        <v>39338</v>
      </c>
      <c r="F1193" s="74" t="s">
        <v>10069</v>
      </c>
      <c r="G1193" s="92">
        <v>42068</v>
      </c>
      <c r="H1193" s="74" t="s">
        <v>9504</v>
      </c>
      <c r="I1193" s="75" t="s">
        <v>14864</v>
      </c>
      <c r="J1193" s="75">
        <v>7572.45</v>
      </c>
      <c r="K1193" s="74" t="s">
        <v>14892</v>
      </c>
      <c r="L1193" s="93" t="s">
        <v>110</v>
      </c>
    </row>
    <row r="1194" spans="1:12">
      <c r="A1194" s="73">
        <v>10172822</v>
      </c>
      <c r="B1194" s="74" t="s">
        <v>10070</v>
      </c>
      <c r="C1194" s="74" t="s">
        <v>9778</v>
      </c>
      <c r="D1194" s="74" t="s">
        <v>1792</v>
      </c>
      <c r="E1194" s="92">
        <v>39338</v>
      </c>
      <c r="F1194" s="74" t="s">
        <v>10072</v>
      </c>
      <c r="G1194" s="92">
        <v>42059</v>
      </c>
      <c r="H1194" s="74" t="s">
        <v>10071</v>
      </c>
      <c r="I1194" s="75" t="s">
        <v>14864</v>
      </c>
      <c r="J1194" s="75">
        <v>7572.45</v>
      </c>
      <c r="K1194" s="74" t="s">
        <v>16098</v>
      </c>
      <c r="L1194" s="93" t="s">
        <v>4285</v>
      </c>
    </row>
    <row r="1195" spans="1:12">
      <c r="A1195" s="73">
        <v>10172823</v>
      </c>
      <c r="B1195" s="74" t="s">
        <v>10073</v>
      </c>
      <c r="C1195" s="74" t="s">
        <v>9778</v>
      </c>
      <c r="D1195" s="74" t="s">
        <v>1792</v>
      </c>
      <c r="E1195" s="92">
        <v>39338</v>
      </c>
      <c r="F1195" s="74" t="s">
        <v>10074</v>
      </c>
      <c r="G1195" s="92">
        <v>42026</v>
      </c>
      <c r="H1195" s="74" t="s">
        <v>9510</v>
      </c>
      <c r="I1195" s="75" t="s">
        <v>14864</v>
      </c>
      <c r="J1195" s="75">
        <v>7572.45</v>
      </c>
      <c r="K1195" s="74" t="s">
        <v>16413</v>
      </c>
      <c r="L1195" s="93" t="s">
        <v>272</v>
      </c>
    </row>
    <row r="1196" spans="1:12">
      <c r="A1196" s="73">
        <v>10172824</v>
      </c>
      <c r="B1196" s="74" t="s">
        <v>10075</v>
      </c>
      <c r="C1196" s="74" t="s">
        <v>9778</v>
      </c>
      <c r="D1196" s="74" t="s">
        <v>1795</v>
      </c>
      <c r="E1196" s="92">
        <v>39338</v>
      </c>
      <c r="F1196" s="74" t="s">
        <v>10076</v>
      </c>
      <c r="G1196" s="92">
        <v>42068</v>
      </c>
      <c r="H1196" s="74" t="s">
        <v>9778</v>
      </c>
      <c r="I1196" s="75" t="s">
        <v>14864</v>
      </c>
      <c r="J1196" s="75">
        <v>5577.45</v>
      </c>
      <c r="K1196" s="74" t="s">
        <v>14865</v>
      </c>
      <c r="L1196" s="93" t="s">
        <v>14868</v>
      </c>
    </row>
    <row r="1197" spans="1:12">
      <c r="A1197" s="73">
        <v>10172825</v>
      </c>
      <c r="B1197" s="74" t="s">
        <v>10077</v>
      </c>
      <c r="C1197" s="74" t="s">
        <v>9778</v>
      </c>
      <c r="D1197" s="74" t="s">
        <v>1795</v>
      </c>
      <c r="E1197" s="92">
        <v>39338</v>
      </c>
      <c r="F1197" s="74" t="s">
        <v>10078</v>
      </c>
      <c r="G1197" s="92">
        <v>42068</v>
      </c>
      <c r="H1197" s="74" t="s">
        <v>9778</v>
      </c>
      <c r="I1197" s="75" t="s">
        <v>14864</v>
      </c>
      <c r="J1197" s="75">
        <v>5577.45</v>
      </c>
      <c r="K1197" s="74" t="s">
        <v>14865</v>
      </c>
      <c r="L1197" s="93" t="s">
        <v>4468</v>
      </c>
    </row>
    <row r="1198" spans="1:12">
      <c r="A1198" s="73">
        <v>10172827</v>
      </c>
      <c r="B1198" s="74" t="s">
        <v>10079</v>
      </c>
      <c r="C1198" s="74" t="s">
        <v>9778</v>
      </c>
      <c r="D1198" s="74" t="s">
        <v>1796</v>
      </c>
      <c r="E1198" s="92">
        <v>39344</v>
      </c>
      <c r="F1198" s="74" t="s">
        <v>1797</v>
      </c>
      <c r="G1198" s="92">
        <v>42052</v>
      </c>
      <c r="H1198" s="74" t="s">
        <v>9510</v>
      </c>
      <c r="I1198" s="75" t="s">
        <v>14864</v>
      </c>
      <c r="J1198" s="75">
        <v>10540.25</v>
      </c>
      <c r="K1198" s="74" t="s">
        <v>16413</v>
      </c>
      <c r="L1198" s="93" t="s">
        <v>272</v>
      </c>
    </row>
    <row r="1199" spans="1:12">
      <c r="A1199" s="73">
        <v>10172828</v>
      </c>
      <c r="B1199" s="74" t="s">
        <v>10080</v>
      </c>
      <c r="C1199" s="74" t="s">
        <v>9778</v>
      </c>
      <c r="D1199" s="74" t="s">
        <v>1796</v>
      </c>
      <c r="E1199" s="92">
        <v>39344</v>
      </c>
      <c r="F1199" s="74" t="s">
        <v>1799</v>
      </c>
      <c r="G1199" s="92">
        <v>42052</v>
      </c>
      <c r="H1199" s="74" t="s">
        <v>9504</v>
      </c>
      <c r="I1199" s="75" t="s">
        <v>14864</v>
      </c>
      <c r="J1199" s="75">
        <v>10540.25</v>
      </c>
      <c r="K1199" s="74" t="s">
        <v>14892</v>
      </c>
      <c r="L1199" s="93" t="s">
        <v>110</v>
      </c>
    </row>
    <row r="1200" spans="1:12">
      <c r="A1200" s="73">
        <v>10172832</v>
      </c>
      <c r="B1200" s="74" t="s">
        <v>15180</v>
      </c>
      <c r="C1200" s="74" t="s">
        <v>9778</v>
      </c>
      <c r="D1200" s="74" t="s">
        <v>1800</v>
      </c>
      <c r="E1200" s="92">
        <v>39337</v>
      </c>
      <c r="F1200" s="74" t="s">
        <v>1801</v>
      </c>
      <c r="G1200" s="92">
        <v>41983</v>
      </c>
      <c r="H1200" s="74" t="s">
        <v>9504</v>
      </c>
      <c r="I1200" s="75" t="s">
        <v>14864</v>
      </c>
      <c r="J1200" s="75">
        <v>6798.71</v>
      </c>
      <c r="K1200" s="74" t="s">
        <v>14892</v>
      </c>
      <c r="L1200" s="93" t="s">
        <v>5150</v>
      </c>
    </row>
    <row r="1201" spans="1:12">
      <c r="A1201" s="73">
        <v>10172833</v>
      </c>
      <c r="B1201" s="74" t="s">
        <v>15181</v>
      </c>
      <c r="C1201" s="74" t="s">
        <v>9778</v>
      </c>
      <c r="D1201" s="74" t="s">
        <v>1800</v>
      </c>
      <c r="E1201" s="92">
        <v>39337</v>
      </c>
      <c r="F1201" s="74" t="s">
        <v>1803</v>
      </c>
      <c r="G1201" s="92">
        <v>41983</v>
      </c>
      <c r="H1201" s="74" t="s">
        <v>9504</v>
      </c>
      <c r="I1201" s="75" t="s">
        <v>14864</v>
      </c>
      <c r="J1201" s="75">
        <v>6798.71</v>
      </c>
      <c r="K1201" s="74" t="s">
        <v>14892</v>
      </c>
      <c r="L1201" s="93" t="s">
        <v>110</v>
      </c>
    </row>
    <row r="1202" spans="1:12">
      <c r="A1202" s="73">
        <v>10172834</v>
      </c>
      <c r="B1202" s="74" t="s">
        <v>10081</v>
      </c>
      <c r="C1202" s="74" t="s">
        <v>9778</v>
      </c>
      <c r="D1202" s="74" t="s">
        <v>1804</v>
      </c>
      <c r="E1202" s="92">
        <v>39344</v>
      </c>
      <c r="F1202" s="74" t="s">
        <v>1805</v>
      </c>
      <c r="G1202" s="92">
        <v>42024</v>
      </c>
      <c r="H1202" s="74" t="s">
        <v>9880</v>
      </c>
      <c r="I1202" s="75" t="s">
        <v>14864</v>
      </c>
      <c r="J1202" s="75">
        <v>1745.91</v>
      </c>
      <c r="K1202" s="74" t="s">
        <v>16114</v>
      </c>
      <c r="L1202" s="93" t="s">
        <v>272</v>
      </c>
    </row>
    <row r="1203" spans="1:12">
      <c r="A1203" s="73">
        <v>10172835</v>
      </c>
      <c r="B1203" s="74" t="s">
        <v>10082</v>
      </c>
      <c r="C1203" s="74" t="s">
        <v>9778</v>
      </c>
      <c r="D1203" s="74" t="s">
        <v>1804</v>
      </c>
      <c r="E1203" s="92">
        <v>39344</v>
      </c>
      <c r="F1203" s="74" t="s">
        <v>1807</v>
      </c>
      <c r="G1203" s="92">
        <v>42024</v>
      </c>
      <c r="H1203" s="74" t="s">
        <v>10083</v>
      </c>
      <c r="I1203" s="75" t="s">
        <v>14864</v>
      </c>
      <c r="J1203" s="75">
        <v>1745.91</v>
      </c>
      <c r="K1203" s="74" t="s">
        <v>16135</v>
      </c>
      <c r="L1203" s="93" t="s">
        <v>5667</v>
      </c>
    </row>
    <row r="1204" spans="1:12">
      <c r="A1204" s="73">
        <v>10172836</v>
      </c>
      <c r="B1204" s="74" t="s">
        <v>10084</v>
      </c>
      <c r="C1204" s="74" t="s">
        <v>9778</v>
      </c>
      <c r="D1204" s="74" t="s">
        <v>1804</v>
      </c>
      <c r="E1204" s="92">
        <v>39344</v>
      </c>
      <c r="F1204" s="74" t="s">
        <v>1808</v>
      </c>
      <c r="G1204" s="92">
        <v>42024</v>
      </c>
      <c r="H1204" s="74" t="s">
        <v>9880</v>
      </c>
      <c r="I1204" s="75" t="s">
        <v>14864</v>
      </c>
      <c r="J1204" s="75">
        <v>1745.91</v>
      </c>
      <c r="K1204" s="74" t="s">
        <v>16114</v>
      </c>
      <c r="L1204" s="93" t="s">
        <v>272</v>
      </c>
    </row>
    <row r="1205" spans="1:12">
      <c r="A1205" s="73">
        <v>10172837</v>
      </c>
      <c r="B1205" s="74" t="s">
        <v>10085</v>
      </c>
      <c r="C1205" s="74" t="s">
        <v>9778</v>
      </c>
      <c r="D1205" s="74" t="s">
        <v>1804</v>
      </c>
      <c r="E1205" s="92">
        <v>39344</v>
      </c>
      <c r="F1205" s="74" t="s">
        <v>1809</v>
      </c>
      <c r="G1205" s="92">
        <v>42024</v>
      </c>
      <c r="H1205" s="74" t="s">
        <v>9880</v>
      </c>
      <c r="I1205" s="75" t="s">
        <v>14864</v>
      </c>
      <c r="J1205" s="75">
        <v>1745.91</v>
      </c>
      <c r="K1205" s="74" t="s">
        <v>16114</v>
      </c>
      <c r="L1205" s="93" t="s">
        <v>272</v>
      </c>
    </row>
    <row r="1206" spans="1:12">
      <c r="A1206" s="73">
        <v>10172857</v>
      </c>
      <c r="B1206" s="74" t="s">
        <v>10086</v>
      </c>
      <c r="C1206" s="74" t="s">
        <v>9778</v>
      </c>
      <c r="D1206" s="74" t="s">
        <v>1813</v>
      </c>
      <c r="E1206" s="92">
        <v>39326</v>
      </c>
      <c r="F1206" s="74" t="s">
        <v>1816</v>
      </c>
      <c r="G1206" s="92">
        <v>42024</v>
      </c>
      <c r="H1206" s="74" t="s">
        <v>9510</v>
      </c>
      <c r="I1206" s="75" t="s">
        <v>14864</v>
      </c>
      <c r="J1206" s="75">
        <v>6861</v>
      </c>
      <c r="K1206" s="74" t="s">
        <v>16413</v>
      </c>
      <c r="L1206" s="93" t="s">
        <v>272</v>
      </c>
    </row>
    <row r="1207" spans="1:12">
      <c r="A1207" s="73">
        <v>10172863</v>
      </c>
      <c r="B1207" s="74" t="s">
        <v>10087</v>
      </c>
      <c r="C1207" s="74" t="s">
        <v>9778</v>
      </c>
      <c r="D1207" s="74" t="s">
        <v>1813</v>
      </c>
      <c r="E1207" s="92">
        <v>39326</v>
      </c>
      <c r="F1207" s="74" t="s">
        <v>1818</v>
      </c>
      <c r="G1207" s="92">
        <v>42024</v>
      </c>
      <c r="H1207" s="74" t="s">
        <v>9510</v>
      </c>
      <c r="I1207" s="75" t="s">
        <v>14864</v>
      </c>
      <c r="J1207" s="75">
        <v>5247.29</v>
      </c>
      <c r="K1207" s="74" t="s">
        <v>16413</v>
      </c>
      <c r="L1207" s="93" t="s">
        <v>272</v>
      </c>
    </row>
    <row r="1208" spans="1:12">
      <c r="A1208" s="68">
        <v>10172865</v>
      </c>
      <c r="B1208" s="71" t="s">
        <v>17089</v>
      </c>
      <c r="C1208" s="71" t="s">
        <v>9778</v>
      </c>
      <c r="D1208" s="71" t="s">
        <v>4198</v>
      </c>
      <c r="E1208" s="90">
        <v>39307</v>
      </c>
      <c r="F1208" s="71" t="s">
        <v>17090</v>
      </c>
      <c r="G1208" s="90">
        <v>41984</v>
      </c>
      <c r="H1208" s="71" t="s">
        <v>9555</v>
      </c>
      <c r="I1208" s="72" t="s">
        <v>14864</v>
      </c>
      <c r="J1208" s="76">
        <v>37067.01</v>
      </c>
      <c r="K1208" s="71" t="s">
        <v>16399</v>
      </c>
      <c r="L1208" s="91" t="s">
        <v>957</v>
      </c>
    </row>
    <row r="1209" spans="1:12">
      <c r="A1209" s="68">
        <v>10172865</v>
      </c>
      <c r="B1209" s="71" t="s">
        <v>17089</v>
      </c>
      <c r="C1209" s="71" t="s">
        <v>9962</v>
      </c>
      <c r="D1209" s="71" t="s">
        <v>4198</v>
      </c>
      <c r="E1209" s="90">
        <v>39352</v>
      </c>
      <c r="F1209" s="71"/>
      <c r="G1209" s="90">
        <v>39352</v>
      </c>
      <c r="H1209" s="71" t="s">
        <v>9555</v>
      </c>
      <c r="I1209" s="72" t="s">
        <v>14876</v>
      </c>
      <c r="J1209" s="76">
        <v>2645.55</v>
      </c>
      <c r="K1209" s="71" t="s">
        <v>16399</v>
      </c>
      <c r="L1209" s="91" t="s">
        <v>12526</v>
      </c>
    </row>
    <row r="1210" spans="1:12">
      <c r="A1210" s="73">
        <v>10172931</v>
      </c>
      <c r="B1210" s="74" t="s">
        <v>10088</v>
      </c>
      <c r="C1210" s="74" t="s">
        <v>9778</v>
      </c>
      <c r="D1210" s="74" t="s">
        <v>1819</v>
      </c>
      <c r="E1210" s="92">
        <v>39338</v>
      </c>
      <c r="F1210" s="74" t="s">
        <v>10089</v>
      </c>
      <c r="G1210" s="92">
        <v>42065</v>
      </c>
      <c r="H1210" s="74" t="s">
        <v>9732</v>
      </c>
      <c r="I1210" s="75" t="s">
        <v>14864</v>
      </c>
      <c r="J1210" s="75">
        <v>3367.29</v>
      </c>
      <c r="K1210" s="74" t="s">
        <v>16723</v>
      </c>
      <c r="L1210" s="93"/>
    </row>
    <row r="1211" spans="1:12">
      <c r="A1211" s="68">
        <v>10172932</v>
      </c>
      <c r="B1211" s="71" t="s">
        <v>17126</v>
      </c>
      <c r="C1211" s="71" t="s">
        <v>9778</v>
      </c>
      <c r="D1211" s="71" t="s">
        <v>4198</v>
      </c>
      <c r="E1211" s="90">
        <v>39321</v>
      </c>
      <c r="F1211" s="71"/>
      <c r="G1211" s="90">
        <v>41991</v>
      </c>
      <c r="H1211" s="71" t="s">
        <v>10050</v>
      </c>
      <c r="I1211" s="72" t="s">
        <v>14864</v>
      </c>
      <c r="J1211" s="76">
        <v>72898.5</v>
      </c>
      <c r="K1211" s="71" t="s">
        <v>16731</v>
      </c>
      <c r="L1211" s="91" t="s">
        <v>5096</v>
      </c>
    </row>
    <row r="1212" spans="1:12">
      <c r="A1212" s="68">
        <v>10172932</v>
      </c>
      <c r="B1212" s="71" t="s">
        <v>17126</v>
      </c>
      <c r="C1212" s="71" t="s">
        <v>9962</v>
      </c>
      <c r="D1212" s="71" t="s">
        <v>4198</v>
      </c>
      <c r="E1212" s="90">
        <v>39465</v>
      </c>
      <c r="F1212" s="71"/>
      <c r="G1212" s="90">
        <v>39465</v>
      </c>
      <c r="H1212" s="71" t="s">
        <v>10050</v>
      </c>
      <c r="I1212" s="72" t="s">
        <v>14876</v>
      </c>
      <c r="J1212" s="76">
        <v>2102</v>
      </c>
      <c r="K1212" s="71" t="s">
        <v>16731</v>
      </c>
      <c r="L1212" s="91" t="s">
        <v>5096</v>
      </c>
    </row>
    <row r="1213" spans="1:12">
      <c r="A1213" s="73">
        <v>10173217</v>
      </c>
      <c r="B1213" s="74" t="s">
        <v>15182</v>
      </c>
      <c r="C1213" s="74" t="s">
        <v>9778</v>
      </c>
      <c r="D1213" s="74" t="s">
        <v>1822</v>
      </c>
      <c r="E1213" s="92">
        <v>39352</v>
      </c>
      <c r="F1213" s="74" t="s">
        <v>1823</v>
      </c>
      <c r="G1213" s="92">
        <v>41982</v>
      </c>
      <c r="H1213" s="74" t="s">
        <v>9504</v>
      </c>
      <c r="I1213" s="75" t="s">
        <v>14864</v>
      </c>
      <c r="J1213" s="75">
        <v>2306</v>
      </c>
      <c r="K1213" s="74" t="s">
        <v>14892</v>
      </c>
      <c r="L1213" s="93" t="s">
        <v>109</v>
      </c>
    </row>
    <row r="1214" spans="1:12">
      <c r="A1214" s="73">
        <v>10173274</v>
      </c>
      <c r="B1214" s="74" t="s">
        <v>16445</v>
      </c>
      <c r="C1214" s="74" t="s">
        <v>9778</v>
      </c>
      <c r="D1214" s="74" t="s">
        <v>1825</v>
      </c>
      <c r="E1214" s="92">
        <v>39281</v>
      </c>
      <c r="F1214" s="74"/>
      <c r="G1214" s="92">
        <v>42052</v>
      </c>
      <c r="H1214" s="74" t="s">
        <v>9510</v>
      </c>
      <c r="I1214" s="75" t="s">
        <v>14864</v>
      </c>
      <c r="J1214" s="75">
        <v>50000</v>
      </c>
      <c r="K1214" s="74" t="s">
        <v>16413</v>
      </c>
      <c r="L1214" s="93" t="s">
        <v>272</v>
      </c>
    </row>
    <row r="1215" spans="1:12">
      <c r="A1215" s="73">
        <v>10173383</v>
      </c>
      <c r="B1215" s="74" t="s">
        <v>15183</v>
      </c>
      <c r="C1215" s="74" t="s">
        <v>9778</v>
      </c>
      <c r="D1215" s="74" t="s">
        <v>1760</v>
      </c>
      <c r="E1215" s="92">
        <v>39355</v>
      </c>
      <c r="F1215" s="74" t="s">
        <v>1828</v>
      </c>
      <c r="G1215" s="92">
        <v>41982</v>
      </c>
      <c r="H1215" s="74" t="s">
        <v>9504</v>
      </c>
      <c r="I1215" s="75" t="s">
        <v>14864</v>
      </c>
      <c r="J1215" s="75">
        <v>1137</v>
      </c>
      <c r="K1215" s="74" t="s">
        <v>14892</v>
      </c>
      <c r="L1215" s="93" t="s">
        <v>109</v>
      </c>
    </row>
    <row r="1216" spans="1:12">
      <c r="A1216" s="73">
        <v>10173384</v>
      </c>
      <c r="B1216" s="74" t="s">
        <v>15184</v>
      </c>
      <c r="C1216" s="74" t="s">
        <v>9778</v>
      </c>
      <c r="D1216" s="74" t="s">
        <v>1760</v>
      </c>
      <c r="E1216" s="92">
        <v>39355</v>
      </c>
      <c r="F1216" s="74" t="s">
        <v>1830</v>
      </c>
      <c r="G1216" s="92">
        <v>41995</v>
      </c>
      <c r="H1216" s="74" t="s">
        <v>9504</v>
      </c>
      <c r="I1216" s="75" t="s">
        <v>14864</v>
      </c>
      <c r="J1216" s="75">
        <v>1137</v>
      </c>
      <c r="K1216" s="74" t="s">
        <v>14892</v>
      </c>
      <c r="L1216" s="93" t="s">
        <v>8357</v>
      </c>
    </row>
    <row r="1217" spans="1:12">
      <c r="A1217" s="73">
        <v>10173514</v>
      </c>
      <c r="B1217" s="74" t="s">
        <v>15185</v>
      </c>
      <c r="C1217" s="74" t="s">
        <v>9778</v>
      </c>
      <c r="D1217" s="74" t="s">
        <v>1831</v>
      </c>
      <c r="E1217" s="92">
        <v>39355</v>
      </c>
      <c r="F1217" s="74" t="s">
        <v>1832</v>
      </c>
      <c r="G1217" s="92">
        <v>41983</v>
      </c>
      <c r="H1217" s="74" t="s">
        <v>9504</v>
      </c>
      <c r="I1217" s="75" t="s">
        <v>14864</v>
      </c>
      <c r="J1217" s="75">
        <v>2044.56</v>
      </c>
      <c r="K1217" s="74" t="s">
        <v>14892</v>
      </c>
      <c r="L1217" s="93" t="s">
        <v>110</v>
      </c>
    </row>
    <row r="1218" spans="1:12">
      <c r="A1218" s="73">
        <v>10173661</v>
      </c>
      <c r="B1218" s="74" t="s">
        <v>15592</v>
      </c>
      <c r="C1218" s="74" t="s">
        <v>9778</v>
      </c>
      <c r="D1218" s="74" t="s">
        <v>1835</v>
      </c>
      <c r="E1218" s="92">
        <v>39343</v>
      </c>
      <c r="F1218" s="74"/>
      <c r="G1218" s="92">
        <v>41982</v>
      </c>
      <c r="H1218" s="74" t="s">
        <v>9520</v>
      </c>
      <c r="I1218" s="75" t="s">
        <v>14864</v>
      </c>
      <c r="J1218" s="75">
        <v>1046.32</v>
      </c>
      <c r="K1218" s="74" t="s">
        <v>15539</v>
      </c>
      <c r="L1218" s="93" t="s">
        <v>14868</v>
      </c>
    </row>
    <row r="1219" spans="1:12">
      <c r="A1219" s="73">
        <v>10173717</v>
      </c>
      <c r="B1219" s="74" t="s">
        <v>10090</v>
      </c>
      <c r="C1219" s="74" t="s">
        <v>9778</v>
      </c>
      <c r="D1219" s="74" t="s">
        <v>1838</v>
      </c>
      <c r="E1219" s="92">
        <v>39345</v>
      </c>
      <c r="F1219" s="74" t="s">
        <v>1839</v>
      </c>
      <c r="G1219" s="92">
        <v>42026</v>
      </c>
      <c r="H1219" s="74" t="s">
        <v>9515</v>
      </c>
      <c r="I1219" s="75" t="s">
        <v>14864</v>
      </c>
      <c r="J1219" s="75">
        <v>4061</v>
      </c>
      <c r="K1219" s="74" t="s">
        <v>16674</v>
      </c>
      <c r="L1219" s="93"/>
    </row>
    <row r="1220" spans="1:12">
      <c r="A1220" s="68">
        <v>10173839</v>
      </c>
      <c r="B1220" s="71" t="s">
        <v>17125</v>
      </c>
      <c r="C1220" s="71" t="s">
        <v>9778</v>
      </c>
      <c r="D1220" s="71" t="s">
        <v>4202</v>
      </c>
      <c r="E1220" s="90">
        <v>39353</v>
      </c>
      <c r="F1220" s="71" t="s">
        <v>4203</v>
      </c>
      <c r="G1220" s="90">
        <v>41989</v>
      </c>
      <c r="H1220" s="71" t="s">
        <v>1571</v>
      </c>
      <c r="I1220" s="72" t="s">
        <v>14864</v>
      </c>
      <c r="J1220" s="76">
        <v>36887.03</v>
      </c>
      <c r="K1220" s="71" t="s">
        <v>16727</v>
      </c>
      <c r="L1220" s="91" t="s">
        <v>5096</v>
      </c>
    </row>
    <row r="1221" spans="1:12">
      <c r="A1221" s="68">
        <v>10173839</v>
      </c>
      <c r="B1221" s="71" t="s">
        <v>17125</v>
      </c>
      <c r="C1221" s="71" t="s">
        <v>9962</v>
      </c>
      <c r="D1221" s="71" t="s">
        <v>4202</v>
      </c>
      <c r="E1221" s="90">
        <v>40352</v>
      </c>
      <c r="F1221" s="71"/>
      <c r="G1221" s="90">
        <v>40352</v>
      </c>
      <c r="H1221" s="71" t="s">
        <v>1571</v>
      </c>
      <c r="I1221" s="72" t="s">
        <v>14876</v>
      </c>
      <c r="J1221" s="76">
        <v>1040</v>
      </c>
      <c r="K1221" s="71" t="s">
        <v>16727</v>
      </c>
      <c r="L1221" s="91" t="s">
        <v>5096</v>
      </c>
    </row>
    <row r="1222" spans="1:12">
      <c r="A1222" s="68">
        <v>10173840</v>
      </c>
      <c r="B1222" s="71" t="s">
        <v>17120</v>
      </c>
      <c r="C1222" s="71" t="s">
        <v>9778</v>
      </c>
      <c r="D1222" s="71" t="s">
        <v>4202</v>
      </c>
      <c r="E1222" s="90">
        <v>39353</v>
      </c>
      <c r="F1222" s="71" t="s">
        <v>17121</v>
      </c>
      <c r="G1222" s="90">
        <v>41989</v>
      </c>
      <c r="H1222" s="71" t="s">
        <v>9966</v>
      </c>
      <c r="I1222" s="72" t="s">
        <v>14864</v>
      </c>
      <c r="J1222" s="76">
        <v>54962.37</v>
      </c>
      <c r="K1222" s="71" t="s">
        <v>16720</v>
      </c>
      <c r="L1222" s="91" t="s">
        <v>5096</v>
      </c>
    </row>
    <row r="1223" spans="1:12">
      <c r="A1223" s="73">
        <v>10173841</v>
      </c>
      <c r="B1223" s="74" t="s">
        <v>10091</v>
      </c>
      <c r="C1223" s="74" t="s">
        <v>9778</v>
      </c>
      <c r="D1223" s="74" t="s">
        <v>1785</v>
      </c>
      <c r="E1223" s="92">
        <v>39374</v>
      </c>
      <c r="F1223" s="74" t="s">
        <v>1841</v>
      </c>
      <c r="G1223" s="92">
        <v>42040</v>
      </c>
      <c r="H1223" s="74" t="s">
        <v>9504</v>
      </c>
      <c r="I1223" s="75" t="s">
        <v>14864</v>
      </c>
      <c r="J1223" s="75">
        <v>2065.21</v>
      </c>
      <c r="K1223" s="74" t="s">
        <v>14892</v>
      </c>
      <c r="L1223" s="93" t="s">
        <v>110</v>
      </c>
    </row>
    <row r="1224" spans="1:12">
      <c r="A1224" s="73">
        <v>10173902</v>
      </c>
      <c r="B1224" s="74" t="s">
        <v>10092</v>
      </c>
      <c r="C1224" s="74" t="s">
        <v>9778</v>
      </c>
      <c r="D1224" s="74" t="s">
        <v>1843</v>
      </c>
      <c r="E1224" s="92">
        <v>39615</v>
      </c>
      <c r="F1224" s="74" t="s">
        <v>1844</v>
      </c>
      <c r="G1224" s="92">
        <v>42054</v>
      </c>
      <c r="H1224" s="74" t="s">
        <v>9504</v>
      </c>
      <c r="I1224" s="75" t="s">
        <v>14864</v>
      </c>
      <c r="J1224" s="75">
        <v>4459.3500000000004</v>
      </c>
      <c r="K1224" s="74" t="s">
        <v>14892</v>
      </c>
      <c r="L1224" s="93" t="s">
        <v>390</v>
      </c>
    </row>
    <row r="1225" spans="1:12">
      <c r="A1225" s="73">
        <v>10173903</v>
      </c>
      <c r="B1225" s="74" t="s">
        <v>10093</v>
      </c>
      <c r="C1225" s="74" t="s">
        <v>9778</v>
      </c>
      <c r="D1225" s="74" t="s">
        <v>1847</v>
      </c>
      <c r="E1225" s="92">
        <v>39722</v>
      </c>
      <c r="F1225" s="74" t="s">
        <v>1848</v>
      </c>
      <c r="G1225" s="92">
        <v>42059</v>
      </c>
      <c r="H1225" s="74" t="s">
        <v>9510</v>
      </c>
      <c r="I1225" s="75" t="s">
        <v>14864</v>
      </c>
      <c r="J1225" s="75">
        <v>2134.35</v>
      </c>
      <c r="K1225" s="74" t="s">
        <v>16413</v>
      </c>
      <c r="L1225" s="93" t="s">
        <v>272</v>
      </c>
    </row>
    <row r="1226" spans="1:12">
      <c r="A1226" s="73">
        <v>10173905</v>
      </c>
      <c r="B1226" s="74" t="s">
        <v>10094</v>
      </c>
      <c r="C1226" s="74" t="s">
        <v>9778</v>
      </c>
      <c r="D1226" s="74" t="s">
        <v>1847</v>
      </c>
      <c r="E1226" s="92">
        <v>39722</v>
      </c>
      <c r="F1226" s="74" t="s">
        <v>1850</v>
      </c>
      <c r="G1226" s="92">
        <v>42059</v>
      </c>
      <c r="H1226" s="74" t="s">
        <v>9510</v>
      </c>
      <c r="I1226" s="75" t="s">
        <v>14864</v>
      </c>
      <c r="J1226" s="75">
        <v>2134.35</v>
      </c>
      <c r="K1226" s="74" t="s">
        <v>16413</v>
      </c>
      <c r="L1226" s="93" t="s">
        <v>272</v>
      </c>
    </row>
    <row r="1227" spans="1:12">
      <c r="A1227" s="73">
        <v>10173906</v>
      </c>
      <c r="B1227" s="74" t="s">
        <v>16738</v>
      </c>
      <c r="C1227" s="74" t="s">
        <v>9778</v>
      </c>
      <c r="D1227" s="74" t="s">
        <v>1851</v>
      </c>
      <c r="E1227" s="92">
        <v>39391</v>
      </c>
      <c r="F1227" s="74" t="s">
        <v>1852</v>
      </c>
      <c r="G1227" s="92">
        <v>41984</v>
      </c>
      <c r="H1227" s="74" t="s">
        <v>16739</v>
      </c>
      <c r="I1227" s="75" t="s">
        <v>14864</v>
      </c>
      <c r="J1227" s="75">
        <v>7598.5</v>
      </c>
      <c r="K1227" s="74" t="s">
        <v>16740</v>
      </c>
      <c r="L1227" s="93"/>
    </row>
    <row r="1228" spans="1:12">
      <c r="A1228" s="73">
        <v>10173982</v>
      </c>
      <c r="B1228" s="74" t="s">
        <v>10095</v>
      </c>
      <c r="C1228" s="74" t="s">
        <v>9778</v>
      </c>
      <c r="D1228" s="74" t="s">
        <v>1760</v>
      </c>
      <c r="E1228" s="92">
        <v>39401</v>
      </c>
      <c r="F1228" s="74" t="s">
        <v>1855</v>
      </c>
      <c r="G1228" s="92">
        <v>42011</v>
      </c>
      <c r="H1228" s="74" t="s">
        <v>9520</v>
      </c>
      <c r="I1228" s="75" t="s">
        <v>14864</v>
      </c>
      <c r="J1228" s="75">
        <v>1914.76</v>
      </c>
      <c r="K1228" s="74" t="s">
        <v>15539</v>
      </c>
      <c r="L1228" s="93" t="s">
        <v>14868</v>
      </c>
    </row>
    <row r="1229" spans="1:12">
      <c r="A1229" s="73">
        <v>10174032</v>
      </c>
      <c r="B1229" s="74" t="s">
        <v>15918</v>
      </c>
      <c r="C1229" s="74" t="s">
        <v>9778</v>
      </c>
      <c r="D1229" s="74" t="s">
        <v>1851</v>
      </c>
      <c r="E1229" s="92">
        <v>39391</v>
      </c>
      <c r="F1229" s="74" t="s">
        <v>8261</v>
      </c>
      <c r="G1229" s="92">
        <v>41984</v>
      </c>
      <c r="H1229" s="74" t="s">
        <v>15919</v>
      </c>
      <c r="I1229" s="75" t="s">
        <v>14864</v>
      </c>
      <c r="J1229" s="75">
        <v>7598.5</v>
      </c>
      <c r="K1229" s="74" t="s">
        <v>15920</v>
      </c>
      <c r="L1229" s="93" t="s">
        <v>110</v>
      </c>
    </row>
    <row r="1230" spans="1:12">
      <c r="A1230" s="73">
        <v>10174033</v>
      </c>
      <c r="B1230" s="74" t="s">
        <v>16561</v>
      </c>
      <c r="C1230" s="74" t="s">
        <v>9778</v>
      </c>
      <c r="D1230" s="74" t="s">
        <v>1851</v>
      </c>
      <c r="E1230" s="92">
        <v>39391</v>
      </c>
      <c r="F1230" s="74" t="s">
        <v>1857</v>
      </c>
      <c r="G1230" s="92">
        <v>41984</v>
      </c>
      <c r="H1230" s="74" t="s">
        <v>16562</v>
      </c>
      <c r="I1230" s="75" t="s">
        <v>14864</v>
      </c>
      <c r="J1230" s="75">
        <v>7598.5</v>
      </c>
      <c r="K1230" s="74" t="s">
        <v>16563</v>
      </c>
      <c r="L1230" s="93" t="s">
        <v>12256</v>
      </c>
    </row>
    <row r="1231" spans="1:12">
      <c r="A1231" s="73">
        <v>10174034</v>
      </c>
      <c r="B1231" s="74" t="s">
        <v>10096</v>
      </c>
      <c r="C1231" s="74" t="s">
        <v>9778</v>
      </c>
      <c r="D1231" s="74" t="s">
        <v>1851</v>
      </c>
      <c r="E1231" s="92">
        <v>39391</v>
      </c>
      <c r="F1231" s="74" t="s">
        <v>1858</v>
      </c>
      <c r="G1231" s="92">
        <v>42065</v>
      </c>
      <c r="H1231" s="74" t="s">
        <v>9504</v>
      </c>
      <c r="I1231" s="75" t="s">
        <v>14864</v>
      </c>
      <c r="J1231" s="75">
        <v>7598.5</v>
      </c>
      <c r="K1231" s="74" t="s">
        <v>14892</v>
      </c>
      <c r="L1231" s="93" t="s">
        <v>8354</v>
      </c>
    </row>
    <row r="1232" spans="1:12">
      <c r="A1232" s="73">
        <v>10174035</v>
      </c>
      <c r="B1232" s="74" t="s">
        <v>16521</v>
      </c>
      <c r="C1232" s="74" t="s">
        <v>9778</v>
      </c>
      <c r="D1232" s="74" t="s">
        <v>1851</v>
      </c>
      <c r="E1232" s="92">
        <v>39391</v>
      </c>
      <c r="F1232" s="74" t="s">
        <v>1859</v>
      </c>
      <c r="G1232" s="92">
        <v>41984</v>
      </c>
      <c r="H1232" s="74" t="s">
        <v>11182</v>
      </c>
      <c r="I1232" s="75" t="s">
        <v>14864</v>
      </c>
      <c r="J1232" s="75">
        <v>7598.5</v>
      </c>
      <c r="K1232" s="74" t="s">
        <v>16522</v>
      </c>
      <c r="L1232" s="93" t="s">
        <v>12255</v>
      </c>
    </row>
    <row r="1233" spans="1:12">
      <c r="A1233" s="73">
        <v>10174036</v>
      </c>
      <c r="B1233" s="74" t="s">
        <v>16308</v>
      </c>
      <c r="C1233" s="74" t="s">
        <v>9778</v>
      </c>
      <c r="D1233" s="74" t="s">
        <v>1851</v>
      </c>
      <c r="E1233" s="92">
        <v>39391</v>
      </c>
      <c r="F1233" s="74" t="s">
        <v>1860</v>
      </c>
      <c r="G1233" s="92">
        <v>41984</v>
      </c>
      <c r="H1233" s="74" t="s">
        <v>16306</v>
      </c>
      <c r="I1233" s="75" t="s">
        <v>14864</v>
      </c>
      <c r="J1233" s="75">
        <v>7598.5</v>
      </c>
      <c r="K1233" s="74" t="s">
        <v>16307</v>
      </c>
      <c r="L1233" s="93" t="s">
        <v>272</v>
      </c>
    </row>
    <row r="1234" spans="1:12">
      <c r="A1234" s="73">
        <v>10174037</v>
      </c>
      <c r="B1234" s="74" t="s">
        <v>16493</v>
      </c>
      <c r="C1234" s="74" t="s">
        <v>9778</v>
      </c>
      <c r="D1234" s="74" t="s">
        <v>1851</v>
      </c>
      <c r="E1234" s="92">
        <v>39391</v>
      </c>
      <c r="F1234" s="74" t="s">
        <v>1861</v>
      </c>
      <c r="G1234" s="92">
        <v>41984</v>
      </c>
      <c r="H1234" s="74" t="s">
        <v>16494</v>
      </c>
      <c r="I1234" s="75" t="s">
        <v>14864</v>
      </c>
      <c r="J1234" s="75">
        <v>7598.5</v>
      </c>
      <c r="K1234" s="74" t="s">
        <v>16495</v>
      </c>
      <c r="L1234" s="93" t="s">
        <v>272</v>
      </c>
    </row>
    <row r="1235" spans="1:12">
      <c r="A1235" s="73">
        <v>10174038</v>
      </c>
      <c r="B1235" s="74" t="s">
        <v>16902</v>
      </c>
      <c r="C1235" s="74" t="s">
        <v>9778</v>
      </c>
      <c r="D1235" s="74" t="s">
        <v>1851</v>
      </c>
      <c r="E1235" s="92">
        <v>39391</v>
      </c>
      <c r="F1235" s="74" t="s">
        <v>1863</v>
      </c>
      <c r="G1235" s="92">
        <v>41984</v>
      </c>
      <c r="H1235" s="74" t="s">
        <v>16903</v>
      </c>
      <c r="I1235" s="75" t="s">
        <v>14864</v>
      </c>
      <c r="J1235" s="75">
        <v>7598.5</v>
      </c>
      <c r="K1235" s="74" t="s">
        <v>16904</v>
      </c>
      <c r="L1235" s="93"/>
    </row>
    <row r="1236" spans="1:12">
      <c r="A1236" s="73">
        <v>10174039</v>
      </c>
      <c r="B1236" s="74" t="s">
        <v>16373</v>
      </c>
      <c r="C1236" s="74" t="s">
        <v>9778</v>
      </c>
      <c r="D1236" s="74" t="s">
        <v>1851</v>
      </c>
      <c r="E1236" s="92">
        <v>39391</v>
      </c>
      <c r="F1236" s="74" t="s">
        <v>1864</v>
      </c>
      <c r="G1236" s="92">
        <v>42010</v>
      </c>
      <c r="H1236" s="74" t="s">
        <v>16374</v>
      </c>
      <c r="I1236" s="75" t="s">
        <v>14864</v>
      </c>
      <c r="J1236" s="75">
        <v>7598.5</v>
      </c>
      <c r="K1236" s="74" t="s">
        <v>16375</v>
      </c>
      <c r="L1236" s="93" t="s">
        <v>272</v>
      </c>
    </row>
    <row r="1237" spans="1:12">
      <c r="A1237" s="73">
        <v>10174040</v>
      </c>
      <c r="B1237" s="74" t="s">
        <v>16213</v>
      </c>
      <c r="C1237" s="74" t="s">
        <v>9778</v>
      </c>
      <c r="D1237" s="74" t="s">
        <v>1851</v>
      </c>
      <c r="E1237" s="92">
        <v>39391</v>
      </c>
      <c r="F1237" s="74" t="s">
        <v>1866</v>
      </c>
      <c r="G1237" s="92">
        <v>41984</v>
      </c>
      <c r="H1237" s="74" t="s">
        <v>16214</v>
      </c>
      <c r="I1237" s="75" t="s">
        <v>14864</v>
      </c>
      <c r="J1237" s="75">
        <v>7598.5</v>
      </c>
      <c r="K1237" s="74" t="s">
        <v>16215</v>
      </c>
      <c r="L1237" s="93" t="s">
        <v>109</v>
      </c>
    </row>
    <row r="1238" spans="1:12">
      <c r="A1238" s="73">
        <v>10174041</v>
      </c>
      <c r="B1238" s="74" t="s">
        <v>16601</v>
      </c>
      <c r="C1238" s="74" t="s">
        <v>9778</v>
      </c>
      <c r="D1238" s="74" t="s">
        <v>1851</v>
      </c>
      <c r="E1238" s="92">
        <v>39391</v>
      </c>
      <c r="F1238" s="74" t="s">
        <v>1867</v>
      </c>
      <c r="G1238" s="92">
        <v>41984</v>
      </c>
      <c r="H1238" s="74" t="s">
        <v>16602</v>
      </c>
      <c r="I1238" s="75" t="s">
        <v>14864</v>
      </c>
      <c r="J1238" s="75">
        <v>7598.5</v>
      </c>
      <c r="K1238" s="74" t="s">
        <v>16603</v>
      </c>
      <c r="L1238" s="93" t="s">
        <v>110</v>
      </c>
    </row>
    <row r="1239" spans="1:12">
      <c r="A1239" s="73">
        <v>10174042</v>
      </c>
      <c r="B1239" s="74" t="s">
        <v>16660</v>
      </c>
      <c r="C1239" s="74" t="s">
        <v>9778</v>
      </c>
      <c r="D1239" s="74" t="s">
        <v>1851</v>
      </c>
      <c r="E1239" s="92">
        <v>39391</v>
      </c>
      <c r="F1239" s="74" t="s">
        <v>1868</v>
      </c>
      <c r="G1239" s="92">
        <v>41984</v>
      </c>
      <c r="H1239" s="74" t="s">
        <v>16658</v>
      </c>
      <c r="I1239" s="75" t="s">
        <v>14864</v>
      </c>
      <c r="J1239" s="75">
        <v>7598.5</v>
      </c>
      <c r="K1239" s="74" t="s">
        <v>16659</v>
      </c>
      <c r="L1239" s="93" t="s">
        <v>13497</v>
      </c>
    </row>
    <row r="1240" spans="1:12">
      <c r="A1240" s="73">
        <v>10174043</v>
      </c>
      <c r="B1240" s="74" t="s">
        <v>15836</v>
      </c>
      <c r="C1240" s="74" t="s">
        <v>9778</v>
      </c>
      <c r="D1240" s="74" t="s">
        <v>1851</v>
      </c>
      <c r="E1240" s="92">
        <v>39391</v>
      </c>
      <c r="F1240" s="74" t="s">
        <v>1869</v>
      </c>
      <c r="G1240" s="92">
        <v>41984</v>
      </c>
      <c r="H1240" s="74" t="s">
        <v>9786</v>
      </c>
      <c r="I1240" s="75" t="s">
        <v>14864</v>
      </c>
      <c r="J1240" s="75">
        <v>7598.5</v>
      </c>
      <c r="K1240" s="74" t="s">
        <v>15835</v>
      </c>
      <c r="L1240" s="93" t="s">
        <v>272</v>
      </c>
    </row>
    <row r="1241" spans="1:12">
      <c r="A1241" s="73">
        <v>10174044</v>
      </c>
      <c r="B1241" s="74" t="s">
        <v>15819</v>
      </c>
      <c r="C1241" s="74" t="s">
        <v>9778</v>
      </c>
      <c r="D1241" s="74" t="s">
        <v>1851</v>
      </c>
      <c r="E1241" s="92">
        <v>39391</v>
      </c>
      <c r="F1241" s="74" t="s">
        <v>1870</v>
      </c>
      <c r="G1241" s="92">
        <v>41984</v>
      </c>
      <c r="H1241" s="74" t="s">
        <v>9788</v>
      </c>
      <c r="I1241" s="75" t="s">
        <v>14864</v>
      </c>
      <c r="J1241" s="75">
        <v>7598.5</v>
      </c>
      <c r="K1241" s="74" t="s">
        <v>15818</v>
      </c>
      <c r="L1241" s="93" t="s">
        <v>5225</v>
      </c>
    </row>
    <row r="1242" spans="1:12">
      <c r="A1242" s="73">
        <v>10174045</v>
      </c>
      <c r="B1242" s="74" t="s">
        <v>10097</v>
      </c>
      <c r="C1242" s="74" t="s">
        <v>9778</v>
      </c>
      <c r="D1242" s="74" t="s">
        <v>1851</v>
      </c>
      <c r="E1242" s="92">
        <v>39391</v>
      </c>
      <c r="F1242" s="74" t="s">
        <v>1871</v>
      </c>
      <c r="G1242" s="92">
        <v>42019</v>
      </c>
      <c r="H1242" s="74" t="s">
        <v>15935</v>
      </c>
      <c r="I1242" s="75" t="s">
        <v>14864</v>
      </c>
      <c r="J1242" s="75">
        <v>7598.5</v>
      </c>
      <c r="K1242" s="74" t="s">
        <v>15936</v>
      </c>
      <c r="L1242" s="93" t="s">
        <v>109</v>
      </c>
    </row>
    <row r="1243" spans="1:12">
      <c r="A1243" s="73">
        <v>10174046</v>
      </c>
      <c r="B1243" s="74" t="s">
        <v>10099</v>
      </c>
      <c r="C1243" s="74" t="s">
        <v>9778</v>
      </c>
      <c r="D1243" s="74" t="s">
        <v>1872</v>
      </c>
      <c r="E1243" s="92">
        <v>39391</v>
      </c>
      <c r="F1243" s="74" t="s">
        <v>1874</v>
      </c>
      <c r="G1243" s="92">
        <v>42052</v>
      </c>
      <c r="H1243" s="74" t="s">
        <v>9510</v>
      </c>
      <c r="I1243" s="75" t="s">
        <v>14864</v>
      </c>
      <c r="J1243" s="75">
        <v>1174.8</v>
      </c>
      <c r="K1243" s="74" t="s">
        <v>16413</v>
      </c>
      <c r="L1243" s="93" t="s">
        <v>272</v>
      </c>
    </row>
    <row r="1244" spans="1:12">
      <c r="A1244" s="73">
        <v>10174291</v>
      </c>
      <c r="B1244" s="74" t="s">
        <v>15186</v>
      </c>
      <c r="C1244" s="74" t="s">
        <v>9778</v>
      </c>
      <c r="D1244" s="74" t="s">
        <v>1879</v>
      </c>
      <c r="E1244" s="92">
        <v>39433</v>
      </c>
      <c r="F1244" s="74" t="s">
        <v>1880</v>
      </c>
      <c r="G1244" s="92">
        <v>41984</v>
      </c>
      <c r="H1244" s="74" t="s">
        <v>9504</v>
      </c>
      <c r="I1244" s="75" t="s">
        <v>14864</v>
      </c>
      <c r="J1244" s="75">
        <v>2211.6</v>
      </c>
      <c r="K1244" s="74" t="s">
        <v>14892</v>
      </c>
      <c r="L1244" s="93" t="s">
        <v>110</v>
      </c>
    </row>
    <row r="1245" spans="1:12">
      <c r="A1245" s="73">
        <v>10174293</v>
      </c>
      <c r="B1245" s="74" t="s">
        <v>10100</v>
      </c>
      <c r="C1245" s="74" t="s">
        <v>9778</v>
      </c>
      <c r="D1245" s="74" t="s">
        <v>1879</v>
      </c>
      <c r="E1245" s="92">
        <v>39433</v>
      </c>
      <c r="F1245" s="74" t="s">
        <v>1882</v>
      </c>
      <c r="G1245" s="92">
        <v>41618</v>
      </c>
      <c r="H1245" s="74" t="s">
        <v>9520</v>
      </c>
      <c r="I1245" s="75" t="s">
        <v>9505</v>
      </c>
      <c r="J1245" s="75">
        <v>2211.6</v>
      </c>
      <c r="K1245" s="74" t="s">
        <v>15539</v>
      </c>
      <c r="L1245" s="93" t="s">
        <v>14868</v>
      </c>
    </row>
    <row r="1246" spans="1:12">
      <c r="A1246" s="73">
        <v>10174294</v>
      </c>
      <c r="B1246" s="74" t="s">
        <v>15187</v>
      </c>
      <c r="C1246" s="74" t="s">
        <v>9778</v>
      </c>
      <c r="D1246" s="74" t="s">
        <v>1883</v>
      </c>
      <c r="E1246" s="92">
        <v>39433</v>
      </c>
      <c r="F1246" s="74" t="s">
        <v>1884</v>
      </c>
      <c r="G1246" s="92">
        <v>42010</v>
      </c>
      <c r="H1246" s="74" t="s">
        <v>9504</v>
      </c>
      <c r="I1246" s="75" t="s">
        <v>14864</v>
      </c>
      <c r="J1246" s="75">
        <v>1399</v>
      </c>
      <c r="K1246" s="74" t="s">
        <v>14892</v>
      </c>
      <c r="L1246" s="93" t="s">
        <v>110</v>
      </c>
    </row>
    <row r="1247" spans="1:12">
      <c r="A1247" s="73">
        <v>10174295</v>
      </c>
      <c r="B1247" s="74" t="s">
        <v>15188</v>
      </c>
      <c r="C1247" s="74" t="s">
        <v>9778</v>
      </c>
      <c r="D1247" s="74" t="s">
        <v>1883</v>
      </c>
      <c r="E1247" s="92">
        <v>39433</v>
      </c>
      <c r="F1247" s="74" t="s">
        <v>1886</v>
      </c>
      <c r="G1247" s="92">
        <v>41982</v>
      </c>
      <c r="H1247" s="74" t="s">
        <v>9504</v>
      </c>
      <c r="I1247" s="75" t="s">
        <v>14864</v>
      </c>
      <c r="J1247" s="75">
        <v>1399</v>
      </c>
      <c r="K1247" s="74" t="s">
        <v>14892</v>
      </c>
      <c r="L1247" s="93" t="s">
        <v>110</v>
      </c>
    </row>
    <row r="1248" spans="1:12">
      <c r="A1248" s="73">
        <v>10174296</v>
      </c>
      <c r="B1248" s="74" t="s">
        <v>15189</v>
      </c>
      <c r="C1248" s="74" t="s">
        <v>9778</v>
      </c>
      <c r="D1248" s="74" t="s">
        <v>1883</v>
      </c>
      <c r="E1248" s="92">
        <v>39433</v>
      </c>
      <c r="F1248" s="74" t="s">
        <v>1887</v>
      </c>
      <c r="G1248" s="92">
        <v>41982</v>
      </c>
      <c r="H1248" s="74" t="s">
        <v>9504</v>
      </c>
      <c r="I1248" s="75" t="s">
        <v>14864</v>
      </c>
      <c r="J1248" s="75">
        <v>1399</v>
      </c>
      <c r="K1248" s="74" t="s">
        <v>14892</v>
      </c>
      <c r="L1248" s="93" t="s">
        <v>5329</v>
      </c>
    </row>
    <row r="1249" spans="1:12">
      <c r="A1249" s="73">
        <v>10174297</v>
      </c>
      <c r="B1249" s="74" t="s">
        <v>15190</v>
      </c>
      <c r="C1249" s="74" t="s">
        <v>9778</v>
      </c>
      <c r="D1249" s="74" t="s">
        <v>1760</v>
      </c>
      <c r="E1249" s="92">
        <v>39433</v>
      </c>
      <c r="F1249" s="74" t="s">
        <v>1889</v>
      </c>
      <c r="G1249" s="92">
        <v>41982</v>
      </c>
      <c r="H1249" s="74" t="s">
        <v>9504</v>
      </c>
      <c r="I1249" s="75" t="s">
        <v>14864</v>
      </c>
      <c r="J1249" s="75">
        <v>1478.72</v>
      </c>
      <c r="K1249" s="74" t="s">
        <v>14892</v>
      </c>
      <c r="L1249" s="93" t="s">
        <v>5773</v>
      </c>
    </row>
    <row r="1250" spans="1:12">
      <c r="A1250" s="73">
        <v>10174298</v>
      </c>
      <c r="B1250" s="74" t="s">
        <v>15191</v>
      </c>
      <c r="C1250" s="74" t="s">
        <v>9778</v>
      </c>
      <c r="D1250" s="74" t="s">
        <v>1891</v>
      </c>
      <c r="E1250" s="92">
        <v>39426</v>
      </c>
      <c r="F1250" s="74" t="s">
        <v>1892</v>
      </c>
      <c r="G1250" s="92">
        <v>41982</v>
      </c>
      <c r="H1250" s="74" t="s">
        <v>9504</v>
      </c>
      <c r="I1250" s="75" t="s">
        <v>14864</v>
      </c>
      <c r="J1250" s="75">
        <v>7095.14</v>
      </c>
      <c r="K1250" s="74" t="s">
        <v>14892</v>
      </c>
      <c r="L1250" s="93" t="s">
        <v>11725</v>
      </c>
    </row>
    <row r="1251" spans="1:12">
      <c r="A1251" s="73">
        <v>10174299</v>
      </c>
      <c r="B1251" s="74" t="s">
        <v>15192</v>
      </c>
      <c r="C1251" s="74" t="s">
        <v>9778</v>
      </c>
      <c r="D1251" s="74" t="s">
        <v>1894</v>
      </c>
      <c r="E1251" s="92">
        <v>39426</v>
      </c>
      <c r="F1251" s="74" t="s">
        <v>1895</v>
      </c>
      <c r="G1251" s="92">
        <v>41982</v>
      </c>
      <c r="H1251" s="74" t="s">
        <v>9504</v>
      </c>
      <c r="I1251" s="75" t="s">
        <v>14864</v>
      </c>
      <c r="J1251" s="75">
        <v>2260.8000000000002</v>
      </c>
      <c r="K1251" s="74" t="s">
        <v>14892</v>
      </c>
      <c r="L1251" s="93" t="s">
        <v>390</v>
      </c>
    </row>
    <row r="1252" spans="1:12">
      <c r="A1252" s="73">
        <v>10174300</v>
      </c>
      <c r="B1252" s="74" t="s">
        <v>15193</v>
      </c>
      <c r="C1252" s="74" t="s">
        <v>9778</v>
      </c>
      <c r="D1252" s="74" t="s">
        <v>1896</v>
      </c>
      <c r="E1252" s="92">
        <v>39464</v>
      </c>
      <c r="F1252" s="74" t="s">
        <v>1897</v>
      </c>
      <c r="G1252" s="92">
        <v>41982</v>
      </c>
      <c r="H1252" s="74" t="s">
        <v>9504</v>
      </c>
      <c r="I1252" s="75" t="s">
        <v>14864</v>
      </c>
      <c r="J1252" s="75">
        <v>2306</v>
      </c>
      <c r="K1252" s="74" t="s">
        <v>14892</v>
      </c>
      <c r="L1252" s="93" t="s">
        <v>4544</v>
      </c>
    </row>
    <row r="1253" spans="1:12">
      <c r="A1253" s="73">
        <v>10174303</v>
      </c>
      <c r="B1253" s="74" t="s">
        <v>15194</v>
      </c>
      <c r="C1253" s="74" t="s">
        <v>9778</v>
      </c>
      <c r="D1253" s="74" t="s">
        <v>1899</v>
      </c>
      <c r="E1253" s="92">
        <v>39478</v>
      </c>
      <c r="F1253" s="74" t="s">
        <v>1900</v>
      </c>
      <c r="G1253" s="92">
        <v>42026</v>
      </c>
      <c r="H1253" s="74" t="s">
        <v>9504</v>
      </c>
      <c r="I1253" s="75" t="s">
        <v>14864</v>
      </c>
      <c r="J1253" s="75">
        <v>1705</v>
      </c>
      <c r="K1253" s="74" t="s">
        <v>14892</v>
      </c>
      <c r="L1253" s="93" t="s">
        <v>12752</v>
      </c>
    </row>
    <row r="1254" spans="1:12">
      <c r="A1254" s="73">
        <v>10174306</v>
      </c>
      <c r="B1254" s="74" t="s">
        <v>10101</v>
      </c>
      <c r="C1254" s="74" t="s">
        <v>9778</v>
      </c>
      <c r="D1254" s="74" t="s">
        <v>1902</v>
      </c>
      <c r="E1254" s="92">
        <v>39429</v>
      </c>
      <c r="F1254" s="74" t="s">
        <v>1903</v>
      </c>
      <c r="G1254" s="92">
        <v>42019</v>
      </c>
      <c r="H1254" s="74" t="s">
        <v>9504</v>
      </c>
      <c r="I1254" s="75" t="s">
        <v>14864</v>
      </c>
      <c r="J1254" s="75">
        <v>11700</v>
      </c>
      <c r="K1254" s="74" t="s">
        <v>14892</v>
      </c>
      <c r="L1254" s="93" t="s">
        <v>12611</v>
      </c>
    </row>
    <row r="1255" spans="1:12">
      <c r="A1255" s="73">
        <v>10174307</v>
      </c>
      <c r="B1255" s="74" t="s">
        <v>10102</v>
      </c>
      <c r="C1255" s="74" t="s">
        <v>9778</v>
      </c>
      <c r="D1255" s="74" t="s">
        <v>1905</v>
      </c>
      <c r="E1255" s="92">
        <v>39429</v>
      </c>
      <c r="F1255" s="74" t="s">
        <v>1903</v>
      </c>
      <c r="G1255" s="92">
        <v>42019</v>
      </c>
      <c r="H1255" s="74" t="s">
        <v>9504</v>
      </c>
      <c r="I1255" s="75" t="s">
        <v>14864</v>
      </c>
      <c r="J1255" s="75">
        <v>5850</v>
      </c>
      <c r="K1255" s="74" t="s">
        <v>14892</v>
      </c>
      <c r="L1255" s="93" t="s">
        <v>11738</v>
      </c>
    </row>
    <row r="1256" spans="1:12">
      <c r="A1256" s="73">
        <v>10174308</v>
      </c>
      <c r="B1256" s="74" t="s">
        <v>10103</v>
      </c>
      <c r="C1256" s="74" t="s">
        <v>9778</v>
      </c>
      <c r="D1256" s="74" t="s">
        <v>1906</v>
      </c>
      <c r="E1256" s="92">
        <v>39429</v>
      </c>
      <c r="F1256" s="74" t="s">
        <v>1907</v>
      </c>
      <c r="G1256" s="92">
        <v>42019</v>
      </c>
      <c r="H1256" s="74" t="s">
        <v>9504</v>
      </c>
      <c r="I1256" s="75" t="s">
        <v>14864</v>
      </c>
      <c r="J1256" s="75">
        <v>11700</v>
      </c>
      <c r="K1256" s="74" t="s">
        <v>14892</v>
      </c>
      <c r="L1256" s="93" t="s">
        <v>14868</v>
      </c>
    </row>
    <row r="1257" spans="1:12">
      <c r="A1257" s="73">
        <v>10174309</v>
      </c>
      <c r="B1257" s="74" t="s">
        <v>10104</v>
      </c>
      <c r="C1257" s="74" t="s">
        <v>9778</v>
      </c>
      <c r="D1257" s="74" t="s">
        <v>1905</v>
      </c>
      <c r="E1257" s="92">
        <v>39429</v>
      </c>
      <c r="F1257" s="74" t="s">
        <v>8341</v>
      </c>
      <c r="G1257" s="92">
        <v>42065</v>
      </c>
      <c r="H1257" s="74" t="s">
        <v>9510</v>
      </c>
      <c r="I1257" s="75" t="s">
        <v>14864</v>
      </c>
      <c r="J1257" s="75">
        <v>5850</v>
      </c>
      <c r="K1257" s="74" t="s">
        <v>16413</v>
      </c>
      <c r="L1257" s="93" t="s">
        <v>272</v>
      </c>
    </row>
    <row r="1258" spans="1:12">
      <c r="A1258" s="73">
        <v>10174310</v>
      </c>
      <c r="B1258" s="74" t="s">
        <v>15195</v>
      </c>
      <c r="C1258" s="74" t="s">
        <v>9778</v>
      </c>
      <c r="D1258" s="74" t="s">
        <v>1908</v>
      </c>
      <c r="E1258" s="92">
        <v>39423</v>
      </c>
      <c r="F1258" s="74" t="s">
        <v>1909</v>
      </c>
      <c r="G1258" s="92">
        <v>41984</v>
      </c>
      <c r="H1258" s="74" t="s">
        <v>9504</v>
      </c>
      <c r="I1258" s="75" t="s">
        <v>14864</v>
      </c>
      <c r="J1258" s="75">
        <v>5196.75</v>
      </c>
      <c r="K1258" s="74" t="s">
        <v>14892</v>
      </c>
      <c r="L1258" s="93" t="s">
        <v>4285</v>
      </c>
    </row>
    <row r="1259" spans="1:12">
      <c r="A1259" s="73">
        <v>10174311</v>
      </c>
      <c r="B1259" s="74" t="s">
        <v>16810</v>
      </c>
      <c r="C1259" s="74" t="s">
        <v>9778</v>
      </c>
      <c r="D1259" s="74" t="s">
        <v>1908</v>
      </c>
      <c r="E1259" s="92">
        <v>39423</v>
      </c>
      <c r="F1259" s="74" t="s">
        <v>1911</v>
      </c>
      <c r="G1259" s="92">
        <v>41984</v>
      </c>
      <c r="H1259" s="74" t="s">
        <v>10408</v>
      </c>
      <c r="I1259" s="75" t="s">
        <v>14864</v>
      </c>
      <c r="J1259" s="75">
        <v>5196.75</v>
      </c>
      <c r="K1259" s="74" t="s">
        <v>16811</v>
      </c>
      <c r="L1259" s="93" t="s">
        <v>6005</v>
      </c>
    </row>
    <row r="1260" spans="1:12">
      <c r="A1260" s="73">
        <v>10174312</v>
      </c>
      <c r="B1260" s="74" t="s">
        <v>16822</v>
      </c>
      <c r="C1260" s="74" t="s">
        <v>9778</v>
      </c>
      <c r="D1260" s="74" t="s">
        <v>1908</v>
      </c>
      <c r="E1260" s="92">
        <v>39423</v>
      </c>
      <c r="F1260" s="74" t="s">
        <v>1912</v>
      </c>
      <c r="G1260" s="92">
        <v>41984</v>
      </c>
      <c r="H1260" s="74" t="s">
        <v>16823</v>
      </c>
      <c r="I1260" s="75" t="s">
        <v>14864</v>
      </c>
      <c r="J1260" s="75">
        <v>5196.75</v>
      </c>
      <c r="K1260" s="74" t="s">
        <v>16824</v>
      </c>
      <c r="L1260" s="93" t="s">
        <v>16825</v>
      </c>
    </row>
    <row r="1261" spans="1:12">
      <c r="A1261" s="73">
        <v>10174313</v>
      </c>
      <c r="B1261" s="74" t="s">
        <v>15837</v>
      </c>
      <c r="C1261" s="74" t="s">
        <v>9778</v>
      </c>
      <c r="D1261" s="74" t="s">
        <v>1908</v>
      </c>
      <c r="E1261" s="92">
        <v>39423</v>
      </c>
      <c r="F1261" s="74" t="s">
        <v>12078</v>
      </c>
      <c r="G1261" s="92">
        <v>41984</v>
      </c>
      <c r="H1261" s="74" t="s">
        <v>10372</v>
      </c>
      <c r="I1261" s="75" t="s">
        <v>14864</v>
      </c>
      <c r="J1261" s="75">
        <v>5196.75</v>
      </c>
      <c r="K1261" s="74" t="s">
        <v>15838</v>
      </c>
      <c r="L1261" s="93" t="s">
        <v>272</v>
      </c>
    </row>
    <row r="1262" spans="1:12">
      <c r="A1262" s="73">
        <v>10174314</v>
      </c>
      <c r="B1262" s="74" t="s">
        <v>15196</v>
      </c>
      <c r="C1262" s="74" t="s">
        <v>9778</v>
      </c>
      <c r="D1262" s="74" t="s">
        <v>1908</v>
      </c>
      <c r="E1262" s="92">
        <v>39423</v>
      </c>
      <c r="F1262" s="74" t="s">
        <v>1913</v>
      </c>
      <c r="G1262" s="92">
        <v>42026</v>
      </c>
      <c r="H1262" s="74" t="s">
        <v>9504</v>
      </c>
      <c r="I1262" s="75" t="s">
        <v>14864</v>
      </c>
      <c r="J1262" s="75">
        <v>5196.75</v>
      </c>
      <c r="K1262" s="74" t="s">
        <v>14892</v>
      </c>
      <c r="L1262" s="93" t="s">
        <v>4285</v>
      </c>
    </row>
    <row r="1263" spans="1:12">
      <c r="A1263" s="73">
        <v>10174315</v>
      </c>
      <c r="B1263" s="74" t="s">
        <v>10105</v>
      </c>
      <c r="C1263" s="74" t="s">
        <v>9778</v>
      </c>
      <c r="D1263" s="74" t="s">
        <v>1908</v>
      </c>
      <c r="E1263" s="92">
        <v>39423</v>
      </c>
      <c r="F1263" s="74" t="s">
        <v>1914</v>
      </c>
      <c r="G1263" s="92">
        <v>42027</v>
      </c>
      <c r="H1263" s="74" t="s">
        <v>9504</v>
      </c>
      <c r="I1263" s="75" t="s">
        <v>14864</v>
      </c>
      <c r="J1263" s="75">
        <v>5196.75</v>
      </c>
      <c r="K1263" s="74" t="s">
        <v>14892</v>
      </c>
      <c r="L1263" s="93" t="s">
        <v>4285</v>
      </c>
    </row>
    <row r="1264" spans="1:12">
      <c r="A1264" s="73">
        <v>10174316</v>
      </c>
      <c r="B1264" s="74" t="s">
        <v>15197</v>
      </c>
      <c r="C1264" s="74" t="s">
        <v>9778</v>
      </c>
      <c r="D1264" s="74" t="s">
        <v>1915</v>
      </c>
      <c r="E1264" s="92">
        <v>39427</v>
      </c>
      <c r="F1264" s="74" t="s">
        <v>1916</v>
      </c>
      <c r="G1264" s="92">
        <v>41990</v>
      </c>
      <c r="H1264" s="74" t="s">
        <v>9504</v>
      </c>
      <c r="I1264" s="75" t="s">
        <v>14864</v>
      </c>
      <c r="J1264" s="75">
        <v>6190.99</v>
      </c>
      <c r="K1264" s="74" t="s">
        <v>14892</v>
      </c>
      <c r="L1264" s="93" t="s">
        <v>12287</v>
      </c>
    </row>
    <row r="1265" spans="1:12">
      <c r="A1265" s="73">
        <v>10174317</v>
      </c>
      <c r="B1265" s="74" t="s">
        <v>10106</v>
      </c>
      <c r="C1265" s="74" t="s">
        <v>9778</v>
      </c>
      <c r="D1265" s="74" t="s">
        <v>1918</v>
      </c>
      <c r="E1265" s="92">
        <v>39444</v>
      </c>
      <c r="F1265" s="74" t="s">
        <v>1919</v>
      </c>
      <c r="G1265" s="92">
        <v>42024</v>
      </c>
      <c r="H1265" s="74" t="s">
        <v>9880</v>
      </c>
      <c r="I1265" s="75" t="s">
        <v>14864</v>
      </c>
      <c r="J1265" s="75">
        <v>9590.4</v>
      </c>
      <c r="K1265" s="74" t="s">
        <v>16114</v>
      </c>
      <c r="L1265" s="93" t="s">
        <v>272</v>
      </c>
    </row>
    <row r="1266" spans="1:12">
      <c r="A1266" s="73">
        <v>10174319</v>
      </c>
      <c r="B1266" s="74" t="s">
        <v>10107</v>
      </c>
      <c r="C1266" s="74" t="s">
        <v>9778</v>
      </c>
      <c r="D1266" s="74" t="s">
        <v>1918</v>
      </c>
      <c r="E1266" s="92">
        <v>39444</v>
      </c>
      <c r="F1266" s="74" t="s">
        <v>1922</v>
      </c>
      <c r="G1266" s="92">
        <v>42024</v>
      </c>
      <c r="H1266" s="74" t="s">
        <v>10141</v>
      </c>
      <c r="I1266" s="75" t="s">
        <v>14864</v>
      </c>
      <c r="J1266" s="75">
        <v>9590.4</v>
      </c>
      <c r="K1266" s="74" t="s">
        <v>16742</v>
      </c>
      <c r="L1266" s="93" t="s">
        <v>109</v>
      </c>
    </row>
    <row r="1267" spans="1:12">
      <c r="A1267" s="73">
        <v>10174333</v>
      </c>
      <c r="B1267" s="74" t="s">
        <v>10108</v>
      </c>
      <c r="C1267" s="74" t="s">
        <v>9778</v>
      </c>
      <c r="D1267" s="74" t="s">
        <v>1923</v>
      </c>
      <c r="E1267" s="92">
        <v>39429</v>
      </c>
      <c r="F1267" s="74" t="s">
        <v>1924</v>
      </c>
      <c r="G1267" s="92">
        <v>42019</v>
      </c>
      <c r="H1267" s="74" t="s">
        <v>9504</v>
      </c>
      <c r="I1267" s="75" t="s">
        <v>14864</v>
      </c>
      <c r="J1267" s="75">
        <v>3900</v>
      </c>
      <c r="K1267" s="74" t="s">
        <v>14892</v>
      </c>
      <c r="L1267" s="93" t="s">
        <v>4553</v>
      </c>
    </row>
    <row r="1268" spans="1:12">
      <c r="A1268" s="73">
        <v>10174334</v>
      </c>
      <c r="B1268" s="74" t="s">
        <v>10109</v>
      </c>
      <c r="C1268" s="74" t="s">
        <v>9778</v>
      </c>
      <c r="D1268" s="74" t="s">
        <v>1923</v>
      </c>
      <c r="E1268" s="92">
        <v>39429</v>
      </c>
      <c r="F1268" s="74" t="s">
        <v>1925</v>
      </c>
      <c r="G1268" s="92">
        <v>42019</v>
      </c>
      <c r="H1268" s="74" t="s">
        <v>9625</v>
      </c>
      <c r="I1268" s="75" t="s">
        <v>14864</v>
      </c>
      <c r="J1268" s="75">
        <v>3900</v>
      </c>
      <c r="K1268" s="74" t="s">
        <v>16267</v>
      </c>
      <c r="L1268" s="93" t="s">
        <v>4742</v>
      </c>
    </row>
    <row r="1269" spans="1:12">
      <c r="A1269" s="73">
        <v>10174335</v>
      </c>
      <c r="B1269" s="74" t="s">
        <v>10110</v>
      </c>
      <c r="C1269" s="74" t="s">
        <v>9778</v>
      </c>
      <c r="D1269" s="74" t="s">
        <v>1923</v>
      </c>
      <c r="E1269" s="92">
        <v>39429</v>
      </c>
      <c r="F1269" s="74" t="s">
        <v>1926</v>
      </c>
      <c r="G1269" s="92">
        <v>42019</v>
      </c>
      <c r="H1269" s="74" t="s">
        <v>9504</v>
      </c>
      <c r="I1269" s="75" t="s">
        <v>14864</v>
      </c>
      <c r="J1269" s="75">
        <v>3900</v>
      </c>
      <c r="K1269" s="74" t="s">
        <v>14892</v>
      </c>
      <c r="L1269" s="93" t="s">
        <v>4553</v>
      </c>
    </row>
    <row r="1270" spans="1:12">
      <c r="A1270" s="73">
        <v>10174336</v>
      </c>
      <c r="B1270" s="74" t="s">
        <v>10111</v>
      </c>
      <c r="C1270" s="74" t="s">
        <v>9778</v>
      </c>
      <c r="D1270" s="74" t="s">
        <v>1923</v>
      </c>
      <c r="E1270" s="92">
        <v>39429</v>
      </c>
      <c r="F1270" s="74" t="s">
        <v>1926</v>
      </c>
      <c r="G1270" s="92">
        <v>42019</v>
      </c>
      <c r="H1270" s="74" t="s">
        <v>9504</v>
      </c>
      <c r="I1270" s="75" t="s">
        <v>14864</v>
      </c>
      <c r="J1270" s="75">
        <v>3900</v>
      </c>
      <c r="K1270" s="74" t="s">
        <v>14892</v>
      </c>
      <c r="L1270" s="93" t="s">
        <v>5225</v>
      </c>
    </row>
    <row r="1271" spans="1:12">
      <c r="A1271" s="73">
        <v>10174337</v>
      </c>
      <c r="B1271" s="74" t="s">
        <v>10112</v>
      </c>
      <c r="C1271" s="74" t="s">
        <v>9778</v>
      </c>
      <c r="D1271" s="74" t="s">
        <v>1923</v>
      </c>
      <c r="E1271" s="92">
        <v>39429</v>
      </c>
      <c r="F1271" s="74" t="s">
        <v>1924</v>
      </c>
      <c r="G1271" s="92">
        <v>42019</v>
      </c>
      <c r="H1271" s="74" t="s">
        <v>9504</v>
      </c>
      <c r="I1271" s="75" t="s">
        <v>14864</v>
      </c>
      <c r="J1271" s="75">
        <v>3900</v>
      </c>
      <c r="K1271" s="74" t="s">
        <v>14892</v>
      </c>
      <c r="L1271" s="93" t="s">
        <v>5225</v>
      </c>
    </row>
    <row r="1272" spans="1:12">
      <c r="A1272" s="73">
        <v>10174338</v>
      </c>
      <c r="B1272" s="74" t="s">
        <v>10113</v>
      </c>
      <c r="C1272" s="74" t="s">
        <v>9778</v>
      </c>
      <c r="D1272" s="74" t="s">
        <v>1923</v>
      </c>
      <c r="E1272" s="92">
        <v>39429</v>
      </c>
      <c r="F1272" s="74" t="s">
        <v>1925</v>
      </c>
      <c r="G1272" s="92">
        <v>42019</v>
      </c>
      <c r="H1272" s="74" t="s">
        <v>10114</v>
      </c>
      <c r="I1272" s="75" t="s">
        <v>14864</v>
      </c>
      <c r="J1272" s="75">
        <v>3900</v>
      </c>
      <c r="K1272" s="74" t="s">
        <v>16232</v>
      </c>
      <c r="L1272" s="93" t="s">
        <v>272</v>
      </c>
    </row>
    <row r="1273" spans="1:12">
      <c r="A1273" s="73">
        <v>10174344</v>
      </c>
      <c r="B1273" s="74" t="s">
        <v>10115</v>
      </c>
      <c r="C1273" s="74" t="s">
        <v>9778</v>
      </c>
      <c r="D1273" s="74" t="s">
        <v>1795</v>
      </c>
      <c r="E1273" s="92">
        <v>39449</v>
      </c>
      <c r="F1273" s="74" t="s">
        <v>1930</v>
      </c>
      <c r="G1273" s="92">
        <v>42065</v>
      </c>
      <c r="H1273" s="74" t="s">
        <v>10116</v>
      </c>
      <c r="I1273" s="75" t="s">
        <v>14864</v>
      </c>
      <c r="J1273" s="75">
        <v>4808</v>
      </c>
      <c r="K1273" s="74" t="s">
        <v>16817</v>
      </c>
      <c r="L1273" s="93" t="s">
        <v>16818</v>
      </c>
    </row>
    <row r="1274" spans="1:12">
      <c r="A1274" s="73">
        <v>10174626</v>
      </c>
      <c r="B1274" s="74" t="s">
        <v>10117</v>
      </c>
      <c r="C1274" s="74" t="s">
        <v>9778</v>
      </c>
      <c r="D1274" s="74" t="s">
        <v>1931</v>
      </c>
      <c r="E1274" s="92">
        <v>39493</v>
      </c>
      <c r="F1274" s="74" t="s">
        <v>1932</v>
      </c>
      <c r="G1274" s="92">
        <v>42054</v>
      </c>
      <c r="H1274" s="74" t="s">
        <v>9504</v>
      </c>
      <c r="I1274" s="75" t="s">
        <v>14864</v>
      </c>
      <c r="J1274" s="75">
        <v>7792.9</v>
      </c>
      <c r="K1274" s="74" t="s">
        <v>14892</v>
      </c>
      <c r="L1274" s="93" t="s">
        <v>5225</v>
      </c>
    </row>
    <row r="1275" spans="1:12">
      <c r="A1275" s="73">
        <v>10174627</v>
      </c>
      <c r="B1275" s="74" t="s">
        <v>10118</v>
      </c>
      <c r="C1275" s="74" t="s">
        <v>9778</v>
      </c>
      <c r="D1275" s="74" t="s">
        <v>1931</v>
      </c>
      <c r="E1275" s="92">
        <v>39493</v>
      </c>
      <c r="F1275" s="74" t="s">
        <v>1934</v>
      </c>
      <c r="G1275" s="92">
        <v>42059</v>
      </c>
      <c r="H1275" s="74" t="s">
        <v>9510</v>
      </c>
      <c r="I1275" s="75" t="s">
        <v>14864</v>
      </c>
      <c r="J1275" s="75">
        <v>7792.9</v>
      </c>
      <c r="K1275" s="74" t="s">
        <v>16413</v>
      </c>
      <c r="L1275" s="93" t="s">
        <v>272</v>
      </c>
    </row>
    <row r="1276" spans="1:12">
      <c r="A1276" s="73">
        <v>10174629</v>
      </c>
      <c r="B1276" s="74" t="s">
        <v>10119</v>
      </c>
      <c r="C1276" s="74" t="s">
        <v>9778</v>
      </c>
      <c r="D1276" s="74" t="s">
        <v>1937</v>
      </c>
      <c r="E1276" s="92">
        <v>39485</v>
      </c>
      <c r="F1276" s="74" t="s">
        <v>1938</v>
      </c>
      <c r="G1276" s="92">
        <v>42046</v>
      </c>
      <c r="H1276" s="74" t="s">
        <v>9504</v>
      </c>
      <c r="I1276" s="75" t="s">
        <v>14864</v>
      </c>
      <c r="J1276" s="75">
        <v>7239.95</v>
      </c>
      <c r="K1276" s="74" t="s">
        <v>14892</v>
      </c>
      <c r="L1276" s="93" t="s">
        <v>4285</v>
      </c>
    </row>
    <row r="1277" spans="1:12">
      <c r="A1277" s="73">
        <v>10174632</v>
      </c>
      <c r="B1277" s="74" t="s">
        <v>15198</v>
      </c>
      <c r="C1277" s="74" t="s">
        <v>9778</v>
      </c>
      <c r="D1277" s="74" t="s">
        <v>1931</v>
      </c>
      <c r="E1277" s="92">
        <v>39493</v>
      </c>
      <c r="F1277" s="74" t="s">
        <v>1940</v>
      </c>
      <c r="G1277" s="92">
        <v>41984</v>
      </c>
      <c r="H1277" s="74" t="s">
        <v>9504</v>
      </c>
      <c r="I1277" s="75" t="s">
        <v>14864</v>
      </c>
      <c r="J1277" s="75">
        <v>14292.4</v>
      </c>
      <c r="K1277" s="74" t="s">
        <v>14892</v>
      </c>
      <c r="L1277" s="93" t="s">
        <v>110</v>
      </c>
    </row>
    <row r="1278" spans="1:12">
      <c r="A1278" s="73">
        <v>10174633</v>
      </c>
      <c r="B1278" s="74" t="s">
        <v>10120</v>
      </c>
      <c r="C1278" s="74" t="s">
        <v>9778</v>
      </c>
      <c r="D1278" s="74" t="s">
        <v>1931</v>
      </c>
      <c r="E1278" s="92">
        <v>39493</v>
      </c>
      <c r="F1278" s="74" t="s">
        <v>1941</v>
      </c>
      <c r="G1278" s="92">
        <v>42019</v>
      </c>
      <c r="H1278" s="74" t="s">
        <v>9504</v>
      </c>
      <c r="I1278" s="75" t="s">
        <v>14864</v>
      </c>
      <c r="J1278" s="75">
        <v>14292.4</v>
      </c>
      <c r="K1278" s="74" t="s">
        <v>14892</v>
      </c>
      <c r="L1278" s="93" t="s">
        <v>110</v>
      </c>
    </row>
    <row r="1279" spans="1:12">
      <c r="A1279" s="73">
        <v>10174634</v>
      </c>
      <c r="B1279" s="74" t="s">
        <v>15199</v>
      </c>
      <c r="C1279" s="74" t="s">
        <v>9778</v>
      </c>
      <c r="D1279" s="74" t="s">
        <v>1931</v>
      </c>
      <c r="E1279" s="92">
        <v>39493</v>
      </c>
      <c r="F1279" s="74" t="s">
        <v>1942</v>
      </c>
      <c r="G1279" s="92">
        <v>41984</v>
      </c>
      <c r="H1279" s="74" t="s">
        <v>9504</v>
      </c>
      <c r="I1279" s="75" t="s">
        <v>14864</v>
      </c>
      <c r="J1279" s="75">
        <v>14292.4</v>
      </c>
      <c r="K1279" s="74" t="s">
        <v>14892</v>
      </c>
      <c r="L1279" s="93" t="s">
        <v>110</v>
      </c>
    </row>
    <row r="1280" spans="1:12">
      <c r="A1280" s="73">
        <v>10174635</v>
      </c>
      <c r="B1280" s="74" t="s">
        <v>15200</v>
      </c>
      <c r="C1280" s="74" t="s">
        <v>9778</v>
      </c>
      <c r="D1280" s="74" t="s">
        <v>1931</v>
      </c>
      <c r="E1280" s="92">
        <v>39493</v>
      </c>
      <c r="F1280" s="74" t="s">
        <v>1943</v>
      </c>
      <c r="G1280" s="92">
        <v>41984</v>
      </c>
      <c r="H1280" s="74" t="s">
        <v>9504</v>
      </c>
      <c r="I1280" s="75" t="s">
        <v>14864</v>
      </c>
      <c r="J1280" s="75">
        <v>14292.4</v>
      </c>
      <c r="K1280" s="74" t="s">
        <v>14892</v>
      </c>
      <c r="L1280" s="93" t="s">
        <v>455</v>
      </c>
    </row>
    <row r="1281" spans="1:12">
      <c r="A1281" s="73">
        <v>10174636</v>
      </c>
      <c r="B1281" s="74" t="s">
        <v>10121</v>
      </c>
      <c r="C1281" s="74" t="s">
        <v>9778</v>
      </c>
      <c r="D1281" s="74" t="s">
        <v>1931</v>
      </c>
      <c r="E1281" s="92">
        <v>39493</v>
      </c>
      <c r="F1281" s="74" t="s">
        <v>1944</v>
      </c>
      <c r="G1281" s="92">
        <v>42019</v>
      </c>
      <c r="H1281" s="74" t="s">
        <v>9504</v>
      </c>
      <c r="I1281" s="75" t="s">
        <v>14864</v>
      </c>
      <c r="J1281" s="75">
        <v>14292.4</v>
      </c>
      <c r="K1281" s="74" t="s">
        <v>14892</v>
      </c>
      <c r="L1281" s="93" t="s">
        <v>110</v>
      </c>
    </row>
    <row r="1282" spans="1:12">
      <c r="A1282" s="73">
        <v>10174637</v>
      </c>
      <c r="B1282" s="74" t="s">
        <v>10122</v>
      </c>
      <c r="C1282" s="74" t="s">
        <v>9778</v>
      </c>
      <c r="D1282" s="74" t="s">
        <v>1931</v>
      </c>
      <c r="E1282" s="92">
        <v>39493</v>
      </c>
      <c r="F1282" s="74" t="s">
        <v>1945</v>
      </c>
      <c r="G1282" s="92">
        <v>42019</v>
      </c>
      <c r="H1282" s="74" t="s">
        <v>9880</v>
      </c>
      <c r="I1282" s="75" t="s">
        <v>14864</v>
      </c>
      <c r="J1282" s="75">
        <v>14292.4</v>
      </c>
      <c r="K1282" s="74" t="s">
        <v>16114</v>
      </c>
      <c r="L1282" s="93" t="s">
        <v>110</v>
      </c>
    </row>
    <row r="1283" spans="1:12">
      <c r="A1283" s="73">
        <v>10174638</v>
      </c>
      <c r="B1283" s="74" t="s">
        <v>15201</v>
      </c>
      <c r="C1283" s="74" t="s">
        <v>9778</v>
      </c>
      <c r="D1283" s="74" t="s">
        <v>1931</v>
      </c>
      <c r="E1283" s="92">
        <v>39493</v>
      </c>
      <c r="F1283" s="74" t="s">
        <v>1947</v>
      </c>
      <c r="G1283" s="92">
        <v>41984</v>
      </c>
      <c r="H1283" s="74" t="s">
        <v>9504</v>
      </c>
      <c r="I1283" s="75" t="s">
        <v>14864</v>
      </c>
      <c r="J1283" s="75">
        <v>14292.4</v>
      </c>
      <c r="K1283" s="74" t="s">
        <v>14892</v>
      </c>
      <c r="L1283" s="93" t="s">
        <v>109</v>
      </c>
    </row>
    <row r="1284" spans="1:12">
      <c r="A1284" s="73">
        <v>10174639</v>
      </c>
      <c r="B1284" s="74" t="s">
        <v>10123</v>
      </c>
      <c r="C1284" s="74" t="s">
        <v>9778</v>
      </c>
      <c r="D1284" s="74" t="s">
        <v>1931</v>
      </c>
      <c r="E1284" s="92">
        <v>39493</v>
      </c>
      <c r="F1284" s="74" t="s">
        <v>1948</v>
      </c>
      <c r="G1284" s="92">
        <v>42019</v>
      </c>
      <c r="H1284" s="74" t="s">
        <v>9504</v>
      </c>
      <c r="I1284" s="75" t="s">
        <v>14864</v>
      </c>
      <c r="J1284" s="75">
        <v>14292.4</v>
      </c>
      <c r="K1284" s="74" t="s">
        <v>14892</v>
      </c>
      <c r="L1284" s="93" t="s">
        <v>110</v>
      </c>
    </row>
    <row r="1285" spans="1:12">
      <c r="A1285" s="73">
        <v>10174640</v>
      </c>
      <c r="B1285" s="74" t="s">
        <v>15202</v>
      </c>
      <c r="C1285" s="74" t="s">
        <v>9778</v>
      </c>
      <c r="D1285" s="74" t="s">
        <v>1931</v>
      </c>
      <c r="E1285" s="92">
        <v>39493</v>
      </c>
      <c r="F1285" s="74" t="s">
        <v>1949</v>
      </c>
      <c r="G1285" s="92">
        <v>41984</v>
      </c>
      <c r="H1285" s="74" t="s">
        <v>9504</v>
      </c>
      <c r="I1285" s="75" t="s">
        <v>14864</v>
      </c>
      <c r="J1285" s="75">
        <v>14292.4</v>
      </c>
      <c r="K1285" s="74" t="s">
        <v>14892</v>
      </c>
      <c r="L1285" s="93" t="s">
        <v>12177</v>
      </c>
    </row>
    <row r="1286" spans="1:12">
      <c r="A1286" s="73">
        <v>10174641</v>
      </c>
      <c r="B1286" s="74" t="s">
        <v>15203</v>
      </c>
      <c r="C1286" s="74" t="s">
        <v>9778</v>
      </c>
      <c r="D1286" s="74" t="s">
        <v>1931</v>
      </c>
      <c r="E1286" s="92">
        <v>39493</v>
      </c>
      <c r="F1286" s="74" t="s">
        <v>1950</v>
      </c>
      <c r="G1286" s="92">
        <v>41984</v>
      </c>
      <c r="H1286" s="74" t="s">
        <v>9504</v>
      </c>
      <c r="I1286" s="75" t="s">
        <v>14864</v>
      </c>
      <c r="J1286" s="75">
        <v>14292.4</v>
      </c>
      <c r="K1286" s="74" t="s">
        <v>14892</v>
      </c>
      <c r="L1286" s="93" t="s">
        <v>110</v>
      </c>
    </row>
    <row r="1287" spans="1:12">
      <c r="A1287" s="73">
        <v>10174642</v>
      </c>
      <c r="B1287" s="74" t="s">
        <v>10124</v>
      </c>
      <c r="C1287" s="74" t="s">
        <v>9778</v>
      </c>
      <c r="D1287" s="74" t="s">
        <v>1931</v>
      </c>
      <c r="E1287" s="92">
        <v>39493</v>
      </c>
      <c r="F1287" s="74" t="s">
        <v>1951</v>
      </c>
      <c r="G1287" s="92">
        <v>42065</v>
      </c>
      <c r="H1287" s="74" t="s">
        <v>9504</v>
      </c>
      <c r="I1287" s="75" t="s">
        <v>14864</v>
      </c>
      <c r="J1287" s="75">
        <v>14292.4</v>
      </c>
      <c r="K1287" s="74" t="s">
        <v>14892</v>
      </c>
      <c r="L1287" s="93" t="s">
        <v>110</v>
      </c>
    </row>
    <row r="1288" spans="1:12">
      <c r="A1288" s="73">
        <v>10174643</v>
      </c>
      <c r="B1288" s="74" t="s">
        <v>10125</v>
      </c>
      <c r="C1288" s="74" t="s">
        <v>9778</v>
      </c>
      <c r="D1288" s="74" t="s">
        <v>1931</v>
      </c>
      <c r="E1288" s="92">
        <v>39493</v>
      </c>
      <c r="F1288" s="74" t="s">
        <v>1952</v>
      </c>
      <c r="G1288" s="92">
        <v>42019</v>
      </c>
      <c r="H1288" s="74" t="s">
        <v>9504</v>
      </c>
      <c r="I1288" s="75" t="s">
        <v>14864</v>
      </c>
      <c r="J1288" s="75">
        <v>14292.4</v>
      </c>
      <c r="K1288" s="74" t="s">
        <v>14892</v>
      </c>
      <c r="L1288" s="93" t="s">
        <v>110</v>
      </c>
    </row>
    <row r="1289" spans="1:12">
      <c r="A1289" s="73">
        <v>10174644</v>
      </c>
      <c r="B1289" s="74" t="s">
        <v>10126</v>
      </c>
      <c r="C1289" s="74" t="s">
        <v>9778</v>
      </c>
      <c r="D1289" s="74" t="s">
        <v>1931</v>
      </c>
      <c r="E1289" s="92">
        <v>39493</v>
      </c>
      <c r="F1289" s="74" t="s">
        <v>1953</v>
      </c>
      <c r="G1289" s="92">
        <v>42019</v>
      </c>
      <c r="H1289" s="74" t="s">
        <v>9504</v>
      </c>
      <c r="I1289" s="75" t="s">
        <v>14864</v>
      </c>
      <c r="J1289" s="75">
        <v>14292.4</v>
      </c>
      <c r="K1289" s="74" t="s">
        <v>14892</v>
      </c>
      <c r="L1289" s="93" t="s">
        <v>110</v>
      </c>
    </row>
    <row r="1290" spans="1:12">
      <c r="A1290" s="73">
        <v>10174645</v>
      </c>
      <c r="B1290" s="74" t="s">
        <v>15204</v>
      </c>
      <c r="C1290" s="74" t="s">
        <v>9778</v>
      </c>
      <c r="D1290" s="74" t="s">
        <v>1931</v>
      </c>
      <c r="E1290" s="92">
        <v>39493</v>
      </c>
      <c r="F1290" s="74" t="s">
        <v>1954</v>
      </c>
      <c r="G1290" s="92">
        <v>41984</v>
      </c>
      <c r="H1290" s="74" t="s">
        <v>9504</v>
      </c>
      <c r="I1290" s="75" t="s">
        <v>14864</v>
      </c>
      <c r="J1290" s="75">
        <v>14292.4</v>
      </c>
      <c r="K1290" s="74" t="s">
        <v>14892</v>
      </c>
      <c r="L1290" s="93" t="s">
        <v>110</v>
      </c>
    </row>
    <row r="1291" spans="1:12">
      <c r="A1291" s="73">
        <v>10174646</v>
      </c>
      <c r="B1291" s="74" t="s">
        <v>10127</v>
      </c>
      <c r="C1291" s="74" t="s">
        <v>9778</v>
      </c>
      <c r="D1291" s="74" t="s">
        <v>1931</v>
      </c>
      <c r="E1291" s="92">
        <v>39493</v>
      </c>
      <c r="F1291" s="74" t="s">
        <v>1955</v>
      </c>
      <c r="G1291" s="92">
        <v>42019</v>
      </c>
      <c r="H1291" s="74" t="s">
        <v>9504</v>
      </c>
      <c r="I1291" s="75" t="s">
        <v>14864</v>
      </c>
      <c r="J1291" s="75">
        <v>14292.4</v>
      </c>
      <c r="K1291" s="74" t="s">
        <v>14892</v>
      </c>
      <c r="L1291" s="93" t="s">
        <v>110</v>
      </c>
    </row>
    <row r="1292" spans="1:12">
      <c r="A1292" s="73">
        <v>10174647</v>
      </c>
      <c r="B1292" s="74" t="s">
        <v>10128</v>
      </c>
      <c r="C1292" s="74" t="s">
        <v>9778</v>
      </c>
      <c r="D1292" s="74" t="s">
        <v>1931</v>
      </c>
      <c r="E1292" s="92">
        <v>39493</v>
      </c>
      <c r="F1292" s="74" t="s">
        <v>1958</v>
      </c>
      <c r="G1292" s="92">
        <v>42019</v>
      </c>
      <c r="H1292" s="74" t="s">
        <v>9504</v>
      </c>
      <c r="I1292" s="75" t="s">
        <v>14864</v>
      </c>
      <c r="J1292" s="75">
        <v>14292.4</v>
      </c>
      <c r="K1292" s="74" t="s">
        <v>14892</v>
      </c>
      <c r="L1292" s="93" t="s">
        <v>110</v>
      </c>
    </row>
    <row r="1293" spans="1:12">
      <c r="A1293" s="73">
        <v>10174648</v>
      </c>
      <c r="B1293" s="74" t="s">
        <v>10129</v>
      </c>
      <c r="C1293" s="74" t="s">
        <v>9778</v>
      </c>
      <c r="D1293" s="74" t="s">
        <v>1931</v>
      </c>
      <c r="E1293" s="92">
        <v>39493</v>
      </c>
      <c r="F1293" s="74" t="s">
        <v>1959</v>
      </c>
      <c r="G1293" s="92">
        <v>42019</v>
      </c>
      <c r="H1293" s="74" t="s">
        <v>9504</v>
      </c>
      <c r="I1293" s="75" t="s">
        <v>14864</v>
      </c>
      <c r="J1293" s="75">
        <v>14292.4</v>
      </c>
      <c r="K1293" s="74" t="s">
        <v>14892</v>
      </c>
      <c r="L1293" s="93" t="s">
        <v>110</v>
      </c>
    </row>
    <row r="1294" spans="1:12">
      <c r="A1294" s="73">
        <v>10174649</v>
      </c>
      <c r="B1294" s="74" t="s">
        <v>15205</v>
      </c>
      <c r="C1294" s="74" t="s">
        <v>9778</v>
      </c>
      <c r="D1294" s="74" t="s">
        <v>1931</v>
      </c>
      <c r="E1294" s="92">
        <v>39493</v>
      </c>
      <c r="F1294" s="74" t="s">
        <v>1960</v>
      </c>
      <c r="G1294" s="92">
        <v>41984</v>
      </c>
      <c r="H1294" s="74" t="s">
        <v>9504</v>
      </c>
      <c r="I1294" s="75" t="s">
        <v>14864</v>
      </c>
      <c r="J1294" s="75">
        <v>14292.4</v>
      </c>
      <c r="K1294" s="74" t="s">
        <v>14892</v>
      </c>
      <c r="L1294" s="93" t="s">
        <v>110</v>
      </c>
    </row>
    <row r="1295" spans="1:12">
      <c r="A1295" s="73">
        <v>10174650</v>
      </c>
      <c r="B1295" s="74" t="s">
        <v>10130</v>
      </c>
      <c r="C1295" s="74" t="s">
        <v>9778</v>
      </c>
      <c r="D1295" s="74" t="s">
        <v>1931</v>
      </c>
      <c r="E1295" s="92">
        <v>39493</v>
      </c>
      <c r="F1295" s="74" t="s">
        <v>1961</v>
      </c>
      <c r="G1295" s="92">
        <v>42027</v>
      </c>
      <c r="H1295" s="74" t="s">
        <v>9504</v>
      </c>
      <c r="I1295" s="75" t="s">
        <v>14864</v>
      </c>
      <c r="J1295" s="75">
        <v>14292.4</v>
      </c>
      <c r="K1295" s="74" t="s">
        <v>14892</v>
      </c>
      <c r="L1295" s="93" t="s">
        <v>110</v>
      </c>
    </row>
    <row r="1296" spans="1:12">
      <c r="A1296" s="73">
        <v>10174651</v>
      </c>
      <c r="B1296" s="74" t="s">
        <v>10131</v>
      </c>
      <c r="C1296" s="74" t="s">
        <v>9778</v>
      </c>
      <c r="D1296" s="74" t="s">
        <v>1931</v>
      </c>
      <c r="E1296" s="92">
        <v>39493</v>
      </c>
      <c r="F1296" s="74" t="s">
        <v>1962</v>
      </c>
      <c r="G1296" s="92">
        <v>42019</v>
      </c>
      <c r="H1296" s="74" t="s">
        <v>9504</v>
      </c>
      <c r="I1296" s="75" t="s">
        <v>14864</v>
      </c>
      <c r="J1296" s="75">
        <v>14292.4</v>
      </c>
      <c r="K1296" s="74" t="s">
        <v>14892</v>
      </c>
      <c r="L1296" s="93" t="s">
        <v>110</v>
      </c>
    </row>
    <row r="1297" spans="1:12">
      <c r="A1297" s="73">
        <v>10174652</v>
      </c>
      <c r="B1297" s="74" t="s">
        <v>10132</v>
      </c>
      <c r="C1297" s="74" t="s">
        <v>9778</v>
      </c>
      <c r="D1297" s="74" t="s">
        <v>1931</v>
      </c>
      <c r="E1297" s="92">
        <v>39493</v>
      </c>
      <c r="F1297" s="74" t="s">
        <v>1963</v>
      </c>
      <c r="G1297" s="92">
        <v>42019</v>
      </c>
      <c r="H1297" s="74" t="s">
        <v>9504</v>
      </c>
      <c r="I1297" s="75" t="s">
        <v>14864</v>
      </c>
      <c r="J1297" s="75">
        <v>14292.4</v>
      </c>
      <c r="K1297" s="74" t="s">
        <v>14892</v>
      </c>
      <c r="L1297" s="93" t="s">
        <v>110</v>
      </c>
    </row>
    <row r="1298" spans="1:12">
      <c r="A1298" s="73">
        <v>10174656</v>
      </c>
      <c r="B1298" s="74" t="s">
        <v>10133</v>
      </c>
      <c r="C1298" s="74" t="s">
        <v>9778</v>
      </c>
      <c r="D1298" s="74" t="s">
        <v>1964</v>
      </c>
      <c r="E1298" s="92">
        <v>39511</v>
      </c>
      <c r="F1298" s="74" t="s">
        <v>1965</v>
      </c>
      <c r="G1298" s="92">
        <v>42024</v>
      </c>
      <c r="H1298" s="74" t="s">
        <v>10083</v>
      </c>
      <c r="I1298" s="75" t="s">
        <v>14864</v>
      </c>
      <c r="J1298" s="75">
        <v>4193.38</v>
      </c>
      <c r="K1298" s="74" t="s">
        <v>16135</v>
      </c>
      <c r="L1298" s="93" t="s">
        <v>4594</v>
      </c>
    </row>
    <row r="1299" spans="1:12">
      <c r="A1299" s="73">
        <v>10174681</v>
      </c>
      <c r="B1299" s="74" t="s">
        <v>15206</v>
      </c>
      <c r="C1299" s="74" t="s">
        <v>9778</v>
      </c>
      <c r="D1299" s="74" t="s">
        <v>1899</v>
      </c>
      <c r="E1299" s="92">
        <v>39485</v>
      </c>
      <c r="F1299" s="74" t="s">
        <v>1968</v>
      </c>
      <c r="G1299" s="92">
        <v>41982</v>
      </c>
      <c r="H1299" s="74" t="s">
        <v>9504</v>
      </c>
      <c r="I1299" s="75" t="s">
        <v>14864</v>
      </c>
      <c r="J1299" s="75">
        <v>1437</v>
      </c>
      <c r="K1299" s="74" t="s">
        <v>14892</v>
      </c>
      <c r="L1299" s="93" t="s">
        <v>110</v>
      </c>
    </row>
    <row r="1300" spans="1:12">
      <c r="A1300" s="73">
        <v>10174770</v>
      </c>
      <c r="B1300" s="74" t="s">
        <v>15207</v>
      </c>
      <c r="C1300" s="74" t="s">
        <v>9778</v>
      </c>
      <c r="D1300" s="74" t="s">
        <v>1899</v>
      </c>
      <c r="E1300" s="92">
        <v>39527</v>
      </c>
      <c r="F1300" s="74" t="s">
        <v>1969</v>
      </c>
      <c r="G1300" s="92">
        <v>41982</v>
      </c>
      <c r="H1300" s="74" t="s">
        <v>9504</v>
      </c>
      <c r="I1300" s="75" t="s">
        <v>14864</v>
      </c>
      <c r="J1300" s="75">
        <v>1102</v>
      </c>
      <c r="K1300" s="74" t="s">
        <v>14892</v>
      </c>
      <c r="L1300" s="93" t="s">
        <v>5225</v>
      </c>
    </row>
    <row r="1301" spans="1:12">
      <c r="A1301" s="73">
        <v>10174785</v>
      </c>
      <c r="B1301" s="74" t="s">
        <v>10134</v>
      </c>
      <c r="C1301" s="74" t="s">
        <v>9778</v>
      </c>
      <c r="D1301" s="74" t="s">
        <v>1674</v>
      </c>
      <c r="E1301" s="92">
        <v>39463</v>
      </c>
      <c r="F1301" s="74" t="s">
        <v>1971</v>
      </c>
      <c r="G1301" s="92">
        <v>41668</v>
      </c>
      <c r="H1301" s="74" t="s">
        <v>9520</v>
      </c>
      <c r="I1301" s="75" t="s">
        <v>9505</v>
      </c>
      <c r="J1301" s="75">
        <v>1200.3600000000001</v>
      </c>
      <c r="K1301" s="74" t="s">
        <v>15539</v>
      </c>
      <c r="L1301" s="93" t="s">
        <v>110</v>
      </c>
    </row>
    <row r="1302" spans="1:12">
      <c r="A1302" s="73">
        <v>10174812</v>
      </c>
      <c r="B1302" s="74" t="s">
        <v>10135</v>
      </c>
      <c r="C1302" s="74" t="s">
        <v>9778</v>
      </c>
      <c r="D1302" s="74" t="s">
        <v>1973</v>
      </c>
      <c r="E1302" s="92">
        <v>39510</v>
      </c>
      <c r="F1302" s="74" t="s">
        <v>5533</v>
      </c>
      <c r="G1302" s="92">
        <v>42054</v>
      </c>
      <c r="H1302" s="74" t="s">
        <v>9504</v>
      </c>
      <c r="I1302" s="75" t="s">
        <v>14864</v>
      </c>
      <c r="J1302" s="75">
        <v>2924.78</v>
      </c>
      <c r="K1302" s="74" t="s">
        <v>14892</v>
      </c>
      <c r="L1302" s="93" t="s">
        <v>109</v>
      </c>
    </row>
    <row r="1303" spans="1:12">
      <c r="A1303" s="73">
        <v>10174816</v>
      </c>
      <c r="B1303" s="74" t="s">
        <v>10136</v>
      </c>
      <c r="C1303" s="74" t="s">
        <v>9778</v>
      </c>
      <c r="D1303" s="74" t="s">
        <v>1978</v>
      </c>
      <c r="E1303" s="92">
        <v>39527</v>
      </c>
      <c r="F1303" s="74" t="s">
        <v>1979</v>
      </c>
      <c r="G1303" s="92">
        <v>42054</v>
      </c>
      <c r="H1303" s="74" t="s">
        <v>9504</v>
      </c>
      <c r="I1303" s="75" t="s">
        <v>14864</v>
      </c>
      <c r="J1303" s="75">
        <v>1873.5</v>
      </c>
      <c r="K1303" s="74" t="s">
        <v>14892</v>
      </c>
      <c r="L1303" s="93" t="s">
        <v>272</v>
      </c>
    </row>
    <row r="1304" spans="1:12">
      <c r="A1304" s="73">
        <v>10174899</v>
      </c>
      <c r="B1304" s="74" t="s">
        <v>10137</v>
      </c>
      <c r="C1304" s="74" t="s">
        <v>9778</v>
      </c>
      <c r="D1304" s="74" t="s">
        <v>423</v>
      </c>
      <c r="E1304" s="92">
        <v>39566</v>
      </c>
      <c r="F1304" s="74" t="s">
        <v>1974</v>
      </c>
      <c r="G1304" s="92">
        <v>42045</v>
      </c>
      <c r="H1304" s="74" t="s">
        <v>9504</v>
      </c>
      <c r="I1304" s="75" t="s">
        <v>14864</v>
      </c>
      <c r="J1304" s="75">
        <v>2925</v>
      </c>
      <c r="K1304" s="74" t="s">
        <v>14892</v>
      </c>
      <c r="L1304" s="93" t="s">
        <v>110</v>
      </c>
    </row>
    <row r="1305" spans="1:12">
      <c r="A1305" s="73">
        <v>10174916</v>
      </c>
      <c r="B1305" s="74" t="s">
        <v>10138</v>
      </c>
      <c r="C1305" s="74" t="s">
        <v>9778</v>
      </c>
      <c r="D1305" s="74" t="s">
        <v>423</v>
      </c>
      <c r="E1305" s="92">
        <v>39566</v>
      </c>
      <c r="F1305" s="74" t="s">
        <v>1981</v>
      </c>
      <c r="G1305" s="92">
        <v>42045</v>
      </c>
      <c r="H1305" s="74" t="s">
        <v>9504</v>
      </c>
      <c r="I1305" s="75" t="s">
        <v>14864</v>
      </c>
      <c r="J1305" s="75">
        <v>2925</v>
      </c>
      <c r="K1305" s="74" t="s">
        <v>14892</v>
      </c>
      <c r="L1305" s="93" t="s">
        <v>14868</v>
      </c>
    </row>
    <row r="1306" spans="1:12">
      <c r="A1306" s="73">
        <v>10174917</v>
      </c>
      <c r="B1306" s="74" t="s">
        <v>10139</v>
      </c>
      <c r="C1306" s="74" t="s">
        <v>9778</v>
      </c>
      <c r="D1306" s="74" t="s">
        <v>423</v>
      </c>
      <c r="E1306" s="92">
        <v>39566</v>
      </c>
      <c r="F1306" s="74" t="s">
        <v>1981</v>
      </c>
      <c r="G1306" s="92">
        <v>42045</v>
      </c>
      <c r="H1306" s="74" t="s">
        <v>9504</v>
      </c>
      <c r="I1306" s="75" t="s">
        <v>14864</v>
      </c>
      <c r="J1306" s="75">
        <v>2925</v>
      </c>
      <c r="K1306" s="74" t="s">
        <v>14892</v>
      </c>
      <c r="L1306" s="93" t="s">
        <v>390</v>
      </c>
    </row>
    <row r="1307" spans="1:12">
      <c r="A1307" s="73">
        <v>10174918</v>
      </c>
      <c r="B1307" s="74" t="s">
        <v>10140</v>
      </c>
      <c r="C1307" s="74" t="s">
        <v>9778</v>
      </c>
      <c r="D1307" s="74" t="s">
        <v>423</v>
      </c>
      <c r="E1307" s="92">
        <v>39566</v>
      </c>
      <c r="F1307" s="74" t="s">
        <v>1982</v>
      </c>
      <c r="G1307" s="92">
        <v>42045</v>
      </c>
      <c r="H1307" s="74" t="s">
        <v>10141</v>
      </c>
      <c r="I1307" s="75" t="s">
        <v>14864</v>
      </c>
      <c r="J1307" s="75">
        <v>2925</v>
      </c>
      <c r="K1307" s="74" t="s">
        <v>16742</v>
      </c>
      <c r="L1307" s="93"/>
    </row>
    <row r="1308" spans="1:12">
      <c r="A1308" s="73">
        <v>10174919</v>
      </c>
      <c r="B1308" s="74" t="s">
        <v>10142</v>
      </c>
      <c r="C1308" s="74" t="s">
        <v>9778</v>
      </c>
      <c r="D1308" s="74" t="s">
        <v>423</v>
      </c>
      <c r="E1308" s="92">
        <v>39566</v>
      </c>
      <c r="F1308" s="74" t="s">
        <v>1982</v>
      </c>
      <c r="G1308" s="92">
        <v>42045</v>
      </c>
      <c r="H1308" s="74" t="s">
        <v>10141</v>
      </c>
      <c r="I1308" s="75" t="s">
        <v>14864</v>
      </c>
      <c r="J1308" s="75">
        <v>2925</v>
      </c>
      <c r="K1308" s="74" t="s">
        <v>16742</v>
      </c>
      <c r="L1308" s="93"/>
    </row>
    <row r="1309" spans="1:12">
      <c r="A1309" s="73">
        <v>10174921</v>
      </c>
      <c r="B1309" s="74" t="s">
        <v>10143</v>
      </c>
      <c r="C1309" s="74" t="s">
        <v>9778</v>
      </c>
      <c r="D1309" s="74" t="s">
        <v>423</v>
      </c>
      <c r="E1309" s="92">
        <v>39566</v>
      </c>
      <c r="F1309" s="74" t="s">
        <v>1984</v>
      </c>
      <c r="G1309" s="92">
        <v>42045</v>
      </c>
      <c r="H1309" s="74" t="s">
        <v>10141</v>
      </c>
      <c r="I1309" s="75" t="s">
        <v>14864</v>
      </c>
      <c r="J1309" s="75">
        <v>2925</v>
      </c>
      <c r="K1309" s="74" t="s">
        <v>16742</v>
      </c>
      <c r="L1309" s="93"/>
    </row>
    <row r="1310" spans="1:12">
      <c r="A1310" s="73">
        <v>10174922</v>
      </c>
      <c r="B1310" s="74" t="s">
        <v>10144</v>
      </c>
      <c r="C1310" s="74" t="s">
        <v>9778</v>
      </c>
      <c r="D1310" s="74" t="s">
        <v>1985</v>
      </c>
      <c r="E1310" s="92">
        <v>39566</v>
      </c>
      <c r="F1310" s="74" t="s">
        <v>1986</v>
      </c>
      <c r="G1310" s="92">
        <v>42054</v>
      </c>
      <c r="H1310" s="74" t="s">
        <v>9504</v>
      </c>
      <c r="I1310" s="75" t="s">
        <v>14864</v>
      </c>
      <c r="J1310" s="75">
        <v>2478</v>
      </c>
      <c r="K1310" s="74" t="s">
        <v>14892</v>
      </c>
      <c r="L1310" s="93" t="s">
        <v>11725</v>
      </c>
    </row>
    <row r="1311" spans="1:12">
      <c r="A1311" s="73">
        <v>10174923</v>
      </c>
      <c r="B1311" s="74" t="s">
        <v>10145</v>
      </c>
      <c r="C1311" s="74" t="s">
        <v>9778</v>
      </c>
      <c r="D1311" s="74" t="s">
        <v>1985</v>
      </c>
      <c r="E1311" s="92">
        <v>39566</v>
      </c>
      <c r="F1311" s="74" t="s">
        <v>1988</v>
      </c>
      <c r="G1311" s="92">
        <v>42027</v>
      </c>
      <c r="H1311" s="74" t="s">
        <v>9504</v>
      </c>
      <c r="I1311" s="75" t="s">
        <v>14864</v>
      </c>
      <c r="J1311" s="75">
        <v>2478</v>
      </c>
      <c r="K1311" s="74" t="s">
        <v>14892</v>
      </c>
      <c r="L1311" s="93" t="s">
        <v>4285</v>
      </c>
    </row>
    <row r="1312" spans="1:12">
      <c r="A1312" s="73">
        <v>10174927</v>
      </c>
      <c r="B1312" s="74" t="s">
        <v>15208</v>
      </c>
      <c r="C1312" s="74" t="s">
        <v>9778</v>
      </c>
      <c r="D1312" s="74" t="s">
        <v>1989</v>
      </c>
      <c r="E1312" s="92">
        <v>39497</v>
      </c>
      <c r="F1312" s="74"/>
      <c r="G1312" s="92">
        <v>41982</v>
      </c>
      <c r="H1312" s="74" t="s">
        <v>9504</v>
      </c>
      <c r="I1312" s="75" t="s">
        <v>14864</v>
      </c>
      <c r="J1312" s="75">
        <v>5991</v>
      </c>
      <c r="K1312" s="74" t="s">
        <v>14892</v>
      </c>
      <c r="L1312" s="93" t="s">
        <v>14868</v>
      </c>
    </row>
    <row r="1313" spans="1:12">
      <c r="A1313" s="73">
        <v>10174928</v>
      </c>
      <c r="B1313" s="74" t="s">
        <v>15209</v>
      </c>
      <c r="C1313" s="74" t="s">
        <v>9778</v>
      </c>
      <c r="D1313" s="74" t="s">
        <v>1991</v>
      </c>
      <c r="E1313" s="92">
        <v>39498</v>
      </c>
      <c r="F1313" s="74" t="s">
        <v>15210</v>
      </c>
      <c r="G1313" s="92">
        <v>41990</v>
      </c>
      <c r="H1313" s="74" t="s">
        <v>9504</v>
      </c>
      <c r="I1313" s="75" t="s">
        <v>14864</v>
      </c>
      <c r="J1313" s="75">
        <v>3360</v>
      </c>
      <c r="K1313" s="74" t="s">
        <v>14892</v>
      </c>
      <c r="L1313" s="93" t="s">
        <v>109</v>
      </c>
    </row>
    <row r="1314" spans="1:12">
      <c r="A1314" s="73">
        <v>10174952</v>
      </c>
      <c r="B1314" s="74" t="s">
        <v>10146</v>
      </c>
      <c r="C1314" s="74" t="s">
        <v>9778</v>
      </c>
      <c r="D1314" s="74" t="s">
        <v>423</v>
      </c>
      <c r="E1314" s="92">
        <v>39566</v>
      </c>
      <c r="F1314" s="74" t="s">
        <v>1994</v>
      </c>
      <c r="G1314" s="92">
        <v>42030</v>
      </c>
      <c r="H1314" s="74" t="s">
        <v>9504</v>
      </c>
      <c r="I1314" s="75" t="s">
        <v>14864</v>
      </c>
      <c r="J1314" s="75">
        <v>2925</v>
      </c>
      <c r="K1314" s="74" t="s">
        <v>14892</v>
      </c>
      <c r="L1314" s="93" t="s">
        <v>109</v>
      </c>
    </row>
    <row r="1315" spans="1:12">
      <c r="A1315" s="73">
        <v>10174953</v>
      </c>
      <c r="B1315" s="74" t="s">
        <v>10147</v>
      </c>
      <c r="C1315" s="74" t="s">
        <v>9778</v>
      </c>
      <c r="D1315" s="74" t="s">
        <v>423</v>
      </c>
      <c r="E1315" s="92">
        <v>39566</v>
      </c>
      <c r="F1315" s="74" t="s">
        <v>1995</v>
      </c>
      <c r="G1315" s="92">
        <v>42045</v>
      </c>
      <c r="H1315" s="74" t="s">
        <v>10141</v>
      </c>
      <c r="I1315" s="75" t="s">
        <v>14864</v>
      </c>
      <c r="J1315" s="75">
        <v>2925</v>
      </c>
      <c r="K1315" s="74" t="s">
        <v>16742</v>
      </c>
      <c r="L1315" s="93"/>
    </row>
    <row r="1316" spans="1:12">
      <c r="A1316" s="73">
        <v>10174954</v>
      </c>
      <c r="B1316" s="74" t="s">
        <v>10148</v>
      </c>
      <c r="C1316" s="74" t="s">
        <v>9778</v>
      </c>
      <c r="D1316" s="74" t="s">
        <v>423</v>
      </c>
      <c r="E1316" s="92">
        <v>39566</v>
      </c>
      <c r="F1316" s="74" t="s">
        <v>1996</v>
      </c>
      <c r="G1316" s="92">
        <v>42045</v>
      </c>
      <c r="H1316" s="74" t="s">
        <v>9594</v>
      </c>
      <c r="I1316" s="75" t="s">
        <v>14864</v>
      </c>
      <c r="J1316" s="75">
        <v>2925</v>
      </c>
      <c r="K1316" s="74" t="s">
        <v>16516</v>
      </c>
      <c r="L1316" s="93" t="s">
        <v>2456</v>
      </c>
    </row>
    <row r="1317" spans="1:12">
      <c r="A1317" s="73">
        <v>10174977</v>
      </c>
      <c r="B1317" s="74" t="s">
        <v>10149</v>
      </c>
      <c r="C1317" s="74" t="s">
        <v>9778</v>
      </c>
      <c r="D1317" s="74" t="s">
        <v>1985</v>
      </c>
      <c r="E1317" s="92">
        <v>39566</v>
      </c>
      <c r="F1317" s="74" t="s">
        <v>1997</v>
      </c>
      <c r="G1317" s="92">
        <v>42047</v>
      </c>
      <c r="H1317" s="74" t="s">
        <v>9655</v>
      </c>
      <c r="I1317" s="75" t="s">
        <v>14864</v>
      </c>
      <c r="J1317" s="75">
        <v>2478</v>
      </c>
      <c r="K1317" s="74" t="s">
        <v>15852</v>
      </c>
      <c r="L1317" s="93" t="s">
        <v>272</v>
      </c>
    </row>
    <row r="1318" spans="1:12">
      <c r="A1318" s="73">
        <v>10174978</v>
      </c>
      <c r="B1318" s="74" t="s">
        <v>15211</v>
      </c>
      <c r="C1318" s="74" t="s">
        <v>9778</v>
      </c>
      <c r="D1318" s="74" t="s">
        <v>1985</v>
      </c>
      <c r="E1318" s="92">
        <v>39566</v>
      </c>
      <c r="F1318" s="74" t="s">
        <v>1998</v>
      </c>
      <c r="G1318" s="92">
        <v>41982</v>
      </c>
      <c r="H1318" s="74" t="s">
        <v>9504</v>
      </c>
      <c r="I1318" s="75" t="s">
        <v>14864</v>
      </c>
      <c r="J1318" s="75">
        <v>2478</v>
      </c>
      <c r="K1318" s="74" t="s">
        <v>14892</v>
      </c>
      <c r="L1318" s="93" t="s">
        <v>110</v>
      </c>
    </row>
    <row r="1319" spans="1:12">
      <c r="A1319" s="73">
        <v>10174979</v>
      </c>
      <c r="B1319" s="74" t="s">
        <v>10150</v>
      </c>
      <c r="C1319" s="74" t="s">
        <v>9778</v>
      </c>
      <c r="D1319" s="74" t="s">
        <v>1985</v>
      </c>
      <c r="E1319" s="92">
        <v>39566</v>
      </c>
      <c r="F1319" s="74" t="s">
        <v>1999</v>
      </c>
      <c r="G1319" s="92">
        <v>42026</v>
      </c>
      <c r="H1319" s="74" t="s">
        <v>9510</v>
      </c>
      <c r="I1319" s="75" t="s">
        <v>14864</v>
      </c>
      <c r="J1319" s="75">
        <v>2478</v>
      </c>
      <c r="K1319" s="74" t="s">
        <v>16413</v>
      </c>
      <c r="L1319" s="93" t="s">
        <v>272</v>
      </c>
    </row>
    <row r="1320" spans="1:12">
      <c r="A1320" s="73">
        <v>10174980</v>
      </c>
      <c r="B1320" s="74" t="s">
        <v>10151</v>
      </c>
      <c r="C1320" s="74" t="s">
        <v>9778</v>
      </c>
      <c r="D1320" s="74" t="s">
        <v>1985</v>
      </c>
      <c r="E1320" s="92">
        <v>39566</v>
      </c>
      <c r="F1320" s="74" t="s">
        <v>2000</v>
      </c>
      <c r="G1320" s="92">
        <v>42059</v>
      </c>
      <c r="H1320" s="74" t="s">
        <v>9504</v>
      </c>
      <c r="I1320" s="75" t="s">
        <v>14864</v>
      </c>
      <c r="J1320" s="75">
        <v>2478</v>
      </c>
      <c r="K1320" s="74" t="s">
        <v>14892</v>
      </c>
      <c r="L1320" s="93" t="s">
        <v>109</v>
      </c>
    </row>
    <row r="1321" spans="1:12">
      <c r="A1321" s="73">
        <v>10174989</v>
      </c>
      <c r="B1321" s="74" t="s">
        <v>15593</v>
      </c>
      <c r="C1321" s="74" t="s">
        <v>9778</v>
      </c>
      <c r="D1321" s="74" t="s">
        <v>438</v>
      </c>
      <c r="E1321" s="92">
        <v>39521</v>
      </c>
      <c r="F1321" s="74" t="s">
        <v>2001</v>
      </c>
      <c r="G1321" s="92">
        <v>41982</v>
      </c>
      <c r="H1321" s="74" t="s">
        <v>9520</v>
      </c>
      <c r="I1321" s="75" t="s">
        <v>14864</v>
      </c>
      <c r="J1321" s="75">
        <v>3091.64</v>
      </c>
      <c r="K1321" s="74" t="s">
        <v>15539</v>
      </c>
      <c r="L1321" s="93" t="s">
        <v>110</v>
      </c>
    </row>
    <row r="1322" spans="1:12">
      <c r="A1322" s="73">
        <v>10175121</v>
      </c>
      <c r="B1322" s="74" t="s">
        <v>15212</v>
      </c>
      <c r="C1322" s="74" t="s">
        <v>9778</v>
      </c>
      <c r="D1322" s="74" t="s">
        <v>2003</v>
      </c>
      <c r="E1322" s="92">
        <v>39561</v>
      </c>
      <c r="F1322" s="74" t="s">
        <v>2004</v>
      </c>
      <c r="G1322" s="92">
        <v>41982</v>
      </c>
      <c r="H1322" s="74" t="s">
        <v>9504</v>
      </c>
      <c r="I1322" s="75" t="s">
        <v>14864</v>
      </c>
      <c r="J1322" s="75">
        <v>2249.8000000000002</v>
      </c>
      <c r="K1322" s="74" t="s">
        <v>14892</v>
      </c>
      <c r="L1322" s="93" t="s">
        <v>110</v>
      </c>
    </row>
    <row r="1323" spans="1:12">
      <c r="A1323" s="73">
        <v>10175123</v>
      </c>
      <c r="B1323" s="74" t="s">
        <v>15213</v>
      </c>
      <c r="C1323" s="74" t="s">
        <v>9778</v>
      </c>
      <c r="D1323" s="74" t="s">
        <v>1976</v>
      </c>
      <c r="E1323" s="92">
        <v>39552</v>
      </c>
      <c r="F1323" s="74" t="s">
        <v>2007</v>
      </c>
      <c r="G1323" s="92">
        <v>41982</v>
      </c>
      <c r="H1323" s="74" t="s">
        <v>9504</v>
      </c>
      <c r="I1323" s="75" t="s">
        <v>14864</v>
      </c>
      <c r="J1323" s="75">
        <v>1761.56</v>
      </c>
      <c r="K1323" s="74" t="s">
        <v>14892</v>
      </c>
      <c r="L1323" s="93" t="s">
        <v>110</v>
      </c>
    </row>
    <row r="1324" spans="1:12">
      <c r="A1324" s="73">
        <v>10175124</v>
      </c>
      <c r="B1324" s="74" t="s">
        <v>10152</v>
      </c>
      <c r="C1324" s="74" t="s">
        <v>9778</v>
      </c>
      <c r="D1324" s="74" t="s">
        <v>1976</v>
      </c>
      <c r="E1324" s="92">
        <v>39552</v>
      </c>
      <c r="F1324" s="74" t="s">
        <v>2008</v>
      </c>
      <c r="G1324" s="92">
        <v>42017</v>
      </c>
      <c r="H1324" s="74" t="s">
        <v>9520</v>
      </c>
      <c r="I1324" s="75" t="s">
        <v>14864</v>
      </c>
      <c r="J1324" s="75">
        <v>1761.56</v>
      </c>
      <c r="K1324" s="74" t="s">
        <v>15539</v>
      </c>
      <c r="L1324" s="93" t="s">
        <v>110</v>
      </c>
    </row>
    <row r="1325" spans="1:12">
      <c r="A1325" s="73">
        <v>10175125</v>
      </c>
      <c r="B1325" s="74" t="s">
        <v>15214</v>
      </c>
      <c r="C1325" s="74" t="s">
        <v>9778</v>
      </c>
      <c r="D1325" s="74" t="s">
        <v>1976</v>
      </c>
      <c r="E1325" s="92">
        <v>39552</v>
      </c>
      <c r="F1325" s="74" t="s">
        <v>2009</v>
      </c>
      <c r="G1325" s="92">
        <v>41982</v>
      </c>
      <c r="H1325" s="74" t="s">
        <v>9504</v>
      </c>
      <c r="I1325" s="75" t="s">
        <v>14864</v>
      </c>
      <c r="J1325" s="75">
        <v>1761.56</v>
      </c>
      <c r="K1325" s="74" t="s">
        <v>14892</v>
      </c>
      <c r="L1325" s="93" t="s">
        <v>4285</v>
      </c>
    </row>
    <row r="1326" spans="1:12">
      <c r="A1326" s="73">
        <v>10175151</v>
      </c>
      <c r="B1326" s="74" t="s">
        <v>10153</v>
      </c>
      <c r="C1326" s="74" t="s">
        <v>9778</v>
      </c>
      <c r="D1326" s="74" t="s">
        <v>2010</v>
      </c>
      <c r="E1326" s="92">
        <v>39625</v>
      </c>
      <c r="F1326" s="74" t="s">
        <v>2011</v>
      </c>
      <c r="G1326" s="92">
        <v>41995</v>
      </c>
      <c r="H1326" s="74" t="s">
        <v>9520</v>
      </c>
      <c r="I1326" s="75" t="s">
        <v>14864</v>
      </c>
      <c r="J1326" s="75">
        <v>2891.2</v>
      </c>
      <c r="K1326" s="74" t="s">
        <v>15539</v>
      </c>
      <c r="L1326" s="93" t="s">
        <v>390</v>
      </c>
    </row>
    <row r="1327" spans="1:12">
      <c r="A1327" s="73">
        <v>10175154</v>
      </c>
      <c r="B1327" s="74" t="s">
        <v>10154</v>
      </c>
      <c r="C1327" s="74" t="s">
        <v>9778</v>
      </c>
      <c r="D1327" s="74" t="s">
        <v>2017</v>
      </c>
      <c r="E1327" s="92">
        <v>39608</v>
      </c>
      <c r="F1327" s="74"/>
      <c r="G1327" s="92">
        <v>42019</v>
      </c>
      <c r="H1327" s="74" t="s">
        <v>9504</v>
      </c>
      <c r="I1327" s="75" t="s">
        <v>14864</v>
      </c>
      <c r="J1327" s="75">
        <v>10012.34</v>
      </c>
      <c r="K1327" s="74" t="s">
        <v>14892</v>
      </c>
      <c r="L1327" s="93" t="s">
        <v>1100</v>
      </c>
    </row>
    <row r="1328" spans="1:12">
      <c r="A1328" s="73">
        <v>10175154</v>
      </c>
      <c r="B1328" s="74" t="s">
        <v>10154</v>
      </c>
      <c r="C1328" s="74" t="s">
        <v>9962</v>
      </c>
      <c r="D1328" s="74" t="s">
        <v>2017</v>
      </c>
      <c r="E1328" s="92">
        <v>39822</v>
      </c>
      <c r="F1328" s="74"/>
      <c r="G1328" s="92">
        <v>39822</v>
      </c>
      <c r="H1328" s="74" t="s">
        <v>9510</v>
      </c>
      <c r="I1328" s="75" t="s">
        <v>14876</v>
      </c>
      <c r="J1328" s="75">
        <v>196.83</v>
      </c>
      <c r="K1328" s="74" t="s">
        <v>16413</v>
      </c>
      <c r="L1328" s="93" t="s">
        <v>272</v>
      </c>
    </row>
    <row r="1329" spans="1:12">
      <c r="A1329" s="73">
        <v>10175186</v>
      </c>
      <c r="B1329" s="74" t="s">
        <v>16752</v>
      </c>
      <c r="C1329" s="74" t="s">
        <v>9778</v>
      </c>
      <c r="D1329" s="74" t="s">
        <v>2020</v>
      </c>
      <c r="E1329" s="92">
        <v>39560</v>
      </c>
      <c r="F1329" s="74" t="s">
        <v>2021</v>
      </c>
      <c r="G1329" s="92">
        <v>41984</v>
      </c>
      <c r="H1329" s="74" t="s">
        <v>10156</v>
      </c>
      <c r="I1329" s="75" t="s">
        <v>14864</v>
      </c>
      <c r="J1329" s="75">
        <v>4221.43</v>
      </c>
      <c r="K1329" s="74" t="s">
        <v>16753</v>
      </c>
      <c r="L1329" s="93"/>
    </row>
    <row r="1330" spans="1:12">
      <c r="A1330" s="73">
        <v>10175187</v>
      </c>
      <c r="B1330" s="74" t="s">
        <v>16754</v>
      </c>
      <c r="C1330" s="74" t="s">
        <v>9778</v>
      </c>
      <c r="D1330" s="74" t="s">
        <v>2020</v>
      </c>
      <c r="E1330" s="92">
        <v>39560</v>
      </c>
      <c r="F1330" s="74" t="s">
        <v>2023</v>
      </c>
      <c r="G1330" s="92">
        <v>41984</v>
      </c>
      <c r="H1330" s="74" t="s">
        <v>10156</v>
      </c>
      <c r="I1330" s="75" t="s">
        <v>14864</v>
      </c>
      <c r="J1330" s="75">
        <v>4221.43</v>
      </c>
      <c r="K1330" s="74" t="s">
        <v>16753</v>
      </c>
      <c r="L1330" s="93"/>
    </row>
    <row r="1331" spans="1:12">
      <c r="A1331" s="73">
        <v>10175188</v>
      </c>
      <c r="B1331" s="74" t="s">
        <v>16755</v>
      </c>
      <c r="C1331" s="74" t="s">
        <v>9778</v>
      </c>
      <c r="D1331" s="74" t="s">
        <v>2020</v>
      </c>
      <c r="E1331" s="92">
        <v>39560</v>
      </c>
      <c r="F1331" s="74" t="s">
        <v>2024</v>
      </c>
      <c r="G1331" s="92">
        <v>41984</v>
      </c>
      <c r="H1331" s="74" t="s">
        <v>10156</v>
      </c>
      <c r="I1331" s="75" t="s">
        <v>14864</v>
      </c>
      <c r="J1331" s="75">
        <v>4221.43</v>
      </c>
      <c r="K1331" s="74" t="s">
        <v>16753</v>
      </c>
      <c r="L1331" s="93"/>
    </row>
    <row r="1332" spans="1:12">
      <c r="A1332" s="73">
        <v>10175189</v>
      </c>
      <c r="B1332" s="74" t="s">
        <v>16756</v>
      </c>
      <c r="C1332" s="74" t="s">
        <v>9778</v>
      </c>
      <c r="D1332" s="74" t="s">
        <v>2020</v>
      </c>
      <c r="E1332" s="92">
        <v>39560</v>
      </c>
      <c r="F1332" s="74" t="s">
        <v>2025</v>
      </c>
      <c r="G1332" s="92">
        <v>41984</v>
      </c>
      <c r="H1332" s="74" t="s">
        <v>10156</v>
      </c>
      <c r="I1332" s="75" t="s">
        <v>14864</v>
      </c>
      <c r="J1332" s="75">
        <v>4221.43</v>
      </c>
      <c r="K1332" s="74" t="s">
        <v>16753</v>
      </c>
      <c r="L1332" s="93"/>
    </row>
    <row r="1333" spans="1:12">
      <c r="A1333" s="73">
        <v>10175190</v>
      </c>
      <c r="B1333" s="74" t="s">
        <v>16757</v>
      </c>
      <c r="C1333" s="74" t="s">
        <v>9778</v>
      </c>
      <c r="D1333" s="74" t="s">
        <v>2020</v>
      </c>
      <c r="E1333" s="92">
        <v>39560</v>
      </c>
      <c r="F1333" s="74" t="s">
        <v>2026</v>
      </c>
      <c r="G1333" s="92">
        <v>41984</v>
      </c>
      <c r="H1333" s="74" t="s">
        <v>10156</v>
      </c>
      <c r="I1333" s="75" t="s">
        <v>14864</v>
      </c>
      <c r="J1333" s="75">
        <v>4221.43</v>
      </c>
      <c r="K1333" s="74" t="s">
        <v>16753</v>
      </c>
      <c r="L1333" s="93" t="s">
        <v>110</v>
      </c>
    </row>
    <row r="1334" spans="1:12">
      <c r="A1334" s="73">
        <v>10175191</v>
      </c>
      <c r="B1334" s="74" t="s">
        <v>16758</v>
      </c>
      <c r="C1334" s="74" t="s">
        <v>9778</v>
      </c>
      <c r="D1334" s="74" t="s">
        <v>2027</v>
      </c>
      <c r="E1334" s="92">
        <v>39560</v>
      </c>
      <c r="F1334" s="74" t="s">
        <v>2028</v>
      </c>
      <c r="G1334" s="92">
        <v>41984</v>
      </c>
      <c r="H1334" s="74" t="s">
        <v>10156</v>
      </c>
      <c r="I1334" s="75" t="s">
        <v>14864</v>
      </c>
      <c r="J1334" s="75">
        <v>4348.18</v>
      </c>
      <c r="K1334" s="74" t="s">
        <v>16753</v>
      </c>
      <c r="L1334" s="93"/>
    </row>
    <row r="1335" spans="1:12">
      <c r="A1335" s="73">
        <v>10175193</v>
      </c>
      <c r="B1335" s="74" t="s">
        <v>10155</v>
      </c>
      <c r="C1335" s="74" t="s">
        <v>9778</v>
      </c>
      <c r="D1335" s="74" t="s">
        <v>2033</v>
      </c>
      <c r="E1335" s="92">
        <v>39560</v>
      </c>
      <c r="F1335" s="74" t="s">
        <v>2034</v>
      </c>
      <c r="G1335" s="92">
        <v>42024</v>
      </c>
      <c r="H1335" s="74" t="s">
        <v>10156</v>
      </c>
      <c r="I1335" s="75" t="s">
        <v>14864</v>
      </c>
      <c r="J1335" s="75">
        <v>1056.72</v>
      </c>
      <c r="K1335" s="74" t="s">
        <v>16753</v>
      </c>
      <c r="L1335" s="93"/>
    </row>
    <row r="1336" spans="1:12">
      <c r="A1336" s="73">
        <v>10175194</v>
      </c>
      <c r="B1336" s="74" t="s">
        <v>10157</v>
      </c>
      <c r="C1336" s="74" t="s">
        <v>9778</v>
      </c>
      <c r="D1336" s="74" t="s">
        <v>1976</v>
      </c>
      <c r="E1336" s="92">
        <v>39561</v>
      </c>
      <c r="F1336" s="74" t="s">
        <v>2035</v>
      </c>
      <c r="G1336" s="92">
        <v>42019</v>
      </c>
      <c r="H1336" s="74" t="s">
        <v>9504</v>
      </c>
      <c r="I1336" s="75" t="s">
        <v>14864</v>
      </c>
      <c r="J1336" s="75">
        <v>1833.41</v>
      </c>
      <c r="K1336" s="74" t="s">
        <v>14892</v>
      </c>
      <c r="L1336" s="93" t="s">
        <v>1100</v>
      </c>
    </row>
    <row r="1337" spans="1:12">
      <c r="A1337" s="73">
        <v>10175229</v>
      </c>
      <c r="B1337" s="74" t="s">
        <v>10158</v>
      </c>
      <c r="C1337" s="74" t="s">
        <v>9778</v>
      </c>
      <c r="D1337" s="74" t="s">
        <v>1879</v>
      </c>
      <c r="E1337" s="92">
        <v>39542</v>
      </c>
      <c r="F1337" s="74" t="s">
        <v>2038</v>
      </c>
      <c r="G1337" s="92">
        <v>42040</v>
      </c>
      <c r="H1337" s="74" t="s">
        <v>9504</v>
      </c>
      <c r="I1337" s="75" t="s">
        <v>14864</v>
      </c>
      <c r="J1337" s="75">
        <v>1134.46</v>
      </c>
      <c r="K1337" s="74" t="s">
        <v>14892</v>
      </c>
      <c r="L1337" s="93" t="s">
        <v>4285</v>
      </c>
    </row>
    <row r="1338" spans="1:12">
      <c r="A1338" s="73">
        <v>10175266</v>
      </c>
      <c r="B1338" s="74" t="s">
        <v>10159</v>
      </c>
      <c r="C1338" s="74" t="s">
        <v>9778</v>
      </c>
      <c r="D1338" s="74" t="s">
        <v>2040</v>
      </c>
      <c r="E1338" s="92">
        <v>39566</v>
      </c>
      <c r="F1338" s="74" t="s">
        <v>7842</v>
      </c>
      <c r="G1338" s="92">
        <v>42054</v>
      </c>
      <c r="H1338" s="74" t="s">
        <v>9504</v>
      </c>
      <c r="I1338" s="75" t="s">
        <v>14864</v>
      </c>
      <c r="J1338" s="75">
        <v>2599.35</v>
      </c>
      <c r="K1338" s="74" t="s">
        <v>14892</v>
      </c>
      <c r="L1338" s="93" t="s">
        <v>4285</v>
      </c>
    </row>
    <row r="1339" spans="1:12">
      <c r="A1339" s="73">
        <v>10175267</v>
      </c>
      <c r="B1339" s="74" t="s">
        <v>10160</v>
      </c>
      <c r="C1339" s="74" t="s">
        <v>9778</v>
      </c>
      <c r="D1339" s="74" t="s">
        <v>2040</v>
      </c>
      <c r="E1339" s="92">
        <v>39566</v>
      </c>
      <c r="F1339" s="74" t="s">
        <v>7843</v>
      </c>
      <c r="G1339" s="92">
        <v>42054</v>
      </c>
      <c r="H1339" s="74" t="s">
        <v>9504</v>
      </c>
      <c r="I1339" s="75" t="s">
        <v>14864</v>
      </c>
      <c r="J1339" s="75">
        <v>2599.35</v>
      </c>
      <c r="K1339" s="74" t="s">
        <v>14892</v>
      </c>
      <c r="L1339" s="93" t="s">
        <v>4285</v>
      </c>
    </row>
    <row r="1340" spans="1:12">
      <c r="A1340" s="73">
        <v>10175268</v>
      </c>
      <c r="B1340" s="74" t="s">
        <v>10161</v>
      </c>
      <c r="C1340" s="74" t="s">
        <v>9778</v>
      </c>
      <c r="D1340" s="74" t="s">
        <v>2040</v>
      </c>
      <c r="E1340" s="92">
        <v>39566</v>
      </c>
      <c r="F1340" s="74" t="s">
        <v>2044</v>
      </c>
      <c r="G1340" s="92">
        <v>42054</v>
      </c>
      <c r="H1340" s="74" t="s">
        <v>9504</v>
      </c>
      <c r="I1340" s="75" t="s">
        <v>14864</v>
      </c>
      <c r="J1340" s="75">
        <v>2599.35</v>
      </c>
      <c r="K1340" s="74" t="s">
        <v>14892</v>
      </c>
      <c r="L1340" s="93" t="s">
        <v>4285</v>
      </c>
    </row>
    <row r="1341" spans="1:12">
      <c r="A1341" s="73">
        <v>10175272</v>
      </c>
      <c r="B1341" s="74" t="s">
        <v>16446</v>
      </c>
      <c r="C1341" s="74" t="s">
        <v>9778</v>
      </c>
      <c r="D1341" s="74" t="s">
        <v>2045</v>
      </c>
      <c r="E1341" s="92">
        <v>39580</v>
      </c>
      <c r="F1341" s="74"/>
      <c r="G1341" s="92">
        <v>41983</v>
      </c>
      <c r="H1341" s="74" t="s">
        <v>9510</v>
      </c>
      <c r="I1341" s="75" t="s">
        <v>14864</v>
      </c>
      <c r="J1341" s="75">
        <v>4034.94</v>
      </c>
      <c r="K1341" s="74" t="s">
        <v>16413</v>
      </c>
      <c r="L1341" s="93" t="s">
        <v>272</v>
      </c>
    </row>
    <row r="1342" spans="1:12">
      <c r="A1342" s="73">
        <v>10175359</v>
      </c>
      <c r="B1342" s="74" t="s">
        <v>15215</v>
      </c>
      <c r="C1342" s="74" t="s">
        <v>9778</v>
      </c>
      <c r="D1342" s="74" t="s">
        <v>1899</v>
      </c>
      <c r="E1342" s="92">
        <v>39548</v>
      </c>
      <c r="F1342" s="74" t="s">
        <v>2050</v>
      </c>
      <c r="G1342" s="92">
        <v>41982</v>
      </c>
      <c r="H1342" s="74" t="s">
        <v>9504</v>
      </c>
      <c r="I1342" s="75" t="s">
        <v>14864</v>
      </c>
      <c r="J1342" s="75">
        <v>1025.7</v>
      </c>
      <c r="K1342" s="74" t="s">
        <v>14892</v>
      </c>
      <c r="L1342" s="93" t="s">
        <v>4285</v>
      </c>
    </row>
    <row r="1343" spans="1:12">
      <c r="A1343" s="73">
        <v>10175363</v>
      </c>
      <c r="B1343" s="74" t="s">
        <v>15216</v>
      </c>
      <c r="C1343" s="74" t="s">
        <v>9778</v>
      </c>
      <c r="D1343" s="74" t="s">
        <v>1899</v>
      </c>
      <c r="E1343" s="92">
        <v>39548</v>
      </c>
      <c r="F1343" s="74" t="s">
        <v>2051</v>
      </c>
      <c r="G1343" s="92">
        <v>42059</v>
      </c>
      <c r="H1343" s="74" t="s">
        <v>9504</v>
      </c>
      <c r="I1343" s="75" t="s">
        <v>14864</v>
      </c>
      <c r="J1343" s="75">
        <v>1025.7</v>
      </c>
      <c r="K1343" s="74" t="s">
        <v>14892</v>
      </c>
      <c r="L1343" s="93" t="s">
        <v>1100</v>
      </c>
    </row>
    <row r="1344" spans="1:12">
      <c r="A1344" s="73">
        <v>10175365</v>
      </c>
      <c r="B1344" s="74" t="s">
        <v>10162</v>
      </c>
      <c r="C1344" s="74" t="s">
        <v>9778</v>
      </c>
      <c r="D1344" s="74" t="s">
        <v>1899</v>
      </c>
      <c r="E1344" s="92">
        <v>39548</v>
      </c>
      <c r="F1344" s="74" t="s">
        <v>2052</v>
      </c>
      <c r="G1344" s="92">
        <v>42074</v>
      </c>
      <c r="H1344" s="74" t="s">
        <v>9504</v>
      </c>
      <c r="I1344" s="75" t="s">
        <v>14864</v>
      </c>
      <c r="J1344" s="75">
        <v>1025.7</v>
      </c>
      <c r="K1344" s="74" t="s">
        <v>14892</v>
      </c>
      <c r="L1344" s="93" t="s">
        <v>4742</v>
      </c>
    </row>
    <row r="1345" spans="1:12">
      <c r="A1345" s="73">
        <v>10175445</v>
      </c>
      <c r="B1345" s="74" t="s">
        <v>10163</v>
      </c>
      <c r="C1345" s="74" t="s">
        <v>9778</v>
      </c>
      <c r="D1345" s="74" t="s">
        <v>1785</v>
      </c>
      <c r="E1345" s="92">
        <v>39577</v>
      </c>
      <c r="F1345" s="74" t="s">
        <v>2055</v>
      </c>
      <c r="G1345" s="92">
        <v>42019</v>
      </c>
      <c r="H1345" s="74" t="s">
        <v>9520</v>
      </c>
      <c r="I1345" s="75" t="s">
        <v>14864</v>
      </c>
      <c r="J1345" s="75">
        <v>2396.21</v>
      </c>
      <c r="K1345" s="74" t="s">
        <v>15539</v>
      </c>
      <c r="L1345" s="93" t="s">
        <v>272</v>
      </c>
    </row>
    <row r="1346" spans="1:12">
      <c r="A1346" s="73">
        <v>10175449</v>
      </c>
      <c r="B1346" s="74" t="s">
        <v>15217</v>
      </c>
      <c r="C1346" s="74" t="s">
        <v>9778</v>
      </c>
      <c r="D1346" s="74" t="s">
        <v>1899</v>
      </c>
      <c r="E1346" s="92">
        <v>39667</v>
      </c>
      <c r="F1346" s="74" t="s">
        <v>2057</v>
      </c>
      <c r="G1346" s="92">
        <v>41982</v>
      </c>
      <c r="H1346" s="74" t="s">
        <v>9504</v>
      </c>
      <c r="I1346" s="75" t="s">
        <v>14864</v>
      </c>
      <c r="J1346" s="75">
        <v>1455.1</v>
      </c>
      <c r="K1346" s="74" t="s">
        <v>14892</v>
      </c>
      <c r="L1346" s="93" t="s">
        <v>110</v>
      </c>
    </row>
    <row r="1347" spans="1:12">
      <c r="A1347" s="73">
        <v>10175450</v>
      </c>
      <c r="B1347" s="74" t="s">
        <v>15218</v>
      </c>
      <c r="C1347" s="74" t="s">
        <v>9778</v>
      </c>
      <c r="D1347" s="74" t="s">
        <v>1899</v>
      </c>
      <c r="E1347" s="92">
        <v>39667</v>
      </c>
      <c r="F1347" s="74" t="s">
        <v>2059</v>
      </c>
      <c r="G1347" s="92">
        <v>41982</v>
      </c>
      <c r="H1347" s="74" t="s">
        <v>9504</v>
      </c>
      <c r="I1347" s="75" t="s">
        <v>14864</v>
      </c>
      <c r="J1347" s="75">
        <v>1455.1</v>
      </c>
      <c r="K1347" s="74" t="s">
        <v>14892</v>
      </c>
      <c r="L1347" s="93" t="s">
        <v>110</v>
      </c>
    </row>
    <row r="1348" spans="1:12">
      <c r="A1348" s="73">
        <v>10175451</v>
      </c>
      <c r="B1348" s="74" t="s">
        <v>15219</v>
      </c>
      <c r="C1348" s="74" t="s">
        <v>9778</v>
      </c>
      <c r="D1348" s="74" t="s">
        <v>2060</v>
      </c>
      <c r="E1348" s="92">
        <v>39577</v>
      </c>
      <c r="F1348" s="74" t="s">
        <v>2061</v>
      </c>
      <c r="G1348" s="92">
        <v>41982</v>
      </c>
      <c r="H1348" s="74" t="s">
        <v>9504</v>
      </c>
      <c r="I1348" s="75" t="s">
        <v>14864</v>
      </c>
      <c r="J1348" s="75">
        <v>1210.1000000000001</v>
      </c>
      <c r="K1348" s="74" t="s">
        <v>14892</v>
      </c>
      <c r="L1348" s="93" t="s">
        <v>110</v>
      </c>
    </row>
    <row r="1349" spans="1:12">
      <c r="A1349" s="73">
        <v>10175452</v>
      </c>
      <c r="B1349" s="74" t="s">
        <v>15220</v>
      </c>
      <c r="C1349" s="74" t="s">
        <v>9778</v>
      </c>
      <c r="D1349" s="74" t="s">
        <v>1899</v>
      </c>
      <c r="E1349" s="92">
        <v>39577</v>
      </c>
      <c r="F1349" s="74" t="s">
        <v>2062</v>
      </c>
      <c r="G1349" s="92">
        <v>41982</v>
      </c>
      <c r="H1349" s="74" t="s">
        <v>9504</v>
      </c>
      <c r="I1349" s="75" t="s">
        <v>14864</v>
      </c>
      <c r="J1349" s="75">
        <v>1210.1000000000001</v>
      </c>
      <c r="K1349" s="74" t="s">
        <v>14892</v>
      </c>
      <c r="L1349" s="93" t="s">
        <v>110</v>
      </c>
    </row>
    <row r="1350" spans="1:12">
      <c r="A1350" s="73">
        <v>10175453</v>
      </c>
      <c r="B1350" s="74" t="s">
        <v>15221</v>
      </c>
      <c r="C1350" s="74" t="s">
        <v>9778</v>
      </c>
      <c r="D1350" s="74" t="s">
        <v>2063</v>
      </c>
      <c r="E1350" s="92">
        <v>39577</v>
      </c>
      <c r="F1350" s="74" t="s">
        <v>2064</v>
      </c>
      <c r="G1350" s="92">
        <v>41982</v>
      </c>
      <c r="H1350" s="74" t="s">
        <v>9504</v>
      </c>
      <c r="I1350" s="75" t="s">
        <v>14864</v>
      </c>
      <c r="J1350" s="75">
        <v>1873.5</v>
      </c>
      <c r="K1350" s="74" t="s">
        <v>14892</v>
      </c>
      <c r="L1350" s="93" t="s">
        <v>110</v>
      </c>
    </row>
    <row r="1351" spans="1:12">
      <c r="A1351" s="73">
        <v>10175498</v>
      </c>
      <c r="B1351" s="74" t="s">
        <v>10164</v>
      </c>
      <c r="C1351" s="74" t="s">
        <v>9778</v>
      </c>
      <c r="D1351" s="74" t="s">
        <v>2065</v>
      </c>
      <c r="E1351" s="92">
        <v>39566</v>
      </c>
      <c r="F1351" s="74" t="s">
        <v>2066</v>
      </c>
      <c r="G1351" s="92">
        <v>42024</v>
      </c>
      <c r="H1351" s="74" t="s">
        <v>9504</v>
      </c>
      <c r="I1351" s="75" t="s">
        <v>14864</v>
      </c>
      <c r="J1351" s="75">
        <v>39371.15</v>
      </c>
      <c r="K1351" s="74" t="s">
        <v>14892</v>
      </c>
      <c r="L1351" s="93" t="s">
        <v>110</v>
      </c>
    </row>
    <row r="1352" spans="1:12">
      <c r="A1352" s="73">
        <v>10175725</v>
      </c>
      <c r="B1352" s="74" t="s">
        <v>10165</v>
      </c>
      <c r="C1352" s="74" t="s">
        <v>9778</v>
      </c>
      <c r="D1352" s="74" t="s">
        <v>1879</v>
      </c>
      <c r="E1352" s="92">
        <v>39598</v>
      </c>
      <c r="F1352" s="74" t="s">
        <v>2068</v>
      </c>
      <c r="G1352" s="92">
        <v>42011</v>
      </c>
      <c r="H1352" s="74" t="s">
        <v>9504</v>
      </c>
      <c r="I1352" s="75" t="s">
        <v>14864</v>
      </c>
      <c r="J1352" s="75">
        <v>1444</v>
      </c>
      <c r="K1352" s="74" t="s">
        <v>14892</v>
      </c>
      <c r="L1352" s="93" t="s">
        <v>7533</v>
      </c>
    </row>
    <row r="1353" spans="1:12">
      <c r="A1353" s="73">
        <v>10175726</v>
      </c>
      <c r="B1353" s="74" t="s">
        <v>15222</v>
      </c>
      <c r="C1353" s="74" t="s">
        <v>9778</v>
      </c>
      <c r="D1353" s="74" t="s">
        <v>1976</v>
      </c>
      <c r="E1353" s="92">
        <v>39598</v>
      </c>
      <c r="F1353" s="74" t="s">
        <v>2070</v>
      </c>
      <c r="G1353" s="92">
        <v>41982</v>
      </c>
      <c r="H1353" s="74" t="s">
        <v>9504</v>
      </c>
      <c r="I1353" s="75" t="s">
        <v>14864</v>
      </c>
      <c r="J1353" s="75">
        <v>1430.1</v>
      </c>
      <c r="K1353" s="74" t="s">
        <v>14892</v>
      </c>
      <c r="L1353" s="93" t="s">
        <v>11882</v>
      </c>
    </row>
    <row r="1354" spans="1:12">
      <c r="A1354" s="73">
        <v>10175748</v>
      </c>
      <c r="B1354" s="74" t="s">
        <v>10166</v>
      </c>
      <c r="C1354" s="74" t="s">
        <v>9778</v>
      </c>
      <c r="D1354" s="74" t="s">
        <v>1879</v>
      </c>
      <c r="E1354" s="92">
        <v>39598</v>
      </c>
      <c r="F1354" s="74" t="s">
        <v>2072</v>
      </c>
      <c r="G1354" s="92">
        <v>42026</v>
      </c>
      <c r="H1354" s="74" t="s">
        <v>9515</v>
      </c>
      <c r="I1354" s="75" t="s">
        <v>14864</v>
      </c>
      <c r="J1354" s="75">
        <v>1207.7</v>
      </c>
      <c r="K1354" s="74" t="s">
        <v>16674</v>
      </c>
      <c r="L1354" s="93" t="s">
        <v>390</v>
      </c>
    </row>
    <row r="1355" spans="1:12">
      <c r="A1355" s="73">
        <v>10175763</v>
      </c>
      <c r="B1355" s="74" t="s">
        <v>10167</v>
      </c>
      <c r="C1355" s="74" t="s">
        <v>9778</v>
      </c>
      <c r="D1355" s="74" t="s">
        <v>2075</v>
      </c>
      <c r="E1355" s="92">
        <v>39609</v>
      </c>
      <c r="F1355" s="74" t="s">
        <v>2076</v>
      </c>
      <c r="G1355" s="92">
        <v>42027</v>
      </c>
      <c r="H1355" s="74" t="s">
        <v>9504</v>
      </c>
      <c r="I1355" s="75" t="s">
        <v>14864</v>
      </c>
      <c r="J1355" s="75">
        <v>17548.650000000001</v>
      </c>
      <c r="K1355" s="74" t="s">
        <v>14892</v>
      </c>
      <c r="L1355" s="93" t="s">
        <v>11725</v>
      </c>
    </row>
    <row r="1356" spans="1:12">
      <c r="A1356" s="73">
        <v>10175764</v>
      </c>
      <c r="B1356" s="74" t="s">
        <v>10168</v>
      </c>
      <c r="C1356" s="74" t="s">
        <v>9778</v>
      </c>
      <c r="D1356" s="74" t="s">
        <v>2077</v>
      </c>
      <c r="E1356" s="92">
        <v>39609</v>
      </c>
      <c r="F1356" s="74" t="s">
        <v>2078</v>
      </c>
      <c r="G1356" s="92">
        <v>42059</v>
      </c>
      <c r="H1356" s="74" t="s">
        <v>9504</v>
      </c>
      <c r="I1356" s="75" t="s">
        <v>14864</v>
      </c>
      <c r="J1356" s="75">
        <v>6239.52</v>
      </c>
      <c r="K1356" s="74" t="s">
        <v>14892</v>
      </c>
      <c r="L1356" s="93" t="s">
        <v>7841</v>
      </c>
    </row>
    <row r="1357" spans="1:12">
      <c r="A1357" s="73">
        <v>10175765</v>
      </c>
      <c r="B1357" s="74" t="s">
        <v>10169</v>
      </c>
      <c r="C1357" s="74" t="s">
        <v>9778</v>
      </c>
      <c r="D1357" s="74" t="s">
        <v>2079</v>
      </c>
      <c r="E1357" s="92">
        <v>39609</v>
      </c>
      <c r="F1357" s="74" t="s">
        <v>2078</v>
      </c>
      <c r="G1357" s="92">
        <v>42059</v>
      </c>
      <c r="H1357" s="74" t="s">
        <v>9504</v>
      </c>
      <c r="I1357" s="75" t="s">
        <v>14864</v>
      </c>
      <c r="J1357" s="75">
        <v>3119.76</v>
      </c>
      <c r="K1357" s="74" t="s">
        <v>14892</v>
      </c>
      <c r="L1357" s="93" t="s">
        <v>390</v>
      </c>
    </row>
    <row r="1358" spans="1:12">
      <c r="A1358" s="73">
        <v>10175768</v>
      </c>
      <c r="B1358" s="74" t="s">
        <v>10170</v>
      </c>
      <c r="C1358" s="74" t="s">
        <v>9778</v>
      </c>
      <c r="D1358" s="74" t="s">
        <v>2080</v>
      </c>
      <c r="E1358" s="92">
        <v>39609</v>
      </c>
      <c r="F1358" s="74" t="s">
        <v>2081</v>
      </c>
      <c r="G1358" s="92">
        <v>42045</v>
      </c>
      <c r="H1358" s="74" t="s">
        <v>9504</v>
      </c>
      <c r="I1358" s="75" t="s">
        <v>14864</v>
      </c>
      <c r="J1358" s="75">
        <v>2596.5500000000002</v>
      </c>
      <c r="K1358" s="74" t="s">
        <v>14892</v>
      </c>
      <c r="L1358" s="93" t="s">
        <v>11725</v>
      </c>
    </row>
    <row r="1359" spans="1:12">
      <c r="A1359" s="73">
        <v>10175769</v>
      </c>
      <c r="B1359" s="74" t="s">
        <v>10171</v>
      </c>
      <c r="C1359" s="74" t="s">
        <v>9778</v>
      </c>
      <c r="D1359" s="74" t="s">
        <v>2080</v>
      </c>
      <c r="E1359" s="92">
        <v>39609</v>
      </c>
      <c r="F1359" s="74" t="s">
        <v>2082</v>
      </c>
      <c r="G1359" s="92">
        <v>42030</v>
      </c>
      <c r="H1359" s="74" t="s">
        <v>9504</v>
      </c>
      <c r="I1359" s="75" t="s">
        <v>14864</v>
      </c>
      <c r="J1359" s="75">
        <v>2596.5500000000002</v>
      </c>
      <c r="K1359" s="74" t="s">
        <v>14892</v>
      </c>
      <c r="L1359" s="93" t="s">
        <v>5225</v>
      </c>
    </row>
    <row r="1360" spans="1:12">
      <c r="A1360" s="73">
        <v>10175770</v>
      </c>
      <c r="B1360" s="74" t="s">
        <v>10172</v>
      </c>
      <c r="C1360" s="74" t="s">
        <v>9778</v>
      </c>
      <c r="D1360" s="74" t="s">
        <v>2080</v>
      </c>
      <c r="E1360" s="92">
        <v>39609</v>
      </c>
      <c r="F1360" s="74" t="s">
        <v>2083</v>
      </c>
      <c r="G1360" s="92">
        <v>42045</v>
      </c>
      <c r="H1360" s="74" t="s">
        <v>9504</v>
      </c>
      <c r="I1360" s="75" t="s">
        <v>14864</v>
      </c>
      <c r="J1360" s="75">
        <v>2596.5500000000002</v>
      </c>
      <c r="K1360" s="74" t="s">
        <v>14892</v>
      </c>
      <c r="L1360" s="93" t="s">
        <v>4623</v>
      </c>
    </row>
    <row r="1361" spans="1:12">
      <c r="A1361" s="73">
        <v>10175771</v>
      </c>
      <c r="B1361" s="74" t="s">
        <v>10173</v>
      </c>
      <c r="C1361" s="74" t="s">
        <v>9778</v>
      </c>
      <c r="D1361" s="74" t="s">
        <v>2080</v>
      </c>
      <c r="E1361" s="92">
        <v>39609</v>
      </c>
      <c r="F1361" s="74" t="s">
        <v>2084</v>
      </c>
      <c r="G1361" s="92">
        <v>42045</v>
      </c>
      <c r="H1361" s="74" t="s">
        <v>9504</v>
      </c>
      <c r="I1361" s="75" t="s">
        <v>14864</v>
      </c>
      <c r="J1361" s="75">
        <v>2596.5500000000002</v>
      </c>
      <c r="K1361" s="74" t="s">
        <v>14892</v>
      </c>
      <c r="L1361" s="93" t="s">
        <v>5225</v>
      </c>
    </row>
    <row r="1362" spans="1:12">
      <c r="A1362" s="73">
        <v>10175772</v>
      </c>
      <c r="B1362" s="74" t="s">
        <v>10174</v>
      </c>
      <c r="C1362" s="74" t="s">
        <v>9778</v>
      </c>
      <c r="D1362" s="74" t="s">
        <v>2080</v>
      </c>
      <c r="E1362" s="92">
        <v>39609</v>
      </c>
      <c r="F1362" s="74" t="s">
        <v>2085</v>
      </c>
      <c r="G1362" s="92">
        <v>42045</v>
      </c>
      <c r="H1362" s="74" t="s">
        <v>9504</v>
      </c>
      <c r="I1362" s="75" t="s">
        <v>14864</v>
      </c>
      <c r="J1362" s="75">
        <v>2596.5500000000002</v>
      </c>
      <c r="K1362" s="74" t="s">
        <v>14892</v>
      </c>
      <c r="L1362" s="93" t="s">
        <v>109</v>
      </c>
    </row>
    <row r="1363" spans="1:12">
      <c r="A1363" s="73">
        <v>10175773</v>
      </c>
      <c r="B1363" s="74" t="s">
        <v>10175</v>
      </c>
      <c r="C1363" s="74" t="s">
        <v>9778</v>
      </c>
      <c r="D1363" s="74" t="s">
        <v>2080</v>
      </c>
      <c r="E1363" s="92">
        <v>39609</v>
      </c>
      <c r="F1363" s="74" t="s">
        <v>2086</v>
      </c>
      <c r="G1363" s="92">
        <v>42045</v>
      </c>
      <c r="H1363" s="74" t="s">
        <v>9504</v>
      </c>
      <c r="I1363" s="75" t="s">
        <v>14864</v>
      </c>
      <c r="J1363" s="75">
        <v>2596.5500000000002</v>
      </c>
      <c r="K1363" s="74" t="s">
        <v>14892</v>
      </c>
      <c r="L1363" s="93" t="s">
        <v>109</v>
      </c>
    </row>
    <row r="1364" spans="1:12">
      <c r="A1364" s="73">
        <v>10175774</v>
      </c>
      <c r="B1364" s="74" t="s">
        <v>10176</v>
      </c>
      <c r="C1364" s="74" t="s">
        <v>9778</v>
      </c>
      <c r="D1364" s="74" t="s">
        <v>2080</v>
      </c>
      <c r="E1364" s="92">
        <v>39609</v>
      </c>
      <c r="F1364" s="74" t="s">
        <v>2087</v>
      </c>
      <c r="G1364" s="92">
        <v>42045</v>
      </c>
      <c r="H1364" s="74" t="s">
        <v>9504</v>
      </c>
      <c r="I1364" s="75" t="s">
        <v>14864</v>
      </c>
      <c r="J1364" s="75">
        <v>2596.5500000000002</v>
      </c>
      <c r="K1364" s="74" t="s">
        <v>14892</v>
      </c>
      <c r="L1364" s="93" t="s">
        <v>4297</v>
      </c>
    </row>
    <row r="1365" spans="1:12">
      <c r="A1365" s="73">
        <v>10175775</v>
      </c>
      <c r="B1365" s="74" t="s">
        <v>10177</v>
      </c>
      <c r="C1365" s="74" t="s">
        <v>9778</v>
      </c>
      <c r="D1365" s="74" t="s">
        <v>2080</v>
      </c>
      <c r="E1365" s="92">
        <v>39609</v>
      </c>
      <c r="F1365" s="74" t="s">
        <v>2088</v>
      </c>
      <c r="G1365" s="92">
        <v>42045</v>
      </c>
      <c r="H1365" s="74" t="s">
        <v>9504</v>
      </c>
      <c r="I1365" s="75" t="s">
        <v>14864</v>
      </c>
      <c r="J1365" s="75">
        <v>2596.5500000000002</v>
      </c>
      <c r="K1365" s="74" t="s">
        <v>14892</v>
      </c>
      <c r="L1365" s="93" t="s">
        <v>4062</v>
      </c>
    </row>
    <row r="1366" spans="1:12">
      <c r="A1366" s="73">
        <v>10175776</v>
      </c>
      <c r="B1366" s="74" t="s">
        <v>10178</v>
      </c>
      <c r="C1366" s="74" t="s">
        <v>9778</v>
      </c>
      <c r="D1366" s="74" t="s">
        <v>2080</v>
      </c>
      <c r="E1366" s="92">
        <v>39609</v>
      </c>
      <c r="F1366" s="74" t="s">
        <v>2089</v>
      </c>
      <c r="G1366" s="92">
        <v>42045</v>
      </c>
      <c r="H1366" s="74" t="s">
        <v>9504</v>
      </c>
      <c r="I1366" s="75" t="s">
        <v>14864</v>
      </c>
      <c r="J1366" s="75">
        <v>2596.5500000000002</v>
      </c>
      <c r="K1366" s="74" t="s">
        <v>14892</v>
      </c>
      <c r="L1366" s="93" t="s">
        <v>109</v>
      </c>
    </row>
    <row r="1367" spans="1:12">
      <c r="A1367" s="73">
        <v>10175777</v>
      </c>
      <c r="B1367" s="74" t="s">
        <v>10179</v>
      </c>
      <c r="C1367" s="74" t="s">
        <v>9778</v>
      </c>
      <c r="D1367" s="74" t="s">
        <v>2080</v>
      </c>
      <c r="E1367" s="92">
        <v>39609</v>
      </c>
      <c r="F1367" s="74" t="s">
        <v>2090</v>
      </c>
      <c r="G1367" s="92">
        <v>42045</v>
      </c>
      <c r="H1367" s="74" t="s">
        <v>9504</v>
      </c>
      <c r="I1367" s="75" t="s">
        <v>14864</v>
      </c>
      <c r="J1367" s="75">
        <v>2596.5500000000002</v>
      </c>
      <c r="K1367" s="74" t="s">
        <v>14892</v>
      </c>
      <c r="L1367" s="93" t="s">
        <v>109</v>
      </c>
    </row>
    <row r="1368" spans="1:12">
      <c r="A1368" s="73">
        <v>10175778</v>
      </c>
      <c r="B1368" s="74" t="s">
        <v>10180</v>
      </c>
      <c r="C1368" s="74" t="s">
        <v>9778</v>
      </c>
      <c r="D1368" s="74" t="s">
        <v>2080</v>
      </c>
      <c r="E1368" s="92">
        <v>39609</v>
      </c>
      <c r="F1368" s="74" t="s">
        <v>2091</v>
      </c>
      <c r="G1368" s="92">
        <v>42048</v>
      </c>
      <c r="H1368" s="74" t="s">
        <v>9504</v>
      </c>
      <c r="I1368" s="75" t="s">
        <v>14864</v>
      </c>
      <c r="J1368" s="75">
        <v>2596.5500000000002</v>
      </c>
      <c r="K1368" s="74" t="s">
        <v>14892</v>
      </c>
      <c r="L1368" s="93" t="s">
        <v>109</v>
      </c>
    </row>
    <row r="1369" spans="1:12">
      <c r="A1369" s="73">
        <v>10175779</v>
      </c>
      <c r="B1369" s="74" t="s">
        <v>10181</v>
      </c>
      <c r="C1369" s="74" t="s">
        <v>9778</v>
      </c>
      <c r="D1369" s="74" t="s">
        <v>2080</v>
      </c>
      <c r="E1369" s="92">
        <v>39609</v>
      </c>
      <c r="F1369" s="74" t="s">
        <v>2092</v>
      </c>
      <c r="G1369" s="92">
        <v>42045</v>
      </c>
      <c r="H1369" s="74" t="s">
        <v>9504</v>
      </c>
      <c r="I1369" s="75" t="s">
        <v>14864</v>
      </c>
      <c r="J1369" s="75">
        <v>2596.5500000000002</v>
      </c>
      <c r="K1369" s="74" t="s">
        <v>14892</v>
      </c>
      <c r="L1369" s="93" t="s">
        <v>109</v>
      </c>
    </row>
    <row r="1370" spans="1:12">
      <c r="A1370" s="73">
        <v>10175780</v>
      </c>
      <c r="B1370" s="74" t="s">
        <v>10182</v>
      </c>
      <c r="C1370" s="74" t="s">
        <v>9778</v>
      </c>
      <c r="D1370" s="74" t="s">
        <v>2080</v>
      </c>
      <c r="E1370" s="92">
        <v>39609</v>
      </c>
      <c r="F1370" s="74" t="s">
        <v>2093</v>
      </c>
      <c r="G1370" s="92">
        <v>42045</v>
      </c>
      <c r="H1370" s="74" t="s">
        <v>9504</v>
      </c>
      <c r="I1370" s="75" t="s">
        <v>14864</v>
      </c>
      <c r="J1370" s="75">
        <v>2596.5500000000002</v>
      </c>
      <c r="K1370" s="74" t="s">
        <v>14892</v>
      </c>
      <c r="L1370" s="93" t="s">
        <v>8274</v>
      </c>
    </row>
    <row r="1371" spans="1:12">
      <c r="A1371" s="73">
        <v>10175781</v>
      </c>
      <c r="B1371" s="74" t="s">
        <v>10183</v>
      </c>
      <c r="C1371" s="74" t="s">
        <v>9778</v>
      </c>
      <c r="D1371" s="74" t="s">
        <v>2080</v>
      </c>
      <c r="E1371" s="92">
        <v>39609</v>
      </c>
      <c r="F1371" s="74" t="s">
        <v>2094</v>
      </c>
      <c r="G1371" s="92">
        <v>42045</v>
      </c>
      <c r="H1371" s="74" t="s">
        <v>9504</v>
      </c>
      <c r="I1371" s="75" t="s">
        <v>14864</v>
      </c>
      <c r="J1371" s="75">
        <v>2596.5500000000002</v>
      </c>
      <c r="K1371" s="74" t="s">
        <v>14892</v>
      </c>
      <c r="L1371" s="93" t="s">
        <v>6457</v>
      </c>
    </row>
    <row r="1372" spans="1:12">
      <c r="A1372" s="73">
        <v>10175782</v>
      </c>
      <c r="B1372" s="74" t="s">
        <v>10184</v>
      </c>
      <c r="C1372" s="74" t="s">
        <v>9778</v>
      </c>
      <c r="D1372" s="74" t="s">
        <v>2080</v>
      </c>
      <c r="E1372" s="92">
        <v>39609</v>
      </c>
      <c r="F1372" s="74" t="s">
        <v>2095</v>
      </c>
      <c r="G1372" s="92">
        <v>42045</v>
      </c>
      <c r="H1372" s="74" t="s">
        <v>9504</v>
      </c>
      <c r="I1372" s="75" t="s">
        <v>14864</v>
      </c>
      <c r="J1372" s="75">
        <v>2596.5500000000002</v>
      </c>
      <c r="K1372" s="74" t="s">
        <v>14892</v>
      </c>
      <c r="L1372" s="93" t="s">
        <v>11725</v>
      </c>
    </row>
    <row r="1373" spans="1:12">
      <c r="A1373" s="73">
        <v>10175783</v>
      </c>
      <c r="B1373" s="74" t="s">
        <v>10185</v>
      </c>
      <c r="C1373" s="74" t="s">
        <v>9778</v>
      </c>
      <c r="D1373" s="74" t="s">
        <v>2080</v>
      </c>
      <c r="E1373" s="92">
        <v>39609</v>
      </c>
      <c r="F1373" s="74" t="s">
        <v>2096</v>
      </c>
      <c r="G1373" s="92">
        <v>42045</v>
      </c>
      <c r="H1373" s="74" t="s">
        <v>9504</v>
      </c>
      <c r="I1373" s="75" t="s">
        <v>14864</v>
      </c>
      <c r="J1373" s="75">
        <v>2596.5500000000002</v>
      </c>
      <c r="K1373" s="74" t="s">
        <v>14892</v>
      </c>
      <c r="L1373" s="93" t="s">
        <v>110</v>
      </c>
    </row>
    <row r="1374" spans="1:12">
      <c r="A1374" s="73">
        <v>10175784</v>
      </c>
      <c r="B1374" s="74" t="s">
        <v>10186</v>
      </c>
      <c r="C1374" s="74" t="s">
        <v>9778</v>
      </c>
      <c r="D1374" s="74" t="s">
        <v>2013</v>
      </c>
      <c r="E1374" s="92">
        <v>39609</v>
      </c>
      <c r="F1374" s="74" t="s">
        <v>8362</v>
      </c>
      <c r="G1374" s="92">
        <v>42060</v>
      </c>
      <c r="H1374" s="74" t="s">
        <v>10187</v>
      </c>
      <c r="I1374" s="75" t="s">
        <v>14864</v>
      </c>
      <c r="J1374" s="75">
        <v>2596.5500000000002</v>
      </c>
      <c r="K1374" s="74" t="s">
        <v>16518</v>
      </c>
      <c r="L1374" s="93" t="s">
        <v>110</v>
      </c>
    </row>
    <row r="1375" spans="1:12">
      <c r="A1375" s="73">
        <v>10175785</v>
      </c>
      <c r="B1375" s="74" t="s">
        <v>10188</v>
      </c>
      <c r="C1375" s="74" t="s">
        <v>9778</v>
      </c>
      <c r="D1375" s="74" t="s">
        <v>2013</v>
      </c>
      <c r="E1375" s="92">
        <v>39609</v>
      </c>
      <c r="F1375" s="74" t="s">
        <v>2098</v>
      </c>
      <c r="G1375" s="92">
        <v>42045</v>
      </c>
      <c r="H1375" s="74" t="s">
        <v>9504</v>
      </c>
      <c r="I1375" s="75" t="s">
        <v>14864</v>
      </c>
      <c r="J1375" s="75">
        <v>2596.5500000000002</v>
      </c>
      <c r="K1375" s="74" t="s">
        <v>14892</v>
      </c>
      <c r="L1375" s="93" t="s">
        <v>390</v>
      </c>
    </row>
    <row r="1376" spans="1:12">
      <c r="A1376" s="73">
        <v>10175786</v>
      </c>
      <c r="B1376" s="74" t="s">
        <v>10189</v>
      </c>
      <c r="C1376" s="74" t="s">
        <v>9778</v>
      </c>
      <c r="D1376" s="74" t="s">
        <v>2013</v>
      </c>
      <c r="E1376" s="92">
        <v>39609</v>
      </c>
      <c r="F1376" s="74" t="s">
        <v>2099</v>
      </c>
      <c r="G1376" s="92">
        <v>42045</v>
      </c>
      <c r="H1376" s="74" t="s">
        <v>9504</v>
      </c>
      <c r="I1376" s="75" t="s">
        <v>14864</v>
      </c>
      <c r="J1376" s="75">
        <v>2596.5500000000002</v>
      </c>
      <c r="K1376" s="74" t="s">
        <v>14892</v>
      </c>
      <c r="L1376" s="93" t="s">
        <v>4559</v>
      </c>
    </row>
    <row r="1377" spans="1:12">
      <c r="A1377" s="73">
        <v>10175787</v>
      </c>
      <c r="B1377" s="74" t="s">
        <v>10190</v>
      </c>
      <c r="C1377" s="74" t="s">
        <v>9778</v>
      </c>
      <c r="D1377" s="74" t="s">
        <v>2013</v>
      </c>
      <c r="E1377" s="92">
        <v>39609</v>
      </c>
      <c r="F1377" s="74" t="s">
        <v>2100</v>
      </c>
      <c r="G1377" s="92">
        <v>42045</v>
      </c>
      <c r="H1377" s="74" t="s">
        <v>9504</v>
      </c>
      <c r="I1377" s="75" t="s">
        <v>14864</v>
      </c>
      <c r="J1377" s="75">
        <v>2596.5500000000002</v>
      </c>
      <c r="K1377" s="74" t="s">
        <v>14892</v>
      </c>
      <c r="L1377" s="93" t="s">
        <v>4561</v>
      </c>
    </row>
    <row r="1378" spans="1:12">
      <c r="A1378" s="73">
        <v>10175788</v>
      </c>
      <c r="B1378" s="74" t="s">
        <v>10191</v>
      </c>
      <c r="C1378" s="74" t="s">
        <v>9778</v>
      </c>
      <c r="D1378" s="74" t="s">
        <v>2013</v>
      </c>
      <c r="E1378" s="92">
        <v>39609</v>
      </c>
      <c r="F1378" s="74" t="s">
        <v>2101</v>
      </c>
      <c r="G1378" s="92">
        <v>42045</v>
      </c>
      <c r="H1378" s="74" t="s">
        <v>9504</v>
      </c>
      <c r="I1378" s="75" t="s">
        <v>14864</v>
      </c>
      <c r="J1378" s="75">
        <v>2596.5500000000002</v>
      </c>
      <c r="K1378" s="74" t="s">
        <v>14892</v>
      </c>
      <c r="L1378" s="93" t="s">
        <v>4553</v>
      </c>
    </row>
    <row r="1379" spans="1:12">
      <c r="A1379" s="73">
        <v>10175789</v>
      </c>
      <c r="B1379" s="74" t="s">
        <v>10192</v>
      </c>
      <c r="C1379" s="74" t="s">
        <v>9778</v>
      </c>
      <c r="D1379" s="74" t="s">
        <v>2013</v>
      </c>
      <c r="E1379" s="92">
        <v>39609</v>
      </c>
      <c r="F1379" s="74" t="s">
        <v>2102</v>
      </c>
      <c r="G1379" s="92">
        <v>42045</v>
      </c>
      <c r="H1379" s="74" t="s">
        <v>9504</v>
      </c>
      <c r="I1379" s="75" t="s">
        <v>14864</v>
      </c>
      <c r="J1379" s="75">
        <v>2596.5500000000002</v>
      </c>
      <c r="K1379" s="74" t="s">
        <v>14892</v>
      </c>
      <c r="L1379" s="93" t="s">
        <v>4553</v>
      </c>
    </row>
    <row r="1380" spans="1:12">
      <c r="A1380" s="73">
        <v>10175790</v>
      </c>
      <c r="B1380" s="74" t="s">
        <v>10193</v>
      </c>
      <c r="C1380" s="74" t="s">
        <v>9778</v>
      </c>
      <c r="D1380" s="74" t="s">
        <v>2013</v>
      </c>
      <c r="E1380" s="92">
        <v>39609</v>
      </c>
      <c r="F1380" s="74" t="s">
        <v>2103</v>
      </c>
      <c r="G1380" s="92">
        <v>42045</v>
      </c>
      <c r="H1380" s="74" t="s">
        <v>9504</v>
      </c>
      <c r="I1380" s="75" t="s">
        <v>14864</v>
      </c>
      <c r="J1380" s="75">
        <v>2596.5500000000002</v>
      </c>
      <c r="K1380" s="74" t="s">
        <v>14892</v>
      </c>
      <c r="L1380" s="93" t="s">
        <v>390</v>
      </c>
    </row>
    <row r="1381" spans="1:12">
      <c r="A1381" s="73">
        <v>10175791</v>
      </c>
      <c r="B1381" s="74" t="s">
        <v>10194</v>
      </c>
      <c r="C1381" s="74" t="s">
        <v>9778</v>
      </c>
      <c r="D1381" s="74" t="s">
        <v>2013</v>
      </c>
      <c r="E1381" s="92">
        <v>39609</v>
      </c>
      <c r="F1381" s="74" t="s">
        <v>2104</v>
      </c>
      <c r="G1381" s="92">
        <v>42045</v>
      </c>
      <c r="H1381" s="74" t="s">
        <v>9504</v>
      </c>
      <c r="I1381" s="75" t="s">
        <v>14864</v>
      </c>
      <c r="J1381" s="75">
        <v>2596.5500000000002</v>
      </c>
      <c r="K1381" s="74" t="s">
        <v>14892</v>
      </c>
      <c r="L1381" s="93" t="s">
        <v>962</v>
      </c>
    </row>
    <row r="1382" spans="1:12">
      <c r="A1382" s="73">
        <v>10175792</v>
      </c>
      <c r="B1382" s="74" t="s">
        <v>10195</v>
      </c>
      <c r="C1382" s="74" t="s">
        <v>9778</v>
      </c>
      <c r="D1382" s="74" t="s">
        <v>2013</v>
      </c>
      <c r="E1382" s="92">
        <v>39609</v>
      </c>
      <c r="F1382" s="74" t="s">
        <v>2105</v>
      </c>
      <c r="G1382" s="92">
        <v>42045</v>
      </c>
      <c r="H1382" s="74" t="s">
        <v>9504</v>
      </c>
      <c r="I1382" s="75" t="s">
        <v>14864</v>
      </c>
      <c r="J1382" s="75">
        <v>2596.5500000000002</v>
      </c>
      <c r="K1382" s="74" t="s">
        <v>14892</v>
      </c>
      <c r="L1382" s="93" t="s">
        <v>5225</v>
      </c>
    </row>
    <row r="1383" spans="1:12">
      <c r="A1383" s="73">
        <v>10175793</v>
      </c>
      <c r="B1383" s="74" t="s">
        <v>16447</v>
      </c>
      <c r="C1383" s="74" t="s">
        <v>9778</v>
      </c>
      <c r="D1383" s="74" t="s">
        <v>2106</v>
      </c>
      <c r="E1383" s="92">
        <v>39609</v>
      </c>
      <c r="F1383" s="74" t="s">
        <v>2108</v>
      </c>
      <c r="G1383" s="92">
        <v>42059</v>
      </c>
      <c r="H1383" s="74" t="s">
        <v>9510</v>
      </c>
      <c r="I1383" s="75" t="s">
        <v>14864</v>
      </c>
      <c r="J1383" s="75">
        <v>3896.45</v>
      </c>
      <c r="K1383" s="74" t="s">
        <v>16413</v>
      </c>
      <c r="L1383" s="93" t="s">
        <v>272</v>
      </c>
    </row>
    <row r="1384" spans="1:12">
      <c r="A1384" s="73">
        <v>10175794</v>
      </c>
      <c r="B1384" s="74" t="s">
        <v>16922</v>
      </c>
      <c r="C1384" s="74" t="s">
        <v>9778</v>
      </c>
      <c r="D1384" s="74" t="s">
        <v>2106</v>
      </c>
      <c r="E1384" s="92">
        <v>39609</v>
      </c>
      <c r="F1384" s="74" t="s">
        <v>2109</v>
      </c>
      <c r="G1384" s="92">
        <v>41984</v>
      </c>
      <c r="H1384" s="74" t="s">
        <v>16923</v>
      </c>
      <c r="I1384" s="75" t="s">
        <v>14864</v>
      </c>
      <c r="J1384" s="75">
        <v>3896.45</v>
      </c>
      <c r="K1384" s="74" t="s">
        <v>13600</v>
      </c>
      <c r="L1384" s="93"/>
    </row>
    <row r="1385" spans="1:12">
      <c r="A1385" s="73">
        <v>10175795</v>
      </c>
      <c r="B1385" s="74" t="s">
        <v>16362</v>
      </c>
      <c r="C1385" s="74" t="s">
        <v>9778</v>
      </c>
      <c r="D1385" s="74" t="s">
        <v>2106</v>
      </c>
      <c r="E1385" s="92">
        <v>39609</v>
      </c>
      <c r="F1385" s="74" t="s">
        <v>2110</v>
      </c>
      <c r="G1385" s="92">
        <v>42010</v>
      </c>
      <c r="H1385" s="74" t="s">
        <v>11488</v>
      </c>
      <c r="I1385" s="75" t="s">
        <v>14864</v>
      </c>
      <c r="J1385" s="75">
        <v>3896.45</v>
      </c>
      <c r="K1385" s="74" t="s">
        <v>16363</v>
      </c>
      <c r="L1385" s="93" t="s">
        <v>11777</v>
      </c>
    </row>
    <row r="1386" spans="1:12">
      <c r="A1386" s="73">
        <v>10175796</v>
      </c>
      <c r="B1386" s="74" t="s">
        <v>10196</v>
      </c>
      <c r="C1386" s="74" t="s">
        <v>9778</v>
      </c>
      <c r="D1386" s="74" t="s">
        <v>2106</v>
      </c>
      <c r="E1386" s="92">
        <v>39609</v>
      </c>
      <c r="F1386" s="74" t="s">
        <v>2112</v>
      </c>
      <c r="G1386" s="92">
        <v>42045</v>
      </c>
      <c r="H1386" s="74" t="s">
        <v>10197</v>
      </c>
      <c r="I1386" s="75" t="s">
        <v>14864</v>
      </c>
      <c r="J1386" s="75">
        <v>3896.45</v>
      </c>
      <c r="K1386" s="74" t="s">
        <v>15997</v>
      </c>
      <c r="L1386" s="93" t="s">
        <v>272</v>
      </c>
    </row>
    <row r="1387" spans="1:12">
      <c r="A1387" s="73">
        <v>10175797</v>
      </c>
      <c r="B1387" s="74" t="s">
        <v>16482</v>
      </c>
      <c r="C1387" s="74" t="s">
        <v>9778</v>
      </c>
      <c r="D1387" s="74" t="s">
        <v>2106</v>
      </c>
      <c r="E1387" s="92">
        <v>39609</v>
      </c>
      <c r="F1387" s="74" t="s">
        <v>2113</v>
      </c>
      <c r="G1387" s="92">
        <v>41984</v>
      </c>
      <c r="H1387" s="74" t="s">
        <v>16483</v>
      </c>
      <c r="I1387" s="75" t="s">
        <v>14864</v>
      </c>
      <c r="J1387" s="75">
        <v>3896.45</v>
      </c>
      <c r="K1387" s="74" t="s">
        <v>16484</v>
      </c>
      <c r="L1387" s="93" t="s">
        <v>4382</v>
      </c>
    </row>
    <row r="1388" spans="1:12">
      <c r="A1388" s="73">
        <v>10175798</v>
      </c>
      <c r="B1388" s="74" t="s">
        <v>16379</v>
      </c>
      <c r="C1388" s="74" t="s">
        <v>9778</v>
      </c>
      <c r="D1388" s="74" t="s">
        <v>2106</v>
      </c>
      <c r="E1388" s="92">
        <v>39609</v>
      </c>
      <c r="F1388" s="74" t="s">
        <v>2114</v>
      </c>
      <c r="G1388" s="92">
        <v>41984</v>
      </c>
      <c r="H1388" s="74" t="s">
        <v>16380</v>
      </c>
      <c r="I1388" s="75" t="s">
        <v>14864</v>
      </c>
      <c r="J1388" s="75">
        <v>3896.45</v>
      </c>
      <c r="K1388" s="74" t="s">
        <v>16381</v>
      </c>
      <c r="L1388" s="93" t="s">
        <v>2798</v>
      </c>
    </row>
    <row r="1389" spans="1:12">
      <c r="A1389" s="73">
        <v>10175799</v>
      </c>
      <c r="B1389" s="74" t="s">
        <v>16796</v>
      </c>
      <c r="C1389" s="74" t="s">
        <v>9778</v>
      </c>
      <c r="D1389" s="74" t="s">
        <v>2106</v>
      </c>
      <c r="E1389" s="92">
        <v>39609</v>
      </c>
      <c r="F1389" s="74" t="s">
        <v>2115</v>
      </c>
      <c r="G1389" s="92">
        <v>41984</v>
      </c>
      <c r="H1389" s="74" t="s">
        <v>16797</v>
      </c>
      <c r="I1389" s="75" t="s">
        <v>14864</v>
      </c>
      <c r="J1389" s="75">
        <v>3896.45</v>
      </c>
      <c r="K1389" s="74" t="s">
        <v>16798</v>
      </c>
      <c r="L1389" s="93"/>
    </row>
    <row r="1390" spans="1:12">
      <c r="A1390" s="73">
        <v>10175800</v>
      </c>
      <c r="B1390" s="74" t="s">
        <v>16169</v>
      </c>
      <c r="C1390" s="74" t="s">
        <v>9778</v>
      </c>
      <c r="D1390" s="74" t="s">
        <v>2106</v>
      </c>
      <c r="E1390" s="92">
        <v>39609</v>
      </c>
      <c r="F1390" s="74" t="s">
        <v>5976</v>
      </c>
      <c r="G1390" s="92">
        <v>41984</v>
      </c>
      <c r="H1390" s="74" t="s">
        <v>16170</v>
      </c>
      <c r="I1390" s="75" t="s">
        <v>14864</v>
      </c>
      <c r="J1390" s="75">
        <v>3896.45</v>
      </c>
      <c r="K1390" s="74" t="s">
        <v>9309</v>
      </c>
      <c r="L1390" s="93" t="s">
        <v>5175</v>
      </c>
    </row>
    <row r="1391" spans="1:12">
      <c r="A1391" s="73">
        <v>10175801</v>
      </c>
      <c r="B1391" s="74" t="s">
        <v>15223</v>
      </c>
      <c r="C1391" s="74" t="s">
        <v>9778</v>
      </c>
      <c r="D1391" s="74" t="s">
        <v>2106</v>
      </c>
      <c r="E1391" s="92">
        <v>39609</v>
      </c>
      <c r="F1391" s="74" t="s">
        <v>2117</v>
      </c>
      <c r="G1391" s="92">
        <v>41984</v>
      </c>
      <c r="H1391" s="74" t="s">
        <v>9504</v>
      </c>
      <c r="I1391" s="75" t="s">
        <v>14864</v>
      </c>
      <c r="J1391" s="75">
        <v>3896.45</v>
      </c>
      <c r="K1391" s="74" t="s">
        <v>14892</v>
      </c>
      <c r="L1391" s="93" t="s">
        <v>1170</v>
      </c>
    </row>
    <row r="1392" spans="1:12">
      <c r="A1392" s="73">
        <v>10175802</v>
      </c>
      <c r="B1392" s="74" t="s">
        <v>16928</v>
      </c>
      <c r="C1392" s="74" t="s">
        <v>9778</v>
      </c>
      <c r="D1392" s="74" t="s">
        <v>2106</v>
      </c>
      <c r="E1392" s="92">
        <v>39609</v>
      </c>
      <c r="F1392" s="74" t="s">
        <v>2118</v>
      </c>
      <c r="G1392" s="92">
        <v>41984</v>
      </c>
      <c r="H1392" s="74" t="s">
        <v>16929</v>
      </c>
      <c r="I1392" s="75" t="s">
        <v>14864</v>
      </c>
      <c r="J1392" s="75">
        <v>3896.45</v>
      </c>
      <c r="K1392" s="74" t="s">
        <v>16930</v>
      </c>
      <c r="L1392" s="93"/>
    </row>
    <row r="1393" spans="1:12">
      <c r="A1393" s="73">
        <v>10175803</v>
      </c>
      <c r="B1393" s="74" t="s">
        <v>16919</v>
      </c>
      <c r="C1393" s="74" t="s">
        <v>9778</v>
      </c>
      <c r="D1393" s="74" t="s">
        <v>2106</v>
      </c>
      <c r="E1393" s="92">
        <v>39609</v>
      </c>
      <c r="F1393" s="74" t="s">
        <v>2120</v>
      </c>
      <c r="G1393" s="92">
        <v>41984</v>
      </c>
      <c r="H1393" s="74" t="s">
        <v>16920</v>
      </c>
      <c r="I1393" s="75" t="s">
        <v>14864</v>
      </c>
      <c r="J1393" s="75">
        <v>3896.45</v>
      </c>
      <c r="K1393" s="74" t="s">
        <v>5979</v>
      </c>
      <c r="L1393" s="93"/>
    </row>
    <row r="1394" spans="1:12">
      <c r="A1394" s="73">
        <v>10175804</v>
      </c>
      <c r="B1394" s="74" t="s">
        <v>16002</v>
      </c>
      <c r="C1394" s="74" t="s">
        <v>9778</v>
      </c>
      <c r="D1394" s="74" t="s">
        <v>2106</v>
      </c>
      <c r="E1394" s="92">
        <v>39609</v>
      </c>
      <c r="F1394" s="74" t="s">
        <v>2121</v>
      </c>
      <c r="G1394" s="92">
        <v>41984</v>
      </c>
      <c r="H1394" s="74" t="s">
        <v>10374</v>
      </c>
      <c r="I1394" s="75" t="s">
        <v>14864</v>
      </c>
      <c r="J1394" s="75">
        <v>3896.45</v>
      </c>
      <c r="K1394" s="74" t="s">
        <v>16001</v>
      </c>
      <c r="L1394" s="93" t="s">
        <v>272</v>
      </c>
    </row>
    <row r="1395" spans="1:12">
      <c r="A1395" s="73">
        <v>10175805</v>
      </c>
      <c r="B1395" s="74" t="s">
        <v>16799</v>
      </c>
      <c r="C1395" s="74" t="s">
        <v>9778</v>
      </c>
      <c r="D1395" s="74" t="s">
        <v>2106</v>
      </c>
      <c r="E1395" s="92">
        <v>39609</v>
      </c>
      <c r="F1395" s="74" t="s">
        <v>2122</v>
      </c>
      <c r="G1395" s="92">
        <v>41984</v>
      </c>
      <c r="H1395" s="74" t="s">
        <v>16800</v>
      </c>
      <c r="I1395" s="75" t="s">
        <v>14864</v>
      </c>
      <c r="J1395" s="75">
        <v>3896.45</v>
      </c>
      <c r="K1395" s="74" t="s">
        <v>16801</v>
      </c>
      <c r="L1395" s="93"/>
    </row>
    <row r="1396" spans="1:12">
      <c r="A1396" s="73">
        <v>10175806</v>
      </c>
      <c r="B1396" s="74" t="s">
        <v>16812</v>
      </c>
      <c r="C1396" s="74" t="s">
        <v>9778</v>
      </c>
      <c r="D1396" s="74" t="s">
        <v>2106</v>
      </c>
      <c r="E1396" s="92">
        <v>39609</v>
      </c>
      <c r="F1396" s="74" t="s">
        <v>2123</v>
      </c>
      <c r="G1396" s="92">
        <v>41984</v>
      </c>
      <c r="H1396" s="74" t="s">
        <v>10408</v>
      </c>
      <c r="I1396" s="75" t="s">
        <v>14864</v>
      </c>
      <c r="J1396" s="75">
        <v>3896.45</v>
      </c>
      <c r="K1396" s="74" t="s">
        <v>16811</v>
      </c>
      <c r="L1396" s="93" t="s">
        <v>6005</v>
      </c>
    </row>
    <row r="1397" spans="1:12">
      <c r="A1397" s="73">
        <v>10175807</v>
      </c>
      <c r="B1397" s="74" t="s">
        <v>16859</v>
      </c>
      <c r="C1397" s="74" t="s">
        <v>9778</v>
      </c>
      <c r="D1397" s="74" t="s">
        <v>2106</v>
      </c>
      <c r="E1397" s="92">
        <v>39609</v>
      </c>
      <c r="F1397" s="74" t="s">
        <v>2124</v>
      </c>
      <c r="G1397" s="92">
        <v>41984</v>
      </c>
      <c r="H1397" s="74" t="s">
        <v>16860</v>
      </c>
      <c r="I1397" s="75" t="s">
        <v>14864</v>
      </c>
      <c r="J1397" s="75">
        <v>3896.45</v>
      </c>
      <c r="K1397" s="74" t="s">
        <v>13362</v>
      </c>
      <c r="L1397" s="93" t="s">
        <v>2049</v>
      </c>
    </row>
    <row r="1398" spans="1:12">
      <c r="A1398" s="73">
        <v>10175901</v>
      </c>
      <c r="B1398" s="74" t="s">
        <v>10198</v>
      </c>
      <c r="C1398" s="74" t="s">
        <v>9778</v>
      </c>
      <c r="D1398" s="74" t="s">
        <v>2125</v>
      </c>
      <c r="E1398" s="92">
        <v>39623</v>
      </c>
      <c r="F1398" s="74" t="s">
        <v>2127</v>
      </c>
      <c r="G1398" s="92">
        <v>42024</v>
      </c>
      <c r="H1398" s="74" t="s">
        <v>9625</v>
      </c>
      <c r="I1398" s="75" t="s">
        <v>14864</v>
      </c>
      <c r="J1398" s="75">
        <v>4148</v>
      </c>
      <c r="K1398" s="74" t="s">
        <v>16267</v>
      </c>
      <c r="L1398" s="93" t="s">
        <v>4742</v>
      </c>
    </row>
    <row r="1399" spans="1:12">
      <c r="A1399" s="73">
        <v>10175902</v>
      </c>
      <c r="B1399" s="74" t="s">
        <v>10199</v>
      </c>
      <c r="C1399" s="74" t="s">
        <v>9778</v>
      </c>
      <c r="D1399" s="74" t="s">
        <v>2125</v>
      </c>
      <c r="E1399" s="92">
        <v>39623</v>
      </c>
      <c r="F1399" s="74" t="s">
        <v>2129</v>
      </c>
      <c r="G1399" s="92">
        <v>42024</v>
      </c>
      <c r="H1399" s="74" t="s">
        <v>9625</v>
      </c>
      <c r="I1399" s="75" t="s">
        <v>14864</v>
      </c>
      <c r="J1399" s="75">
        <v>4148</v>
      </c>
      <c r="K1399" s="74" t="s">
        <v>16267</v>
      </c>
      <c r="L1399" s="93" t="s">
        <v>110</v>
      </c>
    </row>
    <row r="1400" spans="1:12">
      <c r="A1400" s="73">
        <v>10175903</v>
      </c>
      <c r="B1400" s="74" t="s">
        <v>10200</v>
      </c>
      <c r="C1400" s="74" t="s">
        <v>9778</v>
      </c>
      <c r="D1400" s="74" t="s">
        <v>2130</v>
      </c>
      <c r="E1400" s="92">
        <v>39623</v>
      </c>
      <c r="F1400" s="74" t="s">
        <v>2131</v>
      </c>
      <c r="G1400" s="92">
        <v>42054</v>
      </c>
      <c r="H1400" s="74" t="s">
        <v>9504</v>
      </c>
      <c r="I1400" s="75" t="s">
        <v>14864</v>
      </c>
      <c r="J1400" s="75">
        <v>1050.6600000000001</v>
      </c>
      <c r="K1400" s="74" t="s">
        <v>14892</v>
      </c>
      <c r="L1400" s="93" t="s">
        <v>110</v>
      </c>
    </row>
    <row r="1401" spans="1:12">
      <c r="A1401" s="73">
        <v>10175905</v>
      </c>
      <c r="B1401" s="74" t="s">
        <v>15224</v>
      </c>
      <c r="C1401" s="74" t="s">
        <v>9778</v>
      </c>
      <c r="D1401" s="74" t="s">
        <v>2132</v>
      </c>
      <c r="E1401" s="92">
        <v>39622</v>
      </c>
      <c r="F1401" s="74" t="s">
        <v>2133</v>
      </c>
      <c r="G1401" s="92">
        <v>41990</v>
      </c>
      <c r="H1401" s="74" t="s">
        <v>9504</v>
      </c>
      <c r="I1401" s="75" t="s">
        <v>14864</v>
      </c>
      <c r="J1401" s="75">
        <v>16667</v>
      </c>
      <c r="K1401" s="74" t="s">
        <v>14892</v>
      </c>
      <c r="L1401" s="93" t="s">
        <v>4594</v>
      </c>
    </row>
    <row r="1402" spans="1:12">
      <c r="A1402" s="73">
        <v>10177001</v>
      </c>
      <c r="B1402" s="74" t="s">
        <v>16059</v>
      </c>
      <c r="C1402" s="74" t="s">
        <v>9778</v>
      </c>
      <c r="D1402" s="74" t="s">
        <v>2136</v>
      </c>
      <c r="E1402" s="92">
        <v>39623</v>
      </c>
      <c r="F1402" s="74" t="s">
        <v>2137</v>
      </c>
      <c r="G1402" s="92">
        <v>41984</v>
      </c>
      <c r="H1402" s="74" t="s">
        <v>16060</v>
      </c>
      <c r="I1402" s="75" t="s">
        <v>14864</v>
      </c>
      <c r="J1402" s="75">
        <v>4481.33</v>
      </c>
      <c r="K1402" s="74" t="s">
        <v>16061</v>
      </c>
      <c r="L1402" s="93" t="s">
        <v>110</v>
      </c>
    </row>
    <row r="1403" spans="1:12">
      <c r="A1403" s="73">
        <v>10177002</v>
      </c>
      <c r="B1403" s="74" t="s">
        <v>15886</v>
      </c>
      <c r="C1403" s="74" t="s">
        <v>9778</v>
      </c>
      <c r="D1403" s="74" t="s">
        <v>2139</v>
      </c>
      <c r="E1403" s="92">
        <v>39623</v>
      </c>
      <c r="F1403" s="74" t="s">
        <v>2140</v>
      </c>
      <c r="G1403" s="92">
        <v>41984</v>
      </c>
      <c r="H1403" s="74" t="s">
        <v>15887</v>
      </c>
      <c r="I1403" s="75" t="s">
        <v>14864</v>
      </c>
      <c r="J1403" s="75">
        <v>4221.43</v>
      </c>
      <c r="K1403" s="74" t="s">
        <v>15888</v>
      </c>
      <c r="L1403" s="93" t="s">
        <v>2798</v>
      </c>
    </row>
    <row r="1404" spans="1:12">
      <c r="A1404" s="73">
        <v>10177003</v>
      </c>
      <c r="B1404" s="74" t="s">
        <v>15889</v>
      </c>
      <c r="C1404" s="74" t="s">
        <v>9778</v>
      </c>
      <c r="D1404" s="74" t="s">
        <v>2139</v>
      </c>
      <c r="E1404" s="92">
        <v>39623</v>
      </c>
      <c r="F1404" s="74" t="s">
        <v>2141</v>
      </c>
      <c r="G1404" s="92">
        <v>41984</v>
      </c>
      <c r="H1404" s="74" t="s">
        <v>15887</v>
      </c>
      <c r="I1404" s="75" t="s">
        <v>14864</v>
      </c>
      <c r="J1404" s="75">
        <v>4221.43</v>
      </c>
      <c r="K1404" s="74" t="s">
        <v>15888</v>
      </c>
      <c r="L1404" s="93" t="s">
        <v>272</v>
      </c>
    </row>
    <row r="1405" spans="1:12">
      <c r="A1405" s="73">
        <v>10177004</v>
      </c>
      <c r="B1405" s="74" t="s">
        <v>16530</v>
      </c>
      <c r="C1405" s="74" t="s">
        <v>9778</v>
      </c>
      <c r="D1405" s="74" t="s">
        <v>2139</v>
      </c>
      <c r="E1405" s="92">
        <v>39623</v>
      </c>
      <c r="F1405" s="74" t="s">
        <v>2142</v>
      </c>
      <c r="G1405" s="92">
        <v>41984</v>
      </c>
      <c r="H1405" s="74" t="s">
        <v>11462</v>
      </c>
      <c r="I1405" s="75" t="s">
        <v>14864</v>
      </c>
      <c r="J1405" s="75">
        <v>4221.43</v>
      </c>
      <c r="K1405" s="74" t="s">
        <v>16531</v>
      </c>
      <c r="L1405" s="93" t="s">
        <v>110</v>
      </c>
    </row>
    <row r="1406" spans="1:12">
      <c r="A1406" s="73">
        <v>10177005</v>
      </c>
      <c r="B1406" s="74" t="s">
        <v>10201</v>
      </c>
      <c r="C1406" s="74" t="s">
        <v>9778</v>
      </c>
      <c r="D1406" s="74" t="s">
        <v>2143</v>
      </c>
      <c r="E1406" s="92">
        <v>39637</v>
      </c>
      <c r="F1406" s="74" t="s">
        <v>2144</v>
      </c>
      <c r="G1406" s="92">
        <v>42019</v>
      </c>
      <c r="H1406" s="74" t="s">
        <v>9504</v>
      </c>
      <c r="I1406" s="75" t="s">
        <v>14864</v>
      </c>
      <c r="J1406" s="75">
        <v>4611.75</v>
      </c>
      <c r="K1406" s="74" t="s">
        <v>14892</v>
      </c>
      <c r="L1406" s="93" t="s">
        <v>109</v>
      </c>
    </row>
    <row r="1407" spans="1:12">
      <c r="A1407" s="73">
        <v>10177006</v>
      </c>
      <c r="B1407" s="74" t="s">
        <v>16745</v>
      </c>
      <c r="C1407" s="74" t="s">
        <v>9778</v>
      </c>
      <c r="D1407" s="74" t="s">
        <v>1569</v>
      </c>
      <c r="E1407" s="92">
        <v>39637</v>
      </c>
      <c r="F1407" s="74" t="s">
        <v>2146</v>
      </c>
      <c r="G1407" s="92">
        <v>41984</v>
      </c>
      <c r="H1407" s="74" t="s">
        <v>10141</v>
      </c>
      <c r="I1407" s="75" t="s">
        <v>14864</v>
      </c>
      <c r="J1407" s="75">
        <v>14293.5</v>
      </c>
      <c r="K1407" s="74" t="s">
        <v>16742</v>
      </c>
      <c r="L1407" s="93"/>
    </row>
    <row r="1408" spans="1:12">
      <c r="A1408" s="73">
        <v>10177007</v>
      </c>
      <c r="B1408" s="74" t="s">
        <v>16746</v>
      </c>
      <c r="C1408" s="74" t="s">
        <v>9778</v>
      </c>
      <c r="D1408" s="74" t="s">
        <v>1569</v>
      </c>
      <c r="E1408" s="92">
        <v>39637</v>
      </c>
      <c r="F1408" s="74" t="s">
        <v>2147</v>
      </c>
      <c r="G1408" s="92">
        <v>41984</v>
      </c>
      <c r="H1408" s="74" t="s">
        <v>10141</v>
      </c>
      <c r="I1408" s="75" t="s">
        <v>14864</v>
      </c>
      <c r="J1408" s="75">
        <v>14293.5</v>
      </c>
      <c r="K1408" s="74" t="s">
        <v>16742</v>
      </c>
      <c r="L1408" s="93"/>
    </row>
    <row r="1409" spans="1:12">
      <c r="A1409" s="73">
        <v>10177008</v>
      </c>
      <c r="B1409" s="74" t="s">
        <v>16747</v>
      </c>
      <c r="C1409" s="74" t="s">
        <v>9778</v>
      </c>
      <c r="D1409" s="74" t="s">
        <v>1569</v>
      </c>
      <c r="E1409" s="92">
        <v>39637</v>
      </c>
      <c r="F1409" s="74" t="s">
        <v>2148</v>
      </c>
      <c r="G1409" s="92">
        <v>41984</v>
      </c>
      <c r="H1409" s="74" t="s">
        <v>10141</v>
      </c>
      <c r="I1409" s="75" t="s">
        <v>14864</v>
      </c>
      <c r="J1409" s="75">
        <v>14293.5</v>
      </c>
      <c r="K1409" s="74" t="s">
        <v>16742</v>
      </c>
      <c r="L1409" s="93"/>
    </row>
    <row r="1410" spans="1:12">
      <c r="A1410" s="73">
        <v>10177009</v>
      </c>
      <c r="B1410" s="74" t="s">
        <v>16748</v>
      </c>
      <c r="C1410" s="74" t="s">
        <v>9778</v>
      </c>
      <c r="D1410" s="74" t="s">
        <v>1569</v>
      </c>
      <c r="E1410" s="92">
        <v>39637</v>
      </c>
      <c r="F1410" s="74" t="s">
        <v>2149</v>
      </c>
      <c r="G1410" s="92">
        <v>41984</v>
      </c>
      <c r="H1410" s="74" t="s">
        <v>10141</v>
      </c>
      <c r="I1410" s="75" t="s">
        <v>14864</v>
      </c>
      <c r="J1410" s="75">
        <v>14293.5</v>
      </c>
      <c r="K1410" s="74" t="s">
        <v>16742</v>
      </c>
      <c r="L1410" s="93" t="s">
        <v>110</v>
      </c>
    </row>
    <row r="1411" spans="1:12">
      <c r="A1411" s="73">
        <v>10177010</v>
      </c>
      <c r="B1411" s="74" t="s">
        <v>16749</v>
      </c>
      <c r="C1411" s="74" t="s">
        <v>9778</v>
      </c>
      <c r="D1411" s="74" t="s">
        <v>1569</v>
      </c>
      <c r="E1411" s="92">
        <v>39637</v>
      </c>
      <c r="F1411" s="74" t="s">
        <v>2151</v>
      </c>
      <c r="G1411" s="92">
        <v>41984</v>
      </c>
      <c r="H1411" s="74" t="s">
        <v>10141</v>
      </c>
      <c r="I1411" s="75" t="s">
        <v>14864</v>
      </c>
      <c r="J1411" s="75">
        <v>14293.5</v>
      </c>
      <c r="K1411" s="74" t="s">
        <v>16742</v>
      </c>
      <c r="L1411" s="93"/>
    </row>
    <row r="1412" spans="1:12">
      <c r="A1412" s="73">
        <v>10177011</v>
      </c>
      <c r="B1412" s="74" t="s">
        <v>16750</v>
      </c>
      <c r="C1412" s="74" t="s">
        <v>9778</v>
      </c>
      <c r="D1412" s="74" t="s">
        <v>1569</v>
      </c>
      <c r="E1412" s="92">
        <v>39637</v>
      </c>
      <c r="F1412" s="74" t="s">
        <v>2152</v>
      </c>
      <c r="G1412" s="92">
        <v>41984</v>
      </c>
      <c r="H1412" s="74" t="s">
        <v>10141</v>
      </c>
      <c r="I1412" s="75" t="s">
        <v>14864</v>
      </c>
      <c r="J1412" s="75">
        <v>14293.5</v>
      </c>
      <c r="K1412" s="74" t="s">
        <v>16742</v>
      </c>
      <c r="L1412" s="93"/>
    </row>
    <row r="1413" spans="1:12">
      <c r="A1413" s="73">
        <v>10177012</v>
      </c>
      <c r="B1413" s="74" t="s">
        <v>16751</v>
      </c>
      <c r="C1413" s="74" t="s">
        <v>9778</v>
      </c>
      <c r="D1413" s="74" t="s">
        <v>1569</v>
      </c>
      <c r="E1413" s="92">
        <v>39637</v>
      </c>
      <c r="F1413" s="74" t="s">
        <v>2153</v>
      </c>
      <c r="G1413" s="92">
        <v>41984</v>
      </c>
      <c r="H1413" s="74" t="s">
        <v>10141</v>
      </c>
      <c r="I1413" s="75" t="s">
        <v>14864</v>
      </c>
      <c r="J1413" s="75">
        <v>14293.5</v>
      </c>
      <c r="K1413" s="74" t="s">
        <v>16742</v>
      </c>
      <c r="L1413" s="93"/>
    </row>
    <row r="1414" spans="1:12">
      <c r="A1414" s="73">
        <v>10177013</v>
      </c>
      <c r="B1414" s="74" t="s">
        <v>10202</v>
      </c>
      <c r="C1414" s="74" t="s">
        <v>9778</v>
      </c>
      <c r="D1414" s="74" t="s">
        <v>2154</v>
      </c>
      <c r="E1414" s="92">
        <v>39626</v>
      </c>
      <c r="F1414" s="74" t="s">
        <v>2155</v>
      </c>
      <c r="G1414" s="92">
        <v>42024</v>
      </c>
      <c r="H1414" s="74" t="s">
        <v>10141</v>
      </c>
      <c r="I1414" s="75" t="s">
        <v>14864</v>
      </c>
      <c r="J1414" s="75">
        <v>1286.6600000000001</v>
      </c>
      <c r="K1414" s="74" t="s">
        <v>16742</v>
      </c>
      <c r="L1414" s="93"/>
    </row>
    <row r="1415" spans="1:12">
      <c r="A1415" s="73">
        <v>10177014</v>
      </c>
      <c r="B1415" s="74" t="s">
        <v>10203</v>
      </c>
      <c r="C1415" s="74" t="s">
        <v>9778</v>
      </c>
      <c r="D1415" s="74" t="s">
        <v>2154</v>
      </c>
      <c r="E1415" s="92">
        <v>39626</v>
      </c>
      <c r="F1415" s="74" t="s">
        <v>2156</v>
      </c>
      <c r="G1415" s="92">
        <v>42024</v>
      </c>
      <c r="H1415" s="74" t="s">
        <v>10141</v>
      </c>
      <c r="I1415" s="75" t="s">
        <v>14864</v>
      </c>
      <c r="J1415" s="75">
        <v>1286.6600000000001</v>
      </c>
      <c r="K1415" s="74" t="s">
        <v>16742</v>
      </c>
      <c r="L1415" s="93"/>
    </row>
    <row r="1416" spans="1:12">
      <c r="A1416" s="73">
        <v>10177017</v>
      </c>
      <c r="B1416" s="74" t="s">
        <v>15225</v>
      </c>
      <c r="C1416" s="74" t="s">
        <v>9778</v>
      </c>
      <c r="D1416" s="74" t="s">
        <v>1470</v>
      </c>
      <c r="E1416" s="92">
        <v>39665</v>
      </c>
      <c r="F1416" s="74" t="s">
        <v>2158</v>
      </c>
      <c r="G1416" s="92">
        <v>41982</v>
      </c>
      <c r="H1416" s="74" t="s">
        <v>9504</v>
      </c>
      <c r="I1416" s="75" t="s">
        <v>14864</v>
      </c>
      <c r="J1416" s="75">
        <v>3021.1</v>
      </c>
      <c r="K1416" s="74" t="s">
        <v>14892</v>
      </c>
      <c r="L1416" s="93"/>
    </row>
    <row r="1417" spans="1:12">
      <c r="A1417" s="73">
        <v>10177018</v>
      </c>
      <c r="B1417" s="74" t="s">
        <v>10204</v>
      </c>
      <c r="C1417" s="74" t="s">
        <v>9778</v>
      </c>
      <c r="D1417" s="74" t="s">
        <v>1785</v>
      </c>
      <c r="E1417" s="92">
        <v>39685</v>
      </c>
      <c r="F1417" s="74" t="s">
        <v>2159</v>
      </c>
      <c r="G1417" s="92">
        <v>42019</v>
      </c>
      <c r="H1417" s="74" t="s">
        <v>9504</v>
      </c>
      <c r="I1417" s="75" t="s">
        <v>14864</v>
      </c>
      <c r="J1417" s="75">
        <v>2210.1799999999998</v>
      </c>
      <c r="K1417" s="74" t="s">
        <v>14892</v>
      </c>
      <c r="L1417" s="93" t="s">
        <v>4299</v>
      </c>
    </row>
    <row r="1418" spans="1:12">
      <c r="A1418" s="73">
        <v>10177021</v>
      </c>
      <c r="B1418" s="74" t="s">
        <v>10205</v>
      </c>
      <c r="C1418" s="74" t="s">
        <v>9778</v>
      </c>
      <c r="D1418" s="74" t="s">
        <v>2161</v>
      </c>
      <c r="E1418" s="92">
        <v>39647</v>
      </c>
      <c r="F1418" s="74" t="s">
        <v>2164</v>
      </c>
      <c r="G1418" s="92">
        <v>42024</v>
      </c>
      <c r="H1418" s="74" t="s">
        <v>9504</v>
      </c>
      <c r="I1418" s="75" t="s">
        <v>14864</v>
      </c>
      <c r="J1418" s="75">
        <v>21765.599999999999</v>
      </c>
      <c r="K1418" s="74" t="s">
        <v>14892</v>
      </c>
      <c r="L1418" s="93" t="s">
        <v>110</v>
      </c>
    </row>
    <row r="1419" spans="1:12">
      <c r="A1419" s="73">
        <v>10177023</v>
      </c>
      <c r="B1419" s="74" t="s">
        <v>10206</v>
      </c>
      <c r="C1419" s="74" t="s">
        <v>9778</v>
      </c>
      <c r="D1419" s="74" t="s">
        <v>2161</v>
      </c>
      <c r="E1419" s="92">
        <v>39647</v>
      </c>
      <c r="F1419" s="74" t="s">
        <v>2165</v>
      </c>
      <c r="G1419" s="92">
        <v>42024</v>
      </c>
      <c r="H1419" s="74" t="s">
        <v>9504</v>
      </c>
      <c r="I1419" s="75" t="s">
        <v>14864</v>
      </c>
      <c r="J1419" s="75">
        <v>21765.599999999999</v>
      </c>
      <c r="K1419" s="74" t="s">
        <v>14892</v>
      </c>
      <c r="L1419" s="93" t="s">
        <v>110</v>
      </c>
    </row>
    <row r="1420" spans="1:12">
      <c r="A1420" s="73">
        <v>10177026</v>
      </c>
      <c r="B1420" s="74" t="s">
        <v>10207</v>
      </c>
      <c r="C1420" s="74" t="s">
        <v>9778</v>
      </c>
      <c r="D1420" s="74" t="s">
        <v>2161</v>
      </c>
      <c r="E1420" s="92">
        <v>39647</v>
      </c>
      <c r="F1420" s="74" t="s">
        <v>2166</v>
      </c>
      <c r="G1420" s="92">
        <v>42024</v>
      </c>
      <c r="H1420" s="74" t="s">
        <v>9504</v>
      </c>
      <c r="I1420" s="75" t="s">
        <v>14864</v>
      </c>
      <c r="J1420" s="75">
        <v>21765.599999999999</v>
      </c>
      <c r="K1420" s="74" t="s">
        <v>14892</v>
      </c>
      <c r="L1420" s="93" t="s">
        <v>15226</v>
      </c>
    </row>
    <row r="1421" spans="1:12">
      <c r="A1421" s="73">
        <v>10177027</v>
      </c>
      <c r="B1421" s="74" t="s">
        <v>10208</v>
      </c>
      <c r="C1421" s="74" t="s">
        <v>9778</v>
      </c>
      <c r="D1421" s="74" t="s">
        <v>2161</v>
      </c>
      <c r="E1421" s="92">
        <v>39647</v>
      </c>
      <c r="F1421" s="74" t="s">
        <v>2168</v>
      </c>
      <c r="G1421" s="92">
        <v>42024</v>
      </c>
      <c r="H1421" s="74" t="s">
        <v>9504</v>
      </c>
      <c r="I1421" s="75" t="s">
        <v>14864</v>
      </c>
      <c r="J1421" s="75">
        <v>21765.599999999999</v>
      </c>
      <c r="K1421" s="74" t="s">
        <v>14892</v>
      </c>
      <c r="L1421" s="93" t="s">
        <v>110</v>
      </c>
    </row>
    <row r="1422" spans="1:12">
      <c r="A1422" s="73">
        <v>10177072</v>
      </c>
      <c r="B1422" s="74" t="s">
        <v>10209</v>
      </c>
      <c r="C1422" s="74" t="s">
        <v>9778</v>
      </c>
      <c r="D1422" s="74" t="s">
        <v>2169</v>
      </c>
      <c r="E1422" s="92">
        <v>39651</v>
      </c>
      <c r="F1422" s="74" t="s">
        <v>2172</v>
      </c>
      <c r="G1422" s="92">
        <v>42024</v>
      </c>
      <c r="H1422" s="74" t="s">
        <v>10210</v>
      </c>
      <c r="I1422" s="75" t="s">
        <v>14864</v>
      </c>
      <c r="J1422" s="75">
        <v>14625.15</v>
      </c>
      <c r="K1422" s="74" t="s">
        <v>16036</v>
      </c>
      <c r="L1422" s="93" t="s">
        <v>272</v>
      </c>
    </row>
    <row r="1423" spans="1:12">
      <c r="A1423" s="73">
        <v>10177073</v>
      </c>
      <c r="B1423" s="74" t="s">
        <v>10211</v>
      </c>
      <c r="C1423" s="74" t="s">
        <v>9778</v>
      </c>
      <c r="D1423" s="74" t="s">
        <v>2174</v>
      </c>
      <c r="E1423" s="92">
        <v>39667</v>
      </c>
      <c r="F1423" s="74" t="s">
        <v>2175</v>
      </c>
      <c r="G1423" s="92">
        <v>42055</v>
      </c>
      <c r="H1423" s="74" t="s">
        <v>9504</v>
      </c>
      <c r="I1423" s="75" t="s">
        <v>14864</v>
      </c>
      <c r="J1423" s="75">
        <v>1185.1000000000001</v>
      </c>
      <c r="K1423" s="74" t="s">
        <v>14892</v>
      </c>
      <c r="L1423" s="93" t="s">
        <v>110</v>
      </c>
    </row>
    <row r="1424" spans="1:12">
      <c r="A1424" s="73">
        <v>10177074</v>
      </c>
      <c r="B1424" s="74" t="s">
        <v>10212</v>
      </c>
      <c r="C1424" s="74" t="s">
        <v>9778</v>
      </c>
      <c r="D1424" s="74" t="s">
        <v>2177</v>
      </c>
      <c r="E1424" s="92">
        <v>39675</v>
      </c>
      <c r="F1424" s="74" t="s">
        <v>2178</v>
      </c>
      <c r="G1424" s="92">
        <v>42059</v>
      </c>
      <c r="H1424" s="74" t="s">
        <v>9504</v>
      </c>
      <c r="I1424" s="75" t="s">
        <v>14864</v>
      </c>
      <c r="J1424" s="75">
        <v>3514.05</v>
      </c>
      <c r="K1424" s="74" t="s">
        <v>14892</v>
      </c>
      <c r="L1424" s="93" t="s">
        <v>110</v>
      </c>
    </row>
    <row r="1425" spans="1:12">
      <c r="A1425" s="73">
        <v>10177316</v>
      </c>
      <c r="B1425" s="74" t="s">
        <v>10213</v>
      </c>
      <c r="C1425" s="74" t="s">
        <v>9778</v>
      </c>
      <c r="D1425" s="74" t="s">
        <v>2180</v>
      </c>
      <c r="E1425" s="92">
        <v>39584</v>
      </c>
      <c r="F1425" s="74"/>
      <c r="G1425" s="92">
        <v>42059</v>
      </c>
      <c r="H1425" s="74" t="s">
        <v>9504</v>
      </c>
      <c r="I1425" s="75" t="s">
        <v>14864</v>
      </c>
      <c r="J1425" s="75">
        <v>8409.130000000001</v>
      </c>
      <c r="K1425" s="74" t="s">
        <v>14892</v>
      </c>
      <c r="L1425" s="93" t="s">
        <v>110</v>
      </c>
    </row>
    <row r="1426" spans="1:12">
      <c r="A1426" s="73">
        <v>10177512</v>
      </c>
      <c r="B1426" s="74" t="s">
        <v>15227</v>
      </c>
      <c r="C1426" s="74" t="s">
        <v>9778</v>
      </c>
      <c r="D1426" s="74" t="s">
        <v>11751</v>
      </c>
      <c r="E1426" s="92">
        <v>39843</v>
      </c>
      <c r="F1426" s="74" t="s">
        <v>11752</v>
      </c>
      <c r="G1426" s="92">
        <v>42366</v>
      </c>
      <c r="H1426" s="74" t="s">
        <v>9504</v>
      </c>
      <c r="I1426" s="75" t="s">
        <v>14864</v>
      </c>
      <c r="J1426" s="75">
        <v>1244.1000000000001</v>
      </c>
      <c r="K1426" s="74" t="s">
        <v>14892</v>
      </c>
      <c r="L1426" s="93" t="s">
        <v>110</v>
      </c>
    </row>
    <row r="1427" spans="1:12">
      <c r="A1427" s="68">
        <v>10177529</v>
      </c>
      <c r="B1427" s="71" t="s">
        <v>17049</v>
      </c>
      <c r="C1427" s="71" t="s">
        <v>9778</v>
      </c>
      <c r="D1427" s="71" t="s">
        <v>4206</v>
      </c>
      <c r="E1427" s="90">
        <v>39647</v>
      </c>
      <c r="F1427" s="71" t="s">
        <v>17050</v>
      </c>
      <c r="G1427" s="90">
        <v>41983</v>
      </c>
      <c r="H1427" s="71" t="s">
        <v>9591</v>
      </c>
      <c r="I1427" s="72" t="s">
        <v>14864</v>
      </c>
      <c r="J1427" s="76">
        <v>2605</v>
      </c>
      <c r="K1427" s="71" t="s">
        <v>15946</v>
      </c>
      <c r="L1427" s="91" t="s">
        <v>957</v>
      </c>
    </row>
    <row r="1428" spans="1:12">
      <c r="A1428" s="68">
        <v>10177530</v>
      </c>
      <c r="B1428" s="71" t="s">
        <v>17085</v>
      </c>
      <c r="C1428" s="71" t="s">
        <v>9778</v>
      </c>
      <c r="D1428" s="71" t="s">
        <v>4206</v>
      </c>
      <c r="E1428" s="90">
        <v>39884</v>
      </c>
      <c r="F1428" s="71" t="s">
        <v>17086</v>
      </c>
      <c r="G1428" s="90">
        <v>41988</v>
      </c>
      <c r="H1428" s="71" t="s">
        <v>17083</v>
      </c>
      <c r="I1428" s="72" t="s">
        <v>14864</v>
      </c>
      <c r="J1428" s="76">
        <v>2605</v>
      </c>
      <c r="K1428" s="71" t="s">
        <v>17084</v>
      </c>
      <c r="L1428" s="91" t="s">
        <v>8442</v>
      </c>
    </row>
    <row r="1429" spans="1:12">
      <c r="A1429" s="68">
        <v>10177532</v>
      </c>
      <c r="B1429" s="71" t="s">
        <v>11705</v>
      </c>
      <c r="C1429" s="71" t="s">
        <v>9778</v>
      </c>
      <c r="D1429" s="71" t="s">
        <v>4206</v>
      </c>
      <c r="E1429" s="90">
        <v>39647</v>
      </c>
      <c r="F1429" s="71" t="s">
        <v>11706</v>
      </c>
      <c r="G1429" s="90">
        <v>42068</v>
      </c>
      <c r="H1429" s="71" t="s">
        <v>10021</v>
      </c>
      <c r="I1429" s="72" t="s">
        <v>14864</v>
      </c>
      <c r="J1429" s="76">
        <v>2605</v>
      </c>
      <c r="K1429" s="71" t="s">
        <v>16539</v>
      </c>
      <c r="L1429" s="91" t="s">
        <v>5329</v>
      </c>
    </row>
    <row r="1430" spans="1:12">
      <c r="A1430" s="68">
        <v>10177533</v>
      </c>
      <c r="B1430" s="71" t="s">
        <v>17077</v>
      </c>
      <c r="C1430" s="71" t="s">
        <v>9778</v>
      </c>
      <c r="D1430" s="71" t="s">
        <v>4206</v>
      </c>
      <c r="E1430" s="90">
        <v>39647</v>
      </c>
      <c r="F1430" s="71" t="s">
        <v>17078</v>
      </c>
      <c r="G1430" s="90">
        <v>41984</v>
      </c>
      <c r="H1430" s="71" t="s">
        <v>9589</v>
      </c>
      <c r="I1430" s="72" t="s">
        <v>14864</v>
      </c>
      <c r="J1430" s="76">
        <v>2605</v>
      </c>
      <c r="K1430" s="71" t="s">
        <v>16245</v>
      </c>
      <c r="L1430" s="91" t="s">
        <v>3800</v>
      </c>
    </row>
    <row r="1431" spans="1:12">
      <c r="A1431" s="68">
        <v>10177534</v>
      </c>
      <c r="B1431" s="71" t="s">
        <v>17110</v>
      </c>
      <c r="C1431" s="71" t="s">
        <v>9778</v>
      </c>
      <c r="D1431" s="71" t="s">
        <v>4206</v>
      </c>
      <c r="E1431" s="90">
        <v>39647</v>
      </c>
      <c r="F1431" s="71" t="s">
        <v>17111</v>
      </c>
      <c r="G1431" s="90">
        <v>41984</v>
      </c>
      <c r="H1431" s="71" t="s">
        <v>11080</v>
      </c>
      <c r="I1431" s="72" t="s">
        <v>14864</v>
      </c>
      <c r="J1431" s="76">
        <v>2605</v>
      </c>
      <c r="K1431" s="71" t="s">
        <v>16559</v>
      </c>
      <c r="L1431" s="91" t="s">
        <v>5329</v>
      </c>
    </row>
    <row r="1432" spans="1:12">
      <c r="A1432" s="68">
        <v>10177536</v>
      </c>
      <c r="B1432" s="71" t="s">
        <v>17062</v>
      </c>
      <c r="C1432" s="71" t="s">
        <v>9778</v>
      </c>
      <c r="D1432" s="71" t="s">
        <v>4206</v>
      </c>
      <c r="E1432" s="90">
        <v>39647</v>
      </c>
      <c r="F1432" s="71" t="s">
        <v>17063</v>
      </c>
      <c r="G1432" s="90">
        <v>41991</v>
      </c>
      <c r="H1432" s="71" t="s">
        <v>10066</v>
      </c>
      <c r="I1432" s="72" t="s">
        <v>14864</v>
      </c>
      <c r="J1432" s="76">
        <v>2605</v>
      </c>
      <c r="K1432" s="71" t="s">
        <v>17064</v>
      </c>
      <c r="L1432" s="91" t="s">
        <v>17065</v>
      </c>
    </row>
    <row r="1433" spans="1:12">
      <c r="A1433" s="68">
        <v>10177537</v>
      </c>
      <c r="B1433" s="71" t="s">
        <v>17039</v>
      </c>
      <c r="C1433" s="71" t="s">
        <v>9778</v>
      </c>
      <c r="D1433" s="71" t="s">
        <v>4209</v>
      </c>
      <c r="E1433" s="90">
        <v>39647</v>
      </c>
      <c r="F1433" s="71" t="s">
        <v>17040</v>
      </c>
      <c r="G1433" s="90">
        <v>41984</v>
      </c>
      <c r="H1433" s="71" t="s">
        <v>17041</v>
      </c>
      <c r="I1433" s="72" t="s">
        <v>14864</v>
      </c>
      <c r="J1433" s="76">
        <v>2605</v>
      </c>
      <c r="K1433" s="71" t="s">
        <v>17042</v>
      </c>
      <c r="L1433" s="91" t="s">
        <v>17030</v>
      </c>
    </row>
    <row r="1434" spans="1:12">
      <c r="A1434" s="68">
        <v>10177538</v>
      </c>
      <c r="B1434" s="71" t="s">
        <v>17067</v>
      </c>
      <c r="C1434" s="71" t="s">
        <v>9778</v>
      </c>
      <c r="D1434" s="71" t="s">
        <v>4209</v>
      </c>
      <c r="E1434" s="90">
        <v>39647</v>
      </c>
      <c r="F1434" s="71" t="s">
        <v>17068</v>
      </c>
      <c r="G1434" s="90">
        <v>41982</v>
      </c>
      <c r="H1434" s="71" t="s">
        <v>9880</v>
      </c>
      <c r="I1434" s="72" t="s">
        <v>14864</v>
      </c>
      <c r="J1434" s="76">
        <v>2605</v>
      </c>
      <c r="K1434" s="71" t="s">
        <v>16114</v>
      </c>
      <c r="L1434" s="91" t="s">
        <v>17065</v>
      </c>
    </row>
    <row r="1435" spans="1:12">
      <c r="A1435" s="68">
        <v>10177539</v>
      </c>
      <c r="B1435" s="71" t="s">
        <v>17130</v>
      </c>
      <c r="C1435" s="71" t="s">
        <v>9778</v>
      </c>
      <c r="D1435" s="71" t="s">
        <v>4206</v>
      </c>
      <c r="E1435" s="90">
        <v>39647</v>
      </c>
      <c r="F1435" s="71" t="s">
        <v>17131</v>
      </c>
      <c r="G1435" s="90">
        <v>41989</v>
      </c>
      <c r="H1435" s="71" t="s">
        <v>9852</v>
      </c>
      <c r="I1435" s="72" t="s">
        <v>14468</v>
      </c>
      <c r="J1435" s="76">
        <v>2605</v>
      </c>
      <c r="K1435" s="71" t="s">
        <v>16771</v>
      </c>
      <c r="L1435" s="91" t="s">
        <v>12534</v>
      </c>
    </row>
    <row r="1436" spans="1:12">
      <c r="A1436" s="68">
        <v>10177541</v>
      </c>
      <c r="B1436" s="71" t="s">
        <v>17057</v>
      </c>
      <c r="C1436" s="71" t="s">
        <v>9778</v>
      </c>
      <c r="D1436" s="71" t="s">
        <v>4206</v>
      </c>
      <c r="E1436" s="90">
        <v>39647</v>
      </c>
      <c r="F1436" s="71" t="s">
        <v>17040</v>
      </c>
      <c r="G1436" s="90">
        <v>41988</v>
      </c>
      <c r="H1436" s="71" t="s">
        <v>9529</v>
      </c>
      <c r="I1436" s="72" t="s">
        <v>14864</v>
      </c>
      <c r="J1436" s="76">
        <v>2425</v>
      </c>
      <c r="K1436" s="71" t="s">
        <v>15988</v>
      </c>
      <c r="L1436" s="91" t="s">
        <v>17030</v>
      </c>
    </row>
    <row r="1437" spans="1:12">
      <c r="A1437" s="73">
        <v>10177542</v>
      </c>
      <c r="B1437" s="74" t="s">
        <v>10214</v>
      </c>
      <c r="C1437" s="74" t="s">
        <v>9778</v>
      </c>
      <c r="D1437" s="74" t="s">
        <v>2183</v>
      </c>
      <c r="E1437" s="92">
        <v>39695</v>
      </c>
      <c r="F1437" s="74" t="s">
        <v>2184</v>
      </c>
      <c r="G1437" s="92">
        <v>42047</v>
      </c>
      <c r="H1437" s="74" t="s">
        <v>9504</v>
      </c>
      <c r="I1437" s="75" t="s">
        <v>14864</v>
      </c>
      <c r="J1437" s="75">
        <v>2989.27</v>
      </c>
      <c r="K1437" s="74" t="s">
        <v>14892</v>
      </c>
      <c r="L1437" s="93" t="s">
        <v>110</v>
      </c>
    </row>
    <row r="1438" spans="1:12">
      <c r="A1438" s="73">
        <v>10177543</v>
      </c>
      <c r="B1438" s="74" t="s">
        <v>15228</v>
      </c>
      <c r="C1438" s="74" t="s">
        <v>9778</v>
      </c>
      <c r="D1438" s="74" t="s">
        <v>2186</v>
      </c>
      <c r="E1438" s="92">
        <v>39681</v>
      </c>
      <c r="F1438" s="74" t="s">
        <v>2187</v>
      </c>
      <c r="G1438" s="92">
        <v>41982</v>
      </c>
      <c r="H1438" s="74" t="s">
        <v>9504</v>
      </c>
      <c r="I1438" s="75" t="s">
        <v>14864</v>
      </c>
      <c r="J1438" s="75">
        <v>7704.52</v>
      </c>
      <c r="K1438" s="74" t="s">
        <v>14892</v>
      </c>
      <c r="L1438" s="93" t="s">
        <v>110</v>
      </c>
    </row>
    <row r="1439" spans="1:12">
      <c r="A1439" s="73">
        <v>10177544</v>
      </c>
      <c r="B1439" s="74" t="s">
        <v>15229</v>
      </c>
      <c r="C1439" s="74" t="s">
        <v>9778</v>
      </c>
      <c r="D1439" s="74" t="s">
        <v>2190</v>
      </c>
      <c r="E1439" s="92">
        <v>39681</v>
      </c>
      <c r="F1439" s="74" t="s">
        <v>2191</v>
      </c>
      <c r="G1439" s="92">
        <v>41982</v>
      </c>
      <c r="H1439" s="74" t="s">
        <v>9504</v>
      </c>
      <c r="I1439" s="75" t="s">
        <v>14864</v>
      </c>
      <c r="J1439" s="75">
        <v>2263.08</v>
      </c>
      <c r="K1439" s="74" t="s">
        <v>14892</v>
      </c>
      <c r="L1439" s="93" t="s">
        <v>110</v>
      </c>
    </row>
    <row r="1440" spans="1:12">
      <c r="A1440" s="73">
        <v>10177545</v>
      </c>
      <c r="B1440" s="74" t="s">
        <v>10215</v>
      </c>
      <c r="C1440" s="74" t="s">
        <v>9778</v>
      </c>
      <c r="D1440" s="74" t="s">
        <v>2192</v>
      </c>
      <c r="E1440" s="92">
        <v>39681</v>
      </c>
      <c r="F1440" s="74" t="s">
        <v>2193</v>
      </c>
      <c r="G1440" s="92">
        <v>42054</v>
      </c>
      <c r="H1440" s="74" t="s">
        <v>9504</v>
      </c>
      <c r="I1440" s="75" t="s">
        <v>14864</v>
      </c>
      <c r="J1440" s="75">
        <v>1191.07</v>
      </c>
      <c r="K1440" s="74" t="s">
        <v>14892</v>
      </c>
      <c r="L1440" s="93" t="s">
        <v>110</v>
      </c>
    </row>
    <row r="1441" spans="1:12">
      <c r="A1441" s="73">
        <v>10177546</v>
      </c>
      <c r="B1441" s="74" t="s">
        <v>10216</v>
      </c>
      <c r="C1441" s="74" t="s">
        <v>9778</v>
      </c>
      <c r="D1441" s="74" t="s">
        <v>2194</v>
      </c>
      <c r="E1441" s="92">
        <v>39721</v>
      </c>
      <c r="F1441" s="74" t="s">
        <v>2196</v>
      </c>
      <c r="G1441" s="92">
        <v>42024</v>
      </c>
      <c r="H1441" s="74" t="s">
        <v>10217</v>
      </c>
      <c r="I1441" s="75" t="s">
        <v>14864</v>
      </c>
      <c r="J1441" s="75">
        <v>12495.92</v>
      </c>
      <c r="K1441" s="74" t="s">
        <v>16256</v>
      </c>
      <c r="L1441" s="93" t="s">
        <v>110</v>
      </c>
    </row>
    <row r="1442" spans="1:12">
      <c r="A1442" s="73">
        <v>10177547</v>
      </c>
      <c r="B1442" s="74" t="s">
        <v>10218</v>
      </c>
      <c r="C1442" s="74" t="s">
        <v>9778</v>
      </c>
      <c r="D1442" s="74" t="s">
        <v>2194</v>
      </c>
      <c r="E1442" s="92">
        <v>39721</v>
      </c>
      <c r="F1442" s="74" t="s">
        <v>2199</v>
      </c>
      <c r="G1442" s="92">
        <v>42024</v>
      </c>
      <c r="H1442" s="74" t="s">
        <v>9504</v>
      </c>
      <c r="I1442" s="75" t="s">
        <v>14864</v>
      </c>
      <c r="J1442" s="75">
        <v>12495.92</v>
      </c>
      <c r="K1442" s="74" t="s">
        <v>14892</v>
      </c>
      <c r="L1442" s="93" t="s">
        <v>110</v>
      </c>
    </row>
    <row r="1443" spans="1:12">
      <c r="A1443" s="73">
        <v>10177549</v>
      </c>
      <c r="B1443" s="74" t="s">
        <v>10219</v>
      </c>
      <c r="C1443" s="74" t="s">
        <v>9778</v>
      </c>
      <c r="D1443" s="74" t="s">
        <v>2194</v>
      </c>
      <c r="E1443" s="92">
        <v>39721</v>
      </c>
      <c r="F1443" s="74" t="s">
        <v>2200</v>
      </c>
      <c r="G1443" s="92">
        <v>42024</v>
      </c>
      <c r="H1443" s="74" t="s">
        <v>9863</v>
      </c>
      <c r="I1443" s="75" t="s">
        <v>14864</v>
      </c>
      <c r="J1443" s="75">
        <v>14625.15</v>
      </c>
      <c r="K1443" s="74" t="s">
        <v>16932</v>
      </c>
      <c r="L1443" s="93"/>
    </row>
    <row r="1444" spans="1:12">
      <c r="A1444" s="73">
        <v>10177550</v>
      </c>
      <c r="B1444" s="74" t="s">
        <v>16448</v>
      </c>
      <c r="C1444" s="74" t="s">
        <v>9778</v>
      </c>
      <c r="D1444" s="74" t="s">
        <v>2201</v>
      </c>
      <c r="E1444" s="92">
        <v>39680</v>
      </c>
      <c r="F1444" s="74" t="s">
        <v>2202</v>
      </c>
      <c r="G1444" s="92">
        <v>41983</v>
      </c>
      <c r="H1444" s="74" t="s">
        <v>9510</v>
      </c>
      <c r="I1444" s="75" t="s">
        <v>14864</v>
      </c>
      <c r="J1444" s="75">
        <v>9797.3000000000011</v>
      </c>
      <c r="K1444" s="74" t="s">
        <v>16413</v>
      </c>
      <c r="L1444" s="93" t="s">
        <v>272</v>
      </c>
    </row>
    <row r="1445" spans="1:12">
      <c r="A1445" s="73">
        <v>10177721</v>
      </c>
      <c r="B1445" s="74" t="s">
        <v>10220</v>
      </c>
      <c r="C1445" s="74" t="s">
        <v>9778</v>
      </c>
      <c r="D1445" s="74" t="s">
        <v>2204</v>
      </c>
      <c r="E1445" s="92">
        <v>39694</v>
      </c>
      <c r="F1445" s="74" t="s">
        <v>2208</v>
      </c>
      <c r="G1445" s="92">
        <v>42024</v>
      </c>
      <c r="H1445" s="74" t="s">
        <v>10221</v>
      </c>
      <c r="I1445" s="75" t="s">
        <v>14864</v>
      </c>
      <c r="J1445" s="75">
        <v>1098.67</v>
      </c>
      <c r="K1445" s="74" t="s">
        <v>16218</v>
      </c>
      <c r="L1445" s="93" t="s">
        <v>109</v>
      </c>
    </row>
    <row r="1446" spans="1:12">
      <c r="A1446" s="73">
        <v>10177722</v>
      </c>
      <c r="B1446" s="74" t="s">
        <v>10222</v>
      </c>
      <c r="C1446" s="74" t="s">
        <v>9778</v>
      </c>
      <c r="D1446" s="74" t="s">
        <v>2204</v>
      </c>
      <c r="E1446" s="92">
        <v>39694</v>
      </c>
      <c r="F1446" s="74" t="s">
        <v>2211</v>
      </c>
      <c r="G1446" s="92">
        <v>42024</v>
      </c>
      <c r="H1446" s="74" t="s">
        <v>9555</v>
      </c>
      <c r="I1446" s="75" t="s">
        <v>14864</v>
      </c>
      <c r="J1446" s="75">
        <v>1098.67</v>
      </c>
      <c r="K1446" s="74" t="s">
        <v>16399</v>
      </c>
      <c r="L1446" s="93" t="s">
        <v>110</v>
      </c>
    </row>
    <row r="1447" spans="1:12">
      <c r="A1447" s="73">
        <v>10177723</v>
      </c>
      <c r="B1447" s="74" t="s">
        <v>10223</v>
      </c>
      <c r="C1447" s="74" t="s">
        <v>9778</v>
      </c>
      <c r="D1447" s="74" t="s">
        <v>2204</v>
      </c>
      <c r="E1447" s="92">
        <v>39694</v>
      </c>
      <c r="F1447" s="74" t="s">
        <v>2212</v>
      </c>
      <c r="G1447" s="92">
        <v>42024</v>
      </c>
      <c r="H1447" s="74" t="s">
        <v>9877</v>
      </c>
      <c r="I1447" s="75" t="s">
        <v>14864</v>
      </c>
      <c r="J1447" s="75">
        <v>1098.67</v>
      </c>
      <c r="K1447" s="74" t="s">
        <v>15821</v>
      </c>
      <c r="L1447" s="93" t="s">
        <v>14868</v>
      </c>
    </row>
    <row r="1448" spans="1:12">
      <c r="A1448" s="73">
        <v>10177724</v>
      </c>
      <c r="B1448" s="74" t="s">
        <v>10224</v>
      </c>
      <c r="C1448" s="74" t="s">
        <v>9778</v>
      </c>
      <c r="D1448" s="74" t="s">
        <v>2204</v>
      </c>
      <c r="E1448" s="92">
        <v>39694</v>
      </c>
      <c r="F1448" s="74" t="s">
        <v>2213</v>
      </c>
      <c r="G1448" s="92">
        <v>42024</v>
      </c>
      <c r="H1448" s="74" t="s">
        <v>10225</v>
      </c>
      <c r="I1448" s="75" t="s">
        <v>14864</v>
      </c>
      <c r="J1448" s="75">
        <v>1286.67</v>
      </c>
      <c r="K1448" s="74" t="s">
        <v>16643</v>
      </c>
      <c r="L1448" s="93" t="s">
        <v>2032</v>
      </c>
    </row>
    <row r="1449" spans="1:12">
      <c r="A1449" s="73">
        <v>10177727</v>
      </c>
      <c r="B1449" s="74" t="s">
        <v>10226</v>
      </c>
      <c r="C1449" s="74" t="s">
        <v>9778</v>
      </c>
      <c r="D1449" s="74" t="s">
        <v>2214</v>
      </c>
      <c r="E1449" s="92">
        <v>39681</v>
      </c>
      <c r="F1449" s="74" t="s">
        <v>2216</v>
      </c>
      <c r="G1449" s="92">
        <v>42040</v>
      </c>
      <c r="H1449" s="74" t="s">
        <v>9504</v>
      </c>
      <c r="I1449" s="75" t="s">
        <v>14864</v>
      </c>
      <c r="J1449" s="75">
        <v>2921.75</v>
      </c>
      <c r="K1449" s="74" t="s">
        <v>15172</v>
      </c>
      <c r="L1449" s="93" t="s">
        <v>110</v>
      </c>
    </row>
    <row r="1450" spans="1:12">
      <c r="A1450" s="73">
        <v>10177753</v>
      </c>
      <c r="B1450" s="74" t="s">
        <v>16491</v>
      </c>
      <c r="C1450" s="74" t="s">
        <v>9778</v>
      </c>
      <c r="D1450" s="74" t="s">
        <v>2218</v>
      </c>
      <c r="E1450" s="92">
        <v>39792</v>
      </c>
      <c r="F1450" s="74" t="s">
        <v>2219</v>
      </c>
      <c r="G1450" s="92">
        <v>41984</v>
      </c>
      <c r="H1450" s="74" t="s">
        <v>10637</v>
      </c>
      <c r="I1450" s="75" t="s">
        <v>14864</v>
      </c>
      <c r="J1450" s="75">
        <v>2562.0300000000002</v>
      </c>
      <c r="K1450" s="74" t="s">
        <v>16492</v>
      </c>
      <c r="L1450" s="93" t="s">
        <v>272</v>
      </c>
    </row>
    <row r="1451" spans="1:12">
      <c r="A1451" s="73">
        <v>10177754</v>
      </c>
      <c r="B1451" s="74" t="s">
        <v>10227</v>
      </c>
      <c r="C1451" s="74" t="s">
        <v>9778</v>
      </c>
      <c r="D1451" s="74" t="s">
        <v>675</v>
      </c>
      <c r="E1451" s="92">
        <v>39792</v>
      </c>
      <c r="F1451" s="74" t="s">
        <v>2221</v>
      </c>
      <c r="G1451" s="92">
        <v>42019</v>
      </c>
      <c r="H1451" s="74" t="s">
        <v>9548</v>
      </c>
      <c r="I1451" s="75" t="s">
        <v>14864</v>
      </c>
      <c r="J1451" s="75">
        <v>15959.25</v>
      </c>
      <c r="K1451" s="74" t="s">
        <v>4681</v>
      </c>
      <c r="L1451" s="93" t="s">
        <v>110</v>
      </c>
    </row>
    <row r="1452" spans="1:12">
      <c r="A1452" s="73">
        <v>10177756</v>
      </c>
      <c r="B1452" s="74" t="s">
        <v>10228</v>
      </c>
      <c r="C1452" s="74" t="s">
        <v>9778</v>
      </c>
      <c r="D1452" s="74" t="s">
        <v>675</v>
      </c>
      <c r="E1452" s="92">
        <v>39792</v>
      </c>
      <c r="F1452" s="74" t="s">
        <v>2222</v>
      </c>
      <c r="G1452" s="92">
        <v>42026</v>
      </c>
      <c r="H1452" s="74" t="s">
        <v>9510</v>
      </c>
      <c r="I1452" s="75" t="s">
        <v>14864</v>
      </c>
      <c r="J1452" s="75">
        <v>15959.25</v>
      </c>
      <c r="K1452" s="74" t="s">
        <v>16413</v>
      </c>
      <c r="L1452" s="93" t="s">
        <v>272</v>
      </c>
    </row>
    <row r="1453" spans="1:12">
      <c r="A1453" s="73">
        <v>10177757</v>
      </c>
      <c r="B1453" s="74" t="s">
        <v>16642</v>
      </c>
      <c r="C1453" s="74" t="s">
        <v>9778</v>
      </c>
      <c r="D1453" s="74" t="s">
        <v>675</v>
      </c>
      <c r="E1453" s="92">
        <v>39792</v>
      </c>
      <c r="F1453" s="74" t="s">
        <v>667</v>
      </c>
      <c r="G1453" s="92">
        <v>41984</v>
      </c>
      <c r="H1453" s="74" t="s">
        <v>9548</v>
      </c>
      <c r="I1453" s="75" t="s">
        <v>14864</v>
      </c>
      <c r="J1453" s="75">
        <v>15959.25</v>
      </c>
      <c r="K1453" s="74" t="s">
        <v>4681</v>
      </c>
      <c r="L1453" s="93" t="s">
        <v>13495</v>
      </c>
    </row>
    <row r="1454" spans="1:12">
      <c r="A1454" s="73">
        <v>10177758</v>
      </c>
      <c r="B1454" s="74" t="s">
        <v>10229</v>
      </c>
      <c r="C1454" s="74" t="s">
        <v>9778</v>
      </c>
      <c r="D1454" s="74" t="s">
        <v>675</v>
      </c>
      <c r="E1454" s="92">
        <v>39792</v>
      </c>
      <c r="F1454" s="74" t="s">
        <v>2223</v>
      </c>
      <c r="G1454" s="92">
        <v>42046</v>
      </c>
      <c r="H1454" s="74" t="s">
        <v>9756</v>
      </c>
      <c r="I1454" s="75" t="s">
        <v>14864</v>
      </c>
      <c r="J1454" s="75">
        <v>15959.25</v>
      </c>
      <c r="K1454" s="74" t="s">
        <v>16962</v>
      </c>
      <c r="L1454" s="93"/>
    </row>
    <row r="1455" spans="1:12">
      <c r="A1455" s="73">
        <v>10177759</v>
      </c>
      <c r="B1455" s="74" t="s">
        <v>10230</v>
      </c>
      <c r="C1455" s="74" t="s">
        <v>9778</v>
      </c>
      <c r="D1455" s="74" t="s">
        <v>675</v>
      </c>
      <c r="E1455" s="92">
        <v>39792</v>
      </c>
      <c r="F1455" s="74" t="s">
        <v>2225</v>
      </c>
      <c r="G1455" s="92">
        <v>42026</v>
      </c>
      <c r="H1455" s="74" t="s">
        <v>9510</v>
      </c>
      <c r="I1455" s="75" t="s">
        <v>14864</v>
      </c>
      <c r="J1455" s="75">
        <v>15959.25</v>
      </c>
      <c r="K1455" s="74" t="s">
        <v>16413</v>
      </c>
      <c r="L1455" s="93" t="s">
        <v>272</v>
      </c>
    </row>
    <row r="1456" spans="1:12">
      <c r="A1456" s="73">
        <v>10177760</v>
      </c>
      <c r="B1456" s="74" t="s">
        <v>16711</v>
      </c>
      <c r="C1456" s="74" t="s">
        <v>9778</v>
      </c>
      <c r="D1456" s="74" t="s">
        <v>1851</v>
      </c>
      <c r="E1456" s="92">
        <v>39792</v>
      </c>
      <c r="F1456" s="74" t="s">
        <v>2226</v>
      </c>
      <c r="G1456" s="92">
        <v>41984</v>
      </c>
      <c r="H1456" s="74" t="s">
        <v>16712</v>
      </c>
      <c r="I1456" s="75" t="s">
        <v>14864</v>
      </c>
      <c r="J1456" s="75">
        <v>4043.96</v>
      </c>
      <c r="K1456" s="74" t="s">
        <v>16713</v>
      </c>
      <c r="L1456" s="93" t="s">
        <v>3800</v>
      </c>
    </row>
    <row r="1457" spans="1:12">
      <c r="A1457" s="73">
        <v>10177761</v>
      </c>
      <c r="B1457" s="74" t="s">
        <v>15902</v>
      </c>
      <c r="C1457" s="74" t="s">
        <v>9778</v>
      </c>
      <c r="D1457" s="74" t="s">
        <v>1851</v>
      </c>
      <c r="E1457" s="92">
        <v>39792</v>
      </c>
      <c r="F1457" s="74" t="s">
        <v>2227</v>
      </c>
      <c r="G1457" s="92">
        <v>41984</v>
      </c>
      <c r="H1457" s="74" t="s">
        <v>15903</v>
      </c>
      <c r="I1457" s="75" t="s">
        <v>14864</v>
      </c>
      <c r="J1457" s="75">
        <v>4043.96</v>
      </c>
      <c r="K1457" s="74" t="s">
        <v>15904</v>
      </c>
      <c r="L1457" s="93" t="s">
        <v>7839</v>
      </c>
    </row>
    <row r="1458" spans="1:12">
      <c r="A1458" s="73">
        <v>10177762</v>
      </c>
      <c r="B1458" s="74" t="s">
        <v>16767</v>
      </c>
      <c r="C1458" s="74" t="s">
        <v>9778</v>
      </c>
      <c r="D1458" s="74" t="s">
        <v>1851</v>
      </c>
      <c r="E1458" s="92">
        <v>39792</v>
      </c>
      <c r="F1458" s="74" t="s">
        <v>2228</v>
      </c>
      <c r="G1458" s="92">
        <v>41984</v>
      </c>
      <c r="H1458" s="74" t="s">
        <v>16768</v>
      </c>
      <c r="I1458" s="75" t="s">
        <v>14864</v>
      </c>
      <c r="J1458" s="75">
        <v>4043.96</v>
      </c>
      <c r="K1458" s="74" t="s">
        <v>16769</v>
      </c>
      <c r="L1458" s="93"/>
    </row>
    <row r="1459" spans="1:12">
      <c r="A1459" s="73">
        <v>10177763</v>
      </c>
      <c r="B1459" s="74" t="s">
        <v>15995</v>
      </c>
      <c r="C1459" s="74" t="s">
        <v>9778</v>
      </c>
      <c r="D1459" s="74" t="s">
        <v>1851</v>
      </c>
      <c r="E1459" s="92">
        <v>39792</v>
      </c>
      <c r="F1459" s="74" t="s">
        <v>2229</v>
      </c>
      <c r="G1459" s="92">
        <v>41984</v>
      </c>
      <c r="H1459" s="74" t="s">
        <v>15993</v>
      </c>
      <c r="I1459" s="75" t="s">
        <v>14864</v>
      </c>
      <c r="J1459" s="75">
        <v>4043.96</v>
      </c>
      <c r="K1459" s="74" t="s">
        <v>15994</v>
      </c>
      <c r="L1459" s="93" t="s">
        <v>272</v>
      </c>
    </row>
    <row r="1460" spans="1:12">
      <c r="A1460" s="73">
        <v>10177764</v>
      </c>
      <c r="B1460" s="74" t="s">
        <v>15866</v>
      </c>
      <c r="C1460" s="74" t="s">
        <v>9778</v>
      </c>
      <c r="D1460" s="74" t="s">
        <v>1851</v>
      </c>
      <c r="E1460" s="92">
        <v>39792</v>
      </c>
      <c r="F1460" s="74" t="s">
        <v>2230</v>
      </c>
      <c r="G1460" s="92">
        <v>41984</v>
      </c>
      <c r="H1460" s="74" t="s">
        <v>10872</v>
      </c>
      <c r="I1460" s="75" t="s">
        <v>14864</v>
      </c>
      <c r="J1460" s="75">
        <v>4043.96</v>
      </c>
      <c r="K1460" s="74" t="s">
        <v>15867</v>
      </c>
      <c r="L1460" s="93" t="s">
        <v>272</v>
      </c>
    </row>
    <row r="1461" spans="1:12">
      <c r="A1461" s="73">
        <v>10177765</v>
      </c>
      <c r="B1461" s="74" t="s">
        <v>10231</v>
      </c>
      <c r="C1461" s="74" t="s">
        <v>9778</v>
      </c>
      <c r="D1461" s="74" t="s">
        <v>1851</v>
      </c>
      <c r="E1461" s="92">
        <v>39792</v>
      </c>
      <c r="F1461" s="74" t="s">
        <v>2231</v>
      </c>
      <c r="G1461" s="92">
        <v>42026</v>
      </c>
      <c r="H1461" s="74" t="s">
        <v>16501</v>
      </c>
      <c r="I1461" s="75" t="s">
        <v>14864</v>
      </c>
      <c r="J1461" s="75">
        <v>4043.96</v>
      </c>
      <c r="K1461" s="74" t="s">
        <v>16502</v>
      </c>
      <c r="L1461" s="93" t="s">
        <v>12248</v>
      </c>
    </row>
    <row r="1462" spans="1:12">
      <c r="A1462" s="73">
        <v>10177766</v>
      </c>
      <c r="B1462" s="74" t="s">
        <v>16162</v>
      </c>
      <c r="C1462" s="74" t="s">
        <v>9778</v>
      </c>
      <c r="D1462" s="74" t="s">
        <v>1851</v>
      </c>
      <c r="E1462" s="92">
        <v>39792</v>
      </c>
      <c r="F1462" s="74" t="s">
        <v>2232</v>
      </c>
      <c r="G1462" s="92">
        <v>41984</v>
      </c>
      <c r="H1462" s="74" t="s">
        <v>11276</v>
      </c>
      <c r="I1462" s="75" t="s">
        <v>14864</v>
      </c>
      <c r="J1462" s="75">
        <v>4043.96</v>
      </c>
      <c r="K1462" s="74" t="s">
        <v>16163</v>
      </c>
      <c r="L1462" s="93" t="s">
        <v>7839</v>
      </c>
    </row>
    <row r="1463" spans="1:12">
      <c r="A1463" s="73">
        <v>10177767</v>
      </c>
      <c r="B1463" s="74" t="s">
        <v>16944</v>
      </c>
      <c r="C1463" s="74" t="s">
        <v>9778</v>
      </c>
      <c r="D1463" s="74" t="s">
        <v>1851</v>
      </c>
      <c r="E1463" s="92">
        <v>39792</v>
      </c>
      <c r="F1463" s="74" t="s">
        <v>2233</v>
      </c>
      <c r="G1463" s="92">
        <v>41984</v>
      </c>
      <c r="H1463" s="74" t="s">
        <v>9763</v>
      </c>
      <c r="I1463" s="75" t="s">
        <v>14864</v>
      </c>
      <c r="J1463" s="75">
        <v>4043.96</v>
      </c>
      <c r="K1463" s="74" t="s">
        <v>16942</v>
      </c>
      <c r="L1463" s="93" t="s">
        <v>390</v>
      </c>
    </row>
    <row r="1464" spans="1:12">
      <c r="A1464" s="73">
        <v>10177769</v>
      </c>
      <c r="B1464" s="74" t="s">
        <v>16360</v>
      </c>
      <c r="C1464" s="74" t="s">
        <v>9778</v>
      </c>
      <c r="D1464" s="74" t="s">
        <v>1851</v>
      </c>
      <c r="E1464" s="92">
        <v>39792</v>
      </c>
      <c r="F1464" s="74" t="s">
        <v>2234</v>
      </c>
      <c r="G1464" s="92">
        <v>41984</v>
      </c>
      <c r="H1464" s="74" t="s">
        <v>10256</v>
      </c>
      <c r="I1464" s="75" t="s">
        <v>14864</v>
      </c>
      <c r="J1464" s="75">
        <v>4043.96</v>
      </c>
      <c r="K1464" s="74" t="s">
        <v>16361</v>
      </c>
      <c r="L1464" s="93" t="s">
        <v>15104</v>
      </c>
    </row>
    <row r="1465" spans="1:12">
      <c r="A1465" s="73">
        <v>10177770</v>
      </c>
      <c r="B1465" s="74" t="s">
        <v>16654</v>
      </c>
      <c r="C1465" s="74" t="s">
        <v>9778</v>
      </c>
      <c r="D1465" s="74" t="s">
        <v>1851</v>
      </c>
      <c r="E1465" s="92">
        <v>39792</v>
      </c>
      <c r="F1465" s="74" t="s">
        <v>2235</v>
      </c>
      <c r="G1465" s="92">
        <v>41984</v>
      </c>
      <c r="H1465" s="74" t="s">
        <v>16655</v>
      </c>
      <c r="I1465" s="75" t="s">
        <v>14864</v>
      </c>
      <c r="J1465" s="75">
        <v>4043.96</v>
      </c>
      <c r="K1465" s="74" t="s">
        <v>16656</v>
      </c>
      <c r="L1465" s="93" t="s">
        <v>390</v>
      </c>
    </row>
    <row r="1466" spans="1:12">
      <c r="A1466" s="73">
        <v>10177771</v>
      </c>
      <c r="B1466" s="74" t="s">
        <v>15968</v>
      </c>
      <c r="C1466" s="74" t="s">
        <v>9778</v>
      </c>
      <c r="D1466" s="74" t="s">
        <v>1851</v>
      </c>
      <c r="E1466" s="92">
        <v>39792</v>
      </c>
      <c r="F1466" s="74" t="s">
        <v>2236</v>
      </c>
      <c r="G1466" s="92">
        <v>41984</v>
      </c>
      <c r="H1466" s="74" t="s">
        <v>15969</v>
      </c>
      <c r="I1466" s="75" t="s">
        <v>14864</v>
      </c>
      <c r="J1466" s="75">
        <v>4043.96</v>
      </c>
      <c r="K1466" s="74" t="s">
        <v>15970</v>
      </c>
      <c r="L1466" s="93" t="s">
        <v>110</v>
      </c>
    </row>
    <row r="1467" spans="1:12">
      <c r="A1467" s="73">
        <v>10177772</v>
      </c>
      <c r="B1467" s="74" t="s">
        <v>16683</v>
      </c>
      <c r="C1467" s="74" t="s">
        <v>9778</v>
      </c>
      <c r="D1467" s="74" t="s">
        <v>1851</v>
      </c>
      <c r="E1467" s="92">
        <v>39792</v>
      </c>
      <c r="F1467" s="74" t="s">
        <v>2237</v>
      </c>
      <c r="G1467" s="92">
        <v>41984</v>
      </c>
      <c r="H1467" s="74" t="s">
        <v>10874</v>
      </c>
      <c r="I1467" s="75" t="s">
        <v>14864</v>
      </c>
      <c r="J1467" s="75">
        <v>4043.96</v>
      </c>
      <c r="K1467" s="74" t="s">
        <v>16684</v>
      </c>
      <c r="L1467" s="93" t="s">
        <v>854</v>
      </c>
    </row>
    <row r="1468" spans="1:12">
      <c r="A1468" s="73">
        <v>10177774</v>
      </c>
      <c r="B1468" s="74" t="s">
        <v>10232</v>
      </c>
      <c r="C1468" s="74" t="s">
        <v>9778</v>
      </c>
      <c r="D1468" s="74" t="s">
        <v>2238</v>
      </c>
      <c r="E1468" s="92">
        <v>39792</v>
      </c>
      <c r="F1468" s="74" t="s">
        <v>2239</v>
      </c>
      <c r="G1468" s="92">
        <v>42054</v>
      </c>
      <c r="H1468" s="74" t="s">
        <v>9504</v>
      </c>
      <c r="I1468" s="75" t="s">
        <v>14864</v>
      </c>
      <c r="J1468" s="75">
        <v>2279.3200000000002</v>
      </c>
      <c r="K1468" s="74" t="s">
        <v>14892</v>
      </c>
      <c r="L1468" s="93" t="s">
        <v>110</v>
      </c>
    </row>
    <row r="1469" spans="1:12">
      <c r="A1469" s="73">
        <v>10177776</v>
      </c>
      <c r="B1469" s="74" t="s">
        <v>10233</v>
      </c>
      <c r="C1469" s="74" t="s">
        <v>9778</v>
      </c>
      <c r="D1469" s="74" t="s">
        <v>2238</v>
      </c>
      <c r="E1469" s="92">
        <v>39792</v>
      </c>
      <c r="F1469" s="74" t="s">
        <v>2240</v>
      </c>
      <c r="G1469" s="92">
        <v>42054</v>
      </c>
      <c r="H1469" s="74" t="s">
        <v>9504</v>
      </c>
      <c r="I1469" s="75" t="s">
        <v>14864</v>
      </c>
      <c r="J1469" s="75">
        <v>2279.3200000000002</v>
      </c>
      <c r="K1469" s="74" t="s">
        <v>14892</v>
      </c>
      <c r="L1469" s="93" t="s">
        <v>110</v>
      </c>
    </row>
    <row r="1470" spans="1:12">
      <c r="A1470" s="73">
        <v>10177777</v>
      </c>
      <c r="B1470" s="74" t="s">
        <v>10234</v>
      </c>
      <c r="C1470" s="74" t="s">
        <v>9778</v>
      </c>
      <c r="D1470" s="74" t="s">
        <v>2238</v>
      </c>
      <c r="E1470" s="92">
        <v>39792</v>
      </c>
      <c r="F1470" s="74" t="s">
        <v>2241</v>
      </c>
      <c r="G1470" s="92">
        <v>42054</v>
      </c>
      <c r="H1470" s="74" t="s">
        <v>9504</v>
      </c>
      <c r="I1470" s="75" t="s">
        <v>14864</v>
      </c>
      <c r="J1470" s="75">
        <v>2279.3200000000002</v>
      </c>
      <c r="K1470" s="74" t="s">
        <v>14892</v>
      </c>
      <c r="L1470" s="93" t="s">
        <v>110</v>
      </c>
    </row>
    <row r="1471" spans="1:12">
      <c r="A1471" s="73">
        <v>10177779</v>
      </c>
      <c r="B1471" s="74" t="s">
        <v>10235</v>
      </c>
      <c r="C1471" s="74" t="s">
        <v>9778</v>
      </c>
      <c r="D1471" s="74" t="s">
        <v>2238</v>
      </c>
      <c r="E1471" s="92">
        <v>39792</v>
      </c>
      <c r="F1471" s="74" t="s">
        <v>2242</v>
      </c>
      <c r="G1471" s="92">
        <v>42054</v>
      </c>
      <c r="H1471" s="74" t="s">
        <v>9504</v>
      </c>
      <c r="I1471" s="75" t="s">
        <v>14864</v>
      </c>
      <c r="J1471" s="75">
        <v>2279.3200000000002</v>
      </c>
      <c r="K1471" s="74" t="s">
        <v>14892</v>
      </c>
      <c r="L1471" s="93" t="s">
        <v>11726</v>
      </c>
    </row>
    <row r="1472" spans="1:12">
      <c r="A1472" s="73">
        <v>10177781</v>
      </c>
      <c r="B1472" s="74" t="s">
        <v>10236</v>
      </c>
      <c r="C1472" s="74" t="s">
        <v>9778</v>
      </c>
      <c r="D1472" s="74" t="s">
        <v>2238</v>
      </c>
      <c r="E1472" s="92">
        <v>39792</v>
      </c>
      <c r="F1472" s="74" t="s">
        <v>2243</v>
      </c>
      <c r="G1472" s="92">
        <v>42054</v>
      </c>
      <c r="H1472" s="74" t="s">
        <v>9504</v>
      </c>
      <c r="I1472" s="75" t="s">
        <v>14864</v>
      </c>
      <c r="J1472" s="75">
        <v>2279.3200000000002</v>
      </c>
      <c r="K1472" s="74" t="s">
        <v>14892</v>
      </c>
      <c r="L1472" s="93" t="s">
        <v>110</v>
      </c>
    </row>
    <row r="1473" spans="1:12">
      <c r="A1473" s="73">
        <v>10177782</v>
      </c>
      <c r="B1473" s="74" t="s">
        <v>10237</v>
      </c>
      <c r="C1473" s="74" t="s">
        <v>9778</v>
      </c>
      <c r="D1473" s="74" t="s">
        <v>2238</v>
      </c>
      <c r="E1473" s="92">
        <v>39792</v>
      </c>
      <c r="F1473" s="74" t="s">
        <v>2244</v>
      </c>
      <c r="G1473" s="92">
        <v>42054</v>
      </c>
      <c r="H1473" s="74" t="s">
        <v>9504</v>
      </c>
      <c r="I1473" s="75" t="s">
        <v>14864</v>
      </c>
      <c r="J1473" s="75">
        <v>2279.3200000000002</v>
      </c>
      <c r="K1473" s="74" t="s">
        <v>14892</v>
      </c>
      <c r="L1473" s="93" t="s">
        <v>110</v>
      </c>
    </row>
    <row r="1474" spans="1:12">
      <c r="A1474" s="73">
        <v>10177784</v>
      </c>
      <c r="B1474" s="74" t="s">
        <v>10238</v>
      </c>
      <c r="C1474" s="74" t="s">
        <v>9778</v>
      </c>
      <c r="D1474" s="74" t="s">
        <v>2238</v>
      </c>
      <c r="E1474" s="92">
        <v>39792</v>
      </c>
      <c r="F1474" s="74" t="s">
        <v>2245</v>
      </c>
      <c r="G1474" s="92">
        <v>42054</v>
      </c>
      <c r="H1474" s="74" t="s">
        <v>9504</v>
      </c>
      <c r="I1474" s="75" t="s">
        <v>14864</v>
      </c>
      <c r="J1474" s="75">
        <v>2279.3200000000002</v>
      </c>
      <c r="K1474" s="74" t="s">
        <v>14892</v>
      </c>
      <c r="L1474" s="93" t="s">
        <v>110</v>
      </c>
    </row>
    <row r="1475" spans="1:12">
      <c r="A1475" s="73">
        <v>10177785</v>
      </c>
      <c r="B1475" s="74" t="s">
        <v>10239</v>
      </c>
      <c r="C1475" s="74" t="s">
        <v>9778</v>
      </c>
      <c r="D1475" s="74" t="s">
        <v>1931</v>
      </c>
      <c r="E1475" s="92">
        <v>39792</v>
      </c>
      <c r="F1475" s="74" t="s">
        <v>2246</v>
      </c>
      <c r="G1475" s="92">
        <v>42019</v>
      </c>
      <c r="H1475" s="74" t="s">
        <v>9504</v>
      </c>
      <c r="I1475" s="75" t="s">
        <v>14864</v>
      </c>
      <c r="J1475" s="75">
        <v>13388.67</v>
      </c>
      <c r="K1475" s="74" t="s">
        <v>14892</v>
      </c>
      <c r="L1475" s="93" t="s">
        <v>110</v>
      </c>
    </row>
    <row r="1476" spans="1:12">
      <c r="A1476" s="73">
        <v>10177786</v>
      </c>
      <c r="B1476" s="74" t="s">
        <v>10240</v>
      </c>
      <c r="C1476" s="74" t="s">
        <v>9778</v>
      </c>
      <c r="D1476" s="74" t="s">
        <v>1931</v>
      </c>
      <c r="E1476" s="92">
        <v>39792</v>
      </c>
      <c r="F1476" s="74" t="s">
        <v>2247</v>
      </c>
      <c r="G1476" s="92">
        <v>42019</v>
      </c>
      <c r="H1476" s="74" t="s">
        <v>9966</v>
      </c>
      <c r="I1476" s="75" t="s">
        <v>14864</v>
      </c>
      <c r="J1476" s="75">
        <v>13388.67</v>
      </c>
      <c r="K1476" s="74" t="s">
        <v>16720</v>
      </c>
      <c r="L1476" s="93"/>
    </row>
    <row r="1477" spans="1:12">
      <c r="A1477" s="73">
        <v>10177787</v>
      </c>
      <c r="B1477" s="74" t="s">
        <v>15230</v>
      </c>
      <c r="C1477" s="74" t="s">
        <v>9778</v>
      </c>
      <c r="D1477" s="74" t="s">
        <v>1931</v>
      </c>
      <c r="E1477" s="92">
        <v>39792</v>
      </c>
      <c r="F1477" s="74" t="s">
        <v>2248</v>
      </c>
      <c r="G1477" s="92">
        <v>41984</v>
      </c>
      <c r="H1477" s="74" t="s">
        <v>9504</v>
      </c>
      <c r="I1477" s="75" t="s">
        <v>14864</v>
      </c>
      <c r="J1477" s="75">
        <v>13388.67</v>
      </c>
      <c r="K1477" s="74" t="s">
        <v>14892</v>
      </c>
      <c r="L1477" s="93" t="s">
        <v>110</v>
      </c>
    </row>
    <row r="1478" spans="1:12">
      <c r="A1478" s="73">
        <v>10177790</v>
      </c>
      <c r="B1478" s="74" t="s">
        <v>16040</v>
      </c>
      <c r="C1478" s="74" t="s">
        <v>9778</v>
      </c>
      <c r="D1478" s="74" t="s">
        <v>1931</v>
      </c>
      <c r="E1478" s="92">
        <v>39792</v>
      </c>
      <c r="F1478" s="74" t="s">
        <v>5558</v>
      </c>
      <c r="G1478" s="92">
        <v>41984</v>
      </c>
      <c r="H1478" s="74" t="s">
        <v>10210</v>
      </c>
      <c r="I1478" s="75" t="s">
        <v>14864</v>
      </c>
      <c r="J1478" s="75">
        <v>13388.67</v>
      </c>
      <c r="K1478" s="74" t="s">
        <v>16036</v>
      </c>
      <c r="L1478" s="93" t="s">
        <v>272</v>
      </c>
    </row>
    <row r="1479" spans="1:12">
      <c r="A1479" s="73">
        <v>10177791</v>
      </c>
      <c r="B1479" s="74" t="s">
        <v>16077</v>
      </c>
      <c r="C1479" s="74" t="s">
        <v>9778</v>
      </c>
      <c r="D1479" s="74" t="s">
        <v>1931</v>
      </c>
      <c r="E1479" s="92">
        <v>39792</v>
      </c>
      <c r="F1479" s="74" t="s">
        <v>1371</v>
      </c>
      <c r="G1479" s="92">
        <v>41984</v>
      </c>
      <c r="H1479" s="74" t="s">
        <v>16078</v>
      </c>
      <c r="I1479" s="75" t="s">
        <v>14864</v>
      </c>
      <c r="J1479" s="75">
        <v>13388.67</v>
      </c>
      <c r="K1479" s="74" t="s">
        <v>16079</v>
      </c>
      <c r="L1479" s="93" t="s">
        <v>110</v>
      </c>
    </row>
    <row r="1480" spans="1:12">
      <c r="A1480" s="73">
        <v>10177792</v>
      </c>
      <c r="B1480" s="74" t="s">
        <v>15231</v>
      </c>
      <c r="C1480" s="74" t="s">
        <v>9778</v>
      </c>
      <c r="D1480" s="74" t="s">
        <v>1931</v>
      </c>
      <c r="E1480" s="92">
        <v>39792</v>
      </c>
      <c r="F1480" s="74" t="s">
        <v>2249</v>
      </c>
      <c r="G1480" s="92">
        <v>41984</v>
      </c>
      <c r="H1480" s="74" t="s">
        <v>9504</v>
      </c>
      <c r="I1480" s="75" t="s">
        <v>14864</v>
      </c>
      <c r="J1480" s="75">
        <v>13388.67</v>
      </c>
      <c r="K1480" s="74" t="s">
        <v>14892</v>
      </c>
      <c r="L1480" s="93" t="s">
        <v>109</v>
      </c>
    </row>
    <row r="1481" spans="1:12">
      <c r="A1481" s="73">
        <v>10177793</v>
      </c>
      <c r="B1481" s="74" t="s">
        <v>16666</v>
      </c>
      <c r="C1481" s="74" t="s">
        <v>9778</v>
      </c>
      <c r="D1481" s="74" t="s">
        <v>1931</v>
      </c>
      <c r="E1481" s="92">
        <v>39792</v>
      </c>
      <c r="F1481" s="74" t="s">
        <v>2250</v>
      </c>
      <c r="G1481" s="92">
        <v>41984</v>
      </c>
      <c r="H1481" s="74" t="s">
        <v>9882</v>
      </c>
      <c r="I1481" s="75" t="s">
        <v>14864</v>
      </c>
      <c r="J1481" s="75">
        <v>13388.67</v>
      </c>
      <c r="K1481" s="74" t="s">
        <v>16662</v>
      </c>
      <c r="L1481" s="93" t="s">
        <v>272</v>
      </c>
    </row>
    <row r="1482" spans="1:12">
      <c r="A1482" s="73">
        <v>10177794</v>
      </c>
      <c r="B1482" s="74" t="s">
        <v>15971</v>
      </c>
      <c r="C1482" s="74" t="s">
        <v>9778</v>
      </c>
      <c r="D1482" s="74" t="s">
        <v>2251</v>
      </c>
      <c r="E1482" s="92">
        <v>39801</v>
      </c>
      <c r="F1482" s="74" t="s">
        <v>2252</v>
      </c>
      <c r="G1482" s="92">
        <v>41984</v>
      </c>
      <c r="H1482" s="74" t="s">
        <v>15969</v>
      </c>
      <c r="I1482" s="75" t="s">
        <v>14864</v>
      </c>
      <c r="J1482" s="75">
        <v>3701.98</v>
      </c>
      <c r="K1482" s="74" t="s">
        <v>15970</v>
      </c>
      <c r="L1482" s="93" t="s">
        <v>4798</v>
      </c>
    </row>
    <row r="1483" spans="1:12">
      <c r="A1483" s="73">
        <v>10177795</v>
      </c>
      <c r="B1483" s="74" t="s">
        <v>10241</v>
      </c>
      <c r="C1483" s="74" t="s">
        <v>9778</v>
      </c>
      <c r="D1483" s="74" t="s">
        <v>2251</v>
      </c>
      <c r="E1483" s="92">
        <v>39801</v>
      </c>
      <c r="F1483" s="74" t="s">
        <v>2253</v>
      </c>
      <c r="G1483" s="92">
        <v>42068</v>
      </c>
      <c r="H1483" s="74" t="s">
        <v>9504</v>
      </c>
      <c r="I1483" s="75" t="s">
        <v>14864</v>
      </c>
      <c r="J1483" s="75">
        <v>3701.98</v>
      </c>
      <c r="K1483" s="74" t="s">
        <v>14892</v>
      </c>
      <c r="L1483" s="93" t="s">
        <v>110</v>
      </c>
    </row>
    <row r="1484" spans="1:12">
      <c r="A1484" s="73">
        <v>10177796</v>
      </c>
      <c r="B1484" s="74" t="s">
        <v>15232</v>
      </c>
      <c r="C1484" s="74" t="s">
        <v>9778</v>
      </c>
      <c r="D1484" s="74" t="s">
        <v>2251</v>
      </c>
      <c r="E1484" s="92">
        <v>39801</v>
      </c>
      <c r="F1484" s="74" t="s">
        <v>2254</v>
      </c>
      <c r="G1484" s="92">
        <v>41984</v>
      </c>
      <c r="H1484" s="74" t="s">
        <v>9504</v>
      </c>
      <c r="I1484" s="75" t="s">
        <v>14864</v>
      </c>
      <c r="J1484" s="75">
        <v>3701.98</v>
      </c>
      <c r="K1484" s="74" t="s">
        <v>14892</v>
      </c>
      <c r="L1484" s="93" t="s">
        <v>390</v>
      </c>
    </row>
    <row r="1485" spans="1:12">
      <c r="A1485" s="73">
        <v>10177797</v>
      </c>
      <c r="B1485" s="74" t="s">
        <v>15972</v>
      </c>
      <c r="C1485" s="74" t="s">
        <v>9778</v>
      </c>
      <c r="D1485" s="74" t="s">
        <v>2251</v>
      </c>
      <c r="E1485" s="92">
        <v>39801</v>
      </c>
      <c r="F1485" s="74" t="s">
        <v>2255</v>
      </c>
      <c r="G1485" s="92">
        <v>41984</v>
      </c>
      <c r="H1485" s="74" t="s">
        <v>15969</v>
      </c>
      <c r="I1485" s="75" t="s">
        <v>14864</v>
      </c>
      <c r="J1485" s="75">
        <v>3701.98</v>
      </c>
      <c r="K1485" s="74" t="s">
        <v>15970</v>
      </c>
      <c r="L1485" s="93"/>
    </row>
    <row r="1486" spans="1:12">
      <c r="A1486" s="73">
        <v>10177798</v>
      </c>
      <c r="B1486" s="74" t="s">
        <v>16341</v>
      </c>
      <c r="C1486" s="74" t="s">
        <v>9778</v>
      </c>
      <c r="D1486" s="74" t="s">
        <v>1569</v>
      </c>
      <c r="E1486" s="92">
        <v>39862</v>
      </c>
      <c r="F1486" s="74" t="s">
        <v>2256</v>
      </c>
      <c r="G1486" s="92">
        <v>41984</v>
      </c>
      <c r="H1486" s="74" t="s">
        <v>16339</v>
      </c>
      <c r="I1486" s="75" t="s">
        <v>14864</v>
      </c>
      <c r="J1486" s="75">
        <v>14150.89</v>
      </c>
      <c r="K1486" s="74" t="s">
        <v>16340</v>
      </c>
      <c r="L1486" s="93" t="s">
        <v>390</v>
      </c>
    </row>
    <row r="1487" spans="1:12">
      <c r="A1487" s="73">
        <v>10177799</v>
      </c>
      <c r="B1487" s="74" t="s">
        <v>10242</v>
      </c>
      <c r="C1487" s="74" t="s">
        <v>9778</v>
      </c>
      <c r="D1487" s="74" t="s">
        <v>1569</v>
      </c>
      <c r="E1487" s="92">
        <v>39862</v>
      </c>
      <c r="F1487" s="74" t="s">
        <v>2258</v>
      </c>
      <c r="G1487" s="92">
        <v>42040</v>
      </c>
      <c r="H1487" s="74" t="s">
        <v>9504</v>
      </c>
      <c r="I1487" s="75" t="s">
        <v>14864</v>
      </c>
      <c r="J1487" s="75">
        <v>14150.89</v>
      </c>
      <c r="K1487" s="74" t="s">
        <v>14892</v>
      </c>
      <c r="L1487" s="93" t="s">
        <v>110</v>
      </c>
    </row>
    <row r="1488" spans="1:12">
      <c r="A1488" s="73">
        <v>10177800</v>
      </c>
      <c r="B1488" s="74" t="s">
        <v>16345</v>
      </c>
      <c r="C1488" s="74" t="s">
        <v>9778</v>
      </c>
      <c r="D1488" s="74" t="s">
        <v>1569</v>
      </c>
      <c r="E1488" s="92">
        <v>39862</v>
      </c>
      <c r="F1488" s="74" t="s">
        <v>2259</v>
      </c>
      <c r="G1488" s="92">
        <v>41984</v>
      </c>
      <c r="H1488" s="74" t="s">
        <v>16343</v>
      </c>
      <c r="I1488" s="75" t="s">
        <v>14864</v>
      </c>
      <c r="J1488" s="75">
        <v>14150.89</v>
      </c>
      <c r="K1488" s="74" t="s">
        <v>16344</v>
      </c>
      <c r="L1488" s="93" t="s">
        <v>390</v>
      </c>
    </row>
    <row r="1489" spans="1:12">
      <c r="A1489" s="73">
        <v>10177801</v>
      </c>
      <c r="B1489" s="74" t="s">
        <v>15233</v>
      </c>
      <c r="C1489" s="74" t="s">
        <v>9778</v>
      </c>
      <c r="D1489" s="74" t="s">
        <v>1569</v>
      </c>
      <c r="E1489" s="92">
        <v>39862</v>
      </c>
      <c r="F1489" s="74" t="s">
        <v>2260</v>
      </c>
      <c r="G1489" s="92">
        <v>41984</v>
      </c>
      <c r="H1489" s="74" t="s">
        <v>9504</v>
      </c>
      <c r="I1489" s="75" t="s">
        <v>14864</v>
      </c>
      <c r="J1489" s="75">
        <v>14150.89</v>
      </c>
      <c r="K1489" s="74" t="s">
        <v>14892</v>
      </c>
      <c r="L1489" s="93" t="s">
        <v>110</v>
      </c>
    </row>
    <row r="1490" spans="1:12">
      <c r="A1490" s="73">
        <v>10177802</v>
      </c>
      <c r="B1490" s="74" t="s">
        <v>16346</v>
      </c>
      <c r="C1490" s="74" t="s">
        <v>9778</v>
      </c>
      <c r="D1490" s="74" t="s">
        <v>1569</v>
      </c>
      <c r="E1490" s="92">
        <v>39862</v>
      </c>
      <c r="F1490" s="74" t="s">
        <v>2261</v>
      </c>
      <c r="G1490" s="92">
        <v>41984</v>
      </c>
      <c r="H1490" s="74" t="s">
        <v>16347</v>
      </c>
      <c r="I1490" s="75" t="s">
        <v>14864</v>
      </c>
      <c r="J1490" s="75">
        <v>14150.89</v>
      </c>
      <c r="K1490" s="74" t="s">
        <v>16348</v>
      </c>
      <c r="L1490" s="93" t="s">
        <v>110</v>
      </c>
    </row>
    <row r="1491" spans="1:12">
      <c r="A1491" s="73">
        <v>10177803</v>
      </c>
      <c r="B1491" s="74" t="s">
        <v>16327</v>
      </c>
      <c r="C1491" s="74" t="s">
        <v>9778</v>
      </c>
      <c r="D1491" s="74" t="s">
        <v>1569</v>
      </c>
      <c r="E1491" s="92">
        <v>39862</v>
      </c>
      <c r="F1491" s="74" t="s">
        <v>2263</v>
      </c>
      <c r="G1491" s="92">
        <v>41984</v>
      </c>
      <c r="H1491" s="74" t="s">
        <v>16320</v>
      </c>
      <c r="I1491" s="75" t="s">
        <v>14864</v>
      </c>
      <c r="J1491" s="75">
        <v>14150.89</v>
      </c>
      <c r="K1491" s="74" t="s">
        <v>16321</v>
      </c>
      <c r="L1491" s="93" t="s">
        <v>8260</v>
      </c>
    </row>
    <row r="1492" spans="1:12">
      <c r="A1492" s="73">
        <v>10177804</v>
      </c>
      <c r="B1492" s="74" t="s">
        <v>16333</v>
      </c>
      <c r="C1492" s="74" t="s">
        <v>9778</v>
      </c>
      <c r="D1492" s="74" t="s">
        <v>1569</v>
      </c>
      <c r="E1492" s="92">
        <v>39862</v>
      </c>
      <c r="F1492" s="74" t="s">
        <v>2264</v>
      </c>
      <c r="G1492" s="92">
        <v>41984</v>
      </c>
      <c r="H1492" s="74" t="s">
        <v>16331</v>
      </c>
      <c r="I1492" s="75" t="s">
        <v>14864</v>
      </c>
      <c r="J1492" s="75">
        <v>14150.89</v>
      </c>
      <c r="K1492" s="74" t="s">
        <v>16332</v>
      </c>
      <c r="L1492" s="93" t="s">
        <v>3402</v>
      </c>
    </row>
    <row r="1493" spans="1:12">
      <c r="A1493" s="73">
        <v>10177995</v>
      </c>
      <c r="B1493" s="74" t="s">
        <v>15234</v>
      </c>
      <c r="C1493" s="74" t="s">
        <v>9778</v>
      </c>
      <c r="D1493" s="74" t="s">
        <v>2265</v>
      </c>
      <c r="E1493" s="92">
        <v>39771</v>
      </c>
      <c r="F1493" s="74" t="s">
        <v>2266</v>
      </c>
      <c r="G1493" s="92">
        <v>42019</v>
      </c>
      <c r="H1493" s="74" t="s">
        <v>9504</v>
      </c>
      <c r="I1493" s="75" t="s">
        <v>14864</v>
      </c>
      <c r="J1493" s="75">
        <v>3871.77</v>
      </c>
      <c r="K1493" s="74" t="s">
        <v>14892</v>
      </c>
      <c r="L1493" s="93" t="s">
        <v>110</v>
      </c>
    </row>
    <row r="1494" spans="1:12">
      <c r="A1494" s="73">
        <v>10177996</v>
      </c>
      <c r="B1494" s="74" t="s">
        <v>16028</v>
      </c>
      <c r="C1494" s="74" t="s">
        <v>9778</v>
      </c>
      <c r="D1494" s="74" t="s">
        <v>2139</v>
      </c>
      <c r="E1494" s="92">
        <v>39794</v>
      </c>
      <c r="F1494" s="74" t="s">
        <v>2268</v>
      </c>
      <c r="G1494" s="92">
        <v>41984</v>
      </c>
      <c r="H1494" s="74" t="s">
        <v>16026</v>
      </c>
      <c r="I1494" s="75" t="s">
        <v>14864</v>
      </c>
      <c r="J1494" s="75">
        <v>2466.56</v>
      </c>
      <c r="K1494" s="74" t="s">
        <v>16027</v>
      </c>
      <c r="L1494" s="93" t="s">
        <v>11883</v>
      </c>
    </row>
    <row r="1495" spans="1:12">
      <c r="A1495" s="73">
        <v>10177997</v>
      </c>
      <c r="B1495" s="74" t="s">
        <v>16029</v>
      </c>
      <c r="C1495" s="74" t="s">
        <v>9778</v>
      </c>
      <c r="D1495" s="74" t="s">
        <v>2270</v>
      </c>
      <c r="E1495" s="92">
        <v>39794</v>
      </c>
      <c r="F1495" s="74" t="s">
        <v>2271</v>
      </c>
      <c r="G1495" s="92">
        <v>41984</v>
      </c>
      <c r="H1495" s="74" t="s">
        <v>16026</v>
      </c>
      <c r="I1495" s="75" t="s">
        <v>14864</v>
      </c>
      <c r="J1495" s="75">
        <v>4221.43</v>
      </c>
      <c r="K1495" s="74" t="s">
        <v>16027</v>
      </c>
      <c r="L1495" s="93" t="s">
        <v>2798</v>
      </c>
    </row>
    <row r="1496" spans="1:12">
      <c r="A1496" s="73">
        <v>10177998</v>
      </c>
      <c r="B1496" s="74" t="s">
        <v>16644</v>
      </c>
      <c r="C1496" s="74" t="s">
        <v>9778</v>
      </c>
      <c r="D1496" s="74" t="s">
        <v>2272</v>
      </c>
      <c r="E1496" s="92">
        <v>39794</v>
      </c>
      <c r="F1496" s="74" t="s">
        <v>2274</v>
      </c>
      <c r="G1496" s="92">
        <v>41984</v>
      </c>
      <c r="H1496" s="74" t="s">
        <v>10225</v>
      </c>
      <c r="I1496" s="75" t="s">
        <v>14864</v>
      </c>
      <c r="J1496" s="75">
        <v>4692.6500000000005</v>
      </c>
      <c r="K1496" s="74" t="s">
        <v>16643</v>
      </c>
      <c r="L1496" s="93" t="s">
        <v>4742</v>
      </c>
    </row>
    <row r="1497" spans="1:12">
      <c r="A1497" s="73">
        <v>10177999</v>
      </c>
      <c r="B1497" s="74" t="s">
        <v>15235</v>
      </c>
      <c r="C1497" s="74" t="s">
        <v>9753</v>
      </c>
      <c r="D1497" s="74" t="s">
        <v>2276</v>
      </c>
      <c r="E1497" s="92">
        <v>40499</v>
      </c>
      <c r="F1497" s="74"/>
      <c r="G1497" s="92">
        <v>40499</v>
      </c>
      <c r="H1497" s="74" t="s">
        <v>9504</v>
      </c>
      <c r="I1497" s="75" t="s">
        <v>14876</v>
      </c>
      <c r="J1497" s="75">
        <v>4738.7700000000004</v>
      </c>
      <c r="K1497" s="74" t="s">
        <v>14892</v>
      </c>
      <c r="L1497" s="93" t="s">
        <v>110</v>
      </c>
    </row>
    <row r="1498" spans="1:12">
      <c r="A1498" s="73">
        <v>10177999</v>
      </c>
      <c r="B1498" s="74" t="s">
        <v>15235</v>
      </c>
      <c r="C1498" s="74" t="s">
        <v>9778</v>
      </c>
      <c r="D1498" s="74" t="s">
        <v>2276</v>
      </c>
      <c r="E1498" s="92">
        <v>39793</v>
      </c>
      <c r="F1498" s="74" t="s">
        <v>2277</v>
      </c>
      <c r="G1498" s="92">
        <v>41983</v>
      </c>
      <c r="H1498" s="74" t="s">
        <v>9504</v>
      </c>
      <c r="I1498" s="75" t="s">
        <v>14864</v>
      </c>
      <c r="J1498" s="75">
        <v>192548.2</v>
      </c>
      <c r="K1498" s="74" t="s">
        <v>14892</v>
      </c>
      <c r="L1498" s="93" t="s">
        <v>110</v>
      </c>
    </row>
    <row r="1499" spans="1:12">
      <c r="A1499" s="73">
        <v>10177999</v>
      </c>
      <c r="B1499" s="74" t="s">
        <v>15235</v>
      </c>
      <c r="C1499" s="74" t="s">
        <v>9962</v>
      </c>
      <c r="D1499" s="74" t="s">
        <v>2276</v>
      </c>
      <c r="E1499" s="92">
        <v>40338</v>
      </c>
      <c r="F1499" s="74"/>
      <c r="G1499" s="92">
        <v>40338</v>
      </c>
      <c r="H1499" s="74" t="s">
        <v>9520</v>
      </c>
      <c r="I1499" s="75" t="s">
        <v>14876</v>
      </c>
      <c r="J1499" s="75">
        <v>130061.23</v>
      </c>
      <c r="K1499" s="74" t="s">
        <v>15539</v>
      </c>
      <c r="L1499" s="93" t="s">
        <v>272</v>
      </c>
    </row>
    <row r="1500" spans="1:12">
      <c r="A1500" s="73">
        <v>10178000</v>
      </c>
      <c r="B1500" s="74" t="s">
        <v>16449</v>
      </c>
      <c r="C1500" s="74" t="s">
        <v>9778</v>
      </c>
      <c r="D1500" s="74" t="s">
        <v>2276</v>
      </c>
      <c r="E1500" s="92">
        <v>39793</v>
      </c>
      <c r="F1500" s="74" t="s">
        <v>2279</v>
      </c>
      <c r="G1500" s="92">
        <v>41983</v>
      </c>
      <c r="H1500" s="74" t="s">
        <v>9510</v>
      </c>
      <c r="I1500" s="75" t="s">
        <v>14864</v>
      </c>
      <c r="J1500" s="75">
        <v>192548.2</v>
      </c>
      <c r="K1500" s="74" t="s">
        <v>16413</v>
      </c>
      <c r="L1500" s="93" t="s">
        <v>272</v>
      </c>
    </row>
    <row r="1501" spans="1:12">
      <c r="A1501" s="68">
        <v>10178152</v>
      </c>
      <c r="B1501" s="71" t="s">
        <v>17132</v>
      </c>
      <c r="C1501" s="71" t="s">
        <v>9778</v>
      </c>
      <c r="D1501" s="71" t="s">
        <v>7789</v>
      </c>
      <c r="E1501" s="90">
        <v>39506</v>
      </c>
      <c r="F1501" s="71" t="s">
        <v>8445</v>
      </c>
      <c r="G1501" s="90">
        <v>41989</v>
      </c>
      <c r="H1501" s="71" t="s">
        <v>9852</v>
      </c>
      <c r="I1501" s="72" t="s">
        <v>14864</v>
      </c>
      <c r="J1501" s="76">
        <v>29487.18</v>
      </c>
      <c r="K1501" s="71" t="s">
        <v>16771</v>
      </c>
      <c r="L1501" s="91" t="s">
        <v>12534</v>
      </c>
    </row>
    <row r="1502" spans="1:12">
      <c r="A1502" s="68">
        <v>10178546</v>
      </c>
      <c r="B1502" s="71" t="s">
        <v>17127</v>
      </c>
      <c r="C1502" s="71" t="s">
        <v>9778</v>
      </c>
      <c r="D1502" s="71" t="s">
        <v>4198</v>
      </c>
      <c r="E1502" s="90">
        <v>39448</v>
      </c>
      <c r="F1502" s="71" t="s">
        <v>17128</v>
      </c>
      <c r="G1502" s="90">
        <v>41991</v>
      </c>
      <c r="H1502" s="71" t="s">
        <v>10050</v>
      </c>
      <c r="I1502" s="72" t="s">
        <v>14864</v>
      </c>
      <c r="J1502" s="76">
        <v>25188.65</v>
      </c>
      <c r="K1502" s="71" t="s">
        <v>16731</v>
      </c>
      <c r="L1502" s="91" t="s">
        <v>12534</v>
      </c>
    </row>
    <row r="1503" spans="1:12">
      <c r="A1503" s="73">
        <v>10178566</v>
      </c>
      <c r="B1503" s="74" t="s">
        <v>10243</v>
      </c>
      <c r="C1503" s="74" t="s">
        <v>9778</v>
      </c>
      <c r="D1503" s="74" t="s">
        <v>2280</v>
      </c>
      <c r="E1503" s="92">
        <v>39744</v>
      </c>
      <c r="F1503" s="74" t="s">
        <v>2281</v>
      </c>
      <c r="G1503" s="92">
        <v>42026</v>
      </c>
      <c r="H1503" s="74" t="s">
        <v>9510</v>
      </c>
      <c r="I1503" s="75" t="s">
        <v>14864</v>
      </c>
      <c r="J1503" s="75">
        <v>15950</v>
      </c>
      <c r="K1503" s="74" t="s">
        <v>16413</v>
      </c>
      <c r="L1503" s="93" t="s">
        <v>272</v>
      </c>
    </row>
    <row r="1504" spans="1:12">
      <c r="A1504" s="73">
        <v>10178567</v>
      </c>
      <c r="B1504" s="74" t="s">
        <v>10244</v>
      </c>
      <c r="C1504" s="74" t="s">
        <v>9778</v>
      </c>
      <c r="D1504" s="74" t="s">
        <v>2280</v>
      </c>
      <c r="E1504" s="92">
        <v>39744</v>
      </c>
      <c r="F1504" s="74" t="s">
        <v>2283</v>
      </c>
      <c r="G1504" s="92">
        <v>42040</v>
      </c>
      <c r="H1504" s="74" t="s">
        <v>9504</v>
      </c>
      <c r="I1504" s="75" t="s">
        <v>14864</v>
      </c>
      <c r="J1504" s="75">
        <v>15950</v>
      </c>
      <c r="K1504" s="74" t="s">
        <v>14892</v>
      </c>
      <c r="L1504" s="93" t="s">
        <v>110</v>
      </c>
    </row>
    <row r="1505" spans="1:12">
      <c r="A1505" s="73">
        <v>10178568</v>
      </c>
      <c r="B1505" s="74" t="s">
        <v>10245</v>
      </c>
      <c r="C1505" s="74" t="s">
        <v>9778</v>
      </c>
      <c r="D1505" s="74" t="s">
        <v>2280</v>
      </c>
      <c r="E1505" s="92">
        <v>39744</v>
      </c>
      <c r="F1505" s="74" t="s">
        <v>2284</v>
      </c>
      <c r="G1505" s="92">
        <v>42040</v>
      </c>
      <c r="H1505" s="74" t="s">
        <v>9504</v>
      </c>
      <c r="I1505" s="75" t="s">
        <v>14864</v>
      </c>
      <c r="J1505" s="75">
        <v>15950</v>
      </c>
      <c r="K1505" s="74" t="s">
        <v>14892</v>
      </c>
      <c r="L1505" s="93" t="s">
        <v>5112</v>
      </c>
    </row>
    <row r="1506" spans="1:12">
      <c r="A1506" s="73">
        <v>10178569</v>
      </c>
      <c r="B1506" s="74" t="s">
        <v>10246</v>
      </c>
      <c r="C1506" s="74" t="s">
        <v>9778</v>
      </c>
      <c r="D1506" s="74" t="s">
        <v>2280</v>
      </c>
      <c r="E1506" s="92">
        <v>39744</v>
      </c>
      <c r="F1506" s="74" t="s">
        <v>2285</v>
      </c>
      <c r="G1506" s="92">
        <v>42026</v>
      </c>
      <c r="H1506" s="74" t="s">
        <v>9510</v>
      </c>
      <c r="I1506" s="75" t="s">
        <v>14864</v>
      </c>
      <c r="J1506" s="75">
        <v>15950</v>
      </c>
      <c r="K1506" s="74" t="s">
        <v>16413</v>
      </c>
      <c r="L1506" s="93" t="s">
        <v>272</v>
      </c>
    </row>
    <row r="1507" spans="1:12">
      <c r="A1507" s="73">
        <v>10178570</v>
      </c>
      <c r="B1507" s="74" t="s">
        <v>10247</v>
      </c>
      <c r="C1507" s="74" t="s">
        <v>9778</v>
      </c>
      <c r="D1507" s="74" t="s">
        <v>2286</v>
      </c>
      <c r="E1507" s="92">
        <v>39744</v>
      </c>
      <c r="F1507" s="74" t="s">
        <v>2287</v>
      </c>
      <c r="G1507" s="92">
        <v>42040</v>
      </c>
      <c r="H1507" s="74" t="s">
        <v>9504</v>
      </c>
      <c r="I1507" s="75" t="s">
        <v>14864</v>
      </c>
      <c r="J1507" s="75">
        <v>32750</v>
      </c>
      <c r="K1507" s="74" t="s">
        <v>14892</v>
      </c>
      <c r="L1507" s="93" t="s">
        <v>110</v>
      </c>
    </row>
    <row r="1508" spans="1:12">
      <c r="A1508" s="73">
        <v>10178603</v>
      </c>
      <c r="B1508" s="74" t="s">
        <v>15236</v>
      </c>
      <c r="C1508" s="74" t="s">
        <v>9778</v>
      </c>
      <c r="D1508" s="74" t="s">
        <v>2288</v>
      </c>
      <c r="E1508" s="92">
        <v>39771</v>
      </c>
      <c r="F1508" s="74" t="s">
        <v>2289</v>
      </c>
      <c r="G1508" s="92">
        <v>41982</v>
      </c>
      <c r="H1508" s="74" t="s">
        <v>9504</v>
      </c>
      <c r="I1508" s="75" t="s">
        <v>14864</v>
      </c>
      <c r="J1508" s="75">
        <v>5749</v>
      </c>
      <c r="K1508" s="74" t="s">
        <v>14892</v>
      </c>
      <c r="L1508" s="93" t="s">
        <v>390</v>
      </c>
    </row>
    <row r="1509" spans="1:12">
      <c r="A1509" s="73">
        <v>10178604</v>
      </c>
      <c r="B1509" s="74" t="s">
        <v>15237</v>
      </c>
      <c r="C1509" s="74" t="s">
        <v>9778</v>
      </c>
      <c r="D1509" s="74" t="s">
        <v>2291</v>
      </c>
      <c r="E1509" s="92">
        <v>39771</v>
      </c>
      <c r="F1509" s="74" t="s">
        <v>2292</v>
      </c>
      <c r="G1509" s="92">
        <v>41982</v>
      </c>
      <c r="H1509" s="74" t="s">
        <v>9504</v>
      </c>
      <c r="I1509" s="75" t="s">
        <v>14864</v>
      </c>
      <c r="J1509" s="75">
        <v>2705</v>
      </c>
      <c r="K1509" s="74" t="s">
        <v>14892</v>
      </c>
      <c r="L1509" s="93" t="s">
        <v>110</v>
      </c>
    </row>
    <row r="1510" spans="1:12">
      <c r="A1510" s="68">
        <v>10178613</v>
      </c>
      <c r="B1510" s="71" t="s">
        <v>11707</v>
      </c>
      <c r="C1510" s="71" t="s">
        <v>9778</v>
      </c>
      <c r="D1510" s="71" t="s">
        <v>4211</v>
      </c>
      <c r="E1510" s="90">
        <v>39752</v>
      </c>
      <c r="F1510" s="71" t="s">
        <v>4212</v>
      </c>
      <c r="G1510" s="90">
        <v>42047</v>
      </c>
      <c r="H1510" s="71" t="s">
        <v>9649</v>
      </c>
      <c r="I1510" s="72" t="s">
        <v>14864</v>
      </c>
      <c r="J1510" s="76">
        <v>1573.27</v>
      </c>
      <c r="K1510" s="71" t="s">
        <v>16254</v>
      </c>
      <c r="L1510" s="91" t="s">
        <v>17080</v>
      </c>
    </row>
    <row r="1511" spans="1:12">
      <c r="A1511" s="73">
        <v>10178642</v>
      </c>
      <c r="B1511" s="74" t="s">
        <v>15238</v>
      </c>
      <c r="C1511" s="74" t="s">
        <v>9778</v>
      </c>
      <c r="D1511" s="74" t="s">
        <v>2139</v>
      </c>
      <c r="E1511" s="92">
        <v>39794</v>
      </c>
      <c r="F1511" s="74" t="s">
        <v>2293</v>
      </c>
      <c r="G1511" s="92">
        <v>42019</v>
      </c>
      <c r="H1511" s="74" t="s">
        <v>9504</v>
      </c>
      <c r="I1511" s="75" t="s">
        <v>14864</v>
      </c>
      <c r="J1511" s="75">
        <v>6821.23</v>
      </c>
      <c r="K1511" s="74" t="s">
        <v>14892</v>
      </c>
      <c r="L1511" s="93" t="s">
        <v>14868</v>
      </c>
    </row>
    <row r="1512" spans="1:12">
      <c r="A1512" s="73">
        <v>10178643</v>
      </c>
      <c r="B1512" s="74" t="s">
        <v>16645</v>
      </c>
      <c r="C1512" s="74" t="s">
        <v>9778</v>
      </c>
      <c r="D1512" s="74" t="s">
        <v>2139</v>
      </c>
      <c r="E1512" s="92">
        <v>39794</v>
      </c>
      <c r="F1512" s="74" t="s">
        <v>2294</v>
      </c>
      <c r="G1512" s="92">
        <v>41984</v>
      </c>
      <c r="H1512" s="74" t="s">
        <v>10225</v>
      </c>
      <c r="I1512" s="75" t="s">
        <v>14864</v>
      </c>
      <c r="J1512" s="75">
        <v>6821.23</v>
      </c>
      <c r="K1512" s="74" t="s">
        <v>16643</v>
      </c>
      <c r="L1512" s="93" t="s">
        <v>12203</v>
      </c>
    </row>
    <row r="1513" spans="1:12">
      <c r="A1513" s="73">
        <v>10178644</v>
      </c>
      <c r="B1513" s="74" t="s">
        <v>16646</v>
      </c>
      <c r="C1513" s="74" t="s">
        <v>9778</v>
      </c>
      <c r="D1513" s="74" t="s">
        <v>2139</v>
      </c>
      <c r="E1513" s="92">
        <v>39794</v>
      </c>
      <c r="F1513" s="74" t="s">
        <v>2295</v>
      </c>
      <c r="G1513" s="92">
        <v>41984</v>
      </c>
      <c r="H1513" s="74" t="s">
        <v>10225</v>
      </c>
      <c r="I1513" s="75" t="s">
        <v>14864</v>
      </c>
      <c r="J1513" s="75">
        <v>6821.23</v>
      </c>
      <c r="K1513" s="74" t="s">
        <v>16643</v>
      </c>
      <c r="L1513" s="93" t="s">
        <v>4742</v>
      </c>
    </row>
    <row r="1514" spans="1:12">
      <c r="A1514" s="73">
        <v>10178645</v>
      </c>
      <c r="B1514" s="74" t="s">
        <v>16647</v>
      </c>
      <c r="C1514" s="74" t="s">
        <v>9778</v>
      </c>
      <c r="D1514" s="74" t="s">
        <v>2139</v>
      </c>
      <c r="E1514" s="92">
        <v>39794</v>
      </c>
      <c r="F1514" s="74" t="s">
        <v>2296</v>
      </c>
      <c r="G1514" s="92">
        <v>41984</v>
      </c>
      <c r="H1514" s="74" t="s">
        <v>10225</v>
      </c>
      <c r="I1514" s="75" t="s">
        <v>14864</v>
      </c>
      <c r="J1514" s="75">
        <v>6821.23</v>
      </c>
      <c r="K1514" s="74" t="s">
        <v>16643</v>
      </c>
      <c r="L1514" s="93" t="s">
        <v>4742</v>
      </c>
    </row>
    <row r="1515" spans="1:12">
      <c r="A1515" s="73">
        <v>10178646</v>
      </c>
      <c r="B1515" s="74" t="s">
        <v>10248</v>
      </c>
      <c r="C1515" s="74" t="s">
        <v>9778</v>
      </c>
      <c r="D1515" s="74" t="s">
        <v>2297</v>
      </c>
      <c r="E1515" s="92">
        <v>39794</v>
      </c>
      <c r="F1515" s="74" t="s">
        <v>2298</v>
      </c>
      <c r="G1515" s="92">
        <v>42024</v>
      </c>
      <c r="H1515" s="74" t="s">
        <v>9753</v>
      </c>
      <c r="I1515" s="75" t="s">
        <v>14864</v>
      </c>
      <c r="J1515" s="75">
        <v>1714.66</v>
      </c>
      <c r="K1515" s="74" t="s">
        <v>14889</v>
      </c>
      <c r="L1515" s="93" t="s">
        <v>8055</v>
      </c>
    </row>
    <row r="1516" spans="1:12">
      <c r="A1516" s="73">
        <v>10178647</v>
      </c>
      <c r="B1516" s="74" t="s">
        <v>16759</v>
      </c>
      <c r="C1516" s="74" t="s">
        <v>9778</v>
      </c>
      <c r="D1516" s="74" t="s">
        <v>2299</v>
      </c>
      <c r="E1516" s="92">
        <v>39785</v>
      </c>
      <c r="F1516" s="74" t="s">
        <v>2300</v>
      </c>
      <c r="G1516" s="92">
        <v>41984</v>
      </c>
      <c r="H1516" s="74" t="s">
        <v>10250</v>
      </c>
      <c r="I1516" s="75" t="s">
        <v>14864</v>
      </c>
      <c r="J1516" s="75">
        <v>6642.53</v>
      </c>
      <c r="K1516" s="74" t="s">
        <v>16760</v>
      </c>
      <c r="L1516" s="93"/>
    </row>
    <row r="1517" spans="1:12">
      <c r="A1517" s="73">
        <v>10178648</v>
      </c>
      <c r="B1517" s="74" t="s">
        <v>16761</v>
      </c>
      <c r="C1517" s="74" t="s">
        <v>9778</v>
      </c>
      <c r="D1517" s="74" t="s">
        <v>1437</v>
      </c>
      <c r="E1517" s="92">
        <v>39785</v>
      </c>
      <c r="F1517" s="74" t="s">
        <v>2302</v>
      </c>
      <c r="G1517" s="92">
        <v>41984</v>
      </c>
      <c r="H1517" s="74" t="s">
        <v>10250</v>
      </c>
      <c r="I1517" s="75" t="s">
        <v>14864</v>
      </c>
      <c r="J1517" s="75">
        <v>6171.27</v>
      </c>
      <c r="K1517" s="74" t="s">
        <v>16760</v>
      </c>
      <c r="L1517" s="93"/>
    </row>
    <row r="1518" spans="1:12">
      <c r="A1518" s="73">
        <v>10178649</v>
      </c>
      <c r="B1518" s="74" t="s">
        <v>16762</v>
      </c>
      <c r="C1518" s="74" t="s">
        <v>9778</v>
      </c>
      <c r="D1518" s="74" t="s">
        <v>1437</v>
      </c>
      <c r="E1518" s="92">
        <v>39785</v>
      </c>
      <c r="F1518" s="74" t="s">
        <v>2303</v>
      </c>
      <c r="G1518" s="92">
        <v>41984</v>
      </c>
      <c r="H1518" s="74" t="s">
        <v>10250</v>
      </c>
      <c r="I1518" s="75" t="s">
        <v>14864</v>
      </c>
      <c r="J1518" s="75">
        <v>6171.27</v>
      </c>
      <c r="K1518" s="74" t="s">
        <v>16760</v>
      </c>
      <c r="L1518" s="93"/>
    </row>
    <row r="1519" spans="1:12">
      <c r="A1519" s="73">
        <v>10178650</v>
      </c>
      <c r="B1519" s="74" t="s">
        <v>16763</v>
      </c>
      <c r="C1519" s="74" t="s">
        <v>9778</v>
      </c>
      <c r="D1519" s="74" t="s">
        <v>1437</v>
      </c>
      <c r="E1519" s="92">
        <v>39785</v>
      </c>
      <c r="F1519" s="74" t="s">
        <v>2305</v>
      </c>
      <c r="G1519" s="92">
        <v>41984</v>
      </c>
      <c r="H1519" s="74" t="s">
        <v>10250</v>
      </c>
      <c r="I1519" s="75" t="s">
        <v>14864</v>
      </c>
      <c r="J1519" s="75">
        <v>6171.27</v>
      </c>
      <c r="K1519" s="74" t="s">
        <v>16760</v>
      </c>
      <c r="L1519" s="93"/>
    </row>
    <row r="1520" spans="1:12">
      <c r="A1520" s="73">
        <v>10178651</v>
      </c>
      <c r="B1520" s="74" t="s">
        <v>10249</v>
      </c>
      <c r="C1520" s="74" t="s">
        <v>9778</v>
      </c>
      <c r="D1520" s="74" t="s">
        <v>2029</v>
      </c>
      <c r="E1520" s="92">
        <v>39785</v>
      </c>
      <c r="F1520" s="74" t="s">
        <v>2306</v>
      </c>
      <c r="G1520" s="92">
        <v>42024</v>
      </c>
      <c r="H1520" s="74" t="s">
        <v>10250</v>
      </c>
      <c r="I1520" s="75" t="s">
        <v>14864</v>
      </c>
      <c r="J1520" s="75">
        <v>1714.66</v>
      </c>
      <c r="K1520" s="74" t="s">
        <v>16760</v>
      </c>
      <c r="L1520" s="93"/>
    </row>
    <row r="1521" spans="1:12">
      <c r="A1521" s="73">
        <v>10178690</v>
      </c>
      <c r="B1521" s="74" t="s">
        <v>10251</v>
      </c>
      <c r="C1521" s="74" t="s">
        <v>9778</v>
      </c>
      <c r="D1521" s="74" t="s">
        <v>2307</v>
      </c>
      <c r="E1521" s="92">
        <v>39874</v>
      </c>
      <c r="F1521" s="74" t="s">
        <v>2308</v>
      </c>
      <c r="G1521" s="92">
        <v>42040</v>
      </c>
      <c r="H1521" s="74" t="s">
        <v>9504</v>
      </c>
      <c r="I1521" s="75" t="s">
        <v>14864</v>
      </c>
      <c r="J1521" s="75">
        <v>5858.2</v>
      </c>
      <c r="K1521" s="74" t="s">
        <v>14892</v>
      </c>
      <c r="L1521" s="93" t="s">
        <v>11721</v>
      </c>
    </row>
    <row r="1522" spans="1:12">
      <c r="A1522" s="73">
        <v>10178849</v>
      </c>
      <c r="B1522" s="74" t="s">
        <v>15239</v>
      </c>
      <c r="C1522" s="74" t="s">
        <v>9753</v>
      </c>
      <c r="D1522" s="74" t="s">
        <v>2310</v>
      </c>
      <c r="E1522" s="92">
        <v>39881</v>
      </c>
      <c r="F1522" s="74"/>
      <c r="G1522" s="92">
        <v>39881</v>
      </c>
      <c r="H1522" s="74" t="s">
        <v>9504</v>
      </c>
      <c r="I1522" s="75" t="s">
        <v>14876</v>
      </c>
      <c r="J1522" s="75">
        <v>3039.96</v>
      </c>
      <c r="K1522" s="74" t="s">
        <v>14892</v>
      </c>
      <c r="L1522" s="93" t="s">
        <v>4382</v>
      </c>
    </row>
    <row r="1523" spans="1:12">
      <c r="A1523" s="73">
        <v>10178849</v>
      </c>
      <c r="B1523" s="74" t="s">
        <v>15239</v>
      </c>
      <c r="C1523" s="74" t="s">
        <v>9962</v>
      </c>
      <c r="D1523" s="74" t="s">
        <v>2310</v>
      </c>
      <c r="E1523" s="92">
        <v>39881</v>
      </c>
      <c r="F1523" s="74"/>
      <c r="G1523" s="92">
        <v>39881</v>
      </c>
      <c r="H1523" s="74" t="s">
        <v>9504</v>
      </c>
      <c r="I1523" s="75" t="s">
        <v>14876</v>
      </c>
      <c r="J1523" s="75">
        <v>143308</v>
      </c>
      <c r="K1523" s="74" t="s">
        <v>14892</v>
      </c>
      <c r="L1523" s="93" t="s">
        <v>110</v>
      </c>
    </row>
    <row r="1524" spans="1:12">
      <c r="A1524" s="73">
        <v>10178849</v>
      </c>
      <c r="B1524" s="74" t="s">
        <v>15239</v>
      </c>
      <c r="C1524" s="74" t="s">
        <v>9778</v>
      </c>
      <c r="D1524" s="74" t="s">
        <v>2310</v>
      </c>
      <c r="E1524" s="92">
        <v>39805</v>
      </c>
      <c r="F1524" s="74" t="s">
        <v>2311</v>
      </c>
      <c r="G1524" s="92">
        <v>41983</v>
      </c>
      <c r="H1524" s="74" t="s">
        <v>9504</v>
      </c>
      <c r="I1524" s="75" t="s">
        <v>14864</v>
      </c>
      <c r="J1524" s="75">
        <v>204511</v>
      </c>
      <c r="K1524" s="74" t="s">
        <v>14892</v>
      </c>
      <c r="L1524" s="93" t="s">
        <v>109</v>
      </c>
    </row>
    <row r="1525" spans="1:12">
      <c r="A1525" s="73">
        <v>10178998</v>
      </c>
      <c r="B1525" s="74" t="s">
        <v>10252</v>
      </c>
      <c r="C1525" s="74" t="s">
        <v>9778</v>
      </c>
      <c r="D1525" s="74" t="s">
        <v>2314</v>
      </c>
      <c r="E1525" s="92">
        <v>39877</v>
      </c>
      <c r="F1525" s="74" t="s">
        <v>2316</v>
      </c>
      <c r="G1525" s="92">
        <v>42059</v>
      </c>
      <c r="H1525" s="74" t="s">
        <v>9515</v>
      </c>
      <c r="I1525" s="75" t="s">
        <v>14864</v>
      </c>
      <c r="J1525" s="75">
        <v>1604.73</v>
      </c>
      <c r="K1525" s="74" t="s">
        <v>16674</v>
      </c>
      <c r="L1525" s="93"/>
    </row>
    <row r="1526" spans="1:12">
      <c r="A1526" s="73">
        <v>10178999</v>
      </c>
      <c r="B1526" s="74" t="s">
        <v>10253</v>
      </c>
      <c r="C1526" s="74" t="s">
        <v>9778</v>
      </c>
      <c r="D1526" s="74" t="s">
        <v>2314</v>
      </c>
      <c r="E1526" s="92">
        <v>40053</v>
      </c>
      <c r="F1526" s="74" t="s">
        <v>2318</v>
      </c>
      <c r="G1526" s="92">
        <v>42059</v>
      </c>
      <c r="H1526" s="74" t="s">
        <v>9504</v>
      </c>
      <c r="I1526" s="75" t="s">
        <v>14864</v>
      </c>
      <c r="J1526" s="75">
        <v>1334.4</v>
      </c>
      <c r="K1526" s="74" t="s">
        <v>14892</v>
      </c>
      <c r="L1526" s="93" t="s">
        <v>109</v>
      </c>
    </row>
    <row r="1527" spans="1:12">
      <c r="A1527" s="73">
        <v>10179000</v>
      </c>
      <c r="B1527" s="74" t="s">
        <v>10254</v>
      </c>
      <c r="C1527" s="74" t="s">
        <v>9778</v>
      </c>
      <c r="D1527" s="74" t="s">
        <v>2314</v>
      </c>
      <c r="E1527" s="92">
        <v>40053</v>
      </c>
      <c r="F1527" s="74" t="s">
        <v>2320</v>
      </c>
      <c r="G1527" s="92">
        <v>42047</v>
      </c>
      <c r="H1527" s="74" t="s">
        <v>9504</v>
      </c>
      <c r="I1527" s="75" t="s">
        <v>14864</v>
      </c>
      <c r="J1527" s="75">
        <v>1334.4</v>
      </c>
      <c r="K1527" s="74" t="s">
        <v>14892</v>
      </c>
      <c r="L1527" s="93" t="s">
        <v>14868</v>
      </c>
    </row>
    <row r="1528" spans="1:12">
      <c r="A1528" s="73">
        <v>10179068</v>
      </c>
      <c r="B1528" s="74" t="s">
        <v>10255</v>
      </c>
      <c r="C1528" s="74" t="s">
        <v>9778</v>
      </c>
      <c r="D1528" s="74" t="s">
        <v>2322</v>
      </c>
      <c r="E1528" s="92">
        <v>39792</v>
      </c>
      <c r="F1528" s="74" t="s">
        <v>2324</v>
      </c>
      <c r="G1528" s="92">
        <v>42067</v>
      </c>
      <c r="H1528" s="74" t="s">
        <v>10256</v>
      </c>
      <c r="I1528" s="75" t="s">
        <v>14864</v>
      </c>
      <c r="J1528" s="75">
        <v>2279.3200000000002</v>
      </c>
      <c r="K1528" s="74" t="s">
        <v>16361</v>
      </c>
      <c r="L1528" s="93" t="s">
        <v>11765</v>
      </c>
    </row>
    <row r="1529" spans="1:12">
      <c r="A1529" s="73">
        <v>10179071</v>
      </c>
      <c r="B1529" s="74" t="s">
        <v>10257</v>
      </c>
      <c r="C1529" s="74" t="s">
        <v>9778</v>
      </c>
      <c r="D1529" s="74" t="s">
        <v>2322</v>
      </c>
      <c r="E1529" s="92">
        <v>39792</v>
      </c>
      <c r="F1529" s="74" t="s">
        <v>2325</v>
      </c>
      <c r="G1529" s="92">
        <v>42073</v>
      </c>
      <c r="H1529" s="74" t="s">
        <v>10210</v>
      </c>
      <c r="I1529" s="75" t="s">
        <v>14864</v>
      </c>
      <c r="J1529" s="75">
        <v>2279.3200000000002</v>
      </c>
      <c r="K1529" s="74" t="s">
        <v>16036</v>
      </c>
      <c r="L1529" s="93" t="s">
        <v>272</v>
      </c>
    </row>
    <row r="1530" spans="1:12">
      <c r="A1530" s="73">
        <v>10179072</v>
      </c>
      <c r="B1530" s="74" t="s">
        <v>10258</v>
      </c>
      <c r="C1530" s="74" t="s">
        <v>9778</v>
      </c>
      <c r="D1530" s="74" t="s">
        <v>2322</v>
      </c>
      <c r="E1530" s="92">
        <v>39792</v>
      </c>
      <c r="F1530" s="74" t="s">
        <v>2326</v>
      </c>
      <c r="G1530" s="92">
        <v>42073</v>
      </c>
      <c r="H1530" s="74" t="s">
        <v>10210</v>
      </c>
      <c r="I1530" s="75" t="s">
        <v>14864</v>
      </c>
      <c r="J1530" s="75">
        <v>2279.3200000000002</v>
      </c>
      <c r="K1530" s="74" t="s">
        <v>16036</v>
      </c>
      <c r="L1530" s="93" t="s">
        <v>272</v>
      </c>
    </row>
    <row r="1531" spans="1:12">
      <c r="A1531" s="73">
        <v>10179073</v>
      </c>
      <c r="B1531" s="74" t="s">
        <v>10259</v>
      </c>
      <c r="C1531" s="74" t="s">
        <v>9778</v>
      </c>
      <c r="D1531" s="74" t="s">
        <v>2322</v>
      </c>
      <c r="E1531" s="92">
        <v>39792</v>
      </c>
      <c r="F1531" s="74" t="s">
        <v>2328</v>
      </c>
      <c r="G1531" s="92">
        <v>42073</v>
      </c>
      <c r="H1531" s="74" t="s">
        <v>10210</v>
      </c>
      <c r="I1531" s="75" t="s">
        <v>14864</v>
      </c>
      <c r="J1531" s="75">
        <v>2279.3200000000002</v>
      </c>
      <c r="K1531" s="74" t="s">
        <v>16036</v>
      </c>
      <c r="L1531" s="93" t="s">
        <v>272</v>
      </c>
    </row>
    <row r="1532" spans="1:12">
      <c r="A1532" s="73">
        <v>10179075</v>
      </c>
      <c r="B1532" s="74" t="s">
        <v>15240</v>
      </c>
      <c r="C1532" s="74" t="s">
        <v>9778</v>
      </c>
      <c r="D1532" s="74" t="s">
        <v>1569</v>
      </c>
      <c r="E1532" s="92">
        <v>39862</v>
      </c>
      <c r="F1532" s="74" t="s">
        <v>8265</v>
      </c>
      <c r="G1532" s="92">
        <v>41984</v>
      </c>
      <c r="H1532" s="74" t="s">
        <v>9504</v>
      </c>
      <c r="I1532" s="75" t="s">
        <v>14864</v>
      </c>
      <c r="J1532" s="75">
        <v>14150.89</v>
      </c>
      <c r="K1532" s="74" t="s">
        <v>14892</v>
      </c>
      <c r="L1532" s="93" t="s">
        <v>4594</v>
      </c>
    </row>
    <row r="1533" spans="1:12">
      <c r="A1533" s="73">
        <v>10179076</v>
      </c>
      <c r="B1533" s="74" t="s">
        <v>16328</v>
      </c>
      <c r="C1533" s="74" t="s">
        <v>9778</v>
      </c>
      <c r="D1533" s="74" t="s">
        <v>1569</v>
      </c>
      <c r="E1533" s="92">
        <v>39862</v>
      </c>
      <c r="F1533" s="74" t="s">
        <v>2329</v>
      </c>
      <c r="G1533" s="92">
        <v>41984</v>
      </c>
      <c r="H1533" s="74" t="s">
        <v>16320</v>
      </c>
      <c r="I1533" s="75" t="s">
        <v>14864</v>
      </c>
      <c r="J1533" s="75">
        <v>14150.89</v>
      </c>
      <c r="K1533" s="74" t="s">
        <v>16321</v>
      </c>
      <c r="L1533" s="93" t="s">
        <v>3402</v>
      </c>
    </row>
    <row r="1534" spans="1:12">
      <c r="A1534" s="73">
        <v>10179077</v>
      </c>
      <c r="B1534" s="74" t="s">
        <v>16337</v>
      </c>
      <c r="C1534" s="74" t="s">
        <v>9778</v>
      </c>
      <c r="D1534" s="74" t="s">
        <v>1569</v>
      </c>
      <c r="E1534" s="92">
        <v>39862</v>
      </c>
      <c r="F1534" s="74" t="s">
        <v>2330</v>
      </c>
      <c r="G1534" s="92">
        <v>41984</v>
      </c>
      <c r="H1534" s="74" t="s">
        <v>16335</v>
      </c>
      <c r="I1534" s="75" t="s">
        <v>14864</v>
      </c>
      <c r="J1534" s="75">
        <v>14150.89</v>
      </c>
      <c r="K1534" s="74" t="s">
        <v>16336</v>
      </c>
      <c r="L1534" s="93" t="s">
        <v>110</v>
      </c>
    </row>
    <row r="1535" spans="1:12">
      <c r="A1535" s="73">
        <v>10179081</v>
      </c>
      <c r="B1535" s="74" t="s">
        <v>15594</v>
      </c>
      <c r="C1535" s="74" t="s">
        <v>9778</v>
      </c>
      <c r="D1535" s="74" t="s">
        <v>2331</v>
      </c>
      <c r="E1535" s="92">
        <v>39890</v>
      </c>
      <c r="F1535" s="74" t="s">
        <v>2332</v>
      </c>
      <c r="G1535" s="92">
        <v>41982</v>
      </c>
      <c r="H1535" s="74" t="s">
        <v>9520</v>
      </c>
      <c r="I1535" s="75" t="s">
        <v>14864</v>
      </c>
      <c r="J1535" s="75">
        <v>1180</v>
      </c>
      <c r="K1535" s="74" t="s">
        <v>15539</v>
      </c>
      <c r="L1535" s="93" t="s">
        <v>272</v>
      </c>
    </row>
    <row r="1536" spans="1:12">
      <c r="A1536" s="73">
        <v>10179083</v>
      </c>
      <c r="B1536" s="74" t="s">
        <v>10260</v>
      </c>
      <c r="C1536" s="74" t="s">
        <v>9778</v>
      </c>
      <c r="D1536" s="74" t="s">
        <v>2334</v>
      </c>
      <c r="E1536" s="92">
        <v>40290</v>
      </c>
      <c r="F1536" s="74" t="s">
        <v>2335</v>
      </c>
      <c r="G1536" s="92">
        <v>42058</v>
      </c>
      <c r="H1536" s="74" t="s">
        <v>9520</v>
      </c>
      <c r="I1536" s="75" t="s">
        <v>14864</v>
      </c>
      <c r="J1536" s="75">
        <v>1269.02</v>
      </c>
      <c r="K1536" s="74" t="s">
        <v>15539</v>
      </c>
      <c r="L1536" s="93" t="s">
        <v>272</v>
      </c>
    </row>
    <row r="1537" spans="1:12">
      <c r="A1537" s="73">
        <v>10179214</v>
      </c>
      <c r="B1537" s="74" t="s">
        <v>10261</v>
      </c>
      <c r="C1537" s="74" t="s">
        <v>9778</v>
      </c>
      <c r="D1537" s="74" t="s">
        <v>2338</v>
      </c>
      <c r="E1537" s="92">
        <v>39890</v>
      </c>
      <c r="F1537" s="74" t="s">
        <v>2339</v>
      </c>
      <c r="G1537" s="92">
        <v>42054</v>
      </c>
      <c r="H1537" s="74" t="s">
        <v>9504</v>
      </c>
      <c r="I1537" s="75" t="s">
        <v>14864</v>
      </c>
      <c r="J1537" s="75">
        <v>42000</v>
      </c>
      <c r="K1537" s="74" t="s">
        <v>14892</v>
      </c>
      <c r="L1537" s="93" t="s">
        <v>5225</v>
      </c>
    </row>
    <row r="1538" spans="1:12">
      <c r="A1538" s="73">
        <v>10179215</v>
      </c>
      <c r="B1538" s="74" t="s">
        <v>10262</v>
      </c>
      <c r="C1538" s="74" t="s">
        <v>9778</v>
      </c>
      <c r="D1538" s="74" t="s">
        <v>2341</v>
      </c>
      <c r="E1538" s="92">
        <v>39927</v>
      </c>
      <c r="F1538" s="74" t="s">
        <v>2342</v>
      </c>
      <c r="G1538" s="92">
        <v>42054</v>
      </c>
      <c r="H1538" s="74" t="s">
        <v>9504</v>
      </c>
      <c r="I1538" s="75" t="s">
        <v>14864</v>
      </c>
      <c r="J1538" s="75">
        <v>21000</v>
      </c>
      <c r="K1538" s="74" t="s">
        <v>14892</v>
      </c>
      <c r="L1538" s="93" t="s">
        <v>14868</v>
      </c>
    </row>
    <row r="1539" spans="1:12">
      <c r="A1539" s="73">
        <v>10179217</v>
      </c>
      <c r="B1539" s="74" t="s">
        <v>10263</v>
      </c>
      <c r="C1539" s="74" t="s">
        <v>9778</v>
      </c>
      <c r="D1539" s="74" t="s">
        <v>2343</v>
      </c>
      <c r="E1539" s="92">
        <v>39924</v>
      </c>
      <c r="F1539" s="74" t="s">
        <v>2344</v>
      </c>
      <c r="G1539" s="92">
        <v>42024</v>
      </c>
      <c r="H1539" s="74" t="s">
        <v>9880</v>
      </c>
      <c r="I1539" s="75" t="s">
        <v>14864</v>
      </c>
      <c r="J1539" s="75">
        <v>1708.75</v>
      </c>
      <c r="K1539" s="74" t="s">
        <v>16114</v>
      </c>
      <c r="L1539" s="93" t="s">
        <v>16017</v>
      </c>
    </row>
    <row r="1540" spans="1:12">
      <c r="A1540" s="73">
        <v>10179218</v>
      </c>
      <c r="B1540" s="74" t="s">
        <v>10264</v>
      </c>
      <c r="C1540" s="74" t="s">
        <v>9778</v>
      </c>
      <c r="D1540" s="74" t="s">
        <v>2343</v>
      </c>
      <c r="E1540" s="92">
        <v>39924</v>
      </c>
      <c r="F1540" s="74" t="s">
        <v>2346</v>
      </c>
      <c r="G1540" s="92">
        <v>42054</v>
      </c>
      <c r="H1540" s="74" t="s">
        <v>9504</v>
      </c>
      <c r="I1540" s="75" t="s">
        <v>14864</v>
      </c>
      <c r="J1540" s="75">
        <v>1708.75</v>
      </c>
      <c r="K1540" s="74" t="s">
        <v>14892</v>
      </c>
      <c r="L1540" s="93" t="s">
        <v>390</v>
      </c>
    </row>
    <row r="1541" spans="1:12">
      <c r="A1541" s="73">
        <v>10179219</v>
      </c>
      <c r="B1541" s="74" t="s">
        <v>10265</v>
      </c>
      <c r="C1541" s="74" t="s">
        <v>9778</v>
      </c>
      <c r="D1541" s="74" t="s">
        <v>2343</v>
      </c>
      <c r="E1541" s="92">
        <v>39924</v>
      </c>
      <c r="F1541" s="74" t="s">
        <v>2348</v>
      </c>
      <c r="G1541" s="92">
        <v>42024</v>
      </c>
      <c r="H1541" s="74" t="s">
        <v>10266</v>
      </c>
      <c r="I1541" s="75" t="s">
        <v>14864</v>
      </c>
      <c r="J1541" s="75">
        <v>1708.75</v>
      </c>
      <c r="K1541" s="74" t="s">
        <v>16031</v>
      </c>
      <c r="L1541" s="93" t="s">
        <v>7839</v>
      </c>
    </row>
    <row r="1542" spans="1:12">
      <c r="A1542" s="73">
        <v>10179220</v>
      </c>
      <c r="B1542" s="74" t="s">
        <v>10267</v>
      </c>
      <c r="C1542" s="74" t="s">
        <v>9778</v>
      </c>
      <c r="D1542" s="74" t="s">
        <v>2343</v>
      </c>
      <c r="E1542" s="92">
        <v>39924</v>
      </c>
      <c r="F1542" s="74" t="s">
        <v>2349</v>
      </c>
      <c r="G1542" s="92">
        <v>42024</v>
      </c>
      <c r="H1542" s="74" t="s">
        <v>9880</v>
      </c>
      <c r="I1542" s="75" t="s">
        <v>14864</v>
      </c>
      <c r="J1542" s="75">
        <v>1708.75</v>
      </c>
      <c r="K1542" s="74" t="s">
        <v>16114</v>
      </c>
      <c r="L1542" s="93" t="s">
        <v>110</v>
      </c>
    </row>
    <row r="1543" spans="1:12">
      <c r="A1543" s="73">
        <v>10179222</v>
      </c>
      <c r="B1543" s="74" t="s">
        <v>10269</v>
      </c>
      <c r="C1543" s="74" t="s">
        <v>9778</v>
      </c>
      <c r="D1543" s="74" t="s">
        <v>2343</v>
      </c>
      <c r="E1543" s="92">
        <v>39924</v>
      </c>
      <c r="F1543" s="74" t="s">
        <v>2350</v>
      </c>
      <c r="G1543" s="92">
        <v>42024</v>
      </c>
      <c r="H1543" s="74" t="s">
        <v>9719</v>
      </c>
      <c r="I1543" s="75" t="s">
        <v>14864</v>
      </c>
      <c r="J1543" s="75">
        <v>1708.75</v>
      </c>
      <c r="K1543" s="74" t="s">
        <v>15815</v>
      </c>
      <c r="L1543" s="93" t="s">
        <v>272</v>
      </c>
    </row>
    <row r="1544" spans="1:12">
      <c r="A1544" s="73">
        <v>10179223</v>
      </c>
      <c r="B1544" s="74" t="s">
        <v>10270</v>
      </c>
      <c r="C1544" s="74" t="s">
        <v>9778</v>
      </c>
      <c r="D1544" s="74" t="s">
        <v>2343</v>
      </c>
      <c r="E1544" s="92">
        <v>39924</v>
      </c>
      <c r="F1544" s="74" t="s">
        <v>2351</v>
      </c>
      <c r="G1544" s="92">
        <v>42054</v>
      </c>
      <c r="H1544" s="74" t="s">
        <v>9504</v>
      </c>
      <c r="I1544" s="75" t="s">
        <v>14864</v>
      </c>
      <c r="J1544" s="75">
        <v>1708.75</v>
      </c>
      <c r="K1544" s="74" t="s">
        <v>14892</v>
      </c>
      <c r="L1544" s="93" t="s">
        <v>110</v>
      </c>
    </row>
    <row r="1545" spans="1:12">
      <c r="A1545" s="73">
        <v>10179224</v>
      </c>
      <c r="B1545" s="74" t="s">
        <v>10271</v>
      </c>
      <c r="C1545" s="74" t="s">
        <v>9778</v>
      </c>
      <c r="D1545" s="74" t="s">
        <v>2343</v>
      </c>
      <c r="E1545" s="92">
        <v>39924</v>
      </c>
      <c r="F1545" s="74" t="s">
        <v>2352</v>
      </c>
      <c r="G1545" s="92">
        <v>42024</v>
      </c>
      <c r="H1545" s="74" t="s">
        <v>10272</v>
      </c>
      <c r="I1545" s="75" t="s">
        <v>14864</v>
      </c>
      <c r="J1545" s="75">
        <v>1708.75</v>
      </c>
      <c r="K1545" s="74" t="s">
        <v>15897</v>
      </c>
      <c r="L1545" s="93" t="s">
        <v>272</v>
      </c>
    </row>
    <row r="1546" spans="1:12">
      <c r="A1546" s="73">
        <v>10179225</v>
      </c>
      <c r="B1546" s="74" t="s">
        <v>10273</v>
      </c>
      <c r="C1546" s="74" t="s">
        <v>9778</v>
      </c>
      <c r="D1546" s="74" t="s">
        <v>2343</v>
      </c>
      <c r="E1546" s="92">
        <v>39924</v>
      </c>
      <c r="F1546" s="74" t="s">
        <v>2354</v>
      </c>
      <c r="G1546" s="92">
        <v>42024</v>
      </c>
      <c r="H1546" s="74" t="s">
        <v>10274</v>
      </c>
      <c r="I1546" s="75" t="s">
        <v>14864</v>
      </c>
      <c r="J1546" s="75">
        <v>1708.75</v>
      </c>
      <c r="K1546" s="74" t="s">
        <v>16884</v>
      </c>
      <c r="L1546" s="93"/>
    </row>
    <row r="1547" spans="1:12">
      <c r="A1547" s="73">
        <v>10179226</v>
      </c>
      <c r="B1547" s="74" t="s">
        <v>10275</v>
      </c>
      <c r="C1547" s="74" t="s">
        <v>9778</v>
      </c>
      <c r="D1547" s="74" t="s">
        <v>2343</v>
      </c>
      <c r="E1547" s="92">
        <v>39924</v>
      </c>
      <c r="F1547" s="74" t="s">
        <v>2355</v>
      </c>
      <c r="G1547" s="92">
        <v>42024</v>
      </c>
      <c r="H1547" s="74" t="s">
        <v>10276</v>
      </c>
      <c r="I1547" s="75" t="s">
        <v>14864</v>
      </c>
      <c r="J1547" s="75">
        <v>1708.75</v>
      </c>
      <c r="K1547" s="74" t="s">
        <v>16248</v>
      </c>
      <c r="L1547" s="93" t="s">
        <v>4594</v>
      </c>
    </row>
    <row r="1548" spans="1:12">
      <c r="A1548" s="68">
        <v>10179227</v>
      </c>
      <c r="B1548" s="71" t="s">
        <v>17075</v>
      </c>
      <c r="C1548" s="71" t="s">
        <v>9778</v>
      </c>
      <c r="D1548" s="71" t="s">
        <v>4215</v>
      </c>
      <c r="E1548" s="90">
        <v>39856</v>
      </c>
      <c r="F1548" s="71" t="s">
        <v>4218</v>
      </c>
      <c r="G1548" s="90">
        <v>41983</v>
      </c>
      <c r="H1548" s="71" t="s">
        <v>17070</v>
      </c>
      <c r="I1548" s="72" t="s">
        <v>14864</v>
      </c>
      <c r="J1548" s="76">
        <v>1090</v>
      </c>
      <c r="K1548" s="71" t="s">
        <v>17074</v>
      </c>
      <c r="L1548" s="91" t="s">
        <v>3800</v>
      </c>
    </row>
    <row r="1549" spans="1:12">
      <c r="A1549" s="68">
        <v>10179228</v>
      </c>
      <c r="B1549" s="71" t="s">
        <v>17043</v>
      </c>
      <c r="C1549" s="71" t="s">
        <v>9778</v>
      </c>
      <c r="D1549" s="71" t="s">
        <v>4215</v>
      </c>
      <c r="E1549" s="90">
        <v>39856</v>
      </c>
      <c r="F1549" s="71" t="s">
        <v>4221</v>
      </c>
      <c r="G1549" s="90">
        <v>41984</v>
      </c>
      <c r="H1549" s="71" t="s">
        <v>17041</v>
      </c>
      <c r="I1549" s="72" t="s">
        <v>14864</v>
      </c>
      <c r="J1549" s="76">
        <v>1090</v>
      </c>
      <c r="K1549" s="71" t="s">
        <v>17042</v>
      </c>
      <c r="L1549" s="91" t="s">
        <v>12534</v>
      </c>
    </row>
    <row r="1550" spans="1:12">
      <c r="A1550" s="68">
        <v>10179229</v>
      </c>
      <c r="B1550" s="71" t="s">
        <v>17044</v>
      </c>
      <c r="C1550" s="71" t="s">
        <v>9778</v>
      </c>
      <c r="D1550" s="71" t="s">
        <v>4215</v>
      </c>
      <c r="E1550" s="90">
        <v>39856</v>
      </c>
      <c r="F1550" s="71" t="s">
        <v>4222</v>
      </c>
      <c r="G1550" s="90">
        <v>41984</v>
      </c>
      <c r="H1550" s="71" t="s">
        <v>17041</v>
      </c>
      <c r="I1550" s="72" t="s">
        <v>14864</v>
      </c>
      <c r="J1550" s="76">
        <v>1090</v>
      </c>
      <c r="K1550" s="71" t="s">
        <v>17042</v>
      </c>
      <c r="L1550" s="91" t="s">
        <v>12534</v>
      </c>
    </row>
    <row r="1551" spans="1:12">
      <c r="A1551" s="68">
        <v>10179230</v>
      </c>
      <c r="B1551" s="71" t="s">
        <v>17087</v>
      </c>
      <c r="C1551" s="71" t="s">
        <v>9778</v>
      </c>
      <c r="D1551" s="71" t="s">
        <v>4215</v>
      </c>
      <c r="E1551" s="90">
        <v>39856</v>
      </c>
      <c r="F1551" s="71" t="s">
        <v>4223</v>
      </c>
      <c r="G1551" s="90">
        <v>41988</v>
      </c>
      <c r="H1551" s="71" t="s">
        <v>17083</v>
      </c>
      <c r="I1551" s="72" t="s">
        <v>14864</v>
      </c>
      <c r="J1551" s="76">
        <v>1090</v>
      </c>
      <c r="K1551" s="71" t="s">
        <v>17084</v>
      </c>
      <c r="L1551" s="91" t="s">
        <v>8442</v>
      </c>
    </row>
    <row r="1552" spans="1:12">
      <c r="A1552" s="68">
        <v>10179231</v>
      </c>
      <c r="B1552" s="71" t="s">
        <v>17088</v>
      </c>
      <c r="C1552" s="71" t="s">
        <v>9778</v>
      </c>
      <c r="D1552" s="71" t="s">
        <v>4215</v>
      </c>
      <c r="E1552" s="90">
        <v>39856</v>
      </c>
      <c r="F1552" s="71" t="s">
        <v>4224</v>
      </c>
      <c r="G1552" s="90">
        <v>41988</v>
      </c>
      <c r="H1552" s="71" t="s">
        <v>17083</v>
      </c>
      <c r="I1552" s="72" t="s">
        <v>14864</v>
      </c>
      <c r="J1552" s="76">
        <v>1090</v>
      </c>
      <c r="K1552" s="71" t="s">
        <v>17084</v>
      </c>
      <c r="L1552" s="91" t="s">
        <v>8448</v>
      </c>
    </row>
    <row r="1553" spans="1:12">
      <c r="A1553" s="73">
        <v>10179250</v>
      </c>
      <c r="B1553" s="74" t="s">
        <v>10277</v>
      </c>
      <c r="C1553" s="74" t="s">
        <v>9778</v>
      </c>
      <c r="D1553" s="74" t="s">
        <v>2356</v>
      </c>
      <c r="E1553" s="92">
        <v>39876</v>
      </c>
      <c r="F1553" s="74"/>
      <c r="G1553" s="92">
        <v>42024</v>
      </c>
      <c r="H1553" s="74" t="s">
        <v>10278</v>
      </c>
      <c r="I1553" s="75" t="s">
        <v>14864</v>
      </c>
      <c r="J1553" s="75">
        <v>1910.4</v>
      </c>
      <c r="K1553" s="74" t="s">
        <v>16724</v>
      </c>
      <c r="L1553" s="93" t="s">
        <v>16725</v>
      </c>
    </row>
    <row r="1554" spans="1:12">
      <c r="A1554" s="73">
        <v>10179251</v>
      </c>
      <c r="B1554" s="74" t="s">
        <v>10279</v>
      </c>
      <c r="C1554" s="74" t="s">
        <v>9778</v>
      </c>
      <c r="D1554" s="74" t="s">
        <v>2356</v>
      </c>
      <c r="E1554" s="92">
        <v>39876</v>
      </c>
      <c r="F1554" s="74" t="s">
        <v>2358</v>
      </c>
      <c r="G1554" s="92">
        <v>42024</v>
      </c>
      <c r="H1554" s="74" t="s">
        <v>9730</v>
      </c>
      <c r="I1554" s="75" t="s">
        <v>14864</v>
      </c>
      <c r="J1554" s="75">
        <v>1910.4</v>
      </c>
      <c r="K1554" s="74" t="s">
        <v>16234</v>
      </c>
      <c r="L1554" s="93" t="s">
        <v>3402</v>
      </c>
    </row>
    <row r="1555" spans="1:12">
      <c r="A1555" s="73">
        <v>10179260</v>
      </c>
      <c r="B1555" s="74" t="s">
        <v>10280</v>
      </c>
      <c r="C1555" s="74" t="s">
        <v>9778</v>
      </c>
      <c r="D1555" s="74" t="s">
        <v>7708</v>
      </c>
      <c r="E1555" s="92">
        <v>39884</v>
      </c>
      <c r="F1555" s="74"/>
      <c r="G1555" s="92">
        <v>42059</v>
      </c>
      <c r="H1555" s="74" t="s">
        <v>10804</v>
      </c>
      <c r="I1555" s="75" t="s">
        <v>14864</v>
      </c>
      <c r="J1555" s="75">
        <v>4478.26</v>
      </c>
      <c r="K1555" s="74" t="s">
        <v>15816</v>
      </c>
      <c r="L1555" s="93" t="s">
        <v>272</v>
      </c>
    </row>
    <row r="1556" spans="1:12">
      <c r="A1556" s="73">
        <v>10179376</v>
      </c>
      <c r="B1556" s="74" t="s">
        <v>15241</v>
      </c>
      <c r="C1556" s="74" t="s">
        <v>9778</v>
      </c>
      <c r="D1556" s="74" t="s">
        <v>2359</v>
      </c>
      <c r="E1556" s="92">
        <v>39904</v>
      </c>
      <c r="F1556" s="74" t="s">
        <v>2360</v>
      </c>
      <c r="G1556" s="92">
        <v>41991</v>
      </c>
      <c r="H1556" s="74" t="s">
        <v>9504</v>
      </c>
      <c r="I1556" s="75" t="s">
        <v>14864</v>
      </c>
      <c r="J1556" s="75">
        <v>1634.1</v>
      </c>
      <c r="K1556" s="74" t="s">
        <v>14892</v>
      </c>
      <c r="L1556" s="93" t="s">
        <v>110</v>
      </c>
    </row>
    <row r="1557" spans="1:12">
      <c r="A1557" s="73">
        <v>10179379</v>
      </c>
      <c r="B1557" s="74" t="s">
        <v>10281</v>
      </c>
      <c r="C1557" s="74" t="s">
        <v>9778</v>
      </c>
      <c r="D1557" s="74" t="s">
        <v>2359</v>
      </c>
      <c r="E1557" s="92">
        <v>39904</v>
      </c>
      <c r="F1557" s="74" t="s">
        <v>2362</v>
      </c>
      <c r="G1557" s="92">
        <v>42052</v>
      </c>
      <c r="H1557" s="74" t="s">
        <v>9515</v>
      </c>
      <c r="I1557" s="75" t="s">
        <v>14864</v>
      </c>
      <c r="J1557" s="75">
        <v>1634.1</v>
      </c>
      <c r="K1557" s="74" t="s">
        <v>16674</v>
      </c>
      <c r="L1557" s="93" t="s">
        <v>5225</v>
      </c>
    </row>
    <row r="1558" spans="1:12">
      <c r="A1558" s="73">
        <v>10179383</v>
      </c>
      <c r="B1558" s="74" t="s">
        <v>10282</v>
      </c>
      <c r="C1558" s="74" t="s">
        <v>9778</v>
      </c>
      <c r="D1558" s="74" t="s">
        <v>2359</v>
      </c>
      <c r="E1558" s="92">
        <v>39904</v>
      </c>
      <c r="F1558" s="74" t="s">
        <v>2363</v>
      </c>
      <c r="G1558" s="92">
        <v>42052</v>
      </c>
      <c r="H1558" s="74" t="s">
        <v>9515</v>
      </c>
      <c r="I1558" s="75" t="s">
        <v>14864</v>
      </c>
      <c r="J1558" s="75">
        <v>1634.1</v>
      </c>
      <c r="K1558" s="74" t="s">
        <v>16674</v>
      </c>
      <c r="L1558" s="93" t="s">
        <v>962</v>
      </c>
    </row>
    <row r="1559" spans="1:12">
      <c r="A1559" s="73">
        <v>10179393</v>
      </c>
      <c r="B1559" s="74" t="s">
        <v>10283</v>
      </c>
      <c r="C1559" s="74" t="s">
        <v>9778</v>
      </c>
      <c r="D1559" s="74" t="s">
        <v>2365</v>
      </c>
      <c r="E1559" s="92">
        <v>39911</v>
      </c>
      <c r="F1559" s="74" t="s">
        <v>2366</v>
      </c>
      <c r="G1559" s="92">
        <v>42045</v>
      </c>
      <c r="H1559" s="74" t="s">
        <v>10284</v>
      </c>
      <c r="I1559" s="75" t="s">
        <v>14864</v>
      </c>
      <c r="J1559" s="75">
        <v>2596.75</v>
      </c>
      <c r="K1559" s="74" t="s">
        <v>16893</v>
      </c>
      <c r="L1559" s="93"/>
    </row>
    <row r="1560" spans="1:12">
      <c r="A1560" s="73">
        <v>10179394</v>
      </c>
      <c r="B1560" s="74" t="s">
        <v>10285</v>
      </c>
      <c r="C1560" s="74" t="s">
        <v>9778</v>
      </c>
      <c r="D1560" s="74" t="s">
        <v>2365</v>
      </c>
      <c r="E1560" s="92">
        <v>39911</v>
      </c>
      <c r="F1560" s="74" t="s">
        <v>2368</v>
      </c>
      <c r="G1560" s="92">
        <v>42045</v>
      </c>
      <c r="H1560" s="74" t="s">
        <v>9504</v>
      </c>
      <c r="I1560" s="75" t="s">
        <v>14864</v>
      </c>
      <c r="J1560" s="75">
        <v>2596.75</v>
      </c>
      <c r="K1560" s="74" t="s">
        <v>14892</v>
      </c>
      <c r="L1560" s="93" t="s">
        <v>390</v>
      </c>
    </row>
    <row r="1561" spans="1:12">
      <c r="A1561" s="73">
        <v>10179395</v>
      </c>
      <c r="B1561" s="74" t="s">
        <v>10286</v>
      </c>
      <c r="C1561" s="74" t="s">
        <v>9778</v>
      </c>
      <c r="D1561" s="74" t="s">
        <v>2365</v>
      </c>
      <c r="E1561" s="92">
        <v>39911</v>
      </c>
      <c r="F1561" s="74" t="s">
        <v>2369</v>
      </c>
      <c r="G1561" s="92">
        <v>42045</v>
      </c>
      <c r="H1561" s="74" t="s">
        <v>9504</v>
      </c>
      <c r="I1561" s="75" t="s">
        <v>14864</v>
      </c>
      <c r="J1561" s="75">
        <v>2596.75</v>
      </c>
      <c r="K1561" s="74" t="s">
        <v>14892</v>
      </c>
      <c r="L1561" s="93" t="s">
        <v>7831</v>
      </c>
    </row>
    <row r="1562" spans="1:12">
      <c r="A1562" s="73">
        <v>10179396</v>
      </c>
      <c r="B1562" s="74" t="s">
        <v>10287</v>
      </c>
      <c r="C1562" s="74" t="s">
        <v>9778</v>
      </c>
      <c r="D1562" s="74" t="s">
        <v>2365</v>
      </c>
      <c r="E1562" s="92">
        <v>39911</v>
      </c>
      <c r="F1562" s="74" t="s">
        <v>2370</v>
      </c>
      <c r="G1562" s="92">
        <v>42045</v>
      </c>
      <c r="H1562" s="74" t="s">
        <v>9504</v>
      </c>
      <c r="I1562" s="75" t="s">
        <v>14864</v>
      </c>
      <c r="J1562" s="75">
        <v>2596.75</v>
      </c>
      <c r="K1562" s="74" t="s">
        <v>14892</v>
      </c>
      <c r="L1562" s="93" t="s">
        <v>14207</v>
      </c>
    </row>
    <row r="1563" spans="1:12">
      <c r="A1563" s="73">
        <v>10179397</v>
      </c>
      <c r="B1563" s="74" t="s">
        <v>10288</v>
      </c>
      <c r="C1563" s="74" t="s">
        <v>9778</v>
      </c>
      <c r="D1563" s="74" t="s">
        <v>2365</v>
      </c>
      <c r="E1563" s="92">
        <v>39911</v>
      </c>
      <c r="F1563" s="74" t="s">
        <v>2371</v>
      </c>
      <c r="G1563" s="92">
        <v>42045</v>
      </c>
      <c r="H1563" s="74" t="s">
        <v>9504</v>
      </c>
      <c r="I1563" s="75" t="s">
        <v>14864</v>
      </c>
      <c r="J1563" s="75">
        <v>2596.75</v>
      </c>
      <c r="K1563" s="74" t="s">
        <v>14892</v>
      </c>
      <c r="L1563" s="93" t="s">
        <v>4556</v>
      </c>
    </row>
    <row r="1564" spans="1:12">
      <c r="A1564" s="73">
        <v>10179398</v>
      </c>
      <c r="B1564" s="74" t="s">
        <v>10289</v>
      </c>
      <c r="C1564" s="74" t="s">
        <v>9778</v>
      </c>
      <c r="D1564" s="74" t="s">
        <v>2365</v>
      </c>
      <c r="E1564" s="92">
        <v>39911</v>
      </c>
      <c r="F1564" s="74" t="s">
        <v>2372</v>
      </c>
      <c r="G1564" s="92">
        <v>42045</v>
      </c>
      <c r="H1564" s="74" t="s">
        <v>9504</v>
      </c>
      <c r="I1564" s="75" t="s">
        <v>14864</v>
      </c>
      <c r="J1564" s="75">
        <v>2596.75</v>
      </c>
      <c r="K1564" s="74" t="s">
        <v>14892</v>
      </c>
      <c r="L1564" s="93" t="s">
        <v>5225</v>
      </c>
    </row>
    <row r="1565" spans="1:12">
      <c r="A1565" s="73">
        <v>10179399</v>
      </c>
      <c r="B1565" s="74" t="s">
        <v>10290</v>
      </c>
      <c r="C1565" s="74" t="s">
        <v>9778</v>
      </c>
      <c r="D1565" s="74" t="s">
        <v>2365</v>
      </c>
      <c r="E1565" s="92">
        <v>39911</v>
      </c>
      <c r="F1565" s="74" t="s">
        <v>2373</v>
      </c>
      <c r="G1565" s="92">
        <v>42045</v>
      </c>
      <c r="H1565" s="74" t="s">
        <v>9504</v>
      </c>
      <c r="I1565" s="75" t="s">
        <v>14864</v>
      </c>
      <c r="J1565" s="75">
        <v>2596.75</v>
      </c>
      <c r="K1565" s="74" t="s">
        <v>14892</v>
      </c>
      <c r="L1565" s="93" t="s">
        <v>390</v>
      </c>
    </row>
    <row r="1566" spans="1:12">
      <c r="A1566" s="73">
        <v>10179400</v>
      </c>
      <c r="B1566" s="74" t="s">
        <v>10291</v>
      </c>
      <c r="C1566" s="74" t="s">
        <v>9778</v>
      </c>
      <c r="D1566" s="74" t="s">
        <v>2365</v>
      </c>
      <c r="E1566" s="92">
        <v>39911</v>
      </c>
      <c r="F1566" s="74" t="s">
        <v>2374</v>
      </c>
      <c r="G1566" s="92">
        <v>42045</v>
      </c>
      <c r="H1566" s="74" t="s">
        <v>9504</v>
      </c>
      <c r="I1566" s="75" t="s">
        <v>14864</v>
      </c>
      <c r="J1566" s="75">
        <v>2596.75</v>
      </c>
      <c r="K1566" s="74" t="s">
        <v>14892</v>
      </c>
      <c r="L1566" s="93" t="s">
        <v>390</v>
      </c>
    </row>
    <row r="1567" spans="1:12">
      <c r="A1567" s="73">
        <v>10179401</v>
      </c>
      <c r="B1567" s="74" t="s">
        <v>10292</v>
      </c>
      <c r="C1567" s="74" t="s">
        <v>9778</v>
      </c>
      <c r="D1567" s="74" t="s">
        <v>2365</v>
      </c>
      <c r="E1567" s="92">
        <v>39911</v>
      </c>
      <c r="F1567" s="74" t="s">
        <v>2375</v>
      </c>
      <c r="G1567" s="92">
        <v>42045</v>
      </c>
      <c r="H1567" s="74" t="s">
        <v>9504</v>
      </c>
      <c r="I1567" s="75" t="s">
        <v>14864</v>
      </c>
      <c r="J1567" s="75">
        <v>2596.75</v>
      </c>
      <c r="K1567" s="74" t="s">
        <v>14892</v>
      </c>
      <c r="L1567" s="93" t="s">
        <v>962</v>
      </c>
    </row>
    <row r="1568" spans="1:12">
      <c r="A1568" s="73">
        <v>10179402</v>
      </c>
      <c r="B1568" s="74" t="s">
        <v>10293</v>
      </c>
      <c r="C1568" s="74" t="s">
        <v>9778</v>
      </c>
      <c r="D1568" s="74" t="s">
        <v>2365</v>
      </c>
      <c r="E1568" s="92">
        <v>39911</v>
      </c>
      <c r="F1568" s="74" t="s">
        <v>2376</v>
      </c>
      <c r="G1568" s="92">
        <v>42045</v>
      </c>
      <c r="H1568" s="74" t="s">
        <v>10284</v>
      </c>
      <c r="I1568" s="75" t="s">
        <v>14864</v>
      </c>
      <c r="J1568" s="75">
        <v>2596.75</v>
      </c>
      <c r="K1568" s="74" t="s">
        <v>16893</v>
      </c>
      <c r="L1568" s="93"/>
    </row>
    <row r="1569" spans="1:12">
      <c r="A1569" s="73">
        <v>10179403</v>
      </c>
      <c r="B1569" s="74" t="s">
        <v>10294</v>
      </c>
      <c r="C1569" s="74" t="s">
        <v>9778</v>
      </c>
      <c r="D1569" s="74" t="s">
        <v>2365</v>
      </c>
      <c r="E1569" s="92">
        <v>39911</v>
      </c>
      <c r="F1569" s="74" t="s">
        <v>2377</v>
      </c>
      <c r="G1569" s="92">
        <v>42045</v>
      </c>
      <c r="H1569" s="74" t="s">
        <v>9504</v>
      </c>
      <c r="I1569" s="75" t="s">
        <v>14864</v>
      </c>
      <c r="J1569" s="75">
        <v>2596.75</v>
      </c>
      <c r="K1569" s="74" t="s">
        <v>14892</v>
      </c>
      <c r="L1569" s="93" t="s">
        <v>962</v>
      </c>
    </row>
    <row r="1570" spans="1:12">
      <c r="A1570" s="73">
        <v>10179404</v>
      </c>
      <c r="B1570" s="74" t="s">
        <v>10295</v>
      </c>
      <c r="C1570" s="74" t="s">
        <v>9778</v>
      </c>
      <c r="D1570" s="74" t="s">
        <v>2365</v>
      </c>
      <c r="E1570" s="92">
        <v>39911</v>
      </c>
      <c r="F1570" s="74" t="s">
        <v>2378</v>
      </c>
      <c r="G1570" s="92">
        <v>42045</v>
      </c>
      <c r="H1570" s="74" t="s">
        <v>9504</v>
      </c>
      <c r="I1570" s="75" t="s">
        <v>14864</v>
      </c>
      <c r="J1570" s="75">
        <v>2596.75</v>
      </c>
      <c r="K1570" s="74" t="s">
        <v>14892</v>
      </c>
      <c r="L1570" s="93" t="s">
        <v>8354</v>
      </c>
    </row>
    <row r="1571" spans="1:12">
      <c r="A1571" s="73">
        <v>10179405</v>
      </c>
      <c r="B1571" s="74" t="s">
        <v>10296</v>
      </c>
      <c r="C1571" s="74" t="s">
        <v>9778</v>
      </c>
      <c r="D1571" s="74" t="s">
        <v>2365</v>
      </c>
      <c r="E1571" s="92">
        <v>39911</v>
      </c>
      <c r="F1571" s="74" t="s">
        <v>2379</v>
      </c>
      <c r="G1571" s="92">
        <v>42048</v>
      </c>
      <c r="H1571" s="74" t="s">
        <v>9510</v>
      </c>
      <c r="I1571" s="75" t="s">
        <v>14864</v>
      </c>
      <c r="J1571" s="75">
        <v>2596.75</v>
      </c>
      <c r="K1571" s="74" t="s">
        <v>16413</v>
      </c>
      <c r="L1571" s="93" t="s">
        <v>272</v>
      </c>
    </row>
    <row r="1572" spans="1:12">
      <c r="A1572" s="73">
        <v>10179406</v>
      </c>
      <c r="B1572" s="74" t="s">
        <v>10297</v>
      </c>
      <c r="C1572" s="74" t="s">
        <v>9778</v>
      </c>
      <c r="D1572" s="74" t="s">
        <v>2365</v>
      </c>
      <c r="E1572" s="92">
        <v>39911</v>
      </c>
      <c r="F1572" s="74" t="s">
        <v>2380</v>
      </c>
      <c r="G1572" s="92">
        <v>42045</v>
      </c>
      <c r="H1572" s="74" t="s">
        <v>9504</v>
      </c>
      <c r="I1572" s="75" t="s">
        <v>14864</v>
      </c>
      <c r="J1572" s="75">
        <v>2596.75</v>
      </c>
      <c r="K1572" s="74" t="s">
        <v>14892</v>
      </c>
      <c r="L1572" s="93" t="s">
        <v>110</v>
      </c>
    </row>
    <row r="1573" spans="1:12">
      <c r="A1573" s="73">
        <v>10179407</v>
      </c>
      <c r="B1573" s="74" t="s">
        <v>10298</v>
      </c>
      <c r="C1573" s="74" t="s">
        <v>9778</v>
      </c>
      <c r="D1573" s="74" t="s">
        <v>2365</v>
      </c>
      <c r="E1573" s="92">
        <v>39911</v>
      </c>
      <c r="F1573" s="74" t="s">
        <v>2381</v>
      </c>
      <c r="G1573" s="92">
        <v>42045</v>
      </c>
      <c r="H1573" s="74" t="s">
        <v>9504</v>
      </c>
      <c r="I1573" s="75" t="s">
        <v>14864</v>
      </c>
      <c r="J1573" s="75">
        <v>2596.75</v>
      </c>
      <c r="K1573" s="74" t="s">
        <v>14892</v>
      </c>
      <c r="L1573" s="93" t="s">
        <v>109</v>
      </c>
    </row>
    <row r="1574" spans="1:12">
      <c r="A1574" s="73">
        <v>10179408</v>
      </c>
      <c r="B1574" s="74" t="s">
        <v>10299</v>
      </c>
      <c r="C1574" s="74" t="s">
        <v>9778</v>
      </c>
      <c r="D1574" s="74" t="s">
        <v>2365</v>
      </c>
      <c r="E1574" s="92">
        <v>39911</v>
      </c>
      <c r="F1574" s="74" t="s">
        <v>2382</v>
      </c>
      <c r="G1574" s="92">
        <v>42048</v>
      </c>
      <c r="H1574" s="74" t="s">
        <v>9504</v>
      </c>
      <c r="I1574" s="75" t="s">
        <v>14864</v>
      </c>
      <c r="J1574" s="75">
        <v>2596.75</v>
      </c>
      <c r="K1574" s="74" t="s">
        <v>14892</v>
      </c>
      <c r="L1574" s="93" t="s">
        <v>109</v>
      </c>
    </row>
    <row r="1575" spans="1:12">
      <c r="A1575" s="73">
        <v>10179409</v>
      </c>
      <c r="B1575" s="74" t="s">
        <v>10300</v>
      </c>
      <c r="C1575" s="74" t="s">
        <v>9778</v>
      </c>
      <c r="D1575" s="74" t="s">
        <v>2365</v>
      </c>
      <c r="E1575" s="92">
        <v>39911</v>
      </c>
      <c r="F1575" s="74" t="s">
        <v>2383</v>
      </c>
      <c r="G1575" s="92">
        <v>42045</v>
      </c>
      <c r="H1575" s="74" t="s">
        <v>9504</v>
      </c>
      <c r="I1575" s="75" t="s">
        <v>14864</v>
      </c>
      <c r="J1575" s="75">
        <v>2596.75</v>
      </c>
      <c r="K1575" s="74" t="s">
        <v>14892</v>
      </c>
      <c r="L1575" s="93" t="s">
        <v>109</v>
      </c>
    </row>
    <row r="1576" spans="1:12">
      <c r="A1576" s="73">
        <v>10179410</v>
      </c>
      <c r="B1576" s="74" t="s">
        <v>10301</v>
      </c>
      <c r="C1576" s="74" t="s">
        <v>9778</v>
      </c>
      <c r="D1576" s="74" t="s">
        <v>2365</v>
      </c>
      <c r="E1576" s="92">
        <v>39911</v>
      </c>
      <c r="F1576" s="74" t="s">
        <v>2384</v>
      </c>
      <c r="G1576" s="92">
        <v>42045</v>
      </c>
      <c r="H1576" s="74" t="s">
        <v>9504</v>
      </c>
      <c r="I1576" s="75" t="s">
        <v>14864</v>
      </c>
      <c r="J1576" s="75">
        <v>2596.75</v>
      </c>
      <c r="K1576" s="74" t="s">
        <v>14892</v>
      </c>
      <c r="L1576" s="93" t="s">
        <v>109</v>
      </c>
    </row>
    <row r="1577" spans="1:12">
      <c r="A1577" s="73">
        <v>10179411</v>
      </c>
      <c r="B1577" s="74" t="s">
        <v>10302</v>
      </c>
      <c r="C1577" s="74" t="s">
        <v>9778</v>
      </c>
      <c r="D1577" s="74" t="s">
        <v>2365</v>
      </c>
      <c r="E1577" s="92">
        <v>39911</v>
      </c>
      <c r="F1577" s="74" t="s">
        <v>2385</v>
      </c>
      <c r="G1577" s="92">
        <v>42045</v>
      </c>
      <c r="H1577" s="74" t="s">
        <v>9504</v>
      </c>
      <c r="I1577" s="75" t="s">
        <v>14864</v>
      </c>
      <c r="J1577" s="75">
        <v>2596.75</v>
      </c>
      <c r="K1577" s="74" t="s">
        <v>14892</v>
      </c>
      <c r="L1577" s="93" t="s">
        <v>110</v>
      </c>
    </row>
    <row r="1578" spans="1:12">
      <c r="A1578" s="73">
        <v>10179412</v>
      </c>
      <c r="B1578" s="74" t="s">
        <v>10303</v>
      </c>
      <c r="C1578" s="74" t="s">
        <v>9778</v>
      </c>
      <c r="D1578" s="74" t="s">
        <v>2365</v>
      </c>
      <c r="E1578" s="92">
        <v>39911</v>
      </c>
      <c r="F1578" s="74" t="s">
        <v>2386</v>
      </c>
      <c r="G1578" s="92">
        <v>42045</v>
      </c>
      <c r="H1578" s="74" t="s">
        <v>9504</v>
      </c>
      <c r="I1578" s="75" t="s">
        <v>14864</v>
      </c>
      <c r="J1578" s="75">
        <v>2596.75</v>
      </c>
      <c r="K1578" s="74" t="s">
        <v>14892</v>
      </c>
      <c r="L1578" s="93" t="s">
        <v>109</v>
      </c>
    </row>
    <row r="1579" spans="1:12">
      <c r="A1579" s="73">
        <v>10179541</v>
      </c>
      <c r="B1579" s="74" t="s">
        <v>10304</v>
      </c>
      <c r="C1579" s="74" t="s">
        <v>9778</v>
      </c>
      <c r="D1579" s="74" t="s">
        <v>2387</v>
      </c>
      <c r="E1579" s="92">
        <v>39932</v>
      </c>
      <c r="F1579" s="74" t="s">
        <v>2388</v>
      </c>
      <c r="G1579" s="92">
        <v>42026</v>
      </c>
      <c r="H1579" s="74" t="s">
        <v>9515</v>
      </c>
      <c r="I1579" s="75" t="s">
        <v>14864</v>
      </c>
      <c r="J1579" s="75">
        <v>1689.6</v>
      </c>
      <c r="K1579" s="74" t="s">
        <v>16674</v>
      </c>
      <c r="L1579" s="93" t="s">
        <v>110</v>
      </c>
    </row>
    <row r="1580" spans="1:12">
      <c r="A1580" s="73">
        <v>10179543</v>
      </c>
      <c r="B1580" s="74" t="s">
        <v>15242</v>
      </c>
      <c r="C1580" s="74" t="s">
        <v>9778</v>
      </c>
      <c r="D1580" s="74" t="s">
        <v>2390</v>
      </c>
      <c r="E1580" s="92">
        <v>39952</v>
      </c>
      <c r="F1580" s="74" t="s">
        <v>2391</v>
      </c>
      <c r="G1580" s="92">
        <v>41984</v>
      </c>
      <c r="H1580" s="74" t="s">
        <v>9504</v>
      </c>
      <c r="I1580" s="75" t="s">
        <v>14864</v>
      </c>
      <c r="J1580" s="75">
        <v>14293.5</v>
      </c>
      <c r="K1580" s="74" t="s">
        <v>14892</v>
      </c>
      <c r="L1580" s="93" t="s">
        <v>109</v>
      </c>
    </row>
    <row r="1581" spans="1:12">
      <c r="A1581" s="73">
        <v>10179544</v>
      </c>
      <c r="B1581" s="74" t="s">
        <v>16117</v>
      </c>
      <c r="C1581" s="74" t="s">
        <v>9778</v>
      </c>
      <c r="D1581" s="74" t="s">
        <v>2390</v>
      </c>
      <c r="E1581" s="92">
        <v>39952</v>
      </c>
      <c r="F1581" s="74" t="s">
        <v>2393</v>
      </c>
      <c r="G1581" s="92">
        <v>41984</v>
      </c>
      <c r="H1581" s="74" t="s">
        <v>9880</v>
      </c>
      <c r="I1581" s="75" t="s">
        <v>14864</v>
      </c>
      <c r="J1581" s="75">
        <v>14293.5</v>
      </c>
      <c r="K1581" s="74" t="s">
        <v>16114</v>
      </c>
      <c r="L1581" s="93" t="s">
        <v>110</v>
      </c>
    </row>
    <row r="1582" spans="1:12">
      <c r="A1582" s="73">
        <v>10179545</v>
      </c>
      <c r="B1582" s="74" t="s">
        <v>16118</v>
      </c>
      <c r="C1582" s="74" t="s">
        <v>9778</v>
      </c>
      <c r="D1582" s="74" t="s">
        <v>2390</v>
      </c>
      <c r="E1582" s="92">
        <v>39952</v>
      </c>
      <c r="F1582" s="74" t="s">
        <v>2394</v>
      </c>
      <c r="G1582" s="92">
        <v>41984</v>
      </c>
      <c r="H1582" s="74" t="s">
        <v>9880</v>
      </c>
      <c r="I1582" s="75" t="s">
        <v>14864</v>
      </c>
      <c r="J1582" s="75">
        <v>14293.5</v>
      </c>
      <c r="K1582" s="74" t="s">
        <v>16114</v>
      </c>
      <c r="L1582" s="93" t="s">
        <v>14868</v>
      </c>
    </row>
    <row r="1583" spans="1:12">
      <c r="A1583" s="73">
        <v>10179546</v>
      </c>
      <c r="B1583" s="74" t="s">
        <v>10305</v>
      </c>
      <c r="C1583" s="74" t="s">
        <v>9778</v>
      </c>
      <c r="D1583" s="74" t="s">
        <v>2390</v>
      </c>
      <c r="E1583" s="92">
        <v>39952</v>
      </c>
      <c r="F1583" s="74" t="s">
        <v>2395</v>
      </c>
      <c r="G1583" s="92">
        <v>42019</v>
      </c>
      <c r="H1583" s="74" t="s">
        <v>9504</v>
      </c>
      <c r="I1583" s="75" t="s">
        <v>14864</v>
      </c>
      <c r="J1583" s="75">
        <v>14293.5</v>
      </c>
      <c r="K1583" s="74" t="s">
        <v>14892</v>
      </c>
      <c r="L1583" s="93" t="s">
        <v>110</v>
      </c>
    </row>
    <row r="1584" spans="1:12">
      <c r="A1584" s="73">
        <v>10179547</v>
      </c>
      <c r="B1584" s="74" t="s">
        <v>15243</v>
      </c>
      <c r="C1584" s="74" t="s">
        <v>9778</v>
      </c>
      <c r="D1584" s="74" t="s">
        <v>2390</v>
      </c>
      <c r="E1584" s="92">
        <v>39952</v>
      </c>
      <c r="F1584" s="74" t="s">
        <v>2396</v>
      </c>
      <c r="G1584" s="92">
        <v>41984</v>
      </c>
      <c r="H1584" s="74" t="s">
        <v>9504</v>
      </c>
      <c r="I1584" s="75" t="s">
        <v>14864</v>
      </c>
      <c r="J1584" s="75">
        <v>14293.5</v>
      </c>
      <c r="K1584" s="74" t="s">
        <v>14892</v>
      </c>
      <c r="L1584" s="93" t="s">
        <v>109</v>
      </c>
    </row>
    <row r="1585" spans="1:12">
      <c r="A1585" s="73">
        <v>10179548</v>
      </c>
      <c r="B1585" s="74" t="s">
        <v>15828</v>
      </c>
      <c r="C1585" s="74" t="s">
        <v>9778</v>
      </c>
      <c r="D1585" s="74" t="s">
        <v>2390</v>
      </c>
      <c r="E1585" s="92">
        <v>39952</v>
      </c>
      <c r="F1585" s="74" t="s">
        <v>7844</v>
      </c>
      <c r="G1585" s="92">
        <v>42060</v>
      </c>
      <c r="H1585" s="74" t="s">
        <v>9877</v>
      </c>
      <c r="I1585" s="75" t="s">
        <v>14864</v>
      </c>
      <c r="J1585" s="75">
        <v>14293.5</v>
      </c>
      <c r="K1585" s="74" t="s">
        <v>15821</v>
      </c>
      <c r="L1585" s="93" t="s">
        <v>14868</v>
      </c>
    </row>
    <row r="1586" spans="1:12">
      <c r="A1586" s="73">
        <v>10179549</v>
      </c>
      <c r="B1586" s="74" t="s">
        <v>10306</v>
      </c>
      <c r="C1586" s="74" t="s">
        <v>9778</v>
      </c>
      <c r="D1586" s="74" t="s">
        <v>2390</v>
      </c>
      <c r="E1586" s="92">
        <v>39952</v>
      </c>
      <c r="F1586" s="74" t="s">
        <v>2397</v>
      </c>
      <c r="G1586" s="92">
        <v>42019</v>
      </c>
      <c r="H1586" s="74" t="s">
        <v>9504</v>
      </c>
      <c r="I1586" s="75" t="s">
        <v>14864</v>
      </c>
      <c r="J1586" s="75">
        <v>14293.5</v>
      </c>
      <c r="K1586" s="74" t="s">
        <v>14892</v>
      </c>
      <c r="L1586" s="93" t="s">
        <v>109</v>
      </c>
    </row>
    <row r="1587" spans="1:12">
      <c r="A1587" s="73">
        <v>10179550</v>
      </c>
      <c r="B1587" s="74" t="s">
        <v>10307</v>
      </c>
      <c r="C1587" s="74" t="s">
        <v>9778</v>
      </c>
      <c r="D1587" s="74" t="s">
        <v>2390</v>
      </c>
      <c r="E1587" s="92">
        <v>39952</v>
      </c>
      <c r="F1587" s="74" t="s">
        <v>2398</v>
      </c>
      <c r="G1587" s="92">
        <v>42019</v>
      </c>
      <c r="H1587" s="74" t="s">
        <v>9504</v>
      </c>
      <c r="I1587" s="75" t="s">
        <v>14864</v>
      </c>
      <c r="J1587" s="75">
        <v>14293.5</v>
      </c>
      <c r="K1587" s="74" t="s">
        <v>14892</v>
      </c>
      <c r="L1587" s="93" t="s">
        <v>109</v>
      </c>
    </row>
    <row r="1588" spans="1:12">
      <c r="A1588" s="73">
        <v>10179551</v>
      </c>
      <c r="B1588" s="74" t="s">
        <v>15244</v>
      </c>
      <c r="C1588" s="74" t="s">
        <v>9778</v>
      </c>
      <c r="D1588" s="74" t="s">
        <v>2390</v>
      </c>
      <c r="E1588" s="92">
        <v>39952</v>
      </c>
      <c r="F1588" s="74" t="s">
        <v>2399</v>
      </c>
      <c r="G1588" s="92">
        <v>41984</v>
      </c>
      <c r="H1588" s="74" t="s">
        <v>9504</v>
      </c>
      <c r="I1588" s="75" t="s">
        <v>14864</v>
      </c>
      <c r="J1588" s="75">
        <v>14293.5</v>
      </c>
      <c r="K1588" s="74" t="s">
        <v>14892</v>
      </c>
      <c r="L1588" s="93" t="s">
        <v>109</v>
      </c>
    </row>
    <row r="1589" spans="1:12">
      <c r="A1589" s="73">
        <v>10179552</v>
      </c>
      <c r="B1589" s="74" t="s">
        <v>10308</v>
      </c>
      <c r="C1589" s="74" t="s">
        <v>9778</v>
      </c>
      <c r="D1589" s="74" t="s">
        <v>2390</v>
      </c>
      <c r="E1589" s="92">
        <v>39952</v>
      </c>
      <c r="F1589" s="74" t="s">
        <v>2400</v>
      </c>
      <c r="G1589" s="92">
        <v>42019</v>
      </c>
      <c r="H1589" s="74" t="s">
        <v>9504</v>
      </c>
      <c r="I1589" s="75" t="s">
        <v>14864</v>
      </c>
      <c r="J1589" s="75">
        <v>14293.5</v>
      </c>
      <c r="K1589" s="74" t="s">
        <v>14892</v>
      </c>
      <c r="L1589" s="93" t="s">
        <v>109</v>
      </c>
    </row>
    <row r="1590" spans="1:12">
      <c r="A1590" s="73">
        <v>10179553</v>
      </c>
      <c r="B1590" s="74" t="s">
        <v>16119</v>
      </c>
      <c r="C1590" s="74" t="s">
        <v>9778</v>
      </c>
      <c r="D1590" s="74" t="s">
        <v>2390</v>
      </c>
      <c r="E1590" s="92">
        <v>39952</v>
      </c>
      <c r="F1590" s="74" t="s">
        <v>2401</v>
      </c>
      <c r="G1590" s="92">
        <v>41984</v>
      </c>
      <c r="H1590" s="74" t="s">
        <v>9880</v>
      </c>
      <c r="I1590" s="75" t="s">
        <v>14864</v>
      </c>
      <c r="J1590" s="75">
        <v>14293.5</v>
      </c>
      <c r="K1590" s="74" t="s">
        <v>16114</v>
      </c>
      <c r="L1590" s="93" t="s">
        <v>14868</v>
      </c>
    </row>
    <row r="1591" spans="1:12">
      <c r="A1591" s="73">
        <v>10179554</v>
      </c>
      <c r="B1591" s="74" t="s">
        <v>15245</v>
      </c>
      <c r="C1591" s="74" t="s">
        <v>9778</v>
      </c>
      <c r="D1591" s="74" t="s">
        <v>2402</v>
      </c>
      <c r="E1591" s="92">
        <v>40023</v>
      </c>
      <c r="F1591" s="74" t="s">
        <v>15246</v>
      </c>
      <c r="G1591" s="92">
        <v>41984</v>
      </c>
      <c r="H1591" s="74" t="s">
        <v>9504</v>
      </c>
      <c r="I1591" s="75" t="s">
        <v>14864</v>
      </c>
      <c r="J1591" s="75">
        <v>17042.05</v>
      </c>
      <c r="K1591" s="74" t="s">
        <v>14892</v>
      </c>
      <c r="L1591" s="93" t="s">
        <v>109</v>
      </c>
    </row>
    <row r="1592" spans="1:12">
      <c r="A1592" s="73">
        <v>10179555</v>
      </c>
      <c r="B1592" s="74" t="s">
        <v>16450</v>
      </c>
      <c r="C1592" s="74" t="s">
        <v>9778</v>
      </c>
      <c r="D1592" s="74" t="s">
        <v>2402</v>
      </c>
      <c r="E1592" s="92">
        <v>40023</v>
      </c>
      <c r="F1592" s="74" t="s">
        <v>2405</v>
      </c>
      <c r="G1592" s="92">
        <v>41984</v>
      </c>
      <c r="H1592" s="74" t="s">
        <v>9510</v>
      </c>
      <c r="I1592" s="75" t="s">
        <v>14864</v>
      </c>
      <c r="J1592" s="75">
        <v>17042.05</v>
      </c>
      <c r="K1592" s="74" t="s">
        <v>16413</v>
      </c>
      <c r="L1592" s="93" t="s">
        <v>272</v>
      </c>
    </row>
    <row r="1593" spans="1:12">
      <c r="A1593" s="73">
        <v>10179556</v>
      </c>
      <c r="B1593" s="74" t="s">
        <v>10309</v>
      </c>
      <c r="C1593" s="74" t="s">
        <v>9778</v>
      </c>
      <c r="D1593" s="74" t="s">
        <v>2406</v>
      </c>
      <c r="E1593" s="92">
        <v>39944</v>
      </c>
      <c r="F1593" s="74" t="s">
        <v>2407</v>
      </c>
      <c r="G1593" s="92">
        <v>42061</v>
      </c>
      <c r="H1593" s="74" t="s">
        <v>9504</v>
      </c>
      <c r="I1593" s="75" t="s">
        <v>14864</v>
      </c>
      <c r="J1593" s="75">
        <v>1103.9100000000001</v>
      </c>
      <c r="K1593" s="74" t="s">
        <v>14892</v>
      </c>
      <c r="L1593" s="93" t="s">
        <v>4594</v>
      </c>
    </row>
    <row r="1594" spans="1:12">
      <c r="A1594" s="73">
        <v>10179557</v>
      </c>
      <c r="B1594" s="74" t="s">
        <v>10310</v>
      </c>
      <c r="C1594" s="74" t="s">
        <v>9778</v>
      </c>
      <c r="D1594" s="74" t="s">
        <v>2409</v>
      </c>
      <c r="E1594" s="92">
        <v>39947</v>
      </c>
      <c r="F1594" s="74" t="s">
        <v>2410</v>
      </c>
      <c r="G1594" s="92">
        <v>42054</v>
      </c>
      <c r="H1594" s="74" t="s">
        <v>9504</v>
      </c>
      <c r="I1594" s="75" t="s">
        <v>14864</v>
      </c>
      <c r="J1594" s="75">
        <v>1577.33</v>
      </c>
      <c r="K1594" s="74" t="s">
        <v>14892</v>
      </c>
      <c r="L1594" s="93" t="s">
        <v>109</v>
      </c>
    </row>
    <row r="1595" spans="1:12">
      <c r="A1595" s="73">
        <v>10179608</v>
      </c>
      <c r="B1595" s="74" t="s">
        <v>10311</v>
      </c>
      <c r="C1595" s="74" t="s">
        <v>9778</v>
      </c>
      <c r="D1595" s="74" t="s">
        <v>2409</v>
      </c>
      <c r="E1595" s="92">
        <v>39947</v>
      </c>
      <c r="F1595" s="74" t="s">
        <v>2411</v>
      </c>
      <c r="G1595" s="92">
        <v>42054</v>
      </c>
      <c r="H1595" s="74" t="s">
        <v>9504</v>
      </c>
      <c r="I1595" s="75" t="s">
        <v>14864</v>
      </c>
      <c r="J1595" s="75">
        <v>1577.33</v>
      </c>
      <c r="K1595" s="74" t="s">
        <v>14892</v>
      </c>
      <c r="L1595" s="93" t="s">
        <v>109</v>
      </c>
    </row>
    <row r="1596" spans="1:12">
      <c r="A1596" s="73">
        <v>10179609</v>
      </c>
      <c r="B1596" s="74" t="s">
        <v>10312</v>
      </c>
      <c r="C1596" s="74" t="s">
        <v>9778</v>
      </c>
      <c r="D1596" s="74" t="s">
        <v>2409</v>
      </c>
      <c r="E1596" s="92">
        <v>39947</v>
      </c>
      <c r="F1596" s="74" t="s">
        <v>2412</v>
      </c>
      <c r="G1596" s="92">
        <v>42040</v>
      </c>
      <c r="H1596" s="74" t="s">
        <v>9504</v>
      </c>
      <c r="I1596" s="75" t="s">
        <v>14864</v>
      </c>
      <c r="J1596" s="75">
        <v>1577.33</v>
      </c>
      <c r="K1596" s="74" t="s">
        <v>14892</v>
      </c>
      <c r="L1596" s="93" t="s">
        <v>110</v>
      </c>
    </row>
    <row r="1597" spans="1:12">
      <c r="A1597" s="73">
        <v>10179610</v>
      </c>
      <c r="B1597" s="74" t="s">
        <v>10313</v>
      </c>
      <c r="C1597" s="74" t="s">
        <v>9778</v>
      </c>
      <c r="D1597" s="74" t="s">
        <v>2413</v>
      </c>
      <c r="E1597" s="92">
        <v>39974</v>
      </c>
      <c r="F1597" s="74" t="s">
        <v>2414</v>
      </c>
      <c r="G1597" s="92">
        <v>42047</v>
      </c>
      <c r="H1597" s="74" t="s">
        <v>9756</v>
      </c>
      <c r="I1597" s="75" t="s">
        <v>14864</v>
      </c>
      <c r="J1597" s="75">
        <v>4413.3</v>
      </c>
      <c r="K1597" s="74" t="s">
        <v>16962</v>
      </c>
      <c r="L1597" s="93"/>
    </row>
    <row r="1598" spans="1:12">
      <c r="A1598" s="73">
        <v>10179627</v>
      </c>
      <c r="B1598" s="74" t="s">
        <v>10314</v>
      </c>
      <c r="C1598" s="74" t="s">
        <v>9778</v>
      </c>
      <c r="D1598" s="74" t="s">
        <v>2416</v>
      </c>
      <c r="E1598" s="92">
        <v>40002</v>
      </c>
      <c r="F1598" s="74" t="s">
        <v>2417</v>
      </c>
      <c r="G1598" s="92">
        <v>42059</v>
      </c>
      <c r="H1598" s="74" t="s">
        <v>9504</v>
      </c>
      <c r="I1598" s="75" t="s">
        <v>14864</v>
      </c>
      <c r="J1598" s="75">
        <v>10675.77</v>
      </c>
      <c r="K1598" s="74" t="s">
        <v>14892</v>
      </c>
      <c r="L1598" s="93" t="s">
        <v>109</v>
      </c>
    </row>
    <row r="1599" spans="1:12">
      <c r="A1599" s="73">
        <v>10179628</v>
      </c>
      <c r="B1599" s="74" t="s">
        <v>10315</v>
      </c>
      <c r="C1599" s="74" t="s">
        <v>9778</v>
      </c>
      <c r="D1599" s="74" t="s">
        <v>2419</v>
      </c>
      <c r="E1599" s="92">
        <v>39974</v>
      </c>
      <c r="F1599" s="74" t="s">
        <v>2420</v>
      </c>
      <c r="G1599" s="92">
        <v>42047</v>
      </c>
      <c r="H1599" s="74" t="s">
        <v>9756</v>
      </c>
      <c r="I1599" s="75" t="s">
        <v>14864</v>
      </c>
      <c r="J1599" s="75">
        <v>16555.400000000001</v>
      </c>
      <c r="K1599" s="74" t="s">
        <v>16962</v>
      </c>
      <c r="L1599" s="93"/>
    </row>
    <row r="1600" spans="1:12">
      <c r="A1600" s="73">
        <v>10179629</v>
      </c>
      <c r="B1600" s="74" t="s">
        <v>10316</v>
      </c>
      <c r="C1600" s="74" t="s">
        <v>9778</v>
      </c>
      <c r="D1600" s="74" t="s">
        <v>2419</v>
      </c>
      <c r="E1600" s="92">
        <v>39974</v>
      </c>
      <c r="F1600" s="74" t="s">
        <v>2422</v>
      </c>
      <c r="G1600" s="92">
        <v>42047</v>
      </c>
      <c r="H1600" s="74" t="s">
        <v>9756</v>
      </c>
      <c r="I1600" s="75" t="s">
        <v>14864</v>
      </c>
      <c r="J1600" s="75">
        <v>16555.400000000001</v>
      </c>
      <c r="K1600" s="74" t="s">
        <v>16962</v>
      </c>
      <c r="L1600" s="93"/>
    </row>
    <row r="1601" spans="1:12">
      <c r="A1601" s="73">
        <v>10179630</v>
      </c>
      <c r="B1601" s="74" t="s">
        <v>10317</v>
      </c>
      <c r="C1601" s="74" t="s">
        <v>9778</v>
      </c>
      <c r="D1601" s="74" t="s">
        <v>2423</v>
      </c>
      <c r="E1601" s="92">
        <v>39974</v>
      </c>
      <c r="F1601" s="74" t="s">
        <v>2424</v>
      </c>
      <c r="G1601" s="92">
        <v>42047</v>
      </c>
      <c r="H1601" s="74" t="s">
        <v>9756</v>
      </c>
      <c r="I1601" s="75" t="s">
        <v>14864</v>
      </c>
      <c r="J1601" s="75">
        <v>18390.8</v>
      </c>
      <c r="K1601" s="74" t="s">
        <v>16962</v>
      </c>
      <c r="L1601" s="93"/>
    </row>
    <row r="1602" spans="1:12">
      <c r="A1602" s="73">
        <v>10179631</v>
      </c>
      <c r="B1602" s="74" t="s">
        <v>10318</v>
      </c>
      <c r="C1602" s="74" t="s">
        <v>9778</v>
      </c>
      <c r="D1602" s="74" t="s">
        <v>2425</v>
      </c>
      <c r="E1602" s="92">
        <v>39974</v>
      </c>
      <c r="F1602" s="74" t="s">
        <v>2426</v>
      </c>
      <c r="G1602" s="92">
        <v>42048</v>
      </c>
      <c r="H1602" s="74" t="s">
        <v>9756</v>
      </c>
      <c r="I1602" s="75" t="s">
        <v>14864</v>
      </c>
      <c r="J1602" s="75">
        <v>12600</v>
      </c>
      <c r="K1602" s="74" t="s">
        <v>16962</v>
      </c>
      <c r="L1602" s="93"/>
    </row>
    <row r="1603" spans="1:12">
      <c r="A1603" s="73">
        <v>10179632</v>
      </c>
      <c r="B1603" s="74" t="s">
        <v>10319</v>
      </c>
      <c r="C1603" s="74" t="s">
        <v>9778</v>
      </c>
      <c r="D1603" s="74" t="s">
        <v>2428</v>
      </c>
      <c r="E1603" s="92">
        <v>40002</v>
      </c>
      <c r="F1603" s="74" t="s">
        <v>2429</v>
      </c>
      <c r="G1603" s="92">
        <v>42024</v>
      </c>
      <c r="H1603" s="74" t="s">
        <v>9863</v>
      </c>
      <c r="I1603" s="75" t="s">
        <v>14864</v>
      </c>
      <c r="J1603" s="75">
        <v>2963.48</v>
      </c>
      <c r="K1603" s="74" t="s">
        <v>16932</v>
      </c>
      <c r="L1603" s="93"/>
    </row>
    <row r="1604" spans="1:12">
      <c r="A1604" s="73">
        <v>10179633</v>
      </c>
      <c r="B1604" s="74" t="s">
        <v>15247</v>
      </c>
      <c r="C1604" s="74" t="s">
        <v>9778</v>
      </c>
      <c r="D1604" s="74" t="s">
        <v>2430</v>
      </c>
      <c r="E1604" s="92">
        <v>40003</v>
      </c>
      <c r="F1604" s="74" t="s">
        <v>2431</v>
      </c>
      <c r="G1604" s="92">
        <v>41983</v>
      </c>
      <c r="H1604" s="74" t="s">
        <v>9504</v>
      </c>
      <c r="I1604" s="75" t="s">
        <v>14864</v>
      </c>
      <c r="J1604" s="75">
        <v>2362</v>
      </c>
      <c r="K1604" s="74" t="s">
        <v>14892</v>
      </c>
      <c r="L1604" s="93" t="s">
        <v>110</v>
      </c>
    </row>
    <row r="1605" spans="1:12">
      <c r="A1605" s="73">
        <v>10179761</v>
      </c>
      <c r="B1605" s="74" t="s">
        <v>10320</v>
      </c>
      <c r="C1605" s="74" t="s">
        <v>9778</v>
      </c>
      <c r="D1605" s="74" t="s">
        <v>7705</v>
      </c>
      <c r="E1605" s="92">
        <v>39946</v>
      </c>
      <c r="F1605" s="74" t="s">
        <v>7845</v>
      </c>
      <c r="G1605" s="92">
        <v>42059</v>
      </c>
      <c r="H1605" s="74" t="s">
        <v>9504</v>
      </c>
      <c r="I1605" s="75" t="s">
        <v>14864</v>
      </c>
      <c r="J1605" s="75">
        <v>3171</v>
      </c>
      <c r="K1605" s="74" t="s">
        <v>14892</v>
      </c>
      <c r="L1605" s="93" t="s">
        <v>109</v>
      </c>
    </row>
    <row r="1606" spans="1:12">
      <c r="A1606" s="73">
        <v>10179762</v>
      </c>
      <c r="B1606" s="74" t="s">
        <v>10321</v>
      </c>
      <c r="C1606" s="74" t="s">
        <v>9778</v>
      </c>
      <c r="D1606" s="74" t="s">
        <v>7705</v>
      </c>
      <c r="E1606" s="92">
        <v>39946</v>
      </c>
      <c r="F1606" s="74" t="s">
        <v>7846</v>
      </c>
      <c r="G1606" s="92">
        <v>42059</v>
      </c>
      <c r="H1606" s="74" t="s">
        <v>9504</v>
      </c>
      <c r="I1606" s="75" t="s">
        <v>14864</v>
      </c>
      <c r="J1606" s="75">
        <v>3171</v>
      </c>
      <c r="K1606" s="74" t="s">
        <v>14892</v>
      </c>
      <c r="L1606" s="93" t="s">
        <v>110</v>
      </c>
    </row>
    <row r="1607" spans="1:12">
      <c r="A1607" s="73">
        <v>10179763</v>
      </c>
      <c r="B1607" s="74" t="s">
        <v>10322</v>
      </c>
      <c r="C1607" s="74" t="s">
        <v>9778</v>
      </c>
      <c r="D1607" s="74" t="s">
        <v>7705</v>
      </c>
      <c r="E1607" s="92">
        <v>39946</v>
      </c>
      <c r="F1607" s="74" t="s">
        <v>8255</v>
      </c>
      <c r="G1607" s="92">
        <v>41662</v>
      </c>
      <c r="H1607" s="74" t="s">
        <v>9508</v>
      </c>
      <c r="I1607" s="75" t="s">
        <v>9505</v>
      </c>
      <c r="J1607" s="75">
        <v>3171</v>
      </c>
      <c r="K1607" s="74" t="s">
        <v>9490</v>
      </c>
      <c r="L1607" s="93" t="s">
        <v>1705</v>
      </c>
    </row>
    <row r="1608" spans="1:12">
      <c r="A1608" s="73">
        <v>10179767</v>
      </c>
      <c r="B1608" s="74" t="s">
        <v>10323</v>
      </c>
      <c r="C1608" s="74" t="s">
        <v>9778</v>
      </c>
      <c r="D1608" s="74" t="s">
        <v>7780</v>
      </c>
      <c r="E1608" s="92">
        <v>39946</v>
      </c>
      <c r="F1608" s="74" t="s">
        <v>8256</v>
      </c>
      <c r="G1608" s="92">
        <v>42059</v>
      </c>
      <c r="H1608" s="74" t="s">
        <v>10804</v>
      </c>
      <c r="I1608" s="75" t="s">
        <v>14864</v>
      </c>
      <c r="J1608" s="75">
        <v>1868.99</v>
      </c>
      <c r="K1608" s="74" t="s">
        <v>15816</v>
      </c>
      <c r="L1608" s="93" t="s">
        <v>272</v>
      </c>
    </row>
    <row r="1609" spans="1:12">
      <c r="A1609" s="73">
        <v>10179768</v>
      </c>
      <c r="B1609" s="74" t="s">
        <v>10324</v>
      </c>
      <c r="C1609" s="74" t="s">
        <v>9778</v>
      </c>
      <c r="D1609" s="74" t="s">
        <v>7706</v>
      </c>
      <c r="E1609" s="92">
        <v>39946</v>
      </c>
      <c r="F1609" s="74" t="s">
        <v>7847</v>
      </c>
      <c r="G1609" s="92">
        <v>42060</v>
      </c>
      <c r="H1609" s="74" t="s">
        <v>9504</v>
      </c>
      <c r="I1609" s="75" t="s">
        <v>14864</v>
      </c>
      <c r="J1609" s="75">
        <v>1585.97</v>
      </c>
      <c r="K1609" s="74" t="s">
        <v>14892</v>
      </c>
      <c r="L1609" s="93" t="s">
        <v>109</v>
      </c>
    </row>
    <row r="1610" spans="1:12">
      <c r="A1610" s="73">
        <v>10179769</v>
      </c>
      <c r="B1610" s="74" t="s">
        <v>10325</v>
      </c>
      <c r="C1610" s="74" t="s">
        <v>9778</v>
      </c>
      <c r="D1610" s="74" t="s">
        <v>7707</v>
      </c>
      <c r="E1610" s="92">
        <v>39946</v>
      </c>
      <c r="F1610" s="74" t="s">
        <v>7848</v>
      </c>
      <c r="G1610" s="92">
        <v>42060</v>
      </c>
      <c r="H1610" s="74" t="s">
        <v>9504</v>
      </c>
      <c r="I1610" s="75" t="s">
        <v>14864</v>
      </c>
      <c r="J1610" s="75">
        <v>1585.97</v>
      </c>
      <c r="K1610" s="74" t="s">
        <v>14892</v>
      </c>
      <c r="L1610" s="93" t="s">
        <v>110</v>
      </c>
    </row>
    <row r="1611" spans="1:12">
      <c r="A1611" s="73">
        <v>10179770</v>
      </c>
      <c r="B1611" s="74" t="s">
        <v>10326</v>
      </c>
      <c r="C1611" s="74" t="s">
        <v>9778</v>
      </c>
      <c r="D1611" s="74" t="s">
        <v>7707</v>
      </c>
      <c r="E1611" s="92">
        <v>39946</v>
      </c>
      <c r="F1611" s="74" t="s">
        <v>7849</v>
      </c>
      <c r="G1611" s="92">
        <v>42060</v>
      </c>
      <c r="H1611" s="74" t="s">
        <v>9504</v>
      </c>
      <c r="I1611" s="75" t="s">
        <v>14864</v>
      </c>
      <c r="J1611" s="75">
        <v>1585.97</v>
      </c>
      <c r="K1611" s="74" t="s">
        <v>14892</v>
      </c>
      <c r="L1611" s="93" t="s">
        <v>110</v>
      </c>
    </row>
    <row r="1612" spans="1:12">
      <c r="A1612" s="73">
        <v>10179771</v>
      </c>
      <c r="B1612" s="74" t="s">
        <v>10327</v>
      </c>
      <c r="C1612" s="74" t="s">
        <v>9778</v>
      </c>
      <c r="D1612" s="74" t="s">
        <v>7707</v>
      </c>
      <c r="E1612" s="92">
        <v>39946</v>
      </c>
      <c r="F1612" s="74" t="s">
        <v>7850</v>
      </c>
      <c r="G1612" s="92">
        <v>42060</v>
      </c>
      <c r="H1612" s="74" t="s">
        <v>9504</v>
      </c>
      <c r="I1612" s="75" t="s">
        <v>14864</v>
      </c>
      <c r="J1612" s="75">
        <v>1585.97</v>
      </c>
      <c r="K1612" s="74" t="s">
        <v>14892</v>
      </c>
      <c r="L1612" s="93" t="s">
        <v>13398</v>
      </c>
    </row>
    <row r="1613" spans="1:12">
      <c r="A1613" s="73">
        <v>10179774</v>
      </c>
      <c r="B1613" s="74" t="s">
        <v>10328</v>
      </c>
      <c r="C1613" s="74" t="s">
        <v>9778</v>
      </c>
      <c r="D1613" s="74" t="s">
        <v>7708</v>
      </c>
      <c r="E1613" s="92">
        <v>39946</v>
      </c>
      <c r="F1613" s="74" t="s">
        <v>7851</v>
      </c>
      <c r="G1613" s="92">
        <v>42065</v>
      </c>
      <c r="H1613" s="74" t="s">
        <v>15813</v>
      </c>
      <c r="I1613" s="75" t="s">
        <v>14864</v>
      </c>
      <c r="J1613" s="75">
        <v>6972.79</v>
      </c>
      <c r="K1613" s="74" t="s">
        <v>15814</v>
      </c>
      <c r="L1613" s="93" t="s">
        <v>272</v>
      </c>
    </row>
    <row r="1614" spans="1:12">
      <c r="A1614" s="73">
        <v>10179776</v>
      </c>
      <c r="B1614" s="74" t="s">
        <v>15248</v>
      </c>
      <c r="C1614" s="74" t="s">
        <v>9778</v>
      </c>
      <c r="D1614" s="74" t="s">
        <v>7708</v>
      </c>
      <c r="E1614" s="92">
        <v>39946</v>
      </c>
      <c r="F1614" s="74" t="s">
        <v>7852</v>
      </c>
      <c r="G1614" s="92">
        <v>41977</v>
      </c>
      <c r="H1614" s="74" t="s">
        <v>9504</v>
      </c>
      <c r="I1614" s="75" t="s">
        <v>14864</v>
      </c>
      <c r="J1614" s="75">
        <v>6972.79</v>
      </c>
      <c r="K1614" s="74" t="s">
        <v>14892</v>
      </c>
      <c r="L1614" s="93" t="s">
        <v>4591</v>
      </c>
    </row>
    <row r="1615" spans="1:12">
      <c r="A1615" s="73">
        <v>10179841</v>
      </c>
      <c r="B1615" s="74" t="s">
        <v>10329</v>
      </c>
      <c r="C1615" s="74" t="s">
        <v>9778</v>
      </c>
      <c r="D1615" s="74" t="s">
        <v>2433</v>
      </c>
      <c r="E1615" s="92">
        <v>39968</v>
      </c>
      <c r="F1615" s="74" t="s">
        <v>2435</v>
      </c>
      <c r="G1615" s="92">
        <v>42024</v>
      </c>
      <c r="H1615" s="74" t="s">
        <v>10330</v>
      </c>
      <c r="I1615" s="75" t="s">
        <v>14864</v>
      </c>
      <c r="J1615" s="75">
        <v>6780.3</v>
      </c>
      <c r="K1615" s="74" t="s">
        <v>16217</v>
      </c>
      <c r="L1615" s="93" t="s">
        <v>109</v>
      </c>
    </row>
    <row r="1616" spans="1:12">
      <c r="A1616" s="73">
        <v>10179845</v>
      </c>
      <c r="B1616" s="74" t="s">
        <v>10331</v>
      </c>
      <c r="C1616" s="74" t="s">
        <v>9778</v>
      </c>
      <c r="D1616" s="74" t="s">
        <v>2439</v>
      </c>
      <c r="E1616" s="92">
        <v>39988</v>
      </c>
      <c r="F1616" s="74" t="s">
        <v>2441</v>
      </c>
      <c r="G1616" s="92">
        <v>42040</v>
      </c>
      <c r="H1616" s="74" t="s">
        <v>9504</v>
      </c>
      <c r="I1616" s="75" t="s">
        <v>14864</v>
      </c>
      <c r="J1616" s="75">
        <v>6780.3</v>
      </c>
      <c r="K1616" s="74" t="s">
        <v>14892</v>
      </c>
      <c r="L1616" s="93" t="s">
        <v>109</v>
      </c>
    </row>
    <row r="1617" spans="1:12">
      <c r="A1617" s="73">
        <v>10179846</v>
      </c>
      <c r="B1617" s="74" t="s">
        <v>10332</v>
      </c>
      <c r="C1617" s="74" t="s">
        <v>9778</v>
      </c>
      <c r="D1617" s="74" t="s">
        <v>2439</v>
      </c>
      <c r="E1617" s="92">
        <v>39988</v>
      </c>
      <c r="F1617" s="74" t="s">
        <v>2442</v>
      </c>
      <c r="G1617" s="92">
        <v>42040</v>
      </c>
      <c r="H1617" s="74" t="s">
        <v>9504</v>
      </c>
      <c r="I1617" s="75" t="s">
        <v>14864</v>
      </c>
      <c r="J1617" s="75">
        <v>6780.3</v>
      </c>
      <c r="K1617" s="74" t="s">
        <v>14892</v>
      </c>
      <c r="L1617" s="93" t="s">
        <v>13399</v>
      </c>
    </row>
    <row r="1618" spans="1:12">
      <c r="A1618" s="73">
        <v>10180704</v>
      </c>
      <c r="B1618" s="74" t="s">
        <v>16451</v>
      </c>
      <c r="C1618" s="74" t="s">
        <v>9778</v>
      </c>
      <c r="D1618" s="74" t="s">
        <v>2443</v>
      </c>
      <c r="E1618" s="92">
        <v>40226</v>
      </c>
      <c r="F1618" s="74" t="s">
        <v>2445</v>
      </c>
      <c r="G1618" s="92">
        <v>41984</v>
      </c>
      <c r="H1618" s="74" t="s">
        <v>9510</v>
      </c>
      <c r="I1618" s="75" t="s">
        <v>14864</v>
      </c>
      <c r="J1618" s="75">
        <v>5777.27</v>
      </c>
      <c r="K1618" s="74" t="s">
        <v>16413</v>
      </c>
      <c r="L1618" s="93" t="s">
        <v>272</v>
      </c>
    </row>
    <row r="1619" spans="1:12">
      <c r="A1619" s="73">
        <v>10180705</v>
      </c>
      <c r="B1619" s="74" t="s">
        <v>10333</v>
      </c>
      <c r="C1619" s="74" t="s">
        <v>9778</v>
      </c>
      <c r="D1619" s="74" t="s">
        <v>2443</v>
      </c>
      <c r="E1619" s="92">
        <v>40226</v>
      </c>
      <c r="F1619" s="74" t="s">
        <v>2447</v>
      </c>
      <c r="G1619" s="92">
        <v>42019</v>
      </c>
      <c r="H1619" s="74" t="s">
        <v>9510</v>
      </c>
      <c r="I1619" s="75" t="s">
        <v>14864</v>
      </c>
      <c r="J1619" s="75">
        <v>5777.27</v>
      </c>
      <c r="K1619" s="74" t="s">
        <v>16413</v>
      </c>
      <c r="L1619" s="93" t="s">
        <v>272</v>
      </c>
    </row>
    <row r="1620" spans="1:12">
      <c r="A1620" s="73">
        <v>10180716</v>
      </c>
      <c r="B1620" s="74" t="s">
        <v>15595</v>
      </c>
      <c r="C1620" s="74" t="s">
        <v>9778</v>
      </c>
      <c r="D1620" s="74" t="s">
        <v>2331</v>
      </c>
      <c r="E1620" s="92">
        <v>40137</v>
      </c>
      <c r="F1620" s="74" t="s">
        <v>2448</v>
      </c>
      <c r="G1620" s="92">
        <v>41982</v>
      </c>
      <c r="H1620" s="74" t="s">
        <v>9520</v>
      </c>
      <c r="I1620" s="75" t="s">
        <v>14864</v>
      </c>
      <c r="J1620" s="75">
        <v>1401.35</v>
      </c>
      <c r="K1620" s="74" t="s">
        <v>15539</v>
      </c>
      <c r="L1620" s="93" t="s">
        <v>272</v>
      </c>
    </row>
    <row r="1621" spans="1:12">
      <c r="A1621" s="73">
        <v>10180717</v>
      </c>
      <c r="B1621" s="74" t="s">
        <v>10334</v>
      </c>
      <c r="C1621" s="74" t="s">
        <v>9778</v>
      </c>
      <c r="D1621" s="74" t="s">
        <v>2450</v>
      </c>
      <c r="E1621" s="92">
        <v>40137</v>
      </c>
      <c r="F1621" s="74" t="s">
        <v>2417</v>
      </c>
      <c r="G1621" s="92">
        <v>42040</v>
      </c>
      <c r="H1621" s="74" t="s">
        <v>9504</v>
      </c>
      <c r="I1621" s="75" t="s">
        <v>14864</v>
      </c>
      <c r="J1621" s="75">
        <v>5339</v>
      </c>
      <c r="K1621" s="74" t="s">
        <v>14892</v>
      </c>
      <c r="L1621" s="93" t="s">
        <v>109</v>
      </c>
    </row>
    <row r="1622" spans="1:12">
      <c r="A1622" s="73">
        <v>10180718</v>
      </c>
      <c r="B1622" s="74" t="s">
        <v>10335</v>
      </c>
      <c r="C1622" s="74" t="s">
        <v>9778</v>
      </c>
      <c r="D1622" s="74" t="s">
        <v>2453</v>
      </c>
      <c r="E1622" s="92">
        <v>40137</v>
      </c>
      <c r="F1622" s="74" t="s">
        <v>2455</v>
      </c>
      <c r="G1622" s="92">
        <v>42040</v>
      </c>
      <c r="H1622" s="74" t="s">
        <v>9504</v>
      </c>
      <c r="I1622" s="75" t="s">
        <v>14864</v>
      </c>
      <c r="J1622" s="75">
        <v>5599</v>
      </c>
      <c r="K1622" s="74" t="s">
        <v>14892</v>
      </c>
      <c r="L1622" s="93" t="s">
        <v>109</v>
      </c>
    </row>
    <row r="1623" spans="1:12">
      <c r="A1623" s="73">
        <v>10180719</v>
      </c>
      <c r="B1623" s="74" t="s">
        <v>10336</v>
      </c>
      <c r="C1623" s="74" t="s">
        <v>9778</v>
      </c>
      <c r="D1623" s="74" t="s">
        <v>685</v>
      </c>
      <c r="E1623" s="92">
        <v>40287</v>
      </c>
      <c r="F1623" s="74" t="s">
        <v>2458</v>
      </c>
      <c r="G1623" s="92">
        <v>42026</v>
      </c>
      <c r="H1623" s="74" t="s">
        <v>9510</v>
      </c>
      <c r="I1623" s="75" t="s">
        <v>14864</v>
      </c>
      <c r="J1623" s="75">
        <v>11673.44</v>
      </c>
      <c r="K1623" s="74" t="s">
        <v>16413</v>
      </c>
      <c r="L1623" s="93" t="s">
        <v>272</v>
      </c>
    </row>
    <row r="1624" spans="1:12">
      <c r="A1624" s="73">
        <v>10180725</v>
      </c>
      <c r="B1624" s="74" t="s">
        <v>15249</v>
      </c>
      <c r="C1624" s="74" t="s">
        <v>9778</v>
      </c>
      <c r="D1624" s="74" t="s">
        <v>2459</v>
      </c>
      <c r="E1624" s="92">
        <v>40198</v>
      </c>
      <c r="F1624" s="74" t="s">
        <v>2460</v>
      </c>
      <c r="G1624" s="92">
        <v>41977</v>
      </c>
      <c r="H1624" s="74" t="s">
        <v>9504</v>
      </c>
      <c r="I1624" s="75" t="s">
        <v>14864</v>
      </c>
      <c r="J1624" s="75">
        <v>5121.3100000000004</v>
      </c>
      <c r="K1624" s="74" t="s">
        <v>14892</v>
      </c>
      <c r="L1624" s="93" t="s">
        <v>109</v>
      </c>
    </row>
    <row r="1625" spans="1:12">
      <c r="A1625" s="73">
        <v>10180726</v>
      </c>
      <c r="B1625" s="74" t="s">
        <v>15250</v>
      </c>
      <c r="C1625" s="74" t="s">
        <v>9778</v>
      </c>
      <c r="D1625" s="74" t="s">
        <v>7709</v>
      </c>
      <c r="E1625" s="92">
        <v>40198</v>
      </c>
      <c r="F1625" s="74" t="s">
        <v>7853</v>
      </c>
      <c r="G1625" s="92">
        <v>41977</v>
      </c>
      <c r="H1625" s="74" t="s">
        <v>9504</v>
      </c>
      <c r="I1625" s="75" t="s">
        <v>14864</v>
      </c>
      <c r="J1625" s="75">
        <v>5121.3100000000004</v>
      </c>
      <c r="K1625" s="74" t="s">
        <v>14892</v>
      </c>
      <c r="L1625" s="93" t="s">
        <v>109</v>
      </c>
    </row>
    <row r="1626" spans="1:12">
      <c r="A1626" s="73">
        <v>10180732</v>
      </c>
      <c r="B1626" s="74" t="s">
        <v>15251</v>
      </c>
      <c r="C1626" s="74" t="s">
        <v>9778</v>
      </c>
      <c r="D1626" s="74" t="s">
        <v>2462</v>
      </c>
      <c r="E1626" s="92">
        <v>40290</v>
      </c>
      <c r="F1626" s="74" t="s">
        <v>2463</v>
      </c>
      <c r="G1626" s="92">
        <v>41977</v>
      </c>
      <c r="H1626" s="74" t="s">
        <v>9504</v>
      </c>
      <c r="I1626" s="75" t="s">
        <v>14864</v>
      </c>
      <c r="J1626" s="75">
        <v>2600</v>
      </c>
      <c r="K1626" s="74" t="s">
        <v>14892</v>
      </c>
      <c r="L1626" s="93" t="s">
        <v>109</v>
      </c>
    </row>
    <row r="1627" spans="1:12">
      <c r="A1627" s="73">
        <v>10180738</v>
      </c>
      <c r="B1627" s="74" t="s">
        <v>15596</v>
      </c>
      <c r="C1627" s="74" t="s">
        <v>9778</v>
      </c>
      <c r="D1627" s="74" t="s">
        <v>2462</v>
      </c>
      <c r="E1627" s="92">
        <v>40290</v>
      </c>
      <c r="F1627" s="74" t="s">
        <v>2465</v>
      </c>
      <c r="G1627" s="92">
        <v>41982</v>
      </c>
      <c r="H1627" s="74" t="s">
        <v>9520</v>
      </c>
      <c r="I1627" s="75" t="s">
        <v>14864</v>
      </c>
      <c r="J1627" s="75">
        <v>2323.7400000000002</v>
      </c>
      <c r="K1627" s="74" t="s">
        <v>15539</v>
      </c>
      <c r="L1627" s="93" t="s">
        <v>272</v>
      </c>
    </row>
    <row r="1628" spans="1:12">
      <c r="A1628" s="73">
        <v>10180836</v>
      </c>
      <c r="B1628" s="74" t="s">
        <v>10337</v>
      </c>
      <c r="C1628" s="74" t="s">
        <v>9778</v>
      </c>
      <c r="D1628" s="74" t="s">
        <v>1420</v>
      </c>
      <c r="E1628" s="92">
        <v>40206</v>
      </c>
      <c r="F1628" s="74" t="s">
        <v>2467</v>
      </c>
      <c r="G1628" s="92">
        <v>42024</v>
      </c>
      <c r="H1628" s="74" t="s">
        <v>10338</v>
      </c>
      <c r="I1628" s="75" t="s">
        <v>14864</v>
      </c>
      <c r="J1628" s="75">
        <v>6097.87</v>
      </c>
      <c r="K1628" s="74" t="s">
        <v>7266</v>
      </c>
      <c r="L1628" s="93"/>
    </row>
    <row r="1629" spans="1:12">
      <c r="A1629" s="73">
        <v>10180837</v>
      </c>
      <c r="B1629" s="74" t="s">
        <v>10339</v>
      </c>
      <c r="C1629" s="74" t="s">
        <v>9778</v>
      </c>
      <c r="D1629" s="74" t="s">
        <v>1420</v>
      </c>
      <c r="E1629" s="92">
        <v>40206</v>
      </c>
      <c r="F1629" s="74" t="s">
        <v>2469</v>
      </c>
      <c r="G1629" s="92">
        <v>42060</v>
      </c>
      <c r="H1629" s="74" t="s">
        <v>9780</v>
      </c>
      <c r="I1629" s="75" t="s">
        <v>14864</v>
      </c>
      <c r="J1629" s="75">
        <v>6097.87</v>
      </c>
      <c r="K1629" s="74" t="s">
        <v>16700</v>
      </c>
      <c r="L1629" s="93" t="s">
        <v>109</v>
      </c>
    </row>
    <row r="1630" spans="1:12">
      <c r="A1630" s="73">
        <v>10180839</v>
      </c>
      <c r="B1630" s="74" t="s">
        <v>15252</v>
      </c>
      <c r="C1630" s="74" t="s">
        <v>9778</v>
      </c>
      <c r="D1630" s="74" t="s">
        <v>2470</v>
      </c>
      <c r="E1630" s="92">
        <v>40214</v>
      </c>
      <c r="F1630" s="74" t="s">
        <v>2471</v>
      </c>
      <c r="G1630" s="92">
        <v>41982</v>
      </c>
      <c r="H1630" s="74" t="s">
        <v>9504</v>
      </c>
      <c r="I1630" s="75" t="s">
        <v>14864</v>
      </c>
      <c r="J1630" s="75">
        <v>1532</v>
      </c>
      <c r="K1630" s="74" t="s">
        <v>14892</v>
      </c>
      <c r="L1630" s="93" t="s">
        <v>109</v>
      </c>
    </row>
    <row r="1631" spans="1:12">
      <c r="A1631" s="73">
        <v>10180898</v>
      </c>
      <c r="B1631" s="74" t="s">
        <v>10340</v>
      </c>
      <c r="C1631" s="74" t="s">
        <v>9778</v>
      </c>
      <c r="D1631" s="74" t="s">
        <v>2473</v>
      </c>
      <c r="E1631" s="92">
        <v>40154</v>
      </c>
      <c r="F1631" s="74" t="s">
        <v>2475</v>
      </c>
      <c r="G1631" s="92">
        <v>42048</v>
      </c>
      <c r="H1631" s="74" t="s">
        <v>9504</v>
      </c>
      <c r="I1631" s="75" t="s">
        <v>14864</v>
      </c>
      <c r="J1631" s="75">
        <v>1274.1000000000001</v>
      </c>
      <c r="K1631" s="74" t="s">
        <v>14892</v>
      </c>
      <c r="L1631" s="93" t="s">
        <v>4594</v>
      </c>
    </row>
    <row r="1632" spans="1:12">
      <c r="A1632" s="73">
        <v>10180899</v>
      </c>
      <c r="B1632" s="74" t="s">
        <v>10341</v>
      </c>
      <c r="C1632" s="74" t="s">
        <v>9778</v>
      </c>
      <c r="D1632" s="74" t="s">
        <v>2473</v>
      </c>
      <c r="E1632" s="92">
        <v>40154</v>
      </c>
      <c r="F1632" s="74" t="s">
        <v>2477</v>
      </c>
      <c r="G1632" s="92">
        <v>42048</v>
      </c>
      <c r="H1632" s="74" t="s">
        <v>9504</v>
      </c>
      <c r="I1632" s="75" t="s">
        <v>14864</v>
      </c>
      <c r="J1632" s="75">
        <v>1274.1000000000001</v>
      </c>
      <c r="K1632" s="74" t="s">
        <v>14892</v>
      </c>
      <c r="L1632" s="93" t="s">
        <v>109</v>
      </c>
    </row>
    <row r="1633" spans="1:12">
      <c r="A1633" s="73">
        <v>10180900</v>
      </c>
      <c r="B1633" s="74" t="s">
        <v>10342</v>
      </c>
      <c r="C1633" s="74" t="s">
        <v>9778</v>
      </c>
      <c r="D1633" s="74" t="s">
        <v>2473</v>
      </c>
      <c r="E1633" s="92">
        <v>40154</v>
      </c>
      <c r="F1633" s="74" t="s">
        <v>2478</v>
      </c>
      <c r="G1633" s="92">
        <v>42027</v>
      </c>
      <c r="H1633" s="74" t="s">
        <v>9504</v>
      </c>
      <c r="I1633" s="75" t="s">
        <v>14864</v>
      </c>
      <c r="J1633" s="75">
        <v>1274.1000000000001</v>
      </c>
      <c r="K1633" s="74" t="s">
        <v>14892</v>
      </c>
      <c r="L1633" s="93" t="s">
        <v>14868</v>
      </c>
    </row>
    <row r="1634" spans="1:12">
      <c r="A1634" s="73">
        <v>10180901</v>
      </c>
      <c r="B1634" s="74" t="s">
        <v>10343</v>
      </c>
      <c r="C1634" s="74" t="s">
        <v>9778</v>
      </c>
      <c r="D1634" s="74" t="s">
        <v>2473</v>
      </c>
      <c r="E1634" s="92">
        <v>40154</v>
      </c>
      <c r="F1634" s="74" t="s">
        <v>2479</v>
      </c>
      <c r="G1634" s="92">
        <v>42048</v>
      </c>
      <c r="H1634" s="74" t="s">
        <v>9504</v>
      </c>
      <c r="I1634" s="75" t="s">
        <v>14864</v>
      </c>
      <c r="J1634" s="75">
        <v>1274.1000000000001</v>
      </c>
      <c r="K1634" s="74" t="s">
        <v>14892</v>
      </c>
      <c r="L1634" s="93" t="s">
        <v>109</v>
      </c>
    </row>
    <row r="1635" spans="1:12">
      <c r="A1635" s="73">
        <v>10180902</v>
      </c>
      <c r="B1635" s="74" t="s">
        <v>10344</v>
      </c>
      <c r="C1635" s="74" t="s">
        <v>9778</v>
      </c>
      <c r="D1635" s="74" t="s">
        <v>2473</v>
      </c>
      <c r="E1635" s="92">
        <v>40154</v>
      </c>
      <c r="F1635" s="74" t="s">
        <v>2480</v>
      </c>
      <c r="G1635" s="92">
        <v>42048</v>
      </c>
      <c r="H1635" s="74" t="s">
        <v>9510</v>
      </c>
      <c r="I1635" s="75" t="s">
        <v>14864</v>
      </c>
      <c r="J1635" s="75">
        <v>1274.1000000000001</v>
      </c>
      <c r="K1635" s="74" t="s">
        <v>16413</v>
      </c>
      <c r="L1635" s="93" t="s">
        <v>272</v>
      </c>
    </row>
    <row r="1636" spans="1:12">
      <c r="A1636" s="73">
        <v>10180903</v>
      </c>
      <c r="B1636" s="74" t="s">
        <v>10345</v>
      </c>
      <c r="C1636" s="74" t="s">
        <v>9778</v>
      </c>
      <c r="D1636" s="74" t="s">
        <v>2473</v>
      </c>
      <c r="E1636" s="92">
        <v>40154</v>
      </c>
      <c r="F1636" s="74" t="s">
        <v>2481</v>
      </c>
      <c r="G1636" s="92">
        <v>42048</v>
      </c>
      <c r="H1636" s="74" t="s">
        <v>9504</v>
      </c>
      <c r="I1636" s="75" t="s">
        <v>14864</v>
      </c>
      <c r="J1636" s="75">
        <v>1274.1000000000001</v>
      </c>
      <c r="K1636" s="74" t="s">
        <v>14892</v>
      </c>
      <c r="L1636" s="93" t="s">
        <v>8444</v>
      </c>
    </row>
    <row r="1637" spans="1:12">
      <c r="A1637" s="73">
        <v>10180904</v>
      </c>
      <c r="B1637" s="74" t="s">
        <v>10346</v>
      </c>
      <c r="C1637" s="74" t="s">
        <v>9778</v>
      </c>
      <c r="D1637" s="74" t="s">
        <v>2473</v>
      </c>
      <c r="E1637" s="92">
        <v>40154</v>
      </c>
      <c r="F1637" s="74" t="s">
        <v>2482</v>
      </c>
      <c r="G1637" s="92">
        <v>42047</v>
      </c>
      <c r="H1637" s="74" t="s">
        <v>9510</v>
      </c>
      <c r="I1637" s="75" t="s">
        <v>14864</v>
      </c>
      <c r="J1637" s="75">
        <v>1274.1000000000001</v>
      </c>
      <c r="K1637" s="74" t="s">
        <v>16413</v>
      </c>
      <c r="L1637" s="93" t="s">
        <v>272</v>
      </c>
    </row>
    <row r="1638" spans="1:12">
      <c r="A1638" s="73">
        <v>10180905</v>
      </c>
      <c r="B1638" s="74" t="s">
        <v>10347</v>
      </c>
      <c r="C1638" s="74" t="s">
        <v>9778</v>
      </c>
      <c r="D1638" s="74" t="s">
        <v>2483</v>
      </c>
      <c r="E1638" s="92">
        <v>40154</v>
      </c>
      <c r="F1638" s="74" t="s">
        <v>2484</v>
      </c>
      <c r="G1638" s="92">
        <v>42048</v>
      </c>
      <c r="H1638" s="74" t="s">
        <v>9504</v>
      </c>
      <c r="I1638" s="75" t="s">
        <v>14864</v>
      </c>
      <c r="J1638" s="75">
        <v>1274.1000000000001</v>
      </c>
      <c r="K1638" s="74" t="s">
        <v>14892</v>
      </c>
      <c r="L1638" s="93" t="s">
        <v>12545</v>
      </c>
    </row>
    <row r="1639" spans="1:12">
      <c r="A1639" s="73">
        <v>10180906</v>
      </c>
      <c r="B1639" s="74" t="s">
        <v>10348</v>
      </c>
      <c r="C1639" s="74" t="s">
        <v>9778</v>
      </c>
      <c r="D1639" s="74" t="s">
        <v>2473</v>
      </c>
      <c r="E1639" s="92">
        <v>40154</v>
      </c>
      <c r="F1639" s="74" t="s">
        <v>2485</v>
      </c>
      <c r="G1639" s="92">
        <v>42048</v>
      </c>
      <c r="H1639" s="74" t="s">
        <v>9504</v>
      </c>
      <c r="I1639" s="75" t="s">
        <v>14864</v>
      </c>
      <c r="J1639" s="75">
        <v>1274.1000000000001</v>
      </c>
      <c r="K1639" s="74" t="s">
        <v>14892</v>
      </c>
      <c r="L1639" s="93" t="s">
        <v>12544</v>
      </c>
    </row>
    <row r="1640" spans="1:12">
      <c r="A1640" s="73">
        <v>10180907</v>
      </c>
      <c r="B1640" s="74" t="s">
        <v>10349</v>
      </c>
      <c r="C1640" s="74" t="s">
        <v>9778</v>
      </c>
      <c r="D1640" s="74" t="s">
        <v>2473</v>
      </c>
      <c r="E1640" s="92">
        <v>40154</v>
      </c>
      <c r="F1640" s="74" t="s">
        <v>2486</v>
      </c>
      <c r="G1640" s="92">
        <v>42047</v>
      </c>
      <c r="H1640" s="74" t="s">
        <v>9504</v>
      </c>
      <c r="I1640" s="75" t="s">
        <v>14864</v>
      </c>
      <c r="J1640" s="75">
        <v>1274.1000000000001</v>
      </c>
      <c r="K1640" s="74" t="s">
        <v>14892</v>
      </c>
      <c r="L1640" s="93" t="s">
        <v>12547</v>
      </c>
    </row>
    <row r="1641" spans="1:12">
      <c r="A1641" s="73">
        <v>10180908</v>
      </c>
      <c r="B1641" s="74" t="s">
        <v>10350</v>
      </c>
      <c r="C1641" s="74" t="s">
        <v>9778</v>
      </c>
      <c r="D1641" s="74" t="s">
        <v>2473</v>
      </c>
      <c r="E1641" s="92">
        <v>40154</v>
      </c>
      <c r="F1641" s="74" t="s">
        <v>2487</v>
      </c>
      <c r="G1641" s="92">
        <v>42048</v>
      </c>
      <c r="H1641" s="74" t="s">
        <v>9504</v>
      </c>
      <c r="I1641" s="75" t="s">
        <v>14864</v>
      </c>
      <c r="J1641" s="75">
        <v>1274.1000000000001</v>
      </c>
      <c r="K1641" s="74" t="s">
        <v>14892</v>
      </c>
      <c r="L1641" s="93" t="s">
        <v>12546</v>
      </c>
    </row>
    <row r="1642" spans="1:12">
      <c r="A1642" s="73">
        <v>10180909</v>
      </c>
      <c r="B1642" s="74" t="s">
        <v>10351</v>
      </c>
      <c r="C1642" s="74" t="s">
        <v>9778</v>
      </c>
      <c r="D1642" s="74" t="s">
        <v>2473</v>
      </c>
      <c r="E1642" s="92">
        <v>40154</v>
      </c>
      <c r="F1642" s="74" t="s">
        <v>2488</v>
      </c>
      <c r="G1642" s="92">
        <v>42047</v>
      </c>
      <c r="H1642" s="74" t="s">
        <v>9504</v>
      </c>
      <c r="I1642" s="75" t="s">
        <v>14864</v>
      </c>
      <c r="J1642" s="75">
        <v>1274.1000000000001</v>
      </c>
      <c r="K1642" s="74" t="s">
        <v>14892</v>
      </c>
      <c r="L1642" s="93" t="s">
        <v>109</v>
      </c>
    </row>
    <row r="1643" spans="1:12">
      <c r="A1643" s="73">
        <v>10180910</v>
      </c>
      <c r="B1643" s="74" t="s">
        <v>10352</v>
      </c>
      <c r="C1643" s="74" t="s">
        <v>9778</v>
      </c>
      <c r="D1643" s="74" t="s">
        <v>2473</v>
      </c>
      <c r="E1643" s="92">
        <v>40154</v>
      </c>
      <c r="F1643" s="74" t="s">
        <v>2489</v>
      </c>
      <c r="G1643" s="92">
        <v>42048</v>
      </c>
      <c r="H1643" s="74" t="s">
        <v>9504</v>
      </c>
      <c r="I1643" s="75" t="s">
        <v>14864</v>
      </c>
      <c r="J1643" s="75">
        <v>1274.1000000000001</v>
      </c>
      <c r="K1643" s="74" t="s">
        <v>14892</v>
      </c>
      <c r="L1643" s="93" t="s">
        <v>2032</v>
      </c>
    </row>
    <row r="1644" spans="1:12">
      <c r="A1644" s="73">
        <v>10180911</v>
      </c>
      <c r="B1644" s="74" t="s">
        <v>10353</v>
      </c>
      <c r="C1644" s="74" t="s">
        <v>9778</v>
      </c>
      <c r="D1644" s="74" t="s">
        <v>2473</v>
      </c>
      <c r="E1644" s="92">
        <v>40154</v>
      </c>
      <c r="F1644" s="74" t="s">
        <v>2490</v>
      </c>
      <c r="G1644" s="92">
        <v>42045</v>
      </c>
      <c r="H1644" s="74" t="s">
        <v>10141</v>
      </c>
      <c r="I1644" s="75" t="s">
        <v>14864</v>
      </c>
      <c r="J1644" s="75">
        <v>1274.1000000000001</v>
      </c>
      <c r="K1644" s="74" t="s">
        <v>16742</v>
      </c>
      <c r="L1644" s="93"/>
    </row>
    <row r="1645" spans="1:12">
      <c r="A1645" s="73">
        <v>10180912</v>
      </c>
      <c r="B1645" s="74" t="s">
        <v>10354</v>
      </c>
      <c r="C1645" s="74" t="s">
        <v>9778</v>
      </c>
      <c r="D1645" s="74" t="s">
        <v>2473</v>
      </c>
      <c r="E1645" s="92">
        <v>40154</v>
      </c>
      <c r="F1645" s="74" t="s">
        <v>2492</v>
      </c>
      <c r="G1645" s="92">
        <v>42048</v>
      </c>
      <c r="H1645" s="74" t="s">
        <v>9504</v>
      </c>
      <c r="I1645" s="75" t="s">
        <v>14864</v>
      </c>
      <c r="J1645" s="75">
        <v>1274.1000000000001</v>
      </c>
      <c r="K1645" s="74" t="s">
        <v>14892</v>
      </c>
      <c r="L1645" s="93" t="s">
        <v>2032</v>
      </c>
    </row>
    <row r="1646" spans="1:12">
      <c r="A1646" s="73">
        <v>10180913</v>
      </c>
      <c r="B1646" s="74" t="s">
        <v>10355</v>
      </c>
      <c r="C1646" s="74" t="s">
        <v>9778</v>
      </c>
      <c r="D1646" s="74" t="s">
        <v>2473</v>
      </c>
      <c r="E1646" s="92">
        <v>40154</v>
      </c>
      <c r="F1646" s="74" t="s">
        <v>2493</v>
      </c>
      <c r="G1646" s="92">
        <v>42048</v>
      </c>
      <c r="H1646" s="74" t="s">
        <v>9504</v>
      </c>
      <c r="I1646" s="75" t="s">
        <v>14864</v>
      </c>
      <c r="J1646" s="75">
        <v>1274.1000000000001</v>
      </c>
      <c r="K1646" s="74" t="s">
        <v>14892</v>
      </c>
      <c r="L1646" s="93" t="s">
        <v>2032</v>
      </c>
    </row>
    <row r="1647" spans="1:12">
      <c r="A1647" s="73">
        <v>10180914</v>
      </c>
      <c r="B1647" s="74" t="s">
        <v>10356</v>
      </c>
      <c r="C1647" s="74" t="s">
        <v>9778</v>
      </c>
      <c r="D1647" s="74" t="s">
        <v>2494</v>
      </c>
      <c r="E1647" s="92">
        <v>40154</v>
      </c>
      <c r="F1647" s="74" t="s">
        <v>2495</v>
      </c>
      <c r="G1647" s="92">
        <v>42045</v>
      </c>
      <c r="H1647" s="74" t="s">
        <v>10141</v>
      </c>
      <c r="I1647" s="75" t="s">
        <v>14864</v>
      </c>
      <c r="J1647" s="75">
        <v>1274.1000000000001</v>
      </c>
      <c r="K1647" s="74" t="s">
        <v>16742</v>
      </c>
      <c r="L1647" s="93"/>
    </row>
    <row r="1648" spans="1:12">
      <c r="A1648" s="73">
        <v>10180915</v>
      </c>
      <c r="B1648" s="74" t="s">
        <v>10357</v>
      </c>
      <c r="C1648" s="74" t="s">
        <v>9778</v>
      </c>
      <c r="D1648" s="74" t="s">
        <v>2473</v>
      </c>
      <c r="E1648" s="92">
        <v>40154</v>
      </c>
      <c r="F1648" s="74" t="s">
        <v>2496</v>
      </c>
      <c r="G1648" s="92">
        <v>42048</v>
      </c>
      <c r="H1648" s="74" t="s">
        <v>9504</v>
      </c>
      <c r="I1648" s="75" t="s">
        <v>14864</v>
      </c>
      <c r="J1648" s="75">
        <v>1274.1000000000001</v>
      </c>
      <c r="K1648" s="74" t="s">
        <v>14892</v>
      </c>
      <c r="L1648" s="93" t="s">
        <v>15253</v>
      </c>
    </row>
    <row r="1649" spans="1:12">
      <c r="A1649" s="73">
        <v>10180916</v>
      </c>
      <c r="B1649" s="74" t="s">
        <v>10358</v>
      </c>
      <c r="C1649" s="74" t="s">
        <v>9778</v>
      </c>
      <c r="D1649" s="74" t="s">
        <v>2473</v>
      </c>
      <c r="E1649" s="92">
        <v>40154</v>
      </c>
      <c r="F1649" s="74" t="s">
        <v>2497</v>
      </c>
      <c r="G1649" s="92">
        <v>42048</v>
      </c>
      <c r="H1649" s="74" t="s">
        <v>9504</v>
      </c>
      <c r="I1649" s="75" t="s">
        <v>14864</v>
      </c>
      <c r="J1649" s="75">
        <v>1274.1000000000001</v>
      </c>
      <c r="K1649" s="74" t="s">
        <v>14892</v>
      </c>
      <c r="L1649" s="93" t="s">
        <v>272</v>
      </c>
    </row>
    <row r="1650" spans="1:12">
      <c r="A1650" s="73">
        <v>10180917</v>
      </c>
      <c r="B1650" s="74" t="s">
        <v>10359</v>
      </c>
      <c r="C1650" s="74" t="s">
        <v>9778</v>
      </c>
      <c r="D1650" s="74" t="s">
        <v>2473</v>
      </c>
      <c r="E1650" s="92">
        <v>40154</v>
      </c>
      <c r="F1650" s="74" t="s">
        <v>2499</v>
      </c>
      <c r="G1650" s="92">
        <v>42048</v>
      </c>
      <c r="H1650" s="74" t="s">
        <v>10114</v>
      </c>
      <c r="I1650" s="75" t="s">
        <v>14864</v>
      </c>
      <c r="J1650" s="75">
        <v>1274.1000000000001</v>
      </c>
      <c r="K1650" s="74" t="s">
        <v>16232</v>
      </c>
      <c r="L1650" s="93" t="s">
        <v>272</v>
      </c>
    </row>
    <row r="1651" spans="1:12">
      <c r="A1651" s="73">
        <v>10181094</v>
      </c>
      <c r="B1651" s="74" t="s">
        <v>10360</v>
      </c>
      <c r="C1651" s="74" t="s">
        <v>9778</v>
      </c>
      <c r="D1651" s="74" t="s">
        <v>2500</v>
      </c>
      <c r="E1651" s="92">
        <v>40199</v>
      </c>
      <c r="F1651" s="74" t="s">
        <v>2501</v>
      </c>
      <c r="G1651" s="92">
        <v>42026</v>
      </c>
      <c r="H1651" s="74" t="s">
        <v>9515</v>
      </c>
      <c r="I1651" s="75" t="s">
        <v>14876</v>
      </c>
      <c r="J1651" s="75">
        <v>1847.31</v>
      </c>
      <c r="K1651" s="74" t="s">
        <v>16674</v>
      </c>
      <c r="L1651" s="93" t="s">
        <v>110</v>
      </c>
    </row>
    <row r="1652" spans="1:12">
      <c r="A1652" s="73">
        <v>10181102</v>
      </c>
      <c r="B1652" s="74" t="s">
        <v>10361</v>
      </c>
      <c r="C1652" s="74" t="s">
        <v>9778</v>
      </c>
      <c r="D1652" s="74" t="s">
        <v>2503</v>
      </c>
      <c r="E1652" s="92">
        <v>40199</v>
      </c>
      <c r="F1652" s="74" t="s">
        <v>2504</v>
      </c>
      <c r="G1652" s="92">
        <v>42026</v>
      </c>
      <c r="H1652" s="74" t="s">
        <v>9515</v>
      </c>
      <c r="I1652" s="75" t="s">
        <v>14864</v>
      </c>
      <c r="J1652" s="75">
        <v>2073.59</v>
      </c>
      <c r="K1652" s="74" t="s">
        <v>16674</v>
      </c>
      <c r="L1652" s="93" t="s">
        <v>4469</v>
      </c>
    </row>
    <row r="1653" spans="1:12">
      <c r="A1653" s="73">
        <v>10181107</v>
      </c>
      <c r="B1653" s="74" t="s">
        <v>15254</v>
      </c>
      <c r="C1653" s="74" t="s">
        <v>9778</v>
      </c>
      <c r="D1653" s="74" t="s">
        <v>3633</v>
      </c>
      <c r="E1653" s="92">
        <v>40198</v>
      </c>
      <c r="F1653" s="74" t="s">
        <v>7855</v>
      </c>
      <c r="G1653" s="92">
        <v>41977</v>
      </c>
      <c r="H1653" s="74" t="s">
        <v>9504</v>
      </c>
      <c r="I1653" s="75" t="s">
        <v>14864</v>
      </c>
      <c r="J1653" s="75">
        <v>5910.74</v>
      </c>
      <c r="K1653" s="74" t="s">
        <v>14892</v>
      </c>
      <c r="L1653" s="93" t="s">
        <v>272</v>
      </c>
    </row>
    <row r="1654" spans="1:12">
      <c r="A1654" s="73">
        <v>10181165</v>
      </c>
      <c r="B1654" s="74" t="s">
        <v>10362</v>
      </c>
      <c r="C1654" s="74" t="s">
        <v>9778</v>
      </c>
      <c r="D1654" s="74" t="s">
        <v>2506</v>
      </c>
      <c r="E1654" s="92">
        <v>40234</v>
      </c>
      <c r="F1654" s="74" t="s">
        <v>2507</v>
      </c>
      <c r="G1654" s="92">
        <v>42024</v>
      </c>
      <c r="H1654" s="74" t="s">
        <v>9504</v>
      </c>
      <c r="I1654" s="75" t="s">
        <v>14864</v>
      </c>
      <c r="J1654" s="75">
        <v>1026.3800000000001</v>
      </c>
      <c r="K1654" s="74" t="s">
        <v>14892</v>
      </c>
      <c r="L1654" s="93" t="s">
        <v>6835</v>
      </c>
    </row>
    <row r="1655" spans="1:12">
      <c r="A1655" s="73">
        <v>10181166</v>
      </c>
      <c r="B1655" s="74" t="s">
        <v>10363</v>
      </c>
      <c r="C1655" s="74" t="s">
        <v>9778</v>
      </c>
      <c r="D1655" s="74" t="s">
        <v>2506</v>
      </c>
      <c r="E1655" s="92">
        <v>40234</v>
      </c>
      <c r="F1655" s="74" t="s">
        <v>2509</v>
      </c>
      <c r="G1655" s="92">
        <v>42040</v>
      </c>
      <c r="H1655" s="74" t="s">
        <v>9504</v>
      </c>
      <c r="I1655" s="75" t="s">
        <v>14864</v>
      </c>
      <c r="J1655" s="75">
        <v>1026.3800000000001</v>
      </c>
      <c r="K1655" s="74" t="s">
        <v>14892</v>
      </c>
      <c r="L1655" s="93" t="s">
        <v>5957</v>
      </c>
    </row>
    <row r="1656" spans="1:12">
      <c r="A1656" s="73">
        <v>10181167</v>
      </c>
      <c r="B1656" s="74" t="s">
        <v>10364</v>
      </c>
      <c r="C1656" s="74" t="s">
        <v>9778</v>
      </c>
      <c r="D1656" s="74" t="s">
        <v>2506</v>
      </c>
      <c r="E1656" s="92">
        <v>40234</v>
      </c>
      <c r="F1656" s="74" t="s">
        <v>2510</v>
      </c>
      <c r="G1656" s="92">
        <v>42065</v>
      </c>
      <c r="H1656" s="74" t="s">
        <v>11249</v>
      </c>
      <c r="I1656" s="75" t="s">
        <v>14864</v>
      </c>
      <c r="J1656" s="75">
        <v>1026.3800000000001</v>
      </c>
      <c r="K1656" s="74" t="s">
        <v>16398</v>
      </c>
      <c r="L1656" s="93" t="s">
        <v>2798</v>
      </c>
    </row>
    <row r="1657" spans="1:12">
      <c r="A1657" s="73">
        <v>10181168</v>
      </c>
      <c r="B1657" s="74" t="s">
        <v>10365</v>
      </c>
      <c r="C1657" s="74" t="s">
        <v>9778</v>
      </c>
      <c r="D1657" s="74" t="s">
        <v>2511</v>
      </c>
      <c r="E1657" s="92">
        <v>40234</v>
      </c>
      <c r="F1657" s="74" t="s">
        <v>2512</v>
      </c>
      <c r="G1657" s="92">
        <v>42068</v>
      </c>
      <c r="H1657" s="74" t="s">
        <v>10210</v>
      </c>
      <c r="I1657" s="75" t="s">
        <v>14864</v>
      </c>
      <c r="J1657" s="75">
        <v>1026.3800000000001</v>
      </c>
      <c r="K1657" s="74" t="s">
        <v>16036</v>
      </c>
      <c r="L1657" s="93" t="s">
        <v>272</v>
      </c>
    </row>
    <row r="1658" spans="1:12">
      <c r="A1658" s="73">
        <v>10181210</v>
      </c>
      <c r="B1658" s="74" t="s">
        <v>10366</v>
      </c>
      <c r="C1658" s="74" t="s">
        <v>9778</v>
      </c>
      <c r="D1658" s="74" t="s">
        <v>2513</v>
      </c>
      <c r="E1658" s="92">
        <v>40294</v>
      </c>
      <c r="F1658" s="74" t="s">
        <v>8381</v>
      </c>
      <c r="G1658" s="92">
        <v>42045</v>
      </c>
      <c r="H1658" s="74" t="s">
        <v>10029</v>
      </c>
      <c r="I1658" s="75" t="s">
        <v>14864</v>
      </c>
      <c r="J1658" s="75">
        <v>3301.42</v>
      </c>
      <c r="K1658" s="74" t="s">
        <v>16784</v>
      </c>
      <c r="L1658" s="93" t="s">
        <v>16785</v>
      </c>
    </row>
    <row r="1659" spans="1:12">
      <c r="A1659" s="73">
        <v>10181226</v>
      </c>
      <c r="B1659" s="74" t="s">
        <v>10367</v>
      </c>
      <c r="C1659" s="74" t="s">
        <v>9778</v>
      </c>
      <c r="D1659" s="74" t="s">
        <v>2515</v>
      </c>
      <c r="E1659" s="92">
        <v>40228</v>
      </c>
      <c r="F1659" s="74" t="s">
        <v>2516</v>
      </c>
      <c r="G1659" s="92">
        <v>42026</v>
      </c>
      <c r="H1659" s="74" t="s">
        <v>9515</v>
      </c>
      <c r="I1659" s="75" t="s">
        <v>14864</v>
      </c>
      <c r="J1659" s="75">
        <v>1662</v>
      </c>
      <c r="K1659" s="74" t="s">
        <v>16674</v>
      </c>
      <c r="L1659" s="93" t="s">
        <v>4297</v>
      </c>
    </row>
    <row r="1660" spans="1:12">
      <c r="A1660" s="73">
        <v>10181406</v>
      </c>
      <c r="B1660" s="74" t="s">
        <v>15255</v>
      </c>
      <c r="C1660" s="74" t="s">
        <v>9778</v>
      </c>
      <c r="D1660" s="74" t="s">
        <v>2314</v>
      </c>
      <c r="E1660" s="92">
        <v>40290</v>
      </c>
      <c r="F1660" s="74" t="s">
        <v>2519</v>
      </c>
      <c r="G1660" s="92">
        <v>41982</v>
      </c>
      <c r="H1660" s="74" t="s">
        <v>9504</v>
      </c>
      <c r="I1660" s="75" t="s">
        <v>14864</v>
      </c>
      <c r="J1660" s="75">
        <v>1891.15</v>
      </c>
      <c r="K1660" s="74" t="s">
        <v>14892</v>
      </c>
      <c r="L1660" s="93" t="s">
        <v>390</v>
      </c>
    </row>
    <row r="1661" spans="1:12">
      <c r="A1661" s="73">
        <v>10181407</v>
      </c>
      <c r="B1661" s="74" t="s">
        <v>10368</v>
      </c>
      <c r="C1661" s="74" t="s">
        <v>9778</v>
      </c>
      <c r="D1661" s="74" t="s">
        <v>2314</v>
      </c>
      <c r="E1661" s="92">
        <v>40290</v>
      </c>
      <c r="F1661" s="74" t="s">
        <v>2521</v>
      </c>
      <c r="G1661" s="92">
        <v>42017</v>
      </c>
      <c r="H1661" s="74" t="s">
        <v>9504</v>
      </c>
      <c r="I1661" s="75" t="s">
        <v>14864</v>
      </c>
      <c r="J1661" s="75">
        <v>1891.15</v>
      </c>
      <c r="K1661" s="74" t="s">
        <v>14892</v>
      </c>
      <c r="L1661" s="93" t="s">
        <v>4382</v>
      </c>
    </row>
    <row r="1662" spans="1:12">
      <c r="A1662" s="73">
        <v>10181408</v>
      </c>
      <c r="B1662" s="74" t="s">
        <v>10369</v>
      </c>
      <c r="C1662" s="74" t="s">
        <v>9778</v>
      </c>
      <c r="D1662" s="74" t="s">
        <v>2314</v>
      </c>
      <c r="E1662" s="92">
        <v>40290</v>
      </c>
      <c r="F1662" s="74" t="s">
        <v>2522</v>
      </c>
      <c r="G1662" s="92">
        <v>42031</v>
      </c>
      <c r="H1662" s="74" t="s">
        <v>9504</v>
      </c>
      <c r="I1662" s="75" t="s">
        <v>14864</v>
      </c>
      <c r="J1662" s="75">
        <v>1891.15</v>
      </c>
      <c r="K1662" s="74" t="s">
        <v>14892</v>
      </c>
      <c r="L1662" s="93" t="s">
        <v>8339</v>
      </c>
    </row>
    <row r="1663" spans="1:12">
      <c r="A1663" s="73">
        <v>10181409</v>
      </c>
      <c r="B1663" s="74" t="s">
        <v>10370</v>
      </c>
      <c r="C1663" s="74" t="s">
        <v>9778</v>
      </c>
      <c r="D1663" s="74" t="s">
        <v>1569</v>
      </c>
      <c r="E1663" s="92">
        <v>40287</v>
      </c>
      <c r="F1663" s="74" t="s">
        <v>2523</v>
      </c>
      <c r="G1663" s="92">
        <v>42027</v>
      </c>
      <c r="H1663" s="74" t="s">
        <v>9504</v>
      </c>
      <c r="I1663" s="75" t="s">
        <v>14864</v>
      </c>
      <c r="J1663" s="75">
        <v>5942.6</v>
      </c>
      <c r="K1663" s="74" t="s">
        <v>14892</v>
      </c>
      <c r="L1663" s="93" t="s">
        <v>12359</v>
      </c>
    </row>
    <row r="1664" spans="1:12">
      <c r="A1664" s="73">
        <v>10181410</v>
      </c>
      <c r="B1664" s="74" t="s">
        <v>16970</v>
      </c>
      <c r="C1664" s="74" t="s">
        <v>9778</v>
      </c>
      <c r="D1664" s="74" t="s">
        <v>1569</v>
      </c>
      <c r="E1664" s="92">
        <v>40287</v>
      </c>
      <c r="F1664" s="74" t="s">
        <v>2524</v>
      </c>
      <c r="G1664" s="92">
        <v>41984</v>
      </c>
      <c r="H1664" s="74" t="s">
        <v>10766</v>
      </c>
      <c r="I1664" s="75" t="s">
        <v>14864</v>
      </c>
      <c r="J1664" s="75">
        <v>5942.6</v>
      </c>
      <c r="K1664" s="74" t="s">
        <v>16971</v>
      </c>
      <c r="L1664" s="93"/>
    </row>
    <row r="1665" spans="1:12">
      <c r="A1665" s="73">
        <v>10181411</v>
      </c>
      <c r="B1665" s="74" t="s">
        <v>10371</v>
      </c>
      <c r="C1665" s="74" t="s">
        <v>9778</v>
      </c>
      <c r="D1665" s="74" t="s">
        <v>1569</v>
      </c>
      <c r="E1665" s="92">
        <v>40287</v>
      </c>
      <c r="F1665" s="74" t="s">
        <v>2525</v>
      </c>
      <c r="G1665" s="92">
        <v>42054</v>
      </c>
      <c r="H1665" s="74" t="s">
        <v>10372</v>
      </c>
      <c r="I1665" s="75" t="s">
        <v>14864</v>
      </c>
      <c r="J1665" s="75">
        <v>5942.6</v>
      </c>
      <c r="K1665" s="74" t="s">
        <v>15838</v>
      </c>
      <c r="L1665" s="93" t="s">
        <v>4513</v>
      </c>
    </row>
    <row r="1666" spans="1:12">
      <c r="A1666" s="73">
        <v>10181412</v>
      </c>
      <c r="B1666" s="74" t="s">
        <v>16003</v>
      </c>
      <c r="C1666" s="74" t="s">
        <v>9778</v>
      </c>
      <c r="D1666" s="74" t="s">
        <v>1569</v>
      </c>
      <c r="E1666" s="92">
        <v>40287</v>
      </c>
      <c r="F1666" s="74" t="s">
        <v>2526</v>
      </c>
      <c r="G1666" s="92">
        <v>41984</v>
      </c>
      <c r="H1666" s="74" t="s">
        <v>10374</v>
      </c>
      <c r="I1666" s="75" t="s">
        <v>14864</v>
      </c>
      <c r="J1666" s="75">
        <v>5942.6</v>
      </c>
      <c r="K1666" s="74" t="s">
        <v>16001</v>
      </c>
      <c r="L1666" s="93" t="s">
        <v>272</v>
      </c>
    </row>
    <row r="1667" spans="1:12">
      <c r="A1667" s="73">
        <v>10181413</v>
      </c>
      <c r="B1667" s="74" t="s">
        <v>16329</v>
      </c>
      <c r="C1667" s="74" t="s">
        <v>9778</v>
      </c>
      <c r="D1667" s="74" t="s">
        <v>1569</v>
      </c>
      <c r="E1667" s="92">
        <v>40287</v>
      </c>
      <c r="F1667" s="74" t="s">
        <v>2527</v>
      </c>
      <c r="G1667" s="92">
        <v>41984</v>
      </c>
      <c r="H1667" s="74" t="s">
        <v>16320</v>
      </c>
      <c r="I1667" s="75" t="s">
        <v>14864</v>
      </c>
      <c r="J1667" s="75">
        <v>5942.6</v>
      </c>
      <c r="K1667" s="74" t="s">
        <v>16321</v>
      </c>
      <c r="L1667" s="93" t="s">
        <v>3402</v>
      </c>
    </row>
    <row r="1668" spans="1:12">
      <c r="A1668" s="73">
        <v>10181414</v>
      </c>
      <c r="B1668" s="74" t="s">
        <v>10373</v>
      </c>
      <c r="C1668" s="74" t="s">
        <v>9778</v>
      </c>
      <c r="D1668" s="74" t="s">
        <v>1569</v>
      </c>
      <c r="E1668" s="92">
        <v>40287</v>
      </c>
      <c r="F1668" s="74" t="s">
        <v>2528</v>
      </c>
      <c r="G1668" s="92">
        <v>42045</v>
      </c>
      <c r="H1668" s="74" t="s">
        <v>10374</v>
      </c>
      <c r="I1668" s="75" t="s">
        <v>14864</v>
      </c>
      <c r="J1668" s="75">
        <v>5855.4</v>
      </c>
      <c r="K1668" s="74" t="s">
        <v>16001</v>
      </c>
      <c r="L1668" s="93" t="s">
        <v>272</v>
      </c>
    </row>
    <row r="1669" spans="1:12">
      <c r="A1669" s="73">
        <v>10181415</v>
      </c>
      <c r="B1669" s="74" t="s">
        <v>16120</v>
      </c>
      <c r="C1669" s="74" t="s">
        <v>9778</v>
      </c>
      <c r="D1669" s="74" t="s">
        <v>685</v>
      </c>
      <c r="E1669" s="92">
        <v>40287</v>
      </c>
      <c r="F1669" s="74" t="s">
        <v>2529</v>
      </c>
      <c r="G1669" s="92">
        <v>41984</v>
      </c>
      <c r="H1669" s="74" t="s">
        <v>9880</v>
      </c>
      <c r="I1669" s="75" t="s">
        <v>14864</v>
      </c>
      <c r="J1669" s="75">
        <v>11673.44</v>
      </c>
      <c r="K1669" s="74" t="s">
        <v>16114</v>
      </c>
      <c r="L1669" s="93" t="s">
        <v>11726</v>
      </c>
    </row>
    <row r="1670" spans="1:12">
      <c r="A1670" s="73">
        <v>10181569</v>
      </c>
      <c r="B1670" s="74" t="s">
        <v>16121</v>
      </c>
      <c r="C1670" s="74" t="s">
        <v>9778</v>
      </c>
      <c r="D1670" s="74" t="s">
        <v>685</v>
      </c>
      <c r="E1670" s="92">
        <v>40287</v>
      </c>
      <c r="F1670" s="74" t="s">
        <v>2530</v>
      </c>
      <c r="G1670" s="92">
        <v>41984</v>
      </c>
      <c r="H1670" s="74" t="s">
        <v>9880</v>
      </c>
      <c r="I1670" s="75" t="s">
        <v>14864</v>
      </c>
      <c r="J1670" s="75">
        <v>11673.44</v>
      </c>
      <c r="K1670" s="74" t="s">
        <v>16114</v>
      </c>
      <c r="L1670" s="93" t="s">
        <v>4504</v>
      </c>
    </row>
    <row r="1671" spans="1:12">
      <c r="A1671" s="73">
        <v>10181570</v>
      </c>
      <c r="B1671" s="74" t="s">
        <v>10375</v>
      </c>
      <c r="C1671" s="74" t="s">
        <v>9778</v>
      </c>
      <c r="D1671" s="74" t="s">
        <v>423</v>
      </c>
      <c r="E1671" s="92">
        <v>40287</v>
      </c>
      <c r="F1671" s="74" t="s">
        <v>2531</v>
      </c>
      <c r="G1671" s="92">
        <v>42045</v>
      </c>
      <c r="H1671" s="74" t="s">
        <v>10376</v>
      </c>
      <c r="I1671" s="75" t="s">
        <v>14864</v>
      </c>
      <c r="J1671" s="75">
        <v>2334.6799999999998</v>
      </c>
      <c r="K1671" s="74" t="s">
        <v>16497</v>
      </c>
      <c r="L1671" s="93" t="s">
        <v>4798</v>
      </c>
    </row>
    <row r="1672" spans="1:12">
      <c r="A1672" s="73">
        <v>10181571</v>
      </c>
      <c r="B1672" s="74" t="s">
        <v>10377</v>
      </c>
      <c r="C1672" s="74" t="s">
        <v>9778</v>
      </c>
      <c r="D1672" s="74" t="s">
        <v>423</v>
      </c>
      <c r="E1672" s="92">
        <v>40287</v>
      </c>
      <c r="F1672" s="74" t="s">
        <v>2532</v>
      </c>
      <c r="G1672" s="92">
        <v>42027</v>
      </c>
      <c r="H1672" s="74" t="s">
        <v>9504</v>
      </c>
      <c r="I1672" s="75" t="s">
        <v>14864</v>
      </c>
      <c r="J1672" s="75">
        <v>2334.6799999999998</v>
      </c>
      <c r="K1672" s="74" t="s">
        <v>14892</v>
      </c>
      <c r="L1672" s="93" t="s">
        <v>390</v>
      </c>
    </row>
    <row r="1673" spans="1:12">
      <c r="A1673" s="73">
        <v>10181573</v>
      </c>
      <c r="B1673" s="74" t="s">
        <v>10378</v>
      </c>
      <c r="C1673" s="74" t="s">
        <v>9778</v>
      </c>
      <c r="D1673" s="74" t="s">
        <v>423</v>
      </c>
      <c r="E1673" s="92">
        <v>40287</v>
      </c>
      <c r="F1673" s="74" t="s">
        <v>2533</v>
      </c>
      <c r="G1673" s="92">
        <v>42027</v>
      </c>
      <c r="H1673" s="74" t="s">
        <v>9504</v>
      </c>
      <c r="I1673" s="75" t="s">
        <v>14864</v>
      </c>
      <c r="J1673" s="75">
        <v>2334.6799999999998</v>
      </c>
      <c r="K1673" s="74" t="s">
        <v>14892</v>
      </c>
      <c r="L1673" s="93" t="s">
        <v>390</v>
      </c>
    </row>
    <row r="1674" spans="1:12">
      <c r="A1674" s="73">
        <v>10181574</v>
      </c>
      <c r="B1674" s="74" t="s">
        <v>10379</v>
      </c>
      <c r="C1674" s="74" t="s">
        <v>9778</v>
      </c>
      <c r="D1674" s="74" t="s">
        <v>423</v>
      </c>
      <c r="E1674" s="92">
        <v>40287</v>
      </c>
      <c r="F1674" s="74" t="s">
        <v>2534</v>
      </c>
      <c r="G1674" s="92">
        <v>42045</v>
      </c>
      <c r="H1674" s="74" t="s">
        <v>10141</v>
      </c>
      <c r="I1674" s="75" t="s">
        <v>14864</v>
      </c>
      <c r="J1674" s="75">
        <v>2334.6799999999998</v>
      </c>
      <c r="K1674" s="74" t="s">
        <v>16742</v>
      </c>
      <c r="L1674" s="93"/>
    </row>
    <row r="1675" spans="1:12">
      <c r="A1675" s="73">
        <v>10181575</v>
      </c>
      <c r="B1675" s="74" t="s">
        <v>10380</v>
      </c>
      <c r="C1675" s="74" t="s">
        <v>9778</v>
      </c>
      <c r="D1675" s="74" t="s">
        <v>423</v>
      </c>
      <c r="E1675" s="92">
        <v>40287</v>
      </c>
      <c r="F1675" s="74" t="s">
        <v>2535</v>
      </c>
      <c r="G1675" s="92">
        <v>42045</v>
      </c>
      <c r="H1675" s="74" t="s">
        <v>10376</v>
      </c>
      <c r="I1675" s="75" t="s">
        <v>14864</v>
      </c>
      <c r="J1675" s="75">
        <v>2334.6799999999998</v>
      </c>
      <c r="K1675" s="74" t="s">
        <v>16497</v>
      </c>
      <c r="L1675" s="93" t="s">
        <v>110</v>
      </c>
    </row>
    <row r="1676" spans="1:12">
      <c r="A1676" s="73">
        <v>10181577</v>
      </c>
      <c r="B1676" s="74" t="s">
        <v>10381</v>
      </c>
      <c r="C1676" s="74" t="s">
        <v>9778</v>
      </c>
      <c r="D1676" s="74" t="s">
        <v>2536</v>
      </c>
      <c r="E1676" s="92">
        <v>40287</v>
      </c>
      <c r="F1676" s="74" t="s">
        <v>2537</v>
      </c>
      <c r="G1676" s="92">
        <v>42019</v>
      </c>
      <c r="H1676" s="74" t="s">
        <v>15912</v>
      </c>
      <c r="I1676" s="75" t="s">
        <v>14864</v>
      </c>
      <c r="J1676" s="75">
        <v>1037.6400000000001</v>
      </c>
      <c r="K1676" s="74" t="s">
        <v>15913</v>
      </c>
      <c r="L1676" s="93" t="s">
        <v>110</v>
      </c>
    </row>
    <row r="1677" spans="1:12">
      <c r="A1677" s="73">
        <v>10181578</v>
      </c>
      <c r="B1677" s="74" t="s">
        <v>10382</v>
      </c>
      <c r="C1677" s="74" t="s">
        <v>9778</v>
      </c>
      <c r="D1677" s="74" t="s">
        <v>2536</v>
      </c>
      <c r="E1677" s="92">
        <v>40287</v>
      </c>
      <c r="F1677" s="74" t="s">
        <v>2538</v>
      </c>
      <c r="G1677" s="92">
        <v>42019</v>
      </c>
      <c r="H1677" s="74" t="s">
        <v>9504</v>
      </c>
      <c r="I1677" s="75" t="s">
        <v>14864</v>
      </c>
      <c r="J1677" s="75">
        <v>1037.6400000000001</v>
      </c>
      <c r="K1677" s="74" t="s">
        <v>14892</v>
      </c>
      <c r="L1677" s="93" t="s">
        <v>109</v>
      </c>
    </row>
    <row r="1678" spans="1:12">
      <c r="A1678" s="73">
        <v>10181579</v>
      </c>
      <c r="B1678" s="74" t="s">
        <v>10383</v>
      </c>
      <c r="C1678" s="74" t="s">
        <v>9778</v>
      </c>
      <c r="D1678" s="74" t="s">
        <v>2536</v>
      </c>
      <c r="E1678" s="92">
        <v>40287</v>
      </c>
      <c r="F1678" s="74" t="s">
        <v>2540</v>
      </c>
      <c r="G1678" s="92">
        <v>42027</v>
      </c>
      <c r="H1678" s="74" t="s">
        <v>10250</v>
      </c>
      <c r="I1678" s="75" t="s">
        <v>14864</v>
      </c>
      <c r="J1678" s="75">
        <v>1037.6400000000001</v>
      </c>
      <c r="K1678" s="74" t="s">
        <v>16760</v>
      </c>
      <c r="L1678" s="93"/>
    </row>
    <row r="1679" spans="1:12">
      <c r="A1679" s="73">
        <v>10181580</v>
      </c>
      <c r="B1679" s="74" t="s">
        <v>10384</v>
      </c>
      <c r="C1679" s="74" t="s">
        <v>9778</v>
      </c>
      <c r="D1679" s="74" t="s">
        <v>2536</v>
      </c>
      <c r="E1679" s="92">
        <v>40287</v>
      </c>
      <c r="F1679" s="74" t="s">
        <v>2541</v>
      </c>
      <c r="G1679" s="92">
        <v>42019</v>
      </c>
      <c r="H1679" s="74" t="s">
        <v>9504</v>
      </c>
      <c r="I1679" s="75" t="s">
        <v>14864</v>
      </c>
      <c r="J1679" s="75">
        <v>1037.6400000000001</v>
      </c>
      <c r="K1679" s="74" t="s">
        <v>14892</v>
      </c>
      <c r="L1679" s="93" t="s">
        <v>390</v>
      </c>
    </row>
    <row r="1680" spans="1:12">
      <c r="A1680" s="73">
        <v>10181581</v>
      </c>
      <c r="B1680" s="74" t="s">
        <v>10385</v>
      </c>
      <c r="C1680" s="74" t="s">
        <v>9778</v>
      </c>
      <c r="D1680" s="74" t="s">
        <v>2536</v>
      </c>
      <c r="E1680" s="92">
        <v>40287</v>
      </c>
      <c r="F1680" s="74" t="s">
        <v>2542</v>
      </c>
      <c r="G1680" s="92">
        <v>42019</v>
      </c>
      <c r="H1680" s="74" t="s">
        <v>9933</v>
      </c>
      <c r="I1680" s="75" t="s">
        <v>14864</v>
      </c>
      <c r="J1680" s="75">
        <v>1037.6400000000001</v>
      </c>
      <c r="K1680" s="74" t="s">
        <v>15842</v>
      </c>
      <c r="L1680" s="93" t="s">
        <v>4590</v>
      </c>
    </row>
    <row r="1681" spans="1:12">
      <c r="A1681" s="73">
        <v>10181582</v>
      </c>
      <c r="B1681" s="74" t="s">
        <v>10386</v>
      </c>
      <c r="C1681" s="74" t="s">
        <v>9778</v>
      </c>
      <c r="D1681" s="74" t="s">
        <v>2536</v>
      </c>
      <c r="E1681" s="92">
        <v>40287</v>
      </c>
      <c r="F1681" s="74" t="s">
        <v>2543</v>
      </c>
      <c r="G1681" s="92">
        <v>42019</v>
      </c>
      <c r="H1681" s="74" t="s">
        <v>9504</v>
      </c>
      <c r="I1681" s="75" t="s">
        <v>14864</v>
      </c>
      <c r="J1681" s="75">
        <v>1037.6400000000001</v>
      </c>
      <c r="K1681" s="74" t="s">
        <v>14892</v>
      </c>
      <c r="L1681" s="93" t="s">
        <v>390</v>
      </c>
    </row>
    <row r="1682" spans="1:12">
      <c r="A1682" s="73">
        <v>10181583</v>
      </c>
      <c r="B1682" s="74" t="s">
        <v>10387</v>
      </c>
      <c r="C1682" s="74" t="s">
        <v>9778</v>
      </c>
      <c r="D1682" s="74" t="s">
        <v>2536</v>
      </c>
      <c r="E1682" s="92">
        <v>40287</v>
      </c>
      <c r="F1682" s="74" t="s">
        <v>2544</v>
      </c>
      <c r="G1682" s="92">
        <v>42059</v>
      </c>
      <c r="H1682" s="74" t="s">
        <v>9504</v>
      </c>
      <c r="I1682" s="75" t="s">
        <v>14864</v>
      </c>
      <c r="J1682" s="75">
        <v>1037.6400000000001</v>
      </c>
      <c r="K1682" s="74" t="s">
        <v>14892</v>
      </c>
      <c r="L1682" s="93" t="s">
        <v>110</v>
      </c>
    </row>
    <row r="1683" spans="1:12">
      <c r="A1683" s="73">
        <v>10181584</v>
      </c>
      <c r="B1683" s="74" t="s">
        <v>10388</v>
      </c>
      <c r="C1683" s="74" t="s">
        <v>9778</v>
      </c>
      <c r="D1683" s="74" t="s">
        <v>2536</v>
      </c>
      <c r="E1683" s="92">
        <v>40287</v>
      </c>
      <c r="F1683" s="74" t="s">
        <v>2545</v>
      </c>
      <c r="G1683" s="92">
        <v>42019</v>
      </c>
      <c r="H1683" s="74" t="s">
        <v>9504</v>
      </c>
      <c r="I1683" s="75" t="s">
        <v>14864</v>
      </c>
      <c r="J1683" s="75">
        <v>1037.6400000000001</v>
      </c>
      <c r="K1683" s="74" t="s">
        <v>14892</v>
      </c>
      <c r="L1683" s="93" t="s">
        <v>5225</v>
      </c>
    </row>
    <row r="1684" spans="1:12">
      <c r="A1684" s="73">
        <v>10181586</v>
      </c>
      <c r="B1684" s="74" t="s">
        <v>10389</v>
      </c>
      <c r="C1684" s="74" t="s">
        <v>9778</v>
      </c>
      <c r="D1684" s="74" t="s">
        <v>2536</v>
      </c>
      <c r="E1684" s="92">
        <v>40287</v>
      </c>
      <c r="F1684" s="74" t="s">
        <v>2547</v>
      </c>
      <c r="G1684" s="92">
        <v>42019</v>
      </c>
      <c r="H1684" s="74" t="s">
        <v>9504</v>
      </c>
      <c r="I1684" s="75" t="s">
        <v>14864</v>
      </c>
      <c r="J1684" s="75">
        <v>1037.6400000000001</v>
      </c>
      <c r="K1684" s="74" t="s">
        <v>14892</v>
      </c>
      <c r="L1684" s="93" t="s">
        <v>14868</v>
      </c>
    </row>
    <row r="1685" spans="1:12">
      <c r="A1685" s="73">
        <v>10181587</v>
      </c>
      <c r="B1685" s="74" t="s">
        <v>16805</v>
      </c>
      <c r="C1685" s="74" t="s">
        <v>9778</v>
      </c>
      <c r="D1685" s="74" t="s">
        <v>2548</v>
      </c>
      <c r="E1685" s="92">
        <v>40290</v>
      </c>
      <c r="F1685" s="74" t="s">
        <v>2549</v>
      </c>
      <c r="G1685" s="92">
        <v>41984</v>
      </c>
      <c r="H1685" s="74" t="s">
        <v>10436</v>
      </c>
      <c r="I1685" s="75" t="s">
        <v>14864</v>
      </c>
      <c r="J1685" s="75">
        <v>4402.63</v>
      </c>
      <c r="K1685" s="74" t="s">
        <v>5586</v>
      </c>
      <c r="L1685" s="93" t="s">
        <v>11779</v>
      </c>
    </row>
    <row r="1686" spans="1:12">
      <c r="A1686" s="73">
        <v>10181588</v>
      </c>
      <c r="B1686" s="74" t="s">
        <v>16806</v>
      </c>
      <c r="C1686" s="74" t="s">
        <v>9778</v>
      </c>
      <c r="D1686" s="74" t="s">
        <v>685</v>
      </c>
      <c r="E1686" s="92">
        <v>40290</v>
      </c>
      <c r="F1686" s="74" t="s">
        <v>12430</v>
      </c>
      <c r="G1686" s="92">
        <v>41984</v>
      </c>
      <c r="H1686" s="74" t="s">
        <v>10436</v>
      </c>
      <c r="I1686" s="75" t="s">
        <v>14864</v>
      </c>
      <c r="J1686" s="75">
        <v>4402.63</v>
      </c>
      <c r="K1686" s="74" t="s">
        <v>5586</v>
      </c>
      <c r="L1686" s="93" t="s">
        <v>5755</v>
      </c>
    </row>
    <row r="1687" spans="1:12">
      <c r="A1687" s="73">
        <v>10181589</v>
      </c>
      <c r="B1687" s="74" t="s">
        <v>10390</v>
      </c>
      <c r="C1687" s="74" t="s">
        <v>9778</v>
      </c>
      <c r="D1687" s="74" t="s">
        <v>2551</v>
      </c>
      <c r="E1687" s="92">
        <v>40290</v>
      </c>
      <c r="F1687" s="74" t="s">
        <v>2552</v>
      </c>
      <c r="G1687" s="92">
        <v>42019</v>
      </c>
      <c r="H1687" s="74" t="s">
        <v>9504</v>
      </c>
      <c r="I1687" s="75" t="s">
        <v>14864</v>
      </c>
      <c r="J1687" s="75">
        <v>15495.25</v>
      </c>
      <c r="K1687" s="74" t="s">
        <v>14892</v>
      </c>
      <c r="L1687" s="93" t="s">
        <v>109</v>
      </c>
    </row>
    <row r="1688" spans="1:12">
      <c r="A1688" s="73">
        <v>10181590</v>
      </c>
      <c r="B1688" s="74" t="s">
        <v>10391</v>
      </c>
      <c r="C1688" s="74" t="s">
        <v>9778</v>
      </c>
      <c r="D1688" s="74" t="s">
        <v>2551</v>
      </c>
      <c r="E1688" s="92">
        <v>40290</v>
      </c>
      <c r="F1688" s="74" t="s">
        <v>2553</v>
      </c>
      <c r="G1688" s="92">
        <v>42019</v>
      </c>
      <c r="H1688" s="74" t="s">
        <v>9504</v>
      </c>
      <c r="I1688" s="75" t="s">
        <v>14864</v>
      </c>
      <c r="J1688" s="75">
        <v>15495.25</v>
      </c>
      <c r="K1688" s="74" t="s">
        <v>14892</v>
      </c>
      <c r="L1688" s="93" t="s">
        <v>109</v>
      </c>
    </row>
    <row r="1689" spans="1:12">
      <c r="A1689" s="73">
        <v>10181591</v>
      </c>
      <c r="B1689" s="74" t="s">
        <v>10392</v>
      </c>
      <c r="C1689" s="74" t="s">
        <v>9778</v>
      </c>
      <c r="D1689" s="74" t="s">
        <v>1598</v>
      </c>
      <c r="E1689" s="92">
        <v>40290</v>
      </c>
      <c r="F1689" s="74" t="s">
        <v>12431</v>
      </c>
      <c r="G1689" s="92">
        <v>42019</v>
      </c>
      <c r="H1689" s="74" t="s">
        <v>10436</v>
      </c>
      <c r="I1689" s="75" t="s">
        <v>14864</v>
      </c>
      <c r="J1689" s="75">
        <v>6607.25</v>
      </c>
      <c r="K1689" s="74" t="s">
        <v>5586</v>
      </c>
      <c r="L1689" s="93" t="s">
        <v>12203</v>
      </c>
    </row>
    <row r="1690" spans="1:12">
      <c r="A1690" s="73">
        <v>10181592</v>
      </c>
      <c r="B1690" s="74" t="s">
        <v>10393</v>
      </c>
      <c r="C1690" s="74" t="s">
        <v>9778</v>
      </c>
      <c r="D1690" s="74" t="s">
        <v>1598</v>
      </c>
      <c r="E1690" s="92">
        <v>40290</v>
      </c>
      <c r="F1690" s="74"/>
      <c r="G1690" s="92">
        <v>42027</v>
      </c>
      <c r="H1690" s="74" t="s">
        <v>9504</v>
      </c>
      <c r="I1690" s="75" t="s">
        <v>14864</v>
      </c>
      <c r="J1690" s="75">
        <v>6607.25</v>
      </c>
      <c r="K1690" s="74" t="s">
        <v>14892</v>
      </c>
      <c r="L1690" s="93" t="s">
        <v>110</v>
      </c>
    </row>
    <row r="1691" spans="1:12">
      <c r="A1691" s="73">
        <v>10181593</v>
      </c>
      <c r="B1691" s="74" t="s">
        <v>10394</v>
      </c>
      <c r="C1691" s="74" t="s">
        <v>9778</v>
      </c>
      <c r="D1691" s="74" t="s">
        <v>2554</v>
      </c>
      <c r="E1691" s="92">
        <v>40290</v>
      </c>
      <c r="F1691" s="74" t="s">
        <v>2555</v>
      </c>
      <c r="G1691" s="92">
        <v>42054</v>
      </c>
      <c r="H1691" s="74" t="s">
        <v>9504</v>
      </c>
      <c r="I1691" s="75" t="s">
        <v>14864</v>
      </c>
      <c r="J1691" s="75">
        <v>3303.62</v>
      </c>
      <c r="K1691" s="74" t="s">
        <v>14892</v>
      </c>
      <c r="L1691" s="93" t="s">
        <v>110</v>
      </c>
    </row>
    <row r="1692" spans="1:12">
      <c r="A1692" s="73">
        <v>10181594</v>
      </c>
      <c r="B1692" s="74" t="s">
        <v>10395</v>
      </c>
      <c r="C1692" s="74" t="s">
        <v>9778</v>
      </c>
      <c r="D1692" s="74" t="s">
        <v>2554</v>
      </c>
      <c r="E1692" s="92">
        <v>40290</v>
      </c>
      <c r="F1692" s="74" t="s">
        <v>2556</v>
      </c>
      <c r="G1692" s="92">
        <v>42054</v>
      </c>
      <c r="H1692" s="74" t="s">
        <v>9504</v>
      </c>
      <c r="I1692" s="75" t="s">
        <v>14864</v>
      </c>
      <c r="J1692" s="75">
        <v>3303.62</v>
      </c>
      <c r="K1692" s="74" t="s">
        <v>14892</v>
      </c>
      <c r="L1692" s="93" t="s">
        <v>109</v>
      </c>
    </row>
    <row r="1693" spans="1:12">
      <c r="A1693" s="73">
        <v>10181595</v>
      </c>
      <c r="B1693" s="74" t="s">
        <v>10396</v>
      </c>
      <c r="C1693" s="74" t="s">
        <v>9778</v>
      </c>
      <c r="D1693" s="74" t="s">
        <v>2557</v>
      </c>
      <c r="E1693" s="92">
        <v>40290</v>
      </c>
      <c r="F1693" s="74" t="s">
        <v>2558</v>
      </c>
      <c r="G1693" s="92">
        <v>42019</v>
      </c>
      <c r="H1693" s="74" t="s">
        <v>9504</v>
      </c>
      <c r="I1693" s="75" t="s">
        <v>14864</v>
      </c>
      <c r="J1693" s="75">
        <v>16518.12</v>
      </c>
      <c r="K1693" s="74" t="s">
        <v>14892</v>
      </c>
      <c r="L1693" s="93" t="s">
        <v>109</v>
      </c>
    </row>
    <row r="1694" spans="1:12">
      <c r="A1694" s="73">
        <v>10181596</v>
      </c>
      <c r="B1694" s="74" t="s">
        <v>10397</v>
      </c>
      <c r="C1694" s="74" t="s">
        <v>9778</v>
      </c>
      <c r="D1694" s="74" t="s">
        <v>2557</v>
      </c>
      <c r="E1694" s="92">
        <v>40290</v>
      </c>
      <c r="F1694" s="74" t="s">
        <v>12432</v>
      </c>
      <c r="G1694" s="92">
        <v>42019</v>
      </c>
      <c r="H1694" s="74" t="s">
        <v>10436</v>
      </c>
      <c r="I1694" s="75" t="s">
        <v>14864</v>
      </c>
      <c r="J1694" s="75">
        <v>16518.12</v>
      </c>
      <c r="K1694" s="74" t="s">
        <v>5586</v>
      </c>
      <c r="L1694" s="93" t="s">
        <v>390</v>
      </c>
    </row>
    <row r="1695" spans="1:12">
      <c r="A1695" s="73">
        <v>10181597</v>
      </c>
      <c r="B1695" s="74" t="s">
        <v>10398</v>
      </c>
      <c r="C1695" s="74" t="s">
        <v>9778</v>
      </c>
      <c r="D1695" s="74" t="s">
        <v>2560</v>
      </c>
      <c r="E1695" s="92">
        <v>40290</v>
      </c>
      <c r="F1695" s="74" t="s">
        <v>2561</v>
      </c>
      <c r="G1695" s="92">
        <v>42045</v>
      </c>
      <c r="H1695" s="74" t="s">
        <v>9504</v>
      </c>
      <c r="I1695" s="75" t="s">
        <v>14864</v>
      </c>
      <c r="J1695" s="75">
        <v>2202.42</v>
      </c>
      <c r="K1695" s="74" t="s">
        <v>14892</v>
      </c>
      <c r="L1695" s="93" t="s">
        <v>15256</v>
      </c>
    </row>
    <row r="1696" spans="1:12">
      <c r="A1696" s="73">
        <v>10181598</v>
      </c>
      <c r="B1696" s="74" t="s">
        <v>10399</v>
      </c>
      <c r="C1696" s="74" t="s">
        <v>9778</v>
      </c>
      <c r="D1696" s="74" t="s">
        <v>2560</v>
      </c>
      <c r="E1696" s="92">
        <v>40290</v>
      </c>
      <c r="F1696" s="74" t="s">
        <v>2562</v>
      </c>
      <c r="G1696" s="92">
        <v>42045</v>
      </c>
      <c r="H1696" s="74" t="s">
        <v>9504</v>
      </c>
      <c r="I1696" s="75" t="s">
        <v>14864</v>
      </c>
      <c r="J1696" s="75">
        <v>2202.42</v>
      </c>
      <c r="K1696" s="74" t="s">
        <v>14892</v>
      </c>
      <c r="L1696" s="93" t="s">
        <v>109</v>
      </c>
    </row>
    <row r="1697" spans="1:12">
      <c r="A1697" s="73">
        <v>10181599</v>
      </c>
      <c r="B1697" s="74" t="s">
        <v>10400</v>
      </c>
      <c r="C1697" s="74" t="s">
        <v>9778</v>
      </c>
      <c r="D1697" s="74" t="s">
        <v>2560</v>
      </c>
      <c r="E1697" s="92">
        <v>40290</v>
      </c>
      <c r="F1697" s="74" t="s">
        <v>2563</v>
      </c>
      <c r="G1697" s="92">
        <v>42045</v>
      </c>
      <c r="H1697" s="74" t="s">
        <v>9504</v>
      </c>
      <c r="I1697" s="75" t="s">
        <v>14864</v>
      </c>
      <c r="J1697" s="75">
        <v>2202.42</v>
      </c>
      <c r="K1697" s="74" t="s">
        <v>14892</v>
      </c>
      <c r="L1697" s="93" t="s">
        <v>110</v>
      </c>
    </row>
    <row r="1698" spans="1:12">
      <c r="A1698" s="73">
        <v>10181600</v>
      </c>
      <c r="B1698" s="74" t="s">
        <v>10401</v>
      </c>
      <c r="C1698" s="74" t="s">
        <v>9778</v>
      </c>
      <c r="D1698" s="74" t="s">
        <v>2560</v>
      </c>
      <c r="E1698" s="92">
        <v>40290</v>
      </c>
      <c r="F1698" s="74" t="s">
        <v>2564</v>
      </c>
      <c r="G1698" s="92">
        <v>42045</v>
      </c>
      <c r="H1698" s="74" t="s">
        <v>9504</v>
      </c>
      <c r="I1698" s="75" t="s">
        <v>14864</v>
      </c>
      <c r="J1698" s="75">
        <v>2202.42</v>
      </c>
      <c r="K1698" s="74" t="s">
        <v>14892</v>
      </c>
      <c r="L1698" s="93" t="s">
        <v>109</v>
      </c>
    </row>
    <row r="1699" spans="1:12">
      <c r="A1699" s="73">
        <v>10181614</v>
      </c>
      <c r="B1699" s="74" t="s">
        <v>10402</v>
      </c>
      <c r="C1699" s="74" t="s">
        <v>9778</v>
      </c>
      <c r="D1699" s="74" t="s">
        <v>2513</v>
      </c>
      <c r="E1699" s="92">
        <v>40294</v>
      </c>
      <c r="F1699" s="74" t="s">
        <v>2602</v>
      </c>
      <c r="G1699" s="92">
        <v>42045</v>
      </c>
      <c r="H1699" s="74" t="s">
        <v>10029</v>
      </c>
      <c r="I1699" s="75" t="s">
        <v>14864</v>
      </c>
      <c r="J1699" s="75">
        <v>1759.73</v>
      </c>
      <c r="K1699" s="74" t="s">
        <v>16784</v>
      </c>
      <c r="L1699" s="93" t="s">
        <v>16786</v>
      </c>
    </row>
    <row r="1700" spans="1:12">
      <c r="A1700" s="73">
        <v>10181615</v>
      </c>
      <c r="B1700" s="74" t="s">
        <v>10403</v>
      </c>
      <c r="C1700" s="74" t="s">
        <v>9778</v>
      </c>
      <c r="D1700" s="74" t="s">
        <v>2513</v>
      </c>
      <c r="E1700" s="92">
        <v>40294</v>
      </c>
      <c r="F1700" s="74" t="s">
        <v>8382</v>
      </c>
      <c r="G1700" s="92">
        <v>42045</v>
      </c>
      <c r="H1700" s="74" t="s">
        <v>10029</v>
      </c>
      <c r="I1700" s="75" t="s">
        <v>14864</v>
      </c>
      <c r="J1700" s="75">
        <v>3301.42</v>
      </c>
      <c r="K1700" s="74" t="s">
        <v>16784</v>
      </c>
      <c r="L1700" s="93" t="s">
        <v>12363</v>
      </c>
    </row>
    <row r="1701" spans="1:12">
      <c r="A1701" s="73">
        <v>10181616</v>
      </c>
      <c r="B1701" s="74" t="s">
        <v>10404</v>
      </c>
      <c r="C1701" s="74" t="s">
        <v>9778</v>
      </c>
      <c r="D1701" s="74" t="s">
        <v>2513</v>
      </c>
      <c r="E1701" s="92">
        <v>40294</v>
      </c>
      <c r="F1701" s="74" t="s">
        <v>8383</v>
      </c>
      <c r="G1701" s="92">
        <v>42045</v>
      </c>
      <c r="H1701" s="74" t="s">
        <v>10029</v>
      </c>
      <c r="I1701" s="75" t="s">
        <v>14864</v>
      </c>
      <c r="J1701" s="75">
        <v>3301.42</v>
      </c>
      <c r="K1701" s="74" t="s">
        <v>16784</v>
      </c>
      <c r="L1701" s="93"/>
    </row>
    <row r="1702" spans="1:12">
      <c r="A1702" s="73">
        <v>10181798</v>
      </c>
      <c r="B1702" s="74" t="s">
        <v>10405</v>
      </c>
      <c r="C1702" s="74" t="s">
        <v>9778</v>
      </c>
      <c r="D1702" s="74" t="s">
        <v>2565</v>
      </c>
      <c r="E1702" s="92">
        <v>40368</v>
      </c>
      <c r="F1702" s="74" t="s">
        <v>2092</v>
      </c>
      <c r="G1702" s="92">
        <v>42045</v>
      </c>
      <c r="H1702" s="74" t="s">
        <v>9504</v>
      </c>
      <c r="I1702" s="75" t="s">
        <v>14864</v>
      </c>
      <c r="J1702" s="75">
        <v>1943.78</v>
      </c>
      <c r="K1702" s="74" t="s">
        <v>14892</v>
      </c>
      <c r="L1702" s="93" t="s">
        <v>109</v>
      </c>
    </row>
    <row r="1703" spans="1:12">
      <c r="A1703" s="73">
        <v>10181799</v>
      </c>
      <c r="B1703" s="74" t="s">
        <v>10406</v>
      </c>
      <c r="C1703" s="74" t="s">
        <v>9778</v>
      </c>
      <c r="D1703" s="74" t="s">
        <v>2565</v>
      </c>
      <c r="E1703" s="92">
        <v>40368</v>
      </c>
      <c r="F1703" s="74" t="s">
        <v>2377</v>
      </c>
      <c r="G1703" s="92">
        <v>42045</v>
      </c>
      <c r="H1703" s="74" t="s">
        <v>9504</v>
      </c>
      <c r="I1703" s="75" t="s">
        <v>14864</v>
      </c>
      <c r="J1703" s="75">
        <v>1943.78</v>
      </c>
      <c r="K1703" s="74" t="s">
        <v>14892</v>
      </c>
      <c r="L1703" s="93" t="s">
        <v>109</v>
      </c>
    </row>
    <row r="1704" spans="1:12">
      <c r="A1704" s="73">
        <v>10181800</v>
      </c>
      <c r="B1704" s="74" t="s">
        <v>10407</v>
      </c>
      <c r="C1704" s="74" t="s">
        <v>9778</v>
      </c>
      <c r="D1704" s="74" t="s">
        <v>2565</v>
      </c>
      <c r="E1704" s="92">
        <v>40368</v>
      </c>
      <c r="F1704" s="74" t="s">
        <v>2093</v>
      </c>
      <c r="G1704" s="92">
        <v>42045</v>
      </c>
      <c r="H1704" s="74" t="s">
        <v>10408</v>
      </c>
      <c r="I1704" s="75" t="s">
        <v>14864</v>
      </c>
      <c r="J1704" s="75">
        <v>1943.78</v>
      </c>
      <c r="K1704" s="74" t="s">
        <v>16811</v>
      </c>
      <c r="L1704" s="93" t="s">
        <v>110</v>
      </c>
    </row>
    <row r="1705" spans="1:12">
      <c r="A1705" s="73">
        <v>10181801</v>
      </c>
      <c r="B1705" s="74" t="s">
        <v>10409</v>
      </c>
      <c r="C1705" s="74" t="s">
        <v>9778</v>
      </c>
      <c r="D1705" s="74" t="s">
        <v>2565</v>
      </c>
      <c r="E1705" s="92">
        <v>40368</v>
      </c>
      <c r="F1705" s="74" t="s">
        <v>2375</v>
      </c>
      <c r="G1705" s="92">
        <v>42045</v>
      </c>
      <c r="H1705" s="74" t="s">
        <v>9504</v>
      </c>
      <c r="I1705" s="75" t="s">
        <v>14864</v>
      </c>
      <c r="J1705" s="75">
        <v>1943.78</v>
      </c>
      <c r="K1705" s="74" t="s">
        <v>14892</v>
      </c>
      <c r="L1705" s="93" t="s">
        <v>109</v>
      </c>
    </row>
    <row r="1706" spans="1:12">
      <c r="A1706" s="73">
        <v>10181802</v>
      </c>
      <c r="B1706" s="74" t="s">
        <v>10410</v>
      </c>
      <c r="C1706" s="74" t="s">
        <v>9778</v>
      </c>
      <c r="D1706" s="74" t="s">
        <v>2565</v>
      </c>
      <c r="E1706" s="92">
        <v>40368</v>
      </c>
      <c r="F1706" s="74" t="s">
        <v>2094</v>
      </c>
      <c r="G1706" s="92">
        <v>42045</v>
      </c>
      <c r="H1706" s="74" t="s">
        <v>9504</v>
      </c>
      <c r="I1706" s="75" t="s">
        <v>14864</v>
      </c>
      <c r="J1706" s="75">
        <v>1943.78</v>
      </c>
      <c r="K1706" s="74" t="s">
        <v>14892</v>
      </c>
      <c r="L1706" s="93" t="s">
        <v>109</v>
      </c>
    </row>
    <row r="1707" spans="1:12">
      <c r="A1707" s="73">
        <v>10181803</v>
      </c>
      <c r="B1707" s="74" t="s">
        <v>10411</v>
      </c>
      <c r="C1707" s="74" t="s">
        <v>9778</v>
      </c>
      <c r="D1707" s="74" t="s">
        <v>2565</v>
      </c>
      <c r="E1707" s="92">
        <v>40368</v>
      </c>
      <c r="F1707" s="74" t="s">
        <v>2376</v>
      </c>
      <c r="G1707" s="92">
        <v>42045</v>
      </c>
      <c r="H1707" s="74" t="s">
        <v>10284</v>
      </c>
      <c r="I1707" s="75" t="s">
        <v>14864</v>
      </c>
      <c r="J1707" s="75">
        <v>1943.78</v>
      </c>
      <c r="K1707" s="74" t="s">
        <v>16893</v>
      </c>
      <c r="L1707" s="93"/>
    </row>
    <row r="1708" spans="1:12">
      <c r="A1708" s="73">
        <v>10181804</v>
      </c>
      <c r="B1708" s="74" t="s">
        <v>10412</v>
      </c>
      <c r="C1708" s="74" t="s">
        <v>9778</v>
      </c>
      <c r="D1708" s="74" t="s">
        <v>2565</v>
      </c>
      <c r="E1708" s="92">
        <v>40368</v>
      </c>
      <c r="F1708" s="74" t="s">
        <v>2567</v>
      </c>
      <c r="G1708" s="92">
        <v>42045</v>
      </c>
      <c r="H1708" s="74" t="s">
        <v>16246</v>
      </c>
      <c r="I1708" s="75" t="s">
        <v>14864</v>
      </c>
      <c r="J1708" s="75">
        <v>1943.78</v>
      </c>
      <c r="K1708" s="74" t="s">
        <v>13326</v>
      </c>
      <c r="L1708" s="93" t="s">
        <v>7839</v>
      </c>
    </row>
    <row r="1709" spans="1:12">
      <c r="A1709" s="73">
        <v>10181805</v>
      </c>
      <c r="B1709" s="74" t="s">
        <v>10413</v>
      </c>
      <c r="C1709" s="74" t="s">
        <v>9778</v>
      </c>
      <c r="D1709" s="74" t="s">
        <v>2565</v>
      </c>
      <c r="E1709" s="92">
        <v>40368</v>
      </c>
      <c r="F1709" s="74" t="s">
        <v>2568</v>
      </c>
      <c r="G1709" s="92">
        <v>42045</v>
      </c>
      <c r="H1709" s="74" t="s">
        <v>10284</v>
      </c>
      <c r="I1709" s="75" t="s">
        <v>14864</v>
      </c>
      <c r="J1709" s="75">
        <v>1943.78</v>
      </c>
      <c r="K1709" s="74" t="s">
        <v>16893</v>
      </c>
      <c r="L1709" s="93"/>
    </row>
    <row r="1710" spans="1:12">
      <c r="A1710" s="73">
        <v>10181806</v>
      </c>
      <c r="B1710" s="74" t="s">
        <v>10414</v>
      </c>
      <c r="C1710" s="74" t="s">
        <v>9778</v>
      </c>
      <c r="D1710" s="74" t="s">
        <v>2565</v>
      </c>
      <c r="E1710" s="92">
        <v>40368</v>
      </c>
      <c r="F1710" s="74" t="s">
        <v>2569</v>
      </c>
      <c r="G1710" s="92">
        <v>42045</v>
      </c>
      <c r="H1710" s="74" t="s">
        <v>9504</v>
      </c>
      <c r="I1710" s="75" t="s">
        <v>14864</v>
      </c>
      <c r="J1710" s="75">
        <v>1943.78</v>
      </c>
      <c r="K1710" s="74" t="s">
        <v>14892</v>
      </c>
      <c r="L1710" s="93" t="s">
        <v>109</v>
      </c>
    </row>
    <row r="1711" spans="1:12">
      <c r="A1711" s="73">
        <v>10181807</v>
      </c>
      <c r="B1711" s="74" t="s">
        <v>10415</v>
      </c>
      <c r="C1711" s="74" t="s">
        <v>9778</v>
      </c>
      <c r="D1711" s="74" t="s">
        <v>2565</v>
      </c>
      <c r="E1711" s="92">
        <v>40368</v>
      </c>
      <c r="F1711" s="74" t="s">
        <v>2570</v>
      </c>
      <c r="G1711" s="92">
        <v>42045</v>
      </c>
      <c r="H1711" s="74" t="s">
        <v>10284</v>
      </c>
      <c r="I1711" s="75" t="s">
        <v>14864</v>
      </c>
      <c r="J1711" s="75">
        <v>1943.78</v>
      </c>
      <c r="K1711" s="74" t="s">
        <v>16893</v>
      </c>
      <c r="L1711" s="93"/>
    </row>
    <row r="1712" spans="1:12">
      <c r="A1712" s="73">
        <v>10181808</v>
      </c>
      <c r="B1712" s="74" t="s">
        <v>10416</v>
      </c>
      <c r="C1712" s="74" t="s">
        <v>9778</v>
      </c>
      <c r="D1712" s="74" t="s">
        <v>2565</v>
      </c>
      <c r="E1712" s="92">
        <v>40368</v>
      </c>
      <c r="F1712" s="74" t="s">
        <v>2571</v>
      </c>
      <c r="G1712" s="92">
        <v>42019</v>
      </c>
      <c r="H1712" s="74" t="s">
        <v>10417</v>
      </c>
      <c r="I1712" s="75" t="s">
        <v>14864</v>
      </c>
      <c r="J1712" s="75">
        <v>1943.78</v>
      </c>
      <c r="K1712" s="74" t="s">
        <v>15982</v>
      </c>
      <c r="L1712" s="93" t="s">
        <v>272</v>
      </c>
    </row>
    <row r="1713" spans="1:12">
      <c r="A1713" s="73">
        <v>10181809</v>
      </c>
      <c r="B1713" s="74" t="s">
        <v>10418</v>
      </c>
      <c r="C1713" s="74" t="s">
        <v>9778</v>
      </c>
      <c r="D1713" s="74" t="s">
        <v>2565</v>
      </c>
      <c r="E1713" s="92">
        <v>40368</v>
      </c>
      <c r="F1713" s="74" t="s">
        <v>2381</v>
      </c>
      <c r="G1713" s="92">
        <v>42045</v>
      </c>
      <c r="H1713" s="74" t="s">
        <v>9504</v>
      </c>
      <c r="I1713" s="75" t="s">
        <v>14864</v>
      </c>
      <c r="J1713" s="75">
        <v>1943.78</v>
      </c>
      <c r="K1713" s="74" t="s">
        <v>14892</v>
      </c>
      <c r="L1713" s="93" t="s">
        <v>110</v>
      </c>
    </row>
    <row r="1714" spans="1:12">
      <c r="A1714" s="73">
        <v>10181810</v>
      </c>
      <c r="B1714" s="74" t="s">
        <v>10419</v>
      </c>
      <c r="C1714" s="74" t="s">
        <v>9778</v>
      </c>
      <c r="D1714" s="74" t="s">
        <v>2565</v>
      </c>
      <c r="E1714" s="92">
        <v>40368</v>
      </c>
      <c r="F1714" s="74" t="s">
        <v>2572</v>
      </c>
      <c r="G1714" s="92">
        <v>42045</v>
      </c>
      <c r="H1714" s="74" t="s">
        <v>9504</v>
      </c>
      <c r="I1714" s="75" t="s">
        <v>14864</v>
      </c>
      <c r="J1714" s="75">
        <v>1943.78</v>
      </c>
      <c r="K1714" s="74" t="s">
        <v>14892</v>
      </c>
      <c r="L1714" s="93" t="s">
        <v>14868</v>
      </c>
    </row>
    <row r="1715" spans="1:12">
      <c r="A1715" s="73">
        <v>10181811</v>
      </c>
      <c r="B1715" s="74" t="s">
        <v>10420</v>
      </c>
      <c r="C1715" s="74" t="s">
        <v>9778</v>
      </c>
      <c r="D1715" s="74" t="s">
        <v>2565</v>
      </c>
      <c r="E1715" s="92">
        <v>40368</v>
      </c>
      <c r="F1715" s="74" t="s">
        <v>2573</v>
      </c>
      <c r="G1715" s="92">
        <v>42048</v>
      </c>
      <c r="H1715" s="74" t="s">
        <v>9504</v>
      </c>
      <c r="I1715" s="75" t="s">
        <v>14864</v>
      </c>
      <c r="J1715" s="75">
        <v>1943.78</v>
      </c>
      <c r="K1715" s="74" t="s">
        <v>14892</v>
      </c>
      <c r="L1715" s="93" t="s">
        <v>14465</v>
      </c>
    </row>
    <row r="1716" spans="1:12">
      <c r="A1716" s="73">
        <v>10181812</v>
      </c>
      <c r="B1716" s="74" t="s">
        <v>10421</v>
      </c>
      <c r="C1716" s="74" t="s">
        <v>9778</v>
      </c>
      <c r="D1716" s="74" t="s">
        <v>2565</v>
      </c>
      <c r="E1716" s="92">
        <v>40368</v>
      </c>
      <c r="F1716" s="74" t="s">
        <v>2087</v>
      </c>
      <c r="G1716" s="92">
        <v>42045</v>
      </c>
      <c r="H1716" s="74" t="s">
        <v>9504</v>
      </c>
      <c r="I1716" s="75" t="s">
        <v>14864</v>
      </c>
      <c r="J1716" s="75">
        <v>1943.78</v>
      </c>
      <c r="K1716" s="74" t="s">
        <v>14892</v>
      </c>
      <c r="L1716" s="93" t="s">
        <v>14868</v>
      </c>
    </row>
    <row r="1717" spans="1:12">
      <c r="A1717" s="73">
        <v>10181813</v>
      </c>
      <c r="B1717" s="74" t="s">
        <v>10422</v>
      </c>
      <c r="C1717" s="74" t="s">
        <v>9778</v>
      </c>
      <c r="D1717" s="74" t="s">
        <v>2565</v>
      </c>
      <c r="E1717" s="92">
        <v>40368</v>
      </c>
      <c r="F1717" s="74" t="s">
        <v>2098</v>
      </c>
      <c r="G1717" s="92">
        <v>42045</v>
      </c>
      <c r="H1717" s="74" t="s">
        <v>9504</v>
      </c>
      <c r="I1717" s="75" t="s">
        <v>14864</v>
      </c>
      <c r="J1717" s="75">
        <v>1943.78</v>
      </c>
      <c r="K1717" s="74" t="s">
        <v>14892</v>
      </c>
      <c r="L1717" s="93" t="s">
        <v>14868</v>
      </c>
    </row>
    <row r="1718" spans="1:12">
      <c r="A1718" s="73">
        <v>10181814</v>
      </c>
      <c r="B1718" s="74" t="s">
        <v>10423</v>
      </c>
      <c r="C1718" s="74" t="s">
        <v>9778</v>
      </c>
      <c r="D1718" s="74" t="s">
        <v>2565</v>
      </c>
      <c r="E1718" s="92">
        <v>40368</v>
      </c>
      <c r="F1718" s="74" t="s">
        <v>2567</v>
      </c>
      <c r="G1718" s="92">
        <v>42045</v>
      </c>
      <c r="H1718" s="74" t="s">
        <v>9504</v>
      </c>
      <c r="I1718" s="75" t="s">
        <v>14864</v>
      </c>
      <c r="J1718" s="75">
        <v>1943.78</v>
      </c>
      <c r="K1718" s="74" t="s">
        <v>14892</v>
      </c>
      <c r="L1718" s="93" t="s">
        <v>11725</v>
      </c>
    </row>
    <row r="1719" spans="1:12">
      <c r="A1719" s="73">
        <v>10181815</v>
      </c>
      <c r="B1719" s="74" t="s">
        <v>10424</v>
      </c>
      <c r="C1719" s="74" t="s">
        <v>9778</v>
      </c>
      <c r="D1719" s="74" t="s">
        <v>2565</v>
      </c>
      <c r="E1719" s="92">
        <v>40368</v>
      </c>
      <c r="F1719" s="74" t="s">
        <v>2099</v>
      </c>
      <c r="G1719" s="92">
        <v>42045</v>
      </c>
      <c r="H1719" s="74" t="s">
        <v>9504</v>
      </c>
      <c r="I1719" s="75" t="s">
        <v>14864</v>
      </c>
      <c r="J1719" s="75">
        <v>1943.78</v>
      </c>
      <c r="K1719" s="74" t="s">
        <v>14892</v>
      </c>
      <c r="L1719" s="93" t="s">
        <v>390</v>
      </c>
    </row>
    <row r="1720" spans="1:12">
      <c r="A1720" s="73">
        <v>10181816</v>
      </c>
      <c r="B1720" s="74" t="s">
        <v>10425</v>
      </c>
      <c r="C1720" s="74" t="s">
        <v>9778</v>
      </c>
      <c r="D1720" s="74" t="s">
        <v>2565</v>
      </c>
      <c r="E1720" s="92">
        <v>40368</v>
      </c>
      <c r="F1720" s="74" t="s">
        <v>2097</v>
      </c>
      <c r="G1720" s="92">
        <v>42030</v>
      </c>
      <c r="H1720" s="74" t="s">
        <v>9504</v>
      </c>
      <c r="I1720" s="75" t="s">
        <v>14864</v>
      </c>
      <c r="J1720" s="75">
        <v>1943.78</v>
      </c>
      <c r="K1720" s="74" t="s">
        <v>14892</v>
      </c>
      <c r="L1720" s="93" t="s">
        <v>4303</v>
      </c>
    </row>
    <row r="1721" spans="1:12">
      <c r="A1721" s="73">
        <v>10181817</v>
      </c>
      <c r="B1721" s="74" t="s">
        <v>10426</v>
      </c>
      <c r="C1721" s="74" t="s">
        <v>9778</v>
      </c>
      <c r="D1721" s="74" t="s">
        <v>2565</v>
      </c>
      <c r="E1721" s="92">
        <v>40368</v>
      </c>
      <c r="F1721" s="74" t="s">
        <v>2083</v>
      </c>
      <c r="G1721" s="92">
        <v>42045</v>
      </c>
      <c r="H1721" s="74" t="s">
        <v>9504</v>
      </c>
      <c r="I1721" s="75" t="s">
        <v>14864</v>
      </c>
      <c r="J1721" s="75">
        <v>1943.78</v>
      </c>
      <c r="K1721" s="74" t="s">
        <v>14892</v>
      </c>
      <c r="L1721" s="93" t="s">
        <v>11742</v>
      </c>
    </row>
    <row r="1722" spans="1:12">
      <c r="A1722" s="73">
        <v>10181818</v>
      </c>
      <c r="B1722" s="74" t="s">
        <v>16972</v>
      </c>
      <c r="C1722" s="74" t="s">
        <v>9778</v>
      </c>
      <c r="D1722" s="74" t="s">
        <v>2574</v>
      </c>
      <c r="E1722" s="92">
        <v>40344</v>
      </c>
      <c r="F1722" s="74" t="s">
        <v>2575</v>
      </c>
      <c r="G1722" s="92">
        <v>41984</v>
      </c>
      <c r="H1722" s="74" t="s">
        <v>10766</v>
      </c>
      <c r="I1722" s="75" t="s">
        <v>14864</v>
      </c>
      <c r="J1722" s="75">
        <v>6090.26</v>
      </c>
      <c r="K1722" s="74" t="s">
        <v>16971</v>
      </c>
      <c r="L1722" s="93"/>
    </row>
    <row r="1723" spans="1:12">
      <c r="A1723" s="73">
        <v>10181820</v>
      </c>
      <c r="B1723" s="74" t="s">
        <v>16145</v>
      </c>
      <c r="C1723" s="74" t="s">
        <v>9778</v>
      </c>
      <c r="D1723" s="74" t="s">
        <v>2574</v>
      </c>
      <c r="E1723" s="92">
        <v>40344</v>
      </c>
      <c r="F1723" s="74" t="s">
        <v>2577</v>
      </c>
      <c r="G1723" s="92">
        <v>41984</v>
      </c>
      <c r="H1723" s="74" t="s">
        <v>16146</v>
      </c>
      <c r="I1723" s="75" t="s">
        <v>14864</v>
      </c>
      <c r="J1723" s="75">
        <v>6090.26</v>
      </c>
      <c r="K1723" s="74" t="s">
        <v>16147</v>
      </c>
      <c r="L1723" s="93" t="s">
        <v>110</v>
      </c>
    </row>
    <row r="1724" spans="1:12">
      <c r="A1724" s="73">
        <v>10181821</v>
      </c>
      <c r="B1724" s="74" t="s">
        <v>16837</v>
      </c>
      <c r="C1724" s="74" t="s">
        <v>9778</v>
      </c>
      <c r="D1724" s="74" t="s">
        <v>2574</v>
      </c>
      <c r="E1724" s="92">
        <v>40344</v>
      </c>
      <c r="F1724" s="74" t="s">
        <v>2578</v>
      </c>
      <c r="G1724" s="92">
        <v>41984</v>
      </c>
      <c r="H1724" s="74" t="s">
        <v>16838</v>
      </c>
      <c r="I1724" s="75" t="s">
        <v>14864</v>
      </c>
      <c r="J1724" s="75">
        <v>6090.26</v>
      </c>
      <c r="K1724" s="74" t="s">
        <v>16839</v>
      </c>
      <c r="L1724" s="93" t="s">
        <v>110</v>
      </c>
    </row>
    <row r="1725" spans="1:12">
      <c r="A1725" s="73">
        <v>10181822</v>
      </c>
      <c r="B1725" s="74" t="s">
        <v>15257</v>
      </c>
      <c r="C1725" s="74" t="s">
        <v>9778</v>
      </c>
      <c r="D1725" s="74" t="s">
        <v>2574</v>
      </c>
      <c r="E1725" s="92">
        <v>40344</v>
      </c>
      <c r="F1725" s="74" t="s">
        <v>2579</v>
      </c>
      <c r="G1725" s="92">
        <v>41984</v>
      </c>
      <c r="H1725" s="74" t="s">
        <v>9504</v>
      </c>
      <c r="I1725" s="75" t="s">
        <v>14864</v>
      </c>
      <c r="J1725" s="75">
        <v>6090.26</v>
      </c>
      <c r="K1725" s="74" t="s">
        <v>14892</v>
      </c>
      <c r="L1725" s="93" t="s">
        <v>110</v>
      </c>
    </row>
    <row r="1726" spans="1:12">
      <c r="A1726" s="73">
        <v>10181823</v>
      </c>
      <c r="B1726" s="74" t="s">
        <v>16247</v>
      </c>
      <c r="C1726" s="74" t="s">
        <v>9778</v>
      </c>
      <c r="D1726" s="74" t="s">
        <v>2574</v>
      </c>
      <c r="E1726" s="92">
        <v>40344</v>
      </c>
      <c r="F1726" s="74" t="s">
        <v>2580</v>
      </c>
      <c r="G1726" s="92">
        <v>41984</v>
      </c>
      <c r="H1726" s="74" t="s">
        <v>16246</v>
      </c>
      <c r="I1726" s="75" t="s">
        <v>14864</v>
      </c>
      <c r="J1726" s="75">
        <v>6090.26</v>
      </c>
      <c r="K1726" s="74" t="s">
        <v>13326</v>
      </c>
      <c r="L1726" s="93" t="s">
        <v>7839</v>
      </c>
    </row>
    <row r="1727" spans="1:12">
      <c r="A1727" s="73">
        <v>10181824</v>
      </c>
      <c r="B1727" s="74" t="s">
        <v>16101</v>
      </c>
      <c r="C1727" s="74" t="s">
        <v>9778</v>
      </c>
      <c r="D1727" s="74" t="s">
        <v>2574</v>
      </c>
      <c r="E1727" s="92">
        <v>40344</v>
      </c>
      <c r="F1727" s="74" t="s">
        <v>2582</v>
      </c>
      <c r="G1727" s="92">
        <v>41984</v>
      </c>
      <c r="H1727" s="74" t="s">
        <v>16102</v>
      </c>
      <c r="I1727" s="75" t="s">
        <v>14864</v>
      </c>
      <c r="J1727" s="75">
        <v>6090.26</v>
      </c>
      <c r="K1727" s="74" t="s">
        <v>16103</v>
      </c>
      <c r="L1727" s="93" t="s">
        <v>109</v>
      </c>
    </row>
    <row r="1728" spans="1:12">
      <c r="A1728" s="73">
        <v>10181825</v>
      </c>
      <c r="B1728" s="74" t="s">
        <v>10427</v>
      </c>
      <c r="C1728" s="74" t="s">
        <v>9778</v>
      </c>
      <c r="D1728" s="74" t="s">
        <v>2574</v>
      </c>
      <c r="E1728" s="92">
        <v>40344</v>
      </c>
      <c r="F1728" s="74" t="s">
        <v>2584</v>
      </c>
      <c r="G1728" s="92">
        <v>42045</v>
      </c>
      <c r="H1728" s="74" t="s">
        <v>10428</v>
      </c>
      <c r="I1728" s="75" t="s">
        <v>14864</v>
      </c>
      <c r="J1728" s="75">
        <v>6090.26</v>
      </c>
      <c r="K1728" s="74" t="s">
        <v>16964</v>
      </c>
      <c r="L1728" s="93"/>
    </row>
    <row r="1729" spans="1:12">
      <c r="A1729" s="73">
        <v>10181826</v>
      </c>
      <c r="B1729" s="74" t="s">
        <v>16802</v>
      </c>
      <c r="C1729" s="74" t="s">
        <v>9778</v>
      </c>
      <c r="D1729" s="74" t="s">
        <v>2574</v>
      </c>
      <c r="E1729" s="92">
        <v>40344</v>
      </c>
      <c r="F1729" s="74" t="s">
        <v>2585</v>
      </c>
      <c r="G1729" s="92">
        <v>41984</v>
      </c>
      <c r="H1729" s="74" t="s">
        <v>16803</v>
      </c>
      <c r="I1729" s="75" t="s">
        <v>14864</v>
      </c>
      <c r="J1729" s="75">
        <v>6090.26</v>
      </c>
      <c r="K1729" s="74" t="s">
        <v>13745</v>
      </c>
      <c r="L1729" s="93"/>
    </row>
    <row r="1730" spans="1:12">
      <c r="A1730" s="73">
        <v>10181827</v>
      </c>
      <c r="B1730" s="74" t="s">
        <v>10429</v>
      </c>
      <c r="C1730" s="74" t="s">
        <v>9778</v>
      </c>
      <c r="D1730" s="74" t="s">
        <v>2574</v>
      </c>
      <c r="E1730" s="92">
        <v>40344</v>
      </c>
      <c r="F1730" s="74" t="s">
        <v>2576</v>
      </c>
      <c r="G1730" s="92">
        <v>42045</v>
      </c>
      <c r="H1730" s="74" t="s">
        <v>16183</v>
      </c>
      <c r="I1730" s="75" t="s">
        <v>14864</v>
      </c>
      <c r="J1730" s="75">
        <v>6090.26</v>
      </c>
      <c r="K1730" s="74" t="s">
        <v>16184</v>
      </c>
      <c r="L1730" s="93" t="s">
        <v>4303</v>
      </c>
    </row>
    <row r="1731" spans="1:12">
      <c r="A1731" s="73">
        <v>10181828</v>
      </c>
      <c r="B1731" s="74" t="s">
        <v>15865</v>
      </c>
      <c r="C1731" s="74" t="s">
        <v>9778</v>
      </c>
      <c r="D1731" s="74" t="s">
        <v>2574</v>
      </c>
      <c r="E1731" s="92">
        <v>40344</v>
      </c>
      <c r="F1731" s="74" t="s">
        <v>2586</v>
      </c>
      <c r="G1731" s="92">
        <v>41984</v>
      </c>
      <c r="H1731" s="74" t="s">
        <v>15863</v>
      </c>
      <c r="I1731" s="75" t="s">
        <v>14864</v>
      </c>
      <c r="J1731" s="75">
        <v>6090.26</v>
      </c>
      <c r="K1731" s="74" t="s">
        <v>15864</v>
      </c>
      <c r="L1731" s="93" t="s">
        <v>3402</v>
      </c>
    </row>
    <row r="1732" spans="1:12">
      <c r="A1732" s="73">
        <v>10181829</v>
      </c>
      <c r="B1732" s="74" t="s">
        <v>10430</v>
      </c>
      <c r="C1732" s="74" t="s">
        <v>9778</v>
      </c>
      <c r="D1732" s="74" t="s">
        <v>2574</v>
      </c>
      <c r="E1732" s="92">
        <v>40344</v>
      </c>
      <c r="F1732" s="74" t="s">
        <v>2587</v>
      </c>
      <c r="G1732" s="92">
        <v>42040</v>
      </c>
      <c r="H1732" s="74" t="s">
        <v>9504</v>
      </c>
      <c r="I1732" s="75" t="s">
        <v>14864</v>
      </c>
      <c r="J1732" s="75">
        <v>6090.26</v>
      </c>
      <c r="K1732" s="74" t="s">
        <v>14892</v>
      </c>
      <c r="L1732" s="93" t="s">
        <v>110</v>
      </c>
    </row>
    <row r="1733" spans="1:12">
      <c r="A1733" s="73">
        <v>10181830</v>
      </c>
      <c r="B1733" s="74" t="s">
        <v>10431</v>
      </c>
      <c r="C1733" s="74" t="s">
        <v>9778</v>
      </c>
      <c r="D1733" s="74" t="s">
        <v>2574</v>
      </c>
      <c r="E1733" s="92">
        <v>40344</v>
      </c>
      <c r="F1733" s="74" t="s">
        <v>2588</v>
      </c>
      <c r="G1733" s="92">
        <v>42019</v>
      </c>
      <c r="H1733" s="74" t="s">
        <v>10432</v>
      </c>
      <c r="I1733" s="75" t="s">
        <v>14864</v>
      </c>
      <c r="J1733" s="75">
        <v>6090.26</v>
      </c>
      <c r="K1733" s="74" t="s">
        <v>15999</v>
      </c>
      <c r="L1733" s="93" t="s">
        <v>272</v>
      </c>
    </row>
    <row r="1734" spans="1:12">
      <c r="A1734" s="73">
        <v>10181831</v>
      </c>
      <c r="B1734" s="74" t="s">
        <v>15258</v>
      </c>
      <c r="C1734" s="74" t="s">
        <v>9778</v>
      </c>
      <c r="D1734" s="74" t="s">
        <v>2574</v>
      </c>
      <c r="E1734" s="92">
        <v>40344</v>
      </c>
      <c r="F1734" s="74" t="s">
        <v>2589</v>
      </c>
      <c r="G1734" s="92">
        <v>41984</v>
      </c>
      <c r="H1734" s="74" t="s">
        <v>9504</v>
      </c>
      <c r="I1734" s="75" t="s">
        <v>14864</v>
      </c>
      <c r="J1734" s="75">
        <v>6090.26</v>
      </c>
      <c r="K1734" s="74" t="s">
        <v>14892</v>
      </c>
      <c r="L1734" s="93" t="s">
        <v>390</v>
      </c>
    </row>
    <row r="1735" spans="1:12">
      <c r="A1735" s="73">
        <v>10181832</v>
      </c>
      <c r="B1735" s="74" t="s">
        <v>15973</v>
      </c>
      <c r="C1735" s="74" t="s">
        <v>9778</v>
      </c>
      <c r="D1735" s="74" t="s">
        <v>2574</v>
      </c>
      <c r="E1735" s="92">
        <v>40344</v>
      </c>
      <c r="F1735" s="74" t="s">
        <v>2590</v>
      </c>
      <c r="G1735" s="92">
        <v>41984</v>
      </c>
      <c r="H1735" s="74" t="s">
        <v>11256</v>
      </c>
      <c r="I1735" s="75" t="s">
        <v>14864</v>
      </c>
      <c r="J1735" s="75">
        <v>6090.26</v>
      </c>
      <c r="K1735" s="74" t="s">
        <v>15974</v>
      </c>
      <c r="L1735" s="93" t="s">
        <v>962</v>
      </c>
    </row>
    <row r="1736" spans="1:12">
      <c r="A1736" s="73">
        <v>10181833</v>
      </c>
      <c r="B1736" s="74" t="s">
        <v>15597</v>
      </c>
      <c r="C1736" s="74" t="s">
        <v>9962</v>
      </c>
      <c r="D1736" s="74" t="s">
        <v>2591</v>
      </c>
      <c r="E1736" s="92">
        <v>40344</v>
      </c>
      <c r="F1736" s="74"/>
      <c r="G1736" s="92">
        <v>40344</v>
      </c>
      <c r="H1736" s="74" t="s">
        <v>9520</v>
      </c>
      <c r="I1736" s="75" t="s">
        <v>14876</v>
      </c>
      <c r="J1736" s="75">
        <v>1274.93</v>
      </c>
      <c r="K1736" s="74" t="s">
        <v>15539</v>
      </c>
      <c r="L1736" s="93" t="s">
        <v>3402</v>
      </c>
    </row>
    <row r="1737" spans="1:12">
      <c r="A1737" s="73">
        <v>10181833</v>
      </c>
      <c r="B1737" s="74" t="s">
        <v>15597</v>
      </c>
      <c r="C1737" s="74" t="s">
        <v>9778</v>
      </c>
      <c r="D1737" s="74" t="s">
        <v>2591</v>
      </c>
      <c r="E1737" s="92">
        <v>40344</v>
      </c>
      <c r="F1737" s="74" t="s">
        <v>2593</v>
      </c>
      <c r="G1737" s="92">
        <v>41984</v>
      </c>
      <c r="H1737" s="74" t="s">
        <v>16790</v>
      </c>
      <c r="I1737" s="75" t="s">
        <v>14864</v>
      </c>
      <c r="J1737" s="75">
        <v>2938.78</v>
      </c>
      <c r="K1737" s="74" t="s">
        <v>16791</v>
      </c>
      <c r="L1737" s="93" t="s">
        <v>110</v>
      </c>
    </row>
    <row r="1738" spans="1:12">
      <c r="A1738" s="73">
        <v>10181834</v>
      </c>
      <c r="B1738" s="74" t="s">
        <v>15598</v>
      </c>
      <c r="C1738" s="74" t="s">
        <v>9962</v>
      </c>
      <c r="D1738" s="74" t="s">
        <v>2591</v>
      </c>
      <c r="E1738" s="92">
        <v>40344</v>
      </c>
      <c r="F1738" s="74"/>
      <c r="G1738" s="92">
        <v>40344</v>
      </c>
      <c r="H1738" s="74" t="s">
        <v>9520</v>
      </c>
      <c r="I1738" s="75" t="s">
        <v>14876</v>
      </c>
      <c r="J1738" s="75">
        <v>1274.93</v>
      </c>
      <c r="K1738" s="74" t="s">
        <v>15539</v>
      </c>
      <c r="L1738" s="93" t="s">
        <v>272</v>
      </c>
    </row>
    <row r="1739" spans="1:12">
      <c r="A1739" s="73">
        <v>10181834</v>
      </c>
      <c r="B1739" s="74" t="s">
        <v>15598</v>
      </c>
      <c r="C1739" s="74" t="s">
        <v>9778</v>
      </c>
      <c r="D1739" s="74" t="s">
        <v>2591</v>
      </c>
      <c r="E1739" s="92">
        <v>40344</v>
      </c>
      <c r="F1739" s="74" t="s">
        <v>2594</v>
      </c>
      <c r="G1739" s="92">
        <v>41984</v>
      </c>
      <c r="H1739" s="74" t="s">
        <v>16975</v>
      </c>
      <c r="I1739" s="75" t="s">
        <v>14864</v>
      </c>
      <c r="J1739" s="75">
        <v>2938.79</v>
      </c>
      <c r="K1739" s="74" t="s">
        <v>16976</v>
      </c>
      <c r="L1739" s="93"/>
    </row>
    <row r="1740" spans="1:12">
      <c r="A1740" s="73">
        <v>10181835</v>
      </c>
      <c r="B1740" s="74" t="s">
        <v>16890</v>
      </c>
      <c r="C1740" s="74" t="s">
        <v>9778</v>
      </c>
      <c r="D1740" s="74" t="s">
        <v>1569</v>
      </c>
      <c r="E1740" s="92">
        <v>40294</v>
      </c>
      <c r="F1740" s="74" t="s">
        <v>2595</v>
      </c>
      <c r="G1740" s="92">
        <v>41984</v>
      </c>
      <c r="H1740" s="74" t="s">
        <v>16891</v>
      </c>
      <c r="I1740" s="78" t="s">
        <v>14864</v>
      </c>
      <c r="J1740" s="75">
        <v>3433.57</v>
      </c>
      <c r="K1740" s="74" t="s">
        <v>16892</v>
      </c>
      <c r="L1740" s="93"/>
    </row>
    <row r="1741" spans="1:12">
      <c r="A1741" s="73">
        <v>10181836</v>
      </c>
      <c r="B1741" s="74" t="s">
        <v>16807</v>
      </c>
      <c r="C1741" s="74" t="s">
        <v>9778</v>
      </c>
      <c r="D1741" s="74" t="s">
        <v>1569</v>
      </c>
      <c r="E1741" s="92">
        <v>40294</v>
      </c>
      <c r="F1741" s="74" t="s">
        <v>2596</v>
      </c>
      <c r="G1741" s="92">
        <v>41984</v>
      </c>
      <c r="H1741" s="74" t="s">
        <v>10436</v>
      </c>
      <c r="I1741" s="75" t="s">
        <v>14864</v>
      </c>
      <c r="J1741" s="75">
        <v>3433.56</v>
      </c>
      <c r="K1741" s="74" t="s">
        <v>5586</v>
      </c>
      <c r="L1741" s="93" t="s">
        <v>390</v>
      </c>
    </row>
    <row r="1742" spans="1:12">
      <c r="A1742" s="73">
        <v>10181837</v>
      </c>
      <c r="B1742" s="74" t="s">
        <v>10433</v>
      </c>
      <c r="C1742" s="74" t="s">
        <v>9778</v>
      </c>
      <c r="D1742" s="74" t="s">
        <v>2513</v>
      </c>
      <c r="E1742" s="92">
        <v>40294</v>
      </c>
      <c r="F1742" s="74" t="s">
        <v>2597</v>
      </c>
      <c r="G1742" s="92">
        <v>42027</v>
      </c>
      <c r="H1742" s="74" t="s">
        <v>9504</v>
      </c>
      <c r="I1742" s="75" t="s">
        <v>14864</v>
      </c>
      <c r="J1742" s="75">
        <v>3301.42</v>
      </c>
      <c r="K1742" s="74" t="s">
        <v>14892</v>
      </c>
      <c r="L1742" s="93" t="s">
        <v>390</v>
      </c>
    </row>
    <row r="1743" spans="1:12">
      <c r="A1743" s="73">
        <v>10181838</v>
      </c>
      <c r="B1743" s="74" t="s">
        <v>10434</v>
      </c>
      <c r="C1743" s="74" t="s">
        <v>9778</v>
      </c>
      <c r="D1743" s="74" t="s">
        <v>2513</v>
      </c>
      <c r="E1743" s="92">
        <v>40294</v>
      </c>
      <c r="F1743" s="74" t="s">
        <v>2598</v>
      </c>
      <c r="G1743" s="92">
        <v>42019</v>
      </c>
      <c r="H1743" s="74" t="s">
        <v>9510</v>
      </c>
      <c r="I1743" s="75" t="s">
        <v>14864</v>
      </c>
      <c r="J1743" s="75">
        <v>3301.42</v>
      </c>
      <c r="K1743" s="74" t="s">
        <v>16413</v>
      </c>
      <c r="L1743" s="93" t="s">
        <v>272</v>
      </c>
    </row>
    <row r="1744" spans="1:12">
      <c r="A1744" s="73">
        <v>10181839</v>
      </c>
      <c r="B1744" s="74" t="s">
        <v>10435</v>
      </c>
      <c r="C1744" s="74" t="s">
        <v>9778</v>
      </c>
      <c r="D1744" s="74" t="s">
        <v>2599</v>
      </c>
      <c r="E1744" s="92">
        <v>40294</v>
      </c>
      <c r="F1744" s="74" t="s">
        <v>2600</v>
      </c>
      <c r="G1744" s="92">
        <v>42045</v>
      </c>
      <c r="H1744" s="74" t="s">
        <v>10436</v>
      </c>
      <c r="I1744" s="75" t="s">
        <v>14864</v>
      </c>
      <c r="J1744" s="75">
        <v>7928.78</v>
      </c>
      <c r="K1744" s="74" t="s">
        <v>5586</v>
      </c>
      <c r="L1744" s="93" t="s">
        <v>11779</v>
      </c>
    </row>
    <row r="1745" spans="1:12">
      <c r="A1745" s="73">
        <v>10181840</v>
      </c>
      <c r="B1745" s="74" t="s">
        <v>10437</v>
      </c>
      <c r="C1745" s="74" t="s">
        <v>9778</v>
      </c>
      <c r="D1745" s="74" t="s">
        <v>2513</v>
      </c>
      <c r="E1745" s="92">
        <v>40294</v>
      </c>
      <c r="F1745" s="74" t="s">
        <v>2602</v>
      </c>
      <c r="G1745" s="92">
        <v>42045</v>
      </c>
      <c r="H1745" s="74" t="s">
        <v>10436</v>
      </c>
      <c r="I1745" s="75" t="s">
        <v>14864</v>
      </c>
      <c r="J1745" s="75">
        <v>1319.25</v>
      </c>
      <c r="K1745" s="74" t="s">
        <v>5586</v>
      </c>
      <c r="L1745" s="93" t="s">
        <v>12206</v>
      </c>
    </row>
    <row r="1746" spans="1:12">
      <c r="A1746" s="73">
        <v>10181946</v>
      </c>
      <c r="B1746" s="74" t="s">
        <v>10438</v>
      </c>
      <c r="C1746" s="74" t="s">
        <v>9778</v>
      </c>
      <c r="D1746" s="74" t="s">
        <v>2603</v>
      </c>
      <c r="E1746" s="92">
        <v>40382</v>
      </c>
      <c r="F1746" s="74" t="s">
        <v>2604</v>
      </c>
      <c r="G1746" s="92">
        <v>42024</v>
      </c>
      <c r="H1746" s="74" t="s">
        <v>9730</v>
      </c>
      <c r="I1746" s="75" t="s">
        <v>14864</v>
      </c>
      <c r="J1746" s="75">
        <v>1052.8700000000001</v>
      </c>
      <c r="K1746" s="74" t="s">
        <v>16234</v>
      </c>
      <c r="L1746" s="93" t="s">
        <v>110</v>
      </c>
    </row>
    <row r="1747" spans="1:12">
      <c r="A1747" s="73">
        <v>10181947</v>
      </c>
      <c r="B1747" s="74" t="s">
        <v>10439</v>
      </c>
      <c r="C1747" s="74" t="s">
        <v>9778</v>
      </c>
      <c r="D1747" s="74" t="s">
        <v>2607</v>
      </c>
      <c r="E1747" s="92">
        <v>40382</v>
      </c>
      <c r="F1747" s="74" t="s">
        <v>11756</v>
      </c>
      <c r="G1747" s="92">
        <v>42024</v>
      </c>
      <c r="H1747" s="74" t="s">
        <v>9504</v>
      </c>
      <c r="I1747" s="75" t="s">
        <v>14864</v>
      </c>
      <c r="J1747" s="75">
        <v>1052.17</v>
      </c>
      <c r="K1747" s="74" t="s">
        <v>14892</v>
      </c>
      <c r="L1747" s="93" t="s">
        <v>110</v>
      </c>
    </row>
    <row r="1748" spans="1:12">
      <c r="A1748" s="73">
        <v>10181948</v>
      </c>
      <c r="B1748" s="74" t="s">
        <v>10440</v>
      </c>
      <c r="C1748" s="74" t="s">
        <v>9778</v>
      </c>
      <c r="D1748" s="74" t="s">
        <v>2608</v>
      </c>
      <c r="E1748" s="92">
        <v>40382</v>
      </c>
      <c r="F1748" s="74" t="s">
        <v>2609</v>
      </c>
      <c r="G1748" s="92">
        <v>42024</v>
      </c>
      <c r="H1748" s="74" t="s">
        <v>9785</v>
      </c>
      <c r="I1748" s="75" t="s">
        <v>14864</v>
      </c>
      <c r="J1748" s="75">
        <v>1052.17</v>
      </c>
      <c r="K1748" s="74" t="s">
        <v>16091</v>
      </c>
      <c r="L1748" s="93" t="s">
        <v>109</v>
      </c>
    </row>
    <row r="1749" spans="1:12">
      <c r="A1749" s="73">
        <v>10181949</v>
      </c>
      <c r="B1749" s="74" t="s">
        <v>10441</v>
      </c>
      <c r="C1749" s="74" t="s">
        <v>9778</v>
      </c>
      <c r="D1749" s="74" t="s">
        <v>2610</v>
      </c>
      <c r="E1749" s="92">
        <v>40382</v>
      </c>
      <c r="F1749" s="74" t="s">
        <v>2611</v>
      </c>
      <c r="G1749" s="92">
        <v>42024</v>
      </c>
      <c r="H1749" s="74" t="s">
        <v>9591</v>
      </c>
      <c r="I1749" s="75" t="s">
        <v>14864</v>
      </c>
      <c r="J1749" s="75">
        <v>5581.52</v>
      </c>
      <c r="K1749" s="74" t="s">
        <v>15946</v>
      </c>
      <c r="L1749" s="93" t="s">
        <v>11768</v>
      </c>
    </row>
    <row r="1750" spans="1:12">
      <c r="A1750" s="73">
        <v>10181950</v>
      </c>
      <c r="B1750" s="74" t="s">
        <v>10442</v>
      </c>
      <c r="C1750" s="74" t="s">
        <v>9778</v>
      </c>
      <c r="D1750" s="74" t="s">
        <v>2612</v>
      </c>
      <c r="E1750" s="92">
        <v>40382</v>
      </c>
      <c r="F1750" s="74" t="s">
        <v>2613</v>
      </c>
      <c r="G1750" s="92">
        <v>42024</v>
      </c>
      <c r="H1750" s="74" t="s">
        <v>9510</v>
      </c>
      <c r="I1750" s="75" t="s">
        <v>14864</v>
      </c>
      <c r="J1750" s="75">
        <v>11940.22</v>
      </c>
      <c r="K1750" s="74" t="s">
        <v>16413</v>
      </c>
      <c r="L1750" s="93" t="s">
        <v>272</v>
      </c>
    </row>
    <row r="1751" spans="1:12">
      <c r="A1751" s="73">
        <v>10181951</v>
      </c>
      <c r="B1751" s="74" t="s">
        <v>10443</v>
      </c>
      <c r="C1751" s="74" t="s">
        <v>9778</v>
      </c>
      <c r="D1751" s="74" t="s">
        <v>2612</v>
      </c>
      <c r="E1751" s="92">
        <v>40382</v>
      </c>
      <c r="F1751" s="74" t="s">
        <v>2614</v>
      </c>
      <c r="G1751" s="92">
        <v>42024</v>
      </c>
      <c r="H1751" s="74" t="s">
        <v>9510</v>
      </c>
      <c r="I1751" s="75" t="s">
        <v>14864</v>
      </c>
      <c r="J1751" s="75">
        <v>11940.22</v>
      </c>
      <c r="K1751" s="74" t="s">
        <v>16413</v>
      </c>
      <c r="L1751" s="93" t="s">
        <v>272</v>
      </c>
    </row>
    <row r="1752" spans="1:12">
      <c r="A1752" s="73">
        <v>10181952</v>
      </c>
      <c r="B1752" s="74" t="s">
        <v>10444</v>
      </c>
      <c r="C1752" s="74" t="s">
        <v>9778</v>
      </c>
      <c r="D1752" s="74" t="s">
        <v>2615</v>
      </c>
      <c r="E1752" s="92">
        <v>40452</v>
      </c>
      <c r="F1752" s="74" t="s">
        <v>2616</v>
      </c>
      <c r="G1752" s="92">
        <v>42030</v>
      </c>
      <c r="H1752" s="74" t="s">
        <v>9504</v>
      </c>
      <c r="I1752" s="75" t="s">
        <v>14864</v>
      </c>
      <c r="J1752" s="75">
        <v>1619.35</v>
      </c>
      <c r="K1752" s="74" t="s">
        <v>14892</v>
      </c>
      <c r="L1752" s="93" t="s">
        <v>12637</v>
      </c>
    </row>
    <row r="1753" spans="1:12">
      <c r="A1753" s="73">
        <v>10181953</v>
      </c>
      <c r="B1753" s="74" t="s">
        <v>10445</v>
      </c>
      <c r="C1753" s="74" t="s">
        <v>9778</v>
      </c>
      <c r="D1753" s="74" t="s">
        <v>2615</v>
      </c>
      <c r="E1753" s="92">
        <v>40379</v>
      </c>
      <c r="F1753" s="74" t="s">
        <v>2619</v>
      </c>
      <c r="G1753" s="92">
        <v>42017</v>
      </c>
      <c r="H1753" s="74" t="s">
        <v>9520</v>
      </c>
      <c r="I1753" s="75" t="s">
        <v>14864</v>
      </c>
      <c r="J1753" s="75">
        <v>1619.35</v>
      </c>
      <c r="K1753" s="74" t="s">
        <v>15539</v>
      </c>
      <c r="L1753" s="93" t="s">
        <v>272</v>
      </c>
    </row>
    <row r="1754" spans="1:12">
      <c r="A1754" s="73">
        <v>10181954</v>
      </c>
      <c r="B1754" s="74" t="s">
        <v>10446</v>
      </c>
      <c r="C1754" s="74" t="s">
        <v>9778</v>
      </c>
      <c r="D1754" s="74" t="s">
        <v>2615</v>
      </c>
      <c r="E1754" s="92">
        <v>40379</v>
      </c>
      <c r="F1754" s="74" t="s">
        <v>2620</v>
      </c>
      <c r="G1754" s="92">
        <v>42019</v>
      </c>
      <c r="H1754" s="74" t="s">
        <v>9504</v>
      </c>
      <c r="I1754" s="75" t="s">
        <v>14864</v>
      </c>
      <c r="J1754" s="75">
        <v>1619.35</v>
      </c>
      <c r="K1754" s="74" t="s">
        <v>14892</v>
      </c>
      <c r="L1754" s="93" t="s">
        <v>6561</v>
      </c>
    </row>
    <row r="1755" spans="1:12">
      <c r="A1755" s="73">
        <v>10181955</v>
      </c>
      <c r="B1755" s="74" t="s">
        <v>15259</v>
      </c>
      <c r="C1755" s="74" t="s">
        <v>9778</v>
      </c>
      <c r="D1755" s="74" t="s">
        <v>2615</v>
      </c>
      <c r="E1755" s="92">
        <v>40379</v>
      </c>
      <c r="F1755" s="74" t="s">
        <v>2622</v>
      </c>
      <c r="G1755" s="92">
        <v>41982</v>
      </c>
      <c r="H1755" s="74" t="s">
        <v>9504</v>
      </c>
      <c r="I1755" s="75" t="s">
        <v>14864</v>
      </c>
      <c r="J1755" s="75">
        <v>1619.35</v>
      </c>
      <c r="K1755" s="74" t="s">
        <v>14892</v>
      </c>
      <c r="L1755" s="93" t="s">
        <v>11725</v>
      </c>
    </row>
    <row r="1756" spans="1:12">
      <c r="A1756" s="73">
        <v>10181956</v>
      </c>
      <c r="B1756" s="74" t="s">
        <v>15260</v>
      </c>
      <c r="C1756" s="74" t="s">
        <v>9778</v>
      </c>
      <c r="D1756" s="74" t="s">
        <v>2615</v>
      </c>
      <c r="E1756" s="92">
        <v>40379</v>
      </c>
      <c r="F1756" s="74" t="s">
        <v>2623</v>
      </c>
      <c r="G1756" s="92">
        <v>41977</v>
      </c>
      <c r="H1756" s="74" t="s">
        <v>9504</v>
      </c>
      <c r="I1756" s="75" t="s">
        <v>14864</v>
      </c>
      <c r="J1756" s="75">
        <v>1619.35</v>
      </c>
      <c r="K1756" s="74" t="s">
        <v>14892</v>
      </c>
      <c r="L1756" s="93" t="s">
        <v>854</v>
      </c>
    </row>
    <row r="1757" spans="1:12">
      <c r="A1757" s="73">
        <v>10181957</v>
      </c>
      <c r="B1757" s="74" t="s">
        <v>15261</v>
      </c>
      <c r="C1757" s="74" t="s">
        <v>9778</v>
      </c>
      <c r="D1757" s="74" t="s">
        <v>2624</v>
      </c>
      <c r="E1757" s="92">
        <v>40395</v>
      </c>
      <c r="F1757" s="74" t="s">
        <v>2625</v>
      </c>
      <c r="G1757" s="92">
        <v>41982</v>
      </c>
      <c r="H1757" s="74" t="s">
        <v>9504</v>
      </c>
      <c r="I1757" s="75" t="s">
        <v>14864</v>
      </c>
      <c r="J1757" s="75">
        <v>1291.31</v>
      </c>
      <c r="K1757" s="74" t="s">
        <v>14892</v>
      </c>
      <c r="L1757" s="93" t="s">
        <v>110</v>
      </c>
    </row>
    <row r="1758" spans="1:12">
      <c r="A1758" s="73">
        <v>10182187</v>
      </c>
      <c r="B1758" s="74" t="s">
        <v>10447</v>
      </c>
      <c r="C1758" s="74" t="s">
        <v>9778</v>
      </c>
      <c r="D1758" s="74" t="s">
        <v>1437</v>
      </c>
      <c r="E1758" s="92">
        <v>40344</v>
      </c>
      <c r="F1758" s="74" t="s">
        <v>2627</v>
      </c>
      <c r="G1758" s="92">
        <v>42058</v>
      </c>
      <c r="H1758" s="74" t="s">
        <v>13093</v>
      </c>
      <c r="I1758" s="75" t="s">
        <v>14864</v>
      </c>
      <c r="J1758" s="75">
        <v>4619.83</v>
      </c>
      <c r="K1758" s="74" t="s">
        <v>16506</v>
      </c>
      <c r="L1758" s="93" t="s">
        <v>2456</v>
      </c>
    </row>
    <row r="1759" spans="1:12">
      <c r="A1759" s="73">
        <v>10182188</v>
      </c>
      <c r="B1759" s="74" t="s">
        <v>16452</v>
      </c>
      <c r="C1759" s="74" t="s">
        <v>9778</v>
      </c>
      <c r="D1759" s="74" t="s">
        <v>1437</v>
      </c>
      <c r="E1759" s="92">
        <v>40344</v>
      </c>
      <c r="F1759" s="74" t="s">
        <v>2628</v>
      </c>
      <c r="G1759" s="92">
        <v>41984</v>
      </c>
      <c r="H1759" s="74" t="s">
        <v>9510</v>
      </c>
      <c r="I1759" s="75" t="s">
        <v>14864</v>
      </c>
      <c r="J1759" s="75">
        <v>4619.83</v>
      </c>
      <c r="K1759" s="74" t="s">
        <v>16413</v>
      </c>
      <c r="L1759" s="93" t="s">
        <v>7839</v>
      </c>
    </row>
    <row r="1760" spans="1:12">
      <c r="A1760" s="73">
        <v>10182189</v>
      </c>
      <c r="B1760" s="74" t="s">
        <v>16958</v>
      </c>
      <c r="C1760" s="74" t="s">
        <v>9778</v>
      </c>
      <c r="D1760" s="74" t="s">
        <v>1437</v>
      </c>
      <c r="E1760" s="92">
        <v>40344</v>
      </c>
      <c r="F1760" s="74" t="s">
        <v>2629</v>
      </c>
      <c r="G1760" s="92">
        <v>41984</v>
      </c>
      <c r="H1760" s="74" t="s">
        <v>16959</v>
      </c>
      <c r="I1760" s="75" t="s">
        <v>14864</v>
      </c>
      <c r="J1760" s="75">
        <v>4619.83</v>
      </c>
      <c r="K1760" s="74" t="s">
        <v>16960</v>
      </c>
      <c r="L1760" s="93"/>
    </row>
    <row r="1761" spans="1:12">
      <c r="A1761" s="73">
        <v>10182190</v>
      </c>
      <c r="B1761" s="74" t="s">
        <v>16661</v>
      </c>
      <c r="C1761" s="74" t="s">
        <v>9778</v>
      </c>
      <c r="D1761" s="74" t="s">
        <v>1437</v>
      </c>
      <c r="E1761" s="92">
        <v>40344</v>
      </c>
      <c r="F1761" s="74" t="s">
        <v>2630</v>
      </c>
      <c r="G1761" s="92">
        <v>41984</v>
      </c>
      <c r="H1761" s="74" t="s">
        <v>16658</v>
      </c>
      <c r="I1761" s="75" t="s">
        <v>14864</v>
      </c>
      <c r="J1761" s="75">
        <v>4619.83</v>
      </c>
      <c r="K1761" s="74" t="s">
        <v>16659</v>
      </c>
      <c r="L1761" s="93" t="s">
        <v>4742</v>
      </c>
    </row>
    <row r="1762" spans="1:12">
      <c r="A1762" s="73">
        <v>10182191</v>
      </c>
      <c r="B1762" s="74" t="s">
        <v>15966</v>
      </c>
      <c r="C1762" s="74" t="s">
        <v>9778</v>
      </c>
      <c r="D1762" s="74" t="s">
        <v>1437</v>
      </c>
      <c r="E1762" s="92">
        <v>40344</v>
      </c>
      <c r="F1762" s="74" t="s">
        <v>2631</v>
      </c>
      <c r="G1762" s="92">
        <v>41984</v>
      </c>
      <c r="H1762" s="74" t="s">
        <v>10858</v>
      </c>
      <c r="I1762" s="75" t="s">
        <v>14864</v>
      </c>
      <c r="J1762" s="75">
        <v>4619.83</v>
      </c>
      <c r="K1762" s="74" t="s">
        <v>15965</v>
      </c>
      <c r="L1762" s="93" t="s">
        <v>11768</v>
      </c>
    </row>
    <row r="1763" spans="1:12">
      <c r="A1763" s="73">
        <v>10182192</v>
      </c>
      <c r="B1763" s="74" t="s">
        <v>15975</v>
      </c>
      <c r="C1763" s="74" t="s">
        <v>9778</v>
      </c>
      <c r="D1763" s="74" t="s">
        <v>1437</v>
      </c>
      <c r="E1763" s="92">
        <v>40344</v>
      </c>
      <c r="F1763" s="74" t="s">
        <v>2632</v>
      </c>
      <c r="G1763" s="92">
        <v>41984</v>
      </c>
      <c r="H1763" s="74" t="s">
        <v>15976</v>
      </c>
      <c r="I1763" s="75" t="s">
        <v>14864</v>
      </c>
      <c r="J1763" s="75">
        <v>4619.83</v>
      </c>
      <c r="K1763" s="74" t="s">
        <v>15977</v>
      </c>
      <c r="L1763" s="93" t="s">
        <v>110</v>
      </c>
    </row>
    <row r="1764" spans="1:12">
      <c r="A1764" s="73">
        <v>10182193</v>
      </c>
      <c r="B1764" s="74" t="s">
        <v>15978</v>
      </c>
      <c r="C1764" s="74" t="s">
        <v>9778</v>
      </c>
      <c r="D1764" s="74" t="s">
        <v>1437</v>
      </c>
      <c r="E1764" s="92">
        <v>40344</v>
      </c>
      <c r="F1764" s="74" t="s">
        <v>2633</v>
      </c>
      <c r="G1764" s="92">
        <v>41984</v>
      </c>
      <c r="H1764" s="74" t="s">
        <v>15976</v>
      </c>
      <c r="I1764" s="75" t="s">
        <v>14864</v>
      </c>
      <c r="J1764" s="75">
        <v>4619.83</v>
      </c>
      <c r="K1764" s="74" t="s">
        <v>15977</v>
      </c>
      <c r="L1764" s="93" t="s">
        <v>11768</v>
      </c>
    </row>
    <row r="1765" spans="1:12">
      <c r="A1765" s="73">
        <v>10182194</v>
      </c>
      <c r="B1765" s="74" t="s">
        <v>15979</v>
      </c>
      <c r="C1765" s="74" t="s">
        <v>9778</v>
      </c>
      <c r="D1765" s="74" t="s">
        <v>1437</v>
      </c>
      <c r="E1765" s="92">
        <v>40344</v>
      </c>
      <c r="F1765" s="74" t="s">
        <v>2634</v>
      </c>
      <c r="G1765" s="92">
        <v>41984</v>
      </c>
      <c r="H1765" s="74" t="s">
        <v>15976</v>
      </c>
      <c r="I1765" s="75" t="s">
        <v>14864</v>
      </c>
      <c r="J1765" s="75">
        <v>4619.83</v>
      </c>
      <c r="K1765" s="74" t="s">
        <v>15977</v>
      </c>
      <c r="L1765" s="93" t="s">
        <v>110</v>
      </c>
    </row>
    <row r="1766" spans="1:12">
      <c r="A1766" s="73">
        <v>10182195</v>
      </c>
      <c r="B1766" s="74" t="s">
        <v>15980</v>
      </c>
      <c r="C1766" s="74" t="s">
        <v>9778</v>
      </c>
      <c r="D1766" s="74" t="s">
        <v>1437</v>
      </c>
      <c r="E1766" s="92">
        <v>40344</v>
      </c>
      <c r="F1766" s="74" t="s">
        <v>2635</v>
      </c>
      <c r="G1766" s="92">
        <v>41984</v>
      </c>
      <c r="H1766" s="74" t="s">
        <v>15976</v>
      </c>
      <c r="I1766" s="75" t="s">
        <v>14864</v>
      </c>
      <c r="J1766" s="75">
        <v>4619.83</v>
      </c>
      <c r="K1766" s="74" t="s">
        <v>15977</v>
      </c>
      <c r="L1766" s="93" t="s">
        <v>110</v>
      </c>
    </row>
    <row r="1767" spans="1:12">
      <c r="A1767" s="73">
        <v>10182196</v>
      </c>
      <c r="B1767" s="74" t="s">
        <v>15981</v>
      </c>
      <c r="C1767" s="74" t="s">
        <v>9778</v>
      </c>
      <c r="D1767" s="74" t="s">
        <v>1437</v>
      </c>
      <c r="E1767" s="92">
        <v>40344</v>
      </c>
      <c r="F1767" s="74" t="s">
        <v>2636</v>
      </c>
      <c r="G1767" s="92">
        <v>41984</v>
      </c>
      <c r="H1767" s="74" t="s">
        <v>15976</v>
      </c>
      <c r="I1767" s="75" t="s">
        <v>14864</v>
      </c>
      <c r="J1767" s="75">
        <v>4619.83</v>
      </c>
      <c r="K1767" s="74" t="s">
        <v>15977</v>
      </c>
      <c r="L1767" s="93" t="s">
        <v>110</v>
      </c>
    </row>
    <row r="1768" spans="1:12">
      <c r="A1768" s="73">
        <v>10182197</v>
      </c>
      <c r="B1768" s="74" t="s">
        <v>15967</v>
      </c>
      <c r="C1768" s="74" t="s">
        <v>9778</v>
      </c>
      <c r="D1768" s="74" t="s">
        <v>1437</v>
      </c>
      <c r="E1768" s="92">
        <v>40344</v>
      </c>
      <c r="F1768" s="74" t="s">
        <v>2637</v>
      </c>
      <c r="G1768" s="92">
        <v>41984</v>
      </c>
      <c r="H1768" s="74" t="s">
        <v>10858</v>
      </c>
      <c r="I1768" s="75" t="s">
        <v>14864</v>
      </c>
      <c r="J1768" s="75">
        <v>4619.82</v>
      </c>
      <c r="K1768" s="74" t="s">
        <v>15965</v>
      </c>
      <c r="L1768" s="93" t="s">
        <v>7839</v>
      </c>
    </row>
    <row r="1769" spans="1:12">
      <c r="A1769" s="73">
        <v>10182200</v>
      </c>
      <c r="B1769" s="74" t="s">
        <v>10448</v>
      </c>
      <c r="C1769" s="74" t="s">
        <v>9778</v>
      </c>
      <c r="D1769" s="74" t="s">
        <v>2638</v>
      </c>
      <c r="E1769" s="92">
        <v>40386</v>
      </c>
      <c r="F1769" s="74" t="s">
        <v>2639</v>
      </c>
      <c r="G1769" s="92">
        <v>42026</v>
      </c>
      <c r="H1769" s="74" t="s">
        <v>9510</v>
      </c>
      <c r="I1769" s="75" t="s">
        <v>14864</v>
      </c>
      <c r="J1769" s="75">
        <v>11467.35</v>
      </c>
      <c r="K1769" s="74" t="s">
        <v>16413</v>
      </c>
      <c r="L1769" s="93" t="s">
        <v>7839</v>
      </c>
    </row>
    <row r="1770" spans="1:12">
      <c r="A1770" s="73">
        <v>10182201</v>
      </c>
      <c r="B1770" s="74" t="s">
        <v>10449</v>
      </c>
      <c r="C1770" s="74" t="s">
        <v>9778</v>
      </c>
      <c r="D1770" s="74" t="s">
        <v>2641</v>
      </c>
      <c r="E1770" s="92">
        <v>40386</v>
      </c>
      <c r="F1770" s="74" t="s">
        <v>2642</v>
      </c>
      <c r="G1770" s="92">
        <v>42026</v>
      </c>
      <c r="H1770" s="74" t="s">
        <v>9510</v>
      </c>
      <c r="I1770" s="75" t="s">
        <v>14864</v>
      </c>
      <c r="J1770" s="75">
        <v>17438.5</v>
      </c>
      <c r="K1770" s="74" t="s">
        <v>16413</v>
      </c>
      <c r="L1770" s="93" t="s">
        <v>2456</v>
      </c>
    </row>
    <row r="1771" spans="1:12">
      <c r="A1771" s="73">
        <v>10182204</v>
      </c>
      <c r="B1771" s="74" t="s">
        <v>15599</v>
      </c>
      <c r="C1771" s="74" t="s">
        <v>9778</v>
      </c>
      <c r="D1771" s="74" t="s">
        <v>2624</v>
      </c>
      <c r="E1771" s="92">
        <v>40395</v>
      </c>
      <c r="F1771" s="74" t="s">
        <v>2643</v>
      </c>
      <c r="G1771" s="92">
        <v>41982</v>
      </c>
      <c r="H1771" s="74" t="s">
        <v>9520</v>
      </c>
      <c r="I1771" s="75" t="s">
        <v>14864</v>
      </c>
      <c r="J1771" s="75">
        <v>1291.31</v>
      </c>
      <c r="K1771" s="74" t="s">
        <v>15539</v>
      </c>
      <c r="L1771" s="93" t="s">
        <v>272</v>
      </c>
    </row>
    <row r="1772" spans="1:12">
      <c r="A1772" s="73">
        <v>10182205</v>
      </c>
      <c r="B1772" s="74" t="s">
        <v>15600</v>
      </c>
      <c r="C1772" s="74" t="s">
        <v>9778</v>
      </c>
      <c r="D1772" s="74" t="s">
        <v>2645</v>
      </c>
      <c r="E1772" s="92">
        <v>40408</v>
      </c>
      <c r="F1772" s="74" t="s">
        <v>2646</v>
      </c>
      <c r="G1772" s="92">
        <v>41982</v>
      </c>
      <c r="H1772" s="74" t="s">
        <v>9520</v>
      </c>
      <c r="I1772" s="75" t="s">
        <v>14864</v>
      </c>
      <c r="J1772" s="75">
        <v>1438.93</v>
      </c>
      <c r="K1772" s="74" t="s">
        <v>15539</v>
      </c>
      <c r="L1772" s="93" t="s">
        <v>272</v>
      </c>
    </row>
    <row r="1773" spans="1:12">
      <c r="A1773" s="73">
        <v>10182208</v>
      </c>
      <c r="B1773" s="74" t="s">
        <v>15601</v>
      </c>
      <c r="C1773" s="74" t="s">
        <v>9778</v>
      </c>
      <c r="D1773" s="74" t="s">
        <v>2645</v>
      </c>
      <c r="E1773" s="92">
        <v>40344</v>
      </c>
      <c r="F1773" s="74" t="s">
        <v>2648</v>
      </c>
      <c r="G1773" s="92">
        <v>41983</v>
      </c>
      <c r="H1773" s="74" t="s">
        <v>9520</v>
      </c>
      <c r="I1773" s="75" t="s">
        <v>14864</v>
      </c>
      <c r="J1773" s="75">
        <v>1291.31</v>
      </c>
      <c r="K1773" s="74" t="s">
        <v>15539</v>
      </c>
      <c r="L1773" s="93" t="s">
        <v>272</v>
      </c>
    </row>
    <row r="1774" spans="1:12">
      <c r="A1774" s="73">
        <v>10182210</v>
      </c>
      <c r="B1774" s="74" t="s">
        <v>10450</v>
      </c>
      <c r="C1774" s="74" t="s">
        <v>9778</v>
      </c>
      <c r="D1774" s="74" t="s">
        <v>2650</v>
      </c>
      <c r="E1774" s="92">
        <v>40340</v>
      </c>
      <c r="F1774" s="74" t="s">
        <v>2651</v>
      </c>
      <c r="G1774" s="92">
        <v>42026</v>
      </c>
      <c r="H1774" s="74" t="s">
        <v>9504</v>
      </c>
      <c r="I1774" s="75" t="s">
        <v>14864</v>
      </c>
      <c r="J1774" s="75">
        <v>6480</v>
      </c>
      <c r="K1774" s="74" t="s">
        <v>14892</v>
      </c>
      <c r="L1774" s="93" t="s">
        <v>110</v>
      </c>
    </row>
    <row r="1775" spans="1:12">
      <c r="A1775" s="73">
        <v>10182211</v>
      </c>
      <c r="B1775" s="74" t="s">
        <v>10451</v>
      </c>
      <c r="C1775" s="74" t="s">
        <v>9778</v>
      </c>
      <c r="D1775" s="74" t="s">
        <v>1437</v>
      </c>
      <c r="E1775" s="92">
        <v>40344</v>
      </c>
      <c r="F1775" s="74" t="s">
        <v>7857</v>
      </c>
      <c r="G1775" s="92">
        <v>42019</v>
      </c>
      <c r="H1775" s="74" t="s">
        <v>9504</v>
      </c>
      <c r="I1775" s="75" t="s">
        <v>14864</v>
      </c>
      <c r="J1775" s="75">
        <v>4619.83</v>
      </c>
      <c r="K1775" s="74" t="s">
        <v>14892</v>
      </c>
      <c r="L1775" s="93" t="s">
        <v>109</v>
      </c>
    </row>
    <row r="1776" spans="1:12">
      <c r="A1776" s="73">
        <v>10182436</v>
      </c>
      <c r="B1776" s="74" t="s">
        <v>15262</v>
      </c>
      <c r="C1776" s="74" t="s">
        <v>9778</v>
      </c>
      <c r="D1776" s="74" t="s">
        <v>2653</v>
      </c>
      <c r="E1776" s="92">
        <v>40444</v>
      </c>
      <c r="F1776" s="74" t="s">
        <v>2654</v>
      </c>
      <c r="G1776" s="92">
        <v>41982</v>
      </c>
      <c r="H1776" s="74" t="s">
        <v>9504</v>
      </c>
      <c r="I1776" s="75" t="s">
        <v>14864</v>
      </c>
      <c r="J1776" s="75">
        <v>1218</v>
      </c>
      <c r="K1776" s="74" t="s">
        <v>14892</v>
      </c>
      <c r="L1776" s="93" t="s">
        <v>5667</v>
      </c>
    </row>
    <row r="1777" spans="1:12">
      <c r="A1777" s="73">
        <v>10182517</v>
      </c>
      <c r="B1777" s="74" t="s">
        <v>10452</v>
      </c>
      <c r="C1777" s="74" t="s">
        <v>9778</v>
      </c>
      <c r="D1777" s="74" t="s">
        <v>2656</v>
      </c>
      <c r="E1777" s="92">
        <v>40448</v>
      </c>
      <c r="F1777" s="74" t="s">
        <v>2658</v>
      </c>
      <c r="G1777" s="92">
        <v>42053</v>
      </c>
      <c r="H1777" s="74" t="s">
        <v>9504</v>
      </c>
      <c r="I1777" s="75" t="s">
        <v>14864</v>
      </c>
      <c r="J1777" s="75">
        <v>1332.7</v>
      </c>
      <c r="K1777" s="74" t="s">
        <v>14892</v>
      </c>
      <c r="L1777" s="93" t="s">
        <v>4389</v>
      </c>
    </row>
    <row r="1778" spans="1:12">
      <c r="A1778" s="73">
        <v>10182522</v>
      </c>
      <c r="B1778" s="74" t="s">
        <v>15602</v>
      </c>
      <c r="C1778" s="74" t="s">
        <v>9778</v>
      </c>
      <c r="D1778" s="74" t="s">
        <v>2624</v>
      </c>
      <c r="E1778" s="92">
        <v>40429</v>
      </c>
      <c r="F1778" s="74" t="s">
        <v>2660</v>
      </c>
      <c r="G1778" s="92">
        <v>41982</v>
      </c>
      <c r="H1778" s="74" t="s">
        <v>9520</v>
      </c>
      <c r="I1778" s="75" t="s">
        <v>14864</v>
      </c>
      <c r="J1778" s="75">
        <v>1290.8600000000001</v>
      </c>
      <c r="K1778" s="74" t="s">
        <v>15539</v>
      </c>
      <c r="L1778" s="93" t="s">
        <v>272</v>
      </c>
    </row>
    <row r="1779" spans="1:12">
      <c r="A1779" s="73">
        <v>10182731</v>
      </c>
      <c r="B1779" s="74" t="s">
        <v>10453</v>
      </c>
      <c r="C1779" s="74" t="s">
        <v>9778</v>
      </c>
      <c r="D1779" s="74" t="s">
        <v>2662</v>
      </c>
      <c r="E1779" s="92">
        <v>40441</v>
      </c>
      <c r="F1779" s="74" t="s">
        <v>2663</v>
      </c>
      <c r="G1779" s="92">
        <v>42054</v>
      </c>
      <c r="H1779" s="74" t="s">
        <v>9504</v>
      </c>
      <c r="I1779" s="75" t="s">
        <v>14864</v>
      </c>
      <c r="J1779" s="75">
        <v>8247.5</v>
      </c>
      <c r="K1779" s="74" t="s">
        <v>14892</v>
      </c>
      <c r="L1779" s="93" t="s">
        <v>109</v>
      </c>
    </row>
    <row r="1780" spans="1:12">
      <c r="A1780" s="73">
        <v>10182732</v>
      </c>
      <c r="B1780" s="74" t="s">
        <v>10454</v>
      </c>
      <c r="C1780" s="74" t="s">
        <v>9778</v>
      </c>
      <c r="D1780" s="74" t="s">
        <v>2662</v>
      </c>
      <c r="E1780" s="92">
        <v>40441</v>
      </c>
      <c r="F1780" s="74" t="s">
        <v>2665</v>
      </c>
      <c r="G1780" s="92">
        <v>42054</v>
      </c>
      <c r="H1780" s="74" t="s">
        <v>9504</v>
      </c>
      <c r="I1780" s="75" t="s">
        <v>14864</v>
      </c>
      <c r="J1780" s="75">
        <v>8247.5</v>
      </c>
      <c r="K1780" s="74" t="s">
        <v>14892</v>
      </c>
      <c r="L1780" s="93" t="s">
        <v>1369</v>
      </c>
    </row>
    <row r="1781" spans="1:12">
      <c r="A1781" s="73">
        <v>10182733</v>
      </c>
      <c r="B1781" s="74" t="s">
        <v>10455</v>
      </c>
      <c r="C1781" s="74" t="s">
        <v>9778</v>
      </c>
      <c r="D1781" s="74" t="s">
        <v>2666</v>
      </c>
      <c r="E1781" s="92">
        <v>40441</v>
      </c>
      <c r="F1781" s="74" t="s">
        <v>2667</v>
      </c>
      <c r="G1781" s="92">
        <v>42054</v>
      </c>
      <c r="H1781" s="74" t="s">
        <v>10726</v>
      </c>
      <c r="I1781" s="75" t="s">
        <v>14864</v>
      </c>
      <c r="J1781" s="75">
        <v>13747.5</v>
      </c>
      <c r="K1781" s="74" t="s">
        <v>16870</v>
      </c>
      <c r="L1781" s="93"/>
    </row>
    <row r="1782" spans="1:12">
      <c r="A1782" s="73">
        <v>10182734</v>
      </c>
      <c r="B1782" s="74" t="s">
        <v>10456</v>
      </c>
      <c r="C1782" s="74" t="s">
        <v>9778</v>
      </c>
      <c r="D1782" s="74" t="s">
        <v>2666</v>
      </c>
      <c r="E1782" s="92">
        <v>40441</v>
      </c>
      <c r="F1782" s="74" t="s">
        <v>2668</v>
      </c>
      <c r="G1782" s="92">
        <v>42054</v>
      </c>
      <c r="H1782" s="74" t="s">
        <v>9504</v>
      </c>
      <c r="I1782" s="75" t="s">
        <v>14864</v>
      </c>
      <c r="J1782" s="75">
        <v>13747.5</v>
      </c>
      <c r="K1782" s="74" t="s">
        <v>14892</v>
      </c>
      <c r="L1782" s="93" t="s">
        <v>457</v>
      </c>
    </row>
    <row r="1783" spans="1:12">
      <c r="A1783" s="73">
        <v>10182735</v>
      </c>
      <c r="B1783" s="74" t="s">
        <v>10457</v>
      </c>
      <c r="C1783" s="74" t="s">
        <v>9778</v>
      </c>
      <c r="D1783" s="74" t="s">
        <v>2669</v>
      </c>
      <c r="E1783" s="92">
        <v>40441</v>
      </c>
      <c r="F1783" s="74" t="s">
        <v>2670</v>
      </c>
      <c r="G1783" s="92">
        <v>42009</v>
      </c>
      <c r="H1783" s="74" t="s">
        <v>10460</v>
      </c>
      <c r="I1783" s="75" t="s">
        <v>14864</v>
      </c>
      <c r="J1783" s="75">
        <v>2114.75</v>
      </c>
      <c r="K1783" s="74" t="s">
        <v>16544</v>
      </c>
      <c r="L1783" s="93" t="s">
        <v>12256</v>
      </c>
    </row>
    <row r="1784" spans="1:12">
      <c r="A1784" s="73">
        <v>10182736</v>
      </c>
      <c r="B1784" s="74" t="s">
        <v>10458</v>
      </c>
      <c r="C1784" s="74" t="s">
        <v>9778</v>
      </c>
      <c r="D1784" s="74" t="s">
        <v>2671</v>
      </c>
      <c r="E1784" s="92">
        <v>40441</v>
      </c>
      <c r="F1784" s="74" t="s">
        <v>2672</v>
      </c>
      <c r="G1784" s="92">
        <v>42027</v>
      </c>
      <c r="H1784" s="74" t="s">
        <v>9504</v>
      </c>
      <c r="I1784" s="75" t="s">
        <v>14864</v>
      </c>
      <c r="J1784" s="75">
        <v>2114.75</v>
      </c>
      <c r="K1784" s="74" t="s">
        <v>14892</v>
      </c>
      <c r="L1784" s="93" t="s">
        <v>110</v>
      </c>
    </row>
    <row r="1785" spans="1:12">
      <c r="A1785" s="73">
        <v>10182737</v>
      </c>
      <c r="B1785" s="74" t="s">
        <v>10459</v>
      </c>
      <c r="C1785" s="74" t="s">
        <v>9778</v>
      </c>
      <c r="D1785" s="74" t="s">
        <v>2673</v>
      </c>
      <c r="E1785" s="92">
        <v>40441</v>
      </c>
      <c r="F1785" s="74" t="s">
        <v>2675</v>
      </c>
      <c r="G1785" s="92">
        <v>42067</v>
      </c>
      <c r="H1785" s="74" t="s">
        <v>10726</v>
      </c>
      <c r="I1785" s="75" t="s">
        <v>14864</v>
      </c>
      <c r="J1785" s="75">
        <v>1207.25</v>
      </c>
      <c r="K1785" s="74" t="s">
        <v>16870</v>
      </c>
      <c r="L1785" s="93" t="s">
        <v>13573</v>
      </c>
    </row>
    <row r="1786" spans="1:12">
      <c r="A1786" s="73">
        <v>10182738</v>
      </c>
      <c r="B1786" s="74" t="s">
        <v>10461</v>
      </c>
      <c r="C1786" s="74" t="s">
        <v>9778</v>
      </c>
      <c r="D1786" s="74" t="s">
        <v>2673</v>
      </c>
      <c r="E1786" s="92">
        <v>40441</v>
      </c>
      <c r="F1786" s="74" t="s">
        <v>2676</v>
      </c>
      <c r="G1786" s="92">
        <v>42027</v>
      </c>
      <c r="H1786" s="74" t="s">
        <v>9504</v>
      </c>
      <c r="I1786" s="75" t="s">
        <v>14864</v>
      </c>
      <c r="J1786" s="75">
        <v>1207.25</v>
      </c>
      <c r="K1786" s="74" t="s">
        <v>14892</v>
      </c>
      <c r="L1786" s="93" t="s">
        <v>110</v>
      </c>
    </row>
    <row r="1787" spans="1:12">
      <c r="A1787" s="73">
        <v>10182739</v>
      </c>
      <c r="B1787" s="74" t="s">
        <v>10462</v>
      </c>
      <c r="C1787" s="74" t="s">
        <v>9778</v>
      </c>
      <c r="D1787" s="74" t="s">
        <v>2673</v>
      </c>
      <c r="E1787" s="92">
        <v>40441</v>
      </c>
      <c r="F1787" s="74" t="s">
        <v>2677</v>
      </c>
      <c r="G1787" s="92">
        <v>42054</v>
      </c>
      <c r="H1787" s="74" t="s">
        <v>9504</v>
      </c>
      <c r="I1787" s="75" t="s">
        <v>14864</v>
      </c>
      <c r="J1787" s="75">
        <v>1207.25</v>
      </c>
      <c r="K1787" s="74" t="s">
        <v>14892</v>
      </c>
      <c r="L1787" s="93" t="s">
        <v>110</v>
      </c>
    </row>
    <row r="1788" spans="1:12">
      <c r="A1788" s="73">
        <v>10182740</v>
      </c>
      <c r="B1788" s="74" t="s">
        <v>10463</v>
      </c>
      <c r="C1788" s="74" t="s">
        <v>9778</v>
      </c>
      <c r="D1788" s="74" t="s">
        <v>2673</v>
      </c>
      <c r="E1788" s="92">
        <v>40441</v>
      </c>
      <c r="F1788" s="74" t="s">
        <v>2678</v>
      </c>
      <c r="G1788" s="92">
        <v>42068</v>
      </c>
      <c r="H1788" s="74" t="s">
        <v>10284</v>
      </c>
      <c r="I1788" s="75" t="s">
        <v>14864</v>
      </c>
      <c r="J1788" s="75">
        <v>1207.25</v>
      </c>
      <c r="K1788" s="74" t="s">
        <v>16893</v>
      </c>
      <c r="L1788" s="93"/>
    </row>
    <row r="1789" spans="1:12">
      <c r="A1789" s="73">
        <v>10182741</v>
      </c>
      <c r="B1789" s="74" t="s">
        <v>10464</v>
      </c>
      <c r="C1789" s="74" t="s">
        <v>9778</v>
      </c>
      <c r="D1789" s="74" t="s">
        <v>2679</v>
      </c>
      <c r="E1789" s="92">
        <v>40428</v>
      </c>
      <c r="F1789" s="74" t="s">
        <v>2680</v>
      </c>
      <c r="G1789" s="92">
        <v>42019</v>
      </c>
      <c r="H1789" s="74" t="s">
        <v>9504</v>
      </c>
      <c r="I1789" s="75" t="s">
        <v>14864</v>
      </c>
      <c r="J1789" s="75">
        <v>1197.6400000000001</v>
      </c>
      <c r="K1789" s="74" t="s">
        <v>14892</v>
      </c>
      <c r="L1789" s="93" t="s">
        <v>110</v>
      </c>
    </row>
    <row r="1790" spans="1:12">
      <c r="A1790" s="73">
        <v>10182742</v>
      </c>
      <c r="B1790" s="74" t="s">
        <v>10465</v>
      </c>
      <c r="C1790" s="74" t="s">
        <v>9778</v>
      </c>
      <c r="D1790" s="74" t="s">
        <v>2679</v>
      </c>
      <c r="E1790" s="92">
        <v>40428</v>
      </c>
      <c r="F1790" s="74" t="s">
        <v>2682</v>
      </c>
      <c r="G1790" s="92">
        <v>42019</v>
      </c>
      <c r="H1790" s="74" t="s">
        <v>10466</v>
      </c>
      <c r="I1790" s="75" t="s">
        <v>14864</v>
      </c>
      <c r="J1790" s="75">
        <v>1197.6400000000001</v>
      </c>
      <c r="K1790" s="74" t="s">
        <v>16359</v>
      </c>
      <c r="L1790" s="93" t="s">
        <v>11733</v>
      </c>
    </row>
    <row r="1791" spans="1:12">
      <c r="A1791" s="73">
        <v>10182743</v>
      </c>
      <c r="B1791" s="74" t="s">
        <v>10467</v>
      </c>
      <c r="C1791" s="74" t="s">
        <v>9778</v>
      </c>
      <c r="D1791" s="74" t="s">
        <v>2679</v>
      </c>
      <c r="E1791" s="92">
        <v>40428</v>
      </c>
      <c r="F1791" s="74" t="s">
        <v>2684</v>
      </c>
      <c r="G1791" s="92">
        <v>42019</v>
      </c>
      <c r="H1791" s="74" t="s">
        <v>10466</v>
      </c>
      <c r="I1791" s="75" t="s">
        <v>14864</v>
      </c>
      <c r="J1791" s="75">
        <v>1197.6400000000001</v>
      </c>
      <c r="K1791" s="74" t="s">
        <v>16359</v>
      </c>
      <c r="L1791" s="93" t="s">
        <v>4524</v>
      </c>
    </row>
    <row r="1792" spans="1:12">
      <c r="A1792" s="73">
        <v>10182744</v>
      </c>
      <c r="B1792" s="74" t="s">
        <v>10468</v>
      </c>
      <c r="C1792" s="74" t="s">
        <v>9778</v>
      </c>
      <c r="D1792" s="74" t="s">
        <v>2679</v>
      </c>
      <c r="E1792" s="92">
        <v>40428</v>
      </c>
      <c r="F1792" s="74" t="s">
        <v>2685</v>
      </c>
      <c r="G1792" s="92">
        <v>42019</v>
      </c>
      <c r="H1792" s="74" t="s">
        <v>9504</v>
      </c>
      <c r="I1792" s="75" t="s">
        <v>14864</v>
      </c>
      <c r="J1792" s="75">
        <v>1197.6400000000001</v>
      </c>
      <c r="K1792" s="74" t="s">
        <v>14892</v>
      </c>
      <c r="L1792" s="93" t="s">
        <v>390</v>
      </c>
    </row>
    <row r="1793" spans="1:12">
      <c r="A1793" s="73">
        <v>10182745</v>
      </c>
      <c r="B1793" s="74" t="s">
        <v>10469</v>
      </c>
      <c r="C1793" s="74" t="s">
        <v>9778</v>
      </c>
      <c r="D1793" s="74" t="s">
        <v>2679</v>
      </c>
      <c r="E1793" s="92">
        <v>40428</v>
      </c>
      <c r="F1793" s="74" t="s">
        <v>2686</v>
      </c>
      <c r="G1793" s="92">
        <v>42075</v>
      </c>
      <c r="H1793" s="74" t="s">
        <v>15903</v>
      </c>
      <c r="I1793" s="75" t="s">
        <v>14864</v>
      </c>
      <c r="J1793" s="75">
        <v>1197.6400000000001</v>
      </c>
      <c r="K1793" s="74" t="s">
        <v>15904</v>
      </c>
      <c r="L1793" s="93" t="s">
        <v>7839</v>
      </c>
    </row>
    <row r="1794" spans="1:12">
      <c r="A1794" s="73">
        <v>10182746</v>
      </c>
      <c r="B1794" s="74" t="s">
        <v>10470</v>
      </c>
      <c r="C1794" s="74" t="s">
        <v>9778</v>
      </c>
      <c r="D1794" s="74" t="s">
        <v>2679</v>
      </c>
      <c r="E1794" s="92">
        <v>40428</v>
      </c>
      <c r="F1794" s="74" t="s">
        <v>2687</v>
      </c>
      <c r="G1794" s="92">
        <v>42019</v>
      </c>
      <c r="H1794" s="74" t="s">
        <v>9504</v>
      </c>
      <c r="I1794" s="75" t="s">
        <v>14864</v>
      </c>
      <c r="J1794" s="75">
        <v>1197.6400000000001</v>
      </c>
      <c r="K1794" s="74" t="s">
        <v>14892</v>
      </c>
      <c r="L1794" s="93" t="s">
        <v>110</v>
      </c>
    </row>
    <row r="1795" spans="1:12">
      <c r="A1795" s="73">
        <v>10182747</v>
      </c>
      <c r="B1795" s="74" t="s">
        <v>10471</v>
      </c>
      <c r="C1795" s="74" t="s">
        <v>9778</v>
      </c>
      <c r="D1795" s="74" t="s">
        <v>2679</v>
      </c>
      <c r="E1795" s="92">
        <v>40428</v>
      </c>
      <c r="F1795" s="74" t="s">
        <v>2688</v>
      </c>
      <c r="G1795" s="92">
        <v>42019</v>
      </c>
      <c r="H1795" s="74" t="s">
        <v>9504</v>
      </c>
      <c r="I1795" s="75" t="s">
        <v>14864</v>
      </c>
      <c r="J1795" s="75">
        <v>1197.6400000000001</v>
      </c>
      <c r="K1795" s="74" t="s">
        <v>14892</v>
      </c>
      <c r="L1795" s="93" t="s">
        <v>12097</v>
      </c>
    </row>
    <row r="1796" spans="1:12">
      <c r="A1796" s="73">
        <v>10182748</v>
      </c>
      <c r="B1796" s="74" t="s">
        <v>10472</v>
      </c>
      <c r="C1796" s="74" t="s">
        <v>9778</v>
      </c>
      <c r="D1796" s="74" t="s">
        <v>2679</v>
      </c>
      <c r="E1796" s="92">
        <v>40428</v>
      </c>
      <c r="F1796" s="74" t="s">
        <v>2689</v>
      </c>
      <c r="G1796" s="92">
        <v>42019</v>
      </c>
      <c r="H1796" s="74" t="s">
        <v>9504</v>
      </c>
      <c r="I1796" s="75" t="s">
        <v>14864</v>
      </c>
      <c r="J1796" s="75">
        <v>1197.6400000000001</v>
      </c>
      <c r="K1796" s="74" t="s">
        <v>14892</v>
      </c>
      <c r="L1796" s="93" t="s">
        <v>11715</v>
      </c>
    </row>
    <row r="1797" spans="1:12">
      <c r="A1797" s="73">
        <v>10182749</v>
      </c>
      <c r="B1797" s="74" t="s">
        <v>10473</v>
      </c>
      <c r="C1797" s="74" t="s">
        <v>9778</v>
      </c>
      <c r="D1797" s="74" t="s">
        <v>2679</v>
      </c>
      <c r="E1797" s="92">
        <v>40428</v>
      </c>
      <c r="F1797" s="74" t="s">
        <v>2690</v>
      </c>
      <c r="G1797" s="92">
        <v>42019</v>
      </c>
      <c r="H1797" s="74" t="s">
        <v>9933</v>
      </c>
      <c r="I1797" s="75" t="s">
        <v>14864</v>
      </c>
      <c r="J1797" s="75">
        <v>1197.6400000000001</v>
      </c>
      <c r="K1797" s="74" t="s">
        <v>15842</v>
      </c>
      <c r="L1797" s="93" t="s">
        <v>110</v>
      </c>
    </row>
    <row r="1798" spans="1:12">
      <c r="A1798" s="73">
        <v>10182750</v>
      </c>
      <c r="B1798" s="74" t="s">
        <v>10474</v>
      </c>
      <c r="C1798" s="74" t="s">
        <v>9778</v>
      </c>
      <c r="D1798" s="74" t="s">
        <v>2679</v>
      </c>
      <c r="E1798" s="92">
        <v>40428</v>
      </c>
      <c r="F1798" s="74" t="s">
        <v>2691</v>
      </c>
      <c r="G1798" s="92">
        <v>42019</v>
      </c>
      <c r="H1798" s="74" t="s">
        <v>9504</v>
      </c>
      <c r="I1798" s="75" t="s">
        <v>14864</v>
      </c>
      <c r="J1798" s="75">
        <v>1197.6400000000001</v>
      </c>
      <c r="K1798" s="74" t="s">
        <v>14892</v>
      </c>
      <c r="L1798" s="93" t="s">
        <v>110</v>
      </c>
    </row>
    <row r="1799" spans="1:12">
      <c r="A1799" s="73">
        <v>10182751</v>
      </c>
      <c r="B1799" s="74" t="s">
        <v>10475</v>
      </c>
      <c r="C1799" s="74" t="s">
        <v>9778</v>
      </c>
      <c r="D1799" s="74" t="s">
        <v>2692</v>
      </c>
      <c r="E1799" s="92">
        <v>40441</v>
      </c>
      <c r="F1799" s="74" t="s">
        <v>2694</v>
      </c>
      <c r="G1799" s="92">
        <v>42027</v>
      </c>
      <c r="H1799" s="74" t="s">
        <v>9504</v>
      </c>
      <c r="I1799" s="75" t="s">
        <v>14864</v>
      </c>
      <c r="J1799" s="75">
        <v>9677.25</v>
      </c>
      <c r="K1799" s="74" t="s">
        <v>14892</v>
      </c>
      <c r="L1799" s="93" t="s">
        <v>109</v>
      </c>
    </row>
    <row r="1800" spans="1:12">
      <c r="A1800" s="73">
        <v>10182752</v>
      </c>
      <c r="B1800" s="74" t="s">
        <v>10476</v>
      </c>
      <c r="C1800" s="74" t="s">
        <v>9778</v>
      </c>
      <c r="D1800" s="74" t="s">
        <v>2692</v>
      </c>
      <c r="E1800" s="92">
        <v>40441</v>
      </c>
      <c r="F1800" s="74" t="s">
        <v>2695</v>
      </c>
      <c r="G1800" s="92">
        <v>42027</v>
      </c>
      <c r="H1800" s="74" t="s">
        <v>9504</v>
      </c>
      <c r="I1800" s="75" t="s">
        <v>14864</v>
      </c>
      <c r="J1800" s="75">
        <v>9677.25</v>
      </c>
      <c r="K1800" s="74" t="s">
        <v>14892</v>
      </c>
      <c r="L1800" s="93" t="s">
        <v>110</v>
      </c>
    </row>
    <row r="1801" spans="1:12">
      <c r="A1801" s="73">
        <v>10182753</v>
      </c>
      <c r="B1801" s="74" t="s">
        <v>10477</v>
      </c>
      <c r="C1801" s="74" t="s">
        <v>9778</v>
      </c>
      <c r="D1801" s="74" t="s">
        <v>2692</v>
      </c>
      <c r="E1801" s="92">
        <v>40441</v>
      </c>
      <c r="F1801" s="74" t="s">
        <v>2696</v>
      </c>
      <c r="G1801" s="92">
        <v>42027</v>
      </c>
      <c r="H1801" s="74" t="s">
        <v>9504</v>
      </c>
      <c r="I1801" s="75" t="s">
        <v>14864</v>
      </c>
      <c r="J1801" s="75">
        <v>9677.25</v>
      </c>
      <c r="K1801" s="74" t="s">
        <v>14892</v>
      </c>
      <c r="L1801" s="93" t="s">
        <v>110</v>
      </c>
    </row>
    <row r="1802" spans="1:12">
      <c r="A1802" s="73">
        <v>10182754</v>
      </c>
      <c r="B1802" s="74" t="s">
        <v>10478</v>
      </c>
      <c r="C1802" s="74" t="s">
        <v>9778</v>
      </c>
      <c r="D1802" s="74" t="s">
        <v>2692</v>
      </c>
      <c r="E1802" s="92">
        <v>40441</v>
      </c>
      <c r="F1802" s="74" t="s">
        <v>2697</v>
      </c>
      <c r="G1802" s="92">
        <v>42027</v>
      </c>
      <c r="H1802" s="74" t="s">
        <v>9504</v>
      </c>
      <c r="I1802" s="75" t="s">
        <v>14864</v>
      </c>
      <c r="J1802" s="75">
        <v>9677.25</v>
      </c>
      <c r="K1802" s="74" t="s">
        <v>14892</v>
      </c>
      <c r="L1802" s="93" t="s">
        <v>110</v>
      </c>
    </row>
    <row r="1803" spans="1:12">
      <c r="A1803" s="73">
        <v>10182755</v>
      </c>
      <c r="B1803" s="74" t="s">
        <v>10479</v>
      </c>
      <c r="C1803" s="74" t="s">
        <v>9778</v>
      </c>
      <c r="D1803" s="74" t="s">
        <v>2698</v>
      </c>
      <c r="E1803" s="92">
        <v>40441</v>
      </c>
      <c r="F1803" s="74" t="s">
        <v>2700</v>
      </c>
      <c r="G1803" s="92">
        <v>42040</v>
      </c>
      <c r="H1803" s="74" t="s">
        <v>9504</v>
      </c>
      <c r="I1803" s="75" t="s">
        <v>14864</v>
      </c>
      <c r="J1803" s="75">
        <v>2538.25</v>
      </c>
      <c r="K1803" s="74" t="s">
        <v>14892</v>
      </c>
      <c r="L1803" s="93" t="s">
        <v>110</v>
      </c>
    </row>
    <row r="1804" spans="1:12">
      <c r="A1804" s="73">
        <v>10182756</v>
      </c>
      <c r="B1804" s="74" t="s">
        <v>10480</v>
      </c>
      <c r="C1804" s="74" t="s">
        <v>9778</v>
      </c>
      <c r="D1804" s="74" t="s">
        <v>2698</v>
      </c>
      <c r="E1804" s="92">
        <v>40441</v>
      </c>
      <c r="F1804" s="74" t="s">
        <v>2701</v>
      </c>
      <c r="G1804" s="92">
        <v>42040</v>
      </c>
      <c r="H1804" s="74" t="s">
        <v>9504</v>
      </c>
      <c r="I1804" s="75" t="s">
        <v>14864</v>
      </c>
      <c r="J1804" s="75">
        <v>2538.25</v>
      </c>
      <c r="K1804" s="74" t="s">
        <v>14892</v>
      </c>
      <c r="L1804" s="93" t="s">
        <v>109</v>
      </c>
    </row>
    <row r="1805" spans="1:12">
      <c r="A1805" s="73">
        <v>10182757</v>
      </c>
      <c r="B1805" s="74" t="s">
        <v>10481</v>
      </c>
      <c r="C1805" s="74" t="s">
        <v>9778</v>
      </c>
      <c r="D1805" s="74" t="s">
        <v>2698</v>
      </c>
      <c r="E1805" s="92">
        <v>40441</v>
      </c>
      <c r="F1805" s="74" t="s">
        <v>2702</v>
      </c>
      <c r="G1805" s="92">
        <v>42045</v>
      </c>
      <c r="H1805" s="74" t="s">
        <v>10284</v>
      </c>
      <c r="I1805" s="75" t="s">
        <v>14864</v>
      </c>
      <c r="J1805" s="75">
        <v>2538.25</v>
      </c>
      <c r="K1805" s="74" t="s">
        <v>16893</v>
      </c>
      <c r="L1805" s="93"/>
    </row>
    <row r="1806" spans="1:12">
      <c r="A1806" s="73">
        <v>10182758</v>
      </c>
      <c r="B1806" s="74" t="s">
        <v>10482</v>
      </c>
      <c r="C1806" s="74" t="s">
        <v>9778</v>
      </c>
      <c r="D1806" s="74" t="s">
        <v>2698</v>
      </c>
      <c r="E1806" s="92">
        <v>40441</v>
      </c>
      <c r="F1806" s="74" t="s">
        <v>2703</v>
      </c>
      <c r="G1806" s="92">
        <v>42048</v>
      </c>
      <c r="H1806" s="74" t="s">
        <v>9576</v>
      </c>
      <c r="I1806" s="75" t="s">
        <v>14864</v>
      </c>
      <c r="J1806" s="75">
        <v>2538.25</v>
      </c>
      <c r="K1806" s="74" t="s">
        <v>15933</v>
      </c>
      <c r="L1806" s="93" t="s">
        <v>110</v>
      </c>
    </row>
    <row r="1807" spans="1:12">
      <c r="A1807" s="73">
        <v>10182759</v>
      </c>
      <c r="B1807" s="74" t="s">
        <v>10483</v>
      </c>
      <c r="C1807" s="74" t="s">
        <v>9778</v>
      </c>
      <c r="D1807" s="74" t="s">
        <v>2698</v>
      </c>
      <c r="E1807" s="92">
        <v>40441</v>
      </c>
      <c r="F1807" s="74" t="s">
        <v>11758</v>
      </c>
      <c r="G1807" s="92">
        <v>42096</v>
      </c>
      <c r="H1807" s="74" t="s">
        <v>9504</v>
      </c>
      <c r="I1807" s="75" t="s">
        <v>15024</v>
      </c>
      <c r="J1807" s="75">
        <v>2538.25</v>
      </c>
      <c r="K1807" s="74" t="s">
        <v>14892</v>
      </c>
      <c r="L1807" s="93" t="s">
        <v>110</v>
      </c>
    </row>
    <row r="1808" spans="1:12">
      <c r="A1808" s="73">
        <v>10182760</v>
      </c>
      <c r="B1808" s="74" t="s">
        <v>10484</v>
      </c>
      <c r="C1808" s="74" t="s">
        <v>9778</v>
      </c>
      <c r="D1808" s="74" t="s">
        <v>2698</v>
      </c>
      <c r="E1808" s="92">
        <v>40441</v>
      </c>
      <c r="F1808" s="74" t="s">
        <v>2704</v>
      </c>
      <c r="G1808" s="92">
        <v>42045</v>
      </c>
      <c r="H1808" s="74" t="s">
        <v>10284</v>
      </c>
      <c r="I1808" s="75" t="s">
        <v>14864</v>
      </c>
      <c r="J1808" s="75">
        <v>2538.25</v>
      </c>
      <c r="K1808" s="74" t="s">
        <v>16893</v>
      </c>
      <c r="L1808" s="93"/>
    </row>
    <row r="1809" spans="1:12">
      <c r="A1809" s="73">
        <v>10182761</v>
      </c>
      <c r="B1809" s="74" t="s">
        <v>10485</v>
      </c>
      <c r="C1809" s="74" t="s">
        <v>9778</v>
      </c>
      <c r="D1809" s="74" t="s">
        <v>2698</v>
      </c>
      <c r="E1809" s="92">
        <v>40441</v>
      </c>
      <c r="F1809" s="74" t="s">
        <v>2705</v>
      </c>
      <c r="G1809" s="92">
        <v>42040</v>
      </c>
      <c r="H1809" s="74" t="s">
        <v>9504</v>
      </c>
      <c r="I1809" s="75" t="s">
        <v>14864</v>
      </c>
      <c r="J1809" s="75">
        <v>2538.25</v>
      </c>
      <c r="K1809" s="74" t="s">
        <v>14892</v>
      </c>
      <c r="L1809" s="93" t="s">
        <v>110</v>
      </c>
    </row>
    <row r="1810" spans="1:12">
      <c r="A1810" s="73">
        <v>10182762</v>
      </c>
      <c r="B1810" s="74" t="s">
        <v>10486</v>
      </c>
      <c r="C1810" s="74" t="s">
        <v>9778</v>
      </c>
      <c r="D1810" s="74" t="s">
        <v>2698</v>
      </c>
      <c r="E1810" s="92">
        <v>40441</v>
      </c>
      <c r="F1810" s="74" t="s">
        <v>2706</v>
      </c>
      <c r="G1810" s="92">
        <v>42040</v>
      </c>
      <c r="H1810" s="74" t="s">
        <v>9504</v>
      </c>
      <c r="I1810" s="75" t="s">
        <v>14864</v>
      </c>
      <c r="J1810" s="75">
        <v>2538.25</v>
      </c>
      <c r="K1810" s="74" t="s">
        <v>14892</v>
      </c>
      <c r="L1810" s="93" t="s">
        <v>110</v>
      </c>
    </row>
    <row r="1811" spans="1:12">
      <c r="A1811" s="73">
        <v>10182763</v>
      </c>
      <c r="B1811" s="74" t="s">
        <v>10487</v>
      </c>
      <c r="C1811" s="74" t="s">
        <v>9778</v>
      </c>
      <c r="D1811" s="74" t="s">
        <v>2707</v>
      </c>
      <c r="E1811" s="92">
        <v>40441</v>
      </c>
      <c r="F1811" s="74" t="s">
        <v>2709</v>
      </c>
      <c r="G1811" s="92">
        <v>42025</v>
      </c>
      <c r="H1811" s="74" t="s">
        <v>10488</v>
      </c>
      <c r="I1811" s="75" t="s">
        <v>14864</v>
      </c>
      <c r="J1811" s="75">
        <v>1925</v>
      </c>
      <c r="K1811" s="74" t="s">
        <v>15861</v>
      </c>
      <c r="L1811" s="93" t="s">
        <v>2798</v>
      </c>
    </row>
    <row r="1812" spans="1:12">
      <c r="A1812" s="73">
        <v>10182764</v>
      </c>
      <c r="B1812" s="74" t="s">
        <v>10489</v>
      </c>
      <c r="C1812" s="74" t="s">
        <v>9778</v>
      </c>
      <c r="D1812" s="74" t="s">
        <v>2707</v>
      </c>
      <c r="E1812" s="92">
        <v>40441</v>
      </c>
      <c r="F1812" s="74" t="s">
        <v>2710</v>
      </c>
      <c r="G1812" s="92">
        <v>42025</v>
      </c>
      <c r="H1812" s="74" t="s">
        <v>10284</v>
      </c>
      <c r="I1812" s="75" t="s">
        <v>14864</v>
      </c>
      <c r="J1812" s="75">
        <v>1925</v>
      </c>
      <c r="K1812" s="74" t="s">
        <v>16893</v>
      </c>
      <c r="L1812" s="93"/>
    </row>
    <row r="1813" spans="1:12">
      <c r="A1813" s="73">
        <v>10182813</v>
      </c>
      <c r="B1813" s="74" t="s">
        <v>15603</v>
      </c>
      <c r="C1813" s="74" t="s">
        <v>9778</v>
      </c>
      <c r="D1813" s="74" t="s">
        <v>7719</v>
      </c>
      <c r="E1813" s="92">
        <v>40401</v>
      </c>
      <c r="F1813" s="74" t="s">
        <v>8058</v>
      </c>
      <c r="G1813" s="92">
        <v>41995</v>
      </c>
      <c r="H1813" s="74" t="s">
        <v>9520</v>
      </c>
      <c r="I1813" s="75" t="s">
        <v>14864</v>
      </c>
      <c r="J1813" s="75">
        <v>1674</v>
      </c>
      <c r="K1813" s="74" t="s">
        <v>15539</v>
      </c>
      <c r="L1813" s="93" t="s">
        <v>272</v>
      </c>
    </row>
    <row r="1814" spans="1:12">
      <c r="A1814" s="73">
        <v>10182891</v>
      </c>
      <c r="B1814" s="74" t="s">
        <v>10490</v>
      </c>
      <c r="C1814" s="74" t="s">
        <v>9778</v>
      </c>
      <c r="D1814" s="74" t="s">
        <v>2711</v>
      </c>
      <c r="E1814" s="92">
        <v>40360</v>
      </c>
      <c r="F1814" s="74" t="s">
        <v>7859</v>
      </c>
      <c r="G1814" s="92">
        <v>42054</v>
      </c>
      <c r="H1814" s="74" t="s">
        <v>9504</v>
      </c>
      <c r="I1814" s="75" t="s">
        <v>14864</v>
      </c>
      <c r="J1814" s="75">
        <v>2434.2400000000002</v>
      </c>
      <c r="K1814" s="74" t="s">
        <v>14892</v>
      </c>
      <c r="L1814" s="93" t="s">
        <v>110</v>
      </c>
    </row>
    <row r="1815" spans="1:12">
      <c r="A1815" s="73">
        <v>10182892</v>
      </c>
      <c r="B1815" s="74" t="s">
        <v>10491</v>
      </c>
      <c r="C1815" s="74" t="s">
        <v>9778</v>
      </c>
      <c r="D1815" s="74" t="s">
        <v>2714</v>
      </c>
      <c r="E1815" s="92">
        <v>40360</v>
      </c>
      <c r="F1815" s="74" t="s">
        <v>7860</v>
      </c>
      <c r="G1815" s="92">
        <v>42075</v>
      </c>
      <c r="H1815" s="74" t="s">
        <v>9504</v>
      </c>
      <c r="I1815" s="75" t="s">
        <v>14864</v>
      </c>
      <c r="J1815" s="75">
        <v>2434.2400000000002</v>
      </c>
      <c r="K1815" s="74" t="s">
        <v>14892</v>
      </c>
      <c r="L1815" s="93" t="s">
        <v>109</v>
      </c>
    </row>
    <row r="1816" spans="1:12">
      <c r="A1816" s="73">
        <v>10182893</v>
      </c>
      <c r="B1816" s="74" t="s">
        <v>10492</v>
      </c>
      <c r="C1816" s="74" t="s">
        <v>9778</v>
      </c>
      <c r="D1816" s="74" t="s">
        <v>2714</v>
      </c>
      <c r="E1816" s="92">
        <v>40360</v>
      </c>
      <c r="F1816" s="74" t="s">
        <v>7861</v>
      </c>
      <c r="G1816" s="92">
        <v>42054</v>
      </c>
      <c r="H1816" s="74" t="s">
        <v>16206</v>
      </c>
      <c r="I1816" s="75" t="s">
        <v>14864</v>
      </c>
      <c r="J1816" s="75">
        <v>2434.2400000000002</v>
      </c>
      <c r="K1816" s="74" t="s">
        <v>16207</v>
      </c>
      <c r="L1816" s="93" t="s">
        <v>11886</v>
      </c>
    </row>
    <row r="1817" spans="1:12">
      <c r="A1817" s="73">
        <v>10182894</v>
      </c>
      <c r="B1817" s="74" t="s">
        <v>10493</v>
      </c>
      <c r="C1817" s="74" t="s">
        <v>9778</v>
      </c>
      <c r="D1817" s="74" t="s">
        <v>2714</v>
      </c>
      <c r="E1817" s="92">
        <v>40360</v>
      </c>
      <c r="F1817" s="74" t="s">
        <v>7862</v>
      </c>
      <c r="G1817" s="92">
        <v>42054</v>
      </c>
      <c r="H1817" s="74" t="s">
        <v>10017</v>
      </c>
      <c r="I1817" s="75" t="s">
        <v>14864</v>
      </c>
      <c r="J1817" s="75">
        <v>2434.2400000000002</v>
      </c>
      <c r="K1817" s="74" t="s">
        <v>15925</v>
      </c>
      <c r="L1817" s="93" t="s">
        <v>110</v>
      </c>
    </row>
    <row r="1818" spans="1:12">
      <c r="A1818" s="73">
        <v>10182895</v>
      </c>
      <c r="B1818" s="74" t="s">
        <v>10494</v>
      </c>
      <c r="C1818" s="74" t="s">
        <v>9778</v>
      </c>
      <c r="D1818" s="74" t="s">
        <v>2714</v>
      </c>
      <c r="E1818" s="92">
        <v>40360</v>
      </c>
      <c r="F1818" s="74" t="s">
        <v>7863</v>
      </c>
      <c r="G1818" s="92">
        <v>42054</v>
      </c>
      <c r="H1818" s="74" t="s">
        <v>16206</v>
      </c>
      <c r="I1818" s="75" t="s">
        <v>14864</v>
      </c>
      <c r="J1818" s="75">
        <v>2434.2400000000002</v>
      </c>
      <c r="K1818" s="74" t="s">
        <v>16207</v>
      </c>
      <c r="L1818" s="93" t="s">
        <v>6463</v>
      </c>
    </row>
    <row r="1819" spans="1:12">
      <c r="A1819" s="73">
        <v>10182896</v>
      </c>
      <c r="B1819" s="74" t="s">
        <v>10495</v>
      </c>
      <c r="C1819" s="74" t="s">
        <v>9778</v>
      </c>
      <c r="D1819" s="74" t="s">
        <v>2714</v>
      </c>
      <c r="E1819" s="92">
        <v>40360</v>
      </c>
      <c r="F1819" s="74" t="s">
        <v>11759</v>
      </c>
      <c r="G1819" s="92">
        <v>42075</v>
      </c>
      <c r="H1819" s="74" t="s">
        <v>9504</v>
      </c>
      <c r="I1819" s="75" t="s">
        <v>14864</v>
      </c>
      <c r="J1819" s="75">
        <v>2434.2400000000002</v>
      </c>
      <c r="K1819" s="74" t="s">
        <v>14892</v>
      </c>
      <c r="L1819" s="93" t="s">
        <v>110</v>
      </c>
    </row>
    <row r="1820" spans="1:12">
      <c r="A1820" s="73">
        <v>10182900</v>
      </c>
      <c r="B1820" s="74" t="s">
        <v>10496</v>
      </c>
      <c r="C1820" s="74" t="s">
        <v>9778</v>
      </c>
      <c r="D1820" s="74" t="s">
        <v>2714</v>
      </c>
      <c r="E1820" s="92">
        <v>40360</v>
      </c>
      <c r="F1820" s="74" t="s">
        <v>7864</v>
      </c>
      <c r="G1820" s="92">
        <v>42054</v>
      </c>
      <c r="H1820" s="74" t="s">
        <v>9504</v>
      </c>
      <c r="I1820" s="75" t="s">
        <v>14864</v>
      </c>
      <c r="J1820" s="75">
        <v>2434.2400000000002</v>
      </c>
      <c r="K1820" s="74" t="s">
        <v>14892</v>
      </c>
      <c r="L1820" s="93" t="s">
        <v>4513</v>
      </c>
    </row>
    <row r="1821" spans="1:12">
      <c r="A1821" s="73">
        <v>10182902</v>
      </c>
      <c r="B1821" s="74" t="s">
        <v>10497</v>
      </c>
      <c r="C1821" s="74" t="s">
        <v>9778</v>
      </c>
      <c r="D1821" s="74" t="s">
        <v>2714</v>
      </c>
      <c r="E1821" s="92">
        <v>40360</v>
      </c>
      <c r="F1821" s="74" t="s">
        <v>2726</v>
      </c>
      <c r="G1821" s="92">
        <v>42048</v>
      </c>
      <c r="H1821" s="74" t="s">
        <v>10021</v>
      </c>
      <c r="I1821" s="75" t="s">
        <v>14864</v>
      </c>
      <c r="J1821" s="75">
        <v>2434.2400000000002</v>
      </c>
      <c r="K1821" s="74" t="s">
        <v>16539</v>
      </c>
      <c r="L1821" s="93" t="s">
        <v>390</v>
      </c>
    </row>
    <row r="1822" spans="1:12">
      <c r="A1822" s="73">
        <v>10182905</v>
      </c>
      <c r="B1822" s="74" t="s">
        <v>10498</v>
      </c>
      <c r="C1822" s="74" t="s">
        <v>9778</v>
      </c>
      <c r="D1822" s="74" t="s">
        <v>2714</v>
      </c>
      <c r="E1822" s="92">
        <v>40360</v>
      </c>
      <c r="F1822" s="74" t="s">
        <v>2729</v>
      </c>
      <c r="G1822" s="92">
        <v>42048</v>
      </c>
      <c r="H1822" s="74" t="s">
        <v>9504</v>
      </c>
      <c r="I1822" s="75" t="s">
        <v>14864</v>
      </c>
      <c r="J1822" s="75">
        <v>2434.2400000000002</v>
      </c>
      <c r="K1822" s="74" t="s">
        <v>14892</v>
      </c>
      <c r="L1822" s="93" t="s">
        <v>110</v>
      </c>
    </row>
    <row r="1823" spans="1:12">
      <c r="A1823" s="73">
        <v>10182908</v>
      </c>
      <c r="B1823" s="74" t="s">
        <v>10499</v>
      </c>
      <c r="C1823" s="74" t="s">
        <v>9778</v>
      </c>
      <c r="D1823" s="74" t="s">
        <v>2714</v>
      </c>
      <c r="E1823" s="92">
        <v>40360</v>
      </c>
      <c r="F1823" s="74" t="s">
        <v>2732</v>
      </c>
      <c r="G1823" s="92">
        <v>42048</v>
      </c>
      <c r="H1823" s="74" t="s">
        <v>10017</v>
      </c>
      <c r="I1823" s="75" t="s">
        <v>14864</v>
      </c>
      <c r="J1823" s="75">
        <v>2434.2400000000002</v>
      </c>
      <c r="K1823" s="74" t="s">
        <v>15925</v>
      </c>
      <c r="L1823" s="93" t="s">
        <v>110</v>
      </c>
    </row>
    <row r="1824" spans="1:12">
      <c r="A1824" s="73">
        <v>10182909</v>
      </c>
      <c r="B1824" s="74" t="s">
        <v>10500</v>
      </c>
      <c r="C1824" s="74" t="s">
        <v>9778</v>
      </c>
      <c r="D1824" s="74" t="s">
        <v>2714</v>
      </c>
      <c r="E1824" s="92">
        <v>40360</v>
      </c>
      <c r="F1824" s="74" t="s">
        <v>2733</v>
      </c>
      <c r="G1824" s="92">
        <v>42030</v>
      </c>
      <c r="H1824" s="74" t="s">
        <v>9504</v>
      </c>
      <c r="I1824" s="75" t="s">
        <v>14864</v>
      </c>
      <c r="J1824" s="75">
        <v>2434.2400000000002</v>
      </c>
      <c r="K1824" s="74" t="s">
        <v>14892</v>
      </c>
      <c r="L1824" s="93" t="s">
        <v>110</v>
      </c>
    </row>
    <row r="1825" spans="1:12">
      <c r="A1825" s="73">
        <v>10182910</v>
      </c>
      <c r="B1825" s="74" t="s">
        <v>10501</v>
      </c>
      <c r="C1825" s="74" t="s">
        <v>9778</v>
      </c>
      <c r="D1825" s="74" t="s">
        <v>2714</v>
      </c>
      <c r="E1825" s="92">
        <v>40360</v>
      </c>
      <c r="F1825" s="74" t="s">
        <v>2734</v>
      </c>
      <c r="G1825" s="92">
        <v>42048</v>
      </c>
      <c r="H1825" s="74" t="s">
        <v>10017</v>
      </c>
      <c r="I1825" s="75" t="s">
        <v>14864</v>
      </c>
      <c r="J1825" s="75">
        <v>2434.2400000000002</v>
      </c>
      <c r="K1825" s="74" t="s">
        <v>15925</v>
      </c>
      <c r="L1825" s="93" t="s">
        <v>110</v>
      </c>
    </row>
    <row r="1826" spans="1:12">
      <c r="A1826" s="73">
        <v>10183003</v>
      </c>
      <c r="B1826" s="74" t="s">
        <v>10502</v>
      </c>
      <c r="C1826" s="74" t="s">
        <v>9778</v>
      </c>
      <c r="D1826" s="74" t="s">
        <v>2735</v>
      </c>
      <c r="E1826" s="92">
        <v>40444</v>
      </c>
      <c r="F1826" s="74" t="s">
        <v>2736</v>
      </c>
      <c r="G1826" s="92">
        <v>42052</v>
      </c>
      <c r="H1826" s="74" t="s">
        <v>9504</v>
      </c>
      <c r="I1826" s="75" t="s">
        <v>14864</v>
      </c>
      <c r="J1826" s="75">
        <v>5954.52</v>
      </c>
      <c r="K1826" s="74" t="s">
        <v>14892</v>
      </c>
      <c r="L1826" s="93" t="s">
        <v>110</v>
      </c>
    </row>
    <row r="1827" spans="1:12">
      <c r="A1827" s="73">
        <v>10183004</v>
      </c>
      <c r="B1827" s="74" t="s">
        <v>10503</v>
      </c>
      <c r="C1827" s="74" t="s">
        <v>9778</v>
      </c>
      <c r="D1827" s="74" t="s">
        <v>2739</v>
      </c>
      <c r="E1827" s="92">
        <v>40444</v>
      </c>
      <c r="F1827" s="74" t="s">
        <v>2740</v>
      </c>
      <c r="G1827" s="92">
        <v>42052</v>
      </c>
      <c r="H1827" s="74" t="s">
        <v>9504</v>
      </c>
      <c r="I1827" s="75" t="s">
        <v>14864</v>
      </c>
      <c r="J1827" s="75">
        <v>1233.25</v>
      </c>
      <c r="K1827" s="74" t="s">
        <v>14892</v>
      </c>
      <c r="L1827" s="93" t="s">
        <v>12548</v>
      </c>
    </row>
    <row r="1828" spans="1:12">
      <c r="A1828" s="73">
        <v>10183005</v>
      </c>
      <c r="B1828" s="74" t="s">
        <v>15263</v>
      </c>
      <c r="C1828" s="74" t="s">
        <v>9778</v>
      </c>
      <c r="D1828" s="74" t="s">
        <v>2741</v>
      </c>
      <c r="E1828" s="92">
        <v>40448</v>
      </c>
      <c r="F1828" s="74" t="s">
        <v>2742</v>
      </c>
      <c r="G1828" s="92">
        <v>41982</v>
      </c>
      <c r="H1828" s="74" t="s">
        <v>9504</v>
      </c>
      <c r="I1828" s="75" t="s">
        <v>14864</v>
      </c>
      <c r="J1828" s="75">
        <v>3875.25</v>
      </c>
      <c r="K1828" s="74" t="s">
        <v>14892</v>
      </c>
      <c r="L1828" s="93" t="s">
        <v>14044</v>
      </c>
    </row>
    <row r="1829" spans="1:12">
      <c r="A1829" s="73">
        <v>10183006</v>
      </c>
      <c r="B1829" s="74" t="s">
        <v>10504</v>
      </c>
      <c r="C1829" s="74" t="s">
        <v>9778</v>
      </c>
      <c r="D1829" s="74" t="s">
        <v>2744</v>
      </c>
      <c r="E1829" s="92">
        <v>40444</v>
      </c>
      <c r="F1829" s="74" t="s">
        <v>2745</v>
      </c>
      <c r="G1829" s="92">
        <v>42052</v>
      </c>
      <c r="H1829" s="74" t="s">
        <v>9504</v>
      </c>
      <c r="I1829" s="75" t="s">
        <v>14864</v>
      </c>
      <c r="J1829" s="75">
        <v>1233.25</v>
      </c>
      <c r="K1829" s="74" t="s">
        <v>14892</v>
      </c>
      <c r="L1829" s="93" t="s">
        <v>4354</v>
      </c>
    </row>
    <row r="1830" spans="1:12">
      <c r="A1830" s="73">
        <v>10183007</v>
      </c>
      <c r="B1830" s="74" t="s">
        <v>10505</v>
      </c>
      <c r="C1830" s="74" t="s">
        <v>9778</v>
      </c>
      <c r="D1830" s="74" t="s">
        <v>2746</v>
      </c>
      <c r="E1830" s="92">
        <v>40564</v>
      </c>
      <c r="F1830" s="74" t="s">
        <v>2749</v>
      </c>
      <c r="G1830" s="92">
        <v>42075</v>
      </c>
      <c r="H1830" s="74" t="s">
        <v>9943</v>
      </c>
      <c r="I1830" s="75" t="s">
        <v>14864</v>
      </c>
      <c r="J1830" s="75">
        <v>1275</v>
      </c>
      <c r="K1830" s="74" t="s">
        <v>16104</v>
      </c>
      <c r="L1830" s="93" t="s">
        <v>109</v>
      </c>
    </row>
    <row r="1831" spans="1:12">
      <c r="A1831" s="73">
        <v>10183008</v>
      </c>
      <c r="B1831" s="74" t="s">
        <v>10506</v>
      </c>
      <c r="C1831" s="74" t="s">
        <v>9778</v>
      </c>
      <c r="D1831" s="74" t="s">
        <v>2746</v>
      </c>
      <c r="E1831" s="92">
        <v>40564</v>
      </c>
      <c r="F1831" s="74" t="s">
        <v>2751</v>
      </c>
      <c r="G1831" s="92">
        <v>42075</v>
      </c>
      <c r="H1831" s="74" t="s">
        <v>16593</v>
      </c>
      <c r="I1831" s="75" t="s">
        <v>14864</v>
      </c>
      <c r="J1831" s="75">
        <v>1275</v>
      </c>
      <c r="K1831" s="74" t="s">
        <v>16594</v>
      </c>
      <c r="L1831" s="93" t="s">
        <v>13486</v>
      </c>
    </row>
    <row r="1832" spans="1:12">
      <c r="A1832" s="73">
        <v>10183009</v>
      </c>
      <c r="B1832" s="74" t="s">
        <v>10507</v>
      </c>
      <c r="C1832" s="74" t="s">
        <v>9778</v>
      </c>
      <c r="D1832" s="74" t="s">
        <v>2746</v>
      </c>
      <c r="E1832" s="92">
        <v>40564</v>
      </c>
      <c r="F1832" s="74" t="s">
        <v>2752</v>
      </c>
      <c r="G1832" s="92">
        <v>42054</v>
      </c>
      <c r="H1832" s="74" t="s">
        <v>9504</v>
      </c>
      <c r="I1832" s="75" t="s">
        <v>14864</v>
      </c>
      <c r="J1832" s="75">
        <v>1275</v>
      </c>
      <c r="K1832" s="74" t="s">
        <v>14892</v>
      </c>
      <c r="L1832" s="93" t="s">
        <v>4362</v>
      </c>
    </row>
    <row r="1833" spans="1:12">
      <c r="A1833" s="73">
        <v>10183010</v>
      </c>
      <c r="B1833" s="74" t="s">
        <v>10508</v>
      </c>
      <c r="C1833" s="74" t="s">
        <v>9778</v>
      </c>
      <c r="D1833" s="74" t="s">
        <v>2746</v>
      </c>
      <c r="E1833" s="92">
        <v>40564</v>
      </c>
      <c r="F1833" s="74" t="s">
        <v>2753</v>
      </c>
      <c r="G1833" s="92">
        <v>42054</v>
      </c>
      <c r="H1833" s="74" t="s">
        <v>9504</v>
      </c>
      <c r="I1833" s="75" t="s">
        <v>14864</v>
      </c>
      <c r="J1833" s="75">
        <v>1275</v>
      </c>
      <c r="K1833" s="74" t="s">
        <v>14892</v>
      </c>
      <c r="L1833" s="93" t="s">
        <v>12795</v>
      </c>
    </row>
    <row r="1834" spans="1:12">
      <c r="A1834" s="73">
        <v>10183081</v>
      </c>
      <c r="B1834" s="74" t="s">
        <v>10509</v>
      </c>
      <c r="C1834" s="74" t="s">
        <v>9778</v>
      </c>
      <c r="D1834" s="74" t="s">
        <v>2754</v>
      </c>
      <c r="E1834" s="92">
        <v>40472</v>
      </c>
      <c r="F1834" s="74" t="s">
        <v>2755</v>
      </c>
      <c r="G1834" s="92">
        <v>42024</v>
      </c>
      <c r="H1834" s="74" t="s">
        <v>9785</v>
      </c>
      <c r="I1834" s="75" t="s">
        <v>14864</v>
      </c>
      <c r="J1834" s="75">
        <v>1210</v>
      </c>
      <c r="K1834" s="74" t="s">
        <v>16091</v>
      </c>
      <c r="L1834" s="93" t="s">
        <v>272</v>
      </c>
    </row>
    <row r="1835" spans="1:12">
      <c r="A1835" s="73">
        <v>10183082</v>
      </c>
      <c r="B1835" s="74" t="s">
        <v>10510</v>
      </c>
      <c r="C1835" s="74" t="s">
        <v>9778</v>
      </c>
      <c r="D1835" s="74" t="s">
        <v>2754</v>
      </c>
      <c r="E1835" s="92">
        <v>40472</v>
      </c>
      <c r="F1835" s="74" t="s">
        <v>2757</v>
      </c>
      <c r="G1835" s="92">
        <v>42024</v>
      </c>
      <c r="H1835" s="74" t="s">
        <v>9784</v>
      </c>
      <c r="I1835" s="75" t="s">
        <v>14864</v>
      </c>
      <c r="J1835" s="75">
        <v>1210</v>
      </c>
      <c r="K1835" s="74" t="s">
        <v>15879</v>
      </c>
      <c r="L1835" s="93" t="s">
        <v>272</v>
      </c>
    </row>
    <row r="1836" spans="1:12">
      <c r="A1836" s="73">
        <v>10183083</v>
      </c>
      <c r="B1836" s="74" t="s">
        <v>10511</v>
      </c>
      <c r="C1836" s="74" t="s">
        <v>9778</v>
      </c>
      <c r="D1836" s="74" t="s">
        <v>2754</v>
      </c>
      <c r="E1836" s="92">
        <v>40472</v>
      </c>
      <c r="F1836" s="74" t="s">
        <v>2758</v>
      </c>
      <c r="G1836" s="92">
        <v>42024</v>
      </c>
      <c r="H1836" s="74" t="s">
        <v>9784</v>
      </c>
      <c r="I1836" s="75" t="s">
        <v>14864</v>
      </c>
      <c r="J1836" s="75">
        <v>1210</v>
      </c>
      <c r="K1836" s="74" t="s">
        <v>15879</v>
      </c>
      <c r="L1836" s="93" t="s">
        <v>2798</v>
      </c>
    </row>
    <row r="1837" spans="1:12">
      <c r="A1837" s="73">
        <v>10183084</v>
      </c>
      <c r="B1837" s="74" t="s">
        <v>10512</v>
      </c>
      <c r="C1837" s="74" t="s">
        <v>9778</v>
      </c>
      <c r="D1837" s="74" t="s">
        <v>2754</v>
      </c>
      <c r="E1837" s="92">
        <v>40472</v>
      </c>
      <c r="F1837" s="74" t="s">
        <v>2759</v>
      </c>
      <c r="G1837" s="92">
        <v>42024</v>
      </c>
      <c r="H1837" s="74" t="s">
        <v>9784</v>
      </c>
      <c r="I1837" s="75" t="s">
        <v>14864</v>
      </c>
      <c r="J1837" s="75">
        <v>1210</v>
      </c>
      <c r="K1837" s="74" t="s">
        <v>15879</v>
      </c>
      <c r="L1837" s="93" t="s">
        <v>272</v>
      </c>
    </row>
    <row r="1838" spans="1:12">
      <c r="A1838" s="73">
        <v>10183085</v>
      </c>
      <c r="B1838" s="74" t="s">
        <v>10513</v>
      </c>
      <c r="C1838" s="74" t="s">
        <v>9778</v>
      </c>
      <c r="D1838" s="74" t="s">
        <v>2754</v>
      </c>
      <c r="E1838" s="92">
        <v>40472</v>
      </c>
      <c r="F1838" s="74" t="s">
        <v>2760</v>
      </c>
      <c r="G1838" s="92">
        <v>42024</v>
      </c>
      <c r="H1838" s="74" t="s">
        <v>9784</v>
      </c>
      <c r="I1838" s="75" t="s">
        <v>14864</v>
      </c>
      <c r="J1838" s="75">
        <v>1210</v>
      </c>
      <c r="K1838" s="74" t="s">
        <v>15879</v>
      </c>
      <c r="L1838" s="93" t="s">
        <v>272</v>
      </c>
    </row>
    <row r="1839" spans="1:12">
      <c r="A1839" s="73">
        <v>10183086</v>
      </c>
      <c r="B1839" s="74" t="s">
        <v>15264</v>
      </c>
      <c r="C1839" s="74" t="s">
        <v>9778</v>
      </c>
      <c r="D1839" s="74" t="s">
        <v>2761</v>
      </c>
      <c r="E1839" s="92">
        <v>40451</v>
      </c>
      <c r="F1839" s="74" t="s">
        <v>2762</v>
      </c>
      <c r="G1839" s="92">
        <v>41982</v>
      </c>
      <c r="H1839" s="74" t="s">
        <v>9504</v>
      </c>
      <c r="I1839" s="75" t="s">
        <v>14864</v>
      </c>
      <c r="J1839" s="75">
        <v>11150</v>
      </c>
      <c r="K1839" s="74" t="s">
        <v>14892</v>
      </c>
      <c r="L1839" s="93" t="s">
        <v>12712</v>
      </c>
    </row>
    <row r="1840" spans="1:12">
      <c r="A1840" s="73">
        <v>10183087</v>
      </c>
      <c r="B1840" s="74" t="s">
        <v>10514</v>
      </c>
      <c r="C1840" s="74" t="s">
        <v>9778</v>
      </c>
      <c r="D1840" s="74" t="s">
        <v>2764</v>
      </c>
      <c r="E1840" s="92">
        <v>40463</v>
      </c>
      <c r="F1840" s="74" t="s">
        <v>2765</v>
      </c>
      <c r="G1840" s="92">
        <v>42065</v>
      </c>
      <c r="H1840" s="74" t="s">
        <v>9780</v>
      </c>
      <c r="I1840" s="75" t="s">
        <v>14864</v>
      </c>
      <c r="J1840" s="75">
        <v>1716.25</v>
      </c>
      <c r="K1840" s="74" t="s">
        <v>16700</v>
      </c>
      <c r="L1840" s="93" t="s">
        <v>109</v>
      </c>
    </row>
    <row r="1841" spans="1:12">
      <c r="A1841" s="73">
        <v>10183088</v>
      </c>
      <c r="B1841" s="74" t="s">
        <v>10515</v>
      </c>
      <c r="C1841" s="74" t="s">
        <v>9778</v>
      </c>
      <c r="D1841" s="74" t="s">
        <v>2767</v>
      </c>
      <c r="E1841" s="92">
        <v>40469</v>
      </c>
      <c r="F1841" s="74" t="s">
        <v>2768</v>
      </c>
      <c r="G1841" s="92">
        <v>42017</v>
      </c>
      <c r="H1841" s="74" t="s">
        <v>9504</v>
      </c>
      <c r="I1841" s="75" t="s">
        <v>14864</v>
      </c>
      <c r="J1841" s="75">
        <v>1711</v>
      </c>
      <c r="K1841" s="74" t="s">
        <v>14892</v>
      </c>
      <c r="L1841" s="93" t="s">
        <v>4456</v>
      </c>
    </row>
    <row r="1842" spans="1:12">
      <c r="A1842" s="73">
        <v>10183093</v>
      </c>
      <c r="B1842" s="74" t="s">
        <v>15265</v>
      </c>
      <c r="C1842" s="74" t="s">
        <v>9778</v>
      </c>
      <c r="D1842" s="74" t="s">
        <v>2773</v>
      </c>
      <c r="E1842" s="92">
        <v>40451</v>
      </c>
      <c r="F1842" s="74"/>
      <c r="G1842" s="92">
        <v>41977</v>
      </c>
      <c r="H1842" s="74" t="s">
        <v>9504</v>
      </c>
      <c r="I1842" s="75" t="s">
        <v>14864</v>
      </c>
      <c r="J1842" s="75">
        <v>24897</v>
      </c>
      <c r="K1842" s="74" t="s">
        <v>14892</v>
      </c>
      <c r="L1842" s="93" t="s">
        <v>7835</v>
      </c>
    </row>
    <row r="1843" spans="1:12">
      <c r="A1843" s="73">
        <v>10183096</v>
      </c>
      <c r="B1843" s="74" t="s">
        <v>10516</v>
      </c>
      <c r="C1843" s="74" t="s">
        <v>9778</v>
      </c>
      <c r="D1843" s="74" t="s">
        <v>2774</v>
      </c>
      <c r="E1843" s="92">
        <v>40451</v>
      </c>
      <c r="F1843" s="74"/>
      <c r="G1843" s="92">
        <v>42052</v>
      </c>
      <c r="H1843" s="74" t="s">
        <v>9510</v>
      </c>
      <c r="I1843" s="75" t="s">
        <v>14864</v>
      </c>
      <c r="J1843" s="75">
        <v>10563</v>
      </c>
      <c r="K1843" s="74" t="s">
        <v>16413</v>
      </c>
      <c r="L1843" s="93" t="s">
        <v>272</v>
      </c>
    </row>
    <row r="1844" spans="1:12">
      <c r="A1844" s="73">
        <v>10183100</v>
      </c>
      <c r="B1844" s="74" t="s">
        <v>10517</v>
      </c>
      <c r="C1844" s="74" t="s">
        <v>9778</v>
      </c>
      <c r="D1844" s="74" t="s">
        <v>2775</v>
      </c>
      <c r="E1844" s="92">
        <v>40540</v>
      </c>
      <c r="F1844" s="74" t="s">
        <v>2776</v>
      </c>
      <c r="G1844" s="92">
        <v>42026</v>
      </c>
      <c r="H1844" s="74" t="s">
        <v>9510</v>
      </c>
      <c r="I1844" s="75" t="s">
        <v>14864</v>
      </c>
      <c r="J1844" s="75">
        <v>36635.29</v>
      </c>
      <c r="K1844" s="74" t="s">
        <v>16413</v>
      </c>
      <c r="L1844" s="93" t="s">
        <v>272</v>
      </c>
    </row>
    <row r="1845" spans="1:12">
      <c r="A1845" s="73">
        <v>10183224</v>
      </c>
      <c r="B1845" s="74" t="s">
        <v>10518</v>
      </c>
      <c r="C1845" s="74" t="s">
        <v>9778</v>
      </c>
      <c r="D1845" s="74" t="s">
        <v>2778</v>
      </c>
      <c r="E1845" s="92">
        <v>40532</v>
      </c>
      <c r="F1845" s="74" t="s">
        <v>2780</v>
      </c>
      <c r="G1845" s="92">
        <v>42065</v>
      </c>
      <c r="H1845" s="74" t="s">
        <v>9504</v>
      </c>
      <c r="I1845" s="75" t="s">
        <v>14864</v>
      </c>
      <c r="J1845" s="75">
        <v>4609.3599999999997</v>
      </c>
      <c r="K1845" s="74" t="s">
        <v>14892</v>
      </c>
      <c r="L1845" s="93" t="s">
        <v>4493</v>
      </c>
    </row>
    <row r="1846" spans="1:12">
      <c r="A1846" s="73">
        <v>10183225</v>
      </c>
      <c r="B1846" s="74" t="s">
        <v>10519</v>
      </c>
      <c r="C1846" s="74" t="s">
        <v>9778</v>
      </c>
      <c r="D1846" s="74" t="s">
        <v>2782</v>
      </c>
      <c r="E1846" s="92">
        <v>40532</v>
      </c>
      <c r="F1846" s="74" t="s">
        <v>8372</v>
      </c>
      <c r="G1846" s="92">
        <v>42054</v>
      </c>
      <c r="H1846" s="74" t="s">
        <v>10520</v>
      </c>
      <c r="I1846" s="75" t="s">
        <v>14864</v>
      </c>
      <c r="J1846" s="75">
        <v>2687.46</v>
      </c>
      <c r="K1846" s="74" t="s">
        <v>16566</v>
      </c>
      <c r="L1846" s="93" t="s">
        <v>110</v>
      </c>
    </row>
    <row r="1847" spans="1:12">
      <c r="A1847" s="73">
        <v>10183226</v>
      </c>
      <c r="B1847" s="74" t="s">
        <v>10521</v>
      </c>
      <c r="C1847" s="74" t="s">
        <v>9778</v>
      </c>
      <c r="D1847" s="74" t="s">
        <v>2783</v>
      </c>
      <c r="E1847" s="92">
        <v>40532</v>
      </c>
      <c r="F1847" s="74" t="s">
        <v>2784</v>
      </c>
      <c r="G1847" s="92">
        <v>42045</v>
      </c>
      <c r="H1847" s="74" t="s">
        <v>9504</v>
      </c>
      <c r="I1847" s="75" t="s">
        <v>14864</v>
      </c>
      <c r="J1847" s="75">
        <v>2687.46</v>
      </c>
      <c r="K1847" s="74" t="s">
        <v>14892</v>
      </c>
      <c r="L1847" s="93" t="s">
        <v>4539</v>
      </c>
    </row>
    <row r="1848" spans="1:12">
      <c r="A1848" s="73">
        <v>10183227</v>
      </c>
      <c r="B1848" s="74" t="s">
        <v>10522</v>
      </c>
      <c r="C1848" s="74" t="s">
        <v>9778</v>
      </c>
      <c r="D1848" s="74" t="s">
        <v>2785</v>
      </c>
      <c r="E1848" s="92">
        <v>40532</v>
      </c>
      <c r="F1848" s="74" t="s">
        <v>2786</v>
      </c>
      <c r="G1848" s="92">
        <v>42054</v>
      </c>
      <c r="H1848" s="74" t="s">
        <v>10520</v>
      </c>
      <c r="I1848" s="75" t="s">
        <v>14864</v>
      </c>
      <c r="J1848" s="75">
        <v>2665.86</v>
      </c>
      <c r="K1848" s="74" t="s">
        <v>16566</v>
      </c>
      <c r="L1848" s="93" t="s">
        <v>390</v>
      </c>
    </row>
    <row r="1849" spans="1:12">
      <c r="A1849" s="73">
        <v>10183228</v>
      </c>
      <c r="B1849" s="74" t="s">
        <v>10523</v>
      </c>
      <c r="C1849" s="74" t="s">
        <v>9778</v>
      </c>
      <c r="D1849" s="74" t="s">
        <v>2785</v>
      </c>
      <c r="E1849" s="92">
        <v>40532</v>
      </c>
      <c r="F1849" s="74" t="s">
        <v>2787</v>
      </c>
      <c r="G1849" s="92">
        <v>42054</v>
      </c>
      <c r="H1849" s="74" t="s">
        <v>9877</v>
      </c>
      <c r="I1849" s="75" t="s">
        <v>14864</v>
      </c>
      <c r="J1849" s="75">
        <v>2665.86</v>
      </c>
      <c r="K1849" s="74" t="s">
        <v>15821</v>
      </c>
      <c r="L1849" s="93" t="s">
        <v>14868</v>
      </c>
    </row>
    <row r="1850" spans="1:12">
      <c r="A1850" s="73">
        <v>10183229</v>
      </c>
      <c r="B1850" s="74" t="s">
        <v>10524</v>
      </c>
      <c r="C1850" s="74" t="s">
        <v>9778</v>
      </c>
      <c r="D1850" s="74" t="s">
        <v>2788</v>
      </c>
      <c r="E1850" s="92">
        <v>40528</v>
      </c>
      <c r="F1850" s="74" t="s">
        <v>2789</v>
      </c>
      <c r="G1850" s="92">
        <v>42052</v>
      </c>
      <c r="H1850" s="74" t="s">
        <v>9504</v>
      </c>
      <c r="I1850" s="75" t="s">
        <v>14864</v>
      </c>
      <c r="J1850" s="75">
        <v>3205.75</v>
      </c>
      <c r="K1850" s="74" t="s">
        <v>14892</v>
      </c>
      <c r="L1850" s="93" t="s">
        <v>4469</v>
      </c>
    </row>
    <row r="1851" spans="1:12">
      <c r="A1851" s="73">
        <v>10183230</v>
      </c>
      <c r="B1851" s="74" t="s">
        <v>10525</v>
      </c>
      <c r="C1851" s="74" t="s">
        <v>9778</v>
      </c>
      <c r="D1851" s="74" t="s">
        <v>2788</v>
      </c>
      <c r="E1851" s="92">
        <v>40528</v>
      </c>
      <c r="F1851" s="74" t="s">
        <v>2791</v>
      </c>
      <c r="G1851" s="92">
        <v>42052</v>
      </c>
      <c r="H1851" s="74" t="s">
        <v>9504</v>
      </c>
      <c r="I1851" s="75" t="s">
        <v>14864</v>
      </c>
      <c r="J1851" s="75">
        <v>3205.75</v>
      </c>
      <c r="K1851" s="74" t="s">
        <v>14892</v>
      </c>
      <c r="L1851" s="93" t="s">
        <v>6060</v>
      </c>
    </row>
    <row r="1852" spans="1:12">
      <c r="A1852" s="73">
        <v>10183231</v>
      </c>
      <c r="B1852" s="74" t="s">
        <v>10526</v>
      </c>
      <c r="C1852" s="74" t="s">
        <v>9778</v>
      </c>
      <c r="D1852" s="74" t="s">
        <v>2788</v>
      </c>
      <c r="E1852" s="92">
        <v>40528</v>
      </c>
      <c r="F1852" s="74" t="s">
        <v>2792</v>
      </c>
      <c r="G1852" s="92">
        <v>42052</v>
      </c>
      <c r="H1852" s="74" t="s">
        <v>9510</v>
      </c>
      <c r="I1852" s="75" t="s">
        <v>14864</v>
      </c>
      <c r="J1852" s="75">
        <v>3205.75</v>
      </c>
      <c r="K1852" s="74" t="s">
        <v>16413</v>
      </c>
      <c r="L1852" s="93" t="s">
        <v>2798</v>
      </c>
    </row>
    <row r="1853" spans="1:12">
      <c r="A1853" s="73">
        <v>10183232</v>
      </c>
      <c r="B1853" s="74" t="s">
        <v>10527</v>
      </c>
      <c r="C1853" s="74" t="s">
        <v>9778</v>
      </c>
      <c r="D1853" s="74" t="s">
        <v>2788</v>
      </c>
      <c r="E1853" s="92">
        <v>40528</v>
      </c>
      <c r="F1853" s="74" t="s">
        <v>2793</v>
      </c>
      <c r="G1853" s="92">
        <v>42052</v>
      </c>
      <c r="H1853" s="74" t="s">
        <v>9504</v>
      </c>
      <c r="I1853" s="75" t="s">
        <v>14864</v>
      </c>
      <c r="J1853" s="75">
        <v>3205.75</v>
      </c>
      <c r="K1853" s="74" t="s">
        <v>14892</v>
      </c>
      <c r="L1853" s="93" t="s">
        <v>11738</v>
      </c>
    </row>
    <row r="1854" spans="1:12">
      <c r="A1854" s="73">
        <v>10183233</v>
      </c>
      <c r="B1854" s="74" t="s">
        <v>10528</v>
      </c>
      <c r="C1854" s="74" t="s">
        <v>9778</v>
      </c>
      <c r="D1854" s="74" t="s">
        <v>2794</v>
      </c>
      <c r="E1854" s="92">
        <v>40532</v>
      </c>
      <c r="F1854" s="74" t="s">
        <v>2796</v>
      </c>
      <c r="G1854" s="92">
        <v>42067</v>
      </c>
      <c r="H1854" s="74" t="s">
        <v>9504</v>
      </c>
      <c r="I1854" s="75" t="s">
        <v>14864</v>
      </c>
      <c r="J1854" s="75">
        <v>2304.9500000000003</v>
      </c>
      <c r="K1854" s="74" t="s">
        <v>14892</v>
      </c>
      <c r="L1854" s="93" t="s">
        <v>110</v>
      </c>
    </row>
    <row r="1855" spans="1:12">
      <c r="A1855" s="73">
        <v>10183234</v>
      </c>
      <c r="B1855" s="74" t="s">
        <v>10529</v>
      </c>
      <c r="C1855" s="74" t="s">
        <v>9778</v>
      </c>
      <c r="D1855" s="74" t="s">
        <v>2797</v>
      </c>
      <c r="E1855" s="92">
        <v>40532</v>
      </c>
      <c r="F1855" s="74" t="s">
        <v>5136</v>
      </c>
      <c r="G1855" s="92">
        <v>42040</v>
      </c>
      <c r="H1855" s="74" t="s">
        <v>9504</v>
      </c>
      <c r="I1855" s="75" t="s">
        <v>14864</v>
      </c>
      <c r="J1855" s="75">
        <v>2517.58</v>
      </c>
      <c r="K1855" s="74" t="s">
        <v>14892</v>
      </c>
      <c r="L1855" s="93" t="s">
        <v>110</v>
      </c>
    </row>
    <row r="1856" spans="1:12">
      <c r="A1856" s="68">
        <v>10183355</v>
      </c>
      <c r="B1856" s="71" t="s">
        <v>17133</v>
      </c>
      <c r="C1856" s="71" t="s">
        <v>9778</v>
      </c>
      <c r="D1856" s="71" t="s">
        <v>4225</v>
      </c>
      <c r="E1856" s="90">
        <v>40451</v>
      </c>
      <c r="F1856" s="71" t="s">
        <v>4227</v>
      </c>
      <c r="G1856" s="90">
        <v>41984</v>
      </c>
      <c r="H1856" s="71" t="s">
        <v>17134</v>
      </c>
      <c r="I1856" s="72" t="s">
        <v>14864</v>
      </c>
      <c r="J1856" s="76">
        <v>29338</v>
      </c>
      <c r="K1856" s="71" t="s">
        <v>17135</v>
      </c>
      <c r="L1856" s="91" t="s">
        <v>12525</v>
      </c>
    </row>
    <row r="1857" spans="1:12">
      <c r="A1857" s="73">
        <v>10183561</v>
      </c>
      <c r="B1857" s="74" t="s">
        <v>10530</v>
      </c>
      <c r="C1857" s="74" t="s">
        <v>9778</v>
      </c>
      <c r="D1857" s="74" t="s">
        <v>2799</v>
      </c>
      <c r="E1857" s="92">
        <v>40515</v>
      </c>
      <c r="F1857" s="74" t="s">
        <v>2800</v>
      </c>
      <c r="G1857" s="92">
        <v>42018</v>
      </c>
      <c r="H1857" s="74" t="s">
        <v>9504</v>
      </c>
      <c r="I1857" s="75" t="s">
        <v>14864</v>
      </c>
      <c r="J1857" s="75">
        <v>2656.25</v>
      </c>
      <c r="K1857" s="74" t="s">
        <v>14892</v>
      </c>
      <c r="L1857" s="93" t="s">
        <v>110</v>
      </c>
    </row>
    <row r="1858" spans="1:12">
      <c r="A1858" s="73">
        <v>10183566</v>
      </c>
      <c r="B1858" s="74" t="s">
        <v>10531</v>
      </c>
      <c r="C1858" s="74" t="s">
        <v>9778</v>
      </c>
      <c r="D1858" s="74" t="s">
        <v>2802</v>
      </c>
      <c r="E1858" s="92">
        <v>40539</v>
      </c>
      <c r="F1858" s="74" t="s">
        <v>2803</v>
      </c>
      <c r="G1858" s="92">
        <v>42052</v>
      </c>
      <c r="H1858" s="74" t="s">
        <v>9510</v>
      </c>
      <c r="I1858" s="75" t="s">
        <v>14864</v>
      </c>
      <c r="J1858" s="75">
        <v>4379.2700000000004</v>
      </c>
      <c r="K1858" s="74" t="s">
        <v>16413</v>
      </c>
      <c r="L1858" s="93" t="s">
        <v>12308</v>
      </c>
    </row>
    <row r="1859" spans="1:12">
      <c r="A1859" s="73">
        <v>10183567</v>
      </c>
      <c r="B1859" s="74" t="s">
        <v>10532</v>
      </c>
      <c r="C1859" s="74" t="s">
        <v>9778</v>
      </c>
      <c r="D1859" s="74" t="s">
        <v>2805</v>
      </c>
      <c r="E1859" s="92">
        <v>40539</v>
      </c>
      <c r="F1859" s="74" t="s">
        <v>2807</v>
      </c>
      <c r="G1859" s="92">
        <v>42019</v>
      </c>
      <c r="H1859" s="74" t="s">
        <v>9510</v>
      </c>
      <c r="I1859" s="75" t="s">
        <v>14864</v>
      </c>
      <c r="J1859" s="75">
        <v>4379.2700000000004</v>
      </c>
      <c r="K1859" s="74" t="s">
        <v>16413</v>
      </c>
      <c r="L1859" s="93" t="s">
        <v>272</v>
      </c>
    </row>
    <row r="1860" spans="1:12">
      <c r="A1860" s="73">
        <v>10183569</v>
      </c>
      <c r="B1860" s="74" t="s">
        <v>10533</v>
      </c>
      <c r="C1860" s="74" t="s">
        <v>9778</v>
      </c>
      <c r="D1860" s="74" t="s">
        <v>685</v>
      </c>
      <c r="E1860" s="92">
        <v>40506</v>
      </c>
      <c r="F1860" s="74" t="s">
        <v>2808</v>
      </c>
      <c r="G1860" s="92">
        <v>42027</v>
      </c>
      <c r="H1860" s="74" t="s">
        <v>9504</v>
      </c>
      <c r="I1860" s="75" t="s">
        <v>14864</v>
      </c>
      <c r="J1860" s="75">
        <v>8691.5499999999993</v>
      </c>
      <c r="K1860" s="74" t="s">
        <v>14892</v>
      </c>
      <c r="L1860" s="93" t="s">
        <v>110</v>
      </c>
    </row>
    <row r="1861" spans="1:12">
      <c r="A1861" s="73">
        <v>10183570</v>
      </c>
      <c r="B1861" s="74" t="s">
        <v>10534</v>
      </c>
      <c r="C1861" s="74" t="s">
        <v>9778</v>
      </c>
      <c r="D1861" s="74" t="s">
        <v>685</v>
      </c>
      <c r="E1861" s="92">
        <v>40506</v>
      </c>
      <c r="F1861" s="74" t="s">
        <v>2810</v>
      </c>
      <c r="G1861" s="92">
        <v>42026</v>
      </c>
      <c r="H1861" s="74" t="s">
        <v>9510</v>
      </c>
      <c r="I1861" s="75" t="s">
        <v>14864</v>
      </c>
      <c r="J1861" s="75">
        <v>8691.5499999999993</v>
      </c>
      <c r="K1861" s="74" t="s">
        <v>16413</v>
      </c>
      <c r="L1861" s="93" t="s">
        <v>2798</v>
      </c>
    </row>
    <row r="1862" spans="1:12">
      <c r="A1862" s="73">
        <v>10183571</v>
      </c>
      <c r="B1862" s="74" t="s">
        <v>10535</v>
      </c>
      <c r="C1862" s="74" t="s">
        <v>9778</v>
      </c>
      <c r="D1862" s="74" t="s">
        <v>685</v>
      </c>
      <c r="E1862" s="92">
        <v>40506</v>
      </c>
      <c r="F1862" s="74" t="s">
        <v>2811</v>
      </c>
      <c r="G1862" s="92">
        <v>42019</v>
      </c>
      <c r="H1862" s="74" t="s">
        <v>10276</v>
      </c>
      <c r="I1862" s="75" t="s">
        <v>14864</v>
      </c>
      <c r="J1862" s="75">
        <v>8691.5499999999993</v>
      </c>
      <c r="K1862" s="74" t="s">
        <v>16248</v>
      </c>
      <c r="L1862" s="93" t="s">
        <v>110</v>
      </c>
    </row>
    <row r="1863" spans="1:12">
      <c r="A1863" s="73">
        <v>10183572</v>
      </c>
      <c r="B1863" s="74" t="s">
        <v>10536</v>
      </c>
      <c r="C1863" s="74" t="s">
        <v>9778</v>
      </c>
      <c r="D1863" s="74" t="s">
        <v>685</v>
      </c>
      <c r="E1863" s="92">
        <v>40506</v>
      </c>
      <c r="F1863" s="74" t="s">
        <v>2812</v>
      </c>
      <c r="G1863" s="92">
        <v>42019</v>
      </c>
      <c r="H1863" s="74" t="s">
        <v>9625</v>
      </c>
      <c r="I1863" s="75" t="s">
        <v>14864</v>
      </c>
      <c r="J1863" s="75">
        <v>8691.5499999999993</v>
      </c>
      <c r="K1863" s="74" t="s">
        <v>16267</v>
      </c>
      <c r="L1863" s="93" t="s">
        <v>110</v>
      </c>
    </row>
    <row r="1864" spans="1:12">
      <c r="A1864" s="73">
        <v>10183573</v>
      </c>
      <c r="B1864" s="74" t="s">
        <v>10537</v>
      </c>
      <c r="C1864" s="74" t="s">
        <v>9778</v>
      </c>
      <c r="D1864" s="74" t="s">
        <v>685</v>
      </c>
      <c r="E1864" s="92">
        <v>40506</v>
      </c>
      <c r="F1864" s="74" t="s">
        <v>2814</v>
      </c>
      <c r="G1864" s="92">
        <v>42019</v>
      </c>
      <c r="H1864" s="74" t="s">
        <v>9625</v>
      </c>
      <c r="I1864" s="75" t="s">
        <v>14864</v>
      </c>
      <c r="J1864" s="75">
        <v>8691.5499999999993</v>
      </c>
      <c r="K1864" s="74" t="s">
        <v>16267</v>
      </c>
      <c r="L1864" s="93" t="s">
        <v>4742</v>
      </c>
    </row>
    <row r="1865" spans="1:12">
      <c r="A1865" s="73">
        <v>10183574</v>
      </c>
      <c r="B1865" s="74" t="s">
        <v>10538</v>
      </c>
      <c r="C1865" s="74" t="s">
        <v>9778</v>
      </c>
      <c r="D1865" s="74" t="s">
        <v>685</v>
      </c>
      <c r="E1865" s="92">
        <v>40506</v>
      </c>
      <c r="F1865" s="74" t="s">
        <v>2815</v>
      </c>
      <c r="G1865" s="92">
        <v>42060</v>
      </c>
      <c r="H1865" s="74" t="s">
        <v>9877</v>
      </c>
      <c r="I1865" s="75" t="s">
        <v>14864</v>
      </c>
      <c r="J1865" s="75">
        <v>8691.5499999999993</v>
      </c>
      <c r="K1865" s="74" t="s">
        <v>15821</v>
      </c>
      <c r="L1865" s="93" t="s">
        <v>14868</v>
      </c>
    </row>
    <row r="1866" spans="1:12">
      <c r="A1866" s="73">
        <v>10183575</v>
      </c>
      <c r="B1866" s="74" t="s">
        <v>10539</v>
      </c>
      <c r="C1866" s="74" t="s">
        <v>9778</v>
      </c>
      <c r="D1866" s="74" t="s">
        <v>685</v>
      </c>
      <c r="E1866" s="92">
        <v>40506</v>
      </c>
      <c r="F1866" s="74" t="s">
        <v>2816</v>
      </c>
      <c r="G1866" s="92">
        <v>42019</v>
      </c>
      <c r="H1866" s="74" t="s">
        <v>10276</v>
      </c>
      <c r="I1866" s="75" t="s">
        <v>14864</v>
      </c>
      <c r="J1866" s="75">
        <v>8691.5499999999993</v>
      </c>
      <c r="K1866" s="74" t="s">
        <v>16248</v>
      </c>
      <c r="L1866" s="93" t="s">
        <v>110</v>
      </c>
    </row>
    <row r="1867" spans="1:12">
      <c r="A1867" s="73">
        <v>10183576</v>
      </c>
      <c r="B1867" s="74" t="s">
        <v>10540</v>
      </c>
      <c r="C1867" s="74" t="s">
        <v>9778</v>
      </c>
      <c r="D1867" s="74" t="s">
        <v>685</v>
      </c>
      <c r="E1867" s="92">
        <v>40506</v>
      </c>
      <c r="F1867" s="74" t="s">
        <v>2817</v>
      </c>
      <c r="G1867" s="92">
        <v>42026</v>
      </c>
      <c r="H1867" s="74" t="s">
        <v>9510</v>
      </c>
      <c r="I1867" s="75" t="s">
        <v>14864</v>
      </c>
      <c r="J1867" s="75">
        <v>8691.5499999999993</v>
      </c>
      <c r="K1867" s="74" t="s">
        <v>16413</v>
      </c>
      <c r="L1867" s="93" t="s">
        <v>110</v>
      </c>
    </row>
    <row r="1868" spans="1:12">
      <c r="A1868" s="73">
        <v>10183577</v>
      </c>
      <c r="B1868" s="74" t="s">
        <v>10541</v>
      </c>
      <c r="C1868" s="74" t="s">
        <v>9778</v>
      </c>
      <c r="D1868" s="74" t="s">
        <v>685</v>
      </c>
      <c r="E1868" s="92">
        <v>40506</v>
      </c>
      <c r="F1868" s="74" t="s">
        <v>2818</v>
      </c>
      <c r="G1868" s="92">
        <v>42060</v>
      </c>
      <c r="H1868" s="74" t="s">
        <v>9877</v>
      </c>
      <c r="I1868" s="75" t="s">
        <v>14864</v>
      </c>
      <c r="J1868" s="75">
        <v>8691.5499999999993</v>
      </c>
      <c r="K1868" s="74" t="s">
        <v>15821</v>
      </c>
      <c r="L1868" s="93" t="s">
        <v>14868</v>
      </c>
    </row>
    <row r="1869" spans="1:12">
      <c r="A1869" s="73">
        <v>10183579</v>
      </c>
      <c r="B1869" s="74" t="s">
        <v>10542</v>
      </c>
      <c r="C1869" s="74" t="s">
        <v>9778</v>
      </c>
      <c r="D1869" s="74" t="s">
        <v>2819</v>
      </c>
      <c r="E1869" s="92">
        <v>40501</v>
      </c>
      <c r="F1869" s="74" t="s">
        <v>2823</v>
      </c>
      <c r="G1869" s="92">
        <v>42054</v>
      </c>
      <c r="H1869" s="74" t="s">
        <v>9504</v>
      </c>
      <c r="I1869" s="75" t="s">
        <v>14864</v>
      </c>
      <c r="J1869" s="75">
        <v>1986.26</v>
      </c>
      <c r="K1869" s="74" t="s">
        <v>14892</v>
      </c>
      <c r="L1869" s="93" t="s">
        <v>110</v>
      </c>
    </row>
    <row r="1870" spans="1:12">
      <c r="A1870" s="73">
        <v>10183580</v>
      </c>
      <c r="B1870" s="74" t="s">
        <v>10543</v>
      </c>
      <c r="C1870" s="74" t="s">
        <v>9778</v>
      </c>
      <c r="D1870" s="74" t="s">
        <v>2819</v>
      </c>
      <c r="E1870" s="92">
        <v>40501</v>
      </c>
      <c r="F1870" s="74" t="s">
        <v>2824</v>
      </c>
      <c r="G1870" s="92">
        <v>42054</v>
      </c>
      <c r="H1870" s="74" t="s">
        <v>9504</v>
      </c>
      <c r="I1870" s="75" t="s">
        <v>14864</v>
      </c>
      <c r="J1870" s="75">
        <v>1986.26</v>
      </c>
      <c r="K1870" s="74" t="s">
        <v>14892</v>
      </c>
      <c r="L1870" s="93" t="s">
        <v>110</v>
      </c>
    </row>
    <row r="1871" spans="1:12">
      <c r="A1871" s="73">
        <v>10183581</v>
      </c>
      <c r="B1871" s="74" t="s">
        <v>10544</v>
      </c>
      <c r="C1871" s="74" t="s">
        <v>9778</v>
      </c>
      <c r="D1871" s="74" t="s">
        <v>2819</v>
      </c>
      <c r="E1871" s="92">
        <v>40501</v>
      </c>
      <c r="F1871" s="74" t="s">
        <v>2825</v>
      </c>
      <c r="G1871" s="92">
        <v>42054</v>
      </c>
      <c r="H1871" s="74" t="s">
        <v>9504</v>
      </c>
      <c r="I1871" s="75" t="s">
        <v>14864</v>
      </c>
      <c r="J1871" s="75">
        <v>1986.26</v>
      </c>
      <c r="K1871" s="74" t="s">
        <v>14892</v>
      </c>
      <c r="L1871" s="93" t="s">
        <v>11744</v>
      </c>
    </row>
    <row r="1872" spans="1:12">
      <c r="A1872" s="68">
        <v>10183650</v>
      </c>
      <c r="B1872" s="71" t="s">
        <v>17100</v>
      </c>
      <c r="C1872" s="71" t="s">
        <v>9778</v>
      </c>
      <c r="D1872" s="71" t="s">
        <v>4230</v>
      </c>
      <c r="E1872" s="90">
        <v>40451</v>
      </c>
      <c r="F1872" s="71" t="s">
        <v>4231</v>
      </c>
      <c r="G1872" s="90">
        <v>41983</v>
      </c>
      <c r="H1872" s="71" t="s">
        <v>9510</v>
      </c>
      <c r="I1872" s="72" t="s">
        <v>14864</v>
      </c>
      <c r="J1872" s="76">
        <v>13827.35</v>
      </c>
      <c r="K1872" s="71" t="s">
        <v>16413</v>
      </c>
      <c r="L1872" s="91" t="s">
        <v>12542</v>
      </c>
    </row>
    <row r="1873" spans="1:12">
      <c r="A1873" s="73">
        <v>10183772</v>
      </c>
      <c r="B1873" s="74" t="s">
        <v>15266</v>
      </c>
      <c r="C1873" s="74" t="s">
        <v>9778</v>
      </c>
      <c r="D1873" s="74" t="s">
        <v>2826</v>
      </c>
      <c r="E1873" s="92">
        <v>40498</v>
      </c>
      <c r="F1873" s="74" t="s">
        <v>2827</v>
      </c>
      <c r="G1873" s="92">
        <v>41977</v>
      </c>
      <c r="H1873" s="74" t="s">
        <v>9504</v>
      </c>
      <c r="I1873" s="75" t="s">
        <v>14864</v>
      </c>
      <c r="J1873" s="75">
        <v>13197.64</v>
      </c>
      <c r="K1873" s="74" t="s">
        <v>14892</v>
      </c>
      <c r="L1873" s="93" t="s">
        <v>7839</v>
      </c>
    </row>
    <row r="1874" spans="1:12">
      <c r="A1874" s="73">
        <v>10183773</v>
      </c>
      <c r="B1874" s="74" t="s">
        <v>15267</v>
      </c>
      <c r="C1874" s="74" t="s">
        <v>9778</v>
      </c>
      <c r="D1874" s="74" t="s">
        <v>2826</v>
      </c>
      <c r="E1874" s="92">
        <v>40498</v>
      </c>
      <c r="F1874" s="74" t="s">
        <v>2829</v>
      </c>
      <c r="G1874" s="92">
        <v>41977</v>
      </c>
      <c r="H1874" s="74" t="s">
        <v>9504</v>
      </c>
      <c r="I1874" s="75" t="s">
        <v>14864</v>
      </c>
      <c r="J1874" s="75">
        <v>13197.64</v>
      </c>
      <c r="K1874" s="74" t="s">
        <v>14892</v>
      </c>
      <c r="L1874" s="93" t="s">
        <v>7839</v>
      </c>
    </row>
    <row r="1875" spans="1:12">
      <c r="A1875" s="73">
        <v>10183774</v>
      </c>
      <c r="B1875" s="74" t="s">
        <v>15268</v>
      </c>
      <c r="C1875" s="74" t="s">
        <v>9778</v>
      </c>
      <c r="D1875" s="74" t="s">
        <v>2826</v>
      </c>
      <c r="E1875" s="92">
        <v>40498</v>
      </c>
      <c r="F1875" s="74" t="s">
        <v>2830</v>
      </c>
      <c r="G1875" s="92">
        <v>41977</v>
      </c>
      <c r="H1875" s="74" t="s">
        <v>9504</v>
      </c>
      <c r="I1875" s="75" t="s">
        <v>14864</v>
      </c>
      <c r="J1875" s="75">
        <v>13197.64</v>
      </c>
      <c r="K1875" s="74" t="s">
        <v>14892</v>
      </c>
      <c r="L1875" s="93" t="s">
        <v>5667</v>
      </c>
    </row>
    <row r="1876" spans="1:12">
      <c r="A1876" s="73">
        <v>10183777</v>
      </c>
      <c r="B1876" s="74" t="s">
        <v>15269</v>
      </c>
      <c r="C1876" s="74" t="s">
        <v>9778</v>
      </c>
      <c r="D1876" s="74" t="s">
        <v>2831</v>
      </c>
      <c r="E1876" s="92">
        <v>40498</v>
      </c>
      <c r="F1876" s="74" t="s">
        <v>2832</v>
      </c>
      <c r="G1876" s="92">
        <v>41977</v>
      </c>
      <c r="H1876" s="74" t="s">
        <v>9504</v>
      </c>
      <c r="I1876" s="75" t="s">
        <v>14864</v>
      </c>
      <c r="J1876" s="75">
        <v>3051.79</v>
      </c>
      <c r="K1876" s="74" t="s">
        <v>14892</v>
      </c>
      <c r="L1876" s="93" t="s">
        <v>8369</v>
      </c>
    </row>
    <row r="1877" spans="1:12">
      <c r="A1877" s="73">
        <v>10183802</v>
      </c>
      <c r="B1877" s="74" t="s">
        <v>10545</v>
      </c>
      <c r="C1877" s="74" t="s">
        <v>9778</v>
      </c>
      <c r="D1877" s="74" t="s">
        <v>2834</v>
      </c>
      <c r="E1877" s="92">
        <v>40513</v>
      </c>
      <c r="F1877" s="74" t="s">
        <v>2836</v>
      </c>
      <c r="G1877" s="92">
        <v>42025</v>
      </c>
      <c r="H1877" s="74" t="s">
        <v>9877</v>
      </c>
      <c r="I1877" s="75" t="s">
        <v>14864</v>
      </c>
      <c r="J1877" s="75">
        <v>18189.830000000002</v>
      </c>
      <c r="K1877" s="74" t="s">
        <v>15821</v>
      </c>
      <c r="L1877" s="93" t="s">
        <v>14868</v>
      </c>
    </row>
    <row r="1878" spans="1:12">
      <c r="A1878" s="73">
        <v>10183803</v>
      </c>
      <c r="B1878" s="74" t="s">
        <v>10546</v>
      </c>
      <c r="C1878" s="74" t="s">
        <v>9778</v>
      </c>
      <c r="D1878" s="74" t="s">
        <v>2838</v>
      </c>
      <c r="E1878" s="92">
        <v>40513</v>
      </c>
      <c r="F1878" s="74" t="s">
        <v>2839</v>
      </c>
      <c r="G1878" s="92">
        <v>42025</v>
      </c>
      <c r="H1878" s="74" t="s">
        <v>9504</v>
      </c>
      <c r="I1878" s="75" t="s">
        <v>14864</v>
      </c>
      <c r="J1878" s="75">
        <v>35055.43</v>
      </c>
      <c r="K1878" s="74" t="s">
        <v>14892</v>
      </c>
      <c r="L1878" s="93" t="s">
        <v>11725</v>
      </c>
    </row>
    <row r="1879" spans="1:12">
      <c r="A1879" s="73">
        <v>10183804</v>
      </c>
      <c r="B1879" s="74" t="s">
        <v>10547</v>
      </c>
      <c r="C1879" s="74" t="s">
        <v>9778</v>
      </c>
      <c r="D1879" s="74" t="s">
        <v>2838</v>
      </c>
      <c r="E1879" s="92">
        <v>40513</v>
      </c>
      <c r="F1879" s="74" t="s">
        <v>2841</v>
      </c>
      <c r="G1879" s="92">
        <v>42025</v>
      </c>
      <c r="H1879" s="74" t="s">
        <v>10141</v>
      </c>
      <c r="I1879" s="75" t="s">
        <v>14864</v>
      </c>
      <c r="J1879" s="75">
        <v>35055.43</v>
      </c>
      <c r="K1879" s="74" t="s">
        <v>16742</v>
      </c>
      <c r="L1879" s="93"/>
    </row>
    <row r="1880" spans="1:12">
      <c r="A1880" s="73">
        <v>10183805</v>
      </c>
      <c r="B1880" s="74" t="s">
        <v>10548</v>
      </c>
      <c r="C1880" s="74" t="s">
        <v>9778</v>
      </c>
      <c r="D1880" s="74" t="s">
        <v>2838</v>
      </c>
      <c r="E1880" s="92">
        <v>40513</v>
      </c>
      <c r="F1880" s="74" t="s">
        <v>2842</v>
      </c>
      <c r="G1880" s="92">
        <v>42026</v>
      </c>
      <c r="H1880" s="74" t="s">
        <v>9510</v>
      </c>
      <c r="I1880" s="75" t="s">
        <v>14864</v>
      </c>
      <c r="J1880" s="75">
        <v>35055.43</v>
      </c>
      <c r="K1880" s="74" t="s">
        <v>16413</v>
      </c>
      <c r="L1880" s="93" t="s">
        <v>110</v>
      </c>
    </row>
    <row r="1881" spans="1:12">
      <c r="A1881" s="73">
        <v>10183806</v>
      </c>
      <c r="B1881" s="74" t="s">
        <v>10549</v>
      </c>
      <c r="C1881" s="74" t="s">
        <v>9778</v>
      </c>
      <c r="D1881" s="74" t="s">
        <v>2843</v>
      </c>
      <c r="E1881" s="92">
        <v>40513</v>
      </c>
      <c r="F1881" s="74" t="s">
        <v>2844</v>
      </c>
      <c r="G1881" s="92">
        <v>42048</v>
      </c>
      <c r="H1881" s="74" t="s">
        <v>9504</v>
      </c>
      <c r="I1881" s="75" t="s">
        <v>14864</v>
      </c>
      <c r="J1881" s="75">
        <v>1232.1000000000001</v>
      </c>
      <c r="K1881" s="74" t="s">
        <v>14892</v>
      </c>
      <c r="L1881" s="93" t="s">
        <v>110</v>
      </c>
    </row>
    <row r="1882" spans="1:12">
      <c r="A1882" s="73">
        <v>10183807</v>
      </c>
      <c r="B1882" s="74" t="s">
        <v>10550</v>
      </c>
      <c r="C1882" s="74" t="s">
        <v>9778</v>
      </c>
      <c r="D1882" s="74" t="s">
        <v>2843</v>
      </c>
      <c r="E1882" s="92">
        <v>40513</v>
      </c>
      <c r="F1882" s="74" t="s">
        <v>2845</v>
      </c>
      <c r="G1882" s="92">
        <v>42048</v>
      </c>
      <c r="H1882" s="74" t="s">
        <v>9504</v>
      </c>
      <c r="I1882" s="75" t="s">
        <v>14864</v>
      </c>
      <c r="J1882" s="75">
        <v>1232.1000000000001</v>
      </c>
      <c r="K1882" s="74" t="s">
        <v>14892</v>
      </c>
      <c r="L1882" s="93" t="s">
        <v>110</v>
      </c>
    </row>
    <row r="1883" spans="1:12">
      <c r="A1883" s="73">
        <v>10183808</v>
      </c>
      <c r="B1883" s="74" t="s">
        <v>10551</v>
      </c>
      <c r="C1883" s="74" t="s">
        <v>9778</v>
      </c>
      <c r="D1883" s="74" t="s">
        <v>2843</v>
      </c>
      <c r="E1883" s="92">
        <v>40513</v>
      </c>
      <c r="F1883" s="74" t="s">
        <v>2846</v>
      </c>
      <c r="G1883" s="92">
        <v>42048</v>
      </c>
      <c r="H1883" s="74" t="s">
        <v>9504</v>
      </c>
      <c r="I1883" s="75" t="s">
        <v>14864</v>
      </c>
      <c r="J1883" s="75">
        <v>1232.1000000000001</v>
      </c>
      <c r="K1883" s="74" t="s">
        <v>14892</v>
      </c>
      <c r="L1883" s="93" t="s">
        <v>110</v>
      </c>
    </row>
    <row r="1884" spans="1:12">
      <c r="A1884" s="73">
        <v>10183809</v>
      </c>
      <c r="B1884" s="74" t="s">
        <v>10552</v>
      </c>
      <c r="C1884" s="74" t="s">
        <v>9778</v>
      </c>
      <c r="D1884" s="74" t="s">
        <v>2843</v>
      </c>
      <c r="E1884" s="92">
        <v>40513</v>
      </c>
      <c r="F1884" s="74" t="s">
        <v>2847</v>
      </c>
      <c r="G1884" s="92">
        <v>42048</v>
      </c>
      <c r="H1884" s="74" t="s">
        <v>9504</v>
      </c>
      <c r="I1884" s="75" t="s">
        <v>14864</v>
      </c>
      <c r="J1884" s="75">
        <v>1232.1000000000001</v>
      </c>
      <c r="K1884" s="74" t="s">
        <v>14892</v>
      </c>
      <c r="L1884" s="93" t="s">
        <v>110</v>
      </c>
    </row>
    <row r="1885" spans="1:12">
      <c r="A1885" s="73">
        <v>10183810</v>
      </c>
      <c r="B1885" s="74" t="s">
        <v>10553</v>
      </c>
      <c r="C1885" s="74" t="s">
        <v>9778</v>
      </c>
      <c r="D1885" s="74" t="s">
        <v>2848</v>
      </c>
      <c r="E1885" s="92">
        <v>40513</v>
      </c>
      <c r="F1885" s="74" t="s">
        <v>2849</v>
      </c>
      <c r="G1885" s="92">
        <v>42048</v>
      </c>
      <c r="H1885" s="74" t="s">
        <v>9504</v>
      </c>
      <c r="I1885" s="75" t="s">
        <v>14864</v>
      </c>
      <c r="J1885" s="75">
        <v>5806.72</v>
      </c>
      <c r="K1885" s="74" t="s">
        <v>14892</v>
      </c>
      <c r="L1885" s="93" t="s">
        <v>110</v>
      </c>
    </row>
    <row r="1886" spans="1:12">
      <c r="A1886" s="73">
        <v>10183811</v>
      </c>
      <c r="B1886" s="74" t="s">
        <v>10554</v>
      </c>
      <c r="C1886" s="74" t="s">
        <v>9778</v>
      </c>
      <c r="D1886" s="74" t="s">
        <v>2848</v>
      </c>
      <c r="E1886" s="92">
        <v>40513</v>
      </c>
      <c r="F1886" s="74" t="s">
        <v>2850</v>
      </c>
      <c r="G1886" s="92">
        <v>42048</v>
      </c>
      <c r="H1886" s="74" t="s">
        <v>9504</v>
      </c>
      <c r="I1886" s="75" t="s">
        <v>14864</v>
      </c>
      <c r="J1886" s="75">
        <v>5806.72</v>
      </c>
      <c r="K1886" s="74" t="s">
        <v>14892</v>
      </c>
      <c r="L1886" s="93" t="s">
        <v>272</v>
      </c>
    </row>
    <row r="1887" spans="1:12">
      <c r="A1887" s="73">
        <v>10183812</v>
      </c>
      <c r="B1887" s="74" t="s">
        <v>10555</v>
      </c>
      <c r="C1887" s="74" t="s">
        <v>9778</v>
      </c>
      <c r="D1887" s="74" t="s">
        <v>2848</v>
      </c>
      <c r="E1887" s="92">
        <v>40513</v>
      </c>
      <c r="F1887" s="74" t="s">
        <v>7866</v>
      </c>
      <c r="G1887" s="92">
        <v>42040</v>
      </c>
      <c r="H1887" s="74" t="s">
        <v>9510</v>
      </c>
      <c r="I1887" s="75" t="s">
        <v>14864</v>
      </c>
      <c r="J1887" s="75">
        <v>5806.72</v>
      </c>
      <c r="K1887" s="74" t="s">
        <v>16413</v>
      </c>
      <c r="L1887" s="93" t="s">
        <v>110</v>
      </c>
    </row>
    <row r="1888" spans="1:12">
      <c r="A1888" s="73">
        <v>10183813</v>
      </c>
      <c r="B1888" s="74" t="s">
        <v>10556</v>
      </c>
      <c r="C1888" s="74" t="s">
        <v>9778</v>
      </c>
      <c r="D1888" s="74" t="s">
        <v>2848</v>
      </c>
      <c r="E1888" s="92">
        <v>40513</v>
      </c>
      <c r="F1888" s="74" t="s">
        <v>2851</v>
      </c>
      <c r="G1888" s="92">
        <v>42048</v>
      </c>
      <c r="H1888" s="74" t="s">
        <v>9504</v>
      </c>
      <c r="I1888" s="75" t="s">
        <v>14864</v>
      </c>
      <c r="J1888" s="75">
        <v>5806.72</v>
      </c>
      <c r="K1888" s="74" t="s">
        <v>14892</v>
      </c>
      <c r="L1888" s="93" t="s">
        <v>272</v>
      </c>
    </row>
    <row r="1889" spans="1:12">
      <c r="A1889" s="73">
        <v>10183814</v>
      </c>
      <c r="B1889" s="74" t="s">
        <v>10557</v>
      </c>
      <c r="C1889" s="74" t="s">
        <v>9778</v>
      </c>
      <c r="D1889" s="74" t="s">
        <v>2852</v>
      </c>
      <c r="E1889" s="92">
        <v>40513</v>
      </c>
      <c r="F1889" s="74" t="s">
        <v>2853</v>
      </c>
      <c r="G1889" s="92">
        <v>42048</v>
      </c>
      <c r="H1889" s="74" t="s">
        <v>9504</v>
      </c>
      <c r="I1889" s="75" t="s">
        <v>14864</v>
      </c>
      <c r="J1889" s="75">
        <v>9679.0500000000011</v>
      </c>
      <c r="K1889" s="74" t="s">
        <v>14892</v>
      </c>
      <c r="L1889" s="93" t="s">
        <v>272</v>
      </c>
    </row>
    <row r="1890" spans="1:12">
      <c r="A1890" s="73">
        <v>10183815</v>
      </c>
      <c r="B1890" s="74" t="s">
        <v>10558</v>
      </c>
      <c r="C1890" s="74" t="s">
        <v>9778</v>
      </c>
      <c r="D1890" s="74" t="s">
        <v>2852</v>
      </c>
      <c r="E1890" s="92">
        <v>40513</v>
      </c>
      <c r="F1890" s="74" t="s">
        <v>2855</v>
      </c>
      <c r="G1890" s="92">
        <v>42048</v>
      </c>
      <c r="H1890" s="74" t="s">
        <v>10141</v>
      </c>
      <c r="I1890" s="75" t="s">
        <v>14864</v>
      </c>
      <c r="J1890" s="75">
        <v>9679.0500000000011</v>
      </c>
      <c r="K1890" s="74" t="s">
        <v>16742</v>
      </c>
      <c r="L1890" s="93"/>
    </row>
    <row r="1891" spans="1:12">
      <c r="A1891" s="73">
        <v>10183816</v>
      </c>
      <c r="B1891" s="74" t="s">
        <v>10559</v>
      </c>
      <c r="C1891" s="74" t="s">
        <v>9778</v>
      </c>
      <c r="D1891" s="74" t="s">
        <v>2852</v>
      </c>
      <c r="E1891" s="92">
        <v>40513</v>
      </c>
      <c r="F1891" s="74" t="s">
        <v>2856</v>
      </c>
      <c r="G1891" s="92">
        <v>42079</v>
      </c>
      <c r="H1891" s="74" t="s">
        <v>10141</v>
      </c>
      <c r="I1891" s="75" t="s">
        <v>15024</v>
      </c>
      <c r="J1891" s="75">
        <v>9679.0500000000011</v>
      </c>
      <c r="K1891" s="74" t="s">
        <v>16742</v>
      </c>
      <c r="L1891" s="93"/>
    </row>
    <row r="1892" spans="1:12">
      <c r="A1892" s="73">
        <v>10183817</v>
      </c>
      <c r="B1892" s="74" t="s">
        <v>10560</v>
      </c>
      <c r="C1892" s="74" t="s">
        <v>9778</v>
      </c>
      <c r="D1892" s="74" t="s">
        <v>2852</v>
      </c>
      <c r="E1892" s="92">
        <v>40513</v>
      </c>
      <c r="F1892" s="74" t="s">
        <v>2857</v>
      </c>
      <c r="G1892" s="92">
        <v>42048</v>
      </c>
      <c r="H1892" s="74" t="s">
        <v>9504</v>
      </c>
      <c r="I1892" s="75" t="s">
        <v>14864</v>
      </c>
      <c r="J1892" s="75">
        <v>9679.0500000000011</v>
      </c>
      <c r="K1892" s="74" t="s">
        <v>14892</v>
      </c>
      <c r="L1892" s="93" t="s">
        <v>7867</v>
      </c>
    </row>
    <row r="1893" spans="1:12">
      <c r="A1893" s="73">
        <v>10183818</v>
      </c>
      <c r="B1893" s="74" t="s">
        <v>10561</v>
      </c>
      <c r="C1893" s="74" t="s">
        <v>9778</v>
      </c>
      <c r="D1893" s="74" t="s">
        <v>2852</v>
      </c>
      <c r="E1893" s="92">
        <v>40513</v>
      </c>
      <c r="F1893" s="74" t="s">
        <v>2858</v>
      </c>
      <c r="G1893" s="92">
        <v>42048</v>
      </c>
      <c r="H1893" s="74" t="s">
        <v>9504</v>
      </c>
      <c r="I1893" s="75" t="s">
        <v>14864</v>
      </c>
      <c r="J1893" s="75">
        <v>9679.0500000000011</v>
      </c>
      <c r="K1893" s="74" t="s">
        <v>14892</v>
      </c>
      <c r="L1893" s="93" t="s">
        <v>272</v>
      </c>
    </row>
    <row r="1894" spans="1:12">
      <c r="A1894" s="73">
        <v>10183819</v>
      </c>
      <c r="B1894" s="74" t="s">
        <v>10562</v>
      </c>
      <c r="C1894" s="74" t="s">
        <v>9778</v>
      </c>
      <c r="D1894" s="74" t="s">
        <v>2852</v>
      </c>
      <c r="E1894" s="92">
        <v>40513</v>
      </c>
      <c r="F1894" s="74" t="s">
        <v>2859</v>
      </c>
      <c r="G1894" s="92">
        <v>42048</v>
      </c>
      <c r="H1894" s="74" t="s">
        <v>9504</v>
      </c>
      <c r="I1894" s="75" t="s">
        <v>14864</v>
      </c>
      <c r="J1894" s="75">
        <v>9679.0500000000011</v>
      </c>
      <c r="K1894" s="74" t="s">
        <v>14892</v>
      </c>
      <c r="L1894" s="93" t="s">
        <v>272</v>
      </c>
    </row>
    <row r="1895" spans="1:12">
      <c r="A1895" s="73">
        <v>10183820</v>
      </c>
      <c r="B1895" s="74" t="s">
        <v>10563</v>
      </c>
      <c r="C1895" s="74" t="s">
        <v>9778</v>
      </c>
      <c r="D1895" s="74" t="s">
        <v>2852</v>
      </c>
      <c r="E1895" s="92">
        <v>40513</v>
      </c>
      <c r="F1895" s="74" t="s">
        <v>2860</v>
      </c>
      <c r="G1895" s="92">
        <v>42048</v>
      </c>
      <c r="H1895" s="74" t="s">
        <v>9555</v>
      </c>
      <c r="I1895" s="75" t="s">
        <v>14864</v>
      </c>
      <c r="J1895" s="75">
        <v>9679.0500000000011</v>
      </c>
      <c r="K1895" s="74" t="s">
        <v>16399</v>
      </c>
      <c r="L1895" s="93" t="s">
        <v>272</v>
      </c>
    </row>
    <row r="1896" spans="1:12">
      <c r="A1896" s="73">
        <v>10183821</v>
      </c>
      <c r="B1896" s="74" t="s">
        <v>10564</v>
      </c>
      <c r="C1896" s="74" t="s">
        <v>9778</v>
      </c>
      <c r="D1896" s="74" t="s">
        <v>2852</v>
      </c>
      <c r="E1896" s="92">
        <v>40513</v>
      </c>
      <c r="F1896" s="74" t="s">
        <v>2861</v>
      </c>
      <c r="G1896" s="92">
        <v>42048</v>
      </c>
      <c r="H1896" s="74" t="s">
        <v>9504</v>
      </c>
      <c r="I1896" s="75" t="s">
        <v>14864</v>
      </c>
      <c r="J1896" s="75">
        <v>9679.0500000000011</v>
      </c>
      <c r="K1896" s="74" t="s">
        <v>14892</v>
      </c>
      <c r="L1896" s="93" t="s">
        <v>272</v>
      </c>
    </row>
    <row r="1897" spans="1:12">
      <c r="A1897" s="73">
        <v>10183822</v>
      </c>
      <c r="B1897" s="74" t="s">
        <v>10565</v>
      </c>
      <c r="C1897" s="74" t="s">
        <v>9778</v>
      </c>
      <c r="D1897" s="74" t="s">
        <v>2862</v>
      </c>
      <c r="E1897" s="92">
        <v>40513</v>
      </c>
      <c r="F1897" s="74" t="s">
        <v>2864</v>
      </c>
      <c r="G1897" s="92">
        <v>42048</v>
      </c>
      <c r="H1897" s="74" t="s">
        <v>9504</v>
      </c>
      <c r="I1897" s="75" t="s">
        <v>14864</v>
      </c>
      <c r="J1897" s="75">
        <v>3870.56</v>
      </c>
      <c r="K1897" s="74" t="s">
        <v>14892</v>
      </c>
      <c r="L1897" s="93" t="s">
        <v>272</v>
      </c>
    </row>
    <row r="1898" spans="1:12">
      <c r="A1898" s="73">
        <v>10183823</v>
      </c>
      <c r="B1898" s="74" t="s">
        <v>10566</v>
      </c>
      <c r="C1898" s="74" t="s">
        <v>9778</v>
      </c>
      <c r="D1898" s="74" t="s">
        <v>2862</v>
      </c>
      <c r="E1898" s="92">
        <v>40513</v>
      </c>
      <c r="F1898" s="74" t="s">
        <v>2865</v>
      </c>
      <c r="G1898" s="92">
        <v>42048</v>
      </c>
      <c r="H1898" s="74" t="s">
        <v>10141</v>
      </c>
      <c r="I1898" s="75" t="s">
        <v>14864</v>
      </c>
      <c r="J1898" s="75">
        <v>3870.56</v>
      </c>
      <c r="K1898" s="74" t="s">
        <v>16742</v>
      </c>
      <c r="L1898" s="93"/>
    </row>
    <row r="1899" spans="1:12">
      <c r="A1899" s="73">
        <v>10183824</v>
      </c>
      <c r="B1899" s="74" t="s">
        <v>10567</v>
      </c>
      <c r="C1899" s="74" t="s">
        <v>9778</v>
      </c>
      <c r="D1899" s="74" t="s">
        <v>2862</v>
      </c>
      <c r="E1899" s="92">
        <v>40513</v>
      </c>
      <c r="F1899" s="74" t="s">
        <v>2866</v>
      </c>
      <c r="G1899" s="92">
        <v>42048</v>
      </c>
      <c r="H1899" s="74" t="s">
        <v>10568</v>
      </c>
      <c r="I1899" s="75" t="s">
        <v>14864</v>
      </c>
      <c r="J1899" s="75">
        <v>3870.56</v>
      </c>
      <c r="K1899" s="74" t="s">
        <v>16927</v>
      </c>
      <c r="L1899" s="93" t="s">
        <v>110</v>
      </c>
    </row>
    <row r="1900" spans="1:12">
      <c r="A1900" s="73">
        <v>10183825</v>
      </c>
      <c r="B1900" s="74" t="s">
        <v>10569</v>
      </c>
      <c r="C1900" s="74" t="s">
        <v>9778</v>
      </c>
      <c r="D1900" s="74" t="s">
        <v>2862</v>
      </c>
      <c r="E1900" s="92">
        <v>40513</v>
      </c>
      <c r="F1900" s="74" t="s">
        <v>2867</v>
      </c>
      <c r="G1900" s="92">
        <v>42045</v>
      </c>
      <c r="H1900" s="74" t="s">
        <v>10284</v>
      </c>
      <c r="I1900" s="75" t="s">
        <v>14864</v>
      </c>
      <c r="J1900" s="75">
        <v>3870.56</v>
      </c>
      <c r="K1900" s="74" t="s">
        <v>16893</v>
      </c>
      <c r="L1900" s="93"/>
    </row>
    <row r="1901" spans="1:12">
      <c r="A1901" s="73">
        <v>10183826</v>
      </c>
      <c r="B1901" s="74" t="s">
        <v>10570</v>
      </c>
      <c r="C1901" s="74" t="s">
        <v>9778</v>
      </c>
      <c r="D1901" s="74" t="s">
        <v>2862</v>
      </c>
      <c r="E1901" s="92">
        <v>40513</v>
      </c>
      <c r="F1901" s="74" t="s">
        <v>2868</v>
      </c>
      <c r="G1901" s="92">
        <v>42048</v>
      </c>
      <c r="H1901" s="74" t="s">
        <v>10571</v>
      </c>
      <c r="I1901" s="75" t="s">
        <v>14864</v>
      </c>
      <c r="J1901" s="75">
        <v>3870.56</v>
      </c>
      <c r="K1901" s="74" t="s">
        <v>16888</v>
      </c>
      <c r="L1901" s="93"/>
    </row>
    <row r="1902" spans="1:12">
      <c r="A1902" s="73">
        <v>10183827</v>
      </c>
      <c r="B1902" s="74" t="s">
        <v>10572</v>
      </c>
      <c r="C1902" s="74" t="s">
        <v>9778</v>
      </c>
      <c r="D1902" s="74" t="s">
        <v>2862</v>
      </c>
      <c r="E1902" s="92">
        <v>40513</v>
      </c>
      <c r="F1902" s="74" t="s">
        <v>2869</v>
      </c>
      <c r="G1902" s="92">
        <v>42048</v>
      </c>
      <c r="H1902" s="74" t="s">
        <v>9877</v>
      </c>
      <c r="I1902" s="75" t="s">
        <v>14864</v>
      </c>
      <c r="J1902" s="75">
        <v>3870.56</v>
      </c>
      <c r="K1902" s="74" t="s">
        <v>15821</v>
      </c>
      <c r="L1902" s="93" t="s">
        <v>14868</v>
      </c>
    </row>
    <row r="1903" spans="1:12">
      <c r="A1903" s="73">
        <v>10183828</v>
      </c>
      <c r="B1903" s="74" t="s">
        <v>10573</v>
      </c>
      <c r="C1903" s="74" t="s">
        <v>9778</v>
      </c>
      <c r="D1903" s="74" t="s">
        <v>2862</v>
      </c>
      <c r="E1903" s="92">
        <v>40513</v>
      </c>
      <c r="F1903" s="74" t="s">
        <v>2870</v>
      </c>
      <c r="G1903" s="92">
        <v>42048</v>
      </c>
      <c r="H1903" s="74" t="s">
        <v>9504</v>
      </c>
      <c r="I1903" s="75" t="s">
        <v>14864</v>
      </c>
      <c r="J1903" s="75">
        <v>3870.56</v>
      </c>
      <c r="K1903" s="74" t="s">
        <v>14892</v>
      </c>
      <c r="L1903" s="93" t="s">
        <v>272</v>
      </c>
    </row>
    <row r="1904" spans="1:12">
      <c r="A1904" s="73">
        <v>10183829</v>
      </c>
      <c r="B1904" s="74" t="s">
        <v>10574</v>
      </c>
      <c r="C1904" s="74" t="s">
        <v>9778</v>
      </c>
      <c r="D1904" s="74" t="s">
        <v>2862</v>
      </c>
      <c r="E1904" s="92">
        <v>40513</v>
      </c>
      <c r="F1904" s="74" t="s">
        <v>2871</v>
      </c>
      <c r="G1904" s="92">
        <v>42054</v>
      </c>
      <c r="H1904" s="74" t="s">
        <v>9504</v>
      </c>
      <c r="I1904" s="75" t="s">
        <v>14864</v>
      </c>
      <c r="J1904" s="75">
        <v>3870.56</v>
      </c>
      <c r="K1904" s="74" t="s">
        <v>14892</v>
      </c>
      <c r="L1904" s="93" t="s">
        <v>272</v>
      </c>
    </row>
    <row r="1905" spans="1:12">
      <c r="A1905" s="73">
        <v>10183830</v>
      </c>
      <c r="B1905" s="74" t="s">
        <v>10575</v>
      </c>
      <c r="C1905" s="74" t="s">
        <v>9778</v>
      </c>
      <c r="D1905" s="74" t="s">
        <v>2862</v>
      </c>
      <c r="E1905" s="92">
        <v>40513</v>
      </c>
      <c r="F1905" s="74" t="s">
        <v>2872</v>
      </c>
      <c r="G1905" s="92">
        <v>42048</v>
      </c>
      <c r="H1905" s="74" t="s">
        <v>10568</v>
      </c>
      <c r="I1905" s="75" t="s">
        <v>14864</v>
      </c>
      <c r="J1905" s="75">
        <v>3870.56</v>
      </c>
      <c r="K1905" s="74" t="s">
        <v>16927</v>
      </c>
      <c r="L1905" s="93"/>
    </row>
    <row r="1906" spans="1:12">
      <c r="A1906" s="73">
        <v>10183831</v>
      </c>
      <c r="B1906" s="74" t="s">
        <v>10576</v>
      </c>
      <c r="C1906" s="74" t="s">
        <v>9778</v>
      </c>
      <c r="D1906" s="74" t="s">
        <v>2862</v>
      </c>
      <c r="E1906" s="92">
        <v>40513</v>
      </c>
      <c r="F1906" s="74" t="s">
        <v>2873</v>
      </c>
      <c r="G1906" s="92">
        <v>42048</v>
      </c>
      <c r="H1906" s="74" t="s">
        <v>9510</v>
      </c>
      <c r="I1906" s="75" t="s">
        <v>14864</v>
      </c>
      <c r="J1906" s="75">
        <v>3870.56</v>
      </c>
      <c r="K1906" s="74" t="s">
        <v>16413</v>
      </c>
      <c r="L1906" s="93" t="s">
        <v>110</v>
      </c>
    </row>
    <row r="1907" spans="1:12">
      <c r="A1907" s="73">
        <v>10183833</v>
      </c>
      <c r="B1907" s="74" t="s">
        <v>10577</v>
      </c>
      <c r="C1907" s="74" t="s">
        <v>9778</v>
      </c>
      <c r="D1907" s="74" t="s">
        <v>2862</v>
      </c>
      <c r="E1907" s="92">
        <v>40513</v>
      </c>
      <c r="F1907" s="74" t="s">
        <v>2874</v>
      </c>
      <c r="G1907" s="92">
        <v>42054</v>
      </c>
      <c r="H1907" s="74" t="s">
        <v>9504</v>
      </c>
      <c r="I1907" s="75" t="s">
        <v>14864</v>
      </c>
      <c r="J1907" s="75">
        <v>3870.56</v>
      </c>
      <c r="K1907" s="74" t="s">
        <v>14892</v>
      </c>
      <c r="L1907" s="93" t="s">
        <v>272</v>
      </c>
    </row>
    <row r="1908" spans="1:12">
      <c r="A1908" s="73">
        <v>10183834</v>
      </c>
      <c r="B1908" s="74" t="s">
        <v>10578</v>
      </c>
      <c r="C1908" s="74" t="s">
        <v>9778</v>
      </c>
      <c r="D1908" s="74" t="s">
        <v>2862</v>
      </c>
      <c r="E1908" s="92">
        <v>40513</v>
      </c>
      <c r="F1908" s="74" t="s">
        <v>2875</v>
      </c>
      <c r="G1908" s="92">
        <v>42048</v>
      </c>
      <c r="H1908" s="74" t="s">
        <v>10460</v>
      </c>
      <c r="I1908" s="75" t="s">
        <v>14864</v>
      </c>
      <c r="J1908" s="75">
        <v>3870.56</v>
      </c>
      <c r="K1908" s="74" t="s">
        <v>16544</v>
      </c>
      <c r="L1908" s="93" t="s">
        <v>110</v>
      </c>
    </row>
    <row r="1909" spans="1:12">
      <c r="A1909" s="73">
        <v>10183835</v>
      </c>
      <c r="B1909" s="74" t="s">
        <v>10579</v>
      </c>
      <c r="C1909" s="74" t="s">
        <v>9778</v>
      </c>
      <c r="D1909" s="74" t="s">
        <v>2862</v>
      </c>
      <c r="E1909" s="92">
        <v>40513</v>
      </c>
      <c r="F1909" s="74" t="s">
        <v>2876</v>
      </c>
      <c r="G1909" s="92">
        <v>42048</v>
      </c>
      <c r="H1909" s="74" t="s">
        <v>9877</v>
      </c>
      <c r="I1909" s="75" t="s">
        <v>14864</v>
      </c>
      <c r="J1909" s="75">
        <v>3870.56</v>
      </c>
      <c r="K1909" s="74" t="s">
        <v>15821</v>
      </c>
      <c r="L1909" s="93" t="s">
        <v>14868</v>
      </c>
    </row>
    <row r="1910" spans="1:12">
      <c r="A1910" s="73">
        <v>10183836</v>
      </c>
      <c r="B1910" s="74" t="s">
        <v>10580</v>
      </c>
      <c r="C1910" s="74" t="s">
        <v>9778</v>
      </c>
      <c r="D1910" s="74" t="s">
        <v>2862</v>
      </c>
      <c r="E1910" s="92">
        <v>40513</v>
      </c>
      <c r="F1910" s="74" t="s">
        <v>2877</v>
      </c>
      <c r="G1910" s="92">
        <v>42048</v>
      </c>
      <c r="H1910" s="74" t="s">
        <v>9510</v>
      </c>
      <c r="I1910" s="75" t="s">
        <v>14864</v>
      </c>
      <c r="J1910" s="75">
        <v>3870.56</v>
      </c>
      <c r="K1910" s="74" t="s">
        <v>16413</v>
      </c>
      <c r="L1910" s="93" t="s">
        <v>5957</v>
      </c>
    </row>
    <row r="1911" spans="1:12">
      <c r="A1911" s="73">
        <v>10183837</v>
      </c>
      <c r="B1911" s="74" t="s">
        <v>10581</v>
      </c>
      <c r="C1911" s="74" t="s">
        <v>9778</v>
      </c>
      <c r="D1911" s="74" t="s">
        <v>2862</v>
      </c>
      <c r="E1911" s="92">
        <v>40513</v>
      </c>
      <c r="F1911" s="74" t="s">
        <v>2878</v>
      </c>
      <c r="G1911" s="92">
        <v>42060</v>
      </c>
      <c r="H1911" s="74" t="s">
        <v>9504</v>
      </c>
      <c r="I1911" s="75" t="s">
        <v>14864</v>
      </c>
      <c r="J1911" s="75">
        <v>3870.56</v>
      </c>
      <c r="K1911" s="74" t="s">
        <v>14892</v>
      </c>
      <c r="L1911" s="93" t="s">
        <v>272</v>
      </c>
    </row>
    <row r="1912" spans="1:12">
      <c r="A1912" s="73">
        <v>10183838</v>
      </c>
      <c r="B1912" s="74" t="s">
        <v>10582</v>
      </c>
      <c r="C1912" s="74" t="s">
        <v>9778</v>
      </c>
      <c r="D1912" s="74" t="s">
        <v>2862</v>
      </c>
      <c r="E1912" s="92">
        <v>40513</v>
      </c>
      <c r="F1912" s="74" t="s">
        <v>2879</v>
      </c>
      <c r="G1912" s="92">
        <v>42048</v>
      </c>
      <c r="H1912" s="74" t="s">
        <v>9510</v>
      </c>
      <c r="I1912" s="75" t="s">
        <v>14864</v>
      </c>
      <c r="J1912" s="75">
        <v>3870.56</v>
      </c>
      <c r="K1912" s="74" t="s">
        <v>16413</v>
      </c>
      <c r="L1912" s="93" t="s">
        <v>272</v>
      </c>
    </row>
    <row r="1913" spans="1:12">
      <c r="A1913" s="73">
        <v>10183839</v>
      </c>
      <c r="B1913" s="74" t="s">
        <v>10583</v>
      </c>
      <c r="C1913" s="74" t="s">
        <v>9778</v>
      </c>
      <c r="D1913" s="74" t="s">
        <v>2862</v>
      </c>
      <c r="E1913" s="92">
        <v>40513</v>
      </c>
      <c r="F1913" s="74" t="s">
        <v>2880</v>
      </c>
      <c r="G1913" s="92">
        <v>42048</v>
      </c>
      <c r="H1913" s="74" t="s">
        <v>9510</v>
      </c>
      <c r="I1913" s="75" t="s">
        <v>14864</v>
      </c>
      <c r="J1913" s="75">
        <v>3870.56</v>
      </c>
      <c r="K1913" s="74" t="s">
        <v>16413</v>
      </c>
      <c r="L1913" s="93" t="s">
        <v>8369</v>
      </c>
    </row>
    <row r="1914" spans="1:12">
      <c r="A1914" s="73">
        <v>10183840</v>
      </c>
      <c r="B1914" s="74" t="s">
        <v>10584</v>
      </c>
      <c r="C1914" s="74" t="s">
        <v>9778</v>
      </c>
      <c r="D1914" s="74" t="s">
        <v>2862</v>
      </c>
      <c r="E1914" s="92">
        <v>40513</v>
      </c>
      <c r="F1914" s="74" t="s">
        <v>2881</v>
      </c>
      <c r="G1914" s="92">
        <v>42048</v>
      </c>
      <c r="H1914" s="74" t="s">
        <v>10141</v>
      </c>
      <c r="I1914" s="75" t="s">
        <v>14864</v>
      </c>
      <c r="J1914" s="75">
        <v>3870.56</v>
      </c>
      <c r="K1914" s="74" t="s">
        <v>16742</v>
      </c>
      <c r="L1914" s="93"/>
    </row>
    <row r="1915" spans="1:12">
      <c r="A1915" s="73">
        <v>10183841</v>
      </c>
      <c r="B1915" s="74" t="s">
        <v>10585</v>
      </c>
      <c r="C1915" s="74" t="s">
        <v>9778</v>
      </c>
      <c r="D1915" s="74" t="s">
        <v>2862</v>
      </c>
      <c r="E1915" s="92">
        <v>40513</v>
      </c>
      <c r="F1915" s="74" t="s">
        <v>2882</v>
      </c>
      <c r="G1915" s="92">
        <v>42048</v>
      </c>
      <c r="H1915" s="74" t="s">
        <v>10141</v>
      </c>
      <c r="I1915" s="75" t="s">
        <v>14864</v>
      </c>
      <c r="J1915" s="75">
        <v>3870.56</v>
      </c>
      <c r="K1915" s="74" t="s">
        <v>16742</v>
      </c>
      <c r="L1915" s="93"/>
    </row>
    <row r="1916" spans="1:12">
      <c r="A1916" s="73">
        <v>10183842</v>
      </c>
      <c r="B1916" s="74" t="s">
        <v>10586</v>
      </c>
      <c r="C1916" s="74" t="s">
        <v>9778</v>
      </c>
      <c r="D1916" s="74" t="s">
        <v>2862</v>
      </c>
      <c r="E1916" s="92">
        <v>40513</v>
      </c>
      <c r="F1916" s="74" t="s">
        <v>2883</v>
      </c>
      <c r="G1916" s="92">
        <v>42048</v>
      </c>
      <c r="H1916" s="74" t="s">
        <v>9510</v>
      </c>
      <c r="I1916" s="75" t="s">
        <v>14864</v>
      </c>
      <c r="J1916" s="75">
        <v>3870.56</v>
      </c>
      <c r="K1916" s="74" t="s">
        <v>16413</v>
      </c>
      <c r="L1916" s="93" t="s">
        <v>110</v>
      </c>
    </row>
    <row r="1917" spans="1:12">
      <c r="A1917" s="73">
        <v>10183843</v>
      </c>
      <c r="B1917" s="74" t="s">
        <v>10587</v>
      </c>
      <c r="C1917" s="74" t="s">
        <v>9778</v>
      </c>
      <c r="D1917" s="74" t="s">
        <v>2862</v>
      </c>
      <c r="E1917" s="92">
        <v>40513</v>
      </c>
      <c r="F1917" s="74" t="s">
        <v>2884</v>
      </c>
      <c r="G1917" s="92">
        <v>42059</v>
      </c>
      <c r="H1917" s="74" t="s">
        <v>9510</v>
      </c>
      <c r="I1917" s="75" t="s">
        <v>14864</v>
      </c>
      <c r="J1917" s="75">
        <v>3870.56</v>
      </c>
      <c r="K1917" s="74" t="s">
        <v>16413</v>
      </c>
      <c r="L1917" s="93" t="s">
        <v>272</v>
      </c>
    </row>
    <row r="1918" spans="1:12">
      <c r="A1918" s="73">
        <v>10183844</v>
      </c>
      <c r="B1918" s="74" t="s">
        <v>10588</v>
      </c>
      <c r="C1918" s="74" t="s">
        <v>9778</v>
      </c>
      <c r="D1918" s="74" t="s">
        <v>2862</v>
      </c>
      <c r="E1918" s="92">
        <v>40513</v>
      </c>
      <c r="F1918" s="74" t="s">
        <v>2885</v>
      </c>
      <c r="G1918" s="92">
        <v>42048</v>
      </c>
      <c r="H1918" s="74" t="s">
        <v>10460</v>
      </c>
      <c r="I1918" s="75" t="s">
        <v>14864</v>
      </c>
      <c r="J1918" s="75">
        <v>3870.56</v>
      </c>
      <c r="K1918" s="74" t="s">
        <v>16544</v>
      </c>
      <c r="L1918" s="93" t="s">
        <v>110</v>
      </c>
    </row>
    <row r="1919" spans="1:12">
      <c r="A1919" s="73">
        <v>10183845</v>
      </c>
      <c r="B1919" s="74" t="s">
        <v>10589</v>
      </c>
      <c r="C1919" s="74" t="s">
        <v>9778</v>
      </c>
      <c r="D1919" s="74" t="s">
        <v>2862</v>
      </c>
      <c r="E1919" s="92">
        <v>40513</v>
      </c>
      <c r="F1919" s="74" t="s">
        <v>2886</v>
      </c>
      <c r="G1919" s="92">
        <v>42048</v>
      </c>
      <c r="H1919" s="74" t="s">
        <v>9877</v>
      </c>
      <c r="I1919" s="75" t="s">
        <v>14864</v>
      </c>
      <c r="J1919" s="75">
        <v>3870.56</v>
      </c>
      <c r="K1919" s="74" t="s">
        <v>15821</v>
      </c>
      <c r="L1919" s="93" t="s">
        <v>14868</v>
      </c>
    </row>
    <row r="1920" spans="1:12">
      <c r="A1920" s="73">
        <v>10183846</v>
      </c>
      <c r="B1920" s="74" t="s">
        <v>10590</v>
      </c>
      <c r="C1920" s="74" t="s">
        <v>9778</v>
      </c>
      <c r="D1920" s="74" t="s">
        <v>2887</v>
      </c>
      <c r="E1920" s="92">
        <v>40513</v>
      </c>
      <c r="F1920" s="74" t="s">
        <v>2888</v>
      </c>
      <c r="G1920" s="92">
        <v>42040</v>
      </c>
      <c r="H1920" s="74" t="s">
        <v>9504</v>
      </c>
      <c r="I1920" s="75" t="s">
        <v>14864</v>
      </c>
      <c r="J1920" s="75">
        <v>1624.62</v>
      </c>
      <c r="K1920" s="74" t="s">
        <v>14892</v>
      </c>
      <c r="L1920" s="93" t="s">
        <v>272</v>
      </c>
    </row>
    <row r="1921" spans="1:12">
      <c r="A1921" s="73">
        <v>10183847</v>
      </c>
      <c r="B1921" s="74" t="s">
        <v>10591</v>
      </c>
      <c r="C1921" s="74" t="s">
        <v>9778</v>
      </c>
      <c r="D1921" s="74" t="s">
        <v>2887</v>
      </c>
      <c r="E1921" s="92">
        <v>40513</v>
      </c>
      <c r="F1921" s="74" t="s">
        <v>2889</v>
      </c>
      <c r="G1921" s="92">
        <v>42040</v>
      </c>
      <c r="H1921" s="74" t="s">
        <v>9504</v>
      </c>
      <c r="I1921" s="75" t="s">
        <v>14864</v>
      </c>
      <c r="J1921" s="75">
        <v>1624.62</v>
      </c>
      <c r="K1921" s="74" t="s">
        <v>14892</v>
      </c>
      <c r="L1921" s="93" t="s">
        <v>2798</v>
      </c>
    </row>
    <row r="1922" spans="1:12">
      <c r="A1922" s="73">
        <v>10183848</v>
      </c>
      <c r="B1922" s="74" t="s">
        <v>10592</v>
      </c>
      <c r="C1922" s="74" t="s">
        <v>9778</v>
      </c>
      <c r="D1922" s="74" t="s">
        <v>2887</v>
      </c>
      <c r="E1922" s="92">
        <v>40513</v>
      </c>
      <c r="F1922" s="74" t="s">
        <v>2890</v>
      </c>
      <c r="G1922" s="92">
        <v>42040</v>
      </c>
      <c r="H1922" s="74" t="s">
        <v>9504</v>
      </c>
      <c r="I1922" s="75" t="s">
        <v>14864</v>
      </c>
      <c r="J1922" s="75">
        <v>1624.62</v>
      </c>
      <c r="K1922" s="74" t="s">
        <v>14892</v>
      </c>
      <c r="L1922" s="93" t="s">
        <v>272</v>
      </c>
    </row>
    <row r="1923" spans="1:12">
      <c r="A1923" s="73">
        <v>10183849</v>
      </c>
      <c r="B1923" s="74" t="s">
        <v>10593</v>
      </c>
      <c r="C1923" s="74" t="s">
        <v>9778</v>
      </c>
      <c r="D1923" s="74" t="s">
        <v>2887</v>
      </c>
      <c r="E1923" s="92">
        <v>40513</v>
      </c>
      <c r="F1923" s="74" t="s">
        <v>2891</v>
      </c>
      <c r="G1923" s="92">
        <v>42040</v>
      </c>
      <c r="H1923" s="74" t="s">
        <v>9504</v>
      </c>
      <c r="I1923" s="75" t="s">
        <v>14864</v>
      </c>
      <c r="J1923" s="75">
        <v>1624.62</v>
      </c>
      <c r="K1923" s="74" t="s">
        <v>14892</v>
      </c>
      <c r="L1923" s="93" t="s">
        <v>272</v>
      </c>
    </row>
    <row r="1924" spans="1:12">
      <c r="A1924" s="73">
        <v>10183850</v>
      </c>
      <c r="B1924" s="74" t="s">
        <v>10594</v>
      </c>
      <c r="C1924" s="74" t="s">
        <v>9778</v>
      </c>
      <c r="D1924" s="74" t="s">
        <v>2887</v>
      </c>
      <c r="E1924" s="92">
        <v>40513</v>
      </c>
      <c r="F1924" s="74" t="s">
        <v>2893</v>
      </c>
      <c r="G1924" s="92">
        <v>42045</v>
      </c>
      <c r="H1924" s="74" t="s">
        <v>10284</v>
      </c>
      <c r="I1924" s="75" t="s">
        <v>14864</v>
      </c>
      <c r="J1924" s="75">
        <v>1624.62</v>
      </c>
      <c r="K1924" s="74" t="s">
        <v>16893</v>
      </c>
      <c r="L1924" s="93"/>
    </row>
    <row r="1925" spans="1:12">
      <c r="A1925" s="73">
        <v>10183851</v>
      </c>
      <c r="B1925" s="74" t="s">
        <v>10595</v>
      </c>
      <c r="C1925" s="74" t="s">
        <v>9778</v>
      </c>
      <c r="D1925" s="74" t="s">
        <v>2887</v>
      </c>
      <c r="E1925" s="92">
        <v>40513</v>
      </c>
      <c r="F1925" s="74" t="s">
        <v>2893</v>
      </c>
      <c r="G1925" s="92">
        <v>42048</v>
      </c>
      <c r="H1925" s="74" t="s">
        <v>9504</v>
      </c>
      <c r="I1925" s="75" t="s">
        <v>14864</v>
      </c>
      <c r="J1925" s="75">
        <v>1624.62</v>
      </c>
      <c r="K1925" s="74" t="s">
        <v>14892</v>
      </c>
      <c r="L1925" s="93" t="s">
        <v>272</v>
      </c>
    </row>
    <row r="1926" spans="1:12">
      <c r="A1926" s="73">
        <v>10183852</v>
      </c>
      <c r="B1926" s="74" t="s">
        <v>10596</v>
      </c>
      <c r="C1926" s="74" t="s">
        <v>9778</v>
      </c>
      <c r="D1926" s="74" t="s">
        <v>2887</v>
      </c>
      <c r="E1926" s="92">
        <v>40513</v>
      </c>
      <c r="F1926" s="74" t="s">
        <v>2894</v>
      </c>
      <c r="G1926" s="92">
        <v>42040</v>
      </c>
      <c r="H1926" s="74" t="s">
        <v>9504</v>
      </c>
      <c r="I1926" s="75" t="s">
        <v>14864</v>
      </c>
      <c r="J1926" s="75">
        <v>1624.62</v>
      </c>
      <c r="K1926" s="74" t="s">
        <v>14892</v>
      </c>
      <c r="L1926" s="93" t="s">
        <v>272</v>
      </c>
    </row>
    <row r="1927" spans="1:12">
      <c r="A1927" s="73">
        <v>10183853</v>
      </c>
      <c r="B1927" s="74" t="s">
        <v>10597</v>
      </c>
      <c r="C1927" s="74" t="s">
        <v>9778</v>
      </c>
      <c r="D1927" s="74" t="s">
        <v>2887</v>
      </c>
      <c r="E1927" s="92">
        <v>40513</v>
      </c>
      <c r="F1927" s="74" t="s">
        <v>2895</v>
      </c>
      <c r="G1927" s="92">
        <v>42040</v>
      </c>
      <c r="H1927" s="74" t="s">
        <v>9504</v>
      </c>
      <c r="I1927" s="75" t="s">
        <v>14864</v>
      </c>
      <c r="J1927" s="75">
        <v>1624.62</v>
      </c>
      <c r="K1927" s="74" t="s">
        <v>14892</v>
      </c>
      <c r="L1927" s="93" t="s">
        <v>272</v>
      </c>
    </row>
    <row r="1928" spans="1:12">
      <c r="A1928" s="73">
        <v>10183854</v>
      </c>
      <c r="B1928" s="74" t="s">
        <v>10598</v>
      </c>
      <c r="C1928" s="74" t="s">
        <v>9778</v>
      </c>
      <c r="D1928" s="74" t="s">
        <v>2896</v>
      </c>
      <c r="E1928" s="92">
        <v>40534</v>
      </c>
      <c r="F1928" s="74" t="s">
        <v>2898</v>
      </c>
      <c r="G1928" s="92">
        <v>42024</v>
      </c>
      <c r="H1928" s="74" t="s">
        <v>9504</v>
      </c>
      <c r="I1928" s="75" t="s">
        <v>14864</v>
      </c>
      <c r="J1928" s="75">
        <v>1248.25</v>
      </c>
      <c r="K1928" s="74" t="s">
        <v>14892</v>
      </c>
      <c r="L1928" s="93" t="s">
        <v>272</v>
      </c>
    </row>
    <row r="1929" spans="1:12">
      <c r="A1929" s="73">
        <v>10183855</v>
      </c>
      <c r="B1929" s="74" t="s">
        <v>10599</v>
      </c>
      <c r="C1929" s="74" t="s">
        <v>9778</v>
      </c>
      <c r="D1929" s="74" t="s">
        <v>2896</v>
      </c>
      <c r="E1929" s="92">
        <v>40534</v>
      </c>
      <c r="F1929" s="74" t="s">
        <v>2900</v>
      </c>
      <c r="G1929" s="92">
        <v>42054</v>
      </c>
      <c r="H1929" s="74" t="s">
        <v>9504</v>
      </c>
      <c r="I1929" s="75" t="s">
        <v>14864</v>
      </c>
      <c r="J1929" s="75">
        <v>1248.25</v>
      </c>
      <c r="K1929" s="74" t="s">
        <v>14892</v>
      </c>
      <c r="L1929" s="93" t="s">
        <v>272</v>
      </c>
    </row>
    <row r="1930" spans="1:12">
      <c r="A1930" s="73">
        <v>10183856</v>
      </c>
      <c r="B1930" s="74" t="s">
        <v>10600</v>
      </c>
      <c r="C1930" s="74" t="s">
        <v>9778</v>
      </c>
      <c r="D1930" s="74" t="s">
        <v>2896</v>
      </c>
      <c r="E1930" s="92">
        <v>40534</v>
      </c>
      <c r="F1930" s="74" t="s">
        <v>2901</v>
      </c>
      <c r="G1930" s="92">
        <v>42040</v>
      </c>
      <c r="H1930" s="74" t="s">
        <v>9504</v>
      </c>
      <c r="I1930" s="75" t="s">
        <v>14864</v>
      </c>
      <c r="J1930" s="75">
        <v>1248.25</v>
      </c>
      <c r="K1930" s="74" t="s">
        <v>14892</v>
      </c>
      <c r="L1930" s="93" t="s">
        <v>272</v>
      </c>
    </row>
    <row r="1931" spans="1:12">
      <c r="A1931" s="73">
        <v>10183857</v>
      </c>
      <c r="B1931" s="74" t="s">
        <v>10601</v>
      </c>
      <c r="C1931" s="74" t="s">
        <v>9778</v>
      </c>
      <c r="D1931" s="74" t="s">
        <v>2896</v>
      </c>
      <c r="E1931" s="92">
        <v>40534</v>
      </c>
      <c r="F1931" s="74" t="s">
        <v>2902</v>
      </c>
      <c r="G1931" s="92">
        <v>42024</v>
      </c>
      <c r="H1931" s="74" t="s">
        <v>10436</v>
      </c>
      <c r="I1931" s="75" t="s">
        <v>14864</v>
      </c>
      <c r="J1931" s="75">
        <v>2533.4500000000003</v>
      </c>
      <c r="K1931" s="74" t="s">
        <v>5586</v>
      </c>
      <c r="L1931" s="93"/>
    </row>
    <row r="1932" spans="1:12">
      <c r="A1932" s="73">
        <v>10183858</v>
      </c>
      <c r="B1932" s="74" t="s">
        <v>10602</v>
      </c>
      <c r="C1932" s="74" t="s">
        <v>9778</v>
      </c>
      <c r="D1932" s="74" t="s">
        <v>2896</v>
      </c>
      <c r="E1932" s="92">
        <v>40534</v>
      </c>
      <c r="F1932" s="74" t="s">
        <v>2903</v>
      </c>
      <c r="G1932" s="92">
        <v>42024</v>
      </c>
      <c r="H1932" s="74" t="s">
        <v>10436</v>
      </c>
      <c r="I1932" s="75" t="s">
        <v>14864</v>
      </c>
      <c r="J1932" s="75">
        <v>2533.4500000000003</v>
      </c>
      <c r="K1932" s="74" t="s">
        <v>5586</v>
      </c>
      <c r="L1932" s="93" t="s">
        <v>6005</v>
      </c>
    </row>
    <row r="1933" spans="1:12">
      <c r="A1933" s="73">
        <v>10183859</v>
      </c>
      <c r="B1933" s="74" t="s">
        <v>10603</v>
      </c>
      <c r="C1933" s="74" t="s">
        <v>9778</v>
      </c>
      <c r="D1933" s="74" t="s">
        <v>2896</v>
      </c>
      <c r="E1933" s="92">
        <v>40534</v>
      </c>
      <c r="F1933" s="74" t="s">
        <v>2904</v>
      </c>
      <c r="G1933" s="92">
        <v>42024</v>
      </c>
      <c r="H1933" s="74" t="s">
        <v>10604</v>
      </c>
      <c r="I1933" s="75" t="s">
        <v>14864</v>
      </c>
      <c r="J1933" s="75">
        <v>2533.4500000000003</v>
      </c>
      <c r="K1933" s="74" t="s">
        <v>16486</v>
      </c>
      <c r="L1933" s="93"/>
    </row>
    <row r="1934" spans="1:12">
      <c r="A1934" s="73">
        <v>10183860</v>
      </c>
      <c r="B1934" s="74" t="s">
        <v>10605</v>
      </c>
      <c r="C1934" s="74" t="s">
        <v>9778</v>
      </c>
      <c r="D1934" s="74" t="s">
        <v>2896</v>
      </c>
      <c r="E1934" s="92">
        <v>40534</v>
      </c>
      <c r="F1934" s="74" t="s">
        <v>2905</v>
      </c>
      <c r="G1934" s="92">
        <v>42024</v>
      </c>
      <c r="H1934" s="74" t="s">
        <v>10604</v>
      </c>
      <c r="I1934" s="75" t="s">
        <v>14864</v>
      </c>
      <c r="J1934" s="75">
        <v>2533.4500000000003</v>
      </c>
      <c r="K1934" s="74" t="s">
        <v>16486</v>
      </c>
      <c r="L1934" s="93"/>
    </row>
    <row r="1935" spans="1:12">
      <c r="A1935" s="73">
        <v>10183861</v>
      </c>
      <c r="B1935" s="74" t="s">
        <v>10606</v>
      </c>
      <c r="C1935" s="74" t="s">
        <v>9778</v>
      </c>
      <c r="D1935" s="74" t="s">
        <v>2906</v>
      </c>
      <c r="E1935" s="92">
        <v>40817</v>
      </c>
      <c r="F1935" s="74" t="s">
        <v>8248</v>
      </c>
      <c r="G1935" s="92">
        <v>42060</v>
      </c>
      <c r="H1935" s="74" t="s">
        <v>10372</v>
      </c>
      <c r="I1935" s="75" t="s">
        <v>14864</v>
      </c>
      <c r="J1935" s="75">
        <v>2716.93</v>
      </c>
      <c r="K1935" s="74" t="s">
        <v>15838</v>
      </c>
      <c r="L1935" s="93" t="s">
        <v>4594</v>
      </c>
    </row>
    <row r="1936" spans="1:12">
      <c r="A1936" s="73">
        <v>10183887</v>
      </c>
      <c r="B1936" s="74" t="s">
        <v>10607</v>
      </c>
      <c r="C1936" s="74" t="s">
        <v>9778</v>
      </c>
      <c r="D1936" s="74" t="s">
        <v>2908</v>
      </c>
      <c r="E1936" s="92">
        <v>40817</v>
      </c>
      <c r="F1936" s="74" t="s">
        <v>2910</v>
      </c>
      <c r="G1936" s="92">
        <v>42045</v>
      </c>
      <c r="H1936" s="74" t="s">
        <v>10608</v>
      </c>
      <c r="I1936" s="75" t="s">
        <v>14864</v>
      </c>
      <c r="J1936" s="75">
        <v>3529.29</v>
      </c>
      <c r="K1936" s="74" t="s">
        <v>16150</v>
      </c>
      <c r="L1936" s="93" t="s">
        <v>109</v>
      </c>
    </row>
    <row r="1937" spans="1:12">
      <c r="A1937" s="73">
        <v>10183888</v>
      </c>
      <c r="B1937" s="74" t="s">
        <v>16487</v>
      </c>
      <c r="C1937" s="74" t="s">
        <v>9778</v>
      </c>
      <c r="D1937" s="74" t="s">
        <v>2908</v>
      </c>
      <c r="E1937" s="92">
        <v>40817</v>
      </c>
      <c r="F1937" s="74" t="s">
        <v>2913</v>
      </c>
      <c r="G1937" s="92">
        <v>41984</v>
      </c>
      <c r="H1937" s="74" t="s">
        <v>10604</v>
      </c>
      <c r="I1937" s="75" t="s">
        <v>14864</v>
      </c>
      <c r="J1937" s="75">
        <v>3529.29</v>
      </c>
      <c r="K1937" s="74" t="s">
        <v>16488</v>
      </c>
      <c r="L1937" s="93"/>
    </row>
    <row r="1938" spans="1:12">
      <c r="A1938" s="73">
        <v>10183889</v>
      </c>
      <c r="B1938" s="74" t="s">
        <v>10609</v>
      </c>
      <c r="C1938" s="74" t="s">
        <v>9778</v>
      </c>
      <c r="D1938" s="74" t="s">
        <v>2914</v>
      </c>
      <c r="E1938" s="92">
        <v>40817</v>
      </c>
      <c r="F1938" s="74" t="s">
        <v>2916</v>
      </c>
      <c r="G1938" s="92">
        <v>42009</v>
      </c>
      <c r="H1938" s="74" t="s">
        <v>9882</v>
      </c>
      <c r="I1938" s="75" t="s">
        <v>14864</v>
      </c>
      <c r="J1938" s="75">
        <v>2170.83</v>
      </c>
      <c r="K1938" s="74" t="s">
        <v>16662</v>
      </c>
      <c r="L1938" s="93" t="s">
        <v>272</v>
      </c>
    </row>
    <row r="1939" spans="1:12">
      <c r="A1939" s="73">
        <v>10183890</v>
      </c>
      <c r="B1939" s="74" t="s">
        <v>10610</v>
      </c>
      <c r="C1939" s="74" t="s">
        <v>9778</v>
      </c>
      <c r="D1939" s="74" t="s">
        <v>2914</v>
      </c>
      <c r="E1939" s="92">
        <v>40817</v>
      </c>
      <c r="F1939" s="74" t="s">
        <v>2917</v>
      </c>
      <c r="G1939" s="92">
        <v>42027</v>
      </c>
      <c r="H1939" s="74" t="s">
        <v>9504</v>
      </c>
      <c r="I1939" s="75" t="s">
        <v>14864</v>
      </c>
      <c r="J1939" s="75">
        <v>2170.83</v>
      </c>
      <c r="K1939" s="74" t="s">
        <v>14892</v>
      </c>
      <c r="L1939" s="93" t="s">
        <v>272</v>
      </c>
    </row>
    <row r="1940" spans="1:12">
      <c r="A1940" s="73">
        <v>10183891</v>
      </c>
      <c r="B1940" s="74" t="s">
        <v>16787</v>
      </c>
      <c r="C1940" s="74" t="s">
        <v>9778</v>
      </c>
      <c r="D1940" s="74" t="s">
        <v>2914</v>
      </c>
      <c r="E1940" s="92">
        <v>40817</v>
      </c>
      <c r="F1940" s="74" t="s">
        <v>2918</v>
      </c>
      <c r="G1940" s="92">
        <v>41984</v>
      </c>
      <c r="H1940" s="74" t="s">
        <v>10029</v>
      </c>
      <c r="I1940" s="75" t="s">
        <v>14864</v>
      </c>
      <c r="J1940" s="75">
        <v>2170.83</v>
      </c>
      <c r="K1940" s="74" t="s">
        <v>16784</v>
      </c>
      <c r="L1940" s="93" t="s">
        <v>6372</v>
      </c>
    </row>
    <row r="1941" spans="1:12">
      <c r="A1941" s="73">
        <v>10183892</v>
      </c>
      <c r="B1941" s="74" t="s">
        <v>16489</v>
      </c>
      <c r="C1941" s="74" t="s">
        <v>9778</v>
      </c>
      <c r="D1941" s="74" t="s">
        <v>2914</v>
      </c>
      <c r="E1941" s="92">
        <v>40817</v>
      </c>
      <c r="F1941" s="74" t="s">
        <v>2920</v>
      </c>
      <c r="G1941" s="92">
        <v>41984</v>
      </c>
      <c r="H1941" s="74" t="s">
        <v>10604</v>
      </c>
      <c r="I1941" s="75" t="s">
        <v>14864</v>
      </c>
      <c r="J1941" s="75">
        <v>2170.83</v>
      </c>
      <c r="K1941" s="74" t="s">
        <v>16488</v>
      </c>
      <c r="L1941" s="93" t="s">
        <v>110</v>
      </c>
    </row>
    <row r="1942" spans="1:12">
      <c r="A1942" s="73">
        <v>10183893</v>
      </c>
      <c r="B1942" s="74" t="s">
        <v>10611</v>
      </c>
      <c r="C1942" s="74" t="s">
        <v>9778</v>
      </c>
      <c r="D1942" s="74" t="s">
        <v>2914</v>
      </c>
      <c r="E1942" s="92">
        <v>40817</v>
      </c>
      <c r="F1942" s="74" t="s">
        <v>2921</v>
      </c>
      <c r="G1942" s="92">
        <v>42079</v>
      </c>
      <c r="H1942" s="74" t="s">
        <v>10604</v>
      </c>
      <c r="I1942" s="75" t="s">
        <v>15024</v>
      </c>
      <c r="J1942" s="75">
        <v>2170.83</v>
      </c>
      <c r="K1942" s="74" t="s">
        <v>16488</v>
      </c>
      <c r="L1942" s="93" t="s">
        <v>110</v>
      </c>
    </row>
    <row r="1943" spans="1:12">
      <c r="A1943" s="73">
        <v>10183894</v>
      </c>
      <c r="B1943" s="74" t="s">
        <v>15986</v>
      </c>
      <c r="C1943" s="74" t="s">
        <v>9778</v>
      </c>
      <c r="D1943" s="74" t="s">
        <v>2914</v>
      </c>
      <c r="E1943" s="92">
        <v>40817</v>
      </c>
      <c r="F1943" s="74" t="s">
        <v>2922</v>
      </c>
      <c r="G1943" s="92">
        <v>41984</v>
      </c>
      <c r="H1943" s="74" t="s">
        <v>10053</v>
      </c>
      <c r="I1943" s="75" t="s">
        <v>14864</v>
      </c>
      <c r="J1943" s="75">
        <v>2170.83</v>
      </c>
      <c r="K1943" s="74" t="s">
        <v>15987</v>
      </c>
      <c r="L1943" s="93" t="s">
        <v>272</v>
      </c>
    </row>
    <row r="1944" spans="1:12">
      <c r="A1944" s="73">
        <v>10183895</v>
      </c>
      <c r="B1944" s="74" t="s">
        <v>10612</v>
      </c>
      <c r="C1944" s="74" t="s">
        <v>9778</v>
      </c>
      <c r="D1944" s="74" t="s">
        <v>2914</v>
      </c>
      <c r="E1944" s="92">
        <v>40817</v>
      </c>
      <c r="F1944" s="74" t="s">
        <v>11761</v>
      </c>
      <c r="G1944" s="92">
        <v>42027</v>
      </c>
      <c r="H1944" s="74" t="s">
        <v>9504</v>
      </c>
      <c r="I1944" s="75" t="s">
        <v>14864</v>
      </c>
      <c r="J1944" s="75">
        <v>2170.83</v>
      </c>
      <c r="K1944" s="74" t="s">
        <v>14892</v>
      </c>
      <c r="L1944" s="93" t="s">
        <v>272</v>
      </c>
    </row>
    <row r="1945" spans="1:12">
      <c r="A1945" s="73">
        <v>10183896</v>
      </c>
      <c r="B1945" s="74" t="s">
        <v>10613</v>
      </c>
      <c r="C1945" s="74" t="s">
        <v>9778</v>
      </c>
      <c r="D1945" s="74" t="s">
        <v>2923</v>
      </c>
      <c r="E1945" s="92">
        <v>40817</v>
      </c>
      <c r="F1945" s="74" t="s">
        <v>5632</v>
      </c>
      <c r="G1945" s="92">
        <v>42019</v>
      </c>
      <c r="H1945" s="74" t="s">
        <v>10266</v>
      </c>
      <c r="I1945" s="75" t="s">
        <v>14864</v>
      </c>
      <c r="J1945" s="75">
        <v>13584.65</v>
      </c>
      <c r="K1945" s="74" t="s">
        <v>16031</v>
      </c>
      <c r="L1945" s="93" t="s">
        <v>7839</v>
      </c>
    </row>
    <row r="1946" spans="1:12">
      <c r="A1946" s="73">
        <v>10183897</v>
      </c>
      <c r="B1946" s="74" t="s">
        <v>10614</v>
      </c>
      <c r="C1946" s="74" t="s">
        <v>9778</v>
      </c>
      <c r="D1946" s="74" t="s">
        <v>2923</v>
      </c>
      <c r="E1946" s="92">
        <v>40817</v>
      </c>
      <c r="F1946" s="74" t="s">
        <v>5635</v>
      </c>
      <c r="G1946" s="92">
        <v>42019</v>
      </c>
      <c r="H1946" s="74" t="s">
        <v>10029</v>
      </c>
      <c r="I1946" s="75" t="s">
        <v>14864</v>
      </c>
      <c r="J1946" s="75">
        <v>13584.65</v>
      </c>
      <c r="K1946" s="74" t="s">
        <v>16784</v>
      </c>
      <c r="L1946" s="93" t="s">
        <v>390</v>
      </c>
    </row>
    <row r="1947" spans="1:12">
      <c r="A1947" s="73">
        <v>10183898</v>
      </c>
      <c r="B1947" s="74" t="s">
        <v>10615</v>
      </c>
      <c r="C1947" s="74" t="s">
        <v>9778</v>
      </c>
      <c r="D1947" s="74" t="s">
        <v>2924</v>
      </c>
      <c r="E1947" s="92">
        <v>40817</v>
      </c>
      <c r="F1947" s="74" t="s">
        <v>5637</v>
      </c>
      <c r="G1947" s="92">
        <v>42019</v>
      </c>
      <c r="H1947" s="74" t="s">
        <v>10266</v>
      </c>
      <c r="I1947" s="75" t="s">
        <v>14864</v>
      </c>
      <c r="J1947" s="75">
        <v>4075.4</v>
      </c>
      <c r="K1947" s="74" t="s">
        <v>16031</v>
      </c>
      <c r="L1947" s="93" t="s">
        <v>7839</v>
      </c>
    </row>
    <row r="1948" spans="1:12">
      <c r="A1948" s="73">
        <v>10183899</v>
      </c>
      <c r="B1948" s="74" t="s">
        <v>10616</v>
      </c>
      <c r="C1948" s="74" t="s">
        <v>9778</v>
      </c>
      <c r="D1948" s="74" t="s">
        <v>2924</v>
      </c>
      <c r="E1948" s="92">
        <v>40817</v>
      </c>
      <c r="F1948" s="74" t="s">
        <v>5640</v>
      </c>
      <c r="G1948" s="92">
        <v>42060</v>
      </c>
      <c r="H1948" s="74" t="s">
        <v>10029</v>
      </c>
      <c r="I1948" s="75" t="s">
        <v>14864</v>
      </c>
      <c r="J1948" s="75">
        <v>4075.4</v>
      </c>
      <c r="K1948" s="74" t="s">
        <v>16784</v>
      </c>
      <c r="L1948" s="93" t="s">
        <v>390</v>
      </c>
    </row>
    <row r="1949" spans="1:12">
      <c r="A1949" s="73">
        <v>10183900</v>
      </c>
      <c r="B1949" s="74" t="s">
        <v>10617</v>
      </c>
      <c r="C1949" s="74" t="s">
        <v>9778</v>
      </c>
      <c r="D1949" s="74" t="s">
        <v>2906</v>
      </c>
      <c r="E1949" s="92">
        <v>40817</v>
      </c>
      <c r="F1949" s="74" t="s">
        <v>8249</v>
      </c>
      <c r="G1949" s="92">
        <v>42045</v>
      </c>
      <c r="H1949" s="74" t="s">
        <v>10372</v>
      </c>
      <c r="I1949" s="75" t="s">
        <v>14864</v>
      </c>
      <c r="J1949" s="75">
        <v>2716.93</v>
      </c>
      <c r="K1949" s="74" t="s">
        <v>15838</v>
      </c>
      <c r="L1949" s="93" t="s">
        <v>272</v>
      </c>
    </row>
    <row r="1950" spans="1:12">
      <c r="A1950" s="73">
        <v>10183905</v>
      </c>
      <c r="B1950" s="74" t="s">
        <v>10618</v>
      </c>
      <c r="C1950" s="74" t="s">
        <v>9778</v>
      </c>
      <c r="D1950" s="74" t="s">
        <v>2926</v>
      </c>
      <c r="E1950" s="92">
        <v>40599</v>
      </c>
      <c r="F1950" s="74" t="s">
        <v>2929</v>
      </c>
      <c r="G1950" s="92">
        <v>42059</v>
      </c>
      <c r="H1950" s="74" t="s">
        <v>9510</v>
      </c>
      <c r="I1950" s="75" t="s">
        <v>14864</v>
      </c>
      <c r="J1950" s="75">
        <v>6845.21</v>
      </c>
      <c r="K1950" s="74" t="s">
        <v>16413</v>
      </c>
      <c r="L1950" s="93" t="s">
        <v>272</v>
      </c>
    </row>
    <row r="1951" spans="1:12">
      <c r="A1951" s="73">
        <v>10183987</v>
      </c>
      <c r="B1951" s="74" t="s">
        <v>10619</v>
      </c>
      <c r="C1951" s="74" t="s">
        <v>9778</v>
      </c>
      <c r="D1951" s="74" t="s">
        <v>2906</v>
      </c>
      <c r="E1951" s="92">
        <v>40817</v>
      </c>
      <c r="F1951" s="74" t="s">
        <v>8250</v>
      </c>
      <c r="G1951" s="92">
        <v>42045</v>
      </c>
      <c r="H1951" s="74" t="s">
        <v>10372</v>
      </c>
      <c r="I1951" s="75" t="s">
        <v>14864</v>
      </c>
      <c r="J1951" s="75">
        <v>2716.93</v>
      </c>
      <c r="K1951" s="74" t="s">
        <v>15838</v>
      </c>
      <c r="L1951" s="93" t="s">
        <v>272</v>
      </c>
    </row>
    <row r="1952" spans="1:12">
      <c r="A1952" s="73">
        <v>10183988</v>
      </c>
      <c r="B1952" s="74" t="s">
        <v>10620</v>
      </c>
      <c r="C1952" s="74" t="s">
        <v>9778</v>
      </c>
      <c r="D1952" s="74" t="s">
        <v>2906</v>
      </c>
      <c r="E1952" s="92">
        <v>40817</v>
      </c>
      <c r="F1952" s="74" t="s">
        <v>8251</v>
      </c>
      <c r="G1952" s="92">
        <v>42045</v>
      </c>
      <c r="H1952" s="74" t="s">
        <v>10372</v>
      </c>
      <c r="I1952" s="75" t="s">
        <v>14864</v>
      </c>
      <c r="J1952" s="75">
        <v>2716.93</v>
      </c>
      <c r="K1952" s="74" t="s">
        <v>15838</v>
      </c>
      <c r="L1952" s="93" t="s">
        <v>272</v>
      </c>
    </row>
    <row r="1953" spans="1:12">
      <c r="A1953" s="73">
        <v>10183989</v>
      </c>
      <c r="B1953" s="74" t="s">
        <v>16788</v>
      </c>
      <c r="C1953" s="74" t="s">
        <v>9778</v>
      </c>
      <c r="D1953" s="74" t="s">
        <v>2932</v>
      </c>
      <c r="E1953" s="92">
        <v>40817</v>
      </c>
      <c r="F1953" s="74" t="s">
        <v>2934</v>
      </c>
      <c r="G1953" s="92">
        <v>41984</v>
      </c>
      <c r="H1953" s="74" t="s">
        <v>10029</v>
      </c>
      <c r="I1953" s="75" t="s">
        <v>14864</v>
      </c>
      <c r="J1953" s="75">
        <v>16242.96</v>
      </c>
      <c r="K1953" s="74" t="s">
        <v>16784</v>
      </c>
      <c r="L1953" s="93" t="s">
        <v>390</v>
      </c>
    </row>
    <row r="1954" spans="1:12">
      <c r="A1954" s="73">
        <v>10183990</v>
      </c>
      <c r="B1954" s="74" t="s">
        <v>16789</v>
      </c>
      <c r="C1954" s="74" t="s">
        <v>9778</v>
      </c>
      <c r="D1954" s="74" t="s">
        <v>2932</v>
      </c>
      <c r="E1954" s="92">
        <v>40817</v>
      </c>
      <c r="F1954" s="74" t="s">
        <v>2935</v>
      </c>
      <c r="G1954" s="92">
        <v>41984</v>
      </c>
      <c r="H1954" s="74" t="s">
        <v>10029</v>
      </c>
      <c r="I1954" s="75" t="s">
        <v>14864</v>
      </c>
      <c r="J1954" s="75">
        <v>16242.96</v>
      </c>
      <c r="K1954" s="74" t="s">
        <v>16784</v>
      </c>
      <c r="L1954" s="93"/>
    </row>
    <row r="1955" spans="1:12">
      <c r="A1955" s="73">
        <v>10183995</v>
      </c>
      <c r="B1955" s="74" t="s">
        <v>10621</v>
      </c>
      <c r="C1955" s="74" t="s">
        <v>9778</v>
      </c>
      <c r="D1955" s="74" t="s">
        <v>2936</v>
      </c>
      <c r="E1955" s="92">
        <v>40590</v>
      </c>
      <c r="F1955" s="74" t="s">
        <v>2937</v>
      </c>
      <c r="G1955" s="92">
        <v>42024</v>
      </c>
      <c r="H1955" s="74" t="s">
        <v>10622</v>
      </c>
      <c r="I1955" s="75" t="s">
        <v>14864</v>
      </c>
      <c r="J1955" s="75">
        <v>1210</v>
      </c>
      <c r="K1955" s="74" t="s">
        <v>16226</v>
      </c>
      <c r="L1955" s="93" t="s">
        <v>390</v>
      </c>
    </row>
    <row r="1956" spans="1:12">
      <c r="A1956" s="73">
        <v>10183996</v>
      </c>
      <c r="B1956" s="74" t="s">
        <v>10623</v>
      </c>
      <c r="C1956" s="74" t="s">
        <v>9778</v>
      </c>
      <c r="D1956" s="74" t="s">
        <v>2936</v>
      </c>
      <c r="E1956" s="92">
        <v>40590</v>
      </c>
      <c r="F1956" s="74" t="s">
        <v>2939</v>
      </c>
      <c r="G1956" s="92">
        <v>42024</v>
      </c>
      <c r="H1956" s="74" t="s">
        <v>10622</v>
      </c>
      <c r="I1956" s="75" t="s">
        <v>14864</v>
      </c>
      <c r="J1956" s="75">
        <v>1210</v>
      </c>
      <c r="K1956" s="74" t="s">
        <v>16226</v>
      </c>
      <c r="L1956" s="93" t="s">
        <v>390</v>
      </c>
    </row>
    <row r="1957" spans="1:12">
      <c r="A1957" s="73">
        <v>10183997</v>
      </c>
      <c r="B1957" s="74" t="s">
        <v>10624</v>
      </c>
      <c r="C1957" s="74" t="s">
        <v>9778</v>
      </c>
      <c r="D1957" s="74" t="s">
        <v>2936</v>
      </c>
      <c r="E1957" s="92">
        <v>40590</v>
      </c>
      <c r="F1957" s="74" t="s">
        <v>2940</v>
      </c>
      <c r="G1957" s="92">
        <v>42024</v>
      </c>
      <c r="H1957" s="74" t="s">
        <v>10622</v>
      </c>
      <c r="I1957" s="75" t="s">
        <v>14864</v>
      </c>
      <c r="J1957" s="75">
        <v>1210</v>
      </c>
      <c r="K1957" s="74" t="s">
        <v>16226</v>
      </c>
      <c r="L1957" s="93" t="s">
        <v>390</v>
      </c>
    </row>
    <row r="1958" spans="1:12">
      <c r="A1958" s="73">
        <v>10183998</v>
      </c>
      <c r="B1958" s="74" t="s">
        <v>10625</v>
      </c>
      <c r="C1958" s="74" t="s">
        <v>9778</v>
      </c>
      <c r="D1958" s="74" t="s">
        <v>2941</v>
      </c>
      <c r="E1958" s="92">
        <v>40590</v>
      </c>
      <c r="F1958" s="74" t="s">
        <v>2942</v>
      </c>
      <c r="G1958" s="92">
        <v>42024</v>
      </c>
      <c r="H1958" s="74" t="s">
        <v>10622</v>
      </c>
      <c r="I1958" s="75" t="s">
        <v>14864</v>
      </c>
      <c r="J1958" s="75">
        <v>6262.2</v>
      </c>
      <c r="K1958" s="74" t="s">
        <v>16226</v>
      </c>
      <c r="L1958" s="93" t="s">
        <v>272</v>
      </c>
    </row>
    <row r="1959" spans="1:12">
      <c r="A1959" s="73">
        <v>10183999</v>
      </c>
      <c r="B1959" s="74" t="s">
        <v>10626</v>
      </c>
      <c r="C1959" s="74" t="s">
        <v>9778</v>
      </c>
      <c r="D1959" s="74" t="s">
        <v>2941</v>
      </c>
      <c r="E1959" s="92">
        <v>40590</v>
      </c>
      <c r="F1959" s="74" t="s">
        <v>2943</v>
      </c>
      <c r="G1959" s="92">
        <v>42024</v>
      </c>
      <c r="H1959" s="74" t="s">
        <v>9880</v>
      </c>
      <c r="I1959" s="75" t="s">
        <v>14864</v>
      </c>
      <c r="J1959" s="75">
        <v>6262.2</v>
      </c>
      <c r="K1959" s="74" t="s">
        <v>16114</v>
      </c>
      <c r="L1959" s="93" t="s">
        <v>110</v>
      </c>
    </row>
    <row r="1960" spans="1:12">
      <c r="A1960" s="73">
        <v>10184000</v>
      </c>
      <c r="B1960" s="74" t="s">
        <v>10627</v>
      </c>
      <c r="C1960" s="74" t="s">
        <v>9778</v>
      </c>
      <c r="D1960" s="74" t="s">
        <v>2944</v>
      </c>
      <c r="E1960" s="92">
        <v>40463</v>
      </c>
      <c r="F1960" s="74"/>
      <c r="G1960" s="92">
        <v>42059</v>
      </c>
      <c r="H1960" s="74" t="s">
        <v>9780</v>
      </c>
      <c r="I1960" s="75" t="s">
        <v>14864</v>
      </c>
      <c r="J1960" s="75">
        <v>2060</v>
      </c>
      <c r="K1960" s="74" t="s">
        <v>16700</v>
      </c>
      <c r="L1960" s="93" t="s">
        <v>109</v>
      </c>
    </row>
    <row r="1961" spans="1:12">
      <c r="A1961" s="73">
        <v>10184311</v>
      </c>
      <c r="B1961" s="74" t="s">
        <v>15270</v>
      </c>
      <c r="C1961" s="74" t="s">
        <v>9778</v>
      </c>
      <c r="D1961" s="74" t="s">
        <v>2945</v>
      </c>
      <c r="E1961" s="92">
        <v>40464</v>
      </c>
      <c r="F1961" s="74" t="s">
        <v>2946</v>
      </c>
      <c r="G1961" s="92">
        <v>42059</v>
      </c>
      <c r="H1961" s="74" t="s">
        <v>9504</v>
      </c>
      <c r="I1961" s="75" t="s">
        <v>14864</v>
      </c>
      <c r="J1961" s="75">
        <v>2617</v>
      </c>
      <c r="K1961" s="74" t="s">
        <v>14892</v>
      </c>
      <c r="L1961" s="93" t="s">
        <v>272</v>
      </c>
    </row>
    <row r="1962" spans="1:12">
      <c r="A1962" s="73">
        <v>10184312</v>
      </c>
      <c r="B1962" s="74" t="s">
        <v>10628</v>
      </c>
      <c r="C1962" s="74" t="s">
        <v>9778</v>
      </c>
      <c r="D1962" s="74" t="s">
        <v>2945</v>
      </c>
      <c r="E1962" s="92">
        <v>40464</v>
      </c>
      <c r="F1962" s="74" t="s">
        <v>2948</v>
      </c>
      <c r="G1962" s="92">
        <v>42059</v>
      </c>
      <c r="H1962" s="74" t="s">
        <v>9504</v>
      </c>
      <c r="I1962" s="75" t="s">
        <v>14864</v>
      </c>
      <c r="J1962" s="75">
        <v>2617</v>
      </c>
      <c r="K1962" s="74" t="s">
        <v>14892</v>
      </c>
      <c r="L1962" s="93" t="s">
        <v>272</v>
      </c>
    </row>
    <row r="1963" spans="1:12">
      <c r="A1963" s="73">
        <v>10184994</v>
      </c>
      <c r="B1963" s="74" t="s">
        <v>16277</v>
      </c>
      <c r="C1963" s="74" t="s">
        <v>9778</v>
      </c>
      <c r="D1963" s="74" t="s">
        <v>2949</v>
      </c>
      <c r="E1963" s="92">
        <v>41071</v>
      </c>
      <c r="F1963" s="74" t="s">
        <v>12254</v>
      </c>
      <c r="G1963" s="92">
        <v>41982</v>
      </c>
      <c r="H1963" s="74" t="s">
        <v>9916</v>
      </c>
      <c r="I1963" s="75" t="s">
        <v>14864</v>
      </c>
      <c r="J1963" s="75">
        <v>8315.66</v>
      </c>
      <c r="K1963" s="74" t="s">
        <v>16276</v>
      </c>
      <c r="L1963" s="93" t="s">
        <v>8260</v>
      </c>
    </row>
    <row r="1964" spans="1:12">
      <c r="A1964" s="73">
        <v>10184995</v>
      </c>
      <c r="B1964" s="74" t="s">
        <v>10629</v>
      </c>
      <c r="C1964" s="74" t="s">
        <v>9778</v>
      </c>
      <c r="D1964" s="74" t="s">
        <v>2951</v>
      </c>
      <c r="E1964" s="92">
        <v>41074</v>
      </c>
      <c r="F1964" s="74"/>
      <c r="G1964" s="92">
        <v>42024</v>
      </c>
      <c r="H1964" s="74" t="s">
        <v>9800</v>
      </c>
      <c r="I1964" s="75" t="s">
        <v>14864</v>
      </c>
      <c r="J1964" s="75">
        <v>1798.87</v>
      </c>
      <c r="K1964" s="74" t="s">
        <v>16510</v>
      </c>
      <c r="L1964" s="93" t="s">
        <v>110</v>
      </c>
    </row>
    <row r="1965" spans="1:12">
      <c r="A1965" s="73">
        <v>10184996</v>
      </c>
      <c r="B1965" s="74" t="s">
        <v>10630</v>
      </c>
      <c r="C1965" s="74" t="s">
        <v>9778</v>
      </c>
      <c r="D1965" s="74" t="s">
        <v>2955</v>
      </c>
      <c r="E1965" s="92">
        <v>41074</v>
      </c>
      <c r="F1965" s="74" t="s">
        <v>2957</v>
      </c>
      <c r="G1965" s="92">
        <v>42024</v>
      </c>
      <c r="H1965" s="74" t="s">
        <v>9800</v>
      </c>
      <c r="I1965" s="75" t="s">
        <v>14864</v>
      </c>
      <c r="J1965" s="75">
        <v>1869.15</v>
      </c>
      <c r="K1965" s="74" t="s">
        <v>16510</v>
      </c>
      <c r="L1965" s="93" t="s">
        <v>5789</v>
      </c>
    </row>
    <row r="1966" spans="1:12">
      <c r="A1966" s="73">
        <v>10184997</v>
      </c>
      <c r="B1966" s="74" t="s">
        <v>10631</v>
      </c>
      <c r="C1966" s="74" t="s">
        <v>9778</v>
      </c>
      <c r="D1966" s="74" t="s">
        <v>2949</v>
      </c>
      <c r="E1966" s="92">
        <v>41074</v>
      </c>
      <c r="F1966" s="74" t="s">
        <v>2960</v>
      </c>
      <c r="G1966" s="92">
        <v>42024</v>
      </c>
      <c r="H1966" s="74" t="s">
        <v>9800</v>
      </c>
      <c r="I1966" s="75" t="s">
        <v>14864</v>
      </c>
      <c r="J1966" s="75">
        <v>7177.5</v>
      </c>
      <c r="K1966" s="74" t="s">
        <v>16510</v>
      </c>
      <c r="L1966" s="93" t="s">
        <v>390</v>
      </c>
    </row>
    <row r="1967" spans="1:12">
      <c r="A1967" s="73">
        <v>10185075</v>
      </c>
      <c r="B1967" s="74" t="s">
        <v>10632</v>
      </c>
      <c r="C1967" s="74" t="s">
        <v>9778</v>
      </c>
      <c r="D1967" s="74" t="s">
        <v>2961</v>
      </c>
      <c r="E1967" s="92">
        <v>40736</v>
      </c>
      <c r="F1967" s="74" t="s">
        <v>2962</v>
      </c>
      <c r="G1967" s="92">
        <v>42026</v>
      </c>
      <c r="H1967" s="74" t="s">
        <v>9510</v>
      </c>
      <c r="I1967" s="75" t="s">
        <v>14864</v>
      </c>
      <c r="J1967" s="75">
        <v>13350</v>
      </c>
      <c r="K1967" s="74" t="s">
        <v>16413</v>
      </c>
      <c r="L1967" s="93" t="s">
        <v>2798</v>
      </c>
    </row>
    <row r="1968" spans="1:12">
      <c r="A1968" s="73">
        <v>10185228</v>
      </c>
      <c r="B1968" s="74" t="s">
        <v>10633</v>
      </c>
      <c r="C1968" s="74" t="s">
        <v>9778</v>
      </c>
      <c r="D1968" s="74" t="s">
        <v>2964</v>
      </c>
      <c r="E1968" s="92">
        <v>40602</v>
      </c>
      <c r="F1968" s="74" t="s">
        <v>2965</v>
      </c>
      <c r="G1968" s="92">
        <v>42030</v>
      </c>
      <c r="H1968" s="74" t="s">
        <v>9504</v>
      </c>
      <c r="I1968" s="75" t="s">
        <v>14864</v>
      </c>
      <c r="J1968" s="75">
        <v>3143.89</v>
      </c>
      <c r="K1968" s="74" t="s">
        <v>14892</v>
      </c>
      <c r="L1968" s="93" t="s">
        <v>109</v>
      </c>
    </row>
    <row r="1969" spans="1:12">
      <c r="A1969" s="73">
        <v>10185229</v>
      </c>
      <c r="B1969" s="74" t="s">
        <v>10634</v>
      </c>
      <c r="C1969" s="74" t="s">
        <v>9778</v>
      </c>
      <c r="D1969" s="74" t="s">
        <v>2964</v>
      </c>
      <c r="E1969" s="92">
        <v>40602</v>
      </c>
      <c r="F1969" s="74" t="s">
        <v>2967</v>
      </c>
      <c r="G1969" s="92">
        <v>42030</v>
      </c>
      <c r="H1969" s="74" t="s">
        <v>9504</v>
      </c>
      <c r="I1969" s="75" t="s">
        <v>14864</v>
      </c>
      <c r="J1969" s="75">
        <v>3143.89</v>
      </c>
      <c r="K1969" s="74" t="s">
        <v>14892</v>
      </c>
      <c r="L1969" s="93" t="s">
        <v>110</v>
      </c>
    </row>
    <row r="1970" spans="1:12">
      <c r="A1970" s="73">
        <v>10185230</v>
      </c>
      <c r="B1970" s="74" t="s">
        <v>10635</v>
      </c>
      <c r="C1970" s="74" t="s">
        <v>9778</v>
      </c>
      <c r="D1970" s="74" t="s">
        <v>2968</v>
      </c>
      <c r="E1970" s="92">
        <v>40602</v>
      </c>
      <c r="F1970" s="74" t="s">
        <v>2969</v>
      </c>
      <c r="G1970" s="92">
        <v>42030</v>
      </c>
      <c r="H1970" s="74" t="s">
        <v>9504</v>
      </c>
      <c r="I1970" s="75" t="s">
        <v>14864</v>
      </c>
      <c r="J1970" s="75">
        <v>3143.9</v>
      </c>
      <c r="K1970" s="74" t="s">
        <v>14892</v>
      </c>
      <c r="L1970" s="93" t="s">
        <v>109</v>
      </c>
    </row>
    <row r="1971" spans="1:12">
      <c r="A1971" s="73">
        <v>10185231</v>
      </c>
      <c r="B1971" s="74" t="s">
        <v>10636</v>
      </c>
      <c r="C1971" s="74" t="s">
        <v>9778</v>
      </c>
      <c r="D1971" s="74" t="s">
        <v>2968</v>
      </c>
      <c r="E1971" s="92">
        <v>40602</v>
      </c>
      <c r="F1971" s="74" t="s">
        <v>2971</v>
      </c>
      <c r="G1971" s="92">
        <v>42030</v>
      </c>
      <c r="H1971" s="74" t="s">
        <v>9504</v>
      </c>
      <c r="I1971" s="75" t="s">
        <v>14864</v>
      </c>
      <c r="J1971" s="75">
        <v>3143.9</v>
      </c>
      <c r="K1971" s="74" t="s">
        <v>14892</v>
      </c>
      <c r="L1971" s="93" t="s">
        <v>110</v>
      </c>
    </row>
    <row r="1972" spans="1:12">
      <c r="A1972" s="73">
        <v>10185235</v>
      </c>
      <c r="B1972" s="74" t="s">
        <v>15271</v>
      </c>
      <c r="C1972" s="74" t="s">
        <v>9778</v>
      </c>
      <c r="D1972" s="74" t="s">
        <v>2972</v>
      </c>
      <c r="E1972" s="92">
        <v>40599</v>
      </c>
      <c r="F1972" s="74" t="s">
        <v>2973</v>
      </c>
      <c r="G1972" s="92">
        <v>41983</v>
      </c>
      <c r="H1972" s="74" t="s">
        <v>9504</v>
      </c>
      <c r="I1972" s="75" t="s">
        <v>14864</v>
      </c>
      <c r="J1972" s="75">
        <v>407763</v>
      </c>
      <c r="K1972" s="74" t="s">
        <v>14892</v>
      </c>
      <c r="L1972" s="93" t="s">
        <v>110</v>
      </c>
    </row>
    <row r="1973" spans="1:12">
      <c r="A1973" s="73">
        <v>10185235</v>
      </c>
      <c r="B1973" s="74" t="s">
        <v>15271</v>
      </c>
      <c r="C1973" s="74" t="s">
        <v>9962</v>
      </c>
      <c r="D1973" s="74" t="s">
        <v>2972</v>
      </c>
      <c r="E1973" s="92">
        <v>41507</v>
      </c>
      <c r="F1973" s="74"/>
      <c r="G1973" s="92">
        <v>41507</v>
      </c>
      <c r="H1973" s="74" t="s">
        <v>9504</v>
      </c>
      <c r="I1973" s="75" t="s">
        <v>14876</v>
      </c>
      <c r="J1973" s="75">
        <v>129473</v>
      </c>
      <c r="K1973" s="74" t="s">
        <v>14892</v>
      </c>
      <c r="L1973" s="93" t="s">
        <v>109</v>
      </c>
    </row>
    <row r="1974" spans="1:12">
      <c r="A1974" s="73">
        <v>10185247</v>
      </c>
      <c r="B1974" s="74" t="s">
        <v>15272</v>
      </c>
      <c r="C1974" s="74" t="s">
        <v>9778</v>
      </c>
      <c r="D1974" s="74" t="s">
        <v>2975</v>
      </c>
      <c r="E1974" s="92">
        <v>40599</v>
      </c>
      <c r="F1974" s="74" t="s">
        <v>2976</v>
      </c>
      <c r="G1974" s="92">
        <v>41983</v>
      </c>
      <c r="H1974" s="74" t="s">
        <v>9504</v>
      </c>
      <c r="I1974" s="75" t="s">
        <v>14864</v>
      </c>
      <c r="J1974" s="75">
        <v>22018</v>
      </c>
      <c r="K1974" s="74" t="s">
        <v>14892</v>
      </c>
      <c r="L1974" s="93" t="s">
        <v>110</v>
      </c>
    </row>
    <row r="1975" spans="1:12">
      <c r="A1975" s="68">
        <v>10185299</v>
      </c>
      <c r="B1975" s="71" t="s">
        <v>17107</v>
      </c>
      <c r="C1975" s="71" t="s">
        <v>9778</v>
      </c>
      <c r="D1975" s="71" t="s">
        <v>4233</v>
      </c>
      <c r="E1975" s="90">
        <v>40547</v>
      </c>
      <c r="F1975" s="71"/>
      <c r="G1975" s="90">
        <v>41983</v>
      </c>
      <c r="H1975" s="71" t="s">
        <v>17105</v>
      </c>
      <c r="I1975" s="72" t="s">
        <v>14864</v>
      </c>
      <c r="J1975" s="76">
        <v>134122.42000000001</v>
      </c>
      <c r="K1975" s="71" t="s">
        <v>17106</v>
      </c>
      <c r="L1975" s="91" t="s">
        <v>5329</v>
      </c>
    </row>
    <row r="1976" spans="1:12">
      <c r="A1976" s="73">
        <v>10185326</v>
      </c>
      <c r="B1976" s="74" t="s">
        <v>10638</v>
      </c>
      <c r="C1976" s="74" t="s">
        <v>9778</v>
      </c>
      <c r="D1976" s="74" t="s">
        <v>2977</v>
      </c>
      <c r="E1976" s="92">
        <v>40603</v>
      </c>
      <c r="F1976" s="74" t="s">
        <v>2978</v>
      </c>
      <c r="G1976" s="92">
        <v>42054</v>
      </c>
      <c r="H1976" s="74" t="s">
        <v>9504</v>
      </c>
      <c r="I1976" s="75" t="s">
        <v>14864</v>
      </c>
      <c r="J1976" s="75">
        <v>8856.9600000000009</v>
      </c>
      <c r="K1976" s="74" t="s">
        <v>14892</v>
      </c>
      <c r="L1976" s="93" t="s">
        <v>109</v>
      </c>
    </row>
    <row r="1977" spans="1:12">
      <c r="A1977" s="73">
        <v>10185327</v>
      </c>
      <c r="B1977" s="74" t="s">
        <v>15273</v>
      </c>
      <c r="C1977" s="74" t="s">
        <v>9778</v>
      </c>
      <c r="D1977" s="74" t="s">
        <v>2977</v>
      </c>
      <c r="E1977" s="92">
        <v>40603</v>
      </c>
      <c r="F1977" s="74" t="s">
        <v>2981</v>
      </c>
      <c r="G1977" s="92">
        <v>42026</v>
      </c>
      <c r="H1977" s="74" t="s">
        <v>9504</v>
      </c>
      <c r="I1977" s="75" t="s">
        <v>14864</v>
      </c>
      <c r="J1977" s="75">
        <v>8856.9600000000009</v>
      </c>
      <c r="K1977" s="74" t="s">
        <v>14892</v>
      </c>
      <c r="L1977" s="93" t="s">
        <v>110</v>
      </c>
    </row>
    <row r="1978" spans="1:12">
      <c r="A1978" s="73">
        <v>10185328</v>
      </c>
      <c r="B1978" s="74" t="s">
        <v>10639</v>
      </c>
      <c r="C1978" s="74" t="s">
        <v>9778</v>
      </c>
      <c r="D1978" s="74" t="s">
        <v>675</v>
      </c>
      <c r="E1978" s="92">
        <v>40603</v>
      </c>
      <c r="F1978" s="74" t="s">
        <v>11762</v>
      </c>
      <c r="G1978" s="92">
        <v>42019</v>
      </c>
      <c r="H1978" s="74" t="s">
        <v>9504</v>
      </c>
      <c r="I1978" s="75" t="s">
        <v>14864</v>
      </c>
      <c r="J1978" s="75">
        <v>28116.47</v>
      </c>
      <c r="K1978" s="74" t="s">
        <v>14892</v>
      </c>
      <c r="L1978" s="93" t="s">
        <v>110</v>
      </c>
    </row>
    <row r="1979" spans="1:12">
      <c r="A1979" s="73">
        <v>10185329</v>
      </c>
      <c r="B1979" s="74" t="s">
        <v>16453</v>
      </c>
      <c r="C1979" s="74" t="s">
        <v>9778</v>
      </c>
      <c r="D1979" s="74" t="s">
        <v>2984</v>
      </c>
      <c r="E1979" s="92">
        <v>40599</v>
      </c>
      <c r="F1979" s="74" t="s">
        <v>2985</v>
      </c>
      <c r="G1979" s="92">
        <v>41983</v>
      </c>
      <c r="H1979" s="74" t="s">
        <v>9510</v>
      </c>
      <c r="I1979" s="75" t="s">
        <v>14864</v>
      </c>
      <c r="J1979" s="75">
        <v>405101</v>
      </c>
      <c r="K1979" s="74" t="s">
        <v>16413</v>
      </c>
      <c r="L1979" s="93" t="s">
        <v>2798</v>
      </c>
    </row>
    <row r="1980" spans="1:12">
      <c r="A1980" s="73">
        <v>10185333</v>
      </c>
      <c r="B1980" s="74" t="s">
        <v>10640</v>
      </c>
      <c r="C1980" s="74" t="s">
        <v>9778</v>
      </c>
      <c r="D1980" s="74" t="s">
        <v>2988</v>
      </c>
      <c r="E1980" s="92">
        <v>40641</v>
      </c>
      <c r="F1980" s="74" t="s">
        <v>2989</v>
      </c>
      <c r="G1980" s="92">
        <v>42054</v>
      </c>
      <c r="H1980" s="74" t="s">
        <v>9504</v>
      </c>
      <c r="I1980" s="75" t="s">
        <v>14864</v>
      </c>
      <c r="J1980" s="75">
        <v>1195.5899999999999</v>
      </c>
      <c r="K1980" s="74" t="s">
        <v>14892</v>
      </c>
      <c r="L1980" s="93" t="s">
        <v>110</v>
      </c>
    </row>
    <row r="1981" spans="1:12">
      <c r="A1981" s="73">
        <v>10185335</v>
      </c>
      <c r="B1981" s="74" t="s">
        <v>10641</v>
      </c>
      <c r="C1981" s="74" t="s">
        <v>9778</v>
      </c>
      <c r="D1981" s="74" t="s">
        <v>2988</v>
      </c>
      <c r="E1981" s="92">
        <v>40641</v>
      </c>
      <c r="F1981" s="74" t="s">
        <v>2990</v>
      </c>
      <c r="G1981" s="92">
        <v>42054</v>
      </c>
      <c r="H1981" s="74" t="s">
        <v>9504</v>
      </c>
      <c r="I1981" s="75" t="s">
        <v>14864</v>
      </c>
      <c r="J1981" s="75">
        <v>1195.5899999999999</v>
      </c>
      <c r="K1981" s="74" t="s">
        <v>14892</v>
      </c>
      <c r="L1981" s="93" t="s">
        <v>110</v>
      </c>
    </row>
    <row r="1982" spans="1:12">
      <c r="A1982" s="73">
        <v>10185336</v>
      </c>
      <c r="B1982" s="74" t="s">
        <v>15274</v>
      </c>
      <c r="C1982" s="74" t="s">
        <v>9778</v>
      </c>
      <c r="D1982" s="74" t="s">
        <v>2991</v>
      </c>
      <c r="E1982" s="92">
        <v>40648</v>
      </c>
      <c r="F1982" s="74" t="s">
        <v>2992</v>
      </c>
      <c r="G1982" s="92">
        <v>41982</v>
      </c>
      <c r="H1982" s="74" t="s">
        <v>9504</v>
      </c>
      <c r="I1982" s="75" t="s">
        <v>14864</v>
      </c>
      <c r="J1982" s="75">
        <v>3093.59</v>
      </c>
      <c r="K1982" s="74" t="s">
        <v>14892</v>
      </c>
      <c r="L1982" s="93" t="s">
        <v>109</v>
      </c>
    </row>
    <row r="1983" spans="1:12">
      <c r="A1983" s="73">
        <v>10185364</v>
      </c>
      <c r="B1983" s="74" t="s">
        <v>16454</v>
      </c>
      <c r="C1983" s="74" t="s">
        <v>9778</v>
      </c>
      <c r="D1983" s="74" t="s">
        <v>2926</v>
      </c>
      <c r="E1983" s="92">
        <v>40661</v>
      </c>
      <c r="F1983" s="74" t="s">
        <v>2994</v>
      </c>
      <c r="G1983" s="92">
        <v>42052</v>
      </c>
      <c r="H1983" s="74" t="s">
        <v>9510</v>
      </c>
      <c r="I1983" s="75" t="s">
        <v>14864</v>
      </c>
      <c r="J1983" s="75">
        <v>9743.31</v>
      </c>
      <c r="K1983" s="74" t="s">
        <v>16413</v>
      </c>
      <c r="L1983" s="93" t="s">
        <v>2798</v>
      </c>
    </row>
    <row r="1984" spans="1:12">
      <c r="A1984" s="73">
        <v>10185369</v>
      </c>
      <c r="B1984" s="74" t="s">
        <v>10642</v>
      </c>
      <c r="C1984" s="74" t="s">
        <v>9778</v>
      </c>
      <c r="D1984" s="74" t="s">
        <v>2996</v>
      </c>
      <c r="E1984" s="92">
        <v>40651</v>
      </c>
      <c r="F1984" s="74" t="s">
        <v>2999</v>
      </c>
      <c r="G1984" s="92">
        <v>42054</v>
      </c>
      <c r="H1984" s="74" t="s">
        <v>9504</v>
      </c>
      <c r="I1984" s="75" t="s">
        <v>14864</v>
      </c>
      <c r="J1984" s="75">
        <v>2472.27</v>
      </c>
      <c r="K1984" s="74" t="s">
        <v>14892</v>
      </c>
      <c r="L1984" s="93" t="s">
        <v>109</v>
      </c>
    </row>
    <row r="1985" spans="1:12">
      <c r="A1985" s="73">
        <v>10185370</v>
      </c>
      <c r="B1985" s="74" t="s">
        <v>10643</v>
      </c>
      <c r="C1985" s="74" t="s">
        <v>9778</v>
      </c>
      <c r="D1985" s="74" t="s">
        <v>2996</v>
      </c>
      <c r="E1985" s="92">
        <v>40651</v>
      </c>
      <c r="F1985" s="74" t="s">
        <v>3000</v>
      </c>
      <c r="G1985" s="92">
        <v>42054</v>
      </c>
      <c r="H1985" s="74" t="s">
        <v>9504</v>
      </c>
      <c r="I1985" s="75" t="s">
        <v>14864</v>
      </c>
      <c r="J1985" s="75">
        <v>2472.27</v>
      </c>
      <c r="K1985" s="74" t="s">
        <v>14892</v>
      </c>
      <c r="L1985" s="93" t="s">
        <v>110</v>
      </c>
    </row>
    <row r="1986" spans="1:12">
      <c r="A1986" s="73">
        <v>10185371</v>
      </c>
      <c r="B1986" s="74" t="s">
        <v>10644</v>
      </c>
      <c r="C1986" s="74" t="s">
        <v>9778</v>
      </c>
      <c r="D1986" s="74" t="s">
        <v>2996</v>
      </c>
      <c r="E1986" s="92">
        <v>40651</v>
      </c>
      <c r="F1986" s="74" t="s">
        <v>3001</v>
      </c>
      <c r="G1986" s="92">
        <v>42054</v>
      </c>
      <c r="H1986" s="74" t="s">
        <v>9504</v>
      </c>
      <c r="I1986" s="75" t="s">
        <v>14864</v>
      </c>
      <c r="J1986" s="75">
        <v>2472.27</v>
      </c>
      <c r="K1986" s="74" t="s">
        <v>14892</v>
      </c>
      <c r="L1986" s="93" t="s">
        <v>110</v>
      </c>
    </row>
    <row r="1987" spans="1:12">
      <c r="A1987" s="73">
        <v>10185372</v>
      </c>
      <c r="B1987" s="74" t="s">
        <v>10645</v>
      </c>
      <c r="C1987" s="74" t="s">
        <v>9778</v>
      </c>
      <c r="D1987" s="74" t="s">
        <v>2996</v>
      </c>
      <c r="E1987" s="92">
        <v>40651</v>
      </c>
      <c r="F1987" s="74" t="s">
        <v>3002</v>
      </c>
      <c r="G1987" s="92">
        <v>42054</v>
      </c>
      <c r="H1987" s="74" t="s">
        <v>9504</v>
      </c>
      <c r="I1987" s="75" t="s">
        <v>14864</v>
      </c>
      <c r="J1987" s="75">
        <v>2472.27</v>
      </c>
      <c r="K1987" s="74" t="s">
        <v>14892</v>
      </c>
      <c r="L1987" s="93" t="s">
        <v>110</v>
      </c>
    </row>
    <row r="1988" spans="1:12">
      <c r="A1988" s="73">
        <v>10185373</v>
      </c>
      <c r="B1988" s="74" t="s">
        <v>10646</v>
      </c>
      <c r="C1988" s="74" t="s">
        <v>9778</v>
      </c>
      <c r="D1988" s="74" t="s">
        <v>2996</v>
      </c>
      <c r="E1988" s="92">
        <v>40651</v>
      </c>
      <c r="F1988" s="74" t="s">
        <v>3003</v>
      </c>
      <c r="G1988" s="92">
        <v>42054</v>
      </c>
      <c r="H1988" s="74" t="s">
        <v>9504</v>
      </c>
      <c r="I1988" s="75" t="s">
        <v>14864</v>
      </c>
      <c r="J1988" s="75">
        <v>2472.27</v>
      </c>
      <c r="K1988" s="74" t="s">
        <v>14892</v>
      </c>
      <c r="L1988" s="93" t="s">
        <v>110</v>
      </c>
    </row>
    <row r="1989" spans="1:12">
      <c r="A1989" s="73">
        <v>10185374</v>
      </c>
      <c r="B1989" s="74" t="s">
        <v>10647</v>
      </c>
      <c r="C1989" s="74" t="s">
        <v>9778</v>
      </c>
      <c r="D1989" s="74" t="s">
        <v>2996</v>
      </c>
      <c r="E1989" s="92">
        <v>40651</v>
      </c>
      <c r="F1989" s="74" t="s">
        <v>3004</v>
      </c>
      <c r="G1989" s="92">
        <v>42054</v>
      </c>
      <c r="H1989" s="74" t="s">
        <v>9504</v>
      </c>
      <c r="I1989" s="75" t="s">
        <v>14864</v>
      </c>
      <c r="J1989" s="75">
        <v>2472.27</v>
      </c>
      <c r="K1989" s="74" t="s">
        <v>14892</v>
      </c>
      <c r="L1989" s="93" t="s">
        <v>110</v>
      </c>
    </row>
    <row r="1990" spans="1:12">
      <c r="A1990" s="73">
        <v>10185375</v>
      </c>
      <c r="B1990" s="74" t="s">
        <v>10648</v>
      </c>
      <c r="C1990" s="74" t="s">
        <v>9778</v>
      </c>
      <c r="D1990" s="74" t="s">
        <v>2996</v>
      </c>
      <c r="E1990" s="92">
        <v>40651</v>
      </c>
      <c r="F1990" s="74" t="s">
        <v>3005</v>
      </c>
      <c r="G1990" s="92">
        <v>42054</v>
      </c>
      <c r="H1990" s="74" t="s">
        <v>9504</v>
      </c>
      <c r="I1990" s="75" t="s">
        <v>14864</v>
      </c>
      <c r="J1990" s="75">
        <v>2472.27</v>
      </c>
      <c r="K1990" s="74" t="s">
        <v>14892</v>
      </c>
      <c r="L1990" s="93" t="s">
        <v>110</v>
      </c>
    </row>
    <row r="1991" spans="1:12">
      <c r="A1991" s="73">
        <v>10185376</v>
      </c>
      <c r="B1991" s="74" t="s">
        <v>10649</v>
      </c>
      <c r="C1991" s="74" t="s">
        <v>9778</v>
      </c>
      <c r="D1991" s="74" t="s">
        <v>2996</v>
      </c>
      <c r="E1991" s="92">
        <v>40651</v>
      </c>
      <c r="F1991" s="74" t="s">
        <v>10650</v>
      </c>
      <c r="G1991" s="92">
        <v>42054</v>
      </c>
      <c r="H1991" s="74" t="s">
        <v>9504</v>
      </c>
      <c r="I1991" s="75" t="s">
        <v>14864</v>
      </c>
      <c r="J1991" s="75">
        <v>2472.27</v>
      </c>
      <c r="K1991" s="74" t="s">
        <v>14892</v>
      </c>
      <c r="L1991" s="93" t="s">
        <v>110</v>
      </c>
    </row>
    <row r="1992" spans="1:12">
      <c r="A1992" s="73">
        <v>10185377</v>
      </c>
      <c r="B1992" s="74" t="s">
        <v>15275</v>
      </c>
      <c r="C1992" s="74" t="s">
        <v>9778</v>
      </c>
      <c r="D1992" s="74" t="s">
        <v>3006</v>
      </c>
      <c r="E1992" s="92">
        <v>40675</v>
      </c>
      <c r="F1992" s="74" t="s">
        <v>3007</v>
      </c>
      <c r="G1992" s="92">
        <v>41982</v>
      </c>
      <c r="H1992" s="74" t="s">
        <v>9504</v>
      </c>
      <c r="I1992" s="75" t="s">
        <v>14864</v>
      </c>
      <c r="J1992" s="75">
        <v>6775</v>
      </c>
      <c r="K1992" s="74" t="s">
        <v>14892</v>
      </c>
      <c r="L1992" s="93" t="s">
        <v>110</v>
      </c>
    </row>
    <row r="1993" spans="1:12">
      <c r="A1993" s="73">
        <v>10185382</v>
      </c>
      <c r="B1993" s="74" t="s">
        <v>10651</v>
      </c>
      <c r="C1993" s="74" t="s">
        <v>9778</v>
      </c>
      <c r="D1993" s="74" t="s">
        <v>3009</v>
      </c>
      <c r="E1993" s="92">
        <v>40574</v>
      </c>
      <c r="F1993" s="74" t="s">
        <v>2001</v>
      </c>
      <c r="G1993" s="92">
        <v>42052</v>
      </c>
      <c r="H1993" s="74" t="s">
        <v>9504</v>
      </c>
      <c r="I1993" s="75" t="s">
        <v>14864</v>
      </c>
      <c r="J1993" s="75">
        <v>3294</v>
      </c>
      <c r="K1993" s="74" t="s">
        <v>14892</v>
      </c>
      <c r="L1993" s="93" t="s">
        <v>109</v>
      </c>
    </row>
    <row r="1994" spans="1:12">
      <c r="A1994" s="73">
        <v>10185383</v>
      </c>
      <c r="B1994" s="74" t="s">
        <v>10652</v>
      </c>
      <c r="C1994" s="74" t="s">
        <v>9778</v>
      </c>
      <c r="D1994" s="74" t="s">
        <v>3009</v>
      </c>
      <c r="E1994" s="92">
        <v>40574</v>
      </c>
      <c r="F1994" s="74" t="s">
        <v>2001</v>
      </c>
      <c r="G1994" s="92">
        <v>42052</v>
      </c>
      <c r="H1994" s="74" t="s">
        <v>9504</v>
      </c>
      <c r="I1994" s="75" t="s">
        <v>14864</v>
      </c>
      <c r="J1994" s="75">
        <v>3294</v>
      </c>
      <c r="K1994" s="74" t="s">
        <v>14892</v>
      </c>
      <c r="L1994" s="93" t="s">
        <v>110</v>
      </c>
    </row>
    <row r="1995" spans="1:12">
      <c r="A1995" s="73">
        <v>10185656</v>
      </c>
      <c r="B1995" s="74" t="s">
        <v>10653</v>
      </c>
      <c r="C1995" s="74" t="s">
        <v>9778</v>
      </c>
      <c r="D1995" s="74" t="s">
        <v>3012</v>
      </c>
      <c r="E1995" s="92">
        <v>40612</v>
      </c>
      <c r="F1995" s="74" t="s">
        <v>8402</v>
      </c>
      <c r="G1995" s="92">
        <v>42052</v>
      </c>
      <c r="H1995" s="74" t="s">
        <v>9756</v>
      </c>
      <c r="I1995" s="75" t="s">
        <v>14864</v>
      </c>
      <c r="J1995" s="75">
        <v>6845</v>
      </c>
      <c r="K1995" s="74" t="s">
        <v>16962</v>
      </c>
      <c r="L1995" s="93" t="s">
        <v>390</v>
      </c>
    </row>
    <row r="1996" spans="1:12">
      <c r="A1996" s="73">
        <v>10185657</v>
      </c>
      <c r="B1996" s="74" t="s">
        <v>10654</v>
      </c>
      <c r="C1996" s="74" t="s">
        <v>9778</v>
      </c>
      <c r="D1996" s="74" t="s">
        <v>3014</v>
      </c>
      <c r="E1996" s="92">
        <v>40612</v>
      </c>
      <c r="F1996" s="74" t="s">
        <v>8403</v>
      </c>
      <c r="G1996" s="92">
        <v>42052</v>
      </c>
      <c r="H1996" s="74" t="s">
        <v>9756</v>
      </c>
      <c r="I1996" s="75" t="s">
        <v>14864</v>
      </c>
      <c r="J1996" s="75">
        <v>6845</v>
      </c>
      <c r="K1996" s="74" t="s">
        <v>16962</v>
      </c>
      <c r="L1996" s="93"/>
    </row>
    <row r="1997" spans="1:12">
      <c r="A1997" s="73">
        <v>10185683</v>
      </c>
      <c r="B1997" s="74" t="s">
        <v>10655</v>
      </c>
      <c r="C1997" s="74" t="s">
        <v>9778</v>
      </c>
      <c r="D1997" s="74" t="s">
        <v>3015</v>
      </c>
      <c r="E1997" s="92">
        <v>40675</v>
      </c>
      <c r="F1997" s="74" t="s">
        <v>3016</v>
      </c>
      <c r="G1997" s="92">
        <v>42048</v>
      </c>
      <c r="H1997" s="74" t="s">
        <v>10141</v>
      </c>
      <c r="I1997" s="75" t="s">
        <v>14864</v>
      </c>
      <c r="J1997" s="75">
        <v>2384.7600000000002</v>
      </c>
      <c r="K1997" s="74" t="s">
        <v>16742</v>
      </c>
      <c r="L1997" s="93"/>
    </row>
    <row r="1998" spans="1:12">
      <c r="A1998" s="73">
        <v>10185684</v>
      </c>
      <c r="B1998" s="74" t="s">
        <v>10656</v>
      </c>
      <c r="C1998" s="74" t="s">
        <v>9778</v>
      </c>
      <c r="D1998" s="74" t="s">
        <v>3015</v>
      </c>
      <c r="E1998" s="92">
        <v>40675</v>
      </c>
      <c r="F1998" s="74" t="s">
        <v>3018</v>
      </c>
      <c r="G1998" s="92">
        <v>42048</v>
      </c>
      <c r="H1998" s="74" t="s">
        <v>10657</v>
      </c>
      <c r="I1998" s="75" t="s">
        <v>14864</v>
      </c>
      <c r="J1998" s="75">
        <v>2384.7600000000002</v>
      </c>
      <c r="K1998" s="74" t="s">
        <v>5653</v>
      </c>
      <c r="L1998" s="93" t="s">
        <v>390</v>
      </c>
    </row>
    <row r="1999" spans="1:12">
      <c r="A1999" s="73">
        <v>10185685</v>
      </c>
      <c r="B1999" s="74" t="s">
        <v>10658</v>
      </c>
      <c r="C1999" s="74" t="s">
        <v>9778</v>
      </c>
      <c r="D1999" s="74" t="s">
        <v>3015</v>
      </c>
      <c r="E1999" s="92">
        <v>40675</v>
      </c>
      <c r="F1999" s="74" t="s">
        <v>2104</v>
      </c>
      <c r="G1999" s="92">
        <v>42045</v>
      </c>
      <c r="H1999" s="74" t="s">
        <v>10372</v>
      </c>
      <c r="I1999" s="75" t="s">
        <v>14864</v>
      </c>
      <c r="J1999" s="75">
        <v>2384.7600000000002</v>
      </c>
      <c r="K1999" s="74" t="s">
        <v>15838</v>
      </c>
      <c r="L1999" s="93" t="s">
        <v>272</v>
      </c>
    </row>
    <row r="2000" spans="1:12">
      <c r="A2000" s="73">
        <v>10185686</v>
      </c>
      <c r="B2000" s="74" t="s">
        <v>10659</v>
      </c>
      <c r="C2000" s="74" t="s">
        <v>9778</v>
      </c>
      <c r="D2000" s="74" t="s">
        <v>3015</v>
      </c>
      <c r="E2000" s="92">
        <v>40675</v>
      </c>
      <c r="F2000" s="74" t="s">
        <v>3019</v>
      </c>
      <c r="G2000" s="92">
        <v>42048</v>
      </c>
      <c r="H2000" s="74" t="s">
        <v>9576</v>
      </c>
      <c r="I2000" s="75" t="s">
        <v>14864</v>
      </c>
      <c r="J2000" s="75">
        <v>2384.7600000000002</v>
      </c>
      <c r="K2000" s="74" t="s">
        <v>15933</v>
      </c>
      <c r="L2000" s="93" t="s">
        <v>110</v>
      </c>
    </row>
    <row r="2001" spans="1:12">
      <c r="A2001" s="73">
        <v>10185687</v>
      </c>
      <c r="B2001" s="74" t="s">
        <v>10660</v>
      </c>
      <c r="C2001" s="74" t="s">
        <v>9778</v>
      </c>
      <c r="D2001" s="74" t="s">
        <v>3015</v>
      </c>
      <c r="E2001" s="92">
        <v>40675</v>
      </c>
      <c r="F2001" s="74" t="s">
        <v>3020</v>
      </c>
      <c r="G2001" s="92">
        <v>42048</v>
      </c>
      <c r="H2001" s="74" t="s">
        <v>9877</v>
      </c>
      <c r="I2001" s="75" t="s">
        <v>14864</v>
      </c>
      <c r="J2001" s="75">
        <v>2384.7600000000002</v>
      </c>
      <c r="K2001" s="74" t="s">
        <v>15821</v>
      </c>
      <c r="L2001" s="93" t="s">
        <v>14868</v>
      </c>
    </row>
    <row r="2002" spans="1:12">
      <c r="A2002" s="73">
        <v>10185688</v>
      </c>
      <c r="B2002" s="74" t="s">
        <v>10661</v>
      </c>
      <c r="C2002" s="74" t="s">
        <v>9778</v>
      </c>
      <c r="D2002" s="74" t="s">
        <v>3015</v>
      </c>
      <c r="E2002" s="92">
        <v>40675</v>
      </c>
      <c r="F2002" s="74" t="s">
        <v>3021</v>
      </c>
      <c r="G2002" s="92">
        <v>42019</v>
      </c>
      <c r="H2002" s="74" t="s">
        <v>9504</v>
      </c>
      <c r="I2002" s="75" t="s">
        <v>14864</v>
      </c>
      <c r="J2002" s="75">
        <v>2384.7600000000002</v>
      </c>
      <c r="K2002" s="74" t="s">
        <v>14892</v>
      </c>
      <c r="L2002" s="93" t="s">
        <v>110</v>
      </c>
    </row>
    <row r="2003" spans="1:12">
      <c r="A2003" s="73">
        <v>10185689</v>
      </c>
      <c r="B2003" s="74" t="s">
        <v>10662</v>
      </c>
      <c r="C2003" s="74" t="s">
        <v>9778</v>
      </c>
      <c r="D2003" s="74" t="s">
        <v>3015</v>
      </c>
      <c r="E2003" s="92">
        <v>40675</v>
      </c>
      <c r="F2003" s="74" t="s">
        <v>8390</v>
      </c>
      <c r="G2003" s="92">
        <v>42045</v>
      </c>
      <c r="H2003" s="74" t="s">
        <v>10284</v>
      </c>
      <c r="I2003" s="75" t="s">
        <v>14864</v>
      </c>
      <c r="J2003" s="75">
        <v>2384.7600000000002</v>
      </c>
      <c r="K2003" s="74" t="s">
        <v>16893</v>
      </c>
      <c r="L2003" s="93"/>
    </row>
    <row r="2004" spans="1:12">
      <c r="A2004" s="73">
        <v>10185690</v>
      </c>
      <c r="B2004" s="74" t="s">
        <v>10663</v>
      </c>
      <c r="C2004" s="74" t="s">
        <v>9778</v>
      </c>
      <c r="D2004" s="74" t="s">
        <v>3015</v>
      </c>
      <c r="E2004" s="92">
        <v>40675</v>
      </c>
      <c r="F2004" s="74" t="s">
        <v>3022</v>
      </c>
      <c r="G2004" s="92">
        <v>42048</v>
      </c>
      <c r="H2004" s="74" t="s">
        <v>9510</v>
      </c>
      <c r="I2004" s="75" t="s">
        <v>14864</v>
      </c>
      <c r="J2004" s="75">
        <v>2384.7600000000002</v>
      </c>
      <c r="K2004" s="74" t="s">
        <v>16413</v>
      </c>
      <c r="L2004" s="93" t="s">
        <v>2798</v>
      </c>
    </row>
    <row r="2005" spans="1:12">
      <c r="A2005" s="73">
        <v>10185691</v>
      </c>
      <c r="B2005" s="74" t="s">
        <v>10664</v>
      </c>
      <c r="C2005" s="74" t="s">
        <v>9778</v>
      </c>
      <c r="D2005" s="74" t="s">
        <v>3015</v>
      </c>
      <c r="E2005" s="92">
        <v>40675</v>
      </c>
      <c r="F2005" s="74" t="s">
        <v>3023</v>
      </c>
      <c r="G2005" s="92">
        <v>42048</v>
      </c>
      <c r="H2005" s="74" t="s">
        <v>10460</v>
      </c>
      <c r="I2005" s="75" t="s">
        <v>14864</v>
      </c>
      <c r="J2005" s="75">
        <v>2384.7600000000002</v>
      </c>
      <c r="K2005" s="74" t="s">
        <v>16544</v>
      </c>
      <c r="L2005" s="93" t="s">
        <v>110</v>
      </c>
    </row>
    <row r="2006" spans="1:12">
      <c r="A2006" s="73">
        <v>10185692</v>
      </c>
      <c r="B2006" s="74" t="s">
        <v>10665</v>
      </c>
      <c r="C2006" s="74" t="s">
        <v>9778</v>
      </c>
      <c r="D2006" s="74" t="s">
        <v>3015</v>
      </c>
      <c r="E2006" s="92">
        <v>40675</v>
      </c>
      <c r="F2006" s="74" t="s">
        <v>2102</v>
      </c>
      <c r="G2006" s="92">
        <v>42045</v>
      </c>
      <c r="H2006" s="74" t="s">
        <v>9504</v>
      </c>
      <c r="I2006" s="75" t="s">
        <v>14864</v>
      </c>
      <c r="J2006" s="75">
        <v>2384.7600000000002</v>
      </c>
      <c r="K2006" s="74" t="s">
        <v>14892</v>
      </c>
      <c r="L2006" s="93" t="s">
        <v>110</v>
      </c>
    </row>
    <row r="2007" spans="1:12">
      <c r="A2007" s="73">
        <v>10185693</v>
      </c>
      <c r="B2007" s="74" t="s">
        <v>10666</v>
      </c>
      <c r="C2007" s="74" t="s">
        <v>9778</v>
      </c>
      <c r="D2007" s="74" t="s">
        <v>3015</v>
      </c>
      <c r="E2007" s="92">
        <v>40675</v>
      </c>
      <c r="F2007" s="74" t="s">
        <v>3025</v>
      </c>
      <c r="G2007" s="92">
        <v>42030</v>
      </c>
      <c r="H2007" s="74" t="s">
        <v>9504</v>
      </c>
      <c r="I2007" s="75" t="s">
        <v>14864</v>
      </c>
      <c r="J2007" s="75">
        <v>2384.7600000000002</v>
      </c>
      <c r="K2007" s="74" t="s">
        <v>14892</v>
      </c>
      <c r="L2007" s="93" t="s">
        <v>272</v>
      </c>
    </row>
    <row r="2008" spans="1:12">
      <c r="A2008" s="73">
        <v>10185694</v>
      </c>
      <c r="B2008" s="74" t="s">
        <v>10667</v>
      </c>
      <c r="C2008" s="74" t="s">
        <v>9778</v>
      </c>
      <c r="D2008" s="74" t="s">
        <v>3015</v>
      </c>
      <c r="E2008" s="92">
        <v>40675</v>
      </c>
      <c r="F2008" s="74" t="s">
        <v>3026</v>
      </c>
      <c r="G2008" s="92">
        <v>42048</v>
      </c>
      <c r="H2008" s="74" t="s">
        <v>9504</v>
      </c>
      <c r="I2008" s="75" t="s">
        <v>14864</v>
      </c>
      <c r="J2008" s="75">
        <v>2384.7600000000002</v>
      </c>
      <c r="K2008" s="74" t="s">
        <v>14892</v>
      </c>
      <c r="L2008" s="93" t="s">
        <v>272</v>
      </c>
    </row>
    <row r="2009" spans="1:12">
      <c r="A2009" s="73">
        <v>10185695</v>
      </c>
      <c r="B2009" s="74" t="s">
        <v>10668</v>
      </c>
      <c r="C2009" s="74" t="s">
        <v>9778</v>
      </c>
      <c r="D2009" s="74" t="s">
        <v>3015</v>
      </c>
      <c r="E2009" s="92">
        <v>40675</v>
      </c>
      <c r="F2009" s="74" t="s">
        <v>3027</v>
      </c>
      <c r="G2009" s="92">
        <v>42019</v>
      </c>
      <c r="H2009" s="74" t="s">
        <v>9504</v>
      </c>
      <c r="I2009" s="75" t="s">
        <v>14864</v>
      </c>
      <c r="J2009" s="75">
        <v>2384.7600000000002</v>
      </c>
      <c r="K2009" s="74" t="s">
        <v>14892</v>
      </c>
      <c r="L2009" s="93" t="s">
        <v>8380</v>
      </c>
    </row>
    <row r="2010" spans="1:12">
      <c r="A2010" s="73">
        <v>10185696</v>
      </c>
      <c r="B2010" s="74" t="s">
        <v>10669</v>
      </c>
      <c r="C2010" s="74" t="s">
        <v>9778</v>
      </c>
      <c r="D2010" s="74" t="s">
        <v>3015</v>
      </c>
      <c r="E2010" s="92">
        <v>40675</v>
      </c>
      <c r="F2010" s="74" t="s">
        <v>3028</v>
      </c>
      <c r="G2010" s="92">
        <v>42045</v>
      </c>
      <c r="H2010" s="74" t="s">
        <v>10284</v>
      </c>
      <c r="I2010" s="75" t="s">
        <v>14864</v>
      </c>
      <c r="J2010" s="75">
        <v>2384.7600000000002</v>
      </c>
      <c r="K2010" s="74" t="s">
        <v>16893</v>
      </c>
      <c r="L2010" s="93"/>
    </row>
    <row r="2011" spans="1:12">
      <c r="A2011" s="73">
        <v>10185697</v>
      </c>
      <c r="B2011" s="74" t="s">
        <v>10670</v>
      </c>
      <c r="C2011" s="74" t="s">
        <v>9778</v>
      </c>
      <c r="D2011" s="74" t="s">
        <v>3015</v>
      </c>
      <c r="E2011" s="92">
        <v>40675</v>
      </c>
      <c r="F2011" s="74" t="s">
        <v>3029</v>
      </c>
      <c r="G2011" s="92">
        <v>42019</v>
      </c>
      <c r="H2011" s="74" t="s">
        <v>9504</v>
      </c>
      <c r="I2011" s="75" t="s">
        <v>14864</v>
      </c>
      <c r="J2011" s="75">
        <v>2384.7600000000002</v>
      </c>
      <c r="K2011" s="74" t="s">
        <v>14892</v>
      </c>
      <c r="L2011" s="93" t="s">
        <v>272</v>
      </c>
    </row>
    <row r="2012" spans="1:12">
      <c r="A2012" s="73">
        <v>10185698</v>
      </c>
      <c r="B2012" s="74" t="s">
        <v>10671</v>
      </c>
      <c r="C2012" s="74" t="s">
        <v>9778</v>
      </c>
      <c r="D2012" s="74" t="s">
        <v>3015</v>
      </c>
      <c r="E2012" s="92">
        <v>40675</v>
      </c>
      <c r="F2012" s="74" t="s">
        <v>3030</v>
      </c>
      <c r="G2012" s="92">
        <v>42048</v>
      </c>
      <c r="H2012" s="74" t="s">
        <v>10141</v>
      </c>
      <c r="I2012" s="75" t="s">
        <v>14864</v>
      </c>
      <c r="J2012" s="75">
        <v>2384.7600000000002</v>
      </c>
      <c r="K2012" s="74" t="s">
        <v>16742</v>
      </c>
      <c r="L2012" s="93"/>
    </row>
    <row r="2013" spans="1:12">
      <c r="A2013" s="73">
        <v>10185699</v>
      </c>
      <c r="B2013" s="74" t="s">
        <v>10672</v>
      </c>
      <c r="C2013" s="74" t="s">
        <v>9778</v>
      </c>
      <c r="D2013" s="74" t="s">
        <v>3015</v>
      </c>
      <c r="E2013" s="92">
        <v>40675</v>
      </c>
      <c r="F2013" s="74" t="s">
        <v>3031</v>
      </c>
      <c r="G2013" s="92">
        <v>42048</v>
      </c>
      <c r="H2013" s="74" t="s">
        <v>9504</v>
      </c>
      <c r="I2013" s="75" t="s">
        <v>14864</v>
      </c>
      <c r="J2013" s="75">
        <v>2384.7600000000002</v>
      </c>
      <c r="K2013" s="74" t="s">
        <v>14892</v>
      </c>
      <c r="L2013" s="93" t="s">
        <v>272</v>
      </c>
    </row>
    <row r="2014" spans="1:12">
      <c r="A2014" s="73">
        <v>10185700</v>
      </c>
      <c r="B2014" s="74" t="s">
        <v>10673</v>
      </c>
      <c r="C2014" s="74" t="s">
        <v>9778</v>
      </c>
      <c r="D2014" s="74" t="s">
        <v>3015</v>
      </c>
      <c r="E2014" s="92">
        <v>40675</v>
      </c>
      <c r="F2014" s="74" t="s">
        <v>2100</v>
      </c>
      <c r="G2014" s="92">
        <v>42045</v>
      </c>
      <c r="H2014" s="74" t="s">
        <v>9504</v>
      </c>
      <c r="I2014" s="75" t="s">
        <v>14864</v>
      </c>
      <c r="J2014" s="75">
        <v>2384.7600000000002</v>
      </c>
      <c r="K2014" s="74" t="s">
        <v>14892</v>
      </c>
      <c r="L2014" s="93" t="s">
        <v>4742</v>
      </c>
    </row>
    <row r="2015" spans="1:12">
      <c r="A2015" s="73">
        <v>10185701</v>
      </c>
      <c r="B2015" s="74" t="s">
        <v>10674</v>
      </c>
      <c r="C2015" s="74" t="s">
        <v>9778</v>
      </c>
      <c r="D2015" s="74" t="s">
        <v>3015</v>
      </c>
      <c r="E2015" s="92">
        <v>40675</v>
      </c>
      <c r="F2015" s="74" t="s">
        <v>2103</v>
      </c>
      <c r="G2015" s="92">
        <v>42045</v>
      </c>
      <c r="H2015" s="74" t="s">
        <v>9504</v>
      </c>
      <c r="I2015" s="75" t="s">
        <v>14864</v>
      </c>
      <c r="J2015" s="75">
        <v>2384.7600000000002</v>
      </c>
      <c r="K2015" s="74" t="s">
        <v>14892</v>
      </c>
      <c r="L2015" s="93" t="s">
        <v>110</v>
      </c>
    </row>
    <row r="2016" spans="1:12">
      <c r="A2016" s="73">
        <v>10185702</v>
      </c>
      <c r="B2016" s="74" t="s">
        <v>10675</v>
      </c>
      <c r="C2016" s="74" t="s">
        <v>9778</v>
      </c>
      <c r="D2016" s="74" t="s">
        <v>3015</v>
      </c>
      <c r="E2016" s="92">
        <v>40675</v>
      </c>
      <c r="F2016" s="74" t="s">
        <v>2105</v>
      </c>
      <c r="G2016" s="92">
        <v>42045</v>
      </c>
      <c r="H2016" s="74" t="s">
        <v>9504</v>
      </c>
      <c r="I2016" s="75" t="s">
        <v>14864</v>
      </c>
      <c r="J2016" s="75">
        <v>2384.7600000000002</v>
      </c>
      <c r="K2016" s="74" t="s">
        <v>14892</v>
      </c>
      <c r="L2016" s="93" t="s">
        <v>110</v>
      </c>
    </row>
    <row r="2017" spans="1:12">
      <c r="A2017" s="73">
        <v>10185703</v>
      </c>
      <c r="B2017" s="74" t="s">
        <v>10676</v>
      </c>
      <c r="C2017" s="74" t="s">
        <v>9778</v>
      </c>
      <c r="D2017" s="74" t="s">
        <v>3032</v>
      </c>
      <c r="E2017" s="92">
        <v>40675</v>
      </c>
      <c r="F2017" s="74" t="s">
        <v>3035</v>
      </c>
      <c r="G2017" s="92">
        <v>42059</v>
      </c>
      <c r="H2017" s="74" t="s">
        <v>9510</v>
      </c>
      <c r="I2017" s="75" t="s">
        <v>14864</v>
      </c>
      <c r="J2017" s="75">
        <v>4285</v>
      </c>
      <c r="K2017" s="74" t="s">
        <v>16413</v>
      </c>
      <c r="L2017" s="93" t="s">
        <v>110</v>
      </c>
    </row>
    <row r="2018" spans="1:12">
      <c r="A2018" s="73">
        <v>10185704</v>
      </c>
      <c r="B2018" s="74" t="s">
        <v>10677</v>
      </c>
      <c r="C2018" s="74" t="s">
        <v>9778</v>
      </c>
      <c r="D2018" s="74" t="s">
        <v>3032</v>
      </c>
      <c r="E2018" s="92">
        <v>40675</v>
      </c>
      <c r="F2018" s="74" t="s">
        <v>3037</v>
      </c>
      <c r="G2018" s="92">
        <v>42004</v>
      </c>
      <c r="H2018" s="74" t="s">
        <v>9649</v>
      </c>
      <c r="I2018" s="75" t="s">
        <v>14864</v>
      </c>
      <c r="J2018" s="75">
        <v>2515</v>
      </c>
      <c r="K2018" s="74" t="s">
        <v>16254</v>
      </c>
      <c r="L2018" s="93" t="s">
        <v>110</v>
      </c>
    </row>
    <row r="2019" spans="1:12">
      <c r="A2019" s="73">
        <v>10185705</v>
      </c>
      <c r="B2019" s="74" t="s">
        <v>10678</v>
      </c>
      <c r="C2019" s="74" t="s">
        <v>9778</v>
      </c>
      <c r="D2019" s="74" t="s">
        <v>3032</v>
      </c>
      <c r="E2019" s="92">
        <v>40675</v>
      </c>
      <c r="F2019" s="74" t="s">
        <v>3039</v>
      </c>
      <c r="G2019" s="92">
        <v>42027</v>
      </c>
      <c r="H2019" s="74" t="s">
        <v>9504</v>
      </c>
      <c r="I2019" s="75" t="s">
        <v>14864</v>
      </c>
      <c r="J2019" s="75">
        <v>1735</v>
      </c>
      <c r="K2019" s="74" t="s">
        <v>14892</v>
      </c>
      <c r="L2019" s="93" t="s">
        <v>110</v>
      </c>
    </row>
    <row r="2020" spans="1:12">
      <c r="A2020" s="73">
        <v>10185706</v>
      </c>
      <c r="B2020" s="74" t="s">
        <v>15604</v>
      </c>
      <c r="C2020" s="74" t="s">
        <v>9778</v>
      </c>
      <c r="D2020" s="74" t="s">
        <v>3040</v>
      </c>
      <c r="E2020" s="92">
        <v>40696</v>
      </c>
      <c r="F2020" s="74" t="s">
        <v>3041</v>
      </c>
      <c r="G2020" s="92">
        <v>41982</v>
      </c>
      <c r="H2020" s="74" t="s">
        <v>9520</v>
      </c>
      <c r="I2020" s="75" t="s">
        <v>14864</v>
      </c>
      <c r="J2020" s="75">
        <v>1339.89</v>
      </c>
      <c r="K2020" s="74" t="s">
        <v>15539</v>
      </c>
      <c r="L2020" s="93" t="s">
        <v>272</v>
      </c>
    </row>
    <row r="2021" spans="1:12">
      <c r="A2021" s="73">
        <v>10185707</v>
      </c>
      <c r="B2021" s="74" t="s">
        <v>10679</v>
      </c>
      <c r="C2021" s="74" t="s">
        <v>9778</v>
      </c>
      <c r="D2021" s="74" t="s">
        <v>2996</v>
      </c>
      <c r="E2021" s="92">
        <v>40651</v>
      </c>
      <c r="F2021" s="74" t="s">
        <v>3043</v>
      </c>
      <c r="G2021" s="92">
        <v>42054</v>
      </c>
      <c r="H2021" s="74" t="s">
        <v>9504</v>
      </c>
      <c r="I2021" s="75" t="s">
        <v>14864</v>
      </c>
      <c r="J2021" s="75">
        <v>2472.27</v>
      </c>
      <c r="K2021" s="74" t="s">
        <v>14892</v>
      </c>
      <c r="L2021" s="93" t="s">
        <v>110</v>
      </c>
    </row>
    <row r="2022" spans="1:12">
      <c r="A2022" s="73">
        <v>10185708</v>
      </c>
      <c r="B2022" s="74" t="s">
        <v>10680</v>
      </c>
      <c r="C2022" s="74" t="s">
        <v>9962</v>
      </c>
      <c r="D2022" s="74" t="s">
        <v>3044</v>
      </c>
      <c r="E2022" s="92">
        <v>41164</v>
      </c>
      <c r="F2022" s="74" t="s">
        <v>15276</v>
      </c>
      <c r="G2022" s="92">
        <v>41164</v>
      </c>
      <c r="H2022" s="74" t="s">
        <v>9504</v>
      </c>
      <c r="I2022" s="75" t="s">
        <v>14876</v>
      </c>
      <c r="J2022" s="75">
        <v>2421</v>
      </c>
      <c r="K2022" s="74" t="s">
        <v>14892</v>
      </c>
      <c r="L2022" s="93" t="s">
        <v>5811</v>
      </c>
    </row>
    <row r="2023" spans="1:12">
      <c r="A2023" s="73">
        <v>10185708</v>
      </c>
      <c r="B2023" s="74" t="s">
        <v>10680</v>
      </c>
      <c r="C2023" s="74" t="s">
        <v>9778</v>
      </c>
      <c r="D2023" s="74" t="s">
        <v>3044</v>
      </c>
      <c r="E2023" s="92">
        <v>40715</v>
      </c>
      <c r="F2023" s="74" t="s">
        <v>3045</v>
      </c>
      <c r="G2023" s="92">
        <v>42045</v>
      </c>
      <c r="H2023" s="74" t="s">
        <v>9510</v>
      </c>
      <c r="I2023" s="75" t="s">
        <v>14864</v>
      </c>
      <c r="J2023" s="75">
        <v>11321.1</v>
      </c>
      <c r="K2023" s="74" t="s">
        <v>16413</v>
      </c>
      <c r="L2023" s="93" t="s">
        <v>110</v>
      </c>
    </row>
    <row r="2024" spans="1:12">
      <c r="A2024" s="73">
        <v>10185918</v>
      </c>
      <c r="B2024" s="74" t="s">
        <v>10681</v>
      </c>
      <c r="C2024" s="74" t="s">
        <v>9778</v>
      </c>
      <c r="D2024" s="74" t="s">
        <v>2624</v>
      </c>
      <c r="E2024" s="92">
        <v>40662</v>
      </c>
      <c r="F2024" s="74" t="s">
        <v>3047</v>
      </c>
      <c r="G2024" s="92">
        <v>42026</v>
      </c>
      <c r="H2024" s="74" t="s">
        <v>9515</v>
      </c>
      <c r="I2024" s="75" t="s">
        <v>14864</v>
      </c>
      <c r="J2024" s="75">
        <v>1298.4100000000001</v>
      </c>
      <c r="K2024" s="74" t="s">
        <v>16674</v>
      </c>
      <c r="L2024" s="93" t="s">
        <v>4297</v>
      </c>
    </row>
    <row r="2025" spans="1:12">
      <c r="A2025" s="73">
        <v>10185926</v>
      </c>
      <c r="B2025" s="74" t="s">
        <v>10682</v>
      </c>
      <c r="C2025" s="74" t="s">
        <v>9778</v>
      </c>
      <c r="D2025" s="74" t="s">
        <v>3049</v>
      </c>
      <c r="E2025" s="92">
        <v>40730</v>
      </c>
      <c r="F2025" s="74" t="s">
        <v>6053</v>
      </c>
      <c r="G2025" s="92">
        <v>42019</v>
      </c>
      <c r="H2025" s="74" t="s">
        <v>10608</v>
      </c>
      <c r="I2025" s="75" t="s">
        <v>14864</v>
      </c>
      <c r="J2025" s="75">
        <v>3906.28</v>
      </c>
      <c r="K2025" s="74" t="s">
        <v>16149</v>
      </c>
      <c r="L2025" s="93" t="s">
        <v>110</v>
      </c>
    </row>
    <row r="2026" spans="1:12">
      <c r="A2026" s="73">
        <v>10185927</v>
      </c>
      <c r="B2026" s="74" t="s">
        <v>16847</v>
      </c>
      <c r="C2026" s="74" t="s">
        <v>9778</v>
      </c>
      <c r="D2026" s="74" t="s">
        <v>3049</v>
      </c>
      <c r="E2026" s="92">
        <v>40730</v>
      </c>
      <c r="F2026" s="74" t="s">
        <v>3052</v>
      </c>
      <c r="G2026" s="92">
        <v>41984</v>
      </c>
      <c r="H2026" s="74" t="s">
        <v>16848</v>
      </c>
      <c r="I2026" s="75" t="s">
        <v>14864</v>
      </c>
      <c r="J2026" s="75">
        <v>3906.28</v>
      </c>
      <c r="K2026" s="74" t="s">
        <v>16849</v>
      </c>
      <c r="L2026" s="93" t="s">
        <v>5353</v>
      </c>
    </row>
    <row r="2027" spans="1:12">
      <c r="A2027" s="73">
        <v>10185928</v>
      </c>
      <c r="B2027" s="74" t="s">
        <v>16850</v>
      </c>
      <c r="C2027" s="74" t="s">
        <v>9778</v>
      </c>
      <c r="D2027" s="74" t="s">
        <v>3049</v>
      </c>
      <c r="E2027" s="92">
        <v>40730</v>
      </c>
      <c r="F2027" s="74" t="s">
        <v>3053</v>
      </c>
      <c r="G2027" s="92">
        <v>41984</v>
      </c>
      <c r="H2027" s="74" t="s">
        <v>16848</v>
      </c>
      <c r="I2027" s="75" t="s">
        <v>14864</v>
      </c>
      <c r="J2027" s="75">
        <v>3906.28</v>
      </c>
      <c r="K2027" s="74" t="s">
        <v>16849</v>
      </c>
      <c r="L2027" s="93" t="s">
        <v>5353</v>
      </c>
    </row>
    <row r="2028" spans="1:12">
      <c r="A2028" s="73">
        <v>10185929</v>
      </c>
      <c r="B2028" s="74" t="s">
        <v>16151</v>
      </c>
      <c r="C2028" s="74" t="s">
        <v>9778</v>
      </c>
      <c r="D2028" s="74" t="s">
        <v>3049</v>
      </c>
      <c r="E2028" s="92">
        <v>40730</v>
      </c>
      <c r="F2028" s="74" t="s">
        <v>3055</v>
      </c>
      <c r="G2028" s="92">
        <v>41984</v>
      </c>
      <c r="H2028" s="74" t="s">
        <v>10608</v>
      </c>
      <c r="I2028" s="75" t="s">
        <v>14864</v>
      </c>
      <c r="J2028" s="75">
        <v>3906.28</v>
      </c>
      <c r="K2028" s="74" t="s">
        <v>16149</v>
      </c>
      <c r="L2028" s="93" t="s">
        <v>2798</v>
      </c>
    </row>
    <row r="2029" spans="1:12">
      <c r="A2029" s="73">
        <v>10185930</v>
      </c>
      <c r="B2029" s="74" t="s">
        <v>16152</v>
      </c>
      <c r="C2029" s="74" t="s">
        <v>9778</v>
      </c>
      <c r="D2029" s="74" t="s">
        <v>3049</v>
      </c>
      <c r="E2029" s="92">
        <v>40730</v>
      </c>
      <c r="F2029" s="74" t="s">
        <v>6057</v>
      </c>
      <c r="G2029" s="92">
        <v>41984</v>
      </c>
      <c r="H2029" s="74" t="s">
        <v>10608</v>
      </c>
      <c r="I2029" s="75" t="s">
        <v>14864</v>
      </c>
      <c r="J2029" s="75">
        <v>3906.28</v>
      </c>
      <c r="K2029" s="74" t="s">
        <v>16149</v>
      </c>
      <c r="L2029" s="93" t="s">
        <v>272</v>
      </c>
    </row>
    <row r="2030" spans="1:12">
      <c r="A2030" s="73">
        <v>10185931</v>
      </c>
      <c r="B2030" s="74" t="s">
        <v>16153</v>
      </c>
      <c r="C2030" s="74" t="s">
        <v>9778</v>
      </c>
      <c r="D2030" s="74" t="s">
        <v>3049</v>
      </c>
      <c r="E2030" s="92">
        <v>40730</v>
      </c>
      <c r="F2030" s="74" t="s">
        <v>3056</v>
      </c>
      <c r="G2030" s="92">
        <v>41984</v>
      </c>
      <c r="H2030" s="74" t="s">
        <v>10608</v>
      </c>
      <c r="I2030" s="75" t="s">
        <v>14864</v>
      </c>
      <c r="J2030" s="75">
        <v>3906.28</v>
      </c>
      <c r="K2030" s="74" t="s">
        <v>16149</v>
      </c>
      <c r="L2030" s="93" t="s">
        <v>272</v>
      </c>
    </row>
    <row r="2031" spans="1:12">
      <c r="A2031" s="73">
        <v>10185932</v>
      </c>
      <c r="B2031" s="74" t="s">
        <v>15877</v>
      </c>
      <c r="C2031" s="74" t="s">
        <v>9778</v>
      </c>
      <c r="D2031" s="74" t="s">
        <v>3049</v>
      </c>
      <c r="E2031" s="92">
        <v>40730</v>
      </c>
      <c r="F2031" s="74" t="s">
        <v>3057</v>
      </c>
      <c r="G2031" s="92">
        <v>41984</v>
      </c>
      <c r="H2031" s="74" t="s">
        <v>9935</v>
      </c>
      <c r="I2031" s="75" t="s">
        <v>14864</v>
      </c>
      <c r="J2031" s="75">
        <v>3906.28</v>
      </c>
      <c r="K2031" s="74" t="s">
        <v>15874</v>
      </c>
      <c r="L2031" s="93" t="s">
        <v>272</v>
      </c>
    </row>
    <row r="2032" spans="1:12">
      <c r="A2032" s="73">
        <v>10185933</v>
      </c>
      <c r="B2032" s="74" t="s">
        <v>16851</v>
      </c>
      <c r="C2032" s="74" t="s">
        <v>9778</v>
      </c>
      <c r="D2032" s="74" t="s">
        <v>3049</v>
      </c>
      <c r="E2032" s="92">
        <v>40730</v>
      </c>
      <c r="F2032" s="74" t="s">
        <v>3058</v>
      </c>
      <c r="G2032" s="92">
        <v>41984</v>
      </c>
      <c r="H2032" s="74" t="s">
        <v>16848</v>
      </c>
      <c r="I2032" s="75" t="s">
        <v>14864</v>
      </c>
      <c r="J2032" s="75">
        <v>3906.28</v>
      </c>
      <c r="K2032" s="74" t="s">
        <v>16849</v>
      </c>
      <c r="L2032" s="93" t="s">
        <v>5353</v>
      </c>
    </row>
    <row r="2033" spans="1:12">
      <c r="A2033" s="73">
        <v>10185934</v>
      </c>
      <c r="B2033" s="74" t="s">
        <v>16852</v>
      </c>
      <c r="C2033" s="74" t="s">
        <v>9778</v>
      </c>
      <c r="D2033" s="74" t="s">
        <v>3049</v>
      </c>
      <c r="E2033" s="92">
        <v>40730</v>
      </c>
      <c r="F2033" s="74" t="s">
        <v>3059</v>
      </c>
      <c r="G2033" s="92">
        <v>41984</v>
      </c>
      <c r="H2033" s="74" t="s">
        <v>16848</v>
      </c>
      <c r="I2033" s="75" t="s">
        <v>14864</v>
      </c>
      <c r="J2033" s="75">
        <v>3906.28</v>
      </c>
      <c r="K2033" s="74" t="s">
        <v>16849</v>
      </c>
      <c r="L2033" s="93" t="s">
        <v>5353</v>
      </c>
    </row>
    <row r="2034" spans="1:12">
      <c r="A2034" s="73">
        <v>10185935</v>
      </c>
      <c r="B2034" s="74" t="s">
        <v>16853</v>
      </c>
      <c r="C2034" s="74" t="s">
        <v>9778</v>
      </c>
      <c r="D2034" s="74" t="s">
        <v>3049</v>
      </c>
      <c r="E2034" s="92">
        <v>40730</v>
      </c>
      <c r="F2034" s="74" t="s">
        <v>3060</v>
      </c>
      <c r="G2034" s="92">
        <v>41984</v>
      </c>
      <c r="H2034" s="74" t="s">
        <v>16848</v>
      </c>
      <c r="I2034" s="75" t="s">
        <v>14864</v>
      </c>
      <c r="J2034" s="75">
        <v>3906.28</v>
      </c>
      <c r="K2034" s="74" t="s">
        <v>16849</v>
      </c>
      <c r="L2034" s="93" t="s">
        <v>110</v>
      </c>
    </row>
    <row r="2035" spans="1:12">
      <c r="A2035" s="73">
        <v>10185936</v>
      </c>
      <c r="B2035" s="74" t="s">
        <v>16776</v>
      </c>
      <c r="C2035" s="74" t="s">
        <v>9778</v>
      </c>
      <c r="D2035" s="74" t="s">
        <v>3061</v>
      </c>
      <c r="E2035" s="92">
        <v>40730</v>
      </c>
      <c r="F2035" s="74" t="s">
        <v>3062</v>
      </c>
      <c r="G2035" s="92">
        <v>41984</v>
      </c>
      <c r="H2035" s="74" t="s">
        <v>16773</v>
      </c>
      <c r="I2035" s="75" t="s">
        <v>14864</v>
      </c>
      <c r="J2035" s="75">
        <v>5669.36</v>
      </c>
      <c r="K2035" s="74" t="s">
        <v>16774</v>
      </c>
      <c r="L2035" s="93"/>
    </row>
    <row r="2036" spans="1:12">
      <c r="A2036" s="73">
        <v>10185937</v>
      </c>
      <c r="B2036" s="74" t="s">
        <v>16219</v>
      </c>
      <c r="C2036" s="74" t="s">
        <v>9778</v>
      </c>
      <c r="D2036" s="74" t="s">
        <v>3061</v>
      </c>
      <c r="E2036" s="92">
        <v>40730</v>
      </c>
      <c r="F2036" s="74" t="s">
        <v>3063</v>
      </c>
      <c r="G2036" s="92">
        <v>41984</v>
      </c>
      <c r="H2036" s="74" t="s">
        <v>10221</v>
      </c>
      <c r="I2036" s="75" t="s">
        <v>14864</v>
      </c>
      <c r="J2036" s="75">
        <v>5669.36</v>
      </c>
      <c r="K2036" s="74" t="s">
        <v>16218</v>
      </c>
      <c r="L2036" s="93" t="s">
        <v>109</v>
      </c>
    </row>
    <row r="2037" spans="1:12">
      <c r="A2037" s="73">
        <v>10185938</v>
      </c>
      <c r="B2037" s="74" t="s">
        <v>16777</v>
      </c>
      <c r="C2037" s="74" t="s">
        <v>9778</v>
      </c>
      <c r="D2037" s="74" t="s">
        <v>3061</v>
      </c>
      <c r="E2037" s="92">
        <v>40730</v>
      </c>
      <c r="F2037" s="74" t="s">
        <v>3064</v>
      </c>
      <c r="G2037" s="92">
        <v>41984</v>
      </c>
      <c r="H2037" s="74" t="s">
        <v>16773</v>
      </c>
      <c r="I2037" s="75" t="s">
        <v>14864</v>
      </c>
      <c r="J2037" s="75">
        <v>5669.36</v>
      </c>
      <c r="K2037" s="74" t="s">
        <v>16774</v>
      </c>
      <c r="L2037" s="93" t="s">
        <v>12192</v>
      </c>
    </row>
    <row r="2038" spans="1:12">
      <c r="A2038" s="73">
        <v>10185939</v>
      </c>
      <c r="B2038" s="74" t="s">
        <v>15854</v>
      </c>
      <c r="C2038" s="74" t="s">
        <v>9778</v>
      </c>
      <c r="D2038" s="74" t="s">
        <v>3061</v>
      </c>
      <c r="E2038" s="92">
        <v>40730</v>
      </c>
      <c r="F2038" s="74" t="s">
        <v>3065</v>
      </c>
      <c r="G2038" s="92">
        <v>41984</v>
      </c>
      <c r="H2038" s="74" t="s">
        <v>9655</v>
      </c>
      <c r="I2038" s="75" t="s">
        <v>14864</v>
      </c>
      <c r="J2038" s="75">
        <v>5669.36</v>
      </c>
      <c r="K2038" s="74" t="s">
        <v>15852</v>
      </c>
      <c r="L2038" s="93" t="s">
        <v>110</v>
      </c>
    </row>
    <row r="2039" spans="1:12">
      <c r="A2039" s="73">
        <v>10185940</v>
      </c>
      <c r="B2039" s="74" t="s">
        <v>16455</v>
      </c>
      <c r="C2039" s="74" t="s">
        <v>9778</v>
      </c>
      <c r="D2039" s="74" t="s">
        <v>3061</v>
      </c>
      <c r="E2039" s="92">
        <v>40730</v>
      </c>
      <c r="F2039" s="74" t="s">
        <v>3066</v>
      </c>
      <c r="G2039" s="92">
        <v>41984</v>
      </c>
      <c r="H2039" s="74" t="s">
        <v>9510</v>
      </c>
      <c r="I2039" s="75" t="s">
        <v>14864</v>
      </c>
      <c r="J2039" s="75">
        <v>5669.36</v>
      </c>
      <c r="K2039" s="74" t="s">
        <v>16413</v>
      </c>
      <c r="L2039" s="93" t="s">
        <v>110</v>
      </c>
    </row>
    <row r="2040" spans="1:12">
      <c r="A2040" s="73">
        <v>10185941</v>
      </c>
      <c r="B2040" s="74" t="s">
        <v>16778</v>
      </c>
      <c r="C2040" s="74" t="s">
        <v>9778</v>
      </c>
      <c r="D2040" s="74" t="s">
        <v>3061</v>
      </c>
      <c r="E2040" s="92">
        <v>40730</v>
      </c>
      <c r="F2040" s="74" t="s">
        <v>3067</v>
      </c>
      <c r="G2040" s="92">
        <v>41984</v>
      </c>
      <c r="H2040" s="74" t="s">
        <v>16773</v>
      </c>
      <c r="I2040" s="75" t="s">
        <v>14864</v>
      </c>
      <c r="J2040" s="75">
        <v>5669.36</v>
      </c>
      <c r="K2040" s="74" t="s">
        <v>16774</v>
      </c>
      <c r="L2040" s="93" t="s">
        <v>1956</v>
      </c>
    </row>
    <row r="2041" spans="1:12">
      <c r="A2041" s="73">
        <v>10185942</v>
      </c>
      <c r="B2041" s="74" t="s">
        <v>15277</v>
      </c>
      <c r="C2041" s="74" t="s">
        <v>9778</v>
      </c>
      <c r="D2041" s="74" t="s">
        <v>3061</v>
      </c>
      <c r="E2041" s="92">
        <v>40730</v>
      </c>
      <c r="F2041" s="74" t="s">
        <v>3068</v>
      </c>
      <c r="G2041" s="92">
        <v>41984</v>
      </c>
      <c r="H2041" s="74" t="s">
        <v>9504</v>
      </c>
      <c r="I2041" s="75" t="s">
        <v>14864</v>
      </c>
      <c r="J2041" s="75">
        <v>5669.36</v>
      </c>
      <c r="K2041" s="74" t="s">
        <v>14892</v>
      </c>
      <c r="L2041" s="93" t="s">
        <v>110</v>
      </c>
    </row>
    <row r="2042" spans="1:12">
      <c r="A2042" s="73">
        <v>10185951</v>
      </c>
      <c r="B2042" s="74" t="s">
        <v>16456</v>
      </c>
      <c r="C2042" s="74" t="s">
        <v>9778</v>
      </c>
      <c r="D2042" s="74" t="s">
        <v>3069</v>
      </c>
      <c r="E2042" s="92">
        <v>40715</v>
      </c>
      <c r="F2042" s="74" t="s">
        <v>3070</v>
      </c>
      <c r="G2042" s="92">
        <v>42026</v>
      </c>
      <c r="H2042" s="74" t="s">
        <v>9510</v>
      </c>
      <c r="I2042" s="75" t="s">
        <v>14864</v>
      </c>
      <c r="J2042" s="75">
        <v>13660.16</v>
      </c>
      <c r="K2042" s="74" t="s">
        <v>16413</v>
      </c>
      <c r="L2042" s="93" t="s">
        <v>110</v>
      </c>
    </row>
    <row r="2043" spans="1:12">
      <c r="A2043" s="73">
        <v>10185952</v>
      </c>
      <c r="B2043" s="74" t="s">
        <v>10683</v>
      </c>
      <c r="C2043" s="74" t="s">
        <v>9778</v>
      </c>
      <c r="D2043" s="74" t="s">
        <v>3072</v>
      </c>
      <c r="E2043" s="92">
        <v>40715</v>
      </c>
      <c r="F2043" s="74" t="s">
        <v>3074</v>
      </c>
      <c r="G2043" s="92">
        <v>42026</v>
      </c>
      <c r="H2043" s="74" t="s">
        <v>9510</v>
      </c>
      <c r="I2043" s="75" t="s">
        <v>14864</v>
      </c>
      <c r="J2043" s="75">
        <v>1610.32</v>
      </c>
      <c r="K2043" s="74" t="s">
        <v>16413</v>
      </c>
      <c r="L2043" s="93" t="s">
        <v>110</v>
      </c>
    </row>
    <row r="2044" spans="1:12">
      <c r="A2044" s="73">
        <v>10185953</v>
      </c>
      <c r="B2044" s="74" t="s">
        <v>10684</v>
      </c>
      <c r="C2044" s="74" t="s">
        <v>9778</v>
      </c>
      <c r="D2044" s="74" t="s">
        <v>3075</v>
      </c>
      <c r="E2044" s="92">
        <v>40715</v>
      </c>
      <c r="F2044" s="74" t="s">
        <v>3076</v>
      </c>
      <c r="G2044" s="92">
        <v>42026</v>
      </c>
      <c r="H2044" s="74" t="s">
        <v>9510</v>
      </c>
      <c r="I2044" s="75" t="s">
        <v>14864</v>
      </c>
      <c r="J2044" s="75">
        <v>1610.32</v>
      </c>
      <c r="K2044" s="74" t="s">
        <v>16413</v>
      </c>
      <c r="L2044" s="93" t="s">
        <v>110</v>
      </c>
    </row>
    <row r="2045" spans="1:12">
      <c r="A2045" s="73">
        <v>10185954</v>
      </c>
      <c r="B2045" s="74" t="s">
        <v>10685</v>
      </c>
      <c r="C2045" s="74" t="s">
        <v>9778</v>
      </c>
      <c r="D2045" s="74" t="s">
        <v>3077</v>
      </c>
      <c r="E2045" s="92">
        <v>40918</v>
      </c>
      <c r="F2045" s="74" t="s">
        <v>3079</v>
      </c>
      <c r="G2045" s="92">
        <v>42054</v>
      </c>
      <c r="H2045" s="74" t="s">
        <v>9504</v>
      </c>
      <c r="I2045" s="75" t="s">
        <v>14864</v>
      </c>
      <c r="J2045" s="75">
        <v>2787.51</v>
      </c>
      <c r="K2045" s="74" t="s">
        <v>14892</v>
      </c>
      <c r="L2045" s="93" t="s">
        <v>110</v>
      </c>
    </row>
    <row r="2046" spans="1:12">
      <c r="A2046" s="73">
        <v>10185955</v>
      </c>
      <c r="B2046" s="74" t="s">
        <v>10686</v>
      </c>
      <c r="C2046" s="74" t="s">
        <v>9778</v>
      </c>
      <c r="D2046" s="74" t="s">
        <v>3077</v>
      </c>
      <c r="E2046" s="92">
        <v>40918</v>
      </c>
      <c r="F2046" s="74" t="s">
        <v>3081</v>
      </c>
      <c r="G2046" s="92">
        <v>42073</v>
      </c>
      <c r="H2046" s="74" t="s">
        <v>9504</v>
      </c>
      <c r="I2046" s="75" t="s">
        <v>14864</v>
      </c>
      <c r="J2046" s="75">
        <v>2787.51</v>
      </c>
      <c r="K2046" s="74" t="s">
        <v>14892</v>
      </c>
      <c r="L2046" s="93" t="s">
        <v>110</v>
      </c>
    </row>
    <row r="2047" spans="1:12">
      <c r="A2047" s="73">
        <v>10185956</v>
      </c>
      <c r="B2047" s="74" t="s">
        <v>10687</v>
      </c>
      <c r="C2047" s="74" t="s">
        <v>9778</v>
      </c>
      <c r="D2047" s="74" t="s">
        <v>3082</v>
      </c>
      <c r="E2047" s="92">
        <v>40715</v>
      </c>
      <c r="F2047" s="74" t="s">
        <v>3083</v>
      </c>
      <c r="G2047" s="92">
        <v>42019</v>
      </c>
      <c r="H2047" s="74" t="s">
        <v>9504</v>
      </c>
      <c r="I2047" s="75" t="s">
        <v>14864</v>
      </c>
      <c r="J2047" s="75">
        <v>2502.09</v>
      </c>
      <c r="K2047" s="74" t="s">
        <v>14892</v>
      </c>
      <c r="L2047" s="93" t="s">
        <v>110</v>
      </c>
    </row>
    <row r="2048" spans="1:12">
      <c r="A2048" s="73">
        <v>10185957</v>
      </c>
      <c r="B2048" s="74" t="s">
        <v>10688</v>
      </c>
      <c r="C2048" s="74" t="s">
        <v>9778</v>
      </c>
      <c r="D2048" s="74" t="s">
        <v>3082</v>
      </c>
      <c r="E2048" s="92">
        <v>40715</v>
      </c>
      <c r="F2048" s="74" t="s">
        <v>3085</v>
      </c>
      <c r="G2048" s="92">
        <v>42019</v>
      </c>
      <c r="H2048" s="74" t="s">
        <v>9504</v>
      </c>
      <c r="I2048" s="75" t="s">
        <v>14864</v>
      </c>
      <c r="J2048" s="75">
        <v>2502.09</v>
      </c>
      <c r="K2048" s="74" t="s">
        <v>14892</v>
      </c>
      <c r="L2048" s="93" t="s">
        <v>110</v>
      </c>
    </row>
    <row r="2049" spans="1:12">
      <c r="A2049" s="73">
        <v>10185958</v>
      </c>
      <c r="B2049" s="74" t="s">
        <v>10689</v>
      </c>
      <c r="C2049" s="74" t="s">
        <v>9778</v>
      </c>
      <c r="D2049" s="74" t="s">
        <v>3077</v>
      </c>
      <c r="E2049" s="92">
        <v>40918</v>
      </c>
      <c r="F2049" s="74" t="s">
        <v>3086</v>
      </c>
      <c r="G2049" s="92">
        <v>42054</v>
      </c>
      <c r="H2049" s="74" t="s">
        <v>9504</v>
      </c>
      <c r="I2049" s="75" t="s">
        <v>14864</v>
      </c>
      <c r="J2049" s="75">
        <v>2787.51</v>
      </c>
      <c r="K2049" s="74" t="s">
        <v>14892</v>
      </c>
      <c r="L2049" s="93" t="s">
        <v>110</v>
      </c>
    </row>
    <row r="2050" spans="1:12">
      <c r="A2050" s="73">
        <v>10185959</v>
      </c>
      <c r="B2050" s="74" t="s">
        <v>10690</v>
      </c>
      <c r="C2050" s="74" t="s">
        <v>9778</v>
      </c>
      <c r="D2050" s="74" t="s">
        <v>3087</v>
      </c>
      <c r="E2050" s="92">
        <v>40715</v>
      </c>
      <c r="F2050" s="74" t="s">
        <v>3088</v>
      </c>
      <c r="G2050" s="92">
        <v>42059</v>
      </c>
      <c r="H2050" s="74" t="s">
        <v>9504</v>
      </c>
      <c r="I2050" s="75" t="s">
        <v>14864</v>
      </c>
      <c r="J2050" s="75">
        <v>12396.9</v>
      </c>
      <c r="K2050" s="74" t="s">
        <v>14892</v>
      </c>
      <c r="L2050" s="93" t="s">
        <v>8379</v>
      </c>
    </row>
    <row r="2051" spans="1:12">
      <c r="A2051" s="73">
        <v>10185960</v>
      </c>
      <c r="B2051" s="74" t="s">
        <v>10691</v>
      </c>
      <c r="C2051" s="74" t="s">
        <v>9778</v>
      </c>
      <c r="D2051" s="74" t="s">
        <v>3082</v>
      </c>
      <c r="E2051" s="92">
        <v>40715</v>
      </c>
      <c r="F2051" s="74" t="s">
        <v>3089</v>
      </c>
      <c r="G2051" s="92">
        <v>42019</v>
      </c>
      <c r="H2051" s="74" t="s">
        <v>9504</v>
      </c>
      <c r="I2051" s="75" t="s">
        <v>14864</v>
      </c>
      <c r="J2051" s="75">
        <v>2502.09</v>
      </c>
      <c r="K2051" s="74" t="s">
        <v>14892</v>
      </c>
      <c r="L2051" s="93" t="s">
        <v>12402</v>
      </c>
    </row>
    <row r="2052" spans="1:12">
      <c r="A2052" s="73">
        <v>10185961</v>
      </c>
      <c r="B2052" s="74" t="s">
        <v>10692</v>
      </c>
      <c r="C2052" s="74" t="s">
        <v>9778</v>
      </c>
      <c r="D2052" s="74" t="s">
        <v>3090</v>
      </c>
      <c r="E2052" s="92">
        <v>40715</v>
      </c>
      <c r="F2052" s="74" t="s">
        <v>3091</v>
      </c>
      <c r="G2052" s="92">
        <v>42019</v>
      </c>
      <c r="H2052" s="74" t="s">
        <v>9504</v>
      </c>
      <c r="I2052" s="75" t="s">
        <v>14864</v>
      </c>
      <c r="J2052" s="75">
        <v>2954.49</v>
      </c>
      <c r="K2052" s="74" t="s">
        <v>14892</v>
      </c>
      <c r="L2052" s="93" t="s">
        <v>7533</v>
      </c>
    </row>
    <row r="2053" spans="1:12">
      <c r="A2053" s="73">
        <v>10185962</v>
      </c>
      <c r="B2053" s="74" t="s">
        <v>10693</v>
      </c>
      <c r="C2053" s="74" t="s">
        <v>9778</v>
      </c>
      <c r="D2053" s="74" t="s">
        <v>3092</v>
      </c>
      <c r="E2053" s="92">
        <v>40715</v>
      </c>
      <c r="F2053" s="74" t="s">
        <v>3093</v>
      </c>
      <c r="G2053" s="92">
        <v>42019</v>
      </c>
      <c r="H2053" s="74" t="s">
        <v>9504</v>
      </c>
      <c r="I2053" s="75" t="s">
        <v>14864</v>
      </c>
      <c r="J2053" s="75">
        <v>1075.3399999999999</v>
      </c>
      <c r="K2053" s="74" t="s">
        <v>14892</v>
      </c>
      <c r="L2053" s="93" t="s">
        <v>11881</v>
      </c>
    </row>
    <row r="2054" spans="1:12">
      <c r="A2054" s="73">
        <v>10185963</v>
      </c>
      <c r="B2054" s="74" t="s">
        <v>10694</v>
      </c>
      <c r="C2054" s="74" t="s">
        <v>9778</v>
      </c>
      <c r="D2054" s="74" t="s">
        <v>3092</v>
      </c>
      <c r="E2054" s="92">
        <v>40715</v>
      </c>
      <c r="F2054" s="74" t="s">
        <v>3094</v>
      </c>
      <c r="G2054" s="92">
        <v>42059</v>
      </c>
      <c r="H2054" s="74" t="s">
        <v>17017</v>
      </c>
      <c r="I2054" s="75" t="s">
        <v>14864</v>
      </c>
      <c r="J2054" s="75">
        <v>1075.3399999999999</v>
      </c>
      <c r="K2054" s="74" t="s">
        <v>17018</v>
      </c>
      <c r="L2054" s="93" t="s">
        <v>11870</v>
      </c>
    </row>
    <row r="2055" spans="1:12">
      <c r="A2055" s="73">
        <v>10185964</v>
      </c>
      <c r="B2055" s="74" t="s">
        <v>10695</v>
      </c>
      <c r="C2055" s="74" t="s">
        <v>9778</v>
      </c>
      <c r="D2055" s="74" t="s">
        <v>3092</v>
      </c>
      <c r="E2055" s="92">
        <v>40715</v>
      </c>
      <c r="F2055" s="74" t="s">
        <v>3095</v>
      </c>
      <c r="G2055" s="92">
        <v>42019</v>
      </c>
      <c r="H2055" s="74" t="s">
        <v>9504</v>
      </c>
      <c r="I2055" s="75" t="s">
        <v>14864</v>
      </c>
      <c r="J2055" s="75">
        <v>1075.3399999999999</v>
      </c>
      <c r="K2055" s="74" t="s">
        <v>14892</v>
      </c>
      <c r="L2055" s="93" t="s">
        <v>4389</v>
      </c>
    </row>
    <row r="2056" spans="1:12">
      <c r="A2056" s="73">
        <v>10185965</v>
      </c>
      <c r="B2056" s="74" t="s">
        <v>10696</v>
      </c>
      <c r="C2056" s="74" t="s">
        <v>9778</v>
      </c>
      <c r="D2056" s="74" t="s">
        <v>3092</v>
      </c>
      <c r="E2056" s="92">
        <v>40715</v>
      </c>
      <c r="F2056" s="74" t="s">
        <v>3096</v>
      </c>
      <c r="G2056" s="92">
        <v>42075</v>
      </c>
      <c r="H2056" s="74" t="s">
        <v>15935</v>
      </c>
      <c r="I2056" s="75" t="s">
        <v>14864</v>
      </c>
      <c r="J2056" s="75">
        <v>1075.3399999999999</v>
      </c>
      <c r="K2056" s="74" t="s">
        <v>15936</v>
      </c>
      <c r="L2056" s="93" t="s">
        <v>110</v>
      </c>
    </row>
    <row r="2057" spans="1:12">
      <c r="A2057" s="73">
        <v>10185966</v>
      </c>
      <c r="B2057" s="74" t="s">
        <v>10697</v>
      </c>
      <c r="C2057" s="74" t="s">
        <v>9778</v>
      </c>
      <c r="D2057" s="74" t="s">
        <v>3092</v>
      </c>
      <c r="E2057" s="92">
        <v>40715</v>
      </c>
      <c r="F2057" s="74" t="s">
        <v>3097</v>
      </c>
      <c r="G2057" s="92">
        <v>42019</v>
      </c>
      <c r="H2057" s="74" t="s">
        <v>9504</v>
      </c>
      <c r="I2057" s="75" t="s">
        <v>14864</v>
      </c>
      <c r="J2057" s="75">
        <v>1075.3399999999999</v>
      </c>
      <c r="K2057" s="74" t="s">
        <v>14892</v>
      </c>
      <c r="L2057" s="93" t="s">
        <v>110</v>
      </c>
    </row>
    <row r="2058" spans="1:12">
      <c r="A2058" s="73">
        <v>10185967</v>
      </c>
      <c r="B2058" s="74" t="s">
        <v>10698</v>
      </c>
      <c r="C2058" s="74" t="s">
        <v>9778</v>
      </c>
      <c r="D2058" s="74" t="s">
        <v>3092</v>
      </c>
      <c r="E2058" s="92">
        <v>40715</v>
      </c>
      <c r="F2058" s="74" t="s">
        <v>3098</v>
      </c>
      <c r="G2058" s="92">
        <v>42019</v>
      </c>
      <c r="H2058" s="74" t="s">
        <v>10050</v>
      </c>
      <c r="I2058" s="75" t="s">
        <v>14864</v>
      </c>
      <c r="J2058" s="75">
        <v>1075.3399999999999</v>
      </c>
      <c r="K2058" s="74" t="s">
        <v>16731</v>
      </c>
      <c r="L2058" s="93"/>
    </row>
    <row r="2059" spans="1:12">
      <c r="A2059" s="73">
        <v>10185968</v>
      </c>
      <c r="B2059" s="74" t="s">
        <v>10699</v>
      </c>
      <c r="C2059" s="74" t="s">
        <v>9778</v>
      </c>
      <c r="D2059" s="74" t="s">
        <v>3092</v>
      </c>
      <c r="E2059" s="92">
        <v>40715</v>
      </c>
      <c r="F2059" s="74" t="s">
        <v>3099</v>
      </c>
      <c r="G2059" s="92">
        <v>42019</v>
      </c>
      <c r="H2059" s="74" t="s">
        <v>10221</v>
      </c>
      <c r="I2059" s="75" t="s">
        <v>14864</v>
      </c>
      <c r="J2059" s="75">
        <v>1075.3399999999999</v>
      </c>
      <c r="K2059" s="74" t="s">
        <v>16218</v>
      </c>
      <c r="L2059" s="93" t="s">
        <v>4303</v>
      </c>
    </row>
    <row r="2060" spans="1:12">
      <c r="A2060" s="73">
        <v>10185969</v>
      </c>
      <c r="B2060" s="74" t="s">
        <v>10700</v>
      </c>
      <c r="C2060" s="74" t="s">
        <v>9778</v>
      </c>
      <c r="D2060" s="74" t="s">
        <v>3092</v>
      </c>
      <c r="E2060" s="92">
        <v>40715</v>
      </c>
      <c r="F2060" s="74" t="s">
        <v>3100</v>
      </c>
      <c r="G2060" s="92">
        <v>42019</v>
      </c>
      <c r="H2060" s="74" t="s">
        <v>9504</v>
      </c>
      <c r="I2060" s="75" t="s">
        <v>14864</v>
      </c>
      <c r="J2060" s="75">
        <v>1075.3399999999999</v>
      </c>
      <c r="K2060" s="74" t="s">
        <v>14892</v>
      </c>
      <c r="L2060" s="93" t="s">
        <v>110</v>
      </c>
    </row>
    <row r="2061" spans="1:12">
      <c r="A2061" s="73">
        <v>10185970</v>
      </c>
      <c r="B2061" s="74" t="s">
        <v>10701</v>
      </c>
      <c r="C2061" s="74" t="s">
        <v>9778</v>
      </c>
      <c r="D2061" s="74" t="s">
        <v>3092</v>
      </c>
      <c r="E2061" s="92">
        <v>40715</v>
      </c>
      <c r="F2061" s="74" t="s">
        <v>3101</v>
      </c>
      <c r="G2061" s="92">
        <v>42019</v>
      </c>
      <c r="H2061" s="74" t="s">
        <v>9504</v>
      </c>
      <c r="I2061" s="75" t="s">
        <v>14864</v>
      </c>
      <c r="J2061" s="75">
        <v>1075.3399999999999</v>
      </c>
      <c r="K2061" s="74" t="s">
        <v>14892</v>
      </c>
      <c r="L2061" s="93" t="s">
        <v>110</v>
      </c>
    </row>
    <row r="2062" spans="1:12">
      <c r="A2062" s="73">
        <v>10185971</v>
      </c>
      <c r="B2062" s="74" t="s">
        <v>10702</v>
      </c>
      <c r="C2062" s="74" t="s">
        <v>9778</v>
      </c>
      <c r="D2062" s="74" t="s">
        <v>3092</v>
      </c>
      <c r="E2062" s="92">
        <v>40715</v>
      </c>
      <c r="F2062" s="74" t="s">
        <v>3102</v>
      </c>
      <c r="G2062" s="92">
        <v>42019</v>
      </c>
      <c r="H2062" s="74" t="s">
        <v>9504</v>
      </c>
      <c r="I2062" s="75" t="s">
        <v>14864</v>
      </c>
      <c r="J2062" s="75">
        <v>1075.3399999999999</v>
      </c>
      <c r="K2062" s="74" t="s">
        <v>14892</v>
      </c>
      <c r="L2062" s="93" t="s">
        <v>110</v>
      </c>
    </row>
    <row r="2063" spans="1:12">
      <c r="A2063" s="73">
        <v>10185972</v>
      </c>
      <c r="B2063" s="74" t="s">
        <v>15855</v>
      </c>
      <c r="C2063" s="74" t="s">
        <v>9778</v>
      </c>
      <c r="D2063" s="74" t="s">
        <v>3103</v>
      </c>
      <c r="E2063" s="92">
        <v>40715</v>
      </c>
      <c r="F2063" s="74" t="s">
        <v>3104</v>
      </c>
      <c r="G2063" s="92">
        <v>41984</v>
      </c>
      <c r="H2063" s="74" t="s">
        <v>9655</v>
      </c>
      <c r="I2063" s="75" t="s">
        <v>14864</v>
      </c>
      <c r="J2063" s="75">
        <v>5105.17</v>
      </c>
      <c r="K2063" s="74" t="s">
        <v>15852</v>
      </c>
      <c r="L2063" s="93" t="s">
        <v>272</v>
      </c>
    </row>
    <row r="2064" spans="1:12">
      <c r="A2064" s="73">
        <v>10185973</v>
      </c>
      <c r="B2064" s="74" t="s">
        <v>15856</v>
      </c>
      <c r="C2064" s="74" t="s">
        <v>9778</v>
      </c>
      <c r="D2064" s="74" t="s">
        <v>3103</v>
      </c>
      <c r="E2064" s="92">
        <v>40715</v>
      </c>
      <c r="F2064" s="74" t="s">
        <v>3106</v>
      </c>
      <c r="G2064" s="92">
        <v>41984</v>
      </c>
      <c r="H2064" s="74" t="s">
        <v>9655</v>
      </c>
      <c r="I2064" s="75" t="s">
        <v>14864</v>
      </c>
      <c r="J2064" s="75">
        <v>5105.17</v>
      </c>
      <c r="K2064" s="74" t="s">
        <v>15852</v>
      </c>
      <c r="L2064" s="93" t="s">
        <v>110</v>
      </c>
    </row>
    <row r="2065" spans="1:12">
      <c r="A2065" s="73">
        <v>10185974</v>
      </c>
      <c r="B2065" s="74" t="s">
        <v>15857</v>
      </c>
      <c r="C2065" s="74" t="s">
        <v>9778</v>
      </c>
      <c r="D2065" s="74" t="s">
        <v>3103</v>
      </c>
      <c r="E2065" s="92">
        <v>40715</v>
      </c>
      <c r="F2065" s="74" t="s">
        <v>3107</v>
      </c>
      <c r="G2065" s="92">
        <v>41984</v>
      </c>
      <c r="H2065" s="74" t="s">
        <v>9655</v>
      </c>
      <c r="I2065" s="75" t="s">
        <v>14864</v>
      </c>
      <c r="J2065" s="75">
        <v>5105.17</v>
      </c>
      <c r="K2065" s="74" t="s">
        <v>15852</v>
      </c>
      <c r="L2065" s="93" t="s">
        <v>2798</v>
      </c>
    </row>
    <row r="2066" spans="1:12">
      <c r="A2066" s="73">
        <v>10185975</v>
      </c>
      <c r="B2066" s="74" t="s">
        <v>15996</v>
      </c>
      <c r="C2066" s="74" t="s">
        <v>9778</v>
      </c>
      <c r="D2066" s="74" t="s">
        <v>3103</v>
      </c>
      <c r="E2066" s="92">
        <v>40715</v>
      </c>
      <c r="F2066" s="74" t="s">
        <v>3109</v>
      </c>
      <c r="G2066" s="92">
        <v>41984</v>
      </c>
      <c r="H2066" s="74" t="s">
        <v>15993</v>
      </c>
      <c r="I2066" s="75" t="s">
        <v>14864</v>
      </c>
      <c r="J2066" s="75">
        <v>5105.17</v>
      </c>
      <c r="K2066" s="74" t="s">
        <v>15994</v>
      </c>
      <c r="L2066" s="93" t="s">
        <v>272</v>
      </c>
    </row>
    <row r="2067" spans="1:12">
      <c r="A2067" s="73">
        <v>10185976</v>
      </c>
      <c r="B2067" s="74" t="s">
        <v>16220</v>
      </c>
      <c r="C2067" s="74" t="s">
        <v>9778</v>
      </c>
      <c r="D2067" s="74" t="s">
        <v>3103</v>
      </c>
      <c r="E2067" s="92">
        <v>40715</v>
      </c>
      <c r="F2067" s="74" t="s">
        <v>3110</v>
      </c>
      <c r="G2067" s="92">
        <v>41984</v>
      </c>
      <c r="H2067" s="74" t="s">
        <v>10221</v>
      </c>
      <c r="I2067" s="75" t="s">
        <v>14864</v>
      </c>
      <c r="J2067" s="75">
        <v>5105.17</v>
      </c>
      <c r="K2067" s="74" t="s">
        <v>16218</v>
      </c>
      <c r="L2067" s="93" t="s">
        <v>109</v>
      </c>
    </row>
    <row r="2068" spans="1:12">
      <c r="A2068" s="73">
        <v>10185977</v>
      </c>
      <c r="B2068" s="74" t="s">
        <v>16309</v>
      </c>
      <c r="C2068" s="74" t="s">
        <v>9778</v>
      </c>
      <c r="D2068" s="74" t="s">
        <v>3111</v>
      </c>
      <c r="E2068" s="92">
        <v>40715</v>
      </c>
      <c r="F2068" s="74" t="s">
        <v>3112</v>
      </c>
      <c r="G2068" s="92">
        <v>42059</v>
      </c>
      <c r="H2068" s="74" t="s">
        <v>16310</v>
      </c>
      <c r="I2068" s="75" t="s">
        <v>14864</v>
      </c>
      <c r="J2068" s="75">
        <v>3223.33</v>
      </c>
      <c r="K2068" s="74" t="s">
        <v>16311</v>
      </c>
      <c r="L2068" s="93" t="s">
        <v>110</v>
      </c>
    </row>
    <row r="2069" spans="1:12">
      <c r="A2069" s="73">
        <v>10185978</v>
      </c>
      <c r="B2069" s="74" t="s">
        <v>16854</v>
      </c>
      <c r="C2069" s="74" t="s">
        <v>9778</v>
      </c>
      <c r="D2069" s="74" t="s">
        <v>3111</v>
      </c>
      <c r="E2069" s="92">
        <v>40715</v>
      </c>
      <c r="F2069" s="74" t="s">
        <v>3113</v>
      </c>
      <c r="G2069" s="92">
        <v>41984</v>
      </c>
      <c r="H2069" s="74" t="s">
        <v>16848</v>
      </c>
      <c r="I2069" s="75" t="s">
        <v>14864</v>
      </c>
      <c r="J2069" s="75">
        <v>3223.33</v>
      </c>
      <c r="K2069" s="74" t="s">
        <v>16849</v>
      </c>
      <c r="L2069" s="93" t="s">
        <v>11779</v>
      </c>
    </row>
    <row r="2070" spans="1:12">
      <c r="A2070" s="73">
        <v>10185979</v>
      </c>
      <c r="B2070" s="74" t="s">
        <v>16573</v>
      </c>
      <c r="C2070" s="74" t="s">
        <v>9778</v>
      </c>
      <c r="D2070" s="74" t="s">
        <v>3111</v>
      </c>
      <c r="E2070" s="92">
        <v>40715</v>
      </c>
      <c r="F2070" s="74" t="s">
        <v>3114</v>
      </c>
      <c r="G2070" s="92">
        <v>41984</v>
      </c>
      <c r="H2070" s="74" t="s">
        <v>16574</v>
      </c>
      <c r="I2070" s="75" t="s">
        <v>14864</v>
      </c>
      <c r="J2070" s="75">
        <v>3223.33</v>
      </c>
      <c r="K2070" s="74" t="s">
        <v>16575</v>
      </c>
      <c r="L2070" s="93" t="s">
        <v>5314</v>
      </c>
    </row>
    <row r="2071" spans="1:12">
      <c r="A2071" s="73">
        <v>10185980</v>
      </c>
      <c r="B2071" s="74" t="s">
        <v>16813</v>
      </c>
      <c r="C2071" s="74" t="s">
        <v>9778</v>
      </c>
      <c r="D2071" s="74" t="s">
        <v>3111</v>
      </c>
      <c r="E2071" s="92">
        <v>40715</v>
      </c>
      <c r="F2071" s="74" t="s">
        <v>3115</v>
      </c>
      <c r="G2071" s="92">
        <v>41984</v>
      </c>
      <c r="H2071" s="74" t="s">
        <v>16814</v>
      </c>
      <c r="I2071" s="75" t="s">
        <v>14864</v>
      </c>
      <c r="J2071" s="75">
        <v>3223.33</v>
      </c>
      <c r="K2071" s="74" t="s">
        <v>16815</v>
      </c>
      <c r="L2071" s="93" t="s">
        <v>110</v>
      </c>
    </row>
    <row r="2072" spans="1:12">
      <c r="A2072" s="73">
        <v>10185981</v>
      </c>
      <c r="B2072" s="74" t="s">
        <v>16604</v>
      </c>
      <c r="C2072" s="74" t="s">
        <v>9778</v>
      </c>
      <c r="D2072" s="74" t="s">
        <v>3111</v>
      </c>
      <c r="E2072" s="92">
        <v>40715</v>
      </c>
      <c r="F2072" s="74" t="s">
        <v>3116</v>
      </c>
      <c r="G2072" s="92">
        <v>41984</v>
      </c>
      <c r="H2072" s="74" t="s">
        <v>16605</v>
      </c>
      <c r="I2072" s="75" t="s">
        <v>14864</v>
      </c>
      <c r="J2072" s="75">
        <v>3223.33</v>
      </c>
      <c r="K2072" s="74" t="s">
        <v>16606</v>
      </c>
      <c r="L2072" s="93" t="s">
        <v>13485</v>
      </c>
    </row>
    <row r="2073" spans="1:12">
      <c r="A2073" s="73">
        <v>10185982</v>
      </c>
      <c r="B2073" s="74" t="s">
        <v>16980</v>
      </c>
      <c r="C2073" s="74" t="s">
        <v>9778</v>
      </c>
      <c r="D2073" s="74" t="s">
        <v>3111</v>
      </c>
      <c r="E2073" s="92">
        <v>40715</v>
      </c>
      <c r="F2073" s="74" t="s">
        <v>3117</v>
      </c>
      <c r="G2073" s="92">
        <v>41984</v>
      </c>
      <c r="H2073" s="74" t="s">
        <v>16981</v>
      </c>
      <c r="I2073" s="75" t="s">
        <v>14864</v>
      </c>
      <c r="J2073" s="75">
        <v>3223.33</v>
      </c>
      <c r="K2073" s="74" t="s">
        <v>16982</v>
      </c>
      <c r="L2073" s="93"/>
    </row>
    <row r="2074" spans="1:12">
      <c r="A2074" s="73">
        <v>10185983</v>
      </c>
      <c r="B2074" s="74" t="s">
        <v>16370</v>
      </c>
      <c r="C2074" s="74" t="s">
        <v>9778</v>
      </c>
      <c r="D2074" s="74" t="s">
        <v>3111</v>
      </c>
      <c r="E2074" s="92">
        <v>40715</v>
      </c>
      <c r="F2074" s="74" t="s">
        <v>3118</v>
      </c>
      <c r="G2074" s="92">
        <v>41984</v>
      </c>
      <c r="H2074" s="74" t="s">
        <v>16371</v>
      </c>
      <c r="I2074" s="75" t="s">
        <v>14864</v>
      </c>
      <c r="J2074" s="75">
        <v>3223.33</v>
      </c>
      <c r="K2074" s="74" t="s">
        <v>16372</v>
      </c>
      <c r="L2074" s="93" t="s">
        <v>2798</v>
      </c>
    </row>
    <row r="2075" spans="1:12">
      <c r="A2075" s="73">
        <v>10185984</v>
      </c>
      <c r="B2075" s="74" t="s">
        <v>15890</v>
      </c>
      <c r="C2075" s="74" t="s">
        <v>9778</v>
      </c>
      <c r="D2075" s="74" t="s">
        <v>3111</v>
      </c>
      <c r="E2075" s="92">
        <v>40715</v>
      </c>
      <c r="F2075" s="74" t="s">
        <v>3119</v>
      </c>
      <c r="G2075" s="92">
        <v>41984</v>
      </c>
      <c r="H2075" s="74" t="s">
        <v>15887</v>
      </c>
      <c r="I2075" s="75" t="s">
        <v>14864</v>
      </c>
      <c r="J2075" s="75">
        <v>3223.33</v>
      </c>
      <c r="K2075" s="74" t="s">
        <v>15888</v>
      </c>
      <c r="L2075" s="93" t="s">
        <v>3402</v>
      </c>
    </row>
    <row r="2076" spans="1:12">
      <c r="A2076" s="73">
        <v>10185985</v>
      </c>
      <c r="B2076" s="74" t="s">
        <v>10703</v>
      </c>
      <c r="C2076" s="74" t="s">
        <v>9778</v>
      </c>
      <c r="D2076" s="74" t="s">
        <v>3111</v>
      </c>
      <c r="E2076" s="92">
        <v>40715</v>
      </c>
      <c r="F2076" s="74" t="s">
        <v>3120</v>
      </c>
      <c r="G2076" s="92">
        <v>42045</v>
      </c>
      <c r="H2076" s="74" t="s">
        <v>10704</v>
      </c>
      <c r="I2076" s="75" t="s">
        <v>14864</v>
      </c>
      <c r="J2076" s="75">
        <v>3223.33</v>
      </c>
      <c r="K2076" s="74" t="s">
        <v>16974</v>
      </c>
      <c r="L2076" s="93" t="s">
        <v>390</v>
      </c>
    </row>
    <row r="2077" spans="1:12">
      <c r="A2077" s="73">
        <v>10185986</v>
      </c>
      <c r="B2077" s="74" t="s">
        <v>16965</v>
      </c>
      <c r="C2077" s="74" t="s">
        <v>9778</v>
      </c>
      <c r="D2077" s="74" t="s">
        <v>3111</v>
      </c>
      <c r="E2077" s="92">
        <v>40715</v>
      </c>
      <c r="F2077" s="74" t="s">
        <v>3121</v>
      </c>
      <c r="G2077" s="92">
        <v>41984</v>
      </c>
      <c r="H2077" s="74" t="s">
        <v>16966</v>
      </c>
      <c r="I2077" s="75" t="s">
        <v>14864</v>
      </c>
      <c r="J2077" s="75">
        <v>3223.33</v>
      </c>
      <c r="K2077" s="74" t="s">
        <v>4658</v>
      </c>
      <c r="L2077" s="93"/>
    </row>
    <row r="2078" spans="1:12">
      <c r="A2078" s="73">
        <v>10185987</v>
      </c>
      <c r="B2078" s="74" t="s">
        <v>10705</v>
      </c>
      <c r="C2078" s="74" t="s">
        <v>9778</v>
      </c>
      <c r="D2078" s="74" t="s">
        <v>3122</v>
      </c>
      <c r="E2078" s="92">
        <v>40715</v>
      </c>
      <c r="F2078" s="74" t="s">
        <v>3123</v>
      </c>
      <c r="G2078" s="92">
        <v>42060</v>
      </c>
      <c r="H2078" s="74" t="s">
        <v>9504</v>
      </c>
      <c r="I2078" s="75" t="s">
        <v>14864</v>
      </c>
      <c r="J2078" s="75">
        <v>6050</v>
      </c>
      <c r="K2078" s="74" t="s">
        <v>14892</v>
      </c>
      <c r="L2078" s="93" t="s">
        <v>110</v>
      </c>
    </row>
    <row r="2079" spans="1:12">
      <c r="A2079" s="73">
        <v>10186076</v>
      </c>
      <c r="B2079" s="74" t="s">
        <v>10706</v>
      </c>
      <c r="C2079" s="74" t="s">
        <v>9778</v>
      </c>
      <c r="D2079" s="74" t="s">
        <v>3126</v>
      </c>
      <c r="E2079" s="92">
        <v>40687</v>
      </c>
      <c r="F2079" s="74" t="s">
        <v>3127</v>
      </c>
      <c r="G2079" s="92">
        <v>42020</v>
      </c>
      <c r="H2079" s="74" t="s">
        <v>9520</v>
      </c>
      <c r="I2079" s="75" t="s">
        <v>14864</v>
      </c>
      <c r="J2079" s="75">
        <v>1339.89</v>
      </c>
      <c r="K2079" s="74" t="s">
        <v>15539</v>
      </c>
      <c r="L2079" s="93" t="s">
        <v>272</v>
      </c>
    </row>
    <row r="2080" spans="1:12">
      <c r="A2080" s="73">
        <v>10186293</v>
      </c>
      <c r="B2080" s="74" t="s">
        <v>15278</v>
      </c>
      <c r="C2080" s="74" t="s">
        <v>9778</v>
      </c>
      <c r="D2080" s="74" t="s">
        <v>3129</v>
      </c>
      <c r="E2080" s="92">
        <v>40744</v>
      </c>
      <c r="F2080" s="74" t="s">
        <v>3130</v>
      </c>
      <c r="G2080" s="92">
        <v>41983</v>
      </c>
      <c r="H2080" s="74" t="s">
        <v>9504</v>
      </c>
      <c r="I2080" s="75" t="s">
        <v>14864</v>
      </c>
      <c r="J2080" s="75">
        <v>7858.97</v>
      </c>
      <c r="K2080" s="74" t="s">
        <v>14892</v>
      </c>
      <c r="L2080" s="93" t="s">
        <v>110</v>
      </c>
    </row>
    <row r="2081" spans="1:12">
      <c r="A2081" s="73">
        <v>10186294</v>
      </c>
      <c r="B2081" s="74" t="s">
        <v>15891</v>
      </c>
      <c r="C2081" s="74" t="s">
        <v>9778</v>
      </c>
      <c r="D2081" s="74" t="s">
        <v>3129</v>
      </c>
      <c r="E2081" s="92">
        <v>40744</v>
      </c>
      <c r="F2081" s="74" t="s">
        <v>3133</v>
      </c>
      <c r="G2081" s="92">
        <v>41984</v>
      </c>
      <c r="H2081" s="74" t="s">
        <v>10708</v>
      </c>
      <c r="I2081" s="75" t="s">
        <v>14864</v>
      </c>
      <c r="J2081" s="75">
        <v>7858.95</v>
      </c>
      <c r="K2081" s="74" t="s">
        <v>15892</v>
      </c>
      <c r="L2081" s="93" t="s">
        <v>110</v>
      </c>
    </row>
    <row r="2082" spans="1:12">
      <c r="A2082" s="73">
        <v>10186295</v>
      </c>
      <c r="B2082" s="74" t="s">
        <v>10707</v>
      </c>
      <c r="C2082" s="74" t="s">
        <v>9778</v>
      </c>
      <c r="D2082" s="74" t="s">
        <v>3134</v>
      </c>
      <c r="E2082" s="92">
        <v>40742</v>
      </c>
      <c r="F2082" s="74" t="s">
        <v>3136</v>
      </c>
      <c r="G2082" s="92">
        <v>42019</v>
      </c>
      <c r="H2082" s="74" t="s">
        <v>10708</v>
      </c>
      <c r="I2082" s="75" t="s">
        <v>14864</v>
      </c>
      <c r="J2082" s="75">
        <v>3490.04</v>
      </c>
      <c r="K2082" s="74" t="s">
        <v>15892</v>
      </c>
      <c r="L2082" s="93" t="s">
        <v>272</v>
      </c>
    </row>
    <row r="2083" spans="1:12">
      <c r="A2083" s="73">
        <v>10186297</v>
      </c>
      <c r="B2083" s="74" t="s">
        <v>10709</v>
      </c>
      <c r="C2083" s="74" t="s">
        <v>9778</v>
      </c>
      <c r="D2083" s="74" t="s">
        <v>3138</v>
      </c>
      <c r="E2083" s="92">
        <v>40760</v>
      </c>
      <c r="F2083" s="74" t="s">
        <v>3139</v>
      </c>
      <c r="G2083" s="92">
        <v>42054</v>
      </c>
      <c r="H2083" s="74" t="s">
        <v>9504</v>
      </c>
      <c r="I2083" s="75" t="s">
        <v>14864</v>
      </c>
      <c r="J2083" s="75">
        <v>2412.92</v>
      </c>
      <c r="K2083" s="74" t="s">
        <v>14892</v>
      </c>
      <c r="L2083" s="93" t="s">
        <v>110</v>
      </c>
    </row>
    <row r="2084" spans="1:12">
      <c r="A2084" s="73">
        <v>10186300</v>
      </c>
      <c r="B2084" s="74" t="s">
        <v>10710</v>
      </c>
      <c r="C2084" s="74" t="s">
        <v>9778</v>
      </c>
      <c r="D2084" s="74" t="s">
        <v>3138</v>
      </c>
      <c r="E2084" s="92">
        <v>40760</v>
      </c>
      <c r="F2084" s="74" t="s">
        <v>3140</v>
      </c>
      <c r="G2084" s="92">
        <v>42054</v>
      </c>
      <c r="H2084" s="74" t="s">
        <v>9504</v>
      </c>
      <c r="I2084" s="75" t="s">
        <v>14864</v>
      </c>
      <c r="J2084" s="75">
        <v>2412.92</v>
      </c>
      <c r="K2084" s="74" t="s">
        <v>14892</v>
      </c>
      <c r="L2084" s="93" t="s">
        <v>110</v>
      </c>
    </row>
    <row r="2085" spans="1:12">
      <c r="A2085" s="73">
        <v>10186384</v>
      </c>
      <c r="B2085" s="74" t="s">
        <v>15279</v>
      </c>
      <c r="C2085" s="74" t="s">
        <v>9778</v>
      </c>
      <c r="D2085" s="74" t="s">
        <v>7720</v>
      </c>
      <c r="E2085" s="92">
        <v>40718</v>
      </c>
      <c r="F2085" s="74" t="s">
        <v>8059</v>
      </c>
      <c r="G2085" s="92">
        <v>41977</v>
      </c>
      <c r="H2085" s="74" t="s">
        <v>9504</v>
      </c>
      <c r="I2085" s="75" t="s">
        <v>14864</v>
      </c>
      <c r="J2085" s="75">
        <v>1019</v>
      </c>
      <c r="K2085" s="74" t="s">
        <v>15169</v>
      </c>
      <c r="L2085" s="93" t="s">
        <v>110</v>
      </c>
    </row>
    <row r="2086" spans="1:12">
      <c r="A2086" s="73">
        <v>10186492</v>
      </c>
      <c r="B2086" s="74" t="s">
        <v>15280</v>
      </c>
      <c r="C2086" s="74" t="s">
        <v>9778</v>
      </c>
      <c r="D2086" s="74" t="s">
        <v>3141</v>
      </c>
      <c r="E2086" s="92">
        <v>40787</v>
      </c>
      <c r="F2086" s="74" t="s">
        <v>3142</v>
      </c>
      <c r="G2086" s="92">
        <v>41982</v>
      </c>
      <c r="H2086" s="74" t="s">
        <v>9504</v>
      </c>
      <c r="I2086" s="75" t="s">
        <v>14864</v>
      </c>
      <c r="J2086" s="75">
        <v>5834.64</v>
      </c>
      <c r="K2086" s="74" t="s">
        <v>14892</v>
      </c>
      <c r="L2086" s="93" t="s">
        <v>110</v>
      </c>
    </row>
    <row r="2087" spans="1:12">
      <c r="A2087" s="73">
        <v>10186493</v>
      </c>
      <c r="B2087" s="74" t="s">
        <v>15281</v>
      </c>
      <c r="C2087" s="74" t="s">
        <v>9778</v>
      </c>
      <c r="D2087" s="74" t="s">
        <v>3144</v>
      </c>
      <c r="E2087" s="92">
        <v>40779</v>
      </c>
      <c r="F2087" s="74" t="s">
        <v>3145</v>
      </c>
      <c r="G2087" s="92">
        <v>41982</v>
      </c>
      <c r="H2087" s="74" t="s">
        <v>9504</v>
      </c>
      <c r="I2087" s="75" t="s">
        <v>14864</v>
      </c>
      <c r="J2087" s="75">
        <v>1057</v>
      </c>
      <c r="K2087" s="74" t="s">
        <v>14892</v>
      </c>
      <c r="L2087" s="93" t="s">
        <v>110</v>
      </c>
    </row>
    <row r="2088" spans="1:12">
      <c r="A2088" s="73">
        <v>10186494</v>
      </c>
      <c r="B2088" s="74" t="s">
        <v>15282</v>
      </c>
      <c r="C2088" s="74" t="s">
        <v>9778</v>
      </c>
      <c r="D2088" s="74" t="s">
        <v>3147</v>
      </c>
      <c r="E2088" s="92">
        <v>40779</v>
      </c>
      <c r="F2088" s="74" t="s">
        <v>3148</v>
      </c>
      <c r="G2088" s="92">
        <v>41990</v>
      </c>
      <c r="H2088" s="74" t="s">
        <v>9504</v>
      </c>
      <c r="I2088" s="75" t="s">
        <v>14864</v>
      </c>
      <c r="J2088" s="75">
        <v>6374.17</v>
      </c>
      <c r="K2088" s="74" t="s">
        <v>14892</v>
      </c>
      <c r="L2088" s="93" t="s">
        <v>110</v>
      </c>
    </row>
    <row r="2089" spans="1:12">
      <c r="A2089" s="73">
        <v>10186495</v>
      </c>
      <c r="B2089" s="74" t="s">
        <v>15283</v>
      </c>
      <c r="C2089" s="74" t="s">
        <v>9778</v>
      </c>
      <c r="D2089" s="74" t="s">
        <v>3150</v>
      </c>
      <c r="E2089" s="92">
        <v>40809</v>
      </c>
      <c r="F2089" s="74" t="s">
        <v>3151</v>
      </c>
      <c r="G2089" s="92">
        <v>41990</v>
      </c>
      <c r="H2089" s="74" t="s">
        <v>9504</v>
      </c>
      <c r="I2089" s="75" t="s">
        <v>14864</v>
      </c>
      <c r="J2089" s="75">
        <v>4269</v>
      </c>
      <c r="K2089" s="74" t="s">
        <v>14892</v>
      </c>
      <c r="L2089" s="93" t="s">
        <v>110</v>
      </c>
    </row>
    <row r="2090" spans="1:12">
      <c r="A2090" s="73">
        <v>10186496</v>
      </c>
      <c r="B2090" s="74" t="s">
        <v>10711</v>
      </c>
      <c r="C2090" s="74" t="s">
        <v>9778</v>
      </c>
      <c r="D2090" s="74" t="s">
        <v>3153</v>
      </c>
      <c r="E2090" s="92">
        <v>40787</v>
      </c>
      <c r="F2090" s="74" t="s">
        <v>3154</v>
      </c>
      <c r="G2090" s="92">
        <v>41996</v>
      </c>
      <c r="H2090" s="74" t="s">
        <v>9504</v>
      </c>
      <c r="I2090" s="75" t="s">
        <v>14864</v>
      </c>
      <c r="J2090" s="75">
        <v>1145.06</v>
      </c>
      <c r="K2090" s="74" t="s">
        <v>14892</v>
      </c>
      <c r="L2090" s="93" t="s">
        <v>12471</v>
      </c>
    </row>
    <row r="2091" spans="1:12">
      <c r="A2091" s="73">
        <v>10186497</v>
      </c>
      <c r="B2091" s="74" t="s">
        <v>10712</v>
      </c>
      <c r="C2091" s="74" t="s">
        <v>9778</v>
      </c>
      <c r="D2091" s="74" t="s">
        <v>3156</v>
      </c>
      <c r="E2091" s="92">
        <v>40788</v>
      </c>
      <c r="F2091" s="74" t="s">
        <v>3158</v>
      </c>
      <c r="G2091" s="92">
        <v>42025</v>
      </c>
      <c r="H2091" s="74" t="s">
        <v>10713</v>
      </c>
      <c r="I2091" s="75" t="s">
        <v>14864</v>
      </c>
      <c r="J2091" s="75">
        <v>7286.5</v>
      </c>
      <c r="K2091" s="74" t="s">
        <v>16840</v>
      </c>
      <c r="L2091" s="93"/>
    </row>
    <row r="2092" spans="1:12">
      <c r="A2092" s="73">
        <v>10186498</v>
      </c>
      <c r="B2092" s="74" t="s">
        <v>10714</v>
      </c>
      <c r="C2092" s="74" t="s">
        <v>9778</v>
      </c>
      <c r="D2092" s="74" t="s">
        <v>3156</v>
      </c>
      <c r="E2092" s="92">
        <v>40788</v>
      </c>
      <c r="F2092" s="74" t="s">
        <v>3160</v>
      </c>
      <c r="G2092" s="92">
        <v>42025</v>
      </c>
      <c r="H2092" s="74" t="s">
        <v>9510</v>
      </c>
      <c r="I2092" s="75" t="s">
        <v>14864</v>
      </c>
      <c r="J2092" s="75">
        <v>7286.5</v>
      </c>
      <c r="K2092" s="74" t="s">
        <v>16413</v>
      </c>
      <c r="L2092" s="93" t="s">
        <v>110</v>
      </c>
    </row>
    <row r="2093" spans="1:12">
      <c r="A2093" s="73">
        <v>10186499</v>
      </c>
      <c r="B2093" s="74" t="s">
        <v>15605</v>
      </c>
      <c r="C2093" s="74" t="s">
        <v>9778</v>
      </c>
      <c r="D2093" s="74" t="s">
        <v>3161</v>
      </c>
      <c r="E2093" s="92">
        <v>40812</v>
      </c>
      <c r="F2093" s="74" t="s">
        <v>3162</v>
      </c>
      <c r="G2093" s="92">
        <v>41982</v>
      </c>
      <c r="H2093" s="74" t="s">
        <v>9520</v>
      </c>
      <c r="I2093" s="75" t="s">
        <v>14864</v>
      </c>
      <c r="J2093" s="75">
        <v>1341</v>
      </c>
      <c r="K2093" s="74" t="s">
        <v>15539</v>
      </c>
      <c r="L2093" s="93" t="s">
        <v>2798</v>
      </c>
    </row>
    <row r="2094" spans="1:12">
      <c r="A2094" s="73">
        <v>10186618</v>
      </c>
      <c r="B2094" s="74" t="s">
        <v>10715</v>
      </c>
      <c r="C2094" s="74" t="s">
        <v>9778</v>
      </c>
      <c r="D2094" s="74" t="s">
        <v>3164</v>
      </c>
      <c r="E2094" s="92">
        <v>40759</v>
      </c>
      <c r="F2094" s="74" t="s">
        <v>3165</v>
      </c>
      <c r="G2094" s="92">
        <v>42024</v>
      </c>
      <c r="H2094" s="74" t="s">
        <v>9504</v>
      </c>
      <c r="I2094" s="75" t="s">
        <v>14864</v>
      </c>
      <c r="J2094" s="75">
        <v>5531.5</v>
      </c>
      <c r="K2094" s="74" t="s">
        <v>14892</v>
      </c>
      <c r="L2094" s="93" t="s">
        <v>110</v>
      </c>
    </row>
    <row r="2095" spans="1:12">
      <c r="A2095" s="73">
        <v>10186619</v>
      </c>
      <c r="B2095" s="74" t="s">
        <v>10716</v>
      </c>
      <c r="C2095" s="74" t="s">
        <v>9778</v>
      </c>
      <c r="D2095" s="74" t="s">
        <v>3164</v>
      </c>
      <c r="E2095" s="92">
        <v>40759</v>
      </c>
      <c r="F2095" s="74" t="s">
        <v>3167</v>
      </c>
      <c r="G2095" s="92">
        <v>42026</v>
      </c>
      <c r="H2095" s="74" t="s">
        <v>9510</v>
      </c>
      <c r="I2095" s="75" t="s">
        <v>14864</v>
      </c>
      <c r="J2095" s="75">
        <v>5531.5</v>
      </c>
      <c r="K2095" s="74" t="s">
        <v>16413</v>
      </c>
      <c r="L2095" s="93" t="s">
        <v>110</v>
      </c>
    </row>
    <row r="2096" spans="1:12">
      <c r="A2096" s="73">
        <v>10186623</v>
      </c>
      <c r="B2096" s="74" t="s">
        <v>15284</v>
      </c>
      <c r="C2096" s="74" t="s">
        <v>9778</v>
      </c>
      <c r="D2096" s="74" t="s">
        <v>3161</v>
      </c>
      <c r="E2096" s="92">
        <v>40812</v>
      </c>
      <c r="F2096" s="74" t="s">
        <v>3168</v>
      </c>
      <c r="G2096" s="92">
        <v>41977</v>
      </c>
      <c r="H2096" s="74" t="s">
        <v>9504</v>
      </c>
      <c r="I2096" s="75" t="s">
        <v>14864</v>
      </c>
      <c r="J2096" s="75">
        <v>1341</v>
      </c>
      <c r="K2096" s="74" t="s">
        <v>14892</v>
      </c>
      <c r="L2096" s="93" t="s">
        <v>110</v>
      </c>
    </row>
    <row r="2097" spans="1:12">
      <c r="A2097" s="73">
        <v>10186624</v>
      </c>
      <c r="B2097" s="74" t="s">
        <v>15285</v>
      </c>
      <c r="C2097" s="74" t="s">
        <v>9778</v>
      </c>
      <c r="D2097" s="74" t="s">
        <v>3161</v>
      </c>
      <c r="E2097" s="92">
        <v>40812</v>
      </c>
      <c r="F2097" s="74" t="s">
        <v>3169</v>
      </c>
      <c r="G2097" s="92">
        <v>41977</v>
      </c>
      <c r="H2097" s="74" t="s">
        <v>9504</v>
      </c>
      <c r="I2097" s="75" t="s">
        <v>14864</v>
      </c>
      <c r="J2097" s="75">
        <v>1341</v>
      </c>
      <c r="K2097" s="74" t="s">
        <v>14892</v>
      </c>
      <c r="L2097" s="93" t="s">
        <v>110</v>
      </c>
    </row>
    <row r="2098" spans="1:12">
      <c r="A2098" s="73">
        <v>10186695</v>
      </c>
      <c r="B2098" s="74" t="s">
        <v>10717</v>
      </c>
      <c r="C2098" s="74" t="s">
        <v>9778</v>
      </c>
      <c r="D2098" s="74" t="s">
        <v>3170</v>
      </c>
      <c r="E2098" s="92">
        <v>40994</v>
      </c>
      <c r="F2098" s="74" t="s">
        <v>3171</v>
      </c>
      <c r="G2098" s="92">
        <v>42080</v>
      </c>
      <c r="H2098" s="74" t="s">
        <v>9510</v>
      </c>
      <c r="I2098" s="75" t="s">
        <v>14864</v>
      </c>
      <c r="J2098" s="75">
        <v>1869.77</v>
      </c>
      <c r="K2098" s="74" t="s">
        <v>16413</v>
      </c>
      <c r="L2098" s="93" t="s">
        <v>110</v>
      </c>
    </row>
    <row r="2099" spans="1:12">
      <c r="A2099" s="73">
        <v>10186708</v>
      </c>
      <c r="B2099" s="74" t="s">
        <v>10718</v>
      </c>
      <c r="C2099" s="74" t="s">
        <v>9778</v>
      </c>
      <c r="D2099" s="74" t="s">
        <v>3173</v>
      </c>
      <c r="E2099" s="92">
        <v>40788</v>
      </c>
      <c r="F2099" s="74" t="s">
        <v>11766</v>
      </c>
      <c r="G2099" s="92">
        <v>42027</v>
      </c>
      <c r="H2099" s="74" t="s">
        <v>9504</v>
      </c>
      <c r="I2099" s="75" t="s">
        <v>14864</v>
      </c>
      <c r="J2099" s="75">
        <v>2665.77</v>
      </c>
      <c r="K2099" s="74" t="s">
        <v>14892</v>
      </c>
      <c r="L2099" s="93" t="s">
        <v>110</v>
      </c>
    </row>
    <row r="2100" spans="1:12">
      <c r="A2100" s="73">
        <v>10186709</v>
      </c>
      <c r="B2100" s="74" t="s">
        <v>10719</v>
      </c>
      <c r="C2100" s="74" t="s">
        <v>9778</v>
      </c>
      <c r="D2100" s="74" t="s">
        <v>3173</v>
      </c>
      <c r="E2100" s="92">
        <v>40788</v>
      </c>
      <c r="F2100" s="74" t="s">
        <v>3175</v>
      </c>
      <c r="G2100" s="92">
        <v>42060</v>
      </c>
      <c r="H2100" s="74" t="s">
        <v>9504</v>
      </c>
      <c r="I2100" s="75" t="s">
        <v>14864</v>
      </c>
      <c r="J2100" s="75">
        <v>2665.77</v>
      </c>
      <c r="K2100" s="74" t="s">
        <v>14892</v>
      </c>
      <c r="L2100" s="93" t="s">
        <v>110</v>
      </c>
    </row>
    <row r="2101" spans="1:12">
      <c r="A2101" s="73">
        <v>10186710</v>
      </c>
      <c r="B2101" s="74" t="s">
        <v>10720</v>
      </c>
      <c r="C2101" s="74" t="s">
        <v>9778</v>
      </c>
      <c r="D2101" s="74" t="s">
        <v>3173</v>
      </c>
      <c r="E2101" s="92">
        <v>40788</v>
      </c>
      <c r="F2101" s="74" t="s">
        <v>3176</v>
      </c>
      <c r="G2101" s="92">
        <v>42027</v>
      </c>
      <c r="H2101" s="74" t="s">
        <v>9504</v>
      </c>
      <c r="I2101" s="75" t="s">
        <v>14864</v>
      </c>
      <c r="J2101" s="75">
        <v>2665.77</v>
      </c>
      <c r="K2101" s="74" t="s">
        <v>14892</v>
      </c>
      <c r="L2101" s="93" t="s">
        <v>110</v>
      </c>
    </row>
    <row r="2102" spans="1:12">
      <c r="A2102" s="73">
        <v>10186711</v>
      </c>
      <c r="B2102" s="74" t="s">
        <v>10721</v>
      </c>
      <c r="C2102" s="74" t="s">
        <v>9778</v>
      </c>
      <c r="D2102" s="74" t="s">
        <v>3173</v>
      </c>
      <c r="E2102" s="92">
        <v>40788</v>
      </c>
      <c r="F2102" s="74" t="s">
        <v>3177</v>
      </c>
      <c r="G2102" s="92">
        <v>42075</v>
      </c>
      <c r="H2102" s="74" t="s">
        <v>10722</v>
      </c>
      <c r="I2102" s="75" t="s">
        <v>14864</v>
      </c>
      <c r="J2102" s="75">
        <v>2665.77</v>
      </c>
      <c r="K2102" s="74" t="s">
        <v>16973</v>
      </c>
      <c r="L2102" s="93" t="s">
        <v>7514</v>
      </c>
    </row>
    <row r="2103" spans="1:12">
      <c r="A2103" s="73">
        <v>10186712</v>
      </c>
      <c r="B2103" s="74" t="s">
        <v>10723</v>
      </c>
      <c r="C2103" s="74" t="s">
        <v>9778</v>
      </c>
      <c r="D2103" s="74" t="s">
        <v>3178</v>
      </c>
      <c r="E2103" s="92">
        <v>40788</v>
      </c>
      <c r="F2103" s="74" t="s">
        <v>3179</v>
      </c>
      <c r="G2103" s="92">
        <v>42054</v>
      </c>
      <c r="H2103" s="74" t="s">
        <v>9504</v>
      </c>
      <c r="I2103" s="75" t="s">
        <v>14864</v>
      </c>
      <c r="J2103" s="75">
        <v>6478.24</v>
      </c>
      <c r="K2103" s="74" t="s">
        <v>14892</v>
      </c>
      <c r="L2103" s="93" t="s">
        <v>110</v>
      </c>
    </row>
    <row r="2104" spans="1:12">
      <c r="A2104" s="73">
        <v>10186713</v>
      </c>
      <c r="B2104" s="74" t="s">
        <v>10724</v>
      </c>
      <c r="C2104" s="74" t="s">
        <v>9778</v>
      </c>
      <c r="D2104" s="74" t="s">
        <v>3178</v>
      </c>
      <c r="E2104" s="92">
        <v>40788</v>
      </c>
      <c r="F2104" s="74" t="s">
        <v>3181</v>
      </c>
      <c r="G2104" s="92">
        <v>42040</v>
      </c>
      <c r="H2104" s="74" t="s">
        <v>16206</v>
      </c>
      <c r="I2104" s="75" t="s">
        <v>14864</v>
      </c>
      <c r="J2104" s="75">
        <v>6478.24</v>
      </c>
      <c r="K2104" s="74" t="s">
        <v>16207</v>
      </c>
      <c r="L2104" s="93" t="s">
        <v>5251</v>
      </c>
    </row>
    <row r="2105" spans="1:12">
      <c r="A2105" s="73">
        <v>10186714</v>
      </c>
      <c r="B2105" s="74" t="s">
        <v>10725</v>
      </c>
      <c r="C2105" s="74" t="s">
        <v>9778</v>
      </c>
      <c r="D2105" s="74" t="s">
        <v>3178</v>
      </c>
      <c r="E2105" s="92">
        <v>40788</v>
      </c>
      <c r="F2105" s="74" t="s">
        <v>3182</v>
      </c>
      <c r="G2105" s="92">
        <v>42059</v>
      </c>
      <c r="H2105" s="74" t="s">
        <v>10726</v>
      </c>
      <c r="I2105" s="75" t="s">
        <v>14864</v>
      </c>
      <c r="J2105" s="75">
        <v>6478.24</v>
      </c>
      <c r="K2105" s="74" t="s">
        <v>16870</v>
      </c>
      <c r="L2105" s="93" t="s">
        <v>4594</v>
      </c>
    </row>
    <row r="2106" spans="1:12">
      <c r="A2106" s="73">
        <v>10186715</v>
      </c>
      <c r="B2106" s="74" t="s">
        <v>10727</v>
      </c>
      <c r="C2106" s="74" t="s">
        <v>9778</v>
      </c>
      <c r="D2106" s="74" t="s">
        <v>3178</v>
      </c>
      <c r="E2106" s="92">
        <v>40788</v>
      </c>
      <c r="F2106" s="74" t="s">
        <v>3184</v>
      </c>
      <c r="G2106" s="92">
        <v>42025</v>
      </c>
      <c r="H2106" s="74" t="s">
        <v>9576</v>
      </c>
      <c r="I2106" s="75" t="s">
        <v>14864</v>
      </c>
      <c r="J2106" s="75">
        <v>6478.24</v>
      </c>
      <c r="K2106" s="74" t="s">
        <v>15933</v>
      </c>
      <c r="L2106" s="93" t="s">
        <v>110</v>
      </c>
    </row>
    <row r="2107" spans="1:12">
      <c r="A2107" s="73">
        <v>10186720</v>
      </c>
      <c r="B2107" s="74" t="s">
        <v>15286</v>
      </c>
      <c r="C2107" s="74" t="s">
        <v>9778</v>
      </c>
      <c r="D2107" s="74" t="s">
        <v>2430</v>
      </c>
      <c r="E2107" s="92">
        <v>40793</v>
      </c>
      <c r="F2107" s="74" t="s">
        <v>3185</v>
      </c>
      <c r="G2107" s="92">
        <v>41982</v>
      </c>
      <c r="H2107" s="74" t="s">
        <v>9504</v>
      </c>
      <c r="I2107" s="75" t="s">
        <v>14864</v>
      </c>
      <c r="J2107" s="75">
        <v>2081.9900000000002</v>
      </c>
      <c r="K2107" s="74" t="s">
        <v>14892</v>
      </c>
      <c r="L2107" s="93" t="s">
        <v>4594</v>
      </c>
    </row>
    <row r="2108" spans="1:12">
      <c r="A2108" s="73">
        <v>10186721</v>
      </c>
      <c r="B2108" s="74" t="s">
        <v>10728</v>
      </c>
      <c r="C2108" s="74" t="s">
        <v>9778</v>
      </c>
      <c r="D2108" s="74" t="s">
        <v>3187</v>
      </c>
      <c r="E2108" s="92">
        <v>40816</v>
      </c>
      <c r="F2108" s="74" t="s">
        <v>2277</v>
      </c>
      <c r="G2108" s="92">
        <v>42052</v>
      </c>
      <c r="H2108" s="74" t="s">
        <v>9504</v>
      </c>
      <c r="I2108" s="75" t="s">
        <v>14864</v>
      </c>
      <c r="J2108" s="75">
        <v>109977.76</v>
      </c>
      <c r="K2108" s="74" t="s">
        <v>14892</v>
      </c>
      <c r="L2108" s="93" t="s">
        <v>110</v>
      </c>
    </row>
    <row r="2109" spans="1:12">
      <c r="A2109" s="73">
        <v>10186722</v>
      </c>
      <c r="B2109" s="74" t="s">
        <v>15287</v>
      </c>
      <c r="C2109" s="74" t="s">
        <v>9778</v>
      </c>
      <c r="D2109" s="74" t="s">
        <v>3190</v>
      </c>
      <c r="E2109" s="92">
        <v>40802</v>
      </c>
      <c r="F2109" s="74" t="s">
        <v>3192</v>
      </c>
      <c r="G2109" s="92">
        <v>41984</v>
      </c>
      <c r="H2109" s="74" t="s">
        <v>9504</v>
      </c>
      <c r="I2109" s="75" t="s">
        <v>14864</v>
      </c>
      <c r="J2109" s="75">
        <v>18530</v>
      </c>
      <c r="K2109" s="74" t="s">
        <v>14892</v>
      </c>
      <c r="L2109" s="93" t="s">
        <v>110</v>
      </c>
    </row>
    <row r="2110" spans="1:12">
      <c r="A2110" s="73">
        <v>10186723</v>
      </c>
      <c r="B2110" s="74" t="s">
        <v>15288</v>
      </c>
      <c r="C2110" s="74" t="s">
        <v>9778</v>
      </c>
      <c r="D2110" s="74" t="s">
        <v>3190</v>
      </c>
      <c r="E2110" s="92">
        <v>40802</v>
      </c>
      <c r="F2110" s="74" t="s">
        <v>3194</v>
      </c>
      <c r="G2110" s="92">
        <v>41984</v>
      </c>
      <c r="H2110" s="74" t="s">
        <v>9504</v>
      </c>
      <c r="I2110" s="75" t="s">
        <v>14864</v>
      </c>
      <c r="J2110" s="75">
        <v>18530</v>
      </c>
      <c r="K2110" s="74" t="s">
        <v>14892</v>
      </c>
      <c r="L2110" s="93" t="s">
        <v>110</v>
      </c>
    </row>
    <row r="2111" spans="1:12">
      <c r="A2111" s="73">
        <v>10186724</v>
      </c>
      <c r="B2111" s="74" t="s">
        <v>10729</v>
      </c>
      <c r="C2111" s="74" t="s">
        <v>9778</v>
      </c>
      <c r="D2111" s="74" t="s">
        <v>3190</v>
      </c>
      <c r="E2111" s="92">
        <v>40802</v>
      </c>
      <c r="F2111" s="74" t="s">
        <v>3195</v>
      </c>
      <c r="G2111" s="92">
        <v>42019</v>
      </c>
      <c r="H2111" s="74" t="s">
        <v>10141</v>
      </c>
      <c r="I2111" s="75" t="s">
        <v>14864</v>
      </c>
      <c r="J2111" s="75">
        <v>18530</v>
      </c>
      <c r="K2111" s="74" t="s">
        <v>16742</v>
      </c>
      <c r="L2111" s="93"/>
    </row>
    <row r="2112" spans="1:12">
      <c r="A2112" s="73">
        <v>10186725</v>
      </c>
      <c r="B2112" s="74" t="s">
        <v>10730</v>
      </c>
      <c r="C2112" s="74" t="s">
        <v>9778</v>
      </c>
      <c r="D2112" s="74" t="s">
        <v>3190</v>
      </c>
      <c r="E2112" s="92">
        <v>40802</v>
      </c>
      <c r="F2112" s="74" t="s">
        <v>12392</v>
      </c>
      <c r="G2112" s="92">
        <v>42059</v>
      </c>
      <c r="H2112" s="74" t="s">
        <v>10141</v>
      </c>
      <c r="I2112" s="75" t="s">
        <v>14864</v>
      </c>
      <c r="J2112" s="75">
        <v>18530</v>
      </c>
      <c r="K2112" s="74" t="s">
        <v>16742</v>
      </c>
      <c r="L2112" s="93"/>
    </row>
    <row r="2113" spans="1:12">
      <c r="A2113" s="73">
        <v>10186774</v>
      </c>
      <c r="B2113" s="74" t="s">
        <v>10731</v>
      </c>
      <c r="C2113" s="74" t="s">
        <v>9778</v>
      </c>
      <c r="D2113" s="74" t="s">
        <v>3196</v>
      </c>
      <c r="E2113" s="92">
        <v>40795</v>
      </c>
      <c r="F2113" s="74" t="s">
        <v>3197</v>
      </c>
      <c r="G2113" s="92">
        <v>42058</v>
      </c>
      <c r="H2113" s="74" t="s">
        <v>13093</v>
      </c>
      <c r="I2113" s="75" t="s">
        <v>14864</v>
      </c>
      <c r="J2113" s="75">
        <v>1822</v>
      </c>
      <c r="K2113" s="74" t="s">
        <v>16506</v>
      </c>
      <c r="L2113" s="93" t="s">
        <v>390</v>
      </c>
    </row>
    <row r="2114" spans="1:12">
      <c r="A2114" s="73">
        <v>10186775</v>
      </c>
      <c r="B2114" s="74" t="s">
        <v>10732</v>
      </c>
      <c r="C2114" s="74" t="s">
        <v>9778</v>
      </c>
      <c r="D2114" s="74" t="s">
        <v>3196</v>
      </c>
      <c r="E2114" s="92">
        <v>40795</v>
      </c>
      <c r="F2114" s="74" t="s">
        <v>3199</v>
      </c>
      <c r="G2114" s="92">
        <v>42058</v>
      </c>
      <c r="H2114" s="74" t="s">
        <v>13093</v>
      </c>
      <c r="I2114" s="75" t="s">
        <v>14864</v>
      </c>
      <c r="J2114" s="75">
        <v>1822</v>
      </c>
      <c r="K2114" s="74" t="s">
        <v>16506</v>
      </c>
      <c r="L2114" s="93" t="s">
        <v>12255</v>
      </c>
    </row>
    <row r="2115" spans="1:12">
      <c r="A2115" s="73">
        <v>10186776</v>
      </c>
      <c r="B2115" s="74" t="s">
        <v>10733</v>
      </c>
      <c r="C2115" s="74" t="s">
        <v>9778</v>
      </c>
      <c r="D2115" s="74" t="s">
        <v>3196</v>
      </c>
      <c r="E2115" s="92">
        <v>40795</v>
      </c>
      <c r="F2115" s="74" t="s">
        <v>3200</v>
      </c>
      <c r="G2115" s="92">
        <v>42058</v>
      </c>
      <c r="H2115" s="74" t="s">
        <v>13093</v>
      </c>
      <c r="I2115" s="75" t="s">
        <v>14864</v>
      </c>
      <c r="J2115" s="75">
        <v>1822</v>
      </c>
      <c r="K2115" s="74" t="s">
        <v>16506</v>
      </c>
      <c r="L2115" s="93" t="s">
        <v>390</v>
      </c>
    </row>
    <row r="2116" spans="1:12">
      <c r="A2116" s="73">
        <v>10186777</v>
      </c>
      <c r="B2116" s="74" t="s">
        <v>10734</v>
      </c>
      <c r="C2116" s="74" t="s">
        <v>9778</v>
      </c>
      <c r="D2116" s="74" t="s">
        <v>3196</v>
      </c>
      <c r="E2116" s="92">
        <v>40795</v>
      </c>
      <c r="F2116" s="74" t="s">
        <v>3201</v>
      </c>
      <c r="G2116" s="92">
        <v>42058</v>
      </c>
      <c r="H2116" s="74" t="s">
        <v>13093</v>
      </c>
      <c r="I2116" s="75" t="s">
        <v>14864</v>
      </c>
      <c r="J2116" s="75">
        <v>1822</v>
      </c>
      <c r="K2116" s="74" t="s">
        <v>16506</v>
      </c>
      <c r="L2116" s="93" t="s">
        <v>110</v>
      </c>
    </row>
    <row r="2117" spans="1:12">
      <c r="A2117" s="73">
        <v>10186778</v>
      </c>
      <c r="B2117" s="74" t="s">
        <v>10735</v>
      </c>
      <c r="C2117" s="74" t="s">
        <v>9778</v>
      </c>
      <c r="D2117" s="74" t="s">
        <v>3202</v>
      </c>
      <c r="E2117" s="92">
        <v>40795</v>
      </c>
      <c r="F2117" s="74" t="s">
        <v>3203</v>
      </c>
      <c r="G2117" s="92">
        <v>42058</v>
      </c>
      <c r="H2117" s="74" t="s">
        <v>13093</v>
      </c>
      <c r="I2117" s="75" t="s">
        <v>14864</v>
      </c>
      <c r="J2117" s="75">
        <v>19215</v>
      </c>
      <c r="K2117" s="74" t="s">
        <v>16506</v>
      </c>
      <c r="L2117" s="93" t="s">
        <v>5711</v>
      </c>
    </row>
    <row r="2118" spans="1:12">
      <c r="A2118" s="73">
        <v>10186779</v>
      </c>
      <c r="B2118" s="74" t="s">
        <v>16508</v>
      </c>
      <c r="C2118" s="74" t="s">
        <v>9778</v>
      </c>
      <c r="D2118" s="74" t="s">
        <v>3204</v>
      </c>
      <c r="E2118" s="92">
        <v>40795</v>
      </c>
      <c r="F2118" s="74" t="s">
        <v>3205</v>
      </c>
      <c r="G2118" s="92">
        <v>42058</v>
      </c>
      <c r="H2118" s="74" t="s">
        <v>13093</v>
      </c>
      <c r="I2118" s="75" t="s">
        <v>14864</v>
      </c>
      <c r="J2118" s="75">
        <v>19215</v>
      </c>
      <c r="K2118" s="74" t="s">
        <v>16506</v>
      </c>
      <c r="L2118" s="93" t="s">
        <v>390</v>
      </c>
    </row>
    <row r="2119" spans="1:12">
      <c r="A2119" s="73">
        <v>10186780</v>
      </c>
      <c r="B2119" s="74" t="s">
        <v>10736</v>
      </c>
      <c r="C2119" s="74" t="s">
        <v>9778</v>
      </c>
      <c r="D2119" s="74" t="s">
        <v>3206</v>
      </c>
      <c r="E2119" s="92">
        <v>40795</v>
      </c>
      <c r="F2119" s="74" t="s">
        <v>3207</v>
      </c>
      <c r="G2119" s="92">
        <v>42058</v>
      </c>
      <c r="H2119" s="74" t="s">
        <v>13093</v>
      </c>
      <c r="I2119" s="75" t="s">
        <v>14864</v>
      </c>
      <c r="J2119" s="75">
        <v>22695</v>
      </c>
      <c r="K2119" s="74" t="s">
        <v>16506</v>
      </c>
      <c r="L2119" s="93" t="s">
        <v>11779</v>
      </c>
    </row>
    <row r="2120" spans="1:12">
      <c r="A2120" s="73">
        <v>10186781</v>
      </c>
      <c r="B2120" s="74" t="s">
        <v>10737</v>
      </c>
      <c r="C2120" s="74" t="s">
        <v>9778</v>
      </c>
      <c r="D2120" s="74" t="s">
        <v>3206</v>
      </c>
      <c r="E2120" s="92">
        <v>40795</v>
      </c>
      <c r="F2120" s="74" t="s">
        <v>3208</v>
      </c>
      <c r="G2120" s="92">
        <v>42058</v>
      </c>
      <c r="H2120" s="74" t="s">
        <v>13093</v>
      </c>
      <c r="I2120" s="75" t="s">
        <v>14864</v>
      </c>
      <c r="J2120" s="75">
        <v>22695</v>
      </c>
      <c r="K2120" s="74" t="s">
        <v>16506</v>
      </c>
      <c r="L2120" s="93" t="s">
        <v>12255</v>
      </c>
    </row>
    <row r="2121" spans="1:12">
      <c r="A2121" s="73">
        <v>10186782</v>
      </c>
      <c r="B2121" s="74" t="s">
        <v>10738</v>
      </c>
      <c r="C2121" s="74" t="s">
        <v>9778</v>
      </c>
      <c r="D2121" s="74" t="s">
        <v>3209</v>
      </c>
      <c r="E2121" s="92">
        <v>40795</v>
      </c>
      <c r="F2121" s="74" t="s">
        <v>3210</v>
      </c>
      <c r="G2121" s="92">
        <v>42058</v>
      </c>
      <c r="H2121" s="74" t="s">
        <v>13093</v>
      </c>
      <c r="I2121" s="75" t="s">
        <v>14864</v>
      </c>
      <c r="J2121" s="75">
        <v>9084</v>
      </c>
      <c r="K2121" s="74" t="s">
        <v>16506</v>
      </c>
      <c r="L2121" s="93" t="s">
        <v>110</v>
      </c>
    </row>
    <row r="2122" spans="1:12">
      <c r="A2122" s="73">
        <v>10186783</v>
      </c>
      <c r="B2122" s="74" t="s">
        <v>16509</v>
      </c>
      <c r="C2122" s="74" t="s">
        <v>9778</v>
      </c>
      <c r="D2122" s="74" t="s">
        <v>3209</v>
      </c>
      <c r="E2122" s="92">
        <v>40795</v>
      </c>
      <c r="F2122" s="74" t="s">
        <v>3211</v>
      </c>
      <c r="G2122" s="92">
        <v>42058</v>
      </c>
      <c r="H2122" s="74" t="s">
        <v>13093</v>
      </c>
      <c r="I2122" s="75" t="s">
        <v>14864</v>
      </c>
      <c r="J2122" s="75">
        <v>9084</v>
      </c>
      <c r="K2122" s="74" t="s">
        <v>16506</v>
      </c>
      <c r="L2122" s="93" t="s">
        <v>110</v>
      </c>
    </row>
    <row r="2123" spans="1:12">
      <c r="A2123" s="73">
        <v>10186784</v>
      </c>
      <c r="B2123" s="74" t="s">
        <v>10739</v>
      </c>
      <c r="C2123" s="74" t="s">
        <v>9778</v>
      </c>
      <c r="D2123" s="74" t="s">
        <v>3212</v>
      </c>
      <c r="E2123" s="92">
        <v>40795</v>
      </c>
      <c r="F2123" s="74" t="s">
        <v>3213</v>
      </c>
      <c r="G2123" s="92">
        <v>42045</v>
      </c>
      <c r="H2123" s="74" t="s">
        <v>9504</v>
      </c>
      <c r="I2123" s="75" t="s">
        <v>14864</v>
      </c>
      <c r="J2123" s="75">
        <v>2419</v>
      </c>
      <c r="K2123" s="74" t="s">
        <v>14892</v>
      </c>
      <c r="L2123" s="93" t="s">
        <v>110</v>
      </c>
    </row>
    <row r="2124" spans="1:12">
      <c r="A2124" s="73">
        <v>10186785</v>
      </c>
      <c r="B2124" s="74" t="s">
        <v>10740</v>
      </c>
      <c r="C2124" s="74" t="s">
        <v>9778</v>
      </c>
      <c r="D2124" s="74" t="s">
        <v>3212</v>
      </c>
      <c r="E2124" s="92">
        <v>40795</v>
      </c>
      <c r="F2124" s="74" t="s">
        <v>3214</v>
      </c>
      <c r="G2124" s="92">
        <v>42045</v>
      </c>
      <c r="H2124" s="74" t="s">
        <v>9504</v>
      </c>
      <c r="I2124" s="75" t="s">
        <v>14864</v>
      </c>
      <c r="J2124" s="75">
        <v>2419</v>
      </c>
      <c r="K2124" s="74" t="s">
        <v>14892</v>
      </c>
      <c r="L2124" s="93" t="s">
        <v>110</v>
      </c>
    </row>
    <row r="2125" spans="1:12">
      <c r="A2125" s="73">
        <v>10186786</v>
      </c>
      <c r="B2125" s="74" t="s">
        <v>10741</v>
      </c>
      <c r="C2125" s="74" t="s">
        <v>9778</v>
      </c>
      <c r="D2125" s="74" t="s">
        <v>3212</v>
      </c>
      <c r="E2125" s="92">
        <v>40795</v>
      </c>
      <c r="F2125" s="74" t="s">
        <v>3215</v>
      </c>
      <c r="G2125" s="92">
        <v>42045</v>
      </c>
      <c r="H2125" s="74" t="s">
        <v>9504</v>
      </c>
      <c r="I2125" s="75" t="s">
        <v>14864</v>
      </c>
      <c r="J2125" s="75">
        <v>2419</v>
      </c>
      <c r="K2125" s="74" t="s">
        <v>14892</v>
      </c>
      <c r="L2125" s="93" t="s">
        <v>110</v>
      </c>
    </row>
    <row r="2126" spans="1:12">
      <c r="A2126" s="73">
        <v>10186787</v>
      </c>
      <c r="B2126" s="74" t="s">
        <v>10742</v>
      </c>
      <c r="C2126" s="74" t="s">
        <v>9778</v>
      </c>
      <c r="D2126" s="74" t="s">
        <v>3212</v>
      </c>
      <c r="E2126" s="92">
        <v>40795</v>
      </c>
      <c r="F2126" s="74" t="s">
        <v>3216</v>
      </c>
      <c r="G2126" s="92">
        <v>42045</v>
      </c>
      <c r="H2126" s="74" t="s">
        <v>9504</v>
      </c>
      <c r="I2126" s="75" t="s">
        <v>14864</v>
      </c>
      <c r="J2126" s="75">
        <v>2419</v>
      </c>
      <c r="K2126" s="74" t="s">
        <v>14892</v>
      </c>
      <c r="L2126" s="93" t="s">
        <v>4594</v>
      </c>
    </row>
    <row r="2127" spans="1:12">
      <c r="A2127" s="73">
        <v>10186788</v>
      </c>
      <c r="B2127" s="74" t="s">
        <v>10743</v>
      </c>
      <c r="C2127" s="74" t="s">
        <v>9778</v>
      </c>
      <c r="D2127" s="74" t="s">
        <v>3209</v>
      </c>
      <c r="E2127" s="92">
        <v>40795</v>
      </c>
      <c r="F2127" s="74" t="s">
        <v>3217</v>
      </c>
      <c r="G2127" s="92">
        <v>42019</v>
      </c>
      <c r="H2127" s="74" t="s">
        <v>9504</v>
      </c>
      <c r="I2127" s="75" t="s">
        <v>14864</v>
      </c>
      <c r="J2127" s="75">
        <v>4535</v>
      </c>
      <c r="K2127" s="74" t="s">
        <v>14892</v>
      </c>
      <c r="L2127" s="93" t="s">
        <v>109</v>
      </c>
    </row>
    <row r="2128" spans="1:12">
      <c r="A2128" s="73">
        <v>10186789</v>
      </c>
      <c r="B2128" s="74" t="s">
        <v>10744</v>
      </c>
      <c r="C2128" s="74" t="s">
        <v>9778</v>
      </c>
      <c r="D2128" s="74" t="s">
        <v>3209</v>
      </c>
      <c r="E2128" s="92">
        <v>40795</v>
      </c>
      <c r="F2128" s="74" t="s">
        <v>3218</v>
      </c>
      <c r="G2128" s="92">
        <v>42019</v>
      </c>
      <c r="H2128" s="74" t="s">
        <v>9504</v>
      </c>
      <c r="I2128" s="75" t="s">
        <v>14864</v>
      </c>
      <c r="J2128" s="75">
        <v>4535</v>
      </c>
      <c r="K2128" s="74" t="s">
        <v>14892</v>
      </c>
      <c r="L2128" s="93" t="s">
        <v>110</v>
      </c>
    </row>
    <row r="2129" spans="1:12">
      <c r="A2129" s="73">
        <v>10186862</v>
      </c>
      <c r="B2129" s="74" t="s">
        <v>10745</v>
      </c>
      <c r="C2129" s="74" t="s">
        <v>9778</v>
      </c>
      <c r="D2129" s="74" t="s">
        <v>3219</v>
      </c>
      <c r="E2129" s="92">
        <v>41116</v>
      </c>
      <c r="F2129" s="74" t="s">
        <v>3220</v>
      </c>
      <c r="G2129" s="92">
        <v>42017</v>
      </c>
      <c r="H2129" s="74" t="s">
        <v>9504</v>
      </c>
      <c r="I2129" s="75" t="s">
        <v>14864</v>
      </c>
      <c r="J2129" s="75">
        <v>1626.93</v>
      </c>
      <c r="K2129" s="74" t="s">
        <v>14892</v>
      </c>
      <c r="L2129" s="93" t="s">
        <v>110</v>
      </c>
    </row>
    <row r="2130" spans="1:12">
      <c r="A2130" s="73">
        <v>10186863</v>
      </c>
      <c r="B2130" s="74" t="s">
        <v>10746</v>
      </c>
      <c r="C2130" s="74" t="s">
        <v>9778</v>
      </c>
      <c r="D2130" s="74" t="s">
        <v>3222</v>
      </c>
      <c r="E2130" s="92">
        <v>41120</v>
      </c>
      <c r="F2130" s="74" t="s">
        <v>3223</v>
      </c>
      <c r="G2130" s="92">
        <v>42019</v>
      </c>
      <c r="H2130" s="74" t="s">
        <v>9504</v>
      </c>
      <c r="I2130" s="75" t="s">
        <v>14864</v>
      </c>
      <c r="J2130" s="75">
        <v>1230.5</v>
      </c>
      <c r="K2130" s="74" t="s">
        <v>14892</v>
      </c>
      <c r="L2130" s="93" t="s">
        <v>110</v>
      </c>
    </row>
    <row r="2131" spans="1:12">
      <c r="A2131" s="73">
        <v>10186864</v>
      </c>
      <c r="B2131" s="74" t="s">
        <v>10747</v>
      </c>
      <c r="C2131" s="74" t="s">
        <v>9778</v>
      </c>
      <c r="D2131" s="74" t="s">
        <v>3222</v>
      </c>
      <c r="E2131" s="92">
        <v>41120</v>
      </c>
      <c r="F2131" s="74" t="s">
        <v>3225</v>
      </c>
      <c r="G2131" s="92">
        <v>42019</v>
      </c>
      <c r="H2131" s="74" t="s">
        <v>9504</v>
      </c>
      <c r="I2131" s="75" t="s">
        <v>14864</v>
      </c>
      <c r="J2131" s="75">
        <v>1230.5</v>
      </c>
      <c r="K2131" s="74" t="s">
        <v>14892</v>
      </c>
      <c r="L2131" s="93" t="s">
        <v>14868</v>
      </c>
    </row>
    <row r="2132" spans="1:12">
      <c r="A2132" s="73">
        <v>10186865</v>
      </c>
      <c r="B2132" s="74" t="s">
        <v>10748</v>
      </c>
      <c r="C2132" s="74" t="s">
        <v>9778</v>
      </c>
      <c r="D2132" s="74" t="s">
        <v>3222</v>
      </c>
      <c r="E2132" s="92">
        <v>41120</v>
      </c>
      <c r="F2132" s="74" t="s">
        <v>3226</v>
      </c>
      <c r="G2132" s="92">
        <v>42065</v>
      </c>
      <c r="H2132" s="74" t="s">
        <v>17015</v>
      </c>
      <c r="I2132" s="75" t="s">
        <v>14864</v>
      </c>
      <c r="J2132" s="75">
        <v>1230.5</v>
      </c>
      <c r="K2132" s="74" t="s">
        <v>17016</v>
      </c>
      <c r="L2132" s="93" t="s">
        <v>5544</v>
      </c>
    </row>
    <row r="2133" spans="1:12">
      <c r="A2133" s="73">
        <v>10186866</v>
      </c>
      <c r="B2133" s="74" t="s">
        <v>10749</v>
      </c>
      <c r="C2133" s="74" t="s">
        <v>9778</v>
      </c>
      <c r="D2133" s="74" t="s">
        <v>3222</v>
      </c>
      <c r="E2133" s="92">
        <v>41120</v>
      </c>
      <c r="F2133" s="74" t="s">
        <v>3227</v>
      </c>
      <c r="G2133" s="92">
        <v>42075</v>
      </c>
      <c r="H2133" s="74" t="s">
        <v>16782</v>
      </c>
      <c r="I2133" s="75" t="s">
        <v>14864</v>
      </c>
      <c r="J2133" s="75">
        <v>1230.5</v>
      </c>
      <c r="K2133" s="74" t="s">
        <v>16783</v>
      </c>
      <c r="L2133" s="93" t="s">
        <v>6372</v>
      </c>
    </row>
    <row r="2134" spans="1:12">
      <c r="A2134" s="73">
        <v>10186867</v>
      </c>
      <c r="B2134" s="74" t="s">
        <v>10750</v>
      </c>
      <c r="C2134" s="74" t="s">
        <v>9778</v>
      </c>
      <c r="D2134" s="74" t="s">
        <v>3222</v>
      </c>
      <c r="E2134" s="92">
        <v>41120</v>
      </c>
      <c r="F2134" s="74" t="s">
        <v>3228</v>
      </c>
      <c r="G2134" s="92">
        <v>42059</v>
      </c>
      <c r="H2134" s="74" t="s">
        <v>16374</v>
      </c>
      <c r="I2134" s="75" t="s">
        <v>14864</v>
      </c>
      <c r="J2134" s="75">
        <v>1230.5</v>
      </c>
      <c r="K2134" s="74" t="s">
        <v>16375</v>
      </c>
      <c r="L2134" s="93" t="s">
        <v>2798</v>
      </c>
    </row>
    <row r="2135" spans="1:12">
      <c r="A2135" s="73">
        <v>10186868</v>
      </c>
      <c r="B2135" s="74" t="s">
        <v>10751</v>
      </c>
      <c r="C2135" s="74" t="s">
        <v>9778</v>
      </c>
      <c r="D2135" s="74" t="s">
        <v>3222</v>
      </c>
      <c r="E2135" s="92">
        <v>41120</v>
      </c>
      <c r="F2135" s="74" t="s">
        <v>3229</v>
      </c>
      <c r="G2135" s="92">
        <v>42019</v>
      </c>
      <c r="H2135" s="74" t="s">
        <v>9504</v>
      </c>
      <c r="I2135" s="75" t="s">
        <v>14864</v>
      </c>
      <c r="J2135" s="75">
        <v>1230.5</v>
      </c>
      <c r="K2135" s="74" t="s">
        <v>14892</v>
      </c>
      <c r="L2135" s="93" t="s">
        <v>4432</v>
      </c>
    </row>
    <row r="2136" spans="1:12">
      <c r="A2136" s="73">
        <v>10186869</v>
      </c>
      <c r="B2136" s="74" t="s">
        <v>10753</v>
      </c>
      <c r="C2136" s="74" t="s">
        <v>9778</v>
      </c>
      <c r="D2136" s="74" t="s">
        <v>3222</v>
      </c>
      <c r="E2136" s="92">
        <v>41120</v>
      </c>
      <c r="F2136" s="74" t="s">
        <v>3230</v>
      </c>
      <c r="G2136" s="92">
        <v>42019</v>
      </c>
      <c r="H2136" s="74" t="s">
        <v>10754</v>
      </c>
      <c r="I2136" s="75" t="s">
        <v>14864</v>
      </c>
      <c r="J2136" s="75">
        <v>1230.5</v>
      </c>
      <c r="K2136" s="74" t="s">
        <v>16526</v>
      </c>
      <c r="L2136" s="93" t="s">
        <v>4742</v>
      </c>
    </row>
    <row r="2137" spans="1:12">
      <c r="A2137" s="73">
        <v>10186870</v>
      </c>
      <c r="B2137" s="74" t="s">
        <v>10755</v>
      </c>
      <c r="C2137" s="74" t="s">
        <v>9778</v>
      </c>
      <c r="D2137" s="74" t="s">
        <v>3222</v>
      </c>
      <c r="E2137" s="92">
        <v>41120</v>
      </c>
      <c r="F2137" s="74" t="s">
        <v>3231</v>
      </c>
      <c r="G2137" s="92">
        <v>42019</v>
      </c>
      <c r="H2137" s="74" t="s">
        <v>10040</v>
      </c>
      <c r="I2137" s="75" t="s">
        <v>14864</v>
      </c>
      <c r="J2137" s="75">
        <v>1230.5</v>
      </c>
      <c r="K2137" s="74" t="s">
        <v>16549</v>
      </c>
      <c r="L2137" s="93" t="s">
        <v>12241</v>
      </c>
    </row>
    <row r="2138" spans="1:12">
      <c r="A2138" s="73">
        <v>10186871</v>
      </c>
      <c r="B2138" s="74" t="s">
        <v>10756</v>
      </c>
      <c r="C2138" s="74" t="s">
        <v>9778</v>
      </c>
      <c r="D2138" s="74" t="s">
        <v>3222</v>
      </c>
      <c r="E2138" s="92">
        <v>41120</v>
      </c>
      <c r="F2138" s="74" t="s">
        <v>3232</v>
      </c>
      <c r="G2138" s="92">
        <v>42019</v>
      </c>
      <c r="H2138" s="74" t="s">
        <v>10040</v>
      </c>
      <c r="I2138" s="75" t="s">
        <v>14864</v>
      </c>
      <c r="J2138" s="75">
        <v>1230.5</v>
      </c>
      <c r="K2138" s="74" t="s">
        <v>16549</v>
      </c>
      <c r="L2138" s="93" t="s">
        <v>5732</v>
      </c>
    </row>
    <row r="2139" spans="1:12">
      <c r="A2139" s="73">
        <v>10186872</v>
      </c>
      <c r="B2139" s="74" t="s">
        <v>10757</v>
      </c>
      <c r="C2139" s="74" t="s">
        <v>9778</v>
      </c>
      <c r="D2139" s="74" t="s">
        <v>3222</v>
      </c>
      <c r="E2139" s="92">
        <v>41120</v>
      </c>
      <c r="F2139" s="74" t="s">
        <v>3233</v>
      </c>
      <c r="G2139" s="92">
        <v>42019</v>
      </c>
      <c r="H2139" s="74" t="s">
        <v>10754</v>
      </c>
      <c r="I2139" s="75" t="s">
        <v>14864</v>
      </c>
      <c r="J2139" s="75">
        <v>1230.5</v>
      </c>
      <c r="K2139" s="74" t="s">
        <v>16526</v>
      </c>
      <c r="L2139" s="93" t="s">
        <v>5732</v>
      </c>
    </row>
    <row r="2140" spans="1:12">
      <c r="A2140" s="73">
        <v>10186873</v>
      </c>
      <c r="B2140" s="74" t="s">
        <v>10758</v>
      </c>
      <c r="C2140" s="74" t="s">
        <v>9778</v>
      </c>
      <c r="D2140" s="74" t="s">
        <v>3234</v>
      </c>
      <c r="E2140" s="92">
        <v>41164</v>
      </c>
      <c r="F2140" s="74" t="s">
        <v>3235</v>
      </c>
      <c r="G2140" s="92">
        <v>42045</v>
      </c>
      <c r="H2140" s="74" t="s">
        <v>9510</v>
      </c>
      <c r="I2140" s="75" t="s">
        <v>14864</v>
      </c>
      <c r="J2140" s="75">
        <v>9883.9</v>
      </c>
      <c r="K2140" s="74" t="s">
        <v>16413</v>
      </c>
      <c r="L2140" s="93" t="s">
        <v>110</v>
      </c>
    </row>
    <row r="2141" spans="1:12">
      <c r="A2141" s="73">
        <v>10186874</v>
      </c>
      <c r="B2141" s="74" t="s">
        <v>10759</v>
      </c>
      <c r="C2141" s="74" t="s">
        <v>9778</v>
      </c>
      <c r="D2141" s="74" t="s">
        <v>3234</v>
      </c>
      <c r="E2141" s="92">
        <v>41164</v>
      </c>
      <c r="F2141" s="74" t="s">
        <v>3237</v>
      </c>
      <c r="G2141" s="92">
        <v>42045</v>
      </c>
      <c r="H2141" s="74" t="s">
        <v>9510</v>
      </c>
      <c r="I2141" s="75" t="s">
        <v>14864</v>
      </c>
      <c r="J2141" s="75">
        <v>9883.9</v>
      </c>
      <c r="K2141" s="74" t="s">
        <v>16413</v>
      </c>
      <c r="L2141" s="93" t="s">
        <v>110</v>
      </c>
    </row>
    <row r="2142" spans="1:12">
      <c r="A2142" s="73">
        <v>10186902</v>
      </c>
      <c r="B2142" s="74" t="s">
        <v>15289</v>
      </c>
      <c r="C2142" s="74" t="s">
        <v>9778</v>
      </c>
      <c r="D2142" s="74" t="s">
        <v>3238</v>
      </c>
      <c r="E2142" s="92">
        <v>40815</v>
      </c>
      <c r="F2142" s="74" t="s">
        <v>3239</v>
      </c>
      <c r="G2142" s="92">
        <v>41982</v>
      </c>
      <c r="H2142" s="74" t="s">
        <v>9504</v>
      </c>
      <c r="I2142" s="75" t="s">
        <v>14864</v>
      </c>
      <c r="J2142" s="75">
        <v>6308.01</v>
      </c>
      <c r="K2142" s="74" t="s">
        <v>14892</v>
      </c>
      <c r="L2142" s="93" t="s">
        <v>12799</v>
      </c>
    </row>
    <row r="2143" spans="1:12">
      <c r="A2143" s="73">
        <v>10186903</v>
      </c>
      <c r="B2143" s="74" t="s">
        <v>15290</v>
      </c>
      <c r="C2143" s="74" t="s">
        <v>9778</v>
      </c>
      <c r="D2143" s="74" t="s">
        <v>3238</v>
      </c>
      <c r="E2143" s="92">
        <v>40815</v>
      </c>
      <c r="F2143" s="74" t="s">
        <v>3242</v>
      </c>
      <c r="G2143" s="92">
        <v>41982</v>
      </c>
      <c r="H2143" s="74" t="s">
        <v>9504</v>
      </c>
      <c r="I2143" s="75" t="s">
        <v>14864</v>
      </c>
      <c r="J2143" s="75">
        <v>6308.01</v>
      </c>
      <c r="K2143" s="74" t="s">
        <v>14892</v>
      </c>
      <c r="L2143" s="93" t="s">
        <v>4603</v>
      </c>
    </row>
    <row r="2144" spans="1:12">
      <c r="A2144" s="73">
        <v>10186904</v>
      </c>
      <c r="B2144" s="74" t="s">
        <v>15606</v>
      </c>
      <c r="C2144" s="74" t="s">
        <v>9778</v>
      </c>
      <c r="D2144" s="74" t="s">
        <v>3244</v>
      </c>
      <c r="E2144" s="92">
        <v>40816</v>
      </c>
      <c r="F2144" s="74" t="s">
        <v>3245</v>
      </c>
      <c r="G2144" s="92">
        <v>41982</v>
      </c>
      <c r="H2144" s="74" t="s">
        <v>9520</v>
      </c>
      <c r="I2144" s="75" t="s">
        <v>14864</v>
      </c>
      <c r="J2144" s="75">
        <v>1418.11</v>
      </c>
      <c r="K2144" s="74" t="s">
        <v>15539</v>
      </c>
      <c r="L2144" s="93" t="s">
        <v>272</v>
      </c>
    </row>
    <row r="2145" spans="1:12">
      <c r="A2145" s="73">
        <v>10186905</v>
      </c>
      <c r="B2145" s="74" t="s">
        <v>15607</v>
      </c>
      <c r="C2145" s="74" t="s">
        <v>9778</v>
      </c>
      <c r="D2145" s="74" t="s">
        <v>3244</v>
      </c>
      <c r="E2145" s="92">
        <v>40816</v>
      </c>
      <c r="F2145" s="74" t="s">
        <v>3247</v>
      </c>
      <c r="G2145" s="92">
        <v>41982</v>
      </c>
      <c r="H2145" s="74" t="s">
        <v>9520</v>
      </c>
      <c r="I2145" s="75" t="s">
        <v>14864</v>
      </c>
      <c r="J2145" s="75">
        <v>1418.11</v>
      </c>
      <c r="K2145" s="74" t="s">
        <v>15539</v>
      </c>
      <c r="L2145" s="93" t="s">
        <v>272</v>
      </c>
    </row>
    <row r="2146" spans="1:12">
      <c r="A2146" s="73">
        <v>10186911</v>
      </c>
      <c r="B2146" s="74" t="s">
        <v>15291</v>
      </c>
      <c r="C2146" s="74" t="s">
        <v>9778</v>
      </c>
      <c r="D2146" s="74" t="s">
        <v>3248</v>
      </c>
      <c r="E2146" s="92">
        <v>40883</v>
      </c>
      <c r="F2146" s="74" t="s">
        <v>3249</v>
      </c>
      <c r="G2146" s="92">
        <v>41982</v>
      </c>
      <c r="H2146" s="74" t="s">
        <v>9504</v>
      </c>
      <c r="I2146" s="75" t="s">
        <v>14864</v>
      </c>
      <c r="J2146" s="75">
        <v>1154.32</v>
      </c>
      <c r="K2146" s="74" t="s">
        <v>14892</v>
      </c>
      <c r="L2146" s="93" t="s">
        <v>4475</v>
      </c>
    </row>
    <row r="2147" spans="1:12">
      <c r="A2147" s="73">
        <v>10186912</v>
      </c>
      <c r="B2147" s="74" t="s">
        <v>16457</v>
      </c>
      <c r="C2147" s="74" t="s">
        <v>9778</v>
      </c>
      <c r="D2147" s="74" t="s">
        <v>3251</v>
      </c>
      <c r="E2147" s="92">
        <v>40886</v>
      </c>
      <c r="F2147" s="74" t="s">
        <v>3252</v>
      </c>
      <c r="G2147" s="92">
        <v>41983</v>
      </c>
      <c r="H2147" s="74" t="s">
        <v>9510</v>
      </c>
      <c r="I2147" s="75" t="s">
        <v>14864</v>
      </c>
      <c r="J2147" s="75">
        <v>40550.58</v>
      </c>
      <c r="K2147" s="74" t="s">
        <v>16413</v>
      </c>
      <c r="L2147" s="93" t="s">
        <v>110</v>
      </c>
    </row>
    <row r="2148" spans="1:12">
      <c r="A2148" s="73">
        <v>10187027</v>
      </c>
      <c r="B2148" s="74" t="s">
        <v>15292</v>
      </c>
      <c r="C2148" s="74" t="s">
        <v>9778</v>
      </c>
      <c r="D2148" s="74" t="s">
        <v>3254</v>
      </c>
      <c r="E2148" s="92">
        <v>40816</v>
      </c>
      <c r="F2148" s="74" t="s">
        <v>3255</v>
      </c>
      <c r="G2148" s="92">
        <v>41982</v>
      </c>
      <c r="H2148" s="74" t="s">
        <v>9504</v>
      </c>
      <c r="I2148" s="75" t="s">
        <v>14864</v>
      </c>
      <c r="J2148" s="75">
        <v>1624.56</v>
      </c>
      <c r="K2148" s="74" t="s">
        <v>14892</v>
      </c>
      <c r="L2148" s="93" t="s">
        <v>8057</v>
      </c>
    </row>
    <row r="2149" spans="1:12">
      <c r="A2149" s="73">
        <v>10187028</v>
      </c>
      <c r="B2149" s="74" t="s">
        <v>15293</v>
      </c>
      <c r="C2149" s="74" t="s">
        <v>9778</v>
      </c>
      <c r="D2149" s="74" t="s">
        <v>3254</v>
      </c>
      <c r="E2149" s="92">
        <v>40816</v>
      </c>
      <c r="F2149" s="74" t="s">
        <v>3257</v>
      </c>
      <c r="G2149" s="92">
        <v>41982</v>
      </c>
      <c r="H2149" s="74" t="s">
        <v>9504</v>
      </c>
      <c r="I2149" s="75" t="s">
        <v>14864</v>
      </c>
      <c r="J2149" s="75">
        <v>1624.56</v>
      </c>
      <c r="K2149" s="74" t="s">
        <v>14892</v>
      </c>
      <c r="L2149" s="93" t="s">
        <v>4382</v>
      </c>
    </row>
    <row r="2150" spans="1:12">
      <c r="A2150" s="73">
        <v>10187029</v>
      </c>
      <c r="B2150" s="74" t="s">
        <v>15294</v>
      </c>
      <c r="C2150" s="74" t="s">
        <v>9778</v>
      </c>
      <c r="D2150" s="74" t="s">
        <v>3254</v>
      </c>
      <c r="E2150" s="92">
        <v>40816</v>
      </c>
      <c r="F2150" s="74" t="s">
        <v>3258</v>
      </c>
      <c r="G2150" s="92">
        <v>41982</v>
      </c>
      <c r="H2150" s="74" t="s">
        <v>9504</v>
      </c>
      <c r="I2150" s="75" t="s">
        <v>14864</v>
      </c>
      <c r="J2150" s="75">
        <v>1624.56</v>
      </c>
      <c r="K2150" s="74" t="s">
        <v>14892</v>
      </c>
      <c r="L2150" s="93" t="s">
        <v>15106</v>
      </c>
    </row>
    <row r="2151" spans="1:12">
      <c r="A2151" s="73">
        <v>10187030</v>
      </c>
      <c r="B2151" s="74" t="s">
        <v>15295</v>
      </c>
      <c r="C2151" s="74" t="s">
        <v>9778</v>
      </c>
      <c r="D2151" s="74" t="s">
        <v>3254</v>
      </c>
      <c r="E2151" s="92">
        <v>40816</v>
      </c>
      <c r="F2151" s="74" t="s">
        <v>3259</v>
      </c>
      <c r="G2151" s="92">
        <v>41982</v>
      </c>
      <c r="H2151" s="74" t="s">
        <v>9504</v>
      </c>
      <c r="I2151" s="75" t="s">
        <v>14864</v>
      </c>
      <c r="J2151" s="75">
        <v>1624.56</v>
      </c>
      <c r="K2151" s="74" t="s">
        <v>14892</v>
      </c>
      <c r="L2151" s="93" t="s">
        <v>109</v>
      </c>
    </row>
    <row r="2152" spans="1:12">
      <c r="A2152" s="73">
        <v>10187031</v>
      </c>
      <c r="B2152" s="74" t="s">
        <v>15296</v>
      </c>
      <c r="C2152" s="74" t="s">
        <v>9778</v>
      </c>
      <c r="D2152" s="74" t="s">
        <v>3260</v>
      </c>
      <c r="E2152" s="92">
        <v>40816</v>
      </c>
      <c r="F2152" s="74" t="s">
        <v>3261</v>
      </c>
      <c r="G2152" s="92">
        <v>41982</v>
      </c>
      <c r="H2152" s="74" t="s">
        <v>9504</v>
      </c>
      <c r="I2152" s="75" t="s">
        <v>14864</v>
      </c>
      <c r="J2152" s="75">
        <v>1333.49</v>
      </c>
      <c r="K2152" s="74" t="s">
        <v>14892</v>
      </c>
      <c r="L2152" s="93" t="s">
        <v>109</v>
      </c>
    </row>
    <row r="2153" spans="1:12">
      <c r="A2153" s="73">
        <v>10187032</v>
      </c>
      <c r="B2153" s="74" t="s">
        <v>15297</v>
      </c>
      <c r="C2153" s="74" t="s">
        <v>9778</v>
      </c>
      <c r="D2153" s="74" t="s">
        <v>3260</v>
      </c>
      <c r="E2153" s="92">
        <v>40816</v>
      </c>
      <c r="F2153" s="74" t="s">
        <v>3262</v>
      </c>
      <c r="G2153" s="92">
        <v>41982</v>
      </c>
      <c r="H2153" s="74" t="s">
        <v>9504</v>
      </c>
      <c r="I2153" s="75" t="s">
        <v>14864</v>
      </c>
      <c r="J2153" s="75">
        <v>1333.49</v>
      </c>
      <c r="K2153" s="74" t="s">
        <v>14892</v>
      </c>
      <c r="L2153" s="93" t="s">
        <v>109</v>
      </c>
    </row>
    <row r="2154" spans="1:12">
      <c r="A2154" s="73">
        <v>10187033</v>
      </c>
      <c r="B2154" s="74" t="s">
        <v>15298</v>
      </c>
      <c r="C2154" s="74" t="s">
        <v>9778</v>
      </c>
      <c r="D2154" s="74" t="s">
        <v>3260</v>
      </c>
      <c r="E2154" s="92">
        <v>40816</v>
      </c>
      <c r="F2154" s="74" t="s">
        <v>3263</v>
      </c>
      <c r="G2154" s="92">
        <v>41982</v>
      </c>
      <c r="H2154" s="74" t="s">
        <v>9504</v>
      </c>
      <c r="I2154" s="75" t="s">
        <v>14864</v>
      </c>
      <c r="J2154" s="75">
        <v>1333.49</v>
      </c>
      <c r="K2154" s="74" t="s">
        <v>14892</v>
      </c>
      <c r="L2154" s="93" t="s">
        <v>272</v>
      </c>
    </row>
    <row r="2155" spans="1:12">
      <c r="A2155" s="73">
        <v>10187034</v>
      </c>
      <c r="B2155" s="74" t="s">
        <v>15299</v>
      </c>
      <c r="C2155" s="74" t="s">
        <v>9778</v>
      </c>
      <c r="D2155" s="74" t="s">
        <v>3260</v>
      </c>
      <c r="E2155" s="92">
        <v>40816</v>
      </c>
      <c r="F2155" s="74" t="s">
        <v>3264</v>
      </c>
      <c r="G2155" s="92">
        <v>41982</v>
      </c>
      <c r="H2155" s="74" t="s">
        <v>9504</v>
      </c>
      <c r="I2155" s="75" t="s">
        <v>14864</v>
      </c>
      <c r="J2155" s="75">
        <v>1333.49</v>
      </c>
      <c r="K2155" s="74" t="s">
        <v>14892</v>
      </c>
      <c r="L2155" s="93" t="s">
        <v>2798</v>
      </c>
    </row>
    <row r="2156" spans="1:12">
      <c r="A2156" s="73">
        <v>10187035</v>
      </c>
      <c r="B2156" s="74" t="s">
        <v>15300</v>
      </c>
      <c r="C2156" s="74" t="s">
        <v>9778</v>
      </c>
      <c r="D2156" s="74" t="s">
        <v>3260</v>
      </c>
      <c r="E2156" s="92">
        <v>40816</v>
      </c>
      <c r="F2156" s="74" t="s">
        <v>3265</v>
      </c>
      <c r="G2156" s="92">
        <v>41982</v>
      </c>
      <c r="H2156" s="74" t="s">
        <v>9504</v>
      </c>
      <c r="I2156" s="75" t="s">
        <v>14864</v>
      </c>
      <c r="J2156" s="75">
        <v>1333.49</v>
      </c>
      <c r="K2156" s="74" t="s">
        <v>14892</v>
      </c>
      <c r="L2156" s="93" t="s">
        <v>272</v>
      </c>
    </row>
    <row r="2157" spans="1:12">
      <c r="A2157" s="73">
        <v>10187036</v>
      </c>
      <c r="B2157" s="74" t="s">
        <v>15301</v>
      </c>
      <c r="C2157" s="74" t="s">
        <v>9778</v>
      </c>
      <c r="D2157" s="74" t="s">
        <v>3260</v>
      </c>
      <c r="E2157" s="92">
        <v>40816</v>
      </c>
      <c r="F2157" s="74" t="s">
        <v>3266</v>
      </c>
      <c r="G2157" s="92">
        <v>41982</v>
      </c>
      <c r="H2157" s="74" t="s">
        <v>9504</v>
      </c>
      <c r="I2157" s="75" t="s">
        <v>14864</v>
      </c>
      <c r="J2157" s="75">
        <v>1333.49</v>
      </c>
      <c r="K2157" s="74" t="s">
        <v>14892</v>
      </c>
      <c r="L2157" s="93" t="s">
        <v>272</v>
      </c>
    </row>
    <row r="2158" spans="1:12">
      <c r="A2158" s="73">
        <v>10187037</v>
      </c>
      <c r="B2158" s="74" t="s">
        <v>15302</v>
      </c>
      <c r="C2158" s="74" t="s">
        <v>9778</v>
      </c>
      <c r="D2158" s="74" t="s">
        <v>3260</v>
      </c>
      <c r="E2158" s="92">
        <v>40816</v>
      </c>
      <c r="F2158" s="74" t="s">
        <v>3267</v>
      </c>
      <c r="G2158" s="92">
        <v>41982</v>
      </c>
      <c r="H2158" s="74" t="s">
        <v>9504</v>
      </c>
      <c r="I2158" s="75" t="s">
        <v>14864</v>
      </c>
      <c r="J2158" s="75">
        <v>1333.49</v>
      </c>
      <c r="K2158" s="74" t="s">
        <v>14892</v>
      </c>
      <c r="L2158" s="93" t="s">
        <v>3402</v>
      </c>
    </row>
    <row r="2159" spans="1:12">
      <c r="A2159" s="73">
        <v>10187038</v>
      </c>
      <c r="B2159" s="74" t="s">
        <v>15303</v>
      </c>
      <c r="C2159" s="74" t="s">
        <v>9778</v>
      </c>
      <c r="D2159" s="74" t="s">
        <v>3260</v>
      </c>
      <c r="E2159" s="92">
        <v>40816</v>
      </c>
      <c r="F2159" s="74" t="s">
        <v>3268</v>
      </c>
      <c r="G2159" s="92">
        <v>41983</v>
      </c>
      <c r="H2159" s="74" t="s">
        <v>9504</v>
      </c>
      <c r="I2159" s="75" t="s">
        <v>14864</v>
      </c>
      <c r="J2159" s="75">
        <v>1333.49</v>
      </c>
      <c r="K2159" s="74" t="s">
        <v>14892</v>
      </c>
      <c r="L2159" s="93" t="s">
        <v>272</v>
      </c>
    </row>
    <row r="2160" spans="1:12">
      <c r="A2160" s="73">
        <v>10187039</v>
      </c>
      <c r="B2160" s="74" t="s">
        <v>10760</v>
      </c>
      <c r="C2160" s="74" t="s">
        <v>9778</v>
      </c>
      <c r="D2160" s="74" t="s">
        <v>3269</v>
      </c>
      <c r="E2160" s="92">
        <v>40816</v>
      </c>
      <c r="F2160" s="74" t="s">
        <v>3270</v>
      </c>
      <c r="G2160" s="92">
        <v>42019</v>
      </c>
      <c r="H2160" s="74" t="s">
        <v>9504</v>
      </c>
      <c r="I2160" s="75" t="s">
        <v>14864</v>
      </c>
      <c r="J2160" s="75">
        <v>1363.97</v>
      </c>
      <c r="K2160" s="74" t="s">
        <v>14892</v>
      </c>
      <c r="L2160" s="93" t="s">
        <v>272</v>
      </c>
    </row>
    <row r="2161" spans="1:12">
      <c r="A2161" s="73">
        <v>10187040</v>
      </c>
      <c r="B2161" s="74" t="s">
        <v>10761</v>
      </c>
      <c r="C2161" s="74" t="s">
        <v>9778</v>
      </c>
      <c r="D2161" s="74" t="s">
        <v>3269</v>
      </c>
      <c r="E2161" s="92">
        <v>40816</v>
      </c>
      <c r="F2161" s="74" t="s">
        <v>3271</v>
      </c>
      <c r="G2161" s="92">
        <v>42019</v>
      </c>
      <c r="H2161" s="74" t="s">
        <v>9504</v>
      </c>
      <c r="I2161" s="75" t="s">
        <v>14864</v>
      </c>
      <c r="J2161" s="75">
        <v>1363.97</v>
      </c>
      <c r="K2161" s="74" t="s">
        <v>14892</v>
      </c>
      <c r="L2161" s="93" t="s">
        <v>4566</v>
      </c>
    </row>
    <row r="2162" spans="1:12">
      <c r="A2162" s="73">
        <v>10187041</v>
      </c>
      <c r="B2162" s="74" t="s">
        <v>15304</v>
      </c>
      <c r="C2162" s="74" t="s">
        <v>9778</v>
      </c>
      <c r="D2162" s="74" t="s">
        <v>3269</v>
      </c>
      <c r="E2162" s="92">
        <v>40816</v>
      </c>
      <c r="F2162" s="74" t="s">
        <v>3272</v>
      </c>
      <c r="G2162" s="92">
        <v>41982</v>
      </c>
      <c r="H2162" s="74" t="s">
        <v>9504</v>
      </c>
      <c r="I2162" s="75" t="s">
        <v>14864</v>
      </c>
      <c r="J2162" s="75">
        <v>1363.97</v>
      </c>
      <c r="K2162" s="74" t="s">
        <v>14892</v>
      </c>
      <c r="L2162" s="93" t="s">
        <v>4566</v>
      </c>
    </row>
    <row r="2163" spans="1:12">
      <c r="A2163" s="73">
        <v>10187042</v>
      </c>
      <c r="B2163" s="74" t="s">
        <v>15305</v>
      </c>
      <c r="C2163" s="74" t="s">
        <v>9778</v>
      </c>
      <c r="D2163" s="74" t="s">
        <v>3269</v>
      </c>
      <c r="E2163" s="92">
        <v>40816</v>
      </c>
      <c r="F2163" s="74" t="s">
        <v>3273</v>
      </c>
      <c r="G2163" s="92">
        <v>41982</v>
      </c>
      <c r="H2163" s="74" t="s">
        <v>9504</v>
      </c>
      <c r="I2163" s="75" t="s">
        <v>14864</v>
      </c>
      <c r="J2163" s="75">
        <v>1363.97</v>
      </c>
      <c r="K2163" s="74" t="s">
        <v>14892</v>
      </c>
      <c r="L2163" s="93" t="s">
        <v>1705</v>
      </c>
    </row>
    <row r="2164" spans="1:12">
      <c r="A2164" s="73">
        <v>10187043</v>
      </c>
      <c r="B2164" s="74" t="s">
        <v>15306</v>
      </c>
      <c r="C2164" s="74" t="s">
        <v>9778</v>
      </c>
      <c r="D2164" s="74" t="s">
        <v>3269</v>
      </c>
      <c r="E2164" s="92">
        <v>40816</v>
      </c>
      <c r="F2164" s="74" t="s">
        <v>3274</v>
      </c>
      <c r="G2164" s="92">
        <v>41982</v>
      </c>
      <c r="H2164" s="74" t="s">
        <v>9504</v>
      </c>
      <c r="I2164" s="75" t="s">
        <v>14864</v>
      </c>
      <c r="J2164" s="75">
        <v>1363.97</v>
      </c>
      <c r="K2164" s="74" t="s">
        <v>14892</v>
      </c>
      <c r="L2164" s="93" t="s">
        <v>110</v>
      </c>
    </row>
    <row r="2165" spans="1:12">
      <c r="A2165" s="73">
        <v>10187044</v>
      </c>
      <c r="B2165" s="74" t="s">
        <v>15307</v>
      </c>
      <c r="C2165" s="74" t="s">
        <v>9778</v>
      </c>
      <c r="D2165" s="74" t="s">
        <v>3269</v>
      </c>
      <c r="E2165" s="92">
        <v>40816</v>
      </c>
      <c r="F2165" s="74" t="s">
        <v>3275</v>
      </c>
      <c r="G2165" s="92">
        <v>41982</v>
      </c>
      <c r="H2165" s="74" t="s">
        <v>9504</v>
      </c>
      <c r="I2165" s="75" t="s">
        <v>14864</v>
      </c>
      <c r="J2165" s="75">
        <v>1363.97</v>
      </c>
      <c r="K2165" s="74" t="s">
        <v>14892</v>
      </c>
      <c r="L2165" s="93" t="s">
        <v>2798</v>
      </c>
    </row>
    <row r="2166" spans="1:12">
      <c r="A2166" s="73">
        <v>10187045</v>
      </c>
      <c r="B2166" s="74" t="s">
        <v>15308</v>
      </c>
      <c r="C2166" s="74" t="s">
        <v>9778</v>
      </c>
      <c r="D2166" s="74" t="s">
        <v>3269</v>
      </c>
      <c r="E2166" s="92">
        <v>40816</v>
      </c>
      <c r="F2166" s="74" t="s">
        <v>3276</v>
      </c>
      <c r="G2166" s="92">
        <v>41982</v>
      </c>
      <c r="H2166" s="74" t="s">
        <v>9504</v>
      </c>
      <c r="I2166" s="75" t="s">
        <v>14864</v>
      </c>
      <c r="J2166" s="75">
        <v>1363.97</v>
      </c>
      <c r="K2166" s="74" t="s">
        <v>14892</v>
      </c>
      <c r="L2166" s="93" t="s">
        <v>2798</v>
      </c>
    </row>
    <row r="2167" spans="1:12">
      <c r="A2167" s="73">
        <v>10187046</v>
      </c>
      <c r="B2167" s="74" t="s">
        <v>15309</v>
      </c>
      <c r="C2167" s="74" t="s">
        <v>9778</v>
      </c>
      <c r="D2167" s="74" t="s">
        <v>3269</v>
      </c>
      <c r="E2167" s="92">
        <v>40816</v>
      </c>
      <c r="F2167" s="74" t="s">
        <v>3277</v>
      </c>
      <c r="G2167" s="92">
        <v>41982</v>
      </c>
      <c r="H2167" s="74" t="s">
        <v>9504</v>
      </c>
      <c r="I2167" s="75" t="s">
        <v>14864</v>
      </c>
      <c r="J2167" s="75">
        <v>1363.97</v>
      </c>
      <c r="K2167" s="74" t="s">
        <v>14892</v>
      </c>
      <c r="L2167" s="93" t="s">
        <v>110</v>
      </c>
    </row>
    <row r="2168" spans="1:12">
      <c r="A2168" s="73">
        <v>10187047</v>
      </c>
      <c r="B2168" s="74" t="s">
        <v>15310</v>
      </c>
      <c r="C2168" s="74" t="s">
        <v>9778</v>
      </c>
      <c r="D2168" s="74" t="s">
        <v>3269</v>
      </c>
      <c r="E2168" s="92">
        <v>40816</v>
      </c>
      <c r="F2168" s="74" t="s">
        <v>3278</v>
      </c>
      <c r="G2168" s="92">
        <v>41982</v>
      </c>
      <c r="H2168" s="74" t="s">
        <v>9504</v>
      </c>
      <c r="I2168" s="75" t="s">
        <v>14864</v>
      </c>
      <c r="J2168" s="75">
        <v>1363.97</v>
      </c>
      <c r="K2168" s="74" t="s">
        <v>14892</v>
      </c>
      <c r="L2168" s="93" t="s">
        <v>110</v>
      </c>
    </row>
    <row r="2169" spans="1:12">
      <c r="A2169" s="73">
        <v>10187048</v>
      </c>
      <c r="B2169" s="74" t="s">
        <v>15311</v>
      </c>
      <c r="C2169" s="74" t="s">
        <v>9778</v>
      </c>
      <c r="D2169" s="74" t="s">
        <v>3269</v>
      </c>
      <c r="E2169" s="92">
        <v>40816</v>
      </c>
      <c r="F2169" s="74" t="s">
        <v>3279</v>
      </c>
      <c r="G2169" s="92">
        <v>41982</v>
      </c>
      <c r="H2169" s="74" t="s">
        <v>9504</v>
      </c>
      <c r="I2169" s="75" t="s">
        <v>14864</v>
      </c>
      <c r="J2169" s="75">
        <v>1363.97</v>
      </c>
      <c r="K2169" s="74" t="s">
        <v>14892</v>
      </c>
      <c r="L2169" s="93" t="s">
        <v>110</v>
      </c>
    </row>
    <row r="2170" spans="1:12">
      <c r="A2170" s="73">
        <v>10187049</v>
      </c>
      <c r="B2170" s="74" t="s">
        <v>15312</v>
      </c>
      <c r="C2170" s="74" t="s">
        <v>9778</v>
      </c>
      <c r="D2170" s="74" t="s">
        <v>3269</v>
      </c>
      <c r="E2170" s="92">
        <v>40816</v>
      </c>
      <c r="F2170" s="74" t="s">
        <v>3280</v>
      </c>
      <c r="G2170" s="92">
        <v>41982</v>
      </c>
      <c r="H2170" s="74" t="s">
        <v>9504</v>
      </c>
      <c r="I2170" s="75" t="s">
        <v>14864</v>
      </c>
      <c r="J2170" s="75">
        <v>1363.97</v>
      </c>
      <c r="K2170" s="74" t="s">
        <v>14892</v>
      </c>
      <c r="L2170" s="93" t="s">
        <v>110</v>
      </c>
    </row>
    <row r="2171" spans="1:12">
      <c r="A2171" s="73">
        <v>10187050</v>
      </c>
      <c r="B2171" s="74" t="s">
        <v>15313</v>
      </c>
      <c r="C2171" s="74" t="s">
        <v>9778</v>
      </c>
      <c r="D2171" s="74" t="s">
        <v>3269</v>
      </c>
      <c r="E2171" s="92">
        <v>40816</v>
      </c>
      <c r="F2171" s="74" t="s">
        <v>3281</v>
      </c>
      <c r="G2171" s="92">
        <v>41982</v>
      </c>
      <c r="H2171" s="74" t="s">
        <v>9504</v>
      </c>
      <c r="I2171" s="75" t="s">
        <v>14864</v>
      </c>
      <c r="J2171" s="75">
        <v>1363.97</v>
      </c>
      <c r="K2171" s="74" t="s">
        <v>14892</v>
      </c>
      <c r="L2171" s="93" t="s">
        <v>110</v>
      </c>
    </row>
    <row r="2172" spans="1:12">
      <c r="A2172" s="73">
        <v>10187051</v>
      </c>
      <c r="B2172" s="74" t="s">
        <v>15314</v>
      </c>
      <c r="C2172" s="74" t="s">
        <v>9778</v>
      </c>
      <c r="D2172" s="74" t="s">
        <v>3269</v>
      </c>
      <c r="E2172" s="92">
        <v>40816</v>
      </c>
      <c r="F2172" s="74" t="s">
        <v>3282</v>
      </c>
      <c r="G2172" s="92">
        <v>41982</v>
      </c>
      <c r="H2172" s="74" t="s">
        <v>9504</v>
      </c>
      <c r="I2172" s="75" t="s">
        <v>14864</v>
      </c>
      <c r="J2172" s="75">
        <v>1363.97</v>
      </c>
      <c r="K2172" s="74" t="s">
        <v>14892</v>
      </c>
      <c r="L2172" s="93" t="s">
        <v>457</v>
      </c>
    </row>
    <row r="2173" spans="1:12">
      <c r="A2173" s="73">
        <v>10187052</v>
      </c>
      <c r="B2173" s="74" t="s">
        <v>15315</v>
      </c>
      <c r="C2173" s="74" t="s">
        <v>9778</v>
      </c>
      <c r="D2173" s="74" t="s">
        <v>3269</v>
      </c>
      <c r="E2173" s="92">
        <v>40816</v>
      </c>
      <c r="F2173" s="74" t="s">
        <v>3283</v>
      </c>
      <c r="G2173" s="92">
        <v>41982</v>
      </c>
      <c r="H2173" s="74" t="s">
        <v>9504</v>
      </c>
      <c r="I2173" s="75" t="s">
        <v>14864</v>
      </c>
      <c r="J2173" s="75">
        <v>1363.97</v>
      </c>
      <c r="K2173" s="74" t="s">
        <v>14892</v>
      </c>
      <c r="L2173" s="93" t="s">
        <v>4594</v>
      </c>
    </row>
    <row r="2174" spans="1:12">
      <c r="A2174" s="73">
        <v>10187053</v>
      </c>
      <c r="B2174" s="74" t="s">
        <v>10762</v>
      </c>
      <c r="C2174" s="74" t="s">
        <v>9778</v>
      </c>
      <c r="D2174" s="74" t="s">
        <v>3269</v>
      </c>
      <c r="E2174" s="92">
        <v>40816</v>
      </c>
      <c r="F2174" s="74" t="s">
        <v>3284</v>
      </c>
      <c r="G2174" s="92">
        <v>42019</v>
      </c>
      <c r="H2174" s="74" t="s">
        <v>9504</v>
      </c>
      <c r="I2174" s="75" t="s">
        <v>14864</v>
      </c>
      <c r="J2174" s="75">
        <v>1363.97</v>
      </c>
      <c r="K2174" s="74" t="s">
        <v>14892</v>
      </c>
      <c r="L2174" s="93" t="s">
        <v>4580</v>
      </c>
    </row>
    <row r="2175" spans="1:12">
      <c r="A2175" s="73">
        <v>10187054</v>
      </c>
      <c r="B2175" s="74" t="s">
        <v>15316</v>
      </c>
      <c r="C2175" s="74" t="s">
        <v>9778</v>
      </c>
      <c r="D2175" s="74" t="s">
        <v>3269</v>
      </c>
      <c r="E2175" s="92">
        <v>40816</v>
      </c>
      <c r="F2175" s="74" t="s">
        <v>3285</v>
      </c>
      <c r="G2175" s="92">
        <v>41982</v>
      </c>
      <c r="H2175" s="74" t="s">
        <v>9504</v>
      </c>
      <c r="I2175" s="75" t="s">
        <v>14864</v>
      </c>
      <c r="J2175" s="75">
        <v>1363.97</v>
      </c>
      <c r="K2175" s="74" t="s">
        <v>14892</v>
      </c>
      <c r="L2175" s="93" t="s">
        <v>11721</v>
      </c>
    </row>
    <row r="2176" spans="1:12">
      <c r="A2176" s="73">
        <v>10187055</v>
      </c>
      <c r="B2176" s="74" t="s">
        <v>15317</v>
      </c>
      <c r="C2176" s="74" t="s">
        <v>9778</v>
      </c>
      <c r="D2176" s="74" t="s">
        <v>3286</v>
      </c>
      <c r="E2176" s="92">
        <v>40863</v>
      </c>
      <c r="F2176" s="74"/>
      <c r="G2176" s="92">
        <v>41982</v>
      </c>
      <c r="H2176" s="74" t="s">
        <v>9504</v>
      </c>
      <c r="I2176" s="75" t="s">
        <v>14864</v>
      </c>
      <c r="J2176" s="75">
        <v>1998.75</v>
      </c>
      <c r="K2176" s="74" t="s">
        <v>14892</v>
      </c>
      <c r="L2176" s="93" t="s">
        <v>4623</v>
      </c>
    </row>
    <row r="2177" spans="1:12">
      <c r="A2177" s="73">
        <v>10187056</v>
      </c>
      <c r="B2177" s="74" t="s">
        <v>15318</v>
      </c>
      <c r="C2177" s="74" t="s">
        <v>9778</v>
      </c>
      <c r="D2177" s="74" t="s">
        <v>3288</v>
      </c>
      <c r="E2177" s="92">
        <v>40863</v>
      </c>
      <c r="F2177" s="74" t="s">
        <v>3289</v>
      </c>
      <c r="G2177" s="92">
        <v>41982</v>
      </c>
      <c r="H2177" s="74" t="s">
        <v>9504</v>
      </c>
      <c r="I2177" s="75" t="s">
        <v>14864</v>
      </c>
      <c r="J2177" s="75">
        <v>1127.06</v>
      </c>
      <c r="K2177" s="74" t="s">
        <v>14892</v>
      </c>
      <c r="L2177" s="93" t="s">
        <v>4285</v>
      </c>
    </row>
    <row r="2178" spans="1:12">
      <c r="A2178" s="73">
        <v>10187069</v>
      </c>
      <c r="B2178" s="74" t="s">
        <v>10763</v>
      </c>
      <c r="C2178" s="74" t="s">
        <v>9778</v>
      </c>
      <c r="D2178" s="74" t="s">
        <v>3290</v>
      </c>
      <c r="E2178" s="92">
        <v>40816</v>
      </c>
      <c r="F2178" s="74" t="s">
        <v>3292</v>
      </c>
      <c r="G2178" s="92">
        <v>42054</v>
      </c>
      <c r="H2178" s="74" t="s">
        <v>10722</v>
      </c>
      <c r="I2178" s="75" t="s">
        <v>14864</v>
      </c>
      <c r="J2178" s="75">
        <v>2004</v>
      </c>
      <c r="K2178" s="74" t="s">
        <v>16973</v>
      </c>
      <c r="L2178" s="93"/>
    </row>
    <row r="2179" spans="1:12">
      <c r="A2179" s="73">
        <v>10187070</v>
      </c>
      <c r="B2179" s="74" t="s">
        <v>10764</v>
      </c>
      <c r="C2179" s="74" t="s">
        <v>9778</v>
      </c>
      <c r="D2179" s="74" t="s">
        <v>3290</v>
      </c>
      <c r="E2179" s="92">
        <v>40816</v>
      </c>
      <c r="F2179" s="74" t="s">
        <v>3294</v>
      </c>
      <c r="G2179" s="92">
        <v>42054</v>
      </c>
      <c r="H2179" s="74" t="s">
        <v>10722</v>
      </c>
      <c r="I2179" s="75" t="s">
        <v>14864</v>
      </c>
      <c r="J2179" s="75">
        <v>2004</v>
      </c>
      <c r="K2179" s="74" t="s">
        <v>16973</v>
      </c>
      <c r="L2179" s="93"/>
    </row>
    <row r="2180" spans="1:12">
      <c r="A2180" s="73">
        <v>10187071</v>
      </c>
      <c r="B2180" s="74" t="s">
        <v>10765</v>
      </c>
      <c r="C2180" s="74" t="s">
        <v>9778</v>
      </c>
      <c r="D2180" s="74" t="s">
        <v>3290</v>
      </c>
      <c r="E2180" s="92">
        <v>40816</v>
      </c>
      <c r="F2180" s="74" t="s">
        <v>3295</v>
      </c>
      <c r="G2180" s="92">
        <v>42055</v>
      </c>
      <c r="H2180" s="74" t="s">
        <v>10766</v>
      </c>
      <c r="I2180" s="75" t="s">
        <v>14864</v>
      </c>
      <c r="J2180" s="75">
        <v>2004</v>
      </c>
      <c r="K2180" s="74" t="s">
        <v>16971</v>
      </c>
      <c r="L2180" s="93"/>
    </row>
    <row r="2181" spans="1:12">
      <c r="A2181" s="73">
        <v>10187072</v>
      </c>
      <c r="B2181" s="74" t="s">
        <v>10767</v>
      </c>
      <c r="C2181" s="74" t="s">
        <v>9778</v>
      </c>
      <c r="D2181" s="74" t="s">
        <v>3290</v>
      </c>
      <c r="E2181" s="92">
        <v>40816</v>
      </c>
      <c r="F2181" s="74" t="s">
        <v>3296</v>
      </c>
      <c r="G2181" s="92">
        <v>42065</v>
      </c>
      <c r="H2181" s="74" t="s">
        <v>10768</v>
      </c>
      <c r="I2181" s="75" t="s">
        <v>14864</v>
      </c>
      <c r="J2181" s="75">
        <v>2004</v>
      </c>
      <c r="K2181" s="74" t="s">
        <v>16996</v>
      </c>
      <c r="L2181" s="93" t="s">
        <v>5544</v>
      </c>
    </row>
    <row r="2182" spans="1:12">
      <c r="A2182" s="73">
        <v>10187073</v>
      </c>
      <c r="B2182" s="74" t="s">
        <v>10769</v>
      </c>
      <c r="C2182" s="74" t="s">
        <v>9778</v>
      </c>
      <c r="D2182" s="74" t="s">
        <v>3297</v>
      </c>
      <c r="E2182" s="92">
        <v>40816</v>
      </c>
      <c r="F2182" s="74" t="s">
        <v>3299</v>
      </c>
      <c r="G2182" s="92">
        <v>42054</v>
      </c>
      <c r="H2182" s="74" t="s">
        <v>10722</v>
      </c>
      <c r="I2182" s="75" t="s">
        <v>14864</v>
      </c>
      <c r="J2182" s="75">
        <v>12438.5</v>
      </c>
      <c r="K2182" s="74" t="s">
        <v>16973</v>
      </c>
      <c r="L2182" s="93"/>
    </row>
    <row r="2183" spans="1:12">
      <c r="A2183" s="73">
        <v>10187074</v>
      </c>
      <c r="B2183" s="74" t="s">
        <v>10770</v>
      </c>
      <c r="C2183" s="74" t="s">
        <v>9778</v>
      </c>
      <c r="D2183" s="74" t="s">
        <v>3300</v>
      </c>
      <c r="E2183" s="92">
        <v>40816</v>
      </c>
      <c r="F2183" s="74" t="s">
        <v>3302</v>
      </c>
      <c r="G2183" s="92">
        <v>42054</v>
      </c>
      <c r="H2183" s="74" t="s">
        <v>10722</v>
      </c>
      <c r="I2183" s="75" t="s">
        <v>14864</v>
      </c>
      <c r="J2183" s="75">
        <v>12449</v>
      </c>
      <c r="K2183" s="74" t="s">
        <v>16973</v>
      </c>
      <c r="L2183" s="93"/>
    </row>
    <row r="2184" spans="1:12">
      <c r="A2184" s="73">
        <v>10187075</v>
      </c>
      <c r="B2184" s="74" t="s">
        <v>10771</v>
      </c>
      <c r="C2184" s="74" t="s">
        <v>9778</v>
      </c>
      <c r="D2184" s="74" t="s">
        <v>3303</v>
      </c>
      <c r="E2184" s="92">
        <v>40816</v>
      </c>
      <c r="F2184" s="74" t="s">
        <v>3305</v>
      </c>
      <c r="G2184" s="92">
        <v>42054</v>
      </c>
      <c r="H2184" s="74" t="s">
        <v>10722</v>
      </c>
      <c r="I2184" s="75" t="s">
        <v>14864</v>
      </c>
      <c r="J2184" s="75">
        <v>12445</v>
      </c>
      <c r="K2184" s="74" t="s">
        <v>16973</v>
      </c>
      <c r="L2184" s="93"/>
    </row>
    <row r="2185" spans="1:12">
      <c r="A2185" s="73">
        <v>10187076</v>
      </c>
      <c r="B2185" s="74" t="s">
        <v>10772</v>
      </c>
      <c r="C2185" s="74" t="s">
        <v>9778</v>
      </c>
      <c r="D2185" s="74" t="s">
        <v>3306</v>
      </c>
      <c r="E2185" s="92">
        <v>40816</v>
      </c>
      <c r="F2185" s="74" t="s">
        <v>3308</v>
      </c>
      <c r="G2185" s="92">
        <v>42054</v>
      </c>
      <c r="H2185" s="74" t="s">
        <v>10722</v>
      </c>
      <c r="I2185" s="75" t="s">
        <v>14864</v>
      </c>
      <c r="J2185" s="75">
        <v>12450</v>
      </c>
      <c r="K2185" s="74" t="s">
        <v>16973</v>
      </c>
      <c r="L2185" s="93"/>
    </row>
    <row r="2186" spans="1:12">
      <c r="A2186" s="73">
        <v>10187077</v>
      </c>
      <c r="B2186" s="74" t="s">
        <v>10773</v>
      </c>
      <c r="C2186" s="74" t="s">
        <v>9778</v>
      </c>
      <c r="D2186" s="74" t="s">
        <v>3309</v>
      </c>
      <c r="E2186" s="92">
        <v>40816</v>
      </c>
      <c r="F2186" s="74" t="s">
        <v>3311</v>
      </c>
      <c r="G2186" s="92">
        <v>42067</v>
      </c>
      <c r="H2186" s="74" t="s">
        <v>10774</v>
      </c>
      <c r="I2186" s="75" t="s">
        <v>14864</v>
      </c>
      <c r="J2186" s="75">
        <v>12228.75</v>
      </c>
      <c r="K2186" s="74" t="s">
        <v>16843</v>
      </c>
      <c r="L2186" s="93" t="s">
        <v>5344</v>
      </c>
    </row>
    <row r="2187" spans="1:12">
      <c r="A2187" s="73">
        <v>10187078</v>
      </c>
      <c r="B2187" s="74" t="s">
        <v>10775</v>
      </c>
      <c r="C2187" s="74" t="s">
        <v>9778</v>
      </c>
      <c r="D2187" s="74" t="s">
        <v>3312</v>
      </c>
      <c r="E2187" s="92">
        <v>40816</v>
      </c>
      <c r="F2187" s="74" t="s">
        <v>3313</v>
      </c>
      <c r="G2187" s="92">
        <v>42067</v>
      </c>
      <c r="H2187" s="74" t="s">
        <v>10774</v>
      </c>
      <c r="I2187" s="75" t="s">
        <v>14864</v>
      </c>
      <c r="J2187" s="75">
        <v>12228.75</v>
      </c>
      <c r="K2187" s="74" t="s">
        <v>16843</v>
      </c>
      <c r="L2187" s="93" t="s">
        <v>5344</v>
      </c>
    </row>
    <row r="2188" spans="1:12">
      <c r="A2188" s="73">
        <v>10187079</v>
      </c>
      <c r="B2188" s="74" t="s">
        <v>10776</v>
      </c>
      <c r="C2188" s="74" t="s">
        <v>9778</v>
      </c>
      <c r="D2188" s="74" t="s">
        <v>3314</v>
      </c>
      <c r="E2188" s="92">
        <v>40837</v>
      </c>
      <c r="F2188" s="74" t="s">
        <v>3315</v>
      </c>
      <c r="G2188" s="92">
        <v>42059</v>
      </c>
      <c r="H2188" s="74" t="s">
        <v>10141</v>
      </c>
      <c r="I2188" s="75" t="s">
        <v>14864</v>
      </c>
      <c r="J2188" s="75">
        <v>12228.75</v>
      </c>
      <c r="K2188" s="74" t="s">
        <v>16742</v>
      </c>
      <c r="L2188" s="93"/>
    </row>
    <row r="2189" spans="1:12">
      <c r="A2189" s="73">
        <v>10187080</v>
      </c>
      <c r="B2189" s="74" t="s">
        <v>10777</v>
      </c>
      <c r="C2189" s="74" t="s">
        <v>9778</v>
      </c>
      <c r="D2189" s="74" t="s">
        <v>3316</v>
      </c>
      <c r="E2189" s="92">
        <v>40837</v>
      </c>
      <c r="F2189" s="74" t="s">
        <v>3318</v>
      </c>
      <c r="G2189" s="92">
        <v>42059</v>
      </c>
      <c r="H2189" s="74" t="s">
        <v>10141</v>
      </c>
      <c r="I2189" s="75" t="s">
        <v>14864</v>
      </c>
      <c r="J2189" s="75">
        <v>12228.75</v>
      </c>
      <c r="K2189" s="74" t="s">
        <v>16742</v>
      </c>
      <c r="L2189" s="93"/>
    </row>
    <row r="2190" spans="1:12">
      <c r="A2190" s="73">
        <v>10187092</v>
      </c>
      <c r="B2190" s="74" t="s">
        <v>10778</v>
      </c>
      <c r="C2190" s="74" t="s">
        <v>9778</v>
      </c>
      <c r="D2190" s="74" t="s">
        <v>3319</v>
      </c>
      <c r="E2190" s="92">
        <v>40886</v>
      </c>
      <c r="F2190" s="74" t="s">
        <v>3321</v>
      </c>
      <c r="G2190" s="92">
        <v>41663</v>
      </c>
      <c r="H2190" s="74" t="s">
        <v>9504</v>
      </c>
      <c r="I2190" s="75" t="s">
        <v>9505</v>
      </c>
      <c r="J2190" s="75">
        <v>3337.51</v>
      </c>
      <c r="K2190" s="74" t="s">
        <v>14892</v>
      </c>
      <c r="L2190" s="93" t="s">
        <v>4285</v>
      </c>
    </row>
    <row r="2191" spans="1:12">
      <c r="A2191" s="73">
        <v>10187093</v>
      </c>
      <c r="B2191" s="74" t="s">
        <v>10779</v>
      </c>
      <c r="C2191" s="74" t="s">
        <v>9778</v>
      </c>
      <c r="D2191" s="74" t="s">
        <v>3319</v>
      </c>
      <c r="E2191" s="92">
        <v>40886</v>
      </c>
      <c r="F2191" s="74" t="s">
        <v>3324</v>
      </c>
      <c r="G2191" s="92">
        <v>42054</v>
      </c>
      <c r="H2191" s="74" t="s">
        <v>9504</v>
      </c>
      <c r="I2191" s="75" t="s">
        <v>14864</v>
      </c>
      <c r="J2191" s="75">
        <v>3337.51</v>
      </c>
      <c r="K2191" s="74" t="s">
        <v>14892</v>
      </c>
      <c r="L2191" s="93" t="s">
        <v>272</v>
      </c>
    </row>
    <row r="2192" spans="1:12">
      <c r="A2192" s="73">
        <v>10187095</v>
      </c>
      <c r="B2192" s="74" t="s">
        <v>15319</v>
      </c>
      <c r="C2192" s="74" t="s">
        <v>9778</v>
      </c>
      <c r="D2192" s="74" t="s">
        <v>3326</v>
      </c>
      <c r="E2192" s="92">
        <v>40905</v>
      </c>
      <c r="F2192" s="74" t="s">
        <v>3327</v>
      </c>
      <c r="G2192" s="92">
        <v>41982</v>
      </c>
      <c r="H2192" s="74" t="s">
        <v>9504</v>
      </c>
      <c r="I2192" s="75" t="s">
        <v>14864</v>
      </c>
      <c r="J2192" s="75">
        <v>1288.1200000000001</v>
      </c>
      <c r="K2192" s="74" t="s">
        <v>14892</v>
      </c>
      <c r="L2192" s="93" t="s">
        <v>272</v>
      </c>
    </row>
    <row r="2193" spans="1:12">
      <c r="A2193" s="73">
        <v>10187096</v>
      </c>
      <c r="B2193" s="74" t="s">
        <v>10780</v>
      </c>
      <c r="C2193" s="74" t="s">
        <v>9778</v>
      </c>
      <c r="D2193" s="74" t="s">
        <v>3326</v>
      </c>
      <c r="E2193" s="92">
        <v>40905</v>
      </c>
      <c r="F2193" s="74" t="s">
        <v>3329</v>
      </c>
      <c r="G2193" s="92">
        <v>42055</v>
      </c>
      <c r="H2193" s="74" t="s">
        <v>9504</v>
      </c>
      <c r="I2193" s="75" t="s">
        <v>14864</v>
      </c>
      <c r="J2193" s="75">
        <v>1288.1200000000001</v>
      </c>
      <c r="K2193" s="74" t="s">
        <v>14892</v>
      </c>
      <c r="L2193" s="93" t="s">
        <v>272</v>
      </c>
    </row>
    <row r="2194" spans="1:12">
      <c r="A2194" s="73">
        <v>10187102</v>
      </c>
      <c r="B2194" s="74" t="s">
        <v>10781</v>
      </c>
      <c r="C2194" s="74" t="s">
        <v>9778</v>
      </c>
      <c r="D2194" s="74" t="s">
        <v>3077</v>
      </c>
      <c r="E2194" s="92">
        <v>40918</v>
      </c>
      <c r="F2194" s="74" t="s">
        <v>3330</v>
      </c>
      <c r="G2194" s="92">
        <v>42054</v>
      </c>
      <c r="H2194" s="74" t="s">
        <v>9504</v>
      </c>
      <c r="I2194" s="75" t="s">
        <v>14864</v>
      </c>
      <c r="J2194" s="75">
        <v>2787.51</v>
      </c>
      <c r="K2194" s="74" t="s">
        <v>14892</v>
      </c>
      <c r="L2194" s="93" t="s">
        <v>272</v>
      </c>
    </row>
    <row r="2195" spans="1:12">
      <c r="A2195" s="73">
        <v>10187103</v>
      </c>
      <c r="B2195" s="74" t="s">
        <v>10782</v>
      </c>
      <c r="C2195" s="74" t="s">
        <v>9778</v>
      </c>
      <c r="D2195" s="74" t="s">
        <v>3077</v>
      </c>
      <c r="E2195" s="92">
        <v>40918</v>
      </c>
      <c r="F2195" s="74" t="s">
        <v>3331</v>
      </c>
      <c r="G2195" s="92">
        <v>42054</v>
      </c>
      <c r="H2195" s="74" t="s">
        <v>9504</v>
      </c>
      <c r="I2195" s="75" t="s">
        <v>14864</v>
      </c>
      <c r="J2195" s="75">
        <v>2787.51</v>
      </c>
      <c r="K2195" s="74" t="s">
        <v>14892</v>
      </c>
      <c r="L2195" s="93" t="s">
        <v>272</v>
      </c>
    </row>
    <row r="2196" spans="1:12">
      <c r="A2196" s="73">
        <v>10187104</v>
      </c>
      <c r="B2196" s="74" t="s">
        <v>10783</v>
      </c>
      <c r="C2196" s="74" t="s">
        <v>9778</v>
      </c>
      <c r="D2196" s="74" t="s">
        <v>3077</v>
      </c>
      <c r="E2196" s="92">
        <v>40918</v>
      </c>
      <c r="F2196" s="74" t="s">
        <v>3332</v>
      </c>
      <c r="G2196" s="92">
        <v>42054</v>
      </c>
      <c r="H2196" s="74" t="s">
        <v>9504</v>
      </c>
      <c r="I2196" s="75" t="s">
        <v>14864</v>
      </c>
      <c r="J2196" s="75">
        <v>2787.51</v>
      </c>
      <c r="K2196" s="74" t="s">
        <v>14892</v>
      </c>
      <c r="L2196" s="93" t="s">
        <v>272</v>
      </c>
    </row>
    <row r="2197" spans="1:12">
      <c r="A2197" s="73">
        <v>10187105</v>
      </c>
      <c r="B2197" s="74" t="s">
        <v>10784</v>
      </c>
      <c r="C2197" s="74" t="s">
        <v>9778</v>
      </c>
      <c r="D2197" s="74" t="s">
        <v>3077</v>
      </c>
      <c r="E2197" s="92">
        <v>40918</v>
      </c>
      <c r="F2197" s="74" t="s">
        <v>3333</v>
      </c>
      <c r="G2197" s="92">
        <v>42073</v>
      </c>
      <c r="H2197" s="74" t="s">
        <v>9504</v>
      </c>
      <c r="I2197" s="75" t="s">
        <v>14864</v>
      </c>
      <c r="J2197" s="75">
        <v>2787.51</v>
      </c>
      <c r="K2197" s="74" t="s">
        <v>14892</v>
      </c>
      <c r="L2197" s="93" t="s">
        <v>272</v>
      </c>
    </row>
    <row r="2198" spans="1:12">
      <c r="A2198" s="73">
        <v>10187106</v>
      </c>
      <c r="B2198" s="74" t="s">
        <v>10785</v>
      </c>
      <c r="C2198" s="74" t="s">
        <v>9778</v>
      </c>
      <c r="D2198" s="74" t="s">
        <v>3077</v>
      </c>
      <c r="E2198" s="92">
        <v>40918</v>
      </c>
      <c r="F2198" s="74" t="s">
        <v>3334</v>
      </c>
      <c r="G2198" s="92">
        <v>42054</v>
      </c>
      <c r="H2198" s="74" t="s">
        <v>9504</v>
      </c>
      <c r="I2198" s="75" t="s">
        <v>14864</v>
      </c>
      <c r="J2198" s="75">
        <v>2787.41</v>
      </c>
      <c r="K2198" s="74" t="s">
        <v>14892</v>
      </c>
      <c r="L2198" s="93" t="s">
        <v>272</v>
      </c>
    </row>
    <row r="2199" spans="1:12">
      <c r="A2199" s="73">
        <v>10187107</v>
      </c>
      <c r="B2199" s="74" t="s">
        <v>10786</v>
      </c>
      <c r="C2199" s="74" t="s">
        <v>9778</v>
      </c>
      <c r="D2199" s="74" t="s">
        <v>3077</v>
      </c>
      <c r="E2199" s="92">
        <v>40918</v>
      </c>
      <c r="F2199" s="74" t="s">
        <v>3335</v>
      </c>
      <c r="G2199" s="92">
        <v>42054</v>
      </c>
      <c r="H2199" s="74" t="s">
        <v>9504</v>
      </c>
      <c r="I2199" s="75" t="s">
        <v>14864</v>
      </c>
      <c r="J2199" s="75">
        <v>2787.51</v>
      </c>
      <c r="K2199" s="74" t="s">
        <v>14892</v>
      </c>
      <c r="L2199" s="93" t="s">
        <v>272</v>
      </c>
    </row>
    <row r="2200" spans="1:12">
      <c r="A2200" s="73">
        <v>10187108</v>
      </c>
      <c r="B2200" s="74" t="s">
        <v>10787</v>
      </c>
      <c r="C2200" s="74" t="s">
        <v>9778</v>
      </c>
      <c r="D2200" s="74" t="s">
        <v>3077</v>
      </c>
      <c r="E2200" s="92">
        <v>40918</v>
      </c>
      <c r="F2200" s="74" t="s">
        <v>3336</v>
      </c>
      <c r="G2200" s="92">
        <v>42054</v>
      </c>
      <c r="H2200" s="74" t="s">
        <v>9504</v>
      </c>
      <c r="I2200" s="75" t="s">
        <v>14864</v>
      </c>
      <c r="J2200" s="75">
        <v>2787.51</v>
      </c>
      <c r="K2200" s="74" t="s">
        <v>14892</v>
      </c>
      <c r="L2200" s="93" t="s">
        <v>272</v>
      </c>
    </row>
    <row r="2201" spans="1:12">
      <c r="A2201" s="73">
        <v>10187140</v>
      </c>
      <c r="B2201" s="74" t="s">
        <v>10788</v>
      </c>
      <c r="C2201" s="74" t="s">
        <v>9778</v>
      </c>
      <c r="D2201" s="74" t="s">
        <v>3337</v>
      </c>
      <c r="E2201" s="92">
        <v>40695</v>
      </c>
      <c r="F2201" s="74"/>
      <c r="G2201" s="92">
        <v>42052</v>
      </c>
      <c r="H2201" s="74" t="s">
        <v>9510</v>
      </c>
      <c r="I2201" s="75" t="s">
        <v>14864</v>
      </c>
      <c r="J2201" s="75">
        <v>123222.61</v>
      </c>
      <c r="K2201" s="74" t="s">
        <v>16413</v>
      </c>
      <c r="L2201" s="93" t="s">
        <v>110</v>
      </c>
    </row>
    <row r="2202" spans="1:12">
      <c r="A2202" s="73">
        <v>10187166</v>
      </c>
      <c r="B2202" s="74" t="s">
        <v>15320</v>
      </c>
      <c r="C2202" s="74" t="s">
        <v>9778</v>
      </c>
      <c r="D2202" s="74" t="s">
        <v>3341</v>
      </c>
      <c r="E2202" s="92">
        <v>40815</v>
      </c>
      <c r="F2202" s="74" t="s">
        <v>3342</v>
      </c>
      <c r="G2202" s="92">
        <v>42010</v>
      </c>
      <c r="H2202" s="74" t="s">
        <v>9504</v>
      </c>
      <c r="I2202" s="75" t="s">
        <v>14864</v>
      </c>
      <c r="J2202" s="75">
        <v>2285.7000000000003</v>
      </c>
      <c r="K2202" s="74" t="s">
        <v>14892</v>
      </c>
      <c r="L2202" s="93" t="s">
        <v>272</v>
      </c>
    </row>
    <row r="2203" spans="1:12">
      <c r="A2203" s="73">
        <v>10187167</v>
      </c>
      <c r="B2203" s="74" t="s">
        <v>10789</v>
      </c>
      <c r="C2203" s="74" t="s">
        <v>9778</v>
      </c>
      <c r="D2203" s="74" t="s">
        <v>3344</v>
      </c>
      <c r="E2203" s="92">
        <v>40815</v>
      </c>
      <c r="F2203" s="74" t="s">
        <v>3345</v>
      </c>
      <c r="G2203" s="92">
        <v>42026</v>
      </c>
      <c r="H2203" s="74" t="s">
        <v>9515</v>
      </c>
      <c r="I2203" s="75" t="s">
        <v>14864</v>
      </c>
      <c r="J2203" s="75">
        <v>2285.7000000000003</v>
      </c>
      <c r="K2203" s="74" t="s">
        <v>16674</v>
      </c>
      <c r="L2203" s="93" t="s">
        <v>272</v>
      </c>
    </row>
    <row r="2204" spans="1:12">
      <c r="A2204" s="73">
        <v>10187320</v>
      </c>
      <c r="B2204" s="74" t="s">
        <v>10790</v>
      </c>
      <c r="C2204" s="74" t="s">
        <v>9778</v>
      </c>
      <c r="D2204" s="74" t="s">
        <v>3346</v>
      </c>
      <c r="E2204" s="92">
        <v>40816</v>
      </c>
      <c r="F2204" s="74" t="s">
        <v>3347</v>
      </c>
      <c r="G2204" s="92">
        <v>42026</v>
      </c>
      <c r="H2204" s="74" t="s">
        <v>9515</v>
      </c>
      <c r="I2204" s="75" t="s">
        <v>14864</v>
      </c>
      <c r="J2204" s="75">
        <v>1047.0899999999999</v>
      </c>
      <c r="K2204" s="74" t="s">
        <v>16674</v>
      </c>
      <c r="L2204" s="93" t="s">
        <v>272</v>
      </c>
    </row>
    <row r="2205" spans="1:12">
      <c r="A2205" s="73">
        <v>10187321</v>
      </c>
      <c r="B2205" s="74" t="s">
        <v>10791</v>
      </c>
      <c r="C2205" s="74" t="s">
        <v>9778</v>
      </c>
      <c r="D2205" s="74" t="s">
        <v>3346</v>
      </c>
      <c r="E2205" s="92">
        <v>40816</v>
      </c>
      <c r="F2205" s="74"/>
      <c r="G2205" s="92">
        <v>42026</v>
      </c>
      <c r="H2205" s="74" t="s">
        <v>9515</v>
      </c>
      <c r="I2205" s="75" t="s">
        <v>14864</v>
      </c>
      <c r="J2205" s="75">
        <v>1047.0899999999999</v>
      </c>
      <c r="K2205" s="74" t="s">
        <v>16674</v>
      </c>
      <c r="L2205" s="93" t="s">
        <v>272</v>
      </c>
    </row>
    <row r="2206" spans="1:12">
      <c r="A2206" s="68">
        <v>10187416</v>
      </c>
      <c r="B2206" s="71" t="s">
        <v>17045</v>
      </c>
      <c r="C2206" s="71" t="s">
        <v>9778</v>
      </c>
      <c r="D2206" s="71" t="s">
        <v>4235</v>
      </c>
      <c r="E2206" s="90">
        <v>40452</v>
      </c>
      <c r="F2206" s="71" t="s">
        <v>2001</v>
      </c>
      <c r="G2206" s="90">
        <v>41988</v>
      </c>
      <c r="H2206" s="71" t="s">
        <v>9877</v>
      </c>
      <c r="I2206" s="72" t="s">
        <v>14864</v>
      </c>
      <c r="J2206" s="76">
        <v>80091.14</v>
      </c>
      <c r="K2206" s="71" t="s">
        <v>15821</v>
      </c>
      <c r="L2206" s="91" t="s">
        <v>12534</v>
      </c>
    </row>
    <row r="2207" spans="1:12">
      <c r="A2207" s="68">
        <v>10187416</v>
      </c>
      <c r="B2207" s="71" t="s">
        <v>17045</v>
      </c>
      <c r="C2207" s="71" t="s">
        <v>9962</v>
      </c>
      <c r="D2207" s="71" t="s">
        <v>4235</v>
      </c>
      <c r="E2207" s="90">
        <v>40452</v>
      </c>
      <c r="F2207" s="71"/>
      <c r="G2207" s="90">
        <v>40452</v>
      </c>
      <c r="H2207" s="71" t="s">
        <v>9877</v>
      </c>
      <c r="I2207" s="72" t="s">
        <v>14876</v>
      </c>
      <c r="J2207" s="76">
        <v>2007.79</v>
      </c>
      <c r="K2207" s="71" t="s">
        <v>15821</v>
      </c>
      <c r="L2207" s="91" t="s">
        <v>8442</v>
      </c>
    </row>
    <row r="2208" spans="1:12">
      <c r="A2208" s="68">
        <v>10187416</v>
      </c>
      <c r="B2208" s="71" t="s">
        <v>17045</v>
      </c>
      <c r="C2208" s="71" t="s">
        <v>9753</v>
      </c>
      <c r="D2208" s="71" t="s">
        <v>4235</v>
      </c>
      <c r="E2208" s="90">
        <v>40452</v>
      </c>
      <c r="F2208" s="71"/>
      <c r="G2208" s="90">
        <v>40452</v>
      </c>
      <c r="H2208" s="71" t="s">
        <v>9877</v>
      </c>
      <c r="I2208" s="72" t="s">
        <v>14876</v>
      </c>
      <c r="J2208" s="76">
        <v>138187.56</v>
      </c>
      <c r="K2208" s="71" t="s">
        <v>15821</v>
      </c>
      <c r="L2208" s="91" t="s">
        <v>3800</v>
      </c>
    </row>
    <row r="2209" spans="1:12">
      <c r="A2209" s="68">
        <v>10187416</v>
      </c>
      <c r="B2209" s="71" t="s">
        <v>17045</v>
      </c>
      <c r="C2209" s="71" t="s">
        <v>9504</v>
      </c>
      <c r="D2209" s="71" t="s">
        <v>4235</v>
      </c>
      <c r="E2209" s="90">
        <v>40452</v>
      </c>
      <c r="F2209" s="71"/>
      <c r="G2209" s="90">
        <v>40452</v>
      </c>
      <c r="H2209" s="71" t="s">
        <v>9877</v>
      </c>
      <c r="I2209" s="72" t="s">
        <v>14876</v>
      </c>
      <c r="J2209" s="76">
        <v>19199.560000000001</v>
      </c>
      <c r="K2209" s="71" t="s">
        <v>15821</v>
      </c>
      <c r="L2209" s="91" t="s">
        <v>3800</v>
      </c>
    </row>
    <row r="2210" spans="1:12">
      <c r="A2210" s="68">
        <v>10187416</v>
      </c>
      <c r="B2210" s="71" t="s">
        <v>17045</v>
      </c>
      <c r="C2210" s="71" t="s">
        <v>9613</v>
      </c>
      <c r="D2210" s="71" t="s">
        <v>4235</v>
      </c>
      <c r="E2210" s="90">
        <v>40452</v>
      </c>
      <c r="F2210" s="71"/>
      <c r="G2210" s="90">
        <v>40452</v>
      </c>
      <c r="H2210" s="71" t="s">
        <v>9877</v>
      </c>
      <c r="I2210" s="72" t="s">
        <v>14876</v>
      </c>
      <c r="J2210" s="76">
        <v>49591.03</v>
      </c>
      <c r="K2210" s="71" t="s">
        <v>15821</v>
      </c>
      <c r="L2210" s="91" t="s">
        <v>4100</v>
      </c>
    </row>
    <row r="2211" spans="1:12">
      <c r="A2211" s="68">
        <v>10187416</v>
      </c>
      <c r="B2211" s="71" t="s">
        <v>17045</v>
      </c>
      <c r="C2211" s="71" t="s">
        <v>14955</v>
      </c>
      <c r="D2211" s="71" t="s">
        <v>4235</v>
      </c>
      <c r="E2211" s="90">
        <v>40756</v>
      </c>
      <c r="F2211" s="71"/>
      <c r="G2211" s="90">
        <v>40756</v>
      </c>
      <c r="H2211" s="71" t="s">
        <v>9877</v>
      </c>
      <c r="I2211" s="72" t="s">
        <v>14876</v>
      </c>
      <c r="J2211" s="76">
        <v>3851.25</v>
      </c>
      <c r="K2211" s="71" t="s">
        <v>15821</v>
      </c>
      <c r="L2211" s="91" t="s">
        <v>12534</v>
      </c>
    </row>
    <row r="2212" spans="1:12">
      <c r="A2212" s="73">
        <v>10187418</v>
      </c>
      <c r="B2212" s="74" t="s">
        <v>10792</v>
      </c>
      <c r="C2212" s="74" t="s">
        <v>9778</v>
      </c>
      <c r="D2212" s="74" t="s">
        <v>3349</v>
      </c>
      <c r="E2212" s="92">
        <v>40941</v>
      </c>
      <c r="F2212" s="74" t="s">
        <v>11767</v>
      </c>
      <c r="G2212" s="92">
        <v>42024</v>
      </c>
      <c r="H2212" s="74" t="s">
        <v>9504</v>
      </c>
      <c r="I2212" s="75" t="s">
        <v>14864</v>
      </c>
      <c r="J2212" s="75">
        <v>2217.65</v>
      </c>
      <c r="K2212" s="74" t="s">
        <v>14892</v>
      </c>
      <c r="L2212" s="93" t="s">
        <v>272</v>
      </c>
    </row>
    <row r="2213" spans="1:12">
      <c r="A2213" s="73">
        <v>10187419</v>
      </c>
      <c r="B2213" s="74" t="s">
        <v>10793</v>
      </c>
      <c r="C2213" s="74" t="s">
        <v>9778</v>
      </c>
      <c r="D2213" s="74" t="s">
        <v>3352</v>
      </c>
      <c r="E2213" s="92">
        <v>40941</v>
      </c>
      <c r="F2213" s="74" t="s">
        <v>3354</v>
      </c>
      <c r="G2213" s="92">
        <v>42024</v>
      </c>
      <c r="H2213" s="74" t="s">
        <v>9916</v>
      </c>
      <c r="I2213" s="75" t="s">
        <v>14864</v>
      </c>
      <c r="J2213" s="75">
        <v>3823.53</v>
      </c>
      <c r="K2213" s="74" t="s">
        <v>16276</v>
      </c>
      <c r="L2213" s="93" t="s">
        <v>110</v>
      </c>
    </row>
    <row r="2214" spans="1:12">
      <c r="A2214" s="73">
        <v>10187420</v>
      </c>
      <c r="B2214" s="74" t="s">
        <v>10794</v>
      </c>
      <c r="C2214" s="74" t="s">
        <v>9778</v>
      </c>
      <c r="D2214" s="74" t="s">
        <v>2951</v>
      </c>
      <c r="E2214" s="92">
        <v>40941</v>
      </c>
      <c r="F2214" s="74"/>
      <c r="G2214" s="92">
        <v>42024</v>
      </c>
      <c r="H2214" s="74" t="s">
        <v>9916</v>
      </c>
      <c r="I2214" s="75" t="s">
        <v>14864</v>
      </c>
      <c r="J2214" s="75">
        <v>1998.75</v>
      </c>
      <c r="K2214" s="74" t="s">
        <v>16276</v>
      </c>
      <c r="L2214" s="93" t="s">
        <v>3402</v>
      </c>
    </row>
    <row r="2215" spans="1:12">
      <c r="A2215" s="73">
        <v>10187421</v>
      </c>
      <c r="B2215" s="74" t="s">
        <v>10795</v>
      </c>
      <c r="C2215" s="74" t="s">
        <v>9778</v>
      </c>
      <c r="D2215" s="74" t="s">
        <v>3355</v>
      </c>
      <c r="E2215" s="92">
        <v>40941</v>
      </c>
      <c r="F2215" s="74" t="s">
        <v>3357</v>
      </c>
      <c r="G2215" s="92">
        <v>42024</v>
      </c>
      <c r="H2215" s="74" t="s">
        <v>9916</v>
      </c>
      <c r="I2215" s="75" t="s">
        <v>14864</v>
      </c>
      <c r="J2215" s="75">
        <v>2495.29</v>
      </c>
      <c r="K2215" s="74" t="s">
        <v>16276</v>
      </c>
      <c r="L2215" s="93" t="s">
        <v>110</v>
      </c>
    </row>
    <row r="2216" spans="1:12">
      <c r="A2216" s="73">
        <v>10187427</v>
      </c>
      <c r="B2216" s="74" t="s">
        <v>10796</v>
      </c>
      <c r="C2216" s="74" t="s">
        <v>9778</v>
      </c>
      <c r="D2216" s="74" t="s">
        <v>3358</v>
      </c>
      <c r="E2216" s="92">
        <v>40935</v>
      </c>
      <c r="F2216" s="74" t="s">
        <v>3359</v>
      </c>
      <c r="G2216" s="92">
        <v>42048</v>
      </c>
      <c r="H2216" s="74" t="s">
        <v>9756</v>
      </c>
      <c r="I2216" s="75" t="s">
        <v>14864</v>
      </c>
      <c r="J2216" s="75">
        <v>28449</v>
      </c>
      <c r="K2216" s="74" t="s">
        <v>16962</v>
      </c>
      <c r="L2216" s="93"/>
    </row>
    <row r="2217" spans="1:12">
      <c r="A2217" s="73">
        <v>10187428</v>
      </c>
      <c r="B2217" s="74" t="s">
        <v>10797</v>
      </c>
      <c r="C2217" s="74" t="s">
        <v>9778</v>
      </c>
      <c r="D2217" s="74" t="s">
        <v>3361</v>
      </c>
      <c r="E2217" s="92">
        <v>40935</v>
      </c>
      <c r="F2217" s="74" t="s">
        <v>3362</v>
      </c>
      <c r="G2217" s="92">
        <v>42048</v>
      </c>
      <c r="H2217" s="74" t="s">
        <v>9756</v>
      </c>
      <c r="I2217" s="75" t="s">
        <v>14864</v>
      </c>
      <c r="J2217" s="75">
        <v>38796</v>
      </c>
      <c r="K2217" s="74" t="s">
        <v>16962</v>
      </c>
      <c r="L2217" s="93"/>
    </row>
    <row r="2218" spans="1:12">
      <c r="A2218" s="73">
        <v>10187429</v>
      </c>
      <c r="B2218" s="74" t="s">
        <v>15321</v>
      </c>
      <c r="C2218" s="74" t="s">
        <v>9778</v>
      </c>
      <c r="D2218" s="74" t="s">
        <v>3363</v>
      </c>
      <c r="E2218" s="92">
        <v>40949</v>
      </c>
      <c r="F2218" s="74" t="s">
        <v>3364</v>
      </c>
      <c r="G2218" s="92">
        <v>41983</v>
      </c>
      <c r="H2218" s="74" t="s">
        <v>9504</v>
      </c>
      <c r="I2218" s="75" t="s">
        <v>14864</v>
      </c>
      <c r="J2218" s="75">
        <v>233900</v>
      </c>
      <c r="K2218" s="74" t="s">
        <v>14892</v>
      </c>
      <c r="L2218" s="93" t="s">
        <v>272</v>
      </c>
    </row>
    <row r="2219" spans="1:12">
      <c r="A2219" s="73">
        <v>10187429</v>
      </c>
      <c r="B2219" s="74" t="s">
        <v>15321</v>
      </c>
      <c r="C2219" s="74" t="s">
        <v>9962</v>
      </c>
      <c r="D2219" s="74" t="s">
        <v>3363</v>
      </c>
      <c r="E2219" s="92">
        <v>41530</v>
      </c>
      <c r="F2219" s="74"/>
      <c r="G2219" s="92">
        <v>41530</v>
      </c>
      <c r="H2219" s="74" t="s">
        <v>9504</v>
      </c>
      <c r="I2219" s="75" t="s">
        <v>14876</v>
      </c>
      <c r="J2219" s="75">
        <v>33400</v>
      </c>
      <c r="K2219" s="74" t="s">
        <v>14892</v>
      </c>
      <c r="L2219" s="93" t="s">
        <v>272</v>
      </c>
    </row>
    <row r="2220" spans="1:12">
      <c r="A2220" s="73">
        <v>10187430</v>
      </c>
      <c r="B2220" s="74" t="s">
        <v>16458</v>
      </c>
      <c r="C2220" s="74" t="s">
        <v>9778</v>
      </c>
      <c r="D2220" s="74" t="s">
        <v>3363</v>
      </c>
      <c r="E2220" s="92">
        <v>40949</v>
      </c>
      <c r="F2220" s="74" t="s">
        <v>12306</v>
      </c>
      <c r="G2220" s="92">
        <v>41983</v>
      </c>
      <c r="H2220" s="74" t="s">
        <v>9510</v>
      </c>
      <c r="I2220" s="75" t="s">
        <v>14864</v>
      </c>
      <c r="J2220" s="75">
        <v>228601</v>
      </c>
      <c r="K2220" s="74" t="s">
        <v>16413</v>
      </c>
      <c r="L2220" s="93" t="s">
        <v>110</v>
      </c>
    </row>
    <row r="2221" spans="1:12">
      <c r="A2221" s="73">
        <v>10187430</v>
      </c>
      <c r="B2221" s="74" t="s">
        <v>16458</v>
      </c>
      <c r="C2221" s="74" t="s">
        <v>9962</v>
      </c>
      <c r="D2221" s="74" t="s">
        <v>3363</v>
      </c>
      <c r="E2221" s="92">
        <v>41530</v>
      </c>
      <c r="F2221" s="74"/>
      <c r="G2221" s="92">
        <v>41530</v>
      </c>
      <c r="H2221" s="74" t="s">
        <v>9510</v>
      </c>
      <c r="I2221" s="75" t="s">
        <v>14876</v>
      </c>
      <c r="J2221" s="75">
        <v>33400</v>
      </c>
      <c r="K2221" s="74" t="s">
        <v>16413</v>
      </c>
      <c r="L2221" s="93" t="s">
        <v>4539</v>
      </c>
    </row>
    <row r="2222" spans="1:12">
      <c r="A2222" s="73">
        <v>10187434</v>
      </c>
      <c r="B2222" s="74" t="s">
        <v>15322</v>
      </c>
      <c r="C2222" s="74" t="s">
        <v>9778</v>
      </c>
      <c r="D2222" s="74" t="s">
        <v>3366</v>
      </c>
      <c r="E2222" s="92">
        <v>40981</v>
      </c>
      <c r="F2222" s="74" t="s">
        <v>3367</v>
      </c>
      <c r="G2222" s="92">
        <v>41982</v>
      </c>
      <c r="H2222" s="74" t="s">
        <v>9504</v>
      </c>
      <c r="I2222" s="75" t="s">
        <v>14864</v>
      </c>
      <c r="J2222" s="75">
        <v>1386.2</v>
      </c>
      <c r="K2222" s="74" t="s">
        <v>14892</v>
      </c>
      <c r="L2222" s="93" t="s">
        <v>272</v>
      </c>
    </row>
    <row r="2223" spans="1:12">
      <c r="A2223" s="73">
        <v>10187436</v>
      </c>
      <c r="B2223" s="74" t="s">
        <v>10798</v>
      </c>
      <c r="C2223" s="74" t="s">
        <v>9778</v>
      </c>
      <c r="D2223" s="74" t="s">
        <v>3369</v>
      </c>
      <c r="E2223" s="92">
        <v>41071</v>
      </c>
      <c r="F2223" s="74" t="s">
        <v>3370</v>
      </c>
      <c r="G2223" s="92">
        <v>42024</v>
      </c>
      <c r="H2223" s="74" t="s">
        <v>10278</v>
      </c>
      <c r="I2223" s="75" t="s">
        <v>14864</v>
      </c>
      <c r="J2223" s="75">
        <v>2356.25</v>
      </c>
      <c r="K2223" s="74" t="s">
        <v>16724</v>
      </c>
      <c r="L2223" s="93"/>
    </row>
    <row r="2224" spans="1:12">
      <c r="A2224" s="68">
        <v>10187464</v>
      </c>
      <c r="B2224" s="71" t="s">
        <v>11708</v>
      </c>
      <c r="C2224" s="71" t="s">
        <v>9778</v>
      </c>
      <c r="D2224" s="71" t="s">
        <v>4237</v>
      </c>
      <c r="E2224" s="90">
        <v>40817</v>
      </c>
      <c r="F2224" s="71"/>
      <c r="G2224" s="90">
        <v>42018</v>
      </c>
      <c r="H2224" s="71" t="s">
        <v>10372</v>
      </c>
      <c r="I2224" s="72" t="s">
        <v>14864</v>
      </c>
      <c r="J2224" s="76">
        <v>105790.93</v>
      </c>
      <c r="K2224" s="71" t="s">
        <v>15838</v>
      </c>
      <c r="L2224" s="91" t="s">
        <v>12534</v>
      </c>
    </row>
    <row r="2225" spans="1:12">
      <c r="A2225" s="68">
        <v>10187464</v>
      </c>
      <c r="B2225" s="71" t="s">
        <v>11708</v>
      </c>
      <c r="C2225" s="71" t="s">
        <v>9962</v>
      </c>
      <c r="D2225" s="71" t="s">
        <v>4237</v>
      </c>
      <c r="E2225" s="90">
        <v>40817</v>
      </c>
      <c r="F2225" s="71"/>
      <c r="G2225" s="90">
        <v>40817</v>
      </c>
      <c r="H2225" s="71" t="s">
        <v>10372</v>
      </c>
      <c r="I2225" s="72" t="s">
        <v>14876</v>
      </c>
      <c r="J2225" s="76">
        <v>8790</v>
      </c>
      <c r="K2225" s="71" t="s">
        <v>15838</v>
      </c>
      <c r="L2225" s="91" t="s">
        <v>12534</v>
      </c>
    </row>
    <row r="2226" spans="1:12">
      <c r="A2226" s="68">
        <v>10187464</v>
      </c>
      <c r="B2226" s="71" t="s">
        <v>11708</v>
      </c>
      <c r="C2226" s="71" t="s">
        <v>14955</v>
      </c>
      <c r="D2226" s="71" t="s">
        <v>4237</v>
      </c>
      <c r="E2226" s="90">
        <v>40817</v>
      </c>
      <c r="F2226" s="71"/>
      <c r="G2226" s="90">
        <v>40817</v>
      </c>
      <c r="H2226" s="71" t="s">
        <v>10372</v>
      </c>
      <c r="I2226" s="72" t="s">
        <v>14876</v>
      </c>
      <c r="J2226" s="76">
        <v>299018.48</v>
      </c>
      <c r="K2226" s="71" t="s">
        <v>15838</v>
      </c>
      <c r="L2226" s="91" t="s">
        <v>12526</v>
      </c>
    </row>
    <row r="2227" spans="1:12">
      <c r="A2227" s="68">
        <v>10187464</v>
      </c>
      <c r="B2227" s="71" t="s">
        <v>11708</v>
      </c>
      <c r="C2227" s="71" t="s">
        <v>9613</v>
      </c>
      <c r="D2227" s="71" t="s">
        <v>4237</v>
      </c>
      <c r="E2227" s="90">
        <v>40817</v>
      </c>
      <c r="F2227" s="71"/>
      <c r="G2227" s="90">
        <v>40817</v>
      </c>
      <c r="H2227" s="71" t="s">
        <v>10372</v>
      </c>
      <c r="I2227" s="72" t="s">
        <v>14876</v>
      </c>
      <c r="J2227" s="76">
        <v>21121.3</v>
      </c>
      <c r="K2227" s="71" t="s">
        <v>15838</v>
      </c>
      <c r="L2227" s="91" t="s">
        <v>12526</v>
      </c>
    </row>
    <row r="2228" spans="1:12">
      <c r="A2228" s="68">
        <v>10187464</v>
      </c>
      <c r="B2228" s="71" t="s">
        <v>11708</v>
      </c>
      <c r="C2228" s="71" t="s">
        <v>9753</v>
      </c>
      <c r="D2228" s="71" t="s">
        <v>4237</v>
      </c>
      <c r="E2228" s="90">
        <v>40817</v>
      </c>
      <c r="F2228" s="71"/>
      <c r="G2228" s="90">
        <v>40817</v>
      </c>
      <c r="H2228" s="71" t="s">
        <v>10372</v>
      </c>
      <c r="I2228" s="72" t="s">
        <v>14876</v>
      </c>
      <c r="J2228" s="76">
        <v>43218</v>
      </c>
      <c r="K2228" s="71" t="s">
        <v>15838</v>
      </c>
      <c r="L2228" s="91" t="s">
        <v>12526</v>
      </c>
    </row>
    <row r="2229" spans="1:12">
      <c r="A2229" s="68">
        <v>10187464</v>
      </c>
      <c r="B2229" s="71" t="s">
        <v>11708</v>
      </c>
      <c r="C2229" s="71" t="s">
        <v>9504</v>
      </c>
      <c r="D2229" s="71" t="s">
        <v>4237</v>
      </c>
      <c r="E2229" s="90">
        <v>40817</v>
      </c>
      <c r="F2229" s="71"/>
      <c r="G2229" s="90">
        <v>40817</v>
      </c>
      <c r="H2229" s="71" t="s">
        <v>10372</v>
      </c>
      <c r="I2229" s="72" t="s">
        <v>14876</v>
      </c>
      <c r="J2229" s="76">
        <v>2375.5</v>
      </c>
      <c r="K2229" s="71" t="s">
        <v>15838</v>
      </c>
      <c r="L2229" s="91" t="s">
        <v>12526</v>
      </c>
    </row>
    <row r="2230" spans="1:12">
      <c r="A2230" s="73">
        <v>10187594</v>
      </c>
      <c r="B2230" s="74" t="s">
        <v>10799</v>
      </c>
      <c r="C2230" s="74" t="s">
        <v>9778</v>
      </c>
      <c r="D2230" s="74" t="s">
        <v>3372</v>
      </c>
      <c r="E2230" s="92">
        <v>41004</v>
      </c>
      <c r="F2230" s="74" t="s">
        <v>3373</v>
      </c>
      <c r="G2230" s="92">
        <v>42025</v>
      </c>
      <c r="H2230" s="74" t="s">
        <v>17019</v>
      </c>
      <c r="I2230" s="75" t="s">
        <v>14864</v>
      </c>
      <c r="J2230" s="75">
        <v>8764.25</v>
      </c>
      <c r="K2230" s="74" t="s">
        <v>17020</v>
      </c>
      <c r="L2230" s="93" t="s">
        <v>4594</v>
      </c>
    </row>
    <row r="2231" spans="1:12">
      <c r="A2231" s="73">
        <v>10187595</v>
      </c>
      <c r="B2231" s="74" t="s">
        <v>10800</v>
      </c>
      <c r="C2231" s="74" t="s">
        <v>9778</v>
      </c>
      <c r="D2231" s="74" t="s">
        <v>3372</v>
      </c>
      <c r="E2231" s="92">
        <v>41004</v>
      </c>
      <c r="F2231" s="74" t="s">
        <v>3375</v>
      </c>
      <c r="G2231" s="92">
        <v>42025</v>
      </c>
      <c r="H2231" s="74" t="s">
        <v>10017</v>
      </c>
      <c r="I2231" s="75" t="s">
        <v>14864</v>
      </c>
      <c r="J2231" s="75">
        <v>8764.25</v>
      </c>
      <c r="K2231" s="74" t="s">
        <v>15925</v>
      </c>
      <c r="L2231" s="93" t="s">
        <v>110</v>
      </c>
    </row>
    <row r="2232" spans="1:12">
      <c r="A2232" s="73">
        <v>10187596</v>
      </c>
      <c r="B2232" s="74" t="s">
        <v>10801</v>
      </c>
      <c r="C2232" s="74" t="s">
        <v>9778</v>
      </c>
      <c r="D2232" s="74" t="s">
        <v>3372</v>
      </c>
      <c r="E2232" s="92">
        <v>41004</v>
      </c>
      <c r="F2232" s="74" t="s">
        <v>3376</v>
      </c>
      <c r="G2232" s="92">
        <v>42027</v>
      </c>
      <c r="H2232" s="74" t="s">
        <v>9504</v>
      </c>
      <c r="I2232" s="75" t="s">
        <v>14864</v>
      </c>
      <c r="J2232" s="75">
        <v>8764.25</v>
      </c>
      <c r="K2232" s="74" t="s">
        <v>14892</v>
      </c>
      <c r="L2232" s="93" t="s">
        <v>272</v>
      </c>
    </row>
    <row r="2233" spans="1:12">
      <c r="A2233" s="73">
        <v>10187597</v>
      </c>
      <c r="B2233" s="74" t="s">
        <v>10802</v>
      </c>
      <c r="C2233" s="74" t="s">
        <v>9778</v>
      </c>
      <c r="D2233" s="74" t="s">
        <v>3372</v>
      </c>
      <c r="E2233" s="92">
        <v>41004</v>
      </c>
      <c r="F2233" s="74" t="s">
        <v>3377</v>
      </c>
      <c r="G2233" s="92">
        <v>42058</v>
      </c>
      <c r="H2233" s="74" t="s">
        <v>13093</v>
      </c>
      <c r="I2233" s="75" t="s">
        <v>14864</v>
      </c>
      <c r="J2233" s="75">
        <v>8764.25</v>
      </c>
      <c r="K2233" s="74" t="s">
        <v>16506</v>
      </c>
      <c r="L2233" s="93" t="s">
        <v>4742</v>
      </c>
    </row>
    <row r="2234" spans="1:12">
      <c r="A2234" s="73">
        <v>10187598</v>
      </c>
      <c r="B2234" s="74" t="s">
        <v>10803</v>
      </c>
      <c r="C2234" s="74" t="s">
        <v>9778</v>
      </c>
      <c r="D2234" s="74" t="s">
        <v>3372</v>
      </c>
      <c r="E2234" s="92">
        <v>41004</v>
      </c>
      <c r="F2234" s="74" t="s">
        <v>3378</v>
      </c>
      <c r="G2234" s="92">
        <v>42025</v>
      </c>
      <c r="H2234" s="74" t="s">
        <v>10804</v>
      </c>
      <c r="I2234" s="75" t="s">
        <v>14864</v>
      </c>
      <c r="J2234" s="75">
        <v>8764.25</v>
      </c>
      <c r="K2234" s="74" t="s">
        <v>15816</v>
      </c>
      <c r="L2234" s="93" t="s">
        <v>272</v>
      </c>
    </row>
    <row r="2235" spans="1:12">
      <c r="A2235" s="73">
        <v>10187599</v>
      </c>
      <c r="B2235" s="74" t="s">
        <v>10805</v>
      </c>
      <c r="C2235" s="74" t="s">
        <v>9778</v>
      </c>
      <c r="D2235" s="74" t="s">
        <v>3372</v>
      </c>
      <c r="E2235" s="92">
        <v>41004</v>
      </c>
      <c r="F2235" s="74" t="s">
        <v>3379</v>
      </c>
      <c r="G2235" s="92">
        <v>42025</v>
      </c>
      <c r="H2235" s="74" t="s">
        <v>10806</v>
      </c>
      <c r="I2235" s="75" t="s">
        <v>14864</v>
      </c>
      <c r="J2235" s="75">
        <v>8764.25</v>
      </c>
      <c r="K2235" s="74" t="s">
        <v>16368</v>
      </c>
      <c r="L2235" s="93" t="s">
        <v>166</v>
      </c>
    </row>
    <row r="2236" spans="1:12">
      <c r="A2236" s="73">
        <v>10187600</v>
      </c>
      <c r="B2236" s="74" t="s">
        <v>10807</v>
      </c>
      <c r="C2236" s="74" t="s">
        <v>9778</v>
      </c>
      <c r="D2236" s="74" t="s">
        <v>3372</v>
      </c>
      <c r="E2236" s="92">
        <v>41004</v>
      </c>
      <c r="F2236" s="74" t="s">
        <v>3380</v>
      </c>
      <c r="G2236" s="92">
        <v>42025</v>
      </c>
      <c r="H2236" s="74" t="s">
        <v>10808</v>
      </c>
      <c r="I2236" s="75" t="s">
        <v>14864</v>
      </c>
      <c r="J2236" s="75">
        <v>8764.25</v>
      </c>
      <c r="K2236" s="74" t="s">
        <v>16952</v>
      </c>
      <c r="L2236" s="93"/>
    </row>
    <row r="2237" spans="1:12">
      <c r="A2237" s="73">
        <v>10187601</v>
      </c>
      <c r="B2237" s="74" t="s">
        <v>10809</v>
      </c>
      <c r="C2237" s="74" t="s">
        <v>9778</v>
      </c>
      <c r="D2237" s="74" t="s">
        <v>3372</v>
      </c>
      <c r="E2237" s="92">
        <v>41004</v>
      </c>
      <c r="F2237" s="74" t="s">
        <v>3381</v>
      </c>
      <c r="G2237" s="92">
        <v>42027</v>
      </c>
      <c r="H2237" s="74" t="s">
        <v>9504</v>
      </c>
      <c r="I2237" s="75" t="s">
        <v>14864</v>
      </c>
      <c r="J2237" s="75">
        <v>8764.25</v>
      </c>
      <c r="K2237" s="74" t="s">
        <v>14892</v>
      </c>
      <c r="L2237" s="93" t="s">
        <v>272</v>
      </c>
    </row>
    <row r="2238" spans="1:12">
      <c r="A2238" s="73">
        <v>10187602</v>
      </c>
      <c r="B2238" s="74" t="s">
        <v>10810</v>
      </c>
      <c r="C2238" s="74" t="s">
        <v>9778</v>
      </c>
      <c r="D2238" s="74" t="s">
        <v>3372</v>
      </c>
      <c r="E2238" s="92">
        <v>41004</v>
      </c>
      <c r="F2238" s="74" t="s">
        <v>3382</v>
      </c>
      <c r="G2238" s="92">
        <v>42025</v>
      </c>
      <c r="H2238" s="74" t="s">
        <v>10571</v>
      </c>
      <c r="I2238" s="75" t="s">
        <v>14864</v>
      </c>
      <c r="J2238" s="75">
        <v>8764.25</v>
      </c>
      <c r="K2238" s="74" t="s">
        <v>16888</v>
      </c>
      <c r="L2238" s="93"/>
    </row>
    <row r="2239" spans="1:12">
      <c r="A2239" s="73">
        <v>10187603</v>
      </c>
      <c r="B2239" s="74" t="s">
        <v>10811</v>
      </c>
      <c r="C2239" s="74" t="s">
        <v>9778</v>
      </c>
      <c r="D2239" s="74" t="s">
        <v>3372</v>
      </c>
      <c r="E2239" s="92">
        <v>41004</v>
      </c>
      <c r="F2239" s="74" t="s">
        <v>3383</v>
      </c>
      <c r="G2239" s="92">
        <v>42025</v>
      </c>
      <c r="H2239" s="74" t="s">
        <v>10657</v>
      </c>
      <c r="I2239" s="75" t="s">
        <v>14864</v>
      </c>
      <c r="J2239" s="75">
        <v>8764.25</v>
      </c>
      <c r="K2239" s="74" t="s">
        <v>5653</v>
      </c>
      <c r="L2239" s="93"/>
    </row>
    <row r="2240" spans="1:12">
      <c r="A2240" s="73">
        <v>10187604</v>
      </c>
      <c r="B2240" s="74" t="s">
        <v>10812</v>
      </c>
      <c r="C2240" s="74" t="s">
        <v>9778</v>
      </c>
      <c r="D2240" s="74" t="s">
        <v>3372</v>
      </c>
      <c r="E2240" s="92">
        <v>41004</v>
      </c>
      <c r="F2240" s="74" t="s">
        <v>3384</v>
      </c>
      <c r="G2240" s="92">
        <v>42040</v>
      </c>
      <c r="H2240" s="74" t="s">
        <v>9504</v>
      </c>
      <c r="I2240" s="75" t="s">
        <v>14864</v>
      </c>
      <c r="J2240" s="75">
        <v>8764.25</v>
      </c>
      <c r="K2240" s="74" t="s">
        <v>14892</v>
      </c>
      <c r="L2240" s="93" t="s">
        <v>272</v>
      </c>
    </row>
    <row r="2241" spans="1:12">
      <c r="A2241" s="73">
        <v>10187605</v>
      </c>
      <c r="B2241" s="74" t="s">
        <v>10813</v>
      </c>
      <c r="C2241" s="74" t="s">
        <v>9778</v>
      </c>
      <c r="D2241" s="74" t="s">
        <v>3372</v>
      </c>
      <c r="E2241" s="92">
        <v>41004</v>
      </c>
      <c r="F2241" s="74" t="s">
        <v>3386</v>
      </c>
      <c r="G2241" s="92">
        <v>42026</v>
      </c>
      <c r="H2241" s="74" t="s">
        <v>9510</v>
      </c>
      <c r="I2241" s="75" t="s">
        <v>14864</v>
      </c>
      <c r="J2241" s="75">
        <v>8764.25</v>
      </c>
      <c r="K2241" s="74" t="s">
        <v>16413</v>
      </c>
      <c r="L2241" s="93" t="s">
        <v>4580</v>
      </c>
    </row>
    <row r="2242" spans="1:12">
      <c r="A2242" s="73">
        <v>10187606</v>
      </c>
      <c r="B2242" s="74" t="s">
        <v>10814</v>
      </c>
      <c r="C2242" s="74" t="s">
        <v>9778</v>
      </c>
      <c r="D2242" s="74" t="s">
        <v>3372</v>
      </c>
      <c r="E2242" s="92">
        <v>41004</v>
      </c>
      <c r="F2242" s="74" t="s">
        <v>3387</v>
      </c>
      <c r="G2242" s="92">
        <v>42025</v>
      </c>
      <c r="H2242" s="74" t="s">
        <v>9504</v>
      </c>
      <c r="I2242" s="75" t="s">
        <v>14864</v>
      </c>
      <c r="J2242" s="75">
        <v>8764.25</v>
      </c>
      <c r="K2242" s="74" t="s">
        <v>14892</v>
      </c>
      <c r="L2242" s="93" t="s">
        <v>5225</v>
      </c>
    </row>
    <row r="2243" spans="1:12">
      <c r="A2243" s="73">
        <v>10187607</v>
      </c>
      <c r="B2243" s="74" t="s">
        <v>10815</v>
      </c>
      <c r="C2243" s="74" t="s">
        <v>9778</v>
      </c>
      <c r="D2243" s="74" t="s">
        <v>3372</v>
      </c>
      <c r="E2243" s="92">
        <v>41004</v>
      </c>
      <c r="F2243" s="74" t="s">
        <v>3388</v>
      </c>
      <c r="G2243" s="92">
        <v>42025</v>
      </c>
      <c r="H2243" s="74" t="s">
        <v>10816</v>
      </c>
      <c r="I2243" s="75" t="s">
        <v>14864</v>
      </c>
      <c r="J2243" s="75">
        <v>8764.25</v>
      </c>
      <c r="K2243" s="74" t="s">
        <v>16915</v>
      </c>
      <c r="L2243" s="93"/>
    </row>
    <row r="2244" spans="1:12">
      <c r="A2244" s="73">
        <v>10187608</v>
      </c>
      <c r="B2244" s="74" t="s">
        <v>10817</v>
      </c>
      <c r="C2244" s="74" t="s">
        <v>9778</v>
      </c>
      <c r="D2244" s="74" t="s">
        <v>3372</v>
      </c>
      <c r="E2244" s="92">
        <v>41004</v>
      </c>
      <c r="F2244" s="74" t="s">
        <v>3389</v>
      </c>
      <c r="G2244" s="92">
        <v>42025</v>
      </c>
      <c r="H2244" s="74" t="s">
        <v>10021</v>
      </c>
      <c r="I2244" s="75" t="s">
        <v>14864</v>
      </c>
      <c r="J2244" s="75">
        <v>8764.25</v>
      </c>
      <c r="K2244" s="74" t="s">
        <v>16539</v>
      </c>
      <c r="L2244" s="93" t="s">
        <v>5711</v>
      </c>
    </row>
    <row r="2245" spans="1:12">
      <c r="A2245" s="73">
        <v>10187609</v>
      </c>
      <c r="B2245" s="74" t="s">
        <v>10818</v>
      </c>
      <c r="C2245" s="74" t="s">
        <v>9778</v>
      </c>
      <c r="D2245" s="74" t="s">
        <v>3390</v>
      </c>
      <c r="E2245" s="92">
        <v>40991</v>
      </c>
      <c r="F2245" s="74" t="s">
        <v>3391</v>
      </c>
      <c r="G2245" s="92">
        <v>42059</v>
      </c>
      <c r="H2245" s="74" t="s">
        <v>9504</v>
      </c>
      <c r="I2245" s="75" t="s">
        <v>14864</v>
      </c>
      <c r="J2245" s="75">
        <v>2482.86</v>
      </c>
      <c r="K2245" s="74" t="s">
        <v>14892</v>
      </c>
      <c r="L2245" s="93" t="s">
        <v>1705</v>
      </c>
    </row>
    <row r="2246" spans="1:12">
      <c r="A2246" s="73">
        <v>10187610</v>
      </c>
      <c r="B2246" s="74" t="s">
        <v>10819</v>
      </c>
      <c r="C2246" s="74" t="s">
        <v>9778</v>
      </c>
      <c r="D2246" s="74" t="s">
        <v>3390</v>
      </c>
      <c r="E2246" s="92">
        <v>40991</v>
      </c>
      <c r="F2246" s="74" t="s">
        <v>3392</v>
      </c>
      <c r="G2246" s="92">
        <v>42060</v>
      </c>
      <c r="H2246" s="74" t="s">
        <v>9504</v>
      </c>
      <c r="I2246" s="75" t="s">
        <v>14864</v>
      </c>
      <c r="J2246" s="75">
        <v>2482.86</v>
      </c>
      <c r="K2246" s="74" t="s">
        <v>14892</v>
      </c>
      <c r="L2246" s="93" t="s">
        <v>854</v>
      </c>
    </row>
    <row r="2247" spans="1:12">
      <c r="A2247" s="73">
        <v>10187611</v>
      </c>
      <c r="B2247" s="74" t="s">
        <v>10820</v>
      </c>
      <c r="C2247" s="74" t="s">
        <v>9778</v>
      </c>
      <c r="D2247" s="74" t="s">
        <v>3390</v>
      </c>
      <c r="E2247" s="92">
        <v>40991</v>
      </c>
      <c r="F2247" s="74" t="s">
        <v>3393</v>
      </c>
      <c r="G2247" s="92">
        <v>42060</v>
      </c>
      <c r="H2247" s="74" t="s">
        <v>9504</v>
      </c>
      <c r="I2247" s="75" t="s">
        <v>14864</v>
      </c>
      <c r="J2247" s="75">
        <v>2482.86</v>
      </c>
      <c r="K2247" s="74" t="s">
        <v>14892</v>
      </c>
      <c r="L2247" s="93" t="s">
        <v>6962</v>
      </c>
    </row>
    <row r="2248" spans="1:12">
      <c r="A2248" s="73">
        <v>10187612</v>
      </c>
      <c r="B2248" s="74" t="s">
        <v>10821</v>
      </c>
      <c r="C2248" s="74" t="s">
        <v>9778</v>
      </c>
      <c r="D2248" s="74" t="s">
        <v>3390</v>
      </c>
      <c r="E2248" s="92">
        <v>40991</v>
      </c>
      <c r="F2248" s="74" t="s">
        <v>3394</v>
      </c>
      <c r="G2248" s="92">
        <v>42045</v>
      </c>
      <c r="H2248" s="74" t="s">
        <v>10571</v>
      </c>
      <c r="I2248" s="75" t="s">
        <v>14864</v>
      </c>
      <c r="J2248" s="75">
        <v>2482.86</v>
      </c>
      <c r="K2248" s="74" t="s">
        <v>16888</v>
      </c>
      <c r="L2248" s="93"/>
    </row>
    <row r="2249" spans="1:12">
      <c r="A2249" s="73">
        <v>10187613</v>
      </c>
      <c r="B2249" s="74" t="s">
        <v>10822</v>
      </c>
      <c r="C2249" s="74" t="s">
        <v>9778</v>
      </c>
      <c r="D2249" s="74" t="s">
        <v>3395</v>
      </c>
      <c r="E2249" s="92">
        <v>40997</v>
      </c>
      <c r="F2249" s="74" t="s">
        <v>3396</v>
      </c>
      <c r="G2249" s="92">
        <v>42024</v>
      </c>
      <c r="H2249" s="74" t="s">
        <v>9784</v>
      </c>
      <c r="I2249" s="75" t="s">
        <v>14864</v>
      </c>
      <c r="J2249" s="75">
        <v>1800</v>
      </c>
      <c r="K2249" s="74" t="s">
        <v>15879</v>
      </c>
      <c r="L2249" s="93" t="s">
        <v>110</v>
      </c>
    </row>
    <row r="2250" spans="1:12">
      <c r="A2250" s="73">
        <v>10187622</v>
      </c>
      <c r="B2250" s="74" t="s">
        <v>10823</v>
      </c>
      <c r="C2250" s="74" t="s">
        <v>9778</v>
      </c>
      <c r="D2250" s="74" t="s">
        <v>3398</v>
      </c>
      <c r="E2250" s="92">
        <v>40956</v>
      </c>
      <c r="F2250" s="74" t="s">
        <v>2723</v>
      </c>
      <c r="G2250" s="92">
        <v>42048</v>
      </c>
      <c r="H2250" s="74" t="s">
        <v>10141</v>
      </c>
      <c r="I2250" s="75" t="s">
        <v>14864</v>
      </c>
      <c r="J2250" s="75">
        <v>2390.04</v>
      </c>
      <c r="K2250" s="74" t="s">
        <v>16742</v>
      </c>
      <c r="L2250" s="93"/>
    </row>
    <row r="2251" spans="1:12">
      <c r="A2251" s="73">
        <v>10187623</v>
      </c>
      <c r="B2251" s="74" t="s">
        <v>10824</v>
      </c>
      <c r="C2251" s="74" t="s">
        <v>9778</v>
      </c>
      <c r="D2251" s="74" t="s">
        <v>3398</v>
      </c>
      <c r="E2251" s="92">
        <v>40956</v>
      </c>
      <c r="F2251" s="74" t="s">
        <v>2724</v>
      </c>
      <c r="G2251" s="92">
        <v>42047</v>
      </c>
      <c r="H2251" s="74" t="s">
        <v>10825</v>
      </c>
      <c r="I2251" s="75" t="s">
        <v>14864</v>
      </c>
      <c r="J2251" s="75">
        <v>2390.04</v>
      </c>
      <c r="K2251" s="74" t="s">
        <v>16166</v>
      </c>
      <c r="L2251" s="93" t="s">
        <v>272</v>
      </c>
    </row>
    <row r="2252" spans="1:12">
      <c r="A2252" s="73">
        <v>10187624</v>
      </c>
      <c r="B2252" s="74" t="s">
        <v>10826</v>
      </c>
      <c r="C2252" s="74" t="s">
        <v>9778</v>
      </c>
      <c r="D2252" s="74" t="s">
        <v>3398</v>
      </c>
      <c r="E2252" s="92">
        <v>40956</v>
      </c>
      <c r="F2252" s="74" t="s">
        <v>2722</v>
      </c>
      <c r="G2252" s="92">
        <v>42030</v>
      </c>
      <c r="H2252" s="74" t="s">
        <v>9504</v>
      </c>
      <c r="I2252" s="75" t="s">
        <v>14864</v>
      </c>
      <c r="J2252" s="75">
        <v>2390.04</v>
      </c>
      <c r="K2252" s="74" t="s">
        <v>14892</v>
      </c>
      <c r="L2252" s="93" t="s">
        <v>14893</v>
      </c>
    </row>
    <row r="2253" spans="1:12">
      <c r="A2253" s="73">
        <v>10187625</v>
      </c>
      <c r="B2253" s="74" t="s">
        <v>10827</v>
      </c>
      <c r="C2253" s="74" t="s">
        <v>9778</v>
      </c>
      <c r="D2253" s="74" t="s">
        <v>3398</v>
      </c>
      <c r="E2253" s="92">
        <v>40956</v>
      </c>
      <c r="F2253" s="74" t="s">
        <v>2721</v>
      </c>
      <c r="G2253" s="92">
        <v>42030</v>
      </c>
      <c r="H2253" s="74" t="s">
        <v>9504</v>
      </c>
      <c r="I2253" s="75" t="s">
        <v>14864</v>
      </c>
      <c r="J2253" s="75">
        <v>2390.04</v>
      </c>
      <c r="K2253" s="74" t="s">
        <v>14892</v>
      </c>
      <c r="L2253" s="93" t="s">
        <v>11721</v>
      </c>
    </row>
    <row r="2254" spans="1:12">
      <c r="A2254" s="73">
        <v>10187626</v>
      </c>
      <c r="B2254" s="74" t="s">
        <v>10828</v>
      </c>
      <c r="C2254" s="74" t="s">
        <v>9778</v>
      </c>
      <c r="D2254" s="74" t="s">
        <v>3398</v>
      </c>
      <c r="E2254" s="92">
        <v>40956</v>
      </c>
      <c r="F2254" s="74" t="s">
        <v>2730</v>
      </c>
      <c r="G2254" s="92">
        <v>42030</v>
      </c>
      <c r="H2254" s="74" t="s">
        <v>9504</v>
      </c>
      <c r="I2254" s="75" t="s">
        <v>14864</v>
      </c>
      <c r="J2254" s="75">
        <v>2390.04</v>
      </c>
      <c r="K2254" s="74" t="s">
        <v>14892</v>
      </c>
      <c r="L2254" s="93" t="s">
        <v>11724</v>
      </c>
    </row>
    <row r="2255" spans="1:12">
      <c r="A2255" s="73">
        <v>10187627</v>
      </c>
      <c r="B2255" s="74" t="s">
        <v>10829</v>
      </c>
      <c r="C2255" s="74" t="s">
        <v>9778</v>
      </c>
      <c r="D2255" s="74" t="s">
        <v>3398</v>
      </c>
      <c r="E2255" s="92">
        <v>40956</v>
      </c>
      <c r="F2255" s="74" t="s">
        <v>2720</v>
      </c>
      <c r="G2255" s="92">
        <v>42030</v>
      </c>
      <c r="H2255" s="74" t="s">
        <v>9504</v>
      </c>
      <c r="I2255" s="75" t="s">
        <v>14864</v>
      </c>
      <c r="J2255" s="75">
        <v>2390.04</v>
      </c>
      <c r="K2255" s="74" t="s">
        <v>14892</v>
      </c>
      <c r="L2255" s="93" t="s">
        <v>4430</v>
      </c>
    </row>
    <row r="2256" spans="1:12">
      <c r="A2256" s="73">
        <v>10187628</v>
      </c>
      <c r="B2256" s="74" t="s">
        <v>10830</v>
      </c>
      <c r="C2256" s="74" t="s">
        <v>9778</v>
      </c>
      <c r="D2256" s="74" t="s">
        <v>3398</v>
      </c>
      <c r="E2256" s="92">
        <v>40956</v>
      </c>
      <c r="F2256" s="74" t="s">
        <v>3401</v>
      </c>
      <c r="G2256" s="92">
        <v>42019</v>
      </c>
      <c r="H2256" s="74" t="s">
        <v>9504</v>
      </c>
      <c r="I2256" s="75" t="s">
        <v>14864</v>
      </c>
      <c r="J2256" s="75">
        <v>2390.04</v>
      </c>
      <c r="K2256" s="74" t="s">
        <v>14892</v>
      </c>
      <c r="L2256" s="93" t="s">
        <v>4535</v>
      </c>
    </row>
    <row r="2257" spans="1:12">
      <c r="A2257" s="73">
        <v>10187629</v>
      </c>
      <c r="B2257" s="74" t="s">
        <v>10831</v>
      </c>
      <c r="C2257" s="74" t="s">
        <v>9778</v>
      </c>
      <c r="D2257" s="74" t="s">
        <v>3398</v>
      </c>
      <c r="E2257" s="92">
        <v>40956</v>
      </c>
      <c r="F2257" s="74" t="s">
        <v>1692</v>
      </c>
      <c r="G2257" s="92">
        <v>42048</v>
      </c>
      <c r="H2257" s="74" t="s">
        <v>17017</v>
      </c>
      <c r="I2257" s="75" t="s">
        <v>14864</v>
      </c>
      <c r="J2257" s="75">
        <v>2390.04</v>
      </c>
      <c r="K2257" s="74" t="s">
        <v>17018</v>
      </c>
      <c r="L2257" s="93" t="s">
        <v>4062</v>
      </c>
    </row>
    <row r="2258" spans="1:12">
      <c r="A2258" s="73">
        <v>10187630</v>
      </c>
      <c r="B2258" s="74" t="s">
        <v>10832</v>
      </c>
      <c r="C2258" s="74" t="s">
        <v>9778</v>
      </c>
      <c r="D2258" s="74" t="s">
        <v>3398</v>
      </c>
      <c r="E2258" s="92">
        <v>40956</v>
      </c>
      <c r="F2258" s="74" t="s">
        <v>1690</v>
      </c>
      <c r="G2258" s="92">
        <v>42048</v>
      </c>
      <c r="H2258" s="74" t="s">
        <v>9877</v>
      </c>
      <c r="I2258" s="75" t="s">
        <v>14864</v>
      </c>
      <c r="J2258" s="75">
        <v>2390.04</v>
      </c>
      <c r="K2258" s="74" t="s">
        <v>15821</v>
      </c>
      <c r="L2258" s="93" t="s">
        <v>4285</v>
      </c>
    </row>
    <row r="2259" spans="1:12">
      <c r="A2259" s="73">
        <v>10187631</v>
      </c>
      <c r="B2259" s="74" t="s">
        <v>10833</v>
      </c>
      <c r="C2259" s="74" t="s">
        <v>9778</v>
      </c>
      <c r="D2259" s="74" t="s">
        <v>3398</v>
      </c>
      <c r="E2259" s="92">
        <v>40956</v>
      </c>
      <c r="F2259" s="74" t="s">
        <v>2729</v>
      </c>
      <c r="G2259" s="92">
        <v>42048</v>
      </c>
      <c r="H2259" s="74" t="s">
        <v>10804</v>
      </c>
      <c r="I2259" s="75" t="s">
        <v>14864</v>
      </c>
      <c r="J2259" s="75">
        <v>2390.04</v>
      </c>
      <c r="K2259" s="74" t="s">
        <v>15816</v>
      </c>
      <c r="L2259" s="93" t="s">
        <v>272</v>
      </c>
    </row>
    <row r="2260" spans="1:12">
      <c r="A2260" s="73">
        <v>10187632</v>
      </c>
      <c r="B2260" s="74" t="s">
        <v>10834</v>
      </c>
      <c r="C2260" s="74" t="s">
        <v>9778</v>
      </c>
      <c r="D2260" s="74" t="s">
        <v>3398</v>
      </c>
      <c r="E2260" s="92">
        <v>40956</v>
      </c>
      <c r="F2260" s="74" t="s">
        <v>2728</v>
      </c>
      <c r="G2260" s="92">
        <v>42030</v>
      </c>
      <c r="H2260" s="74" t="s">
        <v>9504</v>
      </c>
      <c r="I2260" s="75" t="s">
        <v>14864</v>
      </c>
      <c r="J2260" s="75">
        <v>2390.04</v>
      </c>
      <c r="K2260" s="74" t="s">
        <v>14892</v>
      </c>
      <c r="L2260" s="93" t="s">
        <v>4535</v>
      </c>
    </row>
    <row r="2261" spans="1:12">
      <c r="A2261" s="73">
        <v>10187633</v>
      </c>
      <c r="B2261" s="74" t="s">
        <v>10835</v>
      </c>
      <c r="C2261" s="74" t="s">
        <v>9778</v>
      </c>
      <c r="D2261" s="74" t="s">
        <v>3398</v>
      </c>
      <c r="E2261" s="92">
        <v>40956</v>
      </c>
      <c r="F2261" s="74" t="s">
        <v>2726</v>
      </c>
      <c r="G2261" s="92">
        <v>42048</v>
      </c>
      <c r="H2261" s="74" t="s">
        <v>10021</v>
      </c>
      <c r="I2261" s="75" t="s">
        <v>14864</v>
      </c>
      <c r="J2261" s="75">
        <v>2390.04</v>
      </c>
      <c r="K2261" s="74" t="s">
        <v>16539</v>
      </c>
      <c r="L2261" s="93" t="s">
        <v>5351</v>
      </c>
    </row>
    <row r="2262" spans="1:12">
      <c r="A2262" s="73">
        <v>10187634</v>
      </c>
      <c r="B2262" s="74" t="s">
        <v>10836</v>
      </c>
      <c r="C2262" s="74" t="s">
        <v>9778</v>
      </c>
      <c r="D2262" s="74" t="s">
        <v>3398</v>
      </c>
      <c r="E2262" s="92">
        <v>40956</v>
      </c>
      <c r="F2262" s="74" t="s">
        <v>1688</v>
      </c>
      <c r="G2262" s="92">
        <v>42048</v>
      </c>
      <c r="H2262" s="74" t="s">
        <v>10017</v>
      </c>
      <c r="I2262" s="75" t="s">
        <v>14864</v>
      </c>
      <c r="J2262" s="75">
        <v>2390.04</v>
      </c>
      <c r="K2262" s="74" t="s">
        <v>15925</v>
      </c>
      <c r="L2262" s="93" t="s">
        <v>110</v>
      </c>
    </row>
    <row r="2263" spans="1:12">
      <c r="A2263" s="73">
        <v>10187635</v>
      </c>
      <c r="B2263" s="74" t="s">
        <v>10837</v>
      </c>
      <c r="C2263" s="74" t="s">
        <v>9778</v>
      </c>
      <c r="D2263" s="74" t="s">
        <v>3398</v>
      </c>
      <c r="E2263" s="92">
        <v>40956</v>
      </c>
      <c r="F2263" s="74" t="s">
        <v>2731</v>
      </c>
      <c r="G2263" s="92">
        <v>42030</v>
      </c>
      <c r="H2263" s="74" t="s">
        <v>9504</v>
      </c>
      <c r="I2263" s="75" t="s">
        <v>14864</v>
      </c>
      <c r="J2263" s="75">
        <v>2390.04</v>
      </c>
      <c r="K2263" s="74" t="s">
        <v>14892</v>
      </c>
      <c r="L2263" s="93" t="s">
        <v>11725</v>
      </c>
    </row>
    <row r="2264" spans="1:12">
      <c r="A2264" s="73">
        <v>10187636</v>
      </c>
      <c r="B2264" s="74" t="s">
        <v>10838</v>
      </c>
      <c r="C2264" s="74" t="s">
        <v>9778</v>
      </c>
      <c r="D2264" s="74" t="s">
        <v>3398</v>
      </c>
      <c r="E2264" s="92">
        <v>40956</v>
      </c>
      <c r="F2264" s="74" t="s">
        <v>2727</v>
      </c>
      <c r="G2264" s="92">
        <v>42047</v>
      </c>
      <c r="H2264" s="74" t="s">
        <v>9504</v>
      </c>
      <c r="I2264" s="75" t="s">
        <v>14864</v>
      </c>
      <c r="J2264" s="75">
        <v>2390.04</v>
      </c>
      <c r="K2264" s="74" t="s">
        <v>14892</v>
      </c>
      <c r="L2264" s="93" t="s">
        <v>7514</v>
      </c>
    </row>
    <row r="2265" spans="1:12">
      <c r="A2265" s="73">
        <v>10187637</v>
      </c>
      <c r="B2265" s="74" t="s">
        <v>10839</v>
      </c>
      <c r="C2265" s="74" t="s">
        <v>9778</v>
      </c>
      <c r="D2265" s="74" t="s">
        <v>3398</v>
      </c>
      <c r="E2265" s="92">
        <v>40956</v>
      </c>
      <c r="F2265" s="74" t="s">
        <v>1699</v>
      </c>
      <c r="G2265" s="92">
        <v>42048</v>
      </c>
      <c r="H2265" s="74" t="s">
        <v>9576</v>
      </c>
      <c r="I2265" s="75" t="s">
        <v>14864</v>
      </c>
      <c r="J2265" s="75">
        <v>2390.04</v>
      </c>
      <c r="K2265" s="74" t="s">
        <v>15933</v>
      </c>
      <c r="L2265" s="93" t="s">
        <v>110</v>
      </c>
    </row>
    <row r="2266" spans="1:12">
      <c r="A2266" s="73">
        <v>10187638</v>
      </c>
      <c r="B2266" s="74" t="s">
        <v>10840</v>
      </c>
      <c r="C2266" s="74" t="s">
        <v>9778</v>
      </c>
      <c r="D2266" s="74" t="s">
        <v>3398</v>
      </c>
      <c r="E2266" s="92">
        <v>40956</v>
      </c>
      <c r="F2266" s="74" t="s">
        <v>2712</v>
      </c>
      <c r="G2266" s="92">
        <v>42047</v>
      </c>
      <c r="H2266" s="74" t="s">
        <v>9504</v>
      </c>
      <c r="I2266" s="75" t="s">
        <v>14864</v>
      </c>
      <c r="J2266" s="75">
        <v>2390.04</v>
      </c>
      <c r="K2266" s="74" t="s">
        <v>14892</v>
      </c>
      <c r="L2266" s="93" t="s">
        <v>6876</v>
      </c>
    </row>
    <row r="2267" spans="1:12">
      <c r="A2267" s="73">
        <v>10187639</v>
      </c>
      <c r="B2267" s="74" t="s">
        <v>10841</v>
      </c>
      <c r="C2267" s="74" t="s">
        <v>9778</v>
      </c>
      <c r="D2267" s="74" t="s">
        <v>3398</v>
      </c>
      <c r="E2267" s="92">
        <v>40956</v>
      </c>
      <c r="F2267" s="74" t="s">
        <v>2716</v>
      </c>
      <c r="G2267" s="92">
        <v>42030</v>
      </c>
      <c r="H2267" s="74" t="s">
        <v>9504</v>
      </c>
      <c r="I2267" s="75" t="s">
        <v>14864</v>
      </c>
      <c r="J2267" s="75">
        <v>2390.04</v>
      </c>
      <c r="K2267" s="74" t="s">
        <v>14892</v>
      </c>
      <c r="L2267" s="93" t="s">
        <v>109</v>
      </c>
    </row>
    <row r="2268" spans="1:12">
      <c r="A2268" s="73">
        <v>10187640</v>
      </c>
      <c r="B2268" s="74" t="s">
        <v>10842</v>
      </c>
      <c r="C2268" s="74" t="s">
        <v>9778</v>
      </c>
      <c r="D2268" s="74" t="s">
        <v>3398</v>
      </c>
      <c r="E2268" s="92">
        <v>40956</v>
      </c>
      <c r="F2268" s="74" t="s">
        <v>1693</v>
      </c>
      <c r="G2268" s="92">
        <v>42048</v>
      </c>
      <c r="H2268" s="74" t="s">
        <v>10017</v>
      </c>
      <c r="I2268" s="75" t="s">
        <v>14864</v>
      </c>
      <c r="J2268" s="75">
        <v>2390.04</v>
      </c>
      <c r="K2268" s="74" t="s">
        <v>15925</v>
      </c>
      <c r="L2268" s="93" t="s">
        <v>110</v>
      </c>
    </row>
    <row r="2269" spans="1:12">
      <c r="A2269" s="73">
        <v>10187641</v>
      </c>
      <c r="B2269" s="74" t="s">
        <v>10843</v>
      </c>
      <c r="C2269" s="74" t="s">
        <v>9778</v>
      </c>
      <c r="D2269" s="74" t="s">
        <v>3398</v>
      </c>
      <c r="E2269" s="92">
        <v>40956</v>
      </c>
      <c r="F2269" s="74" t="s">
        <v>1698</v>
      </c>
      <c r="G2269" s="92">
        <v>42030</v>
      </c>
      <c r="H2269" s="74" t="s">
        <v>9504</v>
      </c>
      <c r="I2269" s="75" t="s">
        <v>14864</v>
      </c>
      <c r="J2269" s="75">
        <v>2390.04</v>
      </c>
      <c r="K2269" s="74" t="s">
        <v>14892</v>
      </c>
      <c r="L2269" s="93" t="s">
        <v>109</v>
      </c>
    </row>
    <row r="2270" spans="1:12">
      <c r="A2270" s="73">
        <v>10187642</v>
      </c>
      <c r="B2270" s="74" t="s">
        <v>10844</v>
      </c>
      <c r="C2270" s="74" t="s">
        <v>9778</v>
      </c>
      <c r="D2270" s="74" t="s">
        <v>3398</v>
      </c>
      <c r="E2270" s="92">
        <v>40956</v>
      </c>
      <c r="F2270" s="74" t="s">
        <v>2718</v>
      </c>
      <c r="G2270" s="92">
        <v>42030</v>
      </c>
      <c r="H2270" s="74" t="s">
        <v>9504</v>
      </c>
      <c r="I2270" s="75" t="s">
        <v>14864</v>
      </c>
      <c r="J2270" s="75">
        <v>2390.04</v>
      </c>
      <c r="K2270" s="74" t="s">
        <v>14892</v>
      </c>
      <c r="L2270" s="93" t="s">
        <v>109</v>
      </c>
    </row>
    <row r="2271" spans="1:12">
      <c r="A2271" s="73">
        <v>10187643</v>
      </c>
      <c r="B2271" s="74" t="s">
        <v>10845</v>
      </c>
      <c r="C2271" s="74" t="s">
        <v>9778</v>
      </c>
      <c r="D2271" s="74" t="s">
        <v>3398</v>
      </c>
      <c r="E2271" s="92">
        <v>40956</v>
      </c>
      <c r="F2271" s="74" t="s">
        <v>1700</v>
      </c>
      <c r="G2271" s="92">
        <v>42048</v>
      </c>
      <c r="H2271" s="74" t="s">
        <v>10021</v>
      </c>
      <c r="I2271" s="75" t="s">
        <v>14864</v>
      </c>
      <c r="J2271" s="75">
        <v>2390.04</v>
      </c>
      <c r="K2271" s="74" t="s">
        <v>16539</v>
      </c>
      <c r="L2271" s="93" t="s">
        <v>110</v>
      </c>
    </row>
    <row r="2272" spans="1:12">
      <c r="A2272" s="73">
        <v>10187644</v>
      </c>
      <c r="B2272" s="74" t="s">
        <v>10846</v>
      </c>
      <c r="C2272" s="74" t="s">
        <v>9778</v>
      </c>
      <c r="D2272" s="74" t="s">
        <v>3398</v>
      </c>
      <c r="E2272" s="92">
        <v>40956</v>
      </c>
      <c r="F2272" s="74" t="s">
        <v>2715</v>
      </c>
      <c r="G2272" s="92">
        <v>42030</v>
      </c>
      <c r="H2272" s="74" t="s">
        <v>9504</v>
      </c>
      <c r="I2272" s="75" t="s">
        <v>14864</v>
      </c>
      <c r="J2272" s="75">
        <v>2390.04</v>
      </c>
      <c r="K2272" s="74" t="s">
        <v>14892</v>
      </c>
      <c r="L2272" s="93" t="s">
        <v>110</v>
      </c>
    </row>
    <row r="2273" spans="1:12">
      <c r="A2273" s="73">
        <v>10187645</v>
      </c>
      <c r="B2273" s="74" t="s">
        <v>10847</v>
      </c>
      <c r="C2273" s="74" t="s">
        <v>9778</v>
      </c>
      <c r="D2273" s="74" t="s">
        <v>3398</v>
      </c>
      <c r="E2273" s="92">
        <v>40956</v>
      </c>
      <c r="F2273" s="74" t="s">
        <v>1695</v>
      </c>
      <c r="G2273" s="92">
        <v>42045</v>
      </c>
      <c r="H2273" s="74" t="s">
        <v>9504</v>
      </c>
      <c r="I2273" s="75" t="s">
        <v>14864</v>
      </c>
      <c r="J2273" s="75">
        <v>2390.04</v>
      </c>
      <c r="K2273" s="74" t="s">
        <v>14892</v>
      </c>
      <c r="L2273" s="93" t="s">
        <v>390</v>
      </c>
    </row>
    <row r="2274" spans="1:12">
      <c r="A2274" s="73">
        <v>10187646</v>
      </c>
      <c r="B2274" s="74" t="s">
        <v>10848</v>
      </c>
      <c r="C2274" s="74" t="s">
        <v>9778</v>
      </c>
      <c r="D2274" s="74" t="s">
        <v>3398</v>
      </c>
      <c r="E2274" s="92">
        <v>40956</v>
      </c>
      <c r="F2274" s="74" t="s">
        <v>1696</v>
      </c>
      <c r="G2274" s="92">
        <v>42030</v>
      </c>
      <c r="H2274" s="74" t="s">
        <v>9504</v>
      </c>
      <c r="I2274" s="75" t="s">
        <v>14864</v>
      </c>
      <c r="J2274" s="75">
        <v>2390.04</v>
      </c>
      <c r="K2274" s="74" t="s">
        <v>14892</v>
      </c>
      <c r="L2274" s="93" t="s">
        <v>109</v>
      </c>
    </row>
    <row r="2275" spans="1:12">
      <c r="A2275" s="73">
        <v>10187647</v>
      </c>
      <c r="B2275" s="74" t="s">
        <v>10849</v>
      </c>
      <c r="C2275" s="74" t="s">
        <v>9778</v>
      </c>
      <c r="D2275" s="74" t="s">
        <v>3398</v>
      </c>
      <c r="E2275" s="92">
        <v>40956</v>
      </c>
      <c r="F2275" s="74" t="s">
        <v>1697</v>
      </c>
      <c r="G2275" s="92">
        <v>42048</v>
      </c>
      <c r="H2275" s="74" t="s">
        <v>10021</v>
      </c>
      <c r="I2275" s="75" t="s">
        <v>14864</v>
      </c>
      <c r="J2275" s="75">
        <v>2390.04</v>
      </c>
      <c r="K2275" s="74" t="s">
        <v>16539</v>
      </c>
      <c r="L2275" s="93" t="s">
        <v>390</v>
      </c>
    </row>
    <row r="2276" spans="1:12">
      <c r="A2276" s="73">
        <v>10187648</v>
      </c>
      <c r="B2276" s="74" t="s">
        <v>10850</v>
      </c>
      <c r="C2276" s="74" t="s">
        <v>9778</v>
      </c>
      <c r="D2276" s="74" t="s">
        <v>3398</v>
      </c>
      <c r="E2276" s="92">
        <v>40956</v>
      </c>
      <c r="F2276" s="74" t="s">
        <v>3403</v>
      </c>
      <c r="G2276" s="92">
        <v>42048</v>
      </c>
      <c r="H2276" s="74" t="s">
        <v>10021</v>
      </c>
      <c r="I2276" s="75" t="s">
        <v>14864</v>
      </c>
      <c r="J2276" s="75">
        <v>2390.04</v>
      </c>
      <c r="K2276" s="74" t="s">
        <v>16539</v>
      </c>
      <c r="L2276" s="93" t="s">
        <v>110</v>
      </c>
    </row>
    <row r="2277" spans="1:12">
      <c r="A2277" s="73">
        <v>10187649</v>
      </c>
      <c r="B2277" s="74" t="s">
        <v>10851</v>
      </c>
      <c r="C2277" s="74" t="s">
        <v>9778</v>
      </c>
      <c r="D2277" s="74" t="s">
        <v>3398</v>
      </c>
      <c r="E2277" s="92">
        <v>40956</v>
      </c>
      <c r="F2277" s="74" t="s">
        <v>3404</v>
      </c>
      <c r="G2277" s="92">
        <v>42047</v>
      </c>
      <c r="H2277" s="74" t="s">
        <v>10825</v>
      </c>
      <c r="I2277" s="75" t="s">
        <v>14864</v>
      </c>
      <c r="J2277" s="75">
        <v>2390.04</v>
      </c>
      <c r="K2277" s="74" t="s">
        <v>16166</v>
      </c>
      <c r="L2277" s="93" t="s">
        <v>272</v>
      </c>
    </row>
    <row r="2278" spans="1:12">
      <c r="A2278" s="73">
        <v>10187650</v>
      </c>
      <c r="B2278" s="74" t="s">
        <v>10852</v>
      </c>
      <c r="C2278" s="74" t="s">
        <v>9778</v>
      </c>
      <c r="D2278" s="74" t="s">
        <v>3398</v>
      </c>
      <c r="E2278" s="92">
        <v>40956</v>
      </c>
      <c r="F2278" s="74" t="s">
        <v>2717</v>
      </c>
      <c r="G2278" s="92">
        <v>42047</v>
      </c>
      <c r="H2278" s="74" t="s">
        <v>9504</v>
      </c>
      <c r="I2278" s="75" t="s">
        <v>14864</v>
      </c>
      <c r="J2278" s="75">
        <v>2390.04</v>
      </c>
      <c r="K2278" s="74" t="s">
        <v>14892</v>
      </c>
      <c r="L2278" s="93" t="s">
        <v>4285</v>
      </c>
    </row>
    <row r="2279" spans="1:12">
      <c r="A2279" s="73">
        <v>10187651</v>
      </c>
      <c r="B2279" s="74" t="s">
        <v>10853</v>
      </c>
      <c r="C2279" s="74" t="s">
        <v>9778</v>
      </c>
      <c r="D2279" s="74" t="s">
        <v>3398</v>
      </c>
      <c r="E2279" s="92">
        <v>40956</v>
      </c>
      <c r="F2279" s="74" t="s">
        <v>2719</v>
      </c>
      <c r="G2279" s="92">
        <v>42045</v>
      </c>
      <c r="H2279" s="74" t="s">
        <v>10284</v>
      </c>
      <c r="I2279" s="75" t="s">
        <v>14864</v>
      </c>
      <c r="J2279" s="75">
        <v>2390.04</v>
      </c>
      <c r="K2279" s="74" t="s">
        <v>16893</v>
      </c>
      <c r="L2279" s="93"/>
    </row>
    <row r="2280" spans="1:12">
      <c r="A2280" s="73">
        <v>10187652</v>
      </c>
      <c r="B2280" s="74" t="s">
        <v>10854</v>
      </c>
      <c r="C2280" s="74" t="s">
        <v>9778</v>
      </c>
      <c r="D2280" s="74" t="s">
        <v>3405</v>
      </c>
      <c r="E2280" s="92">
        <v>40956</v>
      </c>
      <c r="F2280" s="74" t="s">
        <v>3406</v>
      </c>
      <c r="G2280" s="92">
        <v>42019</v>
      </c>
      <c r="H2280" s="74" t="s">
        <v>10050</v>
      </c>
      <c r="I2280" s="75" t="s">
        <v>14864</v>
      </c>
      <c r="J2280" s="75">
        <v>1197.6400000000001</v>
      </c>
      <c r="K2280" s="74" t="s">
        <v>16731</v>
      </c>
      <c r="L2280" s="93"/>
    </row>
    <row r="2281" spans="1:12">
      <c r="A2281" s="73">
        <v>10187653</v>
      </c>
      <c r="B2281" s="74" t="s">
        <v>10855</v>
      </c>
      <c r="C2281" s="74" t="s">
        <v>9778</v>
      </c>
      <c r="D2281" s="74" t="s">
        <v>3405</v>
      </c>
      <c r="E2281" s="92">
        <v>40956</v>
      </c>
      <c r="F2281" s="74" t="s">
        <v>3407</v>
      </c>
      <c r="G2281" s="92">
        <v>42019</v>
      </c>
      <c r="H2281" s="74" t="s">
        <v>10221</v>
      </c>
      <c r="I2281" s="75" t="s">
        <v>14864</v>
      </c>
      <c r="J2281" s="75">
        <v>1197.6400000000001</v>
      </c>
      <c r="K2281" s="74" t="s">
        <v>16218</v>
      </c>
      <c r="L2281" s="93" t="s">
        <v>109</v>
      </c>
    </row>
    <row r="2282" spans="1:12">
      <c r="A2282" s="73">
        <v>10187654</v>
      </c>
      <c r="B2282" s="74" t="s">
        <v>10856</v>
      </c>
      <c r="C2282" s="74" t="s">
        <v>9778</v>
      </c>
      <c r="D2282" s="74" t="s">
        <v>3405</v>
      </c>
      <c r="E2282" s="92">
        <v>40956</v>
      </c>
      <c r="F2282" s="74" t="s">
        <v>3408</v>
      </c>
      <c r="G2282" s="92">
        <v>42019</v>
      </c>
      <c r="H2282" s="74" t="s">
        <v>10417</v>
      </c>
      <c r="I2282" s="75" t="s">
        <v>14864</v>
      </c>
      <c r="J2282" s="75">
        <v>1197.6400000000001</v>
      </c>
      <c r="K2282" s="74" t="s">
        <v>15982</v>
      </c>
      <c r="L2282" s="93" t="s">
        <v>272</v>
      </c>
    </row>
    <row r="2283" spans="1:12">
      <c r="A2283" s="73">
        <v>10187655</v>
      </c>
      <c r="B2283" s="74" t="s">
        <v>10857</v>
      </c>
      <c r="C2283" s="74" t="s">
        <v>9778</v>
      </c>
      <c r="D2283" s="74" t="s">
        <v>3405</v>
      </c>
      <c r="E2283" s="92">
        <v>40956</v>
      </c>
      <c r="F2283" s="74" t="s">
        <v>3409</v>
      </c>
      <c r="G2283" s="92">
        <v>42019</v>
      </c>
      <c r="H2283" s="74" t="s">
        <v>10858</v>
      </c>
      <c r="I2283" s="75" t="s">
        <v>14864</v>
      </c>
      <c r="J2283" s="75">
        <v>1197.6400000000001</v>
      </c>
      <c r="K2283" s="74" t="s">
        <v>15965</v>
      </c>
      <c r="L2283" s="93" t="s">
        <v>7839</v>
      </c>
    </row>
    <row r="2284" spans="1:12">
      <c r="A2284" s="73">
        <v>10187656</v>
      </c>
      <c r="B2284" s="74" t="s">
        <v>10859</v>
      </c>
      <c r="C2284" s="74" t="s">
        <v>9778</v>
      </c>
      <c r="D2284" s="74" t="s">
        <v>3405</v>
      </c>
      <c r="E2284" s="92">
        <v>40956</v>
      </c>
      <c r="F2284" s="74" t="s">
        <v>3410</v>
      </c>
      <c r="G2284" s="92">
        <v>42054</v>
      </c>
      <c r="H2284" s="74" t="s">
        <v>16782</v>
      </c>
      <c r="I2284" s="75" t="s">
        <v>14864</v>
      </c>
      <c r="J2284" s="75">
        <v>1197.6400000000001</v>
      </c>
      <c r="K2284" s="74" t="s">
        <v>16783</v>
      </c>
      <c r="L2284" s="93" t="s">
        <v>12363</v>
      </c>
    </row>
    <row r="2285" spans="1:12">
      <c r="A2285" s="73">
        <v>10187657</v>
      </c>
      <c r="B2285" s="74" t="s">
        <v>10860</v>
      </c>
      <c r="C2285" s="74" t="s">
        <v>9778</v>
      </c>
      <c r="D2285" s="74" t="s">
        <v>3405</v>
      </c>
      <c r="E2285" s="92">
        <v>40956</v>
      </c>
      <c r="F2285" s="74" t="s">
        <v>3411</v>
      </c>
      <c r="G2285" s="92">
        <v>42019</v>
      </c>
      <c r="H2285" s="74" t="s">
        <v>9504</v>
      </c>
      <c r="I2285" s="75" t="s">
        <v>14864</v>
      </c>
      <c r="J2285" s="75">
        <v>1197.6400000000001</v>
      </c>
      <c r="K2285" s="74" t="s">
        <v>14892</v>
      </c>
      <c r="L2285" s="93" t="s">
        <v>4580</v>
      </c>
    </row>
    <row r="2286" spans="1:12">
      <c r="A2286" s="73">
        <v>10187658</v>
      </c>
      <c r="B2286" s="74" t="s">
        <v>10861</v>
      </c>
      <c r="C2286" s="74" t="s">
        <v>9778</v>
      </c>
      <c r="D2286" s="74" t="s">
        <v>3405</v>
      </c>
      <c r="E2286" s="92">
        <v>40956</v>
      </c>
      <c r="F2286" s="74" t="s">
        <v>3412</v>
      </c>
      <c r="G2286" s="92">
        <v>42019</v>
      </c>
      <c r="H2286" s="74" t="s">
        <v>9555</v>
      </c>
      <c r="I2286" s="75" t="s">
        <v>14864</v>
      </c>
      <c r="J2286" s="75">
        <v>1197.6400000000001</v>
      </c>
      <c r="K2286" s="74" t="s">
        <v>16399</v>
      </c>
      <c r="L2286" s="93" t="s">
        <v>110</v>
      </c>
    </row>
    <row r="2287" spans="1:12">
      <c r="A2287" s="73">
        <v>10187659</v>
      </c>
      <c r="B2287" s="74" t="s">
        <v>10862</v>
      </c>
      <c r="C2287" s="74" t="s">
        <v>9778</v>
      </c>
      <c r="D2287" s="74" t="s">
        <v>3405</v>
      </c>
      <c r="E2287" s="92">
        <v>40956</v>
      </c>
      <c r="F2287" s="74" t="s">
        <v>3413</v>
      </c>
      <c r="G2287" s="92">
        <v>42019</v>
      </c>
      <c r="H2287" s="74" t="s">
        <v>10863</v>
      </c>
      <c r="I2287" s="75" t="s">
        <v>14864</v>
      </c>
      <c r="J2287" s="75">
        <v>1197.6400000000001</v>
      </c>
      <c r="K2287" s="74" t="s">
        <v>15896</v>
      </c>
      <c r="L2287" s="93" t="s">
        <v>272</v>
      </c>
    </row>
    <row r="2288" spans="1:12">
      <c r="A2288" s="73">
        <v>10187660</v>
      </c>
      <c r="B2288" s="74" t="s">
        <v>10864</v>
      </c>
      <c r="C2288" s="74" t="s">
        <v>9778</v>
      </c>
      <c r="D2288" s="74" t="s">
        <v>3405</v>
      </c>
      <c r="E2288" s="92">
        <v>40956</v>
      </c>
      <c r="F2288" s="74" t="s">
        <v>3414</v>
      </c>
      <c r="G2288" s="92">
        <v>42019</v>
      </c>
      <c r="H2288" s="74" t="s">
        <v>9504</v>
      </c>
      <c r="I2288" s="75" t="s">
        <v>14864</v>
      </c>
      <c r="J2288" s="75">
        <v>1197.6400000000001</v>
      </c>
      <c r="K2288" s="74" t="s">
        <v>14892</v>
      </c>
      <c r="L2288" s="93" t="s">
        <v>4285</v>
      </c>
    </row>
    <row r="2289" spans="1:12">
      <c r="A2289" s="73">
        <v>10187661</v>
      </c>
      <c r="B2289" s="74" t="s">
        <v>10865</v>
      </c>
      <c r="C2289" s="74" t="s">
        <v>9778</v>
      </c>
      <c r="D2289" s="74" t="s">
        <v>3405</v>
      </c>
      <c r="E2289" s="92">
        <v>40956</v>
      </c>
      <c r="F2289" s="74" t="s">
        <v>3415</v>
      </c>
      <c r="G2289" s="92">
        <v>42019</v>
      </c>
      <c r="H2289" s="74" t="s">
        <v>10858</v>
      </c>
      <c r="I2289" s="75" t="s">
        <v>14864</v>
      </c>
      <c r="J2289" s="75">
        <v>1197.6400000000001</v>
      </c>
      <c r="K2289" s="74" t="s">
        <v>15965</v>
      </c>
      <c r="L2289" s="93" t="s">
        <v>7839</v>
      </c>
    </row>
    <row r="2290" spans="1:12">
      <c r="A2290" s="73">
        <v>10187662</v>
      </c>
      <c r="B2290" s="74" t="s">
        <v>10866</v>
      </c>
      <c r="C2290" s="74" t="s">
        <v>9778</v>
      </c>
      <c r="D2290" s="74" t="s">
        <v>3405</v>
      </c>
      <c r="E2290" s="92">
        <v>40956</v>
      </c>
      <c r="F2290" s="74" t="s">
        <v>3416</v>
      </c>
      <c r="G2290" s="92">
        <v>42019</v>
      </c>
      <c r="H2290" s="74" t="s">
        <v>9504</v>
      </c>
      <c r="I2290" s="75" t="s">
        <v>14864</v>
      </c>
      <c r="J2290" s="75">
        <v>1197.6400000000001</v>
      </c>
      <c r="K2290" s="74" t="s">
        <v>14892</v>
      </c>
      <c r="L2290" s="93" t="s">
        <v>109</v>
      </c>
    </row>
    <row r="2291" spans="1:12">
      <c r="A2291" s="73">
        <v>10187663</v>
      </c>
      <c r="B2291" s="74" t="s">
        <v>10867</v>
      </c>
      <c r="C2291" s="74" t="s">
        <v>9778</v>
      </c>
      <c r="D2291" s="74" t="s">
        <v>3405</v>
      </c>
      <c r="E2291" s="92">
        <v>40956</v>
      </c>
      <c r="F2291" s="74" t="s">
        <v>3417</v>
      </c>
      <c r="G2291" s="92">
        <v>42019</v>
      </c>
      <c r="H2291" s="74" t="s">
        <v>9788</v>
      </c>
      <c r="I2291" s="75" t="s">
        <v>14864</v>
      </c>
      <c r="J2291" s="75">
        <v>1197.6400000000001</v>
      </c>
      <c r="K2291" s="74" t="s">
        <v>15818</v>
      </c>
      <c r="L2291" s="93" t="s">
        <v>14868</v>
      </c>
    </row>
    <row r="2292" spans="1:12">
      <c r="A2292" s="73">
        <v>10187664</v>
      </c>
      <c r="B2292" s="74" t="s">
        <v>10868</v>
      </c>
      <c r="C2292" s="74" t="s">
        <v>9778</v>
      </c>
      <c r="D2292" s="74" t="s">
        <v>3405</v>
      </c>
      <c r="E2292" s="92">
        <v>40956</v>
      </c>
      <c r="F2292" s="74" t="s">
        <v>3418</v>
      </c>
      <c r="G2292" s="92">
        <v>42054</v>
      </c>
      <c r="H2292" s="74" t="s">
        <v>17017</v>
      </c>
      <c r="I2292" s="75" t="s">
        <v>14864</v>
      </c>
      <c r="J2292" s="75">
        <v>1197.6400000000001</v>
      </c>
      <c r="K2292" s="74" t="s">
        <v>17018</v>
      </c>
      <c r="L2292" s="93" t="s">
        <v>4594</v>
      </c>
    </row>
    <row r="2293" spans="1:12">
      <c r="A2293" s="73">
        <v>10187665</v>
      </c>
      <c r="B2293" s="74" t="s">
        <v>10869</v>
      </c>
      <c r="C2293" s="74" t="s">
        <v>9778</v>
      </c>
      <c r="D2293" s="74" t="s">
        <v>3405</v>
      </c>
      <c r="E2293" s="92">
        <v>40956</v>
      </c>
      <c r="F2293" s="74" t="s">
        <v>3419</v>
      </c>
      <c r="G2293" s="92">
        <v>42019</v>
      </c>
      <c r="H2293" s="74" t="s">
        <v>9504</v>
      </c>
      <c r="I2293" s="75" t="s">
        <v>14864</v>
      </c>
      <c r="J2293" s="75">
        <v>1197.6400000000001</v>
      </c>
      <c r="K2293" s="74" t="s">
        <v>14892</v>
      </c>
      <c r="L2293" s="93" t="s">
        <v>8269</v>
      </c>
    </row>
    <row r="2294" spans="1:12">
      <c r="A2294" s="73">
        <v>10187666</v>
      </c>
      <c r="B2294" s="74" t="s">
        <v>10870</v>
      </c>
      <c r="C2294" s="74" t="s">
        <v>9778</v>
      </c>
      <c r="D2294" s="74" t="s">
        <v>3405</v>
      </c>
      <c r="E2294" s="92">
        <v>40956</v>
      </c>
      <c r="F2294" s="74" t="s">
        <v>3420</v>
      </c>
      <c r="G2294" s="92">
        <v>42019</v>
      </c>
      <c r="H2294" s="74" t="s">
        <v>10156</v>
      </c>
      <c r="I2294" s="75" t="s">
        <v>14864</v>
      </c>
      <c r="J2294" s="75">
        <v>1197.6400000000001</v>
      </c>
      <c r="K2294" s="74" t="s">
        <v>16753</v>
      </c>
      <c r="L2294" s="93" t="s">
        <v>110</v>
      </c>
    </row>
    <row r="2295" spans="1:12">
      <c r="A2295" s="73">
        <v>10187667</v>
      </c>
      <c r="B2295" s="74" t="s">
        <v>10871</v>
      </c>
      <c r="C2295" s="74" t="s">
        <v>9778</v>
      </c>
      <c r="D2295" s="74" t="s">
        <v>3405</v>
      </c>
      <c r="E2295" s="92">
        <v>40956</v>
      </c>
      <c r="F2295" s="74" t="s">
        <v>3421</v>
      </c>
      <c r="G2295" s="92">
        <v>42019</v>
      </c>
      <c r="H2295" s="74" t="s">
        <v>10156</v>
      </c>
      <c r="I2295" s="75" t="s">
        <v>14864</v>
      </c>
      <c r="J2295" s="75">
        <v>1197.6400000000001</v>
      </c>
      <c r="K2295" s="74" t="s">
        <v>16753</v>
      </c>
      <c r="L2295" s="93"/>
    </row>
    <row r="2296" spans="1:12">
      <c r="A2296" s="73">
        <v>10187668</v>
      </c>
      <c r="B2296" s="74" t="s">
        <v>10873</v>
      </c>
      <c r="C2296" s="74" t="s">
        <v>9778</v>
      </c>
      <c r="D2296" s="74" t="s">
        <v>3405</v>
      </c>
      <c r="E2296" s="92">
        <v>40956</v>
      </c>
      <c r="F2296" s="74" t="s">
        <v>3422</v>
      </c>
      <c r="G2296" s="92">
        <v>42019</v>
      </c>
      <c r="H2296" s="74" t="s">
        <v>10874</v>
      </c>
      <c r="I2296" s="75" t="s">
        <v>14864</v>
      </c>
      <c r="J2296" s="75">
        <v>1197.6400000000001</v>
      </c>
      <c r="K2296" s="74" t="s">
        <v>16684</v>
      </c>
      <c r="L2296" s="93" t="s">
        <v>854</v>
      </c>
    </row>
    <row r="2297" spans="1:12">
      <c r="A2297" s="73">
        <v>10187669</v>
      </c>
      <c r="B2297" s="74" t="s">
        <v>10875</v>
      </c>
      <c r="C2297" s="74" t="s">
        <v>9778</v>
      </c>
      <c r="D2297" s="74" t="s">
        <v>3405</v>
      </c>
      <c r="E2297" s="92">
        <v>40956</v>
      </c>
      <c r="F2297" s="74" t="s">
        <v>3423</v>
      </c>
      <c r="G2297" s="92">
        <v>42019</v>
      </c>
      <c r="H2297" s="74" t="s">
        <v>10417</v>
      </c>
      <c r="I2297" s="75" t="s">
        <v>14864</v>
      </c>
      <c r="J2297" s="75">
        <v>1197.6400000000001</v>
      </c>
      <c r="K2297" s="74" t="s">
        <v>15982</v>
      </c>
      <c r="L2297" s="93" t="s">
        <v>272</v>
      </c>
    </row>
    <row r="2298" spans="1:12">
      <c r="A2298" s="73">
        <v>10187670</v>
      </c>
      <c r="B2298" s="74" t="s">
        <v>10876</v>
      </c>
      <c r="C2298" s="74" t="s">
        <v>9778</v>
      </c>
      <c r="D2298" s="74" t="s">
        <v>3405</v>
      </c>
      <c r="E2298" s="92">
        <v>40956</v>
      </c>
      <c r="F2298" s="74" t="s">
        <v>3424</v>
      </c>
      <c r="G2298" s="92">
        <v>42019</v>
      </c>
      <c r="H2298" s="74" t="s">
        <v>10877</v>
      </c>
      <c r="I2298" s="75" t="s">
        <v>14864</v>
      </c>
      <c r="J2298" s="75">
        <v>1197.6400000000001</v>
      </c>
      <c r="K2298" s="74" t="s">
        <v>16681</v>
      </c>
      <c r="L2298" s="93" t="s">
        <v>854</v>
      </c>
    </row>
    <row r="2299" spans="1:12">
      <c r="A2299" s="73">
        <v>10187671</v>
      </c>
      <c r="B2299" s="74" t="s">
        <v>10878</v>
      </c>
      <c r="C2299" s="74" t="s">
        <v>9778</v>
      </c>
      <c r="D2299" s="74" t="s">
        <v>3405</v>
      </c>
      <c r="E2299" s="92">
        <v>40956</v>
      </c>
      <c r="F2299" s="74" t="s">
        <v>3425</v>
      </c>
      <c r="G2299" s="92">
        <v>42019</v>
      </c>
      <c r="H2299" s="74" t="s">
        <v>10879</v>
      </c>
      <c r="I2299" s="75" t="s">
        <v>14864</v>
      </c>
      <c r="J2299" s="75">
        <v>1197.6400000000001</v>
      </c>
      <c r="K2299" s="74" t="s">
        <v>16385</v>
      </c>
      <c r="L2299" s="93" t="s">
        <v>2798</v>
      </c>
    </row>
    <row r="2300" spans="1:12">
      <c r="A2300" s="73">
        <v>10187672</v>
      </c>
      <c r="B2300" s="74" t="s">
        <v>10880</v>
      </c>
      <c r="C2300" s="74" t="s">
        <v>9778</v>
      </c>
      <c r="D2300" s="74" t="s">
        <v>3426</v>
      </c>
      <c r="E2300" s="92">
        <v>40968</v>
      </c>
      <c r="F2300" s="74" t="s">
        <v>3427</v>
      </c>
      <c r="G2300" s="92">
        <v>42046</v>
      </c>
      <c r="H2300" s="74" t="s">
        <v>9504</v>
      </c>
      <c r="I2300" s="75" t="s">
        <v>14864</v>
      </c>
      <c r="J2300" s="75">
        <v>1236.9000000000001</v>
      </c>
      <c r="K2300" s="74" t="s">
        <v>14892</v>
      </c>
      <c r="L2300" s="93" t="s">
        <v>390</v>
      </c>
    </row>
    <row r="2301" spans="1:12">
      <c r="A2301" s="73">
        <v>10187673</v>
      </c>
      <c r="B2301" s="74" t="s">
        <v>10881</v>
      </c>
      <c r="C2301" s="74" t="s">
        <v>9778</v>
      </c>
      <c r="D2301" s="74" t="s">
        <v>3429</v>
      </c>
      <c r="E2301" s="92">
        <v>40968</v>
      </c>
      <c r="F2301" s="74" t="s">
        <v>3430</v>
      </c>
      <c r="G2301" s="92">
        <v>42046</v>
      </c>
      <c r="H2301" s="74" t="s">
        <v>9504</v>
      </c>
      <c r="I2301" s="75" t="s">
        <v>14864</v>
      </c>
      <c r="J2301" s="75">
        <v>1236.9000000000001</v>
      </c>
      <c r="K2301" s="74" t="s">
        <v>14892</v>
      </c>
      <c r="L2301" s="93" t="s">
        <v>110</v>
      </c>
    </row>
    <row r="2302" spans="1:12">
      <c r="A2302" s="73">
        <v>10187674</v>
      </c>
      <c r="B2302" s="74" t="s">
        <v>16459</v>
      </c>
      <c r="C2302" s="74" t="s">
        <v>9778</v>
      </c>
      <c r="D2302" s="74" t="s">
        <v>3432</v>
      </c>
      <c r="E2302" s="92">
        <v>40980</v>
      </c>
      <c r="F2302" s="74" t="s">
        <v>3433</v>
      </c>
      <c r="G2302" s="92">
        <v>42052</v>
      </c>
      <c r="H2302" s="74" t="s">
        <v>9510</v>
      </c>
      <c r="I2302" s="75" t="s">
        <v>14864</v>
      </c>
      <c r="J2302" s="75">
        <v>16786</v>
      </c>
      <c r="K2302" s="74" t="s">
        <v>16413</v>
      </c>
      <c r="L2302" s="93" t="s">
        <v>4611</v>
      </c>
    </row>
    <row r="2303" spans="1:12">
      <c r="A2303" s="73">
        <v>10187675</v>
      </c>
      <c r="B2303" s="74" t="s">
        <v>10882</v>
      </c>
      <c r="C2303" s="74" t="s">
        <v>9778</v>
      </c>
      <c r="D2303" s="74" t="s">
        <v>3435</v>
      </c>
      <c r="E2303" s="92">
        <v>41012</v>
      </c>
      <c r="F2303" s="74" t="s">
        <v>3436</v>
      </c>
      <c r="G2303" s="92">
        <v>42048</v>
      </c>
      <c r="H2303" s="74" t="s">
        <v>9756</v>
      </c>
      <c r="I2303" s="75" t="s">
        <v>14864</v>
      </c>
      <c r="J2303" s="75">
        <v>16786</v>
      </c>
      <c r="K2303" s="74" t="s">
        <v>16962</v>
      </c>
      <c r="L2303" s="93"/>
    </row>
    <row r="2304" spans="1:12">
      <c r="A2304" s="73">
        <v>10187679</v>
      </c>
      <c r="B2304" s="74" t="s">
        <v>10883</v>
      </c>
      <c r="C2304" s="74" t="s">
        <v>9778</v>
      </c>
      <c r="D2304" s="74" t="s">
        <v>3437</v>
      </c>
      <c r="E2304" s="92">
        <v>40968</v>
      </c>
      <c r="F2304" s="74" t="s">
        <v>3440</v>
      </c>
      <c r="G2304" s="92">
        <v>42048</v>
      </c>
      <c r="H2304" s="74" t="s">
        <v>9877</v>
      </c>
      <c r="I2304" s="75" t="s">
        <v>14864</v>
      </c>
      <c r="J2304" s="75">
        <v>8948.73</v>
      </c>
      <c r="K2304" s="74" t="s">
        <v>15821</v>
      </c>
      <c r="L2304" s="93" t="s">
        <v>14868</v>
      </c>
    </row>
    <row r="2305" spans="1:12">
      <c r="A2305" s="73">
        <v>10187680</v>
      </c>
      <c r="B2305" s="74" t="s">
        <v>10884</v>
      </c>
      <c r="C2305" s="74" t="s">
        <v>9778</v>
      </c>
      <c r="D2305" s="74" t="s">
        <v>3437</v>
      </c>
      <c r="E2305" s="92">
        <v>40968</v>
      </c>
      <c r="F2305" s="74" t="s">
        <v>3442</v>
      </c>
      <c r="G2305" s="92">
        <v>42048</v>
      </c>
      <c r="H2305" s="74" t="s">
        <v>9504</v>
      </c>
      <c r="I2305" s="75" t="s">
        <v>14864</v>
      </c>
      <c r="J2305" s="75">
        <v>8948.73</v>
      </c>
      <c r="K2305" s="74" t="s">
        <v>14892</v>
      </c>
      <c r="L2305" s="93" t="s">
        <v>110</v>
      </c>
    </row>
    <row r="2306" spans="1:12">
      <c r="A2306" s="73">
        <v>10187681</v>
      </c>
      <c r="B2306" s="74" t="s">
        <v>10885</v>
      </c>
      <c r="C2306" s="74" t="s">
        <v>9778</v>
      </c>
      <c r="D2306" s="74" t="s">
        <v>3437</v>
      </c>
      <c r="E2306" s="92">
        <v>40968</v>
      </c>
      <c r="F2306" s="74" t="s">
        <v>3444</v>
      </c>
      <c r="G2306" s="92">
        <v>42048</v>
      </c>
      <c r="H2306" s="74" t="s">
        <v>9504</v>
      </c>
      <c r="I2306" s="75" t="s">
        <v>14864</v>
      </c>
      <c r="J2306" s="75">
        <v>8948.73</v>
      </c>
      <c r="K2306" s="74" t="s">
        <v>14892</v>
      </c>
      <c r="L2306" s="93" t="s">
        <v>7839</v>
      </c>
    </row>
    <row r="2307" spans="1:12">
      <c r="A2307" s="73">
        <v>10187688</v>
      </c>
      <c r="B2307" s="74" t="s">
        <v>10886</v>
      </c>
      <c r="C2307" s="74" t="s">
        <v>9778</v>
      </c>
      <c r="D2307" s="74" t="s">
        <v>3445</v>
      </c>
      <c r="E2307" s="92">
        <v>41018</v>
      </c>
      <c r="F2307" s="74" t="s">
        <v>3446</v>
      </c>
      <c r="G2307" s="92">
        <v>42045</v>
      </c>
      <c r="H2307" s="74" t="s">
        <v>9510</v>
      </c>
      <c r="I2307" s="75" t="s">
        <v>14864</v>
      </c>
      <c r="J2307" s="75">
        <v>11135.25</v>
      </c>
      <c r="K2307" s="74" t="s">
        <v>16413</v>
      </c>
      <c r="L2307" s="93" t="s">
        <v>272</v>
      </c>
    </row>
    <row r="2308" spans="1:12">
      <c r="A2308" s="73">
        <v>10187689</v>
      </c>
      <c r="B2308" s="74" t="s">
        <v>10887</v>
      </c>
      <c r="C2308" s="74" t="s">
        <v>9778</v>
      </c>
      <c r="D2308" s="74" t="s">
        <v>3445</v>
      </c>
      <c r="E2308" s="92">
        <v>41018</v>
      </c>
      <c r="F2308" s="74" t="s">
        <v>3448</v>
      </c>
      <c r="G2308" s="92">
        <v>42045</v>
      </c>
      <c r="H2308" s="74" t="s">
        <v>9510</v>
      </c>
      <c r="I2308" s="75" t="s">
        <v>14864</v>
      </c>
      <c r="J2308" s="75">
        <v>11135.25</v>
      </c>
      <c r="K2308" s="74" t="s">
        <v>16413</v>
      </c>
      <c r="L2308" s="93" t="s">
        <v>272</v>
      </c>
    </row>
    <row r="2309" spans="1:12">
      <c r="A2309" s="73">
        <v>10187770</v>
      </c>
      <c r="B2309" s="74" t="s">
        <v>15323</v>
      </c>
      <c r="C2309" s="74" t="s">
        <v>9778</v>
      </c>
      <c r="D2309" s="74" t="s">
        <v>3449</v>
      </c>
      <c r="E2309" s="92">
        <v>41093</v>
      </c>
      <c r="F2309" s="74" t="s">
        <v>3450</v>
      </c>
      <c r="G2309" s="92">
        <v>41977</v>
      </c>
      <c r="H2309" s="74" t="s">
        <v>9504</v>
      </c>
      <c r="I2309" s="75" t="s">
        <v>14864</v>
      </c>
      <c r="J2309" s="75">
        <v>11708.2</v>
      </c>
      <c r="K2309" s="74" t="s">
        <v>14892</v>
      </c>
      <c r="L2309" s="93" t="s">
        <v>7839</v>
      </c>
    </row>
    <row r="2310" spans="1:12">
      <c r="A2310" s="73">
        <v>10187778</v>
      </c>
      <c r="B2310" s="74" t="s">
        <v>15608</v>
      </c>
      <c r="C2310" s="74" t="s">
        <v>9778</v>
      </c>
      <c r="D2310" s="74" t="s">
        <v>3452</v>
      </c>
      <c r="E2310" s="92">
        <v>41135</v>
      </c>
      <c r="F2310" s="74" t="s">
        <v>3453</v>
      </c>
      <c r="G2310" s="92">
        <v>41982</v>
      </c>
      <c r="H2310" s="74" t="s">
        <v>9520</v>
      </c>
      <c r="I2310" s="75" t="s">
        <v>14864</v>
      </c>
      <c r="J2310" s="75">
        <v>2077.15</v>
      </c>
      <c r="K2310" s="74" t="s">
        <v>15539</v>
      </c>
      <c r="L2310" s="93" t="s">
        <v>110</v>
      </c>
    </row>
    <row r="2311" spans="1:12">
      <c r="A2311" s="73">
        <v>10187779</v>
      </c>
      <c r="B2311" s="74" t="s">
        <v>15324</v>
      </c>
      <c r="C2311" s="74" t="s">
        <v>9778</v>
      </c>
      <c r="D2311" s="74" t="s">
        <v>3452</v>
      </c>
      <c r="E2311" s="92">
        <v>41135</v>
      </c>
      <c r="F2311" s="74" t="s">
        <v>3456</v>
      </c>
      <c r="G2311" s="92">
        <v>41982</v>
      </c>
      <c r="H2311" s="74" t="s">
        <v>9504</v>
      </c>
      <c r="I2311" s="75" t="s">
        <v>14864</v>
      </c>
      <c r="J2311" s="75">
        <v>2077.15</v>
      </c>
      <c r="K2311" s="74" t="s">
        <v>14892</v>
      </c>
      <c r="L2311" s="93" t="s">
        <v>4285</v>
      </c>
    </row>
    <row r="2312" spans="1:12">
      <c r="A2312" s="73">
        <v>10187780</v>
      </c>
      <c r="B2312" s="74" t="s">
        <v>10888</v>
      </c>
      <c r="C2312" s="74" t="s">
        <v>9778</v>
      </c>
      <c r="D2312" s="74" t="s">
        <v>3452</v>
      </c>
      <c r="E2312" s="92">
        <v>41135</v>
      </c>
      <c r="F2312" s="74" t="s">
        <v>3457</v>
      </c>
      <c r="G2312" s="92">
        <v>42060</v>
      </c>
      <c r="H2312" s="74" t="s">
        <v>9962</v>
      </c>
      <c r="I2312" s="75" t="s">
        <v>14864</v>
      </c>
      <c r="J2312" s="75">
        <v>2077.15</v>
      </c>
      <c r="K2312" s="74" t="s">
        <v>14881</v>
      </c>
      <c r="L2312" s="93" t="s">
        <v>4443</v>
      </c>
    </row>
    <row r="2313" spans="1:12">
      <c r="A2313" s="73">
        <v>10187862</v>
      </c>
      <c r="B2313" s="74" t="s">
        <v>16092</v>
      </c>
      <c r="C2313" s="74" t="s">
        <v>9778</v>
      </c>
      <c r="D2313" s="74" t="s">
        <v>3049</v>
      </c>
      <c r="E2313" s="92">
        <v>41023</v>
      </c>
      <c r="F2313" s="74" t="s">
        <v>3459</v>
      </c>
      <c r="G2313" s="92">
        <v>41984</v>
      </c>
      <c r="H2313" s="74" t="s">
        <v>9785</v>
      </c>
      <c r="I2313" s="75" t="s">
        <v>14864</v>
      </c>
      <c r="J2313" s="75">
        <v>4359.45</v>
      </c>
      <c r="K2313" s="74" t="s">
        <v>16091</v>
      </c>
      <c r="L2313" s="93" t="s">
        <v>11728</v>
      </c>
    </row>
    <row r="2314" spans="1:12">
      <c r="A2314" s="73">
        <v>10187863</v>
      </c>
      <c r="B2314" s="74" t="s">
        <v>16490</v>
      </c>
      <c r="C2314" s="74" t="s">
        <v>9778</v>
      </c>
      <c r="D2314" s="74" t="s">
        <v>3049</v>
      </c>
      <c r="E2314" s="92">
        <v>41023</v>
      </c>
      <c r="F2314" s="74" t="s">
        <v>3461</v>
      </c>
      <c r="G2314" s="92">
        <v>41984</v>
      </c>
      <c r="H2314" s="74" t="s">
        <v>10604</v>
      </c>
      <c r="I2314" s="75" t="s">
        <v>14864</v>
      </c>
      <c r="J2314" s="75">
        <v>4359.45</v>
      </c>
      <c r="K2314" s="74" t="s">
        <v>16486</v>
      </c>
      <c r="L2314" s="93" t="s">
        <v>272</v>
      </c>
    </row>
    <row r="2315" spans="1:12">
      <c r="A2315" s="73">
        <v>10187864</v>
      </c>
      <c r="B2315" s="74" t="s">
        <v>16154</v>
      </c>
      <c r="C2315" s="74" t="s">
        <v>9778</v>
      </c>
      <c r="D2315" s="74" t="s">
        <v>3049</v>
      </c>
      <c r="E2315" s="92">
        <v>41023</v>
      </c>
      <c r="F2315" s="74" t="s">
        <v>3462</v>
      </c>
      <c r="G2315" s="92">
        <v>41984</v>
      </c>
      <c r="H2315" s="74" t="s">
        <v>10608</v>
      </c>
      <c r="I2315" s="75" t="s">
        <v>14864</v>
      </c>
      <c r="J2315" s="75">
        <v>4359.45</v>
      </c>
      <c r="K2315" s="74" t="s">
        <v>16149</v>
      </c>
      <c r="L2315" s="93" t="s">
        <v>4299</v>
      </c>
    </row>
    <row r="2316" spans="1:12">
      <c r="A2316" s="73">
        <v>10187865</v>
      </c>
      <c r="B2316" s="74" t="s">
        <v>16934</v>
      </c>
      <c r="C2316" s="74" t="s">
        <v>9778</v>
      </c>
      <c r="D2316" s="74" t="s">
        <v>3049</v>
      </c>
      <c r="E2316" s="92">
        <v>41023</v>
      </c>
      <c r="F2316" s="74" t="s">
        <v>3463</v>
      </c>
      <c r="G2316" s="92">
        <v>41984</v>
      </c>
      <c r="H2316" s="74" t="s">
        <v>9863</v>
      </c>
      <c r="I2316" s="75" t="s">
        <v>14864</v>
      </c>
      <c r="J2316" s="75">
        <v>4359.45</v>
      </c>
      <c r="K2316" s="74" t="s">
        <v>16932</v>
      </c>
      <c r="L2316" s="93"/>
    </row>
    <row r="2317" spans="1:12">
      <c r="A2317" s="73">
        <v>10187866</v>
      </c>
      <c r="B2317" s="74" t="s">
        <v>16265</v>
      </c>
      <c r="C2317" s="74" t="s">
        <v>9778</v>
      </c>
      <c r="D2317" s="74" t="s">
        <v>3049</v>
      </c>
      <c r="E2317" s="92">
        <v>41023</v>
      </c>
      <c r="F2317" s="74" t="s">
        <v>3464</v>
      </c>
      <c r="G2317" s="92">
        <v>41984</v>
      </c>
      <c r="H2317" s="74" t="s">
        <v>9513</v>
      </c>
      <c r="I2317" s="75" t="s">
        <v>14864</v>
      </c>
      <c r="J2317" s="75">
        <v>4359.45</v>
      </c>
      <c r="K2317" s="74" t="s">
        <v>16264</v>
      </c>
      <c r="L2317" s="93" t="s">
        <v>11773</v>
      </c>
    </row>
    <row r="2318" spans="1:12">
      <c r="A2318" s="73">
        <v>10187867</v>
      </c>
      <c r="B2318" s="74" t="s">
        <v>16155</v>
      </c>
      <c r="C2318" s="74" t="s">
        <v>9778</v>
      </c>
      <c r="D2318" s="74" t="s">
        <v>3049</v>
      </c>
      <c r="E2318" s="92">
        <v>41023</v>
      </c>
      <c r="F2318" s="74" t="s">
        <v>3465</v>
      </c>
      <c r="G2318" s="92">
        <v>41984</v>
      </c>
      <c r="H2318" s="74" t="s">
        <v>10608</v>
      </c>
      <c r="I2318" s="75" t="s">
        <v>14864</v>
      </c>
      <c r="J2318" s="75">
        <v>4359.45</v>
      </c>
      <c r="K2318" s="74" t="s">
        <v>16149</v>
      </c>
      <c r="L2318" s="93" t="s">
        <v>110</v>
      </c>
    </row>
    <row r="2319" spans="1:12">
      <c r="A2319" s="73">
        <v>10187868</v>
      </c>
      <c r="B2319" s="74" t="s">
        <v>16156</v>
      </c>
      <c r="C2319" s="74" t="s">
        <v>9778</v>
      </c>
      <c r="D2319" s="74" t="s">
        <v>3049</v>
      </c>
      <c r="E2319" s="92">
        <v>41023</v>
      </c>
      <c r="F2319" s="74" t="s">
        <v>3466</v>
      </c>
      <c r="G2319" s="92">
        <v>41984</v>
      </c>
      <c r="H2319" s="74" t="s">
        <v>10608</v>
      </c>
      <c r="I2319" s="75" t="s">
        <v>14864</v>
      </c>
      <c r="J2319" s="75">
        <v>4359.45</v>
      </c>
      <c r="K2319" s="74" t="s">
        <v>16149</v>
      </c>
      <c r="L2319" s="93" t="s">
        <v>110</v>
      </c>
    </row>
    <row r="2320" spans="1:12">
      <c r="A2320" s="73">
        <v>10187869</v>
      </c>
      <c r="B2320" s="74" t="s">
        <v>16157</v>
      </c>
      <c r="C2320" s="74" t="s">
        <v>9778</v>
      </c>
      <c r="D2320" s="74" t="s">
        <v>3049</v>
      </c>
      <c r="E2320" s="92">
        <v>41023</v>
      </c>
      <c r="F2320" s="74" t="s">
        <v>3467</v>
      </c>
      <c r="G2320" s="92">
        <v>41984</v>
      </c>
      <c r="H2320" s="74" t="s">
        <v>10608</v>
      </c>
      <c r="I2320" s="75" t="s">
        <v>14864</v>
      </c>
      <c r="J2320" s="75">
        <v>4359.45</v>
      </c>
      <c r="K2320" s="74" t="s">
        <v>16149</v>
      </c>
      <c r="L2320" s="93" t="s">
        <v>4742</v>
      </c>
    </row>
    <row r="2321" spans="1:12">
      <c r="A2321" s="73">
        <v>10187870</v>
      </c>
      <c r="B2321" s="74" t="s">
        <v>16158</v>
      </c>
      <c r="C2321" s="74" t="s">
        <v>9778</v>
      </c>
      <c r="D2321" s="74" t="s">
        <v>3049</v>
      </c>
      <c r="E2321" s="92">
        <v>41023</v>
      </c>
      <c r="F2321" s="74" t="s">
        <v>3468</v>
      </c>
      <c r="G2321" s="92">
        <v>41984</v>
      </c>
      <c r="H2321" s="74" t="s">
        <v>10608</v>
      </c>
      <c r="I2321" s="75" t="s">
        <v>14864</v>
      </c>
      <c r="J2321" s="75">
        <v>4359.45</v>
      </c>
      <c r="K2321" s="74" t="s">
        <v>16149</v>
      </c>
      <c r="L2321" s="93" t="s">
        <v>110</v>
      </c>
    </row>
    <row r="2322" spans="1:12">
      <c r="A2322" s="73">
        <v>10187871</v>
      </c>
      <c r="B2322" s="74" t="s">
        <v>16159</v>
      </c>
      <c r="C2322" s="74" t="s">
        <v>9778</v>
      </c>
      <c r="D2322" s="74" t="s">
        <v>3049</v>
      </c>
      <c r="E2322" s="92">
        <v>41023</v>
      </c>
      <c r="F2322" s="74" t="s">
        <v>3470</v>
      </c>
      <c r="G2322" s="92">
        <v>41984</v>
      </c>
      <c r="H2322" s="74" t="s">
        <v>10608</v>
      </c>
      <c r="I2322" s="75" t="s">
        <v>14864</v>
      </c>
      <c r="J2322" s="75">
        <v>4359.45</v>
      </c>
      <c r="K2322" s="74" t="s">
        <v>16149</v>
      </c>
      <c r="L2322" s="93" t="s">
        <v>110</v>
      </c>
    </row>
    <row r="2323" spans="1:12">
      <c r="A2323" s="73">
        <v>10187872</v>
      </c>
      <c r="B2323" s="74" t="s">
        <v>16935</v>
      </c>
      <c r="C2323" s="74" t="s">
        <v>9778</v>
      </c>
      <c r="D2323" s="74" t="s">
        <v>3049</v>
      </c>
      <c r="E2323" s="92">
        <v>41023</v>
      </c>
      <c r="F2323" s="74" t="s">
        <v>3471</v>
      </c>
      <c r="G2323" s="92">
        <v>41984</v>
      </c>
      <c r="H2323" s="74" t="s">
        <v>9863</v>
      </c>
      <c r="I2323" s="75" t="s">
        <v>14864</v>
      </c>
      <c r="J2323" s="75">
        <v>4359.45</v>
      </c>
      <c r="K2323" s="74" t="s">
        <v>16932</v>
      </c>
      <c r="L2323" s="93"/>
    </row>
    <row r="2324" spans="1:12">
      <c r="A2324" s="73">
        <v>10187873</v>
      </c>
      <c r="B2324" s="74" t="s">
        <v>16160</v>
      </c>
      <c r="C2324" s="74" t="s">
        <v>9778</v>
      </c>
      <c r="D2324" s="74" t="s">
        <v>3049</v>
      </c>
      <c r="E2324" s="92">
        <v>41023</v>
      </c>
      <c r="F2324" s="74" t="s">
        <v>3472</v>
      </c>
      <c r="G2324" s="92">
        <v>41984</v>
      </c>
      <c r="H2324" s="74" t="s">
        <v>10608</v>
      </c>
      <c r="I2324" s="75" t="s">
        <v>14864</v>
      </c>
      <c r="J2324" s="75">
        <v>4359.45</v>
      </c>
      <c r="K2324" s="74" t="s">
        <v>16149</v>
      </c>
      <c r="L2324" s="93" t="s">
        <v>110</v>
      </c>
    </row>
    <row r="2325" spans="1:12">
      <c r="A2325" s="73">
        <v>10187874</v>
      </c>
      <c r="B2325" s="74" t="s">
        <v>10889</v>
      </c>
      <c r="C2325" s="74" t="s">
        <v>9778</v>
      </c>
      <c r="D2325" s="74" t="s">
        <v>3473</v>
      </c>
      <c r="E2325" s="92">
        <v>41018</v>
      </c>
      <c r="F2325" s="74" t="s">
        <v>3474</v>
      </c>
      <c r="G2325" s="92">
        <v>42045</v>
      </c>
      <c r="H2325" s="74" t="s">
        <v>9510</v>
      </c>
      <c r="I2325" s="75" t="s">
        <v>14864</v>
      </c>
      <c r="J2325" s="75">
        <v>7173.81</v>
      </c>
      <c r="K2325" s="74" t="s">
        <v>16413</v>
      </c>
      <c r="L2325" s="93" t="s">
        <v>272</v>
      </c>
    </row>
    <row r="2326" spans="1:12">
      <c r="A2326" s="73">
        <v>10187876</v>
      </c>
      <c r="B2326" s="74" t="s">
        <v>10890</v>
      </c>
      <c r="C2326" s="74" t="s">
        <v>9778</v>
      </c>
      <c r="D2326" s="74" t="s">
        <v>3473</v>
      </c>
      <c r="E2326" s="92">
        <v>41018</v>
      </c>
      <c r="F2326" s="74" t="s">
        <v>3475</v>
      </c>
      <c r="G2326" s="92">
        <v>42045</v>
      </c>
      <c r="H2326" s="74" t="s">
        <v>9510</v>
      </c>
      <c r="I2326" s="75" t="s">
        <v>14864</v>
      </c>
      <c r="J2326" s="75">
        <v>7173.81</v>
      </c>
      <c r="K2326" s="74" t="s">
        <v>16413</v>
      </c>
      <c r="L2326" s="93" t="s">
        <v>3402</v>
      </c>
    </row>
    <row r="2327" spans="1:12">
      <c r="A2327" s="73">
        <v>10187877</v>
      </c>
      <c r="B2327" s="74" t="s">
        <v>16460</v>
      </c>
      <c r="C2327" s="74" t="s">
        <v>9778</v>
      </c>
      <c r="D2327" s="74" t="s">
        <v>2926</v>
      </c>
      <c r="E2327" s="92">
        <v>41018</v>
      </c>
      <c r="F2327" s="74" t="s">
        <v>3476</v>
      </c>
      <c r="G2327" s="92">
        <v>41983</v>
      </c>
      <c r="H2327" s="74" t="s">
        <v>9510</v>
      </c>
      <c r="I2327" s="75" t="s">
        <v>14864</v>
      </c>
      <c r="J2327" s="75">
        <v>7140</v>
      </c>
      <c r="K2327" s="74" t="s">
        <v>16413</v>
      </c>
      <c r="L2327" s="93" t="s">
        <v>272</v>
      </c>
    </row>
    <row r="2328" spans="1:12">
      <c r="A2328" s="73">
        <v>10187878</v>
      </c>
      <c r="B2328" s="74" t="s">
        <v>10891</v>
      </c>
      <c r="C2328" s="74" t="s">
        <v>9778</v>
      </c>
      <c r="D2328" s="74" t="s">
        <v>2926</v>
      </c>
      <c r="E2328" s="92">
        <v>41018</v>
      </c>
      <c r="F2328" s="74" t="s">
        <v>3478</v>
      </c>
      <c r="G2328" s="92">
        <v>42052</v>
      </c>
      <c r="H2328" s="74" t="s">
        <v>9510</v>
      </c>
      <c r="I2328" s="75" t="s">
        <v>14864</v>
      </c>
      <c r="J2328" s="75">
        <v>7140</v>
      </c>
      <c r="K2328" s="74" t="s">
        <v>16413</v>
      </c>
      <c r="L2328" s="93" t="s">
        <v>272</v>
      </c>
    </row>
    <row r="2329" spans="1:12">
      <c r="A2329" s="73">
        <v>10187880</v>
      </c>
      <c r="B2329" s="74" t="s">
        <v>10892</v>
      </c>
      <c r="C2329" s="74" t="s">
        <v>9778</v>
      </c>
      <c r="D2329" s="74" t="s">
        <v>2926</v>
      </c>
      <c r="E2329" s="92">
        <v>41018</v>
      </c>
      <c r="F2329" s="74" t="s">
        <v>3480</v>
      </c>
      <c r="G2329" s="92">
        <v>42052</v>
      </c>
      <c r="H2329" s="74" t="s">
        <v>9877</v>
      </c>
      <c r="I2329" s="75" t="s">
        <v>14864</v>
      </c>
      <c r="J2329" s="75">
        <v>7140</v>
      </c>
      <c r="K2329" s="74" t="s">
        <v>15821</v>
      </c>
      <c r="L2329" s="93" t="s">
        <v>854</v>
      </c>
    </row>
    <row r="2330" spans="1:12">
      <c r="A2330" s="73">
        <v>10187888</v>
      </c>
      <c r="B2330" s="74" t="s">
        <v>10893</v>
      </c>
      <c r="C2330" s="74" t="s">
        <v>9778</v>
      </c>
      <c r="D2330" s="74" t="s">
        <v>3481</v>
      </c>
      <c r="E2330" s="92">
        <v>41051</v>
      </c>
      <c r="F2330" s="74" t="s">
        <v>3482</v>
      </c>
      <c r="G2330" s="92">
        <v>42024</v>
      </c>
      <c r="H2330" s="74" t="s">
        <v>9784</v>
      </c>
      <c r="I2330" s="75" t="s">
        <v>14864</v>
      </c>
      <c r="J2330" s="75">
        <v>1411.76</v>
      </c>
      <c r="K2330" s="74" t="s">
        <v>15879</v>
      </c>
      <c r="L2330" s="93" t="s">
        <v>109</v>
      </c>
    </row>
    <row r="2331" spans="1:12">
      <c r="A2331" s="73">
        <v>10187889</v>
      </c>
      <c r="B2331" s="74" t="s">
        <v>10894</v>
      </c>
      <c r="C2331" s="74" t="s">
        <v>9778</v>
      </c>
      <c r="D2331" s="74" t="s">
        <v>3481</v>
      </c>
      <c r="E2331" s="92">
        <v>41051</v>
      </c>
      <c r="F2331" s="74" t="s">
        <v>3486</v>
      </c>
      <c r="G2331" s="92">
        <v>42024</v>
      </c>
      <c r="H2331" s="74" t="s">
        <v>9784</v>
      </c>
      <c r="I2331" s="75" t="s">
        <v>14864</v>
      </c>
      <c r="J2331" s="75">
        <v>1411.76</v>
      </c>
      <c r="K2331" s="74" t="s">
        <v>15879</v>
      </c>
      <c r="L2331" s="93" t="s">
        <v>110</v>
      </c>
    </row>
    <row r="2332" spans="1:12">
      <c r="A2332" s="73">
        <v>10187890</v>
      </c>
      <c r="B2332" s="74" t="s">
        <v>10895</v>
      </c>
      <c r="C2332" s="74" t="s">
        <v>9778</v>
      </c>
      <c r="D2332" s="74" t="s">
        <v>3481</v>
      </c>
      <c r="E2332" s="92">
        <v>41051</v>
      </c>
      <c r="F2332" s="74" t="s">
        <v>3487</v>
      </c>
      <c r="G2332" s="92">
        <v>42024</v>
      </c>
      <c r="H2332" s="74" t="s">
        <v>9784</v>
      </c>
      <c r="I2332" s="75" t="s">
        <v>14864</v>
      </c>
      <c r="J2332" s="75">
        <v>1411.76</v>
      </c>
      <c r="K2332" s="74" t="s">
        <v>15879</v>
      </c>
      <c r="L2332" s="93" t="s">
        <v>272</v>
      </c>
    </row>
    <row r="2333" spans="1:12">
      <c r="A2333" s="73">
        <v>10187891</v>
      </c>
      <c r="B2333" s="74" t="s">
        <v>10896</v>
      </c>
      <c r="C2333" s="74" t="s">
        <v>9778</v>
      </c>
      <c r="D2333" s="74" t="s">
        <v>3481</v>
      </c>
      <c r="E2333" s="92">
        <v>41051</v>
      </c>
      <c r="F2333" s="74" t="s">
        <v>3488</v>
      </c>
      <c r="G2333" s="92">
        <v>42024</v>
      </c>
      <c r="H2333" s="74" t="s">
        <v>9784</v>
      </c>
      <c r="I2333" s="75" t="s">
        <v>14864</v>
      </c>
      <c r="J2333" s="75">
        <v>1411.76</v>
      </c>
      <c r="K2333" s="74" t="s">
        <v>15879</v>
      </c>
      <c r="L2333" s="93" t="s">
        <v>272</v>
      </c>
    </row>
    <row r="2334" spans="1:12">
      <c r="A2334" s="73">
        <v>10187892</v>
      </c>
      <c r="B2334" s="74" t="s">
        <v>10897</v>
      </c>
      <c r="C2334" s="74" t="s">
        <v>9778</v>
      </c>
      <c r="D2334" s="74" t="s">
        <v>3481</v>
      </c>
      <c r="E2334" s="92">
        <v>41051</v>
      </c>
      <c r="F2334" s="74" t="s">
        <v>3489</v>
      </c>
      <c r="G2334" s="92">
        <v>42024</v>
      </c>
      <c r="H2334" s="74" t="s">
        <v>9784</v>
      </c>
      <c r="I2334" s="75" t="s">
        <v>14864</v>
      </c>
      <c r="J2334" s="75">
        <v>1411.76</v>
      </c>
      <c r="K2334" s="74" t="s">
        <v>15879</v>
      </c>
      <c r="L2334" s="93" t="s">
        <v>272</v>
      </c>
    </row>
    <row r="2335" spans="1:12">
      <c r="A2335" s="73">
        <v>10187893</v>
      </c>
      <c r="B2335" s="74" t="s">
        <v>10898</v>
      </c>
      <c r="C2335" s="74" t="s">
        <v>9778</v>
      </c>
      <c r="D2335" s="74" t="s">
        <v>3481</v>
      </c>
      <c r="E2335" s="92">
        <v>41051</v>
      </c>
      <c r="F2335" s="74" t="s">
        <v>3490</v>
      </c>
      <c r="G2335" s="92">
        <v>42024</v>
      </c>
      <c r="H2335" s="74" t="s">
        <v>9784</v>
      </c>
      <c r="I2335" s="75" t="s">
        <v>14864</v>
      </c>
      <c r="J2335" s="75">
        <v>1411.76</v>
      </c>
      <c r="K2335" s="74" t="s">
        <v>15879</v>
      </c>
      <c r="L2335" s="93" t="s">
        <v>272</v>
      </c>
    </row>
    <row r="2336" spans="1:12">
      <c r="A2336" s="73">
        <v>10187894</v>
      </c>
      <c r="B2336" s="74" t="s">
        <v>10899</v>
      </c>
      <c r="C2336" s="74" t="s">
        <v>9778</v>
      </c>
      <c r="D2336" s="74" t="s">
        <v>3481</v>
      </c>
      <c r="E2336" s="92">
        <v>41051</v>
      </c>
      <c r="F2336" s="74" t="s">
        <v>3491</v>
      </c>
      <c r="G2336" s="92">
        <v>42024</v>
      </c>
      <c r="H2336" s="74" t="s">
        <v>9784</v>
      </c>
      <c r="I2336" s="75" t="s">
        <v>14864</v>
      </c>
      <c r="J2336" s="75">
        <v>1411.76</v>
      </c>
      <c r="K2336" s="74" t="s">
        <v>15879</v>
      </c>
      <c r="L2336" s="93" t="s">
        <v>3402</v>
      </c>
    </row>
    <row r="2337" spans="1:12">
      <c r="A2337" s="73">
        <v>10187895</v>
      </c>
      <c r="B2337" s="74" t="s">
        <v>10900</v>
      </c>
      <c r="C2337" s="74" t="s">
        <v>9778</v>
      </c>
      <c r="D2337" s="74" t="s">
        <v>3481</v>
      </c>
      <c r="E2337" s="92">
        <v>41051</v>
      </c>
      <c r="F2337" s="74" t="s">
        <v>3492</v>
      </c>
      <c r="G2337" s="92">
        <v>42040</v>
      </c>
      <c r="H2337" s="74" t="s">
        <v>9504</v>
      </c>
      <c r="I2337" s="75" t="s">
        <v>14864</v>
      </c>
      <c r="J2337" s="75">
        <v>1411.76</v>
      </c>
      <c r="K2337" s="74" t="s">
        <v>14892</v>
      </c>
      <c r="L2337" s="93" t="s">
        <v>4285</v>
      </c>
    </row>
    <row r="2338" spans="1:12">
      <c r="A2338" s="73">
        <v>10187898</v>
      </c>
      <c r="B2338" s="74" t="s">
        <v>10901</v>
      </c>
      <c r="C2338" s="74" t="s">
        <v>9778</v>
      </c>
      <c r="D2338" s="74" t="s">
        <v>3493</v>
      </c>
      <c r="E2338" s="92">
        <v>40705</v>
      </c>
      <c r="F2338" s="74" t="s">
        <v>3494</v>
      </c>
      <c r="G2338" s="92">
        <v>42024</v>
      </c>
      <c r="H2338" s="74" t="s">
        <v>10278</v>
      </c>
      <c r="I2338" s="75" t="s">
        <v>14864</v>
      </c>
      <c r="J2338" s="75">
        <v>2437.5</v>
      </c>
      <c r="K2338" s="74" t="s">
        <v>16724</v>
      </c>
      <c r="L2338" s="93"/>
    </row>
    <row r="2339" spans="1:12">
      <c r="A2339" s="73">
        <v>10188094</v>
      </c>
      <c r="B2339" s="74" t="s">
        <v>10902</v>
      </c>
      <c r="C2339" s="74" t="s">
        <v>9778</v>
      </c>
      <c r="D2339" s="74" t="s">
        <v>3495</v>
      </c>
      <c r="E2339" s="92">
        <v>39955</v>
      </c>
      <c r="F2339" s="74" t="s">
        <v>3497</v>
      </c>
      <c r="G2339" s="92">
        <v>42054</v>
      </c>
      <c r="H2339" s="74" t="s">
        <v>9532</v>
      </c>
      <c r="I2339" s="75" t="s">
        <v>14864</v>
      </c>
      <c r="J2339" s="75">
        <v>3489.2</v>
      </c>
      <c r="K2339" s="74" t="s">
        <v>15804</v>
      </c>
      <c r="L2339" s="93" t="s">
        <v>8354</v>
      </c>
    </row>
    <row r="2340" spans="1:12">
      <c r="A2340" s="73">
        <v>10188141</v>
      </c>
      <c r="B2340" s="74" t="s">
        <v>10903</v>
      </c>
      <c r="C2340" s="74" t="s">
        <v>9778</v>
      </c>
      <c r="D2340" s="74" t="s">
        <v>3499</v>
      </c>
      <c r="E2340" s="92">
        <v>39979</v>
      </c>
      <c r="F2340" s="74"/>
      <c r="G2340" s="92">
        <v>42024</v>
      </c>
      <c r="H2340" s="74" t="s">
        <v>9528</v>
      </c>
      <c r="I2340" s="75" t="s">
        <v>14864</v>
      </c>
      <c r="J2340" s="75">
        <v>5623.52</v>
      </c>
      <c r="K2340" s="74" t="s">
        <v>16260</v>
      </c>
      <c r="L2340" s="93" t="s">
        <v>4594</v>
      </c>
    </row>
    <row r="2341" spans="1:12">
      <c r="A2341" s="73">
        <v>10188142</v>
      </c>
      <c r="B2341" s="74" t="s">
        <v>15325</v>
      </c>
      <c r="C2341" s="74" t="s">
        <v>9778</v>
      </c>
      <c r="D2341" s="74" t="s">
        <v>3501</v>
      </c>
      <c r="E2341" s="92">
        <v>40021</v>
      </c>
      <c r="F2341" s="74" t="s">
        <v>3502</v>
      </c>
      <c r="G2341" s="92">
        <v>41990</v>
      </c>
      <c r="H2341" s="74" t="s">
        <v>9504</v>
      </c>
      <c r="I2341" s="75" t="s">
        <v>14864</v>
      </c>
      <c r="J2341" s="75">
        <v>2495</v>
      </c>
      <c r="K2341" s="74" t="s">
        <v>14892</v>
      </c>
      <c r="L2341" s="93" t="s">
        <v>110</v>
      </c>
    </row>
    <row r="2342" spans="1:12">
      <c r="A2342" s="73">
        <v>10188143</v>
      </c>
      <c r="B2342" s="74" t="s">
        <v>15326</v>
      </c>
      <c r="C2342" s="74" t="s">
        <v>9778</v>
      </c>
      <c r="D2342" s="74" t="s">
        <v>3505</v>
      </c>
      <c r="E2342" s="92">
        <v>40022</v>
      </c>
      <c r="F2342" s="74" t="s">
        <v>3506</v>
      </c>
      <c r="G2342" s="92">
        <v>41982</v>
      </c>
      <c r="H2342" s="74" t="s">
        <v>9504</v>
      </c>
      <c r="I2342" s="75" t="s">
        <v>14864</v>
      </c>
      <c r="J2342" s="75">
        <v>1849</v>
      </c>
      <c r="K2342" s="74" t="s">
        <v>14892</v>
      </c>
      <c r="L2342" s="93" t="s">
        <v>110</v>
      </c>
    </row>
    <row r="2343" spans="1:12">
      <c r="A2343" s="73">
        <v>10188144</v>
      </c>
      <c r="B2343" s="74" t="s">
        <v>15327</v>
      </c>
      <c r="C2343" s="74" t="s">
        <v>9778</v>
      </c>
      <c r="D2343" s="74" t="s">
        <v>3508</v>
      </c>
      <c r="E2343" s="92">
        <v>40008</v>
      </c>
      <c r="F2343" s="74" t="s">
        <v>3510</v>
      </c>
      <c r="G2343" s="92">
        <v>41982</v>
      </c>
      <c r="H2343" s="74" t="s">
        <v>9504</v>
      </c>
      <c r="I2343" s="75" t="s">
        <v>14864</v>
      </c>
      <c r="J2343" s="75">
        <v>2020</v>
      </c>
      <c r="K2343" s="74" t="s">
        <v>14892</v>
      </c>
      <c r="L2343" s="93" t="s">
        <v>110</v>
      </c>
    </row>
    <row r="2344" spans="1:12">
      <c r="A2344" s="73">
        <v>10188145</v>
      </c>
      <c r="B2344" s="74" t="s">
        <v>10904</v>
      </c>
      <c r="C2344" s="74" t="s">
        <v>9778</v>
      </c>
      <c r="D2344" s="74" t="s">
        <v>3512</v>
      </c>
      <c r="E2344" s="92">
        <v>39987</v>
      </c>
      <c r="F2344" s="74" t="s">
        <v>3513</v>
      </c>
      <c r="G2344" s="92">
        <v>42048</v>
      </c>
      <c r="H2344" s="74" t="s">
        <v>9504</v>
      </c>
      <c r="I2344" s="75" t="s">
        <v>14864</v>
      </c>
      <c r="J2344" s="75">
        <v>4499</v>
      </c>
      <c r="K2344" s="74" t="s">
        <v>14892</v>
      </c>
      <c r="L2344" s="93" t="s">
        <v>110</v>
      </c>
    </row>
    <row r="2345" spans="1:12">
      <c r="A2345" s="73">
        <v>10188146</v>
      </c>
      <c r="B2345" s="74" t="s">
        <v>10905</v>
      </c>
      <c r="C2345" s="74" t="s">
        <v>9778</v>
      </c>
      <c r="D2345" s="74" t="s">
        <v>3512</v>
      </c>
      <c r="E2345" s="92">
        <v>39987</v>
      </c>
      <c r="F2345" s="74" t="s">
        <v>3515</v>
      </c>
      <c r="G2345" s="92">
        <v>42048</v>
      </c>
      <c r="H2345" s="74" t="s">
        <v>9504</v>
      </c>
      <c r="I2345" s="75" t="s">
        <v>14864</v>
      </c>
      <c r="J2345" s="75">
        <v>4499</v>
      </c>
      <c r="K2345" s="74" t="s">
        <v>14892</v>
      </c>
      <c r="L2345" s="93" t="s">
        <v>7839</v>
      </c>
    </row>
    <row r="2346" spans="1:12">
      <c r="A2346" s="73">
        <v>10188147</v>
      </c>
      <c r="B2346" s="74" t="s">
        <v>10906</v>
      </c>
      <c r="C2346" s="74" t="s">
        <v>9778</v>
      </c>
      <c r="D2346" s="74" t="s">
        <v>2438</v>
      </c>
      <c r="E2346" s="92">
        <v>39990</v>
      </c>
      <c r="F2346" s="74" t="s">
        <v>3516</v>
      </c>
      <c r="G2346" s="92">
        <v>42046</v>
      </c>
      <c r="H2346" s="74" t="s">
        <v>9504</v>
      </c>
      <c r="I2346" s="75" t="s">
        <v>14864</v>
      </c>
      <c r="J2346" s="75">
        <v>4371.57</v>
      </c>
      <c r="K2346" s="74" t="s">
        <v>14892</v>
      </c>
      <c r="L2346" s="93" t="s">
        <v>7839</v>
      </c>
    </row>
    <row r="2347" spans="1:12">
      <c r="A2347" s="73">
        <v>10188148</v>
      </c>
      <c r="B2347" s="74" t="s">
        <v>10907</v>
      </c>
      <c r="C2347" s="74" t="s">
        <v>9778</v>
      </c>
      <c r="D2347" s="74" t="s">
        <v>2438</v>
      </c>
      <c r="E2347" s="92">
        <v>39990</v>
      </c>
      <c r="F2347" s="74" t="s">
        <v>3517</v>
      </c>
      <c r="G2347" s="92">
        <v>42046</v>
      </c>
      <c r="H2347" s="74" t="s">
        <v>9504</v>
      </c>
      <c r="I2347" s="75" t="s">
        <v>14864</v>
      </c>
      <c r="J2347" s="75">
        <v>4371.57</v>
      </c>
      <c r="K2347" s="74" t="s">
        <v>14892</v>
      </c>
      <c r="L2347" s="93" t="s">
        <v>4716</v>
      </c>
    </row>
    <row r="2348" spans="1:12">
      <c r="A2348" s="73">
        <v>10188149</v>
      </c>
      <c r="B2348" s="74" t="s">
        <v>10908</v>
      </c>
      <c r="C2348" s="74" t="s">
        <v>9778</v>
      </c>
      <c r="D2348" s="74" t="s">
        <v>2438</v>
      </c>
      <c r="E2348" s="92">
        <v>39990</v>
      </c>
      <c r="F2348" s="74" t="s">
        <v>3518</v>
      </c>
      <c r="G2348" s="92">
        <v>42068</v>
      </c>
      <c r="H2348" s="74" t="s">
        <v>9504</v>
      </c>
      <c r="I2348" s="75" t="s">
        <v>14864</v>
      </c>
      <c r="J2348" s="75">
        <v>4371.57</v>
      </c>
      <c r="K2348" s="74" t="s">
        <v>14892</v>
      </c>
      <c r="L2348" s="93" t="s">
        <v>11727</v>
      </c>
    </row>
    <row r="2349" spans="1:12">
      <c r="A2349" s="73">
        <v>10188150</v>
      </c>
      <c r="B2349" s="74" t="s">
        <v>10909</v>
      </c>
      <c r="C2349" s="74" t="s">
        <v>9778</v>
      </c>
      <c r="D2349" s="74" t="s">
        <v>2438</v>
      </c>
      <c r="E2349" s="92">
        <v>39990</v>
      </c>
      <c r="F2349" s="74" t="s">
        <v>3519</v>
      </c>
      <c r="G2349" s="92">
        <v>42046</v>
      </c>
      <c r="H2349" s="74" t="s">
        <v>9504</v>
      </c>
      <c r="I2349" s="75" t="s">
        <v>14864</v>
      </c>
      <c r="J2349" s="75">
        <v>4371.57</v>
      </c>
      <c r="K2349" s="74" t="s">
        <v>14892</v>
      </c>
      <c r="L2349" s="93" t="s">
        <v>5225</v>
      </c>
    </row>
    <row r="2350" spans="1:12">
      <c r="A2350" s="73">
        <v>10188152</v>
      </c>
      <c r="B2350" s="74" t="s">
        <v>16963</v>
      </c>
      <c r="C2350" s="74" t="s">
        <v>9778</v>
      </c>
      <c r="D2350" s="74" t="s">
        <v>685</v>
      </c>
      <c r="E2350" s="92">
        <v>39989</v>
      </c>
      <c r="F2350" s="74" t="s">
        <v>3520</v>
      </c>
      <c r="G2350" s="92">
        <v>41984</v>
      </c>
      <c r="H2350" s="74" t="s">
        <v>9756</v>
      </c>
      <c r="I2350" s="75" t="s">
        <v>14864</v>
      </c>
      <c r="J2350" s="75">
        <v>92764.68</v>
      </c>
      <c r="K2350" s="74" t="s">
        <v>16962</v>
      </c>
      <c r="L2350" s="93"/>
    </row>
    <row r="2351" spans="1:12">
      <c r="A2351" s="73">
        <v>10188153</v>
      </c>
      <c r="B2351" s="74" t="s">
        <v>10910</v>
      </c>
      <c r="C2351" s="74" t="s">
        <v>9753</v>
      </c>
      <c r="D2351" s="74" t="s">
        <v>2438</v>
      </c>
      <c r="E2351" s="92">
        <v>40886</v>
      </c>
      <c r="F2351" s="74" t="s">
        <v>15609</v>
      </c>
      <c r="G2351" s="92">
        <v>40886</v>
      </c>
      <c r="H2351" s="74" t="s">
        <v>9520</v>
      </c>
      <c r="I2351" s="75" t="s">
        <v>14876</v>
      </c>
      <c r="J2351" s="75">
        <v>2316</v>
      </c>
      <c r="K2351" s="74" t="s">
        <v>15539</v>
      </c>
      <c r="L2351" s="93" t="s">
        <v>272</v>
      </c>
    </row>
    <row r="2352" spans="1:12">
      <c r="A2352" s="73">
        <v>10188153</v>
      </c>
      <c r="B2352" s="74" t="s">
        <v>10910</v>
      </c>
      <c r="C2352" s="74" t="s">
        <v>9962</v>
      </c>
      <c r="D2352" s="74" t="s">
        <v>2438</v>
      </c>
      <c r="E2352" s="92">
        <v>40886</v>
      </c>
      <c r="F2352" s="74" t="s">
        <v>15610</v>
      </c>
      <c r="G2352" s="92">
        <v>40886</v>
      </c>
      <c r="H2352" s="74" t="s">
        <v>9520</v>
      </c>
      <c r="I2352" s="75" t="s">
        <v>14876</v>
      </c>
      <c r="J2352" s="75">
        <v>2316</v>
      </c>
      <c r="K2352" s="74" t="s">
        <v>15539</v>
      </c>
      <c r="L2352" s="93" t="s">
        <v>272</v>
      </c>
    </row>
    <row r="2353" spans="1:12">
      <c r="A2353" s="73">
        <v>10188153</v>
      </c>
      <c r="B2353" s="74" t="s">
        <v>10910</v>
      </c>
      <c r="C2353" s="74" t="s">
        <v>9778</v>
      </c>
      <c r="D2353" s="74" t="s">
        <v>2438</v>
      </c>
      <c r="E2353" s="92">
        <v>39990</v>
      </c>
      <c r="F2353" s="74" t="s">
        <v>3522</v>
      </c>
      <c r="G2353" s="92">
        <v>42046</v>
      </c>
      <c r="H2353" s="74" t="s">
        <v>9756</v>
      </c>
      <c r="I2353" s="75" t="s">
        <v>14864</v>
      </c>
      <c r="J2353" s="75">
        <v>30512.94</v>
      </c>
      <c r="K2353" s="74" t="s">
        <v>16962</v>
      </c>
      <c r="L2353" s="93"/>
    </row>
    <row r="2354" spans="1:12">
      <c r="A2354" s="73">
        <v>10188154</v>
      </c>
      <c r="B2354" s="74" t="s">
        <v>15611</v>
      </c>
      <c r="C2354" s="74" t="s">
        <v>9753</v>
      </c>
      <c r="D2354" s="74" t="s">
        <v>2438</v>
      </c>
      <c r="E2354" s="92">
        <v>40886</v>
      </c>
      <c r="F2354" s="74" t="s">
        <v>15612</v>
      </c>
      <c r="G2354" s="92">
        <v>40886</v>
      </c>
      <c r="H2354" s="74" t="s">
        <v>9520</v>
      </c>
      <c r="I2354" s="75" t="s">
        <v>14876</v>
      </c>
      <c r="J2354" s="75">
        <v>2316</v>
      </c>
      <c r="K2354" s="74" t="s">
        <v>15539</v>
      </c>
      <c r="L2354" s="93" t="s">
        <v>272</v>
      </c>
    </row>
    <row r="2355" spans="1:12">
      <c r="A2355" s="73">
        <v>10188154</v>
      </c>
      <c r="B2355" s="74" t="s">
        <v>15611</v>
      </c>
      <c r="C2355" s="74" t="s">
        <v>9962</v>
      </c>
      <c r="D2355" s="74" t="s">
        <v>2438</v>
      </c>
      <c r="E2355" s="92">
        <v>40886</v>
      </c>
      <c r="F2355" s="74" t="s">
        <v>15613</v>
      </c>
      <c r="G2355" s="92">
        <v>40886</v>
      </c>
      <c r="H2355" s="74" t="s">
        <v>9520</v>
      </c>
      <c r="I2355" s="75" t="s">
        <v>14876</v>
      </c>
      <c r="J2355" s="75">
        <v>2316</v>
      </c>
      <c r="K2355" s="74" t="s">
        <v>15539</v>
      </c>
      <c r="L2355" s="93" t="s">
        <v>272</v>
      </c>
    </row>
    <row r="2356" spans="1:12">
      <c r="A2356" s="73">
        <v>10188154</v>
      </c>
      <c r="B2356" s="74" t="s">
        <v>15611</v>
      </c>
      <c r="C2356" s="74" t="s">
        <v>9504</v>
      </c>
      <c r="D2356" s="74" t="s">
        <v>2438</v>
      </c>
      <c r="E2356" s="92">
        <v>40886</v>
      </c>
      <c r="F2356" s="74" t="s">
        <v>15614</v>
      </c>
      <c r="G2356" s="92">
        <v>40886</v>
      </c>
      <c r="H2356" s="74" t="s">
        <v>9520</v>
      </c>
      <c r="I2356" s="75" t="s">
        <v>14876</v>
      </c>
      <c r="J2356" s="75">
        <v>2316</v>
      </c>
      <c r="K2356" s="74" t="s">
        <v>15539</v>
      </c>
      <c r="L2356" s="93" t="s">
        <v>272</v>
      </c>
    </row>
    <row r="2357" spans="1:12">
      <c r="A2357" s="73">
        <v>10188154</v>
      </c>
      <c r="B2357" s="74" t="s">
        <v>15611</v>
      </c>
      <c r="C2357" s="74" t="s">
        <v>9778</v>
      </c>
      <c r="D2357" s="74" t="s">
        <v>2438</v>
      </c>
      <c r="E2357" s="92">
        <v>39990</v>
      </c>
      <c r="F2357" s="74" t="s">
        <v>3523</v>
      </c>
      <c r="G2357" s="92">
        <v>41983</v>
      </c>
      <c r="H2357" s="74" t="s">
        <v>9510</v>
      </c>
      <c r="I2357" s="75" t="s">
        <v>14864</v>
      </c>
      <c r="J2357" s="75">
        <v>30512.94</v>
      </c>
      <c r="K2357" s="74" t="s">
        <v>16413</v>
      </c>
      <c r="L2357" s="93" t="s">
        <v>272</v>
      </c>
    </row>
    <row r="2358" spans="1:12">
      <c r="A2358" s="73">
        <v>10188164</v>
      </c>
      <c r="B2358" s="74" t="s">
        <v>10911</v>
      </c>
      <c r="C2358" s="74" t="s">
        <v>9778</v>
      </c>
      <c r="D2358" s="74" t="s">
        <v>2438</v>
      </c>
      <c r="E2358" s="92">
        <v>39990</v>
      </c>
      <c r="F2358" s="74" t="s">
        <v>3524</v>
      </c>
      <c r="G2358" s="92">
        <v>42045</v>
      </c>
      <c r="H2358" s="74" t="s">
        <v>9510</v>
      </c>
      <c r="I2358" s="75" t="s">
        <v>14864</v>
      </c>
      <c r="J2358" s="75">
        <v>4686.57</v>
      </c>
      <c r="K2358" s="74" t="s">
        <v>16413</v>
      </c>
      <c r="L2358" s="93" t="s">
        <v>272</v>
      </c>
    </row>
    <row r="2359" spans="1:12">
      <c r="A2359" s="73">
        <v>10188165</v>
      </c>
      <c r="B2359" s="74" t="s">
        <v>10912</v>
      </c>
      <c r="C2359" s="74" t="s">
        <v>9778</v>
      </c>
      <c r="D2359" s="74" t="s">
        <v>2438</v>
      </c>
      <c r="E2359" s="92">
        <v>39990</v>
      </c>
      <c r="F2359" s="74" t="s">
        <v>3525</v>
      </c>
      <c r="G2359" s="92">
        <v>42045</v>
      </c>
      <c r="H2359" s="74" t="s">
        <v>9510</v>
      </c>
      <c r="I2359" s="75" t="s">
        <v>14864</v>
      </c>
      <c r="J2359" s="75">
        <v>4686.57</v>
      </c>
      <c r="K2359" s="74" t="s">
        <v>16413</v>
      </c>
      <c r="L2359" s="93" t="s">
        <v>272</v>
      </c>
    </row>
    <row r="2360" spans="1:12">
      <c r="A2360" s="73">
        <v>10188166</v>
      </c>
      <c r="B2360" s="74" t="s">
        <v>10913</v>
      </c>
      <c r="C2360" s="74" t="s">
        <v>9778</v>
      </c>
      <c r="D2360" s="74" t="s">
        <v>2438</v>
      </c>
      <c r="E2360" s="92">
        <v>39990</v>
      </c>
      <c r="F2360" s="74" t="s">
        <v>3526</v>
      </c>
      <c r="G2360" s="92">
        <v>42048</v>
      </c>
      <c r="H2360" s="74" t="s">
        <v>9756</v>
      </c>
      <c r="I2360" s="75" t="s">
        <v>14864</v>
      </c>
      <c r="J2360" s="75">
        <v>4686.57</v>
      </c>
      <c r="K2360" s="74" t="s">
        <v>16962</v>
      </c>
      <c r="L2360" s="93"/>
    </row>
    <row r="2361" spans="1:12">
      <c r="A2361" s="73">
        <v>10188167</v>
      </c>
      <c r="B2361" s="74" t="s">
        <v>10914</v>
      </c>
      <c r="C2361" s="74" t="s">
        <v>9778</v>
      </c>
      <c r="D2361" s="74" t="s">
        <v>2438</v>
      </c>
      <c r="E2361" s="92">
        <v>39990</v>
      </c>
      <c r="F2361" s="74" t="s">
        <v>3527</v>
      </c>
      <c r="G2361" s="92">
        <v>42045</v>
      </c>
      <c r="H2361" s="74" t="s">
        <v>9510</v>
      </c>
      <c r="I2361" s="75" t="s">
        <v>14864</v>
      </c>
      <c r="J2361" s="75">
        <v>4686.57</v>
      </c>
      <c r="K2361" s="74" t="s">
        <v>16413</v>
      </c>
      <c r="L2361" s="93" t="s">
        <v>272</v>
      </c>
    </row>
    <row r="2362" spans="1:12">
      <c r="A2362" s="73">
        <v>10188168</v>
      </c>
      <c r="B2362" s="74" t="s">
        <v>10915</v>
      </c>
      <c r="C2362" s="74" t="s">
        <v>9778</v>
      </c>
      <c r="D2362" s="74" t="s">
        <v>2438</v>
      </c>
      <c r="E2362" s="92">
        <v>39990</v>
      </c>
      <c r="F2362" s="74" t="s">
        <v>3528</v>
      </c>
      <c r="G2362" s="92">
        <v>42045</v>
      </c>
      <c r="H2362" s="74" t="s">
        <v>9510</v>
      </c>
      <c r="I2362" s="75" t="s">
        <v>14864</v>
      </c>
      <c r="J2362" s="75">
        <v>4686.57</v>
      </c>
      <c r="K2362" s="74" t="s">
        <v>16413</v>
      </c>
      <c r="L2362" s="93" t="s">
        <v>4623</v>
      </c>
    </row>
    <row r="2363" spans="1:12">
      <c r="A2363" s="73">
        <v>10188169</v>
      </c>
      <c r="B2363" s="74" t="s">
        <v>10916</v>
      </c>
      <c r="C2363" s="74" t="s">
        <v>9778</v>
      </c>
      <c r="D2363" s="74" t="s">
        <v>2438</v>
      </c>
      <c r="E2363" s="92">
        <v>39990</v>
      </c>
      <c r="F2363" s="74" t="s">
        <v>3529</v>
      </c>
      <c r="G2363" s="92">
        <v>42048</v>
      </c>
      <c r="H2363" s="74" t="s">
        <v>9756</v>
      </c>
      <c r="I2363" s="75" t="s">
        <v>14864</v>
      </c>
      <c r="J2363" s="75">
        <v>4686.57</v>
      </c>
      <c r="K2363" s="74" t="s">
        <v>16962</v>
      </c>
      <c r="L2363" s="93"/>
    </row>
    <row r="2364" spans="1:12">
      <c r="A2364" s="73">
        <v>10188172</v>
      </c>
      <c r="B2364" s="74" t="s">
        <v>10917</v>
      </c>
      <c r="C2364" s="74" t="s">
        <v>9778</v>
      </c>
      <c r="D2364" s="74" t="s">
        <v>2438</v>
      </c>
      <c r="E2364" s="92">
        <v>39990</v>
      </c>
      <c r="F2364" s="74" t="s">
        <v>3530</v>
      </c>
      <c r="G2364" s="92">
        <v>42045</v>
      </c>
      <c r="H2364" s="74" t="s">
        <v>9510</v>
      </c>
      <c r="I2364" s="75" t="s">
        <v>14864</v>
      </c>
      <c r="J2364" s="75">
        <v>4686.57</v>
      </c>
      <c r="K2364" s="74" t="s">
        <v>16413</v>
      </c>
      <c r="L2364" s="93" t="s">
        <v>4623</v>
      </c>
    </row>
    <row r="2365" spans="1:12">
      <c r="A2365" s="73">
        <v>10188173</v>
      </c>
      <c r="B2365" s="74" t="s">
        <v>10918</v>
      </c>
      <c r="C2365" s="74" t="s">
        <v>9778</v>
      </c>
      <c r="D2365" s="74" t="s">
        <v>2438</v>
      </c>
      <c r="E2365" s="92">
        <v>39990</v>
      </c>
      <c r="F2365" s="74" t="s">
        <v>3531</v>
      </c>
      <c r="G2365" s="92">
        <v>42045</v>
      </c>
      <c r="H2365" s="74" t="s">
        <v>9510</v>
      </c>
      <c r="I2365" s="75" t="s">
        <v>14864</v>
      </c>
      <c r="J2365" s="75">
        <v>4686.57</v>
      </c>
      <c r="K2365" s="74" t="s">
        <v>16413</v>
      </c>
      <c r="L2365" s="93" t="s">
        <v>110</v>
      </c>
    </row>
    <row r="2366" spans="1:12">
      <c r="A2366" s="73">
        <v>10188174</v>
      </c>
      <c r="B2366" s="74" t="s">
        <v>10919</v>
      </c>
      <c r="C2366" s="74" t="s">
        <v>9778</v>
      </c>
      <c r="D2366" s="74" t="s">
        <v>2438</v>
      </c>
      <c r="E2366" s="92">
        <v>39990</v>
      </c>
      <c r="F2366" s="74" t="s">
        <v>3532</v>
      </c>
      <c r="G2366" s="92">
        <v>42045</v>
      </c>
      <c r="H2366" s="74" t="s">
        <v>9510</v>
      </c>
      <c r="I2366" s="75" t="s">
        <v>14864</v>
      </c>
      <c r="J2366" s="75">
        <v>4686.57</v>
      </c>
      <c r="K2366" s="74" t="s">
        <v>16413</v>
      </c>
      <c r="L2366" s="93" t="s">
        <v>4623</v>
      </c>
    </row>
    <row r="2367" spans="1:12">
      <c r="A2367" s="73">
        <v>10188258</v>
      </c>
      <c r="B2367" s="74" t="s">
        <v>10920</v>
      </c>
      <c r="C2367" s="74" t="s">
        <v>9778</v>
      </c>
      <c r="D2367" s="74" t="s">
        <v>3533</v>
      </c>
      <c r="E2367" s="92">
        <v>40066</v>
      </c>
      <c r="F2367" s="74" t="s">
        <v>3535</v>
      </c>
      <c r="G2367" s="92">
        <v>42024</v>
      </c>
      <c r="H2367" s="74" t="s">
        <v>10921</v>
      </c>
      <c r="I2367" s="75" t="s">
        <v>14864</v>
      </c>
      <c r="J2367" s="75">
        <v>1206.25</v>
      </c>
      <c r="K2367" s="74" t="s">
        <v>16081</v>
      </c>
      <c r="L2367" s="93" t="s">
        <v>109</v>
      </c>
    </row>
    <row r="2368" spans="1:12">
      <c r="A2368" s="73">
        <v>10188259</v>
      </c>
      <c r="B2368" s="74" t="s">
        <v>15328</v>
      </c>
      <c r="C2368" s="74" t="s">
        <v>9778</v>
      </c>
      <c r="D2368" s="74" t="s">
        <v>3537</v>
      </c>
      <c r="E2368" s="92">
        <v>40007</v>
      </c>
      <c r="F2368" s="74" t="s">
        <v>3538</v>
      </c>
      <c r="G2368" s="92">
        <v>41982</v>
      </c>
      <c r="H2368" s="74" t="s">
        <v>9504</v>
      </c>
      <c r="I2368" s="75" t="s">
        <v>14864</v>
      </c>
      <c r="J2368" s="75">
        <v>2219.7800000000002</v>
      </c>
      <c r="K2368" s="74" t="s">
        <v>14892</v>
      </c>
      <c r="L2368" s="93" t="s">
        <v>4594</v>
      </c>
    </row>
    <row r="2369" spans="1:12">
      <c r="A2369" s="73">
        <v>10188260</v>
      </c>
      <c r="B2369" s="74" t="s">
        <v>15615</v>
      </c>
      <c r="C2369" s="74" t="s">
        <v>9962</v>
      </c>
      <c r="D2369" s="74" t="s">
        <v>3540</v>
      </c>
      <c r="E2369" s="92">
        <v>40667</v>
      </c>
      <c r="F2369" s="74"/>
      <c r="G2369" s="92">
        <v>40667</v>
      </c>
      <c r="H2369" s="74" t="s">
        <v>9520</v>
      </c>
      <c r="I2369" s="75" t="s">
        <v>14876</v>
      </c>
      <c r="J2369" s="75">
        <v>53477.41</v>
      </c>
      <c r="K2369" s="74" t="s">
        <v>15539</v>
      </c>
      <c r="L2369" s="93" t="s">
        <v>272</v>
      </c>
    </row>
    <row r="2370" spans="1:12">
      <c r="A2370" s="73">
        <v>10188260</v>
      </c>
      <c r="B2370" s="74" t="s">
        <v>15615</v>
      </c>
      <c r="C2370" s="74" t="s">
        <v>9778</v>
      </c>
      <c r="D2370" s="74" t="s">
        <v>3540</v>
      </c>
      <c r="E2370" s="92">
        <v>40045</v>
      </c>
      <c r="F2370" s="74" t="s">
        <v>3541</v>
      </c>
      <c r="G2370" s="92">
        <v>41983</v>
      </c>
      <c r="H2370" s="74" t="s">
        <v>9510</v>
      </c>
      <c r="I2370" s="75" t="s">
        <v>14864</v>
      </c>
      <c r="J2370" s="75">
        <v>117538.55</v>
      </c>
      <c r="K2370" s="74" t="s">
        <v>16413</v>
      </c>
      <c r="L2370" s="93" t="s">
        <v>4594</v>
      </c>
    </row>
    <row r="2371" spans="1:12">
      <c r="A2371" s="73">
        <v>10188261</v>
      </c>
      <c r="B2371" s="74" t="s">
        <v>15329</v>
      </c>
      <c r="C2371" s="74" t="s">
        <v>9778</v>
      </c>
      <c r="D2371" s="74" t="s">
        <v>3540</v>
      </c>
      <c r="E2371" s="92">
        <v>40045</v>
      </c>
      <c r="F2371" s="74" t="s">
        <v>3543</v>
      </c>
      <c r="G2371" s="92">
        <v>41983</v>
      </c>
      <c r="H2371" s="74" t="s">
        <v>9504</v>
      </c>
      <c r="I2371" s="75" t="s">
        <v>14864</v>
      </c>
      <c r="J2371" s="75">
        <v>117538.55</v>
      </c>
      <c r="K2371" s="74" t="s">
        <v>14892</v>
      </c>
      <c r="L2371" s="93" t="s">
        <v>6962</v>
      </c>
    </row>
    <row r="2372" spans="1:12">
      <c r="A2372" s="73">
        <v>10188261</v>
      </c>
      <c r="B2372" s="74" t="s">
        <v>15329</v>
      </c>
      <c r="C2372" s="74" t="s">
        <v>9962</v>
      </c>
      <c r="D2372" s="74" t="s">
        <v>3540</v>
      </c>
      <c r="E2372" s="92">
        <v>40667</v>
      </c>
      <c r="F2372" s="74"/>
      <c r="G2372" s="92">
        <v>40667</v>
      </c>
      <c r="H2372" s="74" t="s">
        <v>9520</v>
      </c>
      <c r="I2372" s="75" t="s">
        <v>14876</v>
      </c>
      <c r="J2372" s="75">
        <v>53485.55</v>
      </c>
      <c r="K2372" s="74" t="s">
        <v>15539</v>
      </c>
      <c r="L2372" s="93" t="s">
        <v>272</v>
      </c>
    </row>
    <row r="2373" spans="1:12">
      <c r="A2373" s="73">
        <v>10188272</v>
      </c>
      <c r="B2373" s="74" t="s">
        <v>10922</v>
      </c>
      <c r="C2373" s="74" t="s">
        <v>9778</v>
      </c>
      <c r="D2373" s="74" t="s">
        <v>3544</v>
      </c>
      <c r="E2373" s="92">
        <v>40036</v>
      </c>
      <c r="F2373" s="74" t="s">
        <v>3545</v>
      </c>
      <c r="G2373" s="92">
        <v>42024</v>
      </c>
      <c r="H2373" s="74" t="s">
        <v>9528</v>
      </c>
      <c r="I2373" s="75" t="s">
        <v>14864</v>
      </c>
      <c r="J2373" s="75">
        <v>10353.460000000001</v>
      </c>
      <c r="K2373" s="74" t="s">
        <v>16260</v>
      </c>
      <c r="L2373" s="93" t="s">
        <v>110</v>
      </c>
    </row>
    <row r="2374" spans="1:12">
      <c r="A2374" s="73">
        <v>10188273</v>
      </c>
      <c r="B2374" s="74" t="s">
        <v>10923</v>
      </c>
      <c r="C2374" s="74" t="s">
        <v>9778</v>
      </c>
      <c r="D2374" s="74" t="s">
        <v>3547</v>
      </c>
      <c r="E2374" s="92">
        <v>40036</v>
      </c>
      <c r="F2374" s="74" t="s">
        <v>3545</v>
      </c>
      <c r="G2374" s="92">
        <v>42024</v>
      </c>
      <c r="H2374" s="74" t="s">
        <v>9528</v>
      </c>
      <c r="I2374" s="75" t="s">
        <v>14864</v>
      </c>
      <c r="J2374" s="75">
        <v>2096.17</v>
      </c>
      <c r="K2374" s="74" t="s">
        <v>16260</v>
      </c>
      <c r="L2374" s="93" t="s">
        <v>272</v>
      </c>
    </row>
    <row r="2375" spans="1:12">
      <c r="A2375" s="73">
        <v>10188275</v>
      </c>
      <c r="B2375" s="74" t="s">
        <v>10924</v>
      </c>
      <c r="C2375" s="74" t="s">
        <v>9778</v>
      </c>
      <c r="D2375" s="74" t="s">
        <v>3548</v>
      </c>
      <c r="E2375" s="92">
        <v>40021</v>
      </c>
      <c r="F2375" s="74" t="s">
        <v>3549</v>
      </c>
      <c r="G2375" s="92">
        <v>42048</v>
      </c>
      <c r="H2375" s="74" t="s">
        <v>9756</v>
      </c>
      <c r="I2375" s="75" t="s">
        <v>14864</v>
      </c>
      <c r="J2375" s="75">
        <v>1225.33</v>
      </c>
      <c r="K2375" s="74" t="s">
        <v>16962</v>
      </c>
      <c r="L2375" s="93"/>
    </row>
    <row r="2376" spans="1:12">
      <c r="A2376" s="73">
        <v>10188316</v>
      </c>
      <c r="B2376" s="74" t="s">
        <v>16221</v>
      </c>
      <c r="C2376" s="74" t="s">
        <v>9778</v>
      </c>
      <c r="D2376" s="74" t="s">
        <v>1437</v>
      </c>
      <c r="E2376" s="92">
        <v>40038</v>
      </c>
      <c r="F2376" s="74" t="s">
        <v>3551</v>
      </c>
      <c r="G2376" s="92">
        <v>41984</v>
      </c>
      <c r="H2376" s="74" t="s">
        <v>10221</v>
      </c>
      <c r="I2376" s="75" t="s">
        <v>14864</v>
      </c>
      <c r="J2376" s="75">
        <v>6171.75</v>
      </c>
      <c r="K2376" s="74" t="s">
        <v>16218</v>
      </c>
      <c r="L2376" s="93" t="s">
        <v>390</v>
      </c>
    </row>
    <row r="2377" spans="1:12">
      <c r="A2377" s="73">
        <v>10188317</v>
      </c>
      <c r="B2377" s="74" t="s">
        <v>10925</v>
      </c>
      <c r="C2377" s="74" t="s">
        <v>9778</v>
      </c>
      <c r="D2377" s="74" t="s">
        <v>1437</v>
      </c>
      <c r="E2377" s="92">
        <v>40038</v>
      </c>
      <c r="F2377" s="74" t="s">
        <v>12146</v>
      </c>
      <c r="G2377" s="92">
        <v>42010</v>
      </c>
      <c r="H2377" s="74" t="s">
        <v>15993</v>
      </c>
      <c r="I2377" s="75" t="s">
        <v>14864</v>
      </c>
      <c r="J2377" s="75">
        <v>6171.75</v>
      </c>
      <c r="K2377" s="74" t="s">
        <v>15994</v>
      </c>
      <c r="L2377" s="93" t="s">
        <v>272</v>
      </c>
    </row>
    <row r="2378" spans="1:12">
      <c r="A2378" s="73">
        <v>10188319</v>
      </c>
      <c r="B2378" s="74" t="s">
        <v>16871</v>
      </c>
      <c r="C2378" s="74" t="s">
        <v>9778</v>
      </c>
      <c r="D2378" s="74" t="s">
        <v>1437</v>
      </c>
      <c r="E2378" s="92">
        <v>40038</v>
      </c>
      <c r="F2378" s="74" t="s">
        <v>3553</v>
      </c>
      <c r="G2378" s="92">
        <v>41984</v>
      </c>
      <c r="H2378" s="74" t="s">
        <v>16872</v>
      </c>
      <c r="I2378" s="75" t="s">
        <v>14864</v>
      </c>
      <c r="J2378" s="75">
        <v>6171.75</v>
      </c>
      <c r="K2378" s="74" t="s">
        <v>16873</v>
      </c>
      <c r="L2378" s="93" t="s">
        <v>110</v>
      </c>
    </row>
    <row r="2379" spans="1:12">
      <c r="A2379" s="73">
        <v>10188320</v>
      </c>
      <c r="B2379" s="74" t="s">
        <v>16779</v>
      </c>
      <c r="C2379" s="74" t="s">
        <v>9778</v>
      </c>
      <c r="D2379" s="74" t="s">
        <v>1437</v>
      </c>
      <c r="E2379" s="92">
        <v>40038</v>
      </c>
      <c r="F2379" s="74" t="s">
        <v>3554</v>
      </c>
      <c r="G2379" s="92">
        <v>41984</v>
      </c>
      <c r="H2379" s="74" t="s">
        <v>16773</v>
      </c>
      <c r="I2379" s="75" t="s">
        <v>14864</v>
      </c>
      <c r="J2379" s="75">
        <v>6171.75</v>
      </c>
      <c r="K2379" s="74" t="s">
        <v>16774</v>
      </c>
      <c r="L2379" s="93" t="s">
        <v>1956</v>
      </c>
    </row>
    <row r="2380" spans="1:12">
      <c r="A2380" s="73">
        <v>10188321</v>
      </c>
      <c r="B2380" s="74" t="s">
        <v>16075</v>
      </c>
      <c r="C2380" s="74" t="s">
        <v>9778</v>
      </c>
      <c r="D2380" s="74" t="s">
        <v>1437</v>
      </c>
      <c r="E2380" s="92">
        <v>40038</v>
      </c>
      <c r="F2380" s="74" t="s">
        <v>3555</v>
      </c>
      <c r="G2380" s="92">
        <v>41984</v>
      </c>
      <c r="H2380" s="74" t="s">
        <v>11484</v>
      </c>
      <c r="I2380" s="75" t="s">
        <v>14864</v>
      </c>
      <c r="J2380" s="75">
        <v>6171.75</v>
      </c>
      <c r="K2380" s="74" t="s">
        <v>16072</v>
      </c>
      <c r="L2380" s="93" t="s">
        <v>854</v>
      </c>
    </row>
    <row r="2381" spans="1:12">
      <c r="A2381" s="73">
        <v>10188322</v>
      </c>
      <c r="B2381" s="74" t="s">
        <v>10926</v>
      </c>
      <c r="C2381" s="74" t="s">
        <v>9778</v>
      </c>
      <c r="D2381" s="74" t="s">
        <v>3556</v>
      </c>
      <c r="E2381" s="92">
        <v>40039</v>
      </c>
      <c r="F2381" s="74" t="s">
        <v>3557</v>
      </c>
      <c r="G2381" s="92">
        <v>42054</v>
      </c>
      <c r="H2381" s="74" t="s">
        <v>9504</v>
      </c>
      <c r="I2381" s="75" t="s">
        <v>14864</v>
      </c>
      <c r="J2381" s="75">
        <v>1979.78</v>
      </c>
      <c r="K2381" s="74" t="s">
        <v>14892</v>
      </c>
      <c r="L2381" s="93" t="s">
        <v>4306</v>
      </c>
    </row>
    <row r="2382" spans="1:12">
      <c r="A2382" s="73">
        <v>10188323</v>
      </c>
      <c r="B2382" s="74" t="s">
        <v>10927</v>
      </c>
      <c r="C2382" s="74" t="s">
        <v>9778</v>
      </c>
      <c r="D2382" s="74" t="s">
        <v>3556</v>
      </c>
      <c r="E2382" s="92">
        <v>40039</v>
      </c>
      <c r="F2382" s="74" t="s">
        <v>3559</v>
      </c>
      <c r="G2382" s="92">
        <v>42054</v>
      </c>
      <c r="H2382" s="74" t="s">
        <v>9504</v>
      </c>
      <c r="I2382" s="75" t="s">
        <v>14864</v>
      </c>
      <c r="J2382" s="75">
        <v>1979.79</v>
      </c>
      <c r="K2382" s="74" t="s">
        <v>14892</v>
      </c>
      <c r="L2382" s="93" t="s">
        <v>4572</v>
      </c>
    </row>
    <row r="2383" spans="1:12">
      <c r="A2383" s="73">
        <v>10188324</v>
      </c>
      <c r="B2383" s="74" t="s">
        <v>10928</v>
      </c>
      <c r="C2383" s="74" t="s">
        <v>9778</v>
      </c>
      <c r="D2383" s="74" t="s">
        <v>3556</v>
      </c>
      <c r="E2383" s="92">
        <v>40039</v>
      </c>
      <c r="F2383" s="74" t="s">
        <v>3560</v>
      </c>
      <c r="G2383" s="92">
        <v>42054</v>
      </c>
      <c r="H2383" s="74" t="s">
        <v>9504</v>
      </c>
      <c r="I2383" s="75" t="s">
        <v>14864</v>
      </c>
      <c r="J2383" s="75">
        <v>1979.79</v>
      </c>
      <c r="K2383" s="74" t="s">
        <v>14892</v>
      </c>
      <c r="L2383" s="93" t="s">
        <v>1705</v>
      </c>
    </row>
    <row r="2384" spans="1:12">
      <c r="A2384" s="73">
        <v>10188325</v>
      </c>
      <c r="B2384" s="74" t="s">
        <v>10929</v>
      </c>
      <c r="C2384" s="74" t="s">
        <v>9778</v>
      </c>
      <c r="D2384" s="74" t="s">
        <v>3556</v>
      </c>
      <c r="E2384" s="92">
        <v>40039</v>
      </c>
      <c r="F2384" s="74" t="s">
        <v>3562</v>
      </c>
      <c r="G2384" s="92">
        <v>42054</v>
      </c>
      <c r="H2384" s="74" t="s">
        <v>9504</v>
      </c>
      <c r="I2384" s="75" t="s">
        <v>14864</v>
      </c>
      <c r="J2384" s="75">
        <v>1979.79</v>
      </c>
      <c r="K2384" s="74" t="s">
        <v>14892</v>
      </c>
      <c r="L2384" s="93" t="s">
        <v>4300</v>
      </c>
    </row>
    <row r="2385" spans="1:12">
      <c r="A2385" s="73">
        <v>10188326</v>
      </c>
      <c r="B2385" s="74" t="s">
        <v>10930</v>
      </c>
      <c r="C2385" s="74" t="s">
        <v>9778</v>
      </c>
      <c r="D2385" s="74" t="s">
        <v>3556</v>
      </c>
      <c r="E2385" s="92">
        <v>40039</v>
      </c>
      <c r="F2385" s="74" t="s">
        <v>3563</v>
      </c>
      <c r="G2385" s="92">
        <v>42054</v>
      </c>
      <c r="H2385" s="74" t="s">
        <v>9504</v>
      </c>
      <c r="I2385" s="75" t="s">
        <v>14864</v>
      </c>
      <c r="J2385" s="75">
        <v>1979.79</v>
      </c>
      <c r="K2385" s="74" t="s">
        <v>14892</v>
      </c>
      <c r="L2385" s="93" t="s">
        <v>4299</v>
      </c>
    </row>
    <row r="2386" spans="1:12">
      <c r="A2386" s="73">
        <v>10188327</v>
      </c>
      <c r="B2386" s="74" t="s">
        <v>10931</v>
      </c>
      <c r="C2386" s="74" t="s">
        <v>9778</v>
      </c>
      <c r="D2386" s="74" t="s">
        <v>3556</v>
      </c>
      <c r="E2386" s="92">
        <v>40039</v>
      </c>
      <c r="F2386" s="74" t="s">
        <v>3564</v>
      </c>
      <c r="G2386" s="92">
        <v>42054</v>
      </c>
      <c r="H2386" s="74" t="s">
        <v>9504</v>
      </c>
      <c r="I2386" s="75" t="s">
        <v>14864</v>
      </c>
      <c r="J2386" s="75">
        <v>1979.79</v>
      </c>
      <c r="K2386" s="74" t="s">
        <v>14892</v>
      </c>
      <c r="L2386" s="93" t="s">
        <v>272</v>
      </c>
    </row>
    <row r="2387" spans="1:12">
      <c r="A2387" s="73">
        <v>10188328</v>
      </c>
      <c r="B2387" s="74" t="s">
        <v>10932</v>
      </c>
      <c r="C2387" s="74" t="s">
        <v>9778</v>
      </c>
      <c r="D2387" s="74" t="s">
        <v>3556</v>
      </c>
      <c r="E2387" s="92">
        <v>40039</v>
      </c>
      <c r="F2387" s="74" t="s">
        <v>3565</v>
      </c>
      <c r="G2387" s="92">
        <v>42054</v>
      </c>
      <c r="H2387" s="74" t="s">
        <v>9504</v>
      </c>
      <c r="I2387" s="75" t="s">
        <v>14864</v>
      </c>
      <c r="J2387" s="75">
        <v>1979.79</v>
      </c>
      <c r="K2387" s="74" t="s">
        <v>14892</v>
      </c>
      <c r="L2387" s="93" t="s">
        <v>272</v>
      </c>
    </row>
    <row r="2388" spans="1:12">
      <c r="A2388" s="73">
        <v>10188329</v>
      </c>
      <c r="B2388" s="74" t="s">
        <v>10933</v>
      </c>
      <c r="C2388" s="74" t="s">
        <v>9778</v>
      </c>
      <c r="D2388" s="74" t="s">
        <v>3556</v>
      </c>
      <c r="E2388" s="92">
        <v>40039</v>
      </c>
      <c r="F2388" s="74" t="s">
        <v>3566</v>
      </c>
      <c r="G2388" s="92">
        <v>42054</v>
      </c>
      <c r="H2388" s="74" t="s">
        <v>9504</v>
      </c>
      <c r="I2388" s="75" t="s">
        <v>14864</v>
      </c>
      <c r="J2388" s="75">
        <v>1979.79</v>
      </c>
      <c r="K2388" s="74" t="s">
        <v>14892</v>
      </c>
      <c r="L2388" s="93" t="s">
        <v>110</v>
      </c>
    </row>
    <row r="2389" spans="1:12">
      <c r="A2389" s="73">
        <v>10188331</v>
      </c>
      <c r="B2389" s="74" t="s">
        <v>10934</v>
      </c>
      <c r="C2389" s="74" t="s">
        <v>9778</v>
      </c>
      <c r="D2389" s="74" t="s">
        <v>3556</v>
      </c>
      <c r="E2389" s="92">
        <v>40039</v>
      </c>
      <c r="F2389" s="74" t="s">
        <v>3568</v>
      </c>
      <c r="G2389" s="92">
        <v>42054</v>
      </c>
      <c r="H2389" s="74" t="s">
        <v>9504</v>
      </c>
      <c r="I2389" s="75" t="s">
        <v>14864</v>
      </c>
      <c r="J2389" s="75">
        <v>1979.79</v>
      </c>
      <c r="K2389" s="74" t="s">
        <v>14892</v>
      </c>
      <c r="L2389" s="93" t="s">
        <v>1862</v>
      </c>
    </row>
    <row r="2390" spans="1:12">
      <c r="A2390" s="73">
        <v>10188332</v>
      </c>
      <c r="B2390" s="74" t="s">
        <v>10935</v>
      </c>
      <c r="C2390" s="74" t="s">
        <v>9778</v>
      </c>
      <c r="D2390" s="74" t="s">
        <v>3556</v>
      </c>
      <c r="E2390" s="92">
        <v>40039</v>
      </c>
      <c r="F2390" s="74" t="s">
        <v>3569</v>
      </c>
      <c r="G2390" s="92">
        <v>42054</v>
      </c>
      <c r="H2390" s="74" t="s">
        <v>9504</v>
      </c>
      <c r="I2390" s="75" t="s">
        <v>14864</v>
      </c>
      <c r="J2390" s="75">
        <v>1979.79</v>
      </c>
      <c r="K2390" s="74" t="s">
        <v>14892</v>
      </c>
      <c r="L2390" s="93" t="s">
        <v>110</v>
      </c>
    </row>
    <row r="2391" spans="1:12">
      <c r="A2391" s="73">
        <v>10188333</v>
      </c>
      <c r="B2391" s="74" t="s">
        <v>10936</v>
      </c>
      <c r="C2391" s="74" t="s">
        <v>9778</v>
      </c>
      <c r="D2391" s="74" t="s">
        <v>3556</v>
      </c>
      <c r="E2391" s="92">
        <v>40039</v>
      </c>
      <c r="F2391" s="74" t="s">
        <v>3570</v>
      </c>
      <c r="G2391" s="92">
        <v>42054</v>
      </c>
      <c r="H2391" s="74" t="s">
        <v>9504</v>
      </c>
      <c r="I2391" s="75" t="s">
        <v>14864</v>
      </c>
      <c r="J2391" s="75">
        <v>1979.79</v>
      </c>
      <c r="K2391" s="74" t="s">
        <v>14892</v>
      </c>
      <c r="L2391" s="93" t="s">
        <v>110</v>
      </c>
    </row>
    <row r="2392" spans="1:12">
      <c r="A2392" s="73">
        <v>10188335</v>
      </c>
      <c r="B2392" s="74" t="s">
        <v>10937</v>
      </c>
      <c r="C2392" s="74" t="s">
        <v>9778</v>
      </c>
      <c r="D2392" s="74" t="s">
        <v>3556</v>
      </c>
      <c r="E2392" s="92">
        <v>40039</v>
      </c>
      <c r="F2392" s="74" t="s">
        <v>3572</v>
      </c>
      <c r="G2392" s="92">
        <v>42054</v>
      </c>
      <c r="H2392" s="74" t="s">
        <v>9504</v>
      </c>
      <c r="I2392" s="75" t="s">
        <v>14864</v>
      </c>
      <c r="J2392" s="75">
        <v>1979.79</v>
      </c>
      <c r="K2392" s="74" t="s">
        <v>14892</v>
      </c>
      <c r="L2392" s="93" t="s">
        <v>5544</v>
      </c>
    </row>
    <row r="2393" spans="1:12">
      <c r="A2393" s="73">
        <v>10188336</v>
      </c>
      <c r="B2393" s="74" t="s">
        <v>10938</v>
      </c>
      <c r="C2393" s="74" t="s">
        <v>9778</v>
      </c>
      <c r="D2393" s="74" t="s">
        <v>3556</v>
      </c>
      <c r="E2393" s="92">
        <v>40039</v>
      </c>
      <c r="F2393" s="74" t="s">
        <v>3573</v>
      </c>
      <c r="G2393" s="92">
        <v>42054</v>
      </c>
      <c r="H2393" s="74" t="s">
        <v>9504</v>
      </c>
      <c r="I2393" s="75" t="s">
        <v>14864</v>
      </c>
      <c r="J2393" s="75">
        <v>1979.79</v>
      </c>
      <c r="K2393" s="74" t="s">
        <v>14892</v>
      </c>
      <c r="L2393" s="93" t="s">
        <v>110</v>
      </c>
    </row>
    <row r="2394" spans="1:12">
      <c r="A2394" s="73">
        <v>10188337</v>
      </c>
      <c r="B2394" s="74" t="s">
        <v>10939</v>
      </c>
      <c r="C2394" s="74" t="s">
        <v>9778</v>
      </c>
      <c r="D2394" s="74" t="s">
        <v>3556</v>
      </c>
      <c r="E2394" s="92">
        <v>40039</v>
      </c>
      <c r="F2394" s="74" t="s">
        <v>3574</v>
      </c>
      <c r="G2394" s="92">
        <v>41663</v>
      </c>
      <c r="H2394" s="74" t="s">
        <v>9504</v>
      </c>
      <c r="I2394" s="75" t="s">
        <v>9505</v>
      </c>
      <c r="J2394" s="75">
        <v>1979.79</v>
      </c>
      <c r="K2394" s="74" t="s">
        <v>14892</v>
      </c>
      <c r="L2394" s="93" t="s">
        <v>110</v>
      </c>
    </row>
    <row r="2395" spans="1:12">
      <c r="A2395" s="73">
        <v>10188338</v>
      </c>
      <c r="B2395" s="74" t="s">
        <v>10940</v>
      </c>
      <c r="C2395" s="74" t="s">
        <v>9778</v>
      </c>
      <c r="D2395" s="74" t="s">
        <v>3556</v>
      </c>
      <c r="E2395" s="92">
        <v>40039</v>
      </c>
      <c r="F2395" s="74" t="s">
        <v>3575</v>
      </c>
      <c r="G2395" s="92">
        <v>42054</v>
      </c>
      <c r="H2395" s="74" t="s">
        <v>9504</v>
      </c>
      <c r="I2395" s="75" t="s">
        <v>14864</v>
      </c>
      <c r="J2395" s="75">
        <v>1979.79</v>
      </c>
      <c r="K2395" s="74" t="s">
        <v>14892</v>
      </c>
      <c r="L2395" s="93" t="s">
        <v>110</v>
      </c>
    </row>
    <row r="2396" spans="1:12">
      <c r="A2396" s="73">
        <v>10188339</v>
      </c>
      <c r="B2396" s="74" t="s">
        <v>10941</v>
      </c>
      <c r="C2396" s="74" t="s">
        <v>9778</v>
      </c>
      <c r="D2396" s="74" t="s">
        <v>3556</v>
      </c>
      <c r="E2396" s="92">
        <v>40039</v>
      </c>
      <c r="F2396" s="74" t="s">
        <v>3576</v>
      </c>
      <c r="G2396" s="92">
        <v>42054</v>
      </c>
      <c r="H2396" s="74" t="s">
        <v>9504</v>
      </c>
      <c r="I2396" s="75" t="s">
        <v>14864</v>
      </c>
      <c r="J2396" s="75">
        <v>1979.79</v>
      </c>
      <c r="K2396" s="74" t="s">
        <v>14892</v>
      </c>
      <c r="L2396" s="93" t="s">
        <v>110</v>
      </c>
    </row>
    <row r="2397" spans="1:12">
      <c r="A2397" s="73">
        <v>10188340</v>
      </c>
      <c r="B2397" s="74" t="s">
        <v>10942</v>
      </c>
      <c r="C2397" s="74" t="s">
        <v>9778</v>
      </c>
      <c r="D2397" s="74" t="s">
        <v>3556</v>
      </c>
      <c r="E2397" s="92">
        <v>40039</v>
      </c>
      <c r="F2397" s="74" t="s">
        <v>3577</v>
      </c>
      <c r="G2397" s="92">
        <v>42054</v>
      </c>
      <c r="H2397" s="74" t="s">
        <v>9504</v>
      </c>
      <c r="I2397" s="75" t="s">
        <v>14864</v>
      </c>
      <c r="J2397" s="75">
        <v>1979.79</v>
      </c>
      <c r="K2397" s="74" t="s">
        <v>14892</v>
      </c>
      <c r="L2397" s="93" t="s">
        <v>12292</v>
      </c>
    </row>
    <row r="2398" spans="1:12">
      <c r="A2398" s="73">
        <v>10188341</v>
      </c>
      <c r="B2398" s="74" t="s">
        <v>10943</v>
      </c>
      <c r="C2398" s="74" t="s">
        <v>9778</v>
      </c>
      <c r="D2398" s="74" t="s">
        <v>3556</v>
      </c>
      <c r="E2398" s="92">
        <v>40039</v>
      </c>
      <c r="F2398" s="74" t="s">
        <v>3578</v>
      </c>
      <c r="G2398" s="92">
        <v>42054</v>
      </c>
      <c r="H2398" s="74" t="s">
        <v>9504</v>
      </c>
      <c r="I2398" s="75" t="s">
        <v>14864</v>
      </c>
      <c r="J2398" s="75">
        <v>1979.79</v>
      </c>
      <c r="K2398" s="74" t="s">
        <v>14892</v>
      </c>
      <c r="L2398" s="93" t="s">
        <v>110</v>
      </c>
    </row>
    <row r="2399" spans="1:12">
      <c r="A2399" s="73">
        <v>10188342</v>
      </c>
      <c r="B2399" s="74" t="s">
        <v>10944</v>
      </c>
      <c r="C2399" s="74" t="s">
        <v>9778</v>
      </c>
      <c r="D2399" s="74" t="s">
        <v>3556</v>
      </c>
      <c r="E2399" s="92">
        <v>40039</v>
      </c>
      <c r="F2399" s="74" t="s">
        <v>3579</v>
      </c>
      <c r="G2399" s="92">
        <v>42054</v>
      </c>
      <c r="H2399" s="74" t="s">
        <v>9504</v>
      </c>
      <c r="I2399" s="75" t="s">
        <v>14864</v>
      </c>
      <c r="J2399" s="75">
        <v>1979.79</v>
      </c>
      <c r="K2399" s="74" t="s">
        <v>14892</v>
      </c>
      <c r="L2399" s="93" t="s">
        <v>110</v>
      </c>
    </row>
    <row r="2400" spans="1:12">
      <c r="A2400" s="73">
        <v>10188343</v>
      </c>
      <c r="B2400" s="74" t="s">
        <v>10945</v>
      </c>
      <c r="C2400" s="74" t="s">
        <v>9778</v>
      </c>
      <c r="D2400" s="74" t="s">
        <v>3556</v>
      </c>
      <c r="E2400" s="92">
        <v>40039</v>
      </c>
      <c r="F2400" s="74" t="s">
        <v>3580</v>
      </c>
      <c r="G2400" s="92">
        <v>42054</v>
      </c>
      <c r="H2400" s="74" t="s">
        <v>9504</v>
      </c>
      <c r="I2400" s="75" t="s">
        <v>14864</v>
      </c>
      <c r="J2400" s="75">
        <v>1979.79</v>
      </c>
      <c r="K2400" s="74" t="s">
        <v>14892</v>
      </c>
      <c r="L2400" s="93" t="s">
        <v>110</v>
      </c>
    </row>
    <row r="2401" spans="1:12">
      <c r="A2401" s="73">
        <v>10188344</v>
      </c>
      <c r="B2401" s="74" t="s">
        <v>10946</v>
      </c>
      <c r="C2401" s="74" t="s">
        <v>9778</v>
      </c>
      <c r="D2401" s="74" t="s">
        <v>3556</v>
      </c>
      <c r="E2401" s="92">
        <v>40039</v>
      </c>
      <c r="F2401" s="74" t="s">
        <v>3581</v>
      </c>
      <c r="G2401" s="92">
        <v>42054</v>
      </c>
      <c r="H2401" s="74" t="s">
        <v>9504</v>
      </c>
      <c r="I2401" s="75" t="s">
        <v>14864</v>
      </c>
      <c r="J2401" s="75">
        <v>1979.79</v>
      </c>
      <c r="K2401" s="74" t="s">
        <v>14892</v>
      </c>
      <c r="L2401" s="93" t="s">
        <v>110</v>
      </c>
    </row>
    <row r="2402" spans="1:12">
      <c r="A2402" s="73">
        <v>10188345</v>
      </c>
      <c r="B2402" s="74" t="s">
        <v>10947</v>
      </c>
      <c r="C2402" s="74" t="s">
        <v>9778</v>
      </c>
      <c r="D2402" s="74" t="s">
        <v>3556</v>
      </c>
      <c r="E2402" s="92">
        <v>40039</v>
      </c>
      <c r="F2402" s="74" t="s">
        <v>3582</v>
      </c>
      <c r="G2402" s="92">
        <v>42054</v>
      </c>
      <c r="H2402" s="74" t="s">
        <v>9504</v>
      </c>
      <c r="I2402" s="75" t="s">
        <v>14864</v>
      </c>
      <c r="J2402" s="75">
        <v>1979.79</v>
      </c>
      <c r="K2402" s="74" t="s">
        <v>14892</v>
      </c>
      <c r="L2402" s="93" t="s">
        <v>110</v>
      </c>
    </row>
    <row r="2403" spans="1:12">
      <c r="A2403" s="73">
        <v>10188346</v>
      </c>
      <c r="B2403" s="74" t="s">
        <v>10948</v>
      </c>
      <c r="C2403" s="74" t="s">
        <v>9778</v>
      </c>
      <c r="D2403" s="74" t="s">
        <v>3556</v>
      </c>
      <c r="E2403" s="92">
        <v>40039</v>
      </c>
      <c r="F2403" s="74" t="s">
        <v>3583</v>
      </c>
      <c r="G2403" s="92">
        <v>42054</v>
      </c>
      <c r="H2403" s="74" t="s">
        <v>9504</v>
      </c>
      <c r="I2403" s="75" t="s">
        <v>14864</v>
      </c>
      <c r="J2403" s="75">
        <v>1979.79</v>
      </c>
      <c r="K2403" s="74" t="s">
        <v>14892</v>
      </c>
      <c r="L2403" s="93" t="s">
        <v>110</v>
      </c>
    </row>
    <row r="2404" spans="1:12">
      <c r="A2404" s="73">
        <v>10188347</v>
      </c>
      <c r="B2404" s="74" t="s">
        <v>10949</v>
      </c>
      <c r="C2404" s="74" t="s">
        <v>9778</v>
      </c>
      <c r="D2404" s="74" t="s">
        <v>3556</v>
      </c>
      <c r="E2404" s="92">
        <v>40039</v>
      </c>
      <c r="F2404" s="74" t="s">
        <v>3584</v>
      </c>
      <c r="G2404" s="92">
        <v>42054</v>
      </c>
      <c r="H2404" s="74" t="s">
        <v>9504</v>
      </c>
      <c r="I2404" s="75" t="s">
        <v>14864</v>
      </c>
      <c r="J2404" s="75">
        <v>1979.79</v>
      </c>
      <c r="K2404" s="74" t="s">
        <v>14892</v>
      </c>
      <c r="L2404" s="93" t="s">
        <v>7839</v>
      </c>
    </row>
    <row r="2405" spans="1:12">
      <c r="A2405" s="73">
        <v>10188348</v>
      </c>
      <c r="B2405" s="74" t="s">
        <v>10950</v>
      </c>
      <c r="C2405" s="74" t="s">
        <v>9778</v>
      </c>
      <c r="D2405" s="74" t="s">
        <v>3556</v>
      </c>
      <c r="E2405" s="92">
        <v>40039</v>
      </c>
      <c r="F2405" s="74" t="s">
        <v>3585</v>
      </c>
      <c r="G2405" s="92">
        <v>42054</v>
      </c>
      <c r="H2405" s="74" t="s">
        <v>9504</v>
      </c>
      <c r="I2405" s="75" t="s">
        <v>14864</v>
      </c>
      <c r="J2405" s="75">
        <v>1979.79</v>
      </c>
      <c r="K2405" s="74" t="s">
        <v>14892</v>
      </c>
      <c r="L2405" s="93" t="s">
        <v>4303</v>
      </c>
    </row>
    <row r="2406" spans="1:12">
      <c r="A2406" s="73">
        <v>10188349</v>
      </c>
      <c r="B2406" s="74" t="s">
        <v>10951</v>
      </c>
      <c r="C2406" s="74" t="s">
        <v>9778</v>
      </c>
      <c r="D2406" s="74" t="s">
        <v>3556</v>
      </c>
      <c r="E2406" s="92">
        <v>40039</v>
      </c>
      <c r="F2406" s="74" t="s">
        <v>3586</v>
      </c>
      <c r="G2406" s="92">
        <v>42054</v>
      </c>
      <c r="H2406" s="74" t="s">
        <v>9504</v>
      </c>
      <c r="I2406" s="75" t="s">
        <v>14864</v>
      </c>
      <c r="J2406" s="75">
        <v>1979.79</v>
      </c>
      <c r="K2406" s="74" t="s">
        <v>14892</v>
      </c>
      <c r="L2406" s="93" t="s">
        <v>125</v>
      </c>
    </row>
    <row r="2407" spans="1:12">
      <c r="A2407" s="73">
        <v>10188350</v>
      </c>
      <c r="B2407" s="74" t="s">
        <v>16461</v>
      </c>
      <c r="C2407" s="74" t="s">
        <v>9778</v>
      </c>
      <c r="D2407" s="74" t="s">
        <v>3548</v>
      </c>
      <c r="E2407" s="92">
        <v>40021</v>
      </c>
      <c r="F2407" s="74" t="s">
        <v>3587</v>
      </c>
      <c r="G2407" s="92">
        <v>41983</v>
      </c>
      <c r="H2407" s="74" t="s">
        <v>9510</v>
      </c>
      <c r="I2407" s="75" t="s">
        <v>14864</v>
      </c>
      <c r="J2407" s="75">
        <v>1225.33</v>
      </c>
      <c r="K2407" s="74" t="s">
        <v>16413</v>
      </c>
      <c r="L2407" s="93" t="s">
        <v>110</v>
      </c>
    </row>
    <row r="2408" spans="1:12">
      <c r="A2408" s="73">
        <v>10188351</v>
      </c>
      <c r="B2408" s="74" t="s">
        <v>15330</v>
      </c>
      <c r="C2408" s="74" t="s">
        <v>9778</v>
      </c>
      <c r="D2408" s="74" t="s">
        <v>3548</v>
      </c>
      <c r="E2408" s="92">
        <v>40021</v>
      </c>
      <c r="F2408" s="74" t="s">
        <v>3588</v>
      </c>
      <c r="G2408" s="92">
        <v>41982</v>
      </c>
      <c r="H2408" s="74" t="s">
        <v>9504</v>
      </c>
      <c r="I2408" s="75" t="s">
        <v>14864</v>
      </c>
      <c r="J2408" s="75">
        <v>1225.33</v>
      </c>
      <c r="K2408" s="74" t="s">
        <v>14892</v>
      </c>
      <c r="L2408" s="93" t="s">
        <v>4594</v>
      </c>
    </row>
    <row r="2409" spans="1:12">
      <c r="A2409" s="73">
        <v>10188352</v>
      </c>
      <c r="B2409" s="74" t="s">
        <v>15331</v>
      </c>
      <c r="C2409" s="74" t="s">
        <v>9778</v>
      </c>
      <c r="D2409" s="74" t="s">
        <v>3589</v>
      </c>
      <c r="E2409" s="92">
        <v>40021</v>
      </c>
      <c r="F2409" s="74" t="s">
        <v>3590</v>
      </c>
      <c r="G2409" s="92">
        <v>41982</v>
      </c>
      <c r="H2409" s="74" t="s">
        <v>9504</v>
      </c>
      <c r="I2409" s="75" t="s">
        <v>14864</v>
      </c>
      <c r="J2409" s="75">
        <v>1225.33</v>
      </c>
      <c r="K2409" s="74" t="s">
        <v>14892</v>
      </c>
      <c r="L2409" s="93" t="s">
        <v>4581</v>
      </c>
    </row>
    <row r="2410" spans="1:12">
      <c r="A2410" s="73">
        <v>10188353</v>
      </c>
      <c r="B2410" s="74" t="s">
        <v>10952</v>
      </c>
      <c r="C2410" s="74" t="s">
        <v>9778</v>
      </c>
      <c r="D2410" s="74" t="s">
        <v>3548</v>
      </c>
      <c r="E2410" s="92">
        <v>40021</v>
      </c>
      <c r="F2410" s="74" t="s">
        <v>3591</v>
      </c>
      <c r="G2410" s="92">
        <v>42048</v>
      </c>
      <c r="H2410" s="74" t="s">
        <v>9756</v>
      </c>
      <c r="I2410" s="75" t="s">
        <v>14864</v>
      </c>
      <c r="J2410" s="75">
        <v>1225.33</v>
      </c>
      <c r="K2410" s="74" t="s">
        <v>16962</v>
      </c>
      <c r="L2410" s="93"/>
    </row>
    <row r="2411" spans="1:12">
      <c r="A2411" s="73">
        <v>10188354</v>
      </c>
      <c r="B2411" s="74" t="s">
        <v>10953</v>
      </c>
      <c r="C2411" s="74" t="s">
        <v>9778</v>
      </c>
      <c r="D2411" s="74" t="s">
        <v>3548</v>
      </c>
      <c r="E2411" s="92">
        <v>40021</v>
      </c>
      <c r="F2411" s="74" t="s">
        <v>3592</v>
      </c>
      <c r="G2411" s="92">
        <v>42048</v>
      </c>
      <c r="H2411" s="74" t="s">
        <v>9756</v>
      </c>
      <c r="I2411" s="75" t="s">
        <v>14864</v>
      </c>
      <c r="J2411" s="75">
        <v>1225.33</v>
      </c>
      <c r="K2411" s="74" t="s">
        <v>16962</v>
      </c>
      <c r="L2411" s="93"/>
    </row>
    <row r="2412" spans="1:12">
      <c r="A2412" s="73">
        <v>10188369</v>
      </c>
      <c r="B2412" s="74" t="s">
        <v>10954</v>
      </c>
      <c r="C2412" s="74" t="s">
        <v>9778</v>
      </c>
      <c r="D2412" s="74" t="s">
        <v>10955</v>
      </c>
      <c r="E2412" s="92">
        <v>40009</v>
      </c>
      <c r="F2412" s="74" t="s">
        <v>9432</v>
      </c>
      <c r="G2412" s="92">
        <v>42165</v>
      </c>
      <c r="H2412" s="74" t="s">
        <v>9504</v>
      </c>
      <c r="I2412" s="75" t="s">
        <v>14864</v>
      </c>
      <c r="J2412" s="75">
        <v>2543</v>
      </c>
      <c r="K2412" s="74" t="s">
        <v>15169</v>
      </c>
      <c r="L2412" s="93" t="s">
        <v>4581</v>
      </c>
    </row>
    <row r="2413" spans="1:12">
      <c r="A2413" s="73">
        <v>10188406</v>
      </c>
      <c r="B2413" s="74" t="s">
        <v>16082</v>
      </c>
      <c r="C2413" s="74" t="s">
        <v>9778</v>
      </c>
      <c r="D2413" s="74" t="s">
        <v>1437</v>
      </c>
      <c r="E2413" s="92">
        <v>40072</v>
      </c>
      <c r="F2413" s="74" t="s">
        <v>3593</v>
      </c>
      <c r="G2413" s="92">
        <v>41984</v>
      </c>
      <c r="H2413" s="74" t="s">
        <v>10921</v>
      </c>
      <c r="I2413" s="75" t="s">
        <v>14864</v>
      </c>
      <c r="J2413" s="75">
        <v>6171.75</v>
      </c>
      <c r="K2413" s="74" t="s">
        <v>16081</v>
      </c>
      <c r="L2413" s="93" t="s">
        <v>272</v>
      </c>
    </row>
    <row r="2414" spans="1:12">
      <c r="A2414" s="73">
        <v>10188407</v>
      </c>
      <c r="B2414" s="74" t="s">
        <v>16083</v>
      </c>
      <c r="C2414" s="74" t="s">
        <v>9778</v>
      </c>
      <c r="D2414" s="74" t="s">
        <v>1437</v>
      </c>
      <c r="E2414" s="92">
        <v>40072</v>
      </c>
      <c r="F2414" s="74" t="s">
        <v>3594</v>
      </c>
      <c r="G2414" s="92">
        <v>41984</v>
      </c>
      <c r="H2414" s="74" t="s">
        <v>10921</v>
      </c>
      <c r="I2414" s="75" t="s">
        <v>14864</v>
      </c>
      <c r="J2414" s="75">
        <v>6171.75</v>
      </c>
      <c r="K2414" s="74" t="s">
        <v>16081</v>
      </c>
      <c r="L2414" s="93" t="s">
        <v>272</v>
      </c>
    </row>
    <row r="2415" spans="1:12">
      <c r="A2415" s="73">
        <v>10188408</v>
      </c>
      <c r="B2415" s="74" t="s">
        <v>16084</v>
      </c>
      <c r="C2415" s="74" t="s">
        <v>9778</v>
      </c>
      <c r="D2415" s="74" t="s">
        <v>1437</v>
      </c>
      <c r="E2415" s="92">
        <v>40072</v>
      </c>
      <c r="F2415" s="74" t="s">
        <v>3595</v>
      </c>
      <c r="G2415" s="92">
        <v>41984</v>
      </c>
      <c r="H2415" s="74" t="s">
        <v>10921</v>
      </c>
      <c r="I2415" s="75" t="s">
        <v>14864</v>
      </c>
      <c r="J2415" s="75">
        <v>6171.75</v>
      </c>
      <c r="K2415" s="74" t="s">
        <v>16081</v>
      </c>
      <c r="L2415" s="93" t="s">
        <v>110</v>
      </c>
    </row>
    <row r="2416" spans="1:12">
      <c r="A2416" s="73">
        <v>10188409</v>
      </c>
      <c r="B2416" s="74" t="s">
        <v>16182</v>
      </c>
      <c r="C2416" s="74" t="s">
        <v>9778</v>
      </c>
      <c r="D2416" s="74" t="s">
        <v>3596</v>
      </c>
      <c r="E2416" s="92">
        <v>40072</v>
      </c>
      <c r="F2416" s="74" t="s">
        <v>3597</v>
      </c>
      <c r="G2416" s="92">
        <v>41984</v>
      </c>
      <c r="H2416" s="74" t="s">
        <v>16178</v>
      </c>
      <c r="I2416" s="75" t="s">
        <v>14864</v>
      </c>
      <c r="J2416" s="75">
        <v>4640.99</v>
      </c>
      <c r="K2416" s="74" t="s">
        <v>16179</v>
      </c>
      <c r="L2416" s="93"/>
    </row>
    <row r="2417" spans="1:12">
      <c r="A2417" s="73">
        <v>10188410</v>
      </c>
      <c r="B2417" s="74" t="s">
        <v>15332</v>
      </c>
      <c r="C2417" s="74" t="s">
        <v>9778</v>
      </c>
      <c r="D2417" s="74" t="s">
        <v>3598</v>
      </c>
      <c r="E2417" s="92">
        <v>40086</v>
      </c>
      <c r="F2417" s="74" t="s">
        <v>3599</v>
      </c>
      <c r="G2417" s="92">
        <v>41984</v>
      </c>
      <c r="H2417" s="74" t="s">
        <v>9504</v>
      </c>
      <c r="I2417" s="75" t="s">
        <v>14864</v>
      </c>
      <c r="J2417" s="75">
        <v>3432</v>
      </c>
      <c r="K2417" s="74" t="s">
        <v>14892</v>
      </c>
      <c r="L2417" s="93" t="s">
        <v>5667</v>
      </c>
    </row>
    <row r="2418" spans="1:12">
      <c r="A2418" s="73">
        <v>10188411</v>
      </c>
      <c r="B2418" s="74" t="s">
        <v>16076</v>
      </c>
      <c r="C2418" s="74" t="s">
        <v>9778</v>
      </c>
      <c r="D2418" s="74" t="s">
        <v>3601</v>
      </c>
      <c r="E2418" s="92">
        <v>40086</v>
      </c>
      <c r="F2418" s="74" t="s">
        <v>3602</v>
      </c>
      <c r="G2418" s="92">
        <v>41984</v>
      </c>
      <c r="H2418" s="74" t="s">
        <v>11484</v>
      </c>
      <c r="I2418" s="75" t="s">
        <v>14864</v>
      </c>
      <c r="J2418" s="75">
        <v>6171.75</v>
      </c>
      <c r="K2418" s="74" t="s">
        <v>16072</v>
      </c>
      <c r="L2418" s="93" t="s">
        <v>110</v>
      </c>
    </row>
    <row r="2419" spans="1:12">
      <c r="A2419" s="73">
        <v>10188412</v>
      </c>
      <c r="B2419" s="74" t="s">
        <v>10956</v>
      </c>
      <c r="C2419" s="74" t="s">
        <v>9778</v>
      </c>
      <c r="D2419" s="74" t="s">
        <v>3603</v>
      </c>
      <c r="E2419" s="92">
        <v>40086</v>
      </c>
      <c r="F2419" s="74" t="s">
        <v>3604</v>
      </c>
      <c r="G2419" s="92">
        <v>42060</v>
      </c>
      <c r="H2419" s="74" t="s">
        <v>9504</v>
      </c>
      <c r="I2419" s="75" t="s">
        <v>14864</v>
      </c>
      <c r="J2419" s="75">
        <v>1077.5</v>
      </c>
      <c r="K2419" s="74" t="s">
        <v>14892</v>
      </c>
      <c r="L2419" s="93" t="s">
        <v>4389</v>
      </c>
    </row>
    <row r="2420" spans="1:12">
      <c r="A2420" s="73">
        <v>10188413</v>
      </c>
      <c r="B2420" s="74" t="s">
        <v>16596</v>
      </c>
      <c r="C2420" s="74" t="s">
        <v>9778</v>
      </c>
      <c r="D2420" s="74" t="s">
        <v>3605</v>
      </c>
      <c r="E2420" s="92">
        <v>40066</v>
      </c>
      <c r="F2420" s="74" t="s">
        <v>3606</v>
      </c>
      <c r="G2420" s="92">
        <v>41984</v>
      </c>
      <c r="H2420" s="74" t="s">
        <v>16593</v>
      </c>
      <c r="I2420" s="75" t="s">
        <v>14864</v>
      </c>
      <c r="J2420" s="75">
        <v>4641</v>
      </c>
      <c r="K2420" s="74" t="s">
        <v>16594</v>
      </c>
      <c r="L2420" s="93" t="s">
        <v>110</v>
      </c>
    </row>
    <row r="2421" spans="1:12">
      <c r="A2421" s="73">
        <v>10188414</v>
      </c>
      <c r="B2421" s="74" t="s">
        <v>10957</v>
      </c>
      <c r="C2421" s="74" t="s">
        <v>9778</v>
      </c>
      <c r="D2421" s="74" t="s">
        <v>3608</v>
      </c>
      <c r="E2421" s="92">
        <v>40066</v>
      </c>
      <c r="F2421" s="74" t="s">
        <v>3609</v>
      </c>
      <c r="G2421" s="92">
        <v>42075</v>
      </c>
      <c r="H2421" s="74" t="s">
        <v>9504</v>
      </c>
      <c r="I2421" s="75" t="s">
        <v>14864</v>
      </c>
      <c r="J2421" s="75">
        <v>1077.5</v>
      </c>
      <c r="K2421" s="74" t="s">
        <v>14892</v>
      </c>
      <c r="L2421" s="93" t="s">
        <v>4389</v>
      </c>
    </row>
    <row r="2422" spans="1:12">
      <c r="A2422" s="73">
        <v>10188416</v>
      </c>
      <c r="B2422" s="74" t="s">
        <v>10958</v>
      </c>
      <c r="C2422" s="74" t="s">
        <v>9778</v>
      </c>
      <c r="D2422" s="74" t="s">
        <v>3610</v>
      </c>
      <c r="E2422" s="92">
        <v>40074</v>
      </c>
      <c r="F2422" s="74" t="s">
        <v>3611</v>
      </c>
      <c r="G2422" s="92">
        <v>42019</v>
      </c>
      <c r="H2422" s="74" t="s">
        <v>9520</v>
      </c>
      <c r="I2422" s="75" t="s">
        <v>15024</v>
      </c>
      <c r="J2422" s="75">
        <v>1273</v>
      </c>
      <c r="K2422" s="74" t="s">
        <v>15539</v>
      </c>
      <c r="L2422" s="93" t="s">
        <v>272</v>
      </c>
    </row>
    <row r="2423" spans="1:12">
      <c r="A2423" s="73">
        <v>10188496</v>
      </c>
      <c r="B2423" s="74" t="s">
        <v>10959</v>
      </c>
      <c r="C2423" s="74" t="s">
        <v>9778</v>
      </c>
      <c r="D2423" s="74" t="s">
        <v>3613</v>
      </c>
      <c r="E2423" s="92">
        <v>40052</v>
      </c>
      <c r="F2423" s="74" t="s">
        <v>7868</v>
      </c>
      <c r="G2423" s="92">
        <v>42030</v>
      </c>
      <c r="H2423" s="74" t="s">
        <v>9504</v>
      </c>
      <c r="I2423" s="75" t="s">
        <v>14864</v>
      </c>
      <c r="J2423" s="75">
        <v>1238.9000000000001</v>
      </c>
      <c r="K2423" s="74" t="s">
        <v>14892</v>
      </c>
      <c r="L2423" s="93" t="s">
        <v>14868</v>
      </c>
    </row>
    <row r="2424" spans="1:12">
      <c r="A2424" s="73">
        <v>10188497</v>
      </c>
      <c r="B2424" s="74" t="s">
        <v>10960</v>
      </c>
      <c r="C2424" s="74" t="s">
        <v>9778</v>
      </c>
      <c r="D2424" s="74" t="s">
        <v>3613</v>
      </c>
      <c r="E2424" s="92">
        <v>40052</v>
      </c>
      <c r="F2424" s="74" t="s">
        <v>3615</v>
      </c>
      <c r="G2424" s="92">
        <v>42046</v>
      </c>
      <c r="H2424" s="74" t="s">
        <v>9504</v>
      </c>
      <c r="I2424" s="75" t="s">
        <v>14864</v>
      </c>
      <c r="J2424" s="75">
        <v>1238.9000000000001</v>
      </c>
      <c r="K2424" s="74" t="s">
        <v>14892</v>
      </c>
      <c r="L2424" s="93" t="s">
        <v>4594</v>
      </c>
    </row>
    <row r="2425" spans="1:12">
      <c r="A2425" s="73">
        <v>10188498</v>
      </c>
      <c r="B2425" s="74" t="s">
        <v>10961</v>
      </c>
      <c r="C2425" s="74" t="s">
        <v>9778</v>
      </c>
      <c r="D2425" s="74" t="s">
        <v>3613</v>
      </c>
      <c r="E2425" s="92">
        <v>40052</v>
      </c>
      <c r="F2425" s="74" t="s">
        <v>3616</v>
      </c>
      <c r="G2425" s="92">
        <v>42046</v>
      </c>
      <c r="H2425" s="74" t="s">
        <v>9510</v>
      </c>
      <c r="I2425" s="75" t="s">
        <v>14864</v>
      </c>
      <c r="J2425" s="75">
        <v>1238.9000000000001</v>
      </c>
      <c r="K2425" s="74" t="s">
        <v>16413</v>
      </c>
      <c r="L2425" s="93" t="s">
        <v>110</v>
      </c>
    </row>
    <row r="2426" spans="1:12">
      <c r="A2426" s="73">
        <v>10188499</v>
      </c>
      <c r="B2426" s="74" t="s">
        <v>10962</v>
      </c>
      <c r="C2426" s="74" t="s">
        <v>9778</v>
      </c>
      <c r="D2426" s="74" t="s">
        <v>3613</v>
      </c>
      <c r="E2426" s="92">
        <v>40052</v>
      </c>
      <c r="F2426" s="74" t="s">
        <v>3617</v>
      </c>
      <c r="G2426" s="92">
        <v>42046</v>
      </c>
      <c r="H2426" s="74" t="s">
        <v>9504</v>
      </c>
      <c r="I2426" s="75" t="s">
        <v>14864</v>
      </c>
      <c r="J2426" s="75">
        <v>1238.9000000000001</v>
      </c>
      <c r="K2426" s="74" t="s">
        <v>14892</v>
      </c>
      <c r="L2426" s="93" t="s">
        <v>272</v>
      </c>
    </row>
    <row r="2427" spans="1:12">
      <c r="A2427" s="73">
        <v>10188500</v>
      </c>
      <c r="B2427" s="74" t="s">
        <v>10963</v>
      </c>
      <c r="C2427" s="74" t="s">
        <v>9778</v>
      </c>
      <c r="D2427" s="74" t="s">
        <v>3613</v>
      </c>
      <c r="E2427" s="92">
        <v>40052</v>
      </c>
      <c r="F2427" s="74" t="s">
        <v>3618</v>
      </c>
      <c r="G2427" s="92">
        <v>42046</v>
      </c>
      <c r="H2427" s="74" t="s">
        <v>9510</v>
      </c>
      <c r="I2427" s="75" t="s">
        <v>14864</v>
      </c>
      <c r="J2427" s="75">
        <v>1238.9000000000001</v>
      </c>
      <c r="K2427" s="74" t="s">
        <v>16413</v>
      </c>
      <c r="L2427" s="93" t="s">
        <v>14868</v>
      </c>
    </row>
    <row r="2428" spans="1:12">
      <c r="A2428" s="73">
        <v>10188501</v>
      </c>
      <c r="B2428" s="74" t="s">
        <v>10964</v>
      </c>
      <c r="C2428" s="74" t="s">
        <v>9778</v>
      </c>
      <c r="D2428" s="74" t="s">
        <v>3619</v>
      </c>
      <c r="E2428" s="92">
        <v>40067</v>
      </c>
      <c r="F2428" s="74" t="s">
        <v>2379</v>
      </c>
      <c r="G2428" s="92">
        <v>42048</v>
      </c>
      <c r="H2428" s="74" t="s">
        <v>9510</v>
      </c>
      <c r="I2428" s="75" t="s">
        <v>14864</v>
      </c>
      <c r="J2428" s="75">
        <v>2385.64</v>
      </c>
      <c r="K2428" s="74" t="s">
        <v>16413</v>
      </c>
      <c r="L2428" s="93" t="s">
        <v>6536</v>
      </c>
    </row>
    <row r="2429" spans="1:12">
      <c r="A2429" s="73">
        <v>10188502</v>
      </c>
      <c r="B2429" s="74" t="s">
        <v>10965</v>
      </c>
      <c r="C2429" s="74" t="s">
        <v>9778</v>
      </c>
      <c r="D2429" s="74" t="s">
        <v>3619</v>
      </c>
      <c r="E2429" s="92">
        <v>40067</v>
      </c>
      <c r="F2429" s="74" t="s">
        <v>3621</v>
      </c>
      <c r="G2429" s="92">
        <v>42030</v>
      </c>
      <c r="H2429" s="74" t="s">
        <v>9504</v>
      </c>
      <c r="I2429" s="75" t="s">
        <v>14864</v>
      </c>
      <c r="J2429" s="75">
        <v>2385.64</v>
      </c>
      <c r="K2429" s="74" t="s">
        <v>14892</v>
      </c>
      <c r="L2429" s="93" t="s">
        <v>272</v>
      </c>
    </row>
    <row r="2430" spans="1:12">
      <c r="A2430" s="73">
        <v>10188503</v>
      </c>
      <c r="B2430" s="74" t="s">
        <v>10966</v>
      </c>
      <c r="C2430" s="74" t="s">
        <v>9778</v>
      </c>
      <c r="D2430" s="74" t="s">
        <v>3619</v>
      </c>
      <c r="E2430" s="92">
        <v>40067</v>
      </c>
      <c r="F2430" s="74" t="s">
        <v>3622</v>
      </c>
      <c r="G2430" s="92">
        <v>42048</v>
      </c>
      <c r="H2430" s="74" t="s">
        <v>10967</v>
      </c>
      <c r="I2430" s="75" t="s">
        <v>14864</v>
      </c>
      <c r="J2430" s="75">
        <v>2385.64</v>
      </c>
      <c r="K2430" s="74" t="s">
        <v>16579</v>
      </c>
      <c r="L2430" s="93" t="s">
        <v>390</v>
      </c>
    </row>
    <row r="2431" spans="1:12">
      <c r="A2431" s="73">
        <v>10188504</v>
      </c>
      <c r="B2431" s="74" t="s">
        <v>10968</v>
      </c>
      <c r="C2431" s="74" t="s">
        <v>9778</v>
      </c>
      <c r="D2431" s="74" t="s">
        <v>3619</v>
      </c>
      <c r="E2431" s="92">
        <v>40067</v>
      </c>
      <c r="F2431" s="74" t="s">
        <v>2572</v>
      </c>
      <c r="G2431" s="92">
        <v>42045</v>
      </c>
      <c r="H2431" s="74" t="s">
        <v>9504</v>
      </c>
      <c r="I2431" s="75" t="s">
        <v>14864</v>
      </c>
      <c r="J2431" s="75">
        <v>2385.64</v>
      </c>
      <c r="K2431" s="74" t="s">
        <v>14892</v>
      </c>
      <c r="L2431" s="93" t="s">
        <v>272</v>
      </c>
    </row>
    <row r="2432" spans="1:12">
      <c r="A2432" s="73">
        <v>10188505</v>
      </c>
      <c r="B2432" s="74" t="s">
        <v>10969</v>
      </c>
      <c r="C2432" s="74" t="s">
        <v>9778</v>
      </c>
      <c r="D2432" s="74" t="s">
        <v>3619</v>
      </c>
      <c r="E2432" s="92">
        <v>40067</v>
      </c>
      <c r="F2432" s="74" t="s">
        <v>2385</v>
      </c>
      <c r="G2432" s="92">
        <v>42045</v>
      </c>
      <c r="H2432" s="74" t="s">
        <v>9504</v>
      </c>
      <c r="I2432" s="75" t="s">
        <v>14864</v>
      </c>
      <c r="J2432" s="75">
        <v>2385.64</v>
      </c>
      <c r="K2432" s="74" t="s">
        <v>14892</v>
      </c>
      <c r="L2432" s="93" t="s">
        <v>272</v>
      </c>
    </row>
    <row r="2433" spans="1:12">
      <c r="A2433" s="73">
        <v>10188506</v>
      </c>
      <c r="B2433" s="74" t="s">
        <v>10970</v>
      </c>
      <c r="C2433" s="74" t="s">
        <v>9778</v>
      </c>
      <c r="D2433" s="74" t="s">
        <v>3619</v>
      </c>
      <c r="E2433" s="92">
        <v>40067</v>
      </c>
      <c r="F2433" s="74" t="s">
        <v>11769</v>
      </c>
      <c r="G2433" s="92">
        <v>42075</v>
      </c>
      <c r="H2433" s="74" t="s">
        <v>9504</v>
      </c>
      <c r="I2433" s="75" t="s">
        <v>14864</v>
      </c>
      <c r="J2433" s="75">
        <v>2385.64</v>
      </c>
      <c r="K2433" s="74" t="s">
        <v>14892</v>
      </c>
      <c r="L2433" s="93" t="s">
        <v>110</v>
      </c>
    </row>
    <row r="2434" spans="1:12">
      <c r="A2434" s="73">
        <v>10188507</v>
      </c>
      <c r="B2434" s="74" t="s">
        <v>10971</v>
      </c>
      <c r="C2434" s="74" t="s">
        <v>9778</v>
      </c>
      <c r="D2434" s="74" t="s">
        <v>3619</v>
      </c>
      <c r="E2434" s="92">
        <v>40067</v>
      </c>
      <c r="F2434" s="74" t="s">
        <v>3624</v>
      </c>
      <c r="G2434" s="92">
        <v>42048</v>
      </c>
      <c r="H2434" s="74" t="s">
        <v>9510</v>
      </c>
      <c r="I2434" s="75" t="s">
        <v>14864</v>
      </c>
      <c r="J2434" s="75">
        <v>2385.64</v>
      </c>
      <c r="K2434" s="74" t="s">
        <v>16413</v>
      </c>
      <c r="L2434" s="93" t="s">
        <v>15079</v>
      </c>
    </row>
    <row r="2435" spans="1:12">
      <c r="A2435" s="73">
        <v>10188508</v>
      </c>
      <c r="B2435" s="74" t="s">
        <v>10972</v>
      </c>
      <c r="C2435" s="74" t="s">
        <v>9778</v>
      </c>
      <c r="D2435" s="74" t="s">
        <v>3619</v>
      </c>
      <c r="E2435" s="92">
        <v>40067</v>
      </c>
      <c r="F2435" s="74" t="s">
        <v>3625</v>
      </c>
      <c r="G2435" s="92">
        <v>42019</v>
      </c>
      <c r="H2435" s="74" t="s">
        <v>9504</v>
      </c>
      <c r="I2435" s="75" t="s">
        <v>14864</v>
      </c>
      <c r="J2435" s="75">
        <v>2385.64</v>
      </c>
      <c r="K2435" s="74" t="s">
        <v>14892</v>
      </c>
      <c r="L2435" s="93" t="s">
        <v>110</v>
      </c>
    </row>
    <row r="2436" spans="1:12">
      <c r="A2436" s="73">
        <v>10188509</v>
      </c>
      <c r="B2436" s="74" t="s">
        <v>10973</v>
      </c>
      <c r="C2436" s="74" t="s">
        <v>9778</v>
      </c>
      <c r="D2436" s="74" t="s">
        <v>3619</v>
      </c>
      <c r="E2436" s="92">
        <v>40067</v>
      </c>
      <c r="F2436" s="74" t="s">
        <v>2086</v>
      </c>
      <c r="G2436" s="92">
        <v>42045</v>
      </c>
      <c r="H2436" s="74" t="s">
        <v>9504</v>
      </c>
      <c r="I2436" s="75" t="s">
        <v>14864</v>
      </c>
      <c r="J2436" s="75">
        <v>2385.64</v>
      </c>
      <c r="K2436" s="74" t="s">
        <v>14892</v>
      </c>
      <c r="L2436" s="93" t="s">
        <v>110</v>
      </c>
    </row>
    <row r="2437" spans="1:12">
      <c r="A2437" s="73">
        <v>10188510</v>
      </c>
      <c r="B2437" s="74" t="s">
        <v>10974</v>
      </c>
      <c r="C2437" s="74" t="s">
        <v>9778</v>
      </c>
      <c r="D2437" s="74" t="s">
        <v>3619</v>
      </c>
      <c r="E2437" s="92">
        <v>40067</v>
      </c>
      <c r="F2437" s="74" t="s">
        <v>3626</v>
      </c>
      <c r="G2437" s="92">
        <v>42048</v>
      </c>
      <c r="H2437" s="74" t="s">
        <v>10460</v>
      </c>
      <c r="I2437" s="75" t="s">
        <v>14864</v>
      </c>
      <c r="J2437" s="75">
        <v>2385.64</v>
      </c>
      <c r="K2437" s="74" t="s">
        <v>16544</v>
      </c>
      <c r="L2437" s="93" t="s">
        <v>110</v>
      </c>
    </row>
    <row r="2438" spans="1:12">
      <c r="A2438" s="73">
        <v>10188511</v>
      </c>
      <c r="B2438" s="74" t="s">
        <v>10975</v>
      </c>
      <c r="C2438" s="74" t="s">
        <v>9778</v>
      </c>
      <c r="D2438" s="74" t="s">
        <v>3619</v>
      </c>
      <c r="E2438" s="92">
        <v>40067</v>
      </c>
      <c r="F2438" s="74" t="s">
        <v>2090</v>
      </c>
      <c r="G2438" s="92">
        <v>42045</v>
      </c>
      <c r="H2438" s="74" t="s">
        <v>9504</v>
      </c>
      <c r="I2438" s="75" t="s">
        <v>14864</v>
      </c>
      <c r="J2438" s="75">
        <v>2385.64</v>
      </c>
      <c r="K2438" s="74" t="s">
        <v>14892</v>
      </c>
      <c r="L2438" s="93" t="s">
        <v>110</v>
      </c>
    </row>
    <row r="2439" spans="1:12">
      <c r="A2439" s="73">
        <v>10188512</v>
      </c>
      <c r="B2439" s="74" t="s">
        <v>10976</v>
      </c>
      <c r="C2439" s="74" t="s">
        <v>9778</v>
      </c>
      <c r="D2439" s="74" t="s">
        <v>3619</v>
      </c>
      <c r="E2439" s="92">
        <v>40067</v>
      </c>
      <c r="F2439" s="74" t="s">
        <v>3627</v>
      </c>
      <c r="G2439" s="92">
        <v>42048</v>
      </c>
      <c r="H2439" s="74" t="s">
        <v>10657</v>
      </c>
      <c r="I2439" s="75" t="s">
        <v>14864</v>
      </c>
      <c r="J2439" s="75">
        <v>2385.64</v>
      </c>
      <c r="K2439" s="74" t="s">
        <v>5653</v>
      </c>
      <c r="L2439" s="93" t="s">
        <v>390</v>
      </c>
    </row>
    <row r="2440" spans="1:12">
      <c r="A2440" s="73">
        <v>10188513</v>
      </c>
      <c r="B2440" s="74" t="s">
        <v>10977</v>
      </c>
      <c r="C2440" s="74" t="s">
        <v>9778</v>
      </c>
      <c r="D2440" s="74" t="s">
        <v>3619</v>
      </c>
      <c r="E2440" s="92">
        <v>40067</v>
      </c>
      <c r="F2440" s="74" t="s">
        <v>2373</v>
      </c>
      <c r="G2440" s="92">
        <v>42045</v>
      </c>
      <c r="H2440" s="74" t="s">
        <v>9504</v>
      </c>
      <c r="I2440" s="75" t="s">
        <v>14864</v>
      </c>
      <c r="J2440" s="75">
        <v>2385.64</v>
      </c>
      <c r="K2440" s="74" t="s">
        <v>14892</v>
      </c>
      <c r="L2440" s="93" t="s">
        <v>2798</v>
      </c>
    </row>
    <row r="2441" spans="1:12">
      <c r="A2441" s="73">
        <v>10188514</v>
      </c>
      <c r="B2441" s="74" t="s">
        <v>10978</v>
      </c>
      <c r="C2441" s="74" t="s">
        <v>9778</v>
      </c>
      <c r="D2441" s="74" t="s">
        <v>3619</v>
      </c>
      <c r="E2441" s="92">
        <v>40067</v>
      </c>
      <c r="F2441" s="74" t="s">
        <v>3628</v>
      </c>
      <c r="G2441" s="92">
        <v>42030</v>
      </c>
      <c r="H2441" s="74" t="s">
        <v>9504</v>
      </c>
      <c r="I2441" s="75" t="s">
        <v>14864</v>
      </c>
      <c r="J2441" s="75">
        <v>2385.64</v>
      </c>
      <c r="K2441" s="74" t="s">
        <v>14892</v>
      </c>
      <c r="L2441" s="93" t="s">
        <v>109</v>
      </c>
    </row>
    <row r="2442" spans="1:12">
      <c r="A2442" s="73">
        <v>10188515</v>
      </c>
      <c r="B2442" s="74" t="s">
        <v>10979</v>
      </c>
      <c r="C2442" s="74" t="s">
        <v>9778</v>
      </c>
      <c r="D2442" s="74" t="s">
        <v>3619</v>
      </c>
      <c r="E2442" s="92">
        <v>40067</v>
      </c>
      <c r="F2442" s="74" t="s">
        <v>3629</v>
      </c>
      <c r="G2442" s="92">
        <v>42048</v>
      </c>
      <c r="H2442" s="74" t="s">
        <v>10460</v>
      </c>
      <c r="I2442" s="75" t="s">
        <v>14864</v>
      </c>
      <c r="J2442" s="75">
        <v>2385.64</v>
      </c>
      <c r="K2442" s="74" t="s">
        <v>16544</v>
      </c>
      <c r="L2442" s="93" t="s">
        <v>110</v>
      </c>
    </row>
    <row r="2443" spans="1:12">
      <c r="A2443" s="73">
        <v>10188516</v>
      </c>
      <c r="B2443" s="74" t="s">
        <v>10980</v>
      </c>
      <c r="C2443" s="74" t="s">
        <v>9778</v>
      </c>
      <c r="D2443" s="74" t="s">
        <v>3619</v>
      </c>
      <c r="E2443" s="92">
        <v>40067</v>
      </c>
      <c r="F2443" s="74" t="s">
        <v>3630</v>
      </c>
      <c r="G2443" s="92">
        <v>42048</v>
      </c>
      <c r="H2443" s="74" t="s">
        <v>10460</v>
      </c>
      <c r="I2443" s="75" t="s">
        <v>14864</v>
      </c>
      <c r="J2443" s="75">
        <v>2385.64</v>
      </c>
      <c r="K2443" s="74" t="s">
        <v>16544</v>
      </c>
      <c r="L2443" s="93" t="s">
        <v>390</v>
      </c>
    </row>
    <row r="2444" spans="1:12">
      <c r="A2444" s="73">
        <v>10188517</v>
      </c>
      <c r="B2444" s="74" t="s">
        <v>10981</v>
      </c>
      <c r="C2444" s="74" t="s">
        <v>9778</v>
      </c>
      <c r="D2444" s="74" t="s">
        <v>3619</v>
      </c>
      <c r="E2444" s="92">
        <v>40067</v>
      </c>
      <c r="F2444" s="74" t="s">
        <v>3631</v>
      </c>
      <c r="G2444" s="92">
        <v>42048</v>
      </c>
      <c r="H2444" s="74" t="s">
        <v>10141</v>
      </c>
      <c r="I2444" s="75" t="s">
        <v>14864</v>
      </c>
      <c r="J2444" s="75">
        <v>2385.64</v>
      </c>
      <c r="K2444" s="74" t="s">
        <v>16742</v>
      </c>
      <c r="L2444" s="93"/>
    </row>
    <row r="2445" spans="1:12">
      <c r="A2445" s="73">
        <v>10188518</v>
      </c>
      <c r="B2445" s="74" t="s">
        <v>10982</v>
      </c>
      <c r="C2445" s="74" t="s">
        <v>9778</v>
      </c>
      <c r="D2445" s="74" t="s">
        <v>3619</v>
      </c>
      <c r="E2445" s="92">
        <v>40067</v>
      </c>
      <c r="F2445" s="74" t="s">
        <v>2088</v>
      </c>
      <c r="G2445" s="92">
        <v>42045</v>
      </c>
      <c r="H2445" s="74" t="s">
        <v>9504</v>
      </c>
      <c r="I2445" s="75" t="s">
        <v>14864</v>
      </c>
      <c r="J2445" s="75">
        <v>2385.64</v>
      </c>
      <c r="K2445" s="74" t="s">
        <v>14892</v>
      </c>
      <c r="L2445" s="93" t="s">
        <v>4382</v>
      </c>
    </row>
    <row r="2446" spans="1:12">
      <c r="A2446" s="73">
        <v>10188519</v>
      </c>
      <c r="B2446" s="74" t="s">
        <v>10983</v>
      </c>
      <c r="C2446" s="74" t="s">
        <v>9778</v>
      </c>
      <c r="D2446" s="74" t="s">
        <v>3619</v>
      </c>
      <c r="E2446" s="92">
        <v>40067</v>
      </c>
      <c r="F2446" s="74" t="s">
        <v>3632</v>
      </c>
      <c r="G2446" s="92">
        <v>42045</v>
      </c>
      <c r="H2446" s="74" t="s">
        <v>9504</v>
      </c>
      <c r="I2446" s="75" t="s">
        <v>14864</v>
      </c>
      <c r="J2446" s="75">
        <v>2385.64</v>
      </c>
      <c r="K2446" s="74" t="s">
        <v>14892</v>
      </c>
      <c r="L2446" s="93" t="s">
        <v>110</v>
      </c>
    </row>
    <row r="2447" spans="1:12">
      <c r="A2447" s="73">
        <v>10188520</v>
      </c>
      <c r="B2447" s="74" t="s">
        <v>10984</v>
      </c>
      <c r="C2447" s="74" t="s">
        <v>9778</v>
      </c>
      <c r="D2447" s="74" t="s">
        <v>3619</v>
      </c>
      <c r="E2447" s="92">
        <v>40067</v>
      </c>
      <c r="F2447" s="74" t="s">
        <v>2091</v>
      </c>
      <c r="G2447" s="92">
        <v>42048</v>
      </c>
      <c r="H2447" s="74" t="s">
        <v>10816</v>
      </c>
      <c r="I2447" s="75" t="s">
        <v>14864</v>
      </c>
      <c r="J2447" s="75">
        <v>2385.64</v>
      </c>
      <c r="K2447" s="74" t="s">
        <v>16915</v>
      </c>
      <c r="L2447" s="93"/>
    </row>
    <row r="2448" spans="1:12">
      <c r="A2448" s="73">
        <v>10188755</v>
      </c>
      <c r="B2448" s="74" t="s">
        <v>10985</v>
      </c>
      <c r="C2448" s="74" t="s">
        <v>9778</v>
      </c>
      <c r="D2448" s="74" t="s">
        <v>3633</v>
      </c>
      <c r="E2448" s="92">
        <v>40080</v>
      </c>
      <c r="F2448" s="74" t="s">
        <v>3634</v>
      </c>
      <c r="G2448" s="92">
        <v>42048</v>
      </c>
      <c r="H2448" s="74" t="s">
        <v>9510</v>
      </c>
      <c r="I2448" s="75" t="s">
        <v>14864</v>
      </c>
      <c r="J2448" s="75">
        <v>4014.72</v>
      </c>
      <c r="K2448" s="74" t="s">
        <v>16413</v>
      </c>
      <c r="L2448" s="93" t="s">
        <v>109</v>
      </c>
    </row>
    <row r="2449" spans="1:12">
      <c r="A2449" s="73">
        <v>10188756</v>
      </c>
      <c r="B2449" s="74" t="s">
        <v>10986</v>
      </c>
      <c r="C2449" s="74" t="s">
        <v>9778</v>
      </c>
      <c r="D2449" s="74" t="s">
        <v>3633</v>
      </c>
      <c r="E2449" s="92">
        <v>40080</v>
      </c>
      <c r="F2449" s="74" t="s">
        <v>3636</v>
      </c>
      <c r="G2449" s="92">
        <v>42075</v>
      </c>
      <c r="H2449" s="74" t="s">
        <v>9504</v>
      </c>
      <c r="I2449" s="75" t="s">
        <v>14864</v>
      </c>
      <c r="J2449" s="75">
        <v>4014.72</v>
      </c>
      <c r="K2449" s="74" t="s">
        <v>14892</v>
      </c>
      <c r="L2449" s="93" t="s">
        <v>110</v>
      </c>
    </row>
    <row r="2450" spans="1:12">
      <c r="A2450" s="73">
        <v>10188757</v>
      </c>
      <c r="B2450" s="74" t="s">
        <v>15333</v>
      </c>
      <c r="C2450" s="74" t="s">
        <v>9778</v>
      </c>
      <c r="D2450" s="74" t="s">
        <v>3637</v>
      </c>
      <c r="E2450" s="92">
        <v>40100</v>
      </c>
      <c r="F2450" s="74" t="s">
        <v>3638</v>
      </c>
      <c r="G2450" s="92">
        <v>41982</v>
      </c>
      <c r="H2450" s="74" t="s">
        <v>9504</v>
      </c>
      <c r="I2450" s="75" t="s">
        <v>14864</v>
      </c>
      <c r="J2450" s="75">
        <v>18885</v>
      </c>
      <c r="K2450" s="74" t="s">
        <v>14892</v>
      </c>
      <c r="L2450" s="93" t="s">
        <v>272</v>
      </c>
    </row>
    <row r="2451" spans="1:12">
      <c r="A2451" s="73">
        <v>10188834</v>
      </c>
      <c r="B2451" s="74" t="s">
        <v>10987</v>
      </c>
      <c r="C2451" s="74" t="s">
        <v>9778</v>
      </c>
      <c r="D2451" s="74" t="s">
        <v>7710</v>
      </c>
      <c r="E2451" s="92">
        <v>40074</v>
      </c>
      <c r="F2451" s="74" t="s">
        <v>7822</v>
      </c>
      <c r="G2451" s="92">
        <v>42047</v>
      </c>
      <c r="H2451" s="74" t="s">
        <v>9504</v>
      </c>
      <c r="I2451" s="75" t="s">
        <v>14864</v>
      </c>
      <c r="J2451" s="75">
        <v>1133.92</v>
      </c>
      <c r="K2451" s="74" t="s">
        <v>15169</v>
      </c>
      <c r="L2451" s="93" t="s">
        <v>272</v>
      </c>
    </row>
    <row r="2452" spans="1:12">
      <c r="A2452" s="73">
        <v>10188978</v>
      </c>
      <c r="B2452" s="74" t="s">
        <v>16462</v>
      </c>
      <c r="C2452" s="74" t="s">
        <v>9962</v>
      </c>
      <c r="D2452" s="74" t="s">
        <v>3641</v>
      </c>
      <c r="E2452" s="92">
        <v>41507</v>
      </c>
      <c r="F2452" s="74"/>
      <c r="G2452" s="92">
        <v>41507</v>
      </c>
      <c r="H2452" s="74" t="s">
        <v>9510</v>
      </c>
      <c r="I2452" s="75" t="s">
        <v>14876</v>
      </c>
      <c r="J2452" s="75">
        <v>129473</v>
      </c>
      <c r="K2452" s="74" t="s">
        <v>16413</v>
      </c>
      <c r="L2452" s="93" t="s">
        <v>110</v>
      </c>
    </row>
    <row r="2453" spans="1:12">
      <c r="A2453" s="73">
        <v>10188978</v>
      </c>
      <c r="B2453" s="74" t="s">
        <v>16462</v>
      </c>
      <c r="C2453" s="74" t="s">
        <v>9778</v>
      </c>
      <c r="D2453" s="74" t="s">
        <v>3641</v>
      </c>
      <c r="E2453" s="92">
        <v>40214</v>
      </c>
      <c r="F2453" s="74" t="s">
        <v>3642</v>
      </c>
      <c r="G2453" s="92">
        <v>41983</v>
      </c>
      <c r="H2453" s="74" t="s">
        <v>9510</v>
      </c>
      <c r="I2453" s="75" t="s">
        <v>14864</v>
      </c>
      <c r="J2453" s="75">
        <v>188614.94</v>
      </c>
      <c r="K2453" s="74" t="s">
        <v>16413</v>
      </c>
      <c r="L2453" s="93" t="s">
        <v>110</v>
      </c>
    </row>
    <row r="2454" spans="1:12">
      <c r="A2454" s="73">
        <v>10189089</v>
      </c>
      <c r="B2454" s="74" t="s">
        <v>10988</v>
      </c>
      <c r="C2454" s="74" t="s">
        <v>9778</v>
      </c>
      <c r="D2454" s="74" t="s">
        <v>3126</v>
      </c>
      <c r="E2454" s="92">
        <v>41046</v>
      </c>
      <c r="F2454" s="74" t="s">
        <v>3644</v>
      </c>
      <c r="G2454" s="92">
        <v>42047</v>
      </c>
      <c r="H2454" s="74" t="s">
        <v>9504</v>
      </c>
      <c r="I2454" s="75" t="s">
        <v>14864</v>
      </c>
      <c r="J2454" s="75">
        <v>1513.89</v>
      </c>
      <c r="K2454" s="74" t="s">
        <v>14892</v>
      </c>
      <c r="L2454" s="93" t="s">
        <v>272</v>
      </c>
    </row>
    <row r="2455" spans="1:12">
      <c r="A2455" s="73">
        <v>10189291</v>
      </c>
      <c r="B2455" s="74" t="s">
        <v>10989</v>
      </c>
      <c r="C2455" s="74" t="s">
        <v>9778</v>
      </c>
      <c r="D2455" s="74" t="s">
        <v>3395</v>
      </c>
      <c r="E2455" s="92">
        <v>41106</v>
      </c>
      <c r="F2455" s="74" t="s">
        <v>3646</v>
      </c>
      <c r="G2455" s="92">
        <v>42024</v>
      </c>
      <c r="H2455" s="74" t="s">
        <v>9784</v>
      </c>
      <c r="I2455" s="75" t="s">
        <v>14864</v>
      </c>
      <c r="J2455" s="75">
        <v>1411.76</v>
      </c>
      <c r="K2455" s="74" t="s">
        <v>15879</v>
      </c>
      <c r="L2455" s="93" t="s">
        <v>272</v>
      </c>
    </row>
    <row r="2456" spans="1:12">
      <c r="A2456" s="73">
        <v>10189292</v>
      </c>
      <c r="B2456" s="74" t="s">
        <v>10990</v>
      </c>
      <c r="C2456" s="74" t="s">
        <v>9778</v>
      </c>
      <c r="D2456" s="74" t="s">
        <v>3395</v>
      </c>
      <c r="E2456" s="92">
        <v>41106</v>
      </c>
      <c r="F2456" s="74" t="s">
        <v>3648</v>
      </c>
      <c r="G2456" s="92">
        <v>42024</v>
      </c>
      <c r="H2456" s="74" t="s">
        <v>9784</v>
      </c>
      <c r="I2456" s="75" t="s">
        <v>14864</v>
      </c>
      <c r="J2456" s="75">
        <v>1411.76</v>
      </c>
      <c r="K2456" s="74" t="s">
        <v>15879</v>
      </c>
      <c r="L2456" s="93" t="s">
        <v>272</v>
      </c>
    </row>
    <row r="2457" spans="1:12">
      <c r="A2457" s="73">
        <v>10189293</v>
      </c>
      <c r="B2457" s="74" t="s">
        <v>10991</v>
      </c>
      <c r="C2457" s="74" t="s">
        <v>9778</v>
      </c>
      <c r="D2457" s="74" t="s">
        <v>3395</v>
      </c>
      <c r="E2457" s="92">
        <v>41106</v>
      </c>
      <c r="F2457" s="74" t="s">
        <v>3649</v>
      </c>
      <c r="G2457" s="92">
        <v>42024</v>
      </c>
      <c r="H2457" s="74" t="s">
        <v>9784</v>
      </c>
      <c r="I2457" s="75" t="s">
        <v>14864</v>
      </c>
      <c r="J2457" s="75">
        <v>1411.76</v>
      </c>
      <c r="K2457" s="74" t="s">
        <v>15879</v>
      </c>
      <c r="L2457" s="93" t="s">
        <v>272</v>
      </c>
    </row>
    <row r="2458" spans="1:12">
      <c r="A2458" s="73">
        <v>10189294</v>
      </c>
      <c r="B2458" s="74" t="s">
        <v>10992</v>
      </c>
      <c r="C2458" s="74" t="s">
        <v>9778</v>
      </c>
      <c r="D2458" s="74" t="s">
        <v>3395</v>
      </c>
      <c r="E2458" s="92">
        <v>41106</v>
      </c>
      <c r="F2458" s="74" t="s">
        <v>3650</v>
      </c>
      <c r="G2458" s="92">
        <v>42024</v>
      </c>
      <c r="H2458" s="74" t="s">
        <v>9784</v>
      </c>
      <c r="I2458" s="75" t="s">
        <v>14864</v>
      </c>
      <c r="J2458" s="75">
        <v>1411.76</v>
      </c>
      <c r="K2458" s="74" t="s">
        <v>15879</v>
      </c>
      <c r="L2458" s="93" t="s">
        <v>2798</v>
      </c>
    </row>
    <row r="2459" spans="1:12">
      <c r="A2459" s="73">
        <v>10189295</v>
      </c>
      <c r="B2459" s="94" t="s">
        <v>10993</v>
      </c>
      <c r="C2459" s="74" t="s">
        <v>9778</v>
      </c>
      <c r="D2459" s="74" t="s">
        <v>3651</v>
      </c>
      <c r="E2459" s="92">
        <v>41106</v>
      </c>
      <c r="F2459" s="74"/>
      <c r="G2459" s="92">
        <v>42024</v>
      </c>
      <c r="H2459" s="74" t="s">
        <v>9880</v>
      </c>
      <c r="I2459" s="75" t="s">
        <v>14864</v>
      </c>
      <c r="J2459" s="75">
        <v>1798.87</v>
      </c>
      <c r="K2459" s="74" t="s">
        <v>16114</v>
      </c>
      <c r="L2459" s="93" t="s">
        <v>7829</v>
      </c>
    </row>
    <row r="2460" spans="1:12">
      <c r="A2460" s="73">
        <v>10189296</v>
      </c>
      <c r="B2460" s="74" t="s">
        <v>10994</v>
      </c>
      <c r="C2460" s="74" t="s">
        <v>9778</v>
      </c>
      <c r="D2460" s="74" t="s">
        <v>3653</v>
      </c>
      <c r="E2460" s="92">
        <v>41106</v>
      </c>
      <c r="F2460" s="74" t="s">
        <v>3654</v>
      </c>
      <c r="G2460" s="92">
        <v>42024</v>
      </c>
      <c r="H2460" s="74" t="s">
        <v>9877</v>
      </c>
      <c r="I2460" s="75" t="s">
        <v>14864</v>
      </c>
      <c r="J2460" s="75">
        <v>1127.06</v>
      </c>
      <c r="K2460" s="74" t="s">
        <v>15821</v>
      </c>
      <c r="L2460" s="93" t="s">
        <v>854</v>
      </c>
    </row>
    <row r="2461" spans="1:12">
      <c r="A2461" s="73">
        <v>10189297</v>
      </c>
      <c r="B2461" s="74" t="s">
        <v>10995</v>
      </c>
      <c r="C2461" s="74" t="s">
        <v>9778</v>
      </c>
      <c r="D2461" s="74" t="s">
        <v>2949</v>
      </c>
      <c r="E2461" s="92">
        <v>41106</v>
      </c>
      <c r="F2461" s="74" t="s">
        <v>3655</v>
      </c>
      <c r="G2461" s="92">
        <v>42024</v>
      </c>
      <c r="H2461" s="74" t="s">
        <v>9863</v>
      </c>
      <c r="I2461" s="75" t="s">
        <v>14864</v>
      </c>
      <c r="J2461" s="75">
        <v>7177.5</v>
      </c>
      <c r="K2461" s="74" t="s">
        <v>16932</v>
      </c>
      <c r="L2461" s="93"/>
    </row>
    <row r="2462" spans="1:12">
      <c r="A2462" s="73">
        <v>10189298</v>
      </c>
      <c r="B2462" s="74" t="s">
        <v>10996</v>
      </c>
      <c r="C2462" s="74" t="s">
        <v>9778</v>
      </c>
      <c r="D2462" s="74" t="s">
        <v>3219</v>
      </c>
      <c r="E2462" s="92">
        <v>41089</v>
      </c>
      <c r="F2462" s="74" t="s">
        <v>3656</v>
      </c>
      <c r="G2462" s="92">
        <v>42024</v>
      </c>
      <c r="H2462" s="74" t="s">
        <v>9504</v>
      </c>
      <c r="I2462" s="75" t="s">
        <v>14864</v>
      </c>
      <c r="J2462" s="75">
        <v>1626.93</v>
      </c>
      <c r="K2462" s="74" t="s">
        <v>14892</v>
      </c>
      <c r="L2462" s="93" t="s">
        <v>272</v>
      </c>
    </row>
    <row r="2463" spans="1:12">
      <c r="A2463" s="73">
        <v>10189299</v>
      </c>
      <c r="B2463" s="74" t="s">
        <v>15334</v>
      </c>
      <c r="C2463" s="74" t="s">
        <v>9778</v>
      </c>
      <c r="D2463" s="74" t="s">
        <v>3219</v>
      </c>
      <c r="E2463" s="92">
        <v>41089</v>
      </c>
      <c r="F2463" s="74" t="s">
        <v>3658</v>
      </c>
      <c r="G2463" s="92">
        <v>41983</v>
      </c>
      <c r="H2463" s="74" t="s">
        <v>9504</v>
      </c>
      <c r="I2463" s="75" t="s">
        <v>14864</v>
      </c>
      <c r="J2463" s="75">
        <v>1626.93</v>
      </c>
      <c r="K2463" s="74" t="s">
        <v>14892</v>
      </c>
      <c r="L2463" s="93" t="s">
        <v>272</v>
      </c>
    </row>
    <row r="2464" spans="1:12">
      <c r="A2464" s="73">
        <v>10189300</v>
      </c>
      <c r="B2464" s="74" t="s">
        <v>15335</v>
      </c>
      <c r="C2464" s="74" t="s">
        <v>9778</v>
      </c>
      <c r="D2464" s="74" t="s">
        <v>3660</v>
      </c>
      <c r="E2464" s="92">
        <v>41106</v>
      </c>
      <c r="F2464" s="74" t="s">
        <v>3661</v>
      </c>
      <c r="G2464" s="92">
        <v>41982</v>
      </c>
      <c r="H2464" s="74" t="s">
        <v>9504</v>
      </c>
      <c r="I2464" s="75" t="s">
        <v>14864</v>
      </c>
      <c r="J2464" s="75">
        <v>5276.47</v>
      </c>
      <c r="K2464" s="74" t="s">
        <v>14892</v>
      </c>
      <c r="L2464" s="93" t="s">
        <v>272</v>
      </c>
    </row>
    <row r="2465" spans="1:12">
      <c r="A2465" s="73">
        <v>10189301</v>
      </c>
      <c r="B2465" s="74" t="s">
        <v>10997</v>
      </c>
      <c r="C2465" s="74" t="s">
        <v>9778</v>
      </c>
      <c r="D2465" s="74" t="s">
        <v>2949</v>
      </c>
      <c r="E2465" s="92">
        <v>41106</v>
      </c>
      <c r="F2465" s="74" t="s">
        <v>3663</v>
      </c>
      <c r="G2465" s="92">
        <v>42024</v>
      </c>
      <c r="H2465" s="74" t="s">
        <v>9880</v>
      </c>
      <c r="I2465" s="75" t="s">
        <v>14864</v>
      </c>
      <c r="J2465" s="75">
        <v>8315.66</v>
      </c>
      <c r="K2465" s="74" t="s">
        <v>16114</v>
      </c>
      <c r="L2465" s="93" t="s">
        <v>110</v>
      </c>
    </row>
    <row r="2466" spans="1:12">
      <c r="A2466" s="73">
        <v>10189302</v>
      </c>
      <c r="B2466" s="74" t="s">
        <v>10998</v>
      </c>
      <c r="C2466" s="74" t="s">
        <v>9778</v>
      </c>
      <c r="D2466" s="74" t="s">
        <v>3651</v>
      </c>
      <c r="E2466" s="92">
        <v>41106</v>
      </c>
      <c r="F2466" s="74"/>
      <c r="G2466" s="92">
        <v>42065</v>
      </c>
      <c r="H2466" s="74" t="s">
        <v>9877</v>
      </c>
      <c r="I2466" s="75" t="s">
        <v>14864</v>
      </c>
      <c r="J2466" s="75">
        <v>1798.87</v>
      </c>
      <c r="K2466" s="74" t="s">
        <v>15821</v>
      </c>
      <c r="L2466" s="93" t="s">
        <v>272</v>
      </c>
    </row>
    <row r="2467" spans="1:12">
      <c r="A2467" s="73">
        <v>10189303</v>
      </c>
      <c r="B2467" s="74" t="s">
        <v>10999</v>
      </c>
      <c r="C2467" s="74" t="s">
        <v>9778</v>
      </c>
      <c r="D2467" s="74" t="s">
        <v>3664</v>
      </c>
      <c r="E2467" s="92">
        <v>41106</v>
      </c>
      <c r="F2467" s="74" t="s">
        <v>3665</v>
      </c>
      <c r="G2467" s="92">
        <v>42024</v>
      </c>
      <c r="H2467" s="74" t="s">
        <v>9880</v>
      </c>
      <c r="I2467" s="75" t="s">
        <v>14864</v>
      </c>
      <c r="J2467" s="75">
        <v>2651.25</v>
      </c>
      <c r="K2467" s="74" t="s">
        <v>16114</v>
      </c>
      <c r="L2467" s="93" t="s">
        <v>110</v>
      </c>
    </row>
    <row r="2468" spans="1:12">
      <c r="A2468" s="73">
        <v>10189304</v>
      </c>
      <c r="B2468" s="74" t="s">
        <v>11000</v>
      </c>
      <c r="C2468" s="74" t="s">
        <v>9778</v>
      </c>
      <c r="D2468" s="74" t="s">
        <v>2949</v>
      </c>
      <c r="E2468" s="92">
        <v>41100</v>
      </c>
      <c r="F2468" s="74" t="s">
        <v>3666</v>
      </c>
      <c r="G2468" s="92">
        <v>42024</v>
      </c>
      <c r="H2468" s="74" t="s">
        <v>9877</v>
      </c>
      <c r="I2468" s="75" t="s">
        <v>14864</v>
      </c>
      <c r="J2468" s="75">
        <v>7177.5</v>
      </c>
      <c r="K2468" s="74" t="s">
        <v>15821</v>
      </c>
      <c r="L2468" s="93" t="s">
        <v>272</v>
      </c>
    </row>
    <row r="2469" spans="1:12">
      <c r="A2469" s="73">
        <v>10189305</v>
      </c>
      <c r="B2469" s="74" t="s">
        <v>11001</v>
      </c>
      <c r="C2469" s="74" t="s">
        <v>9778</v>
      </c>
      <c r="D2469" s="74" t="s">
        <v>3668</v>
      </c>
      <c r="E2469" s="92">
        <v>41100</v>
      </c>
      <c r="F2469" s="74" t="s">
        <v>3669</v>
      </c>
      <c r="G2469" s="92">
        <v>42040</v>
      </c>
      <c r="H2469" s="74" t="s">
        <v>9504</v>
      </c>
      <c r="I2469" s="75" t="s">
        <v>14864</v>
      </c>
      <c r="J2469" s="75">
        <v>5347.44</v>
      </c>
      <c r="K2469" s="74" t="s">
        <v>14892</v>
      </c>
      <c r="L2469" s="93" t="s">
        <v>8385</v>
      </c>
    </row>
    <row r="2470" spans="1:12">
      <c r="A2470" s="73">
        <v>10189306</v>
      </c>
      <c r="B2470" s="74" t="s">
        <v>11002</v>
      </c>
      <c r="C2470" s="74" t="s">
        <v>9778</v>
      </c>
      <c r="D2470" s="74" t="s">
        <v>3668</v>
      </c>
      <c r="E2470" s="92">
        <v>41100</v>
      </c>
      <c r="F2470" s="74" t="s">
        <v>3671</v>
      </c>
      <c r="G2470" s="92">
        <v>42048</v>
      </c>
      <c r="H2470" s="74" t="s">
        <v>10460</v>
      </c>
      <c r="I2470" s="75" t="s">
        <v>14864</v>
      </c>
      <c r="J2470" s="75">
        <v>5347.44</v>
      </c>
      <c r="K2470" s="74" t="s">
        <v>16544</v>
      </c>
      <c r="L2470" s="93" t="s">
        <v>110</v>
      </c>
    </row>
    <row r="2471" spans="1:12">
      <c r="A2471" s="73">
        <v>10189307</v>
      </c>
      <c r="B2471" s="74" t="s">
        <v>11003</v>
      </c>
      <c r="C2471" s="74" t="s">
        <v>9778</v>
      </c>
      <c r="D2471" s="74" t="s">
        <v>3668</v>
      </c>
      <c r="E2471" s="92">
        <v>41100</v>
      </c>
      <c r="F2471" s="74" t="s">
        <v>6268</v>
      </c>
      <c r="G2471" s="92">
        <v>42048</v>
      </c>
      <c r="H2471" s="74" t="s">
        <v>9510</v>
      </c>
      <c r="I2471" s="75" t="s">
        <v>14864</v>
      </c>
      <c r="J2471" s="75">
        <v>5347.44</v>
      </c>
      <c r="K2471" s="74" t="s">
        <v>16413</v>
      </c>
      <c r="L2471" s="93" t="s">
        <v>109</v>
      </c>
    </row>
    <row r="2472" spans="1:12">
      <c r="A2472" s="73">
        <v>10189308</v>
      </c>
      <c r="B2472" s="74" t="s">
        <v>11004</v>
      </c>
      <c r="C2472" s="74" t="s">
        <v>9778</v>
      </c>
      <c r="D2472" s="74" t="s">
        <v>3668</v>
      </c>
      <c r="E2472" s="92">
        <v>41100</v>
      </c>
      <c r="F2472" s="74" t="s">
        <v>3672</v>
      </c>
      <c r="G2472" s="92">
        <v>42045</v>
      </c>
      <c r="H2472" s="74" t="s">
        <v>10284</v>
      </c>
      <c r="I2472" s="75" t="s">
        <v>14864</v>
      </c>
      <c r="J2472" s="75">
        <v>5347.44</v>
      </c>
      <c r="K2472" s="74" t="s">
        <v>16893</v>
      </c>
      <c r="L2472" s="93"/>
    </row>
    <row r="2473" spans="1:12">
      <c r="A2473" s="73">
        <v>10189309</v>
      </c>
      <c r="B2473" s="74" t="s">
        <v>11005</v>
      </c>
      <c r="C2473" s="74" t="s">
        <v>9778</v>
      </c>
      <c r="D2473" s="74" t="s">
        <v>3668</v>
      </c>
      <c r="E2473" s="92">
        <v>41100</v>
      </c>
      <c r="F2473" s="74" t="s">
        <v>3673</v>
      </c>
      <c r="G2473" s="92">
        <v>42048</v>
      </c>
      <c r="H2473" s="74" t="s">
        <v>10460</v>
      </c>
      <c r="I2473" s="75" t="s">
        <v>14864</v>
      </c>
      <c r="J2473" s="75">
        <v>5347.44</v>
      </c>
      <c r="K2473" s="74" t="s">
        <v>16544</v>
      </c>
      <c r="L2473" s="93" t="s">
        <v>4504</v>
      </c>
    </row>
    <row r="2474" spans="1:12">
      <c r="A2474" s="73">
        <v>10189310</v>
      </c>
      <c r="B2474" s="74" t="s">
        <v>11006</v>
      </c>
      <c r="C2474" s="74" t="s">
        <v>9778</v>
      </c>
      <c r="D2474" s="74" t="s">
        <v>3668</v>
      </c>
      <c r="E2474" s="92">
        <v>41100</v>
      </c>
      <c r="F2474" s="74" t="s">
        <v>3674</v>
      </c>
      <c r="G2474" s="92">
        <v>42040</v>
      </c>
      <c r="H2474" s="74" t="s">
        <v>9504</v>
      </c>
      <c r="I2474" s="75" t="s">
        <v>14864</v>
      </c>
      <c r="J2474" s="75">
        <v>5347.44</v>
      </c>
      <c r="K2474" s="74" t="s">
        <v>14892</v>
      </c>
      <c r="L2474" s="93" t="s">
        <v>109</v>
      </c>
    </row>
    <row r="2475" spans="1:12">
      <c r="A2475" s="73">
        <v>10189311</v>
      </c>
      <c r="B2475" s="74" t="s">
        <v>11007</v>
      </c>
      <c r="C2475" s="74" t="s">
        <v>9778</v>
      </c>
      <c r="D2475" s="74" t="s">
        <v>3668</v>
      </c>
      <c r="E2475" s="92">
        <v>41100</v>
      </c>
      <c r="F2475" s="74" t="s">
        <v>3675</v>
      </c>
      <c r="G2475" s="92">
        <v>42040</v>
      </c>
      <c r="H2475" s="74" t="s">
        <v>9504</v>
      </c>
      <c r="I2475" s="75" t="s">
        <v>14864</v>
      </c>
      <c r="J2475" s="75">
        <v>5347.44</v>
      </c>
      <c r="K2475" s="74" t="s">
        <v>14892</v>
      </c>
      <c r="L2475" s="93" t="s">
        <v>957</v>
      </c>
    </row>
    <row r="2476" spans="1:12">
      <c r="A2476" s="73">
        <v>10189312</v>
      </c>
      <c r="B2476" s="74" t="s">
        <v>11008</v>
      </c>
      <c r="C2476" s="74" t="s">
        <v>9778</v>
      </c>
      <c r="D2476" s="74" t="s">
        <v>3668</v>
      </c>
      <c r="E2476" s="92">
        <v>41100</v>
      </c>
      <c r="F2476" s="74" t="s">
        <v>3676</v>
      </c>
      <c r="G2476" s="92">
        <v>42048</v>
      </c>
      <c r="H2476" s="74" t="s">
        <v>10571</v>
      </c>
      <c r="I2476" s="75" t="s">
        <v>14864</v>
      </c>
      <c r="J2476" s="75">
        <v>5347.44</v>
      </c>
      <c r="K2476" s="74" t="s">
        <v>16888</v>
      </c>
      <c r="L2476" s="93" t="s">
        <v>12074</v>
      </c>
    </row>
    <row r="2477" spans="1:12">
      <c r="A2477" s="73">
        <v>10189313</v>
      </c>
      <c r="B2477" s="74" t="s">
        <v>11009</v>
      </c>
      <c r="C2477" s="74" t="s">
        <v>9778</v>
      </c>
      <c r="D2477" s="74" t="s">
        <v>3668</v>
      </c>
      <c r="E2477" s="92">
        <v>41100</v>
      </c>
      <c r="F2477" s="74" t="s">
        <v>3677</v>
      </c>
      <c r="G2477" s="92">
        <v>42040</v>
      </c>
      <c r="H2477" s="74" t="s">
        <v>9504</v>
      </c>
      <c r="I2477" s="75" t="s">
        <v>14864</v>
      </c>
      <c r="J2477" s="75">
        <v>5347.44</v>
      </c>
      <c r="K2477" s="74" t="s">
        <v>14892</v>
      </c>
      <c r="L2477" s="93" t="s">
        <v>7839</v>
      </c>
    </row>
    <row r="2478" spans="1:12">
      <c r="A2478" s="73">
        <v>10189314</v>
      </c>
      <c r="B2478" s="74" t="s">
        <v>11010</v>
      </c>
      <c r="C2478" s="74" t="s">
        <v>9778</v>
      </c>
      <c r="D2478" s="74" t="s">
        <v>3668</v>
      </c>
      <c r="E2478" s="92">
        <v>41100</v>
      </c>
      <c r="F2478" s="74" t="s">
        <v>3678</v>
      </c>
      <c r="G2478" s="92">
        <v>42048</v>
      </c>
      <c r="H2478" s="74" t="s">
        <v>10141</v>
      </c>
      <c r="I2478" s="75" t="s">
        <v>14864</v>
      </c>
      <c r="J2478" s="75">
        <v>5347.44</v>
      </c>
      <c r="K2478" s="74" t="s">
        <v>16742</v>
      </c>
      <c r="L2478" s="93"/>
    </row>
    <row r="2479" spans="1:12">
      <c r="A2479" s="73">
        <v>10189315</v>
      </c>
      <c r="B2479" s="74" t="s">
        <v>11011</v>
      </c>
      <c r="C2479" s="74" t="s">
        <v>9778</v>
      </c>
      <c r="D2479" s="74" t="s">
        <v>3668</v>
      </c>
      <c r="E2479" s="92">
        <v>41100</v>
      </c>
      <c r="F2479" s="74" t="s">
        <v>3679</v>
      </c>
      <c r="G2479" s="92">
        <v>42027</v>
      </c>
      <c r="H2479" s="74" t="s">
        <v>9504</v>
      </c>
      <c r="I2479" s="75" t="s">
        <v>14864</v>
      </c>
      <c r="J2479" s="75">
        <v>8557.3700000000008</v>
      </c>
      <c r="K2479" s="74" t="s">
        <v>14892</v>
      </c>
      <c r="L2479" s="93" t="s">
        <v>109</v>
      </c>
    </row>
    <row r="2480" spans="1:12">
      <c r="A2480" s="73">
        <v>10189316</v>
      </c>
      <c r="B2480" s="74" t="s">
        <v>11012</v>
      </c>
      <c r="C2480" s="74" t="s">
        <v>9778</v>
      </c>
      <c r="D2480" s="74" t="s">
        <v>3668</v>
      </c>
      <c r="E2480" s="92">
        <v>41100</v>
      </c>
      <c r="F2480" s="74" t="s">
        <v>3680</v>
      </c>
      <c r="G2480" s="92">
        <v>42027</v>
      </c>
      <c r="H2480" s="74" t="s">
        <v>9504</v>
      </c>
      <c r="I2480" s="75" t="s">
        <v>14864</v>
      </c>
      <c r="J2480" s="75">
        <v>8557.3700000000008</v>
      </c>
      <c r="K2480" s="74" t="s">
        <v>14892</v>
      </c>
      <c r="L2480" s="93" t="s">
        <v>109</v>
      </c>
    </row>
    <row r="2481" spans="1:12">
      <c r="A2481" s="73">
        <v>10189317</v>
      </c>
      <c r="B2481" s="74" t="s">
        <v>11013</v>
      </c>
      <c r="C2481" s="74" t="s">
        <v>9778</v>
      </c>
      <c r="D2481" s="74" t="s">
        <v>3668</v>
      </c>
      <c r="E2481" s="92">
        <v>41100</v>
      </c>
      <c r="F2481" s="74" t="s">
        <v>3681</v>
      </c>
      <c r="G2481" s="92">
        <v>42027</v>
      </c>
      <c r="H2481" s="74" t="s">
        <v>9504</v>
      </c>
      <c r="I2481" s="75" t="s">
        <v>14864</v>
      </c>
      <c r="J2481" s="75">
        <v>8557.3700000000008</v>
      </c>
      <c r="K2481" s="74" t="s">
        <v>14892</v>
      </c>
      <c r="L2481" s="93" t="s">
        <v>109</v>
      </c>
    </row>
    <row r="2482" spans="1:12">
      <c r="A2482" s="73">
        <v>10189318</v>
      </c>
      <c r="B2482" s="74" t="s">
        <v>11014</v>
      </c>
      <c r="C2482" s="74" t="s">
        <v>9778</v>
      </c>
      <c r="D2482" s="74" t="s">
        <v>3668</v>
      </c>
      <c r="E2482" s="92">
        <v>41100</v>
      </c>
      <c r="F2482" s="74" t="s">
        <v>3682</v>
      </c>
      <c r="G2482" s="92">
        <v>42027</v>
      </c>
      <c r="H2482" s="74" t="s">
        <v>9504</v>
      </c>
      <c r="I2482" s="75" t="s">
        <v>14864</v>
      </c>
      <c r="J2482" s="75">
        <v>8557.3700000000008</v>
      </c>
      <c r="K2482" s="74" t="s">
        <v>14892</v>
      </c>
      <c r="L2482" s="93" t="s">
        <v>110</v>
      </c>
    </row>
    <row r="2483" spans="1:12">
      <c r="A2483" s="73">
        <v>10189319</v>
      </c>
      <c r="B2483" s="74" t="s">
        <v>11015</v>
      </c>
      <c r="C2483" s="74" t="s">
        <v>9778</v>
      </c>
      <c r="D2483" s="74" t="s">
        <v>3683</v>
      </c>
      <c r="E2483" s="92">
        <v>41116</v>
      </c>
      <c r="F2483" s="74" t="s">
        <v>3684</v>
      </c>
      <c r="G2483" s="92">
        <v>42040</v>
      </c>
      <c r="H2483" s="74" t="s">
        <v>9504</v>
      </c>
      <c r="I2483" s="75" t="s">
        <v>14864</v>
      </c>
      <c r="J2483" s="75">
        <v>2239.4900000000002</v>
      </c>
      <c r="K2483" s="74" t="s">
        <v>14892</v>
      </c>
      <c r="L2483" s="93" t="s">
        <v>109</v>
      </c>
    </row>
    <row r="2484" spans="1:12">
      <c r="A2484" s="73">
        <v>10189320</v>
      </c>
      <c r="B2484" s="74" t="s">
        <v>11016</v>
      </c>
      <c r="C2484" s="74" t="s">
        <v>9778</v>
      </c>
      <c r="D2484" s="74" t="s">
        <v>3686</v>
      </c>
      <c r="E2484" s="92">
        <v>41102</v>
      </c>
      <c r="F2484" s="74" t="s">
        <v>3687</v>
      </c>
      <c r="G2484" s="92">
        <v>41639</v>
      </c>
      <c r="H2484" s="74" t="s">
        <v>9504</v>
      </c>
      <c r="I2484" s="75" t="s">
        <v>9505</v>
      </c>
      <c r="J2484" s="75">
        <v>1915.56</v>
      </c>
      <c r="K2484" s="74" t="s">
        <v>14892</v>
      </c>
      <c r="L2484" s="93" t="s">
        <v>1956</v>
      </c>
    </row>
    <row r="2485" spans="1:12">
      <c r="A2485" s="73">
        <v>10189321</v>
      </c>
      <c r="B2485" s="74" t="s">
        <v>15336</v>
      </c>
      <c r="C2485" s="74" t="s">
        <v>9778</v>
      </c>
      <c r="D2485" s="74" t="s">
        <v>3244</v>
      </c>
      <c r="E2485" s="92">
        <v>41102</v>
      </c>
      <c r="F2485" s="74" t="s">
        <v>3689</v>
      </c>
      <c r="G2485" s="92">
        <v>41982</v>
      </c>
      <c r="H2485" s="74" t="s">
        <v>9504</v>
      </c>
      <c r="I2485" s="75" t="s">
        <v>14864</v>
      </c>
      <c r="J2485" s="75">
        <v>1591.2</v>
      </c>
      <c r="K2485" s="74" t="s">
        <v>14892</v>
      </c>
      <c r="L2485" s="93" t="s">
        <v>110</v>
      </c>
    </row>
    <row r="2486" spans="1:12">
      <c r="A2486" s="73">
        <v>10189322</v>
      </c>
      <c r="B2486" s="74" t="s">
        <v>11017</v>
      </c>
      <c r="C2486" s="74" t="s">
        <v>9778</v>
      </c>
      <c r="D2486" s="74" t="s">
        <v>3691</v>
      </c>
      <c r="E2486" s="92">
        <v>41113</v>
      </c>
      <c r="F2486" s="74" t="s">
        <v>3693</v>
      </c>
      <c r="G2486" s="92">
        <v>42027</v>
      </c>
      <c r="H2486" s="74" t="s">
        <v>9504</v>
      </c>
      <c r="I2486" s="75" t="s">
        <v>14864</v>
      </c>
      <c r="J2486" s="75">
        <v>1050.6600000000001</v>
      </c>
      <c r="K2486" s="74" t="s">
        <v>14892</v>
      </c>
      <c r="L2486" s="93" t="s">
        <v>109</v>
      </c>
    </row>
    <row r="2487" spans="1:12">
      <c r="A2487" s="73">
        <v>10189323</v>
      </c>
      <c r="B2487" s="74" t="s">
        <v>11018</v>
      </c>
      <c r="C2487" s="74" t="s">
        <v>9778</v>
      </c>
      <c r="D2487" s="74" t="s">
        <v>3691</v>
      </c>
      <c r="E2487" s="92">
        <v>41113</v>
      </c>
      <c r="F2487" s="74" t="s">
        <v>3695</v>
      </c>
      <c r="G2487" s="92">
        <v>42027</v>
      </c>
      <c r="H2487" s="74" t="s">
        <v>9504</v>
      </c>
      <c r="I2487" s="75" t="s">
        <v>14864</v>
      </c>
      <c r="J2487" s="75">
        <v>1050.6600000000001</v>
      </c>
      <c r="K2487" s="74" t="s">
        <v>14892</v>
      </c>
      <c r="L2487" s="93" t="s">
        <v>109</v>
      </c>
    </row>
    <row r="2488" spans="1:12">
      <c r="A2488" s="73">
        <v>10189324</v>
      </c>
      <c r="B2488" s="74" t="s">
        <v>11019</v>
      </c>
      <c r="C2488" s="74" t="s">
        <v>9778</v>
      </c>
      <c r="D2488" s="74" t="s">
        <v>3691</v>
      </c>
      <c r="E2488" s="92">
        <v>41113</v>
      </c>
      <c r="F2488" s="74" t="s">
        <v>3696</v>
      </c>
      <c r="G2488" s="92">
        <v>42065</v>
      </c>
      <c r="H2488" s="74" t="s">
        <v>9655</v>
      </c>
      <c r="I2488" s="75" t="s">
        <v>14864</v>
      </c>
      <c r="J2488" s="75">
        <v>1050.6600000000001</v>
      </c>
      <c r="K2488" s="74" t="s">
        <v>15852</v>
      </c>
      <c r="L2488" s="93" t="s">
        <v>2798</v>
      </c>
    </row>
    <row r="2489" spans="1:12">
      <c r="A2489" s="73">
        <v>10189325</v>
      </c>
      <c r="B2489" s="74" t="s">
        <v>11020</v>
      </c>
      <c r="C2489" s="74" t="s">
        <v>9778</v>
      </c>
      <c r="D2489" s="74" t="s">
        <v>3691</v>
      </c>
      <c r="E2489" s="92">
        <v>41113</v>
      </c>
      <c r="F2489" s="74" t="s">
        <v>3697</v>
      </c>
      <c r="G2489" s="92">
        <v>42027</v>
      </c>
      <c r="H2489" s="74" t="s">
        <v>9504</v>
      </c>
      <c r="I2489" s="75" t="s">
        <v>14864</v>
      </c>
      <c r="J2489" s="75">
        <v>1050.6600000000001</v>
      </c>
      <c r="K2489" s="74" t="s">
        <v>14892</v>
      </c>
      <c r="L2489" s="93" t="s">
        <v>109</v>
      </c>
    </row>
    <row r="2490" spans="1:12">
      <c r="A2490" s="73">
        <v>10189326</v>
      </c>
      <c r="B2490" s="74" t="s">
        <v>11021</v>
      </c>
      <c r="C2490" s="74" t="s">
        <v>9778</v>
      </c>
      <c r="D2490" s="74" t="s">
        <v>3691</v>
      </c>
      <c r="E2490" s="92">
        <v>41113</v>
      </c>
      <c r="F2490" s="74" t="s">
        <v>3699</v>
      </c>
      <c r="G2490" s="92">
        <v>42027</v>
      </c>
      <c r="H2490" s="74" t="s">
        <v>9504</v>
      </c>
      <c r="I2490" s="75" t="s">
        <v>14864</v>
      </c>
      <c r="J2490" s="75">
        <v>1050.6600000000001</v>
      </c>
      <c r="K2490" s="74" t="s">
        <v>14892</v>
      </c>
      <c r="L2490" s="93" t="s">
        <v>109</v>
      </c>
    </row>
    <row r="2491" spans="1:12">
      <c r="A2491" s="73">
        <v>10189327</v>
      </c>
      <c r="B2491" s="74" t="s">
        <v>11022</v>
      </c>
      <c r="C2491" s="74" t="s">
        <v>9778</v>
      </c>
      <c r="D2491" s="74" t="s">
        <v>3691</v>
      </c>
      <c r="E2491" s="92">
        <v>41113</v>
      </c>
      <c r="F2491" s="74" t="s">
        <v>3700</v>
      </c>
      <c r="G2491" s="92">
        <v>42027</v>
      </c>
      <c r="H2491" s="74" t="s">
        <v>9504</v>
      </c>
      <c r="I2491" s="75" t="s">
        <v>14864</v>
      </c>
      <c r="J2491" s="75">
        <v>1843.16</v>
      </c>
      <c r="K2491" s="74" t="s">
        <v>14892</v>
      </c>
      <c r="L2491" s="93" t="s">
        <v>109</v>
      </c>
    </row>
    <row r="2492" spans="1:12">
      <c r="A2492" s="73">
        <v>10189328</v>
      </c>
      <c r="B2492" s="74" t="s">
        <v>11023</v>
      </c>
      <c r="C2492" s="74" t="s">
        <v>9778</v>
      </c>
      <c r="D2492" s="74" t="s">
        <v>3691</v>
      </c>
      <c r="E2492" s="92">
        <v>41113</v>
      </c>
      <c r="F2492" s="74" t="s">
        <v>3703</v>
      </c>
      <c r="G2492" s="92">
        <v>42027</v>
      </c>
      <c r="H2492" s="74" t="s">
        <v>9504</v>
      </c>
      <c r="I2492" s="75" t="s">
        <v>14864</v>
      </c>
      <c r="J2492" s="75">
        <v>1843.16</v>
      </c>
      <c r="K2492" s="74" t="s">
        <v>14892</v>
      </c>
      <c r="L2492" s="93" t="s">
        <v>109</v>
      </c>
    </row>
    <row r="2493" spans="1:12">
      <c r="A2493" s="73">
        <v>10189329</v>
      </c>
      <c r="B2493" s="74" t="s">
        <v>11024</v>
      </c>
      <c r="C2493" s="74" t="s">
        <v>9778</v>
      </c>
      <c r="D2493" s="74" t="s">
        <v>3691</v>
      </c>
      <c r="E2493" s="92">
        <v>41113</v>
      </c>
      <c r="F2493" s="74" t="s">
        <v>3704</v>
      </c>
      <c r="G2493" s="92">
        <v>42027</v>
      </c>
      <c r="H2493" s="74" t="s">
        <v>9504</v>
      </c>
      <c r="I2493" s="75" t="s">
        <v>14864</v>
      </c>
      <c r="J2493" s="75">
        <v>1843.16</v>
      </c>
      <c r="K2493" s="74" t="s">
        <v>14892</v>
      </c>
      <c r="L2493" s="93" t="s">
        <v>109</v>
      </c>
    </row>
    <row r="2494" spans="1:12">
      <c r="A2494" s="73">
        <v>10189330</v>
      </c>
      <c r="B2494" s="74" t="s">
        <v>11025</v>
      </c>
      <c r="C2494" s="74" t="s">
        <v>9778</v>
      </c>
      <c r="D2494" s="74" t="s">
        <v>3691</v>
      </c>
      <c r="E2494" s="92">
        <v>41113</v>
      </c>
      <c r="F2494" s="74" t="s">
        <v>3706</v>
      </c>
      <c r="G2494" s="92">
        <v>42059</v>
      </c>
      <c r="H2494" s="74" t="s">
        <v>9510</v>
      </c>
      <c r="I2494" s="75" t="s">
        <v>14864</v>
      </c>
      <c r="J2494" s="75">
        <v>2536.16</v>
      </c>
      <c r="K2494" s="74" t="s">
        <v>16413</v>
      </c>
      <c r="L2494" s="93" t="s">
        <v>110</v>
      </c>
    </row>
    <row r="2495" spans="1:12">
      <c r="A2495" s="73">
        <v>10189331</v>
      </c>
      <c r="B2495" s="74" t="s">
        <v>11026</v>
      </c>
      <c r="C2495" s="74" t="s">
        <v>9778</v>
      </c>
      <c r="D2495" s="74" t="s">
        <v>3691</v>
      </c>
      <c r="E2495" s="92">
        <v>41113</v>
      </c>
      <c r="F2495" s="74" t="s">
        <v>3707</v>
      </c>
      <c r="G2495" s="92">
        <v>42060</v>
      </c>
      <c r="H2495" s="74" t="s">
        <v>9591</v>
      </c>
      <c r="I2495" s="75" t="s">
        <v>14864</v>
      </c>
      <c r="J2495" s="75">
        <v>2536.16</v>
      </c>
      <c r="K2495" s="74" t="s">
        <v>15946</v>
      </c>
      <c r="L2495" s="93" t="s">
        <v>11768</v>
      </c>
    </row>
    <row r="2496" spans="1:12">
      <c r="A2496" s="73">
        <v>10189332</v>
      </c>
      <c r="B2496" s="74" t="s">
        <v>11027</v>
      </c>
      <c r="C2496" s="74" t="s">
        <v>9778</v>
      </c>
      <c r="D2496" s="74" t="s">
        <v>3691</v>
      </c>
      <c r="E2496" s="92">
        <v>41113</v>
      </c>
      <c r="F2496" s="74" t="s">
        <v>3708</v>
      </c>
      <c r="G2496" s="92">
        <v>42065</v>
      </c>
      <c r="H2496" s="74" t="s">
        <v>9591</v>
      </c>
      <c r="I2496" s="75" t="s">
        <v>14864</v>
      </c>
      <c r="J2496" s="75">
        <v>2536.16</v>
      </c>
      <c r="K2496" s="74" t="s">
        <v>15946</v>
      </c>
      <c r="L2496" s="93" t="s">
        <v>11768</v>
      </c>
    </row>
    <row r="2497" spans="1:12">
      <c r="A2497" s="73">
        <v>10189333</v>
      </c>
      <c r="B2497" s="74" t="s">
        <v>11028</v>
      </c>
      <c r="C2497" s="74" t="s">
        <v>9778</v>
      </c>
      <c r="D2497" s="74" t="s">
        <v>3709</v>
      </c>
      <c r="E2497" s="92">
        <v>41135</v>
      </c>
      <c r="F2497" s="74" t="s">
        <v>3710</v>
      </c>
      <c r="G2497" s="92">
        <v>42065</v>
      </c>
      <c r="H2497" s="74" t="s">
        <v>9510</v>
      </c>
      <c r="I2497" s="75" t="s">
        <v>14864</v>
      </c>
      <c r="J2497" s="75">
        <v>18597.68</v>
      </c>
      <c r="K2497" s="74" t="s">
        <v>16413</v>
      </c>
      <c r="L2497" s="93" t="s">
        <v>110</v>
      </c>
    </row>
    <row r="2498" spans="1:12">
      <c r="A2498" s="73">
        <v>10189334</v>
      </c>
      <c r="B2498" s="74" t="s">
        <v>11029</v>
      </c>
      <c r="C2498" s="74" t="s">
        <v>9778</v>
      </c>
      <c r="D2498" s="74" t="s">
        <v>3709</v>
      </c>
      <c r="E2498" s="92">
        <v>41135</v>
      </c>
      <c r="F2498" s="74" t="s">
        <v>3713</v>
      </c>
      <c r="G2498" s="92">
        <v>42065</v>
      </c>
      <c r="H2498" s="74" t="s">
        <v>9510</v>
      </c>
      <c r="I2498" s="75" t="s">
        <v>14864</v>
      </c>
      <c r="J2498" s="75">
        <v>18597.68</v>
      </c>
      <c r="K2498" s="74" t="s">
        <v>16413</v>
      </c>
      <c r="L2498" s="93" t="s">
        <v>110</v>
      </c>
    </row>
    <row r="2499" spans="1:12">
      <c r="A2499" s="73">
        <v>10189335</v>
      </c>
      <c r="B2499" s="74" t="s">
        <v>11030</v>
      </c>
      <c r="C2499" s="74" t="s">
        <v>9778</v>
      </c>
      <c r="D2499" s="74" t="s">
        <v>3714</v>
      </c>
      <c r="E2499" s="92">
        <v>41135</v>
      </c>
      <c r="F2499" s="74" t="s">
        <v>3715</v>
      </c>
      <c r="G2499" s="92">
        <v>42065</v>
      </c>
      <c r="H2499" s="74" t="s">
        <v>9504</v>
      </c>
      <c r="I2499" s="75" t="s">
        <v>14864</v>
      </c>
      <c r="J2499" s="75">
        <v>18596.900000000001</v>
      </c>
      <c r="K2499" s="74" t="s">
        <v>14892</v>
      </c>
      <c r="L2499" s="93" t="s">
        <v>109</v>
      </c>
    </row>
    <row r="2500" spans="1:12">
      <c r="A2500" s="73">
        <v>10189336</v>
      </c>
      <c r="B2500" s="74" t="s">
        <v>11031</v>
      </c>
      <c r="C2500" s="74" t="s">
        <v>9778</v>
      </c>
      <c r="D2500" s="74" t="s">
        <v>3714</v>
      </c>
      <c r="E2500" s="92">
        <v>41135</v>
      </c>
      <c r="F2500" s="74" t="s">
        <v>3716</v>
      </c>
      <c r="G2500" s="92">
        <v>42065</v>
      </c>
      <c r="H2500" s="74" t="s">
        <v>9504</v>
      </c>
      <c r="I2500" s="75" t="s">
        <v>14864</v>
      </c>
      <c r="J2500" s="75">
        <v>18596.900000000001</v>
      </c>
      <c r="K2500" s="74" t="s">
        <v>14892</v>
      </c>
      <c r="L2500" s="93" t="s">
        <v>109</v>
      </c>
    </row>
    <row r="2501" spans="1:12">
      <c r="A2501" s="73">
        <v>10189337</v>
      </c>
      <c r="B2501" s="74" t="s">
        <v>11032</v>
      </c>
      <c r="C2501" s="74" t="s">
        <v>9778</v>
      </c>
      <c r="D2501" s="74" t="s">
        <v>2951</v>
      </c>
      <c r="E2501" s="92">
        <v>41124</v>
      </c>
      <c r="F2501" s="74"/>
      <c r="G2501" s="92">
        <v>42024</v>
      </c>
      <c r="H2501" s="74" t="s">
        <v>9933</v>
      </c>
      <c r="I2501" s="75" t="s">
        <v>14864</v>
      </c>
      <c r="J2501" s="75">
        <v>1798.87</v>
      </c>
      <c r="K2501" s="74" t="s">
        <v>15842</v>
      </c>
      <c r="L2501" s="93" t="s">
        <v>110</v>
      </c>
    </row>
    <row r="2502" spans="1:12">
      <c r="A2502" s="68">
        <v>10189496</v>
      </c>
      <c r="B2502" s="71" t="s">
        <v>17101</v>
      </c>
      <c r="C2502" s="71" t="s">
        <v>9778</v>
      </c>
      <c r="D2502" s="71" t="s">
        <v>4238</v>
      </c>
      <c r="E2502" s="90">
        <v>41064</v>
      </c>
      <c r="F2502" s="71" t="s">
        <v>17102</v>
      </c>
      <c r="G2502" s="90">
        <v>41983</v>
      </c>
      <c r="H2502" s="71" t="s">
        <v>9510</v>
      </c>
      <c r="I2502" s="72" t="s">
        <v>14864</v>
      </c>
      <c r="J2502" s="76">
        <v>1009.0400000000002</v>
      </c>
      <c r="K2502" s="71" t="s">
        <v>16413</v>
      </c>
      <c r="L2502" s="91" t="s">
        <v>12542</v>
      </c>
    </row>
    <row r="2503" spans="1:12">
      <c r="A2503" s="68">
        <v>10189497</v>
      </c>
      <c r="B2503" s="71" t="s">
        <v>17103</v>
      </c>
      <c r="C2503" s="71" t="s">
        <v>9753</v>
      </c>
      <c r="D2503" s="71" t="s">
        <v>4238</v>
      </c>
      <c r="E2503" s="90">
        <v>41064</v>
      </c>
      <c r="F2503" s="71" t="s">
        <v>17104</v>
      </c>
      <c r="G2503" s="90">
        <v>41064</v>
      </c>
      <c r="H2503" s="71" t="s">
        <v>9510</v>
      </c>
      <c r="I2503" s="72" t="s">
        <v>14876</v>
      </c>
      <c r="J2503" s="76">
        <v>1009.0400000000002</v>
      </c>
      <c r="K2503" s="71" t="s">
        <v>16413</v>
      </c>
      <c r="L2503" s="91" t="s">
        <v>5329</v>
      </c>
    </row>
    <row r="2504" spans="1:12">
      <c r="A2504" s="73">
        <v>10189516</v>
      </c>
      <c r="B2504" s="74" t="s">
        <v>11033</v>
      </c>
      <c r="C2504" s="74" t="s">
        <v>9778</v>
      </c>
      <c r="D2504" s="74" t="s">
        <v>3718</v>
      </c>
      <c r="E2504" s="92">
        <v>41078</v>
      </c>
      <c r="F2504" s="74" t="s">
        <v>3719</v>
      </c>
      <c r="G2504" s="92">
        <v>42165</v>
      </c>
      <c r="H2504" s="74" t="s">
        <v>9520</v>
      </c>
      <c r="I2504" s="75" t="s">
        <v>14864</v>
      </c>
      <c r="J2504" s="75">
        <v>1961.25</v>
      </c>
      <c r="K2504" s="74" t="s">
        <v>15539</v>
      </c>
      <c r="L2504" s="93" t="s">
        <v>272</v>
      </c>
    </row>
    <row r="2505" spans="1:12">
      <c r="A2505" s="73">
        <v>10189753</v>
      </c>
      <c r="B2505" s="74" t="s">
        <v>11034</v>
      </c>
      <c r="C2505" s="74" t="s">
        <v>9778</v>
      </c>
      <c r="D2505" s="74" t="s">
        <v>3721</v>
      </c>
      <c r="E2505" s="92">
        <v>41121</v>
      </c>
      <c r="F2505" s="74" t="s">
        <v>3722</v>
      </c>
      <c r="G2505" s="92">
        <v>42024</v>
      </c>
      <c r="H2505" s="74" t="s">
        <v>9933</v>
      </c>
      <c r="I2505" s="75" t="s">
        <v>14864</v>
      </c>
      <c r="J2505" s="75">
        <v>8315.66</v>
      </c>
      <c r="K2505" s="74" t="s">
        <v>15842</v>
      </c>
      <c r="L2505" s="93" t="s">
        <v>110</v>
      </c>
    </row>
    <row r="2506" spans="1:12">
      <c r="A2506" s="73">
        <v>10189754</v>
      </c>
      <c r="B2506" s="74" t="s">
        <v>11035</v>
      </c>
      <c r="C2506" s="74" t="s">
        <v>9778</v>
      </c>
      <c r="D2506" s="74" t="s">
        <v>3724</v>
      </c>
      <c r="E2506" s="92">
        <v>41121</v>
      </c>
      <c r="F2506" s="74" t="s">
        <v>3725</v>
      </c>
      <c r="G2506" s="92">
        <v>42024</v>
      </c>
      <c r="H2506" s="74" t="s">
        <v>9933</v>
      </c>
      <c r="I2506" s="75" t="s">
        <v>14864</v>
      </c>
      <c r="J2506" s="75">
        <v>2495.29</v>
      </c>
      <c r="K2506" s="74" t="s">
        <v>15842</v>
      </c>
      <c r="L2506" s="93" t="s">
        <v>11768</v>
      </c>
    </row>
    <row r="2507" spans="1:12">
      <c r="A2507" s="73">
        <v>10189755</v>
      </c>
      <c r="B2507" s="74" t="s">
        <v>15337</v>
      </c>
      <c r="C2507" s="74" t="s">
        <v>9778</v>
      </c>
      <c r="D2507" s="74" t="s">
        <v>3727</v>
      </c>
      <c r="E2507" s="92">
        <v>41115</v>
      </c>
      <c r="F2507" s="74" t="s">
        <v>3728</v>
      </c>
      <c r="G2507" s="92">
        <v>41982</v>
      </c>
      <c r="H2507" s="74" t="s">
        <v>9504</v>
      </c>
      <c r="I2507" s="75" t="s">
        <v>14864</v>
      </c>
      <c r="J2507" s="75">
        <v>6950</v>
      </c>
      <c r="K2507" s="74" t="s">
        <v>14892</v>
      </c>
      <c r="L2507" s="93" t="s">
        <v>109</v>
      </c>
    </row>
    <row r="2508" spans="1:12">
      <c r="A2508" s="73">
        <v>10189756</v>
      </c>
      <c r="B2508" s="74" t="s">
        <v>15338</v>
      </c>
      <c r="C2508" s="74" t="s">
        <v>9778</v>
      </c>
      <c r="D2508" s="74" t="s">
        <v>3727</v>
      </c>
      <c r="E2508" s="92">
        <v>41115</v>
      </c>
      <c r="F2508" s="74" t="s">
        <v>3731</v>
      </c>
      <c r="G2508" s="92">
        <v>41982</v>
      </c>
      <c r="H2508" s="74" t="s">
        <v>9504</v>
      </c>
      <c r="I2508" s="75" t="s">
        <v>14864</v>
      </c>
      <c r="J2508" s="75">
        <v>6950</v>
      </c>
      <c r="K2508" s="74" t="s">
        <v>14892</v>
      </c>
      <c r="L2508" s="93" t="s">
        <v>109</v>
      </c>
    </row>
    <row r="2509" spans="1:12">
      <c r="A2509" s="73">
        <v>10189767</v>
      </c>
      <c r="B2509" s="74" t="s">
        <v>11036</v>
      </c>
      <c r="C2509" s="74" t="s">
        <v>9778</v>
      </c>
      <c r="D2509" s="74" t="s">
        <v>3733</v>
      </c>
      <c r="E2509" s="92">
        <v>41131</v>
      </c>
      <c r="F2509" s="74" t="s">
        <v>3734</v>
      </c>
      <c r="G2509" s="92">
        <v>42047</v>
      </c>
      <c r="H2509" s="74" t="s">
        <v>9504</v>
      </c>
      <c r="I2509" s="75" t="s">
        <v>14864</v>
      </c>
      <c r="J2509" s="75">
        <v>1178.81</v>
      </c>
      <c r="K2509" s="74" t="s">
        <v>14892</v>
      </c>
      <c r="L2509" s="93" t="s">
        <v>109</v>
      </c>
    </row>
    <row r="2510" spans="1:12">
      <c r="A2510" s="73">
        <v>10189808</v>
      </c>
      <c r="B2510" s="74" t="s">
        <v>11037</v>
      </c>
      <c r="C2510" s="74" t="s">
        <v>9778</v>
      </c>
      <c r="D2510" s="74" t="s">
        <v>127</v>
      </c>
      <c r="E2510" s="92">
        <v>40817</v>
      </c>
      <c r="F2510" s="74" t="s">
        <v>3736</v>
      </c>
      <c r="G2510" s="92">
        <v>42019</v>
      </c>
      <c r="H2510" s="74" t="s">
        <v>9504</v>
      </c>
      <c r="I2510" s="75" t="s">
        <v>14864</v>
      </c>
      <c r="J2510" s="75">
        <v>90671.2</v>
      </c>
      <c r="K2510" s="74" t="s">
        <v>14892</v>
      </c>
      <c r="L2510" s="93" t="s">
        <v>109</v>
      </c>
    </row>
    <row r="2511" spans="1:12">
      <c r="A2511" s="73">
        <v>10189991</v>
      </c>
      <c r="B2511" s="74" t="s">
        <v>11038</v>
      </c>
      <c r="C2511" s="74" t="s">
        <v>9778</v>
      </c>
      <c r="D2511" s="74" t="s">
        <v>3738</v>
      </c>
      <c r="E2511" s="92">
        <v>41156</v>
      </c>
      <c r="F2511" s="74" t="s">
        <v>3740</v>
      </c>
      <c r="G2511" s="92">
        <v>42024</v>
      </c>
      <c r="H2511" s="74" t="s">
        <v>10608</v>
      </c>
      <c r="I2511" s="75" t="s">
        <v>14864</v>
      </c>
      <c r="J2511" s="75">
        <v>3728.42</v>
      </c>
      <c r="K2511" s="74" t="s">
        <v>16149</v>
      </c>
      <c r="L2511" s="93" t="s">
        <v>5820</v>
      </c>
    </row>
    <row r="2512" spans="1:12">
      <c r="A2512" s="73">
        <v>10189992</v>
      </c>
      <c r="B2512" s="74" t="s">
        <v>11039</v>
      </c>
      <c r="C2512" s="74" t="s">
        <v>9778</v>
      </c>
      <c r="D2512" s="74" t="s">
        <v>3738</v>
      </c>
      <c r="E2512" s="92">
        <v>41156</v>
      </c>
      <c r="F2512" s="74" t="s">
        <v>3743</v>
      </c>
      <c r="G2512" s="92">
        <v>42060</v>
      </c>
      <c r="H2512" s="74" t="s">
        <v>9504</v>
      </c>
      <c r="I2512" s="75" t="s">
        <v>14864</v>
      </c>
      <c r="J2512" s="75">
        <v>3728.42</v>
      </c>
      <c r="K2512" s="74" t="s">
        <v>14892</v>
      </c>
      <c r="L2512" s="93" t="s">
        <v>109</v>
      </c>
    </row>
    <row r="2513" spans="1:12">
      <c r="A2513" s="73">
        <v>10189993</v>
      </c>
      <c r="B2513" s="94" t="s">
        <v>11040</v>
      </c>
      <c r="C2513" s="74" t="s">
        <v>9778</v>
      </c>
      <c r="D2513" s="74" t="s">
        <v>3738</v>
      </c>
      <c r="E2513" s="92">
        <v>41156</v>
      </c>
      <c r="F2513" s="74" t="s">
        <v>3744</v>
      </c>
      <c r="G2513" s="92">
        <v>42024</v>
      </c>
      <c r="H2513" s="74" t="s">
        <v>10608</v>
      </c>
      <c r="I2513" s="75" t="s">
        <v>14864</v>
      </c>
      <c r="J2513" s="75">
        <v>3728.42</v>
      </c>
      <c r="K2513" s="74" t="s">
        <v>16149</v>
      </c>
      <c r="L2513" s="93" t="s">
        <v>6457</v>
      </c>
    </row>
    <row r="2514" spans="1:12">
      <c r="A2514" s="73">
        <v>10189994</v>
      </c>
      <c r="B2514" s="74" t="s">
        <v>11041</v>
      </c>
      <c r="C2514" s="74" t="s">
        <v>9778</v>
      </c>
      <c r="D2514" s="74" t="s">
        <v>3738</v>
      </c>
      <c r="E2514" s="92">
        <v>41156</v>
      </c>
      <c r="F2514" s="74" t="s">
        <v>3745</v>
      </c>
      <c r="G2514" s="92">
        <v>42024</v>
      </c>
      <c r="H2514" s="74" t="s">
        <v>10141</v>
      </c>
      <c r="I2514" s="75" t="s">
        <v>14864</v>
      </c>
      <c r="J2514" s="75">
        <v>3728.42</v>
      </c>
      <c r="K2514" s="74" t="s">
        <v>16742</v>
      </c>
      <c r="L2514" s="93"/>
    </row>
    <row r="2515" spans="1:12">
      <c r="A2515" s="73">
        <v>10189995</v>
      </c>
      <c r="B2515" s="74" t="s">
        <v>11042</v>
      </c>
      <c r="C2515" s="74" t="s">
        <v>9778</v>
      </c>
      <c r="D2515" s="74" t="s">
        <v>3738</v>
      </c>
      <c r="E2515" s="92">
        <v>41156</v>
      </c>
      <c r="F2515" s="74" t="s">
        <v>3746</v>
      </c>
      <c r="G2515" s="92">
        <v>42024</v>
      </c>
      <c r="H2515" s="74" t="s">
        <v>10604</v>
      </c>
      <c r="I2515" s="75" t="s">
        <v>14864</v>
      </c>
      <c r="J2515" s="75">
        <v>3728.42</v>
      </c>
      <c r="K2515" s="74" t="s">
        <v>16486</v>
      </c>
      <c r="L2515" s="93" t="s">
        <v>272</v>
      </c>
    </row>
    <row r="2516" spans="1:12">
      <c r="A2516" s="73">
        <v>10190339</v>
      </c>
      <c r="B2516" s="74" t="s">
        <v>15616</v>
      </c>
      <c r="C2516" s="74" t="s">
        <v>9778</v>
      </c>
      <c r="D2516" s="74" t="s">
        <v>3747</v>
      </c>
      <c r="E2516" s="92">
        <v>41232</v>
      </c>
      <c r="F2516" s="74" t="s">
        <v>3748</v>
      </c>
      <c r="G2516" s="92">
        <v>41989</v>
      </c>
      <c r="H2516" s="74" t="s">
        <v>9520</v>
      </c>
      <c r="I2516" s="75" t="s">
        <v>14864</v>
      </c>
      <c r="J2516" s="75">
        <v>2120.87</v>
      </c>
      <c r="K2516" s="74" t="s">
        <v>15539</v>
      </c>
      <c r="L2516" s="93" t="s">
        <v>272</v>
      </c>
    </row>
    <row r="2517" spans="1:12">
      <c r="A2517" s="73">
        <v>10190376</v>
      </c>
      <c r="B2517" s="74" t="s">
        <v>11043</v>
      </c>
      <c r="C2517" s="74" t="s">
        <v>9778</v>
      </c>
      <c r="D2517" s="74" t="s">
        <v>3750</v>
      </c>
      <c r="E2517" s="92">
        <v>41165</v>
      </c>
      <c r="F2517" s="74" t="s">
        <v>3751</v>
      </c>
      <c r="G2517" s="92">
        <v>42019</v>
      </c>
      <c r="H2517" s="74" t="s">
        <v>9504</v>
      </c>
      <c r="I2517" s="75" t="s">
        <v>14864</v>
      </c>
      <c r="J2517" s="75">
        <v>1443.61</v>
      </c>
      <c r="K2517" s="74" t="s">
        <v>14892</v>
      </c>
      <c r="L2517" s="93" t="s">
        <v>110</v>
      </c>
    </row>
    <row r="2518" spans="1:12">
      <c r="A2518" s="73">
        <v>10190386</v>
      </c>
      <c r="B2518" s="74" t="s">
        <v>15617</v>
      </c>
      <c r="C2518" s="74" t="s">
        <v>9778</v>
      </c>
      <c r="D2518" s="74" t="s">
        <v>3753</v>
      </c>
      <c r="E2518" s="92">
        <v>41182</v>
      </c>
      <c r="F2518" s="74" t="s">
        <v>3754</v>
      </c>
      <c r="G2518" s="92">
        <v>41982</v>
      </c>
      <c r="H2518" s="74" t="s">
        <v>9520</v>
      </c>
      <c r="I2518" s="75" t="s">
        <v>14864</v>
      </c>
      <c r="J2518" s="75">
        <v>2565</v>
      </c>
      <c r="K2518" s="74" t="s">
        <v>15539</v>
      </c>
      <c r="L2518" s="93" t="s">
        <v>272</v>
      </c>
    </row>
    <row r="2519" spans="1:12">
      <c r="A2519" s="73">
        <v>10190387</v>
      </c>
      <c r="B2519" s="74" t="s">
        <v>11044</v>
      </c>
      <c r="C2519" s="74" t="s">
        <v>9778</v>
      </c>
      <c r="D2519" s="74" t="s">
        <v>3756</v>
      </c>
      <c r="E2519" s="92">
        <v>41182</v>
      </c>
      <c r="F2519" s="74" t="s">
        <v>3757</v>
      </c>
      <c r="G2519" s="92">
        <v>42019</v>
      </c>
      <c r="H2519" s="74" t="s">
        <v>9520</v>
      </c>
      <c r="I2519" s="75" t="s">
        <v>14876</v>
      </c>
      <c r="J2519" s="75">
        <v>1199.99</v>
      </c>
      <c r="K2519" s="74" t="s">
        <v>15539</v>
      </c>
      <c r="L2519" s="93" t="s">
        <v>272</v>
      </c>
    </row>
    <row r="2520" spans="1:12">
      <c r="A2520" s="73">
        <v>10190388</v>
      </c>
      <c r="B2520" s="74" t="s">
        <v>15618</v>
      </c>
      <c r="C2520" s="74" t="s">
        <v>9778</v>
      </c>
      <c r="D2520" s="74" t="s">
        <v>3756</v>
      </c>
      <c r="E2520" s="92">
        <v>41182</v>
      </c>
      <c r="F2520" s="74" t="s">
        <v>3759</v>
      </c>
      <c r="G2520" s="92">
        <v>41985</v>
      </c>
      <c r="H2520" s="74" t="s">
        <v>9520</v>
      </c>
      <c r="I2520" s="75" t="s">
        <v>14876</v>
      </c>
      <c r="J2520" s="75">
        <v>1199.99</v>
      </c>
      <c r="K2520" s="74" t="s">
        <v>15539</v>
      </c>
      <c r="L2520" s="93" t="s">
        <v>272</v>
      </c>
    </row>
    <row r="2521" spans="1:12">
      <c r="A2521" s="73">
        <v>10190389</v>
      </c>
      <c r="B2521" s="74" t="s">
        <v>15619</v>
      </c>
      <c r="C2521" s="74" t="s">
        <v>9778</v>
      </c>
      <c r="D2521" s="74" t="s">
        <v>3756</v>
      </c>
      <c r="E2521" s="92">
        <v>41182</v>
      </c>
      <c r="F2521" s="74" t="s">
        <v>3761</v>
      </c>
      <c r="G2521" s="92">
        <v>41984</v>
      </c>
      <c r="H2521" s="74" t="s">
        <v>9520</v>
      </c>
      <c r="I2521" s="75" t="s">
        <v>14864</v>
      </c>
      <c r="J2521" s="75">
        <v>1199.99</v>
      </c>
      <c r="K2521" s="74" t="s">
        <v>15539</v>
      </c>
      <c r="L2521" s="93" t="s">
        <v>272</v>
      </c>
    </row>
    <row r="2522" spans="1:12">
      <c r="A2522" s="73">
        <v>10190390</v>
      </c>
      <c r="B2522" s="74" t="s">
        <v>11045</v>
      </c>
      <c r="C2522" s="74" t="s">
        <v>9778</v>
      </c>
      <c r="D2522" s="74" t="s">
        <v>3756</v>
      </c>
      <c r="E2522" s="92">
        <v>41182</v>
      </c>
      <c r="F2522" s="74" t="s">
        <v>3762</v>
      </c>
      <c r="G2522" s="92">
        <v>42017</v>
      </c>
      <c r="H2522" s="74" t="s">
        <v>9520</v>
      </c>
      <c r="I2522" s="75" t="s">
        <v>14876</v>
      </c>
      <c r="J2522" s="75">
        <v>1199.99</v>
      </c>
      <c r="K2522" s="74" t="s">
        <v>15539</v>
      </c>
      <c r="L2522" s="93" t="s">
        <v>272</v>
      </c>
    </row>
    <row r="2523" spans="1:12">
      <c r="A2523" s="73">
        <v>10190391</v>
      </c>
      <c r="B2523" s="74" t="s">
        <v>11046</v>
      </c>
      <c r="C2523" s="74" t="s">
        <v>9778</v>
      </c>
      <c r="D2523" s="74" t="s">
        <v>3756</v>
      </c>
      <c r="E2523" s="92">
        <v>41182</v>
      </c>
      <c r="F2523" s="74" t="s">
        <v>3763</v>
      </c>
      <c r="G2523" s="92">
        <v>42018</v>
      </c>
      <c r="H2523" s="74" t="s">
        <v>9520</v>
      </c>
      <c r="I2523" s="75" t="s">
        <v>14876</v>
      </c>
      <c r="J2523" s="75">
        <v>1199.99</v>
      </c>
      <c r="K2523" s="74" t="s">
        <v>15539</v>
      </c>
      <c r="L2523" s="93" t="s">
        <v>272</v>
      </c>
    </row>
    <row r="2524" spans="1:12">
      <c r="A2524" s="73">
        <v>10192170</v>
      </c>
      <c r="B2524" s="74" t="s">
        <v>11047</v>
      </c>
      <c r="C2524" s="74" t="s">
        <v>9778</v>
      </c>
      <c r="D2524" s="74" t="s">
        <v>3764</v>
      </c>
      <c r="E2524" s="92">
        <v>41182</v>
      </c>
      <c r="F2524" s="74" t="s">
        <v>3765</v>
      </c>
      <c r="G2524" s="92">
        <v>42052</v>
      </c>
      <c r="H2524" s="74" t="s">
        <v>9504</v>
      </c>
      <c r="I2524" s="75" t="s">
        <v>14864</v>
      </c>
      <c r="J2524" s="75">
        <v>33585.480000000003</v>
      </c>
      <c r="K2524" s="74" t="s">
        <v>14892</v>
      </c>
      <c r="L2524" s="93" t="s">
        <v>14464</v>
      </c>
    </row>
    <row r="2525" spans="1:12">
      <c r="A2525" s="73">
        <v>10192171</v>
      </c>
      <c r="B2525" s="74" t="s">
        <v>11048</v>
      </c>
      <c r="C2525" s="74" t="s">
        <v>9778</v>
      </c>
      <c r="D2525" s="74" t="s">
        <v>3764</v>
      </c>
      <c r="E2525" s="92">
        <v>41182</v>
      </c>
      <c r="F2525" s="74" t="s">
        <v>3768</v>
      </c>
      <c r="G2525" s="92">
        <v>42052</v>
      </c>
      <c r="H2525" s="74" t="s">
        <v>9510</v>
      </c>
      <c r="I2525" s="75" t="s">
        <v>14864</v>
      </c>
      <c r="J2525" s="75">
        <v>33585.480000000003</v>
      </c>
      <c r="K2525" s="74" t="s">
        <v>16413</v>
      </c>
      <c r="L2525" s="93" t="s">
        <v>110</v>
      </c>
    </row>
    <row r="2526" spans="1:12">
      <c r="A2526" s="73">
        <v>10192172</v>
      </c>
      <c r="B2526" s="74" t="s">
        <v>11049</v>
      </c>
      <c r="C2526" s="74" t="s">
        <v>9778</v>
      </c>
      <c r="D2526" s="74" t="s">
        <v>3764</v>
      </c>
      <c r="E2526" s="92">
        <v>41182</v>
      </c>
      <c r="F2526" s="74" t="s">
        <v>3769</v>
      </c>
      <c r="G2526" s="92">
        <v>42052</v>
      </c>
      <c r="H2526" s="74" t="s">
        <v>9510</v>
      </c>
      <c r="I2526" s="75" t="s">
        <v>14864</v>
      </c>
      <c r="J2526" s="75">
        <v>33585.480000000003</v>
      </c>
      <c r="K2526" s="74" t="s">
        <v>16413</v>
      </c>
      <c r="L2526" s="93" t="s">
        <v>109</v>
      </c>
    </row>
    <row r="2527" spans="1:12">
      <c r="A2527" s="73">
        <v>10192173</v>
      </c>
      <c r="B2527" s="74" t="s">
        <v>11050</v>
      </c>
      <c r="C2527" s="74" t="s">
        <v>9778</v>
      </c>
      <c r="D2527" s="74" t="s">
        <v>3764</v>
      </c>
      <c r="E2527" s="92">
        <v>41182</v>
      </c>
      <c r="F2527" s="74" t="s">
        <v>3770</v>
      </c>
      <c r="G2527" s="92">
        <v>42052</v>
      </c>
      <c r="H2527" s="74" t="s">
        <v>9504</v>
      </c>
      <c r="I2527" s="75" t="s">
        <v>14864</v>
      </c>
      <c r="J2527" s="75">
        <v>33585.480000000003</v>
      </c>
      <c r="K2527" s="74" t="s">
        <v>14892</v>
      </c>
      <c r="L2527" s="93" t="s">
        <v>4611</v>
      </c>
    </row>
    <row r="2528" spans="1:12">
      <c r="A2528" s="73">
        <v>10192188</v>
      </c>
      <c r="B2528" s="74" t="s">
        <v>11051</v>
      </c>
      <c r="C2528" s="74" t="s">
        <v>9778</v>
      </c>
      <c r="D2528" s="74" t="s">
        <v>3771</v>
      </c>
      <c r="E2528" s="92">
        <v>41233</v>
      </c>
      <c r="F2528" s="74" t="s">
        <v>3772</v>
      </c>
      <c r="G2528" s="92">
        <v>42040</v>
      </c>
      <c r="H2528" s="74" t="s">
        <v>9504</v>
      </c>
      <c r="I2528" s="75" t="s">
        <v>14864</v>
      </c>
      <c r="J2528" s="75">
        <v>6670</v>
      </c>
      <c r="K2528" s="74" t="s">
        <v>14892</v>
      </c>
      <c r="L2528" s="93" t="s">
        <v>15339</v>
      </c>
    </row>
    <row r="2529" spans="1:12">
      <c r="A2529" s="73">
        <v>10192189</v>
      </c>
      <c r="B2529" s="74" t="s">
        <v>11052</v>
      </c>
      <c r="C2529" s="74" t="s">
        <v>9778</v>
      </c>
      <c r="D2529" s="74" t="s">
        <v>3771</v>
      </c>
      <c r="E2529" s="92">
        <v>41233</v>
      </c>
      <c r="F2529" s="74" t="s">
        <v>3774</v>
      </c>
      <c r="G2529" s="92">
        <v>42025</v>
      </c>
      <c r="H2529" s="74" t="s">
        <v>11053</v>
      </c>
      <c r="I2529" s="75" t="s">
        <v>14864</v>
      </c>
      <c r="J2529" s="75">
        <v>6670</v>
      </c>
      <c r="K2529" s="74" t="s">
        <v>16586</v>
      </c>
      <c r="L2529" s="93" t="s">
        <v>110</v>
      </c>
    </row>
    <row r="2530" spans="1:12">
      <c r="A2530" s="73">
        <v>10192190</v>
      </c>
      <c r="B2530" s="74" t="s">
        <v>11054</v>
      </c>
      <c r="C2530" s="74" t="s">
        <v>9778</v>
      </c>
      <c r="D2530" s="74" t="s">
        <v>3775</v>
      </c>
      <c r="E2530" s="92">
        <v>41233</v>
      </c>
      <c r="F2530" s="74" t="s">
        <v>3777</v>
      </c>
      <c r="G2530" s="92">
        <v>42075</v>
      </c>
      <c r="H2530" s="74" t="s">
        <v>9504</v>
      </c>
      <c r="I2530" s="75" t="s">
        <v>14864</v>
      </c>
      <c r="J2530" s="75">
        <v>1008.92</v>
      </c>
      <c r="K2530" s="74" t="s">
        <v>14892</v>
      </c>
      <c r="L2530" s="93" t="s">
        <v>2798</v>
      </c>
    </row>
    <row r="2531" spans="1:12">
      <c r="A2531" s="68">
        <v>10192235</v>
      </c>
      <c r="B2531" s="71" t="s">
        <v>17046</v>
      </c>
      <c r="C2531" s="71" t="s">
        <v>9778</v>
      </c>
      <c r="D2531" s="71" t="s">
        <v>4240</v>
      </c>
      <c r="E2531" s="90">
        <v>41182</v>
      </c>
      <c r="F2531" s="71" t="s">
        <v>4241</v>
      </c>
      <c r="G2531" s="90">
        <v>41988</v>
      </c>
      <c r="H2531" s="71" t="s">
        <v>9877</v>
      </c>
      <c r="I2531" s="72" t="s">
        <v>14864</v>
      </c>
      <c r="J2531" s="76">
        <v>58943.58</v>
      </c>
      <c r="K2531" s="71" t="s">
        <v>15821</v>
      </c>
      <c r="L2531" s="91" t="s">
        <v>12526</v>
      </c>
    </row>
    <row r="2532" spans="1:12">
      <c r="A2532" s="73">
        <v>10192323</v>
      </c>
      <c r="B2532" s="74" t="s">
        <v>15340</v>
      </c>
      <c r="C2532" s="74" t="s">
        <v>9778</v>
      </c>
      <c r="D2532" s="74" t="s">
        <v>3219</v>
      </c>
      <c r="E2532" s="92">
        <v>41227</v>
      </c>
      <c r="F2532" s="74" t="s">
        <v>3778</v>
      </c>
      <c r="G2532" s="92">
        <v>42010</v>
      </c>
      <c r="H2532" s="74" t="s">
        <v>9504</v>
      </c>
      <c r="I2532" s="75" t="s">
        <v>14864</v>
      </c>
      <c r="J2532" s="75">
        <v>1366.47</v>
      </c>
      <c r="K2532" s="74" t="s">
        <v>14892</v>
      </c>
      <c r="L2532" s="93" t="s">
        <v>4581</v>
      </c>
    </row>
    <row r="2533" spans="1:12">
      <c r="A2533" s="73">
        <v>10192324</v>
      </c>
      <c r="B2533" s="74" t="s">
        <v>11055</v>
      </c>
      <c r="C2533" s="74" t="s">
        <v>9778</v>
      </c>
      <c r="D2533" s="74" t="s">
        <v>3780</v>
      </c>
      <c r="E2533" s="92">
        <v>41233</v>
      </c>
      <c r="F2533" s="74" t="s">
        <v>3781</v>
      </c>
      <c r="G2533" s="92">
        <v>42060</v>
      </c>
      <c r="H2533" s="74" t="s">
        <v>17015</v>
      </c>
      <c r="I2533" s="75" t="s">
        <v>14864</v>
      </c>
      <c r="J2533" s="75">
        <v>2191.0300000000002</v>
      </c>
      <c r="K2533" s="74" t="s">
        <v>17016</v>
      </c>
      <c r="L2533" s="93" t="s">
        <v>11870</v>
      </c>
    </row>
    <row r="2534" spans="1:12">
      <c r="A2534" s="73">
        <v>10192325</v>
      </c>
      <c r="B2534" s="74" t="s">
        <v>16992</v>
      </c>
      <c r="C2534" s="74" t="s">
        <v>9778</v>
      </c>
      <c r="D2534" s="74" t="s">
        <v>3780</v>
      </c>
      <c r="E2534" s="92">
        <v>41233</v>
      </c>
      <c r="F2534" s="74" t="s">
        <v>3782</v>
      </c>
      <c r="G2534" s="92">
        <v>41984</v>
      </c>
      <c r="H2534" s="74" t="s">
        <v>16993</v>
      </c>
      <c r="I2534" s="75" t="s">
        <v>14864</v>
      </c>
      <c r="J2534" s="75">
        <v>2191.0300000000002</v>
      </c>
      <c r="K2534" s="74" t="s">
        <v>16994</v>
      </c>
      <c r="L2534" s="93" t="s">
        <v>14868</v>
      </c>
    </row>
    <row r="2535" spans="1:12">
      <c r="A2535" s="73">
        <v>10192326</v>
      </c>
      <c r="B2535" s="74" t="s">
        <v>11056</v>
      </c>
      <c r="C2535" s="74" t="s">
        <v>9778</v>
      </c>
      <c r="D2535" s="74" t="s">
        <v>3780</v>
      </c>
      <c r="E2535" s="92">
        <v>41233</v>
      </c>
      <c r="F2535" s="74" t="s">
        <v>3783</v>
      </c>
      <c r="G2535" s="92">
        <v>42019</v>
      </c>
      <c r="H2535" s="74" t="s">
        <v>10372</v>
      </c>
      <c r="I2535" s="75" t="s">
        <v>14864</v>
      </c>
      <c r="J2535" s="75">
        <v>2191.0300000000002</v>
      </c>
      <c r="K2535" s="74" t="s">
        <v>15838</v>
      </c>
      <c r="L2535" s="93" t="s">
        <v>272</v>
      </c>
    </row>
    <row r="2536" spans="1:12">
      <c r="A2536" s="73">
        <v>10192327</v>
      </c>
      <c r="B2536" s="74" t="s">
        <v>11057</v>
      </c>
      <c r="C2536" s="74" t="s">
        <v>9778</v>
      </c>
      <c r="D2536" s="74" t="s">
        <v>3780</v>
      </c>
      <c r="E2536" s="92">
        <v>41233</v>
      </c>
      <c r="F2536" s="74" t="s">
        <v>3784</v>
      </c>
      <c r="G2536" s="92">
        <v>42019</v>
      </c>
      <c r="H2536" s="74" t="s">
        <v>10372</v>
      </c>
      <c r="I2536" s="75" t="s">
        <v>14864</v>
      </c>
      <c r="J2536" s="75">
        <v>2191.0300000000002</v>
      </c>
      <c r="K2536" s="74" t="s">
        <v>15838</v>
      </c>
      <c r="L2536" s="93" t="s">
        <v>272</v>
      </c>
    </row>
    <row r="2537" spans="1:12">
      <c r="A2537" s="73">
        <v>10192328</v>
      </c>
      <c r="B2537" s="74" t="s">
        <v>16202</v>
      </c>
      <c r="C2537" s="74" t="s">
        <v>9778</v>
      </c>
      <c r="D2537" s="74" t="s">
        <v>3780</v>
      </c>
      <c r="E2537" s="92">
        <v>41233</v>
      </c>
      <c r="F2537" s="74" t="s">
        <v>3786</v>
      </c>
      <c r="G2537" s="92">
        <v>41984</v>
      </c>
      <c r="H2537" s="74" t="s">
        <v>16203</v>
      </c>
      <c r="I2537" s="75" t="s">
        <v>14864</v>
      </c>
      <c r="J2537" s="75">
        <v>2191.0300000000002</v>
      </c>
      <c r="K2537" s="74" t="s">
        <v>16204</v>
      </c>
      <c r="L2537" s="93" t="s">
        <v>14868</v>
      </c>
    </row>
    <row r="2538" spans="1:12">
      <c r="A2538" s="73">
        <v>10192329</v>
      </c>
      <c r="B2538" s="74" t="s">
        <v>11058</v>
      </c>
      <c r="C2538" s="74" t="s">
        <v>9778</v>
      </c>
      <c r="D2538" s="74" t="s">
        <v>3780</v>
      </c>
      <c r="E2538" s="92">
        <v>41233</v>
      </c>
      <c r="F2538" s="74" t="s">
        <v>3787</v>
      </c>
      <c r="G2538" s="92">
        <v>42019</v>
      </c>
      <c r="H2538" s="74" t="s">
        <v>10372</v>
      </c>
      <c r="I2538" s="75" t="s">
        <v>14864</v>
      </c>
      <c r="J2538" s="75">
        <v>2191.0300000000002</v>
      </c>
      <c r="K2538" s="74" t="s">
        <v>15838</v>
      </c>
      <c r="L2538" s="93" t="s">
        <v>272</v>
      </c>
    </row>
    <row r="2539" spans="1:12">
      <c r="A2539" s="73">
        <v>10192330</v>
      </c>
      <c r="B2539" s="74" t="s">
        <v>11059</v>
      </c>
      <c r="C2539" s="74" t="s">
        <v>9778</v>
      </c>
      <c r="D2539" s="74" t="s">
        <v>3788</v>
      </c>
      <c r="E2539" s="92">
        <v>41233</v>
      </c>
      <c r="F2539" s="74" t="s">
        <v>3789</v>
      </c>
      <c r="G2539" s="92">
        <v>42019</v>
      </c>
      <c r="H2539" s="74" t="s">
        <v>11060</v>
      </c>
      <c r="I2539" s="75" t="s">
        <v>14864</v>
      </c>
      <c r="J2539" s="75">
        <v>4488.8900000000003</v>
      </c>
      <c r="K2539" s="74" t="s">
        <v>16949</v>
      </c>
      <c r="L2539" s="93"/>
    </row>
    <row r="2540" spans="1:12">
      <c r="A2540" s="73">
        <v>10192331</v>
      </c>
      <c r="B2540" s="74" t="s">
        <v>11061</v>
      </c>
      <c r="C2540" s="74" t="s">
        <v>9778</v>
      </c>
      <c r="D2540" s="74" t="s">
        <v>3788</v>
      </c>
      <c r="E2540" s="92">
        <v>41233</v>
      </c>
      <c r="F2540" s="74" t="s">
        <v>3790</v>
      </c>
      <c r="G2540" s="92">
        <v>42019</v>
      </c>
      <c r="H2540" s="74" t="s">
        <v>9589</v>
      </c>
      <c r="I2540" s="75" t="s">
        <v>14864</v>
      </c>
      <c r="J2540" s="75">
        <v>4488.8900000000003</v>
      </c>
      <c r="K2540" s="74" t="s">
        <v>16245</v>
      </c>
      <c r="L2540" s="93" t="s">
        <v>110</v>
      </c>
    </row>
    <row r="2541" spans="1:12">
      <c r="A2541" s="73">
        <v>10192332</v>
      </c>
      <c r="B2541" s="74" t="s">
        <v>11062</v>
      </c>
      <c r="C2541" s="74" t="s">
        <v>9778</v>
      </c>
      <c r="D2541" s="74" t="s">
        <v>3788</v>
      </c>
      <c r="E2541" s="92">
        <v>41233</v>
      </c>
      <c r="F2541" s="74" t="s">
        <v>3791</v>
      </c>
      <c r="G2541" s="92">
        <v>42019</v>
      </c>
      <c r="H2541" s="74" t="s">
        <v>11063</v>
      </c>
      <c r="I2541" s="75" t="s">
        <v>14864</v>
      </c>
      <c r="J2541" s="75">
        <v>4488.8900000000003</v>
      </c>
      <c r="K2541" s="74" t="s">
        <v>16998</v>
      </c>
      <c r="L2541" s="93" t="s">
        <v>12752</v>
      </c>
    </row>
    <row r="2542" spans="1:12">
      <c r="A2542" s="73">
        <v>10192333</v>
      </c>
      <c r="B2542" s="74" t="s">
        <v>11064</v>
      </c>
      <c r="C2542" s="74" t="s">
        <v>9778</v>
      </c>
      <c r="D2542" s="74" t="s">
        <v>3788</v>
      </c>
      <c r="E2542" s="92">
        <v>41233</v>
      </c>
      <c r="F2542" s="74" t="s">
        <v>11770</v>
      </c>
      <c r="G2542" s="92">
        <v>42045</v>
      </c>
      <c r="H2542" s="74" t="s">
        <v>9504</v>
      </c>
      <c r="I2542" s="75" t="s">
        <v>14864</v>
      </c>
      <c r="J2542" s="75">
        <v>4488.8900000000003</v>
      </c>
      <c r="K2542" s="74" t="s">
        <v>14892</v>
      </c>
      <c r="L2542" s="93" t="s">
        <v>272</v>
      </c>
    </row>
    <row r="2543" spans="1:12">
      <c r="A2543" s="73">
        <v>10192334</v>
      </c>
      <c r="B2543" s="74" t="s">
        <v>11066</v>
      </c>
      <c r="C2543" s="74" t="s">
        <v>9778</v>
      </c>
      <c r="D2543" s="74" t="s">
        <v>3792</v>
      </c>
      <c r="E2543" s="92">
        <v>41233</v>
      </c>
      <c r="F2543" s="74" t="s">
        <v>3793</v>
      </c>
      <c r="G2543" s="92">
        <v>42019</v>
      </c>
      <c r="H2543" s="74" t="s">
        <v>11067</v>
      </c>
      <c r="I2543" s="75" t="s">
        <v>14864</v>
      </c>
      <c r="J2543" s="75">
        <v>3597.79</v>
      </c>
      <c r="K2543" s="74" t="s">
        <v>6096</v>
      </c>
      <c r="L2543" s="93" t="s">
        <v>12260</v>
      </c>
    </row>
    <row r="2544" spans="1:12">
      <c r="A2544" s="73">
        <v>10192335</v>
      </c>
      <c r="B2544" s="74" t="s">
        <v>11068</v>
      </c>
      <c r="C2544" s="74" t="s">
        <v>9778</v>
      </c>
      <c r="D2544" s="74" t="s">
        <v>3792</v>
      </c>
      <c r="E2544" s="92">
        <v>41233</v>
      </c>
      <c r="F2544" s="74" t="s">
        <v>3795</v>
      </c>
      <c r="G2544" s="92">
        <v>42075</v>
      </c>
      <c r="H2544" s="74" t="s">
        <v>9504</v>
      </c>
      <c r="I2544" s="75" t="s">
        <v>14864</v>
      </c>
      <c r="J2544" s="75">
        <v>3597.79</v>
      </c>
      <c r="K2544" s="74" t="s">
        <v>14892</v>
      </c>
      <c r="L2544" s="93" t="s">
        <v>272</v>
      </c>
    </row>
    <row r="2545" spans="1:12">
      <c r="A2545" s="73">
        <v>10192336</v>
      </c>
      <c r="B2545" s="74" t="s">
        <v>11069</v>
      </c>
      <c r="C2545" s="74" t="s">
        <v>9778</v>
      </c>
      <c r="D2545" s="74" t="s">
        <v>3792</v>
      </c>
      <c r="E2545" s="92">
        <v>41233</v>
      </c>
      <c r="F2545" s="74" t="s">
        <v>3796</v>
      </c>
      <c r="G2545" s="92">
        <v>42019</v>
      </c>
      <c r="H2545" s="74" t="s">
        <v>11070</v>
      </c>
      <c r="I2545" s="75" t="s">
        <v>14864</v>
      </c>
      <c r="J2545" s="75">
        <v>3597.79</v>
      </c>
      <c r="K2545" s="74" t="s">
        <v>16951</v>
      </c>
      <c r="L2545" s="93"/>
    </row>
    <row r="2546" spans="1:12">
      <c r="A2546" s="73">
        <v>10192337</v>
      </c>
      <c r="B2546" s="74" t="s">
        <v>11071</v>
      </c>
      <c r="C2546" s="74" t="s">
        <v>9778</v>
      </c>
      <c r="D2546" s="74" t="s">
        <v>3792</v>
      </c>
      <c r="E2546" s="92">
        <v>41233</v>
      </c>
      <c r="F2546" s="74" t="s">
        <v>3797</v>
      </c>
      <c r="G2546" s="92">
        <v>42019</v>
      </c>
      <c r="H2546" s="74" t="s">
        <v>11072</v>
      </c>
      <c r="I2546" s="75" t="s">
        <v>14864</v>
      </c>
      <c r="J2546" s="75">
        <v>3597.79</v>
      </c>
      <c r="K2546" s="74" t="s">
        <v>16950</v>
      </c>
      <c r="L2546" s="93"/>
    </row>
    <row r="2547" spans="1:12">
      <c r="A2547" s="73">
        <v>10192338</v>
      </c>
      <c r="B2547" s="74" t="s">
        <v>15341</v>
      </c>
      <c r="C2547" s="74" t="s">
        <v>9778</v>
      </c>
      <c r="D2547" s="74" t="s">
        <v>2288</v>
      </c>
      <c r="E2547" s="92">
        <v>41254</v>
      </c>
      <c r="F2547" s="74" t="s">
        <v>3798</v>
      </c>
      <c r="G2547" s="92">
        <v>41982</v>
      </c>
      <c r="H2547" s="74" t="s">
        <v>9504</v>
      </c>
      <c r="I2547" s="75" t="s">
        <v>14864</v>
      </c>
      <c r="J2547" s="75">
        <v>7732.5</v>
      </c>
      <c r="K2547" s="74" t="s">
        <v>14892</v>
      </c>
      <c r="L2547" s="93" t="s">
        <v>272</v>
      </c>
    </row>
    <row r="2548" spans="1:12">
      <c r="A2548" s="73">
        <v>10192344</v>
      </c>
      <c r="B2548" s="74" t="s">
        <v>11073</v>
      </c>
      <c r="C2548" s="74" t="s">
        <v>9778</v>
      </c>
      <c r="D2548" s="74" t="s">
        <v>3801</v>
      </c>
      <c r="E2548" s="92">
        <v>41233</v>
      </c>
      <c r="F2548" s="74" t="s">
        <v>3802</v>
      </c>
      <c r="G2548" s="92">
        <v>42025</v>
      </c>
      <c r="H2548" s="74" t="s">
        <v>11074</v>
      </c>
      <c r="I2548" s="75" t="s">
        <v>14864</v>
      </c>
      <c r="J2548" s="75">
        <v>8691.2999999999993</v>
      </c>
      <c r="K2548" s="74" t="s">
        <v>16189</v>
      </c>
      <c r="L2548" s="93" t="s">
        <v>7839</v>
      </c>
    </row>
    <row r="2549" spans="1:12">
      <c r="A2549" s="73">
        <v>10192345</v>
      </c>
      <c r="B2549" s="74" t="s">
        <v>11075</v>
      </c>
      <c r="C2549" s="74" t="s">
        <v>9778</v>
      </c>
      <c r="D2549" s="74" t="s">
        <v>3801</v>
      </c>
      <c r="E2549" s="92">
        <v>41233</v>
      </c>
      <c r="F2549" s="74" t="s">
        <v>3804</v>
      </c>
      <c r="G2549" s="92">
        <v>42045</v>
      </c>
      <c r="H2549" s="74" t="s">
        <v>16956</v>
      </c>
      <c r="I2549" s="75" t="s">
        <v>14864</v>
      </c>
      <c r="J2549" s="75">
        <v>8691.2999999999993</v>
      </c>
      <c r="K2549" s="74" t="s">
        <v>16957</v>
      </c>
      <c r="L2549" s="93"/>
    </row>
    <row r="2550" spans="1:12">
      <c r="A2550" s="73">
        <v>10192346</v>
      </c>
      <c r="B2550" s="74" t="s">
        <v>11076</v>
      </c>
      <c r="C2550" s="74" t="s">
        <v>9778</v>
      </c>
      <c r="D2550" s="74" t="s">
        <v>3801</v>
      </c>
      <c r="E2550" s="92">
        <v>41233</v>
      </c>
      <c r="F2550" s="74" t="s">
        <v>3805</v>
      </c>
      <c r="G2550" s="92">
        <v>42059</v>
      </c>
      <c r="H2550" s="74" t="s">
        <v>9504</v>
      </c>
      <c r="I2550" s="75" t="s">
        <v>14864</v>
      </c>
      <c r="J2550" s="75">
        <v>8691.2999999999993</v>
      </c>
      <c r="K2550" s="74" t="s">
        <v>14892</v>
      </c>
      <c r="L2550" s="93" t="s">
        <v>272</v>
      </c>
    </row>
    <row r="2551" spans="1:12">
      <c r="A2551" s="73">
        <v>10192347</v>
      </c>
      <c r="B2551" s="74" t="s">
        <v>11077</v>
      </c>
      <c r="C2551" s="74" t="s">
        <v>9778</v>
      </c>
      <c r="D2551" s="74" t="s">
        <v>3801</v>
      </c>
      <c r="E2551" s="92">
        <v>41233</v>
      </c>
      <c r="F2551" s="74" t="s">
        <v>3806</v>
      </c>
      <c r="G2551" s="92">
        <v>42025</v>
      </c>
      <c r="H2551" s="74" t="s">
        <v>10766</v>
      </c>
      <c r="I2551" s="75" t="s">
        <v>14864</v>
      </c>
      <c r="J2551" s="75">
        <v>8691.2999999999993</v>
      </c>
      <c r="K2551" s="74" t="s">
        <v>16971</v>
      </c>
      <c r="L2551" s="93"/>
    </row>
    <row r="2552" spans="1:12">
      <c r="A2552" s="73">
        <v>10192348</v>
      </c>
      <c r="B2552" s="74" t="s">
        <v>11078</v>
      </c>
      <c r="C2552" s="74" t="s">
        <v>9778</v>
      </c>
      <c r="D2552" s="74" t="s">
        <v>3801</v>
      </c>
      <c r="E2552" s="92">
        <v>41233</v>
      </c>
      <c r="F2552" s="74" t="s">
        <v>3807</v>
      </c>
      <c r="G2552" s="92">
        <v>42027</v>
      </c>
      <c r="H2552" s="74" t="s">
        <v>16374</v>
      </c>
      <c r="I2552" s="75" t="s">
        <v>14864</v>
      </c>
      <c r="J2552" s="75">
        <v>8691.2999999999993</v>
      </c>
      <c r="K2552" s="74" t="s">
        <v>16375</v>
      </c>
      <c r="L2552" s="93" t="s">
        <v>2798</v>
      </c>
    </row>
    <row r="2553" spans="1:12">
      <c r="A2553" s="73">
        <v>10192349</v>
      </c>
      <c r="B2553" s="74" t="s">
        <v>11079</v>
      </c>
      <c r="C2553" s="74" t="s">
        <v>9778</v>
      </c>
      <c r="D2553" s="74" t="s">
        <v>3801</v>
      </c>
      <c r="E2553" s="92">
        <v>41233</v>
      </c>
      <c r="F2553" s="74" t="s">
        <v>3808</v>
      </c>
      <c r="G2553" s="92">
        <v>42025</v>
      </c>
      <c r="H2553" s="74" t="s">
        <v>11080</v>
      </c>
      <c r="I2553" s="75" t="s">
        <v>14864</v>
      </c>
      <c r="J2553" s="75">
        <v>8691.2999999999993</v>
      </c>
      <c r="K2553" s="74" t="s">
        <v>16559</v>
      </c>
      <c r="L2553" s="93" t="s">
        <v>11779</v>
      </c>
    </row>
    <row r="2554" spans="1:12">
      <c r="A2554" s="73">
        <v>10192350</v>
      </c>
      <c r="B2554" s="74" t="s">
        <v>15342</v>
      </c>
      <c r="C2554" s="74" t="s">
        <v>9778</v>
      </c>
      <c r="D2554" s="74" t="s">
        <v>3809</v>
      </c>
      <c r="E2554" s="92">
        <v>41261</v>
      </c>
      <c r="F2554" s="74" t="s">
        <v>3810</v>
      </c>
      <c r="G2554" s="92">
        <v>41982</v>
      </c>
      <c r="H2554" s="74" t="s">
        <v>9504</v>
      </c>
      <c r="I2554" s="75" t="s">
        <v>14864</v>
      </c>
      <c r="J2554" s="75">
        <v>1316.58</v>
      </c>
      <c r="K2554" s="74" t="s">
        <v>14892</v>
      </c>
      <c r="L2554" s="93" t="s">
        <v>272</v>
      </c>
    </row>
    <row r="2555" spans="1:12">
      <c r="A2555" s="73">
        <v>10192351</v>
      </c>
      <c r="B2555" s="74" t="s">
        <v>15343</v>
      </c>
      <c r="C2555" s="74" t="s">
        <v>9778</v>
      </c>
      <c r="D2555" s="74" t="s">
        <v>3809</v>
      </c>
      <c r="E2555" s="92">
        <v>41261</v>
      </c>
      <c r="F2555" s="74" t="s">
        <v>3812</v>
      </c>
      <c r="G2555" s="92">
        <v>41982</v>
      </c>
      <c r="H2555" s="74" t="s">
        <v>9504</v>
      </c>
      <c r="I2555" s="75" t="s">
        <v>14864</v>
      </c>
      <c r="J2555" s="75">
        <v>1316.58</v>
      </c>
      <c r="K2555" s="74" t="s">
        <v>14892</v>
      </c>
      <c r="L2555" s="93" t="s">
        <v>272</v>
      </c>
    </row>
    <row r="2556" spans="1:12">
      <c r="A2556" s="73">
        <v>10192352</v>
      </c>
      <c r="B2556" s="74" t="s">
        <v>15344</v>
      </c>
      <c r="C2556" s="74" t="s">
        <v>9778</v>
      </c>
      <c r="D2556" s="74" t="s">
        <v>3813</v>
      </c>
      <c r="E2556" s="92">
        <v>41325</v>
      </c>
      <c r="F2556" s="74" t="s">
        <v>3814</v>
      </c>
      <c r="G2556" s="92">
        <v>41990</v>
      </c>
      <c r="H2556" s="74" t="s">
        <v>9504</v>
      </c>
      <c r="I2556" s="75" t="s">
        <v>14876</v>
      </c>
      <c r="J2556" s="75">
        <v>2700.89</v>
      </c>
      <c r="K2556" s="74" t="s">
        <v>14892</v>
      </c>
      <c r="L2556" s="93" t="s">
        <v>4299</v>
      </c>
    </row>
    <row r="2557" spans="1:12">
      <c r="A2557" s="73">
        <v>10192355</v>
      </c>
      <c r="B2557" s="74" t="s">
        <v>11081</v>
      </c>
      <c r="C2557" s="74" t="s">
        <v>9778</v>
      </c>
      <c r="D2557" s="74" t="s">
        <v>3816</v>
      </c>
      <c r="E2557" s="92">
        <v>41247</v>
      </c>
      <c r="F2557" s="74" t="s">
        <v>3817</v>
      </c>
      <c r="G2557" s="92">
        <v>42046</v>
      </c>
      <c r="H2557" s="74" t="s">
        <v>9504</v>
      </c>
      <c r="I2557" s="75" t="s">
        <v>14864</v>
      </c>
      <c r="J2557" s="75">
        <v>1249.73</v>
      </c>
      <c r="K2557" s="74" t="s">
        <v>14892</v>
      </c>
      <c r="L2557" s="93" t="s">
        <v>109</v>
      </c>
    </row>
    <row r="2558" spans="1:12">
      <c r="A2558" s="73">
        <v>10192356</v>
      </c>
      <c r="B2558" s="74" t="s">
        <v>11082</v>
      </c>
      <c r="C2558" s="74" t="s">
        <v>9778</v>
      </c>
      <c r="D2558" s="74" t="s">
        <v>3816</v>
      </c>
      <c r="E2558" s="92">
        <v>41247</v>
      </c>
      <c r="F2558" s="74" t="s">
        <v>3819</v>
      </c>
      <c r="G2558" s="92">
        <v>42046</v>
      </c>
      <c r="H2558" s="74" t="s">
        <v>9504</v>
      </c>
      <c r="I2558" s="75" t="s">
        <v>14864</v>
      </c>
      <c r="J2558" s="75">
        <v>1249.73</v>
      </c>
      <c r="K2558" s="74" t="s">
        <v>14892</v>
      </c>
      <c r="L2558" s="93" t="s">
        <v>950</v>
      </c>
    </row>
    <row r="2559" spans="1:12">
      <c r="A2559" s="73">
        <v>10192366</v>
      </c>
      <c r="B2559" s="74" t="s">
        <v>11083</v>
      </c>
      <c r="C2559" s="74" t="s">
        <v>9778</v>
      </c>
      <c r="D2559" s="74" t="s">
        <v>3820</v>
      </c>
      <c r="E2559" s="92">
        <v>41304</v>
      </c>
      <c r="F2559" s="74" t="s">
        <v>3821</v>
      </c>
      <c r="G2559" s="92">
        <v>42048</v>
      </c>
      <c r="H2559" s="74" t="s">
        <v>9504</v>
      </c>
      <c r="I2559" s="75" t="s">
        <v>14864</v>
      </c>
      <c r="J2559" s="75">
        <v>23665</v>
      </c>
      <c r="K2559" s="74" t="s">
        <v>14892</v>
      </c>
      <c r="L2559" s="93" t="s">
        <v>4412</v>
      </c>
    </row>
    <row r="2560" spans="1:12">
      <c r="A2560" s="73">
        <v>10192367</v>
      </c>
      <c r="B2560" s="74" t="s">
        <v>11084</v>
      </c>
      <c r="C2560" s="74" t="s">
        <v>9778</v>
      </c>
      <c r="D2560" s="74" t="s">
        <v>3820</v>
      </c>
      <c r="E2560" s="92">
        <v>41304</v>
      </c>
      <c r="F2560" s="74" t="s">
        <v>3823</v>
      </c>
      <c r="G2560" s="92">
        <v>42048</v>
      </c>
      <c r="H2560" s="74" t="s">
        <v>9504</v>
      </c>
      <c r="I2560" s="75" t="s">
        <v>14864</v>
      </c>
      <c r="J2560" s="75">
        <v>23665</v>
      </c>
      <c r="K2560" s="74" t="s">
        <v>14892</v>
      </c>
      <c r="L2560" s="93" t="s">
        <v>2798</v>
      </c>
    </row>
    <row r="2561" spans="1:12">
      <c r="A2561" s="73">
        <v>10192368</v>
      </c>
      <c r="B2561" s="74" t="s">
        <v>11085</v>
      </c>
      <c r="C2561" s="74" t="s">
        <v>9778</v>
      </c>
      <c r="D2561" s="74" t="s">
        <v>3820</v>
      </c>
      <c r="E2561" s="92">
        <v>41304</v>
      </c>
      <c r="F2561" s="74" t="s">
        <v>3824</v>
      </c>
      <c r="G2561" s="92">
        <v>42048</v>
      </c>
      <c r="H2561" s="74" t="s">
        <v>9510</v>
      </c>
      <c r="I2561" s="75" t="s">
        <v>14864</v>
      </c>
      <c r="J2561" s="75">
        <v>23665</v>
      </c>
      <c r="K2561" s="74" t="s">
        <v>16413</v>
      </c>
      <c r="L2561" s="93" t="s">
        <v>110</v>
      </c>
    </row>
    <row r="2562" spans="1:12">
      <c r="A2562" s="73">
        <v>10192369</v>
      </c>
      <c r="B2562" s="74" t="s">
        <v>11086</v>
      </c>
      <c r="C2562" s="74" t="s">
        <v>9778</v>
      </c>
      <c r="D2562" s="74" t="s">
        <v>3820</v>
      </c>
      <c r="E2562" s="92">
        <v>41304</v>
      </c>
      <c r="F2562" s="74" t="s">
        <v>3825</v>
      </c>
      <c r="G2562" s="92">
        <v>42048</v>
      </c>
      <c r="H2562" s="74" t="s">
        <v>9510</v>
      </c>
      <c r="I2562" s="75" t="s">
        <v>14864</v>
      </c>
      <c r="J2562" s="75">
        <v>23665</v>
      </c>
      <c r="K2562" s="74" t="s">
        <v>16413</v>
      </c>
      <c r="L2562" s="93" t="s">
        <v>109</v>
      </c>
    </row>
    <row r="2563" spans="1:12">
      <c r="A2563" s="73">
        <v>10192370</v>
      </c>
      <c r="B2563" s="74" t="s">
        <v>11087</v>
      </c>
      <c r="C2563" s="74" t="s">
        <v>9778</v>
      </c>
      <c r="D2563" s="74" t="s">
        <v>3826</v>
      </c>
      <c r="E2563" s="92">
        <v>41304</v>
      </c>
      <c r="F2563" s="74" t="s">
        <v>3827</v>
      </c>
      <c r="G2563" s="92">
        <v>42048</v>
      </c>
      <c r="H2563" s="74" t="s">
        <v>9504</v>
      </c>
      <c r="I2563" s="75" t="s">
        <v>14864</v>
      </c>
      <c r="J2563" s="75">
        <v>1499</v>
      </c>
      <c r="K2563" s="74" t="s">
        <v>14892</v>
      </c>
      <c r="L2563" s="93" t="s">
        <v>272</v>
      </c>
    </row>
    <row r="2564" spans="1:12">
      <c r="A2564" s="73">
        <v>10192371</v>
      </c>
      <c r="B2564" s="74" t="s">
        <v>11088</v>
      </c>
      <c r="C2564" s="74" t="s">
        <v>9778</v>
      </c>
      <c r="D2564" s="74" t="s">
        <v>3826</v>
      </c>
      <c r="E2564" s="92">
        <v>41304</v>
      </c>
      <c r="F2564" s="74" t="s">
        <v>3828</v>
      </c>
      <c r="G2564" s="92">
        <v>42048</v>
      </c>
      <c r="H2564" s="74" t="s">
        <v>9504</v>
      </c>
      <c r="I2564" s="75" t="s">
        <v>14864</v>
      </c>
      <c r="J2564" s="75">
        <v>1499</v>
      </c>
      <c r="K2564" s="74" t="s">
        <v>14892</v>
      </c>
      <c r="L2564" s="93" t="s">
        <v>110</v>
      </c>
    </row>
    <row r="2565" spans="1:12">
      <c r="A2565" s="73">
        <v>10192372</v>
      </c>
      <c r="B2565" s="74" t="s">
        <v>11089</v>
      </c>
      <c r="C2565" s="74" t="s">
        <v>9778</v>
      </c>
      <c r="D2565" s="74" t="s">
        <v>3826</v>
      </c>
      <c r="E2565" s="92">
        <v>41304</v>
      </c>
      <c r="F2565" s="74" t="s">
        <v>3829</v>
      </c>
      <c r="G2565" s="92">
        <v>42048</v>
      </c>
      <c r="H2565" s="74" t="s">
        <v>9510</v>
      </c>
      <c r="I2565" s="75" t="s">
        <v>14864</v>
      </c>
      <c r="J2565" s="75">
        <v>1499</v>
      </c>
      <c r="K2565" s="74" t="s">
        <v>16413</v>
      </c>
      <c r="L2565" s="93" t="s">
        <v>110</v>
      </c>
    </row>
    <row r="2566" spans="1:12">
      <c r="A2566" s="73">
        <v>10192373</v>
      </c>
      <c r="B2566" s="74" t="s">
        <v>11090</v>
      </c>
      <c r="C2566" s="74" t="s">
        <v>9778</v>
      </c>
      <c r="D2566" s="74" t="s">
        <v>3826</v>
      </c>
      <c r="E2566" s="92">
        <v>41304</v>
      </c>
      <c r="F2566" s="74" t="s">
        <v>3830</v>
      </c>
      <c r="G2566" s="92">
        <v>42048</v>
      </c>
      <c r="H2566" s="74" t="s">
        <v>9510</v>
      </c>
      <c r="I2566" s="75" t="s">
        <v>14864</v>
      </c>
      <c r="J2566" s="75">
        <v>1499</v>
      </c>
      <c r="K2566" s="74" t="s">
        <v>16413</v>
      </c>
      <c r="L2566" s="93" t="s">
        <v>110</v>
      </c>
    </row>
    <row r="2567" spans="1:12">
      <c r="A2567" s="73">
        <v>10192374</v>
      </c>
      <c r="B2567" s="74" t="s">
        <v>11091</v>
      </c>
      <c r="C2567" s="74" t="s">
        <v>9778</v>
      </c>
      <c r="D2567" s="74" t="s">
        <v>3831</v>
      </c>
      <c r="E2567" s="92">
        <v>41292</v>
      </c>
      <c r="F2567" s="74" t="s">
        <v>3832</v>
      </c>
      <c r="G2567" s="92">
        <v>42024</v>
      </c>
      <c r="H2567" s="74" t="s">
        <v>9504</v>
      </c>
      <c r="I2567" s="75" t="s">
        <v>14864</v>
      </c>
      <c r="J2567" s="75">
        <v>2399</v>
      </c>
      <c r="K2567" s="74" t="s">
        <v>14892</v>
      </c>
      <c r="L2567" s="93" t="s">
        <v>110</v>
      </c>
    </row>
    <row r="2568" spans="1:12">
      <c r="A2568" s="73">
        <v>10192375</v>
      </c>
      <c r="B2568" s="74" t="s">
        <v>15620</v>
      </c>
      <c r="C2568" s="74" t="s">
        <v>9753</v>
      </c>
      <c r="D2568" s="74" t="s">
        <v>3834</v>
      </c>
      <c r="E2568" s="92">
        <v>42185</v>
      </c>
      <c r="F2568" s="74" t="s">
        <v>15621</v>
      </c>
      <c r="G2568" s="92">
        <v>42185</v>
      </c>
      <c r="H2568" s="74" t="s">
        <v>9520</v>
      </c>
      <c r="I2568" s="75" t="s">
        <v>14876</v>
      </c>
      <c r="J2568" s="75">
        <v>62794</v>
      </c>
      <c r="K2568" s="74" t="s">
        <v>15539</v>
      </c>
      <c r="L2568" s="93" t="s">
        <v>272</v>
      </c>
    </row>
    <row r="2569" spans="1:12">
      <c r="A2569" s="73">
        <v>10192375</v>
      </c>
      <c r="B2569" s="74" t="s">
        <v>15620</v>
      </c>
      <c r="C2569" s="74" t="s">
        <v>9962</v>
      </c>
      <c r="D2569" s="74" t="s">
        <v>3834</v>
      </c>
      <c r="E2569" s="92">
        <v>41394</v>
      </c>
      <c r="F2569" s="74" t="s">
        <v>16463</v>
      </c>
      <c r="G2569" s="92">
        <v>41394</v>
      </c>
      <c r="H2569" s="74" t="s">
        <v>9510</v>
      </c>
      <c r="I2569" s="75" t="s">
        <v>14876</v>
      </c>
      <c r="J2569" s="75">
        <v>21782</v>
      </c>
      <c r="K2569" s="74" t="s">
        <v>16413</v>
      </c>
      <c r="L2569" s="93" t="s">
        <v>109</v>
      </c>
    </row>
    <row r="2570" spans="1:12">
      <c r="A2570" s="73">
        <v>10192375</v>
      </c>
      <c r="B2570" s="74" t="s">
        <v>15620</v>
      </c>
      <c r="C2570" s="74" t="s">
        <v>9778</v>
      </c>
      <c r="D2570" s="74" t="s">
        <v>3834</v>
      </c>
      <c r="E2570" s="92">
        <v>41299</v>
      </c>
      <c r="F2570" s="74" t="s">
        <v>3835</v>
      </c>
      <c r="G2570" s="92">
        <v>41983</v>
      </c>
      <c r="H2570" s="74" t="s">
        <v>9510</v>
      </c>
      <c r="I2570" s="75" t="s">
        <v>14864</v>
      </c>
      <c r="J2570" s="75">
        <v>192882.5</v>
      </c>
      <c r="K2570" s="74" t="s">
        <v>16413</v>
      </c>
      <c r="L2570" s="93" t="s">
        <v>109</v>
      </c>
    </row>
    <row r="2571" spans="1:12">
      <c r="A2571" s="73">
        <v>10192376</v>
      </c>
      <c r="B2571" s="74" t="s">
        <v>15345</v>
      </c>
      <c r="C2571" s="74" t="s">
        <v>9778</v>
      </c>
      <c r="D2571" s="74" t="s">
        <v>3837</v>
      </c>
      <c r="E2571" s="92">
        <v>41299</v>
      </c>
      <c r="F2571" s="74" t="s">
        <v>3838</v>
      </c>
      <c r="G2571" s="92">
        <v>41977</v>
      </c>
      <c r="H2571" s="74" t="s">
        <v>9504</v>
      </c>
      <c r="I2571" s="75" t="s">
        <v>14864</v>
      </c>
      <c r="J2571" s="75">
        <v>192882.5</v>
      </c>
      <c r="K2571" s="74" t="s">
        <v>14892</v>
      </c>
      <c r="L2571" s="93" t="s">
        <v>12637</v>
      </c>
    </row>
    <row r="2572" spans="1:12">
      <c r="A2572" s="73">
        <v>10192376</v>
      </c>
      <c r="B2572" s="74" t="s">
        <v>15345</v>
      </c>
      <c r="C2572" s="74" t="s">
        <v>9962</v>
      </c>
      <c r="D2572" s="74" t="s">
        <v>3837</v>
      </c>
      <c r="E2572" s="92">
        <v>41795</v>
      </c>
      <c r="F2572" s="74" t="s">
        <v>15622</v>
      </c>
      <c r="G2572" s="92">
        <v>41795</v>
      </c>
      <c r="H2572" s="74" t="s">
        <v>9520</v>
      </c>
      <c r="I2572" s="75" t="s">
        <v>14876</v>
      </c>
      <c r="J2572" s="75">
        <v>30042</v>
      </c>
      <c r="K2572" s="74" t="s">
        <v>15539</v>
      </c>
      <c r="L2572" s="93" t="s">
        <v>272</v>
      </c>
    </row>
    <row r="2573" spans="1:12">
      <c r="A2573" s="73">
        <v>10192376</v>
      </c>
      <c r="B2573" s="74" t="s">
        <v>15345</v>
      </c>
      <c r="C2573" s="74" t="s">
        <v>9753</v>
      </c>
      <c r="D2573" s="74" t="s">
        <v>3837</v>
      </c>
      <c r="E2573" s="92">
        <v>42185</v>
      </c>
      <c r="F2573" s="74" t="s">
        <v>15623</v>
      </c>
      <c r="G2573" s="92">
        <v>42185</v>
      </c>
      <c r="H2573" s="74" t="s">
        <v>9520</v>
      </c>
      <c r="I2573" s="75" t="s">
        <v>14876</v>
      </c>
      <c r="J2573" s="75">
        <v>62794</v>
      </c>
      <c r="K2573" s="74" t="s">
        <v>15539</v>
      </c>
      <c r="L2573" s="93" t="s">
        <v>272</v>
      </c>
    </row>
    <row r="2574" spans="1:12">
      <c r="A2574" s="73">
        <v>10192377</v>
      </c>
      <c r="B2574" s="74" t="s">
        <v>15346</v>
      </c>
      <c r="C2574" s="74" t="s">
        <v>9778</v>
      </c>
      <c r="D2574" s="74" t="s">
        <v>3839</v>
      </c>
      <c r="E2574" s="92">
        <v>41359</v>
      </c>
      <c r="F2574" s="74" t="s">
        <v>3840</v>
      </c>
      <c r="G2574" s="92">
        <v>41982</v>
      </c>
      <c r="H2574" s="74" t="s">
        <v>9504</v>
      </c>
      <c r="I2574" s="75" t="s">
        <v>14864</v>
      </c>
      <c r="J2574" s="75">
        <v>1727.59</v>
      </c>
      <c r="K2574" s="74" t="s">
        <v>14892</v>
      </c>
      <c r="L2574" s="93" t="s">
        <v>390</v>
      </c>
    </row>
    <row r="2575" spans="1:12">
      <c r="A2575" s="73">
        <v>10192378</v>
      </c>
      <c r="B2575" s="74" t="s">
        <v>11092</v>
      </c>
      <c r="C2575" s="74" t="s">
        <v>9962</v>
      </c>
      <c r="D2575" s="74" t="s">
        <v>3044</v>
      </c>
      <c r="E2575" s="92">
        <v>41394</v>
      </c>
      <c r="F2575" s="74" t="s">
        <v>15624</v>
      </c>
      <c r="G2575" s="92">
        <v>41394</v>
      </c>
      <c r="H2575" s="74" t="s">
        <v>9520</v>
      </c>
      <c r="I2575" s="75" t="s">
        <v>14876</v>
      </c>
      <c r="J2575" s="75">
        <v>21782</v>
      </c>
      <c r="K2575" s="74" t="s">
        <v>15539</v>
      </c>
      <c r="L2575" s="93" t="s">
        <v>109</v>
      </c>
    </row>
    <row r="2576" spans="1:12">
      <c r="A2576" s="73">
        <v>10192378</v>
      </c>
      <c r="B2576" s="74" t="s">
        <v>11092</v>
      </c>
      <c r="C2576" s="74" t="s">
        <v>9778</v>
      </c>
      <c r="D2576" s="74" t="s">
        <v>3044</v>
      </c>
      <c r="E2576" s="92">
        <v>41386</v>
      </c>
      <c r="F2576" s="74" t="s">
        <v>3842</v>
      </c>
      <c r="G2576" s="92">
        <v>42045</v>
      </c>
      <c r="H2576" s="74" t="s">
        <v>9510</v>
      </c>
      <c r="I2576" s="75" t="s">
        <v>14864</v>
      </c>
      <c r="J2576" s="75">
        <v>24324.3</v>
      </c>
      <c r="K2576" s="74" t="s">
        <v>16413</v>
      </c>
      <c r="L2576" s="93" t="s">
        <v>110</v>
      </c>
    </row>
    <row r="2577" spans="1:12">
      <c r="A2577" s="73">
        <v>10192379</v>
      </c>
      <c r="B2577" s="74" t="s">
        <v>11093</v>
      </c>
      <c r="C2577" s="74" t="s">
        <v>9778</v>
      </c>
      <c r="D2577" s="74" t="s">
        <v>3044</v>
      </c>
      <c r="E2577" s="92">
        <v>41386</v>
      </c>
      <c r="F2577" s="74" t="s">
        <v>3844</v>
      </c>
      <c r="G2577" s="92">
        <v>42045</v>
      </c>
      <c r="H2577" s="74" t="s">
        <v>9510</v>
      </c>
      <c r="I2577" s="75" t="s">
        <v>14864</v>
      </c>
      <c r="J2577" s="75">
        <v>24324.3</v>
      </c>
      <c r="K2577" s="74" t="s">
        <v>16413</v>
      </c>
      <c r="L2577" s="93" t="s">
        <v>110</v>
      </c>
    </row>
    <row r="2578" spans="1:12">
      <c r="A2578" s="73">
        <v>10192381</v>
      </c>
      <c r="B2578" s="74" t="s">
        <v>11094</v>
      </c>
      <c r="C2578" s="74" t="s">
        <v>9778</v>
      </c>
      <c r="D2578" s="74" t="s">
        <v>3809</v>
      </c>
      <c r="E2578" s="92">
        <v>41400</v>
      </c>
      <c r="F2578" s="74" t="s">
        <v>3845</v>
      </c>
      <c r="G2578" s="92">
        <v>42019</v>
      </c>
      <c r="H2578" s="74" t="s">
        <v>9504</v>
      </c>
      <c r="I2578" s="75" t="s">
        <v>14864</v>
      </c>
      <c r="J2578" s="75">
        <v>1300</v>
      </c>
      <c r="K2578" s="74" t="s">
        <v>14892</v>
      </c>
      <c r="L2578" s="93" t="s">
        <v>14868</v>
      </c>
    </row>
    <row r="2579" spans="1:12">
      <c r="A2579" s="73">
        <v>10192382</v>
      </c>
      <c r="B2579" s="74" t="s">
        <v>15347</v>
      </c>
      <c r="C2579" s="74" t="s">
        <v>9778</v>
      </c>
      <c r="D2579" s="74" t="s">
        <v>3847</v>
      </c>
      <c r="E2579" s="92">
        <v>41386</v>
      </c>
      <c r="F2579" s="74" t="s">
        <v>3848</v>
      </c>
      <c r="G2579" s="92">
        <v>41977</v>
      </c>
      <c r="H2579" s="74" t="s">
        <v>9504</v>
      </c>
      <c r="I2579" s="75" t="s">
        <v>14864</v>
      </c>
      <c r="J2579" s="75">
        <v>6020.31</v>
      </c>
      <c r="K2579" s="74" t="s">
        <v>14892</v>
      </c>
      <c r="L2579" s="93" t="s">
        <v>4577</v>
      </c>
    </row>
    <row r="2580" spans="1:12">
      <c r="A2580" s="73">
        <v>10192383</v>
      </c>
      <c r="B2580" s="74" t="s">
        <v>11095</v>
      </c>
      <c r="C2580" s="74" t="s">
        <v>9778</v>
      </c>
      <c r="D2580" s="74" t="s">
        <v>3847</v>
      </c>
      <c r="E2580" s="92">
        <v>41386</v>
      </c>
      <c r="F2580" s="74" t="s">
        <v>3849</v>
      </c>
      <c r="G2580" s="92">
        <v>42052</v>
      </c>
      <c r="H2580" s="74" t="s">
        <v>9780</v>
      </c>
      <c r="I2580" s="75" t="s">
        <v>14864</v>
      </c>
      <c r="J2580" s="75">
        <v>6020.31</v>
      </c>
      <c r="K2580" s="74" t="s">
        <v>16700</v>
      </c>
      <c r="L2580" s="93" t="s">
        <v>109</v>
      </c>
    </row>
    <row r="2581" spans="1:12">
      <c r="A2581" s="73">
        <v>10192384</v>
      </c>
      <c r="B2581" s="74" t="s">
        <v>11096</v>
      </c>
      <c r="C2581" s="74" t="s">
        <v>9778</v>
      </c>
      <c r="D2581" s="74" t="s">
        <v>3847</v>
      </c>
      <c r="E2581" s="92">
        <v>41386</v>
      </c>
      <c r="F2581" s="74" t="s">
        <v>3850</v>
      </c>
      <c r="G2581" s="92">
        <v>42053</v>
      </c>
      <c r="H2581" s="74" t="s">
        <v>10608</v>
      </c>
      <c r="I2581" s="75" t="s">
        <v>14864</v>
      </c>
      <c r="J2581" s="75">
        <v>6020.31</v>
      </c>
      <c r="K2581" s="74" t="s">
        <v>16149</v>
      </c>
      <c r="L2581" s="93" t="s">
        <v>4382</v>
      </c>
    </row>
    <row r="2582" spans="1:12">
      <c r="A2582" s="73">
        <v>10192386</v>
      </c>
      <c r="B2582" s="74" t="s">
        <v>11097</v>
      </c>
      <c r="C2582" s="74" t="s">
        <v>9778</v>
      </c>
      <c r="D2582" s="74" t="s">
        <v>3851</v>
      </c>
      <c r="E2582" s="92">
        <v>41183</v>
      </c>
      <c r="F2582" s="74" t="s">
        <v>3852</v>
      </c>
      <c r="G2582" s="92">
        <v>42024</v>
      </c>
      <c r="H2582" s="74" t="s">
        <v>9780</v>
      </c>
      <c r="I2582" s="75" t="s">
        <v>14864</v>
      </c>
      <c r="J2582" s="75">
        <v>1158.97</v>
      </c>
      <c r="K2582" s="74" t="s">
        <v>16700</v>
      </c>
      <c r="L2582" s="93" t="s">
        <v>109</v>
      </c>
    </row>
    <row r="2583" spans="1:12">
      <c r="A2583" s="73">
        <v>10192387</v>
      </c>
      <c r="B2583" s="74" t="s">
        <v>11098</v>
      </c>
      <c r="C2583" s="74" t="s">
        <v>9778</v>
      </c>
      <c r="D2583" s="74" t="s">
        <v>3851</v>
      </c>
      <c r="E2583" s="92">
        <v>41183</v>
      </c>
      <c r="F2583" s="74" t="s">
        <v>3854</v>
      </c>
      <c r="G2583" s="92">
        <v>42024</v>
      </c>
      <c r="H2583" s="74" t="s">
        <v>9877</v>
      </c>
      <c r="I2583" s="75" t="s">
        <v>14864</v>
      </c>
      <c r="J2583" s="75">
        <v>1158.97</v>
      </c>
      <c r="K2583" s="74" t="s">
        <v>15821</v>
      </c>
      <c r="L2583" s="93" t="s">
        <v>272</v>
      </c>
    </row>
    <row r="2584" spans="1:12">
      <c r="A2584" s="73">
        <v>10192388</v>
      </c>
      <c r="B2584" s="74" t="s">
        <v>11099</v>
      </c>
      <c r="C2584" s="74" t="s">
        <v>9778</v>
      </c>
      <c r="D2584" s="74" t="s">
        <v>3851</v>
      </c>
      <c r="E2584" s="92">
        <v>41183</v>
      </c>
      <c r="F2584" s="74" t="s">
        <v>3855</v>
      </c>
      <c r="G2584" s="92">
        <v>42059</v>
      </c>
      <c r="H2584" s="74" t="s">
        <v>9504</v>
      </c>
      <c r="I2584" s="75" t="s">
        <v>14864</v>
      </c>
      <c r="J2584" s="75">
        <v>1158.97</v>
      </c>
      <c r="K2584" s="74" t="s">
        <v>14892</v>
      </c>
      <c r="L2584" s="93" t="s">
        <v>4482</v>
      </c>
    </row>
    <row r="2585" spans="1:12">
      <c r="A2585" s="73">
        <v>10192389</v>
      </c>
      <c r="B2585" s="74" t="s">
        <v>11100</v>
      </c>
      <c r="C2585" s="74" t="s">
        <v>9778</v>
      </c>
      <c r="D2585" s="74" t="s">
        <v>3851</v>
      </c>
      <c r="E2585" s="92">
        <v>41183</v>
      </c>
      <c r="F2585" s="74" t="s">
        <v>3856</v>
      </c>
      <c r="G2585" s="92">
        <v>42024</v>
      </c>
      <c r="H2585" s="74" t="s">
        <v>9780</v>
      </c>
      <c r="I2585" s="75" t="s">
        <v>14864</v>
      </c>
      <c r="J2585" s="75">
        <v>1158.97</v>
      </c>
      <c r="K2585" s="74" t="s">
        <v>16700</v>
      </c>
      <c r="L2585" s="93" t="s">
        <v>109</v>
      </c>
    </row>
    <row r="2586" spans="1:12">
      <c r="A2586" s="73">
        <v>10192390</v>
      </c>
      <c r="B2586" s="74" t="s">
        <v>11101</v>
      </c>
      <c r="C2586" s="74" t="s">
        <v>9778</v>
      </c>
      <c r="D2586" s="74" t="s">
        <v>3851</v>
      </c>
      <c r="E2586" s="92">
        <v>41183</v>
      </c>
      <c r="F2586" s="74" t="s">
        <v>3857</v>
      </c>
      <c r="G2586" s="92">
        <v>41618</v>
      </c>
      <c r="H2586" s="74" t="s">
        <v>9504</v>
      </c>
      <c r="I2586" s="75" t="s">
        <v>9505</v>
      </c>
      <c r="J2586" s="75">
        <v>1158.97</v>
      </c>
      <c r="K2586" s="74" t="s">
        <v>14892</v>
      </c>
      <c r="L2586" s="93" t="s">
        <v>6959</v>
      </c>
    </row>
    <row r="2587" spans="1:12">
      <c r="A2587" s="73">
        <v>10192391</v>
      </c>
      <c r="B2587" s="74" t="s">
        <v>11102</v>
      </c>
      <c r="C2587" s="74" t="s">
        <v>9778</v>
      </c>
      <c r="D2587" s="74" t="s">
        <v>3851</v>
      </c>
      <c r="E2587" s="92">
        <v>41183</v>
      </c>
      <c r="F2587" s="74" t="s">
        <v>3858</v>
      </c>
      <c r="G2587" s="92">
        <v>42024</v>
      </c>
      <c r="H2587" s="74" t="s">
        <v>9877</v>
      </c>
      <c r="I2587" s="75" t="s">
        <v>14864</v>
      </c>
      <c r="J2587" s="75">
        <v>1158.97</v>
      </c>
      <c r="K2587" s="74" t="s">
        <v>15821</v>
      </c>
      <c r="L2587" s="93" t="s">
        <v>12512</v>
      </c>
    </row>
    <row r="2588" spans="1:12">
      <c r="A2588" s="73">
        <v>10192392</v>
      </c>
      <c r="B2588" s="74" t="s">
        <v>11103</v>
      </c>
      <c r="C2588" s="74" t="s">
        <v>9778</v>
      </c>
      <c r="D2588" s="74" t="s">
        <v>3851</v>
      </c>
      <c r="E2588" s="92">
        <v>41183</v>
      </c>
      <c r="F2588" s="74" t="s">
        <v>3859</v>
      </c>
      <c r="G2588" s="92">
        <v>42059</v>
      </c>
      <c r="H2588" s="74" t="s">
        <v>9504</v>
      </c>
      <c r="I2588" s="75" t="s">
        <v>14864</v>
      </c>
      <c r="J2588" s="75">
        <v>1158.97</v>
      </c>
      <c r="K2588" s="74" t="s">
        <v>14892</v>
      </c>
      <c r="L2588" s="93" t="s">
        <v>4436</v>
      </c>
    </row>
    <row r="2589" spans="1:12">
      <c r="A2589" s="73">
        <v>10192651</v>
      </c>
      <c r="B2589" s="74" t="s">
        <v>15625</v>
      </c>
      <c r="C2589" s="74" t="s">
        <v>9778</v>
      </c>
      <c r="D2589" s="74" t="s">
        <v>3860</v>
      </c>
      <c r="E2589" s="92">
        <v>41341</v>
      </c>
      <c r="F2589" s="74" t="s">
        <v>3861</v>
      </c>
      <c r="G2589" s="92">
        <v>41982</v>
      </c>
      <c r="H2589" s="74" t="s">
        <v>9520</v>
      </c>
      <c r="I2589" s="75" t="s">
        <v>14864</v>
      </c>
      <c r="J2589" s="75">
        <v>6755.29</v>
      </c>
      <c r="K2589" s="74" t="s">
        <v>15539</v>
      </c>
      <c r="L2589" s="93" t="s">
        <v>109</v>
      </c>
    </row>
    <row r="2590" spans="1:12">
      <c r="A2590" s="73">
        <v>10192652</v>
      </c>
      <c r="B2590" s="74" t="s">
        <v>15348</v>
      </c>
      <c r="C2590" s="74" t="s">
        <v>9778</v>
      </c>
      <c r="D2590" s="74" t="s">
        <v>3860</v>
      </c>
      <c r="E2590" s="92">
        <v>41341</v>
      </c>
      <c r="F2590" s="74" t="s">
        <v>3863</v>
      </c>
      <c r="G2590" s="92">
        <v>41982</v>
      </c>
      <c r="H2590" s="74" t="s">
        <v>9504</v>
      </c>
      <c r="I2590" s="75" t="s">
        <v>14864</v>
      </c>
      <c r="J2590" s="75">
        <v>6755.29</v>
      </c>
      <c r="K2590" s="74" t="s">
        <v>14892</v>
      </c>
      <c r="L2590" s="93" t="s">
        <v>4460</v>
      </c>
    </row>
    <row r="2591" spans="1:12">
      <c r="A2591" s="73">
        <v>10192653</v>
      </c>
      <c r="B2591" s="74" t="s">
        <v>11104</v>
      </c>
      <c r="C2591" s="74" t="s">
        <v>9778</v>
      </c>
      <c r="D2591" s="74" t="s">
        <v>3860</v>
      </c>
      <c r="E2591" s="92">
        <v>41341</v>
      </c>
      <c r="F2591" s="74" t="s">
        <v>3864</v>
      </c>
      <c r="G2591" s="92">
        <v>42024</v>
      </c>
      <c r="H2591" s="74" t="s">
        <v>11105</v>
      </c>
      <c r="I2591" s="75" t="s">
        <v>14864</v>
      </c>
      <c r="J2591" s="75">
        <v>6755.29</v>
      </c>
      <c r="K2591" s="74" t="s">
        <v>16050</v>
      </c>
      <c r="L2591" s="93" t="s">
        <v>272</v>
      </c>
    </row>
    <row r="2592" spans="1:12">
      <c r="A2592" s="73">
        <v>10192655</v>
      </c>
      <c r="B2592" s="74" t="s">
        <v>11106</v>
      </c>
      <c r="C2592" s="74" t="s">
        <v>9778</v>
      </c>
      <c r="D2592" s="74" t="s">
        <v>3865</v>
      </c>
      <c r="E2592" s="92">
        <v>41346</v>
      </c>
      <c r="F2592" s="74" t="s">
        <v>3866</v>
      </c>
      <c r="G2592" s="92">
        <v>42017</v>
      </c>
      <c r="H2592" s="74" t="s">
        <v>9520</v>
      </c>
      <c r="I2592" s="75" t="s">
        <v>14876</v>
      </c>
      <c r="J2592" s="75">
        <v>1159.99</v>
      </c>
      <c r="K2592" s="74" t="s">
        <v>15539</v>
      </c>
      <c r="L2592" s="93" t="s">
        <v>109</v>
      </c>
    </row>
    <row r="2593" spans="1:12">
      <c r="A2593" s="73">
        <v>10192808</v>
      </c>
      <c r="B2593" s="74" t="s">
        <v>15349</v>
      </c>
      <c r="C2593" s="74" t="s">
        <v>9778</v>
      </c>
      <c r="D2593" s="74" t="s">
        <v>3868</v>
      </c>
      <c r="E2593" s="92">
        <v>41361</v>
      </c>
      <c r="F2593" s="74" t="s">
        <v>3869</v>
      </c>
      <c r="G2593" s="92">
        <v>41982</v>
      </c>
      <c r="H2593" s="74" t="s">
        <v>9504</v>
      </c>
      <c r="I2593" s="75" t="s">
        <v>14864</v>
      </c>
      <c r="J2593" s="75">
        <v>1318.63</v>
      </c>
      <c r="K2593" s="74" t="s">
        <v>14892</v>
      </c>
      <c r="L2593" s="93" t="s">
        <v>4432</v>
      </c>
    </row>
    <row r="2594" spans="1:12">
      <c r="A2594" s="73">
        <v>10192809</v>
      </c>
      <c r="B2594" s="74" t="s">
        <v>15626</v>
      </c>
      <c r="C2594" s="74" t="s">
        <v>9778</v>
      </c>
      <c r="D2594" s="74" t="s">
        <v>3809</v>
      </c>
      <c r="E2594" s="92">
        <v>41354</v>
      </c>
      <c r="F2594" s="74" t="s">
        <v>3871</v>
      </c>
      <c r="G2594" s="92">
        <v>41995</v>
      </c>
      <c r="H2594" s="74" t="s">
        <v>9520</v>
      </c>
      <c r="I2594" s="75" t="s">
        <v>14864</v>
      </c>
      <c r="J2594" s="75">
        <v>1499.95</v>
      </c>
      <c r="K2594" s="74" t="s">
        <v>15539</v>
      </c>
      <c r="L2594" s="93" t="s">
        <v>109</v>
      </c>
    </row>
    <row r="2595" spans="1:12">
      <c r="A2595" s="73">
        <v>10192810</v>
      </c>
      <c r="B2595" s="74" t="s">
        <v>11107</v>
      </c>
      <c r="C2595" s="74" t="s">
        <v>9778</v>
      </c>
      <c r="D2595" s="74" t="s">
        <v>3873</v>
      </c>
      <c r="E2595" s="92">
        <v>41361</v>
      </c>
      <c r="F2595" s="74" t="s">
        <v>3874</v>
      </c>
      <c r="G2595" s="92">
        <v>42027</v>
      </c>
      <c r="H2595" s="74" t="s">
        <v>9504</v>
      </c>
      <c r="I2595" s="75" t="s">
        <v>14864</v>
      </c>
      <c r="J2595" s="75">
        <v>1064.58</v>
      </c>
      <c r="K2595" s="74" t="s">
        <v>14892</v>
      </c>
      <c r="L2595" s="93"/>
    </row>
    <row r="2596" spans="1:12">
      <c r="A2596" s="73">
        <v>10192811</v>
      </c>
      <c r="B2596" s="74" t="s">
        <v>11108</v>
      </c>
      <c r="C2596" s="74" t="s">
        <v>9778</v>
      </c>
      <c r="D2596" s="74" t="s">
        <v>3873</v>
      </c>
      <c r="E2596" s="92">
        <v>41361</v>
      </c>
      <c r="F2596" s="74" t="s">
        <v>3876</v>
      </c>
      <c r="G2596" s="92">
        <v>42027</v>
      </c>
      <c r="H2596" s="74" t="s">
        <v>9504</v>
      </c>
      <c r="I2596" s="75" t="s">
        <v>14864</v>
      </c>
      <c r="J2596" s="75">
        <v>1064.58</v>
      </c>
      <c r="K2596" s="74" t="s">
        <v>14892</v>
      </c>
      <c r="L2596" s="93" t="s">
        <v>4285</v>
      </c>
    </row>
    <row r="2597" spans="1:12">
      <c r="A2597" s="73">
        <v>10192812</v>
      </c>
      <c r="B2597" s="74" t="s">
        <v>11109</v>
      </c>
      <c r="C2597" s="74" t="s">
        <v>9778</v>
      </c>
      <c r="D2597" s="74" t="s">
        <v>3873</v>
      </c>
      <c r="E2597" s="92">
        <v>41361</v>
      </c>
      <c r="F2597" s="74" t="s">
        <v>3877</v>
      </c>
      <c r="G2597" s="92">
        <v>42027</v>
      </c>
      <c r="H2597" s="74" t="s">
        <v>9504</v>
      </c>
      <c r="I2597" s="75" t="s">
        <v>14864</v>
      </c>
      <c r="J2597" s="75">
        <v>1064.58</v>
      </c>
      <c r="K2597" s="74" t="s">
        <v>14892</v>
      </c>
      <c r="L2597" s="93" t="s">
        <v>110</v>
      </c>
    </row>
    <row r="2598" spans="1:12">
      <c r="A2598" s="73">
        <v>10192813</v>
      </c>
      <c r="B2598" s="74" t="s">
        <v>11110</v>
      </c>
      <c r="C2598" s="74" t="s">
        <v>9778</v>
      </c>
      <c r="D2598" s="74" t="s">
        <v>3878</v>
      </c>
      <c r="E2598" s="92">
        <v>41361</v>
      </c>
      <c r="F2598" s="74" t="s">
        <v>3879</v>
      </c>
      <c r="G2598" s="92">
        <v>42027</v>
      </c>
      <c r="H2598" s="74" t="s">
        <v>9504</v>
      </c>
      <c r="I2598" s="75" t="s">
        <v>14864</v>
      </c>
      <c r="J2598" s="75">
        <v>1867.57</v>
      </c>
      <c r="K2598" s="74" t="s">
        <v>14892</v>
      </c>
      <c r="L2598" s="93" t="s">
        <v>110</v>
      </c>
    </row>
    <row r="2599" spans="1:12">
      <c r="A2599" s="73">
        <v>10192814</v>
      </c>
      <c r="B2599" s="74" t="s">
        <v>11111</v>
      </c>
      <c r="C2599" s="74" t="s">
        <v>9778</v>
      </c>
      <c r="D2599" s="74" t="s">
        <v>3878</v>
      </c>
      <c r="E2599" s="92">
        <v>41361</v>
      </c>
      <c r="F2599" s="74" t="s">
        <v>3880</v>
      </c>
      <c r="G2599" s="92">
        <v>42027</v>
      </c>
      <c r="H2599" s="74" t="s">
        <v>9504</v>
      </c>
      <c r="I2599" s="75" t="s">
        <v>14864</v>
      </c>
      <c r="J2599" s="75">
        <v>1867.57</v>
      </c>
      <c r="K2599" s="74" t="s">
        <v>14892</v>
      </c>
      <c r="L2599" s="93" t="s">
        <v>110</v>
      </c>
    </row>
    <row r="2600" spans="1:12">
      <c r="A2600" s="73">
        <v>10192815</v>
      </c>
      <c r="B2600" s="74" t="s">
        <v>11112</v>
      </c>
      <c r="C2600" s="74" t="s">
        <v>9778</v>
      </c>
      <c r="D2600" s="74" t="s">
        <v>3878</v>
      </c>
      <c r="E2600" s="92">
        <v>41361</v>
      </c>
      <c r="F2600" s="74" t="s">
        <v>3881</v>
      </c>
      <c r="G2600" s="92">
        <v>42027</v>
      </c>
      <c r="H2600" s="74" t="s">
        <v>9504</v>
      </c>
      <c r="I2600" s="75" t="s">
        <v>14864</v>
      </c>
      <c r="J2600" s="75">
        <v>1867.57</v>
      </c>
      <c r="K2600" s="74" t="s">
        <v>14892</v>
      </c>
      <c r="L2600" s="93" t="s">
        <v>110</v>
      </c>
    </row>
    <row r="2601" spans="1:12">
      <c r="A2601" s="73">
        <v>10192816</v>
      </c>
      <c r="B2601" s="74" t="s">
        <v>11113</v>
      </c>
      <c r="C2601" s="74" t="s">
        <v>9778</v>
      </c>
      <c r="D2601" s="74" t="s">
        <v>3878</v>
      </c>
      <c r="E2601" s="92">
        <v>41361</v>
      </c>
      <c r="F2601" s="74" t="s">
        <v>3882</v>
      </c>
      <c r="G2601" s="92">
        <v>42027</v>
      </c>
      <c r="H2601" s="74" t="s">
        <v>9504</v>
      </c>
      <c r="I2601" s="75" t="s">
        <v>14864</v>
      </c>
      <c r="J2601" s="75">
        <v>2402.91</v>
      </c>
      <c r="K2601" s="74" t="s">
        <v>14892</v>
      </c>
      <c r="L2601" s="93" t="s">
        <v>110</v>
      </c>
    </row>
    <row r="2602" spans="1:12">
      <c r="A2602" s="73">
        <v>10192817</v>
      </c>
      <c r="B2602" s="74" t="s">
        <v>15350</v>
      </c>
      <c r="C2602" s="74" t="s">
        <v>9778</v>
      </c>
      <c r="D2602" s="74" t="s">
        <v>3809</v>
      </c>
      <c r="E2602" s="92">
        <v>41380</v>
      </c>
      <c r="F2602" s="74" t="s">
        <v>3883</v>
      </c>
      <c r="G2602" s="92">
        <v>41982</v>
      </c>
      <c r="H2602" s="74" t="s">
        <v>9504</v>
      </c>
      <c r="I2602" s="75" t="s">
        <v>14864</v>
      </c>
      <c r="J2602" s="75">
        <v>1300</v>
      </c>
      <c r="K2602" s="74" t="s">
        <v>14892</v>
      </c>
      <c r="L2602" s="93" t="s">
        <v>110</v>
      </c>
    </row>
    <row r="2603" spans="1:12">
      <c r="A2603" s="73">
        <v>10192818</v>
      </c>
      <c r="B2603" s="74" t="s">
        <v>11114</v>
      </c>
      <c r="C2603" s="74" t="s">
        <v>9778</v>
      </c>
      <c r="D2603" s="74" t="s">
        <v>3885</v>
      </c>
      <c r="E2603" s="92">
        <v>41382</v>
      </c>
      <c r="F2603" s="74" t="s">
        <v>3886</v>
      </c>
      <c r="G2603" s="92">
        <v>42040</v>
      </c>
      <c r="H2603" s="74" t="s">
        <v>9504</v>
      </c>
      <c r="I2603" s="75" t="s">
        <v>14864</v>
      </c>
      <c r="J2603" s="75">
        <v>2638.95</v>
      </c>
      <c r="K2603" s="74" t="s">
        <v>14892</v>
      </c>
      <c r="L2603" s="93" t="s">
        <v>110</v>
      </c>
    </row>
    <row r="2604" spans="1:12">
      <c r="A2604" s="73">
        <v>10192819</v>
      </c>
      <c r="B2604" s="74" t="s">
        <v>11115</v>
      </c>
      <c r="C2604" s="74" t="s">
        <v>9778</v>
      </c>
      <c r="D2604" s="74" t="s">
        <v>3885</v>
      </c>
      <c r="E2604" s="92">
        <v>41382</v>
      </c>
      <c r="F2604" s="74" t="s">
        <v>3889</v>
      </c>
      <c r="G2604" s="92">
        <v>42040</v>
      </c>
      <c r="H2604" s="74" t="s">
        <v>9504</v>
      </c>
      <c r="I2604" s="75" t="s">
        <v>14864</v>
      </c>
      <c r="J2604" s="75">
        <v>2638.95</v>
      </c>
      <c r="K2604" s="74" t="s">
        <v>14892</v>
      </c>
      <c r="L2604" s="93" t="s">
        <v>4303</v>
      </c>
    </row>
    <row r="2605" spans="1:12">
      <c r="A2605" s="73">
        <v>10192820</v>
      </c>
      <c r="B2605" s="74" t="s">
        <v>11116</v>
      </c>
      <c r="C2605" s="74" t="s">
        <v>9778</v>
      </c>
      <c r="D2605" s="74" t="s">
        <v>3890</v>
      </c>
      <c r="E2605" s="92">
        <v>41418</v>
      </c>
      <c r="F2605" s="74" t="s">
        <v>3892</v>
      </c>
      <c r="G2605" s="92">
        <v>42026</v>
      </c>
      <c r="H2605" s="74" t="s">
        <v>9510</v>
      </c>
      <c r="I2605" s="75" t="s">
        <v>14864</v>
      </c>
      <c r="J2605" s="75">
        <v>11600</v>
      </c>
      <c r="K2605" s="74" t="s">
        <v>16413</v>
      </c>
      <c r="L2605" s="93" t="s">
        <v>109</v>
      </c>
    </row>
    <row r="2606" spans="1:12">
      <c r="A2606" s="73">
        <v>10192821</v>
      </c>
      <c r="B2606" s="74" t="s">
        <v>11117</v>
      </c>
      <c r="C2606" s="74" t="s">
        <v>9778</v>
      </c>
      <c r="D2606" s="74" t="s">
        <v>3894</v>
      </c>
      <c r="E2606" s="92">
        <v>41418</v>
      </c>
      <c r="F2606" s="74" t="s">
        <v>3895</v>
      </c>
      <c r="G2606" s="92">
        <v>42024</v>
      </c>
      <c r="H2606" s="74" t="s">
        <v>9880</v>
      </c>
      <c r="I2606" s="75" t="s">
        <v>14864</v>
      </c>
      <c r="J2606" s="75">
        <v>1283</v>
      </c>
      <c r="K2606" s="74" t="s">
        <v>16114</v>
      </c>
      <c r="L2606" s="93" t="s">
        <v>110</v>
      </c>
    </row>
    <row r="2607" spans="1:12">
      <c r="A2607" s="73">
        <v>10192822</v>
      </c>
      <c r="B2607" s="74" t="s">
        <v>11118</v>
      </c>
      <c r="C2607" s="74" t="s">
        <v>9778</v>
      </c>
      <c r="D2607" s="74" t="s">
        <v>3894</v>
      </c>
      <c r="E2607" s="92">
        <v>41418</v>
      </c>
      <c r="F2607" s="74" t="s">
        <v>3897</v>
      </c>
      <c r="G2607" s="92">
        <v>42024</v>
      </c>
      <c r="H2607" s="74" t="s">
        <v>10058</v>
      </c>
      <c r="I2607" s="75" t="s">
        <v>14864</v>
      </c>
      <c r="J2607" s="75">
        <v>1283</v>
      </c>
      <c r="K2607" s="74" t="s">
        <v>15844</v>
      </c>
      <c r="L2607" s="93" t="s">
        <v>4306</v>
      </c>
    </row>
    <row r="2608" spans="1:12">
      <c r="A2608" s="73">
        <v>10192823</v>
      </c>
      <c r="B2608" s="74" t="s">
        <v>15351</v>
      </c>
      <c r="C2608" s="74" t="s">
        <v>9778</v>
      </c>
      <c r="D2608" s="74" t="s">
        <v>3865</v>
      </c>
      <c r="E2608" s="92">
        <v>41431</v>
      </c>
      <c r="F2608" s="74" t="s">
        <v>3898</v>
      </c>
      <c r="G2608" s="92">
        <v>41982</v>
      </c>
      <c r="H2608" s="74" t="s">
        <v>9504</v>
      </c>
      <c r="I2608" s="75" t="s">
        <v>14864</v>
      </c>
      <c r="J2608" s="75">
        <v>1449.99</v>
      </c>
      <c r="K2608" s="74" t="s">
        <v>14892</v>
      </c>
      <c r="L2608" s="93" t="s">
        <v>4580</v>
      </c>
    </row>
    <row r="2609" spans="1:12">
      <c r="A2609" s="73">
        <v>10192825</v>
      </c>
      <c r="B2609" s="74" t="s">
        <v>11119</v>
      </c>
      <c r="C2609" s="74" t="s">
        <v>9778</v>
      </c>
      <c r="D2609" s="74" t="s">
        <v>3900</v>
      </c>
      <c r="E2609" s="92">
        <v>41418</v>
      </c>
      <c r="F2609" s="74" t="s">
        <v>3902</v>
      </c>
      <c r="G2609" s="92">
        <v>42026</v>
      </c>
      <c r="H2609" s="74" t="s">
        <v>9510</v>
      </c>
      <c r="I2609" s="75" t="s">
        <v>14864</v>
      </c>
      <c r="J2609" s="75">
        <v>23197.1</v>
      </c>
      <c r="K2609" s="74" t="s">
        <v>16413</v>
      </c>
      <c r="L2609" s="93" t="s">
        <v>110</v>
      </c>
    </row>
    <row r="2610" spans="1:12">
      <c r="A2610" s="73">
        <v>10192828</v>
      </c>
      <c r="B2610" s="74" t="s">
        <v>11120</v>
      </c>
      <c r="C2610" s="74" t="s">
        <v>9778</v>
      </c>
      <c r="D2610" s="74" t="s">
        <v>172</v>
      </c>
      <c r="E2610" s="92">
        <v>41473</v>
      </c>
      <c r="F2610" s="74" t="s">
        <v>3903</v>
      </c>
      <c r="G2610" s="92">
        <v>42026</v>
      </c>
      <c r="H2610" s="74" t="s">
        <v>9510</v>
      </c>
      <c r="I2610" s="75" t="s">
        <v>14864</v>
      </c>
      <c r="J2610" s="75">
        <v>2397</v>
      </c>
      <c r="K2610" s="74" t="s">
        <v>16413</v>
      </c>
      <c r="L2610" s="93" t="s">
        <v>109</v>
      </c>
    </row>
    <row r="2611" spans="1:12">
      <c r="A2611" s="73">
        <v>10192829</v>
      </c>
      <c r="B2611" s="74" t="s">
        <v>11121</v>
      </c>
      <c r="C2611" s="74" t="s">
        <v>9778</v>
      </c>
      <c r="D2611" s="74" t="s">
        <v>172</v>
      </c>
      <c r="E2611" s="92">
        <v>41473</v>
      </c>
      <c r="F2611" s="74" t="s">
        <v>3905</v>
      </c>
      <c r="G2611" s="92">
        <v>42026</v>
      </c>
      <c r="H2611" s="74" t="s">
        <v>9510</v>
      </c>
      <c r="I2611" s="75" t="s">
        <v>14864</v>
      </c>
      <c r="J2611" s="75">
        <v>2397</v>
      </c>
      <c r="K2611" s="74" t="s">
        <v>16413</v>
      </c>
      <c r="L2611" s="93" t="s">
        <v>110</v>
      </c>
    </row>
    <row r="2612" spans="1:12">
      <c r="A2612" s="73">
        <v>10192830</v>
      </c>
      <c r="B2612" s="74" t="s">
        <v>11122</v>
      </c>
      <c r="C2612" s="74" t="s">
        <v>9778</v>
      </c>
      <c r="D2612" s="74" t="s">
        <v>3906</v>
      </c>
      <c r="E2612" s="92">
        <v>41473</v>
      </c>
      <c r="F2612" s="74" t="s">
        <v>3907</v>
      </c>
      <c r="G2612" s="92">
        <v>42019</v>
      </c>
      <c r="H2612" s="74" t="s">
        <v>9504</v>
      </c>
      <c r="I2612" s="75" t="s">
        <v>14864</v>
      </c>
      <c r="J2612" s="75">
        <v>4197.2</v>
      </c>
      <c r="K2612" s="74" t="s">
        <v>14892</v>
      </c>
      <c r="L2612" s="93" t="s">
        <v>272</v>
      </c>
    </row>
    <row r="2613" spans="1:12">
      <c r="A2613" s="73">
        <v>10192831</v>
      </c>
      <c r="B2613" s="74" t="s">
        <v>11123</v>
      </c>
      <c r="C2613" s="74" t="s">
        <v>9778</v>
      </c>
      <c r="D2613" s="74" t="s">
        <v>3908</v>
      </c>
      <c r="E2613" s="92">
        <v>41325</v>
      </c>
      <c r="F2613" s="74" t="s">
        <v>3909</v>
      </c>
      <c r="G2613" s="92">
        <v>41618</v>
      </c>
      <c r="H2613" s="74" t="s">
        <v>9504</v>
      </c>
      <c r="I2613" s="75" t="s">
        <v>9505</v>
      </c>
      <c r="J2613" s="75">
        <v>1203.8</v>
      </c>
      <c r="K2613" s="74" t="s">
        <v>14892</v>
      </c>
      <c r="L2613" s="93" t="s">
        <v>272</v>
      </c>
    </row>
    <row r="2614" spans="1:12">
      <c r="A2614" s="73">
        <v>10192832</v>
      </c>
      <c r="B2614" s="74" t="s">
        <v>11124</v>
      </c>
      <c r="C2614" s="74" t="s">
        <v>9778</v>
      </c>
      <c r="D2614" s="74" t="s">
        <v>3908</v>
      </c>
      <c r="E2614" s="92">
        <v>41325</v>
      </c>
      <c r="F2614" s="74" t="s">
        <v>3911</v>
      </c>
      <c r="G2614" s="92">
        <v>42019</v>
      </c>
      <c r="H2614" s="74" t="s">
        <v>9786</v>
      </c>
      <c r="I2614" s="75" t="s">
        <v>14864</v>
      </c>
      <c r="J2614" s="75">
        <v>1203.8</v>
      </c>
      <c r="K2614" s="74" t="s">
        <v>15835</v>
      </c>
      <c r="L2614" s="93" t="s">
        <v>272</v>
      </c>
    </row>
    <row r="2615" spans="1:12">
      <c r="A2615" s="73">
        <v>10192833</v>
      </c>
      <c r="B2615" s="74" t="s">
        <v>11125</v>
      </c>
      <c r="C2615" s="74" t="s">
        <v>9778</v>
      </c>
      <c r="D2615" s="74" t="s">
        <v>3908</v>
      </c>
      <c r="E2615" s="92">
        <v>41325</v>
      </c>
      <c r="F2615" s="74" t="s">
        <v>3912</v>
      </c>
      <c r="G2615" s="92">
        <v>42019</v>
      </c>
      <c r="H2615" s="74" t="s">
        <v>10825</v>
      </c>
      <c r="I2615" s="75" t="s">
        <v>14864</v>
      </c>
      <c r="J2615" s="75">
        <v>1203.8</v>
      </c>
      <c r="K2615" s="74" t="s">
        <v>16166</v>
      </c>
      <c r="L2615" s="93" t="s">
        <v>272</v>
      </c>
    </row>
    <row r="2616" spans="1:12">
      <c r="A2616" s="73">
        <v>10192834</v>
      </c>
      <c r="B2616" s="74" t="s">
        <v>11126</v>
      </c>
      <c r="C2616" s="74" t="s">
        <v>9778</v>
      </c>
      <c r="D2616" s="74" t="s">
        <v>3908</v>
      </c>
      <c r="E2616" s="92">
        <v>41325</v>
      </c>
      <c r="F2616" s="74" t="s">
        <v>3913</v>
      </c>
      <c r="G2616" s="92">
        <v>42019</v>
      </c>
      <c r="H2616" s="74" t="s">
        <v>10187</v>
      </c>
      <c r="I2616" s="75" t="s">
        <v>14864</v>
      </c>
      <c r="J2616" s="75">
        <v>1203.8</v>
      </c>
      <c r="K2616" s="74" t="s">
        <v>16518</v>
      </c>
      <c r="L2616" s="93" t="s">
        <v>110</v>
      </c>
    </row>
    <row r="2617" spans="1:12">
      <c r="A2617" s="73">
        <v>10192835</v>
      </c>
      <c r="B2617" s="74" t="s">
        <v>11127</v>
      </c>
      <c r="C2617" s="74" t="s">
        <v>9778</v>
      </c>
      <c r="D2617" s="74" t="s">
        <v>3908</v>
      </c>
      <c r="E2617" s="92">
        <v>41325</v>
      </c>
      <c r="F2617" s="74" t="s">
        <v>3914</v>
      </c>
      <c r="G2617" s="92">
        <v>42059</v>
      </c>
      <c r="H2617" s="74" t="s">
        <v>16792</v>
      </c>
      <c r="I2617" s="75" t="s">
        <v>14864</v>
      </c>
      <c r="J2617" s="75">
        <v>1203.8</v>
      </c>
      <c r="K2617" s="74" t="s">
        <v>13348</v>
      </c>
      <c r="L2617" s="93"/>
    </row>
    <row r="2618" spans="1:12">
      <c r="A2618" s="73">
        <v>10192836</v>
      </c>
      <c r="B2618" s="74" t="s">
        <v>11128</v>
      </c>
      <c r="C2618" s="74" t="s">
        <v>9778</v>
      </c>
      <c r="D2618" s="74" t="s">
        <v>3908</v>
      </c>
      <c r="E2618" s="92">
        <v>41325</v>
      </c>
      <c r="F2618" s="74" t="s">
        <v>3915</v>
      </c>
      <c r="G2618" s="92">
        <v>42019</v>
      </c>
      <c r="H2618" s="74" t="s">
        <v>1191</v>
      </c>
      <c r="I2618" s="75" t="s">
        <v>14864</v>
      </c>
      <c r="J2618" s="75">
        <v>1203.8</v>
      </c>
      <c r="K2618" s="74" t="s">
        <v>16588</v>
      </c>
      <c r="L2618" s="93" t="s">
        <v>12256</v>
      </c>
    </row>
    <row r="2619" spans="1:12">
      <c r="A2619" s="73">
        <v>10192837</v>
      </c>
      <c r="B2619" s="74" t="s">
        <v>11129</v>
      </c>
      <c r="C2619" s="74" t="s">
        <v>9778</v>
      </c>
      <c r="D2619" s="74" t="s">
        <v>3908</v>
      </c>
      <c r="E2619" s="92">
        <v>41325</v>
      </c>
      <c r="F2619" s="74" t="s">
        <v>3916</v>
      </c>
      <c r="G2619" s="92">
        <v>42019</v>
      </c>
      <c r="H2619" s="74" t="s">
        <v>10754</v>
      </c>
      <c r="I2619" s="75" t="s">
        <v>14864</v>
      </c>
      <c r="J2619" s="75">
        <v>1203.8</v>
      </c>
      <c r="K2619" s="74" t="s">
        <v>16526</v>
      </c>
      <c r="L2619" s="93" t="s">
        <v>5713</v>
      </c>
    </row>
    <row r="2620" spans="1:12">
      <c r="A2620" s="73">
        <v>10192838</v>
      </c>
      <c r="B2620" s="74" t="s">
        <v>11130</v>
      </c>
      <c r="C2620" s="74" t="s">
        <v>9778</v>
      </c>
      <c r="D2620" s="74" t="s">
        <v>3908</v>
      </c>
      <c r="E2620" s="92">
        <v>41325</v>
      </c>
      <c r="F2620" s="74" t="s">
        <v>3917</v>
      </c>
      <c r="G2620" s="92">
        <v>42019</v>
      </c>
      <c r="H2620" s="74" t="s">
        <v>9504</v>
      </c>
      <c r="I2620" s="75" t="s">
        <v>14864</v>
      </c>
      <c r="J2620" s="75">
        <v>1203.8</v>
      </c>
      <c r="K2620" s="74" t="s">
        <v>14892</v>
      </c>
      <c r="L2620" s="93" t="s">
        <v>272</v>
      </c>
    </row>
    <row r="2621" spans="1:12">
      <c r="A2621" s="73">
        <v>10192839</v>
      </c>
      <c r="B2621" s="74" t="s">
        <v>11131</v>
      </c>
      <c r="C2621" s="74" t="s">
        <v>9778</v>
      </c>
      <c r="D2621" s="74" t="s">
        <v>3908</v>
      </c>
      <c r="E2621" s="92">
        <v>41325</v>
      </c>
      <c r="F2621" s="74" t="s">
        <v>3918</v>
      </c>
      <c r="G2621" s="92">
        <v>42019</v>
      </c>
      <c r="H2621" s="74" t="s">
        <v>11464</v>
      </c>
      <c r="I2621" s="75" t="s">
        <v>14864</v>
      </c>
      <c r="J2621" s="75">
        <v>1203.8</v>
      </c>
      <c r="K2621" s="74" t="s">
        <v>9151</v>
      </c>
      <c r="L2621" s="93" t="s">
        <v>13486</v>
      </c>
    </row>
    <row r="2622" spans="1:12">
      <c r="A2622" s="73">
        <v>10192840</v>
      </c>
      <c r="B2622" s="74" t="s">
        <v>11132</v>
      </c>
      <c r="C2622" s="74" t="s">
        <v>9778</v>
      </c>
      <c r="D2622" s="74" t="s">
        <v>3908</v>
      </c>
      <c r="E2622" s="92">
        <v>41325</v>
      </c>
      <c r="F2622" s="74" t="s">
        <v>3919</v>
      </c>
      <c r="G2622" s="92">
        <v>42019</v>
      </c>
      <c r="H2622" s="74" t="s">
        <v>10921</v>
      </c>
      <c r="I2622" s="75" t="s">
        <v>14864</v>
      </c>
      <c r="J2622" s="75">
        <v>1203.8</v>
      </c>
      <c r="K2622" s="74" t="s">
        <v>16081</v>
      </c>
      <c r="L2622" s="93" t="s">
        <v>272</v>
      </c>
    </row>
    <row r="2623" spans="1:12">
      <c r="A2623" s="73">
        <v>10192841</v>
      </c>
      <c r="B2623" s="74" t="s">
        <v>11133</v>
      </c>
      <c r="C2623" s="74" t="s">
        <v>9778</v>
      </c>
      <c r="D2623" s="74" t="s">
        <v>3908</v>
      </c>
      <c r="E2623" s="92">
        <v>41325</v>
      </c>
      <c r="F2623" s="74" t="s">
        <v>3920</v>
      </c>
      <c r="G2623" s="92">
        <v>42030</v>
      </c>
      <c r="H2623" s="74" t="s">
        <v>9504</v>
      </c>
      <c r="I2623" s="75" t="s">
        <v>14864</v>
      </c>
      <c r="J2623" s="75">
        <v>1203.8</v>
      </c>
      <c r="K2623" s="74" t="s">
        <v>14892</v>
      </c>
      <c r="L2623" s="93" t="s">
        <v>5225</v>
      </c>
    </row>
    <row r="2624" spans="1:12">
      <c r="A2624" s="73">
        <v>10192842</v>
      </c>
      <c r="B2624" s="74" t="s">
        <v>11134</v>
      </c>
      <c r="C2624" s="74" t="s">
        <v>9778</v>
      </c>
      <c r="D2624" s="74" t="s">
        <v>3908</v>
      </c>
      <c r="E2624" s="92">
        <v>41325</v>
      </c>
      <c r="F2624" s="74" t="s">
        <v>3921</v>
      </c>
      <c r="G2624" s="92">
        <v>42019</v>
      </c>
      <c r="H2624" s="74" t="s">
        <v>10825</v>
      </c>
      <c r="I2624" s="75" t="s">
        <v>14864</v>
      </c>
      <c r="J2624" s="75">
        <v>1203.8</v>
      </c>
      <c r="K2624" s="74" t="s">
        <v>16166</v>
      </c>
      <c r="L2624" s="93" t="s">
        <v>272</v>
      </c>
    </row>
    <row r="2625" spans="1:12">
      <c r="A2625" s="73">
        <v>10192843</v>
      </c>
      <c r="B2625" s="74" t="s">
        <v>11135</v>
      </c>
      <c r="C2625" s="74" t="s">
        <v>9778</v>
      </c>
      <c r="D2625" s="74" t="s">
        <v>3908</v>
      </c>
      <c r="E2625" s="92">
        <v>41325</v>
      </c>
      <c r="F2625" s="74" t="s">
        <v>3922</v>
      </c>
      <c r="G2625" s="92">
        <v>42019</v>
      </c>
      <c r="H2625" s="74" t="s">
        <v>9504</v>
      </c>
      <c r="I2625" s="75" t="s">
        <v>14864</v>
      </c>
      <c r="J2625" s="75">
        <v>1203.8</v>
      </c>
      <c r="K2625" s="74" t="s">
        <v>14892</v>
      </c>
      <c r="L2625" s="93" t="s">
        <v>457</v>
      </c>
    </row>
    <row r="2626" spans="1:12">
      <c r="A2626" s="73">
        <v>10192844</v>
      </c>
      <c r="B2626" s="74" t="s">
        <v>11136</v>
      </c>
      <c r="C2626" s="74" t="s">
        <v>9778</v>
      </c>
      <c r="D2626" s="74" t="s">
        <v>3908</v>
      </c>
      <c r="E2626" s="92">
        <v>41325</v>
      </c>
      <c r="F2626" s="74" t="s">
        <v>3923</v>
      </c>
      <c r="G2626" s="92">
        <v>42075</v>
      </c>
      <c r="H2626" s="74" t="s">
        <v>10250</v>
      </c>
      <c r="I2626" s="75" t="s">
        <v>14864</v>
      </c>
      <c r="J2626" s="75">
        <v>1203.8</v>
      </c>
      <c r="K2626" s="74" t="s">
        <v>16760</v>
      </c>
      <c r="L2626" s="93"/>
    </row>
    <row r="2627" spans="1:12">
      <c r="A2627" s="73">
        <v>10192845</v>
      </c>
      <c r="B2627" s="74" t="s">
        <v>11137</v>
      </c>
      <c r="C2627" s="74" t="s">
        <v>9778</v>
      </c>
      <c r="D2627" s="74" t="s">
        <v>3908</v>
      </c>
      <c r="E2627" s="92">
        <v>41325</v>
      </c>
      <c r="F2627" s="74" t="s">
        <v>3924</v>
      </c>
      <c r="G2627" s="92">
        <v>42059</v>
      </c>
      <c r="H2627" s="74" t="s">
        <v>16792</v>
      </c>
      <c r="I2627" s="75" t="s">
        <v>14864</v>
      </c>
      <c r="J2627" s="75">
        <v>1203.8</v>
      </c>
      <c r="K2627" s="74" t="s">
        <v>13348</v>
      </c>
      <c r="L2627" s="93"/>
    </row>
    <row r="2628" spans="1:12">
      <c r="A2628" s="73">
        <v>10192846</v>
      </c>
      <c r="B2628" s="74" t="s">
        <v>11138</v>
      </c>
      <c r="C2628" s="74" t="s">
        <v>9778</v>
      </c>
      <c r="D2628" s="74" t="s">
        <v>3908</v>
      </c>
      <c r="E2628" s="92">
        <v>41325</v>
      </c>
      <c r="F2628" s="74" t="s">
        <v>3925</v>
      </c>
      <c r="G2628" s="92">
        <v>42019</v>
      </c>
      <c r="H2628" s="74" t="s">
        <v>16203</v>
      </c>
      <c r="I2628" s="75" t="s">
        <v>14864</v>
      </c>
      <c r="J2628" s="75">
        <v>1203.8</v>
      </c>
      <c r="K2628" s="74" t="s">
        <v>16204</v>
      </c>
      <c r="L2628" s="93" t="s">
        <v>13000</v>
      </c>
    </row>
    <row r="2629" spans="1:12">
      <c r="A2629" s="73">
        <v>10192847</v>
      </c>
      <c r="B2629" s="74" t="s">
        <v>11139</v>
      </c>
      <c r="C2629" s="74" t="s">
        <v>9778</v>
      </c>
      <c r="D2629" s="74" t="s">
        <v>3908</v>
      </c>
      <c r="E2629" s="92">
        <v>41325</v>
      </c>
      <c r="F2629" s="74" t="s">
        <v>3926</v>
      </c>
      <c r="G2629" s="92">
        <v>42019</v>
      </c>
      <c r="H2629" s="74" t="s">
        <v>1191</v>
      </c>
      <c r="I2629" s="75" t="s">
        <v>14864</v>
      </c>
      <c r="J2629" s="75">
        <v>1203.8</v>
      </c>
      <c r="K2629" s="74" t="s">
        <v>16588</v>
      </c>
      <c r="L2629" s="93" t="s">
        <v>12256</v>
      </c>
    </row>
    <row r="2630" spans="1:12">
      <c r="A2630" s="73">
        <v>10192848</v>
      </c>
      <c r="B2630" s="74" t="s">
        <v>11140</v>
      </c>
      <c r="C2630" s="74" t="s">
        <v>9778</v>
      </c>
      <c r="D2630" s="74" t="s">
        <v>3908</v>
      </c>
      <c r="E2630" s="92">
        <v>41325</v>
      </c>
      <c r="F2630" s="74" t="s">
        <v>3927</v>
      </c>
      <c r="G2630" s="92">
        <v>42059</v>
      </c>
      <c r="H2630" s="74" t="s">
        <v>15935</v>
      </c>
      <c r="I2630" s="75" t="s">
        <v>14864</v>
      </c>
      <c r="J2630" s="75">
        <v>1203.8</v>
      </c>
      <c r="K2630" s="74" t="s">
        <v>15936</v>
      </c>
      <c r="L2630" s="93" t="s">
        <v>272</v>
      </c>
    </row>
    <row r="2631" spans="1:12">
      <c r="A2631" s="73">
        <v>10192849</v>
      </c>
      <c r="B2631" s="74" t="s">
        <v>11141</v>
      </c>
      <c r="C2631" s="74" t="s">
        <v>9778</v>
      </c>
      <c r="D2631" s="74" t="s">
        <v>3908</v>
      </c>
      <c r="E2631" s="92">
        <v>41325</v>
      </c>
      <c r="F2631" s="74" t="s">
        <v>3928</v>
      </c>
      <c r="G2631" s="92">
        <v>42019</v>
      </c>
      <c r="H2631" s="74" t="s">
        <v>10921</v>
      </c>
      <c r="I2631" s="75" t="s">
        <v>14864</v>
      </c>
      <c r="J2631" s="75">
        <v>1203.8</v>
      </c>
      <c r="K2631" s="74" t="s">
        <v>16081</v>
      </c>
      <c r="L2631" s="93" t="s">
        <v>3402</v>
      </c>
    </row>
    <row r="2632" spans="1:12">
      <c r="A2632" s="73">
        <v>10192850</v>
      </c>
      <c r="B2632" s="74" t="s">
        <v>11142</v>
      </c>
      <c r="C2632" s="74" t="s">
        <v>9778</v>
      </c>
      <c r="D2632" s="74" t="s">
        <v>3908</v>
      </c>
      <c r="E2632" s="92">
        <v>41325</v>
      </c>
      <c r="F2632" s="74" t="s">
        <v>3929</v>
      </c>
      <c r="G2632" s="92">
        <v>42030</v>
      </c>
      <c r="H2632" s="74" t="s">
        <v>9504</v>
      </c>
      <c r="I2632" s="75" t="s">
        <v>14864</v>
      </c>
      <c r="J2632" s="75">
        <v>1203.8</v>
      </c>
      <c r="K2632" s="74" t="s">
        <v>14892</v>
      </c>
      <c r="L2632" s="93" t="s">
        <v>4468</v>
      </c>
    </row>
    <row r="2633" spans="1:12">
      <c r="A2633" s="73">
        <v>10192886</v>
      </c>
      <c r="B2633" s="74" t="s">
        <v>11143</v>
      </c>
      <c r="C2633" s="74" t="s">
        <v>9778</v>
      </c>
      <c r="D2633" s="74" t="s">
        <v>3930</v>
      </c>
      <c r="E2633" s="92">
        <v>41452</v>
      </c>
      <c r="F2633" s="74" t="s">
        <v>3931</v>
      </c>
      <c r="G2633" s="92">
        <v>42024</v>
      </c>
      <c r="H2633" s="74" t="s">
        <v>9863</v>
      </c>
      <c r="I2633" s="75" t="s">
        <v>14864</v>
      </c>
      <c r="J2633" s="75">
        <v>2080.08</v>
      </c>
      <c r="K2633" s="74" t="s">
        <v>16932</v>
      </c>
      <c r="L2633" s="93"/>
    </row>
    <row r="2634" spans="1:12">
      <c r="A2634" s="73">
        <v>10192887</v>
      </c>
      <c r="B2634" s="74" t="s">
        <v>11144</v>
      </c>
      <c r="C2634" s="74" t="s">
        <v>9778</v>
      </c>
      <c r="D2634" s="74" t="s">
        <v>3933</v>
      </c>
      <c r="E2634" s="92">
        <v>41452</v>
      </c>
      <c r="F2634" s="74" t="s">
        <v>3934</v>
      </c>
      <c r="G2634" s="92">
        <v>42024</v>
      </c>
      <c r="H2634" s="74" t="s">
        <v>9863</v>
      </c>
      <c r="I2634" s="75" t="s">
        <v>14864</v>
      </c>
      <c r="J2634" s="75">
        <v>2209.5</v>
      </c>
      <c r="K2634" s="74" t="s">
        <v>16932</v>
      </c>
      <c r="L2634" s="93"/>
    </row>
    <row r="2635" spans="1:12">
      <c r="A2635" s="73">
        <v>10192888</v>
      </c>
      <c r="B2635" s="74" t="s">
        <v>11145</v>
      </c>
      <c r="C2635" s="74" t="s">
        <v>9778</v>
      </c>
      <c r="D2635" s="74" t="s">
        <v>3935</v>
      </c>
      <c r="E2635" s="92">
        <v>41473</v>
      </c>
      <c r="F2635" s="74" t="s">
        <v>3936</v>
      </c>
      <c r="G2635" s="92">
        <v>42026</v>
      </c>
      <c r="H2635" s="74" t="s">
        <v>9510</v>
      </c>
      <c r="I2635" s="75" t="s">
        <v>14864</v>
      </c>
      <c r="J2635" s="75">
        <v>18480</v>
      </c>
      <c r="K2635" s="74" t="s">
        <v>16413</v>
      </c>
      <c r="L2635" s="93" t="s">
        <v>110</v>
      </c>
    </row>
    <row r="2636" spans="1:12">
      <c r="A2636" s="73">
        <v>10192889</v>
      </c>
      <c r="B2636" s="74" t="s">
        <v>11146</v>
      </c>
      <c r="C2636" s="74" t="s">
        <v>9778</v>
      </c>
      <c r="D2636" s="74" t="s">
        <v>3937</v>
      </c>
      <c r="E2636" s="92">
        <v>41473</v>
      </c>
      <c r="F2636" s="74" t="s">
        <v>12307</v>
      </c>
      <c r="G2636" s="92">
        <v>42019</v>
      </c>
      <c r="H2636" s="74" t="s">
        <v>9510</v>
      </c>
      <c r="I2636" s="75" t="s">
        <v>14864</v>
      </c>
      <c r="J2636" s="75">
        <v>5037.2</v>
      </c>
      <c r="K2636" s="74" t="s">
        <v>16413</v>
      </c>
      <c r="L2636" s="93" t="s">
        <v>110</v>
      </c>
    </row>
    <row r="2637" spans="1:12">
      <c r="A2637" s="73">
        <v>10192890</v>
      </c>
      <c r="B2637" s="74" t="s">
        <v>11147</v>
      </c>
      <c r="C2637" s="74" t="s">
        <v>9778</v>
      </c>
      <c r="D2637" s="74" t="s">
        <v>3937</v>
      </c>
      <c r="E2637" s="92">
        <v>41473</v>
      </c>
      <c r="F2637" s="74" t="s">
        <v>3938</v>
      </c>
      <c r="G2637" s="92">
        <v>42019</v>
      </c>
      <c r="H2637" s="74" t="s">
        <v>9520</v>
      </c>
      <c r="I2637" s="75" t="s">
        <v>14864</v>
      </c>
      <c r="J2637" s="75">
        <v>5037.2</v>
      </c>
      <c r="K2637" s="74" t="s">
        <v>15539</v>
      </c>
      <c r="L2637" s="93" t="s">
        <v>110</v>
      </c>
    </row>
    <row r="2638" spans="1:12">
      <c r="A2638" s="73">
        <v>10192891</v>
      </c>
      <c r="B2638" s="74" t="s">
        <v>11148</v>
      </c>
      <c r="C2638" s="74" t="s">
        <v>9778</v>
      </c>
      <c r="D2638" s="74" t="s">
        <v>3939</v>
      </c>
      <c r="E2638" s="92">
        <v>41473</v>
      </c>
      <c r="F2638" s="74" t="s">
        <v>3940</v>
      </c>
      <c r="G2638" s="92">
        <v>42026</v>
      </c>
      <c r="H2638" s="74" t="s">
        <v>9510</v>
      </c>
      <c r="I2638" s="75" t="s">
        <v>14864</v>
      </c>
      <c r="J2638" s="75">
        <v>11997</v>
      </c>
      <c r="K2638" s="74" t="s">
        <v>16413</v>
      </c>
      <c r="L2638" s="93" t="s">
        <v>110</v>
      </c>
    </row>
    <row r="2639" spans="1:12">
      <c r="A2639" s="73">
        <v>10192892</v>
      </c>
      <c r="B2639" s="74" t="s">
        <v>11149</v>
      </c>
      <c r="C2639" s="74" t="s">
        <v>9778</v>
      </c>
      <c r="D2639" s="74" t="s">
        <v>3941</v>
      </c>
      <c r="E2639" s="92">
        <v>41473</v>
      </c>
      <c r="F2639" s="74" t="s">
        <v>3942</v>
      </c>
      <c r="G2639" s="92">
        <v>42019</v>
      </c>
      <c r="H2639" s="74" t="s">
        <v>9504</v>
      </c>
      <c r="I2639" s="75" t="s">
        <v>14864</v>
      </c>
      <c r="J2639" s="75">
        <v>4197.2</v>
      </c>
      <c r="K2639" s="74" t="s">
        <v>14892</v>
      </c>
      <c r="L2639" s="93" t="s">
        <v>2032</v>
      </c>
    </row>
    <row r="2640" spans="1:12">
      <c r="A2640" s="73">
        <v>10193238</v>
      </c>
      <c r="B2640" s="74" t="s">
        <v>15627</v>
      </c>
      <c r="C2640" s="74" t="s">
        <v>9778</v>
      </c>
      <c r="D2640" s="74" t="s">
        <v>11887</v>
      </c>
      <c r="E2640" s="92">
        <v>42100</v>
      </c>
      <c r="F2640" s="74" t="s">
        <v>11888</v>
      </c>
      <c r="G2640" s="92">
        <v>42100</v>
      </c>
      <c r="H2640" s="74" t="s">
        <v>9520</v>
      </c>
      <c r="I2640" s="75" t="s">
        <v>14876</v>
      </c>
      <c r="J2640" s="75">
        <v>1160</v>
      </c>
      <c r="K2640" s="74" t="s">
        <v>15539</v>
      </c>
      <c r="L2640" s="93" t="s">
        <v>2798</v>
      </c>
    </row>
    <row r="2641" spans="1:12">
      <c r="A2641" s="73">
        <v>10194054</v>
      </c>
      <c r="B2641" s="74" t="s">
        <v>11150</v>
      </c>
      <c r="C2641" s="74" t="s">
        <v>9778</v>
      </c>
      <c r="D2641" s="74" t="s">
        <v>3943</v>
      </c>
      <c r="E2641" s="92">
        <v>41439</v>
      </c>
      <c r="F2641" s="74"/>
      <c r="G2641" s="92">
        <v>42052</v>
      </c>
      <c r="H2641" s="74" t="s">
        <v>9510</v>
      </c>
      <c r="I2641" s="75" t="s">
        <v>14864</v>
      </c>
      <c r="J2641" s="75">
        <v>3488</v>
      </c>
      <c r="K2641" s="74" t="s">
        <v>16413</v>
      </c>
      <c r="L2641" s="93" t="s">
        <v>110</v>
      </c>
    </row>
    <row r="2642" spans="1:12">
      <c r="A2642" s="73">
        <v>10194055</v>
      </c>
      <c r="B2642" s="74" t="s">
        <v>11151</v>
      </c>
      <c r="C2642" s="74" t="s">
        <v>9778</v>
      </c>
      <c r="D2642" s="74" t="s">
        <v>3943</v>
      </c>
      <c r="E2642" s="92">
        <v>41439</v>
      </c>
      <c r="F2642" s="74"/>
      <c r="G2642" s="92">
        <v>42052</v>
      </c>
      <c r="H2642" s="74" t="s">
        <v>9510</v>
      </c>
      <c r="I2642" s="75" t="s">
        <v>14864</v>
      </c>
      <c r="J2642" s="75">
        <v>3488</v>
      </c>
      <c r="K2642" s="74" t="s">
        <v>16413</v>
      </c>
      <c r="L2642" s="93" t="s">
        <v>110</v>
      </c>
    </row>
    <row r="2643" spans="1:12">
      <c r="A2643" s="73">
        <v>10194056</v>
      </c>
      <c r="B2643" s="74" t="s">
        <v>11152</v>
      </c>
      <c r="C2643" s="74" t="s">
        <v>9778</v>
      </c>
      <c r="D2643" s="74" t="s">
        <v>2951</v>
      </c>
      <c r="E2643" s="92">
        <v>41495</v>
      </c>
      <c r="F2643" s="74"/>
      <c r="G2643" s="92">
        <v>42024</v>
      </c>
      <c r="H2643" s="74" t="s">
        <v>9880</v>
      </c>
      <c r="I2643" s="75" t="s">
        <v>14864</v>
      </c>
      <c r="J2643" s="75">
        <v>1921.79</v>
      </c>
      <c r="K2643" s="74" t="s">
        <v>16114</v>
      </c>
      <c r="L2643" s="93" t="s">
        <v>4603</v>
      </c>
    </row>
    <row r="2644" spans="1:12">
      <c r="A2644" s="73">
        <v>10194057</v>
      </c>
      <c r="B2644" s="74" t="s">
        <v>11153</v>
      </c>
      <c r="C2644" s="74" t="s">
        <v>9778</v>
      </c>
      <c r="D2644" s="74" t="s">
        <v>2951</v>
      </c>
      <c r="E2644" s="92">
        <v>41495</v>
      </c>
      <c r="F2644" s="74"/>
      <c r="G2644" s="92">
        <v>42024</v>
      </c>
      <c r="H2644" s="74" t="s">
        <v>10058</v>
      </c>
      <c r="I2644" s="75" t="s">
        <v>14864</v>
      </c>
      <c r="J2644" s="75">
        <v>1921.79</v>
      </c>
      <c r="K2644" s="74" t="s">
        <v>15844</v>
      </c>
      <c r="L2644" s="93" t="s">
        <v>110</v>
      </c>
    </row>
    <row r="2645" spans="1:12">
      <c r="A2645" s="73">
        <v>10194058</v>
      </c>
      <c r="B2645" s="74" t="s">
        <v>15352</v>
      </c>
      <c r="C2645" s="74" t="s">
        <v>9778</v>
      </c>
      <c r="D2645" s="74" t="s">
        <v>1834</v>
      </c>
      <c r="E2645" s="92">
        <v>41473</v>
      </c>
      <c r="F2645" s="74" t="s">
        <v>3947</v>
      </c>
      <c r="G2645" s="92">
        <v>41982</v>
      </c>
      <c r="H2645" s="74" t="s">
        <v>9504</v>
      </c>
      <c r="I2645" s="75" t="s">
        <v>14864</v>
      </c>
      <c r="J2645" s="75">
        <v>2676.4</v>
      </c>
      <c r="K2645" s="74" t="s">
        <v>14892</v>
      </c>
      <c r="L2645" s="93" t="s">
        <v>4559</v>
      </c>
    </row>
    <row r="2646" spans="1:12">
      <c r="A2646" s="73">
        <v>10194059</v>
      </c>
      <c r="B2646" s="74" t="s">
        <v>11154</v>
      </c>
      <c r="C2646" s="74" t="s">
        <v>9778</v>
      </c>
      <c r="D2646" s="74" t="s">
        <v>3949</v>
      </c>
      <c r="E2646" s="92">
        <v>41479</v>
      </c>
      <c r="F2646" s="74" t="s">
        <v>3950</v>
      </c>
      <c r="G2646" s="92">
        <v>42075</v>
      </c>
      <c r="H2646" s="74" t="s">
        <v>9504</v>
      </c>
      <c r="I2646" s="75" t="s">
        <v>14864</v>
      </c>
      <c r="J2646" s="75">
        <v>1223.1400000000001</v>
      </c>
      <c r="K2646" s="74" t="s">
        <v>14892</v>
      </c>
      <c r="L2646" s="93" t="s">
        <v>4581</v>
      </c>
    </row>
    <row r="2647" spans="1:12">
      <c r="A2647" s="73">
        <v>10194060</v>
      </c>
      <c r="B2647" s="74" t="s">
        <v>15353</v>
      </c>
      <c r="C2647" s="74" t="s">
        <v>9778</v>
      </c>
      <c r="D2647" s="74" t="s">
        <v>3949</v>
      </c>
      <c r="E2647" s="92">
        <v>41479</v>
      </c>
      <c r="F2647" s="74" t="s">
        <v>3952</v>
      </c>
      <c r="G2647" s="92">
        <v>42026</v>
      </c>
      <c r="H2647" s="74" t="s">
        <v>9504</v>
      </c>
      <c r="I2647" s="75" t="s">
        <v>14864</v>
      </c>
      <c r="J2647" s="75">
        <v>1223.1400000000001</v>
      </c>
      <c r="K2647" s="74" t="s">
        <v>14892</v>
      </c>
      <c r="L2647" s="93" t="s">
        <v>4389</v>
      </c>
    </row>
    <row r="2648" spans="1:12">
      <c r="A2648" s="73">
        <v>10194061</v>
      </c>
      <c r="B2648" s="74" t="s">
        <v>11155</v>
      </c>
      <c r="C2648" s="74" t="s">
        <v>9778</v>
      </c>
      <c r="D2648" s="74" t="s">
        <v>3953</v>
      </c>
      <c r="E2648" s="92">
        <v>41486</v>
      </c>
      <c r="F2648" s="74" t="s">
        <v>3954</v>
      </c>
      <c r="G2648" s="92">
        <v>42024</v>
      </c>
      <c r="H2648" s="74" t="s">
        <v>10058</v>
      </c>
      <c r="I2648" s="75" t="s">
        <v>14864</v>
      </c>
      <c r="J2648" s="75">
        <v>8917.31</v>
      </c>
      <c r="K2648" s="74" t="s">
        <v>15844</v>
      </c>
      <c r="L2648" s="93" t="s">
        <v>110</v>
      </c>
    </row>
    <row r="2649" spans="1:12">
      <c r="A2649" s="73">
        <v>10194062</v>
      </c>
      <c r="B2649" s="74" t="s">
        <v>11156</v>
      </c>
      <c r="C2649" s="74" t="s">
        <v>9778</v>
      </c>
      <c r="D2649" s="74" t="s">
        <v>3953</v>
      </c>
      <c r="E2649" s="92">
        <v>41487</v>
      </c>
      <c r="F2649" s="74" t="s">
        <v>3956</v>
      </c>
      <c r="G2649" s="92">
        <v>42024</v>
      </c>
      <c r="H2649" s="74" t="s">
        <v>9880</v>
      </c>
      <c r="I2649" s="75" t="s">
        <v>14864</v>
      </c>
      <c r="J2649" s="75">
        <v>7418.6</v>
      </c>
      <c r="K2649" s="74" t="s">
        <v>16114</v>
      </c>
      <c r="L2649" s="93" t="s">
        <v>4285</v>
      </c>
    </row>
    <row r="2650" spans="1:12">
      <c r="A2650" s="73">
        <v>10194063</v>
      </c>
      <c r="B2650" s="74" t="s">
        <v>11157</v>
      </c>
      <c r="C2650" s="74" t="s">
        <v>9778</v>
      </c>
      <c r="D2650" s="74" t="s">
        <v>3937</v>
      </c>
      <c r="E2650" s="92">
        <v>41473</v>
      </c>
      <c r="F2650" s="74" t="s">
        <v>3958</v>
      </c>
      <c r="G2650" s="92">
        <v>42019</v>
      </c>
      <c r="H2650" s="74" t="s">
        <v>9504</v>
      </c>
      <c r="I2650" s="75" t="s">
        <v>14864</v>
      </c>
      <c r="J2650" s="75">
        <v>5037.2</v>
      </c>
      <c r="K2650" s="74" t="s">
        <v>14892</v>
      </c>
      <c r="L2650" s="93" t="s">
        <v>4513</v>
      </c>
    </row>
    <row r="2651" spans="1:12">
      <c r="A2651" s="73">
        <v>10194064</v>
      </c>
      <c r="B2651" s="74" t="s">
        <v>11158</v>
      </c>
      <c r="C2651" s="74" t="s">
        <v>9778</v>
      </c>
      <c r="D2651" s="74" t="s">
        <v>3937</v>
      </c>
      <c r="E2651" s="92">
        <v>41473</v>
      </c>
      <c r="F2651" s="74" t="s">
        <v>3936</v>
      </c>
      <c r="G2651" s="92">
        <v>42019</v>
      </c>
      <c r="H2651" s="74" t="s">
        <v>9504</v>
      </c>
      <c r="I2651" s="75" t="s">
        <v>14864</v>
      </c>
      <c r="J2651" s="75">
        <v>5037.2</v>
      </c>
      <c r="K2651" s="74" t="s">
        <v>14892</v>
      </c>
      <c r="L2651" s="93" t="s">
        <v>2456</v>
      </c>
    </row>
    <row r="2652" spans="1:12">
      <c r="A2652" s="73">
        <v>10194073</v>
      </c>
      <c r="B2652" s="74" t="s">
        <v>11159</v>
      </c>
      <c r="C2652" s="74" t="s">
        <v>9778</v>
      </c>
      <c r="D2652" s="74" t="s">
        <v>3959</v>
      </c>
      <c r="E2652" s="92">
        <v>41515</v>
      </c>
      <c r="F2652" s="74" t="s">
        <v>3960</v>
      </c>
      <c r="G2652" s="92">
        <v>42045</v>
      </c>
      <c r="H2652" s="74" t="s">
        <v>9504</v>
      </c>
      <c r="I2652" s="75" t="s">
        <v>14864</v>
      </c>
      <c r="J2652" s="75">
        <v>3062</v>
      </c>
      <c r="K2652" s="74" t="s">
        <v>14892</v>
      </c>
      <c r="L2652" s="93" t="s">
        <v>4581</v>
      </c>
    </row>
    <row r="2653" spans="1:12">
      <c r="A2653" s="73">
        <v>10194074</v>
      </c>
      <c r="B2653" s="74" t="s">
        <v>11160</v>
      </c>
      <c r="C2653" s="74" t="s">
        <v>9778</v>
      </c>
      <c r="D2653" s="74" t="s">
        <v>3962</v>
      </c>
      <c r="E2653" s="92">
        <v>41515</v>
      </c>
      <c r="F2653" s="74" t="s">
        <v>3963</v>
      </c>
      <c r="G2653" s="92">
        <v>42040</v>
      </c>
      <c r="H2653" s="74" t="s">
        <v>9504</v>
      </c>
      <c r="I2653" s="75" t="s">
        <v>14864</v>
      </c>
      <c r="J2653" s="75">
        <v>6300</v>
      </c>
      <c r="K2653" s="74" t="s">
        <v>14892</v>
      </c>
      <c r="L2653" s="93" t="s">
        <v>110</v>
      </c>
    </row>
    <row r="2654" spans="1:12">
      <c r="A2654" s="73">
        <v>10194075</v>
      </c>
      <c r="B2654" s="74" t="s">
        <v>11161</v>
      </c>
      <c r="C2654" s="74" t="s">
        <v>9778</v>
      </c>
      <c r="D2654" s="74" t="s">
        <v>3962</v>
      </c>
      <c r="E2654" s="92">
        <v>41515</v>
      </c>
      <c r="F2654" s="74" t="s">
        <v>3964</v>
      </c>
      <c r="G2654" s="92">
        <v>42045</v>
      </c>
      <c r="H2654" s="74" t="s">
        <v>9504</v>
      </c>
      <c r="I2654" s="75" t="s">
        <v>14864</v>
      </c>
      <c r="J2654" s="75">
        <v>4268.51</v>
      </c>
      <c r="K2654" s="74" t="s">
        <v>14892</v>
      </c>
      <c r="L2654" s="93" t="s">
        <v>11721</v>
      </c>
    </row>
    <row r="2655" spans="1:12">
      <c r="A2655" s="73">
        <v>10194286</v>
      </c>
      <c r="B2655" s="74" t="s">
        <v>11162</v>
      </c>
      <c r="C2655" s="74" t="s">
        <v>9778</v>
      </c>
      <c r="D2655" s="74" t="s">
        <v>3965</v>
      </c>
      <c r="E2655" s="92">
        <v>41536</v>
      </c>
      <c r="F2655" s="74" t="s">
        <v>3966</v>
      </c>
      <c r="G2655" s="92">
        <v>42059</v>
      </c>
      <c r="H2655" s="74" t="s">
        <v>9510</v>
      </c>
      <c r="I2655" s="75" t="s">
        <v>14864</v>
      </c>
      <c r="J2655" s="75">
        <v>9280</v>
      </c>
      <c r="K2655" s="74" t="s">
        <v>16413</v>
      </c>
      <c r="L2655" s="93" t="s">
        <v>110</v>
      </c>
    </row>
    <row r="2656" spans="1:12">
      <c r="A2656" s="73">
        <v>10194287</v>
      </c>
      <c r="B2656" s="74" t="s">
        <v>11163</v>
      </c>
      <c r="C2656" s="74" t="s">
        <v>9778</v>
      </c>
      <c r="D2656" s="74" t="s">
        <v>3965</v>
      </c>
      <c r="E2656" s="92">
        <v>41536</v>
      </c>
      <c r="F2656" s="74" t="s">
        <v>3968</v>
      </c>
      <c r="G2656" s="92">
        <v>42059</v>
      </c>
      <c r="H2656" s="74" t="s">
        <v>9510</v>
      </c>
      <c r="I2656" s="75" t="s">
        <v>14864</v>
      </c>
      <c r="J2656" s="75">
        <v>9280</v>
      </c>
      <c r="K2656" s="74" t="s">
        <v>16413</v>
      </c>
      <c r="L2656" s="93" t="s">
        <v>110</v>
      </c>
    </row>
    <row r="2657" spans="1:12">
      <c r="A2657" s="73">
        <v>10194288</v>
      </c>
      <c r="B2657" s="74" t="s">
        <v>11164</v>
      </c>
      <c r="C2657" s="74" t="s">
        <v>9778</v>
      </c>
      <c r="D2657" s="74" t="s">
        <v>3969</v>
      </c>
      <c r="E2657" s="92">
        <v>41536</v>
      </c>
      <c r="F2657" s="74" t="s">
        <v>3970</v>
      </c>
      <c r="G2657" s="92">
        <v>42054</v>
      </c>
      <c r="H2657" s="74" t="s">
        <v>9504</v>
      </c>
      <c r="I2657" s="75" t="s">
        <v>14864</v>
      </c>
      <c r="J2657" s="75">
        <v>1160</v>
      </c>
      <c r="K2657" s="74" t="s">
        <v>14892</v>
      </c>
      <c r="L2657" s="93" t="s">
        <v>109</v>
      </c>
    </row>
    <row r="2658" spans="1:12">
      <c r="A2658" s="73">
        <v>10194289</v>
      </c>
      <c r="B2658" s="74" t="s">
        <v>11165</v>
      </c>
      <c r="C2658" s="74" t="s">
        <v>9778</v>
      </c>
      <c r="D2658" s="74" t="s">
        <v>3969</v>
      </c>
      <c r="E2658" s="92">
        <v>41536</v>
      </c>
      <c r="F2658" s="74" t="s">
        <v>3971</v>
      </c>
      <c r="G2658" s="92">
        <v>42045</v>
      </c>
      <c r="H2658" s="74" t="s">
        <v>9504</v>
      </c>
      <c r="I2658" s="75" t="s">
        <v>14864</v>
      </c>
      <c r="J2658" s="75">
        <v>1160</v>
      </c>
      <c r="K2658" s="74" t="s">
        <v>14892</v>
      </c>
      <c r="L2658" s="93" t="s">
        <v>2073</v>
      </c>
    </row>
    <row r="2659" spans="1:12">
      <c r="A2659" s="73">
        <v>10194290</v>
      </c>
      <c r="B2659" s="74" t="s">
        <v>11166</v>
      </c>
      <c r="C2659" s="74" t="s">
        <v>9778</v>
      </c>
      <c r="D2659" s="74" t="s">
        <v>3969</v>
      </c>
      <c r="E2659" s="92">
        <v>41536</v>
      </c>
      <c r="F2659" s="74" t="s">
        <v>3972</v>
      </c>
      <c r="G2659" s="92">
        <v>42045</v>
      </c>
      <c r="H2659" s="74" t="s">
        <v>9504</v>
      </c>
      <c r="I2659" s="75" t="s">
        <v>14864</v>
      </c>
      <c r="J2659" s="75">
        <v>1160</v>
      </c>
      <c r="K2659" s="74" t="s">
        <v>14892</v>
      </c>
      <c r="L2659" s="93" t="s">
        <v>109</v>
      </c>
    </row>
    <row r="2660" spans="1:12">
      <c r="A2660" s="73">
        <v>10194291</v>
      </c>
      <c r="B2660" s="74" t="s">
        <v>11167</v>
      </c>
      <c r="C2660" s="74" t="s">
        <v>9778</v>
      </c>
      <c r="D2660" s="74" t="s">
        <v>3969</v>
      </c>
      <c r="E2660" s="92">
        <v>41536</v>
      </c>
      <c r="F2660" s="74" t="s">
        <v>3973</v>
      </c>
      <c r="G2660" s="92">
        <v>42045</v>
      </c>
      <c r="H2660" s="74" t="s">
        <v>9504</v>
      </c>
      <c r="I2660" s="75" t="s">
        <v>14864</v>
      </c>
      <c r="J2660" s="75">
        <v>1160</v>
      </c>
      <c r="K2660" s="74" t="s">
        <v>14892</v>
      </c>
      <c r="L2660" s="93" t="s">
        <v>272</v>
      </c>
    </row>
    <row r="2661" spans="1:12">
      <c r="A2661" s="73">
        <v>10194292</v>
      </c>
      <c r="B2661" s="74" t="s">
        <v>15354</v>
      </c>
      <c r="C2661" s="74" t="s">
        <v>9778</v>
      </c>
      <c r="D2661" s="74" t="s">
        <v>3974</v>
      </c>
      <c r="E2661" s="92">
        <v>41541</v>
      </c>
      <c r="F2661" s="74" t="s">
        <v>3975</v>
      </c>
      <c r="G2661" s="92">
        <v>41982</v>
      </c>
      <c r="H2661" s="74" t="s">
        <v>9504</v>
      </c>
      <c r="I2661" s="75" t="s">
        <v>14864</v>
      </c>
      <c r="J2661" s="75">
        <v>1575.75</v>
      </c>
      <c r="K2661" s="74" t="s">
        <v>14892</v>
      </c>
      <c r="L2661" s="93" t="s">
        <v>272</v>
      </c>
    </row>
    <row r="2662" spans="1:12">
      <c r="A2662" s="73">
        <v>10194293</v>
      </c>
      <c r="B2662" s="74" t="s">
        <v>11168</v>
      </c>
      <c r="C2662" s="74" t="s">
        <v>9778</v>
      </c>
      <c r="D2662" s="74" t="s">
        <v>3977</v>
      </c>
      <c r="E2662" s="92">
        <v>41543</v>
      </c>
      <c r="F2662" s="74" t="s">
        <v>3978</v>
      </c>
      <c r="G2662" s="92">
        <v>42040</v>
      </c>
      <c r="H2662" s="74" t="s">
        <v>9504</v>
      </c>
      <c r="I2662" s="75" t="s">
        <v>14864</v>
      </c>
      <c r="J2662" s="75">
        <v>4259</v>
      </c>
      <c r="K2662" s="74" t="s">
        <v>14892</v>
      </c>
      <c r="L2662" s="93" t="s">
        <v>272</v>
      </c>
    </row>
    <row r="2663" spans="1:12">
      <c r="A2663" s="73">
        <v>10194294</v>
      </c>
      <c r="B2663" s="74" t="s">
        <v>11169</v>
      </c>
      <c r="C2663" s="74" t="s">
        <v>9778</v>
      </c>
      <c r="D2663" s="74" t="s">
        <v>3980</v>
      </c>
      <c r="E2663" s="92">
        <v>41536</v>
      </c>
      <c r="F2663" s="74" t="s">
        <v>3981</v>
      </c>
      <c r="G2663" s="92">
        <v>42019</v>
      </c>
      <c r="H2663" s="74" t="s">
        <v>9504</v>
      </c>
      <c r="I2663" s="75" t="s">
        <v>14864</v>
      </c>
      <c r="J2663" s="75">
        <v>3480</v>
      </c>
      <c r="K2663" s="74" t="s">
        <v>14892</v>
      </c>
      <c r="L2663" s="93" t="s">
        <v>2798</v>
      </c>
    </row>
    <row r="2664" spans="1:12">
      <c r="A2664" s="73">
        <v>10194295</v>
      </c>
      <c r="B2664" s="74" t="s">
        <v>11170</v>
      </c>
      <c r="C2664" s="74" t="s">
        <v>9778</v>
      </c>
      <c r="D2664" s="74" t="s">
        <v>3980</v>
      </c>
      <c r="E2664" s="92">
        <v>41536</v>
      </c>
      <c r="F2664" s="74" t="s">
        <v>11771</v>
      </c>
      <c r="G2664" s="92">
        <v>42019</v>
      </c>
      <c r="H2664" s="74" t="s">
        <v>9504</v>
      </c>
      <c r="I2664" s="75" t="s">
        <v>14864</v>
      </c>
      <c r="J2664" s="75">
        <v>3480</v>
      </c>
      <c r="K2664" s="74" t="s">
        <v>14892</v>
      </c>
      <c r="L2664" s="93" t="s">
        <v>272</v>
      </c>
    </row>
    <row r="2665" spans="1:12">
      <c r="A2665" s="73">
        <v>10194296</v>
      </c>
      <c r="B2665" s="74" t="s">
        <v>16523</v>
      </c>
      <c r="C2665" s="74" t="s">
        <v>9778</v>
      </c>
      <c r="D2665" s="74" t="s">
        <v>3980</v>
      </c>
      <c r="E2665" s="92">
        <v>41536</v>
      </c>
      <c r="F2665" s="74" t="s">
        <v>3983</v>
      </c>
      <c r="G2665" s="92">
        <v>41984</v>
      </c>
      <c r="H2665" s="74" t="s">
        <v>11182</v>
      </c>
      <c r="I2665" s="75" t="s">
        <v>14864</v>
      </c>
      <c r="J2665" s="75">
        <v>3480</v>
      </c>
      <c r="K2665" s="74" t="s">
        <v>16522</v>
      </c>
      <c r="L2665" s="93" t="s">
        <v>5353</v>
      </c>
    </row>
    <row r="2666" spans="1:12">
      <c r="A2666" s="73">
        <v>10194297</v>
      </c>
      <c r="B2666" s="74" t="s">
        <v>16671</v>
      </c>
      <c r="C2666" s="74" t="s">
        <v>9778</v>
      </c>
      <c r="D2666" s="74" t="s">
        <v>3980</v>
      </c>
      <c r="E2666" s="92">
        <v>41536</v>
      </c>
      <c r="F2666" s="74" t="s">
        <v>3984</v>
      </c>
      <c r="G2666" s="92">
        <v>41984</v>
      </c>
      <c r="H2666" s="74" t="s">
        <v>11177</v>
      </c>
      <c r="I2666" s="75" t="s">
        <v>14864</v>
      </c>
      <c r="J2666" s="75">
        <v>3480</v>
      </c>
      <c r="K2666" s="74" t="s">
        <v>16672</v>
      </c>
      <c r="L2666" s="93" t="s">
        <v>272</v>
      </c>
    </row>
    <row r="2667" spans="1:12">
      <c r="A2667" s="73">
        <v>10194298</v>
      </c>
      <c r="B2667" s="74" t="s">
        <v>11171</v>
      </c>
      <c r="C2667" s="74" t="s">
        <v>9778</v>
      </c>
      <c r="D2667" s="74" t="s">
        <v>3980</v>
      </c>
      <c r="E2667" s="92">
        <v>41536</v>
      </c>
      <c r="F2667" s="74" t="s">
        <v>3985</v>
      </c>
      <c r="G2667" s="92">
        <v>42040</v>
      </c>
      <c r="H2667" s="74" t="s">
        <v>9504</v>
      </c>
      <c r="I2667" s="75" t="s">
        <v>14864</v>
      </c>
      <c r="J2667" s="75">
        <v>3480</v>
      </c>
      <c r="K2667" s="74" t="s">
        <v>14892</v>
      </c>
      <c r="L2667" s="93" t="s">
        <v>272</v>
      </c>
    </row>
    <row r="2668" spans="1:12">
      <c r="A2668" s="73">
        <v>10194299</v>
      </c>
      <c r="B2668" s="74" t="s">
        <v>15355</v>
      </c>
      <c r="C2668" s="74" t="s">
        <v>9778</v>
      </c>
      <c r="D2668" s="74" t="s">
        <v>3980</v>
      </c>
      <c r="E2668" s="92">
        <v>41536</v>
      </c>
      <c r="F2668" s="74" t="s">
        <v>3986</v>
      </c>
      <c r="G2668" s="92">
        <v>41991</v>
      </c>
      <c r="H2668" s="74" t="s">
        <v>9504</v>
      </c>
      <c r="I2668" s="75" t="s">
        <v>14864</v>
      </c>
      <c r="J2668" s="75">
        <v>3480</v>
      </c>
      <c r="K2668" s="74" t="s">
        <v>14892</v>
      </c>
      <c r="L2668" s="93" t="s">
        <v>272</v>
      </c>
    </row>
    <row r="2669" spans="1:12">
      <c r="A2669" s="73">
        <v>10194300</v>
      </c>
      <c r="B2669" s="74" t="s">
        <v>15356</v>
      </c>
      <c r="C2669" s="74" t="s">
        <v>9778</v>
      </c>
      <c r="D2669" s="74" t="s">
        <v>3980</v>
      </c>
      <c r="E2669" s="92">
        <v>41536</v>
      </c>
      <c r="F2669" s="74" t="s">
        <v>3987</v>
      </c>
      <c r="G2669" s="92">
        <v>41984</v>
      </c>
      <c r="H2669" s="74" t="s">
        <v>9504</v>
      </c>
      <c r="I2669" s="75" t="s">
        <v>14864</v>
      </c>
      <c r="J2669" s="75">
        <v>3480</v>
      </c>
      <c r="K2669" s="74" t="s">
        <v>14892</v>
      </c>
      <c r="L2669" s="93" t="s">
        <v>272</v>
      </c>
    </row>
    <row r="2670" spans="1:12">
      <c r="A2670" s="73">
        <v>10194301</v>
      </c>
      <c r="B2670" s="74" t="s">
        <v>16524</v>
      </c>
      <c r="C2670" s="74" t="s">
        <v>9778</v>
      </c>
      <c r="D2670" s="74" t="s">
        <v>3980</v>
      </c>
      <c r="E2670" s="92">
        <v>41536</v>
      </c>
      <c r="F2670" s="74" t="s">
        <v>3988</v>
      </c>
      <c r="G2670" s="92">
        <v>41984</v>
      </c>
      <c r="H2670" s="74" t="s">
        <v>11182</v>
      </c>
      <c r="I2670" s="75" t="s">
        <v>14864</v>
      </c>
      <c r="J2670" s="75">
        <v>3480</v>
      </c>
      <c r="K2670" s="74" t="s">
        <v>16522</v>
      </c>
      <c r="L2670" s="93" t="s">
        <v>11779</v>
      </c>
    </row>
    <row r="2671" spans="1:12">
      <c r="A2671" s="73">
        <v>10194302</v>
      </c>
      <c r="B2671" s="74" t="s">
        <v>11172</v>
      </c>
      <c r="C2671" s="74" t="s">
        <v>9778</v>
      </c>
      <c r="D2671" s="74" t="s">
        <v>3989</v>
      </c>
      <c r="E2671" s="92">
        <v>41536</v>
      </c>
      <c r="F2671" s="74" t="s">
        <v>3990</v>
      </c>
      <c r="G2671" s="92">
        <v>42019</v>
      </c>
      <c r="H2671" s="74" t="s">
        <v>9504</v>
      </c>
      <c r="I2671" s="75" t="s">
        <v>14864</v>
      </c>
      <c r="J2671" s="75">
        <v>1450</v>
      </c>
      <c r="K2671" s="74" t="s">
        <v>14892</v>
      </c>
      <c r="L2671" s="93" t="s">
        <v>272</v>
      </c>
    </row>
    <row r="2672" spans="1:12">
      <c r="A2672" s="73">
        <v>10194303</v>
      </c>
      <c r="B2672" s="74" t="s">
        <v>11173</v>
      </c>
      <c r="C2672" s="74" t="s">
        <v>9778</v>
      </c>
      <c r="D2672" s="74" t="s">
        <v>3989</v>
      </c>
      <c r="E2672" s="92">
        <v>41536</v>
      </c>
      <c r="F2672" s="74" t="s">
        <v>3991</v>
      </c>
      <c r="G2672" s="92">
        <v>42019</v>
      </c>
      <c r="H2672" s="74" t="s">
        <v>9504</v>
      </c>
      <c r="I2672" s="75" t="s">
        <v>14864</v>
      </c>
      <c r="J2672" s="75">
        <v>1450</v>
      </c>
      <c r="K2672" s="74" t="s">
        <v>14892</v>
      </c>
      <c r="L2672" s="93" t="s">
        <v>272</v>
      </c>
    </row>
    <row r="2673" spans="1:12">
      <c r="A2673" s="73">
        <v>10194304</v>
      </c>
      <c r="B2673" s="74" t="s">
        <v>11174</v>
      </c>
      <c r="C2673" s="74" t="s">
        <v>9778</v>
      </c>
      <c r="D2673" s="74" t="s">
        <v>3989</v>
      </c>
      <c r="E2673" s="92">
        <v>41536</v>
      </c>
      <c r="F2673" s="74" t="s">
        <v>3992</v>
      </c>
      <c r="G2673" s="92">
        <v>42019</v>
      </c>
      <c r="H2673" s="74" t="s">
        <v>11175</v>
      </c>
      <c r="I2673" s="75" t="s">
        <v>14864</v>
      </c>
      <c r="J2673" s="75">
        <v>1450</v>
      </c>
      <c r="K2673" s="74" t="s">
        <v>16527</v>
      </c>
      <c r="L2673" s="93" t="s">
        <v>5732</v>
      </c>
    </row>
    <row r="2674" spans="1:12">
      <c r="A2674" s="73">
        <v>10194305</v>
      </c>
      <c r="B2674" s="74" t="s">
        <v>11176</v>
      </c>
      <c r="C2674" s="74" t="s">
        <v>9778</v>
      </c>
      <c r="D2674" s="74" t="s">
        <v>3989</v>
      </c>
      <c r="E2674" s="92">
        <v>41536</v>
      </c>
      <c r="F2674" s="74" t="s">
        <v>3993</v>
      </c>
      <c r="G2674" s="92">
        <v>42019</v>
      </c>
      <c r="H2674" s="74" t="s">
        <v>11177</v>
      </c>
      <c r="I2674" s="75" t="s">
        <v>14864</v>
      </c>
      <c r="J2674" s="75">
        <v>1450</v>
      </c>
      <c r="K2674" s="74" t="s">
        <v>16672</v>
      </c>
      <c r="L2674" s="93" t="s">
        <v>5957</v>
      </c>
    </row>
    <row r="2675" spans="1:12">
      <c r="A2675" s="73">
        <v>10194306</v>
      </c>
      <c r="B2675" s="74" t="s">
        <v>11178</v>
      </c>
      <c r="C2675" s="74" t="s">
        <v>9778</v>
      </c>
      <c r="D2675" s="74" t="s">
        <v>3989</v>
      </c>
      <c r="E2675" s="92">
        <v>41536</v>
      </c>
      <c r="F2675" s="74" t="s">
        <v>3994</v>
      </c>
      <c r="G2675" s="92">
        <v>42059</v>
      </c>
      <c r="H2675" s="74" t="s">
        <v>9504</v>
      </c>
      <c r="I2675" s="75" t="s">
        <v>14864</v>
      </c>
      <c r="J2675" s="75">
        <v>1450</v>
      </c>
      <c r="K2675" s="74" t="s">
        <v>14892</v>
      </c>
      <c r="L2675" s="93" t="s">
        <v>272</v>
      </c>
    </row>
    <row r="2676" spans="1:12">
      <c r="A2676" s="73">
        <v>10194307</v>
      </c>
      <c r="B2676" s="74" t="s">
        <v>11179</v>
      </c>
      <c r="C2676" s="74" t="s">
        <v>9778</v>
      </c>
      <c r="D2676" s="74" t="s">
        <v>3989</v>
      </c>
      <c r="E2676" s="92">
        <v>41536</v>
      </c>
      <c r="F2676" s="74" t="s">
        <v>3995</v>
      </c>
      <c r="G2676" s="92">
        <v>42059</v>
      </c>
      <c r="H2676" s="74" t="s">
        <v>9504</v>
      </c>
      <c r="I2676" s="75" t="s">
        <v>14864</v>
      </c>
      <c r="J2676" s="75">
        <v>1450</v>
      </c>
      <c r="K2676" s="74" t="s">
        <v>14892</v>
      </c>
      <c r="L2676" s="93" t="s">
        <v>272</v>
      </c>
    </row>
    <row r="2677" spans="1:12">
      <c r="A2677" s="73">
        <v>10194308</v>
      </c>
      <c r="B2677" s="74" t="s">
        <v>11180</v>
      </c>
      <c r="C2677" s="74" t="s">
        <v>9778</v>
      </c>
      <c r="D2677" s="74" t="s">
        <v>3989</v>
      </c>
      <c r="E2677" s="92">
        <v>41536</v>
      </c>
      <c r="F2677" s="74" t="s">
        <v>3996</v>
      </c>
      <c r="G2677" s="92">
        <v>42019</v>
      </c>
      <c r="H2677" s="74" t="s">
        <v>9504</v>
      </c>
      <c r="I2677" s="75" t="s">
        <v>14864</v>
      </c>
      <c r="J2677" s="75">
        <v>1450</v>
      </c>
      <c r="K2677" s="74" t="s">
        <v>14892</v>
      </c>
      <c r="L2677" s="93" t="s">
        <v>272</v>
      </c>
    </row>
    <row r="2678" spans="1:12">
      <c r="A2678" s="73">
        <v>10194309</v>
      </c>
      <c r="B2678" s="74" t="s">
        <v>11181</v>
      </c>
      <c r="C2678" s="74" t="s">
        <v>9778</v>
      </c>
      <c r="D2678" s="74" t="s">
        <v>3989</v>
      </c>
      <c r="E2678" s="92">
        <v>41536</v>
      </c>
      <c r="F2678" s="74" t="s">
        <v>3997</v>
      </c>
      <c r="G2678" s="92">
        <v>42019</v>
      </c>
      <c r="H2678" s="74" t="s">
        <v>11182</v>
      </c>
      <c r="I2678" s="75" t="s">
        <v>14864</v>
      </c>
      <c r="J2678" s="75">
        <v>1450</v>
      </c>
      <c r="K2678" s="74" t="s">
        <v>16522</v>
      </c>
      <c r="L2678" s="93" t="s">
        <v>11779</v>
      </c>
    </row>
    <row r="2679" spans="1:12">
      <c r="A2679" s="73">
        <v>10194310</v>
      </c>
      <c r="B2679" s="74" t="s">
        <v>15948</v>
      </c>
      <c r="C2679" s="74" t="s">
        <v>9778</v>
      </c>
      <c r="D2679" s="74" t="s">
        <v>3998</v>
      </c>
      <c r="E2679" s="92">
        <v>41536</v>
      </c>
      <c r="F2679" s="74" t="s">
        <v>3999</v>
      </c>
      <c r="G2679" s="92">
        <v>41984</v>
      </c>
      <c r="H2679" s="74" t="s">
        <v>9591</v>
      </c>
      <c r="I2679" s="75" t="s">
        <v>14864</v>
      </c>
      <c r="J2679" s="75">
        <v>6032</v>
      </c>
      <c r="K2679" s="74" t="s">
        <v>15946</v>
      </c>
      <c r="L2679" s="93" t="s">
        <v>11768</v>
      </c>
    </row>
    <row r="2680" spans="1:12">
      <c r="A2680" s="73">
        <v>10194311</v>
      </c>
      <c r="B2680" s="74" t="s">
        <v>15949</v>
      </c>
      <c r="C2680" s="74" t="s">
        <v>9778</v>
      </c>
      <c r="D2680" s="74" t="s">
        <v>3998</v>
      </c>
      <c r="E2680" s="92">
        <v>41536</v>
      </c>
      <c r="F2680" s="74" t="s">
        <v>4000</v>
      </c>
      <c r="G2680" s="92">
        <v>41984</v>
      </c>
      <c r="H2680" s="74" t="s">
        <v>9591</v>
      </c>
      <c r="I2680" s="75" t="s">
        <v>14864</v>
      </c>
      <c r="J2680" s="75">
        <v>6032</v>
      </c>
      <c r="K2680" s="74" t="s">
        <v>15946</v>
      </c>
      <c r="L2680" s="93" t="s">
        <v>110</v>
      </c>
    </row>
    <row r="2681" spans="1:12">
      <c r="A2681" s="73">
        <v>10194312</v>
      </c>
      <c r="B2681" s="74" t="s">
        <v>11183</v>
      </c>
      <c r="C2681" s="74" t="s">
        <v>9778</v>
      </c>
      <c r="D2681" s="74" t="s">
        <v>3998</v>
      </c>
      <c r="E2681" s="92">
        <v>41536</v>
      </c>
      <c r="F2681" s="74" t="s">
        <v>4001</v>
      </c>
      <c r="G2681" s="92">
        <v>42009</v>
      </c>
      <c r="H2681" s="74" t="s">
        <v>9504</v>
      </c>
      <c r="I2681" s="75" t="s">
        <v>14864</v>
      </c>
      <c r="J2681" s="75">
        <v>6032</v>
      </c>
      <c r="K2681" s="74" t="s">
        <v>14892</v>
      </c>
      <c r="L2681" s="93" t="s">
        <v>272</v>
      </c>
    </row>
    <row r="2682" spans="1:12">
      <c r="A2682" s="73">
        <v>10194313</v>
      </c>
      <c r="B2682" s="74" t="s">
        <v>15950</v>
      </c>
      <c r="C2682" s="74" t="s">
        <v>9778</v>
      </c>
      <c r="D2682" s="74" t="s">
        <v>3998</v>
      </c>
      <c r="E2682" s="92">
        <v>41536</v>
      </c>
      <c r="F2682" s="74" t="s">
        <v>4002</v>
      </c>
      <c r="G2682" s="92">
        <v>41984</v>
      </c>
      <c r="H2682" s="74" t="s">
        <v>9591</v>
      </c>
      <c r="I2682" s="75" t="s">
        <v>14864</v>
      </c>
      <c r="J2682" s="75">
        <v>6032</v>
      </c>
      <c r="K2682" s="74" t="s">
        <v>15946</v>
      </c>
      <c r="L2682" s="93"/>
    </row>
    <row r="2683" spans="1:12">
      <c r="A2683" s="73">
        <v>10194314</v>
      </c>
      <c r="B2683" s="74" t="s">
        <v>15357</v>
      </c>
      <c r="C2683" s="74" t="s">
        <v>9778</v>
      </c>
      <c r="D2683" s="74" t="s">
        <v>3998</v>
      </c>
      <c r="E2683" s="92">
        <v>41536</v>
      </c>
      <c r="F2683" s="74" t="s">
        <v>4003</v>
      </c>
      <c r="G2683" s="92">
        <v>41984</v>
      </c>
      <c r="H2683" s="74" t="s">
        <v>9504</v>
      </c>
      <c r="I2683" s="75" t="s">
        <v>14864</v>
      </c>
      <c r="J2683" s="75">
        <v>6032</v>
      </c>
      <c r="K2683" s="74" t="s">
        <v>14892</v>
      </c>
      <c r="L2683" s="93" t="s">
        <v>272</v>
      </c>
    </row>
    <row r="2684" spans="1:12">
      <c r="A2684" s="73">
        <v>10194315</v>
      </c>
      <c r="B2684" s="74" t="s">
        <v>15358</v>
      </c>
      <c r="C2684" s="74" t="s">
        <v>9778</v>
      </c>
      <c r="D2684" s="74" t="s">
        <v>3998</v>
      </c>
      <c r="E2684" s="92">
        <v>41536</v>
      </c>
      <c r="F2684" s="74" t="s">
        <v>4004</v>
      </c>
      <c r="G2684" s="92">
        <v>41984</v>
      </c>
      <c r="H2684" s="74" t="s">
        <v>9504</v>
      </c>
      <c r="I2684" s="75" t="s">
        <v>14864</v>
      </c>
      <c r="J2684" s="75">
        <v>6032</v>
      </c>
      <c r="K2684" s="74" t="s">
        <v>14892</v>
      </c>
      <c r="L2684" s="93" t="s">
        <v>272</v>
      </c>
    </row>
    <row r="2685" spans="1:12">
      <c r="A2685" s="73">
        <v>10194316</v>
      </c>
      <c r="B2685" s="74" t="s">
        <v>15951</v>
      </c>
      <c r="C2685" s="74" t="s">
        <v>9778</v>
      </c>
      <c r="D2685" s="74" t="s">
        <v>3998</v>
      </c>
      <c r="E2685" s="92">
        <v>41536</v>
      </c>
      <c r="F2685" s="74" t="s">
        <v>4005</v>
      </c>
      <c r="G2685" s="92">
        <v>41984</v>
      </c>
      <c r="H2685" s="74" t="s">
        <v>9591</v>
      </c>
      <c r="I2685" s="75" t="s">
        <v>14864</v>
      </c>
      <c r="J2685" s="75">
        <v>6032</v>
      </c>
      <c r="K2685" s="74" t="s">
        <v>15946</v>
      </c>
      <c r="L2685" s="93"/>
    </row>
    <row r="2686" spans="1:12">
      <c r="A2686" s="73">
        <v>10194317</v>
      </c>
      <c r="B2686" s="74" t="s">
        <v>15359</v>
      </c>
      <c r="C2686" s="74" t="s">
        <v>9778</v>
      </c>
      <c r="D2686" s="74" t="s">
        <v>3998</v>
      </c>
      <c r="E2686" s="92">
        <v>41536</v>
      </c>
      <c r="F2686" s="74" t="s">
        <v>4006</v>
      </c>
      <c r="G2686" s="92">
        <v>41984</v>
      </c>
      <c r="H2686" s="74" t="s">
        <v>9504</v>
      </c>
      <c r="I2686" s="75" t="s">
        <v>14864</v>
      </c>
      <c r="J2686" s="75">
        <v>6032</v>
      </c>
      <c r="K2686" s="74" t="s">
        <v>14892</v>
      </c>
      <c r="L2686" s="93" t="s">
        <v>272</v>
      </c>
    </row>
    <row r="2687" spans="1:12">
      <c r="A2687" s="73">
        <v>10194318</v>
      </c>
      <c r="B2687" s="74" t="s">
        <v>11184</v>
      </c>
      <c r="C2687" s="74" t="s">
        <v>9778</v>
      </c>
      <c r="D2687" s="74" t="s">
        <v>4007</v>
      </c>
      <c r="E2687" s="92">
        <v>41536</v>
      </c>
      <c r="F2687" s="74" t="s">
        <v>4008</v>
      </c>
      <c r="G2687" s="92">
        <v>42019</v>
      </c>
      <c r="H2687" s="74" t="s">
        <v>9510</v>
      </c>
      <c r="I2687" s="75" t="s">
        <v>14864</v>
      </c>
      <c r="J2687" s="75">
        <v>2320</v>
      </c>
      <c r="K2687" s="74" t="s">
        <v>16413</v>
      </c>
      <c r="L2687" s="93" t="s">
        <v>110</v>
      </c>
    </row>
    <row r="2688" spans="1:12">
      <c r="A2688" s="73">
        <v>10194319</v>
      </c>
      <c r="B2688" s="74" t="s">
        <v>11185</v>
      </c>
      <c r="C2688" s="74" t="s">
        <v>9778</v>
      </c>
      <c r="D2688" s="74" t="s">
        <v>4007</v>
      </c>
      <c r="E2688" s="92">
        <v>41536</v>
      </c>
      <c r="F2688" s="74" t="s">
        <v>4009</v>
      </c>
      <c r="G2688" s="92">
        <v>42019</v>
      </c>
      <c r="H2688" s="74" t="s">
        <v>9510</v>
      </c>
      <c r="I2688" s="75" t="s">
        <v>14864</v>
      </c>
      <c r="J2688" s="75">
        <v>2320</v>
      </c>
      <c r="K2688" s="74" t="s">
        <v>16413</v>
      </c>
      <c r="L2688" s="93" t="s">
        <v>110</v>
      </c>
    </row>
    <row r="2689" spans="1:12">
      <c r="A2689" s="73">
        <v>10194320</v>
      </c>
      <c r="B2689" s="74" t="s">
        <v>11186</v>
      </c>
      <c r="C2689" s="74" t="s">
        <v>9778</v>
      </c>
      <c r="D2689" s="74" t="s">
        <v>4007</v>
      </c>
      <c r="E2689" s="92">
        <v>41536</v>
      </c>
      <c r="F2689" s="74" t="s">
        <v>4010</v>
      </c>
      <c r="G2689" s="92">
        <v>42009</v>
      </c>
      <c r="H2689" s="74" t="s">
        <v>9504</v>
      </c>
      <c r="I2689" s="75" t="s">
        <v>14864</v>
      </c>
      <c r="J2689" s="75">
        <v>2320</v>
      </c>
      <c r="K2689" s="74" t="s">
        <v>14892</v>
      </c>
      <c r="L2689" s="93" t="s">
        <v>272</v>
      </c>
    </row>
    <row r="2690" spans="1:12">
      <c r="A2690" s="73">
        <v>10194321</v>
      </c>
      <c r="B2690" s="74" t="s">
        <v>11187</v>
      </c>
      <c r="C2690" s="74" t="s">
        <v>9778</v>
      </c>
      <c r="D2690" s="74" t="s">
        <v>4007</v>
      </c>
      <c r="E2690" s="92">
        <v>41536</v>
      </c>
      <c r="F2690" s="74" t="s">
        <v>4011</v>
      </c>
      <c r="G2690" s="92">
        <v>42019</v>
      </c>
      <c r="H2690" s="74" t="s">
        <v>9591</v>
      </c>
      <c r="I2690" s="75" t="s">
        <v>14864</v>
      </c>
      <c r="J2690" s="75">
        <v>2320</v>
      </c>
      <c r="K2690" s="74" t="s">
        <v>15946</v>
      </c>
      <c r="L2690" s="93" t="s">
        <v>11768</v>
      </c>
    </row>
    <row r="2691" spans="1:12">
      <c r="A2691" s="73">
        <v>10194322</v>
      </c>
      <c r="B2691" s="74" t="s">
        <v>11188</v>
      </c>
      <c r="C2691" s="74" t="s">
        <v>9778</v>
      </c>
      <c r="D2691" s="74" t="s">
        <v>4007</v>
      </c>
      <c r="E2691" s="92">
        <v>41536</v>
      </c>
      <c r="F2691" s="74" t="s">
        <v>4012</v>
      </c>
      <c r="G2691" s="92">
        <v>42019</v>
      </c>
      <c r="H2691" s="74" t="s">
        <v>9504</v>
      </c>
      <c r="I2691" s="75" t="s">
        <v>14864</v>
      </c>
      <c r="J2691" s="75">
        <v>2320</v>
      </c>
      <c r="K2691" s="74" t="s">
        <v>14892</v>
      </c>
      <c r="L2691" s="93" t="s">
        <v>272</v>
      </c>
    </row>
    <row r="2692" spans="1:12">
      <c r="A2692" s="73">
        <v>10194323</v>
      </c>
      <c r="B2692" s="74" t="s">
        <v>11189</v>
      </c>
      <c r="C2692" s="74" t="s">
        <v>9778</v>
      </c>
      <c r="D2692" s="74" t="s">
        <v>4007</v>
      </c>
      <c r="E2692" s="92">
        <v>41536</v>
      </c>
      <c r="F2692" s="74" t="s">
        <v>4013</v>
      </c>
      <c r="G2692" s="92">
        <v>42019</v>
      </c>
      <c r="H2692" s="74" t="s">
        <v>9504</v>
      </c>
      <c r="I2692" s="75" t="s">
        <v>14864</v>
      </c>
      <c r="J2692" s="75">
        <v>2320</v>
      </c>
      <c r="K2692" s="74" t="s">
        <v>14892</v>
      </c>
      <c r="L2692" s="93" t="s">
        <v>272</v>
      </c>
    </row>
    <row r="2693" spans="1:12">
      <c r="A2693" s="73">
        <v>10194324</v>
      </c>
      <c r="B2693" s="74" t="s">
        <v>11190</v>
      </c>
      <c r="C2693" s="74" t="s">
        <v>9778</v>
      </c>
      <c r="D2693" s="74" t="s">
        <v>4007</v>
      </c>
      <c r="E2693" s="92">
        <v>41536</v>
      </c>
      <c r="F2693" s="74" t="s">
        <v>4014</v>
      </c>
      <c r="G2693" s="92">
        <v>42019</v>
      </c>
      <c r="H2693" s="74" t="s">
        <v>9504</v>
      </c>
      <c r="I2693" s="75" t="s">
        <v>14864</v>
      </c>
      <c r="J2693" s="75">
        <v>2320</v>
      </c>
      <c r="K2693" s="74" t="s">
        <v>14892</v>
      </c>
      <c r="L2693" s="93" t="s">
        <v>272</v>
      </c>
    </row>
    <row r="2694" spans="1:12">
      <c r="A2694" s="73">
        <v>10194325</v>
      </c>
      <c r="B2694" s="74" t="s">
        <v>11191</v>
      </c>
      <c r="C2694" s="74" t="s">
        <v>9778</v>
      </c>
      <c r="D2694" s="74" t="s">
        <v>4007</v>
      </c>
      <c r="E2694" s="92">
        <v>41536</v>
      </c>
      <c r="F2694" s="74" t="s">
        <v>4015</v>
      </c>
      <c r="G2694" s="92">
        <v>42019</v>
      </c>
      <c r="H2694" s="74" t="s">
        <v>9504</v>
      </c>
      <c r="I2694" s="75" t="s">
        <v>14864</v>
      </c>
      <c r="J2694" s="75">
        <v>2320</v>
      </c>
      <c r="K2694" s="74" t="s">
        <v>14892</v>
      </c>
      <c r="L2694" s="93" t="s">
        <v>272</v>
      </c>
    </row>
    <row r="2695" spans="1:12">
      <c r="A2695" s="73">
        <v>10194326</v>
      </c>
      <c r="B2695" s="74" t="s">
        <v>11192</v>
      </c>
      <c r="C2695" s="74" t="s">
        <v>9778</v>
      </c>
      <c r="D2695" s="74" t="s">
        <v>7711</v>
      </c>
      <c r="E2695" s="92">
        <v>41586</v>
      </c>
      <c r="F2695" s="74" t="s">
        <v>6121</v>
      </c>
      <c r="G2695" s="92">
        <v>42047</v>
      </c>
      <c r="H2695" s="74" t="s">
        <v>9788</v>
      </c>
      <c r="I2695" s="75" t="s">
        <v>14864</v>
      </c>
      <c r="J2695" s="75">
        <v>2252.9500000000003</v>
      </c>
      <c r="K2695" s="74" t="s">
        <v>15818</v>
      </c>
      <c r="L2695" s="93" t="s">
        <v>14868</v>
      </c>
    </row>
    <row r="2696" spans="1:12">
      <c r="A2696" s="73">
        <v>10194327</v>
      </c>
      <c r="B2696" s="74" t="s">
        <v>11193</v>
      </c>
      <c r="C2696" s="74" t="s">
        <v>9778</v>
      </c>
      <c r="D2696" s="74" t="s">
        <v>7711</v>
      </c>
      <c r="E2696" s="92">
        <v>41586</v>
      </c>
      <c r="F2696" s="74" t="s">
        <v>6123</v>
      </c>
      <c r="G2696" s="92">
        <v>42025</v>
      </c>
      <c r="H2696" s="74" t="s">
        <v>10058</v>
      </c>
      <c r="I2696" s="75" t="s">
        <v>14864</v>
      </c>
      <c r="J2696" s="75">
        <v>2252.9500000000003</v>
      </c>
      <c r="K2696" s="74" t="s">
        <v>15844</v>
      </c>
      <c r="L2696" s="93" t="s">
        <v>110</v>
      </c>
    </row>
    <row r="2697" spans="1:12">
      <c r="A2697" s="73">
        <v>10194328</v>
      </c>
      <c r="B2697" s="74" t="s">
        <v>11194</v>
      </c>
      <c r="C2697" s="74" t="s">
        <v>9778</v>
      </c>
      <c r="D2697" s="74" t="s">
        <v>7711</v>
      </c>
      <c r="E2697" s="92">
        <v>41586</v>
      </c>
      <c r="F2697" s="74" t="s">
        <v>6124</v>
      </c>
      <c r="G2697" s="92">
        <v>42025</v>
      </c>
      <c r="H2697" s="74" t="s">
        <v>10806</v>
      </c>
      <c r="I2697" s="75" t="s">
        <v>14864</v>
      </c>
      <c r="J2697" s="75">
        <v>2252.9500000000003</v>
      </c>
      <c r="K2697" s="74" t="s">
        <v>16368</v>
      </c>
      <c r="L2697" s="93" t="s">
        <v>2798</v>
      </c>
    </row>
    <row r="2698" spans="1:12">
      <c r="A2698" s="73">
        <v>10194329</v>
      </c>
      <c r="B2698" s="74" t="s">
        <v>11195</v>
      </c>
      <c r="C2698" s="74" t="s">
        <v>9778</v>
      </c>
      <c r="D2698" s="74" t="s">
        <v>7711</v>
      </c>
      <c r="E2698" s="92">
        <v>41586</v>
      </c>
      <c r="F2698" s="74" t="s">
        <v>6125</v>
      </c>
      <c r="G2698" s="92">
        <v>42027</v>
      </c>
      <c r="H2698" s="74" t="s">
        <v>11080</v>
      </c>
      <c r="I2698" s="75" t="s">
        <v>14864</v>
      </c>
      <c r="J2698" s="75">
        <v>2252.9500000000003</v>
      </c>
      <c r="K2698" s="74" t="s">
        <v>16559</v>
      </c>
      <c r="L2698" s="93" t="s">
        <v>2456</v>
      </c>
    </row>
    <row r="2699" spans="1:12">
      <c r="A2699" s="73">
        <v>10194330</v>
      </c>
      <c r="B2699" s="74" t="s">
        <v>11196</v>
      </c>
      <c r="C2699" s="74" t="s">
        <v>9778</v>
      </c>
      <c r="D2699" s="74" t="s">
        <v>7711</v>
      </c>
      <c r="E2699" s="92">
        <v>41586</v>
      </c>
      <c r="F2699" s="74" t="s">
        <v>11774</v>
      </c>
      <c r="G2699" s="92">
        <v>42025</v>
      </c>
      <c r="H2699" s="74" t="s">
        <v>9504</v>
      </c>
      <c r="I2699" s="75" t="s">
        <v>14864</v>
      </c>
      <c r="J2699" s="75">
        <v>2252.9500000000003</v>
      </c>
      <c r="K2699" s="74" t="s">
        <v>14892</v>
      </c>
      <c r="L2699" s="93" t="s">
        <v>272</v>
      </c>
    </row>
    <row r="2700" spans="1:12">
      <c r="A2700" s="73">
        <v>10194331</v>
      </c>
      <c r="B2700" s="74" t="s">
        <v>11197</v>
      </c>
      <c r="C2700" s="74" t="s">
        <v>9778</v>
      </c>
      <c r="D2700" s="74" t="s">
        <v>7711</v>
      </c>
      <c r="E2700" s="92">
        <v>41586</v>
      </c>
      <c r="F2700" s="74" t="s">
        <v>6126</v>
      </c>
      <c r="G2700" s="92">
        <v>42025</v>
      </c>
      <c r="H2700" s="74" t="s">
        <v>9589</v>
      </c>
      <c r="I2700" s="75" t="s">
        <v>14864</v>
      </c>
      <c r="J2700" s="75">
        <v>2252.9500000000003</v>
      </c>
      <c r="K2700" s="74" t="s">
        <v>16245</v>
      </c>
      <c r="L2700" s="93" t="s">
        <v>390</v>
      </c>
    </row>
    <row r="2701" spans="1:12">
      <c r="A2701" s="73">
        <v>10194332</v>
      </c>
      <c r="B2701" s="74" t="s">
        <v>11198</v>
      </c>
      <c r="C2701" s="74" t="s">
        <v>9778</v>
      </c>
      <c r="D2701" s="74" t="s">
        <v>7711</v>
      </c>
      <c r="E2701" s="92">
        <v>41586</v>
      </c>
      <c r="F2701" s="74" t="s">
        <v>6127</v>
      </c>
      <c r="G2701" s="92">
        <v>42025</v>
      </c>
      <c r="H2701" s="74" t="s">
        <v>9788</v>
      </c>
      <c r="I2701" s="75" t="s">
        <v>14864</v>
      </c>
      <c r="J2701" s="75">
        <v>2252.9500000000003</v>
      </c>
      <c r="K2701" s="74" t="s">
        <v>15818</v>
      </c>
      <c r="L2701" s="93" t="s">
        <v>14868</v>
      </c>
    </row>
    <row r="2702" spans="1:12">
      <c r="A2702" s="73">
        <v>10194333</v>
      </c>
      <c r="B2702" s="74" t="s">
        <v>11199</v>
      </c>
      <c r="C2702" s="74" t="s">
        <v>9778</v>
      </c>
      <c r="D2702" s="74" t="s">
        <v>7711</v>
      </c>
      <c r="E2702" s="92">
        <v>41586</v>
      </c>
      <c r="F2702" s="74" t="s">
        <v>6129</v>
      </c>
      <c r="G2702" s="92">
        <v>42025</v>
      </c>
      <c r="H2702" s="74" t="s">
        <v>11200</v>
      </c>
      <c r="I2702" s="75" t="s">
        <v>14864</v>
      </c>
      <c r="J2702" s="75">
        <v>2252.9500000000003</v>
      </c>
      <c r="K2702" s="74" t="s">
        <v>16198</v>
      </c>
      <c r="L2702" s="93" t="s">
        <v>110</v>
      </c>
    </row>
    <row r="2703" spans="1:12">
      <c r="A2703" s="73">
        <v>10194334</v>
      </c>
      <c r="B2703" s="74" t="s">
        <v>11201</v>
      </c>
      <c r="C2703" s="74" t="s">
        <v>9778</v>
      </c>
      <c r="D2703" s="74" t="s">
        <v>7711</v>
      </c>
      <c r="E2703" s="92">
        <v>41586</v>
      </c>
      <c r="F2703" s="74" t="s">
        <v>6130</v>
      </c>
      <c r="G2703" s="92">
        <v>42025</v>
      </c>
      <c r="H2703" s="74" t="s">
        <v>10040</v>
      </c>
      <c r="I2703" s="75" t="s">
        <v>14864</v>
      </c>
      <c r="J2703" s="75">
        <v>2252.9500000000003</v>
      </c>
      <c r="K2703" s="74" t="s">
        <v>16549</v>
      </c>
      <c r="L2703" s="93" t="s">
        <v>110</v>
      </c>
    </row>
    <row r="2704" spans="1:12">
      <c r="A2704" s="73">
        <v>10194335</v>
      </c>
      <c r="B2704" s="74" t="s">
        <v>11202</v>
      </c>
      <c r="C2704" s="74" t="s">
        <v>9778</v>
      </c>
      <c r="D2704" s="74" t="s">
        <v>7711</v>
      </c>
      <c r="E2704" s="92">
        <v>41586</v>
      </c>
      <c r="F2704" s="74" t="s">
        <v>6131</v>
      </c>
      <c r="G2704" s="92">
        <v>42025</v>
      </c>
      <c r="H2704" s="74" t="s">
        <v>9589</v>
      </c>
      <c r="I2704" s="75" t="s">
        <v>14864</v>
      </c>
      <c r="J2704" s="75">
        <v>2252.9500000000003</v>
      </c>
      <c r="K2704" s="74" t="s">
        <v>16245</v>
      </c>
      <c r="L2704" s="93" t="s">
        <v>272</v>
      </c>
    </row>
    <row r="2705" spans="1:12">
      <c r="A2705" s="73">
        <v>10194336</v>
      </c>
      <c r="B2705" s="74" t="s">
        <v>11203</v>
      </c>
      <c r="C2705" s="74" t="s">
        <v>9778</v>
      </c>
      <c r="D2705" s="74" t="s">
        <v>7711</v>
      </c>
      <c r="E2705" s="92">
        <v>41586</v>
      </c>
      <c r="F2705" s="74" t="s">
        <v>6132</v>
      </c>
      <c r="G2705" s="92">
        <v>42047</v>
      </c>
      <c r="H2705" s="74" t="s">
        <v>11204</v>
      </c>
      <c r="I2705" s="75" t="s">
        <v>14864</v>
      </c>
      <c r="J2705" s="75">
        <v>2252.9500000000003</v>
      </c>
      <c r="K2705" s="74" t="s">
        <v>16560</v>
      </c>
      <c r="L2705" s="93" t="s">
        <v>5732</v>
      </c>
    </row>
    <row r="2706" spans="1:12">
      <c r="A2706" s="73">
        <v>10194337</v>
      </c>
      <c r="B2706" s="74" t="s">
        <v>11205</v>
      </c>
      <c r="C2706" s="74" t="s">
        <v>9778</v>
      </c>
      <c r="D2706" s="74" t="s">
        <v>7711</v>
      </c>
      <c r="E2706" s="92">
        <v>41586</v>
      </c>
      <c r="F2706" s="74" t="s">
        <v>6133</v>
      </c>
      <c r="G2706" s="92">
        <v>42025</v>
      </c>
      <c r="H2706" s="74" t="s">
        <v>10040</v>
      </c>
      <c r="I2706" s="75" t="s">
        <v>14864</v>
      </c>
      <c r="J2706" s="75">
        <v>2252.9500000000003</v>
      </c>
      <c r="K2706" s="74" t="s">
        <v>16549</v>
      </c>
      <c r="L2706" s="93" t="s">
        <v>110</v>
      </c>
    </row>
    <row r="2707" spans="1:12">
      <c r="A2707" s="73">
        <v>10194338</v>
      </c>
      <c r="B2707" s="74" t="s">
        <v>11206</v>
      </c>
      <c r="C2707" s="74" t="s">
        <v>9778</v>
      </c>
      <c r="D2707" s="74" t="s">
        <v>7711</v>
      </c>
      <c r="E2707" s="92">
        <v>41586</v>
      </c>
      <c r="F2707" s="74" t="s">
        <v>6135</v>
      </c>
      <c r="G2707" s="92">
        <v>42025</v>
      </c>
      <c r="H2707" s="74" t="s">
        <v>10040</v>
      </c>
      <c r="I2707" s="75" t="s">
        <v>14864</v>
      </c>
      <c r="J2707" s="75">
        <v>2252.9500000000003</v>
      </c>
      <c r="K2707" s="74" t="s">
        <v>16549</v>
      </c>
      <c r="L2707" s="93" t="s">
        <v>110</v>
      </c>
    </row>
    <row r="2708" spans="1:12">
      <c r="A2708" s="73">
        <v>10194339</v>
      </c>
      <c r="B2708" s="74" t="s">
        <v>11207</v>
      </c>
      <c r="C2708" s="74" t="s">
        <v>9778</v>
      </c>
      <c r="D2708" s="74" t="s">
        <v>7711</v>
      </c>
      <c r="E2708" s="92">
        <v>41586</v>
      </c>
      <c r="F2708" s="74" t="s">
        <v>8257</v>
      </c>
      <c r="G2708" s="92">
        <v>42025</v>
      </c>
      <c r="H2708" s="74" t="s">
        <v>9933</v>
      </c>
      <c r="I2708" s="75" t="s">
        <v>14864</v>
      </c>
      <c r="J2708" s="75">
        <v>2252.9500000000003</v>
      </c>
      <c r="K2708" s="74" t="s">
        <v>15842</v>
      </c>
      <c r="L2708" s="93" t="s">
        <v>11768</v>
      </c>
    </row>
    <row r="2709" spans="1:12">
      <c r="A2709" s="73">
        <v>10194340</v>
      </c>
      <c r="B2709" s="74" t="s">
        <v>11208</v>
      </c>
      <c r="C2709" s="74" t="s">
        <v>9778</v>
      </c>
      <c r="D2709" s="74" t="s">
        <v>7711</v>
      </c>
      <c r="E2709" s="92">
        <v>41586</v>
      </c>
      <c r="F2709" s="74" t="s">
        <v>8327</v>
      </c>
      <c r="G2709" s="92">
        <v>42025</v>
      </c>
      <c r="H2709" s="74" t="s">
        <v>9504</v>
      </c>
      <c r="I2709" s="75" t="s">
        <v>14864</v>
      </c>
      <c r="J2709" s="75">
        <v>2252.9500000000003</v>
      </c>
      <c r="K2709" s="74" t="s">
        <v>14892</v>
      </c>
      <c r="L2709" s="93" t="s">
        <v>272</v>
      </c>
    </row>
    <row r="2710" spans="1:12">
      <c r="A2710" s="73">
        <v>10194341</v>
      </c>
      <c r="B2710" s="74" t="s">
        <v>11209</v>
      </c>
      <c r="C2710" s="74" t="s">
        <v>9778</v>
      </c>
      <c r="D2710" s="74" t="s">
        <v>7711</v>
      </c>
      <c r="E2710" s="92">
        <v>41586</v>
      </c>
      <c r="F2710" s="74" t="s">
        <v>6136</v>
      </c>
      <c r="G2710" s="92">
        <v>42025</v>
      </c>
      <c r="H2710" s="74" t="s">
        <v>9933</v>
      </c>
      <c r="I2710" s="75" t="s">
        <v>14864</v>
      </c>
      <c r="J2710" s="75">
        <v>2252.9500000000003</v>
      </c>
      <c r="K2710" s="74" t="s">
        <v>15842</v>
      </c>
      <c r="L2710" s="93" t="s">
        <v>4285</v>
      </c>
    </row>
    <row r="2711" spans="1:12">
      <c r="A2711" s="73">
        <v>10194342</v>
      </c>
      <c r="B2711" s="74" t="s">
        <v>11210</v>
      </c>
      <c r="C2711" s="74" t="s">
        <v>9778</v>
      </c>
      <c r="D2711" s="74" t="s">
        <v>7711</v>
      </c>
      <c r="E2711" s="92">
        <v>41586</v>
      </c>
      <c r="F2711" s="74" t="s">
        <v>6137</v>
      </c>
      <c r="G2711" s="92">
        <v>42047</v>
      </c>
      <c r="H2711" s="74" t="s">
        <v>9933</v>
      </c>
      <c r="I2711" s="75" t="s">
        <v>14864</v>
      </c>
      <c r="J2711" s="75">
        <v>2252.9500000000003</v>
      </c>
      <c r="K2711" s="74" t="s">
        <v>15842</v>
      </c>
      <c r="L2711" s="93"/>
    </row>
    <row r="2712" spans="1:12">
      <c r="A2712" s="73">
        <v>10194343</v>
      </c>
      <c r="B2712" s="74" t="s">
        <v>11211</v>
      </c>
      <c r="C2712" s="74" t="s">
        <v>9778</v>
      </c>
      <c r="D2712" s="74" t="s">
        <v>7711</v>
      </c>
      <c r="E2712" s="92">
        <v>41586</v>
      </c>
      <c r="F2712" s="74" t="s">
        <v>6138</v>
      </c>
      <c r="G2712" s="92">
        <v>42025</v>
      </c>
      <c r="H2712" s="74" t="s">
        <v>9589</v>
      </c>
      <c r="I2712" s="75" t="s">
        <v>14864</v>
      </c>
      <c r="J2712" s="75">
        <v>2252.9500000000003</v>
      </c>
      <c r="K2712" s="74" t="s">
        <v>16245</v>
      </c>
      <c r="L2712" s="93" t="s">
        <v>110</v>
      </c>
    </row>
    <row r="2713" spans="1:12">
      <c r="A2713" s="73">
        <v>10194344</v>
      </c>
      <c r="B2713" s="74" t="s">
        <v>11212</v>
      </c>
      <c r="C2713" s="74" t="s">
        <v>9778</v>
      </c>
      <c r="D2713" s="74" t="s">
        <v>7711</v>
      </c>
      <c r="E2713" s="92">
        <v>41586</v>
      </c>
      <c r="F2713" s="74" t="s">
        <v>6139</v>
      </c>
      <c r="G2713" s="92">
        <v>42025</v>
      </c>
      <c r="H2713" s="74" t="s">
        <v>11200</v>
      </c>
      <c r="I2713" s="75" t="s">
        <v>14864</v>
      </c>
      <c r="J2713" s="75">
        <v>2252.9500000000003</v>
      </c>
      <c r="K2713" s="74" t="s">
        <v>16198</v>
      </c>
      <c r="L2713" s="93" t="s">
        <v>14868</v>
      </c>
    </row>
    <row r="2714" spans="1:12">
      <c r="A2714" s="73">
        <v>10194345</v>
      </c>
      <c r="B2714" s="74" t="s">
        <v>11213</v>
      </c>
      <c r="C2714" s="74" t="s">
        <v>9778</v>
      </c>
      <c r="D2714" s="74" t="s">
        <v>7711</v>
      </c>
      <c r="E2714" s="92">
        <v>41586</v>
      </c>
      <c r="F2714" s="74" t="s">
        <v>6140</v>
      </c>
      <c r="G2714" s="92">
        <v>42025</v>
      </c>
      <c r="H2714" s="74" t="s">
        <v>10879</v>
      </c>
      <c r="I2714" s="75" t="s">
        <v>14864</v>
      </c>
      <c r="J2714" s="75">
        <v>2252.9500000000003</v>
      </c>
      <c r="K2714" s="74" t="s">
        <v>16385</v>
      </c>
      <c r="L2714" s="93" t="s">
        <v>2798</v>
      </c>
    </row>
    <row r="2715" spans="1:12">
      <c r="A2715" s="73">
        <v>10194346</v>
      </c>
      <c r="B2715" s="74" t="s">
        <v>11214</v>
      </c>
      <c r="C2715" s="74" t="s">
        <v>9778</v>
      </c>
      <c r="D2715" s="74" t="s">
        <v>7711</v>
      </c>
      <c r="E2715" s="92">
        <v>41586</v>
      </c>
      <c r="F2715" s="74" t="s">
        <v>6141</v>
      </c>
      <c r="G2715" s="92">
        <v>42025</v>
      </c>
      <c r="H2715" s="74" t="s">
        <v>10804</v>
      </c>
      <c r="I2715" s="75" t="s">
        <v>14864</v>
      </c>
      <c r="J2715" s="75">
        <v>2252.9500000000003</v>
      </c>
      <c r="K2715" s="74" t="s">
        <v>15816</v>
      </c>
      <c r="L2715" s="93" t="s">
        <v>7839</v>
      </c>
    </row>
    <row r="2716" spans="1:12">
      <c r="A2716" s="73">
        <v>10194347</v>
      </c>
      <c r="B2716" s="74" t="s">
        <v>11215</v>
      </c>
      <c r="C2716" s="74" t="s">
        <v>9778</v>
      </c>
      <c r="D2716" s="74" t="s">
        <v>7711</v>
      </c>
      <c r="E2716" s="92">
        <v>41586</v>
      </c>
      <c r="F2716" s="74" t="s">
        <v>6142</v>
      </c>
      <c r="G2716" s="92">
        <v>42047</v>
      </c>
      <c r="H2716" s="74" t="s">
        <v>9788</v>
      </c>
      <c r="I2716" s="75" t="s">
        <v>14864</v>
      </c>
      <c r="J2716" s="75">
        <v>2252.9500000000003</v>
      </c>
      <c r="K2716" s="74" t="s">
        <v>15818</v>
      </c>
      <c r="L2716" s="93" t="s">
        <v>14868</v>
      </c>
    </row>
    <row r="2717" spans="1:12">
      <c r="A2717" s="73">
        <v>10194348</v>
      </c>
      <c r="B2717" s="74" t="s">
        <v>11216</v>
      </c>
      <c r="C2717" s="74" t="s">
        <v>9778</v>
      </c>
      <c r="D2717" s="74" t="s">
        <v>7711</v>
      </c>
      <c r="E2717" s="92">
        <v>41586</v>
      </c>
      <c r="F2717" s="74" t="s">
        <v>6143</v>
      </c>
      <c r="G2717" s="92">
        <v>42025</v>
      </c>
      <c r="H2717" s="74" t="s">
        <v>11217</v>
      </c>
      <c r="I2717" s="75" t="s">
        <v>14864</v>
      </c>
      <c r="J2717" s="75">
        <v>2252.9500000000003</v>
      </c>
      <c r="K2717" s="74" t="s">
        <v>16161</v>
      </c>
      <c r="L2717" s="93" t="s">
        <v>7839</v>
      </c>
    </row>
    <row r="2718" spans="1:12">
      <c r="A2718" s="73">
        <v>10194349</v>
      </c>
      <c r="B2718" s="74" t="s">
        <v>11218</v>
      </c>
      <c r="C2718" s="74" t="s">
        <v>9778</v>
      </c>
      <c r="D2718" s="74" t="s">
        <v>7711</v>
      </c>
      <c r="E2718" s="92">
        <v>41586</v>
      </c>
      <c r="F2718" s="74" t="s">
        <v>6144</v>
      </c>
      <c r="G2718" s="92">
        <v>42010</v>
      </c>
      <c r="H2718" s="74" t="s">
        <v>9504</v>
      </c>
      <c r="I2718" s="75" t="s">
        <v>14864</v>
      </c>
      <c r="J2718" s="75">
        <v>2252.9500000000003</v>
      </c>
      <c r="K2718" s="74" t="s">
        <v>14892</v>
      </c>
      <c r="L2718" s="93" t="s">
        <v>272</v>
      </c>
    </row>
    <row r="2719" spans="1:12">
      <c r="A2719" s="73">
        <v>10194350</v>
      </c>
      <c r="B2719" s="74" t="s">
        <v>15360</v>
      </c>
      <c r="C2719" s="74" t="s">
        <v>9778</v>
      </c>
      <c r="D2719" s="74" t="s">
        <v>7711</v>
      </c>
      <c r="E2719" s="92">
        <v>41586</v>
      </c>
      <c r="F2719" s="74" t="s">
        <v>6145</v>
      </c>
      <c r="G2719" s="92">
        <v>41991</v>
      </c>
      <c r="H2719" s="74" t="s">
        <v>9504</v>
      </c>
      <c r="I2719" s="75" t="s">
        <v>14864</v>
      </c>
      <c r="J2719" s="75">
        <v>2252.9500000000003</v>
      </c>
      <c r="K2719" s="74" t="s">
        <v>14892</v>
      </c>
      <c r="L2719" s="93" t="s">
        <v>272</v>
      </c>
    </row>
    <row r="2720" spans="1:12">
      <c r="A2720" s="73">
        <v>10194351</v>
      </c>
      <c r="B2720" s="74" t="s">
        <v>11219</v>
      </c>
      <c r="C2720" s="74" t="s">
        <v>9778</v>
      </c>
      <c r="D2720" s="74" t="s">
        <v>7711</v>
      </c>
      <c r="E2720" s="92">
        <v>41586</v>
      </c>
      <c r="F2720" s="74" t="s">
        <v>6146</v>
      </c>
      <c r="G2720" s="92">
        <v>42025</v>
      </c>
      <c r="H2720" s="74" t="s">
        <v>10879</v>
      </c>
      <c r="I2720" s="75" t="s">
        <v>14864</v>
      </c>
      <c r="J2720" s="75">
        <v>2252.9500000000003</v>
      </c>
      <c r="K2720" s="74" t="s">
        <v>16385</v>
      </c>
      <c r="L2720" s="93" t="s">
        <v>2798</v>
      </c>
    </row>
    <row r="2721" spans="1:12">
      <c r="A2721" s="73">
        <v>10194352</v>
      </c>
      <c r="B2721" s="74" t="s">
        <v>11220</v>
      </c>
      <c r="C2721" s="74" t="s">
        <v>9778</v>
      </c>
      <c r="D2721" s="74" t="s">
        <v>7711</v>
      </c>
      <c r="E2721" s="92">
        <v>41586</v>
      </c>
      <c r="F2721" s="74" t="s">
        <v>6147</v>
      </c>
      <c r="G2721" s="92">
        <v>42025</v>
      </c>
      <c r="H2721" s="74" t="s">
        <v>9520</v>
      </c>
      <c r="I2721" s="75" t="s">
        <v>14864</v>
      </c>
      <c r="J2721" s="75">
        <v>2252.9500000000003</v>
      </c>
      <c r="K2721" s="74" t="s">
        <v>15539</v>
      </c>
      <c r="L2721" s="93" t="s">
        <v>109</v>
      </c>
    </row>
    <row r="2722" spans="1:12">
      <c r="A2722" s="73">
        <v>10194353</v>
      </c>
      <c r="B2722" s="74" t="s">
        <v>15361</v>
      </c>
      <c r="C2722" s="74" t="s">
        <v>9778</v>
      </c>
      <c r="D2722" s="74" t="s">
        <v>7711</v>
      </c>
      <c r="E2722" s="92">
        <v>41586</v>
      </c>
      <c r="F2722" s="74" t="s">
        <v>6148</v>
      </c>
      <c r="G2722" s="92">
        <v>41991</v>
      </c>
      <c r="H2722" s="74" t="s">
        <v>9504</v>
      </c>
      <c r="I2722" s="75" t="s">
        <v>14864</v>
      </c>
      <c r="J2722" s="75">
        <v>2252.9500000000003</v>
      </c>
      <c r="K2722" s="74" t="s">
        <v>14892</v>
      </c>
      <c r="L2722" s="93" t="s">
        <v>272</v>
      </c>
    </row>
    <row r="2723" spans="1:12">
      <c r="A2723" s="73">
        <v>10194354</v>
      </c>
      <c r="B2723" s="74" t="s">
        <v>11221</v>
      </c>
      <c r="C2723" s="74" t="s">
        <v>9778</v>
      </c>
      <c r="D2723" s="74" t="s">
        <v>7711</v>
      </c>
      <c r="E2723" s="92">
        <v>41586</v>
      </c>
      <c r="F2723" s="74" t="s">
        <v>6149</v>
      </c>
      <c r="G2723" s="92">
        <v>42027</v>
      </c>
      <c r="H2723" s="74" t="s">
        <v>9504</v>
      </c>
      <c r="I2723" s="75" t="s">
        <v>14864</v>
      </c>
      <c r="J2723" s="75">
        <v>2252.9500000000003</v>
      </c>
      <c r="K2723" s="74" t="s">
        <v>14892</v>
      </c>
      <c r="L2723" s="93" t="s">
        <v>957</v>
      </c>
    </row>
    <row r="2724" spans="1:12">
      <c r="A2724" s="73">
        <v>10194355</v>
      </c>
      <c r="B2724" s="74" t="s">
        <v>15362</v>
      </c>
      <c r="C2724" s="74" t="s">
        <v>9778</v>
      </c>
      <c r="D2724" s="74" t="s">
        <v>7711</v>
      </c>
      <c r="E2724" s="92">
        <v>41586</v>
      </c>
      <c r="F2724" s="74" t="s">
        <v>6150</v>
      </c>
      <c r="G2724" s="92">
        <v>41991</v>
      </c>
      <c r="H2724" s="74" t="s">
        <v>9504</v>
      </c>
      <c r="I2724" s="75" t="s">
        <v>14864</v>
      </c>
      <c r="J2724" s="75">
        <v>2252.9500000000003</v>
      </c>
      <c r="K2724" s="74" t="s">
        <v>14892</v>
      </c>
      <c r="L2724" s="93" t="s">
        <v>110</v>
      </c>
    </row>
    <row r="2725" spans="1:12">
      <c r="A2725" s="73">
        <v>10194356</v>
      </c>
      <c r="B2725" s="74" t="s">
        <v>11222</v>
      </c>
      <c r="C2725" s="74" t="s">
        <v>9778</v>
      </c>
      <c r="D2725" s="74" t="s">
        <v>7711</v>
      </c>
      <c r="E2725" s="92">
        <v>41586</v>
      </c>
      <c r="F2725" s="74" t="s">
        <v>6151</v>
      </c>
      <c r="G2725" s="92">
        <v>42025</v>
      </c>
      <c r="H2725" s="74" t="s">
        <v>11080</v>
      </c>
      <c r="I2725" s="75" t="s">
        <v>14864</v>
      </c>
      <c r="J2725" s="75">
        <v>2252.9500000000003</v>
      </c>
      <c r="K2725" s="74" t="s">
        <v>16559</v>
      </c>
      <c r="L2725" s="93" t="s">
        <v>5708</v>
      </c>
    </row>
    <row r="2726" spans="1:12">
      <c r="A2726" s="73">
        <v>10194357</v>
      </c>
      <c r="B2726" s="74" t="s">
        <v>11223</v>
      </c>
      <c r="C2726" s="74" t="s">
        <v>9778</v>
      </c>
      <c r="D2726" s="74" t="s">
        <v>7711</v>
      </c>
      <c r="E2726" s="92">
        <v>41586</v>
      </c>
      <c r="F2726" s="74" t="s">
        <v>6152</v>
      </c>
      <c r="G2726" s="92">
        <v>42025</v>
      </c>
      <c r="H2726" s="74" t="s">
        <v>10804</v>
      </c>
      <c r="I2726" s="75" t="s">
        <v>14864</v>
      </c>
      <c r="J2726" s="75">
        <v>2252.9500000000003</v>
      </c>
      <c r="K2726" s="74" t="s">
        <v>15816</v>
      </c>
      <c r="L2726" s="93" t="s">
        <v>7839</v>
      </c>
    </row>
    <row r="2727" spans="1:12">
      <c r="A2727" s="73">
        <v>10194358</v>
      </c>
      <c r="B2727" s="74" t="s">
        <v>11224</v>
      </c>
      <c r="C2727" s="74" t="s">
        <v>9778</v>
      </c>
      <c r="D2727" s="74" t="s">
        <v>7711</v>
      </c>
      <c r="E2727" s="92">
        <v>41586</v>
      </c>
      <c r="F2727" s="74" t="s">
        <v>6153</v>
      </c>
      <c r="G2727" s="92">
        <v>42025</v>
      </c>
      <c r="H2727" s="74" t="s">
        <v>11225</v>
      </c>
      <c r="I2727" s="75" t="s">
        <v>14864</v>
      </c>
      <c r="J2727" s="75">
        <v>2252.9500000000003</v>
      </c>
      <c r="K2727" s="74" t="s">
        <v>15991</v>
      </c>
      <c r="L2727" s="93" t="s">
        <v>272</v>
      </c>
    </row>
    <row r="2728" spans="1:12">
      <c r="A2728" s="73">
        <v>10194359</v>
      </c>
      <c r="B2728" s="74" t="s">
        <v>11226</v>
      </c>
      <c r="C2728" s="74" t="s">
        <v>9778</v>
      </c>
      <c r="D2728" s="74" t="s">
        <v>7711</v>
      </c>
      <c r="E2728" s="92">
        <v>41586</v>
      </c>
      <c r="F2728" s="74" t="s">
        <v>6154</v>
      </c>
      <c r="G2728" s="92">
        <v>42025</v>
      </c>
      <c r="H2728" s="74" t="s">
        <v>10804</v>
      </c>
      <c r="I2728" s="75" t="s">
        <v>14864</v>
      </c>
      <c r="J2728" s="75">
        <v>2252.9500000000003</v>
      </c>
      <c r="K2728" s="74" t="s">
        <v>15816</v>
      </c>
      <c r="L2728" s="93" t="s">
        <v>4482</v>
      </c>
    </row>
    <row r="2729" spans="1:12">
      <c r="A2729" s="73">
        <v>10194360</v>
      </c>
      <c r="B2729" s="74" t="s">
        <v>11227</v>
      </c>
      <c r="C2729" s="74" t="s">
        <v>9778</v>
      </c>
      <c r="D2729" s="74" t="s">
        <v>7711</v>
      </c>
      <c r="E2729" s="92">
        <v>41586</v>
      </c>
      <c r="F2729" s="74" t="s">
        <v>6155</v>
      </c>
      <c r="G2729" s="92">
        <v>42027</v>
      </c>
      <c r="H2729" s="74" t="s">
        <v>9504</v>
      </c>
      <c r="I2729" s="75" t="s">
        <v>14864</v>
      </c>
      <c r="J2729" s="75">
        <v>2252.9500000000003</v>
      </c>
      <c r="K2729" s="74" t="s">
        <v>14892</v>
      </c>
      <c r="L2729" s="93" t="s">
        <v>110</v>
      </c>
    </row>
    <row r="2730" spans="1:12">
      <c r="A2730" s="73">
        <v>10194361</v>
      </c>
      <c r="B2730" s="74" t="s">
        <v>15363</v>
      </c>
      <c r="C2730" s="74" t="s">
        <v>9778</v>
      </c>
      <c r="D2730" s="74" t="s">
        <v>7711</v>
      </c>
      <c r="E2730" s="92">
        <v>41586</v>
      </c>
      <c r="F2730" s="74" t="s">
        <v>6156</v>
      </c>
      <c r="G2730" s="92">
        <v>41991</v>
      </c>
      <c r="H2730" s="74" t="s">
        <v>9504</v>
      </c>
      <c r="I2730" s="75" t="s">
        <v>14864</v>
      </c>
      <c r="J2730" s="75">
        <v>2252.9500000000003</v>
      </c>
      <c r="K2730" s="74" t="s">
        <v>14892</v>
      </c>
      <c r="L2730" s="93" t="s">
        <v>110</v>
      </c>
    </row>
    <row r="2731" spans="1:12">
      <c r="A2731" s="73">
        <v>10194362</v>
      </c>
      <c r="B2731" s="74" t="s">
        <v>11228</v>
      </c>
      <c r="C2731" s="74" t="s">
        <v>9778</v>
      </c>
      <c r="D2731" s="74" t="s">
        <v>7711</v>
      </c>
      <c r="E2731" s="92">
        <v>41586</v>
      </c>
      <c r="F2731" s="74" t="s">
        <v>6157</v>
      </c>
      <c r="G2731" s="92">
        <v>42025</v>
      </c>
      <c r="H2731" s="74" t="s">
        <v>11200</v>
      </c>
      <c r="I2731" s="75" t="s">
        <v>14864</v>
      </c>
      <c r="J2731" s="75">
        <v>2252.9500000000003</v>
      </c>
      <c r="K2731" s="74" t="s">
        <v>16198</v>
      </c>
      <c r="L2731" s="93" t="s">
        <v>110</v>
      </c>
    </row>
    <row r="2732" spans="1:12">
      <c r="A2732" s="73">
        <v>10194363</v>
      </c>
      <c r="B2732" s="74" t="s">
        <v>11229</v>
      </c>
      <c r="C2732" s="74" t="s">
        <v>9778</v>
      </c>
      <c r="D2732" s="74" t="s">
        <v>7711</v>
      </c>
      <c r="E2732" s="92">
        <v>41586</v>
      </c>
      <c r="F2732" s="74" t="s">
        <v>6158</v>
      </c>
      <c r="G2732" s="92">
        <v>42026</v>
      </c>
      <c r="H2732" s="74" t="s">
        <v>9504</v>
      </c>
      <c r="I2732" s="75" t="s">
        <v>14864</v>
      </c>
      <c r="J2732" s="75">
        <v>2252.9500000000003</v>
      </c>
      <c r="K2732" s="74" t="s">
        <v>14892</v>
      </c>
      <c r="L2732" s="93" t="s">
        <v>110</v>
      </c>
    </row>
    <row r="2733" spans="1:12">
      <c r="A2733" s="73">
        <v>10194364</v>
      </c>
      <c r="B2733" s="74" t="s">
        <v>11230</v>
      </c>
      <c r="C2733" s="74" t="s">
        <v>9778</v>
      </c>
      <c r="D2733" s="74" t="s">
        <v>7711</v>
      </c>
      <c r="E2733" s="92">
        <v>41586</v>
      </c>
      <c r="F2733" s="74" t="s">
        <v>6159</v>
      </c>
      <c r="G2733" s="92">
        <v>42025</v>
      </c>
      <c r="H2733" s="74" t="s">
        <v>9520</v>
      </c>
      <c r="I2733" s="75" t="s">
        <v>14864</v>
      </c>
      <c r="J2733" s="75">
        <v>2252.9500000000003</v>
      </c>
      <c r="K2733" s="74" t="s">
        <v>15539</v>
      </c>
      <c r="L2733" s="93" t="s">
        <v>109</v>
      </c>
    </row>
    <row r="2734" spans="1:12">
      <c r="A2734" s="73">
        <v>10194365</v>
      </c>
      <c r="B2734" s="74" t="s">
        <v>11231</v>
      </c>
      <c r="C2734" s="74" t="s">
        <v>9778</v>
      </c>
      <c r="D2734" s="74" t="s">
        <v>7711</v>
      </c>
      <c r="E2734" s="92">
        <v>41586</v>
      </c>
      <c r="F2734" s="74" t="s">
        <v>6161</v>
      </c>
      <c r="G2734" s="92">
        <v>42025</v>
      </c>
      <c r="H2734" s="74" t="s">
        <v>11232</v>
      </c>
      <c r="I2734" s="75" t="s">
        <v>14864</v>
      </c>
      <c r="J2734" s="75">
        <v>2252.9500000000003</v>
      </c>
      <c r="K2734" s="74" t="s">
        <v>16193</v>
      </c>
      <c r="L2734" s="93" t="s">
        <v>8371</v>
      </c>
    </row>
    <row r="2735" spans="1:12">
      <c r="A2735" s="73">
        <v>10194366</v>
      </c>
      <c r="B2735" s="74" t="s">
        <v>11233</v>
      </c>
      <c r="C2735" s="74" t="s">
        <v>9778</v>
      </c>
      <c r="D2735" s="74" t="s">
        <v>7712</v>
      </c>
      <c r="E2735" s="92">
        <v>41586</v>
      </c>
      <c r="F2735" s="74" t="s">
        <v>6164</v>
      </c>
      <c r="G2735" s="92">
        <v>42025</v>
      </c>
      <c r="H2735" s="74" t="s">
        <v>10272</v>
      </c>
      <c r="I2735" s="75" t="s">
        <v>14864</v>
      </c>
      <c r="J2735" s="75">
        <v>3892.95</v>
      </c>
      <c r="K2735" s="74" t="s">
        <v>15897</v>
      </c>
      <c r="L2735" s="93" t="s">
        <v>272</v>
      </c>
    </row>
    <row r="2736" spans="1:12">
      <c r="A2736" s="73">
        <v>10194367</v>
      </c>
      <c r="B2736" s="74" t="s">
        <v>11234</v>
      </c>
      <c r="C2736" s="74" t="s">
        <v>9778</v>
      </c>
      <c r="D2736" s="74" t="s">
        <v>7712</v>
      </c>
      <c r="E2736" s="92">
        <v>41586</v>
      </c>
      <c r="F2736" s="74" t="s">
        <v>6166</v>
      </c>
      <c r="G2736" s="92">
        <v>42025</v>
      </c>
      <c r="H2736" s="74" t="s">
        <v>10272</v>
      </c>
      <c r="I2736" s="75" t="s">
        <v>14864</v>
      </c>
      <c r="J2736" s="75">
        <v>3892.95</v>
      </c>
      <c r="K2736" s="74" t="s">
        <v>15897</v>
      </c>
      <c r="L2736" s="93" t="s">
        <v>7839</v>
      </c>
    </row>
    <row r="2737" spans="1:12">
      <c r="A2737" s="73">
        <v>10194368</v>
      </c>
      <c r="B2737" s="74" t="s">
        <v>11235</v>
      </c>
      <c r="C2737" s="74" t="s">
        <v>9778</v>
      </c>
      <c r="D2737" s="74" t="s">
        <v>7712</v>
      </c>
      <c r="E2737" s="92">
        <v>41586</v>
      </c>
      <c r="F2737" s="74" t="s">
        <v>6167</v>
      </c>
      <c r="G2737" s="92">
        <v>42025</v>
      </c>
      <c r="H2737" s="74" t="s">
        <v>9719</v>
      </c>
      <c r="I2737" s="75" t="s">
        <v>14864</v>
      </c>
      <c r="J2737" s="75">
        <v>3892.95</v>
      </c>
      <c r="K2737" s="74" t="s">
        <v>15815</v>
      </c>
      <c r="L2737" s="93" t="s">
        <v>110</v>
      </c>
    </row>
    <row r="2738" spans="1:12">
      <c r="A2738" s="73">
        <v>10194369</v>
      </c>
      <c r="B2738" s="74" t="s">
        <v>11236</v>
      </c>
      <c r="C2738" s="74" t="s">
        <v>9778</v>
      </c>
      <c r="D2738" s="74" t="s">
        <v>7712</v>
      </c>
      <c r="E2738" s="92">
        <v>41586</v>
      </c>
      <c r="F2738" s="74" t="s">
        <v>6168</v>
      </c>
      <c r="G2738" s="92">
        <v>42025</v>
      </c>
      <c r="H2738" s="74" t="s">
        <v>10210</v>
      </c>
      <c r="I2738" s="75" t="s">
        <v>14864</v>
      </c>
      <c r="J2738" s="75">
        <v>3892.95</v>
      </c>
      <c r="K2738" s="74" t="s">
        <v>16036</v>
      </c>
      <c r="L2738" s="93" t="s">
        <v>272</v>
      </c>
    </row>
    <row r="2739" spans="1:12">
      <c r="A2739" s="73">
        <v>10194370</v>
      </c>
      <c r="B2739" s="74" t="s">
        <v>11237</v>
      </c>
      <c r="C2739" s="74" t="s">
        <v>9778</v>
      </c>
      <c r="D2739" s="74" t="s">
        <v>7712</v>
      </c>
      <c r="E2739" s="92">
        <v>41586</v>
      </c>
      <c r="F2739" s="74" t="s">
        <v>6169</v>
      </c>
      <c r="G2739" s="92">
        <v>42025</v>
      </c>
      <c r="H2739" s="74" t="s">
        <v>9719</v>
      </c>
      <c r="I2739" s="75" t="s">
        <v>14864</v>
      </c>
      <c r="J2739" s="75">
        <v>3892.95</v>
      </c>
      <c r="K2739" s="74" t="s">
        <v>15815</v>
      </c>
      <c r="L2739" s="93" t="s">
        <v>3402</v>
      </c>
    </row>
    <row r="2740" spans="1:12">
      <c r="A2740" s="73">
        <v>10194371</v>
      </c>
      <c r="B2740" s="74" t="s">
        <v>11238</v>
      </c>
      <c r="C2740" s="74" t="s">
        <v>9778</v>
      </c>
      <c r="D2740" s="74" t="s">
        <v>7712</v>
      </c>
      <c r="E2740" s="92">
        <v>41586</v>
      </c>
      <c r="F2740" s="74" t="s">
        <v>6170</v>
      </c>
      <c r="G2740" s="92">
        <v>42025</v>
      </c>
      <c r="H2740" s="74" t="s">
        <v>10210</v>
      </c>
      <c r="I2740" s="75" t="s">
        <v>14864</v>
      </c>
      <c r="J2740" s="75">
        <v>3892.95</v>
      </c>
      <c r="K2740" s="74" t="s">
        <v>16036</v>
      </c>
      <c r="L2740" s="93" t="s">
        <v>272</v>
      </c>
    </row>
    <row r="2741" spans="1:12">
      <c r="A2741" s="73">
        <v>10194372</v>
      </c>
      <c r="B2741" s="74" t="s">
        <v>11239</v>
      </c>
      <c r="C2741" s="74" t="s">
        <v>9778</v>
      </c>
      <c r="D2741" s="74" t="s">
        <v>7712</v>
      </c>
      <c r="E2741" s="92">
        <v>41586</v>
      </c>
      <c r="F2741" s="74" t="s">
        <v>6171</v>
      </c>
      <c r="G2741" s="92">
        <v>42048</v>
      </c>
      <c r="H2741" s="74" t="s">
        <v>9576</v>
      </c>
      <c r="I2741" s="75" t="s">
        <v>14864</v>
      </c>
      <c r="J2741" s="75">
        <v>3892.95</v>
      </c>
      <c r="K2741" s="74" t="s">
        <v>15933</v>
      </c>
      <c r="L2741" s="93" t="s">
        <v>110</v>
      </c>
    </row>
    <row r="2742" spans="1:12">
      <c r="A2742" s="73">
        <v>10194373</v>
      </c>
      <c r="B2742" s="74" t="s">
        <v>11240</v>
      </c>
      <c r="C2742" s="74" t="s">
        <v>9778</v>
      </c>
      <c r="D2742" s="74" t="s">
        <v>7712</v>
      </c>
      <c r="E2742" s="92">
        <v>41586</v>
      </c>
      <c r="F2742" s="74" t="s">
        <v>6172</v>
      </c>
      <c r="G2742" s="92">
        <v>42025</v>
      </c>
      <c r="H2742" s="74" t="s">
        <v>11241</v>
      </c>
      <c r="I2742" s="75" t="s">
        <v>14864</v>
      </c>
      <c r="J2742" s="75">
        <v>3892.95</v>
      </c>
      <c r="K2742" s="74" t="s">
        <v>16564</v>
      </c>
      <c r="L2742" s="93" t="s">
        <v>12242</v>
      </c>
    </row>
    <row r="2743" spans="1:12">
      <c r="A2743" s="73">
        <v>10194374</v>
      </c>
      <c r="B2743" s="74" t="s">
        <v>11242</v>
      </c>
      <c r="C2743" s="74" t="s">
        <v>9778</v>
      </c>
      <c r="D2743" s="74" t="s">
        <v>7712</v>
      </c>
      <c r="E2743" s="92">
        <v>41586</v>
      </c>
      <c r="F2743" s="74" t="s">
        <v>6173</v>
      </c>
      <c r="G2743" s="92">
        <v>42025</v>
      </c>
      <c r="H2743" s="74" t="s">
        <v>11204</v>
      </c>
      <c r="I2743" s="75" t="s">
        <v>14864</v>
      </c>
      <c r="J2743" s="75">
        <v>3892.95</v>
      </c>
      <c r="K2743" s="74" t="s">
        <v>16560</v>
      </c>
      <c r="L2743" s="93" t="s">
        <v>390</v>
      </c>
    </row>
    <row r="2744" spans="1:12">
      <c r="A2744" s="73">
        <v>10194375</v>
      </c>
      <c r="B2744" s="74" t="s">
        <v>11243</v>
      </c>
      <c r="C2744" s="74" t="s">
        <v>9778</v>
      </c>
      <c r="D2744" s="74" t="s">
        <v>7712</v>
      </c>
      <c r="E2744" s="92">
        <v>41586</v>
      </c>
      <c r="F2744" s="74" t="s">
        <v>6174</v>
      </c>
      <c r="G2744" s="92">
        <v>42025</v>
      </c>
      <c r="H2744" s="74" t="s">
        <v>10272</v>
      </c>
      <c r="I2744" s="75" t="s">
        <v>14864</v>
      </c>
      <c r="J2744" s="75">
        <v>3892.95</v>
      </c>
      <c r="K2744" s="74" t="s">
        <v>15897</v>
      </c>
      <c r="L2744" s="93" t="s">
        <v>7839</v>
      </c>
    </row>
    <row r="2745" spans="1:12">
      <c r="A2745" s="73">
        <v>10194376</v>
      </c>
      <c r="B2745" s="74" t="s">
        <v>11244</v>
      </c>
      <c r="C2745" s="74" t="s">
        <v>9778</v>
      </c>
      <c r="D2745" s="74" t="s">
        <v>7712</v>
      </c>
      <c r="E2745" s="92">
        <v>41586</v>
      </c>
      <c r="F2745" s="74" t="s">
        <v>7871</v>
      </c>
      <c r="G2745" s="92">
        <v>42027</v>
      </c>
      <c r="H2745" s="74" t="s">
        <v>9504</v>
      </c>
      <c r="I2745" s="75" t="s">
        <v>14864</v>
      </c>
      <c r="J2745" s="75">
        <v>3892.95</v>
      </c>
      <c r="K2745" s="74" t="s">
        <v>14892</v>
      </c>
      <c r="L2745" s="93" t="s">
        <v>110</v>
      </c>
    </row>
    <row r="2746" spans="1:12">
      <c r="A2746" s="73">
        <v>10194377</v>
      </c>
      <c r="B2746" s="74" t="s">
        <v>11245</v>
      </c>
      <c r="C2746" s="74" t="s">
        <v>9778</v>
      </c>
      <c r="D2746" s="74" t="s">
        <v>7712</v>
      </c>
      <c r="E2746" s="92">
        <v>41586</v>
      </c>
      <c r="F2746" s="74" t="s">
        <v>6175</v>
      </c>
      <c r="G2746" s="92">
        <v>42025</v>
      </c>
      <c r="H2746" s="74" t="s">
        <v>10417</v>
      </c>
      <c r="I2746" s="75" t="s">
        <v>14864</v>
      </c>
      <c r="J2746" s="75">
        <v>3892.95</v>
      </c>
      <c r="K2746" s="74" t="s">
        <v>15982</v>
      </c>
      <c r="L2746" s="93" t="s">
        <v>272</v>
      </c>
    </row>
    <row r="2747" spans="1:12">
      <c r="A2747" s="73">
        <v>10194378</v>
      </c>
      <c r="B2747" s="74" t="s">
        <v>11246</v>
      </c>
      <c r="C2747" s="74" t="s">
        <v>9778</v>
      </c>
      <c r="D2747" s="74" t="s">
        <v>7712</v>
      </c>
      <c r="E2747" s="92">
        <v>41586</v>
      </c>
      <c r="F2747" s="74" t="s">
        <v>6176</v>
      </c>
      <c r="G2747" s="92">
        <v>42048</v>
      </c>
      <c r="H2747" s="74" t="s">
        <v>11247</v>
      </c>
      <c r="I2747" s="75" t="s">
        <v>14864</v>
      </c>
      <c r="J2747" s="75">
        <v>3892.95</v>
      </c>
      <c r="K2747" s="74" t="s">
        <v>4785</v>
      </c>
      <c r="L2747" s="93" t="s">
        <v>110</v>
      </c>
    </row>
    <row r="2748" spans="1:12">
      <c r="A2748" s="73">
        <v>10194379</v>
      </c>
      <c r="B2748" s="74" t="s">
        <v>11248</v>
      </c>
      <c r="C2748" s="74" t="s">
        <v>9778</v>
      </c>
      <c r="D2748" s="74" t="s">
        <v>7712</v>
      </c>
      <c r="E2748" s="92">
        <v>41586</v>
      </c>
      <c r="F2748" s="74" t="s">
        <v>6177</v>
      </c>
      <c r="G2748" s="92">
        <v>42025</v>
      </c>
      <c r="H2748" s="74" t="s">
        <v>11249</v>
      </c>
      <c r="I2748" s="75" t="s">
        <v>14864</v>
      </c>
      <c r="J2748" s="75">
        <v>3892.95</v>
      </c>
      <c r="K2748" s="74" t="s">
        <v>16398</v>
      </c>
      <c r="L2748" s="93" t="s">
        <v>14893</v>
      </c>
    </row>
    <row r="2749" spans="1:12">
      <c r="A2749" s="73">
        <v>10194380</v>
      </c>
      <c r="B2749" s="74" t="s">
        <v>11250</v>
      </c>
      <c r="C2749" s="74" t="s">
        <v>9778</v>
      </c>
      <c r="D2749" s="74" t="s">
        <v>7712</v>
      </c>
      <c r="E2749" s="92">
        <v>41586</v>
      </c>
      <c r="F2749" s="74" t="s">
        <v>6178</v>
      </c>
      <c r="G2749" s="92">
        <v>42048</v>
      </c>
      <c r="H2749" s="74" t="s">
        <v>11251</v>
      </c>
      <c r="I2749" s="75" t="s">
        <v>14864</v>
      </c>
      <c r="J2749" s="75">
        <v>3892.95</v>
      </c>
      <c r="K2749" s="74" t="s">
        <v>16250</v>
      </c>
      <c r="L2749" s="93" t="s">
        <v>110</v>
      </c>
    </row>
    <row r="2750" spans="1:12">
      <c r="A2750" s="73">
        <v>10194381</v>
      </c>
      <c r="B2750" s="74" t="s">
        <v>11252</v>
      </c>
      <c r="C2750" s="74" t="s">
        <v>9778</v>
      </c>
      <c r="D2750" s="74" t="s">
        <v>7712</v>
      </c>
      <c r="E2750" s="92">
        <v>41586</v>
      </c>
      <c r="F2750" s="74" t="s">
        <v>6179</v>
      </c>
      <c r="G2750" s="92">
        <v>42047</v>
      </c>
      <c r="H2750" s="74" t="s">
        <v>11253</v>
      </c>
      <c r="I2750" s="75" t="s">
        <v>14864</v>
      </c>
      <c r="J2750" s="75">
        <v>3892.95</v>
      </c>
      <c r="K2750" s="74" t="s">
        <v>16536</v>
      </c>
      <c r="L2750" s="93" t="s">
        <v>390</v>
      </c>
    </row>
    <row r="2751" spans="1:12">
      <c r="A2751" s="73">
        <v>10194382</v>
      </c>
      <c r="B2751" s="74" t="s">
        <v>11254</v>
      </c>
      <c r="C2751" s="74" t="s">
        <v>9778</v>
      </c>
      <c r="D2751" s="74" t="s">
        <v>7712</v>
      </c>
      <c r="E2751" s="92">
        <v>41586</v>
      </c>
      <c r="F2751" s="74" t="s">
        <v>6180</v>
      </c>
      <c r="G2751" s="92">
        <v>42025</v>
      </c>
      <c r="H2751" s="74" t="s">
        <v>9788</v>
      </c>
      <c r="I2751" s="75" t="s">
        <v>14864</v>
      </c>
      <c r="J2751" s="75">
        <v>3892.95</v>
      </c>
      <c r="K2751" s="74" t="s">
        <v>15818</v>
      </c>
      <c r="L2751" s="93" t="s">
        <v>1413</v>
      </c>
    </row>
    <row r="2752" spans="1:12">
      <c r="A2752" s="73">
        <v>10194383</v>
      </c>
      <c r="B2752" s="74" t="s">
        <v>11255</v>
      </c>
      <c r="C2752" s="74" t="s">
        <v>9778</v>
      </c>
      <c r="D2752" s="74" t="s">
        <v>7712</v>
      </c>
      <c r="E2752" s="92">
        <v>41586</v>
      </c>
      <c r="F2752" s="74" t="s">
        <v>6181</v>
      </c>
      <c r="G2752" s="92">
        <v>42025</v>
      </c>
      <c r="H2752" s="74" t="s">
        <v>11256</v>
      </c>
      <c r="I2752" s="75" t="s">
        <v>14864</v>
      </c>
      <c r="J2752" s="75">
        <v>3892.95</v>
      </c>
      <c r="K2752" s="74" t="s">
        <v>15974</v>
      </c>
      <c r="L2752" s="93" t="s">
        <v>4285</v>
      </c>
    </row>
    <row r="2753" spans="1:12">
      <c r="A2753" s="73">
        <v>10194384</v>
      </c>
      <c r="B2753" s="74" t="s">
        <v>11257</v>
      </c>
      <c r="C2753" s="74" t="s">
        <v>9778</v>
      </c>
      <c r="D2753" s="74" t="s">
        <v>7712</v>
      </c>
      <c r="E2753" s="92">
        <v>41586</v>
      </c>
      <c r="F2753" s="74" t="s">
        <v>6182</v>
      </c>
      <c r="G2753" s="92">
        <v>42025</v>
      </c>
      <c r="H2753" s="74" t="s">
        <v>11256</v>
      </c>
      <c r="I2753" s="75" t="s">
        <v>14864</v>
      </c>
      <c r="J2753" s="75">
        <v>3892.95</v>
      </c>
      <c r="K2753" s="74" t="s">
        <v>15974</v>
      </c>
      <c r="L2753" s="93"/>
    </row>
    <row r="2754" spans="1:12">
      <c r="A2754" s="73">
        <v>10194385</v>
      </c>
      <c r="B2754" s="74" t="s">
        <v>11258</v>
      </c>
      <c r="C2754" s="74" t="s">
        <v>9778</v>
      </c>
      <c r="D2754" s="74" t="s">
        <v>7712</v>
      </c>
      <c r="E2754" s="92">
        <v>41586</v>
      </c>
      <c r="F2754" s="74" t="s">
        <v>6183</v>
      </c>
      <c r="G2754" s="92">
        <v>42047</v>
      </c>
      <c r="H2754" s="74" t="s">
        <v>11256</v>
      </c>
      <c r="I2754" s="75" t="s">
        <v>14864</v>
      </c>
      <c r="J2754" s="75">
        <v>3892.95</v>
      </c>
      <c r="K2754" s="74" t="s">
        <v>15974</v>
      </c>
      <c r="L2754" s="93" t="s">
        <v>110</v>
      </c>
    </row>
    <row r="2755" spans="1:12">
      <c r="A2755" s="73">
        <v>10194386</v>
      </c>
      <c r="B2755" s="74" t="s">
        <v>11259</v>
      </c>
      <c r="C2755" s="74" t="s">
        <v>9778</v>
      </c>
      <c r="D2755" s="74" t="s">
        <v>7712</v>
      </c>
      <c r="E2755" s="92">
        <v>41586</v>
      </c>
      <c r="F2755" s="74" t="s">
        <v>6184</v>
      </c>
      <c r="G2755" s="92">
        <v>42054</v>
      </c>
      <c r="H2755" s="74" t="s">
        <v>9504</v>
      </c>
      <c r="I2755" s="75" t="s">
        <v>14864</v>
      </c>
      <c r="J2755" s="75">
        <v>3892.95</v>
      </c>
      <c r="K2755" s="74" t="s">
        <v>14892</v>
      </c>
      <c r="L2755" s="93" t="s">
        <v>110</v>
      </c>
    </row>
    <row r="2756" spans="1:12">
      <c r="A2756" s="73">
        <v>10194387</v>
      </c>
      <c r="B2756" s="74" t="s">
        <v>11260</v>
      </c>
      <c r="C2756" s="74" t="s">
        <v>9778</v>
      </c>
      <c r="D2756" s="74" t="s">
        <v>7712</v>
      </c>
      <c r="E2756" s="92">
        <v>41586</v>
      </c>
      <c r="F2756" s="74" t="s">
        <v>8259</v>
      </c>
      <c r="G2756" s="92">
        <v>42025</v>
      </c>
      <c r="H2756" s="74" t="s">
        <v>9933</v>
      </c>
      <c r="I2756" s="75" t="s">
        <v>14864</v>
      </c>
      <c r="J2756" s="75">
        <v>3892.95</v>
      </c>
      <c r="K2756" s="74" t="s">
        <v>15842</v>
      </c>
      <c r="L2756" s="93" t="s">
        <v>5225</v>
      </c>
    </row>
    <row r="2757" spans="1:12">
      <c r="A2757" s="73">
        <v>10194388</v>
      </c>
      <c r="B2757" s="74" t="s">
        <v>11261</v>
      </c>
      <c r="C2757" s="74" t="s">
        <v>9778</v>
      </c>
      <c r="D2757" s="74" t="s">
        <v>7712</v>
      </c>
      <c r="E2757" s="92">
        <v>41586</v>
      </c>
      <c r="F2757" s="74" t="s">
        <v>6186</v>
      </c>
      <c r="G2757" s="92">
        <v>42025</v>
      </c>
      <c r="H2757" s="74" t="s">
        <v>10050</v>
      </c>
      <c r="I2757" s="75" t="s">
        <v>14864</v>
      </c>
      <c r="J2757" s="75">
        <v>3892.95</v>
      </c>
      <c r="K2757" s="74" t="s">
        <v>16731</v>
      </c>
      <c r="L2757" s="93" t="s">
        <v>5351</v>
      </c>
    </row>
    <row r="2758" spans="1:12">
      <c r="A2758" s="73">
        <v>10194389</v>
      </c>
      <c r="B2758" s="74" t="s">
        <v>11262</v>
      </c>
      <c r="C2758" s="74" t="s">
        <v>9778</v>
      </c>
      <c r="D2758" s="74" t="s">
        <v>7712</v>
      </c>
      <c r="E2758" s="92">
        <v>41586</v>
      </c>
      <c r="F2758" s="74" t="s">
        <v>6187</v>
      </c>
      <c r="G2758" s="92">
        <v>42048</v>
      </c>
      <c r="H2758" s="74" t="s">
        <v>11263</v>
      </c>
      <c r="I2758" s="75" t="s">
        <v>14864</v>
      </c>
      <c r="J2758" s="75">
        <v>3892.95</v>
      </c>
      <c r="K2758" s="74" t="s">
        <v>16252</v>
      </c>
      <c r="L2758" s="93" t="s">
        <v>272</v>
      </c>
    </row>
    <row r="2759" spans="1:12">
      <c r="A2759" s="73">
        <v>10194390</v>
      </c>
      <c r="B2759" s="74" t="s">
        <v>11264</v>
      </c>
      <c r="C2759" s="74" t="s">
        <v>9778</v>
      </c>
      <c r="D2759" s="74" t="s">
        <v>7712</v>
      </c>
      <c r="E2759" s="92">
        <v>41586</v>
      </c>
      <c r="F2759" s="74" t="s">
        <v>6188</v>
      </c>
      <c r="G2759" s="92">
        <v>42045</v>
      </c>
      <c r="H2759" s="74" t="s">
        <v>10050</v>
      </c>
      <c r="I2759" s="75" t="s">
        <v>14864</v>
      </c>
      <c r="J2759" s="75">
        <v>3892.95</v>
      </c>
      <c r="K2759" s="74" t="s">
        <v>16731</v>
      </c>
      <c r="L2759" s="93" t="s">
        <v>5351</v>
      </c>
    </row>
    <row r="2760" spans="1:12">
      <c r="A2760" s="73">
        <v>10194391</v>
      </c>
      <c r="B2760" s="74" t="s">
        <v>11265</v>
      </c>
      <c r="C2760" s="74" t="s">
        <v>9778</v>
      </c>
      <c r="D2760" s="74" t="s">
        <v>7712</v>
      </c>
      <c r="E2760" s="92">
        <v>41586</v>
      </c>
      <c r="F2760" s="74" t="s">
        <v>6189</v>
      </c>
      <c r="G2760" s="92">
        <v>42048</v>
      </c>
      <c r="H2760" s="74" t="s">
        <v>11263</v>
      </c>
      <c r="I2760" s="75" t="s">
        <v>14864</v>
      </c>
      <c r="J2760" s="75">
        <v>3892.95</v>
      </c>
      <c r="K2760" s="74" t="s">
        <v>16252</v>
      </c>
      <c r="L2760" s="93" t="s">
        <v>272</v>
      </c>
    </row>
    <row r="2761" spans="1:12">
      <c r="A2761" s="73">
        <v>10194392</v>
      </c>
      <c r="B2761" s="74" t="s">
        <v>11266</v>
      </c>
      <c r="C2761" s="74" t="s">
        <v>9778</v>
      </c>
      <c r="D2761" s="74" t="s">
        <v>7712</v>
      </c>
      <c r="E2761" s="92">
        <v>41586</v>
      </c>
      <c r="F2761" s="74" t="s">
        <v>6190</v>
      </c>
      <c r="G2761" s="92">
        <v>42025</v>
      </c>
      <c r="H2761" s="74" t="s">
        <v>9504</v>
      </c>
      <c r="I2761" s="75" t="s">
        <v>14864</v>
      </c>
      <c r="J2761" s="75">
        <v>3892.95</v>
      </c>
      <c r="K2761" s="74" t="s">
        <v>14892</v>
      </c>
      <c r="L2761" s="93" t="s">
        <v>110</v>
      </c>
    </row>
    <row r="2762" spans="1:12">
      <c r="A2762" s="73">
        <v>10194393</v>
      </c>
      <c r="B2762" s="74" t="s">
        <v>11268</v>
      </c>
      <c r="C2762" s="74" t="s">
        <v>9778</v>
      </c>
      <c r="D2762" s="74" t="s">
        <v>7712</v>
      </c>
      <c r="E2762" s="92">
        <v>41586</v>
      </c>
      <c r="F2762" s="74" t="s">
        <v>6191</v>
      </c>
      <c r="G2762" s="92">
        <v>42025</v>
      </c>
      <c r="H2762" s="74" t="s">
        <v>10276</v>
      </c>
      <c r="I2762" s="75" t="s">
        <v>14864</v>
      </c>
      <c r="J2762" s="75">
        <v>3892.95</v>
      </c>
      <c r="K2762" s="74" t="s">
        <v>16248</v>
      </c>
      <c r="L2762" s="93" t="s">
        <v>272</v>
      </c>
    </row>
    <row r="2763" spans="1:12">
      <c r="A2763" s="73">
        <v>10194394</v>
      </c>
      <c r="B2763" s="74" t="s">
        <v>11269</v>
      </c>
      <c r="C2763" s="74" t="s">
        <v>9778</v>
      </c>
      <c r="D2763" s="74" t="s">
        <v>7712</v>
      </c>
      <c r="E2763" s="92">
        <v>41586</v>
      </c>
      <c r="F2763" s="74" t="s">
        <v>6192</v>
      </c>
      <c r="G2763" s="92">
        <v>42025</v>
      </c>
      <c r="H2763" s="74" t="s">
        <v>11080</v>
      </c>
      <c r="I2763" s="75" t="s">
        <v>14864</v>
      </c>
      <c r="J2763" s="75">
        <v>3892.95</v>
      </c>
      <c r="K2763" s="74" t="s">
        <v>16559</v>
      </c>
      <c r="L2763" s="93" t="s">
        <v>12256</v>
      </c>
    </row>
    <row r="2764" spans="1:12">
      <c r="A2764" s="73">
        <v>10194395</v>
      </c>
      <c r="B2764" s="74" t="s">
        <v>11270</v>
      </c>
      <c r="C2764" s="74" t="s">
        <v>9778</v>
      </c>
      <c r="D2764" s="74" t="s">
        <v>7712</v>
      </c>
      <c r="E2764" s="92">
        <v>41586</v>
      </c>
      <c r="F2764" s="74" t="s">
        <v>6193</v>
      </c>
      <c r="G2764" s="92">
        <v>42048</v>
      </c>
      <c r="H2764" s="74" t="s">
        <v>11241</v>
      </c>
      <c r="I2764" s="75" t="s">
        <v>14864</v>
      </c>
      <c r="J2764" s="75">
        <v>3892.95</v>
      </c>
      <c r="K2764" s="74" t="s">
        <v>16564</v>
      </c>
      <c r="L2764" s="93" t="s">
        <v>110</v>
      </c>
    </row>
    <row r="2765" spans="1:12">
      <c r="A2765" s="73">
        <v>10194396</v>
      </c>
      <c r="B2765" s="74" t="s">
        <v>11271</v>
      </c>
      <c r="C2765" s="74" t="s">
        <v>9778</v>
      </c>
      <c r="D2765" s="74" t="s">
        <v>7712</v>
      </c>
      <c r="E2765" s="92">
        <v>41586</v>
      </c>
      <c r="F2765" s="74" t="s">
        <v>6194</v>
      </c>
      <c r="G2765" s="92">
        <v>42025</v>
      </c>
      <c r="H2765" s="74" t="s">
        <v>11080</v>
      </c>
      <c r="I2765" s="75" t="s">
        <v>14864</v>
      </c>
      <c r="J2765" s="75">
        <v>3892.95</v>
      </c>
      <c r="K2765" s="74" t="s">
        <v>16559</v>
      </c>
      <c r="L2765" s="93" t="s">
        <v>110</v>
      </c>
    </row>
    <row r="2766" spans="1:12">
      <c r="A2766" s="73">
        <v>10194397</v>
      </c>
      <c r="B2766" s="74" t="s">
        <v>11272</v>
      </c>
      <c r="C2766" s="74" t="s">
        <v>9778</v>
      </c>
      <c r="D2766" s="74" t="s">
        <v>7712</v>
      </c>
      <c r="E2766" s="92">
        <v>41586</v>
      </c>
      <c r="F2766" s="74" t="s">
        <v>6195</v>
      </c>
      <c r="G2766" s="92">
        <v>42025</v>
      </c>
      <c r="H2766" s="74" t="s">
        <v>9788</v>
      </c>
      <c r="I2766" s="75" t="s">
        <v>14864</v>
      </c>
      <c r="J2766" s="75">
        <v>3892.95</v>
      </c>
      <c r="K2766" s="74" t="s">
        <v>15818</v>
      </c>
      <c r="L2766" s="93" t="s">
        <v>1413</v>
      </c>
    </row>
    <row r="2767" spans="1:12">
      <c r="A2767" s="73">
        <v>10194398</v>
      </c>
      <c r="B2767" s="74" t="s">
        <v>11273</v>
      </c>
      <c r="C2767" s="74" t="s">
        <v>9778</v>
      </c>
      <c r="D2767" s="74" t="s">
        <v>7712</v>
      </c>
      <c r="E2767" s="92">
        <v>41586</v>
      </c>
      <c r="F2767" s="74" t="s">
        <v>6196</v>
      </c>
      <c r="G2767" s="92">
        <v>42027</v>
      </c>
      <c r="H2767" s="74" t="s">
        <v>9504</v>
      </c>
      <c r="I2767" s="75" t="s">
        <v>14864</v>
      </c>
      <c r="J2767" s="75">
        <v>3892.95</v>
      </c>
      <c r="K2767" s="74" t="s">
        <v>14892</v>
      </c>
      <c r="L2767" s="93" t="s">
        <v>109</v>
      </c>
    </row>
    <row r="2768" spans="1:12">
      <c r="A2768" s="73">
        <v>10194399</v>
      </c>
      <c r="B2768" s="74" t="s">
        <v>11274</v>
      </c>
      <c r="C2768" s="74" t="s">
        <v>9778</v>
      </c>
      <c r="D2768" s="74" t="s">
        <v>7712</v>
      </c>
      <c r="E2768" s="92">
        <v>41586</v>
      </c>
      <c r="F2768" s="74" t="s">
        <v>6197</v>
      </c>
      <c r="G2768" s="92">
        <v>42025</v>
      </c>
      <c r="H2768" s="74" t="s">
        <v>11241</v>
      </c>
      <c r="I2768" s="75" t="s">
        <v>14864</v>
      </c>
      <c r="J2768" s="75">
        <v>3892.95</v>
      </c>
      <c r="K2768" s="74" t="s">
        <v>16564</v>
      </c>
      <c r="L2768" s="93" t="s">
        <v>4742</v>
      </c>
    </row>
    <row r="2769" spans="1:12">
      <c r="A2769" s="73">
        <v>10194400</v>
      </c>
      <c r="B2769" s="74" t="s">
        <v>11275</v>
      </c>
      <c r="C2769" s="74" t="s">
        <v>9778</v>
      </c>
      <c r="D2769" s="74" t="s">
        <v>7712</v>
      </c>
      <c r="E2769" s="92">
        <v>41586</v>
      </c>
      <c r="F2769" s="74" t="s">
        <v>6198</v>
      </c>
      <c r="G2769" s="92">
        <v>42025</v>
      </c>
      <c r="H2769" s="74" t="s">
        <v>11276</v>
      </c>
      <c r="I2769" s="75" t="s">
        <v>14864</v>
      </c>
      <c r="J2769" s="75">
        <v>3892.95</v>
      </c>
      <c r="K2769" s="74" t="s">
        <v>16163</v>
      </c>
      <c r="L2769" s="93" t="s">
        <v>272</v>
      </c>
    </row>
    <row r="2770" spans="1:12">
      <c r="A2770" s="73">
        <v>10194401</v>
      </c>
      <c r="B2770" s="74" t="s">
        <v>11277</v>
      </c>
      <c r="C2770" s="74" t="s">
        <v>9778</v>
      </c>
      <c r="D2770" s="74" t="s">
        <v>7712</v>
      </c>
      <c r="E2770" s="92">
        <v>41586</v>
      </c>
      <c r="F2770" s="74" t="s">
        <v>6199</v>
      </c>
      <c r="G2770" s="92">
        <v>42047</v>
      </c>
      <c r="H2770" s="74" t="s">
        <v>9589</v>
      </c>
      <c r="I2770" s="75" t="s">
        <v>14864</v>
      </c>
      <c r="J2770" s="75">
        <v>3892.95</v>
      </c>
      <c r="K2770" s="74" t="s">
        <v>16245</v>
      </c>
      <c r="L2770" s="93" t="s">
        <v>390</v>
      </c>
    </row>
    <row r="2771" spans="1:12">
      <c r="A2771" s="73">
        <v>10194402</v>
      </c>
      <c r="B2771" s="74" t="s">
        <v>11278</v>
      </c>
      <c r="C2771" s="74" t="s">
        <v>9778</v>
      </c>
      <c r="D2771" s="74" t="s">
        <v>7712</v>
      </c>
      <c r="E2771" s="92">
        <v>41586</v>
      </c>
      <c r="F2771" s="74" t="s">
        <v>6200</v>
      </c>
      <c r="G2771" s="92">
        <v>42048</v>
      </c>
      <c r="H2771" s="74" t="s">
        <v>11247</v>
      </c>
      <c r="I2771" s="75" t="s">
        <v>14864</v>
      </c>
      <c r="J2771" s="75">
        <v>3892.95</v>
      </c>
      <c r="K2771" s="74" t="s">
        <v>4785</v>
      </c>
      <c r="L2771" s="93" t="s">
        <v>5112</v>
      </c>
    </row>
    <row r="2772" spans="1:12">
      <c r="A2772" s="73">
        <v>10194403</v>
      </c>
      <c r="B2772" s="74" t="s">
        <v>11279</v>
      </c>
      <c r="C2772" s="74" t="s">
        <v>9778</v>
      </c>
      <c r="D2772" s="74" t="s">
        <v>7712</v>
      </c>
      <c r="E2772" s="92">
        <v>41586</v>
      </c>
      <c r="F2772" s="74" t="s">
        <v>6201</v>
      </c>
      <c r="G2772" s="92">
        <v>42025</v>
      </c>
      <c r="H2772" s="74" t="s">
        <v>16393</v>
      </c>
      <c r="I2772" s="75" t="s">
        <v>14864</v>
      </c>
      <c r="J2772" s="75">
        <v>3892.95</v>
      </c>
      <c r="K2772" s="74" t="s">
        <v>16394</v>
      </c>
      <c r="L2772" s="93" t="s">
        <v>2798</v>
      </c>
    </row>
    <row r="2773" spans="1:12">
      <c r="A2773" s="73">
        <v>10194404</v>
      </c>
      <c r="B2773" s="74" t="s">
        <v>11280</v>
      </c>
      <c r="C2773" s="74" t="s">
        <v>9778</v>
      </c>
      <c r="D2773" s="74" t="s">
        <v>7712</v>
      </c>
      <c r="E2773" s="92">
        <v>41586</v>
      </c>
      <c r="F2773" s="74" t="s">
        <v>6202</v>
      </c>
      <c r="G2773" s="92">
        <v>42025</v>
      </c>
      <c r="H2773" s="74" t="s">
        <v>9786</v>
      </c>
      <c r="I2773" s="75" t="s">
        <v>14864</v>
      </c>
      <c r="J2773" s="75">
        <v>3892.95</v>
      </c>
      <c r="K2773" s="74" t="s">
        <v>15835</v>
      </c>
      <c r="L2773" s="93" t="s">
        <v>272</v>
      </c>
    </row>
    <row r="2774" spans="1:12">
      <c r="A2774" s="73">
        <v>10194405</v>
      </c>
      <c r="B2774" s="74" t="s">
        <v>11281</v>
      </c>
      <c r="C2774" s="74" t="s">
        <v>9778</v>
      </c>
      <c r="D2774" s="74" t="s">
        <v>7712</v>
      </c>
      <c r="E2774" s="92">
        <v>41586</v>
      </c>
      <c r="F2774" s="74" t="s">
        <v>6203</v>
      </c>
      <c r="G2774" s="92">
        <v>42025</v>
      </c>
      <c r="H2774" s="74" t="s">
        <v>11249</v>
      </c>
      <c r="I2774" s="75" t="s">
        <v>14864</v>
      </c>
      <c r="J2774" s="75">
        <v>3892.95</v>
      </c>
      <c r="K2774" s="74" t="s">
        <v>16398</v>
      </c>
      <c r="L2774" s="93" t="s">
        <v>12289</v>
      </c>
    </row>
    <row r="2775" spans="1:12">
      <c r="A2775" s="73">
        <v>10194406</v>
      </c>
      <c r="B2775" s="74" t="s">
        <v>11282</v>
      </c>
      <c r="C2775" s="74" t="s">
        <v>9778</v>
      </c>
      <c r="D2775" s="74" t="s">
        <v>7712</v>
      </c>
      <c r="E2775" s="92">
        <v>41586</v>
      </c>
      <c r="F2775" s="74" t="s">
        <v>6204</v>
      </c>
      <c r="G2775" s="92">
        <v>42048</v>
      </c>
      <c r="H2775" s="74" t="s">
        <v>11283</v>
      </c>
      <c r="I2775" s="75" t="s">
        <v>14864</v>
      </c>
      <c r="J2775" s="75">
        <v>3892.95</v>
      </c>
      <c r="K2775" s="74" t="s">
        <v>16251</v>
      </c>
      <c r="L2775" s="93" t="s">
        <v>5112</v>
      </c>
    </row>
    <row r="2776" spans="1:12">
      <c r="A2776" s="73">
        <v>10194407</v>
      </c>
      <c r="B2776" s="74" t="s">
        <v>11284</v>
      </c>
      <c r="C2776" s="74" t="s">
        <v>9778</v>
      </c>
      <c r="D2776" s="74" t="s">
        <v>7712</v>
      </c>
      <c r="E2776" s="92">
        <v>41586</v>
      </c>
      <c r="F2776" s="74" t="s">
        <v>6205</v>
      </c>
      <c r="G2776" s="92">
        <v>42025</v>
      </c>
      <c r="H2776" s="74" t="s">
        <v>11285</v>
      </c>
      <c r="I2776" s="75" t="s">
        <v>14864</v>
      </c>
      <c r="J2776" s="75">
        <v>3892.95</v>
      </c>
      <c r="K2776" s="74" t="s">
        <v>16770</v>
      </c>
      <c r="L2776" s="93"/>
    </row>
    <row r="2777" spans="1:12">
      <c r="A2777" s="73">
        <v>10194408</v>
      </c>
      <c r="B2777" s="74" t="s">
        <v>11286</v>
      </c>
      <c r="C2777" s="74" t="s">
        <v>9778</v>
      </c>
      <c r="D2777" s="74" t="s">
        <v>7712</v>
      </c>
      <c r="E2777" s="92">
        <v>41586</v>
      </c>
      <c r="F2777" s="74" t="s">
        <v>6206</v>
      </c>
      <c r="G2777" s="92">
        <v>42025</v>
      </c>
      <c r="H2777" s="74" t="s">
        <v>11287</v>
      </c>
      <c r="I2777" s="75" t="s">
        <v>14864</v>
      </c>
      <c r="J2777" s="75">
        <v>3892.95</v>
      </c>
      <c r="K2777" s="74" t="s">
        <v>16100</v>
      </c>
      <c r="L2777" s="93" t="s">
        <v>457</v>
      </c>
    </row>
    <row r="2778" spans="1:12">
      <c r="A2778" s="73">
        <v>10194409</v>
      </c>
      <c r="B2778" s="74" t="s">
        <v>11288</v>
      </c>
      <c r="C2778" s="74" t="s">
        <v>9778</v>
      </c>
      <c r="D2778" s="74" t="s">
        <v>7712</v>
      </c>
      <c r="E2778" s="92">
        <v>41586</v>
      </c>
      <c r="F2778" s="74" t="s">
        <v>6207</v>
      </c>
      <c r="G2778" s="92">
        <v>42025</v>
      </c>
      <c r="H2778" s="74" t="s">
        <v>9589</v>
      </c>
      <c r="I2778" s="75" t="s">
        <v>14864</v>
      </c>
      <c r="J2778" s="75">
        <v>3892.95</v>
      </c>
      <c r="K2778" s="74" t="s">
        <v>16245</v>
      </c>
      <c r="L2778" s="93" t="s">
        <v>272</v>
      </c>
    </row>
    <row r="2779" spans="1:12">
      <c r="A2779" s="73">
        <v>10194410</v>
      </c>
      <c r="B2779" s="74" t="s">
        <v>11289</v>
      </c>
      <c r="C2779" s="74" t="s">
        <v>9778</v>
      </c>
      <c r="D2779" s="74" t="s">
        <v>7712</v>
      </c>
      <c r="E2779" s="92">
        <v>41586</v>
      </c>
      <c r="F2779" s="74" t="s">
        <v>6208</v>
      </c>
      <c r="G2779" s="92">
        <v>42047</v>
      </c>
      <c r="H2779" s="74" t="s">
        <v>10417</v>
      </c>
      <c r="I2779" s="75" t="s">
        <v>14864</v>
      </c>
      <c r="J2779" s="75">
        <v>3892.95</v>
      </c>
      <c r="K2779" s="74" t="s">
        <v>15982</v>
      </c>
      <c r="L2779" s="93" t="s">
        <v>272</v>
      </c>
    </row>
    <row r="2780" spans="1:12">
      <c r="A2780" s="73">
        <v>10194411</v>
      </c>
      <c r="B2780" s="74" t="s">
        <v>11290</v>
      </c>
      <c r="C2780" s="74" t="s">
        <v>9778</v>
      </c>
      <c r="D2780" s="74" t="s">
        <v>7712</v>
      </c>
      <c r="E2780" s="92">
        <v>41586</v>
      </c>
      <c r="F2780" s="74" t="s">
        <v>6209</v>
      </c>
      <c r="G2780" s="92">
        <v>42047</v>
      </c>
      <c r="H2780" s="74" t="s">
        <v>9504</v>
      </c>
      <c r="I2780" s="75" t="s">
        <v>14864</v>
      </c>
      <c r="J2780" s="75">
        <v>3892.95</v>
      </c>
      <c r="K2780" s="74" t="s">
        <v>14892</v>
      </c>
      <c r="L2780" s="93" t="s">
        <v>110</v>
      </c>
    </row>
    <row r="2781" spans="1:12">
      <c r="A2781" s="73">
        <v>10194412</v>
      </c>
      <c r="B2781" s="74" t="s">
        <v>11291</v>
      </c>
      <c r="C2781" s="74" t="s">
        <v>9778</v>
      </c>
      <c r="D2781" s="74" t="s">
        <v>7712</v>
      </c>
      <c r="E2781" s="92">
        <v>41586</v>
      </c>
      <c r="F2781" s="74" t="s">
        <v>6210</v>
      </c>
      <c r="G2781" s="92">
        <v>42048</v>
      </c>
      <c r="H2781" s="74" t="s">
        <v>10276</v>
      </c>
      <c r="I2781" s="75" t="s">
        <v>14864</v>
      </c>
      <c r="J2781" s="75">
        <v>3892.95</v>
      </c>
      <c r="K2781" s="74" t="s">
        <v>16248</v>
      </c>
      <c r="L2781" s="93" t="s">
        <v>272</v>
      </c>
    </row>
    <row r="2782" spans="1:12">
      <c r="A2782" s="73">
        <v>10194413</v>
      </c>
      <c r="B2782" s="74" t="s">
        <v>11292</v>
      </c>
      <c r="C2782" s="74" t="s">
        <v>9778</v>
      </c>
      <c r="D2782" s="74" t="s">
        <v>7712</v>
      </c>
      <c r="E2782" s="92">
        <v>41586</v>
      </c>
      <c r="F2782" s="74" t="s">
        <v>6211</v>
      </c>
      <c r="G2782" s="92">
        <v>42048</v>
      </c>
      <c r="H2782" s="74" t="s">
        <v>11283</v>
      </c>
      <c r="I2782" s="75" t="s">
        <v>14864</v>
      </c>
      <c r="J2782" s="75">
        <v>3892.95</v>
      </c>
      <c r="K2782" s="74" t="s">
        <v>16251</v>
      </c>
      <c r="L2782" s="93" t="s">
        <v>272</v>
      </c>
    </row>
    <row r="2783" spans="1:12">
      <c r="A2783" s="73">
        <v>10194414</v>
      </c>
      <c r="B2783" s="74" t="s">
        <v>11293</v>
      </c>
      <c r="C2783" s="74" t="s">
        <v>9778</v>
      </c>
      <c r="D2783" s="74" t="s">
        <v>7712</v>
      </c>
      <c r="E2783" s="92">
        <v>41586</v>
      </c>
      <c r="F2783" s="74" t="s">
        <v>6212</v>
      </c>
      <c r="G2783" s="92">
        <v>42048</v>
      </c>
      <c r="H2783" s="74" t="s">
        <v>11251</v>
      </c>
      <c r="I2783" s="75" t="s">
        <v>14864</v>
      </c>
      <c r="J2783" s="75">
        <v>3892.95</v>
      </c>
      <c r="K2783" s="74" t="s">
        <v>16250</v>
      </c>
      <c r="L2783" s="93" t="s">
        <v>109</v>
      </c>
    </row>
    <row r="2784" spans="1:12">
      <c r="A2784" s="73">
        <v>10194415</v>
      </c>
      <c r="B2784" s="74" t="s">
        <v>11294</v>
      </c>
      <c r="C2784" s="74" t="s">
        <v>9778</v>
      </c>
      <c r="D2784" s="74" t="s">
        <v>7712</v>
      </c>
      <c r="E2784" s="92">
        <v>41586</v>
      </c>
      <c r="F2784" s="74" t="s">
        <v>6213</v>
      </c>
      <c r="G2784" s="92">
        <v>42059</v>
      </c>
      <c r="H2784" s="74" t="s">
        <v>9695</v>
      </c>
      <c r="I2784" s="75" t="s">
        <v>14864</v>
      </c>
      <c r="J2784" s="75">
        <v>3892.95</v>
      </c>
      <c r="K2784" s="74" t="s">
        <v>5434</v>
      </c>
      <c r="L2784" s="93" t="s">
        <v>4303</v>
      </c>
    </row>
    <row r="2785" spans="1:12">
      <c r="A2785" s="73">
        <v>10194416</v>
      </c>
      <c r="B2785" s="74" t="s">
        <v>11295</v>
      </c>
      <c r="C2785" s="74" t="s">
        <v>9778</v>
      </c>
      <c r="D2785" s="74" t="s">
        <v>7712</v>
      </c>
      <c r="E2785" s="92">
        <v>41586</v>
      </c>
      <c r="F2785" s="74" t="s">
        <v>6214</v>
      </c>
      <c r="G2785" s="92">
        <v>42025</v>
      </c>
      <c r="H2785" s="74" t="s">
        <v>10210</v>
      </c>
      <c r="I2785" s="75" t="s">
        <v>14864</v>
      </c>
      <c r="J2785" s="75">
        <v>3892.95</v>
      </c>
      <c r="K2785" s="74" t="s">
        <v>16036</v>
      </c>
      <c r="L2785" s="93" t="s">
        <v>2798</v>
      </c>
    </row>
    <row r="2786" spans="1:12">
      <c r="A2786" s="73">
        <v>10194417</v>
      </c>
      <c r="B2786" s="74" t="s">
        <v>11296</v>
      </c>
      <c r="C2786" s="74" t="s">
        <v>9778</v>
      </c>
      <c r="D2786" s="74" t="s">
        <v>7712</v>
      </c>
      <c r="E2786" s="92">
        <v>41586</v>
      </c>
      <c r="F2786" s="74" t="s">
        <v>6215</v>
      </c>
      <c r="G2786" s="92">
        <v>42025</v>
      </c>
      <c r="H2786" s="74" t="s">
        <v>9788</v>
      </c>
      <c r="I2786" s="75" t="s">
        <v>14864</v>
      </c>
      <c r="J2786" s="75">
        <v>3892.95</v>
      </c>
      <c r="K2786" s="74" t="s">
        <v>15818</v>
      </c>
      <c r="L2786" s="93" t="s">
        <v>1413</v>
      </c>
    </row>
    <row r="2787" spans="1:12">
      <c r="A2787" s="73">
        <v>10194418</v>
      </c>
      <c r="B2787" s="74" t="s">
        <v>11297</v>
      </c>
      <c r="C2787" s="74" t="s">
        <v>9778</v>
      </c>
      <c r="D2787" s="74" t="s">
        <v>7712</v>
      </c>
      <c r="E2787" s="92">
        <v>41586</v>
      </c>
      <c r="F2787" s="74" t="s">
        <v>6216</v>
      </c>
      <c r="G2787" s="92">
        <v>42025</v>
      </c>
      <c r="H2787" s="74" t="s">
        <v>10272</v>
      </c>
      <c r="I2787" s="75" t="s">
        <v>14864</v>
      </c>
      <c r="J2787" s="75">
        <v>3892.95</v>
      </c>
      <c r="K2787" s="74" t="s">
        <v>15897</v>
      </c>
      <c r="L2787" s="93" t="s">
        <v>5225</v>
      </c>
    </row>
    <row r="2788" spans="1:12">
      <c r="A2788" s="73">
        <v>10194419</v>
      </c>
      <c r="B2788" s="74" t="s">
        <v>11298</v>
      </c>
      <c r="C2788" s="74" t="s">
        <v>9778</v>
      </c>
      <c r="D2788" s="74" t="s">
        <v>7712</v>
      </c>
      <c r="E2788" s="92">
        <v>41586</v>
      </c>
      <c r="F2788" s="74" t="s">
        <v>6217</v>
      </c>
      <c r="G2788" s="92">
        <v>42025</v>
      </c>
      <c r="H2788" s="74" t="s">
        <v>11299</v>
      </c>
      <c r="I2788" s="75" t="s">
        <v>14864</v>
      </c>
      <c r="J2788" s="75">
        <v>3892.95</v>
      </c>
      <c r="K2788" s="74" t="s">
        <v>15899</v>
      </c>
      <c r="L2788" s="93" t="s">
        <v>272</v>
      </c>
    </row>
    <row r="2789" spans="1:12">
      <c r="A2789" s="73">
        <v>10194420</v>
      </c>
      <c r="B2789" s="74" t="s">
        <v>11300</v>
      </c>
      <c r="C2789" s="74" t="s">
        <v>9778</v>
      </c>
      <c r="D2789" s="74" t="s">
        <v>7712</v>
      </c>
      <c r="E2789" s="92">
        <v>41586</v>
      </c>
      <c r="F2789" s="74" t="s">
        <v>6218</v>
      </c>
      <c r="G2789" s="92">
        <v>42025</v>
      </c>
      <c r="H2789" s="74" t="s">
        <v>11241</v>
      </c>
      <c r="I2789" s="75" t="s">
        <v>14864</v>
      </c>
      <c r="J2789" s="75">
        <v>3892.95</v>
      </c>
      <c r="K2789" s="74" t="s">
        <v>16564</v>
      </c>
      <c r="L2789" s="93" t="s">
        <v>110</v>
      </c>
    </row>
    <row r="2790" spans="1:12">
      <c r="A2790" s="73">
        <v>10194421</v>
      </c>
      <c r="B2790" s="74" t="s">
        <v>11301</v>
      </c>
      <c r="C2790" s="74" t="s">
        <v>9778</v>
      </c>
      <c r="D2790" s="74" t="s">
        <v>7712</v>
      </c>
      <c r="E2790" s="92">
        <v>41586</v>
      </c>
      <c r="F2790" s="74" t="s">
        <v>6219</v>
      </c>
      <c r="G2790" s="92">
        <v>42025</v>
      </c>
      <c r="H2790" s="74" t="s">
        <v>9719</v>
      </c>
      <c r="I2790" s="75" t="s">
        <v>14864</v>
      </c>
      <c r="J2790" s="75">
        <v>3892.95</v>
      </c>
      <c r="K2790" s="74" t="s">
        <v>15815</v>
      </c>
      <c r="L2790" s="93" t="s">
        <v>272</v>
      </c>
    </row>
    <row r="2791" spans="1:12">
      <c r="A2791" s="73">
        <v>10194422</v>
      </c>
      <c r="B2791" s="74" t="s">
        <v>11302</v>
      </c>
      <c r="C2791" s="74" t="s">
        <v>9778</v>
      </c>
      <c r="D2791" s="74" t="s">
        <v>7712</v>
      </c>
      <c r="E2791" s="92">
        <v>41586</v>
      </c>
      <c r="F2791" s="74" t="s">
        <v>6220</v>
      </c>
      <c r="G2791" s="92">
        <v>42025</v>
      </c>
      <c r="H2791" s="74" t="s">
        <v>10210</v>
      </c>
      <c r="I2791" s="75" t="s">
        <v>14864</v>
      </c>
      <c r="J2791" s="75">
        <v>3892.95</v>
      </c>
      <c r="K2791" s="74" t="s">
        <v>16036</v>
      </c>
      <c r="L2791" s="93" t="s">
        <v>272</v>
      </c>
    </row>
    <row r="2792" spans="1:12">
      <c r="A2792" s="73">
        <v>10194423</v>
      </c>
      <c r="B2792" s="74" t="s">
        <v>11303</v>
      </c>
      <c r="C2792" s="74" t="s">
        <v>9778</v>
      </c>
      <c r="D2792" s="74" t="s">
        <v>7712</v>
      </c>
      <c r="E2792" s="92">
        <v>41586</v>
      </c>
      <c r="F2792" s="74" t="s">
        <v>6221</v>
      </c>
      <c r="G2792" s="92">
        <v>42025</v>
      </c>
      <c r="H2792" s="74" t="s">
        <v>11080</v>
      </c>
      <c r="I2792" s="75" t="s">
        <v>14864</v>
      </c>
      <c r="J2792" s="75">
        <v>3892.95</v>
      </c>
      <c r="K2792" s="74" t="s">
        <v>16559</v>
      </c>
      <c r="L2792" s="93" t="s">
        <v>390</v>
      </c>
    </row>
    <row r="2793" spans="1:12">
      <c r="A2793" s="73">
        <v>10194424</v>
      </c>
      <c r="B2793" s="74" t="s">
        <v>11304</v>
      </c>
      <c r="C2793" s="74" t="s">
        <v>9778</v>
      </c>
      <c r="D2793" s="74" t="s">
        <v>7712</v>
      </c>
      <c r="E2793" s="92">
        <v>41586</v>
      </c>
      <c r="F2793" s="74" t="s">
        <v>12407</v>
      </c>
      <c r="G2793" s="92">
        <v>42025</v>
      </c>
      <c r="H2793" s="74" t="s">
        <v>11267</v>
      </c>
      <c r="I2793" s="75" t="s">
        <v>14864</v>
      </c>
      <c r="J2793" s="75">
        <v>3892.95</v>
      </c>
      <c r="K2793" s="74" t="s">
        <v>9326</v>
      </c>
      <c r="L2793" s="93" t="s">
        <v>110</v>
      </c>
    </row>
    <row r="2794" spans="1:12">
      <c r="A2794" s="73">
        <v>10194425</v>
      </c>
      <c r="B2794" s="74" t="s">
        <v>11305</v>
      </c>
      <c r="C2794" s="74" t="s">
        <v>9778</v>
      </c>
      <c r="D2794" s="74" t="s">
        <v>7712</v>
      </c>
      <c r="E2794" s="92">
        <v>41586</v>
      </c>
      <c r="F2794" s="74" t="s">
        <v>6222</v>
      </c>
      <c r="G2794" s="92">
        <v>42047</v>
      </c>
      <c r="H2794" s="74" t="s">
        <v>9504</v>
      </c>
      <c r="I2794" s="75" t="s">
        <v>14864</v>
      </c>
      <c r="J2794" s="75">
        <v>3892.95</v>
      </c>
      <c r="K2794" s="74" t="s">
        <v>14892</v>
      </c>
      <c r="L2794" s="93" t="s">
        <v>110</v>
      </c>
    </row>
    <row r="2795" spans="1:12">
      <c r="A2795" s="73">
        <v>10194458</v>
      </c>
      <c r="B2795" s="74" t="s">
        <v>11306</v>
      </c>
      <c r="C2795" s="74" t="s">
        <v>9778</v>
      </c>
      <c r="D2795" s="74" t="s">
        <v>4016</v>
      </c>
      <c r="E2795" s="92">
        <v>41547</v>
      </c>
      <c r="F2795" s="74" t="s">
        <v>4017</v>
      </c>
      <c r="G2795" s="92">
        <v>42026</v>
      </c>
      <c r="H2795" s="74" t="s">
        <v>9510</v>
      </c>
      <c r="I2795" s="75" t="s">
        <v>14864</v>
      </c>
      <c r="J2795" s="75">
        <v>24120</v>
      </c>
      <c r="K2795" s="74" t="s">
        <v>16413</v>
      </c>
      <c r="L2795" s="93" t="s">
        <v>4581</v>
      </c>
    </row>
    <row r="2796" spans="1:12">
      <c r="A2796" s="73">
        <v>10194459</v>
      </c>
      <c r="B2796" s="74" t="s">
        <v>11307</v>
      </c>
      <c r="C2796" s="74" t="s">
        <v>9778</v>
      </c>
      <c r="D2796" s="74" t="s">
        <v>4016</v>
      </c>
      <c r="E2796" s="92">
        <v>41547</v>
      </c>
      <c r="F2796" s="74" t="s">
        <v>4019</v>
      </c>
      <c r="G2796" s="92">
        <v>42026</v>
      </c>
      <c r="H2796" s="74" t="s">
        <v>9510</v>
      </c>
      <c r="I2796" s="75" t="s">
        <v>14864</v>
      </c>
      <c r="J2796" s="75">
        <v>24120</v>
      </c>
      <c r="K2796" s="74" t="s">
        <v>16413</v>
      </c>
      <c r="L2796" s="93" t="s">
        <v>4581</v>
      </c>
    </row>
    <row r="2797" spans="1:12">
      <c r="A2797" s="73">
        <v>10194460</v>
      </c>
      <c r="B2797" s="74" t="s">
        <v>11308</v>
      </c>
      <c r="C2797" s="74" t="s">
        <v>9778</v>
      </c>
      <c r="D2797" s="74" t="s">
        <v>4020</v>
      </c>
      <c r="E2797" s="92">
        <v>41547</v>
      </c>
      <c r="F2797" s="74" t="s">
        <v>4021</v>
      </c>
      <c r="G2797" s="92">
        <v>42026</v>
      </c>
      <c r="H2797" s="74" t="s">
        <v>9510</v>
      </c>
      <c r="I2797" s="75" t="s">
        <v>14864</v>
      </c>
      <c r="J2797" s="75">
        <v>1260</v>
      </c>
      <c r="K2797" s="74" t="s">
        <v>16413</v>
      </c>
      <c r="L2797" s="93" t="s">
        <v>4590</v>
      </c>
    </row>
    <row r="2798" spans="1:12">
      <c r="A2798" s="73">
        <v>10194461</v>
      </c>
      <c r="B2798" s="74" t="s">
        <v>11309</v>
      </c>
      <c r="C2798" s="74" t="s">
        <v>9778</v>
      </c>
      <c r="D2798" s="74" t="s">
        <v>4022</v>
      </c>
      <c r="E2798" s="92">
        <v>41547</v>
      </c>
      <c r="F2798" s="74" t="s">
        <v>4023</v>
      </c>
      <c r="G2798" s="92">
        <v>42026</v>
      </c>
      <c r="H2798" s="74" t="s">
        <v>9510</v>
      </c>
      <c r="I2798" s="75" t="s">
        <v>14864</v>
      </c>
      <c r="J2798" s="75">
        <v>1260</v>
      </c>
      <c r="K2798" s="74" t="s">
        <v>16413</v>
      </c>
      <c r="L2798" s="93" t="s">
        <v>4594</v>
      </c>
    </row>
    <row r="2799" spans="1:12">
      <c r="A2799" s="73">
        <v>10194462</v>
      </c>
      <c r="B2799" s="74" t="s">
        <v>11310</v>
      </c>
      <c r="C2799" s="74" t="s">
        <v>9778</v>
      </c>
      <c r="D2799" s="74" t="s">
        <v>4024</v>
      </c>
      <c r="E2799" s="92">
        <v>41547</v>
      </c>
      <c r="F2799" s="74" t="s">
        <v>4025</v>
      </c>
      <c r="G2799" s="92">
        <v>42030</v>
      </c>
      <c r="H2799" s="74" t="s">
        <v>9504</v>
      </c>
      <c r="I2799" s="75" t="s">
        <v>14864</v>
      </c>
      <c r="J2799" s="75">
        <v>1797.75</v>
      </c>
      <c r="K2799" s="74" t="s">
        <v>14892</v>
      </c>
      <c r="L2799" s="93" t="s">
        <v>12150</v>
      </c>
    </row>
    <row r="2800" spans="1:12">
      <c r="A2800" s="73">
        <v>10194463</v>
      </c>
      <c r="B2800" s="74" t="s">
        <v>11311</v>
      </c>
      <c r="C2800" s="74" t="s">
        <v>9778</v>
      </c>
      <c r="D2800" s="74" t="s">
        <v>4024</v>
      </c>
      <c r="E2800" s="92">
        <v>41547</v>
      </c>
      <c r="F2800" s="74" t="s">
        <v>4026</v>
      </c>
      <c r="G2800" s="92">
        <v>42059</v>
      </c>
      <c r="H2800" s="74" t="s">
        <v>9510</v>
      </c>
      <c r="I2800" s="75" t="s">
        <v>14864</v>
      </c>
      <c r="J2800" s="75">
        <v>1797.75</v>
      </c>
      <c r="K2800" s="74" t="s">
        <v>16413</v>
      </c>
      <c r="L2800" s="93" t="s">
        <v>5957</v>
      </c>
    </row>
    <row r="2801" spans="1:12">
      <c r="A2801" s="73">
        <v>10194464</v>
      </c>
      <c r="B2801" s="74" t="s">
        <v>15364</v>
      </c>
      <c r="C2801" s="74" t="s">
        <v>9778</v>
      </c>
      <c r="D2801" s="74" t="s">
        <v>4027</v>
      </c>
      <c r="E2801" s="92">
        <v>41547</v>
      </c>
      <c r="F2801" s="74" t="s">
        <v>4028</v>
      </c>
      <c r="G2801" s="92">
        <v>41977</v>
      </c>
      <c r="H2801" s="74" t="s">
        <v>9504</v>
      </c>
      <c r="I2801" s="75" t="s">
        <v>14864</v>
      </c>
      <c r="J2801" s="75">
        <v>1101.49</v>
      </c>
      <c r="K2801" s="74" t="s">
        <v>14892</v>
      </c>
      <c r="L2801" s="93" t="s">
        <v>110</v>
      </c>
    </row>
    <row r="2802" spans="1:12">
      <c r="A2802" s="73">
        <v>10194465</v>
      </c>
      <c r="B2802" s="74" t="s">
        <v>15365</v>
      </c>
      <c r="C2802" s="74" t="s">
        <v>9778</v>
      </c>
      <c r="D2802" s="74" t="s">
        <v>4027</v>
      </c>
      <c r="E2802" s="92">
        <v>41547</v>
      </c>
      <c r="F2802" s="74" t="s">
        <v>4030</v>
      </c>
      <c r="G2802" s="92">
        <v>41982</v>
      </c>
      <c r="H2802" s="74" t="s">
        <v>9504</v>
      </c>
      <c r="I2802" s="75" t="s">
        <v>14864</v>
      </c>
      <c r="J2802" s="75">
        <v>1101.49</v>
      </c>
      <c r="K2802" s="74" t="s">
        <v>14892</v>
      </c>
      <c r="L2802" s="93" t="s">
        <v>110</v>
      </c>
    </row>
    <row r="2803" spans="1:12">
      <c r="A2803" s="73">
        <v>10194466</v>
      </c>
      <c r="B2803" s="74" t="s">
        <v>15366</v>
      </c>
      <c r="C2803" s="74" t="s">
        <v>9778</v>
      </c>
      <c r="D2803" s="74" t="s">
        <v>4027</v>
      </c>
      <c r="E2803" s="92">
        <v>41547</v>
      </c>
      <c r="F2803" s="74" t="s">
        <v>4031</v>
      </c>
      <c r="G2803" s="92">
        <v>42024</v>
      </c>
      <c r="H2803" s="74" t="s">
        <v>9504</v>
      </c>
      <c r="I2803" s="75" t="s">
        <v>14864</v>
      </c>
      <c r="J2803" s="75">
        <v>1101.49</v>
      </c>
      <c r="K2803" s="74" t="s">
        <v>14892</v>
      </c>
      <c r="L2803" s="93" t="s">
        <v>110</v>
      </c>
    </row>
    <row r="2804" spans="1:12">
      <c r="A2804" s="73">
        <v>10194467</v>
      </c>
      <c r="B2804" s="74" t="s">
        <v>15367</v>
      </c>
      <c r="C2804" s="74" t="s">
        <v>9778</v>
      </c>
      <c r="D2804" s="74" t="s">
        <v>4027</v>
      </c>
      <c r="E2804" s="92">
        <v>41547</v>
      </c>
      <c r="F2804" s="74" t="s">
        <v>4032</v>
      </c>
      <c r="G2804" s="92">
        <v>41982</v>
      </c>
      <c r="H2804" s="74" t="s">
        <v>9504</v>
      </c>
      <c r="I2804" s="75" t="s">
        <v>14864</v>
      </c>
      <c r="J2804" s="75">
        <v>1101.49</v>
      </c>
      <c r="K2804" s="74" t="s">
        <v>14892</v>
      </c>
      <c r="L2804" s="93" t="s">
        <v>110</v>
      </c>
    </row>
    <row r="2805" spans="1:12">
      <c r="A2805" s="73">
        <v>10194468</v>
      </c>
      <c r="B2805" s="74" t="s">
        <v>11312</v>
      </c>
      <c r="C2805" s="74" t="s">
        <v>9778</v>
      </c>
      <c r="D2805" s="74" t="s">
        <v>7721</v>
      </c>
      <c r="E2805" s="92">
        <v>41564</v>
      </c>
      <c r="F2805" s="74" t="s">
        <v>5231</v>
      </c>
      <c r="G2805" s="92">
        <v>42065</v>
      </c>
      <c r="H2805" s="74" t="s">
        <v>9504</v>
      </c>
      <c r="I2805" s="75" t="s">
        <v>14864</v>
      </c>
      <c r="J2805" s="75">
        <v>10000</v>
      </c>
      <c r="K2805" s="74" t="s">
        <v>14892</v>
      </c>
      <c r="L2805" s="93" t="s">
        <v>110</v>
      </c>
    </row>
    <row r="2806" spans="1:12">
      <c r="A2806" s="73">
        <v>10194469</v>
      </c>
      <c r="B2806" s="74" t="s">
        <v>11313</v>
      </c>
      <c r="C2806" s="74" t="s">
        <v>9778</v>
      </c>
      <c r="D2806" s="74" t="s">
        <v>3865</v>
      </c>
      <c r="E2806" s="92">
        <v>41584</v>
      </c>
      <c r="F2806" s="74" t="s">
        <v>8060</v>
      </c>
      <c r="G2806" s="92">
        <v>42030</v>
      </c>
      <c r="H2806" s="74" t="s">
        <v>9504</v>
      </c>
      <c r="I2806" s="75" t="s">
        <v>14864</v>
      </c>
      <c r="J2806" s="75">
        <v>1575.75</v>
      </c>
      <c r="K2806" s="74" t="s">
        <v>14892</v>
      </c>
      <c r="L2806" s="93" t="s">
        <v>4299</v>
      </c>
    </row>
    <row r="2807" spans="1:12">
      <c r="A2807" s="73">
        <v>10194470</v>
      </c>
      <c r="B2807" s="74" t="s">
        <v>15368</v>
      </c>
      <c r="C2807" s="74" t="s">
        <v>9778</v>
      </c>
      <c r="D2807" s="74" t="s">
        <v>3865</v>
      </c>
      <c r="E2807" s="92">
        <v>41584</v>
      </c>
      <c r="F2807" s="74" t="s">
        <v>8061</v>
      </c>
      <c r="G2807" s="92">
        <v>41977</v>
      </c>
      <c r="H2807" s="74" t="s">
        <v>9504</v>
      </c>
      <c r="I2807" s="75" t="s">
        <v>14864</v>
      </c>
      <c r="J2807" s="75">
        <v>1575.75</v>
      </c>
      <c r="K2807" s="74" t="s">
        <v>14892</v>
      </c>
      <c r="L2807" s="93" t="s">
        <v>4382</v>
      </c>
    </row>
    <row r="2808" spans="1:12">
      <c r="A2808" s="73">
        <v>10194471</v>
      </c>
      <c r="B2808" s="74" t="s">
        <v>15369</v>
      </c>
      <c r="C2808" s="74" t="s">
        <v>9778</v>
      </c>
      <c r="D2808" s="74" t="s">
        <v>3865</v>
      </c>
      <c r="E2808" s="92">
        <v>41584</v>
      </c>
      <c r="F2808" s="74" t="s">
        <v>8062</v>
      </c>
      <c r="G2808" s="92">
        <v>41982</v>
      </c>
      <c r="H2808" s="74" t="s">
        <v>9504</v>
      </c>
      <c r="I2808" s="75" t="s">
        <v>14864</v>
      </c>
      <c r="J2808" s="75">
        <v>1575.75</v>
      </c>
      <c r="K2808" s="74" t="s">
        <v>14892</v>
      </c>
      <c r="L2808" s="93" t="s">
        <v>110</v>
      </c>
    </row>
    <row r="2809" spans="1:12">
      <c r="A2809" s="73">
        <v>10194472</v>
      </c>
      <c r="B2809" s="74" t="s">
        <v>15370</v>
      </c>
      <c r="C2809" s="74" t="s">
        <v>9778</v>
      </c>
      <c r="D2809" s="74" t="s">
        <v>3865</v>
      </c>
      <c r="E2809" s="92">
        <v>41584</v>
      </c>
      <c r="F2809" s="74" t="s">
        <v>8063</v>
      </c>
      <c r="G2809" s="92">
        <v>41977</v>
      </c>
      <c r="H2809" s="74" t="s">
        <v>9504</v>
      </c>
      <c r="I2809" s="75" t="s">
        <v>14864</v>
      </c>
      <c r="J2809" s="75">
        <v>1575.75</v>
      </c>
      <c r="K2809" s="74" t="s">
        <v>14892</v>
      </c>
      <c r="L2809" s="93" t="s">
        <v>110</v>
      </c>
    </row>
    <row r="2810" spans="1:12">
      <c r="A2810" s="73">
        <v>10194473</v>
      </c>
      <c r="B2810" s="74" t="s">
        <v>15371</v>
      </c>
      <c r="C2810" s="74" t="s">
        <v>9778</v>
      </c>
      <c r="D2810" s="74" t="s">
        <v>7722</v>
      </c>
      <c r="E2810" s="92">
        <v>41592</v>
      </c>
      <c r="F2810" s="74" t="s">
        <v>6740</v>
      </c>
      <c r="G2810" s="92">
        <v>41977</v>
      </c>
      <c r="H2810" s="74" t="s">
        <v>9504</v>
      </c>
      <c r="I2810" s="75" t="s">
        <v>14864</v>
      </c>
      <c r="J2810" s="75">
        <v>1733.14</v>
      </c>
      <c r="K2810" s="74" t="s">
        <v>14892</v>
      </c>
      <c r="L2810" s="93" t="s">
        <v>110</v>
      </c>
    </row>
    <row r="2811" spans="1:12">
      <c r="A2811" s="73">
        <v>10194475</v>
      </c>
      <c r="B2811" s="74" t="s">
        <v>15372</v>
      </c>
      <c r="C2811" s="74" t="s">
        <v>9778</v>
      </c>
      <c r="D2811" s="74" t="s">
        <v>3865</v>
      </c>
      <c r="E2811" s="92">
        <v>41597</v>
      </c>
      <c r="F2811" s="74" t="s">
        <v>6743</v>
      </c>
      <c r="G2811" s="92">
        <v>41982</v>
      </c>
      <c r="H2811" s="74" t="s">
        <v>9504</v>
      </c>
      <c r="I2811" s="75" t="s">
        <v>14864</v>
      </c>
      <c r="J2811" s="75">
        <v>1116.51</v>
      </c>
      <c r="K2811" s="74" t="s">
        <v>14892</v>
      </c>
      <c r="L2811" s="93" t="s">
        <v>110</v>
      </c>
    </row>
    <row r="2812" spans="1:12">
      <c r="A2812" s="73">
        <v>10194546</v>
      </c>
      <c r="B2812" s="74" t="s">
        <v>11314</v>
      </c>
      <c r="C2812" s="74" t="s">
        <v>9778</v>
      </c>
      <c r="D2812" s="74" t="s">
        <v>5155</v>
      </c>
      <c r="E2812" s="92">
        <v>41564</v>
      </c>
      <c r="F2812" s="74" t="s">
        <v>5157</v>
      </c>
      <c r="G2812" s="92">
        <v>42040</v>
      </c>
      <c r="H2812" s="74" t="s">
        <v>9520</v>
      </c>
      <c r="I2812" s="75" t="s">
        <v>14864</v>
      </c>
      <c r="J2812" s="75">
        <v>4960</v>
      </c>
      <c r="K2812" s="74" t="s">
        <v>15539</v>
      </c>
      <c r="L2812" s="93" t="s">
        <v>110</v>
      </c>
    </row>
    <row r="2813" spans="1:12">
      <c r="A2813" s="73">
        <v>10194547</v>
      </c>
      <c r="B2813" s="74" t="s">
        <v>11315</v>
      </c>
      <c r="C2813" s="74" t="s">
        <v>9778</v>
      </c>
      <c r="D2813" s="74" t="s">
        <v>7784</v>
      </c>
      <c r="E2813" s="92">
        <v>41564</v>
      </c>
      <c r="F2813" s="74" t="s">
        <v>5159</v>
      </c>
      <c r="G2813" s="92">
        <v>42055</v>
      </c>
      <c r="H2813" s="74" t="s">
        <v>11074</v>
      </c>
      <c r="I2813" s="75" t="s">
        <v>14864</v>
      </c>
      <c r="J2813" s="75">
        <v>4960</v>
      </c>
      <c r="K2813" s="74" t="s">
        <v>16189</v>
      </c>
      <c r="L2813" s="93" t="s">
        <v>4303</v>
      </c>
    </row>
    <row r="2814" spans="1:12">
      <c r="A2814" s="73">
        <v>10194548</v>
      </c>
      <c r="B2814" s="74" t="s">
        <v>11316</v>
      </c>
      <c r="C2814" s="74" t="s">
        <v>9778</v>
      </c>
      <c r="D2814" s="74" t="s">
        <v>5160</v>
      </c>
      <c r="E2814" s="92">
        <v>41564</v>
      </c>
      <c r="F2814" s="74" t="s">
        <v>5162</v>
      </c>
      <c r="G2814" s="92">
        <v>42040</v>
      </c>
      <c r="H2814" s="74" t="s">
        <v>9520</v>
      </c>
      <c r="I2814" s="75" t="s">
        <v>14864</v>
      </c>
      <c r="J2814" s="75">
        <v>2480</v>
      </c>
      <c r="K2814" s="74" t="s">
        <v>15539</v>
      </c>
      <c r="L2814" s="93" t="s">
        <v>11760</v>
      </c>
    </row>
    <row r="2815" spans="1:12">
      <c r="A2815" s="73">
        <v>10194549</v>
      </c>
      <c r="B2815" s="74" t="s">
        <v>11317</v>
      </c>
      <c r="C2815" s="74" t="s">
        <v>9778</v>
      </c>
      <c r="D2815" s="74" t="s">
        <v>5160</v>
      </c>
      <c r="E2815" s="92">
        <v>41564</v>
      </c>
      <c r="F2815" s="74" t="s">
        <v>5164</v>
      </c>
      <c r="G2815" s="92">
        <v>42054</v>
      </c>
      <c r="H2815" s="74" t="s">
        <v>11318</v>
      </c>
      <c r="I2815" s="75" t="s">
        <v>14864</v>
      </c>
      <c r="J2815" s="75">
        <v>2480</v>
      </c>
      <c r="K2815" s="74" t="s">
        <v>16995</v>
      </c>
      <c r="L2815" s="93" t="s">
        <v>12732</v>
      </c>
    </row>
    <row r="2816" spans="1:12">
      <c r="A2816" s="73">
        <v>10194550</v>
      </c>
      <c r="B2816" s="74" t="s">
        <v>11319</v>
      </c>
      <c r="C2816" s="74" t="s">
        <v>9778</v>
      </c>
      <c r="D2816" s="74" t="s">
        <v>7723</v>
      </c>
      <c r="E2816" s="92">
        <v>41564</v>
      </c>
      <c r="F2816" s="74" t="s">
        <v>5167</v>
      </c>
      <c r="G2816" s="92">
        <v>42027</v>
      </c>
      <c r="H2816" s="74" t="s">
        <v>9504</v>
      </c>
      <c r="I2816" s="75" t="s">
        <v>14864</v>
      </c>
      <c r="J2816" s="75">
        <v>2480</v>
      </c>
      <c r="K2816" s="74" t="s">
        <v>14892</v>
      </c>
      <c r="L2816" s="93" t="s">
        <v>109</v>
      </c>
    </row>
    <row r="2817" spans="1:12">
      <c r="A2817" s="73">
        <v>10194551</v>
      </c>
      <c r="B2817" s="74" t="s">
        <v>11320</v>
      </c>
      <c r="C2817" s="74" t="s">
        <v>9778</v>
      </c>
      <c r="D2817" s="74" t="s">
        <v>6277</v>
      </c>
      <c r="E2817" s="92">
        <v>41564</v>
      </c>
      <c r="F2817" s="74" t="s">
        <v>6279</v>
      </c>
      <c r="G2817" s="92">
        <v>42054</v>
      </c>
      <c r="H2817" s="74" t="s">
        <v>11321</v>
      </c>
      <c r="I2817" s="75" t="s">
        <v>14864</v>
      </c>
      <c r="J2817" s="75">
        <v>3096.9</v>
      </c>
      <c r="K2817" s="74" t="s">
        <v>16997</v>
      </c>
      <c r="L2817" s="93" t="s">
        <v>5544</v>
      </c>
    </row>
    <row r="2818" spans="1:12">
      <c r="A2818" s="73">
        <v>10194552</v>
      </c>
      <c r="B2818" s="74" t="s">
        <v>11322</v>
      </c>
      <c r="C2818" s="74" t="s">
        <v>9778</v>
      </c>
      <c r="D2818" s="74" t="s">
        <v>6277</v>
      </c>
      <c r="E2818" s="92">
        <v>41564</v>
      </c>
      <c r="F2818" s="74" t="s">
        <v>6281</v>
      </c>
      <c r="G2818" s="92">
        <v>42034</v>
      </c>
      <c r="H2818" s="74" t="s">
        <v>9504</v>
      </c>
      <c r="I2818" s="75" t="s">
        <v>14864</v>
      </c>
      <c r="J2818" s="75">
        <v>3096.9</v>
      </c>
      <c r="K2818" s="74" t="s">
        <v>14892</v>
      </c>
      <c r="L2818" s="93" t="s">
        <v>110</v>
      </c>
    </row>
    <row r="2819" spans="1:12">
      <c r="A2819" s="73">
        <v>10194553</v>
      </c>
      <c r="B2819" s="74" t="s">
        <v>11323</v>
      </c>
      <c r="C2819" s="74" t="s">
        <v>9778</v>
      </c>
      <c r="D2819" s="74" t="s">
        <v>6277</v>
      </c>
      <c r="E2819" s="92">
        <v>41564</v>
      </c>
      <c r="F2819" s="74" t="s">
        <v>6282</v>
      </c>
      <c r="G2819" s="92">
        <v>42048</v>
      </c>
      <c r="H2819" s="74" t="s">
        <v>9576</v>
      </c>
      <c r="I2819" s="75" t="s">
        <v>14864</v>
      </c>
      <c r="J2819" s="75">
        <v>3096.9</v>
      </c>
      <c r="K2819" s="74" t="s">
        <v>15933</v>
      </c>
      <c r="L2819" s="93" t="s">
        <v>110</v>
      </c>
    </row>
    <row r="2820" spans="1:12">
      <c r="A2820" s="73">
        <v>10194554</v>
      </c>
      <c r="B2820" s="74" t="s">
        <v>11324</v>
      </c>
      <c r="C2820" s="74" t="s">
        <v>9778</v>
      </c>
      <c r="D2820" s="74" t="s">
        <v>6277</v>
      </c>
      <c r="E2820" s="92">
        <v>41564</v>
      </c>
      <c r="F2820" s="74" t="s">
        <v>6283</v>
      </c>
      <c r="G2820" s="92">
        <v>42034</v>
      </c>
      <c r="H2820" s="74" t="s">
        <v>9504</v>
      </c>
      <c r="I2820" s="75" t="s">
        <v>14864</v>
      </c>
      <c r="J2820" s="75">
        <v>3096.9</v>
      </c>
      <c r="K2820" s="74" t="s">
        <v>14892</v>
      </c>
      <c r="L2820" s="93" t="s">
        <v>110</v>
      </c>
    </row>
    <row r="2821" spans="1:12">
      <c r="A2821" s="73">
        <v>10194555</v>
      </c>
      <c r="B2821" s="74" t="s">
        <v>11325</v>
      </c>
      <c r="C2821" s="74" t="s">
        <v>9778</v>
      </c>
      <c r="D2821" s="74" t="s">
        <v>7724</v>
      </c>
      <c r="E2821" s="92">
        <v>41564</v>
      </c>
      <c r="F2821" s="74" t="s">
        <v>6286</v>
      </c>
      <c r="G2821" s="92">
        <v>42048</v>
      </c>
      <c r="H2821" s="74" t="s">
        <v>9576</v>
      </c>
      <c r="I2821" s="75" t="s">
        <v>14864</v>
      </c>
      <c r="J2821" s="75">
        <v>3096.9</v>
      </c>
      <c r="K2821" s="74" t="s">
        <v>15933</v>
      </c>
      <c r="L2821" s="93" t="s">
        <v>110</v>
      </c>
    </row>
    <row r="2822" spans="1:12">
      <c r="A2822" s="73">
        <v>10194556</v>
      </c>
      <c r="B2822" s="74" t="s">
        <v>11326</v>
      </c>
      <c r="C2822" s="74" t="s">
        <v>9778</v>
      </c>
      <c r="D2822" s="74" t="s">
        <v>7724</v>
      </c>
      <c r="E2822" s="92">
        <v>41564</v>
      </c>
      <c r="F2822" s="74" t="s">
        <v>6287</v>
      </c>
      <c r="G2822" s="92">
        <v>42034</v>
      </c>
      <c r="H2822" s="74" t="s">
        <v>9504</v>
      </c>
      <c r="I2822" s="75" t="s">
        <v>14864</v>
      </c>
      <c r="J2822" s="75">
        <v>3096.9</v>
      </c>
      <c r="K2822" s="74" t="s">
        <v>14892</v>
      </c>
      <c r="L2822" s="93" t="s">
        <v>110</v>
      </c>
    </row>
    <row r="2823" spans="1:12">
      <c r="A2823" s="73">
        <v>10194557</v>
      </c>
      <c r="B2823" s="74" t="s">
        <v>11327</v>
      </c>
      <c r="C2823" s="74" t="s">
        <v>9778</v>
      </c>
      <c r="D2823" s="74" t="s">
        <v>7724</v>
      </c>
      <c r="E2823" s="92">
        <v>41564</v>
      </c>
      <c r="F2823" s="74" t="s">
        <v>6288</v>
      </c>
      <c r="G2823" s="92">
        <v>42034</v>
      </c>
      <c r="H2823" s="74" t="s">
        <v>9504</v>
      </c>
      <c r="I2823" s="75" t="s">
        <v>14864</v>
      </c>
      <c r="J2823" s="75">
        <v>3096.9</v>
      </c>
      <c r="K2823" s="74" t="s">
        <v>14892</v>
      </c>
      <c r="L2823" s="93" t="s">
        <v>110</v>
      </c>
    </row>
    <row r="2824" spans="1:12">
      <c r="A2824" s="73">
        <v>10194558</v>
      </c>
      <c r="B2824" s="74" t="s">
        <v>11328</v>
      </c>
      <c r="C2824" s="74" t="s">
        <v>9778</v>
      </c>
      <c r="D2824" s="74" t="s">
        <v>7724</v>
      </c>
      <c r="E2824" s="92">
        <v>41564</v>
      </c>
      <c r="F2824" s="74" t="s">
        <v>6289</v>
      </c>
      <c r="G2824" s="92">
        <v>42055</v>
      </c>
      <c r="H2824" s="74" t="s">
        <v>11177</v>
      </c>
      <c r="I2824" s="75" t="s">
        <v>14864</v>
      </c>
      <c r="J2824" s="75">
        <v>3096.9</v>
      </c>
      <c r="K2824" s="74" t="s">
        <v>16672</v>
      </c>
      <c r="L2824" s="93" t="s">
        <v>5957</v>
      </c>
    </row>
    <row r="2825" spans="1:12">
      <c r="A2825" s="73">
        <v>10194559</v>
      </c>
      <c r="B2825" s="74" t="s">
        <v>11329</v>
      </c>
      <c r="C2825" s="74" t="s">
        <v>9778</v>
      </c>
      <c r="D2825" s="74" t="s">
        <v>7725</v>
      </c>
      <c r="E2825" s="92">
        <v>41564</v>
      </c>
      <c r="F2825" s="74" t="s">
        <v>6292</v>
      </c>
      <c r="G2825" s="92">
        <v>42034</v>
      </c>
      <c r="H2825" s="74" t="s">
        <v>9504</v>
      </c>
      <c r="I2825" s="75" t="s">
        <v>14864</v>
      </c>
      <c r="J2825" s="75">
        <v>3096.9</v>
      </c>
      <c r="K2825" s="74" t="s">
        <v>14892</v>
      </c>
      <c r="L2825" s="93" t="s">
        <v>110</v>
      </c>
    </row>
    <row r="2826" spans="1:12">
      <c r="A2826" s="73">
        <v>10194560</v>
      </c>
      <c r="B2826" s="74" t="s">
        <v>11330</v>
      </c>
      <c r="C2826" s="74" t="s">
        <v>9778</v>
      </c>
      <c r="D2826" s="74" t="s">
        <v>7725</v>
      </c>
      <c r="E2826" s="92">
        <v>41564</v>
      </c>
      <c r="F2826" s="74" t="s">
        <v>6293</v>
      </c>
      <c r="G2826" s="92">
        <v>42034</v>
      </c>
      <c r="H2826" s="74" t="s">
        <v>9504</v>
      </c>
      <c r="I2826" s="75" t="s">
        <v>14864</v>
      </c>
      <c r="J2826" s="75">
        <v>3096.9</v>
      </c>
      <c r="K2826" s="74" t="s">
        <v>14892</v>
      </c>
      <c r="L2826" s="93" t="s">
        <v>110</v>
      </c>
    </row>
    <row r="2827" spans="1:12">
      <c r="A2827" s="73">
        <v>10194561</v>
      </c>
      <c r="B2827" s="74" t="s">
        <v>11331</v>
      </c>
      <c r="C2827" s="74" t="s">
        <v>9778</v>
      </c>
      <c r="D2827" s="74" t="s">
        <v>7725</v>
      </c>
      <c r="E2827" s="92">
        <v>41564</v>
      </c>
      <c r="F2827" s="74" t="s">
        <v>6294</v>
      </c>
      <c r="G2827" s="92">
        <v>42034</v>
      </c>
      <c r="H2827" s="74" t="s">
        <v>9504</v>
      </c>
      <c r="I2827" s="75" t="s">
        <v>14876</v>
      </c>
      <c r="J2827" s="75">
        <v>3096.89</v>
      </c>
      <c r="K2827" s="74" t="s">
        <v>14892</v>
      </c>
      <c r="L2827" s="93" t="s">
        <v>110</v>
      </c>
    </row>
    <row r="2828" spans="1:12">
      <c r="A2828" s="73">
        <v>10194562</v>
      </c>
      <c r="B2828" s="74" t="s">
        <v>11332</v>
      </c>
      <c r="C2828" s="74" t="s">
        <v>9778</v>
      </c>
      <c r="D2828" s="74" t="s">
        <v>7725</v>
      </c>
      <c r="E2828" s="92">
        <v>41564</v>
      </c>
      <c r="F2828" s="74" t="s">
        <v>6295</v>
      </c>
      <c r="G2828" s="92">
        <v>42034</v>
      </c>
      <c r="H2828" s="74" t="s">
        <v>9504</v>
      </c>
      <c r="I2828" s="75" t="s">
        <v>14864</v>
      </c>
      <c r="J2828" s="75">
        <v>3096.89</v>
      </c>
      <c r="K2828" s="74" t="s">
        <v>14892</v>
      </c>
      <c r="L2828" s="93" t="s">
        <v>110</v>
      </c>
    </row>
    <row r="2829" spans="1:12">
      <c r="A2829" s="73">
        <v>10194563</v>
      </c>
      <c r="B2829" s="74" t="s">
        <v>11333</v>
      </c>
      <c r="C2829" s="74" t="s">
        <v>9778</v>
      </c>
      <c r="D2829" s="74" t="s">
        <v>7726</v>
      </c>
      <c r="E2829" s="92">
        <v>41564</v>
      </c>
      <c r="F2829" s="74" t="s">
        <v>6298</v>
      </c>
      <c r="G2829" s="92">
        <v>42034</v>
      </c>
      <c r="H2829" s="74" t="s">
        <v>9504</v>
      </c>
      <c r="I2829" s="75" t="s">
        <v>14864</v>
      </c>
      <c r="J2829" s="75">
        <v>3096.9</v>
      </c>
      <c r="K2829" s="74" t="s">
        <v>14892</v>
      </c>
      <c r="L2829" s="93" t="s">
        <v>110</v>
      </c>
    </row>
    <row r="2830" spans="1:12">
      <c r="A2830" s="73">
        <v>10194564</v>
      </c>
      <c r="B2830" s="74" t="s">
        <v>11334</v>
      </c>
      <c r="C2830" s="74" t="s">
        <v>9778</v>
      </c>
      <c r="D2830" s="74" t="s">
        <v>7726</v>
      </c>
      <c r="E2830" s="92">
        <v>41564</v>
      </c>
      <c r="F2830" s="74" t="s">
        <v>6299</v>
      </c>
      <c r="G2830" s="92">
        <v>42034</v>
      </c>
      <c r="H2830" s="74" t="s">
        <v>9504</v>
      </c>
      <c r="I2830" s="75" t="s">
        <v>14864</v>
      </c>
      <c r="J2830" s="75">
        <v>3096.9</v>
      </c>
      <c r="K2830" s="74" t="s">
        <v>14892</v>
      </c>
      <c r="L2830" s="93" t="s">
        <v>15373</v>
      </c>
    </row>
    <row r="2831" spans="1:12">
      <c r="A2831" s="73">
        <v>10194565</v>
      </c>
      <c r="B2831" s="74" t="s">
        <v>11335</v>
      </c>
      <c r="C2831" s="74" t="s">
        <v>9778</v>
      </c>
      <c r="D2831" s="74" t="s">
        <v>7726</v>
      </c>
      <c r="E2831" s="92">
        <v>41564</v>
      </c>
      <c r="F2831" s="74" t="s">
        <v>6300</v>
      </c>
      <c r="G2831" s="92">
        <v>42034</v>
      </c>
      <c r="H2831" s="74" t="s">
        <v>9504</v>
      </c>
      <c r="I2831" s="75" t="s">
        <v>14864</v>
      </c>
      <c r="J2831" s="75">
        <v>3096.9</v>
      </c>
      <c r="K2831" s="74" t="s">
        <v>14892</v>
      </c>
      <c r="L2831" s="93" t="s">
        <v>4303</v>
      </c>
    </row>
    <row r="2832" spans="1:12">
      <c r="A2832" s="73">
        <v>10194566</v>
      </c>
      <c r="B2832" s="74" t="s">
        <v>11336</v>
      </c>
      <c r="C2832" s="74" t="s">
        <v>9778</v>
      </c>
      <c r="D2832" s="74" t="s">
        <v>7726</v>
      </c>
      <c r="E2832" s="92">
        <v>41564</v>
      </c>
      <c r="F2832" s="74" t="s">
        <v>6301</v>
      </c>
      <c r="G2832" s="92">
        <v>42034</v>
      </c>
      <c r="H2832" s="74" t="s">
        <v>9504</v>
      </c>
      <c r="I2832" s="75" t="s">
        <v>14864</v>
      </c>
      <c r="J2832" s="75">
        <v>3096.9</v>
      </c>
      <c r="K2832" s="74" t="s">
        <v>14892</v>
      </c>
      <c r="L2832" s="93" t="s">
        <v>4285</v>
      </c>
    </row>
    <row r="2833" spans="1:12">
      <c r="A2833" s="73">
        <v>10194567</v>
      </c>
      <c r="B2833" s="74" t="s">
        <v>11337</v>
      </c>
      <c r="C2833" s="74" t="s">
        <v>9778</v>
      </c>
      <c r="D2833" s="74" t="s">
        <v>7727</v>
      </c>
      <c r="E2833" s="92">
        <v>41564</v>
      </c>
      <c r="F2833" s="74" t="s">
        <v>6304</v>
      </c>
      <c r="G2833" s="92">
        <v>42034</v>
      </c>
      <c r="H2833" s="74" t="s">
        <v>9504</v>
      </c>
      <c r="I2833" s="75" t="s">
        <v>14864</v>
      </c>
      <c r="J2833" s="75">
        <v>3096.9</v>
      </c>
      <c r="K2833" s="74" t="s">
        <v>14892</v>
      </c>
      <c r="L2833" s="93" t="s">
        <v>4285</v>
      </c>
    </row>
    <row r="2834" spans="1:12">
      <c r="A2834" s="73">
        <v>10194568</v>
      </c>
      <c r="B2834" s="74" t="s">
        <v>11338</v>
      </c>
      <c r="C2834" s="74" t="s">
        <v>9778</v>
      </c>
      <c r="D2834" s="74" t="s">
        <v>7727</v>
      </c>
      <c r="E2834" s="92">
        <v>41564</v>
      </c>
      <c r="F2834" s="74" t="s">
        <v>6305</v>
      </c>
      <c r="G2834" s="92">
        <v>42034</v>
      </c>
      <c r="H2834" s="74" t="s">
        <v>9504</v>
      </c>
      <c r="I2834" s="75" t="s">
        <v>14864</v>
      </c>
      <c r="J2834" s="75">
        <v>3096.9</v>
      </c>
      <c r="K2834" s="74" t="s">
        <v>14892</v>
      </c>
      <c r="L2834" s="93" t="s">
        <v>4285</v>
      </c>
    </row>
    <row r="2835" spans="1:12">
      <c r="A2835" s="73">
        <v>10194569</v>
      </c>
      <c r="B2835" s="74" t="s">
        <v>11339</v>
      </c>
      <c r="C2835" s="74" t="s">
        <v>9778</v>
      </c>
      <c r="D2835" s="74" t="s">
        <v>7728</v>
      </c>
      <c r="E2835" s="92">
        <v>41564</v>
      </c>
      <c r="F2835" s="74" t="s">
        <v>6308</v>
      </c>
      <c r="G2835" s="92">
        <v>42034</v>
      </c>
      <c r="H2835" s="74" t="s">
        <v>9504</v>
      </c>
      <c r="I2835" s="75" t="s">
        <v>14864</v>
      </c>
      <c r="J2835" s="75">
        <v>3096.9</v>
      </c>
      <c r="K2835" s="74" t="s">
        <v>14892</v>
      </c>
      <c r="L2835" s="93" t="s">
        <v>4285</v>
      </c>
    </row>
    <row r="2836" spans="1:12">
      <c r="A2836" s="73">
        <v>10194570</v>
      </c>
      <c r="B2836" s="74" t="s">
        <v>11340</v>
      </c>
      <c r="C2836" s="74" t="s">
        <v>9778</v>
      </c>
      <c r="D2836" s="74" t="s">
        <v>7728</v>
      </c>
      <c r="E2836" s="92">
        <v>41564</v>
      </c>
      <c r="F2836" s="74" t="s">
        <v>6309</v>
      </c>
      <c r="G2836" s="92">
        <v>42034</v>
      </c>
      <c r="H2836" s="74" t="s">
        <v>9504</v>
      </c>
      <c r="I2836" s="75" t="s">
        <v>14864</v>
      </c>
      <c r="J2836" s="75">
        <v>3096.9</v>
      </c>
      <c r="K2836" s="74" t="s">
        <v>14892</v>
      </c>
      <c r="L2836" s="93" t="s">
        <v>110</v>
      </c>
    </row>
    <row r="2837" spans="1:12">
      <c r="A2837" s="73">
        <v>10194651</v>
      </c>
      <c r="B2837" s="74" t="s">
        <v>11341</v>
      </c>
      <c r="C2837" s="74" t="s">
        <v>9778</v>
      </c>
      <c r="D2837" s="74" t="s">
        <v>7198</v>
      </c>
      <c r="E2837" s="92">
        <v>41646</v>
      </c>
      <c r="F2837" s="74" t="s">
        <v>7205</v>
      </c>
      <c r="G2837" s="92">
        <v>42059</v>
      </c>
      <c r="H2837" s="74" t="s">
        <v>10804</v>
      </c>
      <c r="I2837" s="75" t="s">
        <v>14864</v>
      </c>
      <c r="J2837" s="75">
        <v>6020.31</v>
      </c>
      <c r="K2837" s="74" t="s">
        <v>15816</v>
      </c>
      <c r="L2837" s="93" t="s">
        <v>6463</v>
      </c>
    </row>
    <row r="2838" spans="1:12">
      <c r="A2838" s="73">
        <v>10194652</v>
      </c>
      <c r="B2838" s="74" t="s">
        <v>11342</v>
      </c>
      <c r="C2838" s="74" t="s">
        <v>9778</v>
      </c>
      <c r="D2838" s="74" t="s">
        <v>7198</v>
      </c>
      <c r="E2838" s="92">
        <v>41646</v>
      </c>
      <c r="F2838" s="74" t="s">
        <v>7206</v>
      </c>
      <c r="G2838" s="92">
        <v>42053</v>
      </c>
      <c r="H2838" s="74" t="s">
        <v>9800</v>
      </c>
      <c r="I2838" s="75" t="s">
        <v>14864</v>
      </c>
      <c r="J2838" s="75">
        <v>6020.31</v>
      </c>
      <c r="K2838" s="74" t="s">
        <v>16510</v>
      </c>
      <c r="L2838" s="93" t="s">
        <v>5732</v>
      </c>
    </row>
    <row r="2839" spans="1:12">
      <c r="A2839" s="73">
        <v>10194653</v>
      </c>
      <c r="B2839" s="74" t="s">
        <v>11343</v>
      </c>
      <c r="C2839" s="74" t="s">
        <v>9778</v>
      </c>
      <c r="D2839" s="74" t="s">
        <v>7198</v>
      </c>
      <c r="E2839" s="92">
        <v>41646</v>
      </c>
      <c r="F2839" s="74" t="s">
        <v>7207</v>
      </c>
      <c r="G2839" s="92">
        <v>42052</v>
      </c>
      <c r="H2839" s="74" t="s">
        <v>9510</v>
      </c>
      <c r="I2839" s="75" t="s">
        <v>14864</v>
      </c>
      <c r="J2839" s="75">
        <v>6020.31</v>
      </c>
      <c r="K2839" s="74" t="s">
        <v>16413</v>
      </c>
      <c r="L2839" s="93" t="s">
        <v>11778</v>
      </c>
    </row>
    <row r="2840" spans="1:12">
      <c r="A2840" s="73">
        <v>10194655</v>
      </c>
      <c r="B2840" s="74" t="s">
        <v>15374</v>
      </c>
      <c r="C2840" s="74" t="s">
        <v>9778</v>
      </c>
      <c r="D2840" s="74" t="s">
        <v>7729</v>
      </c>
      <c r="E2840" s="92">
        <v>41610</v>
      </c>
      <c r="F2840" s="74" t="s">
        <v>8064</v>
      </c>
      <c r="G2840" s="92">
        <v>41990</v>
      </c>
      <c r="H2840" s="74" t="s">
        <v>9504</v>
      </c>
      <c r="I2840" s="75" t="s">
        <v>14876</v>
      </c>
      <c r="J2840" s="75">
        <v>4415.91</v>
      </c>
      <c r="K2840" s="74" t="s">
        <v>14892</v>
      </c>
      <c r="L2840" s="93" t="s">
        <v>4303</v>
      </c>
    </row>
    <row r="2841" spans="1:12">
      <c r="A2841" s="73">
        <v>10195002</v>
      </c>
      <c r="B2841" s="74" t="s">
        <v>11344</v>
      </c>
      <c r="C2841" s="74" t="s">
        <v>9778</v>
      </c>
      <c r="D2841" s="74" t="s">
        <v>1346</v>
      </c>
      <c r="E2841" s="92">
        <v>41183</v>
      </c>
      <c r="F2841" s="74" t="s">
        <v>4033</v>
      </c>
      <c r="G2841" s="92">
        <v>42054</v>
      </c>
      <c r="H2841" s="74" t="s">
        <v>9510</v>
      </c>
      <c r="I2841" s="75" t="s">
        <v>14864</v>
      </c>
      <c r="J2841" s="75">
        <v>34581.33</v>
      </c>
      <c r="K2841" s="74" t="s">
        <v>16413</v>
      </c>
      <c r="L2841" s="93" t="s">
        <v>4475</v>
      </c>
    </row>
    <row r="2842" spans="1:12">
      <c r="A2842" s="73">
        <v>10195057</v>
      </c>
      <c r="B2842" s="74" t="s">
        <v>16194</v>
      </c>
      <c r="C2842" s="74" t="s">
        <v>9778</v>
      </c>
      <c r="D2842" s="74" t="s">
        <v>7783</v>
      </c>
      <c r="E2842" s="92">
        <v>41619</v>
      </c>
      <c r="F2842" s="74" t="s">
        <v>8272</v>
      </c>
      <c r="G2842" s="92">
        <v>41984</v>
      </c>
      <c r="H2842" s="74" t="s">
        <v>16195</v>
      </c>
      <c r="I2842" s="75" t="s">
        <v>14864</v>
      </c>
      <c r="J2842" s="75">
        <v>4511.28</v>
      </c>
      <c r="K2842" s="74" t="s">
        <v>16196</v>
      </c>
      <c r="L2842" s="93" t="s">
        <v>8352</v>
      </c>
    </row>
    <row r="2843" spans="1:12">
      <c r="A2843" s="73">
        <v>10195058</v>
      </c>
      <c r="B2843" s="74" t="s">
        <v>16185</v>
      </c>
      <c r="C2843" s="74" t="s">
        <v>9778</v>
      </c>
      <c r="D2843" s="74" t="s">
        <v>7783</v>
      </c>
      <c r="E2843" s="92">
        <v>41619</v>
      </c>
      <c r="F2843" s="74" t="s">
        <v>8270</v>
      </c>
      <c r="G2843" s="92">
        <v>41984</v>
      </c>
      <c r="H2843" s="74" t="s">
        <v>16186</v>
      </c>
      <c r="I2843" s="75" t="s">
        <v>14864</v>
      </c>
      <c r="J2843" s="75">
        <v>4511.28</v>
      </c>
      <c r="K2843" s="74" t="s">
        <v>16187</v>
      </c>
      <c r="L2843" s="93" t="s">
        <v>3800</v>
      </c>
    </row>
    <row r="2844" spans="1:12">
      <c r="A2844" s="73">
        <v>10195059</v>
      </c>
      <c r="B2844" s="74" t="s">
        <v>11345</v>
      </c>
      <c r="C2844" s="74" t="s">
        <v>9778</v>
      </c>
      <c r="D2844" s="74" t="s">
        <v>7730</v>
      </c>
      <c r="E2844" s="92">
        <v>41619</v>
      </c>
      <c r="F2844" s="74" t="s">
        <v>8401</v>
      </c>
      <c r="G2844" s="92">
        <v>42019</v>
      </c>
      <c r="H2844" s="74" t="s">
        <v>11060</v>
      </c>
      <c r="I2844" s="75" t="s">
        <v>14864</v>
      </c>
      <c r="J2844" s="75">
        <v>3595.29</v>
      </c>
      <c r="K2844" s="74" t="s">
        <v>16949</v>
      </c>
      <c r="L2844" s="93"/>
    </row>
    <row r="2845" spans="1:12">
      <c r="A2845" s="73">
        <v>10195060</v>
      </c>
      <c r="B2845" s="74" t="s">
        <v>16188</v>
      </c>
      <c r="C2845" s="74" t="s">
        <v>9778</v>
      </c>
      <c r="D2845" s="74" t="s">
        <v>7730</v>
      </c>
      <c r="E2845" s="92">
        <v>41619</v>
      </c>
      <c r="F2845" s="74" t="s">
        <v>8271</v>
      </c>
      <c r="G2845" s="92">
        <v>41984</v>
      </c>
      <c r="H2845" s="74" t="s">
        <v>16186</v>
      </c>
      <c r="I2845" s="75" t="s">
        <v>14864</v>
      </c>
      <c r="J2845" s="75">
        <v>3595.29</v>
      </c>
      <c r="K2845" s="74" t="s">
        <v>16187</v>
      </c>
      <c r="L2845" s="93" t="s">
        <v>7839</v>
      </c>
    </row>
    <row r="2846" spans="1:12">
      <c r="A2846" s="73">
        <v>10195061</v>
      </c>
      <c r="B2846" s="74" t="s">
        <v>11346</v>
      </c>
      <c r="C2846" s="74" t="s">
        <v>9778</v>
      </c>
      <c r="D2846" s="74" t="s">
        <v>7730</v>
      </c>
      <c r="E2846" s="92">
        <v>41619</v>
      </c>
      <c r="F2846" s="74" t="s">
        <v>8065</v>
      </c>
      <c r="G2846" s="92">
        <v>42060</v>
      </c>
      <c r="H2846" s="74" t="s">
        <v>9504</v>
      </c>
      <c r="I2846" s="75" t="s">
        <v>14864</v>
      </c>
      <c r="J2846" s="75">
        <v>3595.29</v>
      </c>
      <c r="K2846" s="74" t="s">
        <v>14892</v>
      </c>
      <c r="L2846" s="93" t="s">
        <v>4580</v>
      </c>
    </row>
    <row r="2847" spans="1:12">
      <c r="A2847" s="73">
        <v>10195062</v>
      </c>
      <c r="B2847" s="74" t="s">
        <v>11347</v>
      </c>
      <c r="C2847" s="74" t="s">
        <v>9778</v>
      </c>
      <c r="D2847" s="74" t="s">
        <v>7731</v>
      </c>
      <c r="E2847" s="92">
        <v>41619</v>
      </c>
      <c r="F2847" s="74" t="s">
        <v>8066</v>
      </c>
      <c r="G2847" s="92">
        <v>42030</v>
      </c>
      <c r="H2847" s="74" t="s">
        <v>9504</v>
      </c>
      <c r="I2847" s="75" t="s">
        <v>14864</v>
      </c>
      <c r="J2847" s="75">
        <v>1988.34</v>
      </c>
      <c r="K2847" s="74" t="s">
        <v>14892</v>
      </c>
      <c r="L2847" s="93" t="s">
        <v>4580</v>
      </c>
    </row>
    <row r="2848" spans="1:12">
      <c r="A2848" s="73">
        <v>10195063</v>
      </c>
      <c r="B2848" s="74" t="s">
        <v>11348</v>
      </c>
      <c r="C2848" s="74" t="s">
        <v>9778</v>
      </c>
      <c r="D2848" s="74" t="s">
        <v>7731</v>
      </c>
      <c r="E2848" s="92">
        <v>41619</v>
      </c>
      <c r="F2848" s="74" t="s">
        <v>8067</v>
      </c>
      <c r="G2848" s="92">
        <v>42030</v>
      </c>
      <c r="H2848" s="74" t="s">
        <v>9504</v>
      </c>
      <c r="I2848" s="75" t="s">
        <v>14864</v>
      </c>
      <c r="J2848" s="75">
        <v>1988.34</v>
      </c>
      <c r="K2848" s="74" t="s">
        <v>14892</v>
      </c>
      <c r="L2848" s="93" t="s">
        <v>11753</v>
      </c>
    </row>
    <row r="2849" spans="1:12">
      <c r="A2849" s="73">
        <v>10195064</v>
      </c>
      <c r="B2849" s="74" t="s">
        <v>11349</v>
      </c>
      <c r="C2849" s="74" t="s">
        <v>9778</v>
      </c>
      <c r="D2849" s="74" t="s">
        <v>7731</v>
      </c>
      <c r="E2849" s="92">
        <v>41619</v>
      </c>
      <c r="F2849" s="74" t="s">
        <v>8068</v>
      </c>
      <c r="G2849" s="92">
        <v>42030</v>
      </c>
      <c r="H2849" s="74" t="s">
        <v>9504</v>
      </c>
      <c r="I2849" s="75" t="s">
        <v>14864</v>
      </c>
      <c r="J2849" s="75">
        <v>1988.34</v>
      </c>
      <c r="K2849" s="74" t="s">
        <v>14892</v>
      </c>
      <c r="L2849" s="93" t="s">
        <v>11726</v>
      </c>
    </row>
    <row r="2850" spans="1:12">
      <c r="A2850" s="73">
        <v>10195065</v>
      </c>
      <c r="B2850" s="74" t="s">
        <v>11350</v>
      </c>
      <c r="C2850" s="74" t="s">
        <v>9778</v>
      </c>
      <c r="D2850" s="74" t="s">
        <v>7732</v>
      </c>
      <c r="E2850" s="92">
        <v>41619</v>
      </c>
      <c r="F2850" s="74" t="s">
        <v>8396</v>
      </c>
      <c r="G2850" s="92">
        <v>42019</v>
      </c>
      <c r="H2850" s="74" t="s">
        <v>11351</v>
      </c>
      <c r="I2850" s="75" t="s">
        <v>14864</v>
      </c>
      <c r="J2850" s="75">
        <v>1489.06</v>
      </c>
      <c r="K2850" s="74" t="s">
        <v>16946</v>
      </c>
      <c r="L2850" s="93" t="s">
        <v>6447</v>
      </c>
    </row>
    <row r="2851" spans="1:12">
      <c r="A2851" s="73">
        <v>10195066</v>
      </c>
      <c r="B2851" s="74" t="s">
        <v>16652</v>
      </c>
      <c r="C2851" s="74" t="s">
        <v>9778</v>
      </c>
      <c r="D2851" s="74" t="s">
        <v>7732</v>
      </c>
      <c r="E2851" s="92">
        <v>41619</v>
      </c>
      <c r="F2851" s="74" t="s">
        <v>8374</v>
      </c>
      <c r="G2851" s="92">
        <v>41984</v>
      </c>
      <c r="H2851" s="74" t="s">
        <v>11065</v>
      </c>
      <c r="I2851" s="75" t="s">
        <v>14864</v>
      </c>
      <c r="J2851" s="75">
        <v>1489.06</v>
      </c>
      <c r="K2851" s="74" t="s">
        <v>16653</v>
      </c>
      <c r="L2851" s="93" t="s">
        <v>4742</v>
      </c>
    </row>
    <row r="2852" spans="1:12">
      <c r="A2852" s="73">
        <v>10195067</v>
      </c>
      <c r="B2852" s="74" t="s">
        <v>11352</v>
      </c>
      <c r="C2852" s="74" t="s">
        <v>9778</v>
      </c>
      <c r="D2852" s="74" t="s">
        <v>7732</v>
      </c>
      <c r="E2852" s="92">
        <v>41619</v>
      </c>
      <c r="F2852" s="74" t="s">
        <v>8069</v>
      </c>
      <c r="G2852" s="92">
        <v>42019</v>
      </c>
      <c r="H2852" s="74" t="s">
        <v>9520</v>
      </c>
      <c r="I2852" s="75" t="s">
        <v>14864</v>
      </c>
      <c r="J2852" s="75">
        <v>1489.06</v>
      </c>
      <c r="K2852" s="74" t="s">
        <v>15539</v>
      </c>
      <c r="L2852" s="93" t="s">
        <v>11725</v>
      </c>
    </row>
    <row r="2853" spans="1:12">
      <c r="A2853" s="73">
        <v>10195068</v>
      </c>
      <c r="B2853" s="74" t="s">
        <v>16065</v>
      </c>
      <c r="C2853" s="74" t="s">
        <v>9778</v>
      </c>
      <c r="D2853" s="74" t="s">
        <v>7732</v>
      </c>
      <c r="E2853" s="92">
        <v>41619</v>
      </c>
      <c r="F2853" s="74" t="s">
        <v>8273</v>
      </c>
      <c r="G2853" s="92">
        <v>41984</v>
      </c>
      <c r="H2853" s="74" t="s">
        <v>16066</v>
      </c>
      <c r="I2853" s="75" t="s">
        <v>14864</v>
      </c>
      <c r="J2853" s="75">
        <v>1489.06</v>
      </c>
      <c r="K2853" s="74" t="s">
        <v>16067</v>
      </c>
      <c r="L2853" s="93" t="s">
        <v>110</v>
      </c>
    </row>
    <row r="2854" spans="1:12">
      <c r="A2854" s="73">
        <v>10195069</v>
      </c>
      <c r="B2854" s="74" t="s">
        <v>11353</v>
      </c>
      <c r="C2854" s="74" t="s">
        <v>9778</v>
      </c>
      <c r="D2854" s="74" t="s">
        <v>7732</v>
      </c>
      <c r="E2854" s="92">
        <v>41619</v>
      </c>
      <c r="F2854" s="74" t="s">
        <v>8400</v>
      </c>
      <c r="G2854" s="92">
        <v>42019</v>
      </c>
      <c r="H2854" s="74" t="s">
        <v>11354</v>
      </c>
      <c r="I2854" s="75" t="s">
        <v>14864</v>
      </c>
      <c r="J2854" s="75">
        <v>1489.06</v>
      </c>
      <c r="K2854" s="74" t="s">
        <v>16948</v>
      </c>
      <c r="L2854" s="93"/>
    </row>
    <row r="2855" spans="1:12">
      <c r="A2855" s="73">
        <v>10195070</v>
      </c>
      <c r="B2855" s="74" t="s">
        <v>11355</v>
      </c>
      <c r="C2855" s="74" t="s">
        <v>9778</v>
      </c>
      <c r="D2855" s="74" t="s">
        <v>7732</v>
      </c>
      <c r="E2855" s="92">
        <v>41619</v>
      </c>
      <c r="F2855" s="74" t="s">
        <v>8394</v>
      </c>
      <c r="G2855" s="92">
        <v>42019</v>
      </c>
      <c r="H2855" s="74" t="s">
        <v>11356</v>
      </c>
      <c r="I2855" s="75" t="s">
        <v>14864</v>
      </c>
      <c r="J2855" s="75">
        <v>1489.06</v>
      </c>
      <c r="K2855" s="74" t="s">
        <v>16945</v>
      </c>
      <c r="L2855" s="93"/>
    </row>
    <row r="2856" spans="1:12">
      <c r="A2856" s="73">
        <v>10195071</v>
      </c>
      <c r="B2856" s="74" t="s">
        <v>11357</v>
      </c>
      <c r="C2856" s="74" t="s">
        <v>9778</v>
      </c>
      <c r="D2856" s="74" t="s">
        <v>7732</v>
      </c>
      <c r="E2856" s="92">
        <v>41619</v>
      </c>
      <c r="F2856" s="74" t="s">
        <v>8398</v>
      </c>
      <c r="G2856" s="92">
        <v>42019</v>
      </c>
      <c r="H2856" s="74" t="s">
        <v>9574</v>
      </c>
      <c r="I2856" s="75" t="s">
        <v>14864</v>
      </c>
      <c r="J2856" s="75">
        <v>1489.06</v>
      </c>
      <c r="K2856" s="74" t="s">
        <v>16947</v>
      </c>
      <c r="L2856" s="93" t="s">
        <v>12109</v>
      </c>
    </row>
    <row r="2857" spans="1:12">
      <c r="A2857" s="73">
        <v>10195072</v>
      </c>
      <c r="B2857" s="74" t="s">
        <v>11358</v>
      </c>
      <c r="C2857" s="74" t="s">
        <v>9778</v>
      </c>
      <c r="D2857" s="74" t="s">
        <v>7733</v>
      </c>
      <c r="E2857" s="92">
        <v>41619</v>
      </c>
      <c r="F2857" s="74" t="s">
        <v>8375</v>
      </c>
      <c r="G2857" s="92">
        <v>42019</v>
      </c>
      <c r="H2857" s="74" t="s">
        <v>11359</v>
      </c>
      <c r="I2857" s="75" t="s">
        <v>14864</v>
      </c>
      <c r="J2857" s="75">
        <v>2185.5100000000002</v>
      </c>
      <c r="K2857" s="74" t="s">
        <v>5456</v>
      </c>
      <c r="L2857" s="93" t="s">
        <v>2032</v>
      </c>
    </row>
    <row r="2858" spans="1:12">
      <c r="A2858" s="73">
        <v>10195073</v>
      </c>
      <c r="B2858" s="74" t="s">
        <v>11360</v>
      </c>
      <c r="C2858" s="74" t="s">
        <v>9778</v>
      </c>
      <c r="D2858" s="74" t="s">
        <v>7733</v>
      </c>
      <c r="E2858" s="92">
        <v>41619</v>
      </c>
      <c r="F2858" s="74" t="s">
        <v>8397</v>
      </c>
      <c r="G2858" s="92">
        <v>42019</v>
      </c>
      <c r="H2858" s="74" t="s">
        <v>11351</v>
      </c>
      <c r="I2858" s="75" t="s">
        <v>14864</v>
      </c>
      <c r="J2858" s="75">
        <v>2185.5100000000002</v>
      </c>
      <c r="K2858" s="74" t="s">
        <v>16946</v>
      </c>
      <c r="L2858" s="93"/>
    </row>
    <row r="2859" spans="1:12">
      <c r="A2859" s="73">
        <v>10195074</v>
      </c>
      <c r="B2859" s="74" t="s">
        <v>11361</v>
      </c>
      <c r="C2859" s="74" t="s">
        <v>9778</v>
      </c>
      <c r="D2859" s="74" t="s">
        <v>7733</v>
      </c>
      <c r="E2859" s="92">
        <v>41619</v>
      </c>
      <c r="F2859" s="74" t="s">
        <v>8395</v>
      </c>
      <c r="G2859" s="92">
        <v>42019</v>
      </c>
      <c r="H2859" s="74" t="s">
        <v>11356</v>
      </c>
      <c r="I2859" s="75" t="s">
        <v>14864</v>
      </c>
      <c r="J2859" s="75">
        <v>2185.5100000000002</v>
      </c>
      <c r="K2859" s="74" t="s">
        <v>16945</v>
      </c>
      <c r="L2859" s="93"/>
    </row>
    <row r="2860" spans="1:12">
      <c r="A2860" s="73">
        <v>10195075</v>
      </c>
      <c r="B2860" s="74" t="s">
        <v>16983</v>
      </c>
      <c r="C2860" s="74" t="s">
        <v>9778</v>
      </c>
      <c r="D2860" s="74" t="s">
        <v>7733</v>
      </c>
      <c r="E2860" s="92">
        <v>41619</v>
      </c>
      <c r="F2860" s="74" t="s">
        <v>8070</v>
      </c>
      <c r="G2860" s="92">
        <v>41984</v>
      </c>
      <c r="H2860" s="74" t="s">
        <v>9860</v>
      </c>
      <c r="I2860" s="75" t="s">
        <v>14864</v>
      </c>
      <c r="J2860" s="75">
        <v>2185.5100000000002</v>
      </c>
      <c r="K2860" s="74" t="s">
        <v>16984</v>
      </c>
      <c r="L2860" s="93"/>
    </row>
    <row r="2861" spans="1:12">
      <c r="A2861" s="73">
        <v>10195076</v>
      </c>
      <c r="B2861" s="74" t="s">
        <v>11362</v>
      </c>
      <c r="C2861" s="74" t="s">
        <v>9778</v>
      </c>
      <c r="D2861" s="74" t="s">
        <v>7733</v>
      </c>
      <c r="E2861" s="92">
        <v>41619</v>
      </c>
      <c r="F2861" s="74" t="s">
        <v>8399</v>
      </c>
      <c r="G2861" s="92">
        <v>42019</v>
      </c>
      <c r="H2861" s="74" t="s">
        <v>9574</v>
      </c>
      <c r="I2861" s="75" t="s">
        <v>14864</v>
      </c>
      <c r="J2861" s="75">
        <v>2185.5100000000002</v>
      </c>
      <c r="K2861" s="74" t="s">
        <v>16947</v>
      </c>
      <c r="L2861" s="93"/>
    </row>
    <row r="2862" spans="1:12">
      <c r="A2862" s="73">
        <v>10195077</v>
      </c>
      <c r="B2862" s="74" t="s">
        <v>11363</v>
      </c>
      <c r="C2862" s="74" t="s">
        <v>9778</v>
      </c>
      <c r="D2862" s="74" t="s">
        <v>7733</v>
      </c>
      <c r="E2862" s="92">
        <v>41619</v>
      </c>
      <c r="F2862" s="74" t="s">
        <v>8071</v>
      </c>
      <c r="G2862" s="92">
        <v>42040</v>
      </c>
      <c r="H2862" s="74" t="s">
        <v>9504</v>
      </c>
      <c r="I2862" s="75" t="s">
        <v>14864</v>
      </c>
      <c r="J2862" s="75">
        <v>2185.5100000000002</v>
      </c>
      <c r="K2862" s="74" t="s">
        <v>14892</v>
      </c>
      <c r="L2862" s="93" t="s">
        <v>4581</v>
      </c>
    </row>
    <row r="2863" spans="1:12">
      <c r="A2863" s="73">
        <v>10195125</v>
      </c>
      <c r="B2863" s="74" t="s">
        <v>11364</v>
      </c>
      <c r="C2863" s="74" t="s">
        <v>9778</v>
      </c>
      <c r="D2863" s="74" t="s">
        <v>5665</v>
      </c>
      <c r="E2863" s="92">
        <v>41645</v>
      </c>
      <c r="F2863" s="74" t="s">
        <v>8072</v>
      </c>
      <c r="G2863" s="92">
        <v>42027</v>
      </c>
      <c r="H2863" s="74" t="s">
        <v>9504</v>
      </c>
      <c r="I2863" s="75" t="s">
        <v>14864</v>
      </c>
      <c r="J2863" s="75">
        <v>1013.97</v>
      </c>
      <c r="K2863" s="74" t="s">
        <v>14892</v>
      </c>
      <c r="L2863" s="93" t="s">
        <v>4581</v>
      </c>
    </row>
    <row r="2864" spans="1:12">
      <c r="A2864" s="73">
        <v>10195126</v>
      </c>
      <c r="B2864" s="74" t="s">
        <v>11365</v>
      </c>
      <c r="C2864" s="74" t="s">
        <v>9778</v>
      </c>
      <c r="D2864" s="74" t="s">
        <v>4024</v>
      </c>
      <c r="E2864" s="92">
        <v>41645</v>
      </c>
      <c r="F2864" s="74" t="s">
        <v>8073</v>
      </c>
      <c r="G2864" s="92">
        <v>42048</v>
      </c>
      <c r="H2864" s="74" t="s">
        <v>9504</v>
      </c>
      <c r="I2864" s="75" t="s">
        <v>14864</v>
      </c>
      <c r="J2864" s="75">
        <v>2494.2000000000003</v>
      </c>
      <c r="K2864" s="74" t="s">
        <v>14892</v>
      </c>
      <c r="L2864" s="93" t="s">
        <v>109</v>
      </c>
    </row>
    <row r="2865" spans="1:12">
      <c r="A2865" s="73">
        <v>10195127</v>
      </c>
      <c r="B2865" s="74" t="s">
        <v>11366</v>
      </c>
      <c r="C2865" s="74" t="s">
        <v>9778</v>
      </c>
      <c r="D2865" s="74" t="s">
        <v>4024</v>
      </c>
      <c r="E2865" s="92">
        <v>41645</v>
      </c>
      <c r="F2865" s="74" t="s">
        <v>8074</v>
      </c>
      <c r="G2865" s="92">
        <v>42059</v>
      </c>
      <c r="H2865" s="74" t="s">
        <v>9504</v>
      </c>
      <c r="I2865" s="75" t="s">
        <v>14864</v>
      </c>
      <c r="J2865" s="75">
        <v>2494.2000000000003</v>
      </c>
      <c r="K2865" s="74" t="s">
        <v>14892</v>
      </c>
      <c r="L2865" s="93" t="s">
        <v>110</v>
      </c>
    </row>
    <row r="2866" spans="1:12">
      <c r="A2866" s="73">
        <v>10195128</v>
      </c>
      <c r="B2866" s="74" t="s">
        <v>11367</v>
      </c>
      <c r="C2866" s="74" t="s">
        <v>9778</v>
      </c>
      <c r="D2866" s="74" t="s">
        <v>4024</v>
      </c>
      <c r="E2866" s="92">
        <v>41645</v>
      </c>
      <c r="F2866" s="74" t="s">
        <v>8075</v>
      </c>
      <c r="G2866" s="92">
        <v>42048</v>
      </c>
      <c r="H2866" s="74" t="s">
        <v>9504</v>
      </c>
      <c r="I2866" s="75" t="s">
        <v>14864</v>
      </c>
      <c r="J2866" s="75">
        <v>2494.2000000000003</v>
      </c>
      <c r="K2866" s="74" t="s">
        <v>14892</v>
      </c>
      <c r="L2866" s="93" t="s">
        <v>110</v>
      </c>
    </row>
    <row r="2867" spans="1:12">
      <c r="A2867" s="73">
        <v>10195129</v>
      </c>
      <c r="B2867" s="74" t="s">
        <v>11368</v>
      </c>
      <c r="C2867" s="74" t="s">
        <v>9778</v>
      </c>
      <c r="D2867" s="74" t="s">
        <v>4024</v>
      </c>
      <c r="E2867" s="92">
        <v>41645</v>
      </c>
      <c r="F2867" s="74" t="s">
        <v>8076</v>
      </c>
      <c r="G2867" s="92">
        <v>42048</v>
      </c>
      <c r="H2867" s="74" t="s">
        <v>9504</v>
      </c>
      <c r="I2867" s="75" t="s">
        <v>14864</v>
      </c>
      <c r="J2867" s="75">
        <v>2494.2000000000003</v>
      </c>
      <c r="K2867" s="74" t="s">
        <v>14892</v>
      </c>
      <c r="L2867" s="93" t="s">
        <v>110</v>
      </c>
    </row>
    <row r="2868" spans="1:12">
      <c r="A2868" s="73">
        <v>10195130</v>
      </c>
      <c r="B2868" s="74" t="s">
        <v>11369</v>
      </c>
      <c r="C2868" s="74" t="s">
        <v>9778</v>
      </c>
      <c r="D2868" s="74" t="s">
        <v>4024</v>
      </c>
      <c r="E2868" s="92">
        <v>41645</v>
      </c>
      <c r="F2868" s="74" t="s">
        <v>8077</v>
      </c>
      <c r="G2868" s="92">
        <v>42048</v>
      </c>
      <c r="H2868" s="74" t="s">
        <v>9504</v>
      </c>
      <c r="I2868" s="75" t="s">
        <v>14864</v>
      </c>
      <c r="J2868" s="75">
        <v>2494.2000000000003</v>
      </c>
      <c r="K2868" s="74" t="s">
        <v>14892</v>
      </c>
      <c r="L2868" s="93" t="s">
        <v>962</v>
      </c>
    </row>
    <row r="2869" spans="1:12">
      <c r="A2869" s="73">
        <v>10195131</v>
      </c>
      <c r="B2869" s="74" t="s">
        <v>11370</v>
      </c>
      <c r="C2869" s="74" t="s">
        <v>9778</v>
      </c>
      <c r="D2869" s="74" t="s">
        <v>4024</v>
      </c>
      <c r="E2869" s="92">
        <v>41645</v>
      </c>
      <c r="F2869" s="74" t="s">
        <v>8078</v>
      </c>
      <c r="G2869" s="92">
        <v>42059</v>
      </c>
      <c r="H2869" s="74" t="s">
        <v>9504</v>
      </c>
      <c r="I2869" s="75" t="s">
        <v>14864</v>
      </c>
      <c r="J2869" s="75">
        <v>2494.2000000000003</v>
      </c>
      <c r="K2869" s="74" t="s">
        <v>14892</v>
      </c>
      <c r="L2869" s="93" t="s">
        <v>110</v>
      </c>
    </row>
    <row r="2870" spans="1:12">
      <c r="A2870" s="73">
        <v>10195132</v>
      </c>
      <c r="B2870" s="74" t="s">
        <v>11371</v>
      </c>
      <c r="C2870" s="74" t="s">
        <v>9778</v>
      </c>
      <c r="D2870" s="74" t="s">
        <v>4024</v>
      </c>
      <c r="E2870" s="92">
        <v>41645</v>
      </c>
      <c r="F2870" s="74" t="s">
        <v>8079</v>
      </c>
      <c r="G2870" s="92">
        <v>42048</v>
      </c>
      <c r="H2870" s="74" t="s">
        <v>9504</v>
      </c>
      <c r="I2870" s="75" t="s">
        <v>14864</v>
      </c>
      <c r="J2870" s="75">
        <v>2494.2000000000003</v>
      </c>
      <c r="K2870" s="74" t="s">
        <v>14892</v>
      </c>
      <c r="L2870" s="93" t="s">
        <v>110</v>
      </c>
    </row>
    <row r="2871" spans="1:12">
      <c r="A2871" s="73">
        <v>10195133</v>
      </c>
      <c r="B2871" s="74" t="s">
        <v>11372</v>
      </c>
      <c r="C2871" s="74" t="s">
        <v>9778</v>
      </c>
      <c r="D2871" s="74" t="s">
        <v>4024</v>
      </c>
      <c r="E2871" s="92">
        <v>41645</v>
      </c>
      <c r="F2871" s="74" t="s">
        <v>8080</v>
      </c>
      <c r="G2871" s="92">
        <v>42048</v>
      </c>
      <c r="H2871" s="74" t="s">
        <v>9504</v>
      </c>
      <c r="I2871" s="75" t="s">
        <v>14864</v>
      </c>
      <c r="J2871" s="75">
        <v>2494.2000000000003</v>
      </c>
      <c r="K2871" s="74" t="s">
        <v>14892</v>
      </c>
      <c r="L2871" s="93" t="s">
        <v>110</v>
      </c>
    </row>
    <row r="2872" spans="1:12">
      <c r="A2872" s="73">
        <v>10195134</v>
      </c>
      <c r="B2872" s="74" t="s">
        <v>11373</v>
      </c>
      <c r="C2872" s="74" t="s">
        <v>9778</v>
      </c>
      <c r="D2872" s="74" t="s">
        <v>4024</v>
      </c>
      <c r="E2872" s="92">
        <v>41645</v>
      </c>
      <c r="F2872" s="74" t="s">
        <v>8081</v>
      </c>
      <c r="G2872" s="92">
        <v>42048</v>
      </c>
      <c r="H2872" s="74" t="s">
        <v>9504</v>
      </c>
      <c r="I2872" s="75" t="s">
        <v>14864</v>
      </c>
      <c r="J2872" s="75">
        <v>2494.2000000000003</v>
      </c>
      <c r="K2872" s="74" t="s">
        <v>14892</v>
      </c>
      <c r="L2872" s="93" t="s">
        <v>110</v>
      </c>
    </row>
    <row r="2873" spans="1:12">
      <c r="A2873" s="73">
        <v>10195135</v>
      </c>
      <c r="B2873" s="74" t="s">
        <v>11374</v>
      </c>
      <c r="C2873" s="74" t="s">
        <v>9778</v>
      </c>
      <c r="D2873" s="74" t="s">
        <v>4024</v>
      </c>
      <c r="E2873" s="92">
        <v>41645</v>
      </c>
      <c r="F2873" s="74" t="s">
        <v>8082</v>
      </c>
      <c r="G2873" s="92">
        <v>42059</v>
      </c>
      <c r="H2873" s="74" t="s">
        <v>9504</v>
      </c>
      <c r="I2873" s="75" t="s">
        <v>14864</v>
      </c>
      <c r="J2873" s="75">
        <v>2494.2000000000003</v>
      </c>
      <c r="K2873" s="74" t="s">
        <v>14892</v>
      </c>
      <c r="L2873" s="93" t="s">
        <v>11725</v>
      </c>
    </row>
    <row r="2874" spans="1:12">
      <c r="A2874" s="73">
        <v>10195136</v>
      </c>
      <c r="B2874" s="74" t="s">
        <v>11375</v>
      </c>
      <c r="C2874" s="74" t="s">
        <v>9778</v>
      </c>
      <c r="D2874" s="74" t="s">
        <v>7713</v>
      </c>
      <c r="E2874" s="92">
        <v>41627</v>
      </c>
      <c r="F2874" s="74" t="s">
        <v>8083</v>
      </c>
      <c r="G2874" s="92">
        <v>42040</v>
      </c>
      <c r="H2874" s="74" t="s">
        <v>9504</v>
      </c>
      <c r="I2874" s="75" t="s">
        <v>14864</v>
      </c>
      <c r="J2874" s="75">
        <v>1197.99</v>
      </c>
      <c r="K2874" s="74" t="s">
        <v>14892</v>
      </c>
      <c r="L2874" s="93" t="s">
        <v>110</v>
      </c>
    </row>
    <row r="2875" spans="1:12">
      <c r="A2875" s="73">
        <v>10195137</v>
      </c>
      <c r="B2875" s="74" t="s">
        <v>11376</v>
      </c>
      <c r="C2875" s="74" t="s">
        <v>9778</v>
      </c>
      <c r="D2875" s="74" t="s">
        <v>7713</v>
      </c>
      <c r="E2875" s="92">
        <v>41627</v>
      </c>
      <c r="F2875" s="74" t="s">
        <v>8084</v>
      </c>
      <c r="G2875" s="92">
        <v>42054</v>
      </c>
      <c r="H2875" s="74" t="s">
        <v>9504</v>
      </c>
      <c r="I2875" s="75" t="s">
        <v>14864</v>
      </c>
      <c r="J2875" s="75">
        <v>1197.99</v>
      </c>
      <c r="K2875" s="74" t="s">
        <v>14892</v>
      </c>
      <c r="L2875" s="93" t="s">
        <v>110</v>
      </c>
    </row>
    <row r="2876" spans="1:12">
      <c r="A2876" s="73">
        <v>10195138</v>
      </c>
      <c r="B2876" s="74" t="s">
        <v>11377</v>
      </c>
      <c r="C2876" s="74" t="s">
        <v>9778</v>
      </c>
      <c r="D2876" s="74" t="s">
        <v>7713</v>
      </c>
      <c r="E2876" s="92">
        <v>41627</v>
      </c>
      <c r="F2876" s="74" t="s">
        <v>8085</v>
      </c>
      <c r="G2876" s="92">
        <v>42054</v>
      </c>
      <c r="H2876" s="74" t="s">
        <v>9504</v>
      </c>
      <c r="I2876" s="75" t="s">
        <v>14864</v>
      </c>
      <c r="J2876" s="75">
        <v>1197.99</v>
      </c>
      <c r="K2876" s="74" t="s">
        <v>14892</v>
      </c>
      <c r="L2876" s="93" t="s">
        <v>390</v>
      </c>
    </row>
    <row r="2877" spans="1:12">
      <c r="A2877" s="73">
        <v>10195139</v>
      </c>
      <c r="B2877" s="74" t="s">
        <v>11378</v>
      </c>
      <c r="C2877" s="74" t="s">
        <v>9778</v>
      </c>
      <c r="D2877" s="74" t="s">
        <v>7713</v>
      </c>
      <c r="E2877" s="92">
        <v>41627</v>
      </c>
      <c r="F2877" s="74" t="s">
        <v>8086</v>
      </c>
      <c r="G2877" s="92">
        <v>42054</v>
      </c>
      <c r="H2877" s="74" t="s">
        <v>9504</v>
      </c>
      <c r="I2877" s="75" t="s">
        <v>14864</v>
      </c>
      <c r="J2877" s="75">
        <v>1197.99</v>
      </c>
      <c r="K2877" s="74" t="s">
        <v>14892</v>
      </c>
      <c r="L2877" s="93" t="s">
        <v>110</v>
      </c>
    </row>
    <row r="2878" spans="1:12">
      <c r="A2878" s="73">
        <v>10195140</v>
      </c>
      <c r="B2878" s="74" t="s">
        <v>11379</v>
      </c>
      <c r="C2878" s="74" t="s">
        <v>9778</v>
      </c>
      <c r="D2878" s="74" t="s">
        <v>7713</v>
      </c>
      <c r="E2878" s="92">
        <v>41627</v>
      </c>
      <c r="F2878" s="74" t="s">
        <v>8087</v>
      </c>
      <c r="G2878" s="92">
        <v>42065</v>
      </c>
      <c r="H2878" s="74" t="s">
        <v>9504</v>
      </c>
      <c r="I2878" s="75" t="s">
        <v>14864</v>
      </c>
      <c r="J2878" s="75">
        <v>1197.99</v>
      </c>
      <c r="K2878" s="74" t="s">
        <v>14892</v>
      </c>
      <c r="L2878" s="93" t="s">
        <v>11768</v>
      </c>
    </row>
    <row r="2879" spans="1:12">
      <c r="A2879" s="73">
        <v>10195141</v>
      </c>
      <c r="B2879" s="74" t="s">
        <v>11380</v>
      </c>
      <c r="C2879" s="74" t="s">
        <v>9778</v>
      </c>
      <c r="D2879" s="74" t="s">
        <v>7713</v>
      </c>
      <c r="E2879" s="92">
        <v>41627</v>
      </c>
      <c r="F2879" s="74" t="s">
        <v>8088</v>
      </c>
      <c r="G2879" s="92">
        <v>42054</v>
      </c>
      <c r="H2879" s="74" t="s">
        <v>9504</v>
      </c>
      <c r="I2879" s="75" t="s">
        <v>14864</v>
      </c>
      <c r="J2879" s="75">
        <v>1197.99</v>
      </c>
      <c r="K2879" s="74" t="s">
        <v>14892</v>
      </c>
      <c r="L2879" s="93" t="s">
        <v>390</v>
      </c>
    </row>
    <row r="2880" spans="1:12">
      <c r="A2880" s="73">
        <v>10195142</v>
      </c>
      <c r="B2880" s="74" t="s">
        <v>11381</v>
      </c>
      <c r="C2880" s="74" t="s">
        <v>9778</v>
      </c>
      <c r="D2880" s="74" t="s">
        <v>7713</v>
      </c>
      <c r="E2880" s="92">
        <v>41627</v>
      </c>
      <c r="F2880" s="74" t="s">
        <v>8089</v>
      </c>
      <c r="G2880" s="92">
        <v>42054</v>
      </c>
      <c r="H2880" s="74" t="s">
        <v>9504</v>
      </c>
      <c r="I2880" s="75" t="s">
        <v>14864</v>
      </c>
      <c r="J2880" s="75">
        <v>1197.99</v>
      </c>
      <c r="K2880" s="74" t="s">
        <v>14892</v>
      </c>
      <c r="L2880" s="93" t="s">
        <v>110</v>
      </c>
    </row>
    <row r="2881" spans="1:12">
      <c r="A2881" s="73">
        <v>10195143</v>
      </c>
      <c r="B2881" s="74" t="s">
        <v>11382</v>
      </c>
      <c r="C2881" s="74" t="s">
        <v>9778</v>
      </c>
      <c r="D2881" s="74" t="s">
        <v>7713</v>
      </c>
      <c r="E2881" s="92">
        <v>41627</v>
      </c>
      <c r="F2881" s="74" t="s">
        <v>8090</v>
      </c>
      <c r="G2881" s="92">
        <v>42065</v>
      </c>
      <c r="H2881" s="74" t="s">
        <v>9504</v>
      </c>
      <c r="I2881" s="75" t="s">
        <v>14864</v>
      </c>
      <c r="J2881" s="75">
        <v>1197.99</v>
      </c>
      <c r="K2881" s="74" t="s">
        <v>14892</v>
      </c>
      <c r="L2881" s="93" t="s">
        <v>110</v>
      </c>
    </row>
    <row r="2882" spans="1:12">
      <c r="A2882" s="73">
        <v>10195144</v>
      </c>
      <c r="B2882" s="74" t="s">
        <v>11383</v>
      </c>
      <c r="C2882" s="74" t="s">
        <v>9778</v>
      </c>
      <c r="D2882" s="74" t="s">
        <v>7713</v>
      </c>
      <c r="E2882" s="92">
        <v>41627</v>
      </c>
      <c r="F2882" s="74" t="s">
        <v>8091</v>
      </c>
      <c r="G2882" s="92">
        <v>42065</v>
      </c>
      <c r="H2882" s="74" t="s">
        <v>9504</v>
      </c>
      <c r="I2882" s="75" t="s">
        <v>14864</v>
      </c>
      <c r="J2882" s="75">
        <v>1197.99</v>
      </c>
      <c r="K2882" s="74" t="s">
        <v>14892</v>
      </c>
      <c r="L2882" s="93" t="s">
        <v>110</v>
      </c>
    </row>
    <row r="2883" spans="1:12">
      <c r="A2883" s="73">
        <v>10195145</v>
      </c>
      <c r="B2883" s="74" t="s">
        <v>11384</v>
      </c>
      <c r="C2883" s="74" t="s">
        <v>9778</v>
      </c>
      <c r="D2883" s="74" t="s">
        <v>7713</v>
      </c>
      <c r="E2883" s="92">
        <v>41627</v>
      </c>
      <c r="F2883" s="74" t="s">
        <v>8092</v>
      </c>
      <c r="G2883" s="92">
        <v>42065</v>
      </c>
      <c r="H2883" s="74" t="s">
        <v>9504</v>
      </c>
      <c r="I2883" s="75" t="s">
        <v>14864</v>
      </c>
      <c r="J2883" s="75">
        <v>1197.99</v>
      </c>
      <c r="K2883" s="74" t="s">
        <v>14892</v>
      </c>
      <c r="L2883" s="93" t="s">
        <v>110</v>
      </c>
    </row>
    <row r="2884" spans="1:12">
      <c r="A2884" s="73">
        <v>10195146</v>
      </c>
      <c r="B2884" s="74" t="s">
        <v>11385</v>
      </c>
      <c r="C2884" s="74" t="s">
        <v>9778</v>
      </c>
      <c r="D2884" s="74" t="s">
        <v>7713</v>
      </c>
      <c r="E2884" s="92">
        <v>41627</v>
      </c>
      <c r="F2884" s="74" t="s">
        <v>8093</v>
      </c>
      <c r="G2884" s="92">
        <v>42065</v>
      </c>
      <c r="H2884" s="74" t="s">
        <v>9504</v>
      </c>
      <c r="I2884" s="75" t="s">
        <v>14864</v>
      </c>
      <c r="J2884" s="75">
        <v>1197.99</v>
      </c>
      <c r="K2884" s="74" t="s">
        <v>14892</v>
      </c>
      <c r="L2884" s="93" t="s">
        <v>110</v>
      </c>
    </row>
    <row r="2885" spans="1:12">
      <c r="A2885" s="73">
        <v>10195147</v>
      </c>
      <c r="B2885" s="74" t="s">
        <v>11386</v>
      </c>
      <c r="C2885" s="74" t="s">
        <v>9778</v>
      </c>
      <c r="D2885" s="74" t="s">
        <v>7713</v>
      </c>
      <c r="E2885" s="92">
        <v>41627</v>
      </c>
      <c r="F2885" s="74" t="s">
        <v>8378</v>
      </c>
      <c r="G2885" s="92">
        <v>42065</v>
      </c>
      <c r="H2885" s="74" t="s">
        <v>10877</v>
      </c>
      <c r="I2885" s="75" t="s">
        <v>14864</v>
      </c>
      <c r="J2885" s="75">
        <v>1197.99</v>
      </c>
      <c r="K2885" s="74" t="s">
        <v>16681</v>
      </c>
      <c r="L2885" s="93" t="s">
        <v>854</v>
      </c>
    </row>
    <row r="2886" spans="1:12">
      <c r="A2886" s="73">
        <v>10195148</v>
      </c>
      <c r="B2886" s="74" t="s">
        <v>11387</v>
      </c>
      <c r="C2886" s="74" t="s">
        <v>9778</v>
      </c>
      <c r="D2886" s="74" t="s">
        <v>7713</v>
      </c>
      <c r="E2886" s="92">
        <v>41627</v>
      </c>
      <c r="F2886" s="74" t="s">
        <v>8094</v>
      </c>
      <c r="G2886" s="92">
        <v>42065</v>
      </c>
      <c r="H2886" s="74" t="s">
        <v>9504</v>
      </c>
      <c r="I2886" s="75" t="s">
        <v>14864</v>
      </c>
      <c r="J2886" s="75">
        <v>1197.99</v>
      </c>
      <c r="K2886" s="74" t="s">
        <v>14892</v>
      </c>
      <c r="L2886" s="93" t="s">
        <v>110</v>
      </c>
    </row>
    <row r="2887" spans="1:12">
      <c r="A2887" s="73">
        <v>10195149</v>
      </c>
      <c r="B2887" s="74" t="s">
        <v>11388</v>
      </c>
      <c r="C2887" s="74" t="s">
        <v>9778</v>
      </c>
      <c r="D2887" s="74" t="s">
        <v>7713</v>
      </c>
      <c r="E2887" s="92">
        <v>41627</v>
      </c>
      <c r="F2887" s="74" t="s">
        <v>8095</v>
      </c>
      <c r="G2887" s="92">
        <v>42054</v>
      </c>
      <c r="H2887" s="74" t="s">
        <v>9504</v>
      </c>
      <c r="I2887" s="75" t="s">
        <v>14864</v>
      </c>
      <c r="J2887" s="75">
        <v>1197.99</v>
      </c>
      <c r="K2887" s="74" t="s">
        <v>14892</v>
      </c>
      <c r="L2887" s="93" t="s">
        <v>110</v>
      </c>
    </row>
    <row r="2888" spans="1:12">
      <c r="A2888" s="73">
        <v>10195150</v>
      </c>
      <c r="B2888" s="74" t="s">
        <v>11389</v>
      </c>
      <c r="C2888" s="74" t="s">
        <v>9778</v>
      </c>
      <c r="D2888" s="74" t="s">
        <v>7713</v>
      </c>
      <c r="E2888" s="92">
        <v>41627</v>
      </c>
      <c r="F2888" s="74" t="s">
        <v>7872</v>
      </c>
      <c r="G2888" s="92">
        <v>42065</v>
      </c>
      <c r="H2888" s="74" t="s">
        <v>9504</v>
      </c>
      <c r="I2888" s="75" t="s">
        <v>14864</v>
      </c>
      <c r="J2888" s="75">
        <v>1197.99</v>
      </c>
      <c r="K2888" s="74" t="s">
        <v>14892</v>
      </c>
      <c r="L2888" s="93" t="s">
        <v>110</v>
      </c>
    </row>
    <row r="2889" spans="1:12">
      <c r="A2889" s="73">
        <v>10195151</v>
      </c>
      <c r="B2889" s="74" t="s">
        <v>11390</v>
      </c>
      <c r="C2889" s="74" t="s">
        <v>9778</v>
      </c>
      <c r="D2889" s="74" t="s">
        <v>7713</v>
      </c>
      <c r="E2889" s="92">
        <v>41627</v>
      </c>
      <c r="F2889" s="74" t="s">
        <v>8388</v>
      </c>
      <c r="G2889" s="92">
        <v>42065</v>
      </c>
      <c r="H2889" s="74" t="s">
        <v>11391</v>
      </c>
      <c r="I2889" s="75" t="s">
        <v>14864</v>
      </c>
      <c r="J2889" s="75">
        <v>1197.99</v>
      </c>
      <c r="K2889" s="74" t="s">
        <v>16858</v>
      </c>
      <c r="L2889" s="93" t="s">
        <v>9144</v>
      </c>
    </row>
    <row r="2890" spans="1:12">
      <c r="A2890" s="73">
        <v>10195152</v>
      </c>
      <c r="B2890" s="74" t="s">
        <v>11392</v>
      </c>
      <c r="C2890" s="74" t="s">
        <v>9778</v>
      </c>
      <c r="D2890" s="74" t="s">
        <v>7713</v>
      </c>
      <c r="E2890" s="92">
        <v>41627</v>
      </c>
      <c r="F2890" s="74" t="s">
        <v>8096</v>
      </c>
      <c r="G2890" s="92">
        <v>42054</v>
      </c>
      <c r="H2890" s="74" t="s">
        <v>9504</v>
      </c>
      <c r="I2890" s="75" t="s">
        <v>14864</v>
      </c>
      <c r="J2890" s="75">
        <v>1197.99</v>
      </c>
      <c r="K2890" s="74" t="s">
        <v>14892</v>
      </c>
      <c r="L2890" s="93" t="s">
        <v>110</v>
      </c>
    </row>
    <row r="2891" spans="1:12">
      <c r="A2891" s="73">
        <v>10195153</v>
      </c>
      <c r="B2891" s="74" t="s">
        <v>11393</v>
      </c>
      <c r="C2891" s="74" t="s">
        <v>9778</v>
      </c>
      <c r="D2891" s="74" t="s">
        <v>7713</v>
      </c>
      <c r="E2891" s="92">
        <v>41627</v>
      </c>
      <c r="F2891" s="74" t="s">
        <v>8097</v>
      </c>
      <c r="G2891" s="92">
        <v>42054</v>
      </c>
      <c r="H2891" s="74" t="s">
        <v>9504</v>
      </c>
      <c r="I2891" s="75" t="s">
        <v>14864</v>
      </c>
      <c r="J2891" s="75">
        <v>1197.99</v>
      </c>
      <c r="K2891" s="74" t="s">
        <v>14892</v>
      </c>
      <c r="L2891" s="93" t="s">
        <v>110</v>
      </c>
    </row>
    <row r="2892" spans="1:12">
      <c r="A2892" s="73">
        <v>10195154</v>
      </c>
      <c r="B2892" s="74" t="s">
        <v>11394</v>
      </c>
      <c r="C2892" s="74" t="s">
        <v>9778</v>
      </c>
      <c r="D2892" s="74" t="s">
        <v>7713</v>
      </c>
      <c r="E2892" s="92">
        <v>41627</v>
      </c>
      <c r="F2892" s="74" t="s">
        <v>8098</v>
      </c>
      <c r="G2892" s="92">
        <v>42040</v>
      </c>
      <c r="H2892" s="74" t="s">
        <v>9504</v>
      </c>
      <c r="I2892" s="75" t="s">
        <v>14864</v>
      </c>
      <c r="J2892" s="75">
        <v>1197.99</v>
      </c>
      <c r="K2892" s="74" t="s">
        <v>14892</v>
      </c>
      <c r="L2892" s="93" t="s">
        <v>110</v>
      </c>
    </row>
    <row r="2893" spans="1:12">
      <c r="A2893" s="73">
        <v>10195155</v>
      </c>
      <c r="B2893" s="74" t="s">
        <v>11395</v>
      </c>
      <c r="C2893" s="74" t="s">
        <v>9778</v>
      </c>
      <c r="D2893" s="74" t="s">
        <v>7713</v>
      </c>
      <c r="E2893" s="92">
        <v>41627</v>
      </c>
      <c r="F2893" s="74" t="s">
        <v>8393</v>
      </c>
      <c r="G2893" s="92">
        <v>42065</v>
      </c>
      <c r="H2893" s="74" t="s">
        <v>11396</v>
      </c>
      <c r="I2893" s="75" t="s">
        <v>14864</v>
      </c>
      <c r="J2893" s="75">
        <v>1197.99</v>
      </c>
      <c r="K2893" s="74" t="s">
        <v>16907</v>
      </c>
      <c r="L2893" s="93"/>
    </row>
    <row r="2894" spans="1:12">
      <c r="A2894" s="73">
        <v>10195156</v>
      </c>
      <c r="B2894" s="74" t="s">
        <v>11397</v>
      </c>
      <c r="C2894" s="74" t="s">
        <v>9778</v>
      </c>
      <c r="D2894" s="74" t="s">
        <v>7713</v>
      </c>
      <c r="E2894" s="92">
        <v>41627</v>
      </c>
      <c r="F2894" s="74" t="s">
        <v>8099</v>
      </c>
      <c r="G2894" s="92">
        <v>42054</v>
      </c>
      <c r="H2894" s="74" t="s">
        <v>9504</v>
      </c>
      <c r="I2894" s="75" t="s">
        <v>14864</v>
      </c>
      <c r="J2894" s="75">
        <v>1197.99</v>
      </c>
      <c r="K2894" s="74" t="s">
        <v>14892</v>
      </c>
      <c r="L2894" s="93" t="s">
        <v>110</v>
      </c>
    </row>
    <row r="2895" spans="1:12">
      <c r="A2895" s="73">
        <v>10195157</v>
      </c>
      <c r="B2895" s="74" t="s">
        <v>11398</v>
      </c>
      <c r="C2895" s="74" t="s">
        <v>9778</v>
      </c>
      <c r="D2895" s="74" t="s">
        <v>7713</v>
      </c>
      <c r="E2895" s="92">
        <v>41627</v>
      </c>
      <c r="F2895" s="74" t="s">
        <v>8100</v>
      </c>
      <c r="G2895" s="92">
        <v>42054</v>
      </c>
      <c r="H2895" s="74" t="s">
        <v>9504</v>
      </c>
      <c r="I2895" s="75" t="s">
        <v>14864</v>
      </c>
      <c r="J2895" s="75">
        <v>1197.99</v>
      </c>
      <c r="K2895" s="74" t="s">
        <v>14892</v>
      </c>
      <c r="L2895" s="93" t="s">
        <v>272</v>
      </c>
    </row>
    <row r="2896" spans="1:12">
      <c r="A2896" s="73">
        <v>10195158</v>
      </c>
      <c r="B2896" s="74" t="s">
        <v>11399</v>
      </c>
      <c r="C2896" s="74" t="s">
        <v>9778</v>
      </c>
      <c r="D2896" s="74" t="s">
        <v>7713</v>
      </c>
      <c r="E2896" s="92">
        <v>41627</v>
      </c>
      <c r="F2896" s="74" t="s">
        <v>8101</v>
      </c>
      <c r="G2896" s="92">
        <v>42054</v>
      </c>
      <c r="H2896" s="74" t="s">
        <v>9504</v>
      </c>
      <c r="I2896" s="75" t="s">
        <v>14864</v>
      </c>
      <c r="J2896" s="75">
        <v>1197.99</v>
      </c>
      <c r="K2896" s="74" t="s">
        <v>14892</v>
      </c>
      <c r="L2896" s="93" t="s">
        <v>272</v>
      </c>
    </row>
    <row r="2897" spans="1:12">
      <c r="A2897" s="73">
        <v>10195159</v>
      </c>
      <c r="B2897" s="74" t="s">
        <v>11400</v>
      </c>
      <c r="C2897" s="74" t="s">
        <v>9778</v>
      </c>
      <c r="D2897" s="74" t="s">
        <v>7713</v>
      </c>
      <c r="E2897" s="92">
        <v>41627</v>
      </c>
      <c r="F2897" s="74" t="s">
        <v>8102</v>
      </c>
      <c r="G2897" s="92">
        <v>42054</v>
      </c>
      <c r="H2897" s="74" t="s">
        <v>9504</v>
      </c>
      <c r="I2897" s="75" t="s">
        <v>14864</v>
      </c>
      <c r="J2897" s="75">
        <v>1197.99</v>
      </c>
      <c r="K2897" s="74" t="s">
        <v>14892</v>
      </c>
      <c r="L2897" s="93" t="s">
        <v>272</v>
      </c>
    </row>
    <row r="2898" spans="1:12">
      <c r="A2898" s="73">
        <v>10195160</v>
      </c>
      <c r="B2898" s="74" t="s">
        <v>11401</v>
      </c>
      <c r="C2898" s="74" t="s">
        <v>9778</v>
      </c>
      <c r="D2898" s="74" t="s">
        <v>7713</v>
      </c>
      <c r="E2898" s="92">
        <v>41627</v>
      </c>
      <c r="F2898" s="74" t="s">
        <v>8103</v>
      </c>
      <c r="G2898" s="92">
        <v>42054</v>
      </c>
      <c r="H2898" s="74" t="s">
        <v>9504</v>
      </c>
      <c r="I2898" s="75" t="s">
        <v>14864</v>
      </c>
      <c r="J2898" s="75">
        <v>1197.99</v>
      </c>
      <c r="K2898" s="74" t="s">
        <v>14892</v>
      </c>
      <c r="L2898" s="93" t="s">
        <v>272</v>
      </c>
    </row>
    <row r="2899" spans="1:12">
      <c r="A2899" s="73">
        <v>10195161</v>
      </c>
      <c r="B2899" s="74" t="s">
        <v>11402</v>
      </c>
      <c r="C2899" s="74" t="s">
        <v>9778</v>
      </c>
      <c r="D2899" s="74" t="s">
        <v>7713</v>
      </c>
      <c r="E2899" s="92">
        <v>41627</v>
      </c>
      <c r="F2899" s="74" t="s">
        <v>8104</v>
      </c>
      <c r="G2899" s="92">
        <v>42054</v>
      </c>
      <c r="H2899" s="74" t="s">
        <v>9504</v>
      </c>
      <c r="I2899" s="75" t="s">
        <v>14864</v>
      </c>
      <c r="J2899" s="75">
        <v>1197.99</v>
      </c>
      <c r="K2899" s="74" t="s">
        <v>14892</v>
      </c>
      <c r="L2899" s="93" t="s">
        <v>272</v>
      </c>
    </row>
    <row r="2900" spans="1:12">
      <c r="A2900" s="73">
        <v>10195162</v>
      </c>
      <c r="B2900" s="74" t="s">
        <v>11403</v>
      </c>
      <c r="C2900" s="74" t="s">
        <v>9778</v>
      </c>
      <c r="D2900" s="74" t="s">
        <v>7713</v>
      </c>
      <c r="E2900" s="92">
        <v>41627</v>
      </c>
      <c r="F2900" s="74" t="s">
        <v>8105</v>
      </c>
      <c r="G2900" s="92">
        <v>42040</v>
      </c>
      <c r="H2900" s="74" t="s">
        <v>9504</v>
      </c>
      <c r="I2900" s="75" t="s">
        <v>14864</v>
      </c>
      <c r="J2900" s="75">
        <v>1197.99</v>
      </c>
      <c r="K2900" s="74" t="s">
        <v>14892</v>
      </c>
      <c r="L2900" s="93" t="s">
        <v>272</v>
      </c>
    </row>
    <row r="2901" spans="1:12">
      <c r="A2901" s="73">
        <v>10195163</v>
      </c>
      <c r="B2901" s="74" t="s">
        <v>11404</v>
      </c>
      <c r="C2901" s="74" t="s">
        <v>9778</v>
      </c>
      <c r="D2901" s="74" t="s">
        <v>7713</v>
      </c>
      <c r="E2901" s="92">
        <v>41627</v>
      </c>
      <c r="F2901" s="74" t="s">
        <v>8106</v>
      </c>
      <c r="G2901" s="92">
        <v>42040</v>
      </c>
      <c r="H2901" s="74" t="s">
        <v>9504</v>
      </c>
      <c r="I2901" s="75" t="s">
        <v>14864</v>
      </c>
      <c r="J2901" s="75">
        <v>1197.99</v>
      </c>
      <c r="K2901" s="74" t="s">
        <v>14892</v>
      </c>
      <c r="L2901" s="93" t="s">
        <v>272</v>
      </c>
    </row>
    <row r="2902" spans="1:12">
      <c r="A2902" s="73">
        <v>10195164</v>
      </c>
      <c r="B2902" s="74" t="s">
        <v>11405</v>
      </c>
      <c r="C2902" s="74" t="s">
        <v>9778</v>
      </c>
      <c r="D2902" s="74" t="s">
        <v>7713</v>
      </c>
      <c r="E2902" s="92">
        <v>41627</v>
      </c>
      <c r="F2902" s="74" t="s">
        <v>8107</v>
      </c>
      <c r="G2902" s="92">
        <v>42054</v>
      </c>
      <c r="H2902" s="74" t="s">
        <v>9504</v>
      </c>
      <c r="I2902" s="75" t="s">
        <v>14864</v>
      </c>
      <c r="J2902" s="75">
        <v>1197.99</v>
      </c>
      <c r="K2902" s="74" t="s">
        <v>14892</v>
      </c>
      <c r="L2902" s="93" t="s">
        <v>109</v>
      </c>
    </row>
    <row r="2903" spans="1:12">
      <c r="A2903" s="73">
        <v>10195165</v>
      </c>
      <c r="B2903" s="74" t="s">
        <v>11406</v>
      </c>
      <c r="C2903" s="74" t="s">
        <v>9778</v>
      </c>
      <c r="D2903" s="74" t="s">
        <v>7713</v>
      </c>
      <c r="E2903" s="92">
        <v>41627</v>
      </c>
      <c r="F2903" s="74" t="s">
        <v>8108</v>
      </c>
      <c r="G2903" s="92">
        <v>42054</v>
      </c>
      <c r="H2903" s="74" t="s">
        <v>9504</v>
      </c>
      <c r="I2903" s="75" t="s">
        <v>14864</v>
      </c>
      <c r="J2903" s="75">
        <v>1197.99</v>
      </c>
      <c r="K2903" s="74" t="s">
        <v>14892</v>
      </c>
      <c r="L2903" s="93" t="s">
        <v>110</v>
      </c>
    </row>
    <row r="2904" spans="1:12">
      <c r="A2904" s="73">
        <v>10195166</v>
      </c>
      <c r="B2904" s="74" t="s">
        <v>11407</v>
      </c>
      <c r="C2904" s="74" t="s">
        <v>9778</v>
      </c>
      <c r="D2904" s="74" t="s">
        <v>7713</v>
      </c>
      <c r="E2904" s="92">
        <v>41627</v>
      </c>
      <c r="F2904" s="74" t="s">
        <v>8109</v>
      </c>
      <c r="G2904" s="92">
        <v>42054</v>
      </c>
      <c r="H2904" s="74" t="s">
        <v>9504</v>
      </c>
      <c r="I2904" s="75" t="s">
        <v>14864</v>
      </c>
      <c r="J2904" s="75">
        <v>1197.99</v>
      </c>
      <c r="K2904" s="74" t="s">
        <v>14892</v>
      </c>
      <c r="L2904" s="93" t="s">
        <v>110</v>
      </c>
    </row>
    <row r="2905" spans="1:12">
      <c r="A2905" s="73">
        <v>10195167</v>
      </c>
      <c r="B2905" s="74" t="s">
        <v>11408</v>
      </c>
      <c r="C2905" s="74" t="s">
        <v>9778</v>
      </c>
      <c r="D2905" s="74" t="s">
        <v>7713</v>
      </c>
      <c r="E2905" s="92">
        <v>41627</v>
      </c>
      <c r="F2905" s="74" t="s">
        <v>8110</v>
      </c>
      <c r="G2905" s="92">
        <v>42054</v>
      </c>
      <c r="H2905" s="74" t="s">
        <v>9504</v>
      </c>
      <c r="I2905" s="75" t="s">
        <v>14864</v>
      </c>
      <c r="J2905" s="75">
        <v>1197.99</v>
      </c>
      <c r="K2905" s="74" t="s">
        <v>14892</v>
      </c>
      <c r="L2905" s="93" t="s">
        <v>110</v>
      </c>
    </row>
    <row r="2906" spans="1:12">
      <c r="A2906" s="73">
        <v>10195168</v>
      </c>
      <c r="B2906" s="74" t="s">
        <v>11409</v>
      </c>
      <c r="C2906" s="74" t="s">
        <v>9778</v>
      </c>
      <c r="D2906" s="74" t="s">
        <v>7713</v>
      </c>
      <c r="E2906" s="92">
        <v>41627</v>
      </c>
      <c r="F2906" s="74" t="s">
        <v>8111</v>
      </c>
      <c r="G2906" s="92">
        <v>42040</v>
      </c>
      <c r="H2906" s="74" t="s">
        <v>9504</v>
      </c>
      <c r="I2906" s="75" t="s">
        <v>14864</v>
      </c>
      <c r="J2906" s="75">
        <v>1197.99</v>
      </c>
      <c r="K2906" s="74" t="s">
        <v>14892</v>
      </c>
      <c r="L2906" s="93" t="s">
        <v>110</v>
      </c>
    </row>
    <row r="2907" spans="1:12">
      <c r="A2907" s="73">
        <v>10195169</v>
      </c>
      <c r="B2907" s="74" t="s">
        <v>11410</v>
      </c>
      <c r="C2907" s="74" t="s">
        <v>9778</v>
      </c>
      <c r="D2907" s="74" t="s">
        <v>7713</v>
      </c>
      <c r="E2907" s="92">
        <v>41627</v>
      </c>
      <c r="F2907" s="74" t="s">
        <v>8112</v>
      </c>
      <c r="G2907" s="92">
        <v>42054</v>
      </c>
      <c r="H2907" s="74" t="s">
        <v>9504</v>
      </c>
      <c r="I2907" s="75" t="s">
        <v>14864</v>
      </c>
      <c r="J2907" s="75">
        <v>1197.99</v>
      </c>
      <c r="K2907" s="74" t="s">
        <v>14892</v>
      </c>
      <c r="L2907" s="93" t="s">
        <v>2798</v>
      </c>
    </row>
    <row r="2908" spans="1:12">
      <c r="A2908" s="73">
        <v>10195170</v>
      </c>
      <c r="B2908" s="74" t="s">
        <v>11411</v>
      </c>
      <c r="C2908" s="74" t="s">
        <v>9778</v>
      </c>
      <c r="D2908" s="74" t="s">
        <v>7713</v>
      </c>
      <c r="E2908" s="92">
        <v>41627</v>
      </c>
      <c r="F2908" s="74" t="s">
        <v>8113</v>
      </c>
      <c r="G2908" s="92">
        <v>42040</v>
      </c>
      <c r="H2908" s="74" t="s">
        <v>9504</v>
      </c>
      <c r="I2908" s="75" t="s">
        <v>14864</v>
      </c>
      <c r="J2908" s="75">
        <v>1197.99</v>
      </c>
      <c r="K2908" s="74" t="s">
        <v>14892</v>
      </c>
      <c r="L2908" s="93" t="s">
        <v>110</v>
      </c>
    </row>
    <row r="2909" spans="1:12">
      <c r="A2909" s="73">
        <v>10195171</v>
      </c>
      <c r="B2909" s="74" t="s">
        <v>11412</v>
      </c>
      <c r="C2909" s="74" t="s">
        <v>9778</v>
      </c>
      <c r="D2909" s="74" t="s">
        <v>7713</v>
      </c>
      <c r="E2909" s="92">
        <v>41627</v>
      </c>
      <c r="F2909" s="74" t="s">
        <v>8114</v>
      </c>
      <c r="G2909" s="92">
        <v>42054</v>
      </c>
      <c r="H2909" s="74" t="s">
        <v>9504</v>
      </c>
      <c r="I2909" s="75" t="s">
        <v>14864</v>
      </c>
      <c r="J2909" s="75">
        <v>1197.99</v>
      </c>
      <c r="K2909" s="74" t="s">
        <v>14892</v>
      </c>
      <c r="L2909" s="93" t="s">
        <v>110</v>
      </c>
    </row>
    <row r="2910" spans="1:12">
      <c r="A2910" s="73">
        <v>10195172</v>
      </c>
      <c r="B2910" s="74" t="s">
        <v>11413</v>
      </c>
      <c r="C2910" s="74" t="s">
        <v>9778</v>
      </c>
      <c r="D2910" s="74" t="s">
        <v>7713</v>
      </c>
      <c r="E2910" s="92">
        <v>41627</v>
      </c>
      <c r="F2910" s="74" t="s">
        <v>8115</v>
      </c>
      <c r="G2910" s="92">
        <v>42054</v>
      </c>
      <c r="H2910" s="74" t="s">
        <v>9504</v>
      </c>
      <c r="I2910" s="75" t="s">
        <v>14864</v>
      </c>
      <c r="J2910" s="75">
        <v>1197.99</v>
      </c>
      <c r="K2910" s="74" t="s">
        <v>14892</v>
      </c>
      <c r="L2910" s="93" t="s">
        <v>4581</v>
      </c>
    </row>
    <row r="2911" spans="1:12">
      <c r="A2911" s="73">
        <v>10195173</v>
      </c>
      <c r="B2911" s="74" t="s">
        <v>11414</v>
      </c>
      <c r="C2911" s="74" t="s">
        <v>9778</v>
      </c>
      <c r="D2911" s="74" t="s">
        <v>7713</v>
      </c>
      <c r="E2911" s="92">
        <v>41627</v>
      </c>
      <c r="F2911" s="74" t="s">
        <v>8116</v>
      </c>
      <c r="G2911" s="92">
        <v>42054</v>
      </c>
      <c r="H2911" s="74" t="s">
        <v>9504</v>
      </c>
      <c r="I2911" s="75" t="s">
        <v>14864</v>
      </c>
      <c r="J2911" s="75">
        <v>1197.99</v>
      </c>
      <c r="K2911" s="74" t="s">
        <v>14892</v>
      </c>
      <c r="L2911" s="93" t="s">
        <v>110</v>
      </c>
    </row>
    <row r="2912" spans="1:12">
      <c r="A2912" s="73">
        <v>10195174</v>
      </c>
      <c r="B2912" s="74" t="s">
        <v>11415</v>
      </c>
      <c r="C2912" s="74" t="s">
        <v>9778</v>
      </c>
      <c r="D2912" s="74" t="s">
        <v>7713</v>
      </c>
      <c r="E2912" s="92">
        <v>41627</v>
      </c>
      <c r="F2912" s="74" t="s">
        <v>8117</v>
      </c>
      <c r="G2912" s="92">
        <v>42054</v>
      </c>
      <c r="H2912" s="74" t="s">
        <v>9504</v>
      </c>
      <c r="I2912" s="75" t="s">
        <v>14864</v>
      </c>
      <c r="J2912" s="75">
        <v>1197.99</v>
      </c>
      <c r="K2912" s="74" t="s">
        <v>14892</v>
      </c>
      <c r="L2912" s="93" t="s">
        <v>110</v>
      </c>
    </row>
    <row r="2913" spans="1:12">
      <c r="A2913" s="73">
        <v>10195273</v>
      </c>
      <c r="B2913" s="74" t="s">
        <v>15375</v>
      </c>
      <c r="C2913" s="74" t="s">
        <v>9778</v>
      </c>
      <c r="D2913" s="74" t="s">
        <v>7714</v>
      </c>
      <c r="E2913" s="92">
        <v>41626</v>
      </c>
      <c r="F2913" s="74" t="s">
        <v>7873</v>
      </c>
      <c r="G2913" s="92">
        <v>41977</v>
      </c>
      <c r="H2913" s="74" t="s">
        <v>9504</v>
      </c>
      <c r="I2913" s="75" t="s">
        <v>14864</v>
      </c>
      <c r="J2913" s="75">
        <v>47500</v>
      </c>
      <c r="K2913" s="74" t="s">
        <v>14892</v>
      </c>
      <c r="L2913" s="93" t="s">
        <v>110</v>
      </c>
    </row>
    <row r="2914" spans="1:12">
      <c r="A2914" s="73">
        <v>10195274</v>
      </c>
      <c r="B2914" s="74" t="s">
        <v>11416</v>
      </c>
      <c r="C2914" s="74" t="s">
        <v>9778</v>
      </c>
      <c r="D2914" s="74" t="s">
        <v>7734</v>
      </c>
      <c r="E2914" s="92">
        <v>41647</v>
      </c>
      <c r="F2914" s="74" t="s">
        <v>9210</v>
      </c>
      <c r="G2914" s="92">
        <v>42040</v>
      </c>
      <c r="H2914" s="74" t="s">
        <v>9504</v>
      </c>
      <c r="I2914" s="75" t="s">
        <v>14864</v>
      </c>
      <c r="J2914" s="75">
        <v>1800</v>
      </c>
      <c r="K2914" s="74" t="s">
        <v>14892</v>
      </c>
      <c r="L2914" s="93" t="s">
        <v>109</v>
      </c>
    </row>
    <row r="2915" spans="1:12">
      <c r="A2915" s="73">
        <v>10195275</v>
      </c>
      <c r="B2915" s="74" t="s">
        <v>11417</v>
      </c>
      <c r="C2915" s="74" t="s">
        <v>9778</v>
      </c>
      <c r="D2915" s="74" t="s">
        <v>7734</v>
      </c>
      <c r="E2915" s="92">
        <v>41647</v>
      </c>
      <c r="F2915" s="74" t="s">
        <v>9211</v>
      </c>
      <c r="G2915" s="92">
        <v>42040</v>
      </c>
      <c r="H2915" s="74" t="s">
        <v>9504</v>
      </c>
      <c r="I2915" s="75" t="s">
        <v>14864</v>
      </c>
      <c r="J2915" s="75">
        <v>1800</v>
      </c>
      <c r="K2915" s="74" t="s">
        <v>14892</v>
      </c>
      <c r="L2915" s="93" t="s">
        <v>110</v>
      </c>
    </row>
    <row r="2916" spans="1:12">
      <c r="A2916" s="73">
        <v>10195276</v>
      </c>
      <c r="B2916" s="74" t="s">
        <v>11418</v>
      </c>
      <c r="C2916" s="74" t="s">
        <v>9778</v>
      </c>
      <c r="D2916" s="74" t="s">
        <v>7734</v>
      </c>
      <c r="E2916" s="92">
        <v>41647</v>
      </c>
      <c r="F2916" s="74" t="s">
        <v>9212</v>
      </c>
      <c r="G2916" s="92">
        <v>42054</v>
      </c>
      <c r="H2916" s="74" t="s">
        <v>9504</v>
      </c>
      <c r="I2916" s="75" t="s">
        <v>14864</v>
      </c>
      <c r="J2916" s="75">
        <v>1800</v>
      </c>
      <c r="K2916" s="74" t="s">
        <v>14892</v>
      </c>
      <c r="L2916" s="93" t="s">
        <v>109</v>
      </c>
    </row>
    <row r="2917" spans="1:12">
      <c r="A2917" s="73">
        <v>10195277</v>
      </c>
      <c r="B2917" s="74" t="s">
        <v>11419</v>
      </c>
      <c r="C2917" s="74" t="s">
        <v>9778</v>
      </c>
      <c r="D2917" s="74" t="s">
        <v>7734</v>
      </c>
      <c r="E2917" s="92">
        <v>41647</v>
      </c>
      <c r="F2917" s="74" t="s">
        <v>9213</v>
      </c>
      <c r="G2917" s="92">
        <v>42040</v>
      </c>
      <c r="H2917" s="74" t="s">
        <v>9504</v>
      </c>
      <c r="I2917" s="75" t="s">
        <v>14864</v>
      </c>
      <c r="J2917" s="75">
        <v>1800</v>
      </c>
      <c r="K2917" s="74" t="s">
        <v>14892</v>
      </c>
      <c r="L2917" s="93" t="s">
        <v>110</v>
      </c>
    </row>
    <row r="2918" spans="1:12">
      <c r="A2918" s="73">
        <v>10195278</v>
      </c>
      <c r="B2918" s="74" t="s">
        <v>11420</v>
      </c>
      <c r="C2918" s="74" t="s">
        <v>9778</v>
      </c>
      <c r="D2918" s="74" t="s">
        <v>7734</v>
      </c>
      <c r="E2918" s="92">
        <v>41647</v>
      </c>
      <c r="F2918" s="74" t="s">
        <v>9214</v>
      </c>
      <c r="G2918" s="92">
        <v>42040</v>
      </c>
      <c r="H2918" s="74" t="s">
        <v>9504</v>
      </c>
      <c r="I2918" s="75" t="s">
        <v>14864</v>
      </c>
      <c r="J2918" s="75">
        <v>1800</v>
      </c>
      <c r="K2918" s="74" t="s">
        <v>14892</v>
      </c>
      <c r="L2918" s="93" t="s">
        <v>110</v>
      </c>
    </row>
    <row r="2919" spans="1:12">
      <c r="A2919" s="73">
        <v>10195279</v>
      </c>
      <c r="B2919" s="74" t="s">
        <v>11421</v>
      </c>
      <c r="C2919" s="74" t="s">
        <v>9778</v>
      </c>
      <c r="D2919" s="74" t="s">
        <v>7734</v>
      </c>
      <c r="E2919" s="92">
        <v>41647</v>
      </c>
      <c r="F2919" s="74" t="s">
        <v>9215</v>
      </c>
      <c r="G2919" s="92">
        <v>42040</v>
      </c>
      <c r="H2919" s="74" t="s">
        <v>9504</v>
      </c>
      <c r="I2919" s="75" t="s">
        <v>14864</v>
      </c>
      <c r="J2919" s="75">
        <v>1800</v>
      </c>
      <c r="K2919" s="74" t="s">
        <v>14892</v>
      </c>
      <c r="L2919" s="93" t="s">
        <v>110</v>
      </c>
    </row>
    <row r="2920" spans="1:12">
      <c r="A2920" s="73">
        <v>10195280</v>
      </c>
      <c r="B2920" s="74" t="s">
        <v>11422</v>
      </c>
      <c r="C2920" s="74" t="s">
        <v>9778</v>
      </c>
      <c r="D2920" s="74" t="s">
        <v>7734</v>
      </c>
      <c r="E2920" s="92">
        <v>41647</v>
      </c>
      <c r="F2920" s="74" t="s">
        <v>9216</v>
      </c>
      <c r="G2920" s="92">
        <v>42040</v>
      </c>
      <c r="H2920" s="74" t="s">
        <v>9504</v>
      </c>
      <c r="I2920" s="75" t="s">
        <v>14864</v>
      </c>
      <c r="J2920" s="75">
        <v>1800</v>
      </c>
      <c r="K2920" s="74" t="s">
        <v>14892</v>
      </c>
      <c r="L2920" s="93" t="s">
        <v>4591</v>
      </c>
    </row>
    <row r="2921" spans="1:12">
      <c r="A2921" s="73">
        <v>10195281</v>
      </c>
      <c r="B2921" s="74" t="s">
        <v>11423</v>
      </c>
      <c r="C2921" s="74" t="s">
        <v>9778</v>
      </c>
      <c r="D2921" s="74" t="s">
        <v>7734</v>
      </c>
      <c r="E2921" s="92">
        <v>41647</v>
      </c>
      <c r="F2921" s="74" t="s">
        <v>9217</v>
      </c>
      <c r="G2921" s="92">
        <v>42054</v>
      </c>
      <c r="H2921" s="74" t="s">
        <v>9504</v>
      </c>
      <c r="I2921" s="75" t="s">
        <v>14864</v>
      </c>
      <c r="J2921" s="75">
        <v>1800</v>
      </c>
      <c r="K2921" s="74" t="s">
        <v>14892</v>
      </c>
      <c r="L2921" s="93" t="s">
        <v>110</v>
      </c>
    </row>
    <row r="2922" spans="1:12">
      <c r="A2922" s="73">
        <v>10195282</v>
      </c>
      <c r="B2922" s="74" t="s">
        <v>11424</v>
      </c>
      <c r="C2922" s="74" t="s">
        <v>9778</v>
      </c>
      <c r="D2922" s="74" t="s">
        <v>7734</v>
      </c>
      <c r="E2922" s="92">
        <v>41647</v>
      </c>
      <c r="F2922" s="74" t="s">
        <v>9218</v>
      </c>
      <c r="G2922" s="92">
        <v>42040</v>
      </c>
      <c r="H2922" s="74" t="s">
        <v>9504</v>
      </c>
      <c r="I2922" s="75" t="s">
        <v>14864</v>
      </c>
      <c r="J2922" s="75">
        <v>1800</v>
      </c>
      <c r="K2922" s="74" t="s">
        <v>14892</v>
      </c>
      <c r="L2922" s="93" t="s">
        <v>110</v>
      </c>
    </row>
    <row r="2923" spans="1:12">
      <c r="A2923" s="73">
        <v>10195283</v>
      </c>
      <c r="B2923" s="74" t="s">
        <v>11425</v>
      </c>
      <c r="C2923" s="74" t="s">
        <v>9778</v>
      </c>
      <c r="D2923" s="74" t="s">
        <v>7734</v>
      </c>
      <c r="E2923" s="92">
        <v>41647</v>
      </c>
      <c r="F2923" s="74" t="s">
        <v>9219</v>
      </c>
      <c r="G2923" s="92">
        <v>42040</v>
      </c>
      <c r="H2923" s="74" t="s">
        <v>9504</v>
      </c>
      <c r="I2923" s="75" t="s">
        <v>14864</v>
      </c>
      <c r="J2923" s="75">
        <v>1800</v>
      </c>
      <c r="K2923" s="74" t="s">
        <v>14892</v>
      </c>
      <c r="L2923" s="93" t="s">
        <v>110</v>
      </c>
    </row>
    <row r="2924" spans="1:12">
      <c r="A2924" s="73">
        <v>10195284</v>
      </c>
      <c r="B2924" s="74" t="s">
        <v>11426</v>
      </c>
      <c r="C2924" s="74" t="s">
        <v>9778</v>
      </c>
      <c r="D2924" s="74" t="s">
        <v>7734</v>
      </c>
      <c r="E2924" s="92">
        <v>41647</v>
      </c>
      <c r="F2924" s="74" t="s">
        <v>9220</v>
      </c>
      <c r="G2924" s="92">
        <v>42040</v>
      </c>
      <c r="H2924" s="74" t="s">
        <v>9504</v>
      </c>
      <c r="I2924" s="75" t="s">
        <v>14864</v>
      </c>
      <c r="J2924" s="75">
        <v>1800</v>
      </c>
      <c r="K2924" s="74" t="s">
        <v>14892</v>
      </c>
      <c r="L2924" s="93"/>
    </row>
    <row r="2925" spans="1:12">
      <c r="A2925" s="73">
        <v>10195285</v>
      </c>
      <c r="B2925" s="74" t="s">
        <v>11427</v>
      </c>
      <c r="C2925" s="74" t="s">
        <v>9778</v>
      </c>
      <c r="D2925" s="74" t="s">
        <v>7734</v>
      </c>
      <c r="E2925" s="92">
        <v>41647</v>
      </c>
      <c r="F2925" s="74" t="s">
        <v>9221</v>
      </c>
      <c r="G2925" s="92">
        <v>42040</v>
      </c>
      <c r="H2925" s="74" t="s">
        <v>9504</v>
      </c>
      <c r="I2925" s="75" t="s">
        <v>14864</v>
      </c>
      <c r="J2925" s="75">
        <v>1800</v>
      </c>
      <c r="K2925" s="74" t="s">
        <v>14892</v>
      </c>
      <c r="L2925" s="93"/>
    </row>
    <row r="2926" spans="1:12">
      <c r="A2926" s="73">
        <v>10195286</v>
      </c>
      <c r="B2926" s="74" t="s">
        <v>11428</v>
      </c>
      <c r="C2926" s="74" t="s">
        <v>9778</v>
      </c>
      <c r="D2926" s="74" t="s">
        <v>7734</v>
      </c>
      <c r="E2926" s="92">
        <v>41647</v>
      </c>
      <c r="F2926" s="74" t="s">
        <v>9222</v>
      </c>
      <c r="G2926" s="92">
        <v>42040</v>
      </c>
      <c r="H2926" s="74" t="s">
        <v>9504</v>
      </c>
      <c r="I2926" s="75" t="s">
        <v>14864</v>
      </c>
      <c r="J2926" s="75">
        <v>1800</v>
      </c>
      <c r="K2926" s="74" t="s">
        <v>14892</v>
      </c>
      <c r="L2926" s="93" t="s">
        <v>4285</v>
      </c>
    </row>
    <row r="2927" spans="1:12">
      <c r="A2927" s="73">
        <v>10195287</v>
      </c>
      <c r="B2927" s="74" t="s">
        <v>11429</v>
      </c>
      <c r="C2927" s="74" t="s">
        <v>9778</v>
      </c>
      <c r="D2927" s="74" t="s">
        <v>7734</v>
      </c>
      <c r="E2927" s="92">
        <v>41647</v>
      </c>
      <c r="F2927" s="74" t="s">
        <v>9223</v>
      </c>
      <c r="G2927" s="92">
        <v>42040</v>
      </c>
      <c r="H2927" s="74" t="s">
        <v>9504</v>
      </c>
      <c r="I2927" s="75" t="s">
        <v>14864</v>
      </c>
      <c r="J2927" s="75">
        <v>1800</v>
      </c>
      <c r="K2927" s="74" t="s">
        <v>14892</v>
      </c>
      <c r="L2927" s="93" t="s">
        <v>962</v>
      </c>
    </row>
    <row r="2928" spans="1:12">
      <c r="A2928" s="73">
        <v>10195288</v>
      </c>
      <c r="B2928" s="74" t="s">
        <v>11430</v>
      </c>
      <c r="C2928" s="74" t="s">
        <v>9778</v>
      </c>
      <c r="D2928" s="74" t="s">
        <v>7734</v>
      </c>
      <c r="E2928" s="92">
        <v>41647</v>
      </c>
      <c r="F2928" s="74" t="s">
        <v>9224</v>
      </c>
      <c r="G2928" s="92">
        <v>42040</v>
      </c>
      <c r="H2928" s="74" t="s">
        <v>9504</v>
      </c>
      <c r="I2928" s="75" t="s">
        <v>14864</v>
      </c>
      <c r="J2928" s="75">
        <v>1800</v>
      </c>
      <c r="K2928" s="74" t="s">
        <v>14892</v>
      </c>
      <c r="L2928" s="93" t="s">
        <v>390</v>
      </c>
    </row>
    <row r="2929" spans="1:12">
      <c r="A2929" s="73">
        <v>10195289</v>
      </c>
      <c r="B2929" s="74" t="s">
        <v>11431</v>
      </c>
      <c r="C2929" s="74" t="s">
        <v>9778</v>
      </c>
      <c r="D2929" s="74" t="s">
        <v>7734</v>
      </c>
      <c r="E2929" s="92">
        <v>41647</v>
      </c>
      <c r="F2929" s="74" t="s">
        <v>9225</v>
      </c>
      <c r="G2929" s="92">
        <v>42040</v>
      </c>
      <c r="H2929" s="74" t="s">
        <v>9504</v>
      </c>
      <c r="I2929" s="75" t="s">
        <v>14864</v>
      </c>
      <c r="J2929" s="75">
        <v>1800</v>
      </c>
      <c r="K2929" s="74" t="s">
        <v>14892</v>
      </c>
      <c r="L2929" s="93" t="s">
        <v>11725</v>
      </c>
    </row>
    <row r="2930" spans="1:12">
      <c r="A2930" s="73">
        <v>10195290</v>
      </c>
      <c r="B2930" s="74" t="s">
        <v>11432</v>
      </c>
      <c r="C2930" s="74" t="s">
        <v>9778</v>
      </c>
      <c r="D2930" s="74" t="s">
        <v>7734</v>
      </c>
      <c r="E2930" s="92">
        <v>41647</v>
      </c>
      <c r="F2930" s="74" t="s">
        <v>9226</v>
      </c>
      <c r="G2930" s="92">
        <v>42040</v>
      </c>
      <c r="H2930" s="74" t="s">
        <v>9504</v>
      </c>
      <c r="I2930" s="75" t="s">
        <v>14864</v>
      </c>
      <c r="J2930" s="75">
        <v>1800</v>
      </c>
      <c r="K2930" s="74" t="s">
        <v>14892</v>
      </c>
      <c r="L2930" s="93" t="s">
        <v>11725</v>
      </c>
    </row>
    <row r="2931" spans="1:12">
      <c r="A2931" s="73">
        <v>10195291</v>
      </c>
      <c r="B2931" s="74" t="s">
        <v>11433</v>
      </c>
      <c r="C2931" s="74" t="s">
        <v>9778</v>
      </c>
      <c r="D2931" s="74" t="s">
        <v>7734</v>
      </c>
      <c r="E2931" s="92">
        <v>41647</v>
      </c>
      <c r="F2931" s="74" t="s">
        <v>9227</v>
      </c>
      <c r="G2931" s="92">
        <v>42040</v>
      </c>
      <c r="H2931" s="74" t="s">
        <v>9504</v>
      </c>
      <c r="I2931" s="75" t="s">
        <v>14864</v>
      </c>
      <c r="J2931" s="75">
        <v>1800</v>
      </c>
      <c r="K2931" s="74" t="s">
        <v>14892</v>
      </c>
      <c r="L2931" s="93" t="s">
        <v>390</v>
      </c>
    </row>
    <row r="2932" spans="1:12">
      <c r="A2932" s="73">
        <v>10195292</v>
      </c>
      <c r="B2932" s="74" t="s">
        <v>11434</v>
      </c>
      <c r="C2932" s="74" t="s">
        <v>9778</v>
      </c>
      <c r="D2932" s="74" t="s">
        <v>7734</v>
      </c>
      <c r="E2932" s="92">
        <v>41647</v>
      </c>
      <c r="F2932" s="74" t="s">
        <v>9228</v>
      </c>
      <c r="G2932" s="92">
        <v>42054</v>
      </c>
      <c r="H2932" s="74" t="s">
        <v>9504</v>
      </c>
      <c r="I2932" s="75" t="s">
        <v>14864</v>
      </c>
      <c r="J2932" s="75">
        <v>1800</v>
      </c>
      <c r="K2932" s="74" t="s">
        <v>14892</v>
      </c>
      <c r="L2932" s="93" t="s">
        <v>11725</v>
      </c>
    </row>
    <row r="2933" spans="1:12">
      <c r="A2933" s="73">
        <v>10195293</v>
      </c>
      <c r="B2933" s="74" t="s">
        <v>11435</v>
      </c>
      <c r="C2933" s="74" t="s">
        <v>9778</v>
      </c>
      <c r="D2933" s="74" t="s">
        <v>7734</v>
      </c>
      <c r="E2933" s="92">
        <v>41647</v>
      </c>
      <c r="F2933" s="74" t="s">
        <v>9229</v>
      </c>
      <c r="G2933" s="92">
        <v>42040</v>
      </c>
      <c r="H2933" s="74" t="s">
        <v>9504</v>
      </c>
      <c r="I2933" s="75" t="s">
        <v>14864</v>
      </c>
      <c r="J2933" s="75">
        <v>1800</v>
      </c>
      <c r="K2933" s="74" t="s">
        <v>14892</v>
      </c>
      <c r="L2933" s="93" t="s">
        <v>11727</v>
      </c>
    </row>
    <row r="2934" spans="1:12">
      <c r="A2934" s="73">
        <v>10195294</v>
      </c>
      <c r="B2934" s="74" t="s">
        <v>11436</v>
      </c>
      <c r="C2934" s="74" t="s">
        <v>9778</v>
      </c>
      <c r="D2934" s="74" t="s">
        <v>7734</v>
      </c>
      <c r="E2934" s="92">
        <v>41647</v>
      </c>
      <c r="F2934" s="74" t="s">
        <v>9230</v>
      </c>
      <c r="G2934" s="92">
        <v>42040</v>
      </c>
      <c r="H2934" s="74" t="s">
        <v>9504</v>
      </c>
      <c r="I2934" s="75" t="s">
        <v>14864</v>
      </c>
      <c r="J2934" s="75">
        <v>1800</v>
      </c>
      <c r="K2934" s="74" t="s">
        <v>14892</v>
      </c>
      <c r="L2934" s="93" t="s">
        <v>11727</v>
      </c>
    </row>
    <row r="2935" spans="1:12">
      <c r="A2935" s="73">
        <v>10195295</v>
      </c>
      <c r="B2935" s="74" t="s">
        <v>11437</v>
      </c>
      <c r="C2935" s="74" t="s">
        <v>9778</v>
      </c>
      <c r="D2935" s="74" t="s">
        <v>7734</v>
      </c>
      <c r="E2935" s="92">
        <v>41647</v>
      </c>
      <c r="F2935" s="74" t="s">
        <v>9231</v>
      </c>
      <c r="G2935" s="92">
        <v>42040</v>
      </c>
      <c r="H2935" s="74" t="s">
        <v>9504</v>
      </c>
      <c r="I2935" s="75" t="s">
        <v>14864</v>
      </c>
      <c r="J2935" s="75">
        <v>1800</v>
      </c>
      <c r="K2935" s="74" t="s">
        <v>14892</v>
      </c>
      <c r="L2935" s="93" t="s">
        <v>109</v>
      </c>
    </row>
    <row r="2936" spans="1:12">
      <c r="A2936" s="73">
        <v>10195296</v>
      </c>
      <c r="B2936" s="74" t="s">
        <v>11438</v>
      </c>
      <c r="C2936" s="74" t="s">
        <v>9778</v>
      </c>
      <c r="D2936" s="74" t="s">
        <v>7734</v>
      </c>
      <c r="E2936" s="92">
        <v>41647</v>
      </c>
      <c r="F2936" s="74" t="s">
        <v>9232</v>
      </c>
      <c r="G2936" s="92">
        <v>42040</v>
      </c>
      <c r="H2936" s="74" t="s">
        <v>9504</v>
      </c>
      <c r="I2936" s="75" t="s">
        <v>14864</v>
      </c>
      <c r="J2936" s="75">
        <v>1800</v>
      </c>
      <c r="K2936" s="74" t="s">
        <v>14892</v>
      </c>
      <c r="L2936" s="93" t="s">
        <v>110</v>
      </c>
    </row>
    <row r="2937" spans="1:12">
      <c r="A2937" s="73">
        <v>10195297</v>
      </c>
      <c r="B2937" s="74" t="s">
        <v>11439</v>
      </c>
      <c r="C2937" s="74" t="s">
        <v>9778</v>
      </c>
      <c r="D2937" s="74" t="s">
        <v>7734</v>
      </c>
      <c r="E2937" s="92">
        <v>41647</v>
      </c>
      <c r="F2937" s="74" t="s">
        <v>9233</v>
      </c>
      <c r="G2937" s="92">
        <v>42040</v>
      </c>
      <c r="H2937" s="74" t="s">
        <v>9504</v>
      </c>
      <c r="I2937" s="75" t="s">
        <v>14864</v>
      </c>
      <c r="J2937" s="75">
        <v>1800</v>
      </c>
      <c r="K2937" s="74" t="s">
        <v>14892</v>
      </c>
      <c r="L2937" s="93" t="s">
        <v>110</v>
      </c>
    </row>
    <row r="2938" spans="1:12">
      <c r="A2938" s="73">
        <v>10195298</v>
      </c>
      <c r="B2938" s="74" t="s">
        <v>11440</v>
      </c>
      <c r="C2938" s="74" t="s">
        <v>9778</v>
      </c>
      <c r="D2938" s="74" t="s">
        <v>7734</v>
      </c>
      <c r="E2938" s="92">
        <v>41647</v>
      </c>
      <c r="F2938" s="74" t="s">
        <v>9234</v>
      </c>
      <c r="G2938" s="92">
        <v>42040</v>
      </c>
      <c r="H2938" s="74" t="s">
        <v>9504</v>
      </c>
      <c r="I2938" s="75" t="s">
        <v>14864</v>
      </c>
      <c r="J2938" s="75">
        <v>1800</v>
      </c>
      <c r="K2938" s="74" t="s">
        <v>14892</v>
      </c>
      <c r="L2938" s="93" t="s">
        <v>110</v>
      </c>
    </row>
    <row r="2939" spans="1:12">
      <c r="A2939" s="73">
        <v>10195299</v>
      </c>
      <c r="B2939" s="74" t="s">
        <v>11441</v>
      </c>
      <c r="C2939" s="74" t="s">
        <v>9778</v>
      </c>
      <c r="D2939" s="74" t="s">
        <v>7734</v>
      </c>
      <c r="E2939" s="92">
        <v>41647</v>
      </c>
      <c r="F2939" s="74" t="s">
        <v>9236</v>
      </c>
      <c r="G2939" s="92">
        <v>42040</v>
      </c>
      <c r="H2939" s="74" t="s">
        <v>9504</v>
      </c>
      <c r="I2939" s="75" t="s">
        <v>14864</v>
      </c>
      <c r="J2939" s="75">
        <v>1800</v>
      </c>
      <c r="K2939" s="74" t="s">
        <v>14892</v>
      </c>
      <c r="L2939" s="93" t="s">
        <v>110</v>
      </c>
    </row>
    <row r="2940" spans="1:12">
      <c r="A2940" s="73">
        <v>10195300</v>
      </c>
      <c r="B2940" s="74" t="s">
        <v>11442</v>
      </c>
      <c r="C2940" s="74" t="s">
        <v>9778</v>
      </c>
      <c r="D2940" s="74" t="s">
        <v>7734</v>
      </c>
      <c r="E2940" s="92">
        <v>41647</v>
      </c>
      <c r="F2940" s="74" t="s">
        <v>9237</v>
      </c>
      <c r="G2940" s="92">
        <v>42040</v>
      </c>
      <c r="H2940" s="74" t="s">
        <v>9504</v>
      </c>
      <c r="I2940" s="75" t="s">
        <v>14864</v>
      </c>
      <c r="J2940" s="75">
        <v>1800</v>
      </c>
      <c r="K2940" s="74" t="s">
        <v>14892</v>
      </c>
      <c r="L2940" s="93" t="s">
        <v>110</v>
      </c>
    </row>
    <row r="2941" spans="1:12">
      <c r="A2941" s="73">
        <v>10195301</v>
      </c>
      <c r="B2941" s="74" t="s">
        <v>11443</v>
      </c>
      <c r="C2941" s="74" t="s">
        <v>9778</v>
      </c>
      <c r="D2941" s="74" t="s">
        <v>7734</v>
      </c>
      <c r="E2941" s="92">
        <v>41647</v>
      </c>
      <c r="F2941" s="74" t="s">
        <v>9238</v>
      </c>
      <c r="G2941" s="92">
        <v>42040</v>
      </c>
      <c r="H2941" s="74" t="s">
        <v>9504</v>
      </c>
      <c r="I2941" s="75" t="s">
        <v>14864</v>
      </c>
      <c r="J2941" s="75">
        <v>1800</v>
      </c>
      <c r="K2941" s="74" t="s">
        <v>14892</v>
      </c>
      <c r="L2941" s="93" t="s">
        <v>110</v>
      </c>
    </row>
    <row r="2942" spans="1:12">
      <c r="A2942" s="73">
        <v>10195302</v>
      </c>
      <c r="B2942" s="74" t="s">
        <v>11444</v>
      </c>
      <c r="C2942" s="74" t="s">
        <v>9778</v>
      </c>
      <c r="D2942" s="74" t="s">
        <v>7734</v>
      </c>
      <c r="E2942" s="92">
        <v>41647</v>
      </c>
      <c r="F2942" s="74" t="s">
        <v>9239</v>
      </c>
      <c r="G2942" s="92">
        <v>42054</v>
      </c>
      <c r="H2942" s="74" t="s">
        <v>9504</v>
      </c>
      <c r="I2942" s="75" t="s">
        <v>14864</v>
      </c>
      <c r="J2942" s="75">
        <v>1800</v>
      </c>
      <c r="K2942" s="74" t="s">
        <v>14892</v>
      </c>
      <c r="L2942" s="93" t="s">
        <v>110</v>
      </c>
    </row>
    <row r="2943" spans="1:12">
      <c r="A2943" s="73">
        <v>10195303</v>
      </c>
      <c r="B2943" s="74" t="s">
        <v>11445</v>
      </c>
      <c r="C2943" s="74" t="s">
        <v>9778</v>
      </c>
      <c r="D2943" s="74" t="s">
        <v>7734</v>
      </c>
      <c r="E2943" s="92">
        <v>41647</v>
      </c>
      <c r="F2943" s="74" t="s">
        <v>9240</v>
      </c>
      <c r="G2943" s="92">
        <v>42040</v>
      </c>
      <c r="H2943" s="74" t="s">
        <v>9504</v>
      </c>
      <c r="I2943" s="75" t="s">
        <v>14864</v>
      </c>
      <c r="J2943" s="75">
        <v>1800</v>
      </c>
      <c r="K2943" s="74" t="s">
        <v>14892</v>
      </c>
      <c r="L2943" s="93" t="s">
        <v>110</v>
      </c>
    </row>
    <row r="2944" spans="1:12">
      <c r="A2944" s="73">
        <v>10195304</v>
      </c>
      <c r="B2944" s="74" t="s">
        <v>11446</v>
      </c>
      <c r="C2944" s="74" t="s">
        <v>9778</v>
      </c>
      <c r="D2944" s="74" t="s">
        <v>7734</v>
      </c>
      <c r="E2944" s="92">
        <v>41647</v>
      </c>
      <c r="F2944" s="74" t="s">
        <v>9241</v>
      </c>
      <c r="G2944" s="92">
        <v>42040</v>
      </c>
      <c r="H2944" s="74" t="s">
        <v>9504</v>
      </c>
      <c r="I2944" s="75" t="s">
        <v>14864</v>
      </c>
      <c r="J2944" s="75">
        <v>1800</v>
      </c>
      <c r="K2944" s="74" t="s">
        <v>14892</v>
      </c>
      <c r="L2944" s="93" t="s">
        <v>110</v>
      </c>
    </row>
    <row r="2945" spans="1:12">
      <c r="A2945" s="73">
        <v>10195305</v>
      </c>
      <c r="B2945" s="74" t="s">
        <v>11447</v>
      </c>
      <c r="C2945" s="74" t="s">
        <v>9778</v>
      </c>
      <c r="D2945" s="74" t="s">
        <v>7734</v>
      </c>
      <c r="E2945" s="92">
        <v>41647</v>
      </c>
      <c r="F2945" s="74" t="s">
        <v>9242</v>
      </c>
      <c r="G2945" s="92">
        <v>42040</v>
      </c>
      <c r="H2945" s="74" t="s">
        <v>9504</v>
      </c>
      <c r="I2945" s="75" t="s">
        <v>14864</v>
      </c>
      <c r="J2945" s="75">
        <v>1800</v>
      </c>
      <c r="K2945" s="74" t="s">
        <v>14892</v>
      </c>
      <c r="L2945" s="93" t="s">
        <v>11725</v>
      </c>
    </row>
    <row r="2946" spans="1:12">
      <c r="A2946" s="73">
        <v>10195306</v>
      </c>
      <c r="B2946" s="74" t="s">
        <v>11448</v>
      </c>
      <c r="C2946" s="74" t="s">
        <v>9778</v>
      </c>
      <c r="D2946" s="74" t="s">
        <v>7734</v>
      </c>
      <c r="E2946" s="92">
        <v>41647</v>
      </c>
      <c r="F2946" s="74" t="s">
        <v>9243</v>
      </c>
      <c r="G2946" s="92">
        <v>42040</v>
      </c>
      <c r="H2946" s="74" t="s">
        <v>9504</v>
      </c>
      <c r="I2946" s="75" t="s">
        <v>14864</v>
      </c>
      <c r="J2946" s="75">
        <v>1800</v>
      </c>
      <c r="K2946" s="74" t="s">
        <v>14892</v>
      </c>
      <c r="L2946" s="93"/>
    </row>
    <row r="2947" spans="1:12">
      <c r="A2947" s="73">
        <v>10195307</v>
      </c>
      <c r="B2947" s="74" t="s">
        <v>11449</v>
      </c>
      <c r="C2947" s="74" t="s">
        <v>9778</v>
      </c>
      <c r="D2947" s="74" t="s">
        <v>7734</v>
      </c>
      <c r="E2947" s="92">
        <v>41647</v>
      </c>
      <c r="F2947" s="74" t="s">
        <v>9244</v>
      </c>
      <c r="G2947" s="92">
        <v>42040</v>
      </c>
      <c r="H2947" s="74" t="s">
        <v>9504</v>
      </c>
      <c r="I2947" s="75" t="s">
        <v>14864</v>
      </c>
      <c r="J2947" s="75">
        <v>1800</v>
      </c>
      <c r="K2947" s="74" t="s">
        <v>14892</v>
      </c>
      <c r="L2947" s="93"/>
    </row>
    <row r="2948" spans="1:12">
      <c r="A2948" s="73">
        <v>10195308</v>
      </c>
      <c r="B2948" s="74" t="s">
        <v>11450</v>
      </c>
      <c r="C2948" s="74" t="s">
        <v>9778</v>
      </c>
      <c r="D2948" s="74" t="s">
        <v>7734</v>
      </c>
      <c r="E2948" s="92">
        <v>41647</v>
      </c>
      <c r="F2948" s="74" t="s">
        <v>9245</v>
      </c>
      <c r="G2948" s="92">
        <v>42040</v>
      </c>
      <c r="H2948" s="74" t="s">
        <v>9504</v>
      </c>
      <c r="I2948" s="75" t="s">
        <v>14864</v>
      </c>
      <c r="J2948" s="75">
        <v>1800</v>
      </c>
      <c r="K2948" s="74" t="s">
        <v>14892</v>
      </c>
      <c r="L2948" s="93" t="s">
        <v>4285</v>
      </c>
    </row>
    <row r="2949" spans="1:12">
      <c r="A2949" s="73">
        <v>10195309</v>
      </c>
      <c r="B2949" s="74" t="s">
        <v>11451</v>
      </c>
      <c r="C2949" s="74" t="s">
        <v>9778</v>
      </c>
      <c r="D2949" s="74" t="s">
        <v>7735</v>
      </c>
      <c r="E2949" s="92">
        <v>41670</v>
      </c>
      <c r="F2949" s="74" t="s">
        <v>8118</v>
      </c>
      <c r="G2949" s="92">
        <v>42045</v>
      </c>
      <c r="H2949" s="74" t="s">
        <v>9510</v>
      </c>
      <c r="I2949" s="75" t="s">
        <v>14864</v>
      </c>
      <c r="J2949" s="75">
        <v>9329.67</v>
      </c>
      <c r="K2949" s="74" t="s">
        <v>16413</v>
      </c>
      <c r="L2949" s="93" t="s">
        <v>109</v>
      </c>
    </row>
    <row r="2950" spans="1:12">
      <c r="A2950" s="73">
        <v>10195310</v>
      </c>
      <c r="B2950" s="74" t="s">
        <v>11452</v>
      </c>
      <c r="C2950" s="74" t="s">
        <v>9778</v>
      </c>
      <c r="D2950" s="74" t="s">
        <v>7735</v>
      </c>
      <c r="E2950" s="92">
        <v>41670</v>
      </c>
      <c r="F2950" s="74" t="s">
        <v>8119</v>
      </c>
      <c r="G2950" s="92">
        <v>42045</v>
      </c>
      <c r="H2950" s="74" t="s">
        <v>9510</v>
      </c>
      <c r="I2950" s="75" t="s">
        <v>14864</v>
      </c>
      <c r="J2950" s="75">
        <v>9329.67</v>
      </c>
      <c r="K2950" s="74" t="s">
        <v>16413</v>
      </c>
      <c r="L2950" s="93" t="s">
        <v>4580</v>
      </c>
    </row>
    <row r="2951" spans="1:12">
      <c r="A2951" s="73">
        <v>10195311</v>
      </c>
      <c r="B2951" s="74" t="s">
        <v>11453</v>
      </c>
      <c r="C2951" s="74" t="s">
        <v>9778</v>
      </c>
      <c r="D2951" s="74" t="s">
        <v>7736</v>
      </c>
      <c r="E2951" s="92">
        <v>41695</v>
      </c>
      <c r="F2951" s="74" t="s">
        <v>8120</v>
      </c>
      <c r="G2951" s="92">
        <v>42047</v>
      </c>
      <c r="H2951" s="74" t="s">
        <v>9504</v>
      </c>
      <c r="I2951" s="75" t="s">
        <v>14864</v>
      </c>
      <c r="J2951" s="75">
        <v>2070</v>
      </c>
      <c r="K2951" s="74" t="s">
        <v>14892</v>
      </c>
      <c r="L2951" s="93" t="s">
        <v>8368</v>
      </c>
    </row>
    <row r="2952" spans="1:12">
      <c r="A2952" s="73">
        <v>10195312</v>
      </c>
      <c r="B2952" s="74" t="s">
        <v>11454</v>
      </c>
      <c r="C2952" s="74" t="s">
        <v>9778</v>
      </c>
      <c r="D2952" s="74" t="s">
        <v>7737</v>
      </c>
      <c r="E2952" s="92">
        <v>41695</v>
      </c>
      <c r="F2952" s="74" t="s">
        <v>8404</v>
      </c>
      <c r="G2952" s="92">
        <v>42048</v>
      </c>
      <c r="H2952" s="74" t="s">
        <v>10766</v>
      </c>
      <c r="I2952" s="75" t="s">
        <v>14864</v>
      </c>
      <c r="J2952" s="75">
        <v>1160.6500000000001</v>
      </c>
      <c r="K2952" s="74" t="s">
        <v>16971</v>
      </c>
      <c r="L2952" s="93"/>
    </row>
    <row r="2953" spans="1:12">
      <c r="A2953" s="73">
        <v>10195313</v>
      </c>
      <c r="B2953" s="74" t="s">
        <v>11455</v>
      </c>
      <c r="C2953" s="74" t="s">
        <v>9778</v>
      </c>
      <c r="D2953" s="74" t="s">
        <v>7737</v>
      </c>
      <c r="E2953" s="92">
        <v>41695</v>
      </c>
      <c r="F2953" s="74" t="s">
        <v>8121</v>
      </c>
      <c r="G2953" s="92">
        <v>42048</v>
      </c>
      <c r="H2953" s="74" t="s">
        <v>9504</v>
      </c>
      <c r="I2953" s="75" t="s">
        <v>14864</v>
      </c>
      <c r="J2953" s="75">
        <v>1160.6500000000001</v>
      </c>
      <c r="K2953" s="74" t="s">
        <v>14892</v>
      </c>
      <c r="L2953" s="93" t="s">
        <v>6457</v>
      </c>
    </row>
    <row r="2954" spans="1:12">
      <c r="A2954" s="73">
        <v>10195316</v>
      </c>
      <c r="B2954" s="74" t="s">
        <v>11456</v>
      </c>
      <c r="C2954" s="74" t="s">
        <v>9778</v>
      </c>
      <c r="D2954" s="74" t="s">
        <v>7737</v>
      </c>
      <c r="E2954" s="92">
        <v>41695</v>
      </c>
      <c r="F2954" s="74" t="s">
        <v>8122</v>
      </c>
      <c r="G2954" s="92">
        <v>42030</v>
      </c>
      <c r="H2954" s="74" t="s">
        <v>9504</v>
      </c>
      <c r="I2954" s="75" t="s">
        <v>14864</v>
      </c>
      <c r="J2954" s="75">
        <v>1160.6500000000001</v>
      </c>
      <c r="K2954" s="74" t="s">
        <v>14892</v>
      </c>
      <c r="L2954" s="93" t="s">
        <v>4581</v>
      </c>
    </row>
    <row r="2955" spans="1:12">
      <c r="A2955" s="73">
        <v>10195317</v>
      </c>
      <c r="B2955" s="74" t="s">
        <v>11457</v>
      </c>
      <c r="C2955" s="74" t="s">
        <v>9778</v>
      </c>
      <c r="D2955" s="74" t="s">
        <v>7737</v>
      </c>
      <c r="E2955" s="92">
        <v>41695</v>
      </c>
      <c r="F2955" s="74" t="s">
        <v>8123</v>
      </c>
      <c r="G2955" s="92">
        <v>42030</v>
      </c>
      <c r="H2955" s="74" t="s">
        <v>9510</v>
      </c>
      <c r="I2955" s="75" t="s">
        <v>14864</v>
      </c>
      <c r="J2955" s="75">
        <v>1160.6500000000001</v>
      </c>
      <c r="K2955" s="74" t="s">
        <v>16413</v>
      </c>
      <c r="L2955" s="93" t="s">
        <v>11724</v>
      </c>
    </row>
    <row r="2956" spans="1:12">
      <c r="A2956" s="73">
        <v>10195318</v>
      </c>
      <c r="B2956" s="74" t="s">
        <v>11458</v>
      </c>
      <c r="C2956" s="74" t="s">
        <v>9778</v>
      </c>
      <c r="D2956" s="74" t="s">
        <v>7737</v>
      </c>
      <c r="E2956" s="92">
        <v>41695</v>
      </c>
      <c r="F2956" s="74" t="s">
        <v>8124</v>
      </c>
      <c r="G2956" s="92">
        <v>42030</v>
      </c>
      <c r="H2956" s="74" t="s">
        <v>10284</v>
      </c>
      <c r="I2956" s="75" t="s">
        <v>14864</v>
      </c>
      <c r="J2956" s="75">
        <v>1160.6500000000001</v>
      </c>
      <c r="K2956" s="74" t="s">
        <v>16893</v>
      </c>
      <c r="L2956" s="93"/>
    </row>
    <row r="2957" spans="1:12">
      <c r="A2957" s="73">
        <v>10195319</v>
      </c>
      <c r="B2957" s="74" t="s">
        <v>11459</v>
      </c>
      <c r="C2957" s="74" t="s">
        <v>9778</v>
      </c>
      <c r="D2957" s="74" t="s">
        <v>7737</v>
      </c>
      <c r="E2957" s="92">
        <v>41695</v>
      </c>
      <c r="F2957" s="74" t="s">
        <v>8125</v>
      </c>
      <c r="G2957" s="92">
        <v>42030</v>
      </c>
      <c r="H2957" s="74" t="s">
        <v>9504</v>
      </c>
      <c r="I2957" s="75" t="s">
        <v>14864</v>
      </c>
      <c r="J2957" s="75">
        <v>1160.6500000000001</v>
      </c>
      <c r="K2957" s="74" t="s">
        <v>14892</v>
      </c>
      <c r="L2957" s="93" t="s">
        <v>272</v>
      </c>
    </row>
    <row r="2958" spans="1:12">
      <c r="A2958" s="73">
        <v>10195321</v>
      </c>
      <c r="B2958" s="74" t="s">
        <v>11460</v>
      </c>
      <c r="C2958" s="74" t="s">
        <v>9778</v>
      </c>
      <c r="D2958" s="74" t="s">
        <v>3721</v>
      </c>
      <c r="E2958" s="92">
        <v>41744</v>
      </c>
      <c r="F2958" s="74" t="s">
        <v>8126</v>
      </c>
      <c r="G2958" s="92">
        <v>42040</v>
      </c>
      <c r="H2958" s="74" t="s">
        <v>9520</v>
      </c>
      <c r="I2958" s="75" t="s">
        <v>14864</v>
      </c>
      <c r="J2958" s="75">
        <v>7418.6</v>
      </c>
      <c r="K2958" s="74" t="s">
        <v>15539</v>
      </c>
      <c r="L2958" s="93" t="s">
        <v>110</v>
      </c>
    </row>
    <row r="2959" spans="1:12">
      <c r="A2959" s="73">
        <v>10195322</v>
      </c>
      <c r="B2959" s="74" t="s">
        <v>11461</v>
      </c>
      <c r="C2959" s="74" t="s">
        <v>9778</v>
      </c>
      <c r="D2959" s="74" t="s">
        <v>3721</v>
      </c>
      <c r="E2959" s="92">
        <v>41744</v>
      </c>
      <c r="F2959" s="74" t="s">
        <v>8365</v>
      </c>
      <c r="G2959" s="92">
        <v>42024</v>
      </c>
      <c r="H2959" s="74" t="s">
        <v>11462</v>
      </c>
      <c r="I2959" s="75" t="s">
        <v>14864</v>
      </c>
      <c r="J2959" s="75">
        <v>7418.6</v>
      </c>
      <c r="K2959" s="74" t="s">
        <v>16531</v>
      </c>
      <c r="L2959" s="93" t="s">
        <v>390</v>
      </c>
    </row>
    <row r="2960" spans="1:12">
      <c r="A2960" s="73">
        <v>10195323</v>
      </c>
      <c r="B2960" s="74" t="s">
        <v>11463</v>
      </c>
      <c r="C2960" s="74" t="s">
        <v>9778</v>
      </c>
      <c r="D2960" s="74" t="s">
        <v>3721</v>
      </c>
      <c r="E2960" s="92">
        <v>41744</v>
      </c>
      <c r="F2960" s="74" t="s">
        <v>8263</v>
      </c>
      <c r="G2960" s="92">
        <v>42024</v>
      </c>
      <c r="H2960" s="74" t="s">
        <v>11464</v>
      </c>
      <c r="I2960" s="75" t="s">
        <v>14864</v>
      </c>
      <c r="J2960" s="75">
        <v>7418.6</v>
      </c>
      <c r="K2960" s="74" t="s">
        <v>9151</v>
      </c>
      <c r="L2960" s="93" t="s">
        <v>390</v>
      </c>
    </row>
    <row r="2961" spans="1:12">
      <c r="A2961" s="73">
        <v>10195340</v>
      </c>
      <c r="B2961" s="74" t="s">
        <v>11465</v>
      </c>
      <c r="C2961" s="74" t="s">
        <v>9778</v>
      </c>
      <c r="D2961" s="74" t="s">
        <v>7738</v>
      </c>
      <c r="E2961" s="92">
        <v>41711</v>
      </c>
      <c r="F2961" s="74" t="s">
        <v>9255</v>
      </c>
      <c r="G2961" s="92">
        <v>42045</v>
      </c>
      <c r="H2961" s="74" t="s">
        <v>9520</v>
      </c>
      <c r="I2961" s="75" t="s">
        <v>14864</v>
      </c>
      <c r="J2961" s="75">
        <v>2625.34</v>
      </c>
      <c r="K2961" s="74" t="s">
        <v>15539</v>
      </c>
      <c r="L2961" s="93" t="s">
        <v>110</v>
      </c>
    </row>
    <row r="2962" spans="1:12">
      <c r="A2962" s="73">
        <v>10195345</v>
      </c>
      <c r="B2962" s="74" t="s">
        <v>11466</v>
      </c>
      <c r="C2962" s="74" t="s">
        <v>9778</v>
      </c>
      <c r="D2962" s="74" t="s">
        <v>7739</v>
      </c>
      <c r="E2962" s="92">
        <v>41726</v>
      </c>
      <c r="F2962" s="74" t="s">
        <v>8127</v>
      </c>
      <c r="G2962" s="92">
        <v>42054</v>
      </c>
      <c r="H2962" s="74" t="s">
        <v>9504</v>
      </c>
      <c r="I2962" s="75" t="s">
        <v>14864</v>
      </c>
      <c r="J2962" s="75">
        <v>1609.5</v>
      </c>
      <c r="K2962" s="74" t="s">
        <v>14892</v>
      </c>
      <c r="L2962" s="93" t="s">
        <v>272</v>
      </c>
    </row>
    <row r="2963" spans="1:12">
      <c r="A2963" s="73">
        <v>10195346</v>
      </c>
      <c r="B2963" s="74" t="s">
        <v>11467</v>
      </c>
      <c r="C2963" s="74" t="s">
        <v>9778</v>
      </c>
      <c r="D2963" s="74" t="s">
        <v>7739</v>
      </c>
      <c r="E2963" s="92">
        <v>41726</v>
      </c>
      <c r="F2963" s="74" t="s">
        <v>8128</v>
      </c>
      <c r="G2963" s="92">
        <v>42054</v>
      </c>
      <c r="H2963" s="74" t="s">
        <v>9504</v>
      </c>
      <c r="I2963" s="75" t="s">
        <v>14864</v>
      </c>
      <c r="J2963" s="75">
        <v>1609.5</v>
      </c>
      <c r="K2963" s="74" t="s">
        <v>14892</v>
      </c>
      <c r="L2963" s="93" t="s">
        <v>272</v>
      </c>
    </row>
    <row r="2964" spans="1:12">
      <c r="A2964" s="73">
        <v>10195347</v>
      </c>
      <c r="B2964" s="74" t="s">
        <v>11468</v>
      </c>
      <c r="C2964" s="74" t="s">
        <v>9778</v>
      </c>
      <c r="D2964" s="74" t="s">
        <v>7740</v>
      </c>
      <c r="E2964" s="92">
        <v>41751</v>
      </c>
      <c r="F2964" s="74" t="s">
        <v>8129</v>
      </c>
      <c r="G2964" s="92">
        <v>42052</v>
      </c>
      <c r="H2964" s="74" t="s">
        <v>9515</v>
      </c>
      <c r="I2964" s="75" t="s">
        <v>14864</v>
      </c>
      <c r="J2964" s="75">
        <v>1276.97</v>
      </c>
      <c r="K2964" s="74" t="s">
        <v>16674</v>
      </c>
      <c r="L2964" s="93" t="s">
        <v>272</v>
      </c>
    </row>
    <row r="2965" spans="1:12">
      <c r="A2965" s="73">
        <v>10195348</v>
      </c>
      <c r="B2965" s="74" t="s">
        <v>11469</v>
      </c>
      <c r="C2965" s="74" t="s">
        <v>9778</v>
      </c>
      <c r="D2965" s="74" t="s">
        <v>7782</v>
      </c>
      <c r="E2965" s="92">
        <v>41771</v>
      </c>
      <c r="F2965" s="74"/>
      <c r="G2965" s="92">
        <v>42024</v>
      </c>
      <c r="H2965" s="74" t="s">
        <v>11462</v>
      </c>
      <c r="I2965" s="75" t="s">
        <v>14864</v>
      </c>
      <c r="J2965" s="75">
        <v>2291.94</v>
      </c>
      <c r="K2965" s="74" t="s">
        <v>16531</v>
      </c>
      <c r="L2965" s="93" t="s">
        <v>957</v>
      </c>
    </row>
    <row r="2966" spans="1:12">
      <c r="A2966" s="73">
        <v>10195697</v>
      </c>
      <c r="B2966" s="74" t="s">
        <v>11470</v>
      </c>
      <c r="C2966" s="74" t="s">
        <v>9778</v>
      </c>
      <c r="D2966" s="74" t="s">
        <v>7785</v>
      </c>
      <c r="E2966" s="92">
        <v>41726</v>
      </c>
      <c r="F2966" s="74" t="s">
        <v>8342</v>
      </c>
      <c r="G2966" s="92">
        <v>42059</v>
      </c>
      <c r="H2966" s="74" t="s">
        <v>9510</v>
      </c>
      <c r="I2966" s="75" t="s">
        <v>14864</v>
      </c>
      <c r="J2966" s="75">
        <v>11278.2</v>
      </c>
      <c r="K2966" s="74" t="s">
        <v>16413</v>
      </c>
      <c r="L2966" s="93" t="s">
        <v>4468</v>
      </c>
    </row>
    <row r="2967" spans="1:12">
      <c r="A2967" s="73">
        <v>10195698</v>
      </c>
      <c r="B2967" s="74" t="s">
        <v>11471</v>
      </c>
      <c r="C2967" s="74" t="s">
        <v>9778</v>
      </c>
      <c r="D2967" s="74" t="s">
        <v>7785</v>
      </c>
      <c r="E2967" s="92">
        <v>41726</v>
      </c>
      <c r="F2967" s="74" t="s">
        <v>8343</v>
      </c>
      <c r="G2967" s="92">
        <v>42059</v>
      </c>
      <c r="H2967" s="74" t="s">
        <v>9510</v>
      </c>
      <c r="I2967" s="75" t="s">
        <v>14864</v>
      </c>
      <c r="J2967" s="75">
        <v>11278.2</v>
      </c>
      <c r="K2967" s="74" t="s">
        <v>16413</v>
      </c>
      <c r="L2967" s="93" t="s">
        <v>272</v>
      </c>
    </row>
    <row r="2968" spans="1:12">
      <c r="A2968" s="73">
        <v>10195699</v>
      </c>
      <c r="B2968" s="74" t="s">
        <v>11472</v>
      </c>
      <c r="C2968" s="74" t="s">
        <v>9778</v>
      </c>
      <c r="D2968" s="74" t="s">
        <v>7715</v>
      </c>
      <c r="E2968" s="92">
        <v>41726</v>
      </c>
      <c r="F2968" s="74" t="s">
        <v>7874</v>
      </c>
      <c r="G2968" s="92">
        <v>42030</v>
      </c>
      <c r="H2968" s="74" t="s">
        <v>9504</v>
      </c>
      <c r="I2968" s="75" t="s">
        <v>14864</v>
      </c>
      <c r="J2968" s="75">
        <v>1288.94</v>
      </c>
      <c r="K2968" s="74" t="s">
        <v>14892</v>
      </c>
      <c r="L2968" s="93" t="s">
        <v>272</v>
      </c>
    </row>
    <row r="2969" spans="1:12">
      <c r="A2969" s="73">
        <v>10195700</v>
      </c>
      <c r="B2969" s="74" t="s">
        <v>11473</v>
      </c>
      <c r="C2969" s="74" t="s">
        <v>9778</v>
      </c>
      <c r="D2969" s="74" t="s">
        <v>7715</v>
      </c>
      <c r="E2969" s="92">
        <v>41726</v>
      </c>
      <c r="F2969" s="74" t="s">
        <v>7875</v>
      </c>
      <c r="G2969" s="92">
        <v>42030</v>
      </c>
      <c r="H2969" s="74" t="s">
        <v>9504</v>
      </c>
      <c r="I2969" s="75" t="s">
        <v>14864</v>
      </c>
      <c r="J2969" s="75">
        <v>1288.94</v>
      </c>
      <c r="K2969" s="74" t="s">
        <v>14892</v>
      </c>
      <c r="L2969" s="93" t="s">
        <v>109</v>
      </c>
    </row>
    <row r="2970" spans="1:12">
      <c r="A2970" s="73">
        <v>10195701</v>
      </c>
      <c r="B2970" s="74" t="s">
        <v>11474</v>
      </c>
      <c r="C2970" s="74" t="s">
        <v>9778</v>
      </c>
      <c r="D2970" s="74" t="s">
        <v>7715</v>
      </c>
      <c r="E2970" s="92">
        <v>41726</v>
      </c>
      <c r="F2970" s="74" t="s">
        <v>7876</v>
      </c>
      <c r="G2970" s="92">
        <v>42030</v>
      </c>
      <c r="H2970" s="74" t="s">
        <v>9504</v>
      </c>
      <c r="I2970" s="75" t="s">
        <v>14864</v>
      </c>
      <c r="J2970" s="75">
        <v>1288.94</v>
      </c>
      <c r="K2970" s="74" t="s">
        <v>14892</v>
      </c>
      <c r="L2970" s="93" t="s">
        <v>110</v>
      </c>
    </row>
    <row r="2971" spans="1:12">
      <c r="A2971" s="73">
        <v>10195702</v>
      </c>
      <c r="B2971" s="74" t="s">
        <v>11475</v>
      </c>
      <c r="C2971" s="74" t="s">
        <v>9778</v>
      </c>
      <c r="D2971" s="74" t="s">
        <v>7715</v>
      </c>
      <c r="E2971" s="92">
        <v>41726</v>
      </c>
      <c r="F2971" s="74" t="s">
        <v>7877</v>
      </c>
      <c r="G2971" s="92">
        <v>42030</v>
      </c>
      <c r="H2971" s="74" t="s">
        <v>9504</v>
      </c>
      <c r="I2971" s="75" t="s">
        <v>14864</v>
      </c>
      <c r="J2971" s="75">
        <v>1288.94</v>
      </c>
      <c r="K2971" s="74" t="s">
        <v>14892</v>
      </c>
      <c r="L2971" s="93" t="s">
        <v>110</v>
      </c>
    </row>
    <row r="2972" spans="1:12">
      <c r="A2972" s="73">
        <v>10195703</v>
      </c>
      <c r="B2972" s="74" t="s">
        <v>11476</v>
      </c>
      <c r="C2972" s="74" t="s">
        <v>9778</v>
      </c>
      <c r="D2972" s="74" t="s">
        <v>7741</v>
      </c>
      <c r="E2972" s="92">
        <v>41726</v>
      </c>
      <c r="F2972" s="74" t="s">
        <v>8406</v>
      </c>
      <c r="G2972" s="92">
        <v>42024</v>
      </c>
      <c r="H2972" s="74" t="s">
        <v>11477</v>
      </c>
      <c r="I2972" s="75" t="s">
        <v>14864</v>
      </c>
      <c r="J2972" s="75">
        <v>1024.67</v>
      </c>
      <c r="K2972" s="74" t="s">
        <v>16999</v>
      </c>
      <c r="L2972" s="93" t="s">
        <v>12752</v>
      </c>
    </row>
    <row r="2973" spans="1:12">
      <c r="A2973" s="73">
        <v>10195704</v>
      </c>
      <c r="B2973" s="74" t="s">
        <v>11478</v>
      </c>
      <c r="C2973" s="74" t="s">
        <v>9778</v>
      </c>
      <c r="D2973" s="74" t="s">
        <v>7741</v>
      </c>
      <c r="E2973" s="92">
        <v>41726</v>
      </c>
      <c r="F2973" s="74" t="s">
        <v>8315</v>
      </c>
      <c r="G2973" s="92">
        <v>42024</v>
      </c>
      <c r="H2973" s="74" t="s">
        <v>9607</v>
      </c>
      <c r="I2973" s="75" t="s">
        <v>14864</v>
      </c>
      <c r="J2973" s="75">
        <v>1024.67</v>
      </c>
      <c r="K2973" s="74" t="s">
        <v>16301</v>
      </c>
      <c r="L2973" s="93" t="s">
        <v>3402</v>
      </c>
    </row>
    <row r="2974" spans="1:12">
      <c r="A2974" s="73">
        <v>10195705</v>
      </c>
      <c r="B2974" s="74" t="s">
        <v>11479</v>
      </c>
      <c r="C2974" s="74" t="s">
        <v>9778</v>
      </c>
      <c r="D2974" s="74" t="s">
        <v>7741</v>
      </c>
      <c r="E2974" s="92">
        <v>41726</v>
      </c>
      <c r="F2974" s="74" t="s">
        <v>8308</v>
      </c>
      <c r="G2974" s="92">
        <v>42024</v>
      </c>
      <c r="H2974" s="74" t="s">
        <v>11480</v>
      </c>
      <c r="I2974" s="75" t="s">
        <v>14864</v>
      </c>
      <c r="J2974" s="75">
        <v>1024.67</v>
      </c>
      <c r="K2974" s="74" t="s">
        <v>16300</v>
      </c>
      <c r="L2974" s="93" t="s">
        <v>110</v>
      </c>
    </row>
    <row r="2975" spans="1:12">
      <c r="A2975" s="73">
        <v>10195706</v>
      </c>
      <c r="B2975" s="74" t="s">
        <v>11481</v>
      </c>
      <c r="C2975" s="74" t="s">
        <v>9778</v>
      </c>
      <c r="D2975" s="74" t="s">
        <v>7741</v>
      </c>
      <c r="E2975" s="92">
        <v>41726</v>
      </c>
      <c r="F2975" s="74" t="s">
        <v>8310</v>
      </c>
      <c r="G2975" s="92">
        <v>42024</v>
      </c>
      <c r="H2975" s="74" t="s">
        <v>11480</v>
      </c>
      <c r="I2975" s="75" t="s">
        <v>14864</v>
      </c>
      <c r="J2975" s="75">
        <v>1024.67</v>
      </c>
      <c r="K2975" s="74" t="s">
        <v>16300</v>
      </c>
      <c r="L2975" s="93" t="s">
        <v>272</v>
      </c>
    </row>
    <row r="2976" spans="1:12">
      <c r="A2976" s="73">
        <v>10195707</v>
      </c>
      <c r="B2976" s="74" t="s">
        <v>11482</v>
      </c>
      <c r="C2976" s="74" t="s">
        <v>9778</v>
      </c>
      <c r="D2976" s="74" t="s">
        <v>7741</v>
      </c>
      <c r="E2976" s="92">
        <v>41726</v>
      </c>
      <c r="F2976" s="74" t="s">
        <v>8326</v>
      </c>
      <c r="G2976" s="92">
        <v>42024</v>
      </c>
      <c r="H2976" s="74" t="s">
        <v>9589</v>
      </c>
      <c r="I2976" s="75" t="s">
        <v>14864</v>
      </c>
      <c r="J2976" s="75">
        <v>1024.67</v>
      </c>
      <c r="K2976" s="74" t="s">
        <v>16245</v>
      </c>
      <c r="L2976" s="93" t="s">
        <v>13930</v>
      </c>
    </row>
    <row r="2977" spans="1:12">
      <c r="A2977" s="73">
        <v>10195708</v>
      </c>
      <c r="B2977" s="74" t="s">
        <v>11483</v>
      </c>
      <c r="C2977" s="74" t="s">
        <v>9778</v>
      </c>
      <c r="D2977" s="74" t="s">
        <v>7741</v>
      </c>
      <c r="E2977" s="92">
        <v>41726</v>
      </c>
      <c r="F2977" s="74" t="s">
        <v>8268</v>
      </c>
      <c r="G2977" s="92">
        <v>42024</v>
      </c>
      <c r="H2977" s="74" t="s">
        <v>11484</v>
      </c>
      <c r="I2977" s="75" t="s">
        <v>14864</v>
      </c>
      <c r="J2977" s="75">
        <v>1024.67</v>
      </c>
      <c r="K2977" s="74" t="s">
        <v>16072</v>
      </c>
      <c r="L2977" s="93" t="s">
        <v>110</v>
      </c>
    </row>
    <row r="2978" spans="1:12">
      <c r="A2978" s="73">
        <v>10195709</v>
      </c>
      <c r="B2978" s="74" t="s">
        <v>11485</v>
      </c>
      <c r="C2978" s="74" t="s">
        <v>9778</v>
      </c>
      <c r="D2978" s="74" t="s">
        <v>7741</v>
      </c>
      <c r="E2978" s="92">
        <v>41726</v>
      </c>
      <c r="F2978" s="74" t="s">
        <v>8130</v>
      </c>
      <c r="G2978" s="92">
        <v>42075</v>
      </c>
      <c r="H2978" s="74" t="s">
        <v>16349</v>
      </c>
      <c r="I2978" s="75" t="s">
        <v>14864</v>
      </c>
      <c r="J2978" s="75">
        <v>1024.67</v>
      </c>
      <c r="K2978" s="74" t="s">
        <v>16350</v>
      </c>
      <c r="L2978" s="93" t="s">
        <v>2798</v>
      </c>
    </row>
    <row r="2979" spans="1:12">
      <c r="A2979" s="73">
        <v>10195710</v>
      </c>
      <c r="B2979" s="74" t="s">
        <v>11486</v>
      </c>
      <c r="C2979" s="74" t="s">
        <v>9778</v>
      </c>
      <c r="D2979" s="74" t="s">
        <v>7741</v>
      </c>
      <c r="E2979" s="92">
        <v>41726</v>
      </c>
      <c r="F2979" s="74" t="s">
        <v>8317</v>
      </c>
      <c r="G2979" s="92">
        <v>42024</v>
      </c>
      <c r="H2979" s="74" t="s">
        <v>9607</v>
      </c>
      <c r="I2979" s="75" t="s">
        <v>14864</v>
      </c>
      <c r="J2979" s="75">
        <v>1024.67</v>
      </c>
      <c r="K2979" s="74" t="s">
        <v>16301</v>
      </c>
      <c r="L2979" s="93" t="s">
        <v>3402</v>
      </c>
    </row>
    <row r="2980" spans="1:12">
      <c r="A2980" s="73">
        <v>10195711</v>
      </c>
      <c r="B2980" s="74" t="s">
        <v>11487</v>
      </c>
      <c r="C2980" s="74" t="s">
        <v>9778</v>
      </c>
      <c r="D2980" s="74" t="s">
        <v>7741</v>
      </c>
      <c r="E2980" s="92">
        <v>41726</v>
      </c>
      <c r="F2980" s="74" t="s">
        <v>8328</v>
      </c>
      <c r="G2980" s="92">
        <v>42024</v>
      </c>
      <c r="H2980" s="74" t="s">
        <v>11488</v>
      </c>
      <c r="I2980" s="75" t="s">
        <v>14864</v>
      </c>
      <c r="J2980" s="75">
        <v>1024.67</v>
      </c>
      <c r="K2980" s="74" t="s">
        <v>16363</v>
      </c>
      <c r="L2980" s="93" t="s">
        <v>14206</v>
      </c>
    </row>
    <row r="2981" spans="1:12">
      <c r="A2981" s="73">
        <v>10195712</v>
      </c>
      <c r="B2981" s="74" t="s">
        <v>11489</v>
      </c>
      <c r="C2981" s="74" t="s">
        <v>9778</v>
      </c>
      <c r="D2981" s="74" t="s">
        <v>7741</v>
      </c>
      <c r="E2981" s="92">
        <v>41726</v>
      </c>
      <c r="F2981" s="74" t="s">
        <v>8329</v>
      </c>
      <c r="G2981" s="92">
        <v>42024</v>
      </c>
      <c r="H2981" s="74" t="s">
        <v>11488</v>
      </c>
      <c r="I2981" s="75" t="s">
        <v>14864</v>
      </c>
      <c r="J2981" s="75">
        <v>1024.67</v>
      </c>
      <c r="K2981" s="74" t="s">
        <v>16363</v>
      </c>
      <c r="L2981" s="93" t="s">
        <v>110</v>
      </c>
    </row>
    <row r="2982" spans="1:12">
      <c r="A2982" s="73">
        <v>10195713</v>
      </c>
      <c r="B2982" s="74" t="s">
        <v>11490</v>
      </c>
      <c r="C2982" s="74" t="s">
        <v>9778</v>
      </c>
      <c r="D2982" s="74" t="s">
        <v>7781</v>
      </c>
      <c r="E2982" s="92">
        <v>41744</v>
      </c>
      <c r="F2982" s="74" t="s">
        <v>8266</v>
      </c>
      <c r="G2982" s="92">
        <v>42024</v>
      </c>
      <c r="H2982" s="74" t="s">
        <v>11105</v>
      </c>
      <c r="I2982" s="75" t="s">
        <v>14864</v>
      </c>
      <c r="J2982" s="75">
        <v>1269.78</v>
      </c>
      <c r="K2982" s="74" t="s">
        <v>16050</v>
      </c>
      <c r="L2982" s="93" t="s">
        <v>14868</v>
      </c>
    </row>
    <row r="2983" spans="1:12">
      <c r="A2983" s="73">
        <v>10195714</v>
      </c>
      <c r="B2983" s="74" t="s">
        <v>11491</v>
      </c>
      <c r="C2983" s="74" t="s">
        <v>9778</v>
      </c>
      <c r="D2983" s="74" t="s">
        <v>7788</v>
      </c>
      <c r="E2983" s="92">
        <v>41744</v>
      </c>
      <c r="F2983" s="74" t="s">
        <v>8366</v>
      </c>
      <c r="G2983" s="92">
        <v>42024</v>
      </c>
      <c r="H2983" s="74" t="s">
        <v>11462</v>
      </c>
      <c r="I2983" s="75" t="s">
        <v>14864</v>
      </c>
      <c r="J2983" s="75">
        <v>1269.78</v>
      </c>
      <c r="K2983" s="74" t="s">
        <v>16531</v>
      </c>
      <c r="L2983" s="93" t="s">
        <v>390</v>
      </c>
    </row>
    <row r="2984" spans="1:12">
      <c r="A2984" s="73">
        <v>10195715</v>
      </c>
      <c r="B2984" s="74" t="s">
        <v>11492</v>
      </c>
      <c r="C2984" s="74" t="s">
        <v>9778</v>
      </c>
      <c r="D2984" s="74" t="s">
        <v>7788</v>
      </c>
      <c r="E2984" s="92">
        <v>41744</v>
      </c>
      <c r="F2984" s="74" t="s">
        <v>8264</v>
      </c>
      <c r="G2984" s="92">
        <v>42024</v>
      </c>
      <c r="H2984" s="74" t="s">
        <v>11464</v>
      </c>
      <c r="I2984" s="75" t="s">
        <v>14864</v>
      </c>
      <c r="J2984" s="75">
        <v>1269.78</v>
      </c>
      <c r="K2984" s="74" t="s">
        <v>9151</v>
      </c>
      <c r="L2984" s="93" t="s">
        <v>110</v>
      </c>
    </row>
    <row r="2985" spans="1:12">
      <c r="A2985" s="73">
        <v>10195716</v>
      </c>
      <c r="B2985" s="74" t="s">
        <v>11493</v>
      </c>
      <c r="C2985" s="74" t="s">
        <v>9778</v>
      </c>
      <c r="D2985" s="74" t="s">
        <v>7742</v>
      </c>
      <c r="E2985" s="92">
        <v>41754</v>
      </c>
      <c r="F2985" s="74" t="s">
        <v>9259</v>
      </c>
      <c r="G2985" s="92">
        <v>42045</v>
      </c>
      <c r="H2985" s="74" t="s">
        <v>9520</v>
      </c>
      <c r="I2985" s="75" t="s">
        <v>14864</v>
      </c>
      <c r="J2985" s="75">
        <v>2063.62</v>
      </c>
      <c r="K2985" s="74" t="s">
        <v>15539</v>
      </c>
      <c r="L2985" s="93" t="s">
        <v>110</v>
      </c>
    </row>
    <row r="2986" spans="1:12">
      <c r="A2986" s="73">
        <v>10195717</v>
      </c>
      <c r="B2986" s="74" t="s">
        <v>15628</v>
      </c>
      <c r="C2986" s="74" t="s">
        <v>9778</v>
      </c>
      <c r="D2986" s="74" t="s">
        <v>7743</v>
      </c>
      <c r="E2986" s="92">
        <v>41761</v>
      </c>
      <c r="F2986" s="74" t="s">
        <v>8131</v>
      </c>
      <c r="G2986" s="92">
        <v>41982</v>
      </c>
      <c r="H2986" s="74" t="s">
        <v>9520</v>
      </c>
      <c r="I2986" s="75" t="s">
        <v>14864</v>
      </c>
      <c r="J2986" s="75">
        <v>1478.94</v>
      </c>
      <c r="K2986" s="74" t="s">
        <v>15539</v>
      </c>
      <c r="L2986" s="93" t="s">
        <v>110</v>
      </c>
    </row>
    <row r="2987" spans="1:12">
      <c r="A2987" s="73">
        <v>10195718</v>
      </c>
      <c r="B2987" s="74" t="s">
        <v>15376</v>
      </c>
      <c r="C2987" s="74" t="s">
        <v>9778</v>
      </c>
      <c r="D2987" s="74" t="s">
        <v>7744</v>
      </c>
      <c r="E2987" s="92">
        <v>41751</v>
      </c>
      <c r="F2987" s="74" t="s">
        <v>8132</v>
      </c>
      <c r="G2987" s="92">
        <v>41982</v>
      </c>
      <c r="H2987" s="74" t="s">
        <v>9504</v>
      </c>
      <c r="I2987" s="75" t="s">
        <v>14864</v>
      </c>
      <c r="J2987" s="75">
        <v>1343.84</v>
      </c>
      <c r="K2987" s="74" t="s">
        <v>14892</v>
      </c>
      <c r="L2987" s="93" t="s">
        <v>4566</v>
      </c>
    </row>
    <row r="2988" spans="1:12">
      <c r="A2988" s="73">
        <v>10195719</v>
      </c>
      <c r="B2988" s="74" t="s">
        <v>15377</v>
      </c>
      <c r="C2988" s="74" t="s">
        <v>9778</v>
      </c>
      <c r="D2988" s="74" t="s">
        <v>3865</v>
      </c>
      <c r="E2988" s="92">
        <v>41779</v>
      </c>
      <c r="F2988" s="74" t="s">
        <v>8133</v>
      </c>
      <c r="G2988" s="92">
        <v>41982</v>
      </c>
      <c r="H2988" s="74" t="s">
        <v>9504</v>
      </c>
      <c r="I2988" s="75" t="s">
        <v>14864</v>
      </c>
      <c r="J2988" s="75">
        <v>1128</v>
      </c>
      <c r="K2988" s="74" t="s">
        <v>14892</v>
      </c>
      <c r="L2988" s="93" t="s">
        <v>14905</v>
      </c>
    </row>
    <row r="2989" spans="1:12">
      <c r="A2989" s="73">
        <v>10195886</v>
      </c>
      <c r="B2989" s="74" t="s">
        <v>11494</v>
      </c>
      <c r="C2989" s="74" t="s">
        <v>9778</v>
      </c>
      <c r="D2989" s="74" t="s">
        <v>7745</v>
      </c>
      <c r="E2989" s="92">
        <v>41751</v>
      </c>
      <c r="F2989" s="74" t="s">
        <v>8134</v>
      </c>
      <c r="G2989" s="92">
        <v>42054</v>
      </c>
      <c r="H2989" s="74" t="s">
        <v>9504</v>
      </c>
      <c r="I2989" s="75" t="s">
        <v>14864</v>
      </c>
      <c r="J2989" s="75">
        <v>1875</v>
      </c>
      <c r="K2989" s="74" t="s">
        <v>14892</v>
      </c>
      <c r="L2989" s="93" t="s">
        <v>272</v>
      </c>
    </row>
    <row r="2990" spans="1:12">
      <c r="A2990" s="73">
        <v>10195887</v>
      </c>
      <c r="B2990" s="74" t="s">
        <v>11495</v>
      </c>
      <c r="C2990" s="74" t="s">
        <v>9778</v>
      </c>
      <c r="D2990" s="74" t="s">
        <v>7745</v>
      </c>
      <c r="E2990" s="92">
        <v>41751</v>
      </c>
      <c r="F2990" s="74" t="s">
        <v>8135</v>
      </c>
      <c r="G2990" s="92">
        <v>42054</v>
      </c>
      <c r="H2990" s="74" t="s">
        <v>9504</v>
      </c>
      <c r="I2990" s="75" t="s">
        <v>14864</v>
      </c>
      <c r="J2990" s="75">
        <v>1875</v>
      </c>
      <c r="K2990" s="74" t="s">
        <v>14892</v>
      </c>
      <c r="L2990" s="93" t="s">
        <v>272</v>
      </c>
    </row>
    <row r="2991" spans="1:12">
      <c r="A2991" s="73">
        <v>10195888</v>
      </c>
      <c r="B2991" s="74" t="s">
        <v>11496</v>
      </c>
      <c r="C2991" s="74" t="s">
        <v>9778</v>
      </c>
      <c r="D2991" s="74" t="s">
        <v>7745</v>
      </c>
      <c r="E2991" s="92">
        <v>41751</v>
      </c>
      <c r="F2991" s="74" t="s">
        <v>8136</v>
      </c>
      <c r="G2991" s="92">
        <v>42054</v>
      </c>
      <c r="H2991" s="74" t="s">
        <v>9504</v>
      </c>
      <c r="I2991" s="75" t="s">
        <v>14864</v>
      </c>
      <c r="J2991" s="75">
        <v>1875</v>
      </c>
      <c r="K2991" s="74" t="s">
        <v>14892</v>
      </c>
      <c r="L2991" s="93" t="s">
        <v>110</v>
      </c>
    </row>
    <row r="2992" spans="1:12">
      <c r="A2992" s="73">
        <v>10195889</v>
      </c>
      <c r="B2992" s="74" t="s">
        <v>11497</v>
      </c>
      <c r="C2992" s="74" t="s">
        <v>9778</v>
      </c>
      <c r="D2992" s="74" t="s">
        <v>7745</v>
      </c>
      <c r="E2992" s="92">
        <v>41751</v>
      </c>
      <c r="F2992" s="74" t="s">
        <v>8137</v>
      </c>
      <c r="G2992" s="92">
        <v>42054</v>
      </c>
      <c r="H2992" s="74" t="s">
        <v>9616</v>
      </c>
      <c r="I2992" s="75" t="s">
        <v>14864</v>
      </c>
      <c r="J2992" s="75">
        <v>1875</v>
      </c>
      <c r="K2992" s="74" t="s">
        <v>16554</v>
      </c>
      <c r="L2992" s="93" t="s">
        <v>390</v>
      </c>
    </row>
    <row r="2993" spans="1:12">
      <c r="A2993" s="73">
        <v>10195890</v>
      </c>
      <c r="B2993" s="74" t="s">
        <v>11498</v>
      </c>
      <c r="C2993" s="74" t="s">
        <v>9778</v>
      </c>
      <c r="D2993" s="74" t="s">
        <v>7745</v>
      </c>
      <c r="E2993" s="92">
        <v>41751</v>
      </c>
      <c r="F2993" s="74" t="s">
        <v>8138</v>
      </c>
      <c r="G2993" s="92">
        <v>42054</v>
      </c>
      <c r="H2993" s="74" t="s">
        <v>9504</v>
      </c>
      <c r="I2993" s="75" t="s">
        <v>14864</v>
      </c>
      <c r="J2993" s="75">
        <v>1875</v>
      </c>
      <c r="K2993" s="74" t="s">
        <v>14892</v>
      </c>
      <c r="L2993" s="93" t="s">
        <v>109</v>
      </c>
    </row>
    <row r="2994" spans="1:12">
      <c r="A2994" s="73">
        <v>10195891</v>
      </c>
      <c r="B2994" s="74" t="s">
        <v>11499</v>
      </c>
      <c r="C2994" s="74" t="s">
        <v>9778</v>
      </c>
      <c r="D2994" s="74" t="s">
        <v>7745</v>
      </c>
      <c r="E2994" s="92">
        <v>41751</v>
      </c>
      <c r="F2994" s="74" t="s">
        <v>8139</v>
      </c>
      <c r="G2994" s="92">
        <v>42054</v>
      </c>
      <c r="H2994" s="74" t="s">
        <v>9504</v>
      </c>
      <c r="I2994" s="75" t="s">
        <v>14864</v>
      </c>
      <c r="J2994" s="75">
        <v>1875</v>
      </c>
      <c r="K2994" s="74" t="s">
        <v>14892</v>
      </c>
      <c r="L2994" s="93" t="s">
        <v>110</v>
      </c>
    </row>
    <row r="2995" spans="1:12">
      <c r="A2995" s="73">
        <v>10195892</v>
      </c>
      <c r="B2995" s="74" t="s">
        <v>11500</v>
      </c>
      <c r="C2995" s="74" t="s">
        <v>9778</v>
      </c>
      <c r="D2995" s="74" t="s">
        <v>7745</v>
      </c>
      <c r="E2995" s="92">
        <v>41751</v>
      </c>
      <c r="F2995" s="74" t="s">
        <v>8140</v>
      </c>
      <c r="G2995" s="92">
        <v>42054</v>
      </c>
      <c r="H2995" s="74" t="s">
        <v>9504</v>
      </c>
      <c r="I2995" s="75" t="s">
        <v>14864</v>
      </c>
      <c r="J2995" s="75">
        <v>1875</v>
      </c>
      <c r="K2995" s="74" t="s">
        <v>14892</v>
      </c>
      <c r="L2995" s="93" t="s">
        <v>110</v>
      </c>
    </row>
    <row r="2996" spans="1:12">
      <c r="A2996" s="73">
        <v>10195893</v>
      </c>
      <c r="B2996" s="74" t="s">
        <v>11501</v>
      </c>
      <c r="C2996" s="74" t="s">
        <v>9778</v>
      </c>
      <c r="D2996" s="74" t="s">
        <v>7745</v>
      </c>
      <c r="E2996" s="92">
        <v>41751</v>
      </c>
      <c r="F2996" s="74" t="s">
        <v>8141</v>
      </c>
      <c r="G2996" s="92">
        <v>42054</v>
      </c>
      <c r="H2996" s="74" t="s">
        <v>9504</v>
      </c>
      <c r="I2996" s="75" t="s">
        <v>14864</v>
      </c>
      <c r="J2996" s="75">
        <v>1875</v>
      </c>
      <c r="K2996" s="74" t="s">
        <v>14892</v>
      </c>
      <c r="L2996" s="93" t="s">
        <v>110</v>
      </c>
    </row>
    <row r="2997" spans="1:12">
      <c r="A2997" s="73">
        <v>10195894</v>
      </c>
      <c r="B2997" s="74" t="s">
        <v>11502</v>
      </c>
      <c r="C2997" s="74" t="s">
        <v>9778</v>
      </c>
      <c r="D2997" s="74" t="s">
        <v>7745</v>
      </c>
      <c r="E2997" s="92">
        <v>41751</v>
      </c>
      <c r="F2997" s="74" t="s">
        <v>8142</v>
      </c>
      <c r="G2997" s="92">
        <v>42054</v>
      </c>
      <c r="H2997" s="74" t="s">
        <v>9504</v>
      </c>
      <c r="I2997" s="75" t="s">
        <v>14864</v>
      </c>
      <c r="J2997" s="75">
        <v>1875</v>
      </c>
      <c r="K2997" s="74" t="s">
        <v>14892</v>
      </c>
      <c r="L2997" s="93" t="s">
        <v>109</v>
      </c>
    </row>
    <row r="2998" spans="1:12">
      <c r="A2998" s="73">
        <v>10195895</v>
      </c>
      <c r="B2998" s="74" t="s">
        <v>11503</v>
      </c>
      <c r="C2998" s="74" t="s">
        <v>9778</v>
      </c>
      <c r="D2998" s="74" t="s">
        <v>7745</v>
      </c>
      <c r="E2998" s="92">
        <v>41751</v>
      </c>
      <c r="F2998" s="74" t="s">
        <v>8143</v>
      </c>
      <c r="G2998" s="92">
        <v>42054</v>
      </c>
      <c r="H2998" s="74" t="s">
        <v>9504</v>
      </c>
      <c r="I2998" s="75" t="s">
        <v>14864</v>
      </c>
      <c r="J2998" s="75">
        <v>1875</v>
      </c>
      <c r="K2998" s="74" t="s">
        <v>14892</v>
      </c>
      <c r="L2998" s="93" t="s">
        <v>110</v>
      </c>
    </row>
    <row r="2999" spans="1:12">
      <c r="A2999" s="73">
        <v>10195896</v>
      </c>
      <c r="B2999" s="74" t="s">
        <v>15378</v>
      </c>
      <c r="C2999" s="74" t="s">
        <v>9778</v>
      </c>
      <c r="D2999" s="74" t="s">
        <v>3865</v>
      </c>
      <c r="E2999" s="92">
        <v>41779</v>
      </c>
      <c r="F2999" s="74" t="s">
        <v>8144</v>
      </c>
      <c r="G2999" s="92">
        <v>41982</v>
      </c>
      <c r="H2999" s="74" t="s">
        <v>9504</v>
      </c>
      <c r="I2999" s="75" t="s">
        <v>14864</v>
      </c>
      <c r="J2999" s="75">
        <v>1128</v>
      </c>
      <c r="K2999" s="74" t="s">
        <v>14892</v>
      </c>
      <c r="L2999" s="93" t="s">
        <v>110</v>
      </c>
    </row>
    <row r="3000" spans="1:12">
      <c r="A3000" s="73">
        <v>10195897</v>
      </c>
      <c r="B3000" s="74" t="s">
        <v>15379</v>
      </c>
      <c r="C3000" s="74" t="s">
        <v>9778</v>
      </c>
      <c r="D3000" s="74" t="s">
        <v>3865</v>
      </c>
      <c r="E3000" s="92">
        <v>41779</v>
      </c>
      <c r="F3000" s="74" t="s">
        <v>8145</v>
      </c>
      <c r="G3000" s="92">
        <v>41982</v>
      </c>
      <c r="H3000" s="74" t="s">
        <v>9504</v>
      </c>
      <c r="I3000" s="75" t="s">
        <v>14864</v>
      </c>
      <c r="J3000" s="75">
        <v>1128</v>
      </c>
      <c r="K3000" s="74" t="s">
        <v>14892</v>
      </c>
      <c r="L3000" s="93" t="s">
        <v>110</v>
      </c>
    </row>
    <row r="3001" spans="1:12">
      <c r="A3001" s="73">
        <v>10195898</v>
      </c>
      <c r="B3001" s="74" t="s">
        <v>11504</v>
      </c>
      <c r="C3001" s="74" t="s">
        <v>9778</v>
      </c>
      <c r="D3001" s="74" t="s">
        <v>3865</v>
      </c>
      <c r="E3001" s="92">
        <v>41779</v>
      </c>
      <c r="F3001" s="74" t="s">
        <v>8146</v>
      </c>
      <c r="G3001" s="92">
        <v>42045</v>
      </c>
      <c r="H3001" s="74" t="s">
        <v>9520</v>
      </c>
      <c r="I3001" s="75" t="s">
        <v>14864</v>
      </c>
      <c r="J3001" s="75">
        <v>1128</v>
      </c>
      <c r="K3001" s="74" t="s">
        <v>15539</v>
      </c>
      <c r="L3001" s="93" t="s">
        <v>272</v>
      </c>
    </row>
    <row r="3002" spans="1:12">
      <c r="A3002" s="73">
        <v>10195899</v>
      </c>
      <c r="B3002" s="74" t="s">
        <v>11505</v>
      </c>
      <c r="C3002" s="74" t="s">
        <v>9778</v>
      </c>
      <c r="D3002" s="74" t="s">
        <v>3865</v>
      </c>
      <c r="E3002" s="92">
        <v>41779</v>
      </c>
      <c r="F3002" s="74" t="s">
        <v>8147</v>
      </c>
      <c r="G3002" s="92">
        <v>42052</v>
      </c>
      <c r="H3002" s="74" t="s">
        <v>9504</v>
      </c>
      <c r="I3002" s="75" t="s">
        <v>14864</v>
      </c>
      <c r="J3002" s="75">
        <v>1128</v>
      </c>
      <c r="K3002" s="74" t="s">
        <v>14892</v>
      </c>
      <c r="L3002" s="93" t="s">
        <v>110</v>
      </c>
    </row>
    <row r="3003" spans="1:12">
      <c r="A3003" s="73">
        <v>10195900</v>
      </c>
      <c r="B3003" s="74" t="s">
        <v>11506</v>
      </c>
      <c r="C3003" s="74" t="s">
        <v>9778</v>
      </c>
      <c r="D3003" s="74" t="s">
        <v>3865</v>
      </c>
      <c r="E3003" s="92">
        <v>41779</v>
      </c>
      <c r="F3003" s="74" t="s">
        <v>7878</v>
      </c>
      <c r="G3003" s="92">
        <v>42026</v>
      </c>
      <c r="H3003" s="74" t="s">
        <v>9504</v>
      </c>
      <c r="I3003" s="75" t="s">
        <v>14864</v>
      </c>
      <c r="J3003" s="75">
        <v>1128</v>
      </c>
      <c r="K3003" s="74" t="s">
        <v>14892</v>
      </c>
      <c r="L3003" s="93" t="s">
        <v>110</v>
      </c>
    </row>
    <row r="3004" spans="1:12">
      <c r="A3004" s="73">
        <v>10195999</v>
      </c>
      <c r="B3004" s="74" t="s">
        <v>11507</v>
      </c>
      <c r="C3004" s="74" t="s">
        <v>9778</v>
      </c>
      <c r="D3004" s="74" t="s">
        <v>7782</v>
      </c>
      <c r="E3004" s="92">
        <v>41771</v>
      </c>
      <c r="F3004" s="74"/>
      <c r="G3004" s="92">
        <v>42024</v>
      </c>
      <c r="H3004" s="74" t="s">
        <v>11105</v>
      </c>
      <c r="I3004" s="75" t="s">
        <v>14864</v>
      </c>
      <c r="J3004" s="75">
        <v>2291.94</v>
      </c>
      <c r="K3004" s="74" t="s">
        <v>16050</v>
      </c>
      <c r="L3004" s="93" t="s">
        <v>12637</v>
      </c>
    </row>
    <row r="3005" spans="1:12">
      <c r="A3005" s="73">
        <v>10196000</v>
      </c>
      <c r="B3005" s="74" t="s">
        <v>11508</v>
      </c>
      <c r="C3005" s="74" t="s">
        <v>9778</v>
      </c>
      <c r="D3005" s="74" t="s">
        <v>7782</v>
      </c>
      <c r="E3005" s="92">
        <v>41771</v>
      </c>
      <c r="F3005" s="74"/>
      <c r="G3005" s="92">
        <v>42024</v>
      </c>
      <c r="H3005" s="74" t="s">
        <v>11464</v>
      </c>
      <c r="I3005" s="75" t="s">
        <v>14864</v>
      </c>
      <c r="J3005" s="75">
        <v>2291.94</v>
      </c>
      <c r="K3005" s="74" t="s">
        <v>9151</v>
      </c>
      <c r="L3005" s="93" t="s">
        <v>2049</v>
      </c>
    </row>
    <row r="3006" spans="1:12">
      <c r="A3006" s="73">
        <v>10196095</v>
      </c>
      <c r="B3006" s="74" t="s">
        <v>15380</v>
      </c>
      <c r="C3006" s="74" t="s">
        <v>9778</v>
      </c>
      <c r="D3006" s="74" t="s">
        <v>4662</v>
      </c>
      <c r="E3006" s="92">
        <v>41773</v>
      </c>
      <c r="F3006" s="74" t="s">
        <v>8148</v>
      </c>
      <c r="G3006" s="92">
        <v>41977</v>
      </c>
      <c r="H3006" s="74" t="s">
        <v>9504</v>
      </c>
      <c r="I3006" s="75" t="s">
        <v>14864</v>
      </c>
      <c r="J3006" s="75">
        <v>32448</v>
      </c>
      <c r="K3006" s="74" t="s">
        <v>14892</v>
      </c>
      <c r="L3006" s="93" t="s">
        <v>14893</v>
      </c>
    </row>
    <row r="3007" spans="1:12">
      <c r="A3007" s="73">
        <v>10196096</v>
      </c>
      <c r="B3007" s="74" t="s">
        <v>15381</v>
      </c>
      <c r="C3007" s="74" t="s">
        <v>9778</v>
      </c>
      <c r="D3007" s="74" t="s">
        <v>7746</v>
      </c>
      <c r="E3007" s="92">
        <v>41761</v>
      </c>
      <c r="F3007" s="74" t="s">
        <v>8149</v>
      </c>
      <c r="G3007" s="92">
        <v>41982</v>
      </c>
      <c r="H3007" s="74" t="s">
        <v>9504</v>
      </c>
      <c r="I3007" s="75" t="s">
        <v>14864</v>
      </c>
      <c r="J3007" s="75">
        <v>3290.94</v>
      </c>
      <c r="K3007" s="74" t="s">
        <v>14892</v>
      </c>
      <c r="L3007" s="93" t="s">
        <v>109</v>
      </c>
    </row>
    <row r="3008" spans="1:12">
      <c r="A3008" s="73">
        <v>10196099</v>
      </c>
      <c r="B3008" s="74" t="s">
        <v>15382</v>
      </c>
      <c r="C3008" s="74" t="s">
        <v>9778</v>
      </c>
      <c r="D3008" s="74" t="s">
        <v>7747</v>
      </c>
      <c r="E3008" s="92">
        <v>41809</v>
      </c>
      <c r="F3008" s="74" t="s">
        <v>8150</v>
      </c>
      <c r="G3008" s="92">
        <v>41982</v>
      </c>
      <c r="H3008" s="74" t="s">
        <v>9504</v>
      </c>
      <c r="I3008" s="75" t="s">
        <v>14864</v>
      </c>
      <c r="J3008" s="75">
        <v>1435</v>
      </c>
      <c r="K3008" s="74" t="s">
        <v>14892</v>
      </c>
      <c r="L3008" s="93" t="s">
        <v>1170</v>
      </c>
    </row>
    <row r="3009" spans="1:12">
      <c r="A3009" s="73">
        <v>10196127</v>
      </c>
      <c r="B3009" s="74" t="s">
        <v>11509</v>
      </c>
      <c r="C3009" s="74" t="s">
        <v>9778</v>
      </c>
      <c r="D3009" s="74" t="s">
        <v>7748</v>
      </c>
      <c r="E3009" s="92">
        <v>41751</v>
      </c>
      <c r="F3009" s="74" t="s">
        <v>8151</v>
      </c>
      <c r="G3009" s="92">
        <v>42054</v>
      </c>
      <c r="H3009" s="74" t="s">
        <v>9504</v>
      </c>
      <c r="I3009" s="75" t="s">
        <v>14864</v>
      </c>
      <c r="J3009" s="75">
        <v>1407</v>
      </c>
      <c r="K3009" s="74" t="s">
        <v>14892</v>
      </c>
      <c r="L3009" s="93" t="s">
        <v>2364</v>
      </c>
    </row>
    <row r="3010" spans="1:12">
      <c r="A3010" s="73">
        <v>10196128</v>
      </c>
      <c r="B3010" s="74" t="s">
        <v>16205</v>
      </c>
      <c r="C3010" s="74" t="s">
        <v>9778</v>
      </c>
      <c r="D3010" s="74" t="s">
        <v>7748</v>
      </c>
      <c r="E3010" s="92">
        <v>41751</v>
      </c>
      <c r="F3010" s="74" t="s">
        <v>8262</v>
      </c>
      <c r="G3010" s="92">
        <v>41984</v>
      </c>
      <c r="H3010" s="74" t="s">
        <v>16203</v>
      </c>
      <c r="I3010" s="75" t="s">
        <v>14864</v>
      </c>
      <c r="J3010" s="75">
        <v>1407</v>
      </c>
      <c r="K3010" s="74" t="s">
        <v>16204</v>
      </c>
      <c r="L3010" s="93" t="s">
        <v>6463</v>
      </c>
    </row>
    <row r="3011" spans="1:12">
      <c r="A3011" s="73">
        <v>10196129</v>
      </c>
      <c r="B3011" s="74" t="s">
        <v>11510</v>
      </c>
      <c r="C3011" s="74" t="s">
        <v>9778</v>
      </c>
      <c r="D3011" s="74" t="s">
        <v>7748</v>
      </c>
      <c r="E3011" s="92">
        <v>41751</v>
      </c>
      <c r="F3011" s="74" t="s">
        <v>8152</v>
      </c>
      <c r="G3011" s="92">
        <v>42019</v>
      </c>
      <c r="H3011" s="74" t="s">
        <v>9520</v>
      </c>
      <c r="I3011" s="75" t="s">
        <v>14864</v>
      </c>
      <c r="J3011" s="75">
        <v>1407</v>
      </c>
      <c r="K3011" s="74" t="s">
        <v>15539</v>
      </c>
      <c r="L3011" s="93" t="s">
        <v>110</v>
      </c>
    </row>
    <row r="3012" spans="1:12">
      <c r="A3012" s="73">
        <v>10196130</v>
      </c>
      <c r="B3012" s="74" t="s">
        <v>11511</v>
      </c>
      <c r="C3012" s="74" t="s">
        <v>9778</v>
      </c>
      <c r="D3012" s="74" t="s">
        <v>7748</v>
      </c>
      <c r="E3012" s="92">
        <v>41751</v>
      </c>
      <c r="F3012" s="74" t="s">
        <v>8153</v>
      </c>
      <c r="G3012" s="92">
        <v>42054</v>
      </c>
      <c r="H3012" s="74" t="s">
        <v>9504</v>
      </c>
      <c r="I3012" s="75" t="s">
        <v>14864</v>
      </c>
      <c r="J3012" s="75">
        <v>1407</v>
      </c>
      <c r="K3012" s="74" t="s">
        <v>14892</v>
      </c>
      <c r="L3012" s="93" t="s">
        <v>110</v>
      </c>
    </row>
    <row r="3013" spans="1:12">
      <c r="A3013" s="73">
        <v>10196131</v>
      </c>
      <c r="B3013" s="74" t="s">
        <v>11512</v>
      </c>
      <c r="C3013" s="74" t="s">
        <v>9778</v>
      </c>
      <c r="D3013" s="74" t="s">
        <v>7748</v>
      </c>
      <c r="E3013" s="92">
        <v>41751</v>
      </c>
      <c r="F3013" s="74" t="s">
        <v>8154</v>
      </c>
      <c r="G3013" s="92">
        <v>42054</v>
      </c>
      <c r="H3013" s="74" t="s">
        <v>16780</v>
      </c>
      <c r="I3013" s="75" t="s">
        <v>14864</v>
      </c>
      <c r="J3013" s="75">
        <v>1407</v>
      </c>
      <c r="K3013" s="74" t="s">
        <v>13022</v>
      </c>
      <c r="L3013" s="93" t="s">
        <v>5724</v>
      </c>
    </row>
    <row r="3014" spans="1:12">
      <c r="A3014" s="73">
        <v>10196132</v>
      </c>
      <c r="B3014" s="74" t="s">
        <v>11513</v>
      </c>
      <c r="C3014" s="74" t="s">
        <v>9778</v>
      </c>
      <c r="D3014" s="74" t="s">
        <v>7748</v>
      </c>
      <c r="E3014" s="92">
        <v>41751</v>
      </c>
      <c r="F3014" s="74" t="s">
        <v>8155</v>
      </c>
      <c r="G3014" s="92">
        <v>42054</v>
      </c>
      <c r="H3014" s="74" t="s">
        <v>11065</v>
      </c>
      <c r="I3014" s="75" t="s">
        <v>14864</v>
      </c>
      <c r="J3014" s="75">
        <v>1407</v>
      </c>
      <c r="K3014" s="74" t="s">
        <v>16653</v>
      </c>
      <c r="L3014" s="93" t="s">
        <v>4594</v>
      </c>
    </row>
    <row r="3015" spans="1:12">
      <c r="A3015" s="73">
        <v>10196133</v>
      </c>
      <c r="B3015" s="74" t="s">
        <v>16519</v>
      </c>
      <c r="C3015" s="74" t="s">
        <v>9778</v>
      </c>
      <c r="D3015" s="74" t="s">
        <v>7748</v>
      </c>
      <c r="E3015" s="92">
        <v>41751</v>
      </c>
      <c r="F3015" s="74" t="s">
        <v>8363</v>
      </c>
      <c r="G3015" s="92">
        <v>41984</v>
      </c>
      <c r="H3015" s="74" t="s">
        <v>10187</v>
      </c>
      <c r="I3015" s="75" t="s">
        <v>14864</v>
      </c>
      <c r="J3015" s="75">
        <v>1407</v>
      </c>
      <c r="K3015" s="74" t="s">
        <v>16518</v>
      </c>
      <c r="L3015" s="93" t="s">
        <v>110</v>
      </c>
    </row>
    <row r="3016" spans="1:12">
      <c r="A3016" s="73">
        <v>10196134</v>
      </c>
      <c r="B3016" s="74" t="s">
        <v>11514</v>
      </c>
      <c r="C3016" s="74" t="s">
        <v>9778</v>
      </c>
      <c r="D3016" s="74" t="s">
        <v>7748</v>
      </c>
      <c r="E3016" s="92">
        <v>41751</v>
      </c>
      <c r="F3016" s="74" t="s">
        <v>8156</v>
      </c>
      <c r="G3016" s="92">
        <v>42054</v>
      </c>
      <c r="H3016" s="74" t="s">
        <v>16780</v>
      </c>
      <c r="I3016" s="75" t="s">
        <v>14864</v>
      </c>
      <c r="J3016" s="75">
        <v>1407</v>
      </c>
      <c r="K3016" s="74" t="s">
        <v>13022</v>
      </c>
      <c r="L3016" s="93" t="s">
        <v>1956</v>
      </c>
    </row>
    <row r="3017" spans="1:12">
      <c r="A3017" s="73">
        <v>10196135</v>
      </c>
      <c r="B3017" s="74" t="s">
        <v>11515</v>
      </c>
      <c r="C3017" s="74" t="s">
        <v>9778</v>
      </c>
      <c r="D3017" s="74" t="s">
        <v>7748</v>
      </c>
      <c r="E3017" s="92">
        <v>41751</v>
      </c>
      <c r="F3017" s="74" t="s">
        <v>8157</v>
      </c>
      <c r="G3017" s="92">
        <v>42054</v>
      </c>
      <c r="H3017" s="74" t="s">
        <v>9504</v>
      </c>
      <c r="I3017" s="75" t="s">
        <v>14864</v>
      </c>
      <c r="J3017" s="75">
        <v>1407</v>
      </c>
      <c r="K3017" s="74" t="s">
        <v>14892</v>
      </c>
      <c r="L3017" s="93" t="s">
        <v>272</v>
      </c>
    </row>
    <row r="3018" spans="1:12">
      <c r="A3018" s="73">
        <v>10196136</v>
      </c>
      <c r="B3018" s="74" t="s">
        <v>11516</v>
      </c>
      <c r="C3018" s="74" t="s">
        <v>9778</v>
      </c>
      <c r="D3018" s="74" t="s">
        <v>7748</v>
      </c>
      <c r="E3018" s="92">
        <v>41751</v>
      </c>
      <c r="F3018" s="74" t="s">
        <v>8386</v>
      </c>
      <c r="G3018" s="92">
        <v>42019</v>
      </c>
      <c r="H3018" s="74" t="s">
        <v>11517</v>
      </c>
      <c r="I3018" s="75" t="s">
        <v>14864</v>
      </c>
      <c r="J3018" s="75">
        <v>1407</v>
      </c>
      <c r="K3018" s="74" t="s">
        <v>16842</v>
      </c>
      <c r="L3018" s="93"/>
    </row>
    <row r="3019" spans="1:12">
      <c r="A3019" s="73">
        <v>10196137</v>
      </c>
      <c r="B3019" s="74" t="s">
        <v>11518</v>
      </c>
      <c r="C3019" s="74" t="s">
        <v>9778</v>
      </c>
      <c r="D3019" s="74" t="s">
        <v>7704</v>
      </c>
      <c r="E3019" s="92">
        <v>41751</v>
      </c>
      <c r="F3019" s="74" t="s">
        <v>8158</v>
      </c>
      <c r="G3019" s="92">
        <v>42054</v>
      </c>
      <c r="H3019" s="74" t="s">
        <v>9504</v>
      </c>
      <c r="I3019" s="75" t="s">
        <v>14864</v>
      </c>
      <c r="J3019" s="75">
        <v>4500</v>
      </c>
      <c r="K3019" s="74" t="s">
        <v>14892</v>
      </c>
      <c r="L3019" s="93" t="s">
        <v>272</v>
      </c>
    </row>
    <row r="3020" spans="1:12">
      <c r="A3020" s="73">
        <v>10196138</v>
      </c>
      <c r="B3020" s="74" t="s">
        <v>17000</v>
      </c>
      <c r="C3020" s="74" t="s">
        <v>9778</v>
      </c>
      <c r="D3020" s="74" t="s">
        <v>7704</v>
      </c>
      <c r="E3020" s="92">
        <v>41751</v>
      </c>
      <c r="F3020" s="74" t="s">
        <v>8407</v>
      </c>
      <c r="G3020" s="92">
        <v>41984</v>
      </c>
      <c r="H3020" s="74" t="s">
        <v>11477</v>
      </c>
      <c r="I3020" s="75" t="s">
        <v>14864</v>
      </c>
      <c r="J3020" s="75">
        <v>4500</v>
      </c>
      <c r="K3020" s="74" t="s">
        <v>16999</v>
      </c>
      <c r="L3020" s="93" t="s">
        <v>5544</v>
      </c>
    </row>
    <row r="3021" spans="1:12">
      <c r="A3021" s="73">
        <v>10196139</v>
      </c>
      <c r="B3021" s="74" t="s">
        <v>11519</v>
      </c>
      <c r="C3021" s="74" t="s">
        <v>9778</v>
      </c>
      <c r="D3021" s="74" t="s">
        <v>7704</v>
      </c>
      <c r="E3021" s="92">
        <v>41751</v>
      </c>
      <c r="F3021" s="74" t="s">
        <v>7821</v>
      </c>
      <c r="G3021" s="92">
        <v>42040</v>
      </c>
      <c r="H3021" s="74" t="s">
        <v>11065</v>
      </c>
      <c r="I3021" s="75" t="s">
        <v>14864</v>
      </c>
      <c r="J3021" s="75">
        <v>4500</v>
      </c>
      <c r="K3021" s="74" t="s">
        <v>16653</v>
      </c>
      <c r="L3021" s="93" t="s">
        <v>110</v>
      </c>
    </row>
    <row r="3022" spans="1:12">
      <c r="A3022" s="73">
        <v>10196140</v>
      </c>
      <c r="B3022" s="74" t="s">
        <v>11520</v>
      </c>
      <c r="C3022" s="74" t="s">
        <v>9778</v>
      </c>
      <c r="D3022" s="74" t="s">
        <v>7704</v>
      </c>
      <c r="E3022" s="92">
        <v>41751</v>
      </c>
      <c r="F3022" s="74" t="s">
        <v>8159</v>
      </c>
      <c r="G3022" s="92">
        <v>42054</v>
      </c>
      <c r="H3022" s="74" t="s">
        <v>9504</v>
      </c>
      <c r="I3022" s="75" t="s">
        <v>14864</v>
      </c>
      <c r="J3022" s="75">
        <v>4500</v>
      </c>
      <c r="K3022" s="74" t="s">
        <v>14892</v>
      </c>
      <c r="L3022" s="93" t="s">
        <v>272</v>
      </c>
    </row>
    <row r="3023" spans="1:12">
      <c r="A3023" s="73">
        <v>10196141</v>
      </c>
      <c r="B3023" s="74" t="s">
        <v>11521</v>
      </c>
      <c r="C3023" s="74" t="s">
        <v>9778</v>
      </c>
      <c r="D3023" s="74" t="s">
        <v>7704</v>
      </c>
      <c r="E3023" s="92">
        <v>41751</v>
      </c>
      <c r="F3023" s="74" t="s">
        <v>8160</v>
      </c>
      <c r="G3023" s="92">
        <v>42054</v>
      </c>
      <c r="H3023" s="74" t="s">
        <v>9504</v>
      </c>
      <c r="I3023" s="75" t="s">
        <v>14864</v>
      </c>
      <c r="J3023" s="75">
        <v>4500</v>
      </c>
      <c r="K3023" s="74" t="s">
        <v>14892</v>
      </c>
      <c r="L3023" s="93" t="s">
        <v>272</v>
      </c>
    </row>
    <row r="3024" spans="1:12">
      <c r="A3024" s="73">
        <v>10196142</v>
      </c>
      <c r="B3024" s="74" t="s">
        <v>16167</v>
      </c>
      <c r="C3024" s="74" t="s">
        <v>9778</v>
      </c>
      <c r="D3024" s="74" t="s">
        <v>7704</v>
      </c>
      <c r="E3024" s="92">
        <v>41751</v>
      </c>
      <c r="F3024" s="74" t="s">
        <v>8267</v>
      </c>
      <c r="G3024" s="92">
        <v>41984</v>
      </c>
      <c r="H3024" s="74" t="s">
        <v>10825</v>
      </c>
      <c r="I3024" s="75" t="s">
        <v>14864</v>
      </c>
      <c r="J3024" s="75">
        <v>4500</v>
      </c>
      <c r="K3024" s="74" t="s">
        <v>16166</v>
      </c>
      <c r="L3024" s="93" t="s">
        <v>272</v>
      </c>
    </row>
    <row r="3025" spans="1:12">
      <c r="A3025" s="73">
        <v>10196143</v>
      </c>
      <c r="B3025" s="74" t="s">
        <v>11522</v>
      </c>
      <c r="C3025" s="74" t="s">
        <v>9778</v>
      </c>
      <c r="D3025" s="74" t="s">
        <v>7704</v>
      </c>
      <c r="E3025" s="92">
        <v>41751</v>
      </c>
      <c r="F3025" s="74" t="s">
        <v>8161</v>
      </c>
      <c r="G3025" s="92">
        <v>42040</v>
      </c>
      <c r="H3025" s="74" t="s">
        <v>11053</v>
      </c>
      <c r="I3025" s="75" t="s">
        <v>14864</v>
      </c>
      <c r="J3025" s="75">
        <v>4500</v>
      </c>
      <c r="K3025" s="74" t="s">
        <v>16586</v>
      </c>
      <c r="L3025" s="93" t="s">
        <v>11779</v>
      </c>
    </row>
    <row r="3026" spans="1:12">
      <c r="A3026" s="73">
        <v>10196144</v>
      </c>
      <c r="B3026" s="74" t="s">
        <v>11523</v>
      </c>
      <c r="C3026" s="74" t="s">
        <v>9778</v>
      </c>
      <c r="D3026" s="74" t="s">
        <v>7704</v>
      </c>
      <c r="E3026" s="92">
        <v>41751</v>
      </c>
      <c r="F3026" s="74" t="s">
        <v>8162</v>
      </c>
      <c r="G3026" s="92">
        <v>42054</v>
      </c>
      <c r="H3026" s="74" t="s">
        <v>9504</v>
      </c>
      <c r="I3026" s="75" t="s">
        <v>14864</v>
      </c>
      <c r="J3026" s="75">
        <v>4500</v>
      </c>
      <c r="K3026" s="74" t="s">
        <v>14892</v>
      </c>
      <c r="L3026" s="93" t="s">
        <v>272</v>
      </c>
    </row>
    <row r="3027" spans="1:12">
      <c r="A3027" s="73">
        <v>10196145</v>
      </c>
      <c r="B3027" s="74" t="s">
        <v>11524</v>
      </c>
      <c r="C3027" s="74" t="s">
        <v>9778</v>
      </c>
      <c r="D3027" s="74" t="s">
        <v>7704</v>
      </c>
      <c r="E3027" s="92">
        <v>41751</v>
      </c>
      <c r="F3027" s="74" t="s">
        <v>8163</v>
      </c>
      <c r="G3027" s="92">
        <v>42033</v>
      </c>
      <c r="H3027" s="74" t="s">
        <v>16792</v>
      </c>
      <c r="I3027" s="75" t="s">
        <v>14864</v>
      </c>
      <c r="J3027" s="75">
        <v>4500</v>
      </c>
      <c r="K3027" s="74" t="s">
        <v>13348</v>
      </c>
      <c r="L3027" s="93"/>
    </row>
    <row r="3028" spans="1:12">
      <c r="A3028" s="73">
        <v>10196146</v>
      </c>
      <c r="B3028" s="74" t="s">
        <v>11525</v>
      </c>
      <c r="C3028" s="74" t="s">
        <v>9778</v>
      </c>
      <c r="D3028" s="74" t="s">
        <v>7704</v>
      </c>
      <c r="E3028" s="92">
        <v>41751</v>
      </c>
      <c r="F3028" s="74" t="s">
        <v>8164</v>
      </c>
      <c r="G3028" s="92">
        <v>42054</v>
      </c>
      <c r="H3028" s="74" t="s">
        <v>9504</v>
      </c>
      <c r="I3028" s="75" t="s">
        <v>14864</v>
      </c>
      <c r="J3028" s="75">
        <v>4500</v>
      </c>
      <c r="K3028" s="74" t="s">
        <v>14892</v>
      </c>
      <c r="L3028" s="93" t="s">
        <v>272</v>
      </c>
    </row>
    <row r="3029" spans="1:12">
      <c r="A3029" s="73">
        <v>10196147</v>
      </c>
      <c r="B3029" s="74" t="s">
        <v>17002</v>
      </c>
      <c r="C3029" s="74" t="s">
        <v>9778</v>
      </c>
      <c r="D3029" s="74" t="s">
        <v>7749</v>
      </c>
      <c r="E3029" s="92">
        <v>41751</v>
      </c>
      <c r="F3029" s="74" t="s">
        <v>8409</v>
      </c>
      <c r="G3029" s="92">
        <v>41984</v>
      </c>
      <c r="H3029" s="74" t="s">
        <v>17003</v>
      </c>
      <c r="I3029" s="75" t="s">
        <v>14864</v>
      </c>
      <c r="J3029" s="75">
        <v>2217</v>
      </c>
      <c r="K3029" s="74" t="s">
        <v>17004</v>
      </c>
      <c r="L3029" s="93" t="s">
        <v>5544</v>
      </c>
    </row>
    <row r="3030" spans="1:12">
      <c r="A3030" s="73">
        <v>10196148</v>
      </c>
      <c r="B3030" s="74" t="s">
        <v>16781</v>
      </c>
      <c r="C3030" s="74" t="s">
        <v>9778</v>
      </c>
      <c r="D3030" s="74" t="s">
        <v>7749</v>
      </c>
      <c r="E3030" s="92">
        <v>41751</v>
      </c>
      <c r="F3030" s="74" t="s">
        <v>8165</v>
      </c>
      <c r="G3030" s="92">
        <v>41984</v>
      </c>
      <c r="H3030" s="74" t="s">
        <v>16780</v>
      </c>
      <c r="I3030" s="75" t="s">
        <v>14864</v>
      </c>
      <c r="J3030" s="75">
        <v>2217</v>
      </c>
      <c r="K3030" s="74" t="s">
        <v>13022</v>
      </c>
      <c r="L3030" s="93" t="s">
        <v>6372</v>
      </c>
    </row>
    <row r="3031" spans="1:12">
      <c r="A3031" s="73">
        <v>10196149</v>
      </c>
      <c r="B3031" s="74" t="s">
        <v>16520</v>
      </c>
      <c r="C3031" s="74" t="s">
        <v>9778</v>
      </c>
      <c r="D3031" s="74" t="s">
        <v>7749</v>
      </c>
      <c r="E3031" s="92">
        <v>41751</v>
      </c>
      <c r="F3031" s="74" t="s">
        <v>8364</v>
      </c>
      <c r="G3031" s="92">
        <v>41984</v>
      </c>
      <c r="H3031" s="74" t="s">
        <v>10187</v>
      </c>
      <c r="I3031" s="75" t="s">
        <v>14864</v>
      </c>
      <c r="J3031" s="75">
        <v>2217</v>
      </c>
      <c r="K3031" s="74" t="s">
        <v>16518</v>
      </c>
      <c r="L3031" s="93" t="s">
        <v>390</v>
      </c>
    </row>
    <row r="3032" spans="1:12">
      <c r="A3032" s="73">
        <v>10196150</v>
      </c>
      <c r="B3032" s="74" t="s">
        <v>11526</v>
      </c>
      <c r="C3032" s="74" t="s">
        <v>9778</v>
      </c>
      <c r="D3032" s="74" t="s">
        <v>7749</v>
      </c>
      <c r="E3032" s="92">
        <v>41751</v>
      </c>
      <c r="F3032" s="74" t="s">
        <v>8411</v>
      </c>
      <c r="G3032" s="92">
        <v>42019</v>
      </c>
      <c r="H3032" s="74" t="s">
        <v>11527</v>
      </c>
      <c r="I3032" s="75" t="s">
        <v>14864</v>
      </c>
      <c r="J3032" s="75">
        <v>2217</v>
      </c>
      <c r="K3032" s="74" t="s">
        <v>17008</v>
      </c>
      <c r="L3032" s="93" t="s">
        <v>5544</v>
      </c>
    </row>
    <row r="3033" spans="1:12">
      <c r="A3033" s="73">
        <v>10196151</v>
      </c>
      <c r="B3033" s="74" t="s">
        <v>16989</v>
      </c>
      <c r="C3033" s="74" t="s">
        <v>9778</v>
      </c>
      <c r="D3033" s="74" t="s">
        <v>7749</v>
      </c>
      <c r="E3033" s="92">
        <v>41751</v>
      </c>
      <c r="F3033" s="74" t="s">
        <v>8373</v>
      </c>
      <c r="G3033" s="92">
        <v>41984</v>
      </c>
      <c r="H3033" s="74" t="s">
        <v>16990</v>
      </c>
      <c r="I3033" s="75" t="s">
        <v>14864</v>
      </c>
      <c r="J3033" s="75">
        <v>2217</v>
      </c>
      <c r="K3033" s="74" t="s">
        <v>16991</v>
      </c>
      <c r="L3033" s="93" t="s">
        <v>3800</v>
      </c>
    </row>
    <row r="3034" spans="1:12">
      <c r="A3034" s="73">
        <v>10196152</v>
      </c>
      <c r="B3034" s="74" t="s">
        <v>11528</v>
      </c>
      <c r="C3034" s="74" t="s">
        <v>9778</v>
      </c>
      <c r="D3034" s="74" t="s">
        <v>7749</v>
      </c>
      <c r="E3034" s="92">
        <v>41751</v>
      </c>
      <c r="F3034" s="74" t="s">
        <v>8387</v>
      </c>
      <c r="G3034" s="92">
        <v>42019</v>
      </c>
      <c r="H3034" s="74" t="s">
        <v>11517</v>
      </c>
      <c r="I3034" s="75" t="s">
        <v>14864</v>
      </c>
      <c r="J3034" s="75">
        <v>2217</v>
      </c>
      <c r="K3034" s="74" t="s">
        <v>16842</v>
      </c>
      <c r="L3034" s="93" t="s">
        <v>5344</v>
      </c>
    </row>
    <row r="3035" spans="1:12">
      <c r="A3035" s="73">
        <v>10196153</v>
      </c>
      <c r="B3035" s="74" t="s">
        <v>17012</v>
      </c>
      <c r="C3035" s="74" t="s">
        <v>9778</v>
      </c>
      <c r="D3035" s="74" t="s">
        <v>7749</v>
      </c>
      <c r="E3035" s="92">
        <v>41751</v>
      </c>
      <c r="F3035" s="74" t="s">
        <v>8413</v>
      </c>
      <c r="G3035" s="92">
        <v>41984</v>
      </c>
      <c r="H3035" s="74" t="s">
        <v>17013</v>
      </c>
      <c r="I3035" s="75" t="s">
        <v>14864</v>
      </c>
      <c r="J3035" s="75">
        <v>2217</v>
      </c>
      <c r="K3035" s="74" t="s">
        <v>17014</v>
      </c>
      <c r="L3035" s="93" t="s">
        <v>5544</v>
      </c>
    </row>
    <row r="3036" spans="1:12">
      <c r="A3036" s="73">
        <v>10196154</v>
      </c>
      <c r="B3036" s="74" t="s">
        <v>17005</v>
      </c>
      <c r="C3036" s="74" t="s">
        <v>9778</v>
      </c>
      <c r="D3036" s="74" t="s">
        <v>7749</v>
      </c>
      <c r="E3036" s="92">
        <v>41751</v>
      </c>
      <c r="F3036" s="74" t="s">
        <v>8410</v>
      </c>
      <c r="G3036" s="92">
        <v>41984</v>
      </c>
      <c r="H3036" s="74" t="s">
        <v>17006</v>
      </c>
      <c r="I3036" s="75" t="s">
        <v>14864</v>
      </c>
      <c r="J3036" s="75">
        <v>2217</v>
      </c>
      <c r="K3036" s="74" t="s">
        <v>17007</v>
      </c>
      <c r="L3036" s="93" t="s">
        <v>5544</v>
      </c>
    </row>
    <row r="3037" spans="1:12">
      <c r="A3037" s="73">
        <v>10196155</v>
      </c>
      <c r="B3037" s="74" t="s">
        <v>17009</v>
      </c>
      <c r="C3037" s="74" t="s">
        <v>9778</v>
      </c>
      <c r="D3037" s="74" t="s">
        <v>7749</v>
      </c>
      <c r="E3037" s="92">
        <v>41751</v>
      </c>
      <c r="F3037" s="74" t="s">
        <v>8412</v>
      </c>
      <c r="G3037" s="92">
        <v>41984</v>
      </c>
      <c r="H3037" s="74" t="s">
        <v>17010</v>
      </c>
      <c r="I3037" s="75" t="s">
        <v>14864</v>
      </c>
      <c r="J3037" s="75">
        <v>2217</v>
      </c>
      <c r="K3037" s="74" t="s">
        <v>17011</v>
      </c>
      <c r="L3037" s="93" t="s">
        <v>5544</v>
      </c>
    </row>
    <row r="3038" spans="1:12">
      <c r="A3038" s="73">
        <v>10196156</v>
      </c>
      <c r="B3038" s="74" t="s">
        <v>11529</v>
      </c>
      <c r="C3038" s="74" t="s">
        <v>9778</v>
      </c>
      <c r="D3038" s="74" t="s">
        <v>7749</v>
      </c>
      <c r="E3038" s="92">
        <v>41751</v>
      </c>
      <c r="F3038" s="74" t="s">
        <v>8166</v>
      </c>
      <c r="G3038" s="92">
        <v>42054</v>
      </c>
      <c r="H3038" s="74" t="s">
        <v>16782</v>
      </c>
      <c r="I3038" s="75" t="s">
        <v>14864</v>
      </c>
      <c r="J3038" s="75">
        <v>2217</v>
      </c>
      <c r="K3038" s="74" t="s">
        <v>16783</v>
      </c>
      <c r="L3038" s="93" t="s">
        <v>110</v>
      </c>
    </row>
    <row r="3039" spans="1:12">
      <c r="A3039" s="73">
        <v>10196157</v>
      </c>
      <c r="B3039" s="74" t="s">
        <v>15383</v>
      </c>
      <c r="C3039" s="74" t="s">
        <v>9778</v>
      </c>
      <c r="D3039" s="74" t="s">
        <v>3865</v>
      </c>
      <c r="E3039" s="92">
        <v>41779</v>
      </c>
      <c r="F3039" s="74" t="s">
        <v>8167</v>
      </c>
      <c r="G3039" s="92">
        <v>41982</v>
      </c>
      <c r="H3039" s="74" t="s">
        <v>9504</v>
      </c>
      <c r="I3039" s="75" t="s">
        <v>14864</v>
      </c>
      <c r="J3039" s="75">
        <v>1128</v>
      </c>
      <c r="K3039" s="74" t="s">
        <v>14892</v>
      </c>
      <c r="L3039" s="93" t="s">
        <v>272</v>
      </c>
    </row>
    <row r="3040" spans="1:12">
      <c r="A3040" s="73">
        <v>10196158</v>
      </c>
      <c r="B3040" s="74" t="s">
        <v>15384</v>
      </c>
      <c r="C3040" s="74" t="s">
        <v>9778</v>
      </c>
      <c r="D3040" s="74" t="s">
        <v>3865</v>
      </c>
      <c r="E3040" s="92">
        <v>41779</v>
      </c>
      <c r="F3040" s="74" t="s">
        <v>8168</v>
      </c>
      <c r="G3040" s="92">
        <v>41982</v>
      </c>
      <c r="H3040" s="74" t="s">
        <v>9504</v>
      </c>
      <c r="I3040" s="75" t="s">
        <v>14864</v>
      </c>
      <c r="J3040" s="75">
        <v>1128</v>
      </c>
      <c r="K3040" s="74" t="s">
        <v>14892</v>
      </c>
      <c r="L3040" s="93" t="s">
        <v>272</v>
      </c>
    </row>
    <row r="3041" spans="1:12">
      <c r="A3041" s="73">
        <v>10196159</v>
      </c>
      <c r="B3041" s="74" t="s">
        <v>15385</v>
      </c>
      <c r="C3041" s="74" t="s">
        <v>9778</v>
      </c>
      <c r="D3041" s="74" t="s">
        <v>3865</v>
      </c>
      <c r="E3041" s="92">
        <v>41779</v>
      </c>
      <c r="F3041" s="74" t="s">
        <v>8169</v>
      </c>
      <c r="G3041" s="92">
        <v>41982</v>
      </c>
      <c r="H3041" s="74" t="s">
        <v>9504</v>
      </c>
      <c r="I3041" s="75" t="s">
        <v>14864</v>
      </c>
      <c r="J3041" s="75">
        <v>1128</v>
      </c>
      <c r="K3041" s="74" t="s">
        <v>14892</v>
      </c>
      <c r="L3041" s="93" t="s">
        <v>110</v>
      </c>
    </row>
    <row r="3042" spans="1:12">
      <c r="A3042" s="73">
        <v>10196160</v>
      </c>
      <c r="B3042" s="74" t="s">
        <v>15386</v>
      </c>
      <c r="C3042" s="74" t="s">
        <v>9778</v>
      </c>
      <c r="D3042" s="74" t="s">
        <v>3865</v>
      </c>
      <c r="E3042" s="92">
        <v>41779</v>
      </c>
      <c r="F3042" s="74" t="s">
        <v>8170</v>
      </c>
      <c r="G3042" s="92">
        <v>41982</v>
      </c>
      <c r="H3042" s="74" t="s">
        <v>9504</v>
      </c>
      <c r="I3042" s="75" t="s">
        <v>14864</v>
      </c>
      <c r="J3042" s="75">
        <v>1128</v>
      </c>
      <c r="K3042" s="74" t="s">
        <v>14892</v>
      </c>
      <c r="L3042" s="93" t="s">
        <v>272</v>
      </c>
    </row>
    <row r="3043" spans="1:12">
      <c r="A3043" s="73">
        <v>10196161</v>
      </c>
      <c r="B3043" s="74" t="s">
        <v>11530</v>
      </c>
      <c r="C3043" s="74" t="s">
        <v>9778</v>
      </c>
      <c r="D3043" s="74" t="s">
        <v>3865</v>
      </c>
      <c r="E3043" s="92">
        <v>41779</v>
      </c>
      <c r="F3043" s="74" t="s">
        <v>8171</v>
      </c>
      <c r="G3043" s="92">
        <v>42065</v>
      </c>
      <c r="H3043" s="74" t="s">
        <v>9504</v>
      </c>
      <c r="I3043" s="75" t="s">
        <v>14864</v>
      </c>
      <c r="J3043" s="75">
        <v>1128</v>
      </c>
      <c r="K3043" s="74" t="s">
        <v>14892</v>
      </c>
      <c r="L3043" s="93" t="s">
        <v>272</v>
      </c>
    </row>
    <row r="3044" spans="1:12">
      <c r="A3044" s="73">
        <v>10196162</v>
      </c>
      <c r="B3044" s="74" t="s">
        <v>15387</v>
      </c>
      <c r="C3044" s="74" t="s">
        <v>9778</v>
      </c>
      <c r="D3044" s="74" t="s">
        <v>3865</v>
      </c>
      <c r="E3044" s="92">
        <v>41779</v>
      </c>
      <c r="F3044" s="74" t="s">
        <v>8172</v>
      </c>
      <c r="G3044" s="92">
        <v>41982</v>
      </c>
      <c r="H3044" s="74" t="s">
        <v>9504</v>
      </c>
      <c r="I3044" s="75" t="s">
        <v>14864</v>
      </c>
      <c r="J3044" s="75">
        <v>1128</v>
      </c>
      <c r="K3044" s="74" t="s">
        <v>14892</v>
      </c>
      <c r="L3044" s="93" t="s">
        <v>272</v>
      </c>
    </row>
    <row r="3045" spans="1:12">
      <c r="A3045" s="73">
        <v>10196163</v>
      </c>
      <c r="B3045" s="74" t="s">
        <v>11531</v>
      </c>
      <c r="C3045" s="74" t="s">
        <v>9778</v>
      </c>
      <c r="D3045" s="74" t="s">
        <v>3865</v>
      </c>
      <c r="E3045" s="92">
        <v>41779</v>
      </c>
      <c r="F3045" s="74" t="s">
        <v>8173</v>
      </c>
      <c r="G3045" s="92">
        <v>42075</v>
      </c>
      <c r="H3045" s="74" t="s">
        <v>9504</v>
      </c>
      <c r="I3045" s="75" t="s">
        <v>14864</v>
      </c>
      <c r="J3045" s="75">
        <v>1128</v>
      </c>
      <c r="K3045" s="74" t="s">
        <v>14892</v>
      </c>
      <c r="L3045" s="93" t="s">
        <v>272</v>
      </c>
    </row>
    <row r="3046" spans="1:12">
      <c r="A3046" s="73">
        <v>10196164</v>
      </c>
      <c r="B3046" s="74" t="s">
        <v>15388</v>
      </c>
      <c r="C3046" s="74" t="s">
        <v>9778</v>
      </c>
      <c r="D3046" s="74" t="s">
        <v>3865</v>
      </c>
      <c r="E3046" s="92">
        <v>41779</v>
      </c>
      <c r="F3046" s="74" t="s">
        <v>8174</v>
      </c>
      <c r="G3046" s="92">
        <v>41991</v>
      </c>
      <c r="H3046" s="74" t="s">
        <v>9504</v>
      </c>
      <c r="I3046" s="75" t="s">
        <v>14864</v>
      </c>
      <c r="J3046" s="75">
        <v>1128</v>
      </c>
      <c r="K3046" s="74" t="s">
        <v>14892</v>
      </c>
      <c r="L3046" s="93" t="s">
        <v>272</v>
      </c>
    </row>
    <row r="3047" spans="1:12">
      <c r="A3047" s="73">
        <v>10196165</v>
      </c>
      <c r="B3047" s="74" t="s">
        <v>15389</v>
      </c>
      <c r="C3047" s="74" t="s">
        <v>9778</v>
      </c>
      <c r="D3047" s="74" t="s">
        <v>3865</v>
      </c>
      <c r="E3047" s="92">
        <v>41779</v>
      </c>
      <c r="F3047" s="74" t="s">
        <v>8175</v>
      </c>
      <c r="G3047" s="92">
        <v>41982</v>
      </c>
      <c r="H3047" s="74" t="s">
        <v>9504</v>
      </c>
      <c r="I3047" s="75" t="s">
        <v>14864</v>
      </c>
      <c r="J3047" s="75">
        <v>1128</v>
      </c>
      <c r="K3047" s="74" t="s">
        <v>14892</v>
      </c>
      <c r="L3047" s="93" t="s">
        <v>272</v>
      </c>
    </row>
    <row r="3048" spans="1:12">
      <c r="A3048" s="73">
        <v>10196166</v>
      </c>
      <c r="B3048" s="74" t="s">
        <v>15390</v>
      </c>
      <c r="C3048" s="74" t="s">
        <v>9778</v>
      </c>
      <c r="D3048" s="74" t="s">
        <v>3865</v>
      </c>
      <c r="E3048" s="92">
        <v>41779</v>
      </c>
      <c r="F3048" s="74" t="s">
        <v>8176</v>
      </c>
      <c r="G3048" s="92">
        <v>41982</v>
      </c>
      <c r="H3048" s="74" t="s">
        <v>9504</v>
      </c>
      <c r="I3048" s="75" t="s">
        <v>14864</v>
      </c>
      <c r="J3048" s="75">
        <v>1128</v>
      </c>
      <c r="K3048" s="74" t="s">
        <v>14892</v>
      </c>
      <c r="L3048" s="93" t="s">
        <v>272</v>
      </c>
    </row>
    <row r="3049" spans="1:12">
      <c r="A3049" s="73">
        <v>10196167</v>
      </c>
      <c r="B3049" s="74" t="s">
        <v>11532</v>
      </c>
      <c r="C3049" s="74" t="s">
        <v>9778</v>
      </c>
      <c r="D3049" s="74" t="s">
        <v>3865</v>
      </c>
      <c r="E3049" s="92">
        <v>41779</v>
      </c>
      <c r="F3049" s="74" t="s">
        <v>8177</v>
      </c>
      <c r="G3049" s="92">
        <v>42052</v>
      </c>
      <c r="H3049" s="74" t="s">
        <v>9504</v>
      </c>
      <c r="I3049" s="75" t="s">
        <v>14864</v>
      </c>
      <c r="J3049" s="75">
        <v>1128</v>
      </c>
      <c r="K3049" s="74" t="s">
        <v>14892</v>
      </c>
      <c r="L3049" s="93" t="s">
        <v>272</v>
      </c>
    </row>
    <row r="3050" spans="1:12">
      <c r="A3050" s="73">
        <v>10196168</v>
      </c>
      <c r="B3050" s="74" t="s">
        <v>11533</v>
      </c>
      <c r="C3050" s="74" t="s">
        <v>9778</v>
      </c>
      <c r="D3050" s="74" t="s">
        <v>7750</v>
      </c>
      <c r="E3050" s="92">
        <v>41754</v>
      </c>
      <c r="F3050" s="74" t="s">
        <v>8178</v>
      </c>
      <c r="G3050" s="92">
        <v>42059</v>
      </c>
      <c r="H3050" s="74" t="s">
        <v>9504</v>
      </c>
      <c r="I3050" s="75" t="s">
        <v>14864</v>
      </c>
      <c r="J3050" s="75">
        <v>13952.02</v>
      </c>
      <c r="K3050" s="74" t="s">
        <v>14892</v>
      </c>
      <c r="L3050" s="93" t="s">
        <v>272</v>
      </c>
    </row>
    <row r="3051" spans="1:12">
      <c r="A3051" s="73">
        <v>10196169</v>
      </c>
      <c r="B3051" s="74" t="s">
        <v>11534</v>
      </c>
      <c r="C3051" s="74" t="s">
        <v>9778</v>
      </c>
      <c r="D3051" s="74" t="s">
        <v>7750</v>
      </c>
      <c r="E3051" s="92">
        <v>41754</v>
      </c>
      <c r="F3051" s="74" t="s">
        <v>8179</v>
      </c>
      <c r="G3051" s="92">
        <v>42059</v>
      </c>
      <c r="H3051" s="74" t="s">
        <v>10284</v>
      </c>
      <c r="I3051" s="75" t="s">
        <v>14864</v>
      </c>
      <c r="J3051" s="75">
        <v>13952.02</v>
      </c>
      <c r="K3051" s="74" t="s">
        <v>16893</v>
      </c>
      <c r="L3051" s="93"/>
    </row>
    <row r="3052" spans="1:12">
      <c r="A3052" s="73">
        <v>10196170</v>
      </c>
      <c r="B3052" s="74" t="s">
        <v>11535</v>
      </c>
      <c r="C3052" s="74" t="s">
        <v>9778</v>
      </c>
      <c r="D3052" s="74" t="s">
        <v>7750</v>
      </c>
      <c r="E3052" s="92">
        <v>41754</v>
      </c>
      <c r="F3052" s="74" t="s">
        <v>8180</v>
      </c>
      <c r="G3052" s="92">
        <v>42059</v>
      </c>
      <c r="H3052" s="74" t="s">
        <v>9504</v>
      </c>
      <c r="I3052" s="75" t="s">
        <v>14864</v>
      </c>
      <c r="J3052" s="75">
        <v>13952.02</v>
      </c>
      <c r="K3052" s="74" t="s">
        <v>14892</v>
      </c>
      <c r="L3052" s="93" t="s">
        <v>272</v>
      </c>
    </row>
    <row r="3053" spans="1:12">
      <c r="A3053" s="73">
        <v>10196171</v>
      </c>
      <c r="B3053" s="74" t="s">
        <v>11536</v>
      </c>
      <c r="C3053" s="74" t="s">
        <v>9778</v>
      </c>
      <c r="D3053" s="74" t="s">
        <v>7750</v>
      </c>
      <c r="E3053" s="92">
        <v>41754</v>
      </c>
      <c r="F3053" s="74" t="s">
        <v>8181</v>
      </c>
      <c r="G3053" s="92">
        <v>42059</v>
      </c>
      <c r="H3053" s="74" t="s">
        <v>9504</v>
      </c>
      <c r="I3053" s="75" t="s">
        <v>14864</v>
      </c>
      <c r="J3053" s="75">
        <v>13952.02</v>
      </c>
      <c r="K3053" s="74" t="s">
        <v>14892</v>
      </c>
      <c r="L3053" s="93" t="s">
        <v>12354</v>
      </c>
    </row>
    <row r="3054" spans="1:12">
      <c r="A3054" s="73">
        <v>10196172</v>
      </c>
      <c r="B3054" s="74" t="s">
        <v>11537</v>
      </c>
      <c r="C3054" s="74" t="s">
        <v>9778</v>
      </c>
      <c r="D3054" s="74" t="s">
        <v>7751</v>
      </c>
      <c r="E3054" s="92">
        <v>41754</v>
      </c>
      <c r="F3054" s="74" t="s">
        <v>8182</v>
      </c>
      <c r="G3054" s="92">
        <v>42048</v>
      </c>
      <c r="H3054" s="74" t="s">
        <v>9504</v>
      </c>
      <c r="I3054" s="75" t="s">
        <v>14864</v>
      </c>
      <c r="J3054" s="75">
        <v>8810.89</v>
      </c>
      <c r="K3054" s="74" t="s">
        <v>14892</v>
      </c>
      <c r="L3054" s="93" t="s">
        <v>109</v>
      </c>
    </row>
    <row r="3055" spans="1:12">
      <c r="A3055" s="73">
        <v>10196173</v>
      </c>
      <c r="B3055" s="74" t="s">
        <v>11538</v>
      </c>
      <c r="C3055" s="74" t="s">
        <v>9778</v>
      </c>
      <c r="D3055" s="74" t="s">
        <v>7751</v>
      </c>
      <c r="E3055" s="92">
        <v>41754</v>
      </c>
      <c r="F3055" s="74" t="s">
        <v>8183</v>
      </c>
      <c r="G3055" s="92">
        <v>42048</v>
      </c>
      <c r="H3055" s="74" t="s">
        <v>9504</v>
      </c>
      <c r="I3055" s="75" t="s">
        <v>14864</v>
      </c>
      <c r="J3055" s="75">
        <v>8810.89</v>
      </c>
      <c r="K3055" s="74" t="s">
        <v>14892</v>
      </c>
      <c r="L3055" s="93" t="s">
        <v>110</v>
      </c>
    </row>
    <row r="3056" spans="1:12">
      <c r="A3056" s="73">
        <v>10196174</v>
      </c>
      <c r="B3056" s="74" t="s">
        <v>11539</v>
      </c>
      <c r="C3056" s="74" t="s">
        <v>9778</v>
      </c>
      <c r="D3056" s="74" t="s">
        <v>7751</v>
      </c>
      <c r="E3056" s="92">
        <v>41754</v>
      </c>
      <c r="F3056" s="74" t="s">
        <v>8184</v>
      </c>
      <c r="G3056" s="92">
        <v>42048</v>
      </c>
      <c r="H3056" s="74" t="s">
        <v>9504</v>
      </c>
      <c r="I3056" s="75" t="s">
        <v>14864</v>
      </c>
      <c r="J3056" s="75">
        <v>8810.89</v>
      </c>
      <c r="K3056" s="74" t="s">
        <v>14892</v>
      </c>
      <c r="L3056" s="93" t="s">
        <v>110</v>
      </c>
    </row>
    <row r="3057" spans="1:12">
      <c r="A3057" s="73">
        <v>10196175</v>
      </c>
      <c r="B3057" s="74" t="s">
        <v>11540</v>
      </c>
      <c r="C3057" s="74" t="s">
        <v>9778</v>
      </c>
      <c r="D3057" s="74" t="s">
        <v>7751</v>
      </c>
      <c r="E3057" s="92">
        <v>41754</v>
      </c>
      <c r="F3057" s="74" t="s">
        <v>8185</v>
      </c>
      <c r="G3057" s="92">
        <v>42048</v>
      </c>
      <c r="H3057" s="74" t="s">
        <v>10141</v>
      </c>
      <c r="I3057" s="75" t="s">
        <v>14864</v>
      </c>
      <c r="J3057" s="75">
        <v>8810.89</v>
      </c>
      <c r="K3057" s="74" t="s">
        <v>16742</v>
      </c>
      <c r="L3057" s="93"/>
    </row>
    <row r="3058" spans="1:12">
      <c r="A3058" s="73">
        <v>10196176</v>
      </c>
      <c r="B3058" s="74" t="s">
        <v>11541</v>
      </c>
      <c r="C3058" s="74" t="s">
        <v>9778</v>
      </c>
      <c r="D3058" s="74" t="s">
        <v>7751</v>
      </c>
      <c r="E3058" s="92">
        <v>41754</v>
      </c>
      <c r="F3058" s="74" t="s">
        <v>8186</v>
      </c>
      <c r="G3058" s="92">
        <v>42048</v>
      </c>
      <c r="H3058" s="74" t="s">
        <v>9504</v>
      </c>
      <c r="I3058" s="75" t="s">
        <v>14864</v>
      </c>
      <c r="J3058" s="75">
        <v>8810.89</v>
      </c>
      <c r="K3058" s="74" t="s">
        <v>14892</v>
      </c>
      <c r="L3058" s="93" t="s">
        <v>109</v>
      </c>
    </row>
    <row r="3059" spans="1:12">
      <c r="A3059" s="73">
        <v>10196177</v>
      </c>
      <c r="B3059" s="74" t="s">
        <v>11542</v>
      </c>
      <c r="C3059" s="74" t="s">
        <v>9778</v>
      </c>
      <c r="D3059" s="74" t="s">
        <v>7751</v>
      </c>
      <c r="E3059" s="92">
        <v>41754</v>
      </c>
      <c r="F3059" s="74" t="s">
        <v>8187</v>
      </c>
      <c r="G3059" s="92">
        <v>42048</v>
      </c>
      <c r="H3059" s="74" t="s">
        <v>9504</v>
      </c>
      <c r="I3059" s="75" t="s">
        <v>14864</v>
      </c>
      <c r="J3059" s="75">
        <v>8810.89</v>
      </c>
      <c r="K3059" s="74" t="s">
        <v>14892</v>
      </c>
      <c r="L3059" s="93" t="s">
        <v>109</v>
      </c>
    </row>
    <row r="3060" spans="1:12">
      <c r="A3060" s="73">
        <v>10196178</v>
      </c>
      <c r="B3060" s="74" t="s">
        <v>11543</v>
      </c>
      <c r="C3060" s="74" t="s">
        <v>9778</v>
      </c>
      <c r="D3060" s="74" t="s">
        <v>7752</v>
      </c>
      <c r="E3060" s="92">
        <v>41773</v>
      </c>
      <c r="F3060" s="74" t="s">
        <v>8188</v>
      </c>
      <c r="G3060" s="92">
        <v>42046</v>
      </c>
      <c r="H3060" s="74" t="s">
        <v>9504</v>
      </c>
      <c r="I3060" s="75" t="s">
        <v>14864</v>
      </c>
      <c r="J3060" s="75">
        <v>26088</v>
      </c>
      <c r="K3060" s="74" t="s">
        <v>14892</v>
      </c>
      <c r="L3060" s="93" t="s">
        <v>110</v>
      </c>
    </row>
    <row r="3061" spans="1:12">
      <c r="A3061" s="73">
        <v>10196179</v>
      </c>
      <c r="B3061" s="74" t="s">
        <v>11544</v>
      </c>
      <c r="C3061" s="74" t="s">
        <v>9778</v>
      </c>
      <c r="D3061" s="74" t="s">
        <v>7752</v>
      </c>
      <c r="E3061" s="92">
        <v>41773</v>
      </c>
      <c r="F3061" s="74" t="s">
        <v>8189</v>
      </c>
      <c r="G3061" s="92">
        <v>42046</v>
      </c>
      <c r="H3061" s="74" t="s">
        <v>9504</v>
      </c>
      <c r="I3061" s="75" t="s">
        <v>14864</v>
      </c>
      <c r="J3061" s="75">
        <v>7030</v>
      </c>
      <c r="K3061" s="74" t="s">
        <v>14892</v>
      </c>
      <c r="L3061" s="93" t="s">
        <v>110</v>
      </c>
    </row>
    <row r="3062" spans="1:12">
      <c r="A3062" s="73">
        <v>10196180</v>
      </c>
      <c r="B3062" s="74" t="s">
        <v>11545</v>
      </c>
      <c r="C3062" s="74" t="s">
        <v>9778</v>
      </c>
      <c r="D3062" s="74" t="s">
        <v>7752</v>
      </c>
      <c r="E3062" s="92">
        <v>41773</v>
      </c>
      <c r="F3062" s="74" t="s">
        <v>8190</v>
      </c>
      <c r="G3062" s="92">
        <v>42046</v>
      </c>
      <c r="H3062" s="74" t="s">
        <v>9504</v>
      </c>
      <c r="I3062" s="75" t="s">
        <v>14864</v>
      </c>
      <c r="J3062" s="75">
        <v>26088</v>
      </c>
      <c r="K3062" s="74" t="s">
        <v>14892</v>
      </c>
      <c r="L3062" s="93" t="s">
        <v>109</v>
      </c>
    </row>
    <row r="3063" spans="1:12">
      <c r="A3063" s="73">
        <v>10196181</v>
      </c>
      <c r="B3063" s="74" t="s">
        <v>11546</v>
      </c>
      <c r="C3063" s="74" t="s">
        <v>9778</v>
      </c>
      <c r="D3063" s="74" t="s">
        <v>7752</v>
      </c>
      <c r="E3063" s="92">
        <v>41773</v>
      </c>
      <c r="F3063" s="74" t="s">
        <v>8191</v>
      </c>
      <c r="G3063" s="92">
        <v>42046</v>
      </c>
      <c r="H3063" s="74" t="s">
        <v>9504</v>
      </c>
      <c r="I3063" s="75" t="s">
        <v>14864</v>
      </c>
      <c r="J3063" s="75">
        <v>26088</v>
      </c>
      <c r="K3063" s="74" t="s">
        <v>14892</v>
      </c>
      <c r="L3063" s="93" t="s">
        <v>6536</v>
      </c>
    </row>
    <row r="3064" spans="1:12">
      <c r="A3064" s="73">
        <v>10196182</v>
      </c>
      <c r="B3064" s="74" t="s">
        <v>11547</v>
      </c>
      <c r="C3064" s="74" t="s">
        <v>9778</v>
      </c>
      <c r="D3064" s="74" t="s">
        <v>7752</v>
      </c>
      <c r="E3064" s="92">
        <v>41773</v>
      </c>
      <c r="F3064" s="74" t="s">
        <v>8192</v>
      </c>
      <c r="G3064" s="92">
        <v>42046</v>
      </c>
      <c r="H3064" s="74" t="s">
        <v>9504</v>
      </c>
      <c r="I3064" s="75" t="s">
        <v>14864</v>
      </c>
      <c r="J3064" s="75">
        <v>14092</v>
      </c>
      <c r="K3064" s="74" t="s">
        <v>14892</v>
      </c>
      <c r="L3064" s="93" t="s">
        <v>109</v>
      </c>
    </row>
    <row r="3065" spans="1:12">
      <c r="A3065" s="73">
        <v>10196183</v>
      </c>
      <c r="B3065" s="74" t="s">
        <v>11548</v>
      </c>
      <c r="C3065" s="74" t="s">
        <v>9778</v>
      </c>
      <c r="D3065" s="74" t="s">
        <v>7752</v>
      </c>
      <c r="E3065" s="92">
        <v>41773</v>
      </c>
      <c r="F3065" s="74" t="s">
        <v>8193</v>
      </c>
      <c r="G3065" s="92">
        <v>42046</v>
      </c>
      <c r="H3065" s="74" t="s">
        <v>9504</v>
      </c>
      <c r="I3065" s="75" t="s">
        <v>14864</v>
      </c>
      <c r="J3065" s="75">
        <v>14092</v>
      </c>
      <c r="K3065" s="74" t="s">
        <v>14892</v>
      </c>
      <c r="L3065" s="93" t="s">
        <v>110</v>
      </c>
    </row>
    <row r="3066" spans="1:12">
      <c r="A3066" s="73">
        <v>10196187</v>
      </c>
      <c r="B3066" s="74" t="s">
        <v>11549</v>
      </c>
      <c r="C3066" s="74" t="s">
        <v>9778</v>
      </c>
      <c r="D3066" s="74" t="s">
        <v>7753</v>
      </c>
      <c r="E3066" s="92">
        <v>41780</v>
      </c>
      <c r="F3066" s="74" t="s">
        <v>8194</v>
      </c>
      <c r="G3066" s="92">
        <v>42040</v>
      </c>
      <c r="H3066" s="74" t="s">
        <v>9520</v>
      </c>
      <c r="I3066" s="75" t="s">
        <v>14864</v>
      </c>
      <c r="J3066" s="75">
        <v>5262.45</v>
      </c>
      <c r="K3066" s="74" t="s">
        <v>15539</v>
      </c>
      <c r="L3066" s="93" t="s">
        <v>110</v>
      </c>
    </row>
    <row r="3067" spans="1:12">
      <c r="A3067" s="73">
        <v>10196188</v>
      </c>
      <c r="B3067" s="74" t="s">
        <v>11550</v>
      </c>
      <c r="C3067" s="74" t="s">
        <v>9778</v>
      </c>
      <c r="D3067" s="74" t="s">
        <v>7754</v>
      </c>
      <c r="E3067" s="92">
        <v>41795</v>
      </c>
      <c r="F3067" s="74" t="s">
        <v>8195</v>
      </c>
      <c r="G3067" s="92">
        <v>42040</v>
      </c>
      <c r="H3067" s="74" t="s">
        <v>9520</v>
      </c>
      <c r="I3067" s="75" t="s">
        <v>14864</v>
      </c>
      <c r="J3067" s="75">
        <v>10579.16</v>
      </c>
      <c r="K3067" s="74" t="s">
        <v>15539</v>
      </c>
      <c r="L3067" s="93" t="s">
        <v>12353</v>
      </c>
    </row>
    <row r="3068" spans="1:12">
      <c r="A3068" s="73">
        <v>10196189</v>
      </c>
      <c r="B3068" s="74" t="s">
        <v>11551</v>
      </c>
      <c r="C3068" s="74" t="s">
        <v>9778</v>
      </c>
      <c r="D3068" s="74" t="s">
        <v>7755</v>
      </c>
      <c r="E3068" s="92">
        <v>41795</v>
      </c>
      <c r="F3068" s="74" t="s">
        <v>8196</v>
      </c>
      <c r="G3068" s="92">
        <v>42040</v>
      </c>
      <c r="H3068" s="74" t="s">
        <v>9520</v>
      </c>
      <c r="I3068" s="75" t="s">
        <v>14864</v>
      </c>
      <c r="J3068" s="75">
        <v>10579.16</v>
      </c>
      <c r="K3068" s="74" t="s">
        <v>15539</v>
      </c>
      <c r="L3068" s="93" t="s">
        <v>109</v>
      </c>
    </row>
    <row r="3069" spans="1:12">
      <c r="A3069" s="73">
        <v>10196190</v>
      </c>
      <c r="B3069" s="74" t="s">
        <v>11552</v>
      </c>
      <c r="C3069" s="74" t="s">
        <v>9778</v>
      </c>
      <c r="D3069" s="74" t="s">
        <v>7786</v>
      </c>
      <c r="E3069" s="92">
        <v>41780</v>
      </c>
      <c r="F3069" s="74" t="s">
        <v>8344</v>
      </c>
      <c r="G3069" s="92">
        <v>42026</v>
      </c>
      <c r="H3069" s="74" t="s">
        <v>9510</v>
      </c>
      <c r="I3069" s="75" t="s">
        <v>14864</v>
      </c>
      <c r="J3069" s="75">
        <v>12346.91</v>
      </c>
      <c r="K3069" s="74" t="s">
        <v>16413</v>
      </c>
      <c r="L3069" s="93" t="s">
        <v>272</v>
      </c>
    </row>
    <row r="3070" spans="1:12">
      <c r="A3070" s="73">
        <v>10196191</v>
      </c>
      <c r="B3070" s="74" t="s">
        <v>11553</v>
      </c>
      <c r="C3070" s="74" t="s">
        <v>9778</v>
      </c>
      <c r="D3070" s="74" t="s">
        <v>7786</v>
      </c>
      <c r="E3070" s="92">
        <v>41780</v>
      </c>
      <c r="F3070" s="74" t="s">
        <v>8345</v>
      </c>
      <c r="G3070" s="92">
        <v>42026</v>
      </c>
      <c r="H3070" s="74" t="s">
        <v>9510</v>
      </c>
      <c r="I3070" s="75" t="s">
        <v>14864</v>
      </c>
      <c r="J3070" s="75">
        <v>12346.91</v>
      </c>
      <c r="K3070" s="74" t="s">
        <v>16413</v>
      </c>
      <c r="L3070" s="93" t="s">
        <v>272</v>
      </c>
    </row>
    <row r="3071" spans="1:12">
      <c r="A3071" s="73">
        <v>10196192</v>
      </c>
      <c r="B3071" s="74" t="s">
        <v>15391</v>
      </c>
      <c r="C3071" s="74" t="s">
        <v>9778</v>
      </c>
      <c r="D3071" s="74" t="s">
        <v>7756</v>
      </c>
      <c r="E3071" s="92">
        <v>41800</v>
      </c>
      <c r="F3071" s="74" t="s">
        <v>8197</v>
      </c>
      <c r="G3071" s="92">
        <v>41982</v>
      </c>
      <c r="H3071" s="74" t="s">
        <v>9504</v>
      </c>
      <c r="I3071" s="75" t="s">
        <v>14864</v>
      </c>
      <c r="J3071" s="75">
        <v>5129.05</v>
      </c>
      <c r="K3071" s="74" t="s">
        <v>14892</v>
      </c>
      <c r="L3071" s="93" t="s">
        <v>110</v>
      </c>
    </row>
    <row r="3072" spans="1:12">
      <c r="A3072" s="73">
        <v>10196193</v>
      </c>
      <c r="B3072" s="74" t="s">
        <v>15392</v>
      </c>
      <c r="C3072" s="74" t="s">
        <v>9778</v>
      </c>
      <c r="D3072" s="74" t="s">
        <v>7757</v>
      </c>
      <c r="E3072" s="92">
        <v>41800</v>
      </c>
      <c r="F3072" s="74" t="s">
        <v>8198</v>
      </c>
      <c r="G3072" s="92">
        <v>41982</v>
      </c>
      <c r="H3072" s="74" t="s">
        <v>9504</v>
      </c>
      <c r="I3072" s="75" t="s">
        <v>14864</v>
      </c>
      <c r="J3072" s="75">
        <v>2193.89</v>
      </c>
      <c r="K3072" s="74" t="s">
        <v>14892</v>
      </c>
      <c r="L3072" s="93" t="s">
        <v>110</v>
      </c>
    </row>
    <row r="3073" spans="1:12">
      <c r="A3073" s="73">
        <v>10196194</v>
      </c>
      <c r="B3073" s="74" t="s">
        <v>15393</v>
      </c>
      <c r="C3073" s="74" t="s">
        <v>9778</v>
      </c>
      <c r="D3073" s="74" t="s">
        <v>7758</v>
      </c>
      <c r="E3073" s="92">
        <v>41801</v>
      </c>
      <c r="F3073" s="74" t="s">
        <v>8199</v>
      </c>
      <c r="G3073" s="92">
        <v>41990</v>
      </c>
      <c r="H3073" s="74" t="s">
        <v>9504</v>
      </c>
      <c r="I3073" s="75" t="s">
        <v>14876</v>
      </c>
      <c r="J3073" s="75">
        <v>6395.03</v>
      </c>
      <c r="K3073" s="74" t="s">
        <v>14892</v>
      </c>
      <c r="L3073" s="93" t="s">
        <v>5957</v>
      </c>
    </row>
    <row r="3074" spans="1:12">
      <c r="A3074" s="73">
        <v>10196195</v>
      </c>
      <c r="B3074" s="74" t="s">
        <v>15394</v>
      </c>
      <c r="C3074" s="74" t="s">
        <v>9778</v>
      </c>
      <c r="D3074" s="74" t="s">
        <v>7758</v>
      </c>
      <c r="E3074" s="92">
        <v>41801</v>
      </c>
      <c r="F3074" s="74" t="s">
        <v>8200</v>
      </c>
      <c r="G3074" s="92">
        <v>41990</v>
      </c>
      <c r="H3074" s="74" t="s">
        <v>9504</v>
      </c>
      <c r="I3074" s="75" t="s">
        <v>14876</v>
      </c>
      <c r="J3074" s="75">
        <v>6395.03</v>
      </c>
      <c r="K3074" s="74" t="s">
        <v>14892</v>
      </c>
      <c r="L3074" s="93" t="s">
        <v>109</v>
      </c>
    </row>
    <row r="3075" spans="1:12">
      <c r="A3075" s="73">
        <v>10196196</v>
      </c>
      <c r="B3075" s="74" t="s">
        <v>15395</v>
      </c>
      <c r="C3075" s="74" t="s">
        <v>9778</v>
      </c>
      <c r="D3075" s="74" t="s">
        <v>7758</v>
      </c>
      <c r="E3075" s="92">
        <v>41801</v>
      </c>
      <c r="F3075" s="74" t="s">
        <v>8201</v>
      </c>
      <c r="G3075" s="92">
        <v>41990</v>
      </c>
      <c r="H3075" s="74" t="s">
        <v>9504</v>
      </c>
      <c r="I3075" s="75" t="s">
        <v>14876</v>
      </c>
      <c r="J3075" s="75">
        <v>6395.03</v>
      </c>
      <c r="K3075" s="74" t="s">
        <v>14892</v>
      </c>
      <c r="L3075" s="93" t="s">
        <v>109</v>
      </c>
    </row>
    <row r="3076" spans="1:12">
      <c r="A3076" s="73">
        <v>10196248</v>
      </c>
      <c r="B3076" s="74" t="s">
        <v>15396</v>
      </c>
      <c r="C3076" s="74" t="s">
        <v>9778</v>
      </c>
      <c r="D3076" s="74" t="s">
        <v>11871</v>
      </c>
      <c r="E3076" s="92">
        <v>42080</v>
      </c>
      <c r="F3076" s="74" t="s">
        <v>11872</v>
      </c>
      <c r="G3076" s="92">
        <v>42080</v>
      </c>
      <c r="H3076" s="74" t="s">
        <v>9504</v>
      </c>
      <c r="I3076" s="75" t="s">
        <v>14876</v>
      </c>
      <c r="J3076" s="75">
        <v>23053</v>
      </c>
      <c r="K3076" s="74" t="s">
        <v>14892</v>
      </c>
      <c r="L3076" s="93" t="s">
        <v>11725</v>
      </c>
    </row>
    <row r="3077" spans="1:12">
      <c r="A3077" s="73">
        <v>10196249</v>
      </c>
      <c r="B3077" s="74" t="s">
        <v>15397</v>
      </c>
      <c r="C3077" s="74" t="s">
        <v>9778</v>
      </c>
      <c r="D3077" s="74" t="s">
        <v>11873</v>
      </c>
      <c r="E3077" s="92">
        <v>42080</v>
      </c>
      <c r="F3077" s="74" t="s">
        <v>11874</v>
      </c>
      <c r="G3077" s="92">
        <v>42080</v>
      </c>
      <c r="H3077" s="74" t="s">
        <v>9504</v>
      </c>
      <c r="I3077" s="75" t="s">
        <v>14876</v>
      </c>
      <c r="J3077" s="75">
        <v>23053</v>
      </c>
      <c r="K3077" s="74" t="s">
        <v>14892</v>
      </c>
      <c r="L3077" s="93" t="s">
        <v>2224</v>
      </c>
    </row>
    <row r="3078" spans="1:12">
      <c r="A3078" s="73">
        <v>10196367</v>
      </c>
      <c r="B3078" s="74" t="s">
        <v>15629</v>
      </c>
      <c r="C3078" s="74" t="s">
        <v>9778</v>
      </c>
      <c r="D3078" s="74" t="s">
        <v>11889</v>
      </c>
      <c r="E3078" s="92">
        <v>41679</v>
      </c>
      <c r="F3078" s="74" t="s">
        <v>11890</v>
      </c>
      <c r="G3078" s="92">
        <v>41679</v>
      </c>
      <c r="H3078" s="74" t="s">
        <v>9520</v>
      </c>
      <c r="I3078" s="75" t="s">
        <v>14876</v>
      </c>
      <c r="J3078" s="75">
        <v>4253.82</v>
      </c>
      <c r="K3078" s="74" t="s">
        <v>15539</v>
      </c>
      <c r="L3078" s="93" t="s">
        <v>110</v>
      </c>
    </row>
    <row r="3079" spans="1:12">
      <c r="A3079" s="73">
        <v>10196368</v>
      </c>
      <c r="B3079" s="74" t="s">
        <v>11554</v>
      </c>
      <c r="C3079" s="74" t="s">
        <v>9778</v>
      </c>
      <c r="D3079" s="74" t="s">
        <v>7759</v>
      </c>
      <c r="E3079" s="92">
        <v>41817</v>
      </c>
      <c r="F3079" s="74" t="s">
        <v>8203</v>
      </c>
      <c r="G3079" s="92">
        <v>42024</v>
      </c>
      <c r="H3079" s="74" t="s">
        <v>9520</v>
      </c>
      <c r="I3079" s="75" t="s">
        <v>14864</v>
      </c>
      <c r="J3079" s="75">
        <v>8627.5</v>
      </c>
      <c r="K3079" s="74" t="s">
        <v>15539</v>
      </c>
      <c r="L3079" s="93" t="s">
        <v>110</v>
      </c>
    </row>
    <row r="3080" spans="1:12">
      <c r="A3080" s="73">
        <v>10196369</v>
      </c>
      <c r="B3080" s="74" t="s">
        <v>11555</v>
      </c>
      <c r="C3080" s="74" t="s">
        <v>9778</v>
      </c>
      <c r="D3080" s="74" t="s">
        <v>7759</v>
      </c>
      <c r="E3080" s="92">
        <v>41817</v>
      </c>
      <c r="F3080" s="74" t="s">
        <v>8204</v>
      </c>
      <c r="G3080" s="92">
        <v>42024</v>
      </c>
      <c r="H3080" s="74" t="s">
        <v>9520</v>
      </c>
      <c r="I3080" s="75" t="s">
        <v>14864</v>
      </c>
      <c r="J3080" s="75">
        <v>8627.5</v>
      </c>
      <c r="K3080" s="74" t="s">
        <v>15539</v>
      </c>
      <c r="L3080" s="93" t="s">
        <v>12313</v>
      </c>
    </row>
    <row r="3081" spans="1:12">
      <c r="A3081" s="73">
        <v>10196370</v>
      </c>
      <c r="B3081" s="74" t="s">
        <v>11556</v>
      </c>
      <c r="C3081" s="74" t="s">
        <v>9778</v>
      </c>
      <c r="D3081" s="74" t="s">
        <v>7760</v>
      </c>
      <c r="E3081" s="92">
        <v>41912</v>
      </c>
      <c r="F3081" s="74" t="s">
        <v>8205</v>
      </c>
      <c r="G3081" s="92">
        <v>42054</v>
      </c>
      <c r="H3081" s="74" t="s">
        <v>9504</v>
      </c>
      <c r="I3081" s="75" t="s">
        <v>14864</v>
      </c>
      <c r="J3081" s="75">
        <v>2606.31</v>
      </c>
      <c r="K3081" s="74" t="s">
        <v>14892</v>
      </c>
      <c r="L3081" s="93" t="s">
        <v>8247</v>
      </c>
    </row>
    <row r="3082" spans="1:12">
      <c r="A3082" s="73">
        <v>10196371</v>
      </c>
      <c r="B3082" s="74" t="s">
        <v>11557</v>
      </c>
      <c r="C3082" s="74" t="s">
        <v>9778</v>
      </c>
      <c r="D3082" s="74" t="s">
        <v>7760</v>
      </c>
      <c r="E3082" s="92">
        <v>41912</v>
      </c>
      <c r="F3082" s="74" t="s">
        <v>8206</v>
      </c>
      <c r="G3082" s="92">
        <v>42054</v>
      </c>
      <c r="H3082" s="74" t="s">
        <v>9504</v>
      </c>
      <c r="I3082" s="75" t="s">
        <v>14864</v>
      </c>
      <c r="J3082" s="75">
        <v>2606.31</v>
      </c>
      <c r="K3082" s="74" t="s">
        <v>14892</v>
      </c>
      <c r="L3082" s="93" t="s">
        <v>2224</v>
      </c>
    </row>
    <row r="3083" spans="1:12">
      <c r="A3083" s="73">
        <v>10196372</v>
      </c>
      <c r="B3083" s="74" t="s">
        <v>11558</v>
      </c>
      <c r="C3083" s="74" t="s">
        <v>9778</v>
      </c>
      <c r="D3083" s="74" t="s">
        <v>7760</v>
      </c>
      <c r="E3083" s="92">
        <v>41912</v>
      </c>
      <c r="F3083" s="74" t="s">
        <v>8207</v>
      </c>
      <c r="G3083" s="92">
        <v>42054</v>
      </c>
      <c r="H3083" s="74" t="s">
        <v>9504</v>
      </c>
      <c r="I3083" s="75" t="s">
        <v>14864</v>
      </c>
      <c r="J3083" s="75">
        <v>2606.31</v>
      </c>
      <c r="K3083" s="74" t="s">
        <v>14892</v>
      </c>
      <c r="L3083" s="93" t="s">
        <v>2224</v>
      </c>
    </row>
    <row r="3084" spans="1:12">
      <c r="A3084" s="73">
        <v>10196373</v>
      </c>
      <c r="B3084" s="74" t="s">
        <v>11559</v>
      </c>
      <c r="C3084" s="74" t="s">
        <v>9778</v>
      </c>
      <c r="D3084" s="74" t="s">
        <v>7760</v>
      </c>
      <c r="E3084" s="92">
        <v>41912</v>
      </c>
      <c r="F3084" s="74" t="s">
        <v>8208</v>
      </c>
      <c r="G3084" s="92">
        <v>42054</v>
      </c>
      <c r="H3084" s="74" t="s">
        <v>9504</v>
      </c>
      <c r="I3084" s="75" t="s">
        <v>14864</v>
      </c>
      <c r="J3084" s="75">
        <v>2606.31</v>
      </c>
      <c r="K3084" s="74" t="s">
        <v>14892</v>
      </c>
      <c r="L3084" s="93" t="s">
        <v>2224</v>
      </c>
    </row>
    <row r="3085" spans="1:12">
      <c r="A3085" s="73">
        <v>10196374</v>
      </c>
      <c r="B3085" s="74" t="s">
        <v>11560</v>
      </c>
      <c r="C3085" s="74" t="s">
        <v>9778</v>
      </c>
      <c r="D3085" s="74" t="s">
        <v>7761</v>
      </c>
      <c r="E3085" s="92">
        <v>41834</v>
      </c>
      <c r="F3085" s="74"/>
      <c r="G3085" s="92">
        <v>42024</v>
      </c>
      <c r="H3085" s="74" t="s">
        <v>9520</v>
      </c>
      <c r="I3085" s="75" t="s">
        <v>14864</v>
      </c>
      <c r="J3085" s="75">
        <v>2576.94</v>
      </c>
      <c r="K3085" s="74" t="s">
        <v>15539</v>
      </c>
      <c r="L3085" s="93" t="s">
        <v>110</v>
      </c>
    </row>
    <row r="3086" spans="1:12">
      <c r="A3086" s="73">
        <v>10196375</v>
      </c>
      <c r="B3086" s="74" t="s">
        <v>15398</v>
      </c>
      <c r="C3086" s="74" t="s">
        <v>9778</v>
      </c>
      <c r="D3086" s="74" t="s">
        <v>3930</v>
      </c>
      <c r="E3086" s="92">
        <v>41845</v>
      </c>
      <c r="F3086" s="74" t="s">
        <v>7879</v>
      </c>
      <c r="G3086" s="92">
        <v>41982</v>
      </c>
      <c r="H3086" s="74" t="s">
        <v>9504</v>
      </c>
      <c r="I3086" s="75" t="s">
        <v>14864</v>
      </c>
      <c r="J3086" s="75">
        <v>7418.6</v>
      </c>
      <c r="K3086" s="74" t="s">
        <v>14892</v>
      </c>
      <c r="L3086" s="93" t="s">
        <v>272</v>
      </c>
    </row>
    <row r="3087" spans="1:12">
      <c r="A3087" s="73">
        <v>10196376</v>
      </c>
      <c r="B3087" s="74" t="s">
        <v>11561</v>
      </c>
      <c r="C3087" s="74" t="s">
        <v>9778</v>
      </c>
      <c r="D3087" s="74" t="s">
        <v>3930</v>
      </c>
      <c r="E3087" s="92">
        <v>41845</v>
      </c>
      <c r="F3087" s="74" t="s">
        <v>8346</v>
      </c>
      <c r="G3087" s="92">
        <v>42024</v>
      </c>
      <c r="H3087" s="74" t="s">
        <v>9510</v>
      </c>
      <c r="I3087" s="75" t="s">
        <v>14864</v>
      </c>
      <c r="J3087" s="75">
        <v>7418.6</v>
      </c>
      <c r="K3087" s="74" t="s">
        <v>16413</v>
      </c>
      <c r="L3087" s="93" t="s">
        <v>272</v>
      </c>
    </row>
    <row r="3088" spans="1:12">
      <c r="A3088" s="73">
        <v>10196401</v>
      </c>
      <c r="B3088" s="74" t="s">
        <v>15788</v>
      </c>
      <c r="C3088" s="74" t="s">
        <v>9778</v>
      </c>
      <c r="D3088" s="74" t="s">
        <v>7716</v>
      </c>
      <c r="E3088" s="92">
        <v>41803</v>
      </c>
      <c r="F3088" s="74" t="s">
        <v>7880</v>
      </c>
      <c r="G3088" s="92">
        <v>41991</v>
      </c>
      <c r="H3088" s="74" t="s">
        <v>14954</v>
      </c>
      <c r="I3088" s="75" t="s">
        <v>14864</v>
      </c>
      <c r="J3088" s="75">
        <v>3920</v>
      </c>
      <c r="K3088" s="74" t="s">
        <v>15789</v>
      </c>
      <c r="L3088" s="93" t="s">
        <v>110</v>
      </c>
    </row>
    <row r="3089" spans="1:12">
      <c r="A3089" s="73">
        <v>10196402</v>
      </c>
      <c r="B3089" s="74" t="s">
        <v>16262</v>
      </c>
      <c r="C3089" s="74" t="s">
        <v>9778</v>
      </c>
      <c r="D3089" s="74" t="s">
        <v>7716</v>
      </c>
      <c r="E3089" s="92">
        <v>41803</v>
      </c>
      <c r="F3089" s="74" t="s">
        <v>7881</v>
      </c>
      <c r="G3089" s="92">
        <v>41991</v>
      </c>
      <c r="H3089" s="74" t="s">
        <v>9528</v>
      </c>
      <c r="I3089" s="75" t="s">
        <v>14864</v>
      </c>
      <c r="J3089" s="75">
        <v>3920</v>
      </c>
      <c r="K3089" s="74" t="s">
        <v>16260</v>
      </c>
      <c r="L3089" s="93" t="s">
        <v>110</v>
      </c>
    </row>
    <row r="3090" spans="1:12">
      <c r="A3090" s="73">
        <v>10196403</v>
      </c>
      <c r="B3090" s="74" t="s">
        <v>15399</v>
      </c>
      <c r="C3090" s="74" t="s">
        <v>9778</v>
      </c>
      <c r="D3090" s="74" t="s">
        <v>7716</v>
      </c>
      <c r="E3090" s="92">
        <v>41803</v>
      </c>
      <c r="F3090" s="74" t="s">
        <v>7882</v>
      </c>
      <c r="G3090" s="92">
        <v>41991</v>
      </c>
      <c r="H3090" s="74" t="s">
        <v>9504</v>
      </c>
      <c r="I3090" s="75" t="s">
        <v>14864</v>
      </c>
      <c r="J3090" s="75">
        <v>3920</v>
      </c>
      <c r="K3090" s="74" t="s">
        <v>14892</v>
      </c>
      <c r="L3090" s="93" t="s">
        <v>110</v>
      </c>
    </row>
    <row r="3091" spans="1:12">
      <c r="A3091" s="73">
        <v>10196404</v>
      </c>
      <c r="B3091" s="74" t="s">
        <v>16464</v>
      </c>
      <c r="C3091" s="74" t="s">
        <v>9778</v>
      </c>
      <c r="D3091" s="74" t="s">
        <v>7716</v>
      </c>
      <c r="E3091" s="92">
        <v>41803</v>
      </c>
      <c r="F3091" s="74" t="s">
        <v>7883</v>
      </c>
      <c r="G3091" s="92">
        <v>41991</v>
      </c>
      <c r="H3091" s="74" t="s">
        <v>9510</v>
      </c>
      <c r="I3091" s="75" t="s">
        <v>14864</v>
      </c>
      <c r="J3091" s="75">
        <v>3920</v>
      </c>
      <c r="K3091" s="74" t="s">
        <v>16413</v>
      </c>
      <c r="L3091" s="93" t="s">
        <v>272</v>
      </c>
    </row>
    <row r="3092" spans="1:12">
      <c r="A3092" s="73">
        <v>10196405</v>
      </c>
      <c r="B3092" s="74" t="s">
        <v>16263</v>
      </c>
      <c r="C3092" s="74" t="s">
        <v>9778</v>
      </c>
      <c r="D3092" s="74" t="s">
        <v>7716</v>
      </c>
      <c r="E3092" s="92">
        <v>41803</v>
      </c>
      <c r="F3092" s="74" t="s">
        <v>7884</v>
      </c>
      <c r="G3092" s="92">
        <v>41991</v>
      </c>
      <c r="H3092" s="74" t="s">
        <v>9528</v>
      </c>
      <c r="I3092" s="75" t="s">
        <v>14864</v>
      </c>
      <c r="J3092" s="75">
        <v>3920</v>
      </c>
      <c r="K3092" s="74" t="s">
        <v>16260</v>
      </c>
      <c r="L3092" s="93" t="s">
        <v>110</v>
      </c>
    </row>
    <row r="3093" spans="1:12">
      <c r="A3093" s="73">
        <v>10196406</v>
      </c>
      <c r="B3093" s="74" t="s">
        <v>15400</v>
      </c>
      <c r="C3093" s="74" t="s">
        <v>9778</v>
      </c>
      <c r="D3093" s="74" t="s">
        <v>7716</v>
      </c>
      <c r="E3093" s="92">
        <v>41803</v>
      </c>
      <c r="F3093" s="74" t="s">
        <v>7885</v>
      </c>
      <c r="G3093" s="92">
        <v>41991</v>
      </c>
      <c r="H3093" s="74" t="s">
        <v>9504</v>
      </c>
      <c r="I3093" s="75" t="s">
        <v>14864</v>
      </c>
      <c r="J3093" s="75">
        <v>3920</v>
      </c>
      <c r="K3093" s="74" t="s">
        <v>14892</v>
      </c>
      <c r="L3093" s="93" t="s">
        <v>4389</v>
      </c>
    </row>
    <row r="3094" spans="1:12">
      <c r="A3094" s="73">
        <v>10196407</v>
      </c>
      <c r="B3094" s="74" t="s">
        <v>15807</v>
      </c>
      <c r="C3094" s="74" t="s">
        <v>9778</v>
      </c>
      <c r="D3094" s="74" t="s">
        <v>7716</v>
      </c>
      <c r="E3094" s="92">
        <v>41803</v>
      </c>
      <c r="F3094" s="74" t="s">
        <v>7886</v>
      </c>
      <c r="G3094" s="92">
        <v>41991</v>
      </c>
      <c r="H3094" s="74" t="s">
        <v>9532</v>
      </c>
      <c r="I3094" s="75" t="s">
        <v>14864</v>
      </c>
      <c r="J3094" s="75">
        <v>3920</v>
      </c>
      <c r="K3094" s="74" t="s">
        <v>15804</v>
      </c>
      <c r="L3094" s="93" t="s">
        <v>272</v>
      </c>
    </row>
    <row r="3095" spans="1:12">
      <c r="A3095" s="73">
        <v>10196408</v>
      </c>
      <c r="B3095" s="74" t="s">
        <v>16278</v>
      </c>
      <c r="C3095" s="74" t="s">
        <v>9778</v>
      </c>
      <c r="D3095" s="74" t="s">
        <v>7716</v>
      </c>
      <c r="E3095" s="92">
        <v>41803</v>
      </c>
      <c r="F3095" s="74" t="s">
        <v>7887</v>
      </c>
      <c r="G3095" s="92">
        <v>41991</v>
      </c>
      <c r="H3095" s="74" t="s">
        <v>9916</v>
      </c>
      <c r="I3095" s="75" t="s">
        <v>14864</v>
      </c>
      <c r="J3095" s="75">
        <v>3920</v>
      </c>
      <c r="K3095" s="74" t="s">
        <v>16276</v>
      </c>
      <c r="L3095" s="93" t="s">
        <v>3402</v>
      </c>
    </row>
    <row r="3096" spans="1:12">
      <c r="A3096" s="73">
        <v>10196409</v>
      </c>
      <c r="B3096" s="74" t="s">
        <v>15534</v>
      </c>
      <c r="C3096" s="74" t="s">
        <v>9778</v>
      </c>
      <c r="D3096" s="74" t="s">
        <v>7716</v>
      </c>
      <c r="E3096" s="92">
        <v>41803</v>
      </c>
      <c r="F3096" s="74" t="s">
        <v>7888</v>
      </c>
      <c r="G3096" s="92">
        <v>41991</v>
      </c>
      <c r="H3096" s="74" t="s">
        <v>14955</v>
      </c>
      <c r="I3096" s="75" t="s">
        <v>14864</v>
      </c>
      <c r="J3096" s="75">
        <v>3920</v>
      </c>
      <c r="K3096" s="74" t="s">
        <v>15533</v>
      </c>
      <c r="L3096" s="93" t="s">
        <v>109</v>
      </c>
    </row>
    <row r="3097" spans="1:12">
      <c r="A3097" s="73">
        <v>10196410</v>
      </c>
      <c r="B3097" s="74" t="s">
        <v>16295</v>
      </c>
      <c r="C3097" s="74" t="s">
        <v>9778</v>
      </c>
      <c r="D3097" s="74" t="s">
        <v>7716</v>
      </c>
      <c r="E3097" s="92">
        <v>41803</v>
      </c>
      <c r="F3097" s="74" t="s">
        <v>8305</v>
      </c>
      <c r="G3097" s="92">
        <v>41984</v>
      </c>
      <c r="H3097" s="74" t="s">
        <v>9604</v>
      </c>
      <c r="I3097" s="75" t="s">
        <v>14864</v>
      </c>
      <c r="J3097" s="75">
        <v>3920</v>
      </c>
      <c r="K3097" s="74" t="s">
        <v>16293</v>
      </c>
      <c r="L3097" s="93" t="s">
        <v>12381</v>
      </c>
    </row>
    <row r="3098" spans="1:12">
      <c r="A3098" s="73">
        <v>10196411</v>
      </c>
      <c r="B3098" s="74" t="s">
        <v>11562</v>
      </c>
      <c r="C3098" s="74" t="s">
        <v>9778</v>
      </c>
      <c r="D3098" s="74" t="s">
        <v>7716</v>
      </c>
      <c r="E3098" s="92">
        <v>41803</v>
      </c>
      <c r="F3098" s="74" t="s">
        <v>7889</v>
      </c>
      <c r="G3098" s="92">
        <v>42019</v>
      </c>
      <c r="H3098" s="74" t="s">
        <v>9513</v>
      </c>
      <c r="I3098" s="75" t="s">
        <v>14864</v>
      </c>
      <c r="J3098" s="75">
        <v>3920</v>
      </c>
      <c r="K3098" s="74" t="s">
        <v>16264</v>
      </c>
      <c r="L3098" s="93" t="s">
        <v>11773</v>
      </c>
    </row>
    <row r="3099" spans="1:12">
      <c r="A3099" s="73">
        <v>10196412</v>
      </c>
      <c r="B3099" s="74" t="s">
        <v>11563</v>
      </c>
      <c r="C3099" s="74" t="s">
        <v>9778</v>
      </c>
      <c r="D3099" s="74" t="s">
        <v>7716</v>
      </c>
      <c r="E3099" s="92">
        <v>41803</v>
      </c>
      <c r="F3099" s="74" t="s">
        <v>7890</v>
      </c>
      <c r="G3099" s="92">
        <v>42026</v>
      </c>
      <c r="H3099" s="74" t="s">
        <v>9520</v>
      </c>
      <c r="I3099" s="75" t="s">
        <v>14864</v>
      </c>
      <c r="J3099" s="75">
        <v>3920</v>
      </c>
      <c r="K3099" s="74" t="s">
        <v>15539</v>
      </c>
      <c r="L3099" s="93" t="s">
        <v>109</v>
      </c>
    </row>
    <row r="3100" spans="1:12">
      <c r="A3100" s="73">
        <v>10196413</v>
      </c>
      <c r="B3100" s="74" t="s">
        <v>11564</v>
      </c>
      <c r="C3100" s="74" t="s">
        <v>9778</v>
      </c>
      <c r="D3100" s="74" t="s">
        <v>7716</v>
      </c>
      <c r="E3100" s="92">
        <v>41803</v>
      </c>
      <c r="F3100" s="74" t="s">
        <v>7891</v>
      </c>
      <c r="G3100" s="92">
        <v>42026</v>
      </c>
      <c r="H3100" s="74" t="s">
        <v>9504</v>
      </c>
      <c r="I3100" s="75" t="s">
        <v>14864</v>
      </c>
      <c r="J3100" s="75">
        <v>3920</v>
      </c>
      <c r="K3100" s="74" t="s">
        <v>14892</v>
      </c>
      <c r="L3100" s="93" t="s">
        <v>14868</v>
      </c>
    </row>
    <row r="3101" spans="1:12">
      <c r="A3101" s="73">
        <v>10196414</v>
      </c>
      <c r="B3101" s="74" t="s">
        <v>16279</v>
      </c>
      <c r="C3101" s="74" t="s">
        <v>9778</v>
      </c>
      <c r="D3101" s="74" t="s">
        <v>7716</v>
      </c>
      <c r="E3101" s="92">
        <v>41803</v>
      </c>
      <c r="F3101" s="74" t="s">
        <v>7892</v>
      </c>
      <c r="G3101" s="92">
        <v>41991</v>
      </c>
      <c r="H3101" s="74" t="s">
        <v>9916</v>
      </c>
      <c r="I3101" s="75" t="s">
        <v>14864</v>
      </c>
      <c r="J3101" s="75">
        <v>3920</v>
      </c>
      <c r="K3101" s="74" t="s">
        <v>16276</v>
      </c>
      <c r="L3101" s="93" t="s">
        <v>272</v>
      </c>
    </row>
    <row r="3102" spans="1:12">
      <c r="A3102" s="73">
        <v>10196415</v>
      </c>
      <c r="B3102" s="74" t="s">
        <v>11565</v>
      </c>
      <c r="C3102" s="74" t="s">
        <v>9778</v>
      </c>
      <c r="D3102" s="74" t="s">
        <v>7716</v>
      </c>
      <c r="E3102" s="92">
        <v>41803</v>
      </c>
      <c r="F3102" s="74" t="s">
        <v>8319</v>
      </c>
      <c r="G3102" s="92">
        <v>42019</v>
      </c>
      <c r="H3102" s="74" t="s">
        <v>9607</v>
      </c>
      <c r="I3102" s="75" t="s">
        <v>14864</v>
      </c>
      <c r="J3102" s="75">
        <v>3920</v>
      </c>
      <c r="K3102" s="74" t="s">
        <v>16301</v>
      </c>
      <c r="L3102" s="93" t="s">
        <v>12268</v>
      </c>
    </row>
    <row r="3103" spans="1:12">
      <c r="A3103" s="73">
        <v>10196416</v>
      </c>
      <c r="B3103" s="74" t="s">
        <v>11566</v>
      </c>
      <c r="C3103" s="74" t="s">
        <v>9778</v>
      </c>
      <c r="D3103" s="74" t="s">
        <v>7716</v>
      </c>
      <c r="E3103" s="92">
        <v>41803</v>
      </c>
      <c r="F3103" s="74" t="s">
        <v>7893</v>
      </c>
      <c r="G3103" s="92">
        <v>42026</v>
      </c>
      <c r="H3103" s="74" t="s">
        <v>16792</v>
      </c>
      <c r="I3103" s="75" t="s">
        <v>14864</v>
      </c>
      <c r="J3103" s="75">
        <v>3920</v>
      </c>
      <c r="K3103" s="74" t="s">
        <v>13348</v>
      </c>
      <c r="L3103" s="93"/>
    </row>
    <row r="3104" spans="1:12">
      <c r="A3104" s="73">
        <v>10196417</v>
      </c>
      <c r="B3104" s="74" t="s">
        <v>15401</v>
      </c>
      <c r="C3104" s="74" t="s">
        <v>9778</v>
      </c>
      <c r="D3104" s="74" t="s">
        <v>7716</v>
      </c>
      <c r="E3104" s="92">
        <v>41803</v>
      </c>
      <c r="F3104" s="74" t="s">
        <v>7894</v>
      </c>
      <c r="G3104" s="92">
        <v>41991</v>
      </c>
      <c r="H3104" s="74" t="s">
        <v>9504</v>
      </c>
      <c r="I3104" s="75" t="s">
        <v>14864</v>
      </c>
      <c r="J3104" s="75">
        <v>3920</v>
      </c>
      <c r="K3104" s="74" t="s">
        <v>14892</v>
      </c>
      <c r="L3104" s="93" t="s">
        <v>14868</v>
      </c>
    </row>
    <row r="3105" spans="1:12">
      <c r="A3105" s="73">
        <v>10196418</v>
      </c>
      <c r="B3105" s="74" t="s">
        <v>11567</v>
      </c>
      <c r="C3105" s="74" t="s">
        <v>9778</v>
      </c>
      <c r="D3105" s="74" t="s">
        <v>7716</v>
      </c>
      <c r="E3105" s="92">
        <v>41803</v>
      </c>
      <c r="F3105" s="74" t="s">
        <v>8299</v>
      </c>
      <c r="G3105" s="92">
        <v>42019</v>
      </c>
      <c r="H3105" s="74" t="s">
        <v>11568</v>
      </c>
      <c r="I3105" s="75" t="s">
        <v>14864</v>
      </c>
      <c r="J3105" s="75">
        <v>3920</v>
      </c>
      <c r="K3105" s="74" t="s">
        <v>16287</v>
      </c>
      <c r="L3105" s="93" t="s">
        <v>272</v>
      </c>
    </row>
    <row r="3106" spans="1:12">
      <c r="A3106" s="73">
        <v>10196419</v>
      </c>
      <c r="B3106" s="74" t="s">
        <v>11569</v>
      </c>
      <c r="C3106" s="74" t="s">
        <v>9778</v>
      </c>
      <c r="D3106" s="74" t="s">
        <v>7716</v>
      </c>
      <c r="E3106" s="92">
        <v>41803</v>
      </c>
      <c r="F3106" s="74" t="s">
        <v>8300</v>
      </c>
      <c r="G3106" s="92">
        <v>42019</v>
      </c>
      <c r="H3106" s="74" t="s">
        <v>11568</v>
      </c>
      <c r="I3106" s="75" t="s">
        <v>14864</v>
      </c>
      <c r="J3106" s="75">
        <v>3920</v>
      </c>
      <c r="K3106" s="74" t="s">
        <v>16287</v>
      </c>
      <c r="L3106" s="93" t="s">
        <v>110</v>
      </c>
    </row>
    <row r="3107" spans="1:12">
      <c r="A3107" s="73">
        <v>10196420</v>
      </c>
      <c r="B3107" s="74" t="s">
        <v>11570</v>
      </c>
      <c r="C3107" s="74" t="s">
        <v>9778</v>
      </c>
      <c r="D3107" s="74" t="s">
        <v>7716</v>
      </c>
      <c r="E3107" s="92">
        <v>41803</v>
      </c>
      <c r="F3107" s="74" t="s">
        <v>7895</v>
      </c>
      <c r="G3107" s="92">
        <v>42019</v>
      </c>
      <c r="H3107" s="74" t="s">
        <v>9528</v>
      </c>
      <c r="I3107" s="75" t="s">
        <v>14864</v>
      </c>
      <c r="J3107" s="75">
        <v>3920</v>
      </c>
      <c r="K3107" s="74" t="s">
        <v>16260</v>
      </c>
      <c r="L3107" s="93" t="s">
        <v>109</v>
      </c>
    </row>
    <row r="3108" spans="1:12">
      <c r="A3108" s="73">
        <v>10196421</v>
      </c>
      <c r="B3108" s="74" t="s">
        <v>11571</v>
      </c>
      <c r="C3108" s="74" t="s">
        <v>9778</v>
      </c>
      <c r="D3108" s="74" t="s">
        <v>7716</v>
      </c>
      <c r="E3108" s="92">
        <v>41803</v>
      </c>
      <c r="F3108" s="74" t="s">
        <v>8285</v>
      </c>
      <c r="G3108" s="92">
        <v>42026</v>
      </c>
      <c r="H3108" s="74" t="s">
        <v>9520</v>
      </c>
      <c r="I3108" s="75" t="s">
        <v>14864</v>
      </c>
      <c r="J3108" s="75">
        <v>3920</v>
      </c>
      <c r="K3108" s="74" t="s">
        <v>15539</v>
      </c>
      <c r="L3108" s="93" t="s">
        <v>272</v>
      </c>
    </row>
    <row r="3109" spans="1:12">
      <c r="A3109" s="73">
        <v>10196422</v>
      </c>
      <c r="B3109" s="74" t="s">
        <v>11572</v>
      </c>
      <c r="C3109" s="74" t="s">
        <v>9778</v>
      </c>
      <c r="D3109" s="74" t="s">
        <v>7716</v>
      </c>
      <c r="E3109" s="92">
        <v>41803</v>
      </c>
      <c r="F3109" s="74" t="s">
        <v>7896</v>
      </c>
      <c r="G3109" s="92">
        <v>42026</v>
      </c>
      <c r="H3109" s="74" t="s">
        <v>9528</v>
      </c>
      <c r="I3109" s="75" t="s">
        <v>14864</v>
      </c>
      <c r="J3109" s="75">
        <v>3920</v>
      </c>
      <c r="K3109" s="74" t="s">
        <v>16260</v>
      </c>
      <c r="L3109" s="93" t="s">
        <v>110</v>
      </c>
    </row>
    <row r="3110" spans="1:12">
      <c r="A3110" s="73">
        <v>10196423</v>
      </c>
      <c r="B3110" s="74" t="s">
        <v>17021</v>
      </c>
      <c r="C3110" s="74" t="s">
        <v>9778</v>
      </c>
      <c r="D3110" s="74" t="s">
        <v>7716</v>
      </c>
      <c r="E3110" s="92">
        <v>41803</v>
      </c>
      <c r="F3110" s="74" t="s">
        <v>7897</v>
      </c>
      <c r="G3110" s="92">
        <v>41991</v>
      </c>
      <c r="H3110" s="74" t="s">
        <v>17019</v>
      </c>
      <c r="I3110" s="75" t="s">
        <v>14864</v>
      </c>
      <c r="J3110" s="75">
        <v>3920</v>
      </c>
      <c r="K3110" s="74" t="s">
        <v>17020</v>
      </c>
      <c r="L3110" s="93" t="s">
        <v>4581</v>
      </c>
    </row>
    <row r="3111" spans="1:12">
      <c r="A3111" s="73">
        <v>10196424</v>
      </c>
      <c r="B3111" s="74" t="s">
        <v>16302</v>
      </c>
      <c r="C3111" s="74" t="s">
        <v>9778</v>
      </c>
      <c r="D3111" s="74" t="s">
        <v>7716</v>
      </c>
      <c r="E3111" s="92">
        <v>41803</v>
      </c>
      <c r="F3111" s="74" t="s">
        <v>8320</v>
      </c>
      <c r="G3111" s="92">
        <v>41984</v>
      </c>
      <c r="H3111" s="74" t="s">
        <v>9607</v>
      </c>
      <c r="I3111" s="75" t="s">
        <v>14864</v>
      </c>
      <c r="J3111" s="75">
        <v>3920</v>
      </c>
      <c r="K3111" s="74" t="s">
        <v>16301</v>
      </c>
      <c r="L3111" s="93" t="s">
        <v>272</v>
      </c>
    </row>
    <row r="3112" spans="1:12">
      <c r="A3112" s="73">
        <v>10196425</v>
      </c>
      <c r="B3112" s="74" t="s">
        <v>11573</v>
      </c>
      <c r="C3112" s="74" t="s">
        <v>9778</v>
      </c>
      <c r="D3112" s="74" t="s">
        <v>7716</v>
      </c>
      <c r="E3112" s="92">
        <v>41803</v>
      </c>
      <c r="F3112" s="74" t="s">
        <v>8276</v>
      </c>
      <c r="G3112" s="92">
        <v>42019</v>
      </c>
      <c r="H3112" s="74" t="s">
        <v>9513</v>
      </c>
      <c r="I3112" s="75" t="s">
        <v>14864</v>
      </c>
      <c r="J3112" s="75">
        <v>3920</v>
      </c>
      <c r="K3112" s="74" t="s">
        <v>16264</v>
      </c>
      <c r="L3112" s="93" t="s">
        <v>5773</v>
      </c>
    </row>
    <row r="3113" spans="1:12">
      <c r="A3113" s="73">
        <v>10196426</v>
      </c>
      <c r="B3113" s="74" t="s">
        <v>16364</v>
      </c>
      <c r="C3113" s="74" t="s">
        <v>9778</v>
      </c>
      <c r="D3113" s="74" t="s">
        <v>7716</v>
      </c>
      <c r="E3113" s="92">
        <v>41803</v>
      </c>
      <c r="F3113" s="74" t="s">
        <v>8330</v>
      </c>
      <c r="G3113" s="92">
        <v>41984</v>
      </c>
      <c r="H3113" s="74" t="s">
        <v>11488</v>
      </c>
      <c r="I3113" s="75" t="s">
        <v>14864</v>
      </c>
      <c r="J3113" s="75">
        <v>3920</v>
      </c>
      <c r="K3113" s="74" t="s">
        <v>16363</v>
      </c>
      <c r="L3113" s="93" t="s">
        <v>272</v>
      </c>
    </row>
    <row r="3114" spans="1:12">
      <c r="A3114" s="73">
        <v>10196427</v>
      </c>
      <c r="B3114" s="74" t="s">
        <v>16465</v>
      </c>
      <c r="C3114" s="74" t="s">
        <v>9778</v>
      </c>
      <c r="D3114" s="74" t="s">
        <v>7716</v>
      </c>
      <c r="E3114" s="92">
        <v>41803</v>
      </c>
      <c r="F3114" s="74" t="s">
        <v>9346</v>
      </c>
      <c r="G3114" s="92">
        <v>42059</v>
      </c>
      <c r="H3114" s="74" t="s">
        <v>9510</v>
      </c>
      <c r="I3114" s="75" t="s">
        <v>14864</v>
      </c>
      <c r="J3114" s="75">
        <v>3920</v>
      </c>
      <c r="K3114" s="74" t="s">
        <v>16413</v>
      </c>
      <c r="L3114" s="93" t="s">
        <v>272</v>
      </c>
    </row>
    <row r="3115" spans="1:12">
      <c r="A3115" s="73">
        <v>10196428</v>
      </c>
      <c r="B3115" s="74" t="s">
        <v>16466</v>
      </c>
      <c r="C3115" s="74" t="s">
        <v>9778</v>
      </c>
      <c r="D3115" s="74" t="s">
        <v>7716</v>
      </c>
      <c r="E3115" s="92">
        <v>41803</v>
      </c>
      <c r="F3115" s="74" t="s">
        <v>7898</v>
      </c>
      <c r="G3115" s="92">
        <v>41991</v>
      </c>
      <c r="H3115" s="74" t="s">
        <v>9510</v>
      </c>
      <c r="I3115" s="75" t="s">
        <v>14864</v>
      </c>
      <c r="J3115" s="75">
        <v>3920</v>
      </c>
      <c r="K3115" s="74" t="s">
        <v>16413</v>
      </c>
      <c r="L3115" s="93" t="s">
        <v>272</v>
      </c>
    </row>
    <row r="3116" spans="1:12">
      <c r="A3116" s="73">
        <v>10196429</v>
      </c>
      <c r="B3116" s="74" t="s">
        <v>16296</v>
      </c>
      <c r="C3116" s="74" t="s">
        <v>9778</v>
      </c>
      <c r="D3116" s="74" t="s">
        <v>7716</v>
      </c>
      <c r="E3116" s="92">
        <v>41803</v>
      </c>
      <c r="F3116" s="74" t="s">
        <v>8311</v>
      </c>
      <c r="G3116" s="92">
        <v>41984</v>
      </c>
      <c r="H3116" s="74" t="s">
        <v>9604</v>
      </c>
      <c r="I3116" s="75" t="s">
        <v>14864</v>
      </c>
      <c r="J3116" s="75">
        <v>3920</v>
      </c>
      <c r="K3116" s="74" t="s">
        <v>16293</v>
      </c>
      <c r="L3116" s="93" t="s">
        <v>272</v>
      </c>
    </row>
    <row r="3117" spans="1:12">
      <c r="A3117" s="73">
        <v>10196430</v>
      </c>
      <c r="B3117" s="74" t="s">
        <v>15402</v>
      </c>
      <c r="C3117" s="74" t="s">
        <v>9778</v>
      </c>
      <c r="D3117" s="74" t="s">
        <v>7716</v>
      </c>
      <c r="E3117" s="92">
        <v>41803</v>
      </c>
      <c r="F3117" s="74" t="s">
        <v>7899</v>
      </c>
      <c r="G3117" s="92">
        <v>41991</v>
      </c>
      <c r="H3117" s="74" t="s">
        <v>9504</v>
      </c>
      <c r="I3117" s="75" t="s">
        <v>14864</v>
      </c>
      <c r="J3117" s="75">
        <v>3920</v>
      </c>
      <c r="K3117" s="74" t="s">
        <v>14892</v>
      </c>
      <c r="L3117" s="93" t="s">
        <v>8254</v>
      </c>
    </row>
    <row r="3118" spans="1:12">
      <c r="A3118" s="73">
        <v>10196431</v>
      </c>
      <c r="B3118" s="74" t="s">
        <v>11574</v>
      </c>
      <c r="C3118" s="74" t="s">
        <v>9778</v>
      </c>
      <c r="D3118" s="74" t="s">
        <v>7716</v>
      </c>
      <c r="E3118" s="92">
        <v>41803</v>
      </c>
      <c r="F3118" s="74" t="s">
        <v>8312</v>
      </c>
      <c r="G3118" s="92">
        <v>42019</v>
      </c>
      <c r="H3118" s="74" t="s">
        <v>11480</v>
      </c>
      <c r="I3118" s="75" t="s">
        <v>14864</v>
      </c>
      <c r="J3118" s="75">
        <v>3920</v>
      </c>
      <c r="K3118" s="74" t="s">
        <v>16300</v>
      </c>
      <c r="L3118" s="93" t="s">
        <v>110</v>
      </c>
    </row>
    <row r="3119" spans="1:12">
      <c r="A3119" s="73">
        <v>10196432</v>
      </c>
      <c r="B3119" s="74" t="s">
        <v>16511</v>
      </c>
      <c r="C3119" s="74" t="s">
        <v>9778</v>
      </c>
      <c r="D3119" s="74" t="s">
        <v>7716</v>
      </c>
      <c r="E3119" s="92">
        <v>41803</v>
      </c>
      <c r="F3119" s="74" t="s">
        <v>8334</v>
      </c>
      <c r="G3119" s="92">
        <v>41984</v>
      </c>
      <c r="H3119" s="74" t="s">
        <v>9800</v>
      </c>
      <c r="I3119" s="75" t="s">
        <v>14864</v>
      </c>
      <c r="J3119" s="75">
        <v>3920</v>
      </c>
      <c r="K3119" s="74" t="s">
        <v>16510</v>
      </c>
      <c r="L3119" s="93" t="s">
        <v>390</v>
      </c>
    </row>
    <row r="3120" spans="1:12">
      <c r="A3120" s="73">
        <v>10196433</v>
      </c>
      <c r="B3120" s="74" t="s">
        <v>16271</v>
      </c>
      <c r="C3120" s="74" t="s">
        <v>9778</v>
      </c>
      <c r="D3120" s="74" t="s">
        <v>7716</v>
      </c>
      <c r="E3120" s="92">
        <v>41803</v>
      </c>
      <c r="F3120" s="74" t="s">
        <v>8286</v>
      </c>
      <c r="G3120" s="92">
        <v>41984</v>
      </c>
      <c r="H3120" s="74" t="s">
        <v>9625</v>
      </c>
      <c r="I3120" s="75" t="s">
        <v>14864</v>
      </c>
      <c r="J3120" s="75">
        <v>3920</v>
      </c>
      <c r="K3120" s="74" t="s">
        <v>16267</v>
      </c>
      <c r="L3120" s="93" t="s">
        <v>109</v>
      </c>
    </row>
    <row r="3121" spans="1:12">
      <c r="A3121" s="73">
        <v>10196434</v>
      </c>
      <c r="B3121" s="74" t="s">
        <v>11575</v>
      </c>
      <c r="C3121" s="74" t="s">
        <v>9778</v>
      </c>
      <c r="D3121" s="74" t="s">
        <v>7716</v>
      </c>
      <c r="E3121" s="92">
        <v>41803</v>
      </c>
      <c r="F3121" s="74" t="s">
        <v>8288</v>
      </c>
      <c r="G3121" s="92">
        <v>42026</v>
      </c>
      <c r="H3121" s="74" t="s">
        <v>9625</v>
      </c>
      <c r="I3121" s="75" t="s">
        <v>14864</v>
      </c>
      <c r="J3121" s="75">
        <v>3920</v>
      </c>
      <c r="K3121" s="74" t="s">
        <v>16267</v>
      </c>
      <c r="L3121" s="93" t="s">
        <v>4742</v>
      </c>
    </row>
    <row r="3122" spans="1:12">
      <c r="A3122" s="73">
        <v>10196435</v>
      </c>
      <c r="B3122" s="74" t="s">
        <v>16280</v>
      </c>
      <c r="C3122" s="74" t="s">
        <v>9778</v>
      </c>
      <c r="D3122" s="74" t="s">
        <v>7716</v>
      </c>
      <c r="E3122" s="92">
        <v>41803</v>
      </c>
      <c r="F3122" s="74" t="s">
        <v>7900</v>
      </c>
      <c r="G3122" s="92">
        <v>41991</v>
      </c>
      <c r="H3122" s="74" t="s">
        <v>9916</v>
      </c>
      <c r="I3122" s="75" t="s">
        <v>14864</v>
      </c>
      <c r="J3122" s="75">
        <v>3920</v>
      </c>
      <c r="K3122" s="74" t="s">
        <v>16276</v>
      </c>
      <c r="L3122" s="93" t="s">
        <v>3402</v>
      </c>
    </row>
    <row r="3123" spans="1:12">
      <c r="A3123" s="73">
        <v>10196436</v>
      </c>
      <c r="B3123" s="74" t="s">
        <v>11576</v>
      </c>
      <c r="C3123" s="74" t="s">
        <v>9778</v>
      </c>
      <c r="D3123" s="74" t="s">
        <v>7716</v>
      </c>
      <c r="E3123" s="92">
        <v>41803</v>
      </c>
      <c r="F3123" s="74" t="s">
        <v>7901</v>
      </c>
      <c r="G3123" s="92">
        <v>42019</v>
      </c>
      <c r="H3123" s="74" t="s">
        <v>15813</v>
      </c>
      <c r="I3123" s="75" t="s">
        <v>14864</v>
      </c>
      <c r="J3123" s="75">
        <v>3920</v>
      </c>
      <c r="K3123" s="74" t="s">
        <v>15814</v>
      </c>
      <c r="L3123" s="93" t="s">
        <v>4303</v>
      </c>
    </row>
    <row r="3124" spans="1:12">
      <c r="A3124" s="73">
        <v>10196437</v>
      </c>
      <c r="B3124" s="74" t="s">
        <v>15403</v>
      </c>
      <c r="C3124" s="74" t="s">
        <v>9778</v>
      </c>
      <c r="D3124" s="74" t="s">
        <v>7716</v>
      </c>
      <c r="E3124" s="92">
        <v>41803</v>
      </c>
      <c r="F3124" s="74" t="s">
        <v>7902</v>
      </c>
      <c r="G3124" s="92">
        <v>41991</v>
      </c>
      <c r="H3124" s="74" t="s">
        <v>9504</v>
      </c>
      <c r="I3124" s="75" t="s">
        <v>14864</v>
      </c>
      <c r="J3124" s="75">
        <v>3920</v>
      </c>
      <c r="K3124" s="74" t="s">
        <v>14892</v>
      </c>
      <c r="L3124" s="93" t="s">
        <v>14893</v>
      </c>
    </row>
    <row r="3125" spans="1:12">
      <c r="A3125" s="73">
        <v>10196438</v>
      </c>
      <c r="B3125" s="74" t="s">
        <v>11577</v>
      </c>
      <c r="C3125" s="74" t="s">
        <v>9778</v>
      </c>
      <c r="D3125" s="74" t="s">
        <v>7716</v>
      </c>
      <c r="E3125" s="92">
        <v>41803</v>
      </c>
      <c r="F3125" s="74" t="s">
        <v>7903</v>
      </c>
      <c r="G3125" s="92">
        <v>42019</v>
      </c>
      <c r="H3125" s="74" t="s">
        <v>15813</v>
      </c>
      <c r="I3125" s="75" t="s">
        <v>14864</v>
      </c>
      <c r="J3125" s="75">
        <v>3920</v>
      </c>
      <c r="K3125" s="74" t="s">
        <v>15814</v>
      </c>
      <c r="L3125" s="93" t="s">
        <v>272</v>
      </c>
    </row>
    <row r="3126" spans="1:12">
      <c r="A3126" s="73">
        <v>10196439</v>
      </c>
      <c r="B3126" s="74" t="s">
        <v>15963</v>
      </c>
      <c r="C3126" s="74" t="s">
        <v>9778</v>
      </c>
      <c r="D3126" s="74" t="s">
        <v>7716</v>
      </c>
      <c r="E3126" s="92">
        <v>41803</v>
      </c>
      <c r="F3126" s="74" t="s">
        <v>7904</v>
      </c>
      <c r="G3126" s="92">
        <v>41991</v>
      </c>
      <c r="H3126" s="74" t="s">
        <v>15961</v>
      </c>
      <c r="I3126" s="75" t="s">
        <v>14864</v>
      </c>
      <c r="J3126" s="75">
        <v>3920</v>
      </c>
      <c r="K3126" s="74" t="s">
        <v>15962</v>
      </c>
      <c r="L3126" s="93" t="s">
        <v>7839</v>
      </c>
    </row>
    <row r="3127" spans="1:12">
      <c r="A3127" s="73">
        <v>10196440</v>
      </c>
      <c r="B3127" s="74" t="s">
        <v>15404</v>
      </c>
      <c r="C3127" s="74" t="s">
        <v>9778</v>
      </c>
      <c r="D3127" s="74" t="s">
        <v>7716</v>
      </c>
      <c r="E3127" s="92">
        <v>41803</v>
      </c>
      <c r="F3127" s="74" t="s">
        <v>7905</v>
      </c>
      <c r="G3127" s="92">
        <v>41991</v>
      </c>
      <c r="H3127" s="74" t="s">
        <v>9504</v>
      </c>
      <c r="I3127" s="75" t="s">
        <v>14864</v>
      </c>
      <c r="J3127" s="75">
        <v>3920</v>
      </c>
      <c r="K3127" s="74" t="s">
        <v>14892</v>
      </c>
      <c r="L3127" s="93" t="s">
        <v>15405</v>
      </c>
    </row>
    <row r="3128" spans="1:12">
      <c r="A3128" s="73">
        <v>10196441</v>
      </c>
      <c r="B3128" s="74" t="s">
        <v>11578</v>
      </c>
      <c r="C3128" s="74" t="s">
        <v>9778</v>
      </c>
      <c r="D3128" s="74" t="s">
        <v>7716</v>
      </c>
      <c r="E3128" s="92">
        <v>41803</v>
      </c>
      <c r="F3128" s="74" t="s">
        <v>7906</v>
      </c>
      <c r="G3128" s="92">
        <v>42026</v>
      </c>
      <c r="H3128" s="74" t="s">
        <v>9528</v>
      </c>
      <c r="I3128" s="75" t="s">
        <v>14864</v>
      </c>
      <c r="J3128" s="75">
        <v>3920</v>
      </c>
      <c r="K3128" s="74" t="s">
        <v>16260</v>
      </c>
      <c r="L3128" s="93" t="s">
        <v>110</v>
      </c>
    </row>
    <row r="3129" spans="1:12">
      <c r="A3129" s="73">
        <v>10196442</v>
      </c>
      <c r="B3129" s="74" t="s">
        <v>11579</v>
      </c>
      <c r="C3129" s="74" t="s">
        <v>9778</v>
      </c>
      <c r="D3129" s="74" t="s">
        <v>7716</v>
      </c>
      <c r="E3129" s="92">
        <v>41803</v>
      </c>
      <c r="F3129" s="74" t="s">
        <v>7907</v>
      </c>
      <c r="G3129" s="92">
        <v>42019</v>
      </c>
      <c r="H3129" s="74" t="s">
        <v>9528</v>
      </c>
      <c r="I3129" s="75" t="s">
        <v>14864</v>
      </c>
      <c r="J3129" s="75">
        <v>3920</v>
      </c>
      <c r="K3129" s="74" t="s">
        <v>16260</v>
      </c>
      <c r="L3129" s="93" t="s">
        <v>110</v>
      </c>
    </row>
    <row r="3130" spans="1:12">
      <c r="A3130" s="73">
        <v>10196443</v>
      </c>
      <c r="B3130" s="74" t="s">
        <v>11580</v>
      </c>
      <c r="C3130" s="74" t="s">
        <v>9778</v>
      </c>
      <c r="D3130" s="74" t="s">
        <v>7716</v>
      </c>
      <c r="E3130" s="92">
        <v>41803</v>
      </c>
      <c r="F3130" s="74" t="s">
        <v>7908</v>
      </c>
      <c r="G3130" s="92">
        <v>42065</v>
      </c>
      <c r="H3130" s="74" t="s">
        <v>9528</v>
      </c>
      <c r="I3130" s="75" t="s">
        <v>14864</v>
      </c>
      <c r="J3130" s="75">
        <v>3920</v>
      </c>
      <c r="K3130" s="74" t="s">
        <v>16260</v>
      </c>
      <c r="L3130" s="93" t="s">
        <v>110</v>
      </c>
    </row>
    <row r="3131" spans="1:12">
      <c r="A3131" s="73">
        <v>10196444</v>
      </c>
      <c r="B3131" s="74" t="s">
        <v>16512</v>
      </c>
      <c r="C3131" s="74" t="s">
        <v>9778</v>
      </c>
      <c r="D3131" s="74" t="s">
        <v>7716</v>
      </c>
      <c r="E3131" s="92">
        <v>41803</v>
      </c>
      <c r="F3131" s="74" t="s">
        <v>8335</v>
      </c>
      <c r="G3131" s="92">
        <v>41984</v>
      </c>
      <c r="H3131" s="74" t="s">
        <v>9800</v>
      </c>
      <c r="I3131" s="75" t="s">
        <v>14864</v>
      </c>
      <c r="J3131" s="75">
        <v>3920</v>
      </c>
      <c r="K3131" s="74" t="s">
        <v>16510</v>
      </c>
      <c r="L3131" s="93" t="s">
        <v>110</v>
      </c>
    </row>
    <row r="3132" spans="1:12">
      <c r="A3132" s="73">
        <v>10196445</v>
      </c>
      <c r="B3132" s="74" t="s">
        <v>16365</v>
      </c>
      <c r="C3132" s="74" t="s">
        <v>9778</v>
      </c>
      <c r="D3132" s="74" t="s">
        <v>7716</v>
      </c>
      <c r="E3132" s="92">
        <v>41803</v>
      </c>
      <c r="F3132" s="74" t="s">
        <v>8331</v>
      </c>
      <c r="G3132" s="92">
        <v>41984</v>
      </c>
      <c r="H3132" s="74" t="s">
        <v>11488</v>
      </c>
      <c r="I3132" s="75" t="s">
        <v>14864</v>
      </c>
      <c r="J3132" s="75">
        <v>3920</v>
      </c>
      <c r="K3132" s="74" t="s">
        <v>16363</v>
      </c>
      <c r="L3132" s="93" t="s">
        <v>110</v>
      </c>
    </row>
    <row r="3133" spans="1:12">
      <c r="A3133" s="73">
        <v>10196446</v>
      </c>
      <c r="B3133" s="74" t="s">
        <v>15406</v>
      </c>
      <c r="C3133" s="74" t="s">
        <v>9778</v>
      </c>
      <c r="D3133" s="74" t="s">
        <v>7716</v>
      </c>
      <c r="E3133" s="92">
        <v>41803</v>
      </c>
      <c r="F3133" s="74" t="s">
        <v>7909</v>
      </c>
      <c r="G3133" s="92">
        <v>41991</v>
      </c>
      <c r="H3133" s="74" t="s">
        <v>9504</v>
      </c>
      <c r="I3133" s="75" t="s">
        <v>14864</v>
      </c>
      <c r="J3133" s="75">
        <v>3920</v>
      </c>
      <c r="K3133" s="74" t="s">
        <v>14892</v>
      </c>
      <c r="L3133" s="93" t="s">
        <v>15405</v>
      </c>
    </row>
    <row r="3134" spans="1:12">
      <c r="A3134" s="73">
        <v>10196447</v>
      </c>
      <c r="B3134" s="74" t="s">
        <v>16467</v>
      </c>
      <c r="C3134" s="74" t="s">
        <v>9778</v>
      </c>
      <c r="D3134" s="74" t="s">
        <v>7716</v>
      </c>
      <c r="E3134" s="92">
        <v>41803</v>
      </c>
      <c r="F3134" s="74" t="s">
        <v>8348</v>
      </c>
      <c r="G3134" s="92">
        <v>42059</v>
      </c>
      <c r="H3134" s="74" t="s">
        <v>9510</v>
      </c>
      <c r="I3134" s="75" t="s">
        <v>14864</v>
      </c>
      <c r="J3134" s="75">
        <v>3920</v>
      </c>
      <c r="K3134" s="74" t="s">
        <v>16413</v>
      </c>
      <c r="L3134" s="93" t="s">
        <v>3402</v>
      </c>
    </row>
    <row r="3135" spans="1:12">
      <c r="A3135" s="73">
        <v>10196448</v>
      </c>
      <c r="B3135" s="74" t="s">
        <v>11581</v>
      </c>
      <c r="C3135" s="74" t="s">
        <v>9778</v>
      </c>
      <c r="D3135" s="74" t="s">
        <v>7716</v>
      </c>
      <c r="E3135" s="92">
        <v>41803</v>
      </c>
      <c r="F3135" s="74" t="s">
        <v>8289</v>
      </c>
      <c r="G3135" s="92">
        <v>42026</v>
      </c>
      <c r="H3135" s="74" t="s">
        <v>9625</v>
      </c>
      <c r="I3135" s="75" t="s">
        <v>14864</v>
      </c>
      <c r="J3135" s="75">
        <v>3920</v>
      </c>
      <c r="K3135" s="74" t="s">
        <v>16267</v>
      </c>
      <c r="L3135" s="93" t="s">
        <v>110</v>
      </c>
    </row>
    <row r="3136" spans="1:12">
      <c r="A3136" s="73">
        <v>10196449</v>
      </c>
      <c r="B3136" s="74" t="s">
        <v>15791</v>
      </c>
      <c r="C3136" s="74" t="s">
        <v>9778</v>
      </c>
      <c r="D3136" s="74" t="s">
        <v>7716</v>
      </c>
      <c r="E3136" s="92">
        <v>41803</v>
      </c>
      <c r="F3136" s="74" t="s">
        <v>7910</v>
      </c>
      <c r="G3136" s="92">
        <v>41991</v>
      </c>
      <c r="H3136" s="74" t="s">
        <v>9937</v>
      </c>
      <c r="I3136" s="75" t="s">
        <v>14864</v>
      </c>
      <c r="J3136" s="75">
        <v>3920</v>
      </c>
      <c r="K3136" s="74" t="s">
        <v>15792</v>
      </c>
      <c r="L3136" s="93" t="s">
        <v>110</v>
      </c>
    </row>
    <row r="3137" spans="1:12">
      <c r="A3137" s="73">
        <v>10196450</v>
      </c>
      <c r="B3137" s="74" t="s">
        <v>11582</v>
      </c>
      <c r="C3137" s="74" t="s">
        <v>9778</v>
      </c>
      <c r="D3137" s="74" t="s">
        <v>7716</v>
      </c>
      <c r="E3137" s="92">
        <v>41803</v>
      </c>
      <c r="F3137" s="74" t="s">
        <v>7911</v>
      </c>
      <c r="G3137" s="92">
        <v>42026</v>
      </c>
      <c r="H3137" s="74" t="s">
        <v>9520</v>
      </c>
      <c r="I3137" s="75" t="s">
        <v>14864</v>
      </c>
      <c r="J3137" s="75">
        <v>3920</v>
      </c>
      <c r="K3137" s="74" t="s">
        <v>15539</v>
      </c>
      <c r="L3137" s="93" t="s">
        <v>272</v>
      </c>
    </row>
    <row r="3138" spans="1:12">
      <c r="A3138" s="73">
        <v>10196451</v>
      </c>
      <c r="B3138" s="74" t="s">
        <v>11583</v>
      </c>
      <c r="C3138" s="74" t="s">
        <v>9778</v>
      </c>
      <c r="D3138" s="74" t="s">
        <v>7716</v>
      </c>
      <c r="E3138" s="92">
        <v>41803</v>
      </c>
      <c r="F3138" s="74" t="s">
        <v>8278</v>
      </c>
      <c r="G3138" s="92">
        <v>42019</v>
      </c>
      <c r="H3138" s="74" t="s">
        <v>9513</v>
      </c>
      <c r="I3138" s="75" t="s">
        <v>14864</v>
      </c>
      <c r="J3138" s="75">
        <v>3920</v>
      </c>
      <c r="K3138" s="74" t="s">
        <v>16264</v>
      </c>
      <c r="L3138" s="93" t="s">
        <v>110</v>
      </c>
    </row>
    <row r="3139" spans="1:12">
      <c r="A3139" s="73">
        <v>10196452</v>
      </c>
      <c r="B3139" s="74" t="s">
        <v>14882</v>
      </c>
      <c r="C3139" s="74" t="s">
        <v>9778</v>
      </c>
      <c r="D3139" s="74" t="s">
        <v>7716</v>
      </c>
      <c r="E3139" s="92">
        <v>41803</v>
      </c>
      <c r="F3139" s="74" t="s">
        <v>7912</v>
      </c>
      <c r="G3139" s="92">
        <v>41991</v>
      </c>
      <c r="H3139" s="74" t="s">
        <v>9962</v>
      </c>
      <c r="I3139" s="75" t="s">
        <v>14864</v>
      </c>
      <c r="J3139" s="75">
        <v>3920</v>
      </c>
      <c r="K3139" s="74" t="s">
        <v>14881</v>
      </c>
      <c r="L3139" s="93" t="s">
        <v>4443</v>
      </c>
    </row>
    <row r="3140" spans="1:12">
      <c r="A3140" s="73">
        <v>10196453</v>
      </c>
      <c r="B3140" s="74" t="s">
        <v>16297</v>
      </c>
      <c r="C3140" s="74" t="s">
        <v>9778</v>
      </c>
      <c r="D3140" s="74" t="s">
        <v>7716</v>
      </c>
      <c r="E3140" s="92">
        <v>41803</v>
      </c>
      <c r="F3140" s="74" t="s">
        <v>8306</v>
      </c>
      <c r="G3140" s="92">
        <v>41984</v>
      </c>
      <c r="H3140" s="74" t="s">
        <v>9604</v>
      </c>
      <c r="I3140" s="75" t="s">
        <v>14864</v>
      </c>
      <c r="J3140" s="75">
        <v>3920</v>
      </c>
      <c r="K3140" s="74" t="s">
        <v>16293</v>
      </c>
      <c r="L3140" s="93" t="s">
        <v>272</v>
      </c>
    </row>
    <row r="3141" spans="1:12">
      <c r="A3141" s="73">
        <v>10196454</v>
      </c>
      <c r="B3141" s="74" t="s">
        <v>16366</v>
      </c>
      <c r="C3141" s="74" t="s">
        <v>9778</v>
      </c>
      <c r="D3141" s="74" t="s">
        <v>7716</v>
      </c>
      <c r="E3141" s="92">
        <v>41803</v>
      </c>
      <c r="F3141" s="74" t="s">
        <v>8332</v>
      </c>
      <c r="G3141" s="92">
        <v>41984</v>
      </c>
      <c r="H3141" s="74" t="s">
        <v>11488</v>
      </c>
      <c r="I3141" s="75" t="s">
        <v>14864</v>
      </c>
      <c r="J3141" s="75">
        <v>3920</v>
      </c>
      <c r="K3141" s="74" t="s">
        <v>16363</v>
      </c>
      <c r="L3141" s="93" t="s">
        <v>12510</v>
      </c>
    </row>
    <row r="3142" spans="1:12">
      <c r="A3142" s="73">
        <v>10196455</v>
      </c>
      <c r="B3142" s="74" t="s">
        <v>14883</v>
      </c>
      <c r="C3142" s="74" t="s">
        <v>9778</v>
      </c>
      <c r="D3142" s="74" t="s">
        <v>7716</v>
      </c>
      <c r="E3142" s="92">
        <v>41803</v>
      </c>
      <c r="F3142" s="74" t="s">
        <v>7913</v>
      </c>
      <c r="G3142" s="92">
        <v>41991</v>
      </c>
      <c r="H3142" s="74" t="s">
        <v>9962</v>
      </c>
      <c r="I3142" s="75" t="s">
        <v>14864</v>
      </c>
      <c r="J3142" s="75">
        <v>3920</v>
      </c>
      <c r="K3142" s="74" t="s">
        <v>14881</v>
      </c>
      <c r="L3142" s="93" t="s">
        <v>123</v>
      </c>
    </row>
    <row r="3143" spans="1:12">
      <c r="A3143" s="73">
        <v>10196456</v>
      </c>
      <c r="B3143" s="74" t="s">
        <v>11584</v>
      </c>
      <c r="C3143" s="74" t="s">
        <v>9778</v>
      </c>
      <c r="D3143" s="74" t="s">
        <v>7716</v>
      </c>
      <c r="E3143" s="92">
        <v>41803</v>
      </c>
      <c r="F3143" s="74" t="s">
        <v>7914</v>
      </c>
      <c r="G3143" s="92">
        <v>42019</v>
      </c>
      <c r="H3143" s="74" t="s">
        <v>9513</v>
      </c>
      <c r="I3143" s="75" t="s">
        <v>14864</v>
      </c>
      <c r="J3143" s="75">
        <v>3920</v>
      </c>
      <c r="K3143" s="74" t="s">
        <v>16264</v>
      </c>
      <c r="L3143" s="93" t="s">
        <v>110</v>
      </c>
    </row>
    <row r="3144" spans="1:12">
      <c r="A3144" s="73">
        <v>10196457</v>
      </c>
      <c r="B3144" s="74" t="s">
        <v>15794</v>
      </c>
      <c r="C3144" s="74" t="s">
        <v>9778</v>
      </c>
      <c r="D3144" s="74" t="s">
        <v>7716</v>
      </c>
      <c r="E3144" s="92">
        <v>41803</v>
      </c>
      <c r="F3144" s="74" t="s">
        <v>7915</v>
      </c>
      <c r="G3144" s="92">
        <v>41991</v>
      </c>
      <c r="H3144" s="74" t="s">
        <v>15795</v>
      </c>
      <c r="I3144" s="75" t="s">
        <v>14864</v>
      </c>
      <c r="J3144" s="75">
        <v>3920</v>
      </c>
      <c r="K3144" s="74" t="s">
        <v>15796</v>
      </c>
      <c r="L3144" s="93" t="s">
        <v>8354</v>
      </c>
    </row>
    <row r="3145" spans="1:12">
      <c r="A3145" s="73">
        <v>10196458</v>
      </c>
      <c r="B3145" s="74" t="s">
        <v>16831</v>
      </c>
      <c r="C3145" s="74" t="s">
        <v>9778</v>
      </c>
      <c r="D3145" s="74" t="s">
        <v>7716</v>
      </c>
      <c r="E3145" s="92">
        <v>41803</v>
      </c>
      <c r="F3145" s="74" t="s">
        <v>7916</v>
      </c>
      <c r="G3145" s="92">
        <v>41991</v>
      </c>
      <c r="H3145" s="74" t="s">
        <v>16832</v>
      </c>
      <c r="I3145" s="75" t="s">
        <v>14864</v>
      </c>
      <c r="J3145" s="75">
        <v>3920</v>
      </c>
      <c r="K3145" s="74" t="s">
        <v>16833</v>
      </c>
      <c r="L3145" s="93" t="s">
        <v>16825</v>
      </c>
    </row>
    <row r="3146" spans="1:12">
      <c r="A3146" s="73">
        <v>10196459</v>
      </c>
      <c r="B3146" s="74" t="s">
        <v>14884</v>
      </c>
      <c r="C3146" s="74" t="s">
        <v>9778</v>
      </c>
      <c r="D3146" s="74" t="s">
        <v>7716</v>
      </c>
      <c r="E3146" s="92">
        <v>41803</v>
      </c>
      <c r="F3146" s="74" t="s">
        <v>7917</v>
      </c>
      <c r="G3146" s="92">
        <v>41991</v>
      </c>
      <c r="H3146" s="74" t="s">
        <v>9962</v>
      </c>
      <c r="I3146" s="75" t="s">
        <v>14864</v>
      </c>
      <c r="J3146" s="75">
        <v>3920</v>
      </c>
      <c r="K3146" s="74" t="s">
        <v>14881</v>
      </c>
      <c r="L3146" s="93" t="s">
        <v>124</v>
      </c>
    </row>
    <row r="3147" spans="1:12">
      <c r="A3147" s="73">
        <v>10196460</v>
      </c>
      <c r="B3147" s="74" t="s">
        <v>16303</v>
      </c>
      <c r="C3147" s="74" t="s">
        <v>9778</v>
      </c>
      <c r="D3147" s="74" t="s">
        <v>7716</v>
      </c>
      <c r="E3147" s="92">
        <v>41803</v>
      </c>
      <c r="F3147" s="74" t="s">
        <v>8321</v>
      </c>
      <c r="G3147" s="92">
        <v>41984</v>
      </c>
      <c r="H3147" s="74" t="s">
        <v>9607</v>
      </c>
      <c r="I3147" s="75" t="s">
        <v>14864</v>
      </c>
      <c r="J3147" s="75">
        <v>3920</v>
      </c>
      <c r="K3147" s="74" t="s">
        <v>16301</v>
      </c>
      <c r="L3147" s="93" t="s">
        <v>3402</v>
      </c>
    </row>
    <row r="3148" spans="1:12">
      <c r="A3148" s="73">
        <v>10196461</v>
      </c>
      <c r="B3148" s="74" t="s">
        <v>16513</v>
      </c>
      <c r="C3148" s="74" t="s">
        <v>9778</v>
      </c>
      <c r="D3148" s="74" t="s">
        <v>7716</v>
      </c>
      <c r="E3148" s="92">
        <v>41803</v>
      </c>
      <c r="F3148" s="74" t="s">
        <v>8336</v>
      </c>
      <c r="G3148" s="92">
        <v>41984</v>
      </c>
      <c r="H3148" s="74" t="s">
        <v>9800</v>
      </c>
      <c r="I3148" s="75" t="s">
        <v>14864</v>
      </c>
      <c r="J3148" s="75">
        <v>3920</v>
      </c>
      <c r="K3148" s="74" t="s">
        <v>16510</v>
      </c>
      <c r="L3148" s="93" t="s">
        <v>110</v>
      </c>
    </row>
    <row r="3149" spans="1:12">
      <c r="A3149" s="73">
        <v>10196462</v>
      </c>
      <c r="B3149" s="74" t="s">
        <v>11585</v>
      </c>
      <c r="C3149" s="74" t="s">
        <v>9778</v>
      </c>
      <c r="D3149" s="74" t="s">
        <v>7716</v>
      </c>
      <c r="E3149" s="92">
        <v>41803</v>
      </c>
      <c r="F3149" s="74" t="s">
        <v>8290</v>
      </c>
      <c r="G3149" s="92">
        <v>42026</v>
      </c>
      <c r="H3149" s="74" t="s">
        <v>9625</v>
      </c>
      <c r="I3149" s="75" t="s">
        <v>14864</v>
      </c>
      <c r="J3149" s="75">
        <v>3920</v>
      </c>
      <c r="K3149" s="74" t="s">
        <v>16267</v>
      </c>
      <c r="L3149" s="93" t="s">
        <v>110</v>
      </c>
    </row>
    <row r="3150" spans="1:12">
      <c r="A3150" s="73">
        <v>10196463</v>
      </c>
      <c r="B3150" s="74" t="s">
        <v>16281</v>
      </c>
      <c r="C3150" s="74" t="s">
        <v>9778</v>
      </c>
      <c r="D3150" s="74" t="s">
        <v>7716</v>
      </c>
      <c r="E3150" s="92">
        <v>41803</v>
      </c>
      <c r="F3150" s="74" t="s">
        <v>7918</v>
      </c>
      <c r="G3150" s="92">
        <v>41991</v>
      </c>
      <c r="H3150" s="74" t="s">
        <v>9916</v>
      </c>
      <c r="I3150" s="75" t="s">
        <v>14864</v>
      </c>
      <c r="J3150" s="75">
        <v>3920</v>
      </c>
      <c r="K3150" s="74" t="s">
        <v>16276</v>
      </c>
      <c r="L3150" s="93" t="s">
        <v>3402</v>
      </c>
    </row>
    <row r="3151" spans="1:12">
      <c r="A3151" s="73">
        <v>10196464</v>
      </c>
      <c r="B3151" s="74" t="s">
        <v>11586</v>
      </c>
      <c r="C3151" s="74" t="s">
        <v>9778</v>
      </c>
      <c r="D3151" s="74" t="s">
        <v>7716</v>
      </c>
      <c r="E3151" s="92">
        <v>41803</v>
      </c>
      <c r="F3151" s="74" t="s">
        <v>8279</v>
      </c>
      <c r="G3151" s="92">
        <v>42019</v>
      </c>
      <c r="H3151" s="74" t="s">
        <v>9513</v>
      </c>
      <c r="I3151" s="75" t="s">
        <v>14864</v>
      </c>
      <c r="J3151" s="75">
        <v>3920</v>
      </c>
      <c r="K3151" s="74" t="s">
        <v>16264</v>
      </c>
      <c r="L3151" s="93" t="s">
        <v>390</v>
      </c>
    </row>
    <row r="3152" spans="1:12">
      <c r="A3152" s="73">
        <v>10196465</v>
      </c>
      <c r="B3152" s="74" t="s">
        <v>11587</v>
      </c>
      <c r="C3152" s="74" t="s">
        <v>9778</v>
      </c>
      <c r="D3152" s="74" t="s">
        <v>7716</v>
      </c>
      <c r="E3152" s="92">
        <v>41803</v>
      </c>
      <c r="F3152" s="74" t="s">
        <v>8280</v>
      </c>
      <c r="G3152" s="92">
        <v>42019</v>
      </c>
      <c r="H3152" s="74" t="s">
        <v>9513</v>
      </c>
      <c r="I3152" s="75" t="s">
        <v>14864</v>
      </c>
      <c r="J3152" s="75">
        <v>3920</v>
      </c>
      <c r="K3152" s="74" t="s">
        <v>16264</v>
      </c>
      <c r="L3152" s="93" t="s">
        <v>4594</v>
      </c>
    </row>
    <row r="3153" spans="1:12">
      <c r="A3153" s="73">
        <v>10196466</v>
      </c>
      <c r="B3153" s="74" t="s">
        <v>11588</v>
      </c>
      <c r="C3153" s="74" t="s">
        <v>9778</v>
      </c>
      <c r="D3153" s="74" t="s">
        <v>7716</v>
      </c>
      <c r="E3153" s="92">
        <v>41803</v>
      </c>
      <c r="F3153" s="74" t="s">
        <v>7919</v>
      </c>
      <c r="G3153" s="92">
        <v>42026</v>
      </c>
      <c r="H3153" s="74" t="s">
        <v>16792</v>
      </c>
      <c r="I3153" s="75" t="s">
        <v>14864</v>
      </c>
      <c r="J3153" s="75">
        <v>3920</v>
      </c>
      <c r="K3153" s="74" t="s">
        <v>13348</v>
      </c>
      <c r="L3153" s="93"/>
    </row>
    <row r="3154" spans="1:12">
      <c r="A3154" s="73">
        <v>10196467</v>
      </c>
      <c r="B3154" s="74" t="s">
        <v>15893</v>
      </c>
      <c r="C3154" s="74" t="s">
        <v>9778</v>
      </c>
      <c r="D3154" s="74" t="s">
        <v>7716</v>
      </c>
      <c r="E3154" s="92">
        <v>41803</v>
      </c>
      <c r="F3154" s="74" t="s">
        <v>7920</v>
      </c>
      <c r="G3154" s="92">
        <v>41984</v>
      </c>
      <c r="H3154" s="74" t="s">
        <v>10708</v>
      </c>
      <c r="I3154" s="75" t="s">
        <v>14864</v>
      </c>
      <c r="J3154" s="75">
        <v>3920</v>
      </c>
      <c r="K3154" s="74" t="s">
        <v>15894</v>
      </c>
      <c r="L3154" s="93" t="s">
        <v>272</v>
      </c>
    </row>
    <row r="3155" spans="1:12">
      <c r="A3155" s="73">
        <v>10196468</v>
      </c>
      <c r="B3155" s="74" t="s">
        <v>11589</v>
      </c>
      <c r="C3155" s="74" t="s">
        <v>9778</v>
      </c>
      <c r="D3155" s="74" t="s">
        <v>7716</v>
      </c>
      <c r="E3155" s="92">
        <v>41803</v>
      </c>
      <c r="F3155" s="74" t="s">
        <v>8281</v>
      </c>
      <c r="G3155" s="92">
        <v>42019</v>
      </c>
      <c r="H3155" s="74" t="s">
        <v>9513</v>
      </c>
      <c r="I3155" s="75" t="s">
        <v>14864</v>
      </c>
      <c r="J3155" s="75">
        <v>3920</v>
      </c>
      <c r="K3155" s="74" t="s">
        <v>16264</v>
      </c>
      <c r="L3155" s="93" t="s">
        <v>110</v>
      </c>
    </row>
    <row r="3156" spans="1:12">
      <c r="A3156" s="73">
        <v>10196469</v>
      </c>
      <c r="B3156" s="74" t="s">
        <v>11590</v>
      </c>
      <c r="C3156" s="74" t="s">
        <v>9778</v>
      </c>
      <c r="D3156" s="74" t="s">
        <v>7716</v>
      </c>
      <c r="E3156" s="92">
        <v>41803</v>
      </c>
      <c r="F3156" s="74" t="s">
        <v>8291</v>
      </c>
      <c r="G3156" s="92">
        <v>42026</v>
      </c>
      <c r="H3156" s="74" t="s">
        <v>9625</v>
      </c>
      <c r="I3156" s="75" t="s">
        <v>14864</v>
      </c>
      <c r="J3156" s="75">
        <v>3920</v>
      </c>
      <c r="K3156" s="74" t="s">
        <v>16267</v>
      </c>
      <c r="L3156" s="93" t="s">
        <v>110</v>
      </c>
    </row>
    <row r="3157" spans="1:12">
      <c r="A3157" s="73">
        <v>10196470</v>
      </c>
      <c r="B3157" s="74" t="s">
        <v>17022</v>
      </c>
      <c r="C3157" s="74" t="s">
        <v>9778</v>
      </c>
      <c r="D3157" s="74" t="s">
        <v>7716</v>
      </c>
      <c r="E3157" s="92">
        <v>41803</v>
      </c>
      <c r="F3157" s="74" t="s">
        <v>13483</v>
      </c>
      <c r="G3157" s="92">
        <v>41984</v>
      </c>
      <c r="H3157" s="74" t="s">
        <v>17019</v>
      </c>
      <c r="I3157" s="75" t="s">
        <v>14864</v>
      </c>
      <c r="J3157" s="75">
        <v>3920</v>
      </c>
      <c r="K3157" s="74" t="s">
        <v>17020</v>
      </c>
      <c r="L3157" s="93" t="s">
        <v>4581</v>
      </c>
    </row>
    <row r="3158" spans="1:12">
      <c r="A3158" s="73">
        <v>10196471</v>
      </c>
      <c r="B3158" s="74" t="s">
        <v>15407</v>
      </c>
      <c r="C3158" s="74" t="s">
        <v>9778</v>
      </c>
      <c r="D3158" s="74" t="s">
        <v>7716</v>
      </c>
      <c r="E3158" s="92">
        <v>41803</v>
      </c>
      <c r="F3158" s="74" t="s">
        <v>7921</v>
      </c>
      <c r="G3158" s="92">
        <v>41991</v>
      </c>
      <c r="H3158" s="74" t="s">
        <v>9504</v>
      </c>
      <c r="I3158" s="75" t="s">
        <v>14864</v>
      </c>
      <c r="J3158" s="75">
        <v>3920</v>
      </c>
      <c r="K3158" s="74" t="s">
        <v>14892</v>
      </c>
      <c r="L3158" s="93" t="s">
        <v>15405</v>
      </c>
    </row>
    <row r="3159" spans="1:12">
      <c r="A3159" s="73">
        <v>10196472</v>
      </c>
      <c r="B3159" s="74" t="s">
        <v>16304</v>
      </c>
      <c r="C3159" s="74" t="s">
        <v>9778</v>
      </c>
      <c r="D3159" s="74" t="s">
        <v>7716</v>
      </c>
      <c r="E3159" s="92">
        <v>41803</v>
      </c>
      <c r="F3159" s="74" t="s">
        <v>8322</v>
      </c>
      <c r="G3159" s="92">
        <v>41984</v>
      </c>
      <c r="H3159" s="74" t="s">
        <v>9607</v>
      </c>
      <c r="I3159" s="75" t="s">
        <v>14864</v>
      </c>
      <c r="J3159" s="75">
        <v>3920</v>
      </c>
      <c r="K3159" s="74" t="s">
        <v>16301</v>
      </c>
      <c r="L3159" s="93" t="s">
        <v>110</v>
      </c>
    </row>
    <row r="3160" spans="1:12">
      <c r="A3160" s="73">
        <v>10196473</v>
      </c>
      <c r="B3160" s="74" t="s">
        <v>11591</v>
      </c>
      <c r="C3160" s="74" t="s">
        <v>9778</v>
      </c>
      <c r="D3160" s="74" t="s">
        <v>7716</v>
      </c>
      <c r="E3160" s="92">
        <v>41803</v>
      </c>
      <c r="F3160" s="74" t="s">
        <v>7922</v>
      </c>
      <c r="G3160" s="92">
        <v>42019</v>
      </c>
      <c r="H3160" s="74" t="s">
        <v>9513</v>
      </c>
      <c r="I3160" s="75" t="s">
        <v>14864</v>
      </c>
      <c r="J3160" s="75">
        <v>3920</v>
      </c>
      <c r="K3160" s="74" t="s">
        <v>16264</v>
      </c>
      <c r="L3160" s="93" t="s">
        <v>110</v>
      </c>
    </row>
    <row r="3161" spans="1:12">
      <c r="A3161" s="73">
        <v>10196474</v>
      </c>
      <c r="B3161" s="74" t="s">
        <v>17023</v>
      </c>
      <c r="C3161" s="74" t="s">
        <v>9778</v>
      </c>
      <c r="D3161" s="74" t="s">
        <v>7716</v>
      </c>
      <c r="E3161" s="92">
        <v>41803</v>
      </c>
      <c r="F3161" s="74" t="s">
        <v>7923</v>
      </c>
      <c r="G3161" s="92">
        <v>41991</v>
      </c>
      <c r="H3161" s="74" t="s">
        <v>17019</v>
      </c>
      <c r="I3161" s="75" t="s">
        <v>14864</v>
      </c>
      <c r="J3161" s="75">
        <v>3920</v>
      </c>
      <c r="K3161" s="74" t="s">
        <v>17020</v>
      </c>
      <c r="L3161" s="93" t="s">
        <v>4581</v>
      </c>
    </row>
    <row r="3162" spans="1:12">
      <c r="A3162" s="73">
        <v>10196475</v>
      </c>
      <c r="B3162" s="74" t="s">
        <v>11592</v>
      </c>
      <c r="C3162" s="74" t="s">
        <v>9778</v>
      </c>
      <c r="D3162" s="74" t="s">
        <v>7716</v>
      </c>
      <c r="E3162" s="92">
        <v>41803</v>
      </c>
      <c r="F3162" s="74" t="s">
        <v>7924</v>
      </c>
      <c r="G3162" s="92">
        <v>42019</v>
      </c>
      <c r="H3162" s="74" t="s">
        <v>10217</v>
      </c>
      <c r="I3162" s="75" t="s">
        <v>14864</v>
      </c>
      <c r="J3162" s="75">
        <v>3920</v>
      </c>
      <c r="K3162" s="74" t="s">
        <v>16256</v>
      </c>
      <c r="L3162" s="93" t="s">
        <v>110</v>
      </c>
    </row>
    <row r="3163" spans="1:12">
      <c r="A3163" s="73">
        <v>10196476</v>
      </c>
      <c r="B3163" s="74" t="s">
        <v>11593</v>
      </c>
      <c r="C3163" s="74" t="s">
        <v>9778</v>
      </c>
      <c r="D3163" s="74" t="s">
        <v>7716</v>
      </c>
      <c r="E3163" s="92">
        <v>41803</v>
      </c>
      <c r="F3163" s="74" t="s">
        <v>7925</v>
      </c>
      <c r="G3163" s="92">
        <v>42026</v>
      </c>
      <c r="H3163" s="74" t="s">
        <v>9528</v>
      </c>
      <c r="I3163" s="75" t="s">
        <v>14864</v>
      </c>
      <c r="J3163" s="75">
        <v>3920</v>
      </c>
      <c r="K3163" s="74" t="s">
        <v>16260</v>
      </c>
      <c r="L3163" s="93" t="s">
        <v>110</v>
      </c>
    </row>
    <row r="3164" spans="1:12">
      <c r="A3164" s="73">
        <v>10196477</v>
      </c>
      <c r="B3164" s="74" t="s">
        <v>16610</v>
      </c>
      <c r="C3164" s="74" t="s">
        <v>9778</v>
      </c>
      <c r="D3164" s="74" t="s">
        <v>7716</v>
      </c>
      <c r="E3164" s="92">
        <v>41803</v>
      </c>
      <c r="F3164" s="74" t="s">
        <v>7926</v>
      </c>
      <c r="G3164" s="92">
        <v>41991</v>
      </c>
      <c r="H3164" s="74" t="s">
        <v>16608</v>
      </c>
      <c r="I3164" s="75" t="s">
        <v>14864</v>
      </c>
      <c r="J3164" s="75">
        <v>3920</v>
      </c>
      <c r="K3164" s="74" t="s">
        <v>16609</v>
      </c>
      <c r="L3164" s="93" t="s">
        <v>110</v>
      </c>
    </row>
    <row r="3165" spans="1:12">
      <c r="A3165" s="73">
        <v>10196478</v>
      </c>
      <c r="B3165" s="74" t="s">
        <v>16051</v>
      </c>
      <c r="C3165" s="74" t="s">
        <v>9778</v>
      </c>
      <c r="D3165" s="74" t="s">
        <v>7716</v>
      </c>
      <c r="E3165" s="92">
        <v>41803</v>
      </c>
      <c r="F3165" s="74" t="s">
        <v>9079</v>
      </c>
      <c r="G3165" s="92">
        <v>41984</v>
      </c>
      <c r="H3165" s="74" t="s">
        <v>11105</v>
      </c>
      <c r="I3165" s="75" t="s">
        <v>14864</v>
      </c>
      <c r="J3165" s="75">
        <v>3920</v>
      </c>
      <c r="K3165" s="74" t="s">
        <v>16052</v>
      </c>
      <c r="L3165" s="93"/>
    </row>
    <row r="3166" spans="1:12">
      <c r="A3166" s="73">
        <v>10196479</v>
      </c>
      <c r="B3166" s="74" t="s">
        <v>11594</v>
      </c>
      <c r="C3166" s="74" t="s">
        <v>9778</v>
      </c>
      <c r="D3166" s="74" t="s">
        <v>7716</v>
      </c>
      <c r="E3166" s="92">
        <v>41803</v>
      </c>
      <c r="F3166" s="74" t="s">
        <v>8313</v>
      </c>
      <c r="G3166" s="92">
        <v>42019</v>
      </c>
      <c r="H3166" s="74" t="s">
        <v>11480</v>
      </c>
      <c r="I3166" s="75" t="s">
        <v>14864</v>
      </c>
      <c r="J3166" s="75">
        <v>3920</v>
      </c>
      <c r="K3166" s="74" t="s">
        <v>16300</v>
      </c>
      <c r="L3166" s="93" t="s">
        <v>110</v>
      </c>
    </row>
    <row r="3167" spans="1:12">
      <c r="A3167" s="73">
        <v>10196480</v>
      </c>
      <c r="B3167" s="74" t="s">
        <v>16282</v>
      </c>
      <c r="C3167" s="74" t="s">
        <v>9778</v>
      </c>
      <c r="D3167" s="74" t="s">
        <v>7716</v>
      </c>
      <c r="E3167" s="92">
        <v>41803</v>
      </c>
      <c r="F3167" s="74" t="s">
        <v>7927</v>
      </c>
      <c r="G3167" s="92">
        <v>41991</v>
      </c>
      <c r="H3167" s="74" t="s">
        <v>9916</v>
      </c>
      <c r="I3167" s="75" t="s">
        <v>14864</v>
      </c>
      <c r="J3167" s="75">
        <v>3920</v>
      </c>
      <c r="K3167" s="74" t="s">
        <v>16276</v>
      </c>
      <c r="L3167" s="93" t="s">
        <v>8260</v>
      </c>
    </row>
    <row r="3168" spans="1:12">
      <c r="A3168" s="73">
        <v>10196481</v>
      </c>
      <c r="B3168" s="74" t="s">
        <v>16272</v>
      </c>
      <c r="C3168" s="74" t="s">
        <v>9778</v>
      </c>
      <c r="D3168" s="74" t="s">
        <v>7716</v>
      </c>
      <c r="E3168" s="92">
        <v>41803</v>
      </c>
      <c r="F3168" s="74" t="s">
        <v>8292</v>
      </c>
      <c r="G3168" s="92">
        <v>41984</v>
      </c>
      <c r="H3168" s="74" t="s">
        <v>9625</v>
      </c>
      <c r="I3168" s="75" t="s">
        <v>14864</v>
      </c>
      <c r="J3168" s="75">
        <v>3920</v>
      </c>
      <c r="K3168" s="74" t="s">
        <v>16267</v>
      </c>
      <c r="L3168" s="93" t="s">
        <v>110</v>
      </c>
    </row>
    <row r="3169" spans="1:12">
      <c r="A3169" s="73">
        <v>10196482</v>
      </c>
      <c r="B3169" s="74" t="s">
        <v>15535</v>
      </c>
      <c r="C3169" s="74" t="s">
        <v>9778</v>
      </c>
      <c r="D3169" s="74" t="s">
        <v>7716</v>
      </c>
      <c r="E3169" s="92">
        <v>41803</v>
      </c>
      <c r="F3169" s="74" t="s">
        <v>7928</v>
      </c>
      <c r="G3169" s="92">
        <v>41991</v>
      </c>
      <c r="H3169" s="74" t="s">
        <v>14955</v>
      </c>
      <c r="I3169" s="75" t="s">
        <v>14864</v>
      </c>
      <c r="J3169" s="75">
        <v>3920</v>
      </c>
      <c r="K3169" s="74" t="s">
        <v>15533</v>
      </c>
      <c r="L3169" s="93" t="s">
        <v>109</v>
      </c>
    </row>
    <row r="3170" spans="1:12">
      <c r="A3170" s="73">
        <v>10196483</v>
      </c>
      <c r="B3170" s="74" t="s">
        <v>14885</v>
      </c>
      <c r="C3170" s="74" t="s">
        <v>9778</v>
      </c>
      <c r="D3170" s="74" t="s">
        <v>7716</v>
      </c>
      <c r="E3170" s="92">
        <v>41803</v>
      </c>
      <c r="F3170" s="74" t="s">
        <v>7929</v>
      </c>
      <c r="G3170" s="92">
        <v>41991</v>
      </c>
      <c r="H3170" s="74" t="s">
        <v>9962</v>
      </c>
      <c r="I3170" s="75" t="s">
        <v>14864</v>
      </c>
      <c r="J3170" s="75">
        <v>3920</v>
      </c>
      <c r="K3170" s="74" t="s">
        <v>14881</v>
      </c>
      <c r="L3170" s="93" t="s">
        <v>125</v>
      </c>
    </row>
    <row r="3171" spans="1:12">
      <c r="A3171" s="73">
        <v>10196484</v>
      </c>
      <c r="B3171" s="74" t="s">
        <v>11595</v>
      </c>
      <c r="C3171" s="74" t="s">
        <v>9778</v>
      </c>
      <c r="D3171" s="74" t="s">
        <v>7716</v>
      </c>
      <c r="E3171" s="92">
        <v>41803</v>
      </c>
      <c r="F3171" s="74" t="s">
        <v>7930</v>
      </c>
      <c r="G3171" s="92">
        <v>42019</v>
      </c>
      <c r="H3171" s="74" t="s">
        <v>9528</v>
      </c>
      <c r="I3171" s="75" t="s">
        <v>14864</v>
      </c>
      <c r="J3171" s="75">
        <v>3920</v>
      </c>
      <c r="K3171" s="74" t="s">
        <v>16260</v>
      </c>
      <c r="L3171" s="93" t="s">
        <v>5112</v>
      </c>
    </row>
    <row r="3172" spans="1:12">
      <c r="A3172" s="73">
        <v>10196485</v>
      </c>
      <c r="B3172" s="74" t="s">
        <v>11596</v>
      </c>
      <c r="C3172" s="74" t="s">
        <v>9778</v>
      </c>
      <c r="D3172" s="74" t="s">
        <v>7716</v>
      </c>
      <c r="E3172" s="92">
        <v>41803</v>
      </c>
      <c r="F3172" s="74" t="s">
        <v>8282</v>
      </c>
      <c r="G3172" s="92">
        <v>42019</v>
      </c>
      <c r="H3172" s="74" t="s">
        <v>9513</v>
      </c>
      <c r="I3172" s="75" t="s">
        <v>14864</v>
      </c>
      <c r="J3172" s="75">
        <v>3920</v>
      </c>
      <c r="K3172" s="74" t="s">
        <v>16264</v>
      </c>
      <c r="L3172" s="93" t="s">
        <v>110</v>
      </c>
    </row>
    <row r="3173" spans="1:12">
      <c r="A3173" s="73">
        <v>10196486</v>
      </c>
      <c r="B3173" s="74" t="s">
        <v>11597</v>
      </c>
      <c r="C3173" s="74" t="s">
        <v>9778</v>
      </c>
      <c r="D3173" s="74" t="s">
        <v>7716</v>
      </c>
      <c r="E3173" s="92">
        <v>41803</v>
      </c>
      <c r="F3173" s="74" t="s">
        <v>7931</v>
      </c>
      <c r="G3173" s="92">
        <v>42026</v>
      </c>
      <c r="H3173" s="74" t="s">
        <v>9504</v>
      </c>
      <c r="I3173" s="75" t="s">
        <v>14864</v>
      </c>
      <c r="J3173" s="75">
        <v>3920</v>
      </c>
      <c r="K3173" s="74" t="s">
        <v>14892</v>
      </c>
      <c r="L3173" s="93" t="s">
        <v>15405</v>
      </c>
    </row>
    <row r="3174" spans="1:12">
      <c r="A3174" s="73">
        <v>10196487</v>
      </c>
      <c r="B3174" s="74" t="s">
        <v>15408</v>
      </c>
      <c r="C3174" s="74" t="s">
        <v>9778</v>
      </c>
      <c r="D3174" s="74" t="s">
        <v>7716</v>
      </c>
      <c r="E3174" s="92">
        <v>41803</v>
      </c>
      <c r="F3174" s="74" t="s">
        <v>7932</v>
      </c>
      <c r="G3174" s="92">
        <v>41991</v>
      </c>
      <c r="H3174" s="74" t="s">
        <v>9504</v>
      </c>
      <c r="I3174" s="75" t="s">
        <v>14864</v>
      </c>
      <c r="J3174" s="75">
        <v>3920</v>
      </c>
      <c r="K3174" s="74" t="s">
        <v>14892</v>
      </c>
      <c r="L3174" s="93" t="s">
        <v>7856</v>
      </c>
    </row>
    <row r="3175" spans="1:12">
      <c r="A3175" s="73">
        <v>10196488</v>
      </c>
      <c r="B3175" s="74" t="s">
        <v>11598</v>
      </c>
      <c r="C3175" s="74" t="s">
        <v>9778</v>
      </c>
      <c r="D3175" s="74" t="s">
        <v>7716</v>
      </c>
      <c r="E3175" s="92">
        <v>41803</v>
      </c>
      <c r="F3175" s="74" t="s">
        <v>7933</v>
      </c>
      <c r="G3175" s="92">
        <v>42019</v>
      </c>
      <c r="H3175" s="74" t="s">
        <v>9513</v>
      </c>
      <c r="I3175" s="75" t="s">
        <v>14864</v>
      </c>
      <c r="J3175" s="75">
        <v>3920</v>
      </c>
      <c r="K3175" s="74" t="s">
        <v>16264</v>
      </c>
      <c r="L3175" s="93" t="s">
        <v>110</v>
      </c>
    </row>
    <row r="3176" spans="1:12">
      <c r="A3176" s="73">
        <v>10196489</v>
      </c>
      <c r="B3176" s="74" t="s">
        <v>16283</v>
      </c>
      <c r="C3176" s="74" t="s">
        <v>9778</v>
      </c>
      <c r="D3176" s="74" t="s">
        <v>7716</v>
      </c>
      <c r="E3176" s="92">
        <v>41803</v>
      </c>
      <c r="F3176" s="74" t="s">
        <v>7934</v>
      </c>
      <c r="G3176" s="92">
        <v>41991</v>
      </c>
      <c r="H3176" s="74" t="s">
        <v>9916</v>
      </c>
      <c r="I3176" s="75" t="s">
        <v>14864</v>
      </c>
      <c r="J3176" s="75">
        <v>3920</v>
      </c>
      <c r="K3176" s="74" t="s">
        <v>16276</v>
      </c>
      <c r="L3176" s="93" t="s">
        <v>109</v>
      </c>
    </row>
    <row r="3177" spans="1:12">
      <c r="A3177" s="73">
        <v>10196490</v>
      </c>
      <c r="B3177" s="74" t="s">
        <v>16298</v>
      </c>
      <c r="C3177" s="74" t="s">
        <v>9778</v>
      </c>
      <c r="D3177" s="74" t="s">
        <v>7716</v>
      </c>
      <c r="E3177" s="92">
        <v>41803</v>
      </c>
      <c r="F3177" s="74" t="s">
        <v>8314</v>
      </c>
      <c r="G3177" s="92">
        <v>41984</v>
      </c>
      <c r="H3177" s="74" t="s">
        <v>9604</v>
      </c>
      <c r="I3177" s="75" t="s">
        <v>14864</v>
      </c>
      <c r="J3177" s="75">
        <v>3920</v>
      </c>
      <c r="K3177" s="74" t="s">
        <v>16293</v>
      </c>
      <c r="L3177" s="93" t="s">
        <v>272</v>
      </c>
    </row>
    <row r="3178" spans="1:12">
      <c r="A3178" s="73">
        <v>10196491</v>
      </c>
      <c r="B3178" s="74" t="s">
        <v>11599</v>
      </c>
      <c r="C3178" s="74" t="s">
        <v>9778</v>
      </c>
      <c r="D3178" s="74" t="s">
        <v>7716</v>
      </c>
      <c r="E3178" s="92">
        <v>41803</v>
      </c>
      <c r="F3178" s="74" t="s">
        <v>8293</v>
      </c>
      <c r="G3178" s="92">
        <v>42026</v>
      </c>
      <c r="H3178" s="74" t="s">
        <v>9625</v>
      </c>
      <c r="I3178" s="75" t="s">
        <v>14864</v>
      </c>
      <c r="J3178" s="75">
        <v>3920</v>
      </c>
      <c r="K3178" s="74" t="s">
        <v>16267</v>
      </c>
      <c r="L3178" s="93" t="s">
        <v>109</v>
      </c>
    </row>
    <row r="3179" spans="1:12">
      <c r="A3179" s="73">
        <v>10196492</v>
      </c>
      <c r="B3179" s="74" t="s">
        <v>11600</v>
      </c>
      <c r="C3179" s="74" t="s">
        <v>9778</v>
      </c>
      <c r="D3179" s="74" t="s">
        <v>7716</v>
      </c>
      <c r="E3179" s="92">
        <v>41803</v>
      </c>
      <c r="F3179" s="74" t="s">
        <v>7935</v>
      </c>
      <c r="G3179" s="92">
        <v>42026</v>
      </c>
      <c r="H3179" s="74" t="s">
        <v>9528</v>
      </c>
      <c r="I3179" s="75" t="s">
        <v>14864</v>
      </c>
      <c r="J3179" s="75">
        <v>3920</v>
      </c>
      <c r="K3179" s="74" t="s">
        <v>16260</v>
      </c>
      <c r="L3179" s="93" t="s">
        <v>5112</v>
      </c>
    </row>
    <row r="3180" spans="1:12">
      <c r="A3180" s="73">
        <v>10196493</v>
      </c>
      <c r="B3180" s="74" t="s">
        <v>14886</v>
      </c>
      <c r="C3180" s="74" t="s">
        <v>9778</v>
      </c>
      <c r="D3180" s="74" t="s">
        <v>7716</v>
      </c>
      <c r="E3180" s="92">
        <v>41803</v>
      </c>
      <c r="F3180" s="74" t="s">
        <v>7936</v>
      </c>
      <c r="G3180" s="92">
        <v>41991</v>
      </c>
      <c r="H3180" s="74" t="s">
        <v>9962</v>
      </c>
      <c r="I3180" s="75" t="s">
        <v>14864</v>
      </c>
      <c r="J3180" s="75">
        <v>3920</v>
      </c>
      <c r="K3180" s="74" t="s">
        <v>14881</v>
      </c>
      <c r="L3180" s="93" t="s">
        <v>8052</v>
      </c>
    </row>
    <row r="3181" spans="1:12">
      <c r="A3181" s="73">
        <v>10196494</v>
      </c>
      <c r="B3181" s="74" t="s">
        <v>16284</v>
      </c>
      <c r="C3181" s="74" t="s">
        <v>9778</v>
      </c>
      <c r="D3181" s="74" t="s">
        <v>7716</v>
      </c>
      <c r="E3181" s="92">
        <v>41803</v>
      </c>
      <c r="F3181" s="74" t="s">
        <v>7937</v>
      </c>
      <c r="G3181" s="92">
        <v>41991</v>
      </c>
      <c r="H3181" s="74" t="s">
        <v>9916</v>
      </c>
      <c r="I3181" s="75" t="s">
        <v>14864</v>
      </c>
      <c r="J3181" s="75">
        <v>3920</v>
      </c>
      <c r="K3181" s="74" t="s">
        <v>16276</v>
      </c>
      <c r="L3181" s="93" t="s">
        <v>110</v>
      </c>
    </row>
    <row r="3182" spans="1:12">
      <c r="A3182" s="73">
        <v>10196495</v>
      </c>
      <c r="B3182" s="74" t="s">
        <v>11601</v>
      </c>
      <c r="C3182" s="74" t="s">
        <v>9778</v>
      </c>
      <c r="D3182" s="74" t="s">
        <v>7716</v>
      </c>
      <c r="E3182" s="92">
        <v>41803</v>
      </c>
      <c r="F3182" s="74" t="s">
        <v>7938</v>
      </c>
      <c r="G3182" s="92">
        <v>42019</v>
      </c>
      <c r="H3182" s="74" t="s">
        <v>10217</v>
      </c>
      <c r="I3182" s="75" t="s">
        <v>14864</v>
      </c>
      <c r="J3182" s="75">
        <v>3920</v>
      </c>
      <c r="K3182" s="74" t="s">
        <v>16256</v>
      </c>
      <c r="L3182" s="93" t="s">
        <v>2032</v>
      </c>
    </row>
    <row r="3183" spans="1:12">
      <c r="A3183" s="73">
        <v>10196496</v>
      </c>
      <c r="B3183" s="74" t="s">
        <v>16273</v>
      </c>
      <c r="C3183" s="74" t="s">
        <v>9778</v>
      </c>
      <c r="D3183" s="74" t="s">
        <v>7716</v>
      </c>
      <c r="E3183" s="92">
        <v>41803</v>
      </c>
      <c r="F3183" s="74" t="s">
        <v>8294</v>
      </c>
      <c r="G3183" s="92">
        <v>41984</v>
      </c>
      <c r="H3183" s="74" t="s">
        <v>9625</v>
      </c>
      <c r="I3183" s="75" t="s">
        <v>14864</v>
      </c>
      <c r="J3183" s="75">
        <v>3920</v>
      </c>
      <c r="K3183" s="74" t="s">
        <v>16267</v>
      </c>
      <c r="L3183" s="93" t="s">
        <v>4742</v>
      </c>
    </row>
    <row r="3184" spans="1:12">
      <c r="A3184" s="73">
        <v>10196497</v>
      </c>
      <c r="B3184" s="74" t="s">
        <v>15409</v>
      </c>
      <c r="C3184" s="74" t="s">
        <v>9778</v>
      </c>
      <c r="D3184" s="74" t="s">
        <v>7716</v>
      </c>
      <c r="E3184" s="92">
        <v>41803</v>
      </c>
      <c r="F3184" s="74" t="s">
        <v>7939</v>
      </c>
      <c r="G3184" s="92">
        <v>41991</v>
      </c>
      <c r="H3184" s="74" t="s">
        <v>9504</v>
      </c>
      <c r="I3184" s="75" t="s">
        <v>14864</v>
      </c>
      <c r="J3184" s="75">
        <v>3920</v>
      </c>
      <c r="K3184" s="74" t="s">
        <v>14892</v>
      </c>
      <c r="L3184" s="93" t="s">
        <v>14868</v>
      </c>
    </row>
    <row r="3185" spans="1:12">
      <c r="A3185" s="73">
        <v>10196498</v>
      </c>
      <c r="B3185" s="74" t="s">
        <v>11602</v>
      </c>
      <c r="C3185" s="74" t="s">
        <v>9778</v>
      </c>
      <c r="D3185" s="74" t="s">
        <v>7716</v>
      </c>
      <c r="E3185" s="92">
        <v>41803</v>
      </c>
      <c r="F3185" s="74" t="s">
        <v>8283</v>
      </c>
      <c r="G3185" s="92">
        <v>42019</v>
      </c>
      <c r="H3185" s="74" t="s">
        <v>9513</v>
      </c>
      <c r="I3185" s="75" t="s">
        <v>14864</v>
      </c>
      <c r="J3185" s="75">
        <v>3920</v>
      </c>
      <c r="K3185" s="74" t="s">
        <v>16264</v>
      </c>
      <c r="L3185" s="93" t="s">
        <v>110</v>
      </c>
    </row>
    <row r="3186" spans="1:12">
      <c r="A3186" s="73">
        <v>10196499</v>
      </c>
      <c r="B3186" s="74" t="s">
        <v>16514</v>
      </c>
      <c r="C3186" s="74" t="s">
        <v>9778</v>
      </c>
      <c r="D3186" s="74" t="s">
        <v>7716</v>
      </c>
      <c r="E3186" s="92">
        <v>41803</v>
      </c>
      <c r="F3186" s="74" t="s">
        <v>8337</v>
      </c>
      <c r="G3186" s="92">
        <v>41984</v>
      </c>
      <c r="H3186" s="74" t="s">
        <v>9800</v>
      </c>
      <c r="I3186" s="75" t="s">
        <v>14864</v>
      </c>
      <c r="J3186" s="75">
        <v>3920</v>
      </c>
      <c r="K3186" s="74" t="s">
        <v>16510</v>
      </c>
      <c r="L3186" s="93" t="s">
        <v>110</v>
      </c>
    </row>
    <row r="3187" spans="1:12">
      <c r="A3187" s="73">
        <v>10196500</v>
      </c>
      <c r="B3187" s="74" t="s">
        <v>16897</v>
      </c>
      <c r="C3187" s="74" t="s">
        <v>9778</v>
      </c>
      <c r="D3187" s="74" t="s">
        <v>7716</v>
      </c>
      <c r="E3187" s="92">
        <v>41803</v>
      </c>
      <c r="F3187" s="74" t="s">
        <v>7940</v>
      </c>
      <c r="G3187" s="92">
        <v>41991</v>
      </c>
      <c r="H3187" s="74" t="s">
        <v>9535</v>
      </c>
      <c r="I3187" s="75" t="s">
        <v>14864</v>
      </c>
      <c r="J3187" s="75">
        <v>3920</v>
      </c>
      <c r="K3187" s="74" t="s">
        <v>16898</v>
      </c>
      <c r="L3187" s="93" t="s">
        <v>5314</v>
      </c>
    </row>
    <row r="3188" spans="1:12">
      <c r="A3188" s="73">
        <v>10196501</v>
      </c>
      <c r="B3188" s="74" t="s">
        <v>11603</v>
      </c>
      <c r="C3188" s="74" t="s">
        <v>9778</v>
      </c>
      <c r="D3188" s="74" t="s">
        <v>7716</v>
      </c>
      <c r="E3188" s="92">
        <v>41803</v>
      </c>
      <c r="F3188" s="74" t="s">
        <v>8295</v>
      </c>
      <c r="G3188" s="92">
        <v>42026</v>
      </c>
      <c r="H3188" s="74" t="s">
        <v>9625</v>
      </c>
      <c r="I3188" s="75" t="s">
        <v>14864</v>
      </c>
      <c r="J3188" s="75">
        <v>3920</v>
      </c>
      <c r="K3188" s="74" t="s">
        <v>16267</v>
      </c>
      <c r="L3188" s="93" t="s">
        <v>110</v>
      </c>
    </row>
    <row r="3189" spans="1:12">
      <c r="A3189" s="73">
        <v>10196502</v>
      </c>
      <c r="B3189" s="74" t="s">
        <v>11604</v>
      </c>
      <c r="C3189" s="74" t="s">
        <v>9778</v>
      </c>
      <c r="D3189" s="74" t="s">
        <v>7716</v>
      </c>
      <c r="E3189" s="92">
        <v>41803</v>
      </c>
      <c r="F3189" s="74" t="s">
        <v>7941</v>
      </c>
      <c r="G3189" s="92">
        <v>42026</v>
      </c>
      <c r="H3189" s="74" t="s">
        <v>9504</v>
      </c>
      <c r="I3189" s="75" t="s">
        <v>14864</v>
      </c>
      <c r="J3189" s="75">
        <v>3920</v>
      </c>
      <c r="K3189" s="74" t="s">
        <v>14892</v>
      </c>
      <c r="L3189" s="93" t="s">
        <v>110</v>
      </c>
    </row>
    <row r="3190" spans="1:12">
      <c r="A3190" s="73">
        <v>10196503</v>
      </c>
      <c r="B3190" s="74" t="s">
        <v>15410</v>
      </c>
      <c r="C3190" s="74" t="s">
        <v>9778</v>
      </c>
      <c r="D3190" s="74" t="s">
        <v>7716</v>
      </c>
      <c r="E3190" s="92">
        <v>41803</v>
      </c>
      <c r="F3190" s="74" t="s">
        <v>7942</v>
      </c>
      <c r="G3190" s="92">
        <v>41991</v>
      </c>
      <c r="H3190" s="74" t="s">
        <v>9504</v>
      </c>
      <c r="I3190" s="75" t="s">
        <v>14864</v>
      </c>
      <c r="J3190" s="75">
        <v>3920</v>
      </c>
      <c r="K3190" s="74" t="s">
        <v>14892</v>
      </c>
      <c r="L3190" s="93" t="s">
        <v>109</v>
      </c>
    </row>
    <row r="3191" spans="1:12">
      <c r="A3191" s="73">
        <v>10196504</v>
      </c>
      <c r="B3191" s="74" t="s">
        <v>15536</v>
      </c>
      <c r="C3191" s="74" t="s">
        <v>9778</v>
      </c>
      <c r="D3191" s="74" t="s">
        <v>7716</v>
      </c>
      <c r="E3191" s="92">
        <v>41803</v>
      </c>
      <c r="F3191" s="74" t="s">
        <v>7943</v>
      </c>
      <c r="G3191" s="92">
        <v>41991</v>
      </c>
      <c r="H3191" s="74" t="s">
        <v>14953</v>
      </c>
      <c r="I3191" s="75" t="s">
        <v>14864</v>
      </c>
      <c r="J3191" s="75">
        <v>3920</v>
      </c>
      <c r="K3191" s="74" t="s">
        <v>15537</v>
      </c>
      <c r="L3191" s="93" t="s">
        <v>110</v>
      </c>
    </row>
    <row r="3192" spans="1:12">
      <c r="A3192" s="73">
        <v>10196505</v>
      </c>
      <c r="B3192" s="74" t="s">
        <v>15411</v>
      </c>
      <c r="C3192" s="74" t="s">
        <v>9778</v>
      </c>
      <c r="D3192" s="74" t="s">
        <v>7716</v>
      </c>
      <c r="E3192" s="92">
        <v>41803</v>
      </c>
      <c r="F3192" s="74" t="s">
        <v>7944</v>
      </c>
      <c r="G3192" s="92">
        <v>41991</v>
      </c>
      <c r="H3192" s="74" t="s">
        <v>9504</v>
      </c>
      <c r="I3192" s="75" t="s">
        <v>14864</v>
      </c>
      <c r="J3192" s="75">
        <v>3920</v>
      </c>
      <c r="K3192" s="74" t="s">
        <v>14892</v>
      </c>
      <c r="L3192" s="93" t="s">
        <v>109</v>
      </c>
    </row>
    <row r="3193" spans="1:12">
      <c r="A3193" s="73">
        <v>10196506</v>
      </c>
      <c r="B3193" s="74" t="s">
        <v>11605</v>
      </c>
      <c r="C3193" s="74" t="s">
        <v>9778</v>
      </c>
      <c r="D3193" s="74" t="s">
        <v>7716</v>
      </c>
      <c r="E3193" s="92">
        <v>41803</v>
      </c>
      <c r="F3193" s="74" t="s">
        <v>8307</v>
      </c>
      <c r="G3193" s="92">
        <v>42019</v>
      </c>
      <c r="H3193" s="74" t="s">
        <v>9604</v>
      </c>
      <c r="I3193" s="75" t="s">
        <v>14864</v>
      </c>
      <c r="J3193" s="75">
        <v>3920</v>
      </c>
      <c r="K3193" s="74" t="s">
        <v>16293</v>
      </c>
      <c r="L3193" s="93" t="s">
        <v>109</v>
      </c>
    </row>
    <row r="3194" spans="1:12">
      <c r="A3194" s="73">
        <v>10196507</v>
      </c>
      <c r="B3194" s="74" t="s">
        <v>15793</v>
      </c>
      <c r="C3194" s="74" t="s">
        <v>9778</v>
      </c>
      <c r="D3194" s="74" t="s">
        <v>7716</v>
      </c>
      <c r="E3194" s="92">
        <v>41803</v>
      </c>
      <c r="F3194" s="74" t="s">
        <v>7945</v>
      </c>
      <c r="G3194" s="92">
        <v>41991</v>
      </c>
      <c r="H3194" s="74" t="s">
        <v>9937</v>
      </c>
      <c r="I3194" s="75" t="s">
        <v>14864</v>
      </c>
      <c r="J3194" s="75">
        <v>3920</v>
      </c>
      <c r="K3194" s="74" t="s">
        <v>15792</v>
      </c>
      <c r="L3194" s="93" t="s">
        <v>110</v>
      </c>
    </row>
    <row r="3195" spans="1:12">
      <c r="A3195" s="73">
        <v>10196508</v>
      </c>
      <c r="B3195" s="74" t="s">
        <v>15790</v>
      </c>
      <c r="C3195" s="74" t="s">
        <v>9778</v>
      </c>
      <c r="D3195" s="74" t="s">
        <v>7716</v>
      </c>
      <c r="E3195" s="92">
        <v>41803</v>
      </c>
      <c r="F3195" s="74" t="s">
        <v>7946</v>
      </c>
      <c r="G3195" s="92">
        <v>41991</v>
      </c>
      <c r="H3195" s="74" t="s">
        <v>14954</v>
      </c>
      <c r="I3195" s="75" t="s">
        <v>14864</v>
      </c>
      <c r="J3195" s="75">
        <v>3920</v>
      </c>
      <c r="K3195" s="74" t="s">
        <v>15789</v>
      </c>
      <c r="L3195" s="93" t="s">
        <v>110</v>
      </c>
    </row>
    <row r="3196" spans="1:12">
      <c r="A3196" s="73">
        <v>10196509</v>
      </c>
      <c r="B3196" s="74" t="s">
        <v>16274</v>
      </c>
      <c r="C3196" s="74" t="s">
        <v>9778</v>
      </c>
      <c r="D3196" s="74" t="s">
        <v>7716</v>
      </c>
      <c r="E3196" s="92">
        <v>41803</v>
      </c>
      <c r="F3196" s="74" t="s">
        <v>8301</v>
      </c>
      <c r="G3196" s="92">
        <v>41984</v>
      </c>
      <c r="H3196" s="74" t="s">
        <v>9625</v>
      </c>
      <c r="I3196" s="75" t="s">
        <v>14864</v>
      </c>
      <c r="J3196" s="75">
        <v>3920</v>
      </c>
      <c r="K3196" s="74" t="s">
        <v>16267</v>
      </c>
      <c r="L3196" s="93" t="s">
        <v>109</v>
      </c>
    </row>
    <row r="3197" spans="1:12">
      <c r="A3197" s="73">
        <v>10196510</v>
      </c>
      <c r="B3197" s="74" t="s">
        <v>15630</v>
      </c>
      <c r="C3197" s="74" t="s">
        <v>9778</v>
      </c>
      <c r="D3197" s="74" t="s">
        <v>7716</v>
      </c>
      <c r="E3197" s="92">
        <v>41803</v>
      </c>
      <c r="F3197" s="74" t="s">
        <v>7947</v>
      </c>
      <c r="G3197" s="92">
        <v>41984</v>
      </c>
      <c r="H3197" s="74" t="s">
        <v>9520</v>
      </c>
      <c r="I3197" s="75" t="s">
        <v>14864</v>
      </c>
      <c r="J3197" s="75">
        <v>3920</v>
      </c>
      <c r="K3197" s="74" t="s">
        <v>15539</v>
      </c>
      <c r="L3197" s="93" t="s">
        <v>272</v>
      </c>
    </row>
    <row r="3198" spans="1:12">
      <c r="A3198" s="73">
        <v>10196511</v>
      </c>
      <c r="B3198" s="74" t="s">
        <v>15412</v>
      </c>
      <c r="C3198" s="74" t="s">
        <v>9778</v>
      </c>
      <c r="D3198" s="74" t="s">
        <v>7716</v>
      </c>
      <c r="E3198" s="92">
        <v>41803</v>
      </c>
      <c r="F3198" s="74" t="s">
        <v>7948</v>
      </c>
      <c r="G3198" s="92">
        <v>41991</v>
      </c>
      <c r="H3198" s="74" t="s">
        <v>9504</v>
      </c>
      <c r="I3198" s="75" t="s">
        <v>14864</v>
      </c>
      <c r="J3198" s="75">
        <v>3920</v>
      </c>
      <c r="K3198" s="74" t="s">
        <v>14892</v>
      </c>
      <c r="L3198" s="93" t="s">
        <v>110</v>
      </c>
    </row>
    <row r="3199" spans="1:12">
      <c r="A3199" s="73">
        <v>10196512</v>
      </c>
      <c r="B3199" s="74" t="s">
        <v>11606</v>
      </c>
      <c r="C3199" s="74" t="s">
        <v>9778</v>
      </c>
      <c r="D3199" s="74" t="s">
        <v>7716</v>
      </c>
      <c r="E3199" s="92">
        <v>41803</v>
      </c>
      <c r="F3199" s="74" t="s">
        <v>8303</v>
      </c>
      <c r="G3199" s="92">
        <v>42019</v>
      </c>
      <c r="H3199" s="74" t="s">
        <v>11568</v>
      </c>
      <c r="I3199" s="75" t="s">
        <v>14864</v>
      </c>
      <c r="J3199" s="75">
        <v>3920</v>
      </c>
      <c r="K3199" s="74" t="s">
        <v>16287</v>
      </c>
      <c r="L3199" s="93" t="s">
        <v>110</v>
      </c>
    </row>
    <row r="3200" spans="1:12">
      <c r="A3200" s="73">
        <v>10196513</v>
      </c>
      <c r="B3200" s="74" t="s">
        <v>16053</v>
      </c>
      <c r="C3200" s="74" t="s">
        <v>9778</v>
      </c>
      <c r="D3200" s="74" t="s">
        <v>7716</v>
      </c>
      <c r="E3200" s="92">
        <v>41803</v>
      </c>
      <c r="F3200" s="74" t="s">
        <v>9080</v>
      </c>
      <c r="G3200" s="92">
        <v>41984</v>
      </c>
      <c r="H3200" s="74" t="s">
        <v>11105</v>
      </c>
      <c r="I3200" s="75" t="s">
        <v>14864</v>
      </c>
      <c r="J3200" s="75">
        <v>3920</v>
      </c>
      <c r="K3200" s="74" t="s">
        <v>16052</v>
      </c>
      <c r="L3200" s="93" t="s">
        <v>962</v>
      </c>
    </row>
    <row r="3201" spans="1:12">
      <c r="A3201" s="73">
        <v>10196514</v>
      </c>
      <c r="B3201" s="74" t="s">
        <v>16216</v>
      </c>
      <c r="C3201" s="74" t="s">
        <v>9778</v>
      </c>
      <c r="D3201" s="74" t="s">
        <v>7716</v>
      </c>
      <c r="E3201" s="92">
        <v>41803</v>
      </c>
      <c r="F3201" s="74" t="s">
        <v>9081</v>
      </c>
      <c r="G3201" s="92">
        <v>41984</v>
      </c>
      <c r="H3201" s="74" t="s">
        <v>16214</v>
      </c>
      <c r="I3201" s="75" t="s">
        <v>14864</v>
      </c>
      <c r="J3201" s="75">
        <v>3920</v>
      </c>
      <c r="K3201" s="74" t="s">
        <v>16215</v>
      </c>
      <c r="L3201" s="93" t="s">
        <v>109</v>
      </c>
    </row>
    <row r="3202" spans="1:12">
      <c r="A3202" s="73">
        <v>10196515</v>
      </c>
      <c r="B3202" s="74" t="s">
        <v>11607</v>
      </c>
      <c r="C3202" s="74" t="s">
        <v>9778</v>
      </c>
      <c r="D3202" s="74" t="s">
        <v>7716</v>
      </c>
      <c r="E3202" s="92">
        <v>41803</v>
      </c>
      <c r="F3202" s="74" t="s">
        <v>7949</v>
      </c>
      <c r="G3202" s="92">
        <v>42026</v>
      </c>
      <c r="H3202" s="74" t="s">
        <v>9504</v>
      </c>
      <c r="I3202" s="75" t="s">
        <v>14864</v>
      </c>
      <c r="J3202" s="75">
        <v>3920</v>
      </c>
      <c r="K3202" s="74" t="s">
        <v>14892</v>
      </c>
      <c r="L3202" s="93" t="s">
        <v>110</v>
      </c>
    </row>
    <row r="3203" spans="1:12">
      <c r="A3203" s="73">
        <v>10196516</v>
      </c>
      <c r="B3203" s="74" t="s">
        <v>11608</v>
      </c>
      <c r="C3203" s="74" t="s">
        <v>9778</v>
      </c>
      <c r="D3203" s="74" t="s">
        <v>7716</v>
      </c>
      <c r="E3203" s="92">
        <v>41803</v>
      </c>
      <c r="F3203" s="74" t="s">
        <v>7950</v>
      </c>
      <c r="G3203" s="92">
        <v>42026</v>
      </c>
      <c r="H3203" s="74" t="s">
        <v>16066</v>
      </c>
      <c r="I3203" s="75" t="s">
        <v>14864</v>
      </c>
      <c r="J3203" s="75">
        <v>3920</v>
      </c>
      <c r="K3203" s="74" t="s">
        <v>16067</v>
      </c>
      <c r="L3203" s="93" t="s">
        <v>110</v>
      </c>
    </row>
    <row r="3204" spans="1:12">
      <c r="A3204" s="73">
        <v>10196517</v>
      </c>
      <c r="B3204" s="74" t="s">
        <v>16285</v>
      </c>
      <c r="C3204" s="74" t="s">
        <v>9778</v>
      </c>
      <c r="D3204" s="74" t="s">
        <v>7716</v>
      </c>
      <c r="E3204" s="92">
        <v>41803</v>
      </c>
      <c r="F3204" s="74" t="s">
        <v>7951</v>
      </c>
      <c r="G3204" s="92">
        <v>41991</v>
      </c>
      <c r="H3204" s="74" t="s">
        <v>9916</v>
      </c>
      <c r="I3204" s="75" t="s">
        <v>14864</v>
      </c>
      <c r="J3204" s="75">
        <v>3920</v>
      </c>
      <c r="K3204" s="74" t="s">
        <v>16276</v>
      </c>
      <c r="L3204" s="93" t="s">
        <v>272</v>
      </c>
    </row>
    <row r="3205" spans="1:12">
      <c r="A3205" s="73">
        <v>10196518</v>
      </c>
      <c r="B3205" s="74" t="s">
        <v>16286</v>
      </c>
      <c r="C3205" s="74" t="s">
        <v>9778</v>
      </c>
      <c r="D3205" s="74" t="s">
        <v>7716</v>
      </c>
      <c r="E3205" s="92">
        <v>41803</v>
      </c>
      <c r="F3205" s="74" t="s">
        <v>7952</v>
      </c>
      <c r="G3205" s="92">
        <v>41991</v>
      </c>
      <c r="H3205" s="74" t="s">
        <v>9916</v>
      </c>
      <c r="I3205" s="75" t="s">
        <v>14864</v>
      </c>
      <c r="J3205" s="75">
        <v>3920</v>
      </c>
      <c r="K3205" s="74" t="s">
        <v>16276</v>
      </c>
      <c r="L3205" s="93" t="s">
        <v>12299</v>
      </c>
    </row>
    <row r="3206" spans="1:12">
      <c r="A3206" s="73">
        <v>10196519</v>
      </c>
      <c r="B3206" s="74" t="s">
        <v>15797</v>
      </c>
      <c r="C3206" s="74" t="s">
        <v>9778</v>
      </c>
      <c r="D3206" s="74" t="s">
        <v>7716</v>
      </c>
      <c r="E3206" s="92">
        <v>41803</v>
      </c>
      <c r="F3206" s="74" t="s">
        <v>7953</v>
      </c>
      <c r="G3206" s="92">
        <v>41991</v>
      </c>
      <c r="H3206" s="74" t="s">
        <v>15795</v>
      </c>
      <c r="I3206" s="75" t="s">
        <v>14864</v>
      </c>
      <c r="J3206" s="75">
        <v>3920</v>
      </c>
      <c r="K3206" s="74" t="s">
        <v>15796</v>
      </c>
      <c r="L3206" s="93" t="s">
        <v>8354</v>
      </c>
    </row>
    <row r="3207" spans="1:12">
      <c r="A3207" s="73">
        <v>10196520</v>
      </c>
      <c r="B3207" s="74" t="s">
        <v>15413</v>
      </c>
      <c r="C3207" s="74" t="s">
        <v>9778</v>
      </c>
      <c r="D3207" s="74" t="s">
        <v>7716</v>
      </c>
      <c r="E3207" s="92">
        <v>41803</v>
      </c>
      <c r="F3207" s="74" t="s">
        <v>11780</v>
      </c>
      <c r="G3207" s="92">
        <v>41984</v>
      </c>
      <c r="H3207" s="74" t="s">
        <v>9504</v>
      </c>
      <c r="I3207" s="75" t="s">
        <v>14864</v>
      </c>
      <c r="J3207" s="75">
        <v>3920</v>
      </c>
      <c r="K3207" s="74" t="s">
        <v>14892</v>
      </c>
      <c r="L3207" s="93" t="s">
        <v>12632</v>
      </c>
    </row>
    <row r="3208" spans="1:12">
      <c r="A3208" s="73">
        <v>10196521</v>
      </c>
      <c r="B3208" s="74" t="s">
        <v>14869</v>
      </c>
      <c r="C3208" s="74" t="s">
        <v>9778</v>
      </c>
      <c r="D3208" s="74" t="s">
        <v>7717</v>
      </c>
      <c r="E3208" s="92">
        <v>41803</v>
      </c>
      <c r="F3208" s="74" t="s">
        <v>7954</v>
      </c>
      <c r="G3208" s="92">
        <v>41991</v>
      </c>
      <c r="H3208" s="74" t="s">
        <v>9778</v>
      </c>
      <c r="I3208" s="75" t="s">
        <v>14864</v>
      </c>
      <c r="J3208" s="75">
        <v>2044</v>
      </c>
      <c r="K3208" s="74" t="s">
        <v>14865</v>
      </c>
      <c r="L3208" s="93" t="s">
        <v>11726</v>
      </c>
    </row>
    <row r="3209" spans="1:12">
      <c r="A3209" s="73">
        <v>10196522</v>
      </c>
      <c r="B3209" s="74" t="s">
        <v>16004</v>
      </c>
      <c r="C3209" s="74" t="s">
        <v>9778</v>
      </c>
      <c r="D3209" s="74" t="s">
        <v>7717</v>
      </c>
      <c r="E3209" s="92">
        <v>41803</v>
      </c>
      <c r="F3209" s="74" t="s">
        <v>7955</v>
      </c>
      <c r="G3209" s="92">
        <v>41991</v>
      </c>
      <c r="H3209" s="74" t="s">
        <v>10374</v>
      </c>
      <c r="I3209" s="75" t="s">
        <v>14864</v>
      </c>
      <c r="J3209" s="75">
        <v>2044</v>
      </c>
      <c r="K3209" s="74" t="s">
        <v>16005</v>
      </c>
      <c r="L3209" s="93" t="s">
        <v>272</v>
      </c>
    </row>
    <row r="3210" spans="1:12">
      <c r="A3210" s="73">
        <v>10196523</v>
      </c>
      <c r="B3210" s="74" t="s">
        <v>16597</v>
      </c>
      <c r="C3210" s="74" t="s">
        <v>9778</v>
      </c>
      <c r="D3210" s="74" t="s">
        <v>7717</v>
      </c>
      <c r="E3210" s="92">
        <v>41803</v>
      </c>
      <c r="F3210" s="74" t="s">
        <v>7956</v>
      </c>
      <c r="G3210" s="92">
        <v>41991</v>
      </c>
      <c r="H3210" s="74" t="s">
        <v>16593</v>
      </c>
      <c r="I3210" s="75" t="s">
        <v>14864</v>
      </c>
      <c r="J3210" s="75">
        <v>2044</v>
      </c>
      <c r="K3210" s="74" t="s">
        <v>16594</v>
      </c>
      <c r="L3210" s="93" t="s">
        <v>12258</v>
      </c>
    </row>
    <row r="3211" spans="1:12">
      <c r="A3211" s="73">
        <v>10196524</v>
      </c>
      <c r="B3211" s="74" t="s">
        <v>16289</v>
      </c>
      <c r="C3211" s="74" t="s">
        <v>9778</v>
      </c>
      <c r="D3211" s="74" t="s">
        <v>7717</v>
      </c>
      <c r="E3211" s="92">
        <v>41803</v>
      </c>
      <c r="F3211" s="74" t="s">
        <v>7957</v>
      </c>
      <c r="G3211" s="92">
        <v>41991</v>
      </c>
      <c r="H3211" s="74" t="s">
        <v>9622</v>
      </c>
      <c r="I3211" s="75" t="s">
        <v>14864</v>
      </c>
      <c r="J3211" s="75">
        <v>2044</v>
      </c>
      <c r="K3211" s="74" t="s">
        <v>16290</v>
      </c>
      <c r="L3211" s="93" t="s">
        <v>110</v>
      </c>
    </row>
    <row r="3212" spans="1:12">
      <c r="A3212" s="73">
        <v>10196525</v>
      </c>
      <c r="B3212" s="74" t="s">
        <v>16401</v>
      </c>
      <c r="C3212" s="74" t="s">
        <v>9778</v>
      </c>
      <c r="D3212" s="74" t="s">
        <v>7717</v>
      </c>
      <c r="E3212" s="92">
        <v>41803</v>
      </c>
      <c r="F3212" s="74" t="s">
        <v>7958</v>
      </c>
      <c r="G3212" s="92">
        <v>41991</v>
      </c>
      <c r="H3212" s="74" t="s">
        <v>9555</v>
      </c>
      <c r="I3212" s="75" t="s">
        <v>14864</v>
      </c>
      <c r="J3212" s="75">
        <v>2044</v>
      </c>
      <c r="K3212" s="74" t="s">
        <v>16399</v>
      </c>
      <c r="L3212" s="93" t="s">
        <v>272</v>
      </c>
    </row>
    <row r="3213" spans="1:12">
      <c r="A3213" s="73">
        <v>10196526</v>
      </c>
      <c r="B3213" s="74" t="s">
        <v>11609</v>
      </c>
      <c r="C3213" s="74" t="s">
        <v>9778</v>
      </c>
      <c r="D3213" s="74" t="s">
        <v>7717</v>
      </c>
      <c r="E3213" s="92">
        <v>41803</v>
      </c>
      <c r="F3213" s="74" t="s">
        <v>7959</v>
      </c>
      <c r="G3213" s="92">
        <v>42019</v>
      </c>
      <c r="H3213" s="74" t="s">
        <v>10217</v>
      </c>
      <c r="I3213" s="75" t="s">
        <v>14864</v>
      </c>
      <c r="J3213" s="75">
        <v>2044</v>
      </c>
      <c r="K3213" s="74" t="s">
        <v>16256</v>
      </c>
      <c r="L3213" s="93" t="s">
        <v>4742</v>
      </c>
    </row>
    <row r="3214" spans="1:12">
      <c r="A3214" s="73">
        <v>10196527</v>
      </c>
      <c r="B3214" s="74" t="s">
        <v>14870</v>
      </c>
      <c r="C3214" s="74" t="s">
        <v>9778</v>
      </c>
      <c r="D3214" s="74" t="s">
        <v>7717</v>
      </c>
      <c r="E3214" s="92">
        <v>41803</v>
      </c>
      <c r="F3214" s="74" t="s">
        <v>7960</v>
      </c>
      <c r="G3214" s="92">
        <v>41991</v>
      </c>
      <c r="H3214" s="74" t="s">
        <v>9778</v>
      </c>
      <c r="I3214" s="75" t="s">
        <v>14864</v>
      </c>
      <c r="J3214" s="75">
        <v>2044</v>
      </c>
      <c r="K3214" s="74" t="s">
        <v>14865</v>
      </c>
      <c r="L3214" s="93" t="s">
        <v>11727</v>
      </c>
    </row>
    <row r="3215" spans="1:12">
      <c r="A3215" s="73">
        <v>10196528</v>
      </c>
      <c r="B3215" s="74" t="s">
        <v>16006</v>
      </c>
      <c r="C3215" s="74" t="s">
        <v>9778</v>
      </c>
      <c r="D3215" s="74" t="s">
        <v>7717</v>
      </c>
      <c r="E3215" s="92">
        <v>41803</v>
      </c>
      <c r="F3215" s="74" t="s">
        <v>7961</v>
      </c>
      <c r="G3215" s="92">
        <v>41991</v>
      </c>
      <c r="H3215" s="74" t="s">
        <v>10374</v>
      </c>
      <c r="I3215" s="75" t="s">
        <v>14864</v>
      </c>
      <c r="J3215" s="75">
        <v>2044</v>
      </c>
      <c r="K3215" s="74" t="s">
        <v>16005</v>
      </c>
      <c r="L3215" s="93" t="s">
        <v>272</v>
      </c>
    </row>
    <row r="3216" spans="1:12">
      <c r="A3216" s="73">
        <v>10196529</v>
      </c>
      <c r="B3216" s="74" t="s">
        <v>16667</v>
      </c>
      <c r="C3216" s="74" t="s">
        <v>9778</v>
      </c>
      <c r="D3216" s="74" t="s">
        <v>7717</v>
      </c>
      <c r="E3216" s="92">
        <v>41803</v>
      </c>
      <c r="F3216" s="74" t="s">
        <v>7962</v>
      </c>
      <c r="G3216" s="92">
        <v>41991</v>
      </c>
      <c r="H3216" s="74" t="s">
        <v>9882</v>
      </c>
      <c r="I3216" s="75" t="s">
        <v>14864</v>
      </c>
      <c r="J3216" s="75">
        <v>2044</v>
      </c>
      <c r="K3216" s="74" t="s">
        <v>16668</v>
      </c>
      <c r="L3216" s="93" t="s">
        <v>272</v>
      </c>
    </row>
    <row r="3217" spans="1:12">
      <c r="A3217" s="73">
        <v>10196530</v>
      </c>
      <c r="B3217" s="74" t="s">
        <v>16391</v>
      </c>
      <c r="C3217" s="74" t="s">
        <v>9778</v>
      </c>
      <c r="D3217" s="74" t="s">
        <v>7717</v>
      </c>
      <c r="E3217" s="92">
        <v>41803</v>
      </c>
      <c r="F3217" s="74" t="s">
        <v>7963</v>
      </c>
      <c r="G3217" s="92">
        <v>41991</v>
      </c>
      <c r="H3217" s="74" t="s">
        <v>16389</v>
      </c>
      <c r="I3217" s="75" t="s">
        <v>14864</v>
      </c>
      <c r="J3217" s="75">
        <v>2044</v>
      </c>
      <c r="K3217" s="74" t="s">
        <v>16392</v>
      </c>
      <c r="L3217" s="93" t="s">
        <v>2798</v>
      </c>
    </row>
    <row r="3218" spans="1:12">
      <c r="A3218" s="73">
        <v>10196531</v>
      </c>
      <c r="B3218" s="74" t="s">
        <v>16046</v>
      </c>
      <c r="C3218" s="74" t="s">
        <v>9778</v>
      </c>
      <c r="D3218" s="74" t="s">
        <v>7717</v>
      </c>
      <c r="E3218" s="92">
        <v>41803</v>
      </c>
      <c r="F3218" s="74" t="s">
        <v>7964</v>
      </c>
      <c r="G3218" s="92">
        <v>41991</v>
      </c>
      <c r="H3218" s="74" t="s">
        <v>16044</v>
      </c>
      <c r="I3218" s="75" t="s">
        <v>14864</v>
      </c>
      <c r="J3218" s="75">
        <v>2044</v>
      </c>
      <c r="K3218" s="74" t="s">
        <v>16045</v>
      </c>
      <c r="L3218" s="93" t="s">
        <v>272</v>
      </c>
    </row>
    <row r="3219" spans="1:12">
      <c r="A3219" s="73">
        <v>10196532</v>
      </c>
      <c r="B3219" s="74" t="s">
        <v>16865</v>
      </c>
      <c r="C3219" s="74" t="s">
        <v>9778</v>
      </c>
      <c r="D3219" s="74" t="s">
        <v>7717</v>
      </c>
      <c r="E3219" s="92">
        <v>41803</v>
      </c>
      <c r="F3219" s="74" t="s">
        <v>7965</v>
      </c>
      <c r="G3219" s="92">
        <v>41991</v>
      </c>
      <c r="H3219" s="74" t="s">
        <v>16866</v>
      </c>
      <c r="I3219" s="75" t="s">
        <v>14864</v>
      </c>
      <c r="J3219" s="75">
        <v>2044</v>
      </c>
      <c r="K3219" s="74" t="s">
        <v>16867</v>
      </c>
      <c r="L3219" s="93" t="s">
        <v>110</v>
      </c>
    </row>
    <row r="3220" spans="1:12">
      <c r="A3220" s="73">
        <v>10196533</v>
      </c>
      <c r="B3220" s="74" t="s">
        <v>14871</v>
      </c>
      <c r="C3220" s="74" t="s">
        <v>9778</v>
      </c>
      <c r="D3220" s="74" t="s">
        <v>7717</v>
      </c>
      <c r="E3220" s="92">
        <v>41803</v>
      </c>
      <c r="F3220" s="74" t="s">
        <v>7966</v>
      </c>
      <c r="G3220" s="92">
        <v>41991</v>
      </c>
      <c r="H3220" s="74" t="s">
        <v>9778</v>
      </c>
      <c r="I3220" s="75" t="s">
        <v>14864</v>
      </c>
      <c r="J3220" s="75">
        <v>2044</v>
      </c>
      <c r="K3220" s="74" t="s">
        <v>14865</v>
      </c>
      <c r="L3220" s="93" t="s">
        <v>4430</v>
      </c>
    </row>
    <row r="3221" spans="1:12">
      <c r="A3221" s="73">
        <v>10196534</v>
      </c>
      <c r="B3221" s="74" t="s">
        <v>15414</v>
      </c>
      <c r="C3221" s="74" t="s">
        <v>9778</v>
      </c>
      <c r="D3221" s="74" t="s">
        <v>7717</v>
      </c>
      <c r="E3221" s="92">
        <v>41803</v>
      </c>
      <c r="F3221" s="74" t="s">
        <v>7967</v>
      </c>
      <c r="G3221" s="92">
        <v>41991</v>
      </c>
      <c r="H3221" s="74" t="s">
        <v>9504</v>
      </c>
      <c r="I3221" s="75" t="s">
        <v>14864</v>
      </c>
      <c r="J3221" s="75">
        <v>2044</v>
      </c>
      <c r="K3221" s="74" t="s">
        <v>14892</v>
      </c>
      <c r="L3221" s="93" t="s">
        <v>109</v>
      </c>
    </row>
    <row r="3222" spans="1:12">
      <c r="A3222" s="73">
        <v>10196535</v>
      </c>
      <c r="B3222" s="74" t="s">
        <v>16402</v>
      </c>
      <c r="C3222" s="74" t="s">
        <v>9778</v>
      </c>
      <c r="D3222" s="74" t="s">
        <v>7717</v>
      </c>
      <c r="E3222" s="92">
        <v>41803</v>
      </c>
      <c r="F3222" s="74" t="s">
        <v>7968</v>
      </c>
      <c r="G3222" s="92">
        <v>41991</v>
      </c>
      <c r="H3222" s="74" t="s">
        <v>9555</v>
      </c>
      <c r="I3222" s="75" t="s">
        <v>14864</v>
      </c>
      <c r="J3222" s="75">
        <v>2044</v>
      </c>
      <c r="K3222" s="74" t="s">
        <v>16399</v>
      </c>
      <c r="L3222" s="93" t="s">
        <v>2798</v>
      </c>
    </row>
    <row r="3223" spans="1:12">
      <c r="A3223" s="73">
        <v>10196536</v>
      </c>
      <c r="B3223" s="74" t="s">
        <v>16515</v>
      </c>
      <c r="C3223" s="74" t="s">
        <v>9778</v>
      </c>
      <c r="D3223" s="74" t="s">
        <v>7717</v>
      </c>
      <c r="E3223" s="92">
        <v>41803</v>
      </c>
      <c r="F3223" s="74" t="s">
        <v>8338</v>
      </c>
      <c r="G3223" s="92">
        <v>41984</v>
      </c>
      <c r="H3223" s="74" t="s">
        <v>9800</v>
      </c>
      <c r="I3223" s="75" t="s">
        <v>14864</v>
      </c>
      <c r="J3223" s="75">
        <v>2044</v>
      </c>
      <c r="K3223" s="74" t="s">
        <v>16510</v>
      </c>
      <c r="L3223" s="93" t="s">
        <v>957</v>
      </c>
    </row>
    <row r="3224" spans="1:12">
      <c r="A3224" s="73">
        <v>10196537</v>
      </c>
      <c r="B3224" s="74" t="s">
        <v>16047</v>
      </c>
      <c r="C3224" s="74" t="s">
        <v>9778</v>
      </c>
      <c r="D3224" s="74" t="s">
        <v>7717</v>
      </c>
      <c r="E3224" s="92">
        <v>41803</v>
      </c>
      <c r="F3224" s="74" t="s">
        <v>7969</v>
      </c>
      <c r="G3224" s="92">
        <v>41991</v>
      </c>
      <c r="H3224" s="74" t="s">
        <v>16044</v>
      </c>
      <c r="I3224" s="75" t="s">
        <v>14864</v>
      </c>
      <c r="J3224" s="75">
        <v>2044</v>
      </c>
      <c r="K3224" s="74" t="s">
        <v>16045</v>
      </c>
      <c r="L3224" s="93" t="s">
        <v>272</v>
      </c>
    </row>
    <row r="3225" spans="1:12">
      <c r="A3225" s="73">
        <v>10196538</v>
      </c>
      <c r="B3225" s="74" t="s">
        <v>15415</v>
      </c>
      <c r="C3225" s="74" t="s">
        <v>9778</v>
      </c>
      <c r="D3225" s="74" t="s">
        <v>7717</v>
      </c>
      <c r="E3225" s="92">
        <v>41803</v>
      </c>
      <c r="F3225" s="74" t="s">
        <v>7970</v>
      </c>
      <c r="G3225" s="92">
        <v>41991</v>
      </c>
      <c r="H3225" s="74" t="s">
        <v>9504</v>
      </c>
      <c r="I3225" s="75" t="s">
        <v>14864</v>
      </c>
      <c r="J3225" s="75">
        <v>2044</v>
      </c>
      <c r="K3225" s="74" t="s">
        <v>14892</v>
      </c>
      <c r="L3225" s="93" t="s">
        <v>109</v>
      </c>
    </row>
    <row r="3226" spans="1:12">
      <c r="A3226" s="73">
        <v>10196539</v>
      </c>
      <c r="B3226" s="74" t="s">
        <v>16257</v>
      </c>
      <c r="C3226" s="74" t="s">
        <v>9778</v>
      </c>
      <c r="D3226" s="74" t="s">
        <v>7717</v>
      </c>
      <c r="E3226" s="92">
        <v>41803</v>
      </c>
      <c r="F3226" s="74" t="s">
        <v>7971</v>
      </c>
      <c r="G3226" s="92">
        <v>41991</v>
      </c>
      <c r="H3226" s="74" t="s">
        <v>10217</v>
      </c>
      <c r="I3226" s="75" t="s">
        <v>14864</v>
      </c>
      <c r="J3226" s="75">
        <v>2044</v>
      </c>
      <c r="K3226" s="74" t="s">
        <v>16256</v>
      </c>
      <c r="L3226" s="93" t="s">
        <v>110</v>
      </c>
    </row>
    <row r="3227" spans="1:12">
      <c r="A3227" s="73">
        <v>10196540</v>
      </c>
      <c r="B3227" s="74" t="s">
        <v>16793</v>
      </c>
      <c r="C3227" s="74" t="s">
        <v>9778</v>
      </c>
      <c r="D3227" s="74" t="s">
        <v>7717</v>
      </c>
      <c r="E3227" s="92">
        <v>41803</v>
      </c>
      <c r="F3227" s="74" t="s">
        <v>7972</v>
      </c>
      <c r="G3227" s="92">
        <v>41991</v>
      </c>
      <c r="H3227" s="74" t="s">
        <v>16792</v>
      </c>
      <c r="I3227" s="75" t="s">
        <v>14864</v>
      </c>
      <c r="J3227" s="75">
        <v>2044</v>
      </c>
      <c r="K3227" s="74" t="s">
        <v>13348</v>
      </c>
      <c r="L3227" s="93"/>
    </row>
    <row r="3228" spans="1:12">
      <c r="A3228" s="73">
        <v>10196541</v>
      </c>
      <c r="B3228" s="74" t="s">
        <v>15416</v>
      </c>
      <c r="C3228" s="74" t="s">
        <v>9778</v>
      </c>
      <c r="D3228" s="74" t="s">
        <v>7717</v>
      </c>
      <c r="E3228" s="92">
        <v>41803</v>
      </c>
      <c r="F3228" s="74" t="s">
        <v>7973</v>
      </c>
      <c r="G3228" s="92">
        <v>41991</v>
      </c>
      <c r="H3228" s="74" t="s">
        <v>9504</v>
      </c>
      <c r="I3228" s="75" t="s">
        <v>14864</v>
      </c>
      <c r="J3228" s="75">
        <v>2044</v>
      </c>
      <c r="K3228" s="74" t="s">
        <v>14892</v>
      </c>
      <c r="L3228" s="93" t="s">
        <v>390</v>
      </c>
    </row>
    <row r="3229" spans="1:12">
      <c r="A3229" s="73">
        <v>10196542</v>
      </c>
      <c r="B3229" s="74" t="s">
        <v>15417</v>
      </c>
      <c r="C3229" s="74" t="s">
        <v>9778</v>
      </c>
      <c r="D3229" s="74" t="s">
        <v>7717</v>
      </c>
      <c r="E3229" s="92">
        <v>41803</v>
      </c>
      <c r="F3229" s="74" t="s">
        <v>7974</v>
      </c>
      <c r="G3229" s="92">
        <v>41991</v>
      </c>
      <c r="H3229" s="74" t="s">
        <v>9504</v>
      </c>
      <c r="I3229" s="75" t="s">
        <v>14864</v>
      </c>
      <c r="J3229" s="75">
        <v>2044</v>
      </c>
      <c r="K3229" s="74" t="s">
        <v>14892</v>
      </c>
      <c r="L3229" s="93" t="s">
        <v>14868</v>
      </c>
    </row>
    <row r="3230" spans="1:12">
      <c r="A3230" s="73">
        <v>10196543</v>
      </c>
      <c r="B3230" s="74" t="s">
        <v>16032</v>
      </c>
      <c r="C3230" s="74" t="s">
        <v>9778</v>
      </c>
      <c r="D3230" s="74" t="s">
        <v>7717</v>
      </c>
      <c r="E3230" s="92">
        <v>41803</v>
      </c>
      <c r="F3230" s="74" t="s">
        <v>7975</v>
      </c>
      <c r="G3230" s="92">
        <v>41991</v>
      </c>
      <c r="H3230" s="74" t="s">
        <v>16033</v>
      </c>
      <c r="I3230" s="75" t="s">
        <v>14864</v>
      </c>
      <c r="J3230" s="75">
        <v>2044</v>
      </c>
      <c r="K3230" s="74" t="s">
        <v>16034</v>
      </c>
      <c r="L3230" s="93" t="s">
        <v>272</v>
      </c>
    </row>
    <row r="3231" spans="1:12">
      <c r="A3231" s="73">
        <v>10196544</v>
      </c>
      <c r="B3231" s="74" t="s">
        <v>16868</v>
      </c>
      <c r="C3231" s="74" t="s">
        <v>9778</v>
      </c>
      <c r="D3231" s="74" t="s">
        <v>7717</v>
      </c>
      <c r="E3231" s="92">
        <v>41803</v>
      </c>
      <c r="F3231" s="74" t="s">
        <v>7976</v>
      </c>
      <c r="G3231" s="92">
        <v>41991</v>
      </c>
      <c r="H3231" s="74" t="s">
        <v>16866</v>
      </c>
      <c r="I3231" s="75" t="s">
        <v>14864</v>
      </c>
      <c r="J3231" s="75">
        <v>2044</v>
      </c>
      <c r="K3231" s="74" t="s">
        <v>16867</v>
      </c>
      <c r="L3231" s="93" t="s">
        <v>110</v>
      </c>
    </row>
    <row r="3232" spans="1:12">
      <c r="A3232" s="73">
        <v>10196545</v>
      </c>
      <c r="B3232" s="74" t="s">
        <v>11610</v>
      </c>
      <c r="C3232" s="74" t="s">
        <v>9778</v>
      </c>
      <c r="D3232" s="74" t="s">
        <v>7717</v>
      </c>
      <c r="E3232" s="92">
        <v>41803</v>
      </c>
      <c r="F3232" s="74" t="s">
        <v>7977</v>
      </c>
      <c r="G3232" s="92">
        <v>42019</v>
      </c>
      <c r="H3232" s="74" t="s">
        <v>15809</v>
      </c>
      <c r="I3232" s="75" t="s">
        <v>14864</v>
      </c>
      <c r="J3232" s="75">
        <v>2044</v>
      </c>
      <c r="K3232" s="74" t="s">
        <v>15810</v>
      </c>
      <c r="L3232" s="93" t="s">
        <v>272</v>
      </c>
    </row>
    <row r="3233" spans="1:12">
      <c r="A3233" s="73">
        <v>10196546</v>
      </c>
      <c r="B3233" s="74" t="s">
        <v>16403</v>
      </c>
      <c r="C3233" s="74" t="s">
        <v>9778</v>
      </c>
      <c r="D3233" s="74" t="s">
        <v>7717</v>
      </c>
      <c r="E3233" s="92">
        <v>41803</v>
      </c>
      <c r="F3233" s="74" t="s">
        <v>7978</v>
      </c>
      <c r="G3233" s="92">
        <v>41991</v>
      </c>
      <c r="H3233" s="74" t="s">
        <v>9555</v>
      </c>
      <c r="I3233" s="75" t="s">
        <v>14864</v>
      </c>
      <c r="J3233" s="75">
        <v>2044</v>
      </c>
      <c r="K3233" s="74" t="s">
        <v>16399</v>
      </c>
      <c r="L3233" s="93" t="s">
        <v>2798</v>
      </c>
    </row>
    <row r="3234" spans="1:12">
      <c r="A3234" s="73">
        <v>10196547</v>
      </c>
      <c r="B3234" s="74" t="s">
        <v>16404</v>
      </c>
      <c r="C3234" s="74" t="s">
        <v>9778</v>
      </c>
      <c r="D3234" s="74" t="s">
        <v>7717</v>
      </c>
      <c r="E3234" s="92">
        <v>41803</v>
      </c>
      <c r="F3234" s="74" t="s">
        <v>7979</v>
      </c>
      <c r="G3234" s="92">
        <v>41991</v>
      </c>
      <c r="H3234" s="74" t="s">
        <v>9555</v>
      </c>
      <c r="I3234" s="75" t="s">
        <v>14864</v>
      </c>
      <c r="J3234" s="75">
        <v>2044</v>
      </c>
      <c r="K3234" s="74" t="s">
        <v>16399</v>
      </c>
      <c r="L3234" s="93" t="s">
        <v>2798</v>
      </c>
    </row>
    <row r="3235" spans="1:12">
      <c r="A3235" s="73">
        <v>10196548</v>
      </c>
      <c r="B3235" s="74" t="s">
        <v>15418</v>
      </c>
      <c r="C3235" s="74" t="s">
        <v>9778</v>
      </c>
      <c r="D3235" s="74" t="s">
        <v>7717</v>
      </c>
      <c r="E3235" s="92">
        <v>41803</v>
      </c>
      <c r="F3235" s="74" t="s">
        <v>7980</v>
      </c>
      <c r="G3235" s="92">
        <v>41991</v>
      </c>
      <c r="H3235" s="74" t="s">
        <v>9504</v>
      </c>
      <c r="I3235" s="75" t="s">
        <v>14864</v>
      </c>
      <c r="J3235" s="75">
        <v>2044</v>
      </c>
      <c r="K3235" s="74" t="s">
        <v>14892</v>
      </c>
      <c r="L3235" s="93" t="s">
        <v>14868</v>
      </c>
    </row>
    <row r="3236" spans="1:12">
      <c r="A3236" s="73">
        <v>10196549</v>
      </c>
      <c r="B3236" s="74" t="s">
        <v>11611</v>
      </c>
      <c r="C3236" s="74" t="s">
        <v>9778</v>
      </c>
      <c r="D3236" s="74" t="s">
        <v>7717</v>
      </c>
      <c r="E3236" s="92">
        <v>41803</v>
      </c>
      <c r="F3236" s="74" t="s">
        <v>7981</v>
      </c>
      <c r="G3236" s="92">
        <v>42019</v>
      </c>
      <c r="H3236" s="74" t="s">
        <v>9528</v>
      </c>
      <c r="I3236" s="75" t="s">
        <v>14864</v>
      </c>
      <c r="J3236" s="75">
        <v>2044</v>
      </c>
      <c r="K3236" s="74" t="s">
        <v>16260</v>
      </c>
      <c r="L3236" s="93" t="s">
        <v>109</v>
      </c>
    </row>
    <row r="3237" spans="1:12">
      <c r="A3237" s="73">
        <v>10196550</v>
      </c>
      <c r="B3237" s="74" t="s">
        <v>11612</v>
      </c>
      <c r="C3237" s="74" t="s">
        <v>9778</v>
      </c>
      <c r="D3237" s="74" t="s">
        <v>7717</v>
      </c>
      <c r="E3237" s="92">
        <v>41803</v>
      </c>
      <c r="F3237" s="74" t="s">
        <v>7982</v>
      </c>
      <c r="G3237" s="92">
        <v>42019</v>
      </c>
      <c r="H3237" s="74" t="s">
        <v>9513</v>
      </c>
      <c r="I3237" s="75" t="s">
        <v>14864</v>
      </c>
      <c r="J3237" s="75">
        <v>2044</v>
      </c>
      <c r="K3237" s="74" t="s">
        <v>16264</v>
      </c>
      <c r="L3237" s="93" t="s">
        <v>12348</v>
      </c>
    </row>
    <row r="3238" spans="1:12">
      <c r="A3238" s="73">
        <v>10196551</v>
      </c>
      <c r="B3238" s="74" t="s">
        <v>16369</v>
      </c>
      <c r="C3238" s="74" t="s">
        <v>9778</v>
      </c>
      <c r="D3238" s="74" t="s">
        <v>7717</v>
      </c>
      <c r="E3238" s="92">
        <v>41803</v>
      </c>
      <c r="F3238" s="74" t="s">
        <v>7983</v>
      </c>
      <c r="G3238" s="92">
        <v>41984</v>
      </c>
      <c r="H3238" s="74" t="s">
        <v>10806</v>
      </c>
      <c r="I3238" s="75" t="s">
        <v>14864</v>
      </c>
      <c r="J3238" s="75">
        <v>2044</v>
      </c>
      <c r="K3238" s="74" t="s">
        <v>16368</v>
      </c>
      <c r="L3238" s="93" t="s">
        <v>272</v>
      </c>
    </row>
    <row r="3239" spans="1:12">
      <c r="A3239" s="73">
        <v>10196552</v>
      </c>
      <c r="B3239" s="74" t="s">
        <v>16048</v>
      </c>
      <c r="C3239" s="74" t="s">
        <v>9778</v>
      </c>
      <c r="D3239" s="74" t="s">
        <v>7717</v>
      </c>
      <c r="E3239" s="92">
        <v>41803</v>
      </c>
      <c r="F3239" s="74" t="s">
        <v>7984</v>
      </c>
      <c r="G3239" s="92">
        <v>41991</v>
      </c>
      <c r="H3239" s="74" t="s">
        <v>16044</v>
      </c>
      <c r="I3239" s="75" t="s">
        <v>14864</v>
      </c>
      <c r="J3239" s="75">
        <v>2044</v>
      </c>
      <c r="K3239" s="74" t="s">
        <v>16045</v>
      </c>
      <c r="L3239" s="93" t="s">
        <v>272</v>
      </c>
    </row>
    <row r="3240" spans="1:12">
      <c r="A3240" s="73">
        <v>10196553</v>
      </c>
      <c r="B3240" s="74" t="s">
        <v>16598</v>
      </c>
      <c r="C3240" s="74" t="s">
        <v>9778</v>
      </c>
      <c r="D3240" s="74" t="s">
        <v>7717</v>
      </c>
      <c r="E3240" s="92">
        <v>41803</v>
      </c>
      <c r="F3240" s="74" t="s">
        <v>7985</v>
      </c>
      <c r="G3240" s="92">
        <v>41991</v>
      </c>
      <c r="H3240" s="74" t="s">
        <v>16593</v>
      </c>
      <c r="I3240" s="75" t="s">
        <v>14864</v>
      </c>
      <c r="J3240" s="75">
        <v>2044</v>
      </c>
      <c r="K3240" s="74" t="s">
        <v>16594</v>
      </c>
      <c r="L3240" s="93" t="s">
        <v>110</v>
      </c>
    </row>
    <row r="3241" spans="1:12">
      <c r="A3241" s="73">
        <v>10196554</v>
      </c>
      <c r="B3241" s="74" t="s">
        <v>15868</v>
      </c>
      <c r="C3241" s="74" t="s">
        <v>9778</v>
      </c>
      <c r="D3241" s="74" t="s">
        <v>7717</v>
      </c>
      <c r="E3241" s="92">
        <v>41803</v>
      </c>
      <c r="F3241" s="74" t="s">
        <v>7986</v>
      </c>
      <c r="G3241" s="92">
        <v>41991</v>
      </c>
      <c r="H3241" s="74" t="s">
        <v>10872</v>
      </c>
      <c r="I3241" s="75" t="s">
        <v>14864</v>
      </c>
      <c r="J3241" s="75">
        <v>2044</v>
      </c>
      <c r="K3241" s="74" t="s">
        <v>15867</v>
      </c>
      <c r="L3241" s="93" t="s">
        <v>272</v>
      </c>
    </row>
    <row r="3242" spans="1:12">
      <c r="A3242" s="73">
        <v>10196555</v>
      </c>
      <c r="B3242" s="74" t="s">
        <v>11613</v>
      </c>
      <c r="C3242" s="74" t="s">
        <v>9778</v>
      </c>
      <c r="D3242" s="74" t="s">
        <v>7717</v>
      </c>
      <c r="E3242" s="92">
        <v>41803</v>
      </c>
      <c r="F3242" s="74" t="s">
        <v>7987</v>
      </c>
      <c r="G3242" s="92">
        <v>42019</v>
      </c>
      <c r="H3242" s="74" t="s">
        <v>10217</v>
      </c>
      <c r="I3242" s="75" t="s">
        <v>14864</v>
      </c>
      <c r="J3242" s="75">
        <v>2044</v>
      </c>
      <c r="K3242" s="74" t="s">
        <v>16256</v>
      </c>
      <c r="L3242" s="93" t="s">
        <v>110</v>
      </c>
    </row>
    <row r="3243" spans="1:12">
      <c r="A3243" s="73">
        <v>10196556</v>
      </c>
      <c r="B3243" s="74" t="s">
        <v>15869</v>
      </c>
      <c r="C3243" s="74" t="s">
        <v>9778</v>
      </c>
      <c r="D3243" s="74" t="s">
        <v>7717</v>
      </c>
      <c r="E3243" s="92">
        <v>41803</v>
      </c>
      <c r="F3243" s="74" t="s">
        <v>7988</v>
      </c>
      <c r="G3243" s="92">
        <v>41991</v>
      </c>
      <c r="H3243" s="74" t="s">
        <v>10872</v>
      </c>
      <c r="I3243" s="75" t="s">
        <v>14864</v>
      </c>
      <c r="J3243" s="75">
        <v>2044</v>
      </c>
      <c r="K3243" s="74" t="s">
        <v>15867</v>
      </c>
      <c r="L3243" s="93" t="s">
        <v>2798</v>
      </c>
    </row>
    <row r="3244" spans="1:12">
      <c r="A3244" s="73">
        <v>10196557</v>
      </c>
      <c r="B3244" s="74" t="s">
        <v>16826</v>
      </c>
      <c r="C3244" s="74" t="s">
        <v>9778</v>
      </c>
      <c r="D3244" s="74" t="s">
        <v>7717</v>
      </c>
      <c r="E3244" s="92">
        <v>41803</v>
      </c>
      <c r="F3244" s="74" t="s">
        <v>7970</v>
      </c>
      <c r="G3244" s="92">
        <v>41984</v>
      </c>
      <c r="H3244" s="74" t="s">
        <v>16827</v>
      </c>
      <c r="I3244" s="75" t="s">
        <v>14864</v>
      </c>
      <c r="J3244" s="75">
        <v>2044</v>
      </c>
      <c r="K3244" s="74" t="s">
        <v>9352</v>
      </c>
      <c r="L3244" s="93" t="s">
        <v>16818</v>
      </c>
    </row>
    <row r="3245" spans="1:12">
      <c r="A3245" s="73">
        <v>10196558</v>
      </c>
      <c r="B3245" s="74" t="s">
        <v>16367</v>
      </c>
      <c r="C3245" s="74" t="s">
        <v>9778</v>
      </c>
      <c r="D3245" s="74" t="s">
        <v>7717</v>
      </c>
      <c r="E3245" s="92">
        <v>41803</v>
      </c>
      <c r="F3245" s="74" t="s">
        <v>8333</v>
      </c>
      <c r="G3245" s="92">
        <v>41984</v>
      </c>
      <c r="H3245" s="74" t="s">
        <v>11488</v>
      </c>
      <c r="I3245" s="75" t="s">
        <v>14864</v>
      </c>
      <c r="J3245" s="75">
        <v>2044</v>
      </c>
      <c r="K3245" s="74" t="s">
        <v>16363</v>
      </c>
      <c r="L3245" s="93" t="s">
        <v>109</v>
      </c>
    </row>
    <row r="3246" spans="1:12">
      <c r="A3246" s="73">
        <v>10196559</v>
      </c>
      <c r="B3246" s="74" t="s">
        <v>11614</v>
      </c>
      <c r="C3246" s="74" t="s">
        <v>9778</v>
      </c>
      <c r="D3246" s="74" t="s">
        <v>7717</v>
      </c>
      <c r="E3246" s="92">
        <v>41803</v>
      </c>
      <c r="F3246" s="74" t="s">
        <v>8296</v>
      </c>
      <c r="G3246" s="92">
        <v>42019</v>
      </c>
      <c r="H3246" s="74" t="s">
        <v>9625</v>
      </c>
      <c r="I3246" s="75" t="s">
        <v>14864</v>
      </c>
      <c r="J3246" s="75">
        <v>2044</v>
      </c>
      <c r="K3246" s="74" t="s">
        <v>16267</v>
      </c>
      <c r="L3246" s="93" t="s">
        <v>110</v>
      </c>
    </row>
    <row r="3247" spans="1:12">
      <c r="A3247" s="73">
        <v>10196560</v>
      </c>
      <c r="B3247" s="74" t="s">
        <v>14872</v>
      </c>
      <c r="C3247" s="74" t="s">
        <v>9778</v>
      </c>
      <c r="D3247" s="74" t="s">
        <v>7717</v>
      </c>
      <c r="E3247" s="92">
        <v>41803</v>
      </c>
      <c r="F3247" s="74" t="s">
        <v>7989</v>
      </c>
      <c r="G3247" s="92">
        <v>41991</v>
      </c>
      <c r="H3247" s="74" t="s">
        <v>9778</v>
      </c>
      <c r="I3247" s="75" t="s">
        <v>14864</v>
      </c>
      <c r="J3247" s="75">
        <v>2044</v>
      </c>
      <c r="K3247" s="74" t="s">
        <v>14865</v>
      </c>
      <c r="L3247" s="93" t="s">
        <v>4432</v>
      </c>
    </row>
    <row r="3248" spans="1:12">
      <c r="A3248" s="73">
        <v>10196561</v>
      </c>
      <c r="B3248" s="74" t="s">
        <v>11615</v>
      </c>
      <c r="C3248" s="74" t="s">
        <v>9778</v>
      </c>
      <c r="D3248" s="74" t="s">
        <v>7717</v>
      </c>
      <c r="E3248" s="92">
        <v>41803</v>
      </c>
      <c r="F3248" s="74" t="s">
        <v>7990</v>
      </c>
      <c r="G3248" s="92">
        <v>42019</v>
      </c>
      <c r="H3248" s="74" t="s">
        <v>15809</v>
      </c>
      <c r="I3248" s="75" t="s">
        <v>14864</v>
      </c>
      <c r="J3248" s="75">
        <v>2044</v>
      </c>
      <c r="K3248" s="74" t="s">
        <v>15810</v>
      </c>
      <c r="L3248" s="93" t="s">
        <v>272</v>
      </c>
    </row>
    <row r="3249" spans="1:12">
      <c r="A3249" s="73">
        <v>10196562</v>
      </c>
      <c r="B3249" s="74" t="s">
        <v>16869</v>
      </c>
      <c r="C3249" s="74" t="s">
        <v>9778</v>
      </c>
      <c r="D3249" s="74" t="s">
        <v>7717</v>
      </c>
      <c r="E3249" s="92">
        <v>41803</v>
      </c>
      <c r="F3249" s="74" t="s">
        <v>7991</v>
      </c>
      <c r="G3249" s="92">
        <v>41991</v>
      </c>
      <c r="H3249" s="74" t="s">
        <v>16866</v>
      </c>
      <c r="I3249" s="75" t="s">
        <v>14864</v>
      </c>
      <c r="J3249" s="75">
        <v>2044</v>
      </c>
      <c r="K3249" s="74" t="s">
        <v>16867</v>
      </c>
      <c r="L3249" s="93" t="s">
        <v>110</v>
      </c>
    </row>
    <row r="3250" spans="1:12">
      <c r="A3250" s="73">
        <v>10196563</v>
      </c>
      <c r="B3250" s="74" t="s">
        <v>16882</v>
      </c>
      <c r="C3250" s="74" t="s">
        <v>9778</v>
      </c>
      <c r="D3250" s="74" t="s">
        <v>7717</v>
      </c>
      <c r="E3250" s="92">
        <v>41803</v>
      </c>
      <c r="F3250" s="74" t="s">
        <v>7992</v>
      </c>
      <c r="G3250" s="92">
        <v>41991</v>
      </c>
      <c r="H3250" s="74" t="s">
        <v>16883</v>
      </c>
      <c r="I3250" s="75" t="s">
        <v>14864</v>
      </c>
      <c r="J3250" s="75">
        <v>2044</v>
      </c>
      <c r="K3250" s="74" t="s">
        <v>5422</v>
      </c>
      <c r="L3250" s="93"/>
    </row>
    <row r="3251" spans="1:12">
      <c r="A3251" s="73">
        <v>10196564</v>
      </c>
      <c r="B3251" s="74" t="s">
        <v>11616</v>
      </c>
      <c r="C3251" s="74" t="s">
        <v>9778</v>
      </c>
      <c r="D3251" s="74" t="s">
        <v>7717</v>
      </c>
      <c r="E3251" s="92">
        <v>41803</v>
      </c>
      <c r="F3251" s="74" t="s">
        <v>7993</v>
      </c>
      <c r="G3251" s="92">
        <v>42019</v>
      </c>
      <c r="H3251" s="74" t="s">
        <v>15811</v>
      </c>
      <c r="I3251" s="75" t="s">
        <v>14864</v>
      </c>
      <c r="J3251" s="75">
        <v>2044</v>
      </c>
      <c r="K3251" s="74" t="s">
        <v>15812</v>
      </c>
      <c r="L3251" s="93" t="s">
        <v>272</v>
      </c>
    </row>
    <row r="3252" spans="1:12">
      <c r="A3252" s="73">
        <v>10196565</v>
      </c>
      <c r="B3252" s="74" t="s">
        <v>14887</v>
      </c>
      <c r="C3252" s="74" t="s">
        <v>9778</v>
      </c>
      <c r="D3252" s="74" t="s">
        <v>7717</v>
      </c>
      <c r="E3252" s="92">
        <v>41803</v>
      </c>
      <c r="F3252" s="74" t="s">
        <v>7994</v>
      </c>
      <c r="G3252" s="92">
        <v>41991</v>
      </c>
      <c r="H3252" s="74" t="s">
        <v>9962</v>
      </c>
      <c r="I3252" s="75" t="s">
        <v>14864</v>
      </c>
      <c r="J3252" s="75">
        <v>2044</v>
      </c>
      <c r="K3252" s="74" t="s">
        <v>14881</v>
      </c>
      <c r="L3252" s="93" t="s">
        <v>8053</v>
      </c>
    </row>
    <row r="3253" spans="1:12">
      <c r="A3253" s="73">
        <v>10196566</v>
      </c>
      <c r="B3253" s="74" t="s">
        <v>16703</v>
      </c>
      <c r="C3253" s="74" t="s">
        <v>9778</v>
      </c>
      <c r="D3253" s="74" t="s">
        <v>7717</v>
      </c>
      <c r="E3253" s="92">
        <v>41803</v>
      </c>
      <c r="F3253" s="74" t="s">
        <v>7995</v>
      </c>
      <c r="G3253" s="92">
        <v>41991</v>
      </c>
      <c r="H3253" s="74" t="s">
        <v>9780</v>
      </c>
      <c r="I3253" s="75" t="s">
        <v>14864</v>
      </c>
      <c r="J3253" s="75">
        <v>2044</v>
      </c>
      <c r="K3253" s="74" t="s">
        <v>16704</v>
      </c>
      <c r="L3253" s="93" t="s">
        <v>3479</v>
      </c>
    </row>
    <row r="3254" spans="1:12">
      <c r="A3254" s="73">
        <v>10196567</v>
      </c>
      <c r="B3254" s="74" t="s">
        <v>15808</v>
      </c>
      <c r="C3254" s="74" t="s">
        <v>9778</v>
      </c>
      <c r="D3254" s="74" t="s">
        <v>7717</v>
      </c>
      <c r="E3254" s="92">
        <v>41803</v>
      </c>
      <c r="F3254" s="74" t="s">
        <v>7996</v>
      </c>
      <c r="G3254" s="92">
        <v>41991</v>
      </c>
      <c r="H3254" s="74" t="s">
        <v>9532</v>
      </c>
      <c r="I3254" s="75" t="s">
        <v>14864</v>
      </c>
      <c r="J3254" s="75">
        <v>2044</v>
      </c>
      <c r="K3254" s="74" t="s">
        <v>15804</v>
      </c>
      <c r="L3254" s="93" t="s">
        <v>272</v>
      </c>
    </row>
    <row r="3255" spans="1:12">
      <c r="A3255" s="73">
        <v>10196568</v>
      </c>
      <c r="B3255" s="74" t="s">
        <v>16599</v>
      </c>
      <c r="C3255" s="74" t="s">
        <v>9778</v>
      </c>
      <c r="D3255" s="74" t="s">
        <v>7717</v>
      </c>
      <c r="E3255" s="92">
        <v>41803</v>
      </c>
      <c r="F3255" s="74" t="s">
        <v>7997</v>
      </c>
      <c r="G3255" s="92">
        <v>41991</v>
      </c>
      <c r="H3255" s="74" t="s">
        <v>16593</v>
      </c>
      <c r="I3255" s="75" t="s">
        <v>14864</v>
      </c>
      <c r="J3255" s="75">
        <v>2044</v>
      </c>
      <c r="K3255" s="74" t="s">
        <v>16594</v>
      </c>
      <c r="L3255" s="93" t="s">
        <v>12242</v>
      </c>
    </row>
    <row r="3256" spans="1:12">
      <c r="A3256" s="73">
        <v>10196569</v>
      </c>
      <c r="B3256" s="74" t="s">
        <v>15419</v>
      </c>
      <c r="C3256" s="74" t="s">
        <v>9778</v>
      </c>
      <c r="D3256" s="74" t="s">
        <v>7717</v>
      </c>
      <c r="E3256" s="92">
        <v>41803</v>
      </c>
      <c r="F3256" s="74" t="s">
        <v>7998</v>
      </c>
      <c r="G3256" s="92">
        <v>41991</v>
      </c>
      <c r="H3256" s="74" t="s">
        <v>9504</v>
      </c>
      <c r="I3256" s="75" t="s">
        <v>14864</v>
      </c>
      <c r="J3256" s="75">
        <v>2044</v>
      </c>
      <c r="K3256" s="74" t="s">
        <v>14892</v>
      </c>
      <c r="L3256" s="93" t="s">
        <v>11744</v>
      </c>
    </row>
    <row r="3257" spans="1:12">
      <c r="A3257" s="73">
        <v>10196570</v>
      </c>
      <c r="B3257" s="74" t="s">
        <v>11617</v>
      </c>
      <c r="C3257" s="74" t="s">
        <v>9778</v>
      </c>
      <c r="D3257" s="74" t="s">
        <v>7717</v>
      </c>
      <c r="E3257" s="92">
        <v>41803</v>
      </c>
      <c r="F3257" s="74" t="s">
        <v>7999</v>
      </c>
      <c r="G3257" s="92">
        <v>42004</v>
      </c>
      <c r="H3257" s="74" t="s">
        <v>9649</v>
      </c>
      <c r="I3257" s="75" t="s">
        <v>14864</v>
      </c>
      <c r="J3257" s="75">
        <v>2044</v>
      </c>
      <c r="K3257" s="74" t="s">
        <v>16255</v>
      </c>
      <c r="L3257" s="93" t="s">
        <v>109</v>
      </c>
    </row>
    <row r="3258" spans="1:12">
      <c r="A3258" s="73">
        <v>10196571</v>
      </c>
      <c r="B3258" s="74" t="s">
        <v>15420</v>
      </c>
      <c r="C3258" s="74" t="s">
        <v>9778</v>
      </c>
      <c r="D3258" s="74" t="s">
        <v>7717</v>
      </c>
      <c r="E3258" s="92">
        <v>41803</v>
      </c>
      <c r="F3258" s="74" t="s">
        <v>8000</v>
      </c>
      <c r="G3258" s="92">
        <v>41991</v>
      </c>
      <c r="H3258" s="74" t="s">
        <v>9504</v>
      </c>
      <c r="I3258" s="75" t="s">
        <v>14864</v>
      </c>
      <c r="J3258" s="75">
        <v>2044</v>
      </c>
      <c r="K3258" s="74" t="s">
        <v>14892</v>
      </c>
      <c r="L3258" s="93" t="s">
        <v>4603</v>
      </c>
    </row>
    <row r="3259" spans="1:12">
      <c r="A3259" s="73">
        <v>10196572</v>
      </c>
      <c r="B3259" s="74" t="s">
        <v>15421</v>
      </c>
      <c r="C3259" s="74" t="s">
        <v>9778</v>
      </c>
      <c r="D3259" s="74" t="s">
        <v>7717</v>
      </c>
      <c r="E3259" s="92">
        <v>41803</v>
      </c>
      <c r="F3259" s="74" t="s">
        <v>8001</v>
      </c>
      <c r="G3259" s="92">
        <v>41991</v>
      </c>
      <c r="H3259" s="74" t="s">
        <v>9504</v>
      </c>
      <c r="I3259" s="75" t="s">
        <v>14864</v>
      </c>
      <c r="J3259" s="75">
        <v>2044</v>
      </c>
      <c r="K3259" s="74" t="s">
        <v>14892</v>
      </c>
      <c r="L3259" s="93" t="s">
        <v>110</v>
      </c>
    </row>
    <row r="3260" spans="1:12">
      <c r="A3260" s="73">
        <v>10196573</v>
      </c>
      <c r="B3260" s="74" t="s">
        <v>16405</v>
      </c>
      <c r="C3260" s="74" t="s">
        <v>9778</v>
      </c>
      <c r="D3260" s="74" t="s">
        <v>7717</v>
      </c>
      <c r="E3260" s="92">
        <v>41803</v>
      </c>
      <c r="F3260" s="74" t="s">
        <v>8002</v>
      </c>
      <c r="G3260" s="92">
        <v>41991</v>
      </c>
      <c r="H3260" s="74" t="s">
        <v>9555</v>
      </c>
      <c r="I3260" s="75" t="s">
        <v>14864</v>
      </c>
      <c r="J3260" s="75">
        <v>2044</v>
      </c>
      <c r="K3260" s="74" t="s">
        <v>16399</v>
      </c>
      <c r="L3260" s="93" t="s">
        <v>110</v>
      </c>
    </row>
    <row r="3261" spans="1:12">
      <c r="A3261" s="73">
        <v>10196574</v>
      </c>
      <c r="B3261" s="74" t="s">
        <v>16406</v>
      </c>
      <c r="C3261" s="74" t="s">
        <v>9778</v>
      </c>
      <c r="D3261" s="74" t="s">
        <v>7717</v>
      </c>
      <c r="E3261" s="92">
        <v>41803</v>
      </c>
      <c r="F3261" s="74" t="s">
        <v>8003</v>
      </c>
      <c r="G3261" s="92">
        <v>41991</v>
      </c>
      <c r="H3261" s="74" t="s">
        <v>9555</v>
      </c>
      <c r="I3261" s="75" t="s">
        <v>14864</v>
      </c>
      <c r="J3261" s="75">
        <v>2044</v>
      </c>
      <c r="K3261" s="74" t="s">
        <v>16399</v>
      </c>
      <c r="L3261" s="93" t="s">
        <v>110</v>
      </c>
    </row>
    <row r="3262" spans="1:12">
      <c r="A3262" s="73">
        <v>10196575</v>
      </c>
      <c r="B3262" s="74" t="s">
        <v>15422</v>
      </c>
      <c r="C3262" s="74" t="s">
        <v>9778</v>
      </c>
      <c r="D3262" s="74" t="s">
        <v>7717</v>
      </c>
      <c r="E3262" s="92">
        <v>41803</v>
      </c>
      <c r="F3262" s="74" t="s">
        <v>8004</v>
      </c>
      <c r="G3262" s="92">
        <v>41991</v>
      </c>
      <c r="H3262" s="74" t="s">
        <v>9504</v>
      </c>
      <c r="I3262" s="75" t="s">
        <v>14864</v>
      </c>
      <c r="J3262" s="75">
        <v>2044</v>
      </c>
      <c r="K3262" s="74" t="s">
        <v>14892</v>
      </c>
      <c r="L3262" s="93" t="s">
        <v>4802</v>
      </c>
    </row>
    <row r="3263" spans="1:12">
      <c r="A3263" s="73">
        <v>10196576</v>
      </c>
      <c r="B3263" s="74" t="s">
        <v>11618</v>
      </c>
      <c r="C3263" s="74" t="s">
        <v>9778</v>
      </c>
      <c r="D3263" s="74" t="s">
        <v>7717</v>
      </c>
      <c r="E3263" s="92">
        <v>41803</v>
      </c>
      <c r="F3263" s="74" t="s">
        <v>8005</v>
      </c>
      <c r="G3263" s="92">
        <v>42019</v>
      </c>
      <c r="H3263" s="74" t="s">
        <v>10217</v>
      </c>
      <c r="I3263" s="75" t="s">
        <v>14864</v>
      </c>
      <c r="J3263" s="75">
        <v>2044</v>
      </c>
      <c r="K3263" s="74" t="s">
        <v>16256</v>
      </c>
      <c r="L3263" s="93" t="s">
        <v>272</v>
      </c>
    </row>
    <row r="3264" spans="1:12">
      <c r="A3264" s="73">
        <v>10196577</v>
      </c>
      <c r="B3264" s="74" t="s">
        <v>14873</v>
      </c>
      <c r="C3264" s="74" t="s">
        <v>9778</v>
      </c>
      <c r="D3264" s="74" t="s">
        <v>7717</v>
      </c>
      <c r="E3264" s="92">
        <v>41803</v>
      </c>
      <c r="F3264" s="74" t="s">
        <v>8006</v>
      </c>
      <c r="G3264" s="92">
        <v>41991</v>
      </c>
      <c r="H3264" s="74" t="s">
        <v>9778</v>
      </c>
      <c r="I3264" s="75" t="s">
        <v>14864</v>
      </c>
      <c r="J3264" s="75">
        <v>2044</v>
      </c>
      <c r="K3264" s="74" t="s">
        <v>14865</v>
      </c>
      <c r="L3264" s="93" t="s">
        <v>4434</v>
      </c>
    </row>
    <row r="3265" spans="1:12">
      <c r="A3265" s="73">
        <v>10196578</v>
      </c>
      <c r="B3265" s="74" t="s">
        <v>15870</v>
      </c>
      <c r="C3265" s="74" t="s">
        <v>9778</v>
      </c>
      <c r="D3265" s="74" t="s">
        <v>7717</v>
      </c>
      <c r="E3265" s="92">
        <v>41803</v>
      </c>
      <c r="F3265" s="74" t="s">
        <v>8007</v>
      </c>
      <c r="G3265" s="92">
        <v>41991</v>
      </c>
      <c r="H3265" s="74" t="s">
        <v>10872</v>
      </c>
      <c r="I3265" s="75" t="s">
        <v>14864</v>
      </c>
      <c r="J3265" s="75">
        <v>2044</v>
      </c>
      <c r="K3265" s="74" t="s">
        <v>15867</v>
      </c>
      <c r="L3265" s="93" t="s">
        <v>272</v>
      </c>
    </row>
    <row r="3266" spans="1:12">
      <c r="A3266" s="73">
        <v>10196579</v>
      </c>
      <c r="B3266" s="74" t="s">
        <v>16528</v>
      </c>
      <c r="C3266" s="74" t="s">
        <v>9778</v>
      </c>
      <c r="D3266" s="74" t="s">
        <v>7717</v>
      </c>
      <c r="E3266" s="92">
        <v>41803</v>
      </c>
      <c r="F3266" s="74" t="s">
        <v>8323</v>
      </c>
      <c r="G3266" s="92">
        <v>41984</v>
      </c>
      <c r="H3266" s="74" t="s">
        <v>14747</v>
      </c>
      <c r="I3266" s="75" t="s">
        <v>14864</v>
      </c>
      <c r="J3266" s="75">
        <v>2044</v>
      </c>
      <c r="K3266" s="74" t="s">
        <v>16529</v>
      </c>
      <c r="L3266" s="93" t="s">
        <v>110</v>
      </c>
    </row>
    <row r="3267" spans="1:12">
      <c r="A3267" s="73">
        <v>10196580</v>
      </c>
      <c r="B3267" s="74" t="s">
        <v>16007</v>
      </c>
      <c r="C3267" s="74" t="s">
        <v>9778</v>
      </c>
      <c r="D3267" s="74" t="s">
        <v>7717</v>
      </c>
      <c r="E3267" s="92">
        <v>41803</v>
      </c>
      <c r="F3267" s="74" t="s">
        <v>8008</v>
      </c>
      <c r="G3267" s="92">
        <v>41991</v>
      </c>
      <c r="H3267" s="74" t="s">
        <v>10374</v>
      </c>
      <c r="I3267" s="75" t="s">
        <v>14864</v>
      </c>
      <c r="J3267" s="75">
        <v>2044</v>
      </c>
      <c r="K3267" s="74" t="s">
        <v>16005</v>
      </c>
      <c r="L3267" s="93" t="s">
        <v>272</v>
      </c>
    </row>
    <row r="3268" spans="1:12">
      <c r="A3268" s="73">
        <v>10196581</v>
      </c>
      <c r="B3268" s="74" t="s">
        <v>14874</v>
      </c>
      <c r="C3268" s="74" t="s">
        <v>9778</v>
      </c>
      <c r="D3268" s="74" t="s">
        <v>7717</v>
      </c>
      <c r="E3268" s="92">
        <v>41803</v>
      </c>
      <c r="F3268" s="74" t="s">
        <v>8009</v>
      </c>
      <c r="G3268" s="92">
        <v>41991</v>
      </c>
      <c r="H3268" s="74" t="s">
        <v>9778</v>
      </c>
      <c r="I3268" s="75" t="s">
        <v>14864</v>
      </c>
      <c r="J3268" s="75">
        <v>2044</v>
      </c>
      <c r="K3268" s="74" t="s">
        <v>14865</v>
      </c>
      <c r="L3268" s="93" t="s">
        <v>4435</v>
      </c>
    </row>
    <row r="3269" spans="1:12">
      <c r="A3269" s="73">
        <v>10196582</v>
      </c>
      <c r="B3269" s="74" t="s">
        <v>15423</v>
      </c>
      <c r="C3269" s="74" t="s">
        <v>9778</v>
      </c>
      <c r="D3269" s="74" t="s">
        <v>7717</v>
      </c>
      <c r="E3269" s="92">
        <v>41803</v>
      </c>
      <c r="F3269" s="74" t="s">
        <v>8010</v>
      </c>
      <c r="G3269" s="92">
        <v>41991</v>
      </c>
      <c r="H3269" s="74" t="s">
        <v>9504</v>
      </c>
      <c r="I3269" s="75" t="s">
        <v>14864</v>
      </c>
      <c r="J3269" s="75">
        <v>2044</v>
      </c>
      <c r="K3269" s="74" t="s">
        <v>14892</v>
      </c>
      <c r="L3269" s="93" t="s">
        <v>4297</v>
      </c>
    </row>
    <row r="3270" spans="1:12">
      <c r="A3270" s="73">
        <v>10196583</v>
      </c>
      <c r="B3270" s="74" t="s">
        <v>15424</v>
      </c>
      <c r="C3270" s="74" t="s">
        <v>9778</v>
      </c>
      <c r="D3270" s="74" t="s">
        <v>7717</v>
      </c>
      <c r="E3270" s="92">
        <v>41803</v>
      </c>
      <c r="F3270" s="74" t="s">
        <v>8011</v>
      </c>
      <c r="G3270" s="92">
        <v>41991</v>
      </c>
      <c r="H3270" s="74" t="s">
        <v>9504</v>
      </c>
      <c r="I3270" s="75" t="s">
        <v>14864</v>
      </c>
      <c r="J3270" s="75">
        <v>2044</v>
      </c>
      <c r="K3270" s="74" t="s">
        <v>14892</v>
      </c>
      <c r="L3270" s="93" t="s">
        <v>272</v>
      </c>
    </row>
    <row r="3271" spans="1:12">
      <c r="A3271" s="73">
        <v>10196584</v>
      </c>
      <c r="B3271" s="74" t="s">
        <v>16136</v>
      </c>
      <c r="C3271" s="74" t="s">
        <v>9778</v>
      </c>
      <c r="D3271" s="74" t="s">
        <v>7717</v>
      </c>
      <c r="E3271" s="92">
        <v>41803</v>
      </c>
      <c r="F3271" s="74" t="s">
        <v>8012</v>
      </c>
      <c r="G3271" s="92">
        <v>41991</v>
      </c>
      <c r="H3271" s="74" t="s">
        <v>10083</v>
      </c>
      <c r="I3271" s="75" t="s">
        <v>14864</v>
      </c>
      <c r="J3271" s="75">
        <v>2044</v>
      </c>
      <c r="K3271" s="74" t="s">
        <v>16135</v>
      </c>
      <c r="L3271" s="93" t="s">
        <v>110</v>
      </c>
    </row>
    <row r="3272" spans="1:12">
      <c r="A3272" s="73">
        <v>10196585</v>
      </c>
      <c r="B3272" s="74" t="s">
        <v>15425</v>
      </c>
      <c r="C3272" s="74" t="s">
        <v>9778</v>
      </c>
      <c r="D3272" s="74" t="s">
        <v>7717</v>
      </c>
      <c r="E3272" s="92">
        <v>41803</v>
      </c>
      <c r="F3272" s="74" t="s">
        <v>8013</v>
      </c>
      <c r="G3272" s="92">
        <v>41991</v>
      </c>
      <c r="H3272" s="74" t="s">
        <v>9504</v>
      </c>
      <c r="I3272" s="75" t="s">
        <v>14864</v>
      </c>
      <c r="J3272" s="75">
        <v>2044</v>
      </c>
      <c r="K3272" s="74" t="s">
        <v>14892</v>
      </c>
      <c r="L3272" s="93" t="s">
        <v>272</v>
      </c>
    </row>
    <row r="3273" spans="1:12">
      <c r="A3273" s="73">
        <v>10196586</v>
      </c>
      <c r="B3273" s="74" t="s">
        <v>15426</v>
      </c>
      <c r="C3273" s="74" t="s">
        <v>9778</v>
      </c>
      <c r="D3273" s="74" t="s">
        <v>7717</v>
      </c>
      <c r="E3273" s="92">
        <v>41803</v>
      </c>
      <c r="F3273" s="74" t="s">
        <v>8014</v>
      </c>
      <c r="G3273" s="92">
        <v>41991</v>
      </c>
      <c r="H3273" s="74" t="s">
        <v>9504</v>
      </c>
      <c r="I3273" s="75" t="s">
        <v>14864</v>
      </c>
      <c r="J3273" s="75">
        <v>2044</v>
      </c>
      <c r="K3273" s="74" t="s">
        <v>14892</v>
      </c>
      <c r="L3273" s="93" t="s">
        <v>11728</v>
      </c>
    </row>
    <row r="3274" spans="1:12">
      <c r="A3274" s="73">
        <v>10196587</v>
      </c>
      <c r="B3274" s="74" t="s">
        <v>16611</v>
      </c>
      <c r="C3274" s="74" t="s">
        <v>9778</v>
      </c>
      <c r="D3274" s="74" t="s">
        <v>7717</v>
      </c>
      <c r="E3274" s="92">
        <v>41803</v>
      </c>
      <c r="F3274" s="74" t="s">
        <v>8015</v>
      </c>
      <c r="G3274" s="92">
        <v>41991</v>
      </c>
      <c r="H3274" s="74" t="s">
        <v>16608</v>
      </c>
      <c r="I3274" s="75" t="s">
        <v>14864</v>
      </c>
      <c r="J3274" s="75">
        <v>2044</v>
      </c>
      <c r="K3274" s="74" t="s">
        <v>16609</v>
      </c>
      <c r="L3274" s="93" t="s">
        <v>110</v>
      </c>
    </row>
    <row r="3275" spans="1:12">
      <c r="A3275" s="73">
        <v>10196588</v>
      </c>
      <c r="B3275" s="74" t="s">
        <v>16122</v>
      </c>
      <c r="C3275" s="74" t="s">
        <v>9778</v>
      </c>
      <c r="D3275" s="74" t="s">
        <v>7717</v>
      </c>
      <c r="E3275" s="92">
        <v>41803</v>
      </c>
      <c r="F3275" s="74" t="s">
        <v>8016</v>
      </c>
      <c r="G3275" s="92">
        <v>41991</v>
      </c>
      <c r="H3275" s="74" t="s">
        <v>9880</v>
      </c>
      <c r="I3275" s="75" t="s">
        <v>14864</v>
      </c>
      <c r="J3275" s="75">
        <v>2044</v>
      </c>
      <c r="K3275" s="74" t="s">
        <v>16123</v>
      </c>
      <c r="L3275" s="93" t="s">
        <v>11881</v>
      </c>
    </row>
    <row r="3276" spans="1:12">
      <c r="A3276" s="73">
        <v>10196589</v>
      </c>
      <c r="B3276" s="74" t="s">
        <v>15427</v>
      </c>
      <c r="C3276" s="74" t="s">
        <v>9778</v>
      </c>
      <c r="D3276" s="74" t="s">
        <v>7717</v>
      </c>
      <c r="E3276" s="92">
        <v>41803</v>
      </c>
      <c r="F3276" s="74" t="s">
        <v>8017</v>
      </c>
      <c r="G3276" s="92">
        <v>41991</v>
      </c>
      <c r="H3276" s="74" t="s">
        <v>9504</v>
      </c>
      <c r="I3276" s="75" t="s">
        <v>14864</v>
      </c>
      <c r="J3276" s="75">
        <v>2044</v>
      </c>
      <c r="K3276" s="74" t="s">
        <v>14892</v>
      </c>
      <c r="L3276" s="93" t="s">
        <v>272</v>
      </c>
    </row>
    <row r="3277" spans="1:12">
      <c r="A3277" s="73">
        <v>10196590</v>
      </c>
      <c r="B3277" s="74" t="s">
        <v>15428</v>
      </c>
      <c r="C3277" s="74" t="s">
        <v>9778</v>
      </c>
      <c r="D3277" s="74" t="s">
        <v>7717</v>
      </c>
      <c r="E3277" s="92">
        <v>41803</v>
      </c>
      <c r="F3277" s="74" t="s">
        <v>8018</v>
      </c>
      <c r="G3277" s="92">
        <v>41991</v>
      </c>
      <c r="H3277" s="74" t="s">
        <v>9504</v>
      </c>
      <c r="I3277" s="75" t="s">
        <v>14864</v>
      </c>
      <c r="J3277" s="75">
        <v>2044</v>
      </c>
      <c r="K3277" s="74" t="s">
        <v>14892</v>
      </c>
      <c r="L3277" s="93" t="s">
        <v>272</v>
      </c>
    </row>
    <row r="3278" spans="1:12">
      <c r="A3278" s="73">
        <v>10196591</v>
      </c>
      <c r="B3278" s="74" t="s">
        <v>15429</v>
      </c>
      <c r="C3278" s="74" t="s">
        <v>9778</v>
      </c>
      <c r="D3278" s="74" t="s">
        <v>7717</v>
      </c>
      <c r="E3278" s="92">
        <v>41803</v>
      </c>
      <c r="F3278" s="74" t="s">
        <v>8019</v>
      </c>
      <c r="G3278" s="92">
        <v>41991</v>
      </c>
      <c r="H3278" s="74" t="s">
        <v>9504</v>
      </c>
      <c r="I3278" s="75" t="s">
        <v>14864</v>
      </c>
      <c r="J3278" s="75">
        <v>2044</v>
      </c>
      <c r="K3278" s="74" t="s">
        <v>14892</v>
      </c>
      <c r="L3278" s="93" t="s">
        <v>272</v>
      </c>
    </row>
    <row r="3279" spans="1:12">
      <c r="A3279" s="73">
        <v>10196592</v>
      </c>
      <c r="B3279" s="74" t="s">
        <v>16085</v>
      </c>
      <c r="C3279" s="74" t="s">
        <v>9778</v>
      </c>
      <c r="D3279" s="74" t="s">
        <v>7717</v>
      </c>
      <c r="E3279" s="92">
        <v>41803</v>
      </c>
      <c r="F3279" s="74" t="s">
        <v>9083</v>
      </c>
      <c r="G3279" s="92">
        <v>41984</v>
      </c>
      <c r="H3279" s="74" t="s">
        <v>16086</v>
      </c>
      <c r="I3279" s="75" t="s">
        <v>14864</v>
      </c>
      <c r="J3279" s="75">
        <v>2044</v>
      </c>
      <c r="K3279" s="74" t="s">
        <v>16087</v>
      </c>
      <c r="L3279" s="93" t="s">
        <v>109</v>
      </c>
    </row>
    <row r="3280" spans="1:12">
      <c r="A3280" s="73">
        <v>10196593</v>
      </c>
      <c r="B3280" s="74" t="s">
        <v>16124</v>
      </c>
      <c r="C3280" s="74" t="s">
        <v>9778</v>
      </c>
      <c r="D3280" s="74" t="s">
        <v>7717</v>
      </c>
      <c r="E3280" s="92">
        <v>41803</v>
      </c>
      <c r="F3280" s="74" t="s">
        <v>8020</v>
      </c>
      <c r="G3280" s="92">
        <v>42027</v>
      </c>
      <c r="H3280" s="74" t="s">
        <v>9880</v>
      </c>
      <c r="I3280" s="75" t="s">
        <v>14864</v>
      </c>
      <c r="J3280" s="75">
        <v>2044</v>
      </c>
      <c r="K3280" s="74" t="s">
        <v>16123</v>
      </c>
      <c r="L3280" s="93" t="s">
        <v>4430</v>
      </c>
    </row>
    <row r="3281" spans="1:12">
      <c r="A3281" s="73">
        <v>10196594</v>
      </c>
      <c r="B3281" s="74" t="s">
        <v>11619</v>
      </c>
      <c r="C3281" s="74" t="s">
        <v>9778</v>
      </c>
      <c r="D3281" s="74" t="s">
        <v>7717</v>
      </c>
      <c r="E3281" s="92">
        <v>41803</v>
      </c>
      <c r="F3281" s="74" t="s">
        <v>8021</v>
      </c>
      <c r="G3281" s="92">
        <v>42026</v>
      </c>
      <c r="H3281" s="74" t="s">
        <v>9504</v>
      </c>
      <c r="I3281" s="75" t="s">
        <v>14864</v>
      </c>
      <c r="J3281" s="75">
        <v>2044</v>
      </c>
      <c r="K3281" s="74" t="s">
        <v>14892</v>
      </c>
      <c r="L3281" s="93" t="s">
        <v>110</v>
      </c>
    </row>
    <row r="3282" spans="1:12">
      <c r="A3282" s="73">
        <v>10196595</v>
      </c>
      <c r="B3282" s="74" t="s">
        <v>16008</v>
      </c>
      <c r="C3282" s="74" t="s">
        <v>9778</v>
      </c>
      <c r="D3282" s="74" t="s">
        <v>7717</v>
      </c>
      <c r="E3282" s="92">
        <v>41803</v>
      </c>
      <c r="F3282" s="74" t="s">
        <v>8022</v>
      </c>
      <c r="G3282" s="92">
        <v>41991</v>
      </c>
      <c r="H3282" s="74" t="s">
        <v>10374</v>
      </c>
      <c r="I3282" s="75" t="s">
        <v>14864</v>
      </c>
      <c r="J3282" s="75">
        <v>2044</v>
      </c>
      <c r="K3282" s="74" t="s">
        <v>16005</v>
      </c>
      <c r="L3282" s="93" t="s">
        <v>5225</v>
      </c>
    </row>
    <row r="3283" spans="1:12">
      <c r="A3283" s="73">
        <v>10196596</v>
      </c>
      <c r="B3283" s="74" t="s">
        <v>15430</v>
      </c>
      <c r="C3283" s="74" t="s">
        <v>9778</v>
      </c>
      <c r="D3283" s="74" t="s">
        <v>7717</v>
      </c>
      <c r="E3283" s="92">
        <v>41803</v>
      </c>
      <c r="F3283" s="74" t="s">
        <v>8023</v>
      </c>
      <c r="G3283" s="92">
        <v>41991</v>
      </c>
      <c r="H3283" s="74" t="s">
        <v>9504</v>
      </c>
      <c r="I3283" s="75" t="s">
        <v>14864</v>
      </c>
      <c r="J3283" s="75">
        <v>2044</v>
      </c>
      <c r="K3283" s="74" t="s">
        <v>14892</v>
      </c>
      <c r="L3283" s="93" t="s">
        <v>272</v>
      </c>
    </row>
    <row r="3284" spans="1:12">
      <c r="A3284" s="73">
        <v>10196597</v>
      </c>
      <c r="B3284" s="74" t="s">
        <v>16275</v>
      </c>
      <c r="C3284" s="74" t="s">
        <v>9778</v>
      </c>
      <c r="D3284" s="74" t="s">
        <v>7717</v>
      </c>
      <c r="E3284" s="92">
        <v>41803</v>
      </c>
      <c r="F3284" s="74" t="s">
        <v>8297</v>
      </c>
      <c r="G3284" s="92">
        <v>41984</v>
      </c>
      <c r="H3284" s="74" t="s">
        <v>9625</v>
      </c>
      <c r="I3284" s="75" t="s">
        <v>14864</v>
      </c>
      <c r="J3284" s="75">
        <v>2044</v>
      </c>
      <c r="K3284" s="74" t="s">
        <v>16267</v>
      </c>
      <c r="L3284" s="93" t="s">
        <v>110</v>
      </c>
    </row>
    <row r="3285" spans="1:12">
      <c r="A3285" s="73">
        <v>10196598</v>
      </c>
      <c r="B3285" s="74" t="s">
        <v>15431</v>
      </c>
      <c r="C3285" s="74" t="s">
        <v>9778</v>
      </c>
      <c r="D3285" s="74" t="s">
        <v>7717</v>
      </c>
      <c r="E3285" s="92">
        <v>41803</v>
      </c>
      <c r="F3285" s="74" t="s">
        <v>8024</v>
      </c>
      <c r="G3285" s="92">
        <v>41991</v>
      </c>
      <c r="H3285" s="74" t="s">
        <v>9504</v>
      </c>
      <c r="I3285" s="75" t="s">
        <v>14864</v>
      </c>
      <c r="J3285" s="75">
        <v>2044</v>
      </c>
      <c r="K3285" s="74" t="s">
        <v>14892</v>
      </c>
      <c r="L3285" s="93" t="s">
        <v>272</v>
      </c>
    </row>
    <row r="3286" spans="1:12">
      <c r="A3286" s="73">
        <v>10196599</v>
      </c>
      <c r="B3286" s="74" t="s">
        <v>16291</v>
      </c>
      <c r="C3286" s="74" t="s">
        <v>9778</v>
      </c>
      <c r="D3286" s="74" t="s">
        <v>7717</v>
      </c>
      <c r="E3286" s="92">
        <v>41803</v>
      </c>
      <c r="F3286" s="74" t="s">
        <v>8025</v>
      </c>
      <c r="G3286" s="92">
        <v>41991</v>
      </c>
      <c r="H3286" s="74" t="s">
        <v>9622</v>
      </c>
      <c r="I3286" s="75" t="s">
        <v>14864</v>
      </c>
      <c r="J3286" s="75">
        <v>2044</v>
      </c>
      <c r="K3286" s="74" t="s">
        <v>16290</v>
      </c>
      <c r="L3286" s="93" t="s">
        <v>110</v>
      </c>
    </row>
    <row r="3287" spans="1:12">
      <c r="A3287" s="73">
        <v>10196600</v>
      </c>
      <c r="B3287" s="74" t="s">
        <v>17001</v>
      </c>
      <c r="C3287" s="74" t="s">
        <v>9778</v>
      </c>
      <c r="D3287" s="74" t="s">
        <v>7717</v>
      </c>
      <c r="E3287" s="92">
        <v>41803</v>
      </c>
      <c r="F3287" s="74" t="s">
        <v>8408</v>
      </c>
      <c r="G3287" s="92">
        <v>41984</v>
      </c>
      <c r="H3287" s="74" t="s">
        <v>11477</v>
      </c>
      <c r="I3287" s="75" t="s">
        <v>14864</v>
      </c>
      <c r="J3287" s="75">
        <v>2044</v>
      </c>
      <c r="K3287" s="74" t="s">
        <v>16999</v>
      </c>
      <c r="L3287" s="93" t="s">
        <v>5544</v>
      </c>
    </row>
    <row r="3288" spans="1:12">
      <c r="A3288" s="73">
        <v>10196638</v>
      </c>
      <c r="B3288" s="74" t="s">
        <v>11620</v>
      </c>
      <c r="C3288" s="74" t="s">
        <v>9778</v>
      </c>
      <c r="D3288" s="74" t="s">
        <v>7762</v>
      </c>
      <c r="E3288" s="92">
        <v>41816</v>
      </c>
      <c r="F3288" s="74" t="s">
        <v>8209</v>
      </c>
      <c r="G3288" s="92">
        <v>42054</v>
      </c>
      <c r="H3288" s="74" t="s">
        <v>9504</v>
      </c>
      <c r="I3288" s="75" t="s">
        <v>14864</v>
      </c>
      <c r="J3288" s="75">
        <v>1372.25</v>
      </c>
      <c r="K3288" s="74" t="s">
        <v>14892</v>
      </c>
      <c r="L3288" s="93" t="s">
        <v>2032</v>
      </c>
    </row>
    <row r="3289" spans="1:12">
      <c r="A3289" s="73">
        <v>10196639</v>
      </c>
      <c r="B3289" s="74" t="s">
        <v>11621</v>
      </c>
      <c r="C3289" s="74" t="s">
        <v>9778</v>
      </c>
      <c r="D3289" s="74" t="s">
        <v>7762</v>
      </c>
      <c r="E3289" s="92">
        <v>41816</v>
      </c>
      <c r="F3289" s="74" t="s">
        <v>8210</v>
      </c>
      <c r="G3289" s="92">
        <v>42054</v>
      </c>
      <c r="H3289" s="74" t="s">
        <v>9504</v>
      </c>
      <c r="I3289" s="75" t="s">
        <v>14864</v>
      </c>
      <c r="J3289" s="75">
        <v>1372.25</v>
      </c>
      <c r="K3289" s="74" t="s">
        <v>14892</v>
      </c>
      <c r="L3289" s="93" t="s">
        <v>272</v>
      </c>
    </row>
    <row r="3290" spans="1:12">
      <c r="A3290" s="73">
        <v>10196640</v>
      </c>
      <c r="B3290" s="74" t="s">
        <v>11622</v>
      </c>
      <c r="C3290" s="74" t="s">
        <v>9778</v>
      </c>
      <c r="D3290" s="74" t="s">
        <v>7762</v>
      </c>
      <c r="E3290" s="92">
        <v>41816</v>
      </c>
      <c r="F3290" s="74" t="s">
        <v>8211</v>
      </c>
      <c r="G3290" s="92">
        <v>42054</v>
      </c>
      <c r="H3290" s="74" t="s">
        <v>9504</v>
      </c>
      <c r="I3290" s="75" t="s">
        <v>14864</v>
      </c>
      <c r="J3290" s="75">
        <v>1372.25</v>
      </c>
      <c r="K3290" s="74" t="s">
        <v>14892</v>
      </c>
      <c r="L3290" s="93" t="s">
        <v>110</v>
      </c>
    </row>
    <row r="3291" spans="1:12">
      <c r="A3291" s="73">
        <v>10196641</v>
      </c>
      <c r="B3291" s="74" t="s">
        <v>11623</v>
      </c>
      <c r="C3291" s="74" t="s">
        <v>9778</v>
      </c>
      <c r="D3291" s="74" t="s">
        <v>7762</v>
      </c>
      <c r="E3291" s="92">
        <v>41816</v>
      </c>
      <c r="F3291" s="74" t="s">
        <v>8212</v>
      </c>
      <c r="G3291" s="92">
        <v>42073</v>
      </c>
      <c r="H3291" s="74" t="s">
        <v>9504</v>
      </c>
      <c r="I3291" s="75" t="s">
        <v>14864</v>
      </c>
      <c r="J3291" s="75">
        <v>1372.25</v>
      </c>
      <c r="K3291" s="74" t="s">
        <v>14892</v>
      </c>
      <c r="L3291" s="93" t="s">
        <v>272</v>
      </c>
    </row>
    <row r="3292" spans="1:12">
      <c r="A3292" s="73">
        <v>10196642</v>
      </c>
      <c r="B3292" s="74" t="s">
        <v>11624</v>
      </c>
      <c r="C3292" s="74" t="s">
        <v>9778</v>
      </c>
      <c r="D3292" s="74" t="s">
        <v>7762</v>
      </c>
      <c r="E3292" s="92">
        <v>41816</v>
      </c>
      <c r="F3292" s="74" t="s">
        <v>8213</v>
      </c>
      <c r="G3292" s="92">
        <v>42073</v>
      </c>
      <c r="H3292" s="74" t="s">
        <v>9504</v>
      </c>
      <c r="I3292" s="75" t="s">
        <v>14864</v>
      </c>
      <c r="J3292" s="75">
        <v>1372.25</v>
      </c>
      <c r="K3292" s="74" t="s">
        <v>14892</v>
      </c>
      <c r="L3292" s="93" t="s">
        <v>272</v>
      </c>
    </row>
    <row r="3293" spans="1:12">
      <c r="A3293" s="73">
        <v>10196643</v>
      </c>
      <c r="B3293" s="74" t="s">
        <v>11625</v>
      </c>
      <c r="C3293" s="74" t="s">
        <v>9778</v>
      </c>
      <c r="D3293" s="74" t="s">
        <v>7762</v>
      </c>
      <c r="E3293" s="92">
        <v>41816</v>
      </c>
      <c r="F3293" s="74" t="s">
        <v>8214</v>
      </c>
      <c r="G3293" s="92">
        <v>42073</v>
      </c>
      <c r="H3293" s="74" t="s">
        <v>9504</v>
      </c>
      <c r="I3293" s="75" t="s">
        <v>14864</v>
      </c>
      <c r="J3293" s="75">
        <v>1372.25</v>
      </c>
      <c r="K3293" s="74" t="s">
        <v>14892</v>
      </c>
      <c r="L3293" s="93" t="s">
        <v>272</v>
      </c>
    </row>
    <row r="3294" spans="1:12">
      <c r="A3294" s="73">
        <v>10196644</v>
      </c>
      <c r="B3294" s="74" t="s">
        <v>11626</v>
      </c>
      <c r="C3294" s="74" t="s">
        <v>9778</v>
      </c>
      <c r="D3294" s="74" t="s">
        <v>7762</v>
      </c>
      <c r="E3294" s="92">
        <v>41816</v>
      </c>
      <c r="F3294" s="74" t="s">
        <v>8215</v>
      </c>
      <c r="G3294" s="92">
        <v>42073</v>
      </c>
      <c r="H3294" s="74" t="s">
        <v>9504</v>
      </c>
      <c r="I3294" s="75" t="s">
        <v>14864</v>
      </c>
      <c r="J3294" s="75">
        <v>1372.25</v>
      </c>
      <c r="K3294" s="74" t="s">
        <v>14892</v>
      </c>
      <c r="L3294" s="93" t="s">
        <v>272</v>
      </c>
    </row>
    <row r="3295" spans="1:12">
      <c r="A3295" s="73">
        <v>10196645</v>
      </c>
      <c r="B3295" s="74" t="s">
        <v>11627</v>
      </c>
      <c r="C3295" s="74" t="s">
        <v>9778</v>
      </c>
      <c r="D3295" s="74" t="s">
        <v>7762</v>
      </c>
      <c r="E3295" s="92">
        <v>41816</v>
      </c>
      <c r="F3295" s="74" t="s">
        <v>8216</v>
      </c>
      <c r="G3295" s="92">
        <v>42054</v>
      </c>
      <c r="H3295" s="74" t="s">
        <v>9504</v>
      </c>
      <c r="I3295" s="75" t="s">
        <v>14864</v>
      </c>
      <c r="J3295" s="75">
        <v>1372.25</v>
      </c>
      <c r="K3295" s="74" t="s">
        <v>14892</v>
      </c>
      <c r="L3295" s="93" t="s">
        <v>272</v>
      </c>
    </row>
    <row r="3296" spans="1:12">
      <c r="A3296" s="73">
        <v>10196646</v>
      </c>
      <c r="B3296" s="74" t="s">
        <v>11628</v>
      </c>
      <c r="C3296" s="74" t="s">
        <v>9778</v>
      </c>
      <c r="D3296" s="74" t="s">
        <v>7762</v>
      </c>
      <c r="E3296" s="92">
        <v>41816</v>
      </c>
      <c r="F3296" s="74" t="s">
        <v>8217</v>
      </c>
      <c r="G3296" s="92">
        <v>42073</v>
      </c>
      <c r="H3296" s="74" t="s">
        <v>9504</v>
      </c>
      <c r="I3296" s="75" t="s">
        <v>14864</v>
      </c>
      <c r="J3296" s="75">
        <v>1372.25</v>
      </c>
      <c r="K3296" s="74" t="s">
        <v>14892</v>
      </c>
      <c r="L3296" s="93" t="s">
        <v>272</v>
      </c>
    </row>
    <row r="3297" spans="1:12">
      <c r="A3297" s="73">
        <v>10196647</v>
      </c>
      <c r="B3297" s="74" t="s">
        <v>11629</v>
      </c>
      <c r="C3297" s="74" t="s">
        <v>9778</v>
      </c>
      <c r="D3297" s="74" t="s">
        <v>7762</v>
      </c>
      <c r="E3297" s="92">
        <v>41816</v>
      </c>
      <c r="F3297" s="74" t="s">
        <v>8218</v>
      </c>
      <c r="G3297" s="92">
        <v>42073</v>
      </c>
      <c r="H3297" s="74" t="s">
        <v>9504</v>
      </c>
      <c r="I3297" s="75" t="s">
        <v>14864</v>
      </c>
      <c r="J3297" s="75">
        <v>1372.25</v>
      </c>
      <c r="K3297" s="74" t="s">
        <v>14892</v>
      </c>
      <c r="L3297" s="93" t="s">
        <v>272</v>
      </c>
    </row>
    <row r="3298" spans="1:12">
      <c r="A3298" s="73">
        <v>10196648</v>
      </c>
      <c r="B3298" s="74" t="s">
        <v>11630</v>
      </c>
      <c r="C3298" s="74" t="s">
        <v>9778</v>
      </c>
      <c r="D3298" s="74" t="s">
        <v>7763</v>
      </c>
      <c r="E3298" s="92">
        <v>41821</v>
      </c>
      <c r="F3298" s="74" t="s">
        <v>9356</v>
      </c>
      <c r="G3298" s="92">
        <v>42054</v>
      </c>
      <c r="H3298" s="74" t="s">
        <v>9504</v>
      </c>
      <c r="I3298" s="75" t="s">
        <v>14864</v>
      </c>
      <c r="J3298" s="75">
        <v>1116.75</v>
      </c>
      <c r="K3298" s="74" t="s">
        <v>14892</v>
      </c>
      <c r="L3298" s="93" t="s">
        <v>272</v>
      </c>
    </row>
    <row r="3299" spans="1:12">
      <c r="A3299" s="73">
        <v>10196649</v>
      </c>
      <c r="B3299" s="74" t="s">
        <v>11631</v>
      </c>
      <c r="C3299" s="74" t="s">
        <v>9778</v>
      </c>
      <c r="D3299" s="74" t="s">
        <v>7763</v>
      </c>
      <c r="E3299" s="92">
        <v>41821</v>
      </c>
      <c r="F3299" s="74" t="s">
        <v>9358</v>
      </c>
      <c r="G3299" s="92">
        <v>42054</v>
      </c>
      <c r="H3299" s="74" t="s">
        <v>9504</v>
      </c>
      <c r="I3299" s="75" t="s">
        <v>14864</v>
      </c>
      <c r="J3299" s="75">
        <v>1116.75</v>
      </c>
      <c r="K3299" s="74" t="s">
        <v>14892</v>
      </c>
      <c r="L3299" s="93" t="s">
        <v>2073</v>
      </c>
    </row>
    <row r="3300" spans="1:12">
      <c r="A3300" s="73">
        <v>10196650</v>
      </c>
      <c r="B3300" s="74" t="s">
        <v>11632</v>
      </c>
      <c r="C3300" s="74" t="s">
        <v>9778</v>
      </c>
      <c r="D3300" s="74" t="s">
        <v>7763</v>
      </c>
      <c r="E3300" s="92">
        <v>41821</v>
      </c>
      <c r="F3300" s="74" t="s">
        <v>9359</v>
      </c>
      <c r="G3300" s="92">
        <v>42054</v>
      </c>
      <c r="H3300" s="74" t="s">
        <v>9504</v>
      </c>
      <c r="I3300" s="75" t="s">
        <v>14864</v>
      </c>
      <c r="J3300" s="75">
        <v>1116.75</v>
      </c>
      <c r="K3300" s="74" t="s">
        <v>14892</v>
      </c>
      <c r="L3300" s="93" t="s">
        <v>1705</v>
      </c>
    </row>
    <row r="3301" spans="1:12">
      <c r="A3301" s="73">
        <v>10196651</v>
      </c>
      <c r="B3301" s="74" t="s">
        <v>11633</v>
      </c>
      <c r="C3301" s="74" t="s">
        <v>9778</v>
      </c>
      <c r="D3301" s="74" t="s">
        <v>7763</v>
      </c>
      <c r="E3301" s="92">
        <v>41821</v>
      </c>
      <c r="F3301" s="74" t="s">
        <v>9360</v>
      </c>
      <c r="G3301" s="92">
        <v>42054</v>
      </c>
      <c r="H3301" s="74" t="s">
        <v>9504</v>
      </c>
      <c r="I3301" s="75" t="s">
        <v>14864</v>
      </c>
      <c r="J3301" s="75">
        <v>1116.75</v>
      </c>
      <c r="K3301" s="74" t="s">
        <v>14892</v>
      </c>
      <c r="L3301" s="93" t="s">
        <v>14868</v>
      </c>
    </row>
    <row r="3302" spans="1:12">
      <c r="A3302" s="73">
        <v>10196652</v>
      </c>
      <c r="B3302" s="74" t="s">
        <v>11634</v>
      </c>
      <c r="C3302" s="74" t="s">
        <v>9778</v>
      </c>
      <c r="D3302" s="74" t="s">
        <v>7763</v>
      </c>
      <c r="E3302" s="92">
        <v>41821</v>
      </c>
      <c r="F3302" s="74" t="s">
        <v>9361</v>
      </c>
      <c r="G3302" s="92">
        <v>42054</v>
      </c>
      <c r="H3302" s="74" t="s">
        <v>9504</v>
      </c>
      <c r="I3302" s="75" t="s">
        <v>14864</v>
      </c>
      <c r="J3302" s="75">
        <v>1116.75</v>
      </c>
      <c r="K3302" s="74" t="s">
        <v>14892</v>
      </c>
      <c r="L3302" s="93" t="s">
        <v>110</v>
      </c>
    </row>
    <row r="3303" spans="1:12">
      <c r="A3303" s="73">
        <v>10196653</v>
      </c>
      <c r="B3303" s="74" t="s">
        <v>11635</v>
      </c>
      <c r="C3303" s="74" t="s">
        <v>9778</v>
      </c>
      <c r="D3303" s="74" t="s">
        <v>7763</v>
      </c>
      <c r="E3303" s="92">
        <v>41821</v>
      </c>
      <c r="F3303" s="74" t="s">
        <v>9362</v>
      </c>
      <c r="G3303" s="92">
        <v>42065</v>
      </c>
      <c r="H3303" s="74" t="s">
        <v>9504</v>
      </c>
      <c r="I3303" s="75" t="s">
        <v>14864</v>
      </c>
      <c r="J3303" s="75">
        <v>1116.75</v>
      </c>
      <c r="K3303" s="74" t="s">
        <v>14892</v>
      </c>
      <c r="L3303" s="93" t="s">
        <v>11725</v>
      </c>
    </row>
    <row r="3304" spans="1:12">
      <c r="A3304" s="73">
        <v>10196654</v>
      </c>
      <c r="B3304" s="74" t="s">
        <v>15432</v>
      </c>
      <c r="C3304" s="74" t="s">
        <v>9778</v>
      </c>
      <c r="D3304" s="74" t="s">
        <v>4289</v>
      </c>
      <c r="E3304" s="92">
        <v>41845</v>
      </c>
      <c r="F3304" s="74" t="s">
        <v>8026</v>
      </c>
      <c r="G3304" s="92">
        <v>41982</v>
      </c>
      <c r="H3304" s="74" t="s">
        <v>9504</v>
      </c>
      <c r="I3304" s="75" t="s">
        <v>14864</v>
      </c>
      <c r="J3304" s="75">
        <v>2942.62</v>
      </c>
      <c r="K3304" s="74" t="s">
        <v>14892</v>
      </c>
      <c r="L3304" s="93" t="s">
        <v>110</v>
      </c>
    </row>
    <row r="3305" spans="1:12">
      <c r="A3305" s="73">
        <v>10196655</v>
      </c>
      <c r="B3305" s="74" t="s">
        <v>11637</v>
      </c>
      <c r="C3305" s="74" t="s">
        <v>9778</v>
      </c>
      <c r="D3305" s="74" t="s">
        <v>4289</v>
      </c>
      <c r="E3305" s="92">
        <v>41845</v>
      </c>
      <c r="F3305" s="74" t="s">
        <v>8349</v>
      </c>
      <c r="G3305" s="92">
        <v>42024</v>
      </c>
      <c r="H3305" s="74" t="s">
        <v>9510</v>
      </c>
      <c r="I3305" s="75" t="s">
        <v>14864</v>
      </c>
      <c r="J3305" s="75">
        <v>2942.62</v>
      </c>
      <c r="K3305" s="74" t="s">
        <v>16413</v>
      </c>
      <c r="L3305" s="93" t="s">
        <v>272</v>
      </c>
    </row>
    <row r="3306" spans="1:12">
      <c r="A3306" s="73">
        <v>10196656</v>
      </c>
      <c r="B3306" s="74" t="s">
        <v>11638</v>
      </c>
      <c r="C3306" s="74" t="s">
        <v>9778</v>
      </c>
      <c r="D3306" s="74" t="s">
        <v>4289</v>
      </c>
      <c r="E3306" s="92">
        <v>41845</v>
      </c>
      <c r="F3306" s="74" t="s">
        <v>8350</v>
      </c>
      <c r="G3306" s="92">
        <v>42024</v>
      </c>
      <c r="H3306" s="74" t="s">
        <v>9510</v>
      </c>
      <c r="I3306" s="75" t="s">
        <v>14864</v>
      </c>
      <c r="J3306" s="75">
        <v>2942.62</v>
      </c>
      <c r="K3306" s="74" t="s">
        <v>16413</v>
      </c>
      <c r="L3306" s="93" t="s">
        <v>272</v>
      </c>
    </row>
    <row r="3307" spans="1:12">
      <c r="A3307" s="73">
        <v>10196657</v>
      </c>
      <c r="B3307" s="74" t="s">
        <v>16468</v>
      </c>
      <c r="C3307" s="74" t="s">
        <v>9753</v>
      </c>
      <c r="D3307" s="74" t="s">
        <v>7787</v>
      </c>
      <c r="E3307" s="92">
        <v>42277</v>
      </c>
      <c r="F3307" s="74"/>
      <c r="G3307" s="92">
        <v>42277</v>
      </c>
      <c r="H3307" s="74" t="s">
        <v>9510</v>
      </c>
      <c r="I3307" s="75" t="s">
        <v>14876</v>
      </c>
      <c r="J3307" s="75">
        <v>142406</v>
      </c>
      <c r="K3307" s="74" t="s">
        <v>16413</v>
      </c>
      <c r="L3307" s="93" t="s">
        <v>7839</v>
      </c>
    </row>
    <row r="3308" spans="1:12">
      <c r="A3308" s="73">
        <v>10196657</v>
      </c>
      <c r="B3308" s="74" t="s">
        <v>16468</v>
      </c>
      <c r="C3308" s="74" t="s">
        <v>9778</v>
      </c>
      <c r="D3308" s="74" t="s">
        <v>7787</v>
      </c>
      <c r="E3308" s="92">
        <v>41890</v>
      </c>
      <c r="F3308" s="74" t="s">
        <v>8351</v>
      </c>
      <c r="G3308" s="92">
        <v>42026</v>
      </c>
      <c r="H3308" s="74" t="s">
        <v>9510</v>
      </c>
      <c r="I3308" s="75" t="s">
        <v>14864</v>
      </c>
      <c r="J3308" s="75">
        <v>293480</v>
      </c>
      <c r="K3308" s="74" t="s">
        <v>16413</v>
      </c>
      <c r="L3308" s="93" t="s">
        <v>7839</v>
      </c>
    </row>
    <row r="3309" spans="1:12">
      <c r="A3309" s="73">
        <v>10196657</v>
      </c>
      <c r="B3309" s="74" t="s">
        <v>16468</v>
      </c>
      <c r="C3309" s="74" t="s">
        <v>9962</v>
      </c>
      <c r="D3309" s="74" t="s">
        <v>7787</v>
      </c>
      <c r="E3309" s="92">
        <v>42185</v>
      </c>
      <c r="F3309" s="74" t="s">
        <v>8351</v>
      </c>
      <c r="G3309" s="92">
        <v>42185</v>
      </c>
      <c r="H3309" s="74" t="s">
        <v>9510</v>
      </c>
      <c r="I3309" s="75" t="s">
        <v>14876</v>
      </c>
      <c r="J3309" s="75">
        <v>128074</v>
      </c>
      <c r="K3309" s="74" t="s">
        <v>16413</v>
      </c>
      <c r="L3309" s="93" t="s">
        <v>7839</v>
      </c>
    </row>
    <row r="3310" spans="1:12">
      <c r="A3310" s="73">
        <v>10196658</v>
      </c>
      <c r="B3310" s="74" t="s">
        <v>16469</v>
      </c>
      <c r="C3310" s="74" t="s">
        <v>9778</v>
      </c>
      <c r="D3310" s="74" t="s">
        <v>7764</v>
      </c>
      <c r="E3310" s="92">
        <v>41859</v>
      </c>
      <c r="F3310" s="74" t="s">
        <v>8219</v>
      </c>
      <c r="G3310" s="92">
        <v>41983</v>
      </c>
      <c r="H3310" s="74" t="s">
        <v>9510</v>
      </c>
      <c r="I3310" s="75" t="s">
        <v>14864</v>
      </c>
      <c r="J3310" s="75">
        <v>13348.5</v>
      </c>
      <c r="K3310" s="74" t="s">
        <v>16413</v>
      </c>
      <c r="L3310" s="93" t="s">
        <v>7839</v>
      </c>
    </row>
    <row r="3311" spans="1:12">
      <c r="A3311" s="73">
        <v>10196659</v>
      </c>
      <c r="B3311" s="74" t="s">
        <v>16470</v>
      </c>
      <c r="C3311" s="74" t="s">
        <v>9778</v>
      </c>
      <c r="D3311" s="74" t="s">
        <v>7764</v>
      </c>
      <c r="E3311" s="92">
        <v>41859</v>
      </c>
      <c r="F3311" s="74" t="s">
        <v>8220</v>
      </c>
      <c r="G3311" s="92">
        <v>41983</v>
      </c>
      <c r="H3311" s="74" t="s">
        <v>9510</v>
      </c>
      <c r="I3311" s="75" t="s">
        <v>14864</v>
      </c>
      <c r="J3311" s="75">
        <v>13348.5</v>
      </c>
      <c r="K3311" s="74" t="s">
        <v>16413</v>
      </c>
      <c r="L3311" s="93" t="s">
        <v>7839</v>
      </c>
    </row>
    <row r="3312" spans="1:12">
      <c r="A3312" s="73">
        <v>10196660</v>
      </c>
      <c r="B3312" s="74" t="s">
        <v>11639</v>
      </c>
      <c r="C3312" s="74" t="s">
        <v>9778</v>
      </c>
      <c r="D3312" s="74" t="s">
        <v>7765</v>
      </c>
      <c r="E3312" s="92">
        <v>41859</v>
      </c>
      <c r="F3312" s="74" t="s">
        <v>8221</v>
      </c>
      <c r="G3312" s="92">
        <v>42024</v>
      </c>
      <c r="H3312" s="74" t="s">
        <v>9520</v>
      </c>
      <c r="I3312" s="75" t="s">
        <v>14864</v>
      </c>
      <c r="J3312" s="75">
        <v>1216.8700000000001</v>
      </c>
      <c r="K3312" s="74" t="s">
        <v>15539</v>
      </c>
      <c r="L3312" s="93" t="s">
        <v>272</v>
      </c>
    </row>
    <row r="3313" spans="1:12">
      <c r="A3313" s="73">
        <v>10196661</v>
      </c>
      <c r="B3313" s="74" t="s">
        <v>11640</v>
      </c>
      <c r="C3313" s="74" t="s">
        <v>9778</v>
      </c>
      <c r="D3313" s="74" t="s">
        <v>7765</v>
      </c>
      <c r="E3313" s="92">
        <v>41859</v>
      </c>
      <c r="F3313" s="74" t="s">
        <v>8222</v>
      </c>
      <c r="G3313" s="92">
        <v>42024</v>
      </c>
      <c r="H3313" s="74" t="s">
        <v>9520</v>
      </c>
      <c r="I3313" s="75" t="s">
        <v>14864</v>
      </c>
      <c r="J3313" s="75">
        <v>1216.8700000000001</v>
      </c>
      <c r="K3313" s="74" t="s">
        <v>15539</v>
      </c>
      <c r="L3313" s="93" t="s">
        <v>272</v>
      </c>
    </row>
    <row r="3314" spans="1:12">
      <c r="A3314" s="73">
        <v>10196662</v>
      </c>
      <c r="B3314" s="74" t="s">
        <v>15631</v>
      </c>
      <c r="C3314" s="74" t="s">
        <v>9778</v>
      </c>
      <c r="D3314" s="74" t="s">
        <v>7766</v>
      </c>
      <c r="E3314" s="92">
        <v>41912</v>
      </c>
      <c r="F3314" s="74" t="s">
        <v>9465</v>
      </c>
      <c r="G3314" s="92">
        <v>41982</v>
      </c>
      <c r="H3314" s="74" t="s">
        <v>9520</v>
      </c>
      <c r="I3314" s="75" t="s">
        <v>14864</v>
      </c>
      <c r="J3314" s="75">
        <v>1256.8600000000001</v>
      </c>
      <c r="K3314" s="74" t="s">
        <v>15539</v>
      </c>
      <c r="L3314" s="93" t="s">
        <v>5225</v>
      </c>
    </row>
    <row r="3315" spans="1:12">
      <c r="A3315" s="73">
        <v>10196666</v>
      </c>
      <c r="B3315" s="74" t="s">
        <v>15433</v>
      </c>
      <c r="C3315" s="74" t="s">
        <v>9778</v>
      </c>
      <c r="D3315" s="74" t="s">
        <v>7767</v>
      </c>
      <c r="E3315" s="92">
        <v>41887</v>
      </c>
      <c r="F3315" s="74" t="s">
        <v>8223</v>
      </c>
      <c r="G3315" s="92">
        <v>41982</v>
      </c>
      <c r="H3315" s="74" t="s">
        <v>9504</v>
      </c>
      <c r="I3315" s="75" t="s">
        <v>14864</v>
      </c>
      <c r="J3315" s="75">
        <v>2284.2600000000002</v>
      </c>
      <c r="K3315" s="74" t="s">
        <v>14892</v>
      </c>
      <c r="L3315" s="93" t="s">
        <v>110</v>
      </c>
    </row>
    <row r="3316" spans="1:12">
      <c r="A3316" s="73">
        <v>10196667</v>
      </c>
      <c r="B3316" s="74" t="s">
        <v>15434</v>
      </c>
      <c r="C3316" s="74" t="s">
        <v>9778</v>
      </c>
      <c r="D3316" s="74" t="s">
        <v>7767</v>
      </c>
      <c r="E3316" s="92">
        <v>41887</v>
      </c>
      <c r="F3316" s="74" t="s">
        <v>8224</v>
      </c>
      <c r="G3316" s="92">
        <v>41982</v>
      </c>
      <c r="H3316" s="74" t="s">
        <v>9504</v>
      </c>
      <c r="I3316" s="75" t="s">
        <v>14864</v>
      </c>
      <c r="J3316" s="75">
        <v>2284.2600000000002</v>
      </c>
      <c r="K3316" s="74" t="s">
        <v>14892</v>
      </c>
      <c r="L3316" s="93" t="s">
        <v>272</v>
      </c>
    </row>
    <row r="3317" spans="1:12">
      <c r="A3317" s="73">
        <v>10196880</v>
      </c>
      <c r="B3317" s="74" t="s">
        <v>11641</v>
      </c>
      <c r="C3317" s="74" t="s">
        <v>9778</v>
      </c>
      <c r="D3317" s="74" t="s">
        <v>7768</v>
      </c>
      <c r="E3317" s="92">
        <v>41887</v>
      </c>
      <c r="F3317" s="74" t="s">
        <v>8225</v>
      </c>
      <c r="G3317" s="92">
        <v>42054</v>
      </c>
      <c r="H3317" s="74" t="s">
        <v>9504</v>
      </c>
      <c r="I3317" s="75" t="s">
        <v>14864</v>
      </c>
      <c r="J3317" s="75">
        <v>1108.8900000000001</v>
      </c>
      <c r="K3317" s="74" t="s">
        <v>14892</v>
      </c>
      <c r="L3317" s="93" t="s">
        <v>2073</v>
      </c>
    </row>
    <row r="3318" spans="1:12">
      <c r="A3318" s="73">
        <v>10196881</v>
      </c>
      <c r="B3318" s="74" t="s">
        <v>11642</v>
      </c>
      <c r="C3318" s="74" t="s">
        <v>9778</v>
      </c>
      <c r="D3318" s="74" t="s">
        <v>7768</v>
      </c>
      <c r="E3318" s="92">
        <v>41887</v>
      </c>
      <c r="F3318" s="74" t="s">
        <v>8226</v>
      </c>
      <c r="G3318" s="92">
        <v>42054</v>
      </c>
      <c r="H3318" s="74" t="s">
        <v>9504</v>
      </c>
      <c r="I3318" s="75" t="s">
        <v>14864</v>
      </c>
      <c r="J3318" s="75">
        <v>1108.8900000000001</v>
      </c>
      <c r="K3318" s="74" t="s">
        <v>14892</v>
      </c>
      <c r="L3318" s="93" t="s">
        <v>4303</v>
      </c>
    </row>
    <row r="3319" spans="1:12">
      <c r="A3319" s="73">
        <v>10196882</v>
      </c>
      <c r="B3319" s="74" t="s">
        <v>11643</v>
      </c>
      <c r="C3319" s="74" t="s">
        <v>9778</v>
      </c>
      <c r="D3319" s="74" t="s">
        <v>7768</v>
      </c>
      <c r="E3319" s="92">
        <v>41887</v>
      </c>
      <c r="F3319" s="74" t="s">
        <v>8227</v>
      </c>
      <c r="G3319" s="92">
        <v>42054</v>
      </c>
      <c r="H3319" s="74" t="s">
        <v>9504</v>
      </c>
      <c r="I3319" s="75" t="s">
        <v>14864</v>
      </c>
      <c r="J3319" s="75">
        <v>1108.8900000000001</v>
      </c>
      <c r="K3319" s="74" t="s">
        <v>14892</v>
      </c>
      <c r="L3319" s="93" t="s">
        <v>4460</v>
      </c>
    </row>
    <row r="3320" spans="1:12">
      <c r="A3320" s="73">
        <v>10196883</v>
      </c>
      <c r="B3320" s="74" t="s">
        <v>11644</v>
      </c>
      <c r="C3320" s="74" t="s">
        <v>9778</v>
      </c>
      <c r="D3320" s="74" t="s">
        <v>7768</v>
      </c>
      <c r="E3320" s="92">
        <v>41887</v>
      </c>
      <c r="F3320" s="74" t="s">
        <v>8228</v>
      </c>
      <c r="G3320" s="92">
        <v>42054</v>
      </c>
      <c r="H3320" s="74" t="s">
        <v>9504</v>
      </c>
      <c r="I3320" s="75" t="s">
        <v>14864</v>
      </c>
      <c r="J3320" s="75">
        <v>1108.8900000000001</v>
      </c>
      <c r="K3320" s="74" t="s">
        <v>14892</v>
      </c>
      <c r="L3320" s="93" t="s">
        <v>11754</v>
      </c>
    </row>
    <row r="3321" spans="1:12">
      <c r="A3321" s="73">
        <v>10196890</v>
      </c>
      <c r="B3321" s="74" t="s">
        <v>11645</v>
      </c>
      <c r="C3321" s="74" t="s">
        <v>9778</v>
      </c>
      <c r="D3321" s="74" t="s">
        <v>7769</v>
      </c>
      <c r="E3321" s="92">
        <v>41893</v>
      </c>
      <c r="F3321" s="74" t="s">
        <v>8229</v>
      </c>
      <c r="G3321" s="92">
        <v>42027</v>
      </c>
      <c r="H3321" s="74" t="s">
        <v>9504</v>
      </c>
      <c r="I3321" s="75" t="s">
        <v>14864</v>
      </c>
      <c r="J3321" s="75">
        <v>1715.63</v>
      </c>
      <c r="K3321" s="74" t="s">
        <v>14892</v>
      </c>
      <c r="L3321" s="93" t="s">
        <v>109</v>
      </c>
    </row>
    <row r="3322" spans="1:12">
      <c r="A3322" s="73">
        <v>10196891</v>
      </c>
      <c r="B3322" s="74" t="s">
        <v>11646</v>
      </c>
      <c r="C3322" s="74" t="s">
        <v>9778</v>
      </c>
      <c r="D3322" s="74" t="s">
        <v>7769</v>
      </c>
      <c r="E3322" s="92">
        <v>41893</v>
      </c>
      <c r="F3322" s="74" t="s">
        <v>8230</v>
      </c>
      <c r="G3322" s="92">
        <v>42027</v>
      </c>
      <c r="H3322" s="74" t="s">
        <v>9504</v>
      </c>
      <c r="I3322" s="75" t="s">
        <v>14864</v>
      </c>
      <c r="J3322" s="75">
        <v>1715.63</v>
      </c>
      <c r="K3322" s="74" t="s">
        <v>14892</v>
      </c>
      <c r="L3322" s="93" t="s">
        <v>110</v>
      </c>
    </row>
    <row r="3323" spans="1:12">
      <c r="A3323" s="73">
        <v>10196892</v>
      </c>
      <c r="B3323" s="74" t="s">
        <v>11647</v>
      </c>
      <c r="C3323" s="74" t="s">
        <v>9778</v>
      </c>
      <c r="D3323" s="74" t="s">
        <v>7769</v>
      </c>
      <c r="E3323" s="92">
        <v>41893</v>
      </c>
      <c r="F3323" s="74" t="s">
        <v>8231</v>
      </c>
      <c r="G3323" s="92">
        <v>42027</v>
      </c>
      <c r="H3323" s="74" t="s">
        <v>9504</v>
      </c>
      <c r="I3323" s="75" t="s">
        <v>14864</v>
      </c>
      <c r="J3323" s="75">
        <v>1715.63</v>
      </c>
      <c r="K3323" s="74" t="s">
        <v>14892</v>
      </c>
      <c r="L3323" s="93" t="s">
        <v>110</v>
      </c>
    </row>
    <row r="3324" spans="1:12">
      <c r="A3324" s="73">
        <v>10196893</v>
      </c>
      <c r="B3324" s="74" t="s">
        <v>11648</v>
      </c>
      <c r="C3324" s="74" t="s">
        <v>9778</v>
      </c>
      <c r="D3324" s="74" t="s">
        <v>7769</v>
      </c>
      <c r="E3324" s="92">
        <v>41893</v>
      </c>
      <c r="F3324" s="74" t="s">
        <v>8232</v>
      </c>
      <c r="G3324" s="92">
        <v>42027</v>
      </c>
      <c r="H3324" s="74" t="s">
        <v>9504</v>
      </c>
      <c r="I3324" s="75" t="s">
        <v>14864</v>
      </c>
      <c r="J3324" s="75">
        <v>1715.63</v>
      </c>
      <c r="K3324" s="74" t="s">
        <v>14892</v>
      </c>
      <c r="L3324" s="93" t="s">
        <v>110</v>
      </c>
    </row>
    <row r="3325" spans="1:12">
      <c r="A3325" s="73">
        <v>10196894</v>
      </c>
      <c r="B3325" s="74" t="s">
        <v>11649</v>
      </c>
      <c r="C3325" s="74" t="s">
        <v>9778</v>
      </c>
      <c r="D3325" s="74" t="s">
        <v>7769</v>
      </c>
      <c r="E3325" s="92">
        <v>41893</v>
      </c>
      <c r="F3325" s="74" t="s">
        <v>8233</v>
      </c>
      <c r="G3325" s="92">
        <v>42027</v>
      </c>
      <c r="H3325" s="74" t="s">
        <v>9504</v>
      </c>
      <c r="I3325" s="75" t="s">
        <v>14864</v>
      </c>
      <c r="J3325" s="75">
        <v>1715.63</v>
      </c>
      <c r="K3325" s="74" t="s">
        <v>14892</v>
      </c>
      <c r="L3325" s="93" t="s">
        <v>110</v>
      </c>
    </row>
    <row r="3326" spans="1:12">
      <c r="A3326" s="73">
        <v>10196895</v>
      </c>
      <c r="B3326" s="74" t="s">
        <v>11650</v>
      </c>
      <c r="C3326" s="74" t="s">
        <v>9778</v>
      </c>
      <c r="D3326" s="74" t="s">
        <v>7769</v>
      </c>
      <c r="E3326" s="92">
        <v>41893</v>
      </c>
      <c r="F3326" s="74" t="s">
        <v>8234</v>
      </c>
      <c r="G3326" s="92">
        <v>42027</v>
      </c>
      <c r="H3326" s="74" t="s">
        <v>9504</v>
      </c>
      <c r="I3326" s="75" t="s">
        <v>14864</v>
      </c>
      <c r="J3326" s="75">
        <v>1715.63</v>
      </c>
      <c r="K3326" s="74" t="s">
        <v>14892</v>
      </c>
      <c r="L3326" s="93" t="s">
        <v>12151</v>
      </c>
    </row>
    <row r="3327" spans="1:12">
      <c r="A3327" s="73">
        <v>10196896</v>
      </c>
      <c r="B3327" s="74" t="s">
        <v>15435</v>
      </c>
      <c r="C3327" s="74" t="s">
        <v>9778</v>
      </c>
      <c r="D3327" s="74" t="s">
        <v>7770</v>
      </c>
      <c r="E3327" s="92">
        <v>41912</v>
      </c>
      <c r="F3327" s="74" t="s">
        <v>9164</v>
      </c>
      <c r="G3327" s="92">
        <v>41982</v>
      </c>
      <c r="H3327" s="74" t="s">
        <v>9504</v>
      </c>
      <c r="I3327" s="75" t="s">
        <v>14864</v>
      </c>
      <c r="J3327" s="75">
        <v>1576.95</v>
      </c>
      <c r="K3327" s="74" t="s">
        <v>14892</v>
      </c>
      <c r="L3327" s="93" t="s">
        <v>110</v>
      </c>
    </row>
    <row r="3328" spans="1:12">
      <c r="A3328" s="73">
        <v>10196897</v>
      </c>
      <c r="B3328" s="74" t="s">
        <v>15436</v>
      </c>
      <c r="C3328" s="74" t="s">
        <v>9778</v>
      </c>
      <c r="D3328" s="74" t="s">
        <v>7770</v>
      </c>
      <c r="E3328" s="92">
        <v>41912</v>
      </c>
      <c r="F3328" s="74" t="s">
        <v>9166</v>
      </c>
      <c r="G3328" s="92">
        <v>41982</v>
      </c>
      <c r="H3328" s="74" t="s">
        <v>9504</v>
      </c>
      <c r="I3328" s="75" t="s">
        <v>14864</v>
      </c>
      <c r="J3328" s="75">
        <v>1576.95</v>
      </c>
      <c r="K3328" s="74" t="s">
        <v>14892</v>
      </c>
      <c r="L3328" s="93" t="s">
        <v>110</v>
      </c>
    </row>
    <row r="3329" spans="1:12">
      <c r="A3329" s="73">
        <v>10196898</v>
      </c>
      <c r="B3329" s="74" t="s">
        <v>15437</v>
      </c>
      <c r="C3329" s="74" t="s">
        <v>9778</v>
      </c>
      <c r="D3329" s="74" t="s">
        <v>7770</v>
      </c>
      <c r="E3329" s="92">
        <v>41912</v>
      </c>
      <c r="F3329" s="74" t="s">
        <v>9167</v>
      </c>
      <c r="G3329" s="92">
        <v>41982</v>
      </c>
      <c r="H3329" s="74" t="s">
        <v>9504</v>
      </c>
      <c r="I3329" s="75" t="s">
        <v>14864</v>
      </c>
      <c r="J3329" s="75">
        <v>1576.95</v>
      </c>
      <c r="K3329" s="74" t="s">
        <v>14892</v>
      </c>
      <c r="L3329" s="93" t="s">
        <v>110</v>
      </c>
    </row>
    <row r="3330" spans="1:12">
      <c r="A3330" s="73">
        <v>10196899</v>
      </c>
      <c r="B3330" s="74" t="s">
        <v>15438</v>
      </c>
      <c r="C3330" s="74" t="s">
        <v>9778</v>
      </c>
      <c r="D3330" s="74" t="s">
        <v>7770</v>
      </c>
      <c r="E3330" s="92">
        <v>41912</v>
      </c>
      <c r="F3330" s="74" t="s">
        <v>9168</v>
      </c>
      <c r="G3330" s="92">
        <v>41982</v>
      </c>
      <c r="H3330" s="74" t="s">
        <v>9504</v>
      </c>
      <c r="I3330" s="75" t="s">
        <v>14864</v>
      </c>
      <c r="J3330" s="75">
        <v>1576.95</v>
      </c>
      <c r="K3330" s="74" t="s">
        <v>14892</v>
      </c>
      <c r="L3330" s="93" t="s">
        <v>109</v>
      </c>
    </row>
    <row r="3331" spans="1:12">
      <c r="A3331" s="73">
        <v>10196900</v>
      </c>
      <c r="B3331" s="74" t="s">
        <v>15439</v>
      </c>
      <c r="C3331" s="74" t="s">
        <v>9778</v>
      </c>
      <c r="D3331" s="74" t="s">
        <v>7770</v>
      </c>
      <c r="E3331" s="92">
        <v>41912</v>
      </c>
      <c r="F3331" s="74" t="s">
        <v>9169</v>
      </c>
      <c r="G3331" s="92">
        <v>41982</v>
      </c>
      <c r="H3331" s="74" t="s">
        <v>9504</v>
      </c>
      <c r="I3331" s="75" t="s">
        <v>14864</v>
      </c>
      <c r="J3331" s="75">
        <v>1576.95</v>
      </c>
      <c r="K3331" s="74" t="s">
        <v>14892</v>
      </c>
      <c r="L3331" s="93" t="s">
        <v>109</v>
      </c>
    </row>
    <row r="3332" spans="1:12">
      <c r="A3332" s="73">
        <v>10196901</v>
      </c>
      <c r="B3332" s="74" t="s">
        <v>11651</v>
      </c>
      <c r="C3332" s="74" t="s">
        <v>9778</v>
      </c>
      <c r="D3332" s="74" t="s">
        <v>7770</v>
      </c>
      <c r="E3332" s="92">
        <v>41912</v>
      </c>
      <c r="F3332" s="74" t="s">
        <v>9170</v>
      </c>
      <c r="G3332" s="92">
        <v>42055</v>
      </c>
      <c r="H3332" s="74" t="s">
        <v>9520</v>
      </c>
      <c r="I3332" s="75" t="s">
        <v>14864</v>
      </c>
      <c r="J3332" s="75">
        <v>1576.95</v>
      </c>
      <c r="K3332" s="74" t="s">
        <v>15539</v>
      </c>
      <c r="L3332" s="93" t="s">
        <v>272</v>
      </c>
    </row>
    <row r="3333" spans="1:12">
      <c r="A3333" s="73">
        <v>10196902</v>
      </c>
      <c r="B3333" s="74" t="s">
        <v>15440</v>
      </c>
      <c r="C3333" s="74" t="s">
        <v>9778</v>
      </c>
      <c r="D3333" s="74" t="s">
        <v>7770</v>
      </c>
      <c r="E3333" s="92">
        <v>41912</v>
      </c>
      <c r="F3333" s="74" t="s">
        <v>9171</v>
      </c>
      <c r="G3333" s="92">
        <v>41982</v>
      </c>
      <c r="H3333" s="74" t="s">
        <v>9504</v>
      </c>
      <c r="I3333" s="75" t="s">
        <v>14864</v>
      </c>
      <c r="J3333" s="75">
        <v>1576.95</v>
      </c>
      <c r="K3333" s="74" t="s">
        <v>14892</v>
      </c>
      <c r="L3333" s="93" t="s">
        <v>110</v>
      </c>
    </row>
    <row r="3334" spans="1:12">
      <c r="A3334" s="73">
        <v>10196903</v>
      </c>
      <c r="B3334" s="74" t="s">
        <v>11652</v>
      </c>
      <c r="C3334" s="74" t="s">
        <v>9778</v>
      </c>
      <c r="D3334" s="74" t="s">
        <v>7771</v>
      </c>
      <c r="E3334" s="92">
        <v>41912</v>
      </c>
      <c r="F3334" s="74" t="s">
        <v>8235</v>
      </c>
      <c r="G3334" s="92">
        <v>42046</v>
      </c>
      <c r="H3334" s="74" t="s">
        <v>9504</v>
      </c>
      <c r="I3334" s="75" t="s">
        <v>14864</v>
      </c>
      <c r="J3334" s="75">
        <v>21700</v>
      </c>
      <c r="K3334" s="74" t="s">
        <v>14892</v>
      </c>
      <c r="L3334" s="93" t="s">
        <v>110</v>
      </c>
    </row>
    <row r="3335" spans="1:12">
      <c r="A3335" s="73">
        <v>10196904</v>
      </c>
      <c r="B3335" s="74" t="s">
        <v>11653</v>
      </c>
      <c r="C3335" s="74" t="s">
        <v>9778</v>
      </c>
      <c r="D3335" s="74" t="s">
        <v>7772</v>
      </c>
      <c r="E3335" s="92">
        <v>41912</v>
      </c>
      <c r="F3335" s="74" t="s">
        <v>8236</v>
      </c>
      <c r="G3335" s="92">
        <v>42046</v>
      </c>
      <c r="H3335" s="74" t="s">
        <v>9504</v>
      </c>
      <c r="I3335" s="75" t="s">
        <v>14864</v>
      </c>
      <c r="J3335" s="75">
        <v>12538</v>
      </c>
      <c r="K3335" s="74" t="s">
        <v>14892</v>
      </c>
      <c r="L3335" s="93" t="s">
        <v>3402</v>
      </c>
    </row>
    <row r="3336" spans="1:12">
      <c r="A3336" s="73">
        <v>10196905</v>
      </c>
      <c r="B3336" s="74" t="s">
        <v>11654</v>
      </c>
      <c r="C3336" s="74" t="s">
        <v>9778</v>
      </c>
      <c r="D3336" s="74" t="s">
        <v>7772</v>
      </c>
      <c r="E3336" s="92">
        <v>41912</v>
      </c>
      <c r="F3336" s="74" t="s">
        <v>8237</v>
      </c>
      <c r="G3336" s="92">
        <v>42046</v>
      </c>
      <c r="H3336" s="74" t="s">
        <v>9504</v>
      </c>
      <c r="I3336" s="75" t="s">
        <v>14864</v>
      </c>
      <c r="J3336" s="75">
        <v>12538</v>
      </c>
      <c r="K3336" s="74" t="s">
        <v>14892</v>
      </c>
      <c r="L3336" s="93" t="s">
        <v>272</v>
      </c>
    </row>
    <row r="3337" spans="1:12">
      <c r="A3337" s="73">
        <v>10196906</v>
      </c>
      <c r="B3337" s="74" t="s">
        <v>11655</v>
      </c>
      <c r="C3337" s="74" t="s">
        <v>9778</v>
      </c>
      <c r="D3337" s="74" t="s">
        <v>7772</v>
      </c>
      <c r="E3337" s="92">
        <v>41912</v>
      </c>
      <c r="F3337" s="74" t="s">
        <v>8238</v>
      </c>
      <c r="G3337" s="92">
        <v>42046</v>
      </c>
      <c r="H3337" s="74" t="s">
        <v>9504</v>
      </c>
      <c r="I3337" s="75" t="s">
        <v>14864</v>
      </c>
      <c r="J3337" s="75">
        <v>12538</v>
      </c>
      <c r="K3337" s="74" t="s">
        <v>14892</v>
      </c>
      <c r="L3337" s="93" t="s">
        <v>3402</v>
      </c>
    </row>
    <row r="3338" spans="1:12">
      <c r="A3338" s="73">
        <v>10196907</v>
      </c>
      <c r="B3338" s="74" t="s">
        <v>11656</v>
      </c>
      <c r="C3338" s="74" t="s">
        <v>9778</v>
      </c>
      <c r="D3338" s="74" t="s">
        <v>7773</v>
      </c>
      <c r="E3338" s="92">
        <v>41912</v>
      </c>
      <c r="F3338" s="74" t="s">
        <v>8239</v>
      </c>
      <c r="G3338" s="92">
        <v>42046</v>
      </c>
      <c r="H3338" s="74" t="s">
        <v>9504</v>
      </c>
      <c r="I3338" s="75" t="s">
        <v>14864</v>
      </c>
      <c r="J3338" s="75">
        <v>10286</v>
      </c>
      <c r="K3338" s="74" t="s">
        <v>14892</v>
      </c>
      <c r="L3338" s="93" t="s">
        <v>272</v>
      </c>
    </row>
    <row r="3339" spans="1:12">
      <c r="A3339" s="73">
        <v>10196908</v>
      </c>
      <c r="B3339" s="74" t="s">
        <v>15441</v>
      </c>
      <c r="C3339" s="74" t="s">
        <v>9778</v>
      </c>
      <c r="D3339" s="74" t="s">
        <v>7774</v>
      </c>
      <c r="E3339" s="92">
        <v>41912</v>
      </c>
      <c r="F3339" s="74" t="s">
        <v>8240</v>
      </c>
      <c r="G3339" s="92">
        <v>41982</v>
      </c>
      <c r="H3339" s="74" t="s">
        <v>9504</v>
      </c>
      <c r="I3339" s="75" t="s">
        <v>14864</v>
      </c>
      <c r="J3339" s="75">
        <v>1440.41</v>
      </c>
      <c r="K3339" s="74" t="s">
        <v>14892</v>
      </c>
      <c r="L3339" s="93" t="s">
        <v>272</v>
      </c>
    </row>
    <row r="3340" spans="1:12">
      <c r="A3340" s="73">
        <v>10196909</v>
      </c>
      <c r="B3340" s="74" t="s">
        <v>15442</v>
      </c>
      <c r="C3340" s="74" t="s">
        <v>9778</v>
      </c>
      <c r="D3340" s="74" t="s">
        <v>7775</v>
      </c>
      <c r="E3340" s="92">
        <v>41955</v>
      </c>
      <c r="F3340" s="74" t="s">
        <v>8241</v>
      </c>
      <c r="G3340" s="92">
        <v>41982</v>
      </c>
      <c r="H3340" s="74" t="s">
        <v>9504</v>
      </c>
      <c r="I3340" s="75" t="s">
        <v>14864</v>
      </c>
      <c r="J3340" s="75">
        <v>1117.5</v>
      </c>
      <c r="K3340" s="74" t="s">
        <v>14892</v>
      </c>
      <c r="L3340" s="93" t="s">
        <v>272</v>
      </c>
    </row>
    <row r="3341" spans="1:12">
      <c r="A3341" s="73">
        <v>10196910</v>
      </c>
      <c r="B3341" s="74" t="s">
        <v>15632</v>
      </c>
      <c r="C3341" s="74" t="s">
        <v>9778</v>
      </c>
      <c r="D3341" s="74" t="s">
        <v>8242</v>
      </c>
      <c r="E3341" s="92">
        <v>41960</v>
      </c>
      <c r="F3341" s="74" t="s">
        <v>9471</v>
      </c>
      <c r="G3341" s="92">
        <v>41960</v>
      </c>
      <c r="H3341" s="74" t="s">
        <v>9520</v>
      </c>
      <c r="I3341" s="75" t="s">
        <v>14876</v>
      </c>
      <c r="J3341" s="75">
        <v>1230.95</v>
      </c>
      <c r="K3341" s="74" t="s">
        <v>15539</v>
      </c>
      <c r="L3341" s="93" t="s">
        <v>272</v>
      </c>
    </row>
    <row r="3342" spans="1:12">
      <c r="A3342" s="73">
        <v>10196965</v>
      </c>
      <c r="B3342" s="74" t="s">
        <v>11657</v>
      </c>
      <c r="C3342" s="74" t="s">
        <v>9778</v>
      </c>
      <c r="D3342" s="74" t="s">
        <v>7776</v>
      </c>
      <c r="E3342" s="92">
        <v>41912</v>
      </c>
      <c r="F3342" s="74" t="s">
        <v>9364</v>
      </c>
      <c r="G3342" s="92">
        <v>42054</v>
      </c>
      <c r="H3342" s="74" t="s">
        <v>9504</v>
      </c>
      <c r="I3342" s="75" t="s">
        <v>14864</v>
      </c>
      <c r="J3342" s="75">
        <v>1102.3</v>
      </c>
      <c r="K3342" s="74" t="s">
        <v>14892</v>
      </c>
      <c r="L3342" s="93" t="s">
        <v>7856</v>
      </c>
    </row>
    <row r="3343" spans="1:12">
      <c r="A3343" s="73">
        <v>10196966</v>
      </c>
      <c r="B3343" s="74" t="s">
        <v>11658</v>
      </c>
      <c r="C3343" s="74" t="s">
        <v>9778</v>
      </c>
      <c r="D3343" s="74" t="s">
        <v>7776</v>
      </c>
      <c r="E3343" s="92">
        <v>41912</v>
      </c>
      <c r="F3343" s="74" t="s">
        <v>9366</v>
      </c>
      <c r="G3343" s="92">
        <v>42054</v>
      </c>
      <c r="H3343" s="74" t="s">
        <v>9504</v>
      </c>
      <c r="I3343" s="75" t="s">
        <v>14864</v>
      </c>
      <c r="J3343" s="75">
        <v>1102.3</v>
      </c>
      <c r="K3343" s="74" t="s">
        <v>14892</v>
      </c>
      <c r="L3343" s="93" t="s">
        <v>272</v>
      </c>
    </row>
    <row r="3344" spans="1:12">
      <c r="A3344" s="73">
        <v>10196967</v>
      </c>
      <c r="B3344" s="74" t="s">
        <v>11659</v>
      </c>
      <c r="C3344" s="74" t="s">
        <v>9778</v>
      </c>
      <c r="D3344" s="74" t="s">
        <v>7776</v>
      </c>
      <c r="E3344" s="92">
        <v>41912</v>
      </c>
      <c r="F3344" s="74" t="s">
        <v>9367</v>
      </c>
      <c r="G3344" s="92">
        <v>42054</v>
      </c>
      <c r="H3344" s="74" t="s">
        <v>9504</v>
      </c>
      <c r="I3344" s="75" t="s">
        <v>14864</v>
      </c>
      <c r="J3344" s="75">
        <v>1102.3</v>
      </c>
      <c r="K3344" s="74" t="s">
        <v>14892</v>
      </c>
      <c r="L3344" s="93" t="s">
        <v>272</v>
      </c>
    </row>
    <row r="3345" spans="1:12">
      <c r="A3345" s="73">
        <v>10196968</v>
      </c>
      <c r="B3345" s="74" t="s">
        <v>11660</v>
      </c>
      <c r="C3345" s="74" t="s">
        <v>9778</v>
      </c>
      <c r="D3345" s="74" t="s">
        <v>7776</v>
      </c>
      <c r="E3345" s="92">
        <v>41912</v>
      </c>
      <c r="F3345" s="74" t="s">
        <v>9368</v>
      </c>
      <c r="G3345" s="92">
        <v>42054</v>
      </c>
      <c r="H3345" s="74" t="s">
        <v>9504</v>
      </c>
      <c r="I3345" s="75" t="s">
        <v>14864</v>
      </c>
      <c r="J3345" s="75">
        <v>1102.3</v>
      </c>
      <c r="K3345" s="74" t="s">
        <v>14892</v>
      </c>
      <c r="L3345" s="93" t="s">
        <v>110</v>
      </c>
    </row>
    <row r="3346" spans="1:12">
      <c r="A3346" s="73">
        <v>10196969</v>
      </c>
      <c r="B3346" s="74" t="s">
        <v>11661</v>
      </c>
      <c r="C3346" s="74" t="s">
        <v>9778</v>
      </c>
      <c r="D3346" s="74" t="s">
        <v>7776</v>
      </c>
      <c r="E3346" s="92">
        <v>41912</v>
      </c>
      <c r="F3346" s="74" t="s">
        <v>9369</v>
      </c>
      <c r="G3346" s="92">
        <v>42054</v>
      </c>
      <c r="H3346" s="74" t="s">
        <v>9504</v>
      </c>
      <c r="I3346" s="75" t="s">
        <v>14864</v>
      </c>
      <c r="J3346" s="75">
        <v>1102.3</v>
      </c>
      <c r="K3346" s="74" t="s">
        <v>14892</v>
      </c>
      <c r="L3346" s="93" t="s">
        <v>110</v>
      </c>
    </row>
    <row r="3347" spans="1:12">
      <c r="A3347" s="73">
        <v>10196970</v>
      </c>
      <c r="B3347" s="74" t="s">
        <v>11662</v>
      </c>
      <c r="C3347" s="74" t="s">
        <v>9778</v>
      </c>
      <c r="D3347" s="74" t="s">
        <v>7776</v>
      </c>
      <c r="E3347" s="92">
        <v>41912</v>
      </c>
      <c r="F3347" s="74" t="s">
        <v>9370</v>
      </c>
      <c r="G3347" s="92">
        <v>42054</v>
      </c>
      <c r="H3347" s="74" t="s">
        <v>9504</v>
      </c>
      <c r="I3347" s="75" t="s">
        <v>14864</v>
      </c>
      <c r="J3347" s="75">
        <v>1102.3</v>
      </c>
      <c r="K3347" s="74" t="s">
        <v>14892</v>
      </c>
      <c r="L3347" s="93" t="s">
        <v>272</v>
      </c>
    </row>
    <row r="3348" spans="1:12">
      <c r="A3348" s="73">
        <v>10196971</v>
      </c>
      <c r="B3348" s="74" t="s">
        <v>11663</v>
      </c>
      <c r="C3348" s="74" t="s">
        <v>9778</v>
      </c>
      <c r="D3348" s="74" t="s">
        <v>7776</v>
      </c>
      <c r="E3348" s="92">
        <v>41912</v>
      </c>
      <c r="F3348" s="74" t="s">
        <v>9371</v>
      </c>
      <c r="G3348" s="92">
        <v>42054</v>
      </c>
      <c r="H3348" s="74" t="s">
        <v>9504</v>
      </c>
      <c r="I3348" s="75" t="s">
        <v>14864</v>
      </c>
      <c r="J3348" s="75">
        <v>1102.3</v>
      </c>
      <c r="K3348" s="74" t="s">
        <v>14892</v>
      </c>
      <c r="L3348" s="93" t="s">
        <v>272</v>
      </c>
    </row>
    <row r="3349" spans="1:12">
      <c r="A3349" s="73">
        <v>10196972</v>
      </c>
      <c r="B3349" s="74" t="s">
        <v>11664</v>
      </c>
      <c r="C3349" s="74" t="s">
        <v>9778</v>
      </c>
      <c r="D3349" s="74" t="s">
        <v>7776</v>
      </c>
      <c r="E3349" s="92">
        <v>41912</v>
      </c>
      <c r="F3349" s="74" t="s">
        <v>9372</v>
      </c>
      <c r="G3349" s="92">
        <v>42054</v>
      </c>
      <c r="H3349" s="74" t="s">
        <v>9504</v>
      </c>
      <c r="I3349" s="75" t="s">
        <v>14864</v>
      </c>
      <c r="J3349" s="75">
        <v>1102.3</v>
      </c>
      <c r="K3349" s="74" t="s">
        <v>14892</v>
      </c>
      <c r="L3349" s="93" t="s">
        <v>3402</v>
      </c>
    </row>
    <row r="3350" spans="1:12">
      <c r="A3350" s="73">
        <v>10196973</v>
      </c>
      <c r="B3350" s="74" t="s">
        <v>11665</v>
      </c>
      <c r="C3350" s="74" t="s">
        <v>9778</v>
      </c>
      <c r="D3350" s="74" t="s">
        <v>7776</v>
      </c>
      <c r="E3350" s="92">
        <v>41912</v>
      </c>
      <c r="F3350" s="74" t="s">
        <v>9373</v>
      </c>
      <c r="G3350" s="92">
        <v>42054</v>
      </c>
      <c r="H3350" s="74" t="s">
        <v>9504</v>
      </c>
      <c r="I3350" s="75" t="s">
        <v>14864</v>
      </c>
      <c r="J3350" s="75">
        <v>1102.3</v>
      </c>
      <c r="K3350" s="74" t="s">
        <v>14892</v>
      </c>
      <c r="L3350" s="93" t="s">
        <v>11728</v>
      </c>
    </row>
    <row r="3351" spans="1:12">
      <c r="A3351" s="73">
        <v>10196974</v>
      </c>
      <c r="B3351" s="74" t="s">
        <v>11666</v>
      </c>
      <c r="C3351" s="74" t="s">
        <v>9778</v>
      </c>
      <c r="D3351" s="74" t="s">
        <v>7776</v>
      </c>
      <c r="E3351" s="92">
        <v>41912</v>
      </c>
      <c r="F3351" s="74" t="s">
        <v>9374</v>
      </c>
      <c r="G3351" s="92">
        <v>42054</v>
      </c>
      <c r="H3351" s="74" t="s">
        <v>9504</v>
      </c>
      <c r="I3351" s="75" t="s">
        <v>14864</v>
      </c>
      <c r="J3351" s="75">
        <v>1102.3</v>
      </c>
      <c r="K3351" s="74" t="s">
        <v>14892</v>
      </c>
      <c r="L3351" s="93" t="s">
        <v>272</v>
      </c>
    </row>
    <row r="3352" spans="1:12">
      <c r="A3352" s="73">
        <v>10196975</v>
      </c>
      <c r="B3352" s="74" t="s">
        <v>15443</v>
      </c>
      <c r="C3352" s="74" t="s">
        <v>9778</v>
      </c>
      <c r="D3352" s="74" t="s">
        <v>9417</v>
      </c>
      <c r="E3352" s="92">
        <v>41968</v>
      </c>
      <c r="F3352" s="74" t="s">
        <v>11781</v>
      </c>
      <c r="G3352" s="92">
        <v>41968</v>
      </c>
      <c r="H3352" s="74" t="s">
        <v>9504</v>
      </c>
      <c r="I3352" s="75" t="s">
        <v>14876</v>
      </c>
      <c r="J3352" s="75">
        <v>2412.2800000000002</v>
      </c>
      <c r="K3352" s="74" t="s">
        <v>14892</v>
      </c>
      <c r="L3352" s="93" t="s">
        <v>272</v>
      </c>
    </row>
    <row r="3353" spans="1:12">
      <c r="A3353" s="73">
        <v>10196986</v>
      </c>
      <c r="B3353" s="74" t="s">
        <v>15444</v>
      </c>
      <c r="C3353" s="74" t="s">
        <v>9778</v>
      </c>
      <c r="D3353" s="74" t="s">
        <v>11782</v>
      </c>
      <c r="E3353" s="92">
        <v>42012</v>
      </c>
      <c r="F3353" s="74" t="s">
        <v>11783</v>
      </c>
      <c r="G3353" s="92">
        <v>42012</v>
      </c>
      <c r="H3353" s="74" t="s">
        <v>9504</v>
      </c>
      <c r="I3353" s="75" t="s">
        <v>14876</v>
      </c>
      <c r="J3353" s="75">
        <v>3473.95</v>
      </c>
      <c r="K3353" s="74" t="s">
        <v>14892</v>
      </c>
      <c r="L3353" s="93" t="s">
        <v>272</v>
      </c>
    </row>
    <row r="3354" spans="1:12">
      <c r="A3354" s="73">
        <v>10196987</v>
      </c>
      <c r="B3354" s="74" t="s">
        <v>15445</v>
      </c>
      <c r="C3354" s="74" t="s">
        <v>9778</v>
      </c>
      <c r="D3354" s="74" t="s">
        <v>11782</v>
      </c>
      <c r="E3354" s="92">
        <v>42012</v>
      </c>
      <c r="F3354" s="74" t="s">
        <v>11784</v>
      </c>
      <c r="G3354" s="92">
        <v>42012</v>
      </c>
      <c r="H3354" s="74" t="s">
        <v>9504</v>
      </c>
      <c r="I3354" s="75" t="s">
        <v>14876</v>
      </c>
      <c r="J3354" s="75">
        <v>3473.95</v>
      </c>
      <c r="K3354" s="74" t="s">
        <v>14892</v>
      </c>
      <c r="L3354" s="93" t="s">
        <v>3402</v>
      </c>
    </row>
    <row r="3355" spans="1:12">
      <c r="A3355" s="73">
        <v>10196988</v>
      </c>
      <c r="B3355" s="74" t="s">
        <v>15446</v>
      </c>
      <c r="C3355" s="74" t="s">
        <v>9778</v>
      </c>
      <c r="D3355" s="74" t="s">
        <v>11782</v>
      </c>
      <c r="E3355" s="92">
        <v>42012</v>
      </c>
      <c r="F3355" s="74" t="s">
        <v>11785</v>
      </c>
      <c r="G3355" s="92">
        <v>42012</v>
      </c>
      <c r="H3355" s="74" t="s">
        <v>9504</v>
      </c>
      <c r="I3355" s="75" t="s">
        <v>14876</v>
      </c>
      <c r="J3355" s="75">
        <v>3473.95</v>
      </c>
      <c r="K3355" s="74" t="s">
        <v>14892</v>
      </c>
      <c r="L3355" s="93" t="s">
        <v>272</v>
      </c>
    </row>
    <row r="3356" spans="1:12">
      <c r="A3356" s="73">
        <v>10196989</v>
      </c>
      <c r="B3356" s="74" t="s">
        <v>15447</v>
      </c>
      <c r="C3356" s="74" t="s">
        <v>9778</v>
      </c>
      <c r="D3356" s="74" t="s">
        <v>11782</v>
      </c>
      <c r="E3356" s="92">
        <v>42012</v>
      </c>
      <c r="F3356" s="74" t="s">
        <v>11786</v>
      </c>
      <c r="G3356" s="92">
        <v>42012</v>
      </c>
      <c r="H3356" s="74" t="s">
        <v>9504</v>
      </c>
      <c r="I3356" s="75" t="s">
        <v>14876</v>
      </c>
      <c r="J3356" s="75">
        <v>3473.95</v>
      </c>
      <c r="K3356" s="74" t="s">
        <v>14892</v>
      </c>
      <c r="L3356" s="93" t="s">
        <v>272</v>
      </c>
    </row>
    <row r="3357" spans="1:12">
      <c r="A3357" s="73">
        <v>10196990</v>
      </c>
      <c r="B3357" s="74" t="s">
        <v>15448</v>
      </c>
      <c r="C3357" s="74" t="s">
        <v>9778</v>
      </c>
      <c r="D3357" s="74" t="s">
        <v>11782</v>
      </c>
      <c r="E3357" s="92">
        <v>42012</v>
      </c>
      <c r="F3357" s="74" t="s">
        <v>11787</v>
      </c>
      <c r="G3357" s="92">
        <v>42012</v>
      </c>
      <c r="H3357" s="74" t="s">
        <v>9504</v>
      </c>
      <c r="I3357" s="75" t="s">
        <v>14876</v>
      </c>
      <c r="J3357" s="75">
        <v>3473.95</v>
      </c>
      <c r="K3357" s="74" t="s">
        <v>14892</v>
      </c>
      <c r="L3357" s="93" t="s">
        <v>272</v>
      </c>
    </row>
    <row r="3358" spans="1:12">
      <c r="A3358" s="73">
        <v>10196991</v>
      </c>
      <c r="B3358" s="74" t="s">
        <v>15449</v>
      </c>
      <c r="C3358" s="74" t="s">
        <v>9778</v>
      </c>
      <c r="D3358" s="74" t="s">
        <v>11782</v>
      </c>
      <c r="E3358" s="92">
        <v>42012</v>
      </c>
      <c r="F3358" s="74" t="s">
        <v>11788</v>
      </c>
      <c r="G3358" s="92">
        <v>42012</v>
      </c>
      <c r="H3358" s="74" t="s">
        <v>9504</v>
      </c>
      <c r="I3358" s="75" t="s">
        <v>14876</v>
      </c>
      <c r="J3358" s="75">
        <v>3473.95</v>
      </c>
      <c r="K3358" s="74" t="s">
        <v>14892</v>
      </c>
      <c r="L3358" s="93" t="s">
        <v>272</v>
      </c>
    </row>
    <row r="3359" spans="1:12">
      <c r="A3359" s="73">
        <v>10196992</v>
      </c>
      <c r="B3359" s="74" t="s">
        <v>15450</v>
      </c>
      <c r="C3359" s="74" t="s">
        <v>9778</v>
      </c>
      <c r="D3359" s="74" t="s">
        <v>11782</v>
      </c>
      <c r="E3359" s="92">
        <v>42012</v>
      </c>
      <c r="F3359" s="74" t="s">
        <v>11789</v>
      </c>
      <c r="G3359" s="92">
        <v>42012</v>
      </c>
      <c r="H3359" s="74" t="s">
        <v>9504</v>
      </c>
      <c r="I3359" s="75" t="s">
        <v>14876</v>
      </c>
      <c r="J3359" s="75">
        <v>3473.95</v>
      </c>
      <c r="K3359" s="74" t="s">
        <v>14892</v>
      </c>
      <c r="L3359" s="93" t="s">
        <v>272</v>
      </c>
    </row>
    <row r="3360" spans="1:12">
      <c r="A3360" s="73">
        <v>10196993</v>
      </c>
      <c r="B3360" s="74" t="s">
        <v>15451</v>
      </c>
      <c r="C3360" s="74" t="s">
        <v>9778</v>
      </c>
      <c r="D3360" s="74" t="s">
        <v>11782</v>
      </c>
      <c r="E3360" s="92">
        <v>42012</v>
      </c>
      <c r="F3360" s="74" t="s">
        <v>11790</v>
      </c>
      <c r="G3360" s="92">
        <v>42012</v>
      </c>
      <c r="H3360" s="74" t="s">
        <v>9504</v>
      </c>
      <c r="I3360" s="75" t="s">
        <v>14876</v>
      </c>
      <c r="J3360" s="75">
        <v>3473.95</v>
      </c>
      <c r="K3360" s="74" t="s">
        <v>14892</v>
      </c>
      <c r="L3360" s="93" t="s">
        <v>272</v>
      </c>
    </row>
    <row r="3361" spans="1:12">
      <c r="A3361" s="73">
        <v>10196994</v>
      </c>
      <c r="B3361" s="74" t="s">
        <v>16190</v>
      </c>
      <c r="C3361" s="74" t="s">
        <v>9778</v>
      </c>
      <c r="D3361" s="74" t="s">
        <v>11782</v>
      </c>
      <c r="E3361" s="92">
        <v>42012</v>
      </c>
      <c r="F3361" s="74" t="s">
        <v>12217</v>
      </c>
      <c r="G3361" s="92">
        <v>42012</v>
      </c>
      <c r="H3361" s="74" t="s">
        <v>16191</v>
      </c>
      <c r="I3361" s="75" t="s">
        <v>14876</v>
      </c>
      <c r="J3361" s="75">
        <v>3473.95</v>
      </c>
      <c r="K3361" s="74" t="s">
        <v>16192</v>
      </c>
      <c r="L3361" s="93" t="s">
        <v>14868</v>
      </c>
    </row>
    <row r="3362" spans="1:12">
      <c r="A3362" s="73">
        <v>10196995</v>
      </c>
      <c r="B3362" s="74" t="s">
        <v>15452</v>
      </c>
      <c r="C3362" s="74" t="s">
        <v>9778</v>
      </c>
      <c r="D3362" s="74" t="s">
        <v>11782</v>
      </c>
      <c r="E3362" s="92">
        <v>42012</v>
      </c>
      <c r="F3362" s="74" t="s">
        <v>11791</v>
      </c>
      <c r="G3362" s="92">
        <v>42012</v>
      </c>
      <c r="H3362" s="74" t="s">
        <v>9504</v>
      </c>
      <c r="I3362" s="75" t="s">
        <v>14876</v>
      </c>
      <c r="J3362" s="75">
        <v>3473.95</v>
      </c>
      <c r="K3362" s="74" t="s">
        <v>14892</v>
      </c>
      <c r="L3362" s="93" t="s">
        <v>272</v>
      </c>
    </row>
    <row r="3363" spans="1:12">
      <c r="A3363" s="73">
        <v>10196996</v>
      </c>
      <c r="B3363" s="74" t="s">
        <v>15453</v>
      </c>
      <c r="C3363" s="74" t="s">
        <v>9778</v>
      </c>
      <c r="D3363" s="74" t="s">
        <v>11782</v>
      </c>
      <c r="E3363" s="92">
        <v>42012</v>
      </c>
      <c r="F3363" s="74" t="s">
        <v>11792</v>
      </c>
      <c r="G3363" s="92">
        <v>42012</v>
      </c>
      <c r="H3363" s="74" t="s">
        <v>9504</v>
      </c>
      <c r="I3363" s="75" t="s">
        <v>14876</v>
      </c>
      <c r="J3363" s="75">
        <v>3473.95</v>
      </c>
      <c r="K3363" s="74" t="s">
        <v>14892</v>
      </c>
      <c r="L3363" s="93" t="s">
        <v>272</v>
      </c>
    </row>
    <row r="3364" spans="1:12">
      <c r="A3364" s="73">
        <v>10196997</v>
      </c>
      <c r="B3364" s="74" t="s">
        <v>15454</v>
      </c>
      <c r="C3364" s="74" t="s">
        <v>9778</v>
      </c>
      <c r="D3364" s="74" t="s">
        <v>11782</v>
      </c>
      <c r="E3364" s="92">
        <v>42012</v>
      </c>
      <c r="F3364" s="74" t="s">
        <v>11793</v>
      </c>
      <c r="G3364" s="92">
        <v>42012</v>
      </c>
      <c r="H3364" s="74" t="s">
        <v>9504</v>
      </c>
      <c r="I3364" s="75" t="s">
        <v>14876</v>
      </c>
      <c r="J3364" s="75">
        <v>3473.95</v>
      </c>
      <c r="K3364" s="74" t="s">
        <v>14892</v>
      </c>
      <c r="L3364" s="93" t="s">
        <v>272</v>
      </c>
    </row>
    <row r="3365" spans="1:12">
      <c r="A3365" s="73">
        <v>10196998</v>
      </c>
      <c r="B3365" s="74" t="s">
        <v>15455</v>
      </c>
      <c r="C3365" s="74" t="s">
        <v>9778</v>
      </c>
      <c r="D3365" s="74" t="s">
        <v>11782</v>
      </c>
      <c r="E3365" s="92">
        <v>42012</v>
      </c>
      <c r="F3365" s="74" t="s">
        <v>11794</v>
      </c>
      <c r="G3365" s="92">
        <v>42012</v>
      </c>
      <c r="H3365" s="74" t="s">
        <v>9504</v>
      </c>
      <c r="I3365" s="75" t="s">
        <v>14876</v>
      </c>
      <c r="J3365" s="75">
        <v>3473.95</v>
      </c>
      <c r="K3365" s="74" t="s">
        <v>14892</v>
      </c>
      <c r="L3365" s="93" t="s">
        <v>272</v>
      </c>
    </row>
    <row r="3366" spans="1:12">
      <c r="A3366" s="73">
        <v>10196999</v>
      </c>
      <c r="B3366" s="74" t="s">
        <v>16685</v>
      </c>
      <c r="C3366" s="74" t="s">
        <v>9778</v>
      </c>
      <c r="D3366" s="74" t="s">
        <v>11782</v>
      </c>
      <c r="E3366" s="92">
        <v>42012</v>
      </c>
      <c r="F3366" s="74" t="s">
        <v>12186</v>
      </c>
      <c r="G3366" s="92">
        <v>42012</v>
      </c>
      <c r="H3366" s="74" t="s">
        <v>16686</v>
      </c>
      <c r="I3366" s="75" t="s">
        <v>14876</v>
      </c>
      <c r="J3366" s="75">
        <v>3473.95</v>
      </c>
      <c r="K3366" s="74" t="s">
        <v>16687</v>
      </c>
      <c r="L3366" s="93" t="s">
        <v>7287</v>
      </c>
    </row>
    <row r="3367" spans="1:12">
      <c r="A3367" s="73">
        <v>10197000</v>
      </c>
      <c r="B3367" s="74" t="s">
        <v>15456</v>
      </c>
      <c r="C3367" s="74" t="s">
        <v>9778</v>
      </c>
      <c r="D3367" s="74" t="s">
        <v>11782</v>
      </c>
      <c r="E3367" s="92">
        <v>42012</v>
      </c>
      <c r="F3367" s="74" t="s">
        <v>11795</v>
      </c>
      <c r="G3367" s="92">
        <v>42012</v>
      </c>
      <c r="H3367" s="74" t="s">
        <v>9504</v>
      </c>
      <c r="I3367" s="75" t="s">
        <v>14876</v>
      </c>
      <c r="J3367" s="75">
        <v>3473.95</v>
      </c>
      <c r="K3367" s="74" t="s">
        <v>14892</v>
      </c>
      <c r="L3367" s="93" t="s">
        <v>272</v>
      </c>
    </row>
    <row r="3368" spans="1:12">
      <c r="A3368" s="73">
        <v>10197530</v>
      </c>
      <c r="B3368" s="74" t="s">
        <v>16578</v>
      </c>
      <c r="C3368" s="74" t="s">
        <v>9778</v>
      </c>
      <c r="D3368" s="74" t="s">
        <v>11796</v>
      </c>
      <c r="E3368" s="92">
        <v>42012</v>
      </c>
      <c r="F3368" s="74" t="s">
        <v>12418</v>
      </c>
      <c r="G3368" s="92">
        <v>42012</v>
      </c>
      <c r="H3368" s="74" t="s">
        <v>9578</v>
      </c>
      <c r="I3368" s="75" t="s">
        <v>14876</v>
      </c>
      <c r="J3368" s="75">
        <v>2253.9500000000003</v>
      </c>
      <c r="K3368" s="74" t="s">
        <v>16576</v>
      </c>
      <c r="L3368" s="93" t="s">
        <v>110</v>
      </c>
    </row>
    <row r="3369" spans="1:12">
      <c r="A3369" s="73">
        <v>10197531</v>
      </c>
      <c r="B3369" s="74" t="s">
        <v>16977</v>
      </c>
      <c r="C3369" s="74" t="s">
        <v>9778</v>
      </c>
      <c r="D3369" s="74" t="s">
        <v>11796</v>
      </c>
      <c r="E3369" s="92">
        <v>42012</v>
      </c>
      <c r="F3369" s="74" t="s">
        <v>12502</v>
      </c>
      <c r="G3369" s="92">
        <v>42012</v>
      </c>
      <c r="H3369" s="74" t="s">
        <v>16978</v>
      </c>
      <c r="I3369" s="75" t="s">
        <v>14876</v>
      </c>
      <c r="J3369" s="75">
        <v>2253.9500000000003</v>
      </c>
      <c r="K3369" s="74" t="s">
        <v>16979</v>
      </c>
      <c r="L3369" s="93"/>
    </row>
    <row r="3370" spans="1:12">
      <c r="A3370" s="73">
        <v>10197532</v>
      </c>
      <c r="B3370" s="74" t="s">
        <v>15457</v>
      </c>
      <c r="C3370" s="74" t="s">
        <v>9778</v>
      </c>
      <c r="D3370" s="74" t="s">
        <v>11796</v>
      </c>
      <c r="E3370" s="92">
        <v>42012</v>
      </c>
      <c r="F3370" s="74" t="s">
        <v>11797</v>
      </c>
      <c r="G3370" s="92">
        <v>42012</v>
      </c>
      <c r="H3370" s="74" t="s">
        <v>9504</v>
      </c>
      <c r="I3370" s="75" t="s">
        <v>14876</v>
      </c>
      <c r="J3370" s="75">
        <v>2253.9500000000003</v>
      </c>
      <c r="K3370" s="74" t="s">
        <v>14892</v>
      </c>
      <c r="L3370" s="93" t="s">
        <v>272</v>
      </c>
    </row>
    <row r="3371" spans="1:12">
      <c r="A3371" s="73">
        <v>10197533</v>
      </c>
      <c r="B3371" s="74" t="s">
        <v>15458</v>
      </c>
      <c r="C3371" s="74" t="s">
        <v>9778</v>
      </c>
      <c r="D3371" s="74" t="s">
        <v>11796</v>
      </c>
      <c r="E3371" s="92">
        <v>42012</v>
      </c>
      <c r="F3371" s="74" t="s">
        <v>11798</v>
      </c>
      <c r="G3371" s="92">
        <v>42012</v>
      </c>
      <c r="H3371" s="74" t="s">
        <v>9504</v>
      </c>
      <c r="I3371" s="75" t="s">
        <v>14876</v>
      </c>
      <c r="J3371" s="75">
        <v>2253.9500000000003</v>
      </c>
      <c r="K3371" s="74" t="s">
        <v>14892</v>
      </c>
      <c r="L3371" s="93" t="s">
        <v>110</v>
      </c>
    </row>
    <row r="3372" spans="1:12">
      <c r="A3372" s="73">
        <v>10197534</v>
      </c>
      <c r="B3372" s="74" t="s">
        <v>15459</v>
      </c>
      <c r="C3372" s="74" t="s">
        <v>9778</v>
      </c>
      <c r="D3372" s="74" t="s">
        <v>11796</v>
      </c>
      <c r="E3372" s="92">
        <v>42012</v>
      </c>
      <c r="F3372" s="74" t="s">
        <v>11799</v>
      </c>
      <c r="G3372" s="92">
        <v>42012</v>
      </c>
      <c r="H3372" s="74" t="s">
        <v>9504</v>
      </c>
      <c r="I3372" s="75" t="s">
        <v>14876</v>
      </c>
      <c r="J3372" s="75">
        <v>2253.9500000000003</v>
      </c>
      <c r="K3372" s="74" t="s">
        <v>14892</v>
      </c>
      <c r="L3372" s="93" t="s">
        <v>3402</v>
      </c>
    </row>
    <row r="3373" spans="1:12">
      <c r="A3373" s="73">
        <v>10197535</v>
      </c>
      <c r="B3373" s="74" t="s">
        <v>15460</v>
      </c>
      <c r="C3373" s="74" t="s">
        <v>9778</v>
      </c>
      <c r="D3373" s="74" t="s">
        <v>11796</v>
      </c>
      <c r="E3373" s="92">
        <v>42012</v>
      </c>
      <c r="F3373" s="74" t="s">
        <v>11800</v>
      </c>
      <c r="G3373" s="92">
        <v>42012</v>
      </c>
      <c r="H3373" s="74" t="s">
        <v>9504</v>
      </c>
      <c r="I3373" s="75" t="s">
        <v>14876</v>
      </c>
      <c r="J3373" s="75">
        <v>2253.9500000000003</v>
      </c>
      <c r="K3373" s="74" t="s">
        <v>14892</v>
      </c>
      <c r="L3373" s="93" t="s">
        <v>110</v>
      </c>
    </row>
    <row r="3374" spans="1:12">
      <c r="A3374" s="73">
        <v>10197536</v>
      </c>
      <c r="B3374" s="74" t="s">
        <v>15461</v>
      </c>
      <c r="C3374" s="74" t="s">
        <v>9778</v>
      </c>
      <c r="D3374" s="74" t="s">
        <v>11796</v>
      </c>
      <c r="E3374" s="92">
        <v>42012</v>
      </c>
      <c r="F3374" s="74" t="s">
        <v>11801</v>
      </c>
      <c r="G3374" s="92">
        <v>42012</v>
      </c>
      <c r="H3374" s="74" t="s">
        <v>9504</v>
      </c>
      <c r="I3374" s="75" t="s">
        <v>14876</v>
      </c>
      <c r="J3374" s="75">
        <v>2253.9500000000003</v>
      </c>
      <c r="K3374" s="74" t="s">
        <v>14892</v>
      </c>
      <c r="L3374" s="93" t="s">
        <v>272</v>
      </c>
    </row>
    <row r="3375" spans="1:12">
      <c r="A3375" s="73">
        <v>10197537</v>
      </c>
      <c r="B3375" s="74" t="s">
        <v>15462</v>
      </c>
      <c r="C3375" s="74" t="s">
        <v>9778</v>
      </c>
      <c r="D3375" s="74" t="s">
        <v>11796</v>
      </c>
      <c r="E3375" s="92">
        <v>42012</v>
      </c>
      <c r="F3375" s="74" t="s">
        <v>11802</v>
      </c>
      <c r="G3375" s="92">
        <v>42012</v>
      </c>
      <c r="H3375" s="74" t="s">
        <v>9504</v>
      </c>
      <c r="I3375" s="75" t="s">
        <v>14876</v>
      </c>
      <c r="J3375" s="75">
        <v>2253.9500000000003</v>
      </c>
      <c r="K3375" s="74" t="s">
        <v>14892</v>
      </c>
      <c r="L3375" s="93" t="s">
        <v>110</v>
      </c>
    </row>
    <row r="3376" spans="1:12">
      <c r="A3376" s="73">
        <v>10197538</v>
      </c>
      <c r="B3376" s="74" t="s">
        <v>15463</v>
      </c>
      <c r="C3376" s="74" t="s">
        <v>9778</v>
      </c>
      <c r="D3376" s="74" t="s">
        <v>11796</v>
      </c>
      <c r="E3376" s="92">
        <v>42012</v>
      </c>
      <c r="F3376" s="74" t="s">
        <v>11803</v>
      </c>
      <c r="G3376" s="92">
        <v>42012</v>
      </c>
      <c r="H3376" s="74" t="s">
        <v>9504</v>
      </c>
      <c r="I3376" s="75" t="s">
        <v>14876</v>
      </c>
      <c r="J3376" s="75">
        <v>2253.9500000000003</v>
      </c>
      <c r="K3376" s="74" t="s">
        <v>14892</v>
      </c>
      <c r="L3376" s="93" t="s">
        <v>272</v>
      </c>
    </row>
    <row r="3377" spans="1:12">
      <c r="A3377" s="73">
        <v>10197539</v>
      </c>
      <c r="B3377" s="74" t="s">
        <v>16889</v>
      </c>
      <c r="C3377" s="74" t="s">
        <v>9778</v>
      </c>
      <c r="D3377" s="74" t="s">
        <v>11796</v>
      </c>
      <c r="E3377" s="92">
        <v>42012</v>
      </c>
      <c r="F3377" s="74" t="s">
        <v>12461</v>
      </c>
      <c r="G3377" s="92">
        <v>42012</v>
      </c>
      <c r="H3377" s="74" t="s">
        <v>10571</v>
      </c>
      <c r="I3377" s="75" t="s">
        <v>14876</v>
      </c>
      <c r="J3377" s="75">
        <v>2253.9500000000003</v>
      </c>
      <c r="K3377" s="74" t="s">
        <v>16888</v>
      </c>
      <c r="L3377" s="93"/>
    </row>
    <row r="3378" spans="1:12">
      <c r="A3378" s="73">
        <v>10197540</v>
      </c>
      <c r="B3378" s="74" t="s">
        <v>16555</v>
      </c>
      <c r="C3378" s="74" t="s">
        <v>9778</v>
      </c>
      <c r="D3378" s="74" t="s">
        <v>11796</v>
      </c>
      <c r="E3378" s="92">
        <v>42012</v>
      </c>
      <c r="F3378" s="74" t="s">
        <v>12345</v>
      </c>
      <c r="G3378" s="92">
        <v>42012</v>
      </c>
      <c r="H3378" s="74" t="s">
        <v>9616</v>
      </c>
      <c r="I3378" s="75" t="s">
        <v>14876</v>
      </c>
      <c r="J3378" s="75">
        <v>2253.9500000000003</v>
      </c>
      <c r="K3378" s="74" t="s">
        <v>16554</v>
      </c>
      <c r="L3378" s="93" t="s">
        <v>5789</v>
      </c>
    </row>
    <row r="3379" spans="1:12">
      <c r="A3379" s="73">
        <v>10197541</v>
      </c>
      <c r="B3379" s="74" t="s">
        <v>15464</v>
      </c>
      <c r="C3379" s="74" t="s">
        <v>9778</v>
      </c>
      <c r="D3379" s="74" t="s">
        <v>11804</v>
      </c>
      <c r="E3379" s="92">
        <v>42012</v>
      </c>
      <c r="F3379" s="74" t="s">
        <v>11805</v>
      </c>
      <c r="G3379" s="92">
        <v>42012</v>
      </c>
      <c r="H3379" s="74" t="s">
        <v>9504</v>
      </c>
      <c r="I3379" s="75" t="s">
        <v>14876</v>
      </c>
      <c r="J3379" s="75">
        <v>4575</v>
      </c>
      <c r="K3379" s="74" t="s">
        <v>14892</v>
      </c>
      <c r="L3379" s="93" t="s">
        <v>272</v>
      </c>
    </row>
    <row r="3380" spans="1:12">
      <c r="A3380" s="73">
        <v>10197542</v>
      </c>
      <c r="B3380" s="74" t="s">
        <v>15465</v>
      </c>
      <c r="C3380" s="74" t="s">
        <v>9778</v>
      </c>
      <c r="D3380" s="74" t="s">
        <v>11804</v>
      </c>
      <c r="E3380" s="92">
        <v>42012</v>
      </c>
      <c r="F3380" s="74" t="s">
        <v>11806</v>
      </c>
      <c r="G3380" s="92">
        <v>42012</v>
      </c>
      <c r="H3380" s="74" t="s">
        <v>9504</v>
      </c>
      <c r="I3380" s="75" t="s">
        <v>14876</v>
      </c>
      <c r="J3380" s="75">
        <v>4575</v>
      </c>
      <c r="K3380" s="74" t="s">
        <v>14892</v>
      </c>
      <c r="L3380" s="93" t="s">
        <v>272</v>
      </c>
    </row>
    <row r="3381" spans="1:12">
      <c r="A3381" s="73">
        <v>10197543</v>
      </c>
      <c r="B3381" s="74" t="s">
        <v>16688</v>
      </c>
      <c r="C3381" s="74" t="s">
        <v>9778</v>
      </c>
      <c r="D3381" s="74" t="s">
        <v>11804</v>
      </c>
      <c r="E3381" s="92">
        <v>42012</v>
      </c>
      <c r="F3381" s="74" t="s">
        <v>12188</v>
      </c>
      <c r="G3381" s="92">
        <v>42012</v>
      </c>
      <c r="H3381" s="74" t="s">
        <v>16686</v>
      </c>
      <c r="I3381" s="75" t="s">
        <v>14876</v>
      </c>
      <c r="J3381" s="75">
        <v>4575</v>
      </c>
      <c r="K3381" s="74" t="s">
        <v>16687</v>
      </c>
      <c r="L3381" s="93" t="s">
        <v>12801</v>
      </c>
    </row>
    <row r="3382" spans="1:12">
      <c r="A3382" s="73">
        <v>10197544</v>
      </c>
      <c r="B3382" s="74" t="s">
        <v>15943</v>
      </c>
      <c r="C3382" s="74" t="s">
        <v>9778</v>
      </c>
      <c r="D3382" s="74" t="s">
        <v>11804</v>
      </c>
      <c r="E3382" s="92">
        <v>42012</v>
      </c>
      <c r="F3382" s="74" t="s">
        <v>12128</v>
      </c>
      <c r="G3382" s="92">
        <v>42012</v>
      </c>
      <c r="H3382" s="74" t="s">
        <v>15944</v>
      </c>
      <c r="I3382" s="75" t="s">
        <v>14876</v>
      </c>
      <c r="J3382" s="75">
        <v>4575</v>
      </c>
      <c r="K3382" s="74" t="s">
        <v>15945</v>
      </c>
      <c r="L3382" s="93" t="s">
        <v>6536</v>
      </c>
    </row>
    <row r="3383" spans="1:12">
      <c r="A3383" s="73">
        <v>10197545</v>
      </c>
      <c r="B3383" s="74" t="s">
        <v>15633</v>
      </c>
      <c r="C3383" s="74" t="s">
        <v>9778</v>
      </c>
      <c r="D3383" s="74" t="s">
        <v>11891</v>
      </c>
      <c r="E3383" s="92">
        <v>42017</v>
      </c>
      <c r="F3383" s="74" t="s">
        <v>11892</v>
      </c>
      <c r="G3383" s="92">
        <v>42017</v>
      </c>
      <c r="H3383" s="74" t="s">
        <v>9520</v>
      </c>
      <c r="I3383" s="75" t="s">
        <v>14876</v>
      </c>
      <c r="J3383" s="75">
        <v>1619.48</v>
      </c>
      <c r="K3383" s="74" t="s">
        <v>15539</v>
      </c>
      <c r="L3383" s="93" t="s">
        <v>110</v>
      </c>
    </row>
    <row r="3384" spans="1:12">
      <c r="A3384" s="73">
        <v>10197546</v>
      </c>
      <c r="B3384" s="74" t="s">
        <v>15634</v>
      </c>
      <c r="C3384" s="74" t="s">
        <v>9778</v>
      </c>
      <c r="D3384" s="74" t="s">
        <v>11893</v>
      </c>
      <c r="E3384" s="92">
        <v>42044</v>
      </c>
      <c r="F3384" s="74" t="s">
        <v>11894</v>
      </c>
      <c r="G3384" s="92">
        <v>42044</v>
      </c>
      <c r="H3384" s="74" t="s">
        <v>9520</v>
      </c>
      <c r="I3384" s="75" t="s">
        <v>14876</v>
      </c>
      <c r="J3384" s="75">
        <v>33080</v>
      </c>
      <c r="K3384" s="74" t="s">
        <v>15539</v>
      </c>
      <c r="L3384" s="93" t="s">
        <v>110</v>
      </c>
    </row>
    <row r="3385" spans="1:12">
      <c r="A3385" s="73">
        <v>10197547</v>
      </c>
      <c r="B3385" s="74" t="s">
        <v>15635</v>
      </c>
      <c r="C3385" s="74" t="s">
        <v>9778</v>
      </c>
      <c r="D3385" s="74" t="s">
        <v>11893</v>
      </c>
      <c r="E3385" s="92">
        <v>42044</v>
      </c>
      <c r="F3385" s="74" t="s">
        <v>11895</v>
      </c>
      <c r="G3385" s="92">
        <v>42044</v>
      </c>
      <c r="H3385" s="74" t="s">
        <v>9520</v>
      </c>
      <c r="I3385" s="75" t="s">
        <v>14876</v>
      </c>
      <c r="J3385" s="75">
        <v>33080</v>
      </c>
      <c r="K3385" s="74" t="s">
        <v>15539</v>
      </c>
      <c r="L3385" s="93" t="s">
        <v>110</v>
      </c>
    </row>
    <row r="3386" spans="1:12">
      <c r="A3386" s="73">
        <v>10197548</v>
      </c>
      <c r="B3386" s="74" t="s">
        <v>15636</v>
      </c>
      <c r="C3386" s="74" t="s">
        <v>9778</v>
      </c>
      <c r="D3386" s="74" t="s">
        <v>11893</v>
      </c>
      <c r="E3386" s="92">
        <v>42044</v>
      </c>
      <c r="F3386" s="74" t="s">
        <v>11896</v>
      </c>
      <c r="G3386" s="92">
        <v>42044</v>
      </c>
      <c r="H3386" s="74" t="s">
        <v>9520</v>
      </c>
      <c r="I3386" s="75" t="s">
        <v>14876</v>
      </c>
      <c r="J3386" s="75">
        <v>33080</v>
      </c>
      <c r="K3386" s="74" t="s">
        <v>15539</v>
      </c>
      <c r="L3386" s="93" t="s">
        <v>110</v>
      </c>
    </row>
    <row r="3387" spans="1:12">
      <c r="A3387" s="73">
        <v>10197549</v>
      </c>
      <c r="B3387" s="74" t="s">
        <v>15637</v>
      </c>
      <c r="C3387" s="74" t="s">
        <v>9778</v>
      </c>
      <c r="D3387" s="74" t="s">
        <v>11893</v>
      </c>
      <c r="E3387" s="92">
        <v>42044</v>
      </c>
      <c r="F3387" s="74" t="s">
        <v>11897</v>
      </c>
      <c r="G3387" s="92">
        <v>42044</v>
      </c>
      <c r="H3387" s="74" t="s">
        <v>9520</v>
      </c>
      <c r="I3387" s="75" t="s">
        <v>14876</v>
      </c>
      <c r="J3387" s="75">
        <v>33080</v>
      </c>
      <c r="K3387" s="74" t="s">
        <v>15539</v>
      </c>
      <c r="L3387" s="93" t="s">
        <v>110</v>
      </c>
    </row>
    <row r="3388" spans="1:12">
      <c r="A3388" s="73">
        <v>10197550</v>
      </c>
      <c r="B3388" s="74" t="s">
        <v>15638</v>
      </c>
      <c r="C3388" s="74" t="s">
        <v>9778</v>
      </c>
      <c r="D3388" s="74" t="s">
        <v>11898</v>
      </c>
      <c r="E3388" s="92">
        <v>42040</v>
      </c>
      <c r="F3388" s="74" t="s">
        <v>11899</v>
      </c>
      <c r="G3388" s="92">
        <v>42040</v>
      </c>
      <c r="H3388" s="74" t="s">
        <v>9520</v>
      </c>
      <c r="I3388" s="75" t="s">
        <v>14876</v>
      </c>
      <c r="J3388" s="75">
        <v>12063</v>
      </c>
      <c r="K3388" s="74" t="s">
        <v>15539</v>
      </c>
      <c r="L3388" s="93" t="s">
        <v>110</v>
      </c>
    </row>
    <row r="3389" spans="1:12">
      <c r="A3389" s="73">
        <v>10197551</v>
      </c>
      <c r="B3389" s="74" t="s">
        <v>15639</v>
      </c>
      <c r="C3389" s="74" t="s">
        <v>9778</v>
      </c>
      <c r="D3389" s="74" t="s">
        <v>11900</v>
      </c>
      <c r="E3389" s="92">
        <v>42047</v>
      </c>
      <c r="F3389" s="74" t="s">
        <v>12958</v>
      </c>
      <c r="G3389" s="92">
        <v>42047</v>
      </c>
      <c r="H3389" s="74" t="s">
        <v>9520</v>
      </c>
      <c r="I3389" s="75" t="s">
        <v>14876</v>
      </c>
      <c r="J3389" s="75">
        <v>1197.99</v>
      </c>
      <c r="K3389" s="74" t="s">
        <v>15539</v>
      </c>
      <c r="L3389" s="93" t="s">
        <v>110</v>
      </c>
    </row>
    <row r="3390" spans="1:12">
      <c r="A3390" s="73">
        <v>10197552</v>
      </c>
      <c r="B3390" s="74" t="s">
        <v>15640</v>
      </c>
      <c r="C3390" s="74" t="s">
        <v>9778</v>
      </c>
      <c r="D3390" s="74" t="s">
        <v>11901</v>
      </c>
      <c r="E3390" s="92">
        <v>42044</v>
      </c>
      <c r="F3390" s="74" t="s">
        <v>11902</v>
      </c>
      <c r="G3390" s="92">
        <v>42044</v>
      </c>
      <c r="H3390" s="74" t="s">
        <v>9520</v>
      </c>
      <c r="I3390" s="75" t="s">
        <v>14876</v>
      </c>
      <c r="J3390" s="75">
        <v>6402.23</v>
      </c>
      <c r="K3390" s="74" t="s">
        <v>15539</v>
      </c>
      <c r="L3390" s="93" t="s">
        <v>110</v>
      </c>
    </row>
    <row r="3391" spans="1:12">
      <c r="A3391" s="73">
        <v>10197553</v>
      </c>
      <c r="B3391" s="74" t="s">
        <v>15641</v>
      </c>
      <c r="C3391" s="74" t="s">
        <v>9778</v>
      </c>
      <c r="D3391" s="74" t="s">
        <v>11901</v>
      </c>
      <c r="E3391" s="92">
        <v>42044</v>
      </c>
      <c r="F3391" s="74" t="s">
        <v>11903</v>
      </c>
      <c r="G3391" s="92">
        <v>42044</v>
      </c>
      <c r="H3391" s="74" t="s">
        <v>9520</v>
      </c>
      <c r="I3391" s="75" t="s">
        <v>14876</v>
      </c>
      <c r="J3391" s="75">
        <v>6402.23</v>
      </c>
      <c r="K3391" s="74" t="s">
        <v>15539</v>
      </c>
      <c r="L3391" s="93" t="s">
        <v>4297</v>
      </c>
    </row>
    <row r="3392" spans="1:12">
      <c r="A3392" s="73">
        <v>10197554</v>
      </c>
      <c r="B3392" s="74" t="s">
        <v>15642</v>
      </c>
      <c r="C3392" s="74" t="s">
        <v>9778</v>
      </c>
      <c r="D3392" s="74" t="s">
        <v>11904</v>
      </c>
      <c r="E3392" s="92">
        <v>42046</v>
      </c>
      <c r="F3392" s="74" t="s">
        <v>11905</v>
      </c>
      <c r="G3392" s="92">
        <v>42046</v>
      </c>
      <c r="H3392" s="74" t="s">
        <v>9520</v>
      </c>
      <c r="I3392" s="75" t="s">
        <v>14876</v>
      </c>
      <c r="J3392" s="75">
        <v>8776.25</v>
      </c>
      <c r="K3392" s="74" t="s">
        <v>15539</v>
      </c>
      <c r="L3392" s="93" t="s">
        <v>4594</v>
      </c>
    </row>
    <row r="3393" spans="1:12">
      <c r="A3393" s="73">
        <v>10197555</v>
      </c>
      <c r="B3393" s="74" t="s">
        <v>15643</v>
      </c>
      <c r="C3393" s="74" t="s">
        <v>9778</v>
      </c>
      <c r="D3393" s="74" t="s">
        <v>4899</v>
      </c>
      <c r="E3393" s="92">
        <v>42102</v>
      </c>
      <c r="F3393" s="74"/>
      <c r="G3393" s="92">
        <v>42102</v>
      </c>
      <c r="H3393" s="74" t="s">
        <v>9520</v>
      </c>
      <c r="I3393" s="75" t="s">
        <v>14876</v>
      </c>
      <c r="J3393" s="75">
        <v>2173.62</v>
      </c>
      <c r="K3393" s="74" t="s">
        <v>15539</v>
      </c>
      <c r="L3393" s="93" t="s">
        <v>4844</v>
      </c>
    </row>
    <row r="3394" spans="1:12">
      <c r="A3394" s="73">
        <v>10197590</v>
      </c>
      <c r="B3394" s="74" t="s">
        <v>15644</v>
      </c>
      <c r="C3394" s="74" t="s">
        <v>9778</v>
      </c>
      <c r="D3394" s="74" t="s">
        <v>11906</v>
      </c>
      <c r="E3394" s="92">
        <v>42277</v>
      </c>
      <c r="F3394" s="74" t="s">
        <v>11907</v>
      </c>
      <c r="G3394" s="92">
        <v>42277</v>
      </c>
      <c r="H3394" s="74" t="s">
        <v>9520</v>
      </c>
      <c r="I3394" s="75" t="s">
        <v>14876</v>
      </c>
      <c r="J3394" s="75">
        <v>425574</v>
      </c>
      <c r="K3394" s="74" t="s">
        <v>15539</v>
      </c>
      <c r="L3394" s="93" t="s">
        <v>110</v>
      </c>
    </row>
    <row r="3395" spans="1:12">
      <c r="A3395" s="73">
        <v>10197928</v>
      </c>
      <c r="B3395" s="74" t="s">
        <v>15798</v>
      </c>
      <c r="C3395" s="74" t="s">
        <v>9778</v>
      </c>
      <c r="D3395" s="74" t="s">
        <v>15799</v>
      </c>
      <c r="E3395" s="92">
        <v>42131</v>
      </c>
      <c r="F3395" s="74"/>
      <c r="G3395" s="92">
        <v>42131</v>
      </c>
      <c r="H3395" s="74" t="s">
        <v>15795</v>
      </c>
      <c r="I3395" s="75" t="s">
        <v>14876</v>
      </c>
      <c r="J3395" s="75">
        <v>2942.62</v>
      </c>
      <c r="K3395" s="74" t="s">
        <v>15796</v>
      </c>
      <c r="L3395" s="93" t="s">
        <v>8354</v>
      </c>
    </row>
    <row r="3396" spans="1:12">
      <c r="A3396" s="73">
        <v>10198425</v>
      </c>
      <c r="B3396" s="74" t="s">
        <v>15645</v>
      </c>
      <c r="C3396" s="74" t="s">
        <v>9778</v>
      </c>
      <c r="D3396" s="74" t="s">
        <v>11807</v>
      </c>
      <c r="E3396" s="92">
        <v>42055</v>
      </c>
      <c r="F3396" s="74" t="s">
        <v>11908</v>
      </c>
      <c r="G3396" s="92">
        <v>42055</v>
      </c>
      <c r="H3396" s="74" t="s">
        <v>9520</v>
      </c>
      <c r="I3396" s="75" t="s">
        <v>14876</v>
      </c>
      <c r="J3396" s="75">
        <v>7203.28</v>
      </c>
      <c r="K3396" s="74" t="s">
        <v>15539</v>
      </c>
      <c r="L3396" s="93" t="s">
        <v>110</v>
      </c>
    </row>
    <row r="3397" spans="1:12">
      <c r="A3397" s="73">
        <v>10198426</v>
      </c>
      <c r="B3397" s="74" t="s">
        <v>15646</v>
      </c>
      <c r="C3397" s="74" t="s">
        <v>9778</v>
      </c>
      <c r="D3397" s="74" t="s">
        <v>11807</v>
      </c>
      <c r="E3397" s="92">
        <v>42055</v>
      </c>
      <c r="F3397" s="74" t="s">
        <v>11909</v>
      </c>
      <c r="G3397" s="92">
        <v>42055</v>
      </c>
      <c r="H3397" s="74" t="s">
        <v>9520</v>
      </c>
      <c r="I3397" s="75" t="s">
        <v>14876</v>
      </c>
      <c r="J3397" s="75">
        <v>7203.28</v>
      </c>
      <c r="K3397" s="74" t="s">
        <v>15539</v>
      </c>
      <c r="L3397" s="93" t="s">
        <v>110</v>
      </c>
    </row>
    <row r="3398" spans="1:12">
      <c r="A3398" s="73">
        <v>10198427</v>
      </c>
      <c r="B3398" s="74" t="s">
        <v>15466</v>
      </c>
      <c r="C3398" s="74" t="s">
        <v>9778</v>
      </c>
      <c r="D3398" s="74" t="s">
        <v>11807</v>
      </c>
      <c r="E3398" s="92">
        <v>42053</v>
      </c>
      <c r="F3398" s="74" t="s">
        <v>11808</v>
      </c>
      <c r="G3398" s="92">
        <v>42053</v>
      </c>
      <c r="H3398" s="74" t="s">
        <v>9504</v>
      </c>
      <c r="I3398" s="75" t="s">
        <v>14876</v>
      </c>
      <c r="J3398" s="75">
        <v>7203.28</v>
      </c>
      <c r="K3398" s="74" t="s">
        <v>14892</v>
      </c>
      <c r="L3398" s="93" t="s">
        <v>272</v>
      </c>
    </row>
    <row r="3399" spans="1:12">
      <c r="A3399" s="73">
        <v>10198428</v>
      </c>
      <c r="B3399" s="74" t="s">
        <v>15647</v>
      </c>
      <c r="C3399" s="74" t="s">
        <v>9778</v>
      </c>
      <c r="D3399" s="74" t="s">
        <v>11807</v>
      </c>
      <c r="E3399" s="92">
        <v>42055</v>
      </c>
      <c r="F3399" s="74" t="s">
        <v>11910</v>
      </c>
      <c r="G3399" s="92">
        <v>42055</v>
      </c>
      <c r="H3399" s="74" t="s">
        <v>9520</v>
      </c>
      <c r="I3399" s="75" t="s">
        <v>14876</v>
      </c>
      <c r="J3399" s="75">
        <v>7203.28</v>
      </c>
      <c r="K3399" s="74" t="s">
        <v>15539</v>
      </c>
      <c r="L3399" s="93" t="s">
        <v>390</v>
      </c>
    </row>
    <row r="3400" spans="1:12">
      <c r="A3400" s="73">
        <v>10198436</v>
      </c>
      <c r="B3400" s="74" t="s">
        <v>15467</v>
      </c>
      <c r="C3400" s="74" t="s">
        <v>9778</v>
      </c>
      <c r="D3400" s="74" t="s">
        <v>11809</v>
      </c>
      <c r="E3400" s="92">
        <v>42277</v>
      </c>
      <c r="F3400" s="74" t="s">
        <v>11810</v>
      </c>
      <c r="G3400" s="92">
        <v>42277</v>
      </c>
      <c r="H3400" s="74" t="s">
        <v>9504</v>
      </c>
      <c r="I3400" s="75" t="s">
        <v>14876</v>
      </c>
      <c r="J3400" s="75">
        <v>6367.49</v>
      </c>
      <c r="K3400" s="74" t="s">
        <v>14892</v>
      </c>
      <c r="L3400" s="93" t="s">
        <v>272</v>
      </c>
    </row>
    <row r="3401" spans="1:12">
      <c r="A3401" s="73">
        <v>10198623</v>
      </c>
      <c r="B3401" s="74" t="s">
        <v>15648</v>
      </c>
      <c r="C3401" s="74" t="s">
        <v>9778</v>
      </c>
      <c r="D3401" s="74" t="s">
        <v>3269</v>
      </c>
      <c r="E3401" s="92">
        <v>42083</v>
      </c>
      <c r="F3401" s="74" t="s">
        <v>11911</v>
      </c>
      <c r="G3401" s="92">
        <v>42083</v>
      </c>
      <c r="H3401" s="74" t="s">
        <v>9520</v>
      </c>
      <c r="I3401" s="75" t="s">
        <v>14876</v>
      </c>
      <c r="J3401" s="75">
        <v>1750</v>
      </c>
      <c r="K3401" s="74" t="s">
        <v>15539</v>
      </c>
      <c r="L3401" s="93" t="s">
        <v>2798</v>
      </c>
    </row>
    <row r="3402" spans="1:12">
      <c r="A3402" s="73">
        <v>10198624</v>
      </c>
      <c r="B3402" s="74" t="s">
        <v>15649</v>
      </c>
      <c r="C3402" s="74" t="s">
        <v>9778</v>
      </c>
      <c r="D3402" s="74" t="s">
        <v>6420</v>
      </c>
      <c r="E3402" s="92">
        <v>42083</v>
      </c>
      <c r="F3402" s="74" t="s">
        <v>11912</v>
      </c>
      <c r="G3402" s="92">
        <v>42083</v>
      </c>
      <c r="H3402" s="74" t="s">
        <v>9520</v>
      </c>
      <c r="I3402" s="75" t="s">
        <v>14876</v>
      </c>
      <c r="J3402" s="75">
        <v>1230.74</v>
      </c>
      <c r="K3402" s="74" t="s">
        <v>15539</v>
      </c>
      <c r="L3402" s="93" t="s">
        <v>2798</v>
      </c>
    </row>
    <row r="3403" spans="1:12">
      <c r="A3403" s="73">
        <v>10198625</v>
      </c>
      <c r="B3403" s="74" t="s">
        <v>15650</v>
      </c>
      <c r="C3403" s="74" t="s">
        <v>9778</v>
      </c>
      <c r="D3403" s="74" t="s">
        <v>7770</v>
      </c>
      <c r="E3403" s="92">
        <v>42102</v>
      </c>
      <c r="F3403" s="74" t="s">
        <v>12977</v>
      </c>
      <c r="G3403" s="92">
        <v>42102</v>
      </c>
      <c r="H3403" s="74" t="s">
        <v>9520</v>
      </c>
      <c r="I3403" s="75" t="s">
        <v>14876</v>
      </c>
      <c r="J3403" s="75">
        <v>1576.95</v>
      </c>
      <c r="K3403" s="74" t="s">
        <v>15539</v>
      </c>
      <c r="L3403" s="93" t="s">
        <v>2798</v>
      </c>
    </row>
    <row r="3404" spans="1:12">
      <c r="A3404" s="73">
        <v>10198626</v>
      </c>
      <c r="B3404" s="74" t="s">
        <v>15651</v>
      </c>
      <c r="C3404" s="74" t="s">
        <v>9778</v>
      </c>
      <c r="D3404" s="74" t="s">
        <v>11913</v>
      </c>
      <c r="E3404" s="92">
        <v>42083</v>
      </c>
      <c r="F3404" s="74" t="s">
        <v>11914</v>
      </c>
      <c r="G3404" s="92">
        <v>42083</v>
      </c>
      <c r="H3404" s="74" t="s">
        <v>9520</v>
      </c>
      <c r="I3404" s="75" t="s">
        <v>14876</v>
      </c>
      <c r="J3404" s="75">
        <v>22581</v>
      </c>
      <c r="K3404" s="74" t="s">
        <v>15539</v>
      </c>
      <c r="L3404" s="93" t="s">
        <v>2798</v>
      </c>
    </row>
    <row r="3405" spans="1:12">
      <c r="A3405" s="73">
        <v>10198627</v>
      </c>
      <c r="B3405" s="74" t="s">
        <v>15652</v>
      </c>
      <c r="C3405" s="74" t="s">
        <v>9778</v>
      </c>
      <c r="D3405" s="74" t="s">
        <v>11913</v>
      </c>
      <c r="E3405" s="92">
        <v>42083</v>
      </c>
      <c r="F3405" s="74" t="s">
        <v>11915</v>
      </c>
      <c r="G3405" s="92">
        <v>42083</v>
      </c>
      <c r="H3405" s="74" t="s">
        <v>9520</v>
      </c>
      <c r="I3405" s="75" t="s">
        <v>14876</v>
      </c>
      <c r="J3405" s="75">
        <v>22581</v>
      </c>
      <c r="K3405" s="74" t="s">
        <v>15539</v>
      </c>
      <c r="L3405" s="93" t="s">
        <v>4285</v>
      </c>
    </row>
    <row r="3406" spans="1:12">
      <c r="A3406" s="73">
        <v>10198703</v>
      </c>
      <c r="B3406" s="74" t="s">
        <v>15800</v>
      </c>
      <c r="C3406" s="74" t="s">
        <v>9778</v>
      </c>
      <c r="D3406" s="74" t="s">
        <v>15801</v>
      </c>
      <c r="E3406" s="92">
        <v>42097</v>
      </c>
      <c r="F3406" s="74" t="s">
        <v>12981</v>
      </c>
      <c r="G3406" s="92">
        <v>42097</v>
      </c>
      <c r="H3406" s="74" t="s">
        <v>15795</v>
      </c>
      <c r="I3406" s="75" t="s">
        <v>14876</v>
      </c>
      <c r="J3406" s="75">
        <v>1540</v>
      </c>
      <c r="K3406" s="74" t="s">
        <v>15796</v>
      </c>
      <c r="L3406" s="93" t="s">
        <v>8354</v>
      </c>
    </row>
    <row r="3407" spans="1:12">
      <c r="A3407" s="73">
        <v>10198704</v>
      </c>
      <c r="B3407" s="74" t="s">
        <v>15802</v>
      </c>
      <c r="C3407" s="74" t="s">
        <v>9778</v>
      </c>
      <c r="D3407" s="74" t="s">
        <v>15803</v>
      </c>
      <c r="E3407" s="92">
        <v>42097</v>
      </c>
      <c r="F3407" s="74" t="s">
        <v>12985</v>
      </c>
      <c r="G3407" s="92">
        <v>42097</v>
      </c>
      <c r="H3407" s="74" t="s">
        <v>15795</v>
      </c>
      <c r="I3407" s="75" t="s">
        <v>14876</v>
      </c>
      <c r="J3407" s="75">
        <v>1803.18</v>
      </c>
      <c r="K3407" s="74" t="s">
        <v>15796</v>
      </c>
      <c r="L3407" s="93" t="s">
        <v>8354</v>
      </c>
    </row>
    <row r="3408" spans="1:12">
      <c r="A3408" s="73">
        <v>10198705</v>
      </c>
      <c r="B3408" s="74" t="s">
        <v>16936</v>
      </c>
      <c r="C3408" s="74" t="s">
        <v>9778</v>
      </c>
      <c r="D3408" s="74" t="s">
        <v>16937</v>
      </c>
      <c r="E3408" s="92">
        <v>42097</v>
      </c>
      <c r="F3408" s="74" t="s">
        <v>12988</v>
      </c>
      <c r="G3408" s="92">
        <v>42097</v>
      </c>
      <c r="H3408" s="74" t="s">
        <v>9863</v>
      </c>
      <c r="I3408" s="75" t="s">
        <v>14876</v>
      </c>
      <c r="J3408" s="75">
        <v>2942.62</v>
      </c>
      <c r="K3408" s="74" t="s">
        <v>16932</v>
      </c>
      <c r="L3408" s="93"/>
    </row>
    <row r="3409" spans="1:12">
      <c r="A3409" s="73">
        <v>10198706</v>
      </c>
      <c r="B3409" s="74" t="s">
        <v>16938</v>
      </c>
      <c r="C3409" s="74" t="s">
        <v>9778</v>
      </c>
      <c r="D3409" s="74" t="s">
        <v>7770</v>
      </c>
      <c r="E3409" s="92">
        <v>42097</v>
      </c>
      <c r="F3409" s="74" t="s">
        <v>12990</v>
      </c>
      <c r="G3409" s="92">
        <v>42097</v>
      </c>
      <c r="H3409" s="74" t="s">
        <v>9863</v>
      </c>
      <c r="I3409" s="75" t="s">
        <v>14876</v>
      </c>
      <c r="J3409" s="75">
        <v>1540</v>
      </c>
      <c r="K3409" s="74" t="s">
        <v>16932</v>
      </c>
      <c r="L3409" s="93"/>
    </row>
    <row r="3410" spans="1:12">
      <c r="A3410" s="73">
        <v>10198707</v>
      </c>
      <c r="B3410" s="74" t="s">
        <v>15653</v>
      </c>
      <c r="C3410" s="74" t="s">
        <v>9778</v>
      </c>
      <c r="D3410" s="74" t="s">
        <v>11916</v>
      </c>
      <c r="E3410" s="92">
        <v>42100</v>
      </c>
      <c r="F3410" s="74" t="s">
        <v>11917</v>
      </c>
      <c r="G3410" s="92">
        <v>42100</v>
      </c>
      <c r="H3410" s="74" t="s">
        <v>9520</v>
      </c>
      <c r="I3410" s="75" t="s">
        <v>14876</v>
      </c>
      <c r="J3410" s="75">
        <v>1372.99</v>
      </c>
      <c r="K3410" s="74" t="s">
        <v>15539</v>
      </c>
      <c r="L3410" s="93"/>
    </row>
    <row r="3411" spans="1:12">
      <c r="A3411" s="73">
        <v>10198708</v>
      </c>
      <c r="B3411" s="74" t="s">
        <v>15654</v>
      </c>
      <c r="C3411" s="74" t="s">
        <v>9778</v>
      </c>
      <c r="D3411" s="74" t="s">
        <v>11916</v>
      </c>
      <c r="E3411" s="92">
        <v>42100</v>
      </c>
      <c r="F3411" s="74" t="s">
        <v>11918</v>
      </c>
      <c r="G3411" s="92">
        <v>42100</v>
      </c>
      <c r="H3411" s="74" t="s">
        <v>9520</v>
      </c>
      <c r="I3411" s="75" t="s">
        <v>14876</v>
      </c>
      <c r="J3411" s="75">
        <v>1372.99</v>
      </c>
      <c r="K3411" s="74" t="s">
        <v>15539</v>
      </c>
      <c r="L3411" s="93" t="s">
        <v>4285</v>
      </c>
    </row>
    <row r="3412" spans="1:12">
      <c r="A3412" s="73">
        <v>10198709</v>
      </c>
      <c r="B3412" s="74" t="s">
        <v>15655</v>
      </c>
      <c r="C3412" s="74" t="s">
        <v>9778</v>
      </c>
      <c r="D3412" s="74" t="s">
        <v>11919</v>
      </c>
      <c r="E3412" s="92">
        <v>42122</v>
      </c>
      <c r="F3412" s="74" t="s">
        <v>11920</v>
      </c>
      <c r="G3412" s="92">
        <v>42122</v>
      </c>
      <c r="H3412" s="74" t="s">
        <v>9520</v>
      </c>
      <c r="I3412" s="75" t="s">
        <v>14876</v>
      </c>
      <c r="J3412" s="75">
        <v>1140</v>
      </c>
      <c r="K3412" s="74" t="s">
        <v>15539</v>
      </c>
      <c r="L3412" s="93" t="s">
        <v>110</v>
      </c>
    </row>
    <row r="3413" spans="1:12">
      <c r="A3413" s="73">
        <v>10198710</v>
      </c>
      <c r="B3413" s="74" t="s">
        <v>15656</v>
      </c>
      <c r="C3413" s="74" t="s">
        <v>9778</v>
      </c>
      <c r="D3413" s="74" t="s">
        <v>7775</v>
      </c>
      <c r="E3413" s="92">
        <v>42122</v>
      </c>
      <c r="F3413" s="74" t="s">
        <v>11921</v>
      </c>
      <c r="G3413" s="92">
        <v>42122</v>
      </c>
      <c r="H3413" s="74" t="s">
        <v>9520</v>
      </c>
      <c r="I3413" s="75" t="s">
        <v>14876</v>
      </c>
      <c r="J3413" s="75">
        <v>1140</v>
      </c>
      <c r="K3413" s="74" t="s">
        <v>15539</v>
      </c>
      <c r="L3413" s="93" t="s">
        <v>109</v>
      </c>
    </row>
    <row r="3414" spans="1:12">
      <c r="A3414" s="73">
        <v>10198711</v>
      </c>
      <c r="B3414" s="74" t="s">
        <v>15468</v>
      </c>
      <c r="C3414" s="74" t="s">
        <v>9778</v>
      </c>
      <c r="D3414" s="74" t="s">
        <v>7775</v>
      </c>
      <c r="E3414" s="92">
        <v>42122</v>
      </c>
      <c r="F3414" s="74" t="s">
        <v>11811</v>
      </c>
      <c r="G3414" s="92">
        <v>42122</v>
      </c>
      <c r="H3414" s="74" t="s">
        <v>9504</v>
      </c>
      <c r="I3414" s="75" t="s">
        <v>14876</v>
      </c>
      <c r="J3414" s="75">
        <v>1140</v>
      </c>
      <c r="K3414" s="74" t="s">
        <v>14892</v>
      </c>
      <c r="L3414" s="93" t="s">
        <v>272</v>
      </c>
    </row>
    <row r="3415" spans="1:12">
      <c r="A3415" s="73">
        <v>10198712</v>
      </c>
      <c r="B3415" s="74" t="s">
        <v>15657</v>
      </c>
      <c r="C3415" s="74" t="s">
        <v>9778</v>
      </c>
      <c r="D3415" s="74" t="s">
        <v>7775</v>
      </c>
      <c r="E3415" s="92">
        <v>42122</v>
      </c>
      <c r="F3415" s="74" t="s">
        <v>11922</v>
      </c>
      <c r="G3415" s="92">
        <v>42122</v>
      </c>
      <c r="H3415" s="74" t="s">
        <v>9520</v>
      </c>
      <c r="I3415" s="75" t="s">
        <v>14876</v>
      </c>
      <c r="J3415" s="75">
        <v>1140</v>
      </c>
      <c r="K3415" s="74" t="s">
        <v>15539</v>
      </c>
      <c r="L3415" s="93" t="s">
        <v>2798</v>
      </c>
    </row>
    <row r="3416" spans="1:12">
      <c r="A3416" s="73">
        <v>10198713</v>
      </c>
      <c r="B3416" s="74" t="s">
        <v>15658</v>
      </c>
      <c r="C3416" s="74" t="s">
        <v>9778</v>
      </c>
      <c r="D3416" s="74" t="s">
        <v>7775</v>
      </c>
      <c r="E3416" s="92">
        <v>42122</v>
      </c>
      <c r="F3416" s="74" t="s">
        <v>11923</v>
      </c>
      <c r="G3416" s="92">
        <v>42122</v>
      </c>
      <c r="H3416" s="74" t="s">
        <v>9520</v>
      </c>
      <c r="I3416" s="75" t="s">
        <v>14876</v>
      </c>
      <c r="J3416" s="75">
        <v>1140</v>
      </c>
      <c r="K3416" s="74" t="s">
        <v>15539</v>
      </c>
      <c r="L3416" s="93" t="s">
        <v>962</v>
      </c>
    </row>
    <row r="3417" spans="1:12">
      <c r="A3417" s="73">
        <v>10198714</v>
      </c>
      <c r="B3417" s="74" t="s">
        <v>15659</v>
      </c>
      <c r="C3417" s="74" t="s">
        <v>9778</v>
      </c>
      <c r="D3417" s="74" t="s">
        <v>7775</v>
      </c>
      <c r="E3417" s="92">
        <v>42122</v>
      </c>
      <c r="F3417" s="74" t="s">
        <v>11924</v>
      </c>
      <c r="G3417" s="92">
        <v>42122</v>
      </c>
      <c r="H3417" s="74" t="s">
        <v>9520</v>
      </c>
      <c r="I3417" s="75" t="s">
        <v>14876</v>
      </c>
      <c r="J3417" s="75">
        <v>1140</v>
      </c>
      <c r="K3417" s="74" t="s">
        <v>15539</v>
      </c>
      <c r="L3417" s="93" t="s">
        <v>272</v>
      </c>
    </row>
    <row r="3418" spans="1:12">
      <c r="A3418" s="73">
        <v>10198837</v>
      </c>
      <c r="B3418" s="74" t="s">
        <v>15660</v>
      </c>
      <c r="C3418" s="74" t="s">
        <v>9778</v>
      </c>
      <c r="D3418" s="74" t="s">
        <v>11925</v>
      </c>
      <c r="E3418" s="92">
        <v>42122</v>
      </c>
      <c r="F3418" s="74" t="s">
        <v>11926</v>
      </c>
      <c r="G3418" s="92">
        <v>42122</v>
      </c>
      <c r="H3418" s="74" t="s">
        <v>9520</v>
      </c>
      <c r="I3418" s="75" t="s">
        <v>14876</v>
      </c>
      <c r="J3418" s="75">
        <v>8500</v>
      </c>
      <c r="K3418" s="74" t="s">
        <v>15539</v>
      </c>
      <c r="L3418" s="93" t="s">
        <v>272</v>
      </c>
    </row>
    <row r="3419" spans="1:12">
      <c r="A3419" s="73">
        <v>10198838</v>
      </c>
      <c r="B3419" s="74" t="s">
        <v>15661</v>
      </c>
      <c r="C3419" s="74" t="s">
        <v>9778</v>
      </c>
      <c r="D3419" s="74" t="s">
        <v>11925</v>
      </c>
      <c r="E3419" s="92">
        <v>42122</v>
      </c>
      <c r="F3419" s="74" t="s">
        <v>11927</v>
      </c>
      <c r="G3419" s="92">
        <v>42122</v>
      </c>
      <c r="H3419" s="74" t="s">
        <v>9520</v>
      </c>
      <c r="I3419" s="75" t="s">
        <v>14876</v>
      </c>
      <c r="J3419" s="75">
        <v>8500</v>
      </c>
      <c r="K3419" s="74" t="s">
        <v>15539</v>
      </c>
      <c r="L3419" s="93" t="s">
        <v>4482</v>
      </c>
    </row>
    <row r="3420" spans="1:12">
      <c r="A3420" s="73">
        <v>10198839</v>
      </c>
      <c r="B3420" s="74" t="s">
        <v>15662</v>
      </c>
      <c r="C3420" s="74" t="s">
        <v>9778</v>
      </c>
      <c r="D3420" s="74" t="s">
        <v>11925</v>
      </c>
      <c r="E3420" s="92">
        <v>42122</v>
      </c>
      <c r="F3420" s="74" t="s">
        <v>11928</v>
      </c>
      <c r="G3420" s="92">
        <v>42122</v>
      </c>
      <c r="H3420" s="74" t="s">
        <v>9520</v>
      </c>
      <c r="I3420" s="75" t="s">
        <v>14876</v>
      </c>
      <c r="J3420" s="75">
        <v>8500</v>
      </c>
      <c r="K3420" s="74" t="s">
        <v>15539</v>
      </c>
      <c r="L3420" s="93" t="s">
        <v>5225</v>
      </c>
    </row>
    <row r="3421" spans="1:12">
      <c r="A3421" s="73">
        <v>10198840</v>
      </c>
      <c r="B3421" s="74" t="s">
        <v>15663</v>
      </c>
      <c r="C3421" s="74" t="s">
        <v>9778</v>
      </c>
      <c r="D3421" s="74" t="s">
        <v>11925</v>
      </c>
      <c r="E3421" s="92">
        <v>42122</v>
      </c>
      <c r="F3421" s="74" t="s">
        <v>11929</v>
      </c>
      <c r="G3421" s="92">
        <v>42122</v>
      </c>
      <c r="H3421" s="74" t="s">
        <v>9520</v>
      </c>
      <c r="I3421" s="75" t="s">
        <v>14876</v>
      </c>
      <c r="J3421" s="75">
        <v>8500</v>
      </c>
      <c r="K3421" s="74" t="s">
        <v>15539</v>
      </c>
      <c r="L3421" s="93" t="s">
        <v>272</v>
      </c>
    </row>
    <row r="3422" spans="1:12">
      <c r="A3422" s="73">
        <v>10198868</v>
      </c>
      <c r="B3422" s="74" t="s">
        <v>16861</v>
      </c>
      <c r="C3422" s="74" t="s">
        <v>9778</v>
      </c>
      <c r="D3422" s="74" t="s">
        <v>11930</v>
      </c>
      <c r="E3422" s="92">
        <v>42097</v>
      </c>
      <c r="F3422" s="74" t="s">
        <v>13359</v>
      </c>
      <c r="G3422" s="92">
        <v>42097</v>
      </c>
      <c r="H3422" s="74" t="s">
        <v>16860</v>
      </c>
      <c r="I3422" s="75" t="s">
        <v>14876</v>
      </c>
      <c r="J3422" s="75">
        <v>6991.36</v>
      </c>
      <c r="K3422" s="74" t="s">
        <v>13362</v>
      </c>
      <c r="L3422" s="93" t="s">
        <v>2049</v>
      </c>
    </row>
    <row r="3423" spans="1:12">
      <c r="A3423" s="73">
        <v>10198869</v>
      </c>
      <c r="B3423" s="74" t="s">
        <v>15664</v>
      </c>
      <c r="C3423" s="74" t="s">
        <v>9778</v>
      </c>
      <c r="D3423" s="74" t="s">
        <v>11930</v>
      </c>
      <c r="E3423" s="92">
        <v>42097</v>
      </c>
      <c r="F3423" s="74" t="s">
        <v>11931</v>
      </c>
      <c r="G3423" s="92">
        <v>42097</v>
      </c>
      <c r="H3423" s="74" t="s">
        <v>9520</v>
      </c>
      <c r="I3423" s="75" t="s">
        <v>14876</v>
      </c>
      <c r="J3423" s="75">
        <v>6991.36</v>
      </c>
      <c r="K3423" s="74" t="s">
        <v>15539</v>
      </c>
      <c r="L3423" s="93" t="s">
        <v>272</v>
      </c>
    </row>
    <row r="3424" spans="1:12">
      <c r="A3424" s="73">
        <v>10198870</v>
      </c>
      <c r="B3424" s="74" t="s">
        <v>15665</v>
      </c>
      <c r="C3424" s="74" t="s">
        <v>9778</v>
      </c>
      <c r="D3424" s="74" t="s">
        <v>11930</v>
      </c>
      <c r="E3424" s="92">
        <v>42097</v>
      </c>
      <c r="F3424" s="74" t="s">
        <v>11932</v>
      </c>
      <c r="G3424" s="92">
        <v>42097</v>
      </c>
      <c r="H3424" s="74" t="s">
        <v>9520</v>
      </c>
      <c r="I3424" s="75" t="s">
        <v>14876</v>
      </c>
      <c r="J3424" s="75">
        <v>6991.36</v>
      </c>
      <c r="K3424" s="74" t="s">
        <v>15539</v>
      </c>
      <c r="L3424" s="93" t="s">
        <v>272</v>
      </c>
    </row>
    <row r="3425" spans="1:12">
      <c r="A3425" s="73">
        <v>10198871</v>
      </c>
      <c r="B3425" s="74" t="s">
        <v>15666</v>
      </c>
      <c r="C3425" s="74" t="s">
        <v>9778</v>
      </c>
      <c r="D3425" s="74" t="s">
        <v>11930</v>
      </c>
      <c r="E3425" s="92">
        <v>42097</v>
      </c>
      <c r="F3425" s="74" t="s">
        <v>11933</v>
      </c>
      <c r="G3425" s="92">
        <v>42097</v>
      </c>
      <c r="H3425" s="74" t="s">
        <v>9520</v>
      </c>
      <c r="I3425" s="75" t="s">
        <v>14876</v>
      </c>
      <c r="J3425" s="75">
        <v>6991.36</v>
      </c>
      <c r="K3425" s="74" t="s">
        <v>15539</v>
      </c>
      <c r="L3425" s="93" t="s">
        <v>272</v>
      </c>
    </row>
    <row r="3426" spans="1:12">
      <c r="A3426" s="73">
        <v>10198872</v>
      </c>
      <c r="B3426" s="74" t="s">
        <v>15667</v>
      </c>
      <c r="C3426" s="74" t="s">
        <v>9778</v>
      </c>
      <c r="D3426" s="74" t="s">
        <v>11930</v>
      </c>
      <c r="E3426" s="92">
        <v>42097</v>
      </c>
      <c r="F3426" s="74" t="s">
        <v>11934</v>
      </c>
      <c r="G3426" s="92">
        <v>42097</v>
      </c>
      <c r="H3426" s="74" t="s">
        <v>9520</v>
      </c>
      <c r="I3426" s="75" t="s">
        <v>14876</v>
      </c>
      <c r="J3426" s="75">
        <v>6991.36</v>
      </c>
      <c r="K3426" s="74" t="s">
        <v>15539</v>
      </c>
      <c r="L3426" s="93" t="s">
        <v>272</v>
      </c>
    </row>
    <row r="3427" spans="1:12">
      <c r="A3427" s="73">
        <v>10198875</v>
      </c>
      <c r="B3427" s="74" t="s">
        <v>15668</v>
      </c>
      <c r="C3427" s="74" t="s">
        <v>9778</v>
      </c>
      <c r="D3427" s="74" t="s">
        <v>11935</v>
      </c>
      <c r="E3427" s="92">
        <v>42097</v>
      </c>
      <c r="F3427" s="74" t="s">
        <v>11936</v>
      </c>
      <c r="G3427" s="92">
        <v>42097</v>
      </c>
      <c r="H3427" s="74" t="s">
        <v>9520</v>
      </c>
      <c r="I3427" s="75" t="s">
        <v>14876</v>
      </c>
      <c r="J3427" s="75">
        <v>7203.28</v>
      </c>
      <c r="K3427" s="74" t="s">
        <v>15539</v>
      </c>
      <c r="L3427" s="93" t="s">
        <v>272</v>
      </c>
    </row>
    <row r="3428" spans="1:12">
      <c r="A3428" s="73">
        <v>10198876</v>
      </c>
      <c r="B3428" s="74" t="s">
        <v>15669</v>
      </c>
      <c r="C3428" s="74" t="s">
        <v>9778</v>
      </c>
      <c r="D3428" s="74" t="s">
        <v>11935</v>
      </c>
      <c r="E3428" s="92">
        <v>42097</v>
      </c>
      <c r="F3428" s="74" t="s">
        <v>11937</v>
      </c>
      <c r="G3428" s="92">
        <v>42097</v>
      </c>
      <c r="H3428" s="74" t="s">
        <v>9520</v>
      </c>
      <c r="I3428" s="75" t="s">
        <v>14876</v>
      </c>
      <c r="J3428" s="75">
        <v>7203.28</v>
      </c>
      <c r="K3428" s="74" t="s">
        <v>15539</v>
      </c>
      <c r="L3428" s="93" t="s">
        <v>272</v>
      </c>
    </row>
    <row r="3429" spans="1:12">
      <c r="A3429" s="73">
        <v>10198877</v>
      </c>
      <c r="B3429" s="74" t="s">
        <v>15670</v>
      </c>
      <c r="C3429" s="74" t="s">
        <v>9778</v>
      </c>
      <c r="D3429" s="74" t="s">
        <v>11935</v>
      </c>
      <c r="E3429" s="92">
        <v>42097</v>
      </c>
      <c r="F3429" s="74" t="s">
        <v>11938</v>
      </c>
      <c r="G3429" s="92">
        <v>42097</v>
      </c>
      <c r="H3429" s="74" t="s">
        <v>9520</v>
      </c>
      <c r="I3429" s="75" t="s">
        <v>14876</v>
      </c>
      <c r="J3429" s="75">
        <v>7203.28</v>
      </c>
      <c r="K3429" s="74" t="s">
        <v>15539</v>
      </c>
      <c r="L3429" s="93" t="s">
        <v>272</v>
      </c>
    </row>
    <row r="3430" spans="1:12">
      <c r="A3430" s="73">
        <v>10198878</v>
      </c>
      <c r="B3430" s="74" t="s">
        <v>15671</v>
      </c>
      <c r="C3430" s="74" t="s">
        <v>9778</v>
      </c>
      <c r="D3430" s="74" t="s">
        <v>11935</v>
      </c>
      <c r="E3430" s="92">
        <v>42097</v>
      </c>
      <c r="F3430" s="74" t="s">
        <v>11939</v>
      </c>
      <c r="G3430" s="92">
        <v>42097</v>
      </c>
      <c r="H3430" s="74" t="s">
        <v>9520</v>
      </c>
      <c r="I3430" s="75" t="s">
        <v>14876</v>
      </c>
      <c r="J3430" s="75">
        <v>7203.28</v>
      </c>
      <c r="K3430" s="74" t="s">
        <v>15539</v>
      </c>
      <c r="L3430" s="93" t="s">
        <v>12752</v>
      </c>
    </row>
    <row r="3431" spans="1:12">
      <c r="A3431" s="73">
        <v>10198879</v>
      </c>
      <c r="B3431" s="74" t="s">
        <v>15672</v>
      </c>
      <c r="C3431" s="74" t="s">
        <v>9778</v>
      </c>
      <c r="D3431" s="74" t="s">
        <v>11935</v>
      </c>
      <c r="E3431" s="92">
        <v>42097</v>
      </c>
      <c r="F3431" s="74" t="s">
        <v>11940</v>
      </c>
      <c r="G3431" s="92">
        <v>42097</v>
      </c>
      <c r="H3431" s="74" t="s">
        <v>9520</v>
      </c>
      <c r="I3431" s="75" t="s">
        <v>14876</v>
      </c>
      <c r="J3431" s="75">
        <v>7203.28</v>
      </c>
      <c r="K3431" s="74" t="s">
        <v>15539</v>
      </c>
      <c r="L3431" s="93" t="s">
        <v>11763</v>
      </c>
    </row>
    <row r="3432" spans="1:12">
      <c r="A3432" s="73">
        <v>10198880</v>
      </c>
      <c r="B3432" s="74" t="s">
        <v>15673</v>
      </c>
      <c r="C3432" s="74" t="s">
        <v>9778</v>
      </c>
      <c r="D3432" s="74" t="s">
        <v>11935</v>
      </c>
      <c r="E3432" s="92">
        <v>42097</v>
      </c>
      <c r="F3432" s="74" t="s">
        <v>11941</v>
      </c>
      <c r="G3432" s="92">
        <v>42097</v>
      </c>
      <c r="H3432" s="74" t="s">
        <v>9520</v>
      </c>
      <c r="I3432" s="75" t="s">
        <v>14876</v>
      </c>
      <c r="J3432" s="75">
        <v>7203.28</v>
      </c>
      <c r="K3432" s="74" t="s">
        <v>15539</v>
      </c>
      <c r="L3432" s="93" t="s">
        <v>11763</v>
      </c>
    </row>
    <row r="3433" spans="1:12">
      <c r="A3433" s="73">
        <v>10198881</v>
      </c>
      <c r="B3433" s="74" t="s">
        <v>15674</v>
      </c>
      <c r="C3433" s="74" t="s">
        <v>9778</v>
      </c>
      <c r="D3433" s="74" t="s">
        <v>11935</v>
      </c>
      <c r="E3433" s="92">
        <v>42097</v>
      </c>
      <c r="F3433" s="74" t="s">
        <v>11942</v>
      </c>
      <c r="G3433" s="92">
        <v>42097</v>
      </c>
      <c r="H3433" s="74" t="s">
        <v>9520</v>
      </c>
      <c r="I3433" s="75" t="s">
        <v>14876</v>
      </c>
      <c r="J3433" s="75">
        <v>7203.28</v>
      </c>
      <c r="K3433" s="74" t="s">
        <v>15539</v>
      </c>
      <c r="L3433" s="93" t="s">
        <v>7839</v>
      </c>
    </row>
    <row r="3434" spans="1:12">
      <c r="A3434" s="73">
        <v>10198882</v>
      </c>
      <c r="B3434" s="74" t="s">
        <v>15675</v>
      </c>
      <c r="C3434" s="74" t="s">
        <v>9778</v>
      </c>
      <c r="D3434" s="74" t="s">
        <v>11935</v>
      </c>
      <c r="E3434" s="92">
        <v>42097</v>
      </c>
      <c r="F3434" s="74" t="s">
        <v>11943</v>
      </c>
      <c r="G3434" s="92">
        <v>42097</v>
      </c>
      <c r="H3434" s="74" t="s">
        <v>9520</v>
      </c>
      <c r="I3434" s="75" t="s">
        <v>14876</v>
      </c>
      <c r="J3434" s="75">
        <v>7203.28</v>
      </c>
      <c r="K3434" s="74" t="s">
        <v>15539</v>
      </c>
      <c r="L3434" s="93" t="s">
        <v>7839</v>
      </c>
    </row>
    <row r="3435" spans="1:12">
      <c r="A3435" s="73">
        <v>10198883</v>
      </c>
      <c r="B3435" s="74" t="s">
        <v>15676</v>
      </c>
      <c r="C3435" s="74" t="s">
        <v>9778</v>
      </c>
      <c r="D3435" s="74" t="s">
        <v>11944</v>
      </c>
      <c r="E3435" s="92">
        <v>42124</v>
      </c>
      <c r="F3435" s="74" t="s">
        <v>11945</v>
      </c>
      <c r="G3435" s="92">
        <v>42124</v>
      </c>
      <c r="H3435" s="74" t="s">
        <v>9520</v>
      </c>
      <c r="I3435" s="75" t="s">
        <v>14876</v>
      </c>
      <c r="J3435" s="75">
        <v>7203.28</v>
      </c>
      <c r="K3435" s="74" t="s">
        <v>15539</v>
      </c>
      <c r="L3435" s="93" t="s">
        <v>272</v>
      </c>
    </row>
    <row r="3436" spans="1:12">
      <c r="A3436" s="73">
        <v>10198884</v>
      </c>
      <c r="B3436" s="74" t="s">
        <v>15677</v>
      </c>
      <c r="C3436" s="74" t="s">
        <v>9778</v>
      </c>
      <c r="D3436" s="74" t="s">
        <v>11946</v>
      </c>
      <c r="E3436" s="92">
        <v>42124</v>
      </c>
      <c r="F3436" s="74" t="s">
        <v>11947</v>
      </c>
      <c r="G3436" s="92">
        <v>42124</v>
      </c>
      <c r="H3436" s="74" t="s">
        <v>9520</v>
      </c>
      <c r="I3436" s="75" t="s">
        <v>14876</v>
      </c>
      <c r="J3436" s="75">
        <v>7203.28</v>
      </c>
      <c r="K3436" s="74" t="s">
        <v>15539</v>
      </c>
      <c r="L3436" s="93" t="s">
        <v>272</v>
      </c>
    </row>
    <row r="3437" spans="1:12">
      <c r="A3437" s="73">
        <v>10198885</v>
      </c>
      <c r="B3437" s="74" t="s">
        <v>15678</v>
      </c>
      <c r="C3437" s="74" t="s">
        <v>9778</v>
      </c>
      <c r="D3437" s="74" t="s">
        <v>11946</v>
      </c>
      <c r="E3437" s="92">
        <v>42124</v>
      </c>
      <c r="F3437" s="74" t="s">
        <v>11948</v>
      </c>
      <c r="G3437" s="92">
        <v>42124</v>
      </c>
      <c r="H3437" s="74" t="s">
        <v>9520</v>
      </c>
      <c r="I3437" s="75" t="s">
        <v>14876</v>
      </c>
      <c r="J3437" s="75">
        <v>7203.28</v>
      </c>
      <c r="K3437" s="74" t="s">
        <v>15539</v>
      </c>
      <c r="L3437" s="93" t="s">
        <v>272</v>
      </c>
    </row>
    <row r="3438" spans="1:12">
      <c r="A3438" s="73">
        <v>10198886</v>
      </c>
      <c r="B3438" s="74" t="s">
        <v>15679</v>
      </c>
      <c r="C3438" s="74" t="s">
        <v>9778</v>
      </c>
      <c r="D3438" s="74" t="s">
        <v>11946</v>
      </c>
      <c r="E3438" s="92">
        <v>42124</v>
      </c>
      <c r="F3438" s="74" t="s">
        <v>11949</v>
      </c>
      <c r="G3438" s="92">
        <v>42124</v>
      </c>
      <c r="H3438" s="74" t="s">
        <v>9520</v>
      </c>
      <c r="I3438" s="75" t="s">
        <v>14876</v>
      </c>
      <c r="J3438" s="75">
        <v>7203.28</v>
      </c>
      <c r="K3438" s="74" t="s">
        <v>15539</v>
      </c>
      <c r="L3438" s="93" t="s">
        <v>272</v>
      </c>
    </row>
    <row r="3439" spans="1:12">
      <c r="A3439" s="73">
        <v>10198887</v>
      </c>
      <c r="B3439" s="74" t="s">
        <v>15680</v>
      </c>
      <c r="C3439" s="74" t="s">
        <v>9778</v>
      </c>
      <c r="D3439" s="74" t="s">
        <v>11946</v>
      </c>
      <c r="E3439" s="92">
        <v>42124</v>
      </c>
      <c r="F3439" s="74" t="s">
        <v>11950</v>
      </c>
      <c r="G3439" s="92">
        <v>42124</v>
      </c>
      <c r="H3439" s="74" t="s">
        <v>9520</v>
      </c>
      <c r="I3439" s="75" t="s">
        <v>14876</v>
      </c>
      <c r="J3439" s="75">
        <v>7203.28</v>
      </c>
      <c r="K3439" s="74" t="s">
        <v>15539</v>
      </c>
      <c r="L3439" s="93" t="s">
        <v>272</v>
      </c>
    </row>
    <row r="3440" spans="1:12">
      <c r="A3440" s="73">
        <v>10198888</v>
      </c>
      <c r="B3440" s="74" t="s">
        <v>15681</v>
      </c>
      <c r="C3440" s="74" t="s">
        <v>9778</v>
      </c>
      <c r="D3440" s="74" t="s">
        <v>11946</v>
      </c>
      <c r="E3440" s="92">
        <v>42124</v>
      </c>
      <c r="F3440" s="74" t="s">
        <v>11951</v>
      </c>
      <c r="G3440" s="92">
        <v>42124</v>
      </c>
      <c r="H3440" s="74" t="s">
        <v>9520</v>
      </c>
      <c r="I3440" s="75" t="s">
        <v>14876</v>
      </c>
      <c r="J3440" s="75">
        <v>7203.28</v>
      </c>
      <c r="K3440" s="74" t="s">
        <v>15539</v>
      </c>
      <c r="L3440" s="93" t="s">
        <v>272</v>
      </c>
    </row>
    <row r="3441" spans="1:12">
      <c r="A3441" s="73">
        <v>10198889</v>
      </c>
      <c r="B3441" s="74" t="s">
        <v>15682</v>
      </c>
      <c r="C3441" s="74" t="s">
        <v>9778</v>
      </c>
      <c r="D3441" s="74" t="s">
        <v>11946</v>
      </c>
      <c r="E3441" s="92">
        <v>42124</v>
      </c>
      <c r="F3441" s="74" t="s">
        <v>11952</v>
      </c>
      <c r="G3441" s="92">
        <v>42124</v>
      </c>
      <c r="H3441" s="74" t="s">
        <v>9520</v>
      </c>
      <c r="I3441" s="75" t="s">
        <v>14876</v>
      </c>
      <c r="J3441" s="75">
        <v>7203.28</v>
      </c>
      <c r="K3441" s="74" t="s">
        <v>15539</v>
      </c>
      <c r="L3441" s="93" t="s">
        <v>110</v>
      </c>
    </row>
    <row r="3442" spans="1:12">
      <c r="A3442" s="73">
        <v>10199160</v>
      </c>
      <c r="B3442" s="74" t="s">
        <v>15469</v>
      </c>
      <c r="C3442" s="74" t="s">
        <v>9778</v>
      </c>
      <c r="D3442" s="74" t="s">
        <v>11812</v>
      </c>
      <c r="E3442" s="92">
        <v>42143</v>
      </c>
      <c r="F3442" s="74" t="s">
        <v>11813</v>
      </c>
      <c r="G3442" s="92">
        <v>42143</v>
      </c>
      <c r="H3442" s="74" t="s">
        <v>9504</v>
      </c>
      <c r="I3442" s="75" t="s">
        <v>14876</v>
      </c>
      <c r="J3442" s="75">
        <v>3920</v>
      </c>
      <c r="K3442" s="74" t="s">
        <v>14892</v>
      </c>
      <c r="L3442" s="93" t="s">
        <v>272</v>
      </c>
    </row>
    <row r="3443" spans="1:12">
      <c r="A3443" s="73">
        <v>10199161</v>
      </c>
      <c r="B3443" s="74" t="s">
        <v>15470</v>
      </c>
      <c r="C3443" s="74" t="s">
        <v>9778</v>
      </c>
      <c r="D3443" s="74" t="s">
        <v>11812</v>
      </c>
      <c r="E3443" s="92">
        <v>42143</v>
      </c>
      <c r="F3443" s="74" t="s">
        <v>11814</v>
      </c>
      <c r="G3443" s="92">
        <v>42143</v>
      </c>
      <c r="H3443" s="74" t="s">
        <v>9504</v>
      </c>
      <c r="I3443" s="75" t="s">
        <v>14876</v>
      </c>
      <c r="J3443" s="75">
        <v>3920</v>
      </c>
      <c r="K3443" s="74" t="s">
        <v>14892</v>
      </c>
      <c r="L3443" s="93" t="s">
        <v>272</v>
      </c>
    </row>
    <row r="3444" spans="1:12">
      <c r="A3444" s="73">
        <v>10199162</v>
      </c>
      <c r="B3444" s="74" t="s">
        <v>15471</v>
      </c>
      <c r="C3444" s="74" t="s">
        <v>9778</v>
      </c>
      <c r="D3444" s="74" t="s">
        <v>11812</v>
      </c>
      <c r="E3444" s="92">
        <v>42143</v>
      </c>
      <c r="F3444" s="74" t="s">
        <v>11815</v>
      </c>
      <c r="G3444" s="92">
        <v>42143</v>
      </c>
      <c r="H3444" s="74" t="s">
        <v>9504</v>
      </c>
      <c r="I3444" s="75" t="s">
        <v>14876</v>
      </c>
      <c r="J3444" s="75">
        <v>3920</v>
      </c>
      <c r="K3444" s="74" t="s">
        <v>14892</v>
      </c>
      <c r="L3444" s="93" t="s">
        <v>2798</v>
      </c>
    </row>
    <row r="3445" spans="1:12">
      <c r="A3445" s="73">
        <v>10199163</v>
      </c>
      <c r="B3445" s="74" t="s">
        <v>15472</v>
      </c>
      <c r="C3445" s="74" t="s">
        <v>9778</v>
      </c>
      <c r="D3445" s="74" t="s">
        <v>11812</v>
      </c>
      <c r="E3445" s="92">
        <v>42143</v>
      </c>
      <c r="F3445" s="74" t="s">
        <v>11816</v>
      </c>
      <c r="G3445" s="92">
        <v>42143</v>
      </c>
      <c r="H3445" s="74" t="s">
        <v>9504</v>
      </c>
      <c r="I3445" s="75" t="s">
        <v>14876</v>
      </c>
      <c r="J3445" s="75">
        <v>3920</v>
      </c>
      <c r="K3445" s="74" t="s">
        <v>14892</v>
      </c>
      <c r="L3445" s="93" t="s">
        <v>272</v>
      </c>
    </row>
    <row r="3446" spans="1:12">
      <c r="A3446" s="73">
        <v>10199164</v>
      </c>
      <c r="B3446" s="74" t="s">
        <v>15473</v>
      </c>
      <c r="C3446" s="74" t="s">
        <v>9778</v>
      </c>
      <c r="D3446" s="74" t="s">
        <v>11812</v>
      </c>
      <c r="E3446" s="92">
        <v>42143</v>
      </c>
      <c r="F3446" s="74" t="s">
        <v>11817</v>
      </c>
      <c r="G3446" s="92">
        <v>42143</v>
      </c>
      <c r="H3446" s="74" t="s">
        <v>9504</v>
      </c>
      <c r="I3446" s="75" t="s">
        <v>14876</v>
      </c>
      <c r="J3446" s="75">
        <v>3920</v>
      </c>
      <c r="K3446" s="74" t="s">
        <v>14892</v>
      </c>
      <c r="L3446" s="93" t="s">
        <v>110</v>
      </c>
    </row>
    <row r="3447" spans="1:12">
      <c r="A3447" s="73">
        <v>10199165</v>
      </c>
      <c r="B3447" s="74" t="s">
        <v>15474</v>
      </c>
      <c r="C3447" s="74" t="s">
        <v>9778</v>
      </c>
      <c r="D3447" s="74" t="s">
        <v>11812</v>
      </c>
      <c r="E3447" s="92">
        <v>42143</v>
      </c>
      <c r="F3447" s="74" t="s">
        <v>11818</v>
      </c>
      <c r="G3447" s="92">
        <v>42143</v>
      </c>
      <c r="H3447" s="74" t="s">
        <v>9504</v>
      </c>
      <c r="I3447" s="75" t="s">
        <v>14876</v>
      </c>
      <c r="J3447" s="75">
        <v>3920</v>
      </c>
      <c r="K3447" s="74" t="s">
        <v>14892</v>
      </c>
      <c r="L3447" s="93" t="s">
        <v>110</v>
      </c>
    </row>
    <row r="3448" spans="1:12">
      <c r="A3448" s="73">
        <v>10199166</v>
      </c>
      <c r="B3448" s="74" t="s">
        <v>15475</v>
      </c>
      <c r="C3448" s="74" t="s">
        <v>9778</v>
      </c>
      <c r="D3448" s="74" t="s">
        <v>11812</v>
      </c>
      <c r="E3448" s="92">
        <v>42143</v>
      </c>
      <c r="F3448" s="74" t="s">
        <v>11819</v>
      </c>
      <c r="G3448" s="92">
        <v>42143</v>
      </c>
      <c r="H3448" s="74" t="s">
        <v>9504</v>
      </c>
      <c r="I3448" s="75" t="s">
        <v>14876</v>
      </c>
      <c r="J3448" s="75">
        <v>3920</v>
      </c>
      <c r="K3448" s="74" t="s">
        <v>14892</v>
      </c>
      <c r="L3448" s="93" t="s">
        <v>110</v>
      </c>
    </row>
    <row r="3449" spans="1:12">
      <c r="A3449" s="73">
        <v>10199167</v>
      </c>
      <c r="B3449" s="74" t="s">
        <v>15476</v>
      </c>
      <c r="C3449" s="74" t="s">
        <v>9778</v>
      </c>
      <c r="D3449" s="74" t="s">
        <v>11812</v>
      </c>
      <c r="E3449" s="92">
        <v>42143</v>
      </c>
      <c r="F3449" s="74" t="s">
        <v>11820</v>
      </c>
      <c r="G3449" s="92">
        <v>42143</v>
      </c>
      <c r="H3449" s="74" t="s">
        <v>9504</v>
      </c>
      <c r="I3449" s="75" t="s">
        <v>14876</v>
      </c>
      <c r="J3449" s="75">
        <v>3920</v>
      </c>
      <c r="K3449" s="74" t="s">
        <v>14892</v>
      </c>
      <c r="L3449" s="93" t="s">
        <v>110</v>
      </c>
    </row>
    <row r="3450" spans="1:12">
      <c r="A3450" s="73">
        <v>10199168</v>
      </c>
      <c r="B3450" s="74" t="s">
        <v>15477</v>
      </c>
      <c r="C3450" s="74" t="s">
        <v>9778</v>
      </c>
      <c r="D3450" s="74" t="s">
        <v>11812</v>
      </c>
      <c r="E3450" s="92">
        <v>42143</v>
      </c>
      <c r="F3450" s="74" t="s">
        <v>11821</v>
      </c>
      <c r="G3450" s="92">
        <v>42143</v>
      </c>
      <c r="H3450" s="74" t="s">
        <v>9504</v>
      </c>
      <c r="I3450" s="75" t="s">
        <v>14876</v>
      </c>
      <c r="J3450" s="75">
        <v>3920</v>
      </c>
      <c r="K3450" s="74" t="s">
        <v>14892</v>
      </c>
      <c r="L3450" s="93" t="s">
        <v>110</v>
      </c>
    </row>
    <row r="3451" spans="1:12">
      <c r="A3451" s="73">
        <v>10199169</v>
      </c>
      <c r="B3451" s="74" t="s">
        <v>15478</v>
      </c>
      <c r="C3451" s="74" t="s">
        <v>9778</v>
      </c>
      <c r="D3451" s="74" t="s">
        <v>11812</v>
      </c>
      <c r="E3451" s="92">
        <v>42143</v>
      </c>
      <c r="F3451" s="74" t="s">
        <v>11822</v>
      </c>
      <c r="G3451" s="92">
        <v>42143</v>
      </c>
      <c r="H3451" s="74" t="s">
        <v>9504</v>
      </c>
      <c r="I3451" s="75" t="s">
        <v>14876</v>
      </c>
      <c r="J3451" s="75">
        <v>3920</v>
      </c>
      <c r="K3451" s="74" t="s">
        <v>14892</v>
      </c>
      <c r="L3451" s="93" t="s">
        <v>110</v>
      </c>
    </row>
    <row r="3452" spans="1:12">
      <c r="A3452" s="73">
        <v>10199170</v>
      </c>
      <c r="B3452" s="74" t="s">
        <v>17024</v>
      </c>
      <c r="C3452" s="74" t="s">
        <v>9778</v>
      </c>
      <c r="D3452" s="74" t="s">
        <v>11812</v>
      </c>
      <c r="E3452" s="92">
        <v>42143</v>
      </c>
      <c r="F3452" s="74" t="s">
        <v>13521</v>
      </c>
      <c r="G3452" s="92">
        <v>42143</v>
      </c>
      <c r="H3452" s="74" t="s">
        <v>17019</v>
      </c>
      <c r="I3452" s="75" t="s">
        <v>14876</v>
      </c>
      <c r="J3452" s="75">
        <v>3920</v>
      </c>
      <c r="K3452" s="74" t="s">
        <v>17020</v>
      </c>
      <c r="L3452" s="93" t="s">
        <v>4581</v>
      </c>
    </row>
    <row r="3453" spans="1:12">
      <c r="A3453" s="73">
        <v>10199171</v>
      </c>
      <c r="B3453" s="74" t="s">
        <v>15479</v>
      </c>
      <c r="C3453" s="74" t="s">
        <v>9778</v>
      </c>
      <c r="D3453" s="74" t="s">
        <v>11812</v>
      </c>
      <c r="E3453" s="92">
        <v>42143</v>
      </c>
      <c r="F3453" s="74" t="s">
        <v>11823</v>
      </c>
      <c r="G3453" s="92">
        <v>42143</v>
      </c>
      <c r="H3453" s="74" t="s">
        <v>9504</v>
      </c>
      <c r="I3453" s="75" t="s">
        <v>14876</v>
      </c>
      <c r="J3453" s="75">
        <v>3920</v>
      </c>
      <c r="K3453" s="74" t="s">
        <v>14892</v>
      </c>
      <c r="L3453" s="93" t="s">
        <v>110</v>
      </c>
    </row>
    <row r="3454" spans="1:12">
      <c r="A3454" s="73">
        <v>10199172</v>
      </c>
      <c r="B3454" s="74" t="s">
        <v>15480</v>
      </c>
      <c r="C3454" s="74" t="s">
        <v>9778</v>
      </c>
      <c r="D3454" s="74" t="s">
        <v>11812</v>
      </c>
      <c r="E3454" s="92">
        <v>42143</v>
      </c>
      <c r="F3454" s="74" t="s">
        <v>11824</v>
      </c>
      <c r="G3454" s="92">
        <v>42143</v>
      </c>
      <c r="H3454" s="74" t="s">
        <v>9504</v>
      </c>
      <c r="I3454" s="75" t="s">
        <v>14876</v>
      </c>
      <c r="J3454" s="75">
        <v>3920</v>
      </c>
      <c r="K3454" s="74" t="s">
        <v>14892</v>
      </c>
      <c r="L3454" s="93" t="s">
        <v>110</v>
      </c>
    </row>
    <row r="3455" spans="1:12">
      <c r="A3455" s="73">
        <v>10199173</v>
      </c>
      <c r="B3455" s="74" t="s">
        <v>17025</v>
      </c>
      <c r="C3455" s="74" t="s">
        <v>9778</v>
      </c>
      <c r="D3455" s="74" t="s">
        <v>11812</v>
      </c>
      <c r="E3455" s="92">
        <v>42143</v>
      </c>
      <c r="F3455" s="74" t="s">
        <v>13522</v>
      </c>
      <c r="G3455" s="92">
        <v>42143</v>
      </c>
      <c r="H3455" s="74" t="s">
        <v>17019</v>
      </c>
      <c r="I3455" s="75" t="s">
        <v>14876</v>
      </c>
      <c r="J3455" s="75">
        <v>3920</v>
      </c>
      <c r="K3455" s="74" t="s">
        <v>17020</v>
      </c>
      <c r="L3455" s="93" t="s">
        <v>11870</v>
      </c>
    </row>
    <row r="3456" spans="1:12">
      <c r="A3456" s="73">
        <v>10199174</v>
      </c>
      <c r="B3456" s="74" t="s">
        <v>15481</v>
      </c>
      <c r="C3456" s="74" t="s">
        <v>9778</v>
      </c>
      <c r="D3456" s="74" t="s">
        <v>11812</v>
      </c>
      <c r="E3456" s="92">
        <v>42143</v>
      </c>
      <c r="F3456" s="74" t="s">
        <v>11825</v>
      </c>
      <c r="G3456" s="92">
        <v>42143</v>
      </c>
      <c r="H3456" s="74" t="s">
        <v>9504</v>
      </c>
      <c r="I3456" s="75" t="s">
        <v>14876</v>
      </c>
      <c r="J3456" s="75">
        <v>3920</v>
      </c>
      <c r="K3456" s="74" t="s">
        <v>14892</v>
      </c>
      <c r="L3456" s="93" t="s">
        <v>110</v>
      </c>
    </row>
    <row r="3457" spans="1:12">
      <c r="A3457" s="73">
        <v>10199175</v>
      </c>
      <c r="B3457" s="74" t="s">
        <v>15482</v>
      </c>
      <c r="C3457" s="74" t="s">
        <v>9778</v>
      </c>
      <c r="D3457" s="74" t="s">
        <v>11812</v>
      </c>
      <c r="E3457" s="92">
        <v>42143</v>
      </c>
      <c r="F3457" s="74" t="s">
        <v>11826</v>
      </c>
      <c r="G3457" s="92">
        <v>42143</v>
      </c>
      <c r="H3457" s="74" t="s">
        <v>9504</v>
      </c>
      <c r="I3457" s="75" t="s">
        <v>14876</v>
      </c>
      <c r="J3457" s="75">
        <v>3920</v>
      </c>
      <c r="K3457" s="74" t="s">
        <v>14892</v>
      </c>
      <c r="L3457" s="93" t="s">
        <v>110</v>
      </c>
    </row>
    <row r="3458" spans="1:12">
      <c r="A3458" s="73">
        <v>10199176</v>
      </c>
      <c r="B3458" s="74" t="s">
        <v>15483</v>
      </c>
      <c r="C3458" s="74" t="s">
        <v>9778</v>
      </c>
      <c r="D3458" s="74" t="s">
        <v>11812</v>
      </c>
      <c r="E3458" s="92">
        <v>42143</v>
      </c>
      <c r="F3458" s="74" t="s">
        <v>11827</v>
      </c>
      <c r="G3458" s="92">
        <v>42143</v>
      </c>
      <c r="H3458" s="74" t="s">
        <v>9504</v>
      </c>
      <c r="I3458" s="75" t="s">
        <v>14876</v>
      </c>
      <c r="J3458" s="75">
        <v>3920</v>
      </c>
      <c r="K3458" s="74" t="s">
        <v>14892</v>
      </c>
      <c r="L3458" s="93" t="s">
        <v>109</v>
      </c>
    </row>
    <row r="3459" spans="1:12">
      <c r="A3459" s="73">
        <v>10199177</v>
      </c>
      <c r="B3459" s="74" t="s">
        <v>15484</v>
      </c>
      <c r="C3459" s="74" t="s">
        <v>9778</v>
      </c>
      <c r="D3459" s="74" t="s">
        <v>11812</v>
      </c>
      <c r="E3459" s="92">
        <v>42143</v>
      </c>
      <c r="F3459" s="74" t="s">
        <v>11828</v>
      </c>
      <c r="G3459" s="92">
        <v>42143</v>
      </c>
      <c r="H3459" s="74" t="s">
        <v>9504</v>
      </c>
      <c r="I3459" s="75" t="s">
        <v>14876</v>
      </c>
      <c r="J3459" s="75">
        <v>3920</v>
      </c>
      <c r="K3459" s="74" t="s">
        <v>14892</v>
      </c>
      <c r="L3459" s="93" t="s">
        <v>110</v>
      </c>
    </row>
    <row r="3460" spans="1:12">
      <c r="A3460" s="73">
        <v>10199178</v>
      </c>
      <c r="B3460" s="74" t="s">
        <v>15485</v>
      </c>
      <c r="C3460" s="74" t="s">
        <v>9778</v>
      </c>
      <c r="D3460" s="74" t="s">
        <v>11812</v>
      </c>
      <c r="E3460" s="92">
        <v>42143</v>
      </c>
      <c r="F3460" s="74" t="s">
        <v>11829</v>
      </c>
      <c r="G3460" s="92">
        <v>42143</v>
      </c>
      <c r="H3460" s="74" t="s">
        <v>9504</v>
      </c>
      <c r="I3460" s="75" t="s">
        <v>14876</v>
      </c>
      <c r="J3460" s="75">
        <v>3920</v>
      </c>
      <c r="K3460" s="74" t="s">
        <v>14892</v>
      </c>
      <c r="L3460" s="93" t="s">
        <v>109</v>
      </c>
    </row>
    <row r="3461" spans="1:12">
      <c r="A3461" s="73">
        <v>10199179</v>
      </c>
      <c r="B3461" s="74" t="s">
        <v>15486</v>
      </c>
      <c r="C3461" s="74" t="s">
        <v>9778</v>
      </c>
      <c r="D3461" s="74" t="s">
        <v>11812</v>
      </c>
      <c r="E3461" s="92">
        <v>42143</v>
      </c>
      <c r="F3461" s="74" t="s">
        <v>11830</v>
      </c>
      <c r="G3461" s="92">
        <v>42143</v>
      </c>
      <c r="H3461" s="74" t="s">
        <v>9504</v>
      </c>
      <c r="I3461" s="75" t="s">
        <v>14876</v>
      </c>
      <c r="J3461" s="75">
        <v>3920</v>
      </c>
      <c r="K3461" s="74" t="s">
        <v>14892</v>
      </c>
      <c r="L3461" s="93" t="s">
        <v>110</v>
      </c>
    </row>
    <row r="3462" spans="1:12">
      <c r="A3462" s="73">
        <v>10199180</v>
      </c>
      <c r="B3462" s="74" t="s">
        <v>15487</v>
      </c>
      <c r="C3462" s="74" t="s">
        <v>9778</v>
      </c>
      <c r="D3462" s="74" t="s">
        <v>11812</v>
      </c>
      <c r="E3462" s="92">
        <v>42143</v>
      </c>
      <c r="F3462" s="74" t="s">
        <v>11831</v>
      </c>
      <c r="G3462" s="92">
        <v>42143</v>
      </c>
      <c r="H3462" s="74" t="s">
        <v>9504</v>
      </c>
      <c r="I3462" s="75" t="s">
        <v>14876</v>
      </c>
      <c r="J3462" s="75">
        <v>3920</v>
      </c>
      <c r="K3462" s="74" t="s">
        <v>14892</v>
      </c>
      <c r="L3462" s="93"/>
    </row>
    <row r="3463" spans="1:12">
      <c r="A3463" s="73">
        <v>10199181</v>
      </c>
      <c r="B3463" s="74" t="s">
        <v>15488</v>
      </c>
      <c r="C3463" s="74" t="s">
        <v>9778</v>
      </c>
      <c r="D3463" s="74" t="s">
        <v>11812</v>
      </c>
      <c r="E3463" s="92">
        <v>42143</v>
      </c>
      <c r="F3463" s="74" t="s">
        <v>11832</v>
      </c>
      <c r="G3463" s="92">
        <v>42143</v>
      </c>
      <c r="H3463" s="74" t="s">
        <v>9504</v>
      </c>
      <c r="I3463" s="75" t="s">
        <v>14876</v>
      </c>
      <c r="J3463" s="75">
        <v>3920</v>
      </c>
      <c r="K3463" s="74" t="s">
        <v>14892</v>
      </c>
      <c r="L3463" s="93" t="s">
        <v>110</v>
      </c>
    </row>
    <row r="3464" spans="1:12">
      <c r="A3464" s="73">
        <v>10199182</v>
      </c>
      <c r="B3464" s="74" t="s">
        <v>15489</v>
      </c>
      <c r="C3464" s="74" t="s">
        <v>9778</v>
      </c>
      <c r="D3464" s="74" t="s">
        <v>11812</v>
      </c>
      <c r="E3464" s="92">
        <v>42143</v>
      </c>
      <c r="F3464" s="74" t="s">
        <v>11833</v>
      </c>
      <c r="G3464" s="92">
        <v>42143</v>
      </c>
      <c r="H3464" s="74" t="s">
        <v>9504</v>
      </c>
      <c r="I3464" s="75" t="s">
        <v>14876</v>
      </c>
      <c r="J3464" s="75">
        <v>3920</v>
      </c>
      <c r="K3464" s="74" t="s">
        <v>14892</v>
      </c>
      <c r="L3464" s="93" t="s">
        <v>110</v>
      </c>
    </row>
    <row r="3465" spans="1:12">
      <c r="A3465" s="73">
        <v>10199183</v>
      </c>
      <c r="B3465" s="74" t="s">
        <v>15490</v>
      </c>
      <c r="C3465" s="74" t="s">
        <v>9778</v>
      </c>
      <c r="D3465" s="74" t="s">
        <v>11812</v>
      </c>
      <c r="E3465" s="92">
        <v>42143</v>
      </c>
      <c r="F3465" s="74" t="s">
        <v>11834</v>
      </c>
      <c r="G3465" s="92">
        <v>42143</v>
      </c>
      <c r="H3465" s="74" t="s">
        <v>9504</v>
      </c>
      <c r="I3465" s="75" t="s">
        <v>14876</v>
      </c>
      <c r="J3465" s="75">
        <v>3920</v>
      </c>
      <c r="K3465" s="74" t="s">
        <v>14892</v>
      </c>
      <c r="L3465" s="93"/>
    </row>
    <row r="3466" spans="1:12">
      <c r="A3466" s="73">
        <v>10199184</v>
      </c>
      <c r="B3466" s="74" t="s">
        <v>15491</v>
      </c>
      <c r="C3466" s="74" t="s">
        <v>9778</v>
      </c>
      <c r="D3466" s="74" t="s">
        <v>11812</v>
      </c>
      <c r="E3466" s="92">
        <v>42143</v>
      </c>
      <c r="F3466" s="74" t="s">
        <v>11835</v>
      </c>
      <c r="G3466" s="92">
        <v>42143</v>
      </c>
      <c r="H3466" s="74" t="s">
        <v>9504</v>
      </c>
      <c r="I3466" s="75" t="s">
        <v>14876</v>
      </c>
      <c r="J3466" s="75">
        <v>3920</v>
      </c>
      <c r="K3466" s="74" t="s">
        <v>14892</v>
      </c>
      <c r="L3466" s="93" t="s">
        <v>110</v>
      </c>
    </row>
    <row r="3467" spans="1:12">
      <c r="A3467" s="73">
        <v>10199185</v>
      </c>
      <c r="B3467" s="74" t="s">
        <v>15492</v>
      </c>
      <c r="C3467" s="74" t="s">
        <v>9778</v>
      </c>
      <c r="D3467" s="74" t="s">
        <v>11812</v>
      </c>
      <c r="E3467" s="92">
        <v>42143</v>
      </c>
      <c r="F3467" s="74" t="s">
        <v>11836</v>
      </c>
      <c r="G3467" s="92">
        <v>42143</v>
      </c>
      <c r="H3467" s="74" t="s">
        <v>9504</v>
      </c>
      <c r="I3467" s="75" t="s">
        <v>14876</v>
      </c>
      <c r="J3467" s="75">
        <v>3920</v>
      </c>
      <c r="K3467" s="74" t="s">
        <v>14892</v>
      </c>
      <c r="L3467" s="93" t="s">
        <v>110</v>
      </c>
    </row>
    <row r="3468" spans="1:12">
      <c r="A3468" s="73">
        <v>10199186</v>
      </c>
      <c r="B3468" s="74" t="s">
        <v>15493</v>
      </c>
      <c r="C3468" s="74" t="s">
        <v>9778</v>
      </c>
      <c r="D3468" s="74" t="s">
        <v>11812</v>
      </c>
      <c r="E3468" s="92">
        <v>42143</v>
      </c>
      <c r="F3468" s="74" t="s">
        <v>11837</v>
      </c>
      <c r="G3468" s="92">
        <v>42143</v>
      </c>
      <c r="H3468" s="74" t="s">
        <v>9504</v>
      </c>
      <c r="I3468" s="75" t="s">
        <v>14876</v>
      </c>
      <c r="J3468" s="75">
        <v>3920</v>
      </c>
      <c r="K3468" s="74" t="s">
        <v>14892</v>
      </c>
      <c r="L3468" s="93" t="s">
        <v>109</v>
      </c>
    </row>
    <row r="3469" spans="1:12">
      <c r="A3469" s="73">
        <v>10199187</v>
      </c>
      <c r="B3469" s="74" t="s">
        <v>15494</v>
      </c>
      <c r="C3469" s="74" t="s">
        <v>9778</v>
      </c>
      <c r="D3469" s="74" t="s">
        <v>11812</v>
      </c>
      <c r="E3469" s="92">
        <v>42143</v>
      </c>
      <c r="F3469" s="74" t="s">
        <v>11838</v>
      </c>
      <c r="G3469" s="92">
        <v>42143</v>
      </c>
      <c r="H3469" s="74" t="s">
        <v>9504</v>
      </c>
      <c r="I3469" s="75" t="s">
        <v>14876</v>
      </c>
      <c r="J3469" s="75">
        <v>3920</v>
      </c>
      <c r="K3469" s="74" t="s">
        <v>14892</v>
      </c>
      <c r="L3469" s="93" t="s">
        <v>272</v>
      </c>
    </row>
    <row r="3470" spans="1:12">
      <c r="A3470" s="73">
        <v>10199188</v>
      </c>
      <c r="B3470" s="74" t="s">
        <v>15495</v>
      </c>
      <c r="C3470" s="74" t="s">
        <v>9778</v>
      </c>
      <c r="D3470" s="74" t="s">
        <v>11812</v>
      </c>
      <c r="E3470" s="92">
        <v>42143</v>
      </c>
      <c r="F3470" s="74" t="s">
        <v>11839</v>
      </c>
      <c r="G3470" s="92">
        <v>42143</v>
      </c>
      <c r="H3470" s="74" t="s">
        <v>9504</v>
      </c>
      <c r="I3470" s="75" t="s">
        <v>14876</v>
      </c>
      <c r="J3470" s="75">
        <v>3920</v>
      </c>
      <c r="K3470" s="74" t="s">
        <v>14892</v>
      </c>
      <c r="L3470" s="93" t="s">
        <v>110</v>
      </c>
    </row>
    <row r="3471" spans="1:12">
      <c r="A3471" s="73">
        <v>10199189</v>
      </c>
      <c r="B3471" s="74" t="s">
        <v>15496</v>
      </c>
      <c r="C3471" s="74" t="s">
        <v>9778</v>
      </c>
      <c r="D3471" s="74" t="s">
        <v>11812</v>
      </c>
      <c r="E3471" s="92">
        <v>42143</v>
      </c>
      <c r="F3471" s="74" t="s">
        <v>11840</v>
      </c>
      <c r="G3471" s="92">
        <v>42143</v>
      </c>
      <c r="H3471" s="74" t="s">
        <v>9504</v>
      </c>
      <c r="I3471" s="75" t="s">
        <v>14876</v>
      </c>
      <c r="J3471" s="75">
        <v>3920</v>
      </c>
      <c r="K3471" s="74" t="s">
        <v>14892</v>
      </c>
      <c r="L3471" s="93" t="s">
        <v>272</v>
      </c>
    </row>
    <row r="3472" spans="1:12">
      <c r="A3472" s="73">
        <v>10199190</v>
      </c>
      <c r="B3472" s="74" t="s">
        <v>16125</v>
      </c>
      <c r="C3472" s="74" t="s">
        <v>9778</v>
      </c>
      <c r="D3472" s="74" t="s">
        <v>11812</v>
      </c>
      <c r="E3472" s="92">
        <v>42143</v>
      </c>
      <c r="F3472" s="74" t="s">
        <v>12191</v>
      </c>
      <c r="G3472" s="92">
        <v>42143</v>
      </c>
      <c r="H3472" s="74" t="s">
        <v>9880</v>
      </c>
      <c r="I3472" s="75" t="s">
        <v>14876</v>
      </c>
      <c r="J3472" s="75">
        <v>3920</v>
      </c>
      <c r="K3472" s="74" t="s">
        <v>16123</v>
      </c>
      <c r="L3472" s="93" t="s">
        <v>457</v>
      </c>
    </row>
    <row r="3473" spans="1:12">
      <c r="A3473" s="73">
        <v>10199191</v>
      </c>
      <c r="B3473" s="74" t="s">
        <v>16126</v>
      </c>
      <c r="C3473" s="74" t="s">
        <v>9778</v>
      </c>
      <c r="D3473" s="74" t="s">
        <v>11812</v>
      </c>
      <c r="E3473" s="92">
        <v>42143</v>
      </c>
      <c r="F3473" s="74" t="s">
        <v>12193</v>
      </c>
      <c r="G3473" s="92">
        <v>42143</v>
      </c>
      <c r="H3473" s="74" t="s">
        <v>9880</v>
      </c>
      <c r="I3473" s="75" t="s">
        <v>14876</v>
      </c>
      <c r="J3473" s="75">
        <v>3920</v>
      </c>
      <c r="K3473" s="74" t="s">
        <v>16123</v>
      </c>
      <c r="L3473" s="93" t="s">
        <v>11884</v>
      </c>
    </row>
    <row r="3474" spans="1:12">
      <c r="A3474" s="73">
        <v>10199192</v>
      </c>
      <c r="B3474" s="74" t="s">
        <v>16127</v>
      </c>
      <c r="C3474" s="74" t="s">
        <v>9778</v>
      </c>
      <c r="D3474" s="74" t="s">
        <v>11812</v>
      </c>
      <c r="E3474" s="92">
        <v>42143</v>
      </c>
      <c r="F3474" s="74" t="s">
        <v>12194</v>
      </c>
      <c r="G3474" s="92">
        <v>42143</v>
      </c>
      <c r="H3474" s="74" t="s">
        <v>9880</v>
      </c>
      <c r="I3474" s="75" t="s">
        <v>14876</v>
      </c>
      <c r="J3474" s="75">
        <v>3920</v>
      </c>
      <c r="K3474" s="74" t="s">
        <v>16123</v>
      </c>
      <c r="L3474" s="93" t="s">
        <v>11885</v>
      </c>
    </row>
    <row r="3475" spans="1:12">
      <c r="A3475" s="73">
        <v>10199193</v>
      </c>
      <c r="B3475" s="74" t="s">
        <v>16299</v>
      </c>
      <c r="C3475" s="74" t="s">
        <v>9778</v>
      </c>
      <c r="D3475" s="74" t="s">
        <v>11812</v>
      </c>
      <c r="E3475" s="92">
        <v>42143</v>
      </c>
      <c r="F3475" s="74" t="s">
        <v>12262</v>
      </c>
      <c r="G3475" s="92">
        <v>42143</v>
      </c>
      <c r="H3475" s="74" t="s">
        <v>9604</v>
      </c>
      <c r="I3475" s="75" t="s">
        <v>14876</v>
      </c>
      <c r="J3475" s="75">
        <v>3920</v>
      </c>
      <c r="K3475" s="74" t="s">
        <v>16293</v>
      </c>
      <c r="L3475" s="93" t="s">
        <v>3402</v>
      </c>
    </row>
    <row r="3476" spans="1:12">
      <c r="A3476" s="73">
        <v>10199194</v>
      </c>
      <c r="B3476" s="74" t="s">
        <v>16128</v>
      </c>
      <c r="C3476" s="74" t="s">
        <v>9778</v>
      </c>
      <c r="D3476" s="74" t="s">
        <v>11812</v>
      </c>
      <c r="E3476" s="92">
        <v>42143</v>
      </c>
      <c r="F3476" s="74" t="s">
        <v>12195</v>
      </c>
      <c r="G3476" s="92">
        <v>42143</v>
      </c>
      <c r="H3476" s="74" t="s">
        <v>9880</v>
      </c>
      <c r="I3476" s="75" t="s">
        <v>14876</v>
      </c>
      <c r="J3476" s="75">
        <v>3920</v>
      </c>
      <c r="K3476" s="74" t="s">
        <v>16123</v>
      </c>
      <c r="L3476" s="93" t="s">
        <v>11882</v>
      </c>
    </row>
    <row r="3477" spans="1:12">
      <c r="A3477" s="73">
        <v>10199195</v>
      </c>
      <c r="B3477" s="74" t="s">
        <v>16129</v>
      </c>
      <c r="C3477" s="74" t="s">
        <v>9778</v>
      </c>
      <c r="D3477" s="74" t="s">
        <v>11812</v>
      </c>
      <c r="E3477" s="92">
        <v>42143</v>
      </c>
      <c r="F3477" s="74" t="s">
        <v>12196</v>
      </c>
      <c r="G3477" s="92">
        <v>42143</v>
      </c>
      <c r="H3477" s="74" t="s">
        <v>9880</v>
      </c>
      <c r="I3477" s="75" t="s">
        <v>14876</v>
      </c>
      <c r="J3477" s="75">
        <v>3920</v>
      </c>
      <c r="K3477" s="74" t="s">
        <v>16123</v>
      </c>
      <c r="L3477" s="93" t="s">
        <v>7839</v>
      </c>
    </row>
    <row r="3478" spans="1:12">
      <c r="A3478" s="73">
        <v>10199196</v>
      </c>
      <c r="B3478" s="74" t="s">
        <v>16130</v>
      </c>
      <c r="C3478" s="74" t="s">
        <v>9778</v>
      </c>
      <c r="D3478" s="74" t="s">
        <v>11812</v>
      </c>
      <c r="E3478" s="92">
        <v>42143</v>
      </c>
      <c r="F3478" s="74" t="s">
        <v>12197</v>
      </c>
      <c r="G3478" s="92">
        <v>42143</v>
      </c>
      <c r="H3478" s="74" t="s">
        <v>9880</v>
      </c>
      <c r="I3478" s="75" t="s">
        <v>14876</v>
      </c>
      <c r="J3478" s="75">
        <v>3920</v>
      </c>
      <c r="K3478" s="74" t="s">
        <v>16123</v>
      </c>
      <c r="L3478" s="93" t="s">
        <v>7839</v>
      </c>
    </row>
    <row r="3479" spans="1:12">
      <c r="A3479" s="73">
        <v>10199197</v>
      </c>
      <c r="B3479" s="74" t="s">
        <v>16705</v>
      </c>
      <c r="C3479" s="74" t="s">
        <v>9778</v>
      </c>
      <c r="D3479" s="74" t="s">
        <v>11812</v>
      </c>
      <c r="E3479" s="92">
        <v>42143</v>
      </c>
      <c r="F3479" s="74" t="s">
        <v>13524</v>
      </c>
      <c r="G3479" s="92">
        <v>42143</v>
      </c>
      <c r="H3479" s="74" t="s">
        <v>9780</v>
      </c>
      <c r="I3479" s="75" t="s">
        <v>14876</v>
      </c>
      <c r="J3479" s="75">
        <v>3920</v>
      </c>
      <c r="K3479" s="74" t="s">
        <v>16704</v>
      </c>
      <c r="L3479" s="93" t="s">
        <v>3800</v>
      </c>
    </row>
    <row r="3480" spans="1:12">
      <c r="A3480" s="73">
        <v>10199198</v>
      </c>
      <c r="B3480" s="74" t="s">
        <v>16009</v>
      </c>
      <c r="C3480" s="74" t="s">
        <v>9778</v>
      </c>
      <c r="D3480" s="74" t="s">
        <v>11812</v>
      </c>
      <c r="E3480" s="92">
        <v>42143</v>
      </c>
      <c r="F3480" s="74" t="s">
        <v>13525</v>
      </c>
      <c r="G3480" s="92">
        <v>42143</v>
      </c>
      <c r="H3480" s="74" t="s">
        <v>16010</v>
      </c>
      <c r="I3480" s="75" t="s">
        <v>14876</v>
      </c>
      <c r="J3480" s="75">
        <v>3920</v>
      </c>
      <c r="K3480" s="74" t="s">
        <v>16011</v>
      </c>
      <c r="L3480" s="93" t="s">
        <v>14868</v>
      </c>
    </row>
    <row r="3481" spans="1:12">
      <c r="A3481" s="73">
        <v>10199199</v>
      </c>
      <c r="B3481" s="74" t="s">
        <v>16693</v>
      </c>
      <c r="C3481" s="74" t="s">
        <v>9778</v>
      </c>
      <c r="D3481" s="74" t="s">
        <v>11812</v>
      </c>
      <c r="E3481" s="92">
        <v>42143</v>
      </c>
      <c r="F3481" s="74" t="s">
        <v>13527</v>
      </c>
      <c r="G3481" s="92">
        <v>42143</v>
      </c>
      <c r="H3481" s="74" t="s">
        <v>9905</v>
      </c>
      <c r="I3481" s="75" t="s">
        <v>14876</v>
      </c>
      <c r="J3481" s="75">
        <v>3920</v>
      </c>
      <c r="K3481" s="74" t="s">
        <v>16692</v>
      </c>
      <c r="L3481" s="93" t="s">
        <v>7839</v>
      </c>
    </row>
    <row r="3482" spans="1:12">
      <c r="A3482" s="73">
        <v>10199200</v>
      </c>
      <c r="B3482" s="74" t="s">
        <v>16694</v>
      </c>
      <c r="C3482" s="74" t="s">
        <v>9778</v>
      </c>
      <c r="D3482" s="74" t="s">
        <v>11812</v>
      </c>
      <c r="E3482" s="92">
        <v>42143</v>
      </c>
      <c r="F3482" s="74" t="s">
        <v>13529</v>
      </c>
      <c r="G3482" s="92">
        <v>42143</v>
      </c>
      <c r="H3482" s="74" t="s">
        <v>9905</v>
      </c>
      <c r="I3482" s="75" t="s">
        <v>14876</v>
      </c>
      <c r="J3482" s="75">
        <v>3920</v>
      </c>
      <c r="K3482" s="74" t="s">
        <v>16692</v>
      </c>
      <c r="L3482" s="93" t="s">
        <v>7839</v>
      </c>
    </row>
    <row r="3483" spans="1:12">
      <c r="A3483" s="73">
        <v>10199201</v>
      </c>
      <c r="B3483" s="74" t="s">
        <v>16695</v>
      </c>
      <c r="C3483" s="74" t="s">
        <v>9778</v>
      </c>
      <c r="D3483" s="74" t="s">
        <v>11812</v>
      </c>
      <c r="E3483" s="92">
        <v>42143</v>
      </c>
      <c r="F3483" s="74" t="s">
        <v>13530</v>
      </c>
      <c r="G3483" s="92">
        <v>42143</v>
      </c>
      <c r="H3483" s="74" t="s">
        <v>9905</v>
      </c>
      <c r="I3483" s="75" t="s">
        <v>14876</v>
      </c>
      <c r="J3483" s="75">
        <v>3920</v>
      </c>
      <c r="K3483" s="74" t="s">
        <v>16692</v>
      </c>
      <c r="L3483" s="93" t="s">
        <v>7839</v>
      </c>
    </row>
    <row r="3484" spans="1:12">
      <c r="A3484" s="73">
        <v>10199202</v>
      </c>
      <c r="B3484" s="74" t="s">
        <v>16706</v>
      </c>
      <c r="C3484" s="74" t="s">
        <v>9778</v>
      </c>
      <c r="D3484" s="74" t="s">
        <v>11812</v>
      </c>
      <c r="E3484" s="92">
        <v>42143</v>
      </c>
      <c r="F3484" s="74" t="s">
        <v>13531</v>
      </c>
      <c r="G3484" s="92">
        <v>42143</v>
      </c>
      <c r="H3484" s="74" t="s">
        <v>9780</v>
      </c>
      <c r="I3484" s="75" t="s">
        <v>14876</v>
      </c>
      <c r="J3484" s="75">
        <v>3920</v>
      </c>
      <c r="K3484" s="74" t="s">
        <v>16704</v>
      </c>
      <c r="L3484" s="93" t="s">
        <v>7854</v>
      </c>
    </row>
    <row r="3485" spans="1:12">
      <c r="A3485" s="73">
        <v>10199203</v>
      </c>
      <c r="B3485" s="74" t="s">
        <v>15497</v>
      </c>
      <c r="C3485" s="74" t="s">
        <v>9778</v>
      </c>
      <c r="D3485" s="74" t="s">
        <v>11812</v>
      </c>
      <c r="E3485" s="92">
        <v>42143</v>
      </c>
      <c r="F3485" s="74" t="s">
        <v>11841</v>
      </c>
      <c r="G3485" s="92">
        <v>42143</v>
      </c>
      <c r="H3485" s="74" t="s">
        <v>9504</v>
      </c>
      <c r="I3485" s="75" t="s">
        <v>14876</v>
      </c>
      <c r="J3485" s="75">
        <v>3920</v>
      </c>
      <c r="K3485" s="74" t="s">
        <v>14892</v>
      </c>
      <c r="L3485" s="93" t="s">
        <v>110</v>
      </c>
    </row>
    <row r="3486" spans="1:12">
      <c r="A3486" s="73">
        <v>10199204</v>
      </c>
      <c r="B3486" s="74" t="s">
        <v>16131</v>
      </c>
      <c r="C3486" s="74" t="s">
        <v>9778</v>
      </c>
      <c r="D3486" s="74" t="s">
        <v>11812</v>
      </c>
      <c r="E3486" s="92">
        <v>42143</v>
      </c>
      <c r="F3486" s="74" t="s">
        <v>12198</v>
      </c>
      <c r="G3486" s="92">
        <v>42143</v>
      </c>
      <c r="H3486" s="74" t="s">
        <v>9880</v>
      </c>
      <c r="I3486" s="75" t="s">
        <v>14876</v>
      </c>
      <c r="J3486" s="75">
        <v>3920</v>
      </c>
      <c r="K3486" s="74" t="s">
        <v>16123</v>
      </c>
      <c r="L3486" s="93" t="s">
        <v>7839</v>
      </c>
    </row>
    <row r="3487" spans="1:12">
      <c r="A3487" s="73">
        <v>10199205</v>
      </c>
      <c r="B3487" s="74" t="s">
        <v>16675</v>
      </c>
      <c r="C3487" s="74" t="s">
        <v>9778</v>
      </c>
      <c r="D3487" s="74" t="s">
        <v>11812</v>
      </c>
      <c r="E3487" s="92">
        <v>42143</v>
      </c>
      <c r="F3487" s="74" t="s">
        <v>13532</v>
      </c>
      <c r="G3487" s="92">
        <v>42143</v>
      </c>
      <c r="H3487" s="74" t="s">
        <v>9515</v>
      </c>
      <c r="I3487" s="75" t="s">
        <v>14876</v>
      </c>
      <c r="J3487" s="75">
        <v>3920</v>
      </c>
      <c r="K3487" s="74" t="s">
        <v>16676</v>
      </c>
      <c r="L3487" s="93" t="s">
        <v>109</v>
      </c>
    </row>
    <row r="3488" spans="1:12">
      <c r="A3488" s="73">
        <v>10199206</v>
      </c>
      <c r="B3488" s="74" t="s">
        <v>16677</v>
      </c>
      <c r="C3488" s="74" t="s">
        <v>9778</v>
      </c>
      <c r="D3488" s="74" t="s">
        <v>11812</v>
      </c>
      <c r="E3488" s="92">
        <v>42143</v>
      </c>
      <c r="F3488" s="74" t="s">
        <v>13533</v>
      </c>
      <c r="G3488" s="92">
        <v>42143</v>
      </c>
      <c r="H3488" s="74" t="s">
        <v>9515</v>
      </c>
      <c r="I3488" s="75" t="s">
        <v>14876</v>
      </c>
      <c r="J3488" s="75">
        <v>3920</v>
      </c>
      <c r="K3488" s="74" t="s">
        <v>16676</v>
      </c>
      <c r="L3488" s="93" t="s">
        <v>109</v>
      </c>
    </row>
    <row r="3489" spans="1:12">
      <c r="A3489" s="73">
        <v>10199207</v>
      </c>
      <c r="B3489" s="74" t="s">
        <v>16678</v>
      </c>
      <c r="C3489" s="74" t="s">
        <v>9778</v>
      </c>
      <c r="D3489" s="74" t="s">
        <v>11812</v>
      </c>
      <c r="E3489" s="92">
        <v>42143</v>
      </c>
      <c r="F3489" s="74" t="s">
        <v>13534</v>
      </c>
      <c r="G3489" s="92">
        <v>42143</v>
      </c>
      <c r="H3489" s="74" t="s">
        <v>9515</v>
      </c>
      <c r="I3489" s="75" t="s">
        <v>14876</v>
      </c>
      <c r="J3489" s="75">
        <v>3920</v>
      </c>
      <c r="K3489" s="74" t="s">
        <v>16676</v>
      </c>
      <c r="L3489" s="93" t="s">
        <v>109</v>
      </c>
    </row>
    <row r="3490" spans="1:12">
      <c r="A3490" s="73">
        <v>10199208</v>
      </c>
      <c r="B3490" s="74" t="s">
        <v>15498</v>
      </c>
      <c r="C3490" s="74" t="s">
        <v>9778</v>
      </c>
      <c r="D3490" s="74" t="s">
        <v>11812</v>
      </c>
      <c r="E3490" s="92">
        <v>42143</v>
      </c>
      <c r="F3490" s="74" t="s">
        <v>11842</v>
      </c>
      <c r="G3490" s="92">
        <v>42143</v>
      </c>
      <c r="H3490" s="74" t="s">
        <v>9504</v>
      </c>
      <c r="I3490" s="75" t="s">
        <v>14876</v>
      </c>
      <c r="J3490" s="75">
        <v>3920</v>
      </c>
      <c r="K3490" s="74" t="s">
        <v>14892</v>
      </c>
      <c r="L3490" s="93" t="s">
        <v>854</v>
      </c>
    </row>
    <row r="3491" spans="1:12">
      <c r="A3491" s="73">
        <v>10199209</v>
      </c>
      <c r="B3491" s="74" t="s">
        <v>17026</v>
      </c>
      <c r="C3491" s="74" t="s">
        <v>9778</v>
      </c>
      <c r="D3491" s="74" t="s">
        <v>11812</v>
      </c>
      <c r="E3491" s="92">
        <v>42143</v>
      </c>
      <c r="F3491" s="74" t="s">
        <v>13535</v>
      </c>
      <c r="G3491" s="92">
        <v>42143</v>
      </c>
      <c r="H3491" s="74" t="s">
        <v>17019</v>
      </c>
      <c r="I3491" s="75" t="s">
        <v>14876</v>
      </c>
      <c r="J3491" s="75">
        <v>3920</v>
      </c>
      <c r="K3491" s="74" t="s">
        <v>17020</v>
      </c>
      <c r="L3491" s="93" t="s">
        <v>17027</v>
      </c>
    </row>
    <row r="3492" spans="1:12">
      <c r="A3492" s="73">
        <v>10199210</v>
      </c>
      <c r="B3492" s="74" t="s">
        <v>15499</v>
      </c>
      <c r="C3492" s="74" t="s">
        <v>9778</v>
      </c>
      <c r="D3492" s="74" t="s">
        <v>11812</v>
      </c>
      <c r="E3492" s="92">
        <v>42143</v>
      </c>
      <c r="F3492" s="74" t="s">
        <v>11843</v>
      </c>
      <c r="G3492" s="92">
        <v>42143</v>
      </c>
      <c r="H3492" s="74" t="s">
        <v>9504</v>
      </c>
      <c r="I3492" s="75" t="s">
        <v>14876</v>
      </c>
      <c r="J3492" s="75">
        <v>3920</v>
      </c>
      <c r="K3492" s="74" t="s">
        <v>14892</v>
      </c>
      <c r="L3492" s="93" t="s">
        <v>110</v>
      </c>
    </row>
    <row r="3493" spans="1:12">
      <c r="A3493" s="73">
        <v>10199211</v>
      </c>
      <c r="B3493" s="74" t="s">
        <v>15500</v>
      </c>
      <c r="C3493" s="74" t="s">
        <v>9778</v>
      </c>
      <c r="D3493" s="74" t="s">
        <v>11812</v>
      </c>
      <c r="E3493" s="92">
        <v>42143</v>
      </c>
      <c r="F3493" s="74" t="s">
        <v>11844</v>
      </c>
      <c r="G3493" s="92">
        <v>42143</v>
      </c>
      <c r="H3493" s="74" t="s">
        <v>9504</v>
      </c>
      <c r="I3493" s="75" t="s">
        <v>14876</v>
      </c>
      <c r="J3493" s="75">
        <v>3920</v>
      </c>
      <c r="K3493" s="74" t="s">
        <v>14892</v>
      </c>
      <c r="L3493" s="93" t="s">
        <v>110</v>
      </c>
    </row>
    <row r="3494" spans="1:12">
      <c r="A3494" s="73">
        <v>10199212</v>
      </c>
      <c r="B3494" s="74" t="s">
        <v>15501</v>
      </c>
      <c r="C3494" s="74" t="s">
        <v>9778</v>
      </c>
      <c r="D3494" s="74" t="s">
        <v>11812</v>
      </c>
      <c r="E3494" s="92">
        <v>42143</v>
      </c>
      <c r="F3494" s="74" t="s">
        <v>11845</v>
      </c>
      <c r="G3494" s="92">
        <v>42143</v>
      </c>
      <c r="H3494" s="74" t="s">
        <v>9504</v>
      </c>
      <c r="I3494" s="75" t="s">
        <v>14876</v>
      </c>
      <c r="J3494" s="75">
        <v>3920</v>
      </c>
      <c r="K3494" s="74" t="s">
        <v>14892</v>
      </c>
      <c r="L3494" s="93" t="s">
        <v>110</v>
      </c>
    </row>
    <row r="3495" spans="1:12">
      <c r="A3495" s="73">
        <v>10199213</v>
      </c>
      <c r="B3495" s="74" t="s">
        <v>15502</v>
      </c>
      <c r="C3495" s="74" t="s">
        <v>9778</v>
      </c>
      <c r="D3495" s="74" t="s">
        <v>11812</v>
      </c>
      <c r="E3495" s="92">
        <v>42143</v>
      </c>
      <c r="F3495" s="74" t="s">
        <v>11846</v>
      </c>
      <c r="G3495" s="92">
        <v>42143</v>
      </c>
      <c r="H3495" s="74" t="s">
        <v>9504</v>
      </c>
      <c r="I3495" s="75" t="s">
        <v>14876</v>
      </c>
      <c r="J3495" s="75">
        <v>3920</v>
      </c>
      <c r="K3495" s="74" t="s">
        <v>14892</v>
      </c>
      <c r="L3495" s="93" t="s">
        <v>110</v>
      </c>
    </row>
    <row r="3496" spans="1:12">
      <c r="A3496" s="73">
        <v>10199214</v>
      </c>
      <c r="B3496" s="74" t="s">
        <v>15503</v>
      </c>
      <c r="C3496" s="74" t="s">
        <v>9778</v>
      </c>
      <c r="D3496" s="74" t="s">
        <v>11812</v>
      </c>
      <c r="E3496" s="92">
        <v>42143</v>
      </c>
      <c r="F3496" s="74" t="s">
        <v>11847</v>
      </c>
      <c r="G3496" s="92">
        <v>42143</v>
      </c>
      <c r="H3496" s="74" t="s">
        <v>9504</v>
      </c>
      <c r="I3496" s="75" t="s">
        <v>14876</v>
      </c>
      <c r="J3496" s="75">
        <v>3920</v>
      </c>
      <c r="K3496" s="74" t="s">
        <v>14892</v>
      </c>
      <c r="L3496" s="93" t="s">
        <v>11757</v>
      </c>
    </row>
    <row r="3497" spans="1:12">
      <c r="A3497" s="73">
        <v>10199215</v>
      </c>
      <c r="B3497" s="74" t="s">
        <v>15504</v>
      </c>
      <c r="C3497" s="74" t="s">
        <v>9778</v>
      </c>
      <c r="D3497" s="74" t="s">
        <v>11812</v>
      </c>
      <c r="E3497" s="92">
        <v>42143</v>
      </c>
      <c r="F3497" s="74" t="s">
        <v>11848</v>
      </c>
      <c r="G3497" s="92">
        <v>42143</v>
      </c>
      <c r="H3497" s="74" t="s">
        <v>9504</v>
      </c>
      <c r="I3497" s="75" t="s">
        <v>14876</v>
      </c>
      <c r="J3497" s="75">
        <v>3920</v>
      </c>
      <c r="K3497" s="74" t="s">
        <v>14892</v>
      </c>
      <c r="L3497" s="93" t="s">
        <v>4559</v>
      </c>
    </row>
    <row r="3498" spans="1:12">
      <c r="A3498" s="73">
        <v>10199216</v>
      </c>
      <c r="B3498" s="74" t="s">
        <v>15505</v>
      </c>
      <c r="C3498" s="74" t="s">
        <v>9778</v>
      </c>
      <c r="D3498" s="74" t="s">
        <v>11812</v>
      </c>
      <c r="E3498" s="92">
        <v>42143</v>
      </c>
      <c r="F3498" s="74" t="s">
        <v>11849</v>
      </c>
      <c r="G3498" s="92">
        <v>42143</v>
      </c>
      <c r="H3498" s="74" t="s">
        <v>9504</v>
      </c>
      <c r="I3498" s="75" t="s">
        <v>14876</v>
      </c>
      <c r="J3498" s="75">
        <v>3920</v>
      </c>
      <c r="K3498" s="74" t="s">
        <v>14892</v>
      </c>
      <c r="L3498" s="93" t="s">
        <v>4303</v>
      </c>
    </row>
    <row r="3499" spans="1:12">
      <c r="A3499" s="73">
        <v>10199217</v>
      </c>
      <c r="B3499" s="74" t="s">
        <v>15506</v>
      </c>
      <c r="C3499" s="74" t="s">
        <v>9778</v>
      </c>
      <c r="D3499" s="74" t="s">
        <v>11812</v>
      </c>
      <c r="E3499" s="92">
        <v>42143</v>
      </c>
      <c r="F3499" s="74" t="s">
        <v>11850</v>
      </c>
      <c r="G3499" s="92">
        <v>42143</v>
      </c>
      <c r="H3499" s="74" t="s">
        <v>9504</v>
      </c>
      <c r="I3499" s="75" t="s">
        <v>14876</v>
      </c>
      <c r="J3499" s="75">
        <v>3920</v>
      </c>
      <c r="K3499" s="74" t="s">
        <v>14892</v>
      </c>
      <c r="L3499" s="93" t="s">
        <v>15103</v>
      </c>
    </row>
    <row r="3500" spans="1:12">
      <c r="A3500" s="73">
        <v>10199218</v>
      </c>
      <c r="B3500" s="74" t="s">
        <v>15507</v>
      </c>
      <c r="C3500" s="74" t="s">
        <v>9778</v>
      </c>
      <c r="D3500" s="74" t="s">
        <v>11812</v>
      </c>
      <c r="E3500" s="92">
        <v>42143</v>
      </c>
      <c r="F3500" s="74" t="s">
        <v>11851</v>
      </c>
      <c r="G3500" s="92">
        <v>42143</v>
      </c>
      <c r="H3500" s="74" t="s">
        <v>9504</v>
      </c>
      <c r="I3500" s="75" t="s">
        <v>14876</v>
      </c>
      <c r="J3500" s="75">
        <v>3920</v>
      </c>
      <c r="K3500" s="74" t="s">
        <v>14892</v>
      </c>
      <c r="L3500" s="93" t="s">
        <v>4524</v>
      </c>
    </row>
    <row r="3501" spans="1:12">
      <c r="A3501" s="73">
        <v>10199219</v>
      </c>
      <c r="B3501" s="74" t="s">
        <v>15508</v>
      </c>
      <c r="C3501" s="74" t="s">
        <v>9778</v>
      </c>
      <c r="D3501" s="74" t="s">
        <v>11812</v>
      </c>
      <c r="E3501" s="92">
        <v>42143</v>
      </c>
      <c r="F3501" s="74" t="s">
        <v>11852</v>
      </c>
      <c r="G3501" s="92">
        <v>42143</v>
      </c>
      <c r="H3501" s="74" t="s">
        <v>9504</v>
      </c>
      <c r="I3501" s="75" t="s">
        <v>14876</v>
      </c>
      <c r="J3501" s="75">
        <v>3920</v>
      </c>
      <c r="K3501" s="74" t="s">
        <v>14892</v>
      </c>
      <c r="L3501" s="93" t="s">
        <v>6457</v>
      </c>
    </row>
    <row r="3502" spans="1:12">
      <c r="A3502" s="73">
        <v>10199220</v>
      </c>
      <c r="B3502" s="74" t="s">
        <v>15524</v>
      </c>
      <c r="C3502" s="74" t="s">
        <v>9778</v>
      </c>
      <c r="D3502" s="74" t="s">
        <v>11812</v>
      </c>
      <c r="E3502" s="92">
        <v>42143</v>
      </c>
      <c r="F3502" s="74" t="s">
        <v>13536</v>
      </c>
      <c r="G3502" s="92">
        <v>42143</v>
      </c>
      <c r="H3502" s="74" t="s">
        <v>9613</v>
      </c>
      <c r="I3502" s="75" t="s">
        <v>14876</v>
      </c>
      <c r="J3502" s="75">
        <v>3920</v>
      </c>
      <c r="K3502" s="74" t="s">
        <v>15523</v>
      </c>
      <c r="L3502" s="93" t="s">
        <v>11728</v>
      </c>
    </row>
    <row r="3503" spans="1:12">
      <c r="A3503" s="73">
        <v>10199221</v>
      </c>
      <c r="B3503" s="74" t="s">
        <v>15525</v>
      </c>
      <c r="C3503" s="74" t="s">
        <v>9778</v>
      </c>
      <c r="D3503" s="74" t="s">
        <v>11812</v>
      </c>
      <c r="E3503" s="92">
        <v>42143</v>
      </c>
      <c r="F3503" s="74" t="s">
        <v>13537</v>
      </c>
      <c r="G3503" s="92">
        <v>42143</v>
      </c>
      <c r="H3503" s="74" t="s">
        <v>9613</v>
      </c>
      <c r="I3503" s="75" t="s">
        <v>14876</v>
      </c>
      <c r="J3503" s="75">
        <v>3920</v>
      </c>
      <c r="K3503" s="74" t="s">
        <v>15523</v>
      </c>
      <c r="L3503" s="93" t="s">
        <v>11728</v>
      </c>
    </row>
    <row r="3504" spans="1:12">
      <c r="A3504" s="73">
        <v>10199222</v>
      </c>
      <c r="B3504" s="74" t="s">
        <v>14875</v>
      </c>
      <c r="C3504" s="74" t="s">
        <v>9778</v>
      </c>
      <c r="D3504" s="74" t="s">
        <v>11812</v>
      </c>
      <c r="E3504" s="92">
        <v>42143</v>
      </c>
      <c r="F3504" s="74" t="s">
        <v>13538</v>
      </c>
      <c r="G3504" s="92">
        <v>42143</v>
      </c>
      <c r="H3504" s="74" t="s">
        <v>9778</v>
      </c>
      <c r="I3504" s="75" t="s">
        <v>14876</v>
      </c>
      <c r="J3504" s="75">
        <v>3920</v>
      </c>
      <c r="K3504" s="74" t="s">
        <v>14865</v>
      </c>
      <c r="L3504" s="93" t="s">
        <v>4436</v>
      </c>
    </row>
    <row r="3505" spans="1:12">
      <c r="A3505" s="73">
        <v>10199223</v>
      </c>
      <c r="B3505" s="74" t="s">
        <v>16137</v>
      </c>
      <c r="C3505" s="74" t="s">
        <v>9778</v>
      </c>
      <c r="D3505" s="74" t="s">
        <v>11812</v>
      </c>
      <c r="E3505" s="92">
        <v>42143</v>
      </c>
      <c r="F3505" s="74" t="s">
        <v>12204</v>
      </c>
      <c r="G3505" s="92">
        <v>42143</v>
      </c>
      <c r="H3505" s="74" t="s">
        <v>10083</v>
      </c>
      <c r="I3505" s="75" t="s">
        <v>14876</v>
      </c>
      <c r="J3505" s="75">
        <v>3920</v>
      </c>
      <c r="K3505" s="74" t="s">
        <v>16135</v>
      </c>
      <c r="L3505" s="93" t="s">
        <v>110</v>
      </c>
    </row>
    <row r="3506" spans="1:12">
      <c r="A3506" s="73">
        <v>10199224</v>
      </c>
      <c r="B3506" s="74" t="s">
        <v>16669</v>
      </c>
      <c r="C3506" s="74" t="s">
        <v>9778</v>
      </c>
      <c r="D3506" s="74" t="s">
        <v>11812</v>
      </c>
      <c r="E3506" s="92">
        <v>42143</v>
      </c>
      <c r="F3506" s="74" t="s">
        <v>13539</v>
      </c>
      <c r="G3506" s="92">
        <v>42143</v>
      </c>
      <c r="H3506" s="74" t="s">
        <v>9882</v>
      </c>
      <c r="I3506" s="75" t="s">
        <v>14876</v>
      </c>
      <c r="J3506" s="75">
        <v>3920</v>
      </c>
      <c r="K3506" s="74" t="s">
        <v>16668</v>
      </c>
      <c r="L3506" s="93" t="s">
        <v>272</v>
      </c>
    </row>
    <row r="3507" spans="1:12">
      <c r="A3507" s="73">
        <v>10199225</v>
      </c>
      <c r="B3507" s="74" t="s">
        <v>16132</v>
      </c>
      <c r="C3507" s="74" t="s">
        <v>9778</v>
      </c>
      <c r="D3507" s="74" t="s">
        <v>11812</v>
      </c>
      <c r="E3507" s="92">
        <v>42143</v>
      </c>
      <c r="F3507" s="74" t="s">
        <v>12199</v>
      </c>
      <c r="G3507" s="92">
        <v>42143</v>
      </c>
      <c r="H3507" s="74" t="s">
        <v>9880</v>
      </c>
      <c r="I3507" s="75" t="s">
        <v>14876</v>
      </c>
      <c r="J3507" s="75">
        <v>3920</v>
      </c>
      <c r="K3507" s="74" t="s">
        <v>16123</v>
      </c>
      <c r="L3507" s="93" t="s">
        <v>7839</v>
      </c>
    </row>
    <row r="3508" spans="1:12">
      <c r="A3508" s="73">
        <v>10199226</v>
      </c>
      <c r="B3508" s="74" t="s">
        <v>15526</v>
      </c>
      <c r="C3508" s="74" t="s">
        <v>9778</v>
      </c>
      <c r="D3508" s="74" t="s">
        <v>11812</v>
      </c>
      <c r="E3508" s="92">
        <v>42143</v>
      </c>
      <c r="F3508" s="74" t="s">
        <v>13540</v>
      </c>
      <c r="G3508" s="92">
        <v>42143</v>
      </c>
      <c r="H3508" s="74" t="s">
        <v>9613</v>
      </c>
      <c r="I3508" s="75" t="s">
        <v>14876</v>
      </c>
      <c r="J3508" s="75">
        <v>3920</v>
      </c>
      <c r="K3508" s="74" t="s">
        <v>15523</v>
      </c>
      <c r="L3508" s="93" t="s">
        <v>11728</v>
      </c>
    </row>
    <row r="3509" spans="1:12">
      <c r="A3509" s="73">
        <v>10199227</v>
      </c>
      <c r="B3509" s="74" t="s">
        <v>16138</v>
      </c>
      <c r="C3509" s="74" t="s">
        <v>9778</v>
      </c>
      <c r="D3509" s="74" t="s">
        <v>11812</v>
      </c>
      <c r="E3509" s="92">
        <v>42143</v>
      </c>
      <c r="F3509" s="74" t="s">
        <v>12205</v>
      </c>
      <c r="G3509" s="92">
        <v>42143</v>
      </c>
      <c r="H3509" s="74" t="s">
        <v>10083</v>
      </c>
      <c r="I3509" s="75" t="s">
        <v>14876</v>
      </c>
      <c r="J3509" s="75">
        <v>3920</v>
      </c>
      <c r="K3509" s="74" t="s">
        <v>16135</v>
      </c>
      <c r="L3509" s="93" t="s">
        <v>110</v>
      </c>
    </row>
    <row r="3510" spans="1:12">
      <c r="A3510" s="73">
        <v>10199228</v>
      </c>
      <c r="B3510" s="74" t="s">
        <v>15509</v>
      </c>
      <c r="C3510" s="74" t="s">
        <v>9778</v>
      </c>
      <c r="D3510" s="74" t="s">
        <v>11812</v>
      </c>
      <c r="E3510" s="92">
        <v>42143</v>
      </c>
      <c r="F3510" s="74" t="s">
        <v>11853</v>
      </c>
      <c r="G3510" s="92">
        <v>42143</v>
      </c>
      <c r="H3510" s="74" t="s">
        <v>9504</v>
      </c>
      <c r="I3510" s="75" t="s">
        <v>14876</v>
      </c>
      <c r="J3510" s="75">
        <v>3920</v>
      </c>
      <c r="K3510" s="74" t="s">
        <v>14892</v>
      </c>
      <c r="L3510" s="93" t="s">
        <v>8354</v>
      </c>
    </row>
    <row r="3511" spans="1:12">
      <c r="A3511" s="73">
        <v>10199229</v>
      </c>
      <c r="B3511" s="74" t="s">
        <v>16139</v>
      </c>
      <c r="C3511" s="74" t="s">
        <v>9778</v>
      </c>
      <c r="D3511" s="74" t="s">
        <v>11812</v>
      </c>
      <c r="E3511" s="92">
        <v>42143</v>
      </c>
      <c r="F3511" s="74" t="s">
        <v>12207</v>
      </c>
      <c r="G3511" s="92">
        <v>42143</v>
      </c>
      <c r="H3511" s="74" t="s">
        <v>10083</v>
      </c>
      <c r="I3511" s="75" t="s">
        <v>14876</v>
      </c>
      <c r="J3511" s="75">
        <v>3920</v>
      </c>
      <c r="K3511" s="74" t="s">
        <v>16135</v>
      </c>
      <c r="L3511" s="93" t="s">
        <v>110</v>
      </c>
    </row>
    <row r="3512" spans="1:12">
      <c r="A3512" s="73">
        <v>10199230</v>
      </c>
      <c r="B3512" s="74" t="s">
        <v>16696</v>
      </c>
      <c r="C3512" s="74" t="s">
        <v>9778</v>
      </c>
      <c r="D3512" s="74" t="s">
        <v>11812</v>
      </c>
      <c r="E3512" s="92">
        <v>42143</v>
      </c>
      <c r="F3512" s="74" t="s">
        <v>13541</v>
      </c>
      <c r="G3512" s="92">
        <v>42143</v>
      </c>
      <c r="H3512" s="74" t="s">
        <v>9905</v>
      </c>
      <c r="I3512" s="75" t="s">
        <v>14876</v>
      </c>
      <c r="J3512" s="75">
        <v>3920</v>
      </c>
      <c r="K3512" s="74" t="s">
        <v>16692</v>
      </c>
      <c r="L3512" s="93" t="s">
        <v>4580</v>
      </c>
    </row>
    <row r="3513" spans="1:12">
      <c r="A3513" s="73">
        <v>10199231</v>
      </c>
      <c r="B3513" s="74" t="s">
        <v>16140</v>
      </c>
      <c r="C3513" s="74" t="s">
        <v>9778</v>
      </c>
      <c r="D3513" s="74" t="s">
        <v>11812</v>
      </c>
      <c r="E3513" s="92">
        <v>42143</v>
      </c>
      <c r="F3513" s="74" t="s">
        <v>12208</v>
      </c>
      <c r="G3513" s="92">
        <v>42143</v>
      </c>
      <c r="H3513" s="74" t="s">
        <v>10083</v>
      </c>
      <c r="I3513" s="75" t="s">
        <v>14876</v>
      </c>
      <c r="J3513" s="75">
        <v>3920</v>
      </c>
      <c r="K3513" s="74" t="s">
        <v>16135</v>
      </c>
      <c r="L3513" s="93" t="s">
        <v>110</v>
      </c>
    </row>
    <row r="3514" spans="1:12">
      <c r="A3514" s="73">
        <v>10199232</v>
      </c>
      <c r="B3514" s="74" t="s">
        <v>16141</v>
      </c>
      <c r="C3514" s="74" t="s">
        <v>9778</v>
      </c>
      <c r="D3514" s="74" t="s">
        <v>11812</v>
      </c>
      <c r="E3514" s="92">
        <v>42143</v>
      </c>
      <c r="F3514" s="74" t="s">
        <v>12209</v>
      </c>
      <c r="G3514" s="92">
        <v>42143</v>
      </c>
      <c r="H3514" s="74" t="s">
        <v>10083</v>
      </c>
      <c r="I3514" s="75" t="s">
        <v>14876</v>
      </c>
      <c r="J3514" s="75">
        <v>3920</v>
      </c>
      <c r="K3514" s="74" t="s">
        <v>16135</v>
      </c>
      <c r="L3514" s="93" t="s">
        <v>110</v>
      </c>
    </row>
    <row r="3515" spans="1:12">
      <c r="A3515" s="73">
        <v>10199233</v>
      </c>
      <c r="B3515" s="74" t="s">
        <v>16133</v>
      </c>
      <c r="C3515" s="74" t="s">
        <v>9778</v>
      </c>
      <c r="D3515" s="74" t="s">
        <v>11812</v>
      </c>
      <c r="E3515" s="92">
        <v>42143</v>
      </c>
      <c r="F3515" s="74" t="s">
        <v>12200</v>
      </c>
      <c r="G3515" s="92">
        <v>42143</v>
      </c>
      <c r="H3515" s="74" t="s">
        <v>9880</v>
      </c>
      <c r="I3515" s="75" t="s">
        <v>14876</v>
      </c>
      <c r="J3515" s="75">
        <v>3920</v>
      </c>
      <c r="K3515" s="74" t="s">
        <v>16123</v>
      </c>
      <c r="L3515" s="93" t="s">
        <v>4513</v>
      </c>
    </row>
    <row r="3516" spans="1:12">
      <c r="A3516" s="73">
        <v>10199234</v>
      </c>
      <c r="B3516" s="74" t="s">
        <v>16134</v>
      </c>
      <c r="C3516" s="74" t="s">
        <v>9778</v>
      </c>
      <c r="D3516" s="74" t="s">
        <v>11812</v>
      </c>
      <c r="E3516" s="92">
        <v>42143</v>
      </c>
      <c r="F3516" s="74" t="s">
        <v>12201</v>
      </c>
      <c r="G3516" s="92">
        <v>42143</v>
      </c>
      <c r="H3516" s="74" t="s">
        <v>9880</v>
      </c>
      <c r="I3516" s="75" t="s">
        <v>14876</v>
      </c>
      <c r="J3516" s="75">
        <v>3920</v>
      </c>
      <c r="K3516" s="74" t="s">
        <v>16123</v>
      </c>
      <c r="L3516" s="93" t="s">
        <v>110</v>
      </c>
    </row>
    <row r="3517" spans="1:12">
      <c r="A3517" s="73">
        <v>10199235</v>
      </c>
      <c r="B3517" s="74" t="s">
        <v>16707</v>
      </c>
      <c r="C3517" s="74" t="s">
        <v>9778</v>
      </c>
      <c r="D3517" s="74" t="s">
        <v>11812</v>
      </c>
      <c r="E3517" s="92">
        <v>42143</v>
      </c>
      <c r="F3517" s="74" t="s">
        <v>13542</v>
      </c>
      <c r="G3517" s="92">
        <v>42143</v>
      </c>
      <c r="H3517" s="74" t="s">
        <v>9780</v>
      </c>
      <c r="I3517" s="75" t="s">
        <v>14876</v>
      </c>
      <c r="J3517" s="75">
        <v>3920</v>
      </c>
      <c r="K3517" s="74" t="s">
        <v>16704</v>
      </c>
      <c r="L3517" s="93" t="s">
        <v>3800</v>
      </c>
    </row>
    <row r="3518" spans="1:12">
      <c r="A3518" s="73">
        <v>10199236</v>
      </c>
      <c r="B3518" s="74" t="s">
        <v>16708</v>
      </c>
      <c r="C3518" s="74" t="s">
        <v>9778</v>
      </c>
      <c r="D3518" s="74" t="s">
        <v>11812</v>
      </c>
      <c r="E3518" s="92">
        <v>42143</v>
      </c>
      <c r="F3518" s="74" t="s">
        <v>13544</v>
      </c>
      <c r="G3518" s="92">
        <v>42143</v>
      </c>
      <c r="H3518" s="74" t="s">
        <v>9780</v>
      </c>
      <c r="I3518" s="75" t="s">
        <v>14876</v>
      </c>
      <c r="J3518" s="75">
        <v>3920</v>
      </c>
      <c r="K3518" s="74" t="s">
        <v>16704</v>
      </c>
      <c r="L3518" s="93" t="s">
        <v>3800</v>
      </c>
    </row>
    <row r="3519" spans="1:12">
      <c r="A3519" s="73">
        <v>10199237</v>
      </c>
      <c r="B3519" s="74" t="s">
        <v>16709</v>
      </c>
      <c r="C3519" s="74" t="s">
        <v>9778</v>
      </c>
      <c r="D3519" s="74" t="s">
        <v>11812</v>
      </c>
      <c r="E3519" s="92">
        <v>42143</v>
      </c>
      <c r="F3519" s="74" t="s">
        <v>13545</v>
      </c>
      <c r="G3519" s="92">
        <v>42143</v>
      </c>
      <c r="H3519" s="74" t="s">
        <v>9780</v>
      </c>
      <c r="I3519" s="75" t="s">
        <v>14876</v>
      </c>
      <c r="J3519" s="75">
        <v>3920</v>
      </c>
      <c r="K3519" s="74" t="s">
        <v>16704</v>
      </c>
      <c r="L3519" s="93" t="s">
        <v>2798</v>
      </c>
    </row>
    <row r="3520" spans="1:12">
      <c r="A3520" s="73">
        <v>10199238</v>
      </c>
      <c r="B3520" s="74" t="s">
        <v>16697</v>
      </c>
      <c r="C3520" s="74" t="s">
        <v>9778</v>
      </c>
      <c r="D3520" s="74" t="s">
        <v>11812</v>
      </c>
      <c r="E3520" s="92">
        <v>42143</v>
      </c>
      <c r="F3520" s="74" t="s">
        <v>13546</v>
      </c>
      <c r="G3520" s="92">
        <v>42143</v>
      </c>
      <c r="H3520" s="74" t="s">
        <v>9905</v>
      </c>
      <c r="I3520" s="75" t="s">
        <v>14876</v>
      </c>
      <c r="J3520" s="75">
        <v>3920</v>
      </c>
      <c r="K3520" s="74" t="s">
        <v>16692</v>
      </c>
      <c r="L3520" s="93" t="s">
        <v>13742</v>
      </c>
    </row>
    <row r="3521" spans="1:12">
      <c r="A3521" s="73">
        <v>10199239</v>
      </c>
      <c r="B3521" s="74" t="s">
        <v>16710</v>
      </c>
      <c r="C3521" s="74" t="s">
        <v>9778</v>
      </c>
      <c r="D3521" s="74" t="s">
        <v>11812</v>
      </c>
      <c r="E3521" s="92">
        <v>42143</v>
      </c>
      <c r="F3521" s="74" t="s">
        <v>13547</v>
      </c>
      <c r="G3521" s="92">
        <v>42143</v>
      </c>
      <c r="H3521" s="74" t="s">
        <v>9780</v>
      </c>
      <c r="I3521" s="75" t="s">
        <v>14876</v>
      </c>
      <c r="J3521" s="75">
        <v>3920</v>
      </c>
      <c r="K3521" s="74" t="s">
        <v>16704</v>
      </c>
      <c r="L3521" s="93" t="s">
        <v>2798</v>
      </c>
    </row>
    <row r="3522" spans="1:12">
      <c r="A3522" s="73">
        <v>10199240</v>
      </c>
      <c r="B3522" s="74" t="s">
        <v>15510</v>
      </c>
      <c r="C3522" s="74" t="s">
        <v>9778</v>
      </c>
      <c r="D3522" s="74" t="s">
        <v>11812</v>
      </c>
      <c r="E3522" s="92">
        <v>42143</v>
      </c>
      <c r="F3522" s="74" t="s">
        <v>11854</v>
      </c>
      <c r="G3522" s="92">
        <v>42143</v>
      </c>
      <c r="H3522" s="74" t="s">
        <v>9504</v>
      </c>
      <c r="I3522" s="75" t="s">
        <v>14876</v>
      </c>
      <c r="J3522" s="75">
        <v>3920</v>
      </c>
      <c r="K3522" s="74" t="s">
        <v>14892</v>
      </c>
      <c r="L3522" s="93" t="s">
        <v>110</v>
      </c>
    </row>
    <row r="3523" spans="1:12">
      <c r="A3523" s="73">
        <v>10199241</v>
      </c>
      <c r="B3523" s="74" t="s">
        <v>16698</v>
      </c>
      <c r="C3523" s="74" t="s">
        <v>9778</v>
      </c>
      <c r="D3523" s="74" t="s">
        <v>11812</v>
      </c>
      <c r="E3523" s="92">
        <v>42143</v>
      </c>
      <c r="F3523" s="74" t="s">
        <v>13548</v>
      </c>
      <c r="G3523" s="92">
        <v>42143</v>
      </c>
      <c r="H3523" s="74" t="s">
        <v>9905</v>
      </c>
      <c r="I3523" s="75" t="s">
        <v>14876</v>
      </c>
      <c r="J3523" s="75">
        <v>3920</v>
      </c>
      <c r="K3523" s="74" t="s">
        <v>16692</v>
      </c>
      <c r="L3523" s="93"/>
    </row>
    <row r="3524" spans="1:12">
      <c r="A3524" s="73">
        <v>10199242</v>
      </c>
      <c r="B3524" s="74" t="s">
        <v>15511</v>
      </c>
      <c r="C3524" s="74" t="s">
        <v>9778</v>
      </c>
      <c r="D3524" s="74" t="s">
        <v>11812</v>
      </c>
      <c r="E3524" s="92">
        <v>42143</v>
      </c>
      <c r="F3524" s="74" t="s">
        <v>11855</v>
      </c>
      <c r="G3524" s="92">
        <v>42143</v>
      </c>
      <c r="H3524" s="74" t="s">
        <v>9504</v>
      </c>
      <c r="I3524" s="75" t="s">
        <v>14876</v>
      </c>
      <c r="J3524" s="75">
        <v>3920</v>
      </c>
      <c r="K3524" s="74" t="s">
        <v>14892</v>
      </c>
      <c r="L3524" s="93" t="s">
        <v>110</v>
      </c>
    </row>
    <row r="3525" spans="1:12">
      <c r="A3525" s="73">
        <v>10199243</v>
      </c>
      <c r="B3525" s="74" t="s">
        <v>17028</v>
      </c>
      <c r="C3525" s="74" t="s">
        <v>9778</v>
      </c>
      <c r="D3525" s="74" t="s">
        <v>11812</v>
      </c>
      <c r="E3525" s="92">
        <v>42143</v>
      </c>
      <c r="F3525" s="74" t="s">
        <v>13549</v>
      </c>
      <c r="G3525" s="92">
        <v>42143</v>
      </c>
      <c r="H3525" s="74" t="s">
        <v>17019</v>
      </c>
      <c r="I3525" s="75" t="s">
        <v>14876</v>
      </c>
      <c r="J3525" s="75">
        <v>3920</v>
      </c>
      <c r="K3525" s="74" t="s">
        <v>17020</v>
      </c>
      <c r="L3525" s="93" t="s">
        <v>14868</v>
      </c>
    </row>
    <row r="3526" spans="1:12">
      <c r="A3526" s="73">
        <v>10199244</v>
      </c>
      <c r="B3526" s="74" t="s">
        <v>16679</v>
      </c>
      <c r="C3526" s="74" t="s">
        <v>9778</v>
      </c>
      <c r="D3526" s="74" t="s">
        <v>11812</v>
      </c>
      <c r="E3526" s="92">
        <v>42143</v>
      </c>
      <c r="F3526" s="74" t="s">
        <v>13550</v>
      </c>
      <c r="G3526" s="92">
        <v>42143</v>
      </c>
      <c r="H3526" s="74" t="s">
        <v>9515</v>
      </c>
      <c r="I3526" s="75" t="s">
        <v>14876</v>
      </c>
      <c r="J3526" s="75">
        <v>3920</v>
      </c>
      <c r="K3526" s="74" t="s">
        <v>16676</v>
      </c>
      <c r="L3526" s="93" t="s">
        <v>109</v>
      </c>
    </row>
    <row r="3527" spans="1:12">
      <c r="A3527" s="73">
        <v>10199245</v>
      </c>
      <c r="B3527" s="74" t="s">
        <v>15512</v>
      </c>
      <c r="C3527" s="74" t="s">
        <v>9778</v>
      </c>
      <c r="D3527" s="74" t="s">
        <v>11812</v>
      </c>
      <c r="E3527" s="92">
        <v>42143</v>
      </c>
      <c r="F3527" s="74" t="s">
        <v>11856</v>
      </c>
      <c r="G3527" s="92">
        <v>42143</v>
      </c>
      <c r="H3527" s="74" t="s">
        <v>9504</v>
      </c>
      <c r="I3527" s="75" t="s">
        <v>14876</v>
      </c>
      <c r="J3527" s="75">
        <v>3920</v>
      </c>
      <c r="K3527" s="74" t="s">
        <v>14892</v>
      </c>
      <c r="L3527" s="93" t="s">
        <v>110</v>
      </c>
    </row>
    <row r="3528" spans="1:12">
      <c r="A3528" s="73">
        <v>10199246</v>
      </c>
      <c r="B3528" s="74" t="s">
        <v>16670</v>
      </c>
      <c r="C3528" s="74" t="s">
        <v>9778</v>
      </c>
      <c r="D3528" s="74" t="s">
        <v>11812</v>
      </c>
      <c r="E3528" s="92">
        <v>42143</v>
      </c>
      <c r="F3528" s="74" t="s">
        <v>13551</v>
      </c>
      <c r="G3528" s="92">
        <v>42143</v>
      </c>
      <c r="H3528" s="74" t="s">
        <v>9882</v>
      </c>
      <c r="I3528" s="75" t="s">
        <v>14876</v>
      </c>
      <c r="J3528" s="75">
        <v>3920</v>
      </c>
      <c r="K3528" s="74" t="s">
        <v>16668</v>
      </c>
      <c r="L3528" s="93" t="s">
        <v>272</v>
      </c>
    </row>
    <row r="3529" spans="1:12">
      <c r="A3529" s="73">
        <v>10199247</v>
      </c>
      <c r="B3529" s="74" t="s">
        <v>15513</v>
      </c>
      <c r="C3529" s="74" t="s">
        <v>9778</v>
      </c>
      <c r="D3529" s="74" t="s">
        <v>11812</v>
      </c>
      <c r="E3529" s="92">
        <v>42143</v>
      </c>
      <c r="F3529" s="74" t="s">
        <v>11857</v>
      </c>
      <c r="G3529" s="92">
        <v>42143</v>
      </c>
      <c r="H3529" s="74" t="s">
        <v>9504</v>
      </c>
      <c r="I3529" s="75" t="s">
        <v>14876</v>
      </c>
      <c r="J3529" s="75">
        <v>3920</v>
      </c>
      <c r="K3529" s="74" t="s">
        <v>14892</v>
      </c>
      <c r="L3529" s="93" t="s">
        <v>110</v>
      </c>
    </row>
    <row r="3530" spans="1:12">
      <c r="A3530" s="73">
        <v>10199248</v>
      </c>
      <c r="B3530" s="74" t="s">
        <v>15514</v>
      </c>
      <c r="C3530" s="74" t="s">
        <v>9778</v>
      </c>
      <c r="D3530" s="74" t="s">
        <v>11812</v>
      </c>
      <c r="E3530" s="92">
        <v>42143</v>
      </c>
      <c r="F3530" s="74" t="s">
        <v>11858</v>
      </c>
      <c r="G3530" s="92">
        <v>42143</v>
      </c>
      <c r="H3530" s="74" t="s">
        <v>9504</v>
      </c>
      <c r="I3530" s="75" t="s">
        <v>14876</v>
      </c>
      <c r="J3530" s="75">
        <v>3920</v>
      </c>
      <c r="K3530" s="74" t="s">
        <v>14892</v>
      </c>
      <c r="L3530" s="93" t="s">
        <v>110</v>
      </c>
    </row>
    <row r="3531" spans="1:12">
      <c r="A3531" s="73">
        <v>10199249</v>
      </c>
      <c r="B3531" s="74" t="s">
        <v>15515</v>
      </c>
      <c r="C3531" s="74" t="s">
        <v>9778</v>
      </c>
      <c r="D3531" s="75" t="s">
        <v>11812</v>
      </c>
      <c r="E3531" s="92">
        <v>42143</v>
      </c>
      <c r="F3531" s="74" t="s">
        <v>11859</v>
      </c>
      <c r="G3531" s="92">
        <v>42143</v>
      </c>
      <c r="H3531" s="74" t="s">
        <v>9504</v>
      </c>
      <c r="I3531" s="75" t="s">
        <v>14876</v>
      </c>
      <c r="J3531" s="75">
        <v>3920</v>
      </c>
      <c r="K3531" s="74" t="s">
        <v>14892</v>
      </c>
      <c r="L3531" s="93" t="s">
        <v>110</v>
      </c>
    </row>
    <row r="3532" spans="1:12">
      <c r="A3532" s="73">
        <v>10199250</v>
      </c>
      <c r="B3532" s="74" t="s">
        <v>14877</v>
      </c>
      <c r="C3532" s="74" t="s">
        <v>9778</v>
      </c>
      <c r="D3532" s="74" t="s">
        <v>11812</v>
      </c>
      <c r="E3532" s="92">
        <v>42143</v>
      </c>
      <c r="F3532" s="74" t="s">
        <v>13552</v>
      </c>
      <c r="G3532" s="92">
        <v>42143</v>
      </c>
      <c r="H3532" s="74" t="s">
        <v>9778</v>
      </c>
      <c r="I3532" s="75" t="s">
        <v>14876</v>
      </c>
      <c r="J3532" s="75">
        <v>3920</v>
      </c>
      <c r="K3532" s="74" t="s">
        <v>14865</v>
      </c>
      <c r="L3532" s="93" t="s">
        <v>4438</v>
      </c>
    </row>
    <row r="3533" spans="1:12">
      <c r="A3533" s="73">
        <v>10199251</v>
      </c>
      <c r="B3533" s="74" t="s">
        <v>14878</v>
      </c>
      <c r="C3533" s="74" t="s">
        <v>9778</v>
      </c>
      <c r="D3533" s="74" t="s">
        <v>11812</v>
      </c>
      <c r="E3533" s="92">
        <v>42143</v>
      </c>
      <c r="F3533" s="74" t="s">
        <v>13553</v>
      </c>
      <c r="G3533" s="92">
        <v>42143</v>
      </c>
      <c r="H3533" s="74" t="s">
        <v>9778</v>
      </c>
      <c r="I3533" s="75" t="s">
        <v>14876</v>
      </c>
      <c r="J3533" s="75">
        <v>3920</v>
      </c>
      <c r="K3533" s="74" t="s">
        <v>14865</v>
      </c>
      <c r="L3533" s="93" t="s">
        <v>4439</v>
      </c>
    </row>
    <row r="3534" spans="1:12">
      <c r="A3534" s="73">
        <v>10199252</v>
      </c>
      <c r="B3534" s="74" t="s">
        <v>14879</v>
      </c>
      <c r="C3534" s="74" t="s">
        <v>9778</v>
      </c>
      <c r="D3534" s="74" t="s">
        <v>11812</v>
      </c>
      <c r="E3534" s="92">
        <v>42143</v>
      </c>
      <c r="F3534" s="74" t="s">
        <v>13554</v>
      </c>
      <c r="G3534" s="92">
        <v>42143</v>
      </c>
      <c r="H3534" s="74" t="s">
        <v>9778</v>
      </c>
      <c r="I3534" s="75" t="s">
        <v>14876</v>
      </c>
      <c r="J3534" s="75">
        <v>3920</v>
      </c>
      <c r="K3534" s="74" t="s">
        <v>14865</v>
      </c>
      <c r="L3534" s="93" t="s">
        <v>4440</v>
      </c>
    </row>
    <row r="3535" spans="1:12">
      <c r="A3535" s="73">
        <v>10199253</v>
      </c>
      <c r="B3535" s="74" t="s">
        <v>14880</v>
      </c>
      <c r="C3535" s="74" t="s">
        <v>9778</v>
      </c>
      <c r="D3535" s="74" t="s">
        <v>11812</v>
      </c>
      <c r="E3535" s="92">
        <v>42143</v>
      </c>
      <c r="F3535" s="74" t="s">
        <v>13555</v>
      </c>
      <c r="G3535" s="92">
        <v>42143</v>
      </c>
      <c r="H3535" s="74" t="s">
        <v>9778</v>
      </c>
      <c r="I3535" s="75" t="s">
        <v>14876</v>
      </c>
      <c r="J3535" s="75">
        <v>3920</v>
      </c>
      <c r="K3535" s="74" t="s">
        <v>14865</v>
      </c>
      <c r="L3535" s="93" t="s">
        <v>4443</v>
      </c>
    </row>
    <row r="3536" spans="1:12">
      <c r="A3536" s="73">
        <v>10199254</v>
      </c>
      <c r="B3536" s="74" t="s">
        <v>15527</v>
      </c>
      <c r="C3536" s="74" t="s">
        <v>9778</v>
      </c>
      <c r="D3536" s="74" t="s">
        <v>11812</v>
      </c>
      <c r="E3536" s="92">
        <v>42143</v>
      </c>
      <c r="F3536" s="74" t="s">
        <v>13556</v>
      </c>
      <c r="G3536" s="92">
        <v>42143</v>
      </c>
      <c r="H3536" s="74" t="s">
        <v>9613</v>
      </c>
      <c r="I3536" s="75" t="s">
        <v>14876</v>
      </c>
      <c r="J3536" s="75">
        <v>3920</v>
      </c>
      <c r="K3536" s="74" t="s">
        <v>15523</v>
      </c>
      <c r="L3536" s="93" t="s">
        <v>109</v>
      </c>
    </row>
    <row r="3537" spans="1:12">
      <c r="A3537" s="73">
        <v>10199255</v>
      </c>
      <c r="B3537" s="74" t="s">
        <v>15528</v>
      </c>
      <c r="C3537" s="74" t="s">
        <v>9778</v>
      </c>
      <c r="D3537" s="74" t="s">
        <v>11812</v>
      </c>
      <c r="E3537" s="92">
        <v>42143</v>
      </c>
      <c r="F3537" s="74" t="s">
        <v>13557</v>
      </c>
      <c r="G3537" s="92">
        <v>42143</v>
      </c>
      <c r="H3537" s="74" t="s">
        <v>9613</v>
      </c>
      <c r="I3537" s="75" t="s">
        <v>14876</v>
      </c>
      <c r="J3537" s="75">
        <v>3920</v>
      </c>
      <c r="K3537" s="74" t="s">
        <v>15523</v>
      </c>
      <c r="L3537" s="93" t="s">
        <v>109</v>
      </c>
    </row>
    <row r="3538" spans="1:12">
      <c r="A3538" s="73">
        <v>10199256</v>
      </c>
      <c r="B3538" s="74" t="s">
        <v>15529</v>
      </c>
      <c r="C3538" s="74" t="s">
        <v>9778</v>
      </c>
      <c r="D3538" s="74" t="s">
        <v>11812</v>
      </c>
      <c r="E3538" s="92">
        <v>42143</v>
      </c>
      <c r="F3538" s="74" t="s">
        <v>13558</v>
      </c>
      <c r="G3538" s="92">
        <v>42143</v>
      </c>
      <c r="H3538" s="74" t="s">
        <v>9613</v>
      </c>
      <c r="I3538" s="75" t="s">
        <v>14876</v>
      </c>
      <c r="J3538" s="75">
        <v>3920</v>
      </c>
      <c r="K3538" s="74" t="s">
        <v>15523</v>
      </c>
      <c r="L3538" s="93" t="s">
        <v>110</v>
      </c>
    </row>
    <row r="3539" spans="1:12">
      <c r="A3539" s="73">
        <v>10199257</v>
      </c>
      <c r="B3539" s="74" t="s">
        <v>15530</v>
      </c>
      <c r="C3539" s="74" t="s">
        <v>9778</v>
      </c>
      <c r="D3539" s="74" t="s">
        <v>11812</v>
      </c>
      <c r="E3539" s="92">
        <v>42143</v>
      </c>
      <c r="F3539" s="74" t="s">
        <v>13559</v>
      </c>
      <c r="G3539" s="92">
        <v>42143</v>
      </c>
      <c r="H3539" s="74" t="s">
        <v>9613</v>
      </c>
      <c r="I3539" s="75" t="s">
        <v>14876</v>
      </c>
      <c r="J3539" s="75">
        <v>3920</v>
      </c>
      <c r="K3539" s="74" t="s">
        <v>15523</v>
      </c>
      <c r="L3539" s="93" t="s">
        <v>272</v>
      </c>
    </row>
    <row r="3540" spans="1:12">
      <c r="A3540" s="73">
        <v>10199258</v>
      </c>
      <c r="B3540" s="74" t="s">
        <v>17029</v>
      </c>
      <c r="C3540" s="74" t="s">
        <v>9778</v>
      </c>
      <c r="D3540" s="74" t="s">
        <v>11812</v>
      </c>
      <c r="E3540" s="92">
        <v>42143</v>
      </c>
      <c r="F3540" s="74" t="s">
        <v>13560</v>
      </c>
      <c r="G3540" s="92">
        <v>42143</v>
      </c>
      <c r="H3540" s="74" t="s">
        <v>17019</v>
      </c>
      <c r="I3540" s="75" t="s">
        <v>14876</v>
      </c>
      <c r="J3540" s="75">
        <v>3920</v>
      </c>
      <c r="K3540" s="74" t="s">
        <v>17020</v>
      </c>
      <c r="L3540" s="93" t="s">
        <v>14868</v>
      </c>
    </row>
    <row r="3541" spans="1:12">
      <c r="A3541" s="73">
        <v>10199259</v>
      </c>
      <c r="B3541" s="74" t="s">
        <v>15531</v>
      </c>
      <c r="C3541" s="74" t="s">
        <v>9778</v>
      </c>
      <c r="D3541" s="74" t="s">
        <v>11812</v>
      </c>
      <c r="E3541" s="92">
        <v>42143</v>
      </c>
      <c r="F3541" s="74" t="s">
        <v>13562</v>
      </c>
      <c r="G3541" s="92">
        <v>42143</v>
      </c>
      <c r="H3541" s="74" t="s">
        <v>9613</v>
      </c>
      <c r="I3541" s="75" t="s">
        <v>14876</v>
      </c>
      <c r="J3541" s="75">
        <v>3920</v>
      </c>
      <c r="K3541" s="74" t="s">
        <v>15523</v>
      </c>
      <c r="L3541" s="93" t="s">
        <v>2798</v>
      </c>
    </row>
    <row r="3542" spans="1:12">
      <c r="A3542" s="73">
        <v>10199260</v>
      </c>
      <c r="B3542" s="74" t="s">
        <v>16227</v>
      </c>
      <c r="C3542" s="74" t="s">
        <v>9778</v>
      </c>
      <c r="D3542" s="74" t="s">
        <v>12229</v>
      </c>
      <c r="E3542" s="92">
        <v>42143</v>
      </c>
      <c r="F3542" s="74" t="s">
        <v>12230</v>
      </c>
      <c r="G3542" s="92">
        <v>42143</v>
      </c>
      <c r="H3542" s="74" t="s">
        <v>10622</v>
      </c>
      <c r="I3542" s="75" t="s">
        <v>14876</v>
      </c>
      <c r="J3542" s="75">
        <v>2942.62</v>
      </c>
      <c r="K3542" s="74" t="s">
        <v>16226</v>
      </c>
      <c r="L3542" s="93" t="s">
        <v>109</v>
      </c>
    </row>
    <row r="3543" spans="1:12">
      <c r="A3543" s="73">
        <v>10199261</v>
      </c>
      <c r="B3543" s="74" t="s">
        <v>16228</v>
      </c>
      <c r="C3543" s="74" t="s">
        <v>9778</v>
      </c>
      <c r="D3543" s="74" t="s">
        <v>12229</v>
      </c>
      <c r="E3543" s="92">
        <v>42143</v>
      </c>
      <c r="F3543" s="74" t="s">
        <v>12231</v>
      </c>
      <c r="G3543" s="92">
        <v>42143</v>
      </c>
      <c r="H3543" s="74" t="s">
        <v>10622</v>
      </c>
      <c r="I3543" s="75" t="s">
        <v>14876</v>
      </c>
      <c r="J3543" s="75">
        <v>2942.62</v>
      </c>
      <c r="K3543" s="74" t="s">
        <v>16226</v>
      </c>
      <c r="L3543" s="93" t="s">
        <v>110</v>
      </c>
    </row>
    <row r="3544" spans="1:12">
      <c r="A3544" s="73">
        <v>10199262</v>
      </c>
      <c r="B3544" s="74" t="s">
        <v>16229</v>
      </c>
      <c r="C3544" s="74" t="s">
        <v>9778</v>
      </c>
      <c r="D3544" s="74" t="s">
        <v>7761</v>
      </c>
      <c r="E3544" s="92">
        <v>42142</v>
      </c>
      <c r="F3544" s="74"/>
      <c r="G3544" s="92">
        <v>42142</v>
      </c>
      <c r="H3544" s="74" t="s">
        <v>10622</v>
      </c>
      <c r="I3544" s="75" t="s">
        <v>14876</v>
      </c>
      <c r="J3544" s="75">
        <v>1873.75</v>
      </c>
      <c r="K3544" s="74" t="s">
        <v>16226</v>
      </c>
      <c r="L3544" s="93" t="s">
        <v>272</v>
      </c>
    </row>
    <row r="3545" spans="1:12">
      <c r="A3545" s="73">
        <v>10199263</v>
      </c>
      <c r="B3545" s="74" t="s">
        <v>16230</v>
      </c>
      <c r="C3545" s="74" t="s">
        <v>9778</v>
      </c>
      <c r="D3545" s="74" t="s">
        <v>12232</v>
      </c>
      <c r="E3545" s="92">
        <v>42143</v>
      </c>
      <c r="F3545" s="74" t="s">
        <v>12233</v>
      </c>
      <c r="G3545" s="92">
        <v>42143</v>
      </c>
      <c r="H3545" s="74" t="s">
        <v>10622</v>
      </c>
      <c r="I3545" s="75" t="s">
        <v>14876</v>
      </c>
      <c r="J3545" s="75">
        <v>1057.1400000000001</v>
      </c>
      <c r="K3545" s="74" t="s">
        <v>16226</v>
      </c>
      <c r="L3545" s="93" t="s">
        <v>110</v>
      </c>
    </row>
    <row r="3546" spans="1:12">
      <c r="A3546" s="73">
        <v>10199264</v>
      </c>
      <c r="B3546" s="74" t="s">
        <v>16049</v>
      </c>
      <c r="C3546" s="74" t="s">
        <v>9778</v>
      </c>
      <c r="D3546" s="74" t="s">
        <v>11860</v>
      </c>
      <c r="E3546" s="92">
        <v>42139</v>
      </c>
      <c r="F3546" s="74" t="s">
        <v>13565</v>
      </c>
      <c r="G3546" s="92">
        <v>42139</v>
      </c>
      <c r="H3546" s="74" t="s">
        <v>16044</v>
      </c>
      <c r="I3546" s="75" t="s">
        <v>14876</v>
      </c>
      <c r="J3546" s="75">
        <v>1194.1500000000001</v>
      </c>
      <c r="K3546" s="74" t="s">
        <v>16045</v>
      </c>
      <c r="L3546" s="93" t="s">
        <v>272</v>
      </c>
    </row>
    <row r="3547" spans="1:12">
      <c r="A3547" s="73">
        <v>10199266</v>
      </c>
      <c r="B3547" s="74" t="s">
        <v>16921</v>
      </c>
      <c r="C3547" s="74" t="s">
        <v>9778</v>
      </c>
      <c r="D3547" s="74" t="s">
        <v>11860</v>
      </c>
      <c r="E3547" s="92">
        <v>42139</v>
      </c>
      <c r="F3547" s="74" t="s">
        <v>13569</v>
      </c>
      <c r="G3547" s="92">
        <v>42139</v>
      </c>
      <c r="H3547" s="74" t="s">
        <v>16920</v>
      </c>
      <c r="I3547" s="75" t="s">
        <v>14876</v>
      </c>
      <c r="J3547" s="75">
        <v>1194.1500000000001</v>
      </c>
      <c r="K3547" s="74" t="s">
        <v>5979</v>
      </c>
      <c r="L3547" s="93" t="s">
        <v>6225</v>
      </c>
    </row>
    <row r="3548" spans="1:12">
      <c r="A3548" s="73">
        <v>10199267</v>
      </c>
      <c r="B3548" s="74" t="s">
        <v>16055</v>
      </c>
      <c r="C3548" s="74" t="s">
        <v>9778</v>
      </c>
      <c r="D3548" s="74" t="s">
        <v>11860</v>
      </c>
      <c r="E3548" s="92">
        <v>42139</v>
      </c>
      <c r="F3548" s="74" t="s">
        <v>13570</v>
      </c>
      <c r="G3548" s="92">
        <v>42139</v>
      </c>
      <c r="H3548" s="74" t="s">
        <v>16056</v>
      </c>
      <c r="I3548" s="75" t="s">
        <v>14876</v>
      </c>
      <c r="J3548" s="75">
        <v>1194.1500000000001</v>
      </c>
      <c r="K3548" s="74" t="s">
        <v>16057</v>
      </c>
      <c r="L3548" s="93" t="s">
        <v>110</v>
      </c>
    </row>
    <row r="3549" spans="1:12">
      <c r="A3549" s="73">
        <v>10199268</v>
      </c>
      <c r="B3549" s="74" t="s">
        <v>16058</v>
      </c>
      <c r="C3549" s="74" t="s">
        <v>9778</v>
      </c>
      <c r="D3549" s="74" t="s">
        <v>11860</v>
      </c>
      <c r="E3549" s="92">
        <v>42139</v>
      </c>
      <c r="F3549" s="74" t="s">
        <v>13571</v>
      </c>
      <c r="G3549" s="92">
        <v>42139</v>
      </c>
      <c r="H3549" s="74" t="s">
        <v>16056</v>
      </c>
      <c r="I3549" s="75" t="s">
        <v>14876</v>
      </c>
      <c r="J3549" s="75">
        <v>1194.1500000000001</v>
      </c>
      <c r="K3549" s="74" t="s">
        <v>16057</v>
      </c>
      <c r="L3549" s="93" t="s">
        <v>110</v>
      </c>
    </row>
    <row r="3550" spans="1:12">
      <c r="A3550" s="73">
        <v>10199269</v>
      </c>
      <c r="B3550" s="74" t="s">
        <v>15683</v>
      </c>
      <c r="C3550" s="74" t="s">
        <v>9778</v>
      </c>
      <c r="D3550" s="74" t="s">
        <v>11860</v>
      </c>
      <c r="E3550" s="92">
        <v>42139</v>
      </c>
      <c r="F3550" s="74" t="s">
        <v>11953</v>
      </c>
      <c r="G3550" s="92">
        <v>42139</v>
      </c>
      <c r="H3550" s="74" t="s">
        <v>9520</v>
      </c>
      <c r="I3550" s="75" t="s">
        <v>14876</v>
      </c>
      <c r="J3550" s="75">
        <v>1194.1500000000001</v>
      </c>
      <c r="K3550" s="74" t="s">
        <v>15539</v>
      </c>
      <c r="L3550" s="93" t="s">
        <v>272</v>
      </c>
    </row>
    <row r="3551" spans="1:12">
      <c r="A3551" s="73">
        <v>10199270</v>
      </c>
      <c r="B3551" s="74" t="s">
        <v>15843</v>
      </c>
      <c r="C3551" s="74" t="s">
        <v>9778</v>
      </c>
      <c r="D3551" s="74" t="s">
        <v>11860</v>
      </c>
      <c r="E3551" s="92">
        <v>42139</v>
      </c>
      <c r="F3551" s="74" t="s">
        <v>13572</v>
      </c>
      <c r="G3551" s="92">
        <v>42139</v>
      </c>
      <c r="H3551" s="74" t="s">
        <v>9933</v>
      </c>
      <c r="I3551" s="75" t="s">
        <v>14876</v>
      </c>
      <c r="J3551" s="75">
        <v>1194.1500000000001</v>
      </c>
      <c r="K3551" s="74" t="s">
        <v>15842</v>
      </c>
      <c r="L3551" s="93"/>
    </row>
    <row r="3552" spans="1:12">
      <c r="A3552" s="73">
        <v>10199271</v>
      </c>
      <c r="B3552" s="74" t="s">
        <v>15516</v>
      </c>
      <c r="C3552" s="74" t="s">
        <v>9778</v>
      </c>
      <c r="D3552" s="74" t="s">
        <v>11860</v>
      </c>
      <c r="E3552" s="92">
        <v>42139</v>
      </c>
      <c r="F3552" s="74" t="s">
        <v>11861</v>
      </c>
      <c r="G3552" s="92">
        <v>42139</v>
      </c>
      <c r="H3552" s="74" t="s">
        <v>9504</v>
      </c>
      <c r="I3552" s="75" t="s">
        <v>14876</v>
      </c>
      <c r="J3552" s="75">
        <v>1194.1500000000001</v>
      </c>
      <c r="K3552" s="74" t="s">
        <v>14892</v>
      </c>
      <c r="L3552" s="93" t="s">
        <v>110</v>
      </c>
    </row>
    <row r="3553" spans="1:12">
      <c r="A3553" s="73">
        <v>10199272</v>
      </c>
      <c r="B3553" s="74" t="s">
        <v>16862</v>
      </c>
      <c r="C3553" s="74" t="s">
        <v>9778</v>
      </c>
      <c r="D3553" s="74" t="s">
        <v>11860</v>
      </c>
      <c r="E3553" s="92">
        <v>42139</v>
      </c>
      <c r="F3553" s="74" t="s">
        <v>13574</v>
      </c>
      <c r="G3553" s="92">
        <v>42139</v>
      </c>
      <c r="H3553" s="74" t="s">
        <v>16863</v>
      </c>
      <c r="I3553" s="75" t="s">
        <v>14876</v>
      </c>
      <c r="J3553" s="75">
        <v>1194.1500000000001</v>
      </c>
      <c r="K3553" s="74" t="s">
        <v>16864</v>
      </c>
      <c r="L3553" s="93" t="s">
        <v>7514</v>
      </c>
    </row>
    <row r="3554" spans="1:12">
      <c r="A3554" s="73">
        <v>10199273</v>
      </c>
      <c r="B3554" s="74" t="s">
        <v>16041</v>
      </c>
      <c r="C3554" s="74" t="s">
        <v>9778</v>
      </c>
      <c r="D3554" s="74" t="s">
        <v>11860</v>
      </c>
      <c r="E3554" s="92">
        <v>42139</v>
      </c>
      <c r="F3554" s="74" t="s">
        <v>13575</v>
      </c>
      <c r="G3554" s="92">
        <v>42139</v>
      </c>
      <c r="H3554" s="74" t="s">
        <v>16042</v>
      </c>
      <c r="I3554" s="75" t="s">
        <v>14876</v>
      </c>
      <c r="J3554" s="75">
        <v>1194.1500000000001</v>
      </c>
      <c r="K3554" s="74" t="s">
        <v>13576</v>
      </c>
      <c r="L3554" s="93" t="s">
        <v>272</v>
      </c>
    </row>
    <row r="3555" spans="1:12">
      <c r="A3555" s="73">
        <v>10199278</v>
      </c>
      <c r="B3555" s="74" t="s">
        <v>15684</v>
      </c>
      <c r="C3555" s="74" t="s">
        <v>9778</v>
      </c>
      <c r="D3555" s="74" t="s">
        <v>11954</v>
      </c>
      <c r="E3555" s="92">
        <v>42185</v>
      </c>
      <c r="F3555" s="74" t="s">
        <v>11955</v>
      </c>
      <c r="G3555" s="92">
        <v>42185</v>
      </c>
      <c r="H3555" s="74" t="s">
        <v>9520</v>
      </c>
      <c r="I3555" s="75" t="s">
        <v>14876</v>
      </c>
      <c r="J3555" s="75">
        <v>1170</v>
      </c>
      <c r="K3555" s="74" t="s">
        <v>15539</v>
      </c>
      <c r="L3555" s="93" t="s">
        <v>272</v>
      </c>
    </row>
    <row r="3556" spans="1:12">
      <c r="A3556" s="73">
        <v>10199279</v>
      </c>
      <c r="B3556" s="74" t="s">
        <v>15685</v>
      </c>
      <c r="C3556" s="74" t="s">
        <v>9778</v>
      </c>
      <c r="D3556" s="74" t="s">
        <v>11956</v>
      </c>
      <c r="E3556" s="92">
        <v>42185</v>
      </c>
      <c r="F3556" s="74" t="s">
        <v>11957</v>
      </c>
      <c r="G3556" s="92">
        <v>42185</v>
      </c>
      <c r="H3556" s="74" t="s">
        <v>9520</v>
      </c>
      <c r="I3556" s="75" t="s">
        <v>14876</v>
      </c>
      <c r="J3556" s="75">
        <v>1149.98</v>
      </c>
      <c r="K3556" s="74" t="s">
        <v>15539</v>
      </c>
      <c r="L3556" s="93" t="s">
        <v>272</v>
      </c>
    </row>
    <row r="3557" spans="1:12">
      <c r="A3557" s="73">
        <v>10199280</v>
      </c>
      <c r="B3557" s="74" t="s">
        <v>15686</v>
      </c>
      <c r="C3557" s="74" t="s">
        <v>9778</v>
      </c>
      <c r="D3557" s="74" t="s">
        <v>11956</v>
      </c>
      <c r="E3557" s="92">
        <v>42185</v>
      </c>
      <c r="F3557" s="74" t="s">
        <v>11958</v>
      </c>
      <c r="G3557" s="92">
        <v>42185</v>
      </c>
      <c r="H3557" s="74" t="s">
        <v>9520</v>
      </c>
      <c r="I3557" s="75" t="s">
        <v>14876</v>
      </c>
      <c r="J3557" s="75">
        <v>1149.98</v>
      </c>
      <c r="K3557" s="74" t="s">
        <v>15539</v>
      </c>
      <c r="L3557" s="93" t="s">
        <v>2798</v>
      </c>
    </row>
    <row r="3558" spans="1:12">
      <c r="A3558" s="73">
        <v>10199281</v>
      </c>
      <c r="B3558" s="74" t="s">
        <v>15687</v>
      </c>
      <c r="C3558" s="74" t="s">
        <v>9778</v>
      </c>
      <c r="D3558" s="74" t="s">
        <v>11862</v>
      </c>
      <c r="E3558" s="92">
        <v>42173</v>
      </c>
      <c r="F3558" s="74" t="s">
        <v>11959</v>
      </c>
      <c r="G3558" s="92">
        <v>42173</v>
      </c>
      <c r="H3558" s="74" t="s">
        <v>9520</v>
      </c>
      <c r="I3558" s="75" t="s">
        <v>14876</v>
      </c>
      <c r="J3558" s="75">
        <v>34500</v>
      </c>
      <c r="K3558" s="74" t="s">
        <v>15539</v>
      </c>
      <c r="L3558" s="93" t="s">
        <v>272</v>
      </c>
    </row>
    <row r="3559" spans="1:12">
      <c r="A3559" s="73">
        <v>10199282</v>
      </c>
      <c r="B3559" s="74" t="s">
        <v>15517</v>
      </c>
      <c r="C3559" s="74" t="s">
        <v>9778</v>
      </c>
      <c r="D3559" s="74" t="s">
        <v>11862</v>
      </c>
      <c r="E3559" s="92">
        <v>42173</v>
      </c>
      <c r="F3559" s="74" t="s">
        <v>11863</v>
      </c>
      <c r="G3559" s="92">
        <v>42173</v>
      </c>
      <c r="H3559" s="74" t="s">
        <v>9504</v>
      </c>
      <c r="I3559" s="75" t="s">
        <v>14876</v>
      </c>
      <c r="J3559" s="75">
        <v>18400</v>
      </c>
      <c r="K3559" s="74" t="s">
        <v>14892</v>
      </c>
      <c r="L3559" s="93" t="s">
        <v>110</v>
      </c>
    </row>
    <row r="3560" spans="1:12">
      <c r="A3560" s="73">
        <v>10199324</v>
      </c>
      <c r="B3560" s="74" t="s">
        <v>15688</v>
      </c>
      <c r="C3560" s="74" t="s">
        <v>9778</v>
      </c>
      <c r="D3560" s="74" t="s">
        <v>11960</v>
      </c>
      <c r="E3560" s="92">
        <v>42173</v>
      </c>
      <c r="F3560" s="74" t="s">
        <v>11961</v>
      </c>
      <c r="G3560" s="92">
        <v>42173</v>
      </c>
      <c r="H3560" s="74" t="s">
        <v>9520</v>
      </c>
      <c r="I3560" s="75" t="s">
        <v>14876</v>
      </c>
      <c r="J3560" s="75">
        <v>1670</v>
      </c>
      <c r="K3560" s="74" t="s">
        <v>15539</v>
      </c>
      <c r="L3560" s="93" t="s">
        <v>272</v>
      </c>
    </row>
    <row r="3561" spans="1:12">
      <c r="A3561" s="73">
        <v>10199325</v>
      </c>
      <c r="B3561" s="74" t="s">
        <v>15689</v>
      </c>
      <c r="C3561" s="74" t="s">
        <v>9778</v>
      </c>
      <c r="D3561" s="74" t="s">
        <v>11962</v>
      </c>
      <c r="E3561" s="92">
        <v>42186</v>
      </c>
      <c r="F3561" s="74" t="s">
        <v>11963</v>
      </c>
      <c r="G3561" s="92">
        <v>42186</v>
      </c>
      <c r="H3561" s="74" t="s">
        <v>9520</v>
      </c>
      <c r="I3561" s="75" t="s">
        <v>14876</v>
      </c>
      <c r="J3561" s="75">
        <v>2350.0100000000002</v>
      </c>
      <c r="K3561" s="74" t="s">
        <v>15539</v>
      </c>
      <c r="L3561" s="93" t="s">
        <v>110</v>
      </c>
    </row>
    <row r="3562" spans="1:12">
      <c r="A3562" s="73">
        <v>10199358</v>
      </c>
      <c r="B3562" s="74" t="s">
        <v>15690</v>
      </c>
      <c r="C3562" s="74" t="s">
        <v>9778</v>
      </c>
      <c r="D3562" s="74" t="s">
        <v>11964</v>
      </c>
      <c r="E3562" s="92">
        <v>42268</v>
      </c>
      <c r="F3562" s="74" t="s">
        <v>11965</v>
      </c>
      <c r="G3562" s="92">
        <v>42268</v>
      </c>
      <c r="H3562" s="74" t="s">
        <v>9520</v>
      </c>
      <c r="I3562" s="75" t="s">
        <v>14876</v>
      </c>
      <c r="J3562" s="75">
        <v>2942.62</v>
      </c>
      <c r="K3562" s="74" t="s">
        <v>15539</v>
      </c>
      <c r="L3562" s="93" t="s">
        <v>272</v>
      </c>
    </row>
    <row r="3563" spans="1:12">
      <c r="A3563" s="73">
        <v>10199359</v>
      </c>
      <c r="B3563" s="74" t="s">
        <v>15829</v>
      </c>
      <c r="C3563" s="74" t="s">
        <v>9778</v>
      </c>
      <c r="D3563" s="74" t="s">
        <v>12072</v>
      </c>
      <c r="E3563" s="92">
        <v>42221</v>
      </c>
      <c r="F3563" s="74" t="s">
        <v>12073</v>
      </c>
      <c r="G3563" s="92">
        <v>42221</v>
      </c>
      <c r="H3563" s="74" t="s">
        <v>9877</v>
      </c>
      <c r="I3563" s="75" t="s">
        <v>14876</v>
      </c>
      <c r="J3563" s="75">
        <v>1182.47</v>
      </c>
      <c r="K3563" s="74" t="s">
        <v>15821</v>
      </c>
      <c r="L3563" s="93" t="s">
        <v>110</v>
      </c>
    </row>
    <row r="3564" spans="1:12">
      <c r="A3564" s="73">
        <v>10199450</v>
      </c>
      <c r="B3564" s="74" t="s">
        <v>15691</v>
      </c>
      <c r="C3564" s="74" t="s">
        <v>9778</v>
      </c>
      <c r="D3564" s="74" t="s">
        <v>11860</v>
      </c>
      <c r="E3564" s="92">
        <v>42139</v>
      </c>
      <c r="F3564" s="74" t="s">
        <v>11966</v>
      </c>
      <c r="G3564" s="92">
        <v>42139</v>
      </c>
      <c r="H3564" s="74" t="s">
        <v>9520</v>
      </c>
      <c r="I3564" s="75" t="s">
        <v>14876</v>
      </c>
      <c r="J3564" s="75">
        <v>1194.1500000000001</v>
      </c>
      <c r="K3564" s="74" t="s">
        <v>15539</v>
      </c>
      <c r="L3564" s="93" t="s">
        <v>272</v>
      </c>
    </row>
    <row r="3565" spans="1:12">
      <c r="A3565" s="73">
        <v>10199622</v>
      </c>
      <c r="B3565" s="74" t="s">
        <v>15518</v>
      </c>
      <c r="C3565" s="74" t="s">
        <v>9778</v>
      </c>
      <c r="D3565" s="74" t="s">
        <v>11864</v>
      </c>
      <c r="E3565" s="92">
        <v>42277</v>
      </c>
      <c r="F3565" s="74" t="s">
        <v>11865</v>
      </c>
      <c r="G3565" s="92">
        <v>42277</v>
      </c>
      <c r="H3565" s="74" t="s">
        <v>9504</v>
      </c>
      <c r="I3565" s="75" t="s">
        <v>14876</v>
      </c>
      <c r="J3565" s="75">
        <v>1424.47</v>
      </c>
      <c r="K3565" s="74" t="s">
        <v>14892</v>
      </c>
      <c r="L3565" s="93" t="s">
        <v>110</v>
      </c>
    </row>
    <row r="3566" spans="1:12">
      <c r="A3566" s="73">
        <v>10199668</v>
      </c>
      <c r="B3566" s="74" t="s">
        <v>15519</v>
      </c>
      <c r="C3566" s="74" t="s">
        <v>9778</v>
      </c>
      <c r="D3566" s="74" t="s">
        <v>11864</v>
      </c>
      <c r="E3566" s="92">
        <v>42277</v>
      </c>
      <c r="F3566" s="74" t="s">
        <v>11866</v>
      </c>
      <c r="G3566" s="92">
        <v>42277</v>
      </c>
      <c r="H3566" s="74" t="s">
        <v>9504</v>
      </c>
      <c r="I3566" s="75" t="s">
        <v>14876</v>
      </c>
      <c r="J3566" s="75">
        <v>1189.56</v>
      </c>
      <c r="K3566" s="74" t="s">
        <v>14892</v>
      </c>
      <c r="L3566" s="93" t="s">
        <v>110</v>
      </c>
    </row>
    <row r="3567" spans="1:12">
      <c r="A3567" s="73">
        <v>10199669</v>
      </c>
      <c r="B3567" s="74" t="s">
        <v>15520</v>
      </c>
      <c r="C3567" s="74" t="s">
        <v>9778</v>
      </c>
      <c r="D3567" s="74" t="s">
        <v>11864</v>
      </c>
      <c r="E3567" s="92">
        <v>42277</v>
      </c>
      <c r="F3567" s="74" t="s">
        <v>11867</v>
      </c>
      <c r="G3567" s="92">
        <v>42277</v>
      </c>
      <c r="H3567" s="74" t="s">
        <v>9504</v>
      </c>
      <c r="I3567" s="75" t="s">
        <v>14876</v>
      </c>
      <c r="J3567" s="75">
        <v>1189.56</v>
      </c>
      <c r="K3567" s="74" t="s">
        <v>14892</v>
      </c>
      <c r="L3567" s="93" t="s">
        <v>390</v>
      </c>
    </row>
    <row r="3568" spans="1:12">
      <c r="A3568" s="73">
        <v>10199670</v>
      </c>
      <c r="B3568" s="74" t="s">
        <v>15521</v>
      </c>
      <c r="C3568" s="74" t="s">
        <v>9778</v>
      </c>
      <c r="D3568" s="74" t="s">
        <v>11864</v>
      </c>
      <c r="E3568" s="92">
        <v>42277</v>
      </c>
      <c r="F3568" s="74" t="s">
        <v>11868</v>
      </c>
      <c r="G3568" s="92">
        <v>42277</v>
      </c>
      <c r="H3568" s="74" t="s">
        <v>9504</v>
      </c>
      <c r="I3568" s="75" t="s">
        <v>14876</v>
      </c>
      <c r="J3568" s="75">
        <v>1189.56</v>
      </c>
      <c r="K3568" s="74" t="s">
        <v>14892</v>
      </c>
      <c r="L3568" s="93" t="s">
        <v>390</v>
      </c>
    </row>
    <row r="3569" spans="1:12">
      <c r="A3569" s="73">
        <v>10199671</v>
      </c>
      <c r="B3569" s="74" t="s">
        <v>15522</v>
      </c>
      <c r="C3569" s="74" t="s">
        <v>9778</v>
      </c>
      <c r="D3569" s="74" t="s">
        <v>11864</v>
      </c>
      <c r="E3569" s="92">
        <v>42277</v>
      </c>
      <c r="F3569" s="74" t="s">
        <v>11869</v>
      </c>
      <c r="G3569" s="92">
        <v>42277</v>
      </c>
      <c r="H3569" s="74" t="s">
        <v>9504</v>
      </c>
      <c r="I3569" s="75" t="s">
        <v>14876</v>
      </c>
      <c r="J3569" s="75">
        <v>1189.56</v>
      </c>
      <c r="K3569" s="74" t="s">
        <v>14892</v>
      </c>
      <c r="L3569" s="93" t="s">
        <v>13740</v>
      </c>
    </row>
    <row r="3570" spans="1:12">
      <c r="A3570" s="73">
        <v>10199933</v>
      </c>
      <c r="B3570" s="74" t="s">
        <v>15692</v>
      </c>
      <c r="C3570" s="74" t="s">
        <v>9778</v>
      </c>
      <c r="D3570" s="74" t="s">
        <v>11967</v>
      </c>
      <c r="E3570" s="92">
        <v>42243</v>
      </c>
      <c r="F3570" s="74"/>
      <c r="G3570" s="92">
        <v>42243</v>
      </c>
      <c r="H3570" s="74" t="s">
        <v>9520</v>
      </c>
      <c r="I3570" s="75" t="s">
        <v>14876</v>
      </c>
      <c r="J3570" s="75">
        <v>32489.67</v>
      </c>
      <c r="K3570" s="74" t="s">
        <v>15539</v>
      </c>
      <c r="L3570" s="93" t="s">
        <v>272</v>
      </c>
    </row>
    <row r="3571" spans="1:12">
      <c r="A3571" s="73">
        <v>10199934</v>
      </c>
      <c r="B3571" s="74" t="s">
        <v>15693</v>
      </c>
      <c r="C3571" s="74" t="s">
        <v>9778</v>
      </c>
      <c r="D3571" s="74" t="s">
        <v>11967</v>
      </c>
      <c r="E3571" s="92">
        <v>42243</v>
      </c>
      <c r="F3571" s="74"/>
      <c r="G3571" s="92">
        <v>42243</v>
      </c>
      <c r="H3571" s="74" t="s">
        <v>9520</v>
      </c>
      <c r="I3571" s="75" t="s">
        <v>14876</v>
      </c>
      <c r="J3571" s="75">
        <v>32489.67</v>
      </c>
      <c r="K3571" s="74" t="s">
        <v>15539</v>
      </c>
      <c r="L3571" s="93" t="s">
        <v>272</v>
      </c>
    </row>
    <row r="3572" spans="1:12">
      <c r="A3572" s="73">
        <v>10199935</v>
      </c>
      <c r="B3572" s="74" t="s">
        <v>15694</v>
      </c>
      <c r="C3572" s="74" t="s">
        <v>9778</v>
      </c>
      <c r="D3572" s="74" t="s">
        <v>11967</v>
      </c>
      <c r="E3572" s="92">
        <v>42243</v>
      </c>
      <c r="F3572" s="74"/>
      <c r="G3572" s="92">
        <v>42243</v>
      </c>
      <c r="H3572" s="74" t="s">
        <v>9520</v>
      </c>
      <c r="I3572" s="75" t="s">
        <v>14876</v>
      </c>
      <c r="J3572" s="75">
        <v>32489.67</v>
      </c>
      <c r="K3572" s="74" t="s">
        <v>15539</v>
      </c>
      <c r="L3572" s="93" t="s">
        <v>272</v>
      </c>
    </row>
    <row r="3573" spans="1:12">
      <c r="A3573" s="73">
        <v>10199936</v>
      </c>
      <c r="B3573" s="74" t="s">
        <v>15695</v>
      </c>
      <c r="C3573" s="74" t="s">
        <v>9778</v>
      </c>
      <c r="D3573" s="74" t="s">
        <v>11967</v>
      </c>
      <c r="E3573" s="92">
        <v>42243</v>
      </c>
      <c r="F3573" s="74"/>
      <c r="G3573" s="92">
        <v>42243</v>
      </c>
      <c r="H3573" s="74" t="s">
        <v>9520</v>
      </c>
      <c r="I3573" s="75" t="s">
        <v>14876</v>
      </c>
      <c r="J3573" s="75">
        <v>32489.67</v>
      </c>
      <c r="K3573" s="74" t="s">
        <v>15539</v>
      </c>
      <c r="L3573" s="93" t="s">
        <v>272</v>
      </c>
    </row>
    <row r="3574" spans="1:12">
      <c r="A3574" s="73">
        <v>10199937</v>
      </c>
      <c r="B3574" s="74" t="s">
        <v>15696</v>
      </c>
      <c r="C3574" s="74" t="s">
        <v>9778</v>
      </c>
      <c r="D3574" s="74" t="s">
        <v>11967</v>
      </c>
      <c r="E3574" s="92">
        <v>42243</v>
      </c>
      <c r="F3574" s="74"/>
      <c r="G3574" s="92">
        <v>42243</v>
      </c>
      <c r="H3574" s="74" t="s">
        <v>9520</v>
      </c>
      <c r="I3574" s="75" t="s">
        <v>14876</v>
      </c>
      <c r="J3574" s="75">
        <v>32489.67</v>
      </c>
      <c r="K3574" s="74" t="s">
        <v>15539</v>
      </c>
      <c r="L3574" s="93" t="s">
        <v>957</v>
      </c>
    </row>
    <row r="3575" spans="1:12">
      <c r="A3575" s="73">
        <v>10199938</v>
      </c>
      <c r="B3575" s="74" t="s">
        <v>15697</v>
      </c>
      <c r="C3575" s="74" t="s">
        <v>9778</v>
      </c>
      <c r="D3575" s="74" t="s">
        <v>11967</v>
      </c>
      <c r="E3575" s="92">
        <v>42243</v>
      </c>
      <c r="F3575" s="74"/>
      <c r="G3575" s="92">
        <v>42243</v>
      </c>
      <c r="H3575" s="74" t="s">
        <v>9520</v>
      </c>
      <c r="I3575" s="75" t="s">
        <v>14876</v>
      </c>
      <c r="J3575" s="75">
        <v>32489.64</v>
      </c>
      <c r="K3575" s="74" t="s">
        <v>15539</v>
      </c>
      <c r="L3575" s="93" t="s">
        <v>12239</v>
      </c>
    </row>
    <row r="3576" spans="1:12">
      <c r="A3576" s="73">
        <v>10199939</v>
      </c>
      <c r="B3576" s="74" t="s">
        <v>15698</v>
      </c>
      <c r="C3576" s="74" t="s">
        <v>9778</v>
      </c>
      <c r="D3576" s="74" t="s">
        <v>11967</v>
      </c>
      <c r="E3576" s="92">
        <v>42243</v>
      </c>
      <c r="F3576" s="74"/>
      <c r="G3576" s="92">
        <v>42243</v>
      </c>
      <c r="H3576" s="74" t="s">
        <v>9520</v>
      </c>
      <c r="I3576" s="75" t="s">
        <v>14876</v>
      </c>
      <c r="J3576" s="75">
        <v>43681.32</v>
      </c>
      <c r="K3576" s="74" t="s">
        <v>15539</v>
      </c>
      <c r="L3576" s="93" t="s">
        <v>109</v>
      </c>
    </row>
    <row r="3577" spans="1:12">
      <c r="A3577" s="73">
        <v>10199940</v>
      </c>
      <c r="B3577" s="74" t="s">
        <v>15699</v>
      </c>
      <c r="C3577" s="74" t="s">
        <v>9778</v>
      </c>
      <c r="D3577" s="74" t="s">
        <v>11968</v>
      </c>
      <c r="E3577" s="92">
        <v>42243</v>
      </c>
      <c r="F3577" s="74"/>
      <c r="G3577" s="92">
        <v>42243</v>
      </c>
      <c r="H3577" s="74" t="s">
        <v>9520</v>
      </c>
      <c r="I3577" s="75" t="s">
        <v>14876</v>
      </c>
      <c r="J3577" s="75">
        <v>14010.99</v>
      </c>
      <c r="K3577" s="74" t="s">
        <v>15539</v>
      </c>
      <c r="L3577" s="93" t="s">
        <v>4556</v>
      </c>
    </row>
    <row r="3578" spans="1:12">
      <c r="A3578" s="73">
        <v>10199949</v>
      </c>
      <c r="B3578" s="74" t="s">
        <v>15700</v>
      </c>
      <c r="C3578" s="74" t="s">
        <v>9778</v>
      </c>
      <c r="D3578" s="74" t="s">
        <v>11969</v>
      </c>
      <c r="E3578" s="92">
        <v>42277</v>
      </c>
      <c r="F3578" s="74" t="s">
        <v>11970</v>
      </c>
      <c r="G3578" s="92">
        <v>42277</v>
      </c>
      <c r="H3578" s="74" t="s">
        <v>9520</v>
      </c>
      <c r="I3578" s="75" t="s">
        <v>14876</v>
      </c>
      <c r="J3578" s="75">
        <v>1005.6</v>
      </c>
      <c r="K3578" s="74" t="s">
        <v>15539</v>
      </c>
      <c r="L3578" s="93" t="s">
        <v>272</v>
      </c>
    </row>
    <row r="3579" spans="1:12">
      <c r="A3579" s="73">
        <v>10199950</v>
      </c>
      <c r="B3579" s="74" t="s">
        <v>15701</v>
      </c>
      <c r="C3579" s="74" t="s">
        <v>9778</v>
      </c>
      <c r="D3579" s="74" t="s">
        <v>11969</v>
      </c>
      <c r="E3579" s="92">
        <v>42277</v>
      </c>
      <c r="F3579" s="74" t="s">
        <v>11971</v>
      </c>
      <c r="G3579" s="92">
        <v>42277</v>
      </c>
      <c r="H3579" s="74" t="s">
        <v>9520</v>
      </c>
      <c r="I3579" s="75" t="s">
        <v>14876</v>
      </c>
      <c r="J3579" s="75">
        <v>1005.6</v>
      </c>
      <c r="K3579" s="74" t="s">
        <v>15539</v>
      </c>
      <c r="L3579" s="93" t="s">
        <v>7839</v>
      </c>
    </row>
    <row r="3580" spans="1:12">
      <c r="A3580" s="73">
        <v>10199951</v>
      </c>
      <c r="B3580" s="74" t="s">
        <v>15702</v>
      </c>
      <c r="C3580" s="74" t="s">
        <v>9778</v>
      </c>
      <c r="D3580" s="74" t="s">
        <v>11969</v>
      </c>
      <c r="E3580" s="92">
        <v>42277</v>
      </c>
      <c r="F3580" s="74" t="s">
        <v>11972</v>
      </c>
      <c r="G3580" s="92">
        <v>42277</v>
      </c>
      <c r="H3580" s="74" t="s">
        <v>9520</v>
      </c>
      <c r="I3580" s="75" t="s">
        <v>14876</v>
      </c>
      <c r="J3580" s="75">
        <v>1005.6</v>
      </c>
      <c r="K3580" s="74" t="s">
        <v>15539</v>
      </c>
      <c r="L3580" s="93"/>
    </row>
    <row r="3581" spans="1:12">
      <c r="A3581" s="73">
        <v>10199952</v>
      </c>
      <c r="B3581" s="74" t="s">
        <v>15703</v>
      </c>
      <c r="C3581" s="74" t="s">
        <v>9778</v>
      </c>
      <c r="D3581" s="74" t="s">
        <v>11969</v>
      </c>
      <c r="E3581" s="92">
        <v>42277</v>
      </c>
      <c r="F3581" s="74" t="s">
        <v>11973</v>
      </c>
      <c r="G3581" s="92">
        <v>42277</v>
      </c>
      <c r="H3581" s="74" t="s">
        <v>9520</v>
      </c>
      <c r="I3581" s="75" t="s">
        <v>14876</v>
      </c>
      <c r="J3581" s="75">
        <v>1005.6</v>
      </c>
      <c r="K3581" s="74" t="s">
        <v>15539</v>
      </c>
      <c r="L3581" s="93" t="s">
        <v>12354</v>
      </c>
    </row>
    <row r="3582" spans="1:12">
      <c r="A3582" s="73">
        <v>10199953</v>
      </c>
      <c r="B3582" s="74" t="s">
        <v>15704</v>
      </c>
      <c r="C3582" s="74" t="s">
        <v>9778</v>
      </c>
      <c r="D3582" s="74" t="s">
        <v>11969</v>
      </c>
      <c r="E3582" s="92">
        <v>42277</v>
      </c>
      <c r="F3582" s="74" t="s">
        <v>11974</v>
      </c>
      <c r="G3582" s="92">
        <v>42277</v>
      </c>
      <c r="H3582" s="74" t="s">
        <v>9520</v>
      </c>
      <c r="I3582" s="75" t="s">
        <v>14876</v>
      </c>
      <c r="J3582" s="75">
        <v>1005.6</v>
      </c>
      <c r="K3582" s="74" t="s">
        <v>15539</v>
      </c>
      <c r="L3582" s="93" t="s">
        <v>110</v>
      </c>
    </row>
    <row r="3583" spans="1:12">
      <c r="A3583" s="73">
        <v>10199954</v>
      </c>
      <c r="B3583" s="74" t="s">
        <v>15705</v>
      </c>
      <c r="C3583" s="74" t="s">
        <v>9778</v>
      </c>
      <c r="D3583" s="74" t="s">
        <v>11969</v>
      </c>
      <c r="E3583" s="92">
        <v>42277</v>
      </c>
      <c r="F3583" s="74" t="s">
        <v>11975</v>
      </c>
      <c r="G3583" s="92">
        <v>42277</v>
      </c>
      <c r="H3583" s="74" t="s">
        <v>9520</v>
      </c>
      <c r="I3583" s="75" t="s">
        <v>14876</v>
      </c>
      <c r="J3583" s="75">
        <v>1005.6</v>
      </c>
      <c r="K3583" s="74" t="s">
        <v>15539</v>
      </c>
      <c r="L3583" s="93" t="s">
        <v>110</v>
      </c>
    </row>
    <row r="3584" spans="1:12">
      <c r="A3584" s="73">
        <v>10199955</v>
      </c>
      <c r="B3584" s="74" t="s">
        <v>15706</v>
      </c>
      <c r="C3584" s="74" t="s">
        <v>9778</v>
      </c>
      <c r="D3584" s="74" t="s">
        <v>11969</v>
      </c>
      <c r="E3584" s="92">
        <v>42277</v>
      </c>
      <c r="F3584" s="74" t="s">
        <v>11976</v>
      </c>
      <c r="G3584" s="92">
        <v>42277</v>
      </c>
      <c r="H3584" s="74" t="s">
        <v>9520</v>
      </c>
      <c r="I3584" s="75" t="s">
        <v>14876</v>
      </c>
      <c r="J3584" s="75">
        <v>1005.6</v>
      </c>
      <c r="K3584" s="74" t="s">
        <v>15539</v>
      </c>
      <c r="L3584" s="93" t="s">
        <v>110</v>
      </c>
    </row>
    <row r="3585" spans="1:12">
      <c r="A3585" s="73">
        <v>10199956</v>
      </c>
      <c r="B3585" s="74" t="s">
        <v>16197</v>
      </c>
      <c r="C3585" s="74" t="s">
        <v>9778</v>
      </c>
      <c r="D3585" s="74" t="s">
        <v>11969</v>
      </c>
      <c r="E3585" s="92">
        <v>42277</v>
      </c>
      <c r="F3585" s="74" t="s">
        <v>13581</v>
      </c>
      <c r="G3585" s="92">
        <v>42277</v>
      </c>
      <c r="H3585" s="74" t="s">
        <v>16195</v>
      </c>
      <c r="I3585" s="75" t="s">
        <v>14876</v>
      </c>
      <c r="J3585" s="75">
        <v>1005.6</v>
      </c>
      <c r="K3585" s="74" t="s">
        <v>16196</v>
      </c>
      <c r="L3585" s="93" t="s">
        <v>12363</v>
      </c>
    </row>
    <row r="3586" spans="1:12">
      <c r="A3586" s="73">
        <v>10199957</v>
      </c>
      <c r="B3586" s="74" t="s">
        <v>15707</v>
      </c>
      <c r="C3586" s="74" t="s">
        <v>9778</v>
      </c>
      <c r="D3586" s="74" t="s">
        <v>11969</v>
      </c>
      <c r="E3586" s="92">
        <v>42277</v>
      </c>
      <c r="F3586" s="74" t="s">
        <v>11977</v>
      </c>
      <c r="G3586" s="92">
        <v>42277</v>
      </c>
      <c r="H3586" s="74" t="s">
        <v>9520</v>
      </c>
      <c r="I3586" s="75" t="s">
        <v>14876</v>
      </c>
      <c r="J3586" s="75">
        <v>1005.6</v>
      </c>
      <c r="K3586" s="74" t="s">
        <v>15539</v>
      </c>
      <c r="L3586" s="93" t="s">
        <v>110</v>
      </c>
    </row>
    <row r="3587" spans="1:12">
      <c r="A3587" s="73">
        <v>10199958</v>
      </c>
      <c r="B3587" s="74" t="s">
        <v>15708</v>
      </c>
      <c r="C3587" s="74" t="s">
        <v>9778</v>
      </c>
      <c r="D3587" s="74" t="s">
        <v>11969</v>
      </c>
      <c r="E3587" s="92">
        <v>42277</v>
      </c>
      <c r="F3587" s="74" t="s">
        <v>11978</v>
      </c>
      <c r="G3587" s="92">
        <v>42277</v>
      </c>
      <c r="H3587" s="74" t="s">
        <v>9520</v>
      </c>
      <c r="I3587" s="75" t="s">
        <v>14876</v>
      </c>
      <c r="J3587" s="75">
        <v>1005.6</v>
      </c>
      <c r="K3587" s="74" t="s">
        <v>15539</v>
      </c>
      <c r="L3587" s="93" t="s">
        <v>110</v>
      </c>
    </row>
    <row r="3588" spans="1:12">
      <c r="A3588" s="73">
        <v>10199959</v>
      </c>
      <c r="B3588" s="74" t="s">
        <v>15709</v>
      </c>
      <c r="C3588" s="74" t="s">
        <v>9778</v>
      </c>
      <c r="D3588" s="74" t="s">
        <v>11969</v>
      </c>
      <c r="E3588" s="92">
        <v>42277</v>
      </c>
      <c r="F3588" s="74" t="s">
        <v>11979</v>
      </c>
      <c r="G3588" s="92">
        <v>42277</v>
      </c>
      <c r="H3588" s="74" t="s">
        <v>9520</v>
      </c>
      <c r="I3588" s="75" t="s">
        <v>14876</v>
      </c>
      <c r="J3588" s="75">
        <v>1005.6</v>
      </c>
      <c r="K3588" s="74" t="s">
        <v>15539</v>
      </c>
      <c r="L3588" s="93" t="s">
        <v>110</v>
      </c>
    </row>
    <row r="3589" spans="1:12">
      <c r="A3589" s="73">
        <v>10199960</v>
      </c>
      <c r="B3589" s="74" t="s">
        <v>15710</v>
      </c>
      <c r="C3589" s="74" t="s">
        <v>9778</v>
      </c>
      <c r="D3589" s="74" t="s">
        <v>11969</v>
      </c>
      <c r="E3589" s="92">
        <v>42277</v>
      </c>
      <c r="F3589" s="74" t="s">
        <v>11980</v>
      </c>
      <c r="G3589" s="92">
        <v>42277</v>
      </c>
      <c r="H3589" s="74" t="s">
        <v>9520</v>
      </c>
      <c r="I3589" s="75" t="s">
        <v>14876</v>
      </c>
      <c r="J3589" s="75">
        <v>1005.6</v>
      </c>
      <c r="K3589" s="74" t="s">
        <v>15539</v>
      </c>
      <c r="L3589" s="93" t="s">
        <v>110</v>
      </c>
    </row>
    <row r="3590" spans="1:12">
      <c r="A3590" s="73">
        <v>10199961</v>
      </c>
      <c r="B3590" s="74" t="s">
        <v>15711</v>
      </c>
      <c r="C3590" s="74" t="s">
        <v>9778</v>
      </c>
      <c r="D3590" s="74" t="s">
        <v>11969</v>
      </c>
      <c r="E3590" s="92">
        <v>42277</v>
      </c>
      <c r="F3590" s="74" t="s">
        <v>11981</v>
      </c>
      <c r="G3590" s="92">
        <v>42277</v>
      </c>
      <c r="H3590" s="74" t="s">
        <v>9520</v>
      </c>
      <c r="I3590" s="75" t="s">
        <v>14876</v>
      </c>
      <c r="J3590" s="75">
        <v>1005.6</v>
      </c>
      <c r="K3590" s="74" t="s">
        <v>15539</v>
      </c>
      <c r="L3590" s="93" t="s">
        <v>110</v>
      </c>
    </row>
    <row r="3591" spans="1:12">
      <c r="A3591" s="73">
        <v>10199962</v>
      </c>
      <c r="B3591" s="74" t="s">
        <v>15900</v>
      </c>
      <c r="C3591" s="74" t="s">
        <v>9778</v>
      </c>
      <c r="D3591" s="74" t="s">
        <v>11969</v>
      </c>
      <c r="E3591" s="92">
        <v>42277</v>
      </c>
      <c r="F3591" s="74" t="s">
        <v>12106</v>
      </c>
      <c r="G3591" s="92">
        <v>42277</v>
      </c>
      <c r="H3591" s="74" t="s">
        <v>11299</v>
      </c>
      <c r="I3591" s="75" t="s">
        <v>14876</v>
      </c>
      <c r="J3591" s="75">
        <v>1005.6</v>
      </c>
      <c r="K3591" s="74" t="s">
        <v>15899</v>
      </c>
      <c r="L3591" s="93" t="s">
        <v>2798</v>
      </c>
    </row>
    <row r="3592" spans="1:12">
      <c r="A3592" s="73">
        <v>10199963</v>
      </c>
      <c r="B3592" s="74" t="s">
        <v>15712</v>
      </c>
      <c r="C3592" s="74" t="s">
        <v>9778</v>
      </c>
      <c r="D3592" s="74" t="s">
        <v>11969</v>
      </c>
      <c r="E3592" s="92">
        <v>42277</v>
      </c>
      <c r="F3592" s="74" t="s">
        <v>11982</v>
      </c>
      <c r="G3592" s="92">
        <v>42277</v>
      </c>
      <c r="H3592" s="74" t="s">
        <v>9520</v>
      </c>
      <c r="I3592" s="75" t="s">
        <v>14876</v>
      </c>
      <c r="J3592" s="75">
        <v>1005.6</v>
      </c>
      <c r="K3592" s="74" t="s">
        <v>15539</v>
      </c>
      <c r="L3592" s="93" t="s">
        <v>110</v>
      </c>
    </row>
    <row r="3593" spans="1:12">
      <c r="A3593" s="73">
        <v>10199964</v>
      </c>
      <c r="B3593" s="74" t="s">
        <v>16600</v>
      </c>
      <c r="C3593" s="74" t="s">
        <v>9778</v>
      </c>
      <c r="D3593" s="74" t="s">
        <v>11969</v>
      </c>
      <c r="E3593" s="92">
        <v>42277</v>
      </c>
      <c r="F3593" s="74" t="s">
        <v>13583</v>
      </c>
      <c r="G3593" s="92">
        <v>42277</v>
      </c>
      <c r="H3593" s="74" t="s">
        <v>16593</v>
      </c>
      <c r="I3593" s="75" t="s">
        <v>14876</v>
      </c>
      <c r="J3593" s="75">
        <v>1005.6</v>
      </c>
      <c r="K3593" s="74" t="s">
        <v>16594</v>
      </c>
      <c r="L3593" s="93" t="s">
        <v>5343</v>
      </c>
    </row>
    <row r="3594" spans="1:12">
      <c r="A3594" s="73">
        <v>10199965</v>
      </c>
      <c r="B3594" s="74" t="s">
        <v>15713</v>
      </c>
      <c r="C3594" s="74" t="s">
        <v>9778</v>
      </c>
      <c r="D3594" s="74" t="s">
        <v>11969</v>
      </c>
      <c r="E3594" s="92">
        <v>42277</v>
      </c>
      <c r="F3594" s="74" t="s">
        <v>11983</v>
      </c>
      <c r="G3594" s="92">
        <v>42277</v>
      </c>
      <c r="H3594" s="74" t="s">
        <v>9520</v>
      </c>
      <c r="I3594" s="75" t="s">
        <v>14876</v>
      </c>
      <c r="J3594" s="75">
        <v>1005.6</v>
      </c>
      <c r="K3594" s="74" t="s">
        <v>15539</v>
      </c>
      <c r="L3594" s="93" t="s">
        <v>110</v>
      </c>
    </row>
    <row r="3595" spans="1:12">
      <c r="A3595" s="73">
        <v>10199966</v>
      </c>
      <c r="B3595" s="74" t="s">
        <v>15714</v>
      </c>
      <c r="C3595" s="74" t="s">
        <v>9778</v>
      </c>
      <c r="D3595" s="74" t="s">
        <v>11969</v>
      </c>
      <c r="E3595" s="92">
        <v>42277</v>
      </c>
      <c r="F3595" s="74" t="s">
        <v>11984</v>
      </c>
      <c r="G3595" s="92">
        <v>42277</v>
      </c>
      <c r="H3595" s="74" t="s">
        <v>9520</v>
      </c>
      <c r="I3595" s="75" t="s">
        <v>14876</v>
      </c>
      <c r="J3595" s="75">
        <v>1005.6</v>
      </c>
      <c r="K3595" s="74" t="s">
        <v>15539</v>
      </c>
      <c r="L3595" s="93" t="s">
        <v>110</v>
      </c>
    </row>
    <row r="3596" spans="1:12">
      <c r="A3596" s="73">
        <v>10199967</v>
      </c>
      <c r="B3596" s="74" t="s">
        <v>15715</v>
      </c>
      <c r="C3596" s="74" t="s">
        <v>9778</v>
      </c>
      <c r="D3596" s="74" t="s">
        <v>11969</v>
      </c>
      <c r="E3596" s="92">
        <v>42277</v>
      </c>
      <c r="F3596" s="74" t="s">
        <v>11985</v>
      </c>
      <c r="G3596" s="92">
        <v>42277</v>
      </c>
      <c r="H3596" s="74" t="s">
        <v>9520</v>
      </c>
      <c r="I3596" s="75" t="s">
        <v>14876</v>
      </c>
      <c r="J3596" s="75">
        <v>1005.6</v>
      </c>
      <c r="K3596" s="74" t="s">
        <v>15539</v>
      </c>
      <c r="L3596" s="93" t="s">
        <v>110</v>
      </c>
    </row>
    <row r="3597" spans="1:12">
      <c r="A3597" s="73">
        <v>10199968</v>
      </c>
      <c r="B3597" s="74" t="s">
        <v>16386</v>
      </c>
      <c r="C3597" s="74" t="s">
        <v>9778</v>
      </c>
      <c r="D3597" s="74" t="s">
        <v>11969</v>
      </c>
      <c r="E3597" s="92">
        <v>42277</v>
      </c>
      <c r="F3597" s="74" t="s">
        <v>13585</v>
      </c>
      <c r="G3597" s="92">
        <v>42277</v>
      </c>
      <c r="H3597" s="74" t="s">
        <v>10879</v>
      </c>
      <c r="I3597" s="75" t="s">
        <v>14876</v>
      </c>
      <c r="J3597" s="75">
        <v>1005.6</v>
      </c>
      <c r="K3597" s="74" t="s">
        <v>16385</v>
      </c>
      <c r="L3597" s="93" t="s">
        <v>2798</v>
      </c>
    </row>
    <row r="3598" spans="1:12">
      <c r="A3598" s="73">
        <v>10199969</v>
      </c>
      <c r="B3598" s="74" t="s">
        <v>15716</v>
      </c>
      <c r="C3598" s="74" t="s">
        <v>9778</v>
      </c>
      <c r="D3598" s="74" t="s">
        <v>11969</v>
      </c>
      <c r="E3598" s="92">
        <v>42277</v>
      </c>
      <c r="F3598" s="74" t="s">
        <v>11986</v>
      </c>
      <c r="G3598" s="92">
        <v>42277</v>
      </c>
      <c r="H3598" s="74" t="s">
        <v>9520</v>
      </c>
      <c r="I3598" s="75" t="s">
        <v>14876</v>
      </c>
      <c r="J3598" s="75">
        <v>1005.6</v>
      </c>
      <c r="K3598" s="74" t="s">
        <v>15539</v>
      </c>
      <c r="L3598" s="93" t="s">
        <v>110</v>
      </c>
    </row>
    <row r="3599" spans="1:12">
      <c r="A3599" s="73">
        <v>10199970</v>
      </c>
      <c r="B3599" s="74" t="s">
        <v>16054</v>
      </c>
      <c r="C3599" s="74" t="s">
        <v>9778</v>
      </c>
      <c r="D3599" s="74" t="s">
        <v>11969</v>
      </c>
      <c r="E3599" s="92">
        <v>42277</v>
      </c>
      <c r="F3599" s="74" t="s">
        <v>13586</v>
      </c>
      <c r="G3599" s="92">
        <v>42277</v>
      </c>
      <c r="H3599" s="74" t="s">
        <v>11105</v>
      </c>
      <c r="I3599" s="75" t="s">
        <v>14876</v>
      </c>
      <c r="J3599" s="75">
        <v>1005.6</v>
      </c>
      <c r="K3599" s="74" t="s">
        <v>16052</v>
      </c>
      <c r="L3599" s="93" t="s">
        <v>4581</v>
      </c>
    </row>
    <row r="3600" spans="1:12">
      <c r="A3600" s="73">
        <v>10199971</v>
      </c>
      <c r="B3600" s="74" t="s">
        <v>15717</v>
      </c>
      <c r="C3600" s="74" t="s">
        <v>9778</v>
      </c>
      <c r="D3600" s="74" t="s">
        <v>11969</v>
      </c>
      <c r="E3600" s="92">
        <v>42277</v>
      </c>
      <c r="F3600" s="74" t="s">
        <v>11987</v>
      </c>
      <c r="G3600" s="92">
        <v>42277</v>
      </c>
      <c r="H3600" s="74" t="s">
        <v>9520</v>
      </c>
      <c r="I3600" s="75" t="s">
        <v>14876</v>
      </c>
      <c r="J3600" s="75">
        <v>1005.6</v>
      </c>
      <c r="K3600" s="74" t="s">
        <v>15539</v>
      </c>
      <c r="L3600" s="93" t="s">
        <v>110</v>
      </c>
    </row>
    <row r="3601" spans="1:12">
      <c r="A3601" s="73">
        <v>10199972</v>
      </c>
      <c r="B3601" s="74" t="s">
        <v>15718</v>
      </c>
      <c r="C3601" s="74" t="s">
        <v>9778</v>
      </c>
      <c r="D3601" s="74" t="s">
        <v>11969</v>
      </c>
      <c r="E3601" s="92">
        <v>42277</v>
      </c>
      <c r="F3601" s="74" t="s">
        <v>11988</v>
      </c>
      <c r="G3601" s="92">
        <v>42277</v>
      </c>
      <c r="H3601" s="74" t="s">
        <v>9520</v>
      </c>
      <c r="I3601" s="75" t="s">
        <v>14876</v>
      </c>
      <c r="J3601" s="75">
        <v>1005.6</v>
      </c>
      <c r="K3601" s="74" t="s">
        <v>15539</v>
      </c>
      <c r="L3601" s="93" t="s">
        <v>110</v>
      </c>
    </row>
    <row r="3602" spans="1:12">
      <c r="A3602" s="73">
        <v>10199973</v>
      </c>
      <c r="B3602" s="74" t="s">
        <v>16068</v>
      </c>
      <c r="C3602" s="74" t="s">
        <v>9778</v>
      </c>
      <c r="D3602" s="74" t="s">
        <v>11969</v>
      </c>
      <c r="E3602" s="92">
        <v>42277</v>
      </c>
      <c r="F3602" s="74" t="s">
        <v>13587</v>
      </c>
      <c r="G3602" s="92">
        <v>42277</v>
      </c>
      <c r="H3602" s="74" t="s">
        <v>16069</v>
      </c>
      <c r="I3602" s="75" t="s">
        <v>14876</v>
      </c>
      <c r="J3602" s="75">
        <v>1005.6</v>
      </c>
      <c r="K3602" s="74" t="s">
        <v>16070</v>
      </c>
      <c r="L3602" s="93" t="s">
        <v>110</v>
      </c>
    </row>
    <row r="3603" spans="1:12">
      <c r="A3603" s="73">
        <v>10199974</v>
      </c>
      <c r="B3603" s="74" t="s">
        <v>15719</v>
      </c>
      <c r="C3603" s="74" t="s">
        <v>9778</v>
      </c>
      <c r="D3603" s="74" t="s">
        <v>11969</v>
      </c>
      <c r="E3603" s="92">
        <v>42277</v>
      </c>
      <c r="F3603" s="74" t="s">
        <v>11989</v>
      </c>
      <c r="G3603" s="92">
        <v>42277</v>
      </c>
      <c r="H3603" s="74" t="s">
        <v>9520</v>
      </c>
      <c r="I3603" s="75" t="s">
        <v>14876</v>
      </c>
      <c r="J3603" s="75">
        <v>1005.6</v>
      </c>
      <c r="K3603" s="74" t="s">
        <v>15539</v>
      </c>
      <c r="L3603" s="93" t="s">
        <v>110</v>
      </c>
    </row>
    <row r="3604" spans="1:12">
      <c r="A3604" s="73">
        <v>10199975</v>
      </c>
      <c r="B3604" s="74" t="s">
        <v>15720</v>
      </c>
      <c r="C3604" s="74" t="s">
        <v>9778</v>
      </c>
      <c r="D3604" s="74" t="s">
        <v>11969</v>
      </c>
      <c r="E3604" s="92">
        <v>42277</v>
      </c>
      <c r="F3604" s="74" t="s">
        <v>11990</v>
      </c>
      <c r="G3604" s="92">
        <v>42277</v>
      </c>
      <c r="H3604" s="74" t="s">
        <v>9520</v>
      </c>
      <c r="I3604" s="75" t="s">
        <v>14876</v>
      </c>
      <c r="J3604" s="75">
        <v>1005.6</v>
      </c>
      <c r="K3604" s="74" t="s">
        <v>15539</v>
      </c>
      <c r="L3604" s="93" t="s">
        <v>4580</v>
      </c>
    </row>
    <row r="3605" spans="1:12">
      <c r="A3605" s="73">
        <v>10199976</v>
      </c>
      <c r="B3605" s="74" t="s">
        <v>15721</v>
      </c>
      <c r="C3605" s="74" t="s">
        <v>9778</v>
      </c>
      <c r="D3605" s="74" t="s">
        <v>11969</v>
      </c>
      <c r="E3605" s="92">
        <v>42277</v>
      </c>
      <c r="F3605" s="74" t="s">
        <v>11991</v>
      </c>
      <c r="G3605" s="92">
        <v>42277</v>
      </c>
      <c r="H3605" s="74" t="s">
        <v>9520</v>
      </c>
      <c r="I3605" s="75" t="s">
        <v>14876</v>
      </c>
      <c r="J3605" s="75">
        <v>1005.6</v>
      </c>
      <c r="K3605" s="74" t="s">
        <v>15539</v>
      </c>
      <c r="L3605" s="93" t="s">
        <v>390</v>
      </c>
    </row>
    <row r="3606" spans="1:12">
      <c r="A3606" s="73">
        <v>10199977</v>
      </c>
      <c r="B3606" s="74" t="s">
        <v>15722</v>
      </c>
      <c r="C3606" s="74" t="s">
        <v>9778</v>
      </c>
      <c r="D3606" s="74" t="s">
        <v>11969</v>
      </c>
      <c r="E3606" s="92">
        <v>42277</v>
      </c>
      <c r="F3606" s="74" t="s">
        <v>11992</v>
      </c>
      <c r="G3606" s="92">
        <v>42277</v>
      </c>
      <c r="H3606" s="74" t="s">
        <v>9520</v>
      </c>
      <c r="I3606" s="75" t="s">
        <v>14876</v>
      </c>
      <c r="J3606" s="75">
        <v>1005.6</v>
      </c>
      <c r="K3606" s="74" t="s">
        <v>15539</v>
      </c>
      <c r="L3606" s="93" t="s">
        <v>390</v>
      </c>
    </row>
    <row r="3607" spans="1:12">
      <c r="A3607" s="73">
        <v>10199978</v>
      </c>
      <c r="B3607" s="74" t="s">
        <v>15723</v>
      </c>
      <c r="C3607" s="74" t="s">
        <v>9778</v>
      </c>
      <c r="D3607" s="74" t="s">
        <v>11969</v>
      </c>
      <c r="E3607" s="92">
        <v>42277</v>
      </c>
      <c r="F3607" s="74" t="s">
        <v>11993</v>
      </c>
      <c r="G3607" s="92">
        <v>42277</v>
      </c>
      <c r="H3607" s="74" t="s">
        <v>9520</v>
      </c>
      <c r="I3607" s="75" t="s">
        <v>14876</v>
      </c>
      <c r="J3607" s="75">
        <v>1005.6</v>
      </c>
      <c r="K3607" s="74" t="s">
        <v>15539</v>
      </c>
      <c r="L3607" s="93" t="s">
        <v>390</v>
      </c>
    </row>
    <row r="3608" spans="1:12">
      <c r="A3608" s="73">
        <v>10199979</v>
      </c>
      <c r="B3608" s="74" t="s">
        <v>15724</v>
      </c>
      <c r="C3608" s="74" t="s">
        <v>9778</v>
      </c>
      <c r="D3608" s="74" t="s">
        <v>11969</v>
      </c>
      <c r="E3608" s="92">
        <v>42277</v>
      </c>
      <c r="F3608" s="74" t="s">
        <v>11994</v>
      </c>
      <c r="G3608" s="92">
        <v>42277</v>
      </c>
      <c r="H3608" s="74" t="s">
        <v>9520</v>
      </c>
      <c r="I3608" s="75" t="s">
        <v>14876</v>
      </c>
      <c r="J3608" s="75">
        <v>1005.6</v>
      </c>
      <c r="K3608" s="74" t="s">
        <v>15539</v>
      </c>
      <c r="L3608" s="93" t="s">
        <v>272</v>
      </c>
    </row>
    <row r="3609" spans="1:12">
      <c r="A3609" s="73">
        <v>10199980</v>
      </c>
      <c r="B3609" s="74" t="s">
        <v>15725</v>
      </c>
      <c r="C3609" s="74" t="s">
        <v>9778</v>
      </c>
      <c r="D3609" s="74" t="s">
        <v>11969</v>
      </c>
      <c r="E3609" s="92">
        <v>42277</v>
      </c>
      <c r="F3609" s="74" t="s">
        <v>11995</v>
      </c>
      <c r="G3609" s="92">
        <v>42277</v>
      </c>
      <c r="H3609" s="74" t="s">
        <v>9520</v>
      </c>
      <c r="I3609" s="75" t="s">
        <v>14876</v>
      </c>
      <c r="J3609" s="75">
        <v>1005.6</v>
      </c>
      <c r="K3609" s="74" t="s">
        <v>15539</v>
      </c>
      <c r="L3609" s="93" t="s">
        <v>272</v>
      </c>
    </row>
    <row r="3610" spans="1:12">
      <c r="A3610" s="73">
        <v>10199981</v>
      </c>
      <c r="B3610" s="74" t="s">
        <v>15726</v>
      </c>
      <c r="C3610" s="74" t="s">
        <v>9778</v>
      </c>
      <c r="D3610" s="74" t="s">
        <v>11969</v>
      </c>
      <c r="E3610" s="92">
        <v>42277</v>
      </c>
      <c r="F3610" s="74" t="s">
        <v>11996</v>
      </c>
      <c r="G3610" s="92">
        <v>42277</v>
      </c>
      <c r="H3610" s="74" t="s">
        <v>9520</v>
      </c>
      <c r="I3610" s="75" t="s">
        <v>14876</v>
      </c>
      <c r="J3610" s="75">
        <v>1005.6</v>
      </c>
      <c r="K3610" s="74" t="s">
        <v>15539</v>
      </c>
      <c r="L3610" s="93" t="s">
        <v>272</v>
      </c>
    </row>
    <row r="3611" spans="1:12">
      <c r="A3611" s="73">
        <v>10199982</v>
      </c>
      <c r="B3611" s="74" t="s">
        <v>15727</v>
      </c>
      <c r="C3611" s="74" t="s">
        <v>9778</v>
      </c>
      <c r="D3611" s="74" t="s">
        <v>11969</v>
      </c>
      <c r="E3611" s="92">
        <v>42277</v>
      </c>
      <c r="F3611" s="74" t="s">
        <v>11997</v>
      </c>
      <c r="G3611" s="92">
        <v>42277</v>
      </c>
      <c r="H3611" s="74" t="s">
        <v>9520</v>
      </c>
      <c r="I3611" s="75" t="s">
        <v>14876</v>
      </c>
      <c r="J3611" s="75">
        <v>1005.6</v>
      </c>
      <c r="K3611" s="74" t="s">
        <v>15539</v>
      </c>
      <c r="L3611" s="93" t="s">
        <v>272</v>
      </c>
    </row>
    <row r="3612" spans="1:12">
      <c r="A3612" s="73">
        <v>10199983</v>
      </c>
      <c r="B3612" s="74" t="s">
        <v>15728</v>
      </c>
      <c r="C3612" s="74" t="s">
        <v>9778</v>
      </c>
      <c r="D3612" s="74" t="s">
        <v>11969</v>
      </c>
      <c r="E3612" s="92">
        <v>42277</v>
      </c>
      <c r="F3612" s="74" t="s">
        <v>11998</v>
      </c>
      <c r="G3612" s="92">
        <v>42277</v>
      </c>
      <c r="H3612" s="74" t="s">
        <v>9520</v>
      </c>
      <c r="I3612" s="75" t="s">
        <v>14876</v>
      </c>
      <c r="J3612" s="75">
        <v>1005.6</v>
      </c>
      <c r="K3612" s="74" t="s">
        <v>15539</v>
      </c>
      <c r="L3612" s="93" t="s">
        <v>272</v>
      </c>
    </row>
    <row r="3613" spans="1:12">
      <c r="A3613" s="73">
        <v>10199984</v>
      </c>
      <c r="B3613" s="74" t="s">
        <v>15729</v>
      </c>
      <c r="C3613" s="74" t="s">
        <v>9778</v>
      </c>
      <c r="D3613" s="74" t="s">
        <v>11969</v>
      </c>
      <c r="E3613" s="92">
        <v>42277</v>
      </c>
      <c r="F3613" s="74" t="s">
        <v>11999</v>
      </c>
      <c r="G3613" s="92">
        <v>42277</v>
      </c>
      <c r="H3613" s="74" t="s">
        <v>9520</v>
      </c>
      <c r="I3613" s="75" t="s">
        <v>14876</v>
      </c>
      <c r="J3613" s="75">
        <v>1005.6</v>
      </c>
      <c r="K3613" s="74" t="s">
        <v>15539</v>
      </c>
      <c r="L3613" s="93" t="s">
        <v>272</v>
      </c>
    </row>
    <row r="3614" spans="1:12">
      <c r="A3614" s="73">
        <v>10199985</v>
      </c>
      <c r="B3614" s="74" t="s">
        <v>15730</v>
      </c>
      <c r="C3614" s="74" t="s">
        <v>9778</v>
      </c>
      <c r="D3614" s="74" t="s">
        <v>11969</v>
      </c>
      <c r="E3614" s="92">
        <v>42277</v>
      </c>
      <c r="F3614" s="74" t="s">
        <v>12000</v>
      </c>
      <c r="G3614" s="92">
        <v>42277</v>
      </c>
      <c r="H3614" s="74" t="s">
        <v>9520</v>
      </c>
      <c r="I3614" s="75" t="s">
        <v>14876</v>
      </c>
      <c r="J3614" s="75">
        <v>1005.6</v>
      </c>
      <c r="K3614" s="74" t="s">
        <v>15539</v>
      </c>
      <c r="L3614" s="93" t="s">
        <v>272</v>
      </c>
    </row>
    <row r="3615" spans="1:12">
      <c r="A3615" s="73">
        <v>10199986</v>
      </c>
      <c r="B3615" s="74" t="s">
        <v>15731</v>
      </c>
      <c r="C3615" s="74" t="s">
        <v>9778</v>
      </c>
      <c r="D3615" s="74" t="s">
        <v>11969</v>
      </c>
      <c r="E3615" s="92">
        <v>42277</v>
      </c>
      <c r="F3615" s="74" t="s">
        <v>12001</v>
      </c>
      <c r="G3615" s="92">
        <v>42277</v>
      </c>
      <c r="H3615" s="74" t="s">
        <v>9520</v>
      </c>
      <c r="I3615" s="75" t="s">
        <v>14876</v>
      </c>
      <c r="J3615" s="75">
        <v>1005.6</v>
      </c>
      <c r="K3615" s="74" t="s">
        <v>15539</v>
      </c>
      <c r="L3615" s="93" t="s">
        <v>272</v>
      </c>
    </row>
    <row r="3616" spans="1:12">
      <c r="A3616" s="73">
        <v>10199987</v>
      </c>
      <c r="B3616" s="74" t="s">
        <v>15732</v>
      </c>
      <c r="C3616" s="74" t="s">
        <v>9778</v>
      </c>
      <c r="D3616" s="74" t="s">
        <v>11969</v>
      </c>
      <c r="E3616" s="92">
        <v>42277</v>
      </c>
      <c r="F3616" s="74" t="s">
        <v>12002</v>
      </c>
      <c r="G3616" s="92">
        <v>42277</v>
      </c>
      <c r="H3616" s="74" t="s">
        <v>9520</v>
      </c>
      <c r="I3616" s="75" t="s">
        <v>14876</v>
      </c>
      <c r="J3616" s="75">
        <v>1005.6</v>
      </c>
      <c r="K3616" s="74" t="s">
        <v>15539</v>
      </c>
      <c r="L3616" s="93" t="s">
        <v>272</v>
      </c>
    </row>
    <row r="3617" spans="1:12">
      <c r="A3617" s="73">
        <v>10199988</v>
      </c>
      <c r="B3617" s="74" t="s">
        <v>15733</v>
      </c>
      <c r="C3617" s="74" t="s">
        <v>9778</v>
      </c>
      <c r="D3617" s="74" t="s">
        <v>11969</v>
      </c>
      <c r="E3617" s="92">
        <v>42277</v>
      </c>
      <c r="F3617" s="74" t="s">
        <v>12003</v>
      </c>
      <c r="G3617" s="92">
        <v>42277</v>
      </c>
      <c r="H3617" s="74" t="s">
        <v>9520</v>
      </c>
      <c r="I3617" s="75" t="s">
        <v>14876</v>
      </c>
      <c r="J3617" s="75">
        <v>1005.6</v>
      </c>
      <c r="K3617" s="74" t="s">
        <v>15539</v>
      </c>
      <c r="L3617" s="93" t="s">
        <v>3402</v>
      </c>
    </row>
    <row r="3618" spans="1:12">
      <c r="A3618" s="73">
        <v>10199989</v>
      </c>
      <c r="B3618" s="74" t="s">
        <v>15734</v>
      </c>
      <c r="C3618" s="74" t="s">
        <v>9778</v>
      </c>
      <c r="D3618" s="74" t="s">
        <v>11969</v>
      </c>
      <c r="E3618" s="92">
        <v>42277</v>
      </c>
      <c r="F3618" s="74" t="s">
        <v>12004</v>
      </c>
      <c r="G3618" s="92">
        <v>42277</v>
      </c>
      <c r="H3618" s="74" t="s">
        <v>9520</v>
      </c>
      <c r="I3618" s="75" t="s">
        <v>14876</v>
      </c>
      <c r="J3618" s="75">
        <v>1005.6</v>
      </c>
      <c r="K3618" s="74" t="s">
        <v>15539</v>
      </c>
      <c r="L3618" s="93" t="s">
        <v>272</v>
      </c>
    </row>
    <row r="3619" spans="1:12">
      <c r="A3619" s="73">
        <v>10199990</v>
      </c>
      <c r="B3619" s="74" t="s">
        <v>16093</v>
      </c>
      <c r="C3619" s="74" t="s">
        <v>9778</v>
      </c>
      <c r="D3619" s="74" t="s">
        <v>11969</v>
      </c>
      <c r="E3619" s="92">
        <v>42277</v>
      </c>
      <c r="F3619" s="74" t="s">
        <v>13590</v>
      </c>
      <c r="G3619" s="92">
        <v>42277</v>
      </c>
      <c r="H3619" s="74" t="s">
        <v>16094</v>
      </c>
      <c r="I3619" s="75" t="s">
        <v>14876</v>
      </c>
      <c r="J3619" s="75">
        <v>1005.6</v>
      </c>
      <c r="K3619" s="74" t="s">
        <v>16095</v>
      </c>
      <c r="L3619" s="93" t="s">
        <v>11728</v>
      </c>
    </row>
    <row r="3620" spans="1:12">
      <c r="A3620" s="73">
        <v>10199991</v>
      </c>
      <c r="B3620" s="74" t="s">
        <v>16351</v>
      </c>
      <c r="C3620" s="74" t="s">
        <v>9778</v>
      </c>
      <c r="D3620" s="74" t="s">
        <v>11969</v>
      </c>
      <c r="E3620" s="92">
        <v>42277</v>
      </c>
      <c r="F3620" s="74" t="s">
        <v>13592</v>
      </c>
      <c r="G3620" s="92">
        <v>42277</v>
      </c>
      <c r="H3620" s="74" t="s">
        <v>16349</v>
      </c>
      <c r="I3620" s="75" t="s">
        <v>14876</v>
      </c>
      <c r="J3620" s="75">
        <v>1005.6</v>
      </c>
      <c r="K3620" s="74" t="s">
        <v>16350</v>
      </c>
      <c r="L3620" s="93" t="s">
        <v>110</v>
      </c>
    </row>
    <row r="3621" spans="1:12">
      <c r="A3621" s="73">
        <v>10199992</v>
      </c>
      <c r="B3621" s="74" t="s">
        <v>15735</v>
      </c>
      <c r="C3621" s="74" t="s">
        <v>9778</v>
      </c>
      <c r="D3621" s="74" t="s">
        <v>11969</v>
      </c>
      <c r="E3621" s="92">
        <v>42277</v>
      </c>
      <c r="F3621" s="74" t="s">
        <v>12005</v>
      </c>
      <c r="G3621" s="92">
        <v>42277</v>
      </c>
      <c r="H3621" s="74" t="s">
        <v>9520</v>
      </c>
      <c r="I3621" s="75" t="s">
        <v>14876</v>
      </c>
      <c r="J3621" s="75">
        <v>1005.6</v>
      </c>
      <c r="K3621" s="74" t="s">
        <v>15539</v>
      </c>
      <c r="L3621" s="93" t="s">
        <v>3402</v>
      </c>
    </row>
    <row r="3622" spans="1:12">
      <c r="A3622" s="73">
        <v>10199993</v>
      </c>
      <c r="B3622" s="74" t="s">
        <v>15736</v>
      </c>
      <c r="C3622" s="74" t="s">
        <v>9778</v>
      </c>
      <c r="D3622" s="74" t="s">
        <v>11969</v>
      </c>
      <c r="E3622" s="92">
        <v>42277</v>
      </c>
      <c r="F3622" s="74" t="s">
        <v>12006</v>
      </c>
      <c r="G3622" s="92">
        <v>42277</v>
      </c>
      <c r="H3622" s="74" t="s">
        <v>9520</v>
      </c>
      <c r="I3622" s="75" t="s">
        <v>14876</v>
      </c>
      <c r="J3622" s="75">
        <v>1005.6</v>
      </c>
      <c r="K3622" s="74" t="s">
        <v>15539</v>
      </c>
      <c r="L3622" s="93" t="s">
        <v>272</v>
      </c>
    </row>
    <row r="3623" spans="1:12">
      <c r="A3623" s="73">
        <v>10199994</v>
      </c>
      <c r="B3623" s="74" t="s">
        <v>16387</v>
      </c>
      <c r="C3623" s="74" t="s">
        <v>9778</v>
      </c>
      <c r="D3623" s="74" t="s">
        <v>11969</v>
      </c>
      <c r="E3623" s="92">
        <v>42277</v>
      </c>
      <c r="F3623" s="74" t="s">
        <v>13593</v>
      </c>
      <c r="G3623" s="92">
        <v>42277</v>
      </c>
      <c r="H3623" s="74" t="s">
        <v>10879</v>
      </c>
      <c r="I3623" s="75" t="s">
        <v>14876</v>
      </c>
      <c r="J3623" s="75">
        <v>1005.6</v>
      </c>
      <c r="K3623" s="74" t="s">
        <v>16385</v>
      </c>
      <c r="L3623" s="93" t="s">
        <v>2798</v>
      </c>
    </row>
    <row r="3624" spans="1:12">
      <c r="A3624" s="73">
        <v>10199995</v>
      </c>
      <c r="B3624" s="74" t="s">
        <v>15737</v>
      </c>
      <c r="C3624" s="74" t="s">
        <v>9778</v>
      </c>
      <c r="D3624" s="74" t="s">
        <v>11969</v>
      </c>
      <c r="E3624" s="92">
        <v>42277</v>
      </c>
      <c r="F3624" s="74" t="s">
        <v>12007</v>
      </c>
      <c r="G3624" s="92">
        <v>42277</v>
      </c>
      <c r="H3624" s="74" t="s">
        <v>9520</v>
      </c>
      <c r="I3624" s="75" t="s">
        <v>14876</v>
      </c>
      <c r="J3624" s="75">
        <v>1005.6</v>
      </c>
      <c r="K3624" s="74" t="s">
        <v>15539</v>
      </c>
      <c r="L3624" s="93" t="s">
        <v>272</v>
      </c>
    </row>
    <row r="3625" spans="1:12">
      <c r="A3625" s="73">
        <v>10199996</v>
      </c>
      <c r="B3625" s="74" t="s">
        <v>15901</v>
      </c>
      <c r="C3625" s="74" t="s">
        <v>9778</v>
      </c>
      <c r="D3625" s="74" t="s">
        <v>11969</v>
      </c>
      <c r="E3625" s="92">
        <v>42277</v>
      </c>
      <c r="F3625" s="74" t="s">
        <v>12108</v>
      </c>
      <c r="G3625" s="92">
        <v>42277</v>
      </c>
      <c r="H3625" s="74" t="s">
        <v>11299</v>
      </c>
      <c r="I3625" s="75" t="s">
        <v>14876</v>
      </c>
      <c r="J3625" s="75">
        <v>1005.6</v>
      </c>
      <c r="K3625" s="74" t="s">
        <v>15899</v>
      </c>
      <c r="L3625" s="93" t="s">
        <v>272</v>
      </c>
    </row>
    <row r="3626" spans="1:12">
      <c r="A3626" s="73">
        <v>10199997</v>
      </c>
      <c r="B3626" s="74" t="s">
        <v>15738</v>
      </c>
      <c r="C3626" s="74" t="s">
        <v>9778</v>
      </c>
      <c r="D3626" s="74" t="s">
        <v>11969</v>
      </c>
      <c r="E3626" s="92">
        <v>42277</v>
      </c>
      <c r="F3626" s="74" t="s">
        <v>12008</v>
      </c>
      <c r="G3626" s="92">
        <v>42277</v>
      </c>
      <c r="H3626" s="74" t="s">
        <v>9520</v>
      </c>
      <c r="I3626" s="75" t="s">
        <v>14876</v>
      </c>
      <c r="J3626" s="75">
        <v>1005.6</v>
      </c>
      <c r="K3626" s="74" t="s">
        <v>15539</v>
      </c>
      <c r="L3626" s="93" t="s">
        <v>272</v>
      </c>
    </row>
    <row r="3627" spans="1:12">
      <c r="A3627" s="73">
        <v>10199998</v>
      </c>
      <c r="B3627" s="74" t="s">
        <v>15739</v>
      </c>
      <c r="C3627" s="74" t="s">
        <v>9778</v>
      </c>
      <c r="D3627" s="74" t="s">
        <v>11969</v>
      </c>
      <c r="E3627" s="92">
        <v>42277</v>
      </c>
      <c r="F3627" s="74" t="s">
        <v>12009</v>
      </c>
      <c r="G3627" s="92">
        <v>42277</v>
      </c>
      <c r="H3627" s="74" t="s">
        <v>9520</v>
      </c>
      <c r="I3627" s="75" t="s">
        <v>14876</v>
      </c>
      <c r="J3627" s="75">
        <v>1005.6</v>
      </c>
      <c r="K3627" s="74" t="s">
        <v>15539</v>
      </c>
      <c r="L3627" s="93" t="s">
        <v>272</v>
      </c>
    </row>
    <row r="3628" spans="1:12">
      <c r="A3628" s="73">
        <v>10199999</v>
      </c>
      <c r="B3628" s="74" t="s">
        <v>15740</v>
      </c>
      <c r="C3628" s="74" t="s">
        <v>9778</v>
      </c>
      <c r="D3628" s="74" t="s">
        <v>11969</v>
      </c>
      <c r="E3628" s="92">
        <v>42277</v>
      </c>
      <c r="F3628" s="74" t="s">
        <v>12010</v>
      </c>
      <c r="G3628" s="92">
        <v>42277</v>
      </c>
      <c r="H3628" s="74" t="s">
        <v>9520</v>
      </c>
      <c r="I3628" s="75" t="s">
        <v>14876</v>
      </c>
      <c r="J3628" s="75">
        <v>1005.6</v>
      </c>
      <c r="K3628" s="74" t="s">
        <v>15539</v>
      </c>
      <c r="L3628" s="93" t="s">
        <v>272</v>
      </c>
    </row>
    <row r="3629" spans="1:12">
      <c r="A3629" s="73">
        <v>10200000</v>
      </c>
      <c r="B3629" s="74" t="s">
        <v>15741</v>
      </c>
      <c r="C3629" s="74" t="s">
        <v>9778</v>
      </c>
      <c r="D3629" s="74" t="s">
        <v>11969</v>
      </c>
      <c r="E3629" s="92">
        <v>42277</v>
      </c>
      <c r="F3629" s="74" t="s">
        <v>12011</v>
      </c>
      <c r="G3629" s="92">
        <v>42277</v>
      </c>
      <c r="H3629" s="74" t="s">
        <v>9520</v>
      </c>
      <c r="I3629" s="75" t="s">
        <v>14876</v>
      </c>
      <c r="J3629" s="75">
        <v>1005.6</v>
      </c>
      <c r="K3629" s="74" t="s">
        <v>15539</v>
      </c>
      <c r="L3629" s="93" t="s">
        <v>272</v>
      </c>
    </row>
    <row r="3630" spans="1:12">
      <c r="A3630" s="73">
        <v>10200001</v>
      </c>
      <c r="B3630" s="74" t="s">
        <v>15742</v>
      </c>
      <c r="C3630" s="74" t="s">
        <v>9778</v>
      </c>
      <c r="D3630" s="74" t="s">
        <v>11969</v>
      </c>
      <c r="E3630" s="92">
        <v>42277</v>
      </c>
      <c r="F3630" s="74" t="s">
        <v>12012</v>
      </c>
      <c r="G3630" s="92">
        <v>42277</v>
      </c>
      <c r="H3630" s="74" t="s">
        <v>9520</v>
      </c>
      <c r="I3630" s="75" t="s">
        <v>14876</v>
      </c>
      <c r="J3630" s="75">
        <v>1005.6</v>
      </c>
      <c r="K3630" s="74" t="s">
        <v>15539</v>
      </c>
      <c r="L3630" s="93" t="s">
        <v>110</v>
      </c>
    </row>
    <row r="3631" spans="1:12">
      <c r="A3631" s="73">
        <v>10200002</v>
      </c>
      <c r="B3631" s="74" t="s">
        <v>15743</v>
      </c>
      <c r="C3631" s="74" t="s">
        <v>9778</v>
      </c>
      <c r="D3631" s="74" t="s">
        <v>11969</v>
      </c>
      <c r="E3631" s="92">
        <v>42277</v>
      </c>
      <c r="F3631" s="74" t="s">
        <v>12013</v>
      </c>
      <c r="G3631" s="92">
        <v>42277</v>
      </c>
      <c r="H3631" s="74" t="s">
        <v>9520</v>
      </c>
      <c r="I3631" s="75" t="s">
        <v>14876</v>
      </c>
      <c r="J3631" s="75">
        <v>1005.6</v>
      </c>
      <c r="K3631" s="74" t="s">
        <v>15539</v>
      </c>
      <c r="L3631" s="93" t="s">
        <v>110</v>
      </c>
    </row>
    <row r="3632" spans="1:12">
      <c r="A3632" s="73">
        <v>10200003</v>
      </c>
      <c r="B3632" s="74" t="s">
        <v>15744</v>
      </c>
      <c r="C3632" s="74" t="s">
        <v>9778</v>
      </c>
      <c r="D3632" s="74" t="s">
        <v>11969</v>
      </c>
      <c r="E3632" s="92">
        <v>42277</v>
      </c>
      <c r="F3632" s="74" t="s">
        <v>12014</v>
      </c>
      <c r="G3632" s="92">
        <v>42277</v>
      </c>
      <c r="H3632" s="74" t="s">
        <v>9520</v>
      </c>
      <c r="I3632" s="75" t="s">
        <v>14876</v>
      </c>
      <c r="J3632" s="75">
        <v>1005.6</v>
      </c>
      <c r="K3632" s="74" t="s">
        <v>15539</v>
      </c>
      <c r="L3632" s="93" t="s">
        <v>110</v>
      </c>
    </row>
    <row r="3633" spans="1:12">
      <c r="A3633" s="73">
        <v>10200004</v>
      </c>
      <c r="B3633" s="74" t="s">
        <v>15745</v>
      </c>
      <c r="C3633" s="74" t="s">
        <v>9778</v>
      </c>
      <c r="D3633" s="74" t="s">
        <v>11969</v>
      </c>
      <c r="E3633" s="92">
        <v>42277</v>
      </c>
      <c r="F3633" s="74" t="s">
        <v>12015</v>
      </c>
      <c r="G3633" s="92">
        <v>42277</v>
      </c>
      <c r="H3633" s="74" t="s">
        <v>9520</v>
      </c>
      <c r="I3633" s="75" t="s">
        <v>14876</v>
      </c>
      <c r="J3633" s="75">
        <v>1005.6</v>
      </c>
      <c r="K3633" s="74" t="s">
        <v>15539</v>
      </c>
      <c r="L3633" s="93" t="s">
        <v>110</v>
      </c>
    </row>
    <row r="3634" spans="1:12">
      <c r="A3634" s="73">
        <v>10200005</v>
      </c>
      <c r="B3634" s="74" t="s">
        <v>15746</v>
      </c>
      <c r="C3634" s="74" t="s">
        <v>9778</v>
      </c>
      <c r="D3634" s="74" t="s">
        <v>11969</v>
      </c>
      <c r="E3634" s="92">
        <v>42277</v>
      </c>
      <c r="F3634" s="74" t="s">
        <v>12016</v>
      </c>
      <c r="G3634" s="92">
        <v>42277</v>
      </c>
      <c r="H3634" s="74" t="s">
        <v>9520</v>
      </c>
      <c r="I3634" s="75" t="s">
        <v>14876</v>
      </c>
      <c r="J3634" s="75">
        <v>1005.6</v>
      </c>
      <c r="K3634" s="74" t="s">
        <v>15539</v>
      </c>
      <c r="L3634" s="93" t="s">
        <v>110</v>
      </c>
    </row>
    <row r="3635" spans="1:12">
      <c r="A3635" s="73">
        <v>10200006</v>
      </c>
      <c r="B3635" s="74" t="s">
        <v>15747</v>
      </c>
      <c r="C3635" s="74" t="s">
        <v>9778</v>
      </c>
      <c r="D3635" s="74" t="s">
        <v>11969</v>
      </c>
      <c r="E3635" s="92">
        <v>42277</v>
      </c>
      <c r="F3635" s="74" t="s">
        <v>12017</v>
      </c>
      <c r="G3635" s="92">
        <v>42277</v>
      </c>
      <c r="H3635" s="74" t="s">
        <v>9520</v>
      </c>
      <c r="I3635" s="75" t="s">
        <v>14876</v>
      </c>
      <c r="J3635" s="75">
        <v>1005.6</v>
      </c>
      <c r="K3635" s="74" t="s">
        <v>15539</v>
      </c>
      <c r="L3635" s="93" t="s">
        <v>12277</v>
      </c>
    </row>
    <row r="3636" spans="1:12">
      <c r="A3636" s="73">
        <v>10200007</v>
      </c>
      <c r="B3636" s="74" t="s">
        <v>15748</v>
      </c>
      <c r="C3636" s="74" t="s">
        <v>9778</v>
      </c>
      <c r="D3636" s="74" t="s">
        <v>11969</v>
      </c>
      <c r="E3636" s="92">
        <v>42277</v>
      </c>
      <c r="F3636" s="74" t="s">
        <v>12018</v>
      </c>
      <c r="G3636" s="92">
        <v>42277</v>
      </c>
      <c r="H3636" s="74" t="s">
        <v>9520</v>
      </c>
      <c r="I3636" s="75" t="s">
        <v>14876</v>
      </c>
      <c r="J3636" s="75">
        <v>1005.6</v>
      </c>
      <c r="K3636" s="74" t="s">
        <v>15539</v>
      </c>
      <c r="L3636" s="93" t="s">
        <v>110</v>
      </c>
    </row>
    <row r="3637" spans="1:12">
      <c r="A3637" s="73">
        <v>10200008</v>
      </c>
      <c r="B3637" s="74" t="s">
        <v>15749</v>
      </c>
      <c r="C3637" s="74" t="s">
        <v>9778</v>
      </c>
      <c r="D3637" s="74" t="s">
        <v>11969</v>
      </c>
      <c r="E3637" s="92">
        <v>42277</v>
      </c>
      <c r="F3637" s="74" t="s">
        <v>12019</v>
      </c>
      <c r="G3637" s="92">
        <v>42277</v>
      </c>
      <c r="H3637" s="74" t="s">
        <v>9520</v>
      </c>
      <c r="I3637" s="75" t="s">
        <v>14876</v>
      </c>
      <c r="J3637" s="75">
        <v>1005.6</v>
      </c>
      <c r="K3637" s="74" t="s">
        <v>15539</v>
      </c>
      <c r="L3637" s="93" t="s">
        <v>110</v>
      </c>
    </row>
    <row r="3638" spans="1:12">
      <c r="A3638" s="73">
        <v>10200009</v>
      </c>
      <c r="B3638" s="74" t="s">
        <v>15750</v>
      </c>
      <c r="C3638" s="74" t="s">
        <v>9778</v>
      </c>
      <c r="D3638" s="74" t="s">
        <v>11969</v>
      </c>
      <c r="E3638" s="92">
        <v>42277</v>
      </c>
      <c r="F3638" s="74" t="s">
        <v>12020</v>
      </c>
      <c r="G3638" s="92">
        <v>42277</v>
      </c>
      <c r="H3638" s="74" t="s">
        <v>9520</v>
      </c>
      <c r="I3638" s="75" t="s">
        <v>14876</v>
      </c>
      <c r="J3638" s="75">
        <v>1005.6</v>
      </c>
      <c r="K3638" s="74" t="s">
        <v>15539</v>
      </c>
      <c r="L3638" s="93" t="s">
        <v>110</v>
      </c>
    </row>
    <row r="3639" spans="1:12">
      <c r="A3639" s="73">
        <v>10200010</v>
      </c>
      <c r="B3639" s="74" t="s">
        <v>15751</v>
      </c>
      <c r="C3639" s="74" t="s">
        <v>9778</v>
      </c>
      <c r="D3639" s="74" t="s">
        <v>11969</v>
      </c>
      <c r="E3639" s="92">
        <v>42277</v>
      </c>
      <c r="F3639" s="74" t="s">
        <v>12021</v>
      </c>
      <c r="G3639" s="92">
        <v>42277</v>
      </c>
      <c r="H3639" s="74" t="s">
        <v>9520</v>
      </c>
      <c r="I3639" s="75" t="s">
        <v>14876</v>
      </c>
      <c r="J3639" s="75">
        <v>1005.6</v>
      </c>
      <c r="K3639" s="74" t="s">
        <v>15539</v>
      </c>
      <c r="L3639" s="93" t="s">
        <v>110</v>
      </c>
    </row>
    <row r="3640" spans="1:12">
      <c r="A3640" s="73">
        <v>10200011</v>
      </c>
      <c r="B3640" s="74" t="s">
        <v>15752</v>
      </c>
      <c r="C3640" s="74" t="s">
        <v>9778</v>
      </c>
      <c r="D3640" s="74" t="s">
        <v>11969</v>
      </c>
      <c r="E3640" s="92">
        <v>42277</v>
      </c>
      <c r="F3640" s="74" t="s">
        <v>12022</v>
      </c>
      <c r="G3640" s="92">
        <v>42277</v>
      </c>
      <c r="H3640" s="74" t="s">
        <v>9520</v>
      </c>
      <c r="I3640" s="75" t="s">
        <v>14876</v>
      </c>
      <c r="J3640" s="75">
        <v>1005.6</v>
      </c>
      <c r="K3640" s="74" t="s">
        <v>15539</v>
      </c>
      <c r="L3640" s="93" t="s">
        <v>110</v>
      </c>
    </row>
    <row r="3641" spans="1:12">
      <c r="A3641" s="73">
        <v>10200012</v>
      </c>
      <c r="B3641" s="74" t="s">
        <v>15753</v>
      </c>
      <c r="C3641" s="74" t="s">
        <v>9778</v>
      </c>
      <c r="D3641" s="74" t="s">
        <v>11969</v>
      </c>
      <c r="E3641" s="92">
        <v>42277</v>
      </c>
      <c r="F3641" s="74" t="s">
        <v>12023</v>
      </c>
      <c r="G3641" s="92">
        <v>42277</v>
      </c>
      <c r="H3641" s="74" t="s">
        <v>9520</v>
      </c>
      <c r="I3641" s="75" t="s">
        <v>14876</v>
      </c>
      <c r="J3641" s="75">
        <v>1005.6</v>
      </c>
      <c r="K3641" s="74" t="s">
        <v>15539</v>
      </c>
      <c r="L3641" s="93" t="s">
        <v>110</v>
      </c>
    </row>
    <row r="3642" spans="1:12">
      <c r="A3642" s="73">
        <v>10200013</v>
      </c>
      <c r="B3642" s="74" t="s">
        <v>15754</v>
      </c>
      <c r="C3642" s="74" t="s">
        <v>9778</v>
      </c>
      <c r="D3642" s="74" t="s">
        <v>11969</v>
      </c>
      <c r="E3642" s="92">
        <v>42277</v>
      </c>
      <c r="F3642" s="74" t="s">
        <v>12024</v>
      </c>
      <c r="G3642" s="92">
        <v>42277</v>
      </c>
      <c r="H3642" s="74" t="s">
        <v>9520</v>
      </c>
      <c r="I3642" s="75" t="s">
        <v>14876</v>
      </c>
      <c r="J3642" s="75">
        <v>1005.6</v>
      </c>
      <c r="K3642" s="74" t="s">
        <v>15539</v>
      </c>
      <c r="L3642" s="93" t="s">
        <v>110</v>
      </c>
    </row>
    <row r="3643" spans="1:12">
      <c r="A3643" s="73">
        <v>10200014</v>
      </c>
      <c r="B3643" s="74" t="s">
        <v>15755</v>
      </c>
      <c r="C3643" s="74" t="s">
        <v>9778</v>
      </c>
      <c r="D3643" s="74" t="s">
        <v>11969</v>
      </c>
      <c r="E3643" s="92">
        <v>42277</v>
      </c>
      <c r="F3643" s="74" t="s">
        <v>12025</v>
      </c>
      <c r="G3643" s="92">
        <v>42277</v>
      </c>
      <c r="H3643" s="74" t="s">
        <v>9520</v>
      </c>
      <c r="I3643" s="75" t="s">
        <v>14876</v>
      </c>
      <c r="J3643" s="75">
        <v>1005.6</v>
      </c>
      <c r="K3643" s="74" t="s">
        <v>15539</v>
      </c>
      <c r="L3643" s="93" t="s">
        <v>110</v>
      </c>
    </row>
    <row r="3644" spans="1:12">
      <c r="A3644" s="73">
        <v>10200015</v>
      </c>
      <c r="B3644" s="74" t="s">
        <v>16714</v>
      </c>
      <c r="C3644" s="74" t="s">
        <v>9778</v>
      </c>
      <c r="D3644" s="74" t="s">
        <v>11969</v>
      </c>
      <c r="E3644" s="92">
        <v>42277</v>
      </c>
      <c r="F3644" s="74" t="s">
        <v>13594</v>
      </c>
      <c r="G3644" s="92">
        <v>42277</v>
      </c>
      <c r="H3644" s="74" t="s">
        <v>16712</v>
      </c>
      <c r="I3644" s="75" t="s">
        <v>14876</v>
      </c>
      <c r="J3644" s="75">
        <v>1005.6</v>
      </c>
      <c r="K3644" s="74" t="s">
        <v>16713</v>
      </c>
      <c r="L3644" s="93" t="s">
        <v>3800</v>
      </c>
    </row>
    <row r="3645" spans="1:12">
      <c r="A3645" s="73">
        <v>10200016</v>
      </c>
      <c r="B3645" s="74" t="s">
        <v>15756</v>
      </c>
      <c r="C3645" s="74" t="s">
        <v>9778</v>
      </c>
      <c r="D3645" s="74" t="s">
        <v>11969</v>
      </c>
      <c r="E3645" s="92">
        <v>42277</v>
      </c>
      <c r="F3645" s="74" t="s">
        <v>12026</v>
      </c>
      <c r="G3645" s="92">
        <v>42277</v>
      </c>
      <c r="H3645" s="74" t="s">
        <v>9520</v>
      </c>
      <c r="I3645" s="75" t="s">
        <v>14876</v>
      </c>
      <c r="J3645" s="75">
        <v>1005.6</v>
      </c>
      <c r="K3645" s="74" t="s">
        <v>15539</v>
      </c>
      <c r="L3645" s="93" t="s">
        <v>110</v>
      </c>
    </row>
    <row r="3646" spans="1:12">
      <c r="A3646" s="73">
        <v>10200017</v>
      </c>
      <c r="B3646" s="74" t="s">
        <v>15757</v>
      </c>
      <c r="C3646" s="74" t="s">
        <v>9778</v>
      </c>
      <c r="D3646" s="74" t="s">
        <v>11969</v>
      </c>
      <c r="E3646" s="92">
        <v>42277</v>
      </c>
      <c r="F3646" s="74" t="s">
        <v>12027</v>
      </c>
      <c r="G3646" s="92">
        <v>42277</v>
      </c>
      <c r="H3646" s="74" t="s">
        <v>9520</v>
      </c>
      <c r="I3646" s="75" t="s">
        <v>14876</v>
      </c>
      <c r="J3646" s="75">
        <v>1005.6</v>
      </c>
      <c r="K3646" s="74" t="s">
        <v>15539</v>
      </c>
      <c r="L3646" s="93" t="s">
        <v>272</v>
      </c>
    </row>
    <row r="3647" spans="1:12">
      <c r="A3647" s="73">
        <v>10200018</v>
      </c>
      <c r="B3647" s="74" t="s">
        <v>15758</v>
      </c>
      <c r="C3647" s="74" t="s">
        <v>9778</v>
      </c>
      <c r="D3647" s="74" t="s">
        <v>11969</v>
      </c>
      <c r="E3647" s="92">
        <v>42277</v>
      </c>
      <c r="F3647" s="74" t="s">
        <v>12028</v>
      </c>
      <c r="G3647" s="92">
        <v>42277</v>
      </c>
      <c r="H3647" s="74" t="s">
        <v>9520</v>
      </c>
      <c r="I3647" s="75" t="s">
        <v>14876</v>
      </c>
      <c r="J3647" s="75">
        <v>1005.6</v>
      </c>
      <c r="K3647" s="74" t="s">
        <v>15539</v>
      </c>
      <c r="L3647" s="93" t="s">
        <v>12799</v>
      </c>
    </row>
    <row r="3648" spans="1:12">
      <c r="A3648" s="73">
        <v>10200019</v>
      </c>
      <c r="B3648" s="74" t="s">
        <v>15759</v>
      </c>
      <c r="C3648" s="74" t="s">
        <v>9778</v>
      </c>
      <c r="D3648" s="74" t="s">
        <v>11969</v>
      </c>
      <c r="E3648" s="92">
        <v>42277</v>
      </c>
      <c r="F3648" s="74" t="s">
        <v>12029</v>
      </c>
      <c r="G3648" s="92">
        <v>42277</v>
      </c>
      <c r="H3648" s="74" t="s">
        <v>9520</v>
      </c>
      <c r="I3648" s="75" t="s">
        <v>14876</v>
      </c>
      <c r="J3648" s="75">
        <v>1005.6</v>
      </c>
      <c r="K3648" s="74" t="s">
        <v>15539</v>
      </c>
      <c r="L3648" s="93" t="s">
        <v>4285</v>
      </c>
    </row>
    <row r="3649" spans="1:12">
      <c r="A3649" s="73">
        <v>10200020</v>
      </c>
      <c r="B3649" s="74" t="s">
        <v>15760</v>
      </c>
      <c r="C3649" s="74" t="s">
        <v>9778</v>
      </c>
      <c r="D3649" s="74" t="s">
        <v>11969</v>
      </c>
      <c r="E3649" s="92">
        <v>42277</v>
      </c>
      <c r="F3649" s="74" t="s">
        <v>12030</v>
      </c>
      <c r="G3649" s="92">
        <v>42277</v>
      </c>
      <c r="H3649" s="74" t="s">
        <v>9520</v>
      </c>
      <c r="I3649" s="75" t="s">
        <v>14876</v>
      </c>
      <c r="J3649" s="75">
        <v>1005.6</v>
      </c>
      <c r="K3649" s="74" t="s">
        <v>15539</v>
      </c>
      <c r="L3649" s="93" t="s">
        <v>110</v>
      </c>
    </row>
    <row r="3650" spans="1:12">
      <c r="A3650" s="73">
        <v>10200021</v>
      </c>
      <c r="B3650" s="74" t="s">
        <v>15761</v>
      </c>
      <c r="C3650" s="74" t="s">
        <v>9778</v>
      </c>
      <c r="D3650" s="74" t="s">
        <v>11969</v>
      </c>
      <c r="E3650" s="92">
        <v>42277</v>
      </c>
      <c r="F3650" s="74" t="s">
        <v>12031</v>
      </c>
      <c r="G3650" s="92">
        <v>42277</v>
      </c>
      <c r="H3650" s="74" t="s">
        <v>9520</v>
      </c>
      <c r="I3650" s="75" t="s">
        <v>14876</v>
      </c>
      <c r="J3650" s="75">
        <v>1005.6</v>
      </c>
      <c r="K3650" s="74" t="s">
        <v>15539</v>
      </c>
      <c r="L3650" s="93" t="s">
        <v>110</v>
      </c>
    </row>
    <row r="3651" spans="1:12">
      <c r="A3651" s="73">
        <v>10200022</v>
      </c>
      <c r="B3651" s="74" t="s">
        <v>15762</v>
      </c>
      <c r="C3651" s="74" t="s">
        <v>9778</v>
      </c>
      <c r="D3651" s="74" t="s">
        <v>11969</v>
      </c>
      <c r="E3651" s="92">
        <v>42277</v>
      </c>
      <c r="F3651" s="74" t="s">
        <v>12032</v>
      </c>
      <c r="G3651" s="92">
        <v>42277</v>
      </c>
      <c r="H3651" s="74" t="s">
        <v>9520</v>
      </c>
      <c r="I3651" s="75" t="s">
        <v>14876</v>
      </c>
      <c r="J3651" s="75">
        <v>1005.6</v>
      </c>
      <c r="K3651" s="74" t="s">
        <v>15539</v>
      </c>
      <c r="L3651" s="93" t="s">
        <v>272</v>
      </c>
    </row>
    <row r="3652" spans="1:12">
      <c r="A3652" s="73">
        <v>10200023</v>
      </c>
      <c r="B3652" s="74" t="s">
        <v>15763</v>
      </c>
      <c r="C3652" s="74" t="s">
        <v>9778</v>
      </c>
      <c r="D3652" s="74" t="s">
        <v>11969</v>
      </c>
      <c r="E3652" s="92">
        <v>42277</v>
      </c>
      <c r="F3652" s="74" t="s">
        <v>12033</v>
      </c>
      <c r="G3652" s="92">
        <v>42277</v>
      </c>
      <c r="H3652" s="74" t="s">
        <v>9520</v>
      </c>
      <c r="I3652" s="75" t="s">
        <v>14876</v>
      </c>
      <c r="J3652" s="75">
        <v>1005.6</v>
      </c>
      <c r="K3652" s="74" t="s">
        <v>15539</v>
      </c>
      <c r="L3652" s="93" t="s">
        <v>272</v>
      </c>
    </row>
    <row r="3653" spans="1:12">
      <c r="A3653" s="73">
        <v>10200024</v>
      </c>
      <c r="B3653" s="74" t="s">
        <v>15764</v>
      </c>
      <c r="C3653" s="74" t="s">
        <v>9778</v>
      </c>
      <c r="D3653" s="74" t="s">
        <v>11969</v>
      </c>
      <c r="E3653" s="92">
        <v>42277</v>
      </c>
      <c r="F3653" s="74" t="s">
        <v>12034</v>
      </c>
      <c r="G3653" s="92">
        <v>42277</v>
      </c>
      <c r="H3653" s="74" t="s">
        <v>9520</v>
      </c>
      <c r="I3653" s="75" t="s">
        <v>14876</v>
      </c>
      <c r="J3653" s="75">
        <v>1005.6</v>
      </c>
      <c r="K3653" s="74" t="s">
        <v>15539</v>
      </c>
      <c r="L3653" s="93" t="s">
        <v>15765</v>
      </c>
    </row>
    <row r="3654" spans="1:12">
      <c r="A3654" s="73">
        <v>10200025</v>
      </c>
      <c r="B3654" s="74" t="s">
        <v>15766</v>
      </c>
      <c r="C3654" s="74" t="s">
        <v>9778</v>
      </c>
      <c r="D3654" s="74" t="s">
        <v>11969</v>
      </c>
      <c r="E3654" s="92">
        <v>42277</v>
      </c>
      <c r="F3654" s="74" t="s">
        <v>12035</v>
      </c>
      <c r="G3654" s="92">
        <v>42277</v>
      </c>
      <c r="H3654" s="74" t="s">
        <v>9520</v>
      </c>
      <c r="I3654" s="75" t="s">
        <v>14876</v>
      </c>
      <c r="J3654" s="75">
        <v>1005.6</v>
      </c>
      <c r="K3654" s="74" t="s">
        <v>15539</v>
      </c>
      <c r="L3654" s="93" t="s">
        <v>14868</v>
      </c>
    </row>
    <row r="3655" spans="1:12">
      <c r="A3655" s="73">
        <v>10200026</v>
      </c>
      <c r="B3655" s="74" t="s">
        <v>15767</v>
      </c>
      <c r="C3655" s="74" t="s">
        <v>9778</v>
      </c>
      <c r="D3655" s="74" t="s">
        <v>11969</v>
      </c>
      <c r="E3655" s="92">
        <v>42277</v>
      </c>
      <c r="F3655" s="74" t="s">
        <v>12036</v>
      </c>
      <c r="G3655" s="92">
        <v>42277</v>
      </c>
      <c r="H3655" s="74" t="s">
        <v>9520</v>
      </c>
      <c r="I3655" s="75" t="s">
        <v>14876</v>
      </c>
      <c r="J3655" s="75">
        <v>1005.6</v>
      </c>
      <c r="K3655" s="74" t="s">
        <v>15539</v>
      </c>
      <c r="L3655" s="93" t="s">
        <v>6463</v>
      </c>
    </row>
    <row r="3656" spans="1:12">
      <c r="A3656" s="73">
        <v>10200027</v>
      </c>
      <c r="B3656" s="74" t="s">
        <v>15768</v>
      </c>
      <c r="C3656" s="74" t="s">
        <v>9778</v>
      </c>
      <c r="D3656" s="74" t="s">
        <v>11969</v>
      </c>
      <c r="E3656" s="92">
        <v>42277</v>
      </c>
      <c r="F3656" s="74" t="s">
        <v>12037</v>
      </c>
      <c r="G3656" s="92">
        <v>42277</v>
      </c>
      <c r="H3656" s="74" t="s">
        <v>9520</v>
      </c>
      <c r="I3656" s="75" t="s">
        <v>14876</v>
      </c>
      <c r="J3656" s="75">
        <v>1005.6</v>
      </c>
      <c r="K3656" s="74" t="s">
        <v>15539</v>
      </c>
      <c r="L3656" s="93" t="s">
        <v>4382</v>
      </c>
    </row>
    <row r="3657" spans="1:12">
      <c r="A3657" s="73">
        <v>10200028</v>
      </c>
      <c r="B3657" s="74" t="s">
        <v>15769</v>
      </c>
      <c r="C3657" s="74" t="s">
        <v>9778</v>
      </c>
      <c r="D3657" s="74" t="s">
        <v>11969</v>
      </c>
      <c r="E3657" s="92">
        <v>42277</v>
      </c>
      <c r="F3657" s="74" t="s">
        <v>12038</v>
      </c>
      <c r="G3657" s="92">
        <v>42277</v>
      </c>
      <c r="H3657" s="74" t="s">
        <v>9520</v>
      </c>
      <c r="I3657" s="75" t="s">
        <v>14876</v>
      </c>
      <c r="J3657" s="75">
        <v>1005.6</v>
      </c>
      <c r="K3657" s="74" t="s">
        <v>15539</v>
      </c>
      <c r="L3657" s="93" t="s">
        <v>4412</v>
      </c>
    </row>
    <row r="3658" spans="1:12">
      <c r="A3658" s="73">
        <v>10200029</v>
      </c>
      <c r="B3658" s="74" t="s">
        <v>15770</v>
      </c>
      <c r="C3658" s="74" t="s">
        <v>9778</v>
      </c>
      <c r="D3658" s="74" t="s">
        <v>11969</v>
      </c>
      <c r="E3658" s="92">
        <v>42277</v>
      </c>
      <c r="F3658" s="74" t="s">
        <v>12039</v>
      </c>
      <c r="G3658" s="92">
        <v>42277</v>
      </c>
      <c r="H3658" s="74" t="s">
        <v>9520</v>
      </c>
      <c r="I3658" s="75" t="s">
        <v>14876</v>
      </c>
      <c r="J3658" s="75">
        <v>1005.6</v>
      </c>
      <c r="K3658" s="74" t="s">
        <v>15539</v>
      </c>
      <c r="L3658" s="93" t="s">
        <v>11763</v>
      </c>
    </row>
    <row r="3659" spans="1:12">
      <c r="A3659" s="73">
        <v>10200030</v>
      </c>
      <c r="B3659" s="74" t="s">
        <v>15771</v>
      </c>
      <c r="C3659" s="74" t="s">
        <v>9778</v>
      </c>
      <c r="D3659" s="74" t="s">
        <v>11969</v>
      </c>
      <c r="E3659" s="92">
        <v>42277</v>
      </c>
      <c r="F3659" s="74" t="s">
        <v>12040</v>
      </c>
      <c r="G3659" s="92">
        <v>42277</v>
      </c>
      <c r="H3659" s="74" t="s">
        <v>9520</v>
      </c>
      <c r="I3659" s="75" t="s">
        <v>14876</v>
      </c>
      <c r="J3659" s="75">
        <v>1005.6</v>
      </c>
      <c r="K3659" s="74" t="s">
        <v>15539</v>
      </c>
      <c r="L3659" s="93" t="s">
        <v>110</v>
      </c>
    </row>
    <row r="3660" spans="1:12">
      <c r="A3660" s="73">
        <v>10200031</v>
      </c>
      <c r="B3660" s="74" t="s">
        <v>15772</v>
      </c>
      <c r="C3660" s="74" t="s">
        <v>9778</v>
      </c>
      <c r="D3660" s="74" t="s">
        <v>11969</v>
      </c>
      <c r="E3660" s="92">
        <v>42277</v>
      </c>
      <c r="F3660" s="74" t="s">
        <v>12041</v>
      </c>
      <c r="G3660" s="92">
        <v>42277</v>
      </c>
      <c r="H3660" s="74" t="s">
        <v>9520</v>
      </c>
      <c r="I3660" s="75" t="s">
        <v>14876</v>
      </c>
      <c r="J3660" s="75">
        <v>1005.6</v>
      </c>
      <c r="K3660" s="74" t="s">
        <v>15539</v>
      </c>
      <c r="L3660" s="93" t="s">
        <v>110</v>
      </c>
    </row>
    <row r="3661" spans="1:12">
      <c r="A3661" s="73">
        <v>10200032</v>
      </c>
      <c r="B3661" s="74" t="s">
        <v>15773</v>
      </c>
      <c r="C3661" s="74" t="s">
        <v>9778</v>
      </c>
      <c r="D3661" s="74" t="s">
        <v>11969</v>
      </c>
      <c r="E3661" s="92">
        <v>42277</v>
      </c>
      <c r="F3661" s="74" t="s">
        <v>12042</v>
      </c>
      <c r="G3661" s="92">
        <v>42277</v>
      </c>
      <c r="H3661" s="74" t="s">
        <v>9520</v>
      </c>
      <c r="I3661" s="75" t="s">
        <v>14876</v>
      </c>
      <c r="J3661" s="75">
        <v>1005.6</v>
      </c>
      <c r="K3661" s="74" t="s">
        <v>15539</v>
      </c>
      <c r="L3661" s="93" t="s">
        <v>4615</v>
      </c>
    </row>
    <row r="3662" spans="1:12">
      <c r="A3662" s="73">
        <v>10200033</v>
      </c>
      <c r="B3662" s="74" t="s">
        <v>15774</v>
      </c>
      <c r="C3662" s="74" t="s">
        <v>9778</v>
      </c>
      <c r="D3662" s="74" t="s">
        <v>11969</v>
      </c>
      <c r="E3662" s="92">
        <v>42277</v>
      </c>
      <c r="F3662" s="74" t="s">
        <v>12043</v>
      </c>
      <c r="G3662" s="92">
        <v>42277</v>
      </c>
      <c r="H3662" s="74" t="s">
        <v>9520</v>
      </c>
      <c r="I3662" s="75" t="s">
        <v>14876</v>
      </c>
      <c r="J3662" s="75">
        <v>1005.6</v>
      </c>
      <c r="K3662" s="74" t="s">
        <v>15539</v>
      </c>
      <c r="L3662" s="93" t="s">
        <v>4285</v>
      </c>
    </row>
    <row r="3663" spans="1:12">
      <c r="A3663" s="73">
        <v>10200034</v>
      </c>
      <c r="B3663" s="74" t="s">
        <v>15775</v>
      </c>
      <c r="C3663" s="74" t="s">
        <v>9778</v>
      </c>
      <c r="D3663" s="74" t="s">
        <v>11969</v>
      </c>
      <c r="E3663" s="92">
        <v>42277</v>
      </c>
      <c r="F3663" s="74" t="s">
        <v>12044</v>
      </c>
      <c r="G3663" s="92">
        <v>42277</v>
      </c>
      <c r="H3663" s="74" t="s">
        <v>9520</v>
      </c>
      <c r="I3663" s="75" t="s">
        <v>14876</v>
      </c>
      <c r="J3663" s="75">
        <v>1005.6</v>
      </c>
      <c r="K3663" s="74" t="s">
        <v>15539</v>
      </c>
      <c r="L3663" s="93" t="s">
        <v>390</v>
      </c>
    </row>
    <row r="3664" spans="1:12">
      <c r="A3664" s="73">
        <v>10200035</v>
      </c>
      <c r="B3664" s="74" t="s">
        <v>16168</v>
      </c>
      <c r="C3664" s="74" t="s">
        <v>9778</v>
      </c>
      <c r="D3664" s="74" t="s">
        <v>11969</v>
      </c>
      <c r="E3664" s="92">
        <v>42277</v>
      </c>
      <c r="F3664" s="74" t="s">
        <v>13596</v>
      </c>
      <c r="G3664" s="92">
        <v>42277</v>
      </c>
      <c r="H3664" s="74" t="s">
        <v>10825</v>
      </c>
      <c r="I3664" s="75" t="s">
        <v>14876</v>
      </c>
      <c r="J3664" s="75">
        <v>1005.6</v>
      </c>
      <c r="K3664" s="74" t="s">
        <v>16166</v>
      </c>
      <c r="L3664" s="93" t="s">
        <v>272</v>
      </c>
    </row>
    <row r="3665" spans="1:12">
      <c r="A3665" s="73">
        <v>10200036</v>
      </c>
      <c r="B3665" s="74" t="s">
        <v>15776</v>
      </c>
      <c r="C3665" s="74" t="s">
        <v>9778</v>
      </c>
      <c r="D3665" s="74" t="s">
        <v>11969</v>
      </c>
      <c r="E3665" s="92">
        <v>42277</v>
      </c>
      <c r="F3665" s="74" t="s">
        <v>12045</v>
      </c>
      <c r="G3665" s="92">
        <v>42277</v>
      </c>
      <c r="H3665" s="74" t="s">
        <v>9520</v>
      </c>
      <c r="I3665" s="75" t="s">
        <v>14876</v>
      </c>
      <c r="J3665" s="75">
        <v>1005.6</v>
      </c>
      <c r="K3665" s="74" t="s">
        <v>15539</v>
      </c>
      <c r="L3665" s="93" t="s">
        <v>11764</v>
      </c>
    </row>
    <row r="3666" spans="1:12">
      <c r="A3666" s="73">
        <v>10200037</v>
      </c>
      <c r="B3666" s="74" t="s">
        <v>15777</v>
      </c>
      <c r="C3666" s="74" t="s">
        <v>9778</v>
      </c>
      <c r="D3666" s="74" t="s">
        <v>11969</v>
      </c>
      <c r="E3666" s="92">
        <v>42277</v>
      </c>
      <c r="F3666" s="74" t="s">
        <v>12046</v>
      </c>
      <c r="G3666" s="92">
        <v>42277</v>
      </c>
      <c r="H3666" s="74" t="s">
        <v>9520</v>
      </c>
      <c r="I3666" s="75" t="s">
        <v>14876</v>
      </c>
      <c r="J3666" s="75">
        <v>1005.6</v>
      </c>
      <c r="K3666" s="74" t="s">
        <v>15539</v>
      </c>
      <c r="L3666" s="93" t="s">
        <v>11765</v>
      </c>
    </row>
    <row r="3667" spans="1:12">
      <c r="A3667" s="73">
        <v>10200038</v>
      </c>
      <c r="B3667" s="74" t="s">
        <v>15778</v>
      </c>
      <c r="C3667" s="74" t="s">
        <v>9778</v>
      </c>
      <c r="D3667" s="74" t="s">
        <v>11969</v>
      </c>
      <c r="E3667" s="92">
        <v>42277</v>
      </c>
      <c r="F3667" s="74" t="s">
        <v>12047</v>
      </c>
      <c r="G3667" s="92">
        <v>42277</v>
      </c>
      <c r="H3667" s="74" t="s">
        <v>9520</v>
      </c>
      <c r="I3667" s="75" t="s">
        <v>14876</v>
      </c>
      <c r="J3667" s="75">
        <v>1005.6</v>
      </c>
      <c r="K3667" s="74" t="s">
        <v>15539</v>
      </c>
      <c r="L3667" s="93" t="s">
        <v>8056</v>
      </c>
    </row>
    <row r="3668" spans="1:12">
      <c r="A3668" s="73">
        <v>10200039</v>
      </c>
      <c r="B3668" s="74" t="s">
        <v>15779</v>
      </c>
      <c r="C3668" s="74" t="s">
        <v>9778</v>
      </c>
      <c r="D3668" s="74" t="s">
        <v>11969</v>
      </c>
      <c r="E3668" s="92">
        <v>42277</v>
      </c>
      <c r="F3668" s="74" t="s">
        <v>12048</v>
      </c>
      <c r="G3668" s="92">
        <v>42277</v>
      </c>
      <c r="H3668" s="74" t="s">
        <v>9520</v>
      </c>
      <c r="I3668" s="75" t="s">
        <v>14876</v>
      </c>
      <c r="J3668" s="75">
        <v>1005.6</v>
      </c>
      <c r="K3668" s="74" t="s">
        <v>15539</v>
      </c>
      <c r="L3668" s="93" t="s">
        <v>109</v>
      </c>
    </row>
    <row r="3669" spans="1:12">
      <c r="A3669" s="73">
        <v>10200040</v>
      </c>
      <c r="B3669" s="74" t="s">
        <v>15780</v>
      </c>
      <c r="C3669" s="74" t="s">
        <v>9778</v>
      </c>
      <c r="D3669" s="74" t="s">
        <v>11969</v>
      </c>
      <c r="E3669" s="92">
        <v>42277</v>
      </c>
      <c r="F3669" s="74" t="s">
        <v>12049</v>
      </c>
      <c r="G3669" s="92">
        <v>42277</v>
      </c>
      <c r="H3669" s="74" t="s">
        <v>9520</v>
      </c>
      <c r="I3669" s="75" t="s">
        <v>14876</v>
      </c>
      <c r="J3669" s="75">
        <v>1005.6</v>
      </c>
      <c r="K3669" s="74" t="s">
        <v>15539</v>
      </c>
      <c r="L3669" s="93" t="s">
        <v>272</v>
      </c>
    </row>
    <row r="3670" spans="1:12">
      <c r="A3670" s="73">
        <v>10200041</v>
      </c>
      <c r="B3670" s="74" t="s">
        <v>15781</v>
      </c>
      <c r="C3670" s="74" t="s">
        <v>9778</v>
      </c>
      <c r="D3670" s="74" t="s">
        <v>11969</v>
      </c>
      <c r="E3670" s="92">
        <v>42277</v>
      </c>
      <c r="F3670" s="74" t="s">
        <v>12050</v>
      </c>
      <c r="G3670" s="92">
        <v>42277</v>
      </c>
      <c r="H3670" s="74" t="s">
        <v>9520</v>
      </c>
      <c r="I3670" s="75" t="s">
        <v>14876</v>
      </c>
      <c r="J3670" s="75">
        <v>1005.6</v>
      </c>
      <c r="K3670" s="74" t="s">
        <v>15539</v>
      </c>
      <c r="L3670" s="93" t="s">
        <v>11728</v>
      </c>
    </row>
    <row r="3671" spans="1:12">
      <c r="A3671" s="73">
        <v>10200042</v>
      </c>
      <c r="B3671" s="74" t="s">
        <v>16550</v>
      </c>
      <c r="C3671" s="74" t="s">
        <v>9778</v>
      </c>
      <c r="D3671" s="74" t="s">
        <v>11969</v>
      </c>
      <c r="E3671" s="92">
        <v>42277</v>
      </c>
      <c r="F3671" s="74" t="s">
        <v>13598</v>
      </c>
      <c r="G3671" s="92">
        <v>42277</v>
      </c>
      <c r="H3671" s="74" t="s">
        <v>10040</v>
      </c>
      <c r="I3671" s="75" t="s">
        <v>14876</v>
      </c>
      <c r="J3671" s="75">
        <v>1005.6</v>
      </c>
      <c r="K3671" s="74" t="s">
        <v>16549</v>
      </c>
      <c r="L3671" s="93" t="s">
        <v>12256</v>
      </c>
    </row>
    <row r="3672" spans="1:12">
      <c r="A3672" s="73">
        <v>10200043</v>
      </c>
      <c r="B3672" s="74" t="s">
        <v>15782</v>
      </c>
      <c r="C3672" s="74" t="s">
        <v>9778</v>
      </c>
      <c r="D3672" s="74" t="s">
        <v>11969</v>
      </c>
      <c r="E3672" s="92">
        <v>42277</v>
      </c>
      <c r="F3672" s="74" t="s">
        <v>12051</v>
      </c>
      <c r="G3672" s="92">
        <v>42277</v>
      </c>
      <c r="H3672" s="74" t="s">
        <v>9520</v>
      </c>
      <c r="I3672" s="75" t="s">
        <v>14876</v>
      </c>
      <c r="J3672" s="75">
        <v>1005.6</v>
      </c>
      <c r="K3672" s="74" t="s">
        <v>15539</v>
      </c>
      <c r="L3672" s="93" t="s">
        <v>272</v>
      </c>
    </row>
    <row r="3673" spans="1:12">
      <c r="A3673" s="73">
        <v>10200044</v>
      </c>
      <c r="B3673" s="74" t="s">
        <v>15783</v>
      </c>
      <c r="C3673" s="74" t="s">
        <v>9778</v>
      </c>
      <c r="D3673" s="74" t="s">
        <v>11969</v>
      </c>
      <c r="E3673" s="92">
        <v>42277</v>
      </c>
      <c r="F3673" s="74" t="s">
        <v>12052</v>
      </c>
      <c r="G3673" s="92">
        <v>42277</v>
      </c>
      <c r="H3673" s="74" t="s">
        <v>9520</v>
      </c>
      <c r="I3673" s="75" t="s">
        <v>14876</v>
      </c>
      <c r="J3673" s="75">
        <v>1005.6</v>
      </c>
      <c r="K3673" s="74" t="s">
        <v>15539</v>
      </c>
      <c r="L3673" s="93" t="s">
        <v>2032</v>
      </c>
    </row>
    <row r="3674" spans="1:12">
      <c r="A3674" s="73">
        <v>10200045</v>
      </c>
      <c r="B3674" s="74" t="s">
        <v>15784</v>
      </c>
      <c r="C3674" s="74" t="s">
        <v>9778</v>
      </c>
      <c r="D3674" s="74" t="s">
        <v>11969</v>
      </c>
      <c r="E3674" s="92">
        <v>42277</v>
      </c>
      <c r="F3674" s="74" t="s">
        <v>12053</v>
      </c>
      <c r="G3674" s="92">
        <v>42277</v>
      </c>
      <c r="H3674" s="74" t="s">
        <v>9520</v>
      </c>
      <c r="I3674" s="75" t="s">
        <v>14876</v>
      </c>
      <c r="J3674" s="75">
        <v>1005.6</v>
      </c>
      <c r="K3674" s="74" t="s">
        <v>15539</v>
      </c>
      <c r="L3674" s="93" t="s">
        <v>110</v>
      </c>
    </row>
    <row r="3675" spans="1:12">
      <c r="A3675" s="73">
        <v>10200046</v>
      </c>
      <c r="B3675" s="74" t="s">
        <v>15785</v>
      </c>
      <c r="C3675" s="74" t="s">
        <v>9778</v>
      </c>
      <c r="D3675" s="74" t="s">
        <v>11969</v>
      </c>
      <c r="E3675" s="92">
        <v>42277</v>
      </c>
      <c r="F3675" s="74" t="s">
        <v>12054</v>
      </c>
      <c r="G3675" s="92">
        <v>42277</v>
      </c>
      <c r="H3675" s="74" t="s">
        <v>9520</v>
      </c>
      <c r="I3675" s="75" t="s">
        <v>14876</v>
      </c>
      <c r="J3675" s="75">
        <v>1005.6</v>
      </c>
      <c r="K3675" s="74" t="s">
        <v>15539</v>
      </c>
      <c r="L3675" s="93" t="s">
        <v>390</v>
      </c>
    </row>
    <row r="3676" spans="1:12">
      <c r="A3676" s="73">
        <v>10200047</v>
      </c>
      <c r="B3676" s="74" t="s">
        <v>15786</v>
      </c>
      <c r="C3676" s="74" t="s">
        <v>9778</v>
      </c>
      <c r="D3676" s="74" t="s">
        <v>11969</v>
      </c>
      <c r="E3676" s="92">
        <v>42277</v>
      </c>
      <c r="F3676" s="74" t="s">
        <v>12055</v>
      </c>
      <c r="G3676" s="92">
        <v>42277</v>
      </c>
      <c r="H3676" s="74" t="s">
        <v>9520</v>
      </c>
      <c r="I3676" s="75" t="s">
        <v>14876</v>
      </c>
      <c r="J3676" s="75">
        <v>1005.6</v>
      </c>
      <c r="K3676" s="74" t="s">
        <v>15539</v>
      </c>
      <c r="L3676" s="93" t="s">
        <v>110</v>
      </c>
    </row>
    <row r="3677" spans="1:12">
      <c r="A3677" s="73">
        <v>10200048</v>
      </c>
      <c r="B3677" s="74" t="s">
        <v>15787</v>
      </c>
      <c r="C3677" s="74" t="s">
        <v>9778</v>
      </c>
      <c r="D3677" s="74" t="s">
        <v>11969</v>
      </c>
      <c r="E3677" s="92">
        <v>42277</v>
      </c>
      <c r="F3677" s="74" t="s">
        <v>12056</v>
      </c>
      <c r="G3677" s="92">
        <v>42277</v>
      </c>
      <c r="H3677" s="74" t="s">
        <v>9520</v>
      </c>
      <c r="I3677" s="75" t="s">
        <v>14876</v>
      </c>
      <c r="J3677" s="75">
        <v>1005.6</v>
      </c>
      <c r="K3677" s="74" t="s">
        <v>15539</v>
      </c>
      <c r="L3677" s="93" t="s">
        <v>15104</v>
      </c>
    </row>
    <row r="3678" spans="1:12">
      <c r="A3678" s="73">
        <v>10200908</v>
      </c>
      <c r="B3678" s="74" t="s">
        <v>16258</v>
      </c>
      <c r="C3678" s="74" t="s">
        <v>9778</v>
      </c>
      <c r="D3678" s="74" t="s">
        <v>12245</v>
      </c>
      <c r="E3678" s="92">
        <v>41913</v>
      </c>
      <c r="F3678" s="74" t="s">
        <v>2001</v>
      </c>
      <c r="G3678" s="92">
        <v>41913</v>
      </c>
      <c r="H3678" s="74" t="s">
        <v>10217</v>
      </c>
      <c r="I3678" s="75" t="s">
        <v>14876</v>
      </c>
      <c r="J3678" s="75">
        <v>6894765.9500000002</v>
      </c>
      <c r="K3678" s="74" t="s">
        <v>16256</v>
      </c>
      <c r="L3678" s="93" t="s">
        <v>7869</v>
      </c>
    </row>
    <row r="3679" spans="1:12">
      <c r="A3679" s="79" t="s">
        <v>0</v>
      </c>
      <c r="B3679" s="74" t="s">
        <v>8027</v>
      </c>
      <c r="C3679" s="74" t="s">
        <v>9778</v>
      </c>
      <c r="D3679" s="74" t="s">
        <v>4035</v>
      </c>
      <c r="E3679" s="92">
        <v>26416</v>
      </c>
      <c r="F3679" s="74" t="s">
        <v>11667</v>
      </c>
      <c r="G3679" s="92">
        <v>42053</v>
      </c>
      <c r="H3679" s="74" t="s">
        <v>9504</v>
      </c>
      <c r="I3679" s="75" t="s">
        <v>14864</v>
      </c>
      <c r="J3679" s="75">
        <v>4384.53</v>
      </c>
      <c r="K3679" s="74" t="s">
        <v>14892</v>
      </c>
      <c r="L3679" s="93" t="s">
        <v>4539</v>
      </c>
    </row>
    <row r="3680" spans="1:12">
      <c r="A3680" s="80" t="s">
        <v>30</v>
      </c>
      <c r="B3680" s="71" t="s">
        <v>8446</v>
      </c>
      <c r="C3680" s="71" t="s">
        <v>9778</v>
      </c>
      <c r="D3680" s="71" t="s">
        <v>4243</v>
      </c>
      <c r="E3680" s="90">
        <v>30680</v>
      </c>
      <c r="F3680" s="71"/>
      <c r="G3680" s="90">
        <v>41989</v>
      </c>
      <c r="H3680" s="71" t="s">
        <v>9852</v>
      </c>
      <c r="I3680" s="72" t="s">
        <v>15023</v>
      </c>
      <c r="J3680" s="76">
        <v>1745</v>
      </c>
      <c r="K3680" s="71" t="s">
        <v>16771</v>
      </c>
      <c r="L3680" s="91" t="s">
        <v>12534</v>
      </c>
    </row>
    <row r="3681" spans="1:12">
      <c r="A3681" s="80" t="s">
        <v>31</v>
      </c>
      <c r="B3681" s="71" t="s">
        <v>8447</v>
      </c>
      <c r="C3681" s="71" t="s">
        <v>9778</v>
      </c>
      <c r="D3681" s="71" t="s">
        <v>4243</v>
      </c>
      <c r="E3681" s="90">
        <v>30680</v>
      </c>
      <c r="F3681" s="71"/>
      <c r="G3681" s="90">
        <v>41989</v>
      </c>
      <c r="H3681" s="71" t="s">
        <v>9852</v>
      </c>
      <c r="I3681" s="72" t="s">
        <v>15023</v>
      </c>
      <c r="J3681" s="76">
        <v>1745</v>
      </c>
      <c r="K3681" s="71" t="s">
        <v>16771</v>
      </c>
      <c r="L3681" s="91" t="s">
        <v>12534</v>
      </c>
    </row>
    <row r="3682" spans="1:12">
      <c r="A3682" s="79" t="s">
        <v>28</v>
      </c>
      <c r="B3682" s="74" t="s">
        <v>8243</v>
      </c>
      <c r="C3682" s="74" t="s">
        <v>9778</v>
      </c>
      <c r="D3682" s="74" t="s">
        <v>4037</v>
      </c>
      <c r="E3682" s="92">
        <v>30792</v>
      </c>
      <c r="F3682" s="74"/>
      <c r="G3682" s="92">
        <v>41982</v>
      </c>
      <c r="H3682" s="74" t="s">
        <v>9520</v>
      </c>
      <c r="I3682" s="75" t="s">
        <v>14864</v>
      </c>
      <c r="J3682" s="75">
        <v>1041.55</v>
      </c>
      <c r="K3682" s="74" t="s">
        <v>15539</v>
      </c>
      <c r="L3682" s="93" t="s">
        <v>7839</v>
      </c>
    </row>
    <row r="3683" spans="1:12">
      <c r="A3683" s="79" t="s">
        <v>1</v>
      </c>
      <c r="B3683" s="74" t="s">
        <v>8028</v>
      </c>
      <c r="C3683" s="74" t="s">
        <v>9778</v>
      </c>
      <c r="D3683" s="74" t="s">
        <v>4038</v>
      </c>
      <c r="E3683" s="92">
        <v>31007</v>
      </c>
      <c r="F3683" s="74" t="s">
        <v>4039</v>
      </c>
      <c r="G3683" s="92">
        <v>42059</v>
      </c>
      <c r="H3683" s="74" t="s">
        <v>9504</v>
      </c>
      <c r="I3683" s="75" t="s">
        <v>14864</v>
      </c>
      <c r="J3683" s="75">
        <v>6115</v>
      </c>
      <c r="K3683" s="74" t="s">
        <v>14892</v>
      </c>
      <c r="L3683" s="93" t="s">
        <v>6462</v>
      </c>
    </row>
    <row r="3684" spans="1:12">
      <c r="A3684" s="79" t="s">
        <v>2</v>
      </c>
      <c r="B3684" s="74" t="s">
        <v>8029</v>
      </c>
      <c r="C3684" s="74" t="s">
        <v>9778</v>
      </c>
      <c r="D3684" s="74" t="s">
        <v>4040</v>
      </c>
      <c r="E3684" s="92">
        <v>31118</v>
      </c>
      <c r="F3684" s="74" t="s">
        <v>4041</v>
      </c>
      <c r="G3684" s="92">
        <v>42059</v>
      </c>
      <c r="H3684" s="74" t="s">
        <v>9504</v>
      </c>
      <c r="I3684" s="75" t="s">
        <v>14864</v>
      </c>
      <c r="J3684" s="75">
        <v>25380.12</v>
      </c>
      <c r="K3684" s="74" t="s">
        <v>14892</v>
      </c>
      <c r="L3684" s="93" t="s">
        <v>109</v>
      </c>
    </row>
    <row r="3685" spans="1:12">
      <c r="A3685" s="79" t="s">
        <v>3</v>
      </c>
      <c r="B3685" s="74" t="s">
        <v>8030</v>
      </c>
      <c r="C3685" s="74" t="s">
        <v>9778</v>
      </c>
      <c r="D3685" s="74" t="s">
        <v>4042</v>
      </c>
      <c r="E3685" s="92">
        <v>32325</v>
      </c>
      <c r="F3685" s="74"/>
      <c r="G3685" s="92">
        <v>41982</v>
      </c>
      <c r="H3685" s="74" t="s">
        <v>9504</v>
      </c>
      <c r="I3685" s="75" t="s">
        <v>14864</v>
      </c>
      <c r="J3685" s="75">
        <v>2401.0100000000002</v>
      </c>
      <c r="K3685" s="74" t="s">
        <v>14892</v>
      </c>
      <c r="L3685" s="93" t="s">
        <v>4591</v>
      </c>
    </row>
    <row r="3686" spans="1:12">
      <c r="A3686" s="79" t="s">
        <v>4</v>
      </c>
      <c r="B3686" s="74" t="s">
        <v>8031</v>
      </c>
      <c r="C3686" s="74" t="s">
        <v>9778</v>
      </c>
      <c r="D3686" s="74" t="s">
        <v>4042</v>
      </c>
      <c r="E3686" s="92">
        <v>32325</v>
      </c>
      <c r="F3686" s="74"/>
      <c r="G3686" s="92">
        <v>41982</v>
      </c>
      <c r="H3686" s="74" t="s">
        <v>9504</v>
      </c>
      <c r="I3686" s="75" t="s">
        <v>14864</v>
      </c>
      <c r="J3686" s="75">
        <v>2401.0100000000002</v>
      </c>
      <c r="K3686" s="74" t="s">
        <v>14892</v>
      </c>
      <c r="L3686" s="93" t="s">
        <v>4516</v>
      </c>
    </row>
    <row r="3687" spans="1:12">
      <c r="A3687" s="79" t="s">
        <v>29</v>
      </c>
      <c r="B3687" s="74" t="s">
        <v>8376</v>
      </c>
      <c r="C3687" s="74" t="s">
        <v>9778</v>
      </c>
      <c r="D3687" s="74" t="s">
        <v>4045</v>
      </c>
      <c r="E3687" s="92">
        <v>32780</v>
      </c>
      <c r="F3687" s="74" t="s">
        <v>11668</v>
      </c>
      <c r="G3687" s="92">
        <v>42059</v>
      </c>
      <c r="H3687" s="74" t="s">
        <v>9504</v>
      </c>
      <c r="I3687" s="75" t="s">
        <v>14864</v>
      </c>
      <c r="J3687" s="75">
        <v>1031</v>
      </c>
      <c r="K3687" s="74" t="s">
        <v>14892</v>
      </c>
      <c r="L3687" s="93" t="s">
        <v>7858</v>
      </c>
    </row>
    <row r="3688" spans="1:12">
      <c r="A3688" s="79" t="s">
        <v>5</v>
      </c>
      <c r="B3688" s="74" t="s">
        <v>8032</v>
      </c>
      <c r="C3688" s="74" t="s">
        <v>9778</v>
      </c>
      <c r="D3688" s="74" t="s">
        <v>4047</v>
      </c>
      <c r="E3688" s="92">
        <v>33037</v>
      </c>
      <c r="F3688" s="74" t="s">
        <v>11669</v>
      </c>
      <c r="G3688" s="92">
        <v>42019</v>
      </c>
      <c r="H3688" s="74" t="s">
        <v>9504</v>
      </c>
      <c r="I3688" s="75" t="s">
        <v>14864</v>
      </c>
      <c r="J3688" s="75">
        <v>1026</v>
      </c>
      <c r="K3688" s="74" t="s">
        <v>14892</v>
      </c>
      <c r="L3688" s="93" t="s">
        <v>4602</v>
      </c>
    </row>
    <row r="3689" spans="1:12">
      <c r="A3689" s="79" t="s">
        <v>6</v>
      </c>
      <c r="B3689" s="74" t="s">
        <v>8033</v>
      </c>
      <c r="C3689" s="74" t="s">
        <v>9778</v>
      </c>
      <c r="D3689" s="74" t="s">
        <v>4047</v>
      </c>
      <c r="E3689" s="92">
        <v>33037</v>
      </c>
      <c r="F3689" s="74" t="s">
        <v>11670</v>
      </c>
      <c r="G3689" s="92">
        <v>42019</v>
      </c>
      <c r="H3689" s="74" t="s">
        <v>9504</v>
      </c>
      <c r="I3689" s="75" t="s">
        <v>14864</v>
      </c>
      <c r="J3689" s="75">
        <v>1026</v>
      </c>
      <c r="K3689" s="74" t="s">
        <v>14892</v>
      </c>
      <c r="L3689" s="93" t="s">
        <v>272</v>
      </c>
    </row>
    <row r="3690" spans="1:12">
      <c r="A3690" s="79" t="s">
        <v>7</v>
      </c>
      <c r="B3690" s="74" t="s">
        <v>8034</v>
      </c>
      <c r="C3690" s="74" t="s">
        <v>9778</v>
      </c>
      <c r="D3690" s="74" t="s">
        <v>4047</v>
      </c>
      <c r="E3690" s="92">
        <v>33037</v>
      </c>
      <c r="F3690" s="74" t="s">
        <v>11671</v>
      </c>
      <c r="G3690" s="92">
        <v>42019</v>
      </c>
      <c r="H3690" s="74" t="s">
        <v>9504</v>
      </c>
      <c r="I3690" s="75" t="s">
        <v>14864</v>
      </c>
      <c r="J3690" s="75">
        <v>1026</v>
      </c>
      <c r="K3690" s="74" t="s">
        <v>14892</v>
      </c>
      <c r="L3690" s="93" t="s">
        <v>272</v>
      </c>
    </row>
    <row r="3691" spans="1:12">
      <c r="A3691" s="79" t="s">
        <v>8</v>
      </c>
      <c r="B3691" s="74" t="s">
        <v>8035</v>
      </c>
      <c r="C3691" s="74" t="s">
        <v>9778</v>
      </c>
      <c r="D3691" s="74" t="s">
        <v>4049</v>
      </c>
      <c r="E3691" s="92">
        <v>33110</v>
      </c>
      <c r="F3691" s="74" t="s">
        <v>11672</v>
      </c>
      <c r="G3691" s="92">
        <v>42019</v>
      </c>
      <c r="H3691" s="74" t="s">
        <v>9504</v>
      </c>
      <c r="I3691" s="75" t="s">
        <v>14864</v>
      </c>
      <c r="J3691" s="75">
        <v>1026</v>
      </c>
      <c r="K3691" s="74" t="s">
        <v>14892</v>
      </c>
      <c r="L3691" s="93" t="s">
        <v>3402</v>
      </c>
    </row>
    <row r="3692" spans="1:12">
      <c r="A3692" s="79" t="s">
        <v>9</v>
      </c>
      <c r="B3692" s="74" t="s">
        <v>8036</v>
      </c>
      <c r="C3692" s="74" t="s">
        <v>9778</v>
      </c>
      <c r="D3692" s="74" t="s">
        <v>4052</v>
      </c>
      <c r="E3692" s="92">
        <v>33528</v>
      </c>
      <c r="F3692" s="74" t="s">
        <v>11673</v>
      </c>
      <c r="G3692" s="92">
        <v>42019</v>
      </c>
      <c r="H3692" s="74" t="s">
        <v>9504</v>
      </c>
      <c r="I3692" s="75" t="s">
        <v>14864</v>
      </c>
      <c r="J3692" s="75">
        <v>1094</v>
      </c>
      <c r="K3692" s="74" t="s">
        <v>14892</v>
      </c>
      <c r="L3692" s="93" t="s">
        <v>272</v>
      </c>
    </row>
    <row r="3693" spans="1:12">
      <c r="A3693" s="79" t="s">
        <v>10</v>
      </c>
      <c r="B3693" s="74" t="s">
        <v>8037</v>
      </c>
      <c r="C3693" s="74" t="s">
        <v>9778</v>
      </c>
      <c r="D3693" s="74" t="s">
        <v>4054</v>
      </c>
      <c r="E3693" s="92">
        <v>33528</v>
      </c>
      <c r="F3693" s="74" t="s">
        <v>11674</v>
      </c>
      <c r="G3693" s="92">
        <v>42019</v>
      </c>
      <c r="H3693" s="74" t="s">
        <v>9504</v>
      </c>
      <c r="I3693" s="75" t="s">
        <v>14864</v>
      </c>
      <c r="J3693" s="75">
        <v>1094</v>
      </c>
      <c r="K3693" s="74" t="s">
        <v>14892</v>
      </c>
      <c r="L3693" s="93" t="s">
        <v>272</v>
      </c>
    </row>
    <row r="3694" spans="1:12">
      <c r="A3694" s="79" t="s">
        <v>11</v>
      </c>
      <c r="B3694" s="74" t="s">
        <v>8038</v>
      </c>
      <c r="C3694" s="74" t="s">
        <v>9778</v>
      </c>
      <c r="D3694" s="74" t="s">
        <v>4054</v>
      </c>
      <c r="E3694" s="92">
        <v>33528</v>
      </c>
      <c r="F3694" s="74" t="s">
        <v>11675</v>
      </c>
      <c r="G3694" s="92">
        <v>42019</v>
      </c>
      <c r="H3694" s="74" t="s">
        <v>9504</v>
      </c>
      <c r="I3694" s="75" t="s">
        <v>14864</v>
      </c>
      <c r="J3694" s="75">
        <v>1094</v>
      </c>
      <c r="K3694" s="74" t="s">
        <v>14892</v>
      </c>
      <c r="L3694" s="93" t="s">
        <v>109</v>
      </c>
    </row>
    <row r="3695" spans="1:12">
      <c r="A3695" s="80" t="s">
        <v>32</v>
      </c>
      <c r="B3695" s="71" t="s">
        <v>8414</v>
      </c>
      <c r="C3695" s="71" t="s">
        <v>9753</v>
      </c>
      <c r="D3695" s="71" t="s">
        <v>4245</v>
      </c>
      <c r="E3695" s="90">
        <v>37313</v>
      </c>
      <c r="F3695" s="71"/>
      <c r="G3695" s="90">
        <v>37313</v>
      </c>
      <c r="H3695" s="71" t="s">
        <v>9719</v>
      </c>
      <c r="I3695" s="72" t="s">
        <v>14876</v>
      </c>
      <c r="J3695" s="76">
        <v>15890.5</v>
      </c>
      <c r="K3695" s="71" t="s">
        <v>15815</v>
      </c>
      <c r="L3695" s="91" t="s">
        <v>17030</v>
      </c>
    </row>
    <row r="3696" spans="1:12">
      <c r="A3696" s="80" t="s">
        <v>32</v>
      </c>
      <c r="B3696" s="71" t="s">
        <v>8414</v>
      </c>
      <c r="C3696" s="71" t="s">
        <v>9962</v>
      </c>
      <c r="D3696" s="71" t="s">
        <v>4245</v>
      </c>
      <c r="E3696" s="90">
        <v>35663</v>
      </c>
      <c r="F3696" s="71"/>
      <c r="G3696" s="90">
        <v>35663</v>
      </c>
      <c r="H3696" s="71" t="s">
        <v>9719</v>
      </c>
      <c r="I3696" s="72" t="s">
        <v>14876</v>
      </c>
      <c r="J3696" s="76">
        <v>3100</v>
      </c>
      <c r="K3696" s="71" t="s">
        <v>15815</v>
      </c>
      <c r="L3696" s="91" t="s">
        <v>17030</v>
      </c>
    </row>
    <row r="3697" spans="1:12">
      <c r="A3697" s="80" t="s">
        <v>32</v>
      </c>
      <c r="B3697" s="71" t="s">
        <v>8414</v>
      </c>
      <c r="C3697" s="71" t="s">
        <v>9778</v>
      </c>
      <c r="D3697" s="71" t="s">
        <v>4245</v>
      </c>
      <c r="E3697" s="90">
        <v>33449</v>
      </c>
      <c r="F3697" s="71"/>
      <c r="G3697" s="90">
        <v>41982</v>
      </c>
      <c r="H3697" s="71" t="s">
        <v>9719</v>
      </c>
      <c r="I3697" s="72" t="s">
        <v>14864</v>
      </c>
      <c r="J3697" s="76">
        <v>194226</v>
      </c>
      <c r="K3697" s="71" t="s">
        <v>15815</v>
      </c>
      <c r="L3697" s="91" t="s">
        <v>17030</v>
      </c>
    </row>
    <row r="3698" spans="1:12">
      <c r="A3698" s="80" t="s">
        <v>32</v>
      </c>
      <c r="B3698" s="71" t="s">
        <v>8414</v>
      </c>
      <c r="C3698" s="71" t="s">
        <v>9504</v>
      </c>
      <c r="D3698" s="71" t="s">
        <v>4245</v>
      </c>
      <c r="E3698" s="90">
        <v>37313</v>
      </c>
      <c r="F3698" s="71"/>
      <c r="G3698" s="90">
        <v>37313</v>
      </c>
      <c r="H3698" s="71" t="s">
        <v>9719</v>
      </c>
      <c r="I3698" s="72" t="s">
        <v>14876</v>
      </c>
      <c r="J3698" s="76">
        <v>19199.13</v>
      </c>
      <c r="K3698" s="71" t="s">
        <v>15815</v>
      </c>
      <c r="L3698" s="91" t="s">
        <v>17030</v>
      </c>
    </row>
    <row r="3699" spans="1:12">
      <c r="A3699" s="80" t="s">
        <v>32</v>
      </c>
      <c r="B3699" s="71" t="s">
        <v>8414</v>
      </c>
      <c r="C3699" s="71" t="s">
        <v>9520</v>
      </c>
      <c r="D3699" s="71" t="s">
        <v>4245</v>
      </c>
      <c r="E3699" s="90">
        <v>37893</v>
      </c>
      <c r="F3699" s="71"/>
      <c r="G3699" s="90">
        <v>37893</v>
      </c>
      <c r="H3699" s="71" t="s">
        <v>9719</v>
      </c>
      <c r="I3699" s="72" t="s">
        <v>14876</v>
      </c>
      <c r="J3699" s="76">
        <v>12820</v>
      </c>
      <c r="K3699" s="71" t="s">
        <v>15815</v>
      </c>
      <c r="L3699" s="91" t="s">
        <v>12534</v>
      </c>
    </row>
    <row r="3700" spans="1:12">
      <c r="A3700" s="80" t="s">
        <v>32</v>
      </c>
      <c r="B3700" s="71" t="s">
        <v>8414</v>
      </c>
      <c r="C3700" s="71" t="s">
        <v>14953</v>
      </c>
      <c r="D3700" s="71" t="s">
        <v>4245</v>
      </c>
      <c r="E3700" s="90">
        <v>37882</v>
      </c>
      <c r="F3700" s="71"/>
      <c r="G3700" s="90">
        <v>37882</v>
      </c>
      <c r="H3700" s="71" t="s">
        <v>9719</v>
      </c>
      <c r="I3700" s="72" t="s">
        <v>14876</v>
      </c>
      <c r="J3700" s="76">
        <v>12820</v>
      </c>
      <c r="K3700" s="71" t="s">
        <v>15815</v>
      </c>
      <c r="L3700" s="91" t="s">
        <v>12534</v>
      </c>
    </row>
    <row r="3701" spans="1:12">
      <c r="A3701" s="80" t="s">
        <v>32</v>
      </c>
      <c r="B3701" s="71" t="s">
        <v>8414</v>
      </c>
      <c r="C3701" s="71" t="s">
        <v>14955</v>
      </c>
      <c r="D3701" s="71" t="s">
        <v>4245</v>
      </c>
      <c r="E3701" s="90">
        <v>37862</v>
      </c>
      <c r="F3701" s="71"/>
      <c r="G3701" s="90">
        <v>37862</v>
      </c>
      <c r="H3701" s="71" t="s">
        <v>9719</v>
      </c>
      <c r="I3701" s="72" t="s">
        <v>14876</v>
      </c>
      <c r="J3701" s="76">
        <v>10666.57</v>
      </c>
      <c r="K3701" s="71" t="s">
        <v>15815</v>
      </c>
      <c r="L3701" s="91" t="s">
        <v>12534</v>
      </c>
    </row>
    <row r="3702" spans="1:12">
      <c r="A3702" s="80" t="s">
        <v>32</v>
      </c>
      <c r="B3702" s="71" t="s">
        <v>8414</v>
      </c>
      <c r="C3702" s="71" t="s">
        <v>9613</v>
      </c>
      <c r="D3702" s="71" t="s">
        <v>4245</v>
      </c>
      <c r="E3702" s="90">
        <v>37806</v>
      </c>
      <c r="F3702" s="71"/>
      <c r="G3702" s="90">
        <v>37806</v>
      </c>
      <c r="H3702" s="71" t="s">
        <v>9719</v>
      </c>
      <c r="I3702" s="72" t="s">
        <v>14876</v>
      </c>
      <c r="J3702" s="76">
        <v>16438.97</v>
      </c>
      <c r="K3702" s="71" t="s">
        <v>15815</v>
      </c>
      <c r="L3702" s="91" t="s">
        <v>3800</v>
      </c>
    </row>
    <row r="3703" spans="1:12">
      <c r="A3703" s="79" t="s">
        <v>12</v>
      </c>
      <c r="B3703" s="74" t="s">
        <v>8039</v>
      </c>
      <c r="C3703" s="74" t="s">
        <v>9778</v>
      </c>
      <c r="D3703" s="74" t="s">
        <v>4055</v>
      </c>
      <c r="E3703" s="92">
        <v>33507</v>
      </c>
      <c r="F3703" s="74"/>
      <c r="G3703" s="92">
        <v>41996</v>
      </c>
      <c r="H3703" s="74" t="s">
        <v>9504</v>
      </c>
      <c r="I3703" s="75" t="s">
        <v>14864</v>
      </c>
      <c r="J3703" s="75">
        <v>24500</v>
      </c>
      <c r="K3703" s="74" t="s">
        <v>14892</v>
      </c>
      <c r="L3703" s="93" t="s">
        <v>3402</v>
      </c>
    </row>
    <row r="3704" spans="1:12">
      <c r="A3704" s="79" t="s">
        <v>13</v>
      </c>
      <c r="B3704" s="74" t="s">
        <v>8040</v>
      </c>
      <c r="C3704" s="74" t="s">
        <v>9778</v>
      </c>
      <c r="D3704" s="74" t="s">
        <v>4057</v>
      </c>
      <c r="E3704" s="92">
        <v>33563</v>
      </c>
      <c r="F3704" s="74"/>
      <c r="G3704" s="92">
        <v>41996</v>
      </c>
      <c r="H3704" s="74" t="s">
        <v>9504</v>
      </c>
      <c r="I3704" s="75" t="s">
        <v>14864</v>
      </c>
      <c r="J3704" s="75">
        <v>5494</v>
      </c>
      <c r="K3704" s="74" t="s">
        <v>14892</v>
      </c>
      <c r="L3704" s="93" t="s">
        <v>11728</v>
      </c>
    </row>
    <row r="3705" spans="1:12">
      <c r="A3705" s="79" t="s">
        <v>14</v>
      </c>
      <c r="B3705" s="74" t="s">
        <v>8041</v>
      </c>
      <c r="C3705" s="74" t="s">
        <v>9778</v>
      </c>
      <c r="D3705" s="74" t="s">
        <v>4058</v>
      </c>
      <c r="E3705" s="92">
        <v>33499</v>
      </c>
      <c r="F3705" s="74"/>
      <c r="G3705" s="92">
        <v>41996</v>
      </c>
      <c r="H3705" s="74" t="s">
        <v>9504</v>
      </c>
      <c r="I3705" s="75" t="s">
        <v>14864</v>
      </c>
      <c r="J3705" s="75">
        <v>3546</v>
      </c>
      <c r="K3705" s="74" t="s">
        <v>14892</v>
      </c>
      <c r="L3705" s="93" t="s">
        <v>272</v>
      </c>
    </row>
    <row r="3706" spans="1:12">
      <c r="A3706" s="79" t="s">
        <v>16</v>
      </c>
      <c r="B3706" s="74" t="s">
        <v>8042</v>
      </c>
      <c r="C3706" s="74" t="s">
        <v>9778</v>
      </c>
      <c r="D3706" s="74" t="s">
        <v>4060</v>
      </c>
      <c r="E3706" s="92">
        <v>37530</v>
      </c>
      <c r="F3706" s="74"/>
      <c r="G3706" s="92">
        <v>41995</v>
      </c>
      <c r="H3706" s="74" t="s">
        <v>9504</v>
      </c>
      <c r="I3706" s="75" t="s">
        <v>14864</v>
      </c>
      <c r="J3706" s="75">
        <v>4496.6500000000005</v>
      </c>
      <c r="K3706" s="74" t="s">
        <v>14892</v>
      </c>
      <c r="L3706" s="93" t="s">
        <v>110</v>
      </c>
    </row>
    <row r="3707" spans="1:12">
      <c r="A3707" s="79" t="s">
        <v>17</v>
      </c>
      <c r="B3707" s="74" t="s">
        <v>8043</v>
      </c>
      <c r="C3707" s="74" t="s">
        <v>9778</v>
      </c>
      <c r="D3707" s="74" t="s">
        <v>4060</v>
      </c>
      <c r="E3707" s="92">
        <v>33673</v>
      </c>
      <c r="F3707" s="74"/>
      <c r="G3707" s="92">
        <v>41982</v>
      </c>
      <c r="H3707" s="74" t="s">
        <v>9504</v>
      </c>
      <c r="I3707" s="75" t="s">
        <v>14864</v>
      </c>
      <c r="J3707" s="75">
        <v>4496.6500000000005</v>
      </c>
      <c r="K3707" s="74" t="s">
        <v>14892</v>
      </c>
      <c r="L3707" s="93" t="s">
        <v>272</v>
      </c>
    </row>
    <row r="3708" spans="1:12">
      <c r="A3708" s="79" t="s">
        <v>18</v>
      </c>
      <c r="B3708" s="74" t="s">
        <v>8044</v>
      </c>
      <c r="C3708" s="74" t="s">
        <v>9778</v>
      </c>
      <c r="D3708" s="74" t="s">
        <v>4060</v>
      </c>
      <c r="E3708" s="92">
        <v>33673</v>
      </c>
      <c r="F3708" s="74"/>
      <c r="G3708" s="92">
        <v>41982</v>
      </c>
      <c r="H3708" s="74" t="s">
        <v>9504</v>
      </c>
      <c r="I3708" s="75" t="s">
        <v>14864</v>
      </c>
      <c r="J3708" s="75">
        <v>4496.6500000000005</v>
      </c>
      <c r="K3708" s="74" t="s">
        <v>14892</v>
      </c>
      <c r="L3708" s="93" t="s">
        <v>272</v>
      </c>
    </row>
    <row r="3709" spans="1:12">
      <c r="A3709" s="79" t="s">
        <v>19</v>
      </c>
      <c r="B3709" s="74" t="s">
        <v>8045</v>
      </c>
      <c r="C3709" s="74" t="s">
        <v>9778</v>
      </c>
      <c r="D3709" s="74" t="s">
        <v>4060</v>
      </c>
      <c r="E3709" s="92">
        <v>33673</v>
      </c>
      <c r="F3709" s="74"/>
      <c r="G3709" s="92">
        <v>41982</v>
      </c>
      <c r="H3709" s="74" t="s">
        <v>9504</v>
      </c>
      <c r="I3709" s="75" t="s">
        <v>14864</v>
      </c>
      <c r="J3709" s="75">
        <v>4496.6500000000005</v>
      </c>
      <c r="K3709" s="74" t="s">
        <v>14892</v>
      </c>
      <c r="L3709" s="93" t="s">
        <v>272</v>
      </c>
    </row>
    <row r="3710" spans="1:12">
      <c r="A3710" s="79" t="s">
        <v>20</v>
      </c>
      <c r="B3710" s="74" t="s">
        <v>8046</v>
      </c>
      <c r="C3710" s="74" t="s">
        <v>9778</v>
      </c>
      <c r="D3710" s="74" t="s">
        <v>4064</v>
      </c>
      <c r="E3710" s="92">
        <v>33673</v>
      </c>
      <c r="F3710" s="74"/>
      <c r="G3710" s="92">
        <v>41982</v>
      </c>
      <c r="H3710" s="74" t="s">
        <v>9504</v>
      </c>
      <c r="I3710" s="75" t="s">
        <v>14864</v>
      </c>
      <c r="J3710" s="75">
        <v>2248.33</v>
      </c>
      <c r="K3710" s="74" t="s">
        <v>14892</v>
      </c>
      <c r="L3710" s="93" t="s">
        <v>272</v>
      </c>
    </row>
    <row r="3711" spans="1:12">
      <c r="A3711" s="79" t="s">
        <v>21</v>
      </c>
      <c r="B3711" s="74" t="s">
        <v>8047</v>
      </c>
      <c r="C3711" s="74" t="s">
        <v>9778</v>
      </c>
      <c r="D3711" s="74" t="s">
        <v>4064</v>
      </c>
      <c r="E3711" s="92">
        <v>33673</v>
      </c>
      <c r="F3711" s="74"/>
      <c r="G3711" s="92">
        <v>41982</v>
      </c>
      <c r="H3711" s="74" t="s">
        <v>9504</v>
      </c>
      <c r="I3711" s="75" t="s">
        <v>14864</v>
      </c>
      <c r="J3711" s="75">
        <v>2248.33</v>
      </c>
      <c r="K3711" s="74" t="s">
        <v>14892</v>
      </c>
      <c r="L3711" s="93" t="s">
        <v>272</v>
      </c>
    </row>
    <row r="3712" spans="1:12">
      <c r="A3712" s="79" t="s">
        <v>22</v>
      </c>
      <c r="B3712" s="74" t="s">
        <v>8048</v>
      </c>
      <c r="C3712" s="74" t="s">
        <v>9778</v>
      </c>
      <c r="D3712" s="74" t="s">
        <v>4060</v>
      </c>
      <c r="E3712" s="92">
        <v>33673</v>
      </c>
      <c r="F3712" s="74"/>
      <c r="G3712" s="92">
        <v>41982</v>
      </c>
      <c r="H3712" s="74" t="s">
        <v>9504</v>
      </c>
      <c r="I3712" s="75" t="s">
        <v>14864</v>
      </c>
      <c r="J3712" s="75">
        <v>4496.6500000000005</v>
      </c>
      <c r="K3712" s="74" t="s">
        <v>14892</v>
      </c>
      <c r="L3712" s="93" t="s">
        <v>272</v>
      </c>
    </row>
    <row r="3713" spans="1:12">
      <c r="A3713" s="79" t="s">
        <v>23</v>
      </c>
      <c r="B3713" s="74" t="s">
        <v>8049</v>
      </c>
      <c r="C3713" s="74" t="s">
        <v>9778</v>
      </c>
      <c r="D3713" s="74" t="s">
        <v>4065</v>
      </c>
      <c r="E3713" s="92">
        <v>33809</v>
      </c>
      <c r="F3713" s="74"/>
      <c r="G3713" s="92">
        <v>41996</v>
      </c>
      <c r="H3713" s="74" t="s">
        <v>9504</v>
      </c>
      <c r="I3713" s="75" t="s">
        <v>14864</v>
      </c>
      <c r="J3713" s="75">
        <v>17365.900000000001</v>
      </c>
      <c r="K3713" s="74" t="s">
        <v>14892</v>
      </c>
      <c r="L3713" s="93" t="s">
        <v>272</v>
      </c>
    </row>
    <row r="3714" spans="1:12">
      <c r="A3714" s="80" t="s">
        <v>33</v>
      </c>
      <c r="B3714" s="71" t="s">
        <v>8419</v>
      </c>
      <c r="C3714" s="71" t="s">
        <v>9778</v>
      </c>
      <c r="D3714" s="71" t="s">
        <v>4247</v>
      </c>
      <c r="E3714" s="90">
        <v>34099</v>
      </c>
      <c r="F3714" s="71"/>
      <c r="G3714" s="90">
        <v>42047</v>
      </c>
      <c r="H3714" s="71" t="s">
        <v>9649</v>
      </c>
      <c r="I3714" s="72" t="s">
        <v>14864</v>
      </c>
      <c r="J3714" s="76">
        <v>14115.72</v>
      </c>
      <c r="K3714" s="71" t="s">
        <v>16254</v>
      </c>
      <c r="L3714" s="91" t="s">
        <v>17080</v>
      </c>
    </row>
    <row r="3715" spans="1:12">
      <c r="A3715" s="80" t="s">
        <v>33</v>
      </c>
      <c r="B3715" s="71" t="s">
        <v>8419</v>
      </c>
      <c r="C3715" s="71" t="s">
        <v>9962</v>
      </c>
      <c r="D3715" s="71" t="s">
        <v>4247</v>
      </c>
      <c r="E3715" s="90">
        <v>37502</v>
      </c>
      <c r="F3715" s="71"/>
      <c r="G3715" s="90">
        <v>37502</v>
      </c>
      <c r="H3715" s="71" t="s">
        <v>9649</v>
      </c>
      <c r="I3715" s="72" t="s">
        <v>14876</v>
      </c>
      <c r="J3715" s="76">
        <v>2315.8200000000002</v>
      </c>
      <c r="K3715" s="71" t="s">
        <v>16254</v>
      </c>
      <c r="L3715" s="91" t="s">
        <v>17080</v>
      </c>
    </row>
    <row r="3716" spans="1:12">
      <c r="A3716" s="80" t="s">
        <v>34</v>
      </c>
      <c r="B3716" s="71" t="s">
        <v>8420</v>
      </c>
      <c r="C3716" s="71" t="s">
        <v>9778</v>
      </c>
      <c r="D3716" s="71" t="s">
        <v>4247</v>
      </c>
      <c r="E3716" s="90">
        <v>34099</v>
      </c>
      <c r="F3716" s="71"/>
      <c r="G3716" s="90">
        <v>42047</v>
      </c>
      <c r="H3716" s="71" t="s">
        <v>9649</v>
      </c>
      <c r="I3716" s="72" t="s">
        <v>14864</v>
      </c>
      <c r="J3716" s="76">
        <v>14115.72</v>
      </c>
      <c r="K3716" s="71" t="s">
        <v>16254</v>
      </c>
      <c r="L3716" s="91" t="s">
        <v>347</v>
      </c>
    </row>
    <row r="3717" spans="1:12">
      <c r="A3717" s="80" t="s">
        <v>35</v>
      </c>
      <c r="B3717" s="71" t="s">
        <v>8421</v>
      </c>
      <c r="C3717" s="71" t="s">
        <v>9778</v>
      </c>
      <c r="D3717" s="71" t="s">
        <v>4247</v>
      </c>
      <c r="E3717" s="90">
        <v>34099</v>
      </c>
      <c r="F3717" s="71"/>
      <c r="G3717" s="90">
        <v>42047</v>
      </c>
      <c r="H3717" s="71" t="s">
        <v>9649</v>
      </c>
      <c r="I3717" s="72" t="s">
        <v>14864</v>
      </c>
      <c r="J3717" s="76">
        <v>14115.72</v>
      </c>
      <c r="K3717" s="71" t="s">
        <v>16254</v>
      </c>
      <c r="L3717" s="91"/>
    </row>
    <row r="3718" spans="1:12">
      <c r="A3718" s="80" t="s">
        <v>36</v>
      </c>
      <c r="B3718" s="71" t="s">
        <v>8422</v>
      </c>
      <c r="C3718" s="71" t="s">
        <v>9778</v>
      </c>
      <c r="D3718" s="71" t="s">
        <v>4247</v>
      </c>
      <c r="E3718" s="90">
        <v>34099</v>
      </c>
      <c r="F3718" s="71"/>
      <c r="G3718" s="90">
        <v>42047</v>
      </c>
      <c r="H3718" s="71" t="s">
        <v>9649</v>
      </c>
      <c r="I3718" s="72" t="s">
        <v>14864</v>
      </c>
      <c r="J3718" s="76">
        <v>14115.72</v>
      </c>
      <c r="K3718" s="71" t="s">
        <v>16254</v>
      </c>
      <c r="L3718" s="91" t="s">
        <v>12540</v>
      </c>
    </row>
    <row r="3719" spans="1:12">
      <c r="A3719" s="80" t="s">
        <v>37</v>
      </c>
      <c r="B3719" s="71" t="s">
        <v>8423</v>
      </c>
      <c r="C3719" s="71" t="s">
        <v>9778</v>
      </c>
      <c r="D3719" s="71" t="s">
        <v>4247</v>
      </c>
      <c r="E3719" s="90">
        <v>34099</v>
      </c>
      <c r="F3719" s="71"/>
      <c r="G3719" s="90">
        <v>42047</v>
      </c>
      <c r="H3719" s="71" t="s">
        <v>9649</v>
      </c>
      <c r="I3719" s="72" t="s">
        <v>14864</v>
      </c>
      <c r="J3719" s="76">
        <v>14115.72</v>
      </c>
      <c r="K3719" s="71" t="s">
        <v>16254</v>
      </c>
      <c r="L3719" s="91"/>
    </row>
    <row r="3720" spans="1:12">
      <c r="A3720" s="80" t="s">
        <v>38</v>
      </c>
      <c r="B3720" s="71" t="s">
        <v>8424</v>
      </c>
      <c r="C3720" s="71" t="s">
        <v>9778</v>
      </c>
      <c r="D3720" s="71" t="s">
        <v>4247</v>
      </c>
      <c r="E3720" s="90">
        <v>34099</v>
      </c>
      <c r="F3720" s="71"/>
      <c r="G3720" s="90">
        <v>42047</v>
      </c>
      <c r="H3720" s="71" t="s">
        <v>9649</v>
      </c>
      <c r="I3720" s="72" t="s">
        <v>14864</v>
      </c>
      <c r="J3720" s="76">
        <v>14115.72</v>
      </c>
      <c r="K3720" s="71" t="s">
        <v>16254</v>
      </c>
      <c r="L3720" s="91" t="s">
        <v>8443</v>
      </c>
    </row>
    <row r="3721" spans="1:12">
      <c r="A3721" s="80" t="s">
        <v>39</v>
      </c>
      <c r="B3721" s="71" t="s">
        <v>8425</v>
      </c>
      <c r="C3721" s="71" t="s">
        <v>9778</v>
      </c>
      <c r="D3721" s="71" t="s">
        <v>4249</v>
      </c>
      <c r="E3721" s="90">
        <v>34099</v>
      </c>
      <c r="F3721" s="71" t="s">
        <v>11709</v>
      </c>
      <c r="G3721" s="90">
        <v>42047</v>
      </c>
      <c r="H3721" s="71" t="s">
        <v>9649</v>
      </c>
      <c r="I3721" s="72" t="s">
        <v>14864</v>
      </c>
      <c r="J3721" s="76">
        <v>14115.72</v>
      </c>
      <c r="K3721" s="71" t="s">
        <v>16254</v>
      </c>
      <c r="L3721" s="91"/>
    </row>
    <row r="3722" spans="1:12">
      <c r="A3722" s="80" t="s">
        <v>40</v>
      </c>
      <c r="B3722" s="71" t="s">
        <v>8426</v>
      </c>
      <c r="C3722" s="71" t="s">
        <v>9778</v>
      </c>
      <c r="D3722" s="71" t="s">
        <v>4247</v>
      </c>
      <c r="E3722" s="90">
        <v>34099</v>
      </c>
      <c r="F3722" s="71"/>
      <c r="G3722" s="90">
        <v>42047</v>
      </c>
      <c r="H3722" s="71" t="s">
        <v>9649</v>
      </c>
      <c r="I3722" s="72" t="s">
        <v>14864</v>
      </c>
      <c r="J3722" s="76">
        <v>14115.72</v>
      </c>
      <c r="K3722" s="71" t="s">
        <v>16254</v>
      </c>
      <c r="L3722" s="91" t="s">
        <v>347</v>
      </c>
    </row>
    <row r="3723" spans="1:12">
      <c r="A3723" s="80" t="s">
        <v>41</v>
      </c>
      <c r="B3723" s="71" t="s">
        <v>8427</v>
      </c>
      <c r="C3723" s="71" t="s">
        <v>9778</v>
      </c>
      <c r="D3723" s="71" t="s">
        <v>4247</v>
      </c>
      <c r="E3723" s="90">
        <v>34099</v>
      </c>
      <c r="F3723" s="71"/>
      <c r="G3723" s="90">
        <v>42047</v>
      </c>
      <c r="H3723" s="71" t="s">
        <v>9649</v>
      </c>
      <c r="I3723" s="72" t="s">
        <v>14864</v>
      </c>
      <c r="J3723" s="76">
        <v>14115.73</v>
      </c>
      <c r="K3723" s="71" t="s">
        <v>16254</v>
      </c>
      <c r="L3723" s="91" t="s">
        <v>8417</v>
      </c>
    </row>
    <row r="3724" spans="1:12">
      <c r="A3724" s="80" t="s">
        <v>42</v>
      </c>
      <c r="B3724" s="71" t="s">
        <v>8428</v>
      </c>
      <c r="C3724" s="71" t="s">
        <v>9778</v>
      </c>
      <c r="D3724" s="71" t="s">
        <v>4247</v>
      </c>
      <c r="E3724" s="90">
        <v>34099</v>
      </c>
      <c r="F3724" s="71"/>
      <c r="G3724" s="90">
        <v>42047</v>
      </c>
      <c r="H3724" s="71" t="s">
        <v>9649</v>
      </c>
      <c r="I3724" s="72" t="s">
        <v>14864</v>
      </c>
      <c r="J3724" s="76">
        <v>14115.73</v>
      </c>
      <c r="K3724" s="71" t="s">
        <v>16254</v>
      </c>
      <c r="L3724" s="91" t="s">
        <v>8442</v>
      </c>
    </row>
    <row r="3725" spans="1:12">
      <c r="A3725" s="80" t="s">
        <v>43</v>
      </c>
      <c r="B3725" s="71" t="s">
        <v>8429</v>
      </c>
      <c r="C3725" s="71" t="s">
        <v>9778</v>
      </c>
      <c r="D3725" s="71" t="s">
        <v>4247</v>
      </c>
      <c r="E3725" s="90">
        <v>34099</v>
      </c>
      <c r="F3725" s="71"/>
      <c r="G3725" s="90">
        <v>42047</v>
      </c>
      <c r="H3725" s="71" t="s">
        <v>9649</v>
      </c>
      <c r="I3725" s="72" t="s">
        <v>14864</v>
      </c>
      <c r="J3725" s="76">
        <v>14115.73</v>
      </c>
      <c r="K3725" s="71" t="s">
        <v>16254</v>
      </c>
      <c r="L3725" s="91" t="s">
        <v>17081</v>
      </c>
    </row>
    <row r="3726" spans="1:12">
      <c r="A3726" s="80" t="s">
        <v>44</v>
      </c>
      <c r="B3726" s="71" t="s">
        <v>8430</v>
      </c>
      <c r="C3726" s="71" t="s">
        <v>9778</v>
      </c>
      <c r="D3726" s="71" t="s">
        <v>4250</v>
      </c>
      <c r="E3726" s="90">
        <v>34099</v>
      </c>
      <c r="F3726" s="71"/>
      <c r="G3726" s="90">
        <v>42031</v>
      </c>
      <c r="H3726" s="71" t="s">
        <v>9649</v>
      </c>
      <c r="I3726" s="72" t="s">
        <v>14864</v>
      </c>
      <c r="J3726" s="76">
        <v>5523.77</v>
      </c>
      <c r="K3726" s="71" t="s">
        <v>16254</v>
      </c>
      <c r="L3726" s="91" t="s">
        <v>5700</v>
      </c>
    </row>
    <row r="3727" spans="1:12">
      <c r="A3727" s="80" t="s">
        <v>45</v>
      </c>
      <c r="B3727" s="71" t="s">
        <v>8431</v>
      </c>
      <c r="C3727" s="71" t="s">
        <v>9778</v>
      </c>
      <c r="D3727" s="71" t="s">
        <v>4251</v>
      </c>
      <c r="E3727" s="90">
        <v>34099</v>
      </c>
      <c r="F3727" s="71"/>
      <c r="G3727" s="90">
        <v>42031</v>
      </c>
      <c r="H3727" s="71" t="s">
        <v>9649</v>
      </c>
      <c r="I3727" s="72" t="s">
        <v>14864</v>
      </c>
      <c r="J3727" s="76">
        <v>10348.32</v>
      </c>
      <c r="K3727" s="71" t="s">
        <v>16254</v>
      </c>
      <c r="L3727" s="91" t="s">
        <v>347</v>
      </c>
    </row>
    <row r="3728" spans="1:12">
      <c r="A3728" s="80" t="s">
        <v>46</v>
      </c>
      <c r="B3728" s="71" t="s">
        <v>8432</v>
      </c>
      <c r="C3728" s="71" t="s">
        <v>9778</v>
      </c>
      <c r="D3728" s="71" t="s">
        <v>4252</v>
      </c>
      <c r="E3728" s="90">
        <v>34099</v>
      </c>
      <c r="F3728" s="71"/>
      <c r="G3728" s="90">
        <v>42047</v>
      </c>
      <c r="H3728" s="71" t="s">
        <v>9649</v>
      </c>
      <c r="I3728" s="72" t="s">
        <v>14864</v>
      </c>
      <c r="J3728" s="76">
        <v>146306.04</v>
      </c>
      <c r="K3728" s="71" t="s">
        <v>16254</v>
      </c>
      <c r="L3728" s="91" t="s">
        <v>347</v>
      </c>
    </row>
    <row r="3729" spans="1:12">
      <c r="A3729" s="80" t="s">
        <v>47</v>
      </c>
      <c r="B3729" s="71" t="s">
        <v>8433</v>
      </c>
      <c r="C3729" s="71" t="s">
        <v>9778</v>
      </c>
      <c r="D3729" s="71" t="s">
        <v>4253</v>
      </c>
      <c r="E3729" s="90">
        <v>34099</v>
      </c>
      <c r="F3729" s="71"/>
      <c r="G3729" s="90">
        <v>42047</v>
      </c>
      <c r="H3729" s="71" t="s">
        <v>9649</v>
      </c>
      <c r="I3729" s="72" t="s">
        <v>14864</v>
      </c>
      <c r="J3729" s="76">
        <v>22381.75</v>
      </c>
      <c r="K3729" s="71" t="s">
        <v>16254</v>
      </c>
      <c r="L3729" s="91" t="s">
        <v>347</v>
      </c>
    </row>
    <row r="3730" spans="1:12">
      <c r="A3730" s="80" t="s">
        <v>48</v>
      </c>
      <c r="B3730" s="71" t="s">
        <v>8434</v>
      </c>
      <c r="C3730" s="71" t="s">
        <v>9778</v>
      </c>
      <c r="D3730" s="71" t="s">
        <v>4254</v>
      </c>
      <c r="E3730" s="90">
        <v>34099</v>
      </c>
      <c r="F3730" s="71"/>
      <c r="G3730" s="90">
        <v>42047</v>
      </c>
      <c r="H3730" s="71" t="s">
        <v>9649</v>
      </c>
      <c r="I3730" s="72" t="s">
        <v>14864</v>
      </c>
      <c r="J3730" s="76">
        <v>8590.9699999999993</v>
      </c>
      <c r="K3730" s="71" t="s">
        <v>16254</v>
      </c>
      <c r="L3730" s="91" t="s">
        <v>8418</v>
      </c>
    </row>
    <row r="3731" spans="1:12">
      <c r="A3731" s="80" t="s">
        <v>49</v>
      </c>
      <c r="B3731" s="71" t="s">
        <v>8435</v>
      </c>
      <c r="C3731" s="71" t="s">
        <v>9778</v>
      </c>
      <c r="D3731" s="71" t="s">
        <v>4255</v>
      </c>
      <c r="E3731" s="90">
        <v>34099</v>
      </c>
      <c r="F3731" s="71"/>
      <c r="G3731" s="90">
        <v>42047</v>
      </c>
      <c r="H3731" s="71" t="s">
        <v>9649</v>
      </c>
      <c r="I3731" s="72" t="s">
        <v>14864</v>
      </c>
      <c r="J3731" s="76">
        <v>38616.14</v>
      </c>
      <c r="K3731" s="71" t="s">
        <v>16254</v>
      </c>
      <c r="L3731" s="91" t="s">
        <v>12542</v>
      </c>
    </row>
    <row r="3732" spans="1:12">
      <c r="A3732" s="80" t="s">
        <v>50</v>
      </c>
      <c r="B3732" s="71" t="s">
        <v>8436</v>
      </c>
      <c r="C3732" s="71" t="s">
        <v>9778</v>
      </c>
      <c r="D3732" s="71" t="s">
        <v>4256</v>
      </c>
      <c r="E3732" s="90">
        <v>34099</v>
      </c>
      <c r="F3732" s="71"/>
      <c r="G3732" s="90">
        <v>42031</v>
      </c>
      <c r="H3732" s="71" t="s">
        <v>9649</v>
      </c>
      <c r="I3732" s="72" t="s">
        <v>14864</v>
      </c>
      <c r="J3732" s="76">
        <v>50529.66</v>
      </c>
      <c r="K3732" s="71" t="s">
        <v>16254</v>
      </c>
      <c r="L3732" s="91" t="s">
        <v>6326</v>
      </c>
    </row>
    <row r="3733" spans="1:12">
      <c r="A3733" s="80" t="s">
        <v>51</v>
      </c>
      <c r="B3733" s="71" t="s">
        <v>8437</v>
      </c>
      <c r="C3733" s="71" t="s">
        <v>9778</v>
      </c>
      <c r="D3733" s="71" t="s">
        <v>4257</v>
      </c>
      <c r="E3733" s="90">
        <v>34099</v>
      </c>
      <c r="F3733" s="71"/>
      <c r="G3733" s="90">
        <v>42031</v>
      </c>
      <c r="H3733" s="71" t="s">
        <v>9649</v>
      </c>
      <c r="I3733" s="72" t="s">
        <v>14864</v>
      </c>
      <c r="J3733" s="76">
        <v>1631.49</v>
      </c>
      <c r="K3733" s="71" t="s">
        <v>16254</v>
      </c>
      <c r="L3733" s="91" t="s">
        <v>12542</v>
      </c>
    </row>
    <row r="3734" spans="1:12">
      <c r="A3734" s="80" t="s">
        <v>52</v>
      </c>
      <c r="B3734" s="71" t="s">
        <v>8438</v>
      </c>
      <c r="C3734" s="71" t="s">
        <v>9778</v>
      </c>
      <c r="D3734" s="71" t="s">
        <v>4257</v>
      </c>
      <c r="E3734" s="90">
        <v>34099</v>
      </c>
      <c r="F3734" s="71"/>
      <c r="G3734" s="90">
        <v>42031</v>
      </c>
      <c r="H3734" s="71" t="s">
        <v>9649</v>
      </c>
      <c r="I3734" s="72" t="s">
        <v>14864</v>
      </c>
      <c r="J3734" s="76">
        <v>1631.5</v>
      </c>
      <c r="K3734" s="71" t="s">
        <v>16254</v>
      </c>
      <c r="L3734" s="91" t="s">
        <v>12540</v>
      </c>
    </row>
    <row r="3735" spans="1:12">
      <c r="A3735" s="80" t="s">
        <v>53</v>
      </c>
      <c r="B3735" s="71" t="s">
        <v>8439</v>
      </c>
      <c r="C3735" s="71" t="s">
        <v>9778</v>
      </c>
      <c r="D3735" s="71" t="s">
        <v>4258</v>
      </c>
      <c r="E3735" s="90">
        <v>34099</v>
      </c>
      <c r="F3735" s="71"/>
      <c r="G3735" s="90">
        <v>42031</v>
      </c>
      <c r="H3735" s="71" t="s">
        <v>9649</v>
      </c>
      <c r="I3735" s="72" t="s">
        <v>14864</v>
      </c>
      <c r="J3735" s="76">
        <v>1257.81</v>
      </c>
      <c r="K3735" s="71" t="s">
        <v>16254</v>
      </c>
      <c r="L3735" s="91" t="s">
        <v>5096</v>
      </c>
    </row>
    <row r="3736" spans="1:12">
      <c r="A3736" s="80" t="s">
        <v>54</v>
      </c>
      <c r="B3736" s="71" t="s">
        <v>8440</v>
      </c>
      <c r="C3736" s="71" t="s">
        <v>9778</v>
      </c>
      <c r="D3736" s="71" t="s">
        <v>4258</v>
      </c>
      <c r="E3736" s="90">
        <v>34099</v>
      </c>
      <c r="F3736" s="71"/>
      <c r="G3736" s="90">
        <v>42031</v>
      </c>
      <c r="H3736" s="71" t="s">
        <v>9649</v>
      </c>
      <c r="I3736" s="72" t="s">
        <v>14864</v>
      </c>
      <c r="J3736" s="76">
        <v>1257.82</v>
      </c>
      <c r="K3736" s="71" t="s">
        <v>16254</v>
      </c>
      <c r="L3736" s="91" t="s">
        <v>17065</v>
      </c>
    </row>
    <row r="3737" spans="1:12">
      <c r="A3737" s="80" t="s">
        <v>55</v>
      </c>
      <c r="B3737" s="71" t="s">
        <v>8441</v>
      </c>
      <c r="C3737" s="71" t="s">
        <v>9778</v>
      </c>
      <c r="D3737" s="71" t="s">
        <v>4259</v>
      </c>
      <c r="E3737" s="90">
        <v>34099</v>
      </c>
      <c r="F3737" s="71"/>
      <c r="G3737" s="90">
        <v>42031</v>
      </c>
      <c r="H3737" s="71" t="s">
        <v>9649</v>
      </c>
      <c r="I3737" s="72" t="s">
        <v>14864</v>
      </c>
      <c r="J3737" s="76">
        <v>1122.3600000000001</v>
      </c>
      <c r="K3737" s="71" t="s">
        <v>16254</v>
      </c>
      <c r="L3737" s="91" t="s">
        <v>347</v>
      </c>
    </row>
    <row r="3738" spans="1:12">
      <c r="A3738" s="79" t="s">
        <v>26</v>
      </c>
      <c r="B3738" s="74" t="s">
        <v>8050</v>
      </c>
      <c r="C3738" s="74" t="s">
        <v>9962</v>
      </c>
      <c r="D3738" s="74" t="s">
        <v>4068</v>
      </c>
      <c r="E3738" s="92">
        <v>36666</v>
      </c>
      <c r="F3738" s="74"/>
      <c r="G3738" s="92">
        <v>39875</v>
      </c>
      <c r="H3738" s="74" t="s">
        <v>9504</v>
      </c>
      <c r="I3738" s="75" t="s">
        <v>14864</v>
      </c>
      <c r="J3738" s="75">
        <v>5997</v>
      </c>
      <c r="K3738" s="74" t="s">
        <v>14892</v>
      </c>
      <c r="L3738" s="93" t="s">
        <v>272</v>
      </c>
    </row>
    <row r="3739" spans="1:12">
      <c r="A3739" s="79" t="s">
        <v>26</v>
      </c>
      <c r="B3739" s="74" t="s">
        <v>8050</v>
      </c>
      <c r="C3739" s="74" t="s">
        <v>9778</v>
      </c>
      <c r="D3739" s="75" t="s">
        <v>4068</v>
      </c>
      <c r="E3739" s="92">
        <v>34554</v>
      </c>
      <c r="F3739" s="74"/>
      <c r="G3739" s="92">
        <v>41982</v>
      </c>
      <c r="H3739" s="74" t="s">
        <v>9504</v>
      </c>
      <c r="I3739" s="75" t="s">
        <v>14864</v>
      </c>
      <c r="J3739" s="75">
        <v>23533.13</v>
      </c>
      <c r="K3739" s="74" t="s">
        <v>14892</v>
      </c>
      <c r="L3739" s="93" t="s">
        <v>110</v>
      </c>
    </row>
    <row r="3740" spans="1:12">
      <c r="A3740" s="79" t="s">
        <v>27</v>
      </c>
      <c r="B3740" s="74" t="s">
        <v>8051</v>
      </c>
      <c r="C3740" s="74" t="s">
        <v>9778</v>
      </c>
      <c r="D3740" s="75" t="s">
        <v>4072</v>
      </c>
      <c r="E3740" s="92">
        <v>34554</v>
      </c>
      <c r="F3740" s="74"/>
      <c r="G3740" s="92">
        <v>41982</v>
      </c>
      <c r="H3740" s="74" t="s">
        <v>9504</v>
      </c>
      <c r="I3740" s="75" t="s">
        <v>14864</v>
      </c>
      <c r="J3740" s="75">
        <v>4999.18</v>
      </c>
      <c r="K3740" s="74" t="s">
        <v>14892</v>
      </c>
      <c r="L3740" s="93" t="s">
        <v>272</v>
      </c>
    </row>
    <row r="3741" spans="1:12">
      <c r="A3741" s="80" t="s">
        <v>56</v>
      </c>
      <c r="B3741" s="71" t="s">
        <v>8415</v>
      </c>
      <c r="C3741" s="71" t="s">
        <v>9778</v>
      </c>
      <c r="D3741" s="71" t="s">
        <v>4260</v>
      </c>
      <c r="E3741" s="90">
        <v>34274</v>
      </c>
      <c r="F3741" s="71"/>
      <c r="G3741" s="90">
        <v>41982</v>
      </c>
      <c r="H3741" s="71" t="s">
        <v>9719</v>
      </c>
      <c r="I3741" s="72" t="s">
        <v>14864</v>
      </c>
      <c r="J3741" s="76">
        <v>28992.799999999999</v>
      </c>
      <c r="K3741" s="71" t="s">
        <v>15815</v>
      </c>
      <c r="L3741" s="91" t="s">
        <v>12534</v>
      </c>
    </row>
  </sheetData>
  <autoFilter ref="A1:L3741">
    <filterColumn colId="0"/>
    <sortState ref="A2:M3741">
      <sortCondition ref="A1:A374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3507"/>
  <sheetViews>
    <sheetView topLeftCell="C1" workbookViewId="0">
      <selection activeCell="G1" sqref="G1"/>
    </sheetView>
  </sheetViews>
  <sheetFormatPr defaultRowHeight="14.4"/>
  <cols>
    <col min="1" max="1" width="8.796875" style="1"/>
    <col min="2" max="2" width="16" style="55" bestFit="1" customWidth="1"/>
    <col min="3" max="3" width="65.796875" style="1" bestFit="1" customWidth="1"/>
    <col min="4" max="4" width="28.8984375" style="1" bestFit="1" customWidth="1"/>
    <col min="5" max="5" width="26.3984375" style="1" bestFit="1" customWidth="1"/>
    <col min="6" max="6" width="10.5" style="1" bestFit="1" customWidth="1"/>
    <col min="7" max="7" width="22.69921875" style="1" bestFit="1" customWidth="1"/>
    <col min="8" max="8" width="15" style="1" bestFit="1" customWidth="1"/>
    <col min="9" max="9" width="11.69921875" style="1" bestFit="1" customWidth="1"/>
    <col min="10" max="10" width="16.296875" style="1" bestFit="1" customWidth="1"/>
    <col min="11" max="11" width="11.69921875" style="1" bestFit="1" customWidth="1"/>
    <col min="12" max="12" width="13.3984375" style="1" bestFit="1" customWidth="1"/>
    <col min="13" max="13" width="5.3984375" style="1" bestFit="1" customWidth="1"/>
    <col min="14" max="16384" width="8.796875" style="1"/>
  </cols>
  <sheetData>
    <row r="1" spans="1:13">
      <c r="A1" s="1" t="s">
        <v>72</v>
      </c>
    </row>
    <row r="2" spans="1:13" s="52" customFormat="1">
      <c r="A2" s="56">
        <v>10102912</v>
      </c>
      <c r="B2" s="57">
        <v>101029120000000</v>
      </c>
      <c r="C2" s="58" t="s">
        <v>4079</v>
      </c>
      <c r="D2" s="58"/>
      <c r="E2" s="58"/>
      <c r="F2" s="59">
        <v>34972</v>
      </c>
      <c r="G2" s="58">
        <v>123</v>
      </c>
      <c r="H2" s="58" t="s">
        <v>12142</v>
      </c>
      <c r="I2" s="58" t="s">
        <v>11711</v>
      </c>
      <c r="J2" s="58" t="s">
        <v>12523</v>
      </c>
      <c r="K2" s="58" t="s">
        <v>12524</v>
      </c>
      <c r="L2" s="58" t="s">
        <v>11714</v>
      </c>
      <c r="M2" s="60">
        <v>3506</v>
      </c>
    </row>
    <row r="3" spans="1:13" s="52" customFormat="1">
      <c r="A3" s="56">
        <v>10102913</v>
      </c>
      <c r="B3" s="57">
        <v>101029130000000</v>
      </c>
      <c r="C3" s="58" t="s">
        <v>4081</v>
      </c>
      <c r="D3" s="58"/>
      <c r="E3" s="58"/>
      <c r="F3" s="59">
        <v>34972</v>
      </c>
      <c r="G3" s="58" t="s">
        <v>12534</v>
      </c>
      <c r="H3" s="58" t="s">
        <v>12238</v>
      </c>
      <c r="I3" s="58" t="s">
        <v>12533</v>
      </c>
      <c r="J3" s="58" t="s">
        <v>12523</v>
      </c>
      <c r="K3" s="58" t="s">
        <v>12524</v>
      </c>
      <c r="L3" s="58" t="s">
        <v>11714</v>
      </c>
      <c r="M3" s="60">
        <v>3506</v>
      </c>
    </row>
    <row r="4" spans="1:13" s="52" customFormat="1">
      <c r="A4" s="56">
        <v>10102914</v>
      </c>
      <c r="B4" s="57">
        <v>101029140000000</v>
      </c>
      <c r="C4" s="58" t="s">
        <v>4082</v>
      </c>
      <c r="D4" s="58"/>
      <c r="E4" s="58"/>
      <c r="F4" s="59">
        <v>34972</v>
      </c>
      <c r="G4" s="58" t="s">
        <v>12534</v>
      </c>
      <c r="H4" s="58" t="s">
        <v>12238</v>
      </c>
      <c r="I4" s="58" t="s">
        <v>12533</v>
      </c>
      <c r="J4" s="58" t="s">
        <v>12523</v>
      </c>
      <c r="K4" s="58" t="s">
        <v>12524</v>
      </c>
      <c r="L4" s="58" t="s">
        <v>11714</v>
      </c>
      <c r="M4" s="60">
        <v>3506</v>
      </c>
    </row>
    <row r="5" spans="1:13" s="52" customFormat="1">
      <c r="A5" s="56">
        <v>10102915</v>
      </c>
      <c r="B5" s="57">
        <v>101029150000000</v>
      </c>
      <c r="C5" s="58" t="s">
        <v>4083</v>
      </c>
      <c r="D5" s="58"/>
      <c r="E5" s="58"/>
      <c r="F5" s="59">
        <v>34972</v>
      </c>
      <c r="G5" s="58" t="s">
        <v>12534</v>
      </c>
      <c r="H5" s="58" t="s">
        <v>12238</v>
      </c>
      <c r="I5" s="58" t="s">
        <v>12533</v>
      </c>
      <c r="J5" s="58" t="s">
        <v>12523</v>
      </c>
      <c r="K5" s="58" t="s">
        <v>12524</v>
      </c>
      <c r="L5" s="58" t="s">
        <v>11714</v>
      </c>
      <c r="M5" s="60">
        <v>3506</v>
      </c>
    </row>
    <row r="6" spans="1:13" s="52" customFormat="1">
      <c r="A6" s="56">
        <v>10102916</v>
      </c>
      <c r="B6" s="57">
        <v>101029160000000</v>
      </c>
      <c r="C6" s="58" t="s">
        <v>4084</v>
      </c>
      <c r="D6" s="58"/>
      <c r="E6" s="58"/>
      <c r="F6" s="59">
        <v>34972</v>
      </c>
      <c r="G6" s="58" t="s">
        <v>12534</v>
      </c>
      <c r="H6" s="58" t="s">
        <v>12238</v>
      </c>
      <c r="I6" s="58" t="s">
        <v>12533</v>
      </c>
      <c r="J6" s="58" t="s">
        <v>12523</v>
      </c>
      <c r="K6" s="58" t="s">
        <v>12524</v>
      </c>
      <c r="L6" s="58" t="s">
        <v>11714</v>
      </c>
      <c r="M6" s="60">
        <v>3506</v>
      </c>
    </row>
    <row r="7" spans="1:13" s="52" customFormat="1">
      <c r="A7" s="56">
        <v>10103193</v>
      </c>
      <c r="B7" s="57">
        <v>101031930000000</v>
      </c>
      <c r="C7" s="58" t="s">
        <v>4085</v>
      </c>
      <c r="D7" s="58"/>
      <c r="E7" s="58"/>
      <c r="F7" s="59">
        <v>34852</v>
      </c>
      <c r="G7" s="58" t="s">
        <v>12534</v>
      </c>
      <c r="H7" s="58" t="s">
        <v>12238</v>
      </c>
      <c r="I7" s="58" t="s">
        <v>12533</v>
      </c>
      <c r="J7" s="58" t="s">
        <v>12523</v>
      </c>
      <c r="K7" s="58" t="s">
        <v>12524</v>
      </c>
      <c r="L7" s="58" t="s">
        <v>11714</v>
      </c>
      <c r="M7" s="60">
        <v>3506</v>
      </c>
    </row>
    <row r="8" spans="1:13" s="52" customFormat="1">
      <c r="A8" s="56">
        <v>10103194</v>
      </c>
      <c r="B8" s="57">
        <v>101031940000000</v>
      </c>
      <c r="C8" s="58" t="s">
        <v>4085</v>
      </c>
      <c r="D8" s="58"/>
      <c r="E8" s="58"/>
      <c r="F8" s="59">
        <v>34852</v>
      </c>
      <c r="G8" s="58" t="s">
        <v>12534</v>
      </c>
      <c r="H8" s="58" t="s">
        <v>12238</v>
      </c>
      <c r="I8" s="58" t="s">
        <v>12533</v>
      </c>
      <c r="J8" s="58" t="s">
        <v>12523</v>
      </c>
      <c r="K8" s="58" t="s">
        <v>12524</v>
      </c>
      <c r="L8" s="58" t="s">
        <v>11714</v>
      </c>
      <c r="M8" s="60">
        <v>3506</v>
      </c>
    </row>
    <row r="9" spans="1:13" s="52" customFormat="1">
      <c r="A9" s="38">
        <v>10104476</v>
      </c>
      <c r="B9" s="54">
        <v>101044760000000</v>
      </c>
      <c r="C9" s="52" t="s">
        <v>84</v>
      </c>
      <c r="F9" s="32">
        <v>34972</v>
      </c>
      <c r="G9" s="52">
        <v>403.17</v>
      </c>
      <c r="H9" s="52" t="s">
        <v>11722</v>
      </c>
      <c r="I9" s="52" t="s">
        <v>11723</v>
      </c>
      <c r="J9" s="52" t="s">
        <v>11712</v>
      </c>
      <c r="K9" s="52" t="s">
        <v>11713</v>
      </c>
      <c r="L9" s="52" t="s">
        <v>11714</v>
      </c>
      <c r="M9" s="53">
        <v>3506</v>
      </c>
    </row>
    <row r="10" spans="1:13" s="52" customFormat="1">
      <c r="A10" s="56">
        <v>10106068</v>
      </c>
      <c r="B10" s="57">
        <v>101060680000000</v>
      </c>
      <c r="C10" s="58" t="s">
        <v>4087</v>
      </c>
      <c r="D10" s="58"/>
      <c r="E10" s="58"/>
      <c r="F10" s="59">
        <v>35109</v>
      </c>
      <c r="G10" s="58" t="s">
        <v>12534</v>
      </c>
      <c r="H10" s="58" t="s">
        <v>12238</v>
      </c>
      <c r="I10" s="58" t="s">
        <v>12533</v>
      </c>
      <c r="J10" s="58" t="s">
        <v>12523</v>
      </c>
      <c r="K10" s="58" t="s">
        <v>12524</v>
      </c>
      <c r="L10" s="58" t="s">
        <v>11714</v>
      </c>
      <c r="M10" s="60">
        <v>3506</v>
      </c>
    </row>
    <row r="11" spans="1:13" s="52" customFormat="1">
      <c r="A11" s="38">
        <v>10108565</v>
      </c>
      <c r="B11" s="54">
        <v>101085650000000</v>
      </c>
      <c r="C11" s="52" t="s">
        <v>86</v>
      </c>
      <c r="D11" s="52" t="s">
        <v>88</v>
      </c>
      <c r="F11" s="32">
        <v>35269</v>
      </c>
      <c r="G11" s="52" t="s">
        <v>4334</v>
      </c>
      <c r="H11" s="52" t="s">
        <v>11878</v>
      </c>
      <c r="I11" s="52" t="s">
        <v>11879</v>
      </c>
      <c r="J11" s="52" t="s">
        <v>11712</v>
      </c>
      <c r="K11" s="52" t="s">
        <v>11713</v>
      </c>
      <c r="L11" s="52" t="s">
        <v>11714</v>
      </c>
      <c r="M11" s="53">
        <v>3506</v>
      </c>
    </row>
    <row r="12" spans="1:13" s="52" customFormat="1">
      <c r="A12" s="38">
        <v>10108806</v>
      </c>
      <c r="B12" s="54">
        <v>101088060000000</v>
      </c>
      <c r="C12" s="52" t="s">
        <v>90</v>
      </c>
      <c r="D12" s="52" t="s">
        <v>88</v>
      </c>
      <c r="F12" s="32">
        <v>35292</v>
      </c>
      <c r="G12" s="52" t="s">
        <v>4334</v>
      </c>
      <c r="H12" s="52" t="s">
        <v>11878</v>
      </c>
      <c r="I12" s="52" t="s">
        <v>11879</v>
      </c>
      <c r="J12" s="52" t="s">
        <v>11712</v>
      </c>
      <c r="K12" s="52" t="s">
        <v>11713</v>
      </c>
      <c r="L12" s="52" t="s">
        <v>11714</v>
      </c>
      <c r="M12" s="53">
        <v>3506</v>
      </c>
    </row>
    <row r="13" spans="1:13" s="52" customFormat="1">
      <c r="A13" s="56">
        <v>10112528</v>
      </c>
      <c r="B13" s="57">
        <v>101125280000000</v>
      </c>
      <c r="C13" s="58" t="s">
        <v>4091</v>
      </c>
      <c r="D13" s="58"/>
      <c r="E13" s="58"/>
      <c r="F13" s="59">
        <v>35503</v>
      </c>
      <c r="G13" s="58" t="s">
        <v>8442</v>
      </c>
      <c r="H13" s="58" t="s">
        <v>12535</v>
      </c>
      <c r="I13" s="58" t="s">
        <v>11720</v>
      </c>
      <c r="J13" s="58" t="s">
        <v>12523</v>
      </c>
      <c r="K13" s="58" t="s">
        <v>12524</v>
      </c>
      <c r="L13" s="58" t="s">
        <v>11714</v>
      </c>
      <c r="M13" s="60">
        <v>3506</v>
      </c>
    </row>
    <row r="14" spans="1:13" s="52" customFormat="1">
      <c r="A14" s="56">
        <v>10114620</v>
      </c>
      <c r="B14" s="57">
        <v>101146200000000</v>
      </c>
      <c r="C14" s="58" t="s">
        <v>4093</v>
      </c>
      <c r="D14" s="58" t="s">
        <v>4095</v>
      </c>
      <c r="E14" s="58"/>
      <c r="F14" s="59">
        <v>35599</v>
      </c>
      <c r="G14" s="58" t="s">
        <v>3800</v>
      </c>
      <c r="H14" s="58" t="s">
        <v>12142</v>
      </c>
      <c r="I14" s="58" t="s">
        <v>11711</v>
      </c>
      <c r="J14" s="58" t="s">
        <v>12523</v>
      </c>
      <c r="K14" s="58" t="s">
        <v>12524</v>
      </c>
      <c r="L14" s="58" t="s">
        <v>11714</v>
      </c>
      <c r="M14" s="60">
        <v>3506</v>
      </c>
    </row>
    <row r="15" spans="1:13" s="52" customFormat="1">
      <c r="A15" s="56">
        <v>10114621</v>
      </c>
      <c r="B15" s="57">
        <v>101146210000000</v>
      </c>
      <c r="C15" s="58" t="s">
        <v>4093</v>
      </c>
      <c r="D15" s="58" t="s">
        <v>4095</v>
      </c>
      <c r="E15" s="58"/>
      <c r="F15" s="59">
        <v>35599</v>
      </c>
      <c r="G15" s="58" t="s">
        <v>3800</v>
      </c>
      <c r="H15" s="58" t="s">
        <v>12142</v>
      </c>
      <c r="I15" s="58" t="s">
        <v>11711</v>
      </c>
      <c r="J15" s="58" t="s">
        <v>12523</v>
      </c>
      <c r="K15" s="58" t="s">
        <v>12524</v>
      </c>
      <c r="L15" s="58" t="s">
        <v>11714</v>
      </c>
      <c r="M15" s="60">
        <v>3506</v>
      </c>
    </row>
    <row r="16" spans="1:13" s="52" customFormat="1">
      <c r="A16" s="56">
        <v>10114973</v>
      </c>
      <c r="B16" s="57">
        <v>101149730000000</v>
      </c>
      <c r="C16" s="58" t="s">
        <v>4097</v>
      </c>
      <c r="D16" s="58" t="s">
        <v>4099</v>
      </c>
      <c r="E16" s="58">
        <v>185</v>
      </c>
      <c r="F16" s="59">
        <v>35636</v>
      </c>
      <c r="G16" s="58" t="s">
        <v>4100</v>
      </c>
      <c r="H16" s="58" t="s">
        <v>11877</v>
      </c>
      <c r="I16" s="58" t="s">
        <v>11876</v>
      </c>
      <c r="J16" s="58" t="s">
        <v>12523</v>
      </c>
      <c r="K16" s="58" t="s">
        <v>12524</v>
      </c>
      <c r="L16" s="58" t="s">
        <v>11714</v>
      </c>
      <c r="M16" s="60">
        <v>3506</v>
      </c>
    </row>
    <row r="17" spans="1:13" s="52" customFormat="1">
      <c r="A17" s="56">
        <v>10115274</v>
      </c>
      <c r="B17" s="57">
        <v>101152740000000</v>
      </c>
      <c r="C17" s="58" t="s">
        <v>4102</v>
      </c>
      <c r="D17" s="58"/>
      <c r="E17" s="58"/>
      <c r="F17" s="59">
        <v>35672</v>
      </c>
      <c r="G17" s="58" t="s">
        <v>12534</v>
      </c>
      <c r="H17" s="58" t="s">
        <v>12238</v>
      </c>
      <c r="I17" s="58" t="s">
        <v>12533</v>
      </c>
      <c r="J17" s="58" t="s">
        <v>12523</v>
      </c>
      <c r="K17" s="58" t="s">
        <v>12524</v>
      </c>
      <c r="L17" s="58" t="s">
        <v>11714</v>
      </c>
      <c r="M17" s="60">
        <v>3506</v>
      </c>
    </row>
    <row r="18" spans="1:13" s="52" customFormat="1">
      <c r="A18" s="38">
        <v>10120020</v>
      </c>
      <c r="B18" s="54">
        <v>101200200000000</v>
      </c>
      <c r="C18" s="52" t="s">
        <v>92</v>
      </c>
      <c r="F18" s="32">
        <v>35643</v>
      </c>
      <c r="G18" s="52" t="s">
        <v>7823</v>
      </c>
      <c r="H18" s="52" t="s">
        <v>11722</v>
      </c>
      <c r="I18" s="52" t="s">
        <v>11723</v>
      </c>
      <c r="J18" s="52" t="s">
        <v>11712</v>
      </c>
      <c r="K18" s="52" t="s">
        <v>11713</v>
      </c>
      <c r="L18" s="52" t="s">
        <v>11714</v>
      </c>
      <c r="M18" s="53">
        <v>3506</v>
      </c>
    </row>
    <row r="19" spans="1:13" s="52" customFormat="1">
      <c r="A19" s="38">
        <v>10120041</v>
      </c>
      <c r="B19" s="54">
        <v>101200410000000</v>
      </c>
      <c r="C19" s="52" t="s">
        <v>94</v>
      </c>
      <c r="F19" s="32">
        <v>35643</v>
      </c>
      <c r="G19" s="52">
        <v>403.1</v>
      </c>
      <c r="H19" s="52" t="s">
        <v>11722</v>
      </c>
      <c r="I19" s="52" t="s">
        <v>11723</v>
      </c>
      <c r="J19" s="52" t="s">
        <v>11712</v>
      </c>
      <c r="K19" s="52" t="s">
        <v>11713</v>
      </c>
      <c r="L19" s="52" t="s">
        <v>11714</v>
      </c>
      <c r="M19" s="53">
        <v>3506</v>
      </c>
    </row>
    <row r="20" spans="1:13" s="52" customFormat="1">
      <c r="A20" s="56">
        <v>10120082</v>
      </c>
      <c r="B20" s="57">
        <v>101200820000000</v>
      </c>
      <c r="C20" s="58" t="s">
        <v>4104</v>
      </c>
      <c r="D20" s="58"/>
      <c r="E20" s="58"/>
      <c r="F20" s="59">
        <v>35923</v>
      </c>
      <c r="G20" s="58" t="s">
        <v>12526</v>
      </c>
      <c r="H20" s="58" t="s">
        <v>12189</v>
      </c>
      <c r="I20" s="58" t="s">
        <v>12058</v>
      </c>
      <c r="J20" s="58" t="s">
        <v>12523</v>
      </c>
      <c r="K20" s="58" t="s">
        <v>12524</v>
      </c>
      <c r="L20" s="58" t="s">
        <v>11714</v>
      </c>
      <c r="M20" s="60">
        <v>3506</v>
      </c>
    </row>
    <row r="21" spans="1:13" s="52" customFormat="1">
      <c r="A21" s="56">
        <v>10121833</v>
      </c>
      <c r="B21" s="57">
        <v>101218330000000</v>
      </c>
      <c r="C21" s="58" t="s">
        <v>4104</v>
      </c>
      <c r="D21" s="58" t="s">
        <v>4107</v>
      </c>
      <c r="E21" s="58"/>
      <c r="F21" s="59">
        <v>35810</v>
      </c>
      <c r="G21" s="58" t="s">
        <v>12534</v>
      </c>
      <c r="H21" s="58" t="s">
        <v>12238</v>
      </c>
      <c r="I21" s="58" t="s">
        <v>12533</v>
      </c>
      <c r="J21" s="58" t="s">
        <v>12523</v>
      </c>
      <c r="K21" s="58" t="s">
        <v>12524</v>
      </c>
      <c r="L21" s="58" t="s">
        <v>11714</v>
      </c>
      <c r="M21" s="60">
        <v>3506</v>
      </c>
    </row>
    <row r="22" spans="1:13" s="52" customFormat="1">
      <c r="A22" s="56">
        <v>10122223</v>
      </c>
      <c r="B22" s="57">
        <v>101222230000000</v>
      </c>
      <c r="C22" s="58" t="s">
        <v>4109</v>
      </c>
      <c r="D22" s="58"/>
      <c r="E22" s="58"/>
      <c r="F22" s="59">
        <v>36020</v>
      </c>
      <c r="G22" s="58" t="s">
        <v>12534</v>
      </c>
      <c r="H22" s="58" t="s">
        <v>12238</v>
      </c>
      <c r="I22" s="58" t="s">
        <v>12533</v>
      </c>
      <c r="J22" s="58" t="s">
        <v>12523</v>
      </c>
      <c r="K22" s="58" t="s">
        <v>12524</v>
      </c>
      <c r="L22" s="58" t="s">
        <v>11714</v>
      </c>
      <c r="M22" s="60">
        <v>3506</v>
      </c>
    </row>
    <row r="23" spans="1:13" s="52" customFormat="1">
      <c r="A23" s="56">
        <v>10122224</v>
      </c>
      <c r="B23" s="57">
        <v>101222240000000</v>
      </c>
      <c r="C23" s="58" t="s">
        <v>4109</v>
      </c>
      <c r="D23" s="58"/>
      <c r="E23" s="58"/>
      <c r="F23" s="59">
        <v>36020</v>
      </c>
      <c r="G23" s="58" t="s">
        <v>12534</v>
      </c>
      <c r="H23" s="58" t="s">
        <v>12238</v>
      </c>
      <c r="I23" s="58" t="s">
        <v>12533</v>
      </c>
      <c r="J23" s="58" t="s">
        <v>12523</v>
      </c>
      <c r="K23" s="58" t="s">
        <v>12524</v>
      </c>
      <c r="L23" s="58" t="s">
        <v>11714</v>
      </c>
      <c r="M23" s="60">
        <v>3506</v>
      </c>
    </row>
    <row r="24" spans="1:13" s="52" customFormat="1">
      <c r="A24" s="38">
        <v>10122284</v>
      </c>
      <c r="B24" s="54">
        <v>101222840000000</v>
      </c>
      <c r="C24" s="52" t="s">
        <v>95</v>
      </c>
      <c r="D24" s="52" t="s">
        <v>97</v>
      </c>
      <c r="E24" s="52" t="s">
        <v>98</v>
      </c>
      <c r="F24" s="32">
        <v>39405</v>
      </c>
      <c r="G24" s="52">
        <v>401.12</v>
      </c>
      <c r="H24" s="52" t="s">
        <v>11722</v>
      </c>
      <c r="I24" s="52" t="s">
        <v>11723</v>
      </c>
      <c r="J24" s="52" t="s">
        <v>11712</v>
      </c>
      <c r="K24" s="52" t="s">
        <v>11713</v>
      </c>
      <c r="L24" s="52" t="s">
        <v>11714</v>
      </c>
      <c r="M24" s="53">
        <v>3506</v>
      </c>
    </row>
    <row r="25" spans="1:13" s="52" customFormat="1">
      <c r="A25" s="38">
        <v>10122579</v>
      </c>
      <c r="B25" s="54">
        <v>101225790000000</v>
      </c>
      <c r="C25" s="52" t="s">
        <v>100</v>
      </c>
      <c r="D25" s="52" t="s">
        <v>102</v>
      </c>
      <c r="E25" s="52" t="s">
        <v>103</v>
      </c>
      <c r="F25" s="32">
        <v>36056</v>
      </c>
      <c r="G25" s="52" t="s">
        <v>11726</v>
      </c>
      <c r="H25" s="52" t="s">
        <v>11722</v>
      </c>
      <c r="I25" s="52" t="s">
        <v>11723</v>
      </c>
      <c r="J25" s="52" t="s">
        <v>11712</v>
      </c>
      <c r="K25" s="52" t="s">
        <v>11713</v>
      </c>
      <c r="L25" s="52" t="s">
        <v>11714</v>
      </c>
      <c r="M25" s="53">
        <v>3506</v>
      </c>
    </row>
    <row r="26" spans="1:13" s="52" customFormat="1">
      <c r="A26" s="56">
        <v>10122721</v>
      </c>
      <c r="B26" s="57">
        <v>101227210000000</v>
      </c>
      <c r="C26" s="58" t="s">
        <v>4112</v>
      </c>
      <c r="D26" s="58"/>
      <c r="E26" s="58"/>
      <c r="F26" s="59">
        <v>35965</v>
      </c>
      <c r="G26" s="58" t="s">
        <v>12526</v>
      </c>
      <c r="H26" s="58" t="s">
        <v>12304</v>
      </c>
      <c r="I26" s="58" t="s">
        <v>12404</v>
      </c>
      <c r="J26" s="58" t="s">
        <v>12523</v>
      </c>
      <c r="K26" s="58" t="s">
        <v>12524</v>
      </c>
      <c r="L26" s="58" t="s">
        <v>11714</v>
      </c>
      <c r="M26" s="60">
        <v>3506</v>
      </c>
    </row>
    <row r="27" spans="1:13" s="52" customFormat="1">
      <c r="A27" s="56">
        <v>10122722</v>
      </c>
      <c r="B27" s="57">
        <v>101227220000000</v>
      </c>
      <c r="C27" s="58" t="s">
        <v>4112</v>
      </c>
      <c r="D27" s="58"/>
      <c r="E27" s="58"/>
      <c r="F27" s="59">
        <v>35965</v>
      </c>
      <c r="G27" s="58" t="s">
        <v>12526</v>
      </c>
      <c r="H27" s="58" t="s">
        <v>12304</v>
      </c>
      <c r="I27" s="58" t="s">
        <v>12404</v>
      </c>
      <c r="J27" s="58" t="s">
        <v>12523</v>
      </c>
      <c r="K27" s="58" t="s">
        <v>12524</v>
      </c>
      <c r="L27" s="58" t="s">
        <v>11714</v>
      </c>
      <c r="M27" s="60">
        <v>3506</v>
      </c>
    </row>
    <row r="28" spans="1:13" s="52" customFormat="1">
      <c r="A28" s="56">
        <v>10122723</v>
      </c>
      <c r="B28" s="57">
        <v>101227230000000</v>
      </c>
      <c r="C28" s="58" t="s">
        <v>4112</v>
      </c>
      <c r="D28" s="58"/>
      <c r="E28" s="58"/>
      <c r="F28" s="59">
        <v>35965</v>
      </c>
      <c r="G28" s="58" t="s">
        <v>12526</v>
      </c>
      <c r="H28" s="58" t="s">
        <v>12304</v>
      </c>
      <c r="I28" s="58" t="s">
        <v>12404</v>
      </c>
      <c r="J28" s="58" t="s">
        <v>12523</v>
      </c>
      <c r="K28" s="58" t="s">
        <v>12524</v>
      </c>
      <c r="L28" s="58" t="s">
        <v>11714</v>
      </c>
      <c r="M28" s="60">
        <v>3506</v>
      </c>
    </row>
    <row r="29" spans="1:13" s="52" customFormat="1">
      <c r="A29" s="56">
        <v>10122724</v>
      </c>
      <c r="B29" s="57">
        <v>101227240000000</v>
      </c>
      <c r="C29" s="58" t="s">
        <v>4112</v>
      </c>
      <c r="D29" s="58"/>
      <c r="E29" s="58"/>
      <c r="F29" s="59">
        <v>35965</v>
      </c>
      <c r="G29" s="58" t="s">
        <v>12526</v>
      </c>
      <c r="H29" s="58" t="s">
        <v>12304</v>
      </c>
      <c r="I29" s="58" t="s">
        <v>12404</v>
      </c>
      <c r="J29" s="58" t="s">
        <v>12523</v>
      </c>
      <c r="K29" s="58" t="s">
        <v>12524</v>
      </c>
      <c r="L29" s="58" t="s">
        <v>11714</v>
      </c>
      <c r="M29" s="60">
        <v>3506</v>
      </c>
    </row>
    <row r="30" spans="1:13" s="52" customFormat="1">
      <c r="A30" s="56">
        <v>10122725</v>
      </c>
      <c r="B30" s="57">
        <v>101227250000000</v>
      </c>
      <c r="C30" s="58" t="s">
        <v>4112</v>
      </c>
      <c r="D30" s="58"/>
      <c r="E30" s="58"/>
      <c r="F30" s="59">
        <v>35965</v>
      </c>
      <c r="G30" s="58" t="s">
        <v>12526</v>
      </c>
      <c r="H30" s="58" t="s">
        <v>12304</v>
      </c>
      <c r="I30" s="58" t="s">
        <v>12404</v>
      </c>
      <c r="J30" s="58" t="s">
        <v>12523</v>
      </c>
      <c r="K30" s="58" t="s">
        <v>12524</v>
      </c>
      <c r="L30" s="58" t="s">
        <v>11714</v>
      </c>
      <c r="M30" s="60">
        <v>3506</v>
      </c>
    </row>
    <row r="31" spans="1:13" s="52" customFormat="1">
      <c r="A31" s="56">
        <v>10123868</v>
      </c>
      <c r="B31" s="57">
        <v>101238680000000</v>
      </c>
      <c r="C31" s="58" t="s">
        <v>4114</v>
      </c>
      <c r="D31" s="58"/>
      <c r="E31" s="58" t="s">
        <v>4115</v>
      </c>
      <c r="F31" s="59">
        <v>36109</v>
      </c>
      <c r="G31" s="58">
        <v>130</v>
      </c>
      <c r="H31" s="58" t="s">
        <v>12304</v>
      </c>
      <c r="I31" s="58" t="s">
        <v>12404</v>
      </c>
      <c r="J31" s="58" t="s">
        <v>12523</v>
      </c>
      <c r="K31" s="58" t="s">
        <v>12524</v>
      </c>
      <c r="L31" s="58" t="s">
        <v>11714</v>
      </c>
      <c r="M31" s="60">
        <v>3506</v>
      </c>
    </row>
    <row r="32" spans="1:13" s="52" customFormat="1">
      <c r="A32" s="56">
        <v>10124134</v>
      </c>
      <c r="B32" s="57">
        <v>101241340000000</v>
      </c>
      <c r="C32" s="58" t="s">
        <v>4117</v>
      </c>
      <c r="D32" s="58" t="s">
        <v>4118</v>
      </c>
      <c r="E32" s="58"/>
      <c r="F32" s="59">
        <v>36150</v>
      </c>
      <c r="G32" s="58" t="s">
        <v>3800</v>
      </c>
      <c r="H32" s="58" t="s">
        <v>12161</v>
      </c>
      <c r="I32" s="58" t="s">
        <v>11876</v>
      </c>
      <c r="J32" s="58" t="s">
        <v>12523</v>
      </c>
      <c r="K32" s="58" t="s">
        <v>12524</v>
      </c>
      <c r="L32" s="58" t="s">
        <v>11714</v>
      </c>
      <c r="M32" s="60">
        <v>3506</v>
      </c>
    </row>
    <row r="33" spans="1:13" s="52" customFormat="1">
      <c r="A33" s="56">
        <v>10125157</v>
      </c>
      <c r="B33" s="57">
        <v>101251570000000</v>
      </c>
      <c r="C33" s="58" t="s">
        <v>4121</v>
      </c>
      <c r="D33" s="58"/>
      <c r="E33" s="58"/>
      <c r="F33" s="59">
        <v>36215</v>
      </c>
      <c r="G33" s="58" t="s">
        <v>12534</v>
      </c>
      <c r="H33" s="58" t="s">
        <v>12238</v>
      </c>
      <c r="I33" s="58" t="s">
        <v>12533</v>
      </c>
      <c r="J33" s="58" t="s">
        <v>12523</v>
      </c>
      <c r="K33" s="58" t="s">
        <v>12524</v>
      </c>
      <c r="L33" s="58" t="s">
        <v>11714</v>
      </c>
      <c r="M33" s="60">
        <v>3506</v>
      </c>
    </row>
    <row r="34" spans="1:13" s="52" customFormat="1">
      <c r="A34" s="56">
        <v>10125409</v>
      </c>
      <c r="B34" s="57">
        <v>101254090000000</v>
      </c>
      <c r="C34" s="58" t="s">
        <v>4120</v>
      </c>
      <c r="D34" s="58"/>
      <c r="E34" s="58"/>
      <c r="F34" s="59">
        <v>36249</v>
      </c>
      <c r="G34" s="58" t="s">
        <v>12526</v>
      </c>
      <c r="H34" s="58" t="s">
        <v>12304</v>
      </c>
      <c r="I34" s="58" t="s">
        <v>12404</v>
      </c>
      <c r="J34" s="58" t="s">
        <v>12523</v>
      </c>
      <c r="K34" s="58" t="s">
        <v>12524</v>
      </c>
      <c r="L34" s="58" t="s">
        <v>11714</v>
      </c>
      <c r="M34" s="60">
        <v>3506</v>
      </c>
    </row>
    <row r="35" spans="1:13" s="52" customFormat="1">
      <c r="A35" s="56">
        <v>10125715</v>
      </c>
      <c r="B35" s="57">
        <v>101257150000000</v>
      </c>
      <c r="C35" s="58" t="s">
        <v>4124</v>
      </c>
      <c r="D35" s="58"/>
      <c r="E35" s="58"/>
      <c r="F35" s="59">
        <v>36194</v>
      </c>
      <c r="G35" s="58" t="s">
        <v>12526</v>
      </c>
      <c r="H35" s="58" t="s">
        <v>12304</v>
      </c>
      <c r="I35" s="58" t="s">
        <v>12404</v>
      </c>
      <c r="J35" s="58" t="s">
        <v>12523</v>
      </c>
      <c r="K35" s="58" t="s">
        <v>12524</v>
      </c>
      <c r="L35" s="58" t="s">
        <v>11714</v>
      </c>
      <c r="M35" s="60">
        <v>3506</v>
      </c>
    </row>
    <row r="36" spans="1:13" s="52" customFormat="1">
      <c r="A36" s="56">
        <v>10125882</v>
      </c>
      <c r="B36" s="57">
        <v>101258820000000</v>
      </c>
      <c r="C36" s="58" t="s">
        <v>4090</v>
      </c>
      <c r="D36" s="58"/>
      <c r="E36" s="58"/>
      <c r="F36" s="59">
        <v>36160</v>
      </c>
      <c r="G36" s="58" t="s">
        <v>12526</v>
      </c>
      <c r="H36" s="58" t="s">
        <v>12304</v>
      </c>
      <c r="I36" s="58" t="s">
        <v>12404</v>
      </c>
      <c r="J36" s="58" t="s">
        <v>12523</v>
      </c>
      <c r="K36" s="58" t="s">
        <v>12524</v>
      </c>
      <c r="L36" s="58" t="s">
        <v>11714</v>
      </c>
      <c r="M36" s="60">
        <v>3506</v>
      </c>
    </row>
    <row r="37" spans="1:13" s="52" customFormat="1">
      <c r="A37" s="56">
        <v>10126159</v>
      </c>
      <c r="B37" s="57">
        <v>101261590000000</v>
      </c>
      <c r="C37" s="58" t="s">
        <v>4127</v>
      </c>
      <c r="D37" s="58"/>
      <c r="E37" s="58"/>
      <c r="F37" s="59">
        <v>36370</v>
      </c>
      <c r="G37" s="58" t="s">
        <v>12534</v>
      </c>
      <c r="H37" s="58" t="s">
        <v>12238</v>
      </c>
      <c r="I37" s="58" t="s">
        <v>12533</v>
      </c>
      <c r="J37" s="58" t="s">
        <v>12523</v>
      </c>
      <c r="K37" s="58" t="s">
        <v>12524</v>
      </c>
      <c r="L37" s="58" t="s">
        <v>11714</v>
      </c>
      <c r="M37" s="60">
        <v>3506</v>
      </c>
    </row>
    <row r="38" spans="1:13" s="52" customFormat="1">
      <c r="A38" s="56">
        <v>10126160</v>
      </c>
      <c r="B38" s="57">
        <v>101261600000000</v>
      </c>
      <c r="C38" s="58" t="s">
        <v>4129</v>
      </c>
      <c r="D38" s="58"/>
      <c r="E38" s="58"/>
      <c r="F38" s="59">
        <v>36370</v>
      </c>
      <c r="G38" s="58" t="s">
        <v>12534</v>
      </c>
      <c r="H38" s="58" t="s">
        <v>12238</v>
      </c>
      <c r="I38" s="58" t="s">
        <v>12533</v>
      </c>
      <c r="J38" s="58" t="s">
        <v>12523</v>
      </c>
      <c r="K38" s="58" t="s">
        <v>12524</v>
      </c>
      <c r="L38" s="58" t="s">
        <v>11714</v>
      </c>
      <c r="M38" s="60">
        <v>3506</v>
      </c>
    </row>
    <row r="39" spans="1:13" s="52" customFormat="1">
      <c r="A39" s="38">
        <v>10128525</v>
      </c>
      <c r="B39" s="54">
        <v>101285250000000</v>
      </c>
      <c r="C39" s="52" t="s">
        <v>111</v>
      </c>
      <c r="D39" s="52" t="s">
        <v>112</v>
      </c>
      <c r="E39" s="52" t="s">
        <v>113</v>
      </c>
      <c r="F39" s="32">
        <v>36431</v>
      </c>
      <c r="G39" s="52" t="s">
        <v>11727</v>
      </c>
      <c r="H39" s="52" t="s">
        <v>11722</v>
      </c>
      <c r="I39" s="52" t="s">
        <v>11723</v>
      </c>
      <c r="J39" s="52" t="s">
        <v>11712</v>
      </c>
      <c r="K39" s="52" t="s">
        <v>11713</v>
      </c>
      <c r="L39" s="52" t="s">
        <v>11714</v>
      </c>
      <c r="M39" s="53">
        <v>3506</v>
      </c>
    </row>
    <row r="40" spans="1:13" s="52" customFormat="1">
      <c r="A40" s="38">
        <v>10128584</v>
      </c>
      <c r="B40" s="54">
        <v>101285840000000</v>
      </c>
      <c r="C40" s="52" t="s">
        <v>115</v>
      </c>
      <c r="D40" s="52" t="s">
        <v>116</v>
      </c>
      <c r="F40" s="32">
        <v>36406</v>
      </c>
      <c r="G40" s="31">
        <v>80100</v>
      </c>
      <c r="H40" s="52" t="s">
        <v>11878</v>
      </c>
      <c r="I40" s="52" t="s">
        <v>11879</v>
      </c>
      <c r="J40" s="52" t="s">
        <v>11712</v>
      </c>
      <c r="K40" s="52" t="s">
        <v>11713</v>
      </c>
      <c r="L40" s="52" t="s">
        <v>11714</v>
      </c>
      <c r="M40" s="53">
        <v>3506</v>
      </c>
    </row>
    <row r="41" spans="1:13" s="52" customFormat="1">
      <c r="A41" s="38">
        <v>10128585</v>
      </c>
      <c r="B41" s="54">
        <v>101285850000000</v>
      </c>
      <c r="C41" s="52" t="s">
        <v>115</v>
      </c>
      <c r="D41" s="52" t="s">
        <v>116</v>
      </c>
      <c r="F41" s="32">
        <v>36406</v>
      </c>
      <c r="G41" s="52" t="s">
        <v>4432</v>
      </c>
      <c r="H41" s="52" t="s">
        <v>11878</v>
      </c>
      <c r="I41" s="52" t="s">
        <v>11879</v>
      </c>
      <c r="J41" s="52" t="s">
        <v>11712</v>
      </c>
      <c r="K41" s="52" t="s">
        <v>11713</v>
      </c>
      <c r="L41" s="52" t="s">
        <v>11714</v>
      </c>
      <c r="M41" s="53">
        <v>3506</v>
      </c>
    </row>
    <row r="42" spans="1:13" s="52" customFormat="1">
      <c r="A42" s="38">
        <v>10128586</v>
      </c>
      <c r="B42" s="54">
        <v>101285860000000</v>
      </c>
      <c r="C42" s="52" t="s">
        <v>84</v>
      </c>
      <c r="D42" s="52" t="s">
        <v>118</v>
      </c>
      <c r="F42" s="32">
        <v>36406</v>
      </c>
      <c r="G42" s="52" t="s">
        <v>4434</v>
      </c>
      <c r="H42" s="52" t="s">
        <v>11878</v>
      </c>
      <c r="I42" s="52" t="s">
        <v>11879</v>
      </c>
      <c r="J42" s="52" t="s">
        <v>11712</v>
      </c>
      <c r="K42" s="52" t="s">
        <v>11713</v>
      </c>
      <c r="L42" s="52" t="s">
        <v>11714</v>
      </c>
      <c r="M42" s="53">
        <v>3506</v>
      </c>
    </row>
    <row r="43" spans="1:13" s="52" customFormat="1">
      <c r="A43" s="38">
        <v>10128587</v>
      </c>
      <c r="B43" s="54">
        <v>101285870000000</v>
      </c>
      <c r="C43" s="52" t="s">
        <v>115</v>
      </c>
      <c r="D43" s="52" t="s">
        <v>120</v>
      </c>
      <c r="F43" s="32">
        <v>36406</v>
      </c>
      <c r="G43" s="52" t="s">
        <v>4435</v>
      </c>
      <c r="H43" s="52" t="s">
        <v>11878</v>
      </c>
      <c r="I43" s="52" t="s">
        <v>11879</v>
      </c>
      <c r="J43" s="52" t="s">
        <v>11712</v>
      </c>
      <c r="K43" s="52" t="s">
        <v>11713</v>
      </c>
      <c r="L43" s="52" t="s">
        <v>11714</v>
      </c>
      <c r="M43" s="53">
        <v>3506</v>
      </c>
    </row>
    <row r="44" spans="1:13" s="52" customFormat="1">
      <c r="A44" s="38">
        <v>10128588</v>
      </c>
      <c r="B44" s="54">
        <v>101285880000000</v>
      </c>
      <c r="C44" s="52" t="s">
        <v>115</v>
      </c>
      <c r="D44" s="52" t="s">
        <v>120</v>
      </c>
      <c r="F44" s="32">
        <v>36406</v>
      </c>
      <c r="G44" s="52" t="s">
        <v>4436</v>
      </c>
      <c r="H44" s="52" t="s">
        <v>11878</v>
      </c>
      <c r="I44" s="52" t="s">
        <v>11879</v>
      </c>
      <c r="J44" s="52" t="s">
        <v>11712</v>
      </c>
      <c r="K44" s="52" t="s">
        <v>11713</v>
      </c>
      <c r="L44" s="52" t="s">
        <v>11714</v>
      </c>
      <c r="M44" s="53">
        <v>3506</v>
      </c>
    </row>
    <row r="45" spans="1:13" s="52" customFormat="1">
      <c r="A45" s="38">
        <v>10128589</v>
      </c>
      <c r="B45" s="54">
        <v>101285890000000</v>
      </c>
      <c r="C45" s="52" t="s">
        <v>115</v>
      </c>
      <c r="D45" s="52" t="s">
        <v>120</v>
      </c>
      <c r="F45" s="32">
        <v>36406</v>
      </c>
      <c r="G45" s="52" t="s">
        <v>4438</v>
      </c>
      <c r="H45" s="52" t="s">
        <v>11878</v>
      </c>
      <c r="I45" s="52" t="s">
        <v>11879</v>
      </c>
      <c r="J45" s="52" t="s">
        <v>11712</v>
      </c>
      <c r="K45" s="52" t="s">
        <v>11713</v>
      </c>
      <c r="L45" s="52" t="s">
        <v>11714</v>
      </c>
      <c r="M45" s="53">
        <v>3506</v>
      </c>
    </row>
    <row r="46" spans="1:13" s="52" customFormat="1">
      <c r="A46" s="38">
        <v>10128591</v>
      </c>
      <c r="B46" s="54">
        <v>101285910000000</v>
      </c>
      <c r="C46" s="52" t="s">
        <v>84</v>
      </c>
      <c r="D46" s="52" t="s">
        <v>118</v>
      </c>
      <c r="F46" s="32">
        <v>36406</v>
      </c>
      <c r="G46" s="52" t="s">
        <v>4439</v>
      </c>
      <c r="H46" s="52" t="s">
        <v>11878</v>
      </c>
      <c r="I46" s="52" t="s">
        <v>11879</v>
      </c>
      <c r="J46" s="52" t="s">
        <v>11712</v>
      </c>
      <c r="K46" s="52" t="s">
        <v>11713</v>
      </c>
      <c r="L46" s="52" t="s">
        <v>11714</v>
      </c>
      <c r="M46" s="53">
        <v>3506</v>
      </c>
    </row>
    <row r="47" spans="1:13" s="52" customFormat="1">
      <c r="A47" s="38">
        <v>10128592</v>
      </c>
      <c r="B47" s="54">
        <v>101285920000000</v>
      </c>
      <c r="C47" s="52" t="s">
        <v>115</v>
      </c>
      <c r="D47" s="52" t="s">
        <v>120</v>
      </c>
      <c r="F47" s="32">
        <v>36406</v>
      </c>
      <c r="G47" s="52" t="s">
        <v>4440</v>
      </c>
      <c r="H47" s="52" t="s">
        <v>11878</v>
      </c>
      <c r="I47" s="52" t="s">
        <v>11879</v>
      </c>
      <c r="J47" s="52" t="s">
        <v>11712</v>
      </c>
      <c r="K47" s="52" t="s">
        <v>11713</v>
      </c>
      <c r="L47" s="52" t="s">
        <v>11714</v>
      </c>
      <c r="M47" s="53">
        <v>3506</v>
      </c>
    </row>
    <row r="48" spans="1:13" s="52" customFormat="1">
      <c r="A48" s="38">
        <v>10128593</v>
      </c>
      <c r="B48" s="54">
        <v>101285930000000</v>
      </c>
      <c r="C48" s="52" t="s">
        <v>84</v>
      </c>
      <c r="D48" s="52" t="s">
        <v>121</v>
      </c>
      <c r="F48" s="32">
        <v>36406</v>
      </c>
      <c r="G48" s="52">
        <v>404.96</v>
      </c>
      <c r="H48" s="52" t="s">
        <v>11722</v>
      </c>
      <c r="I48" s="52" t="s">
        <v>11723</v>
      </c>
      <c r="J48" s="52" t="s">
        <v>11712</v>
      </c>
      <c r="K48" s="52" t="s">
        <v>11713</v>
      </c>
      <c r="L48" s="52" t="s">
        <v>11714</v>
      </c>
      <c r="M48" s="53">
        <v>3506</v>
      </c>
    </row>
    <row r="49" spans="1:13" s="52" customFormat="1">
      <c r="A49" s="38">
        <v>10128594</v>
      </c>
      <c r="B49" s="54">
        <v>101285940000000</v>
      </c>
      <c r="C49" s="52" t="s">
        <v>84</v>
      </c>
      <c r="D49" s="52" t="s">
        <v>121</v>
      </c>
      <c r="F49" s="32">
        <v>36406</v>
      </c>
      <c r="G49" s="52">
        <v>404.96</v>
      </c>
      <c r="H49" s="52" t="s">
        <v>11722</v>
      </c>
      <c r="I49" s="52" t="s">
        <v>11723</v>
      </c>
      <c r="J49" s="52" t="s">
        <v>11712</v>
      </c>
      <c r="K49" s="52" t="s">
        <v>11713</v>
      </c>
      <c r="L49" s="52" t="s">
        <v>11714</v>
      </c>
      <c r="M49" s="53">
        <v>3506</v>
      </c>
    </row>
    <row r="50" spans="1:13" s="52" customFormat="1">
      <c r="A50" s="38">
        <v>10128595</v>
      </c>
      <c r="B50" s="54">
        <v>101285950000000</v>
      </c>
      <c r="C50" s="52" t="s">
        <v>84</v>
      </c>
      <c r="D50" s="52" t="s">
        <v>121</v>
      </c>
      <c r="F50" s="32">
        <v>36406</v>
      </c>
      <c r="G50" s="52">
        <v>404.96</v>
      </c>
      <c r="H50" s="52" t="s">
        <v>11722</v>
      </c>
      <c r="I50" s="52" t="s">
        <v>11723</v>
      </c>
      <c r="J50" s="52" t="s">
        <v>11712</v>
      </c>
      <c r="K50" s="52" t="s">
        <v>11713</v>
      </c>
      <c r="L50" s="52" t="s">
        <v>11714</v>
      </c>
      <c r="M50" s="53">
        <v>3506</v>
      </c>
    </row>
    <row r="51" spans="1:13" s="52" customFormat="1">
      <c r="A51" s="38">
        <v>10128596</v>
      </c>
      <c r="B51" s="54">
        <v>101285960000000</v>
      </c>
      <c r="C51" s="52" t="s">
        <v>84</v>
      </c>
      <c r="D51" s="52" t="s">
        <v>121</v>
      </c>
      <c r="F51" s="32">
        <v>36406</v>
      </c>
      <c r="G51" s="52">
        <v>404.96</v>
      </c>
      <c r="H51" s="52" t="s">
        <v>11722</v>
      </c>
      <c r="I51" s="52" t="s">
        <v>11723</v>
      </c>
      <c r="J51" s="52" t="s">
        <v>11712</v>
      </c>
      <c r="K51" s="52" t="s">
        <v>11713</v>
      </c>
      <c r="L51" s="52" t="s">
        <v>11714</v>
      </c>
      <c r="M51" s="53">
        <v>3506</v>
      </c>
    </row>
    <row r="52" spans="1:13" s="52" customFormat="1">
      <c r="A52" s="38">
        <v>10128668</v>
      </c>
      <c r="B52" s="54">
        <v>101286680000000</v>
      </c>
      <c r="C52" s="52" t="s">
        <v>115</v>
      </c>
      <c r="D52" s="52" t="s">
        <v>116</v>
      </c>
      <c r="F52" s="32">
        <v>36406</v>
      </c>
      <c r="G52" s="52" t="s">
        <v>123</v>
      </c>
      <c r="H52" s="52" t="s">
        <v>11878</v>
      </c>
      <c r="I52" s="52" t="s">
        <v>11879</v>
      </c>
      <c r="J52" s="52" t="s">
        <v>11712</v>
      </c>
      <c r="K52" s="52" t="s">
        <v>11713</v>
      </c>
      <c r="L52" s="52" t="s">
        <v>11714</v>
      </c>
      <c r="M52" s="53">
        <v>3506</v>
      </c>
    </row>
    <row r="53" spans="1:13" s="52" customFormat="1">
      <c r="A53" s="38">
        <v>10128669</v>
      </c>
      <c r="B53" s="54">
        <v>101286690000000</v>
      </c>
      <c r="C53" s="52" t="s">
        <v>84</v>
      </c>
      <c r="D53" s="52" t="s">
        <v>118</v>
      </c>
      <c r="F53" s="32">
        <v>36406</v>
      </c>
      <c r="G53" s="52" t="s">
        <v>124</v>
      </c>
      <c r="H53" s="52" t="s">
        <v>11878</v>
      </c>
      <c r="I53" s="52" t="s">
        <v>11879</v>
      </c>
      <c r="J53" s="52" t="s">
        <v>11712</v>
      </c>
      <c r="K53" s="52" t="s">
        <v>11713</v>
      </c>
      <c r="L53" s="52" t="s">
        <v>11714</v>
      </c>
      <c r="M53" s="53">
        <v>3506</v>
      </c>
    </row>
    <row r="54" spans="1:13" s="52" customFormat="1">
      <c r="A54" s="38">
        <v>10128670</v>
      </c>
      <c r="B54" s="54">
        <v>101286700000000</v>
      </c>
      <c r="C54" s="52" t="s">
        <v>84</v>
      </c>
      <c r="D54" s="52" t="s">
        <v>118</v>
      </c>
      <c r="F54" s="32">
        <v>36406</v>
      </c>
      <c r="G54" s="52" t="s">
        <v>125</v>
      </c>
      <c r="H54" s="52" t="s">
        <v>11878</v>
      </c>
      <c r="I54" s="52" t="s">
        <v>11879</v>
      </c>
      <c r="J54" s="52" t="s">
        <v>11712</v>
      </c>
      <c r="K54" s="52" t="s">
        <v>11713</v>
      </c>
      <c r="L54" s="52" t="s">
        <v>11714</v>
      </c>
      <c r="M54" s="53">
        <v>3506</v>
      </c>
    </row>
    <row r="55" spans="1:13" s="52" customFormat="1">
      <c r="A55" s="38">
        <v>10128671</v>
      </c>
      <c r="B55" s="54">
        <v>101286710000000</v>
      </c>
      <c r="C55" s="52" t="s">
        <v>84</v>
      </c>
      <c r="D55" s="52" t="s">
        <v>118</v>
      </c>
      <c r="F55" s="32">
        <v>36406</v>
      </c>
      <c r="G55" s="52" t="s">
        <v>8052</v>
      </c>
      <c r="H55" s="52" t="s">
        <v>11878</v>
      </c>
      <c r="I55" s="52" t="s">
        <v>11879</v>
      </c>
      <c r="J55" s="52" t="s">
        <v>11712</v>
      </c>
      <c r="K55" s="52" t="s">
        <v>11713</v>
      </c>
      <c r="L55" s="52" t="s">
        <v>11714</v>
      </c>
      <c r="M55" s="53">
        <v>3506</v>
      </c>
    </row>
    <row r="56" spans="1:13" s="52" customFormat="1">
      <c r="A56" s="38">
        <v>10128672</v>
      </c>
      <c r="B56" s="54">
        <v>101286720000000</v>
      </c>
      <c r="C56" s="52" t="s">
        <v>84</v>
      </c>
      <c r="D56" s="52" t="s">
        <v>118</v>
      </c>
      <c r="F56" s="32">
        <v>36406</v>
      </c>
      <c r="G56" s="52" t="s">
        <v>8053</v>
      </c>
      <c r="H56" s="52" t="s">
        <v>11878</v>
      </c>
      <c r="I56" s="52" t="s">
        <v>11879</v>
      </c>
      <c r="J56" s="52" t="s">
        <v>11712</v>
      </c>
      <c r="K56" s="52" t="s">
        <v>11713</v>
      </c>
      <c r="L56" s="52" t="s">
        <v>11714</v>
      </c>
      <c r="M56" s="53">
        <v>3506</v>
      </c>
    </row>
    <row r="57" spans="1:13" s="52" customFormat="1">
      <c r="A57" s="38">
        <v>10128673</v>
      </c>
      <c r="B57" s="54">
        <v>101286730000000</v>
      </c>
      <c r="C57" s="52" t="s">
        <v>84</v>
      </c>
      <c r="D57" s="52" t="s">
        <v>118</v>
      </c>
      <c r="F57" s="32">
        <v>36406</v>
      </c>
      <c r="G57" s="52" t="s">
        <v>11880</v>
      </c>
      <c r="H57" s="52" t="s">
        <v>11878</v>
      </c>
      <c r="I57" s="52" t="s">
        <v>11879</v>
      </c>
      <c r="J57" s="52" t="s">
        <v>11712</v>
      </c>
      <c r="K57" s="52" t="s">
        <v>11713</v>
      </c>
      <c r="L57" s="52" t="s">
        <v>11714</v>
      </c>
      <c r="M57" s="53">
        <v>3506</v>
      </c>
    </row>
    <row r="58" spans="1:13" s="52" customFormat="1">
      <c r="A58" s="38">
        <v>10128674</v>
      </c>
      <c r="B58" s="54">
        <v>101286740000000</v>
      </c>
      <c r="C58" s="52" t="s">
        <v>84</v>
      </c>
      <c r="D58" s="52" t="s">
        <v>116</v>
      </c>
      <c r="F58" s="32">
        <v>36406</v>
      </c>
      <c r="G58" s="52" t="s">
        <v>8054</v>
      </c>
      <c r="H58" s="52" t="s">
        <v>11878</v>
      </c>
      <c r="I58" s="52" t="s">
        <v>11879</v>
      </c>
      <c r="J58" s="52" t="s">
        <v>11712</v>
      </c>
      <c r="K58" s="52" t="s">
        <v>11713</v>
      </c>
      <c r="L58" s="52" t="s">
        <v>11714</v>
      </c>
      <c r="M58" s="53">
        <v>3506</v>
      </c>
    </row>
    <row r="59" spans="1:13" s="52" customFormat="1">
      <c r="A59" s="38">
        <v>10128675</v>
      </c>
      <c r="B59" s="54">
        <v>101286750000000</v>
      </c>
      <c r="C59" s="52" t="s">
        <v>115</v>
      </c>
      <c r="D59" s="52" t="s">
        <v>118</v>
      </c>
      <c r="F59" s="32">
        <v>36406</v>
      </c>
      <c r="G59" s="52" t="s">
        <v>12354</v>
      </c>
      <c r="H59" s="52" t="s">
        <v>12355</v>
      </c>
      <c r="I59" s="52" t="s">
        <v>12356</v>
      </c>
      <c r="J59" s="52" t="s">
        <v>11712</v>
      </c>
      <c r="K59" s="52" t="s">
        <v>11713</v>
      </c>
      <c r="L59" s="52" t="s">
        <v>11714</v>
      </c>
      <c r="M59" s="53">
        <v>3506</v>
      </c>
    </row>
    <row r="60" spans="1:13" s="52" customFormat="1">
      <c r="A60" s="38">
        <v>10128676</v>
      </c>
      <c r="B60" s="54">
        <v>101286760000000</v>
      </c>
      <c r="C60" s="52" t="s">
        <v>115</v>
      </c>
      <c r="D60" s="52" t="s">
        <v>116</v>
      </c>
      <c r="F60" s="32">
        <v>36406</v>
      </c>
      <c r="G60" s="52" t="s">
        <v>8055</v>
      </c>
      <c r="H60" s="52" t="s">
        <v>11878</v>
      </c>
      <c r="I60" s="52" t="s">
        <v>11879</v>
      </c>
      <c r="J60" s="52" t="s">
        <v>11712</v>
      </c>
      <c r="K60" s="52" t="s">
        <v>11713</v>
      </c>
      <c r="L60" s="52" t="s">
        <v>11714</v>
      </c>
      <c r="M60" s="53">
        <v>3506</v>
      </c>
    </row>
    <row r="61" spans="1:13" s="52" customFormat="1">
      <c r="A61" s="56">
        <v>10128677</v>
      </c>
      <c r="B61" s="57">
        <v>101286770000000</v>
      </c>
      <c r="C61" s="58" t="s">
        <v>4130</v>
      </c>
      <c r="D61" s="58"/>
      <c r="E61" s="58"/>
      <c r="F61" s="59">
        <v>36431</v>
      </c>
      <c r="G61" s="58" t="s">
        <v>12534</v>
      </c>
      <c r="H61" s="58" t="s">
        <v>12238</v>
      </c>
      <c r="I61" s="58" t="s">
        <v>12533</v>
      </c>
      <c r="J61" s="58" t="s">
        <v>12523</v>
      </c>
      <c r="K61" s="58" t="s">
        <v>12524</v>
      </c>
      <c r="L61" s="58" t="s">
        <v>11714</v>
      </c>
      <c r="M61" s="60">
        <v>3506</v>
      </c>
    </row>
    <row r="62" spans="1:13" s="52" customFormat="1">
      <c r="A62" s="56">
        <v>10128681</v>
      </c>
      <c r="B62" s="57">
        <v>101286810000000</v>
      </c>
      <c r="C62" s="58" t="s">
        <v>4132</v>
      </c>
      <c r="D62" s="58"/>
      <c r="E62" s="58"/>
      <c r="F62" s="59">
        <v>36431</v>
      </c>
      <c r="G62" s="58">
        <v>47</v>
      </c>
      <c r="H62" s="58" t="s">
        <v>12530</v>
      </c>
      <c r="I62" s="58" t="s">
        <v>11720</v>
      </c>
      <c r="J62" s="58" t="s">
        <v>12523</v>
      </c>
      <c r="K62" s="58" t="s">
        <v>12524</v>
      </c>
      <c r="L62" s="58" t="s">
        <v>11714</v>
      </c>
      <c r="M62" s="60">
        <v>3506</v>
      </c>
    </row>
    <row r="63" spans="1:13" s="52" customFormat="1">
      <c r="A63" s="38">
        <v>10130105</v>
      </c>
      <c r="B63" s="54">
        <v>101301050000000</v>
      </c>
      <c r="C63" s="52" t="s">
        <v>7777</v>
      </c>
      <c r="F63" s="32">
        <v>36643</v>
      </c>
      <c r="G63" s="52">
        <v>115</v>
      </c>
      <c r="H63" s="52" t="s">
        <v>12081</v>
      </c>
      <c r="I63" s="52" t="s">
        <v>12058</v>
      </c>
      <c r="J63" s="52" t="s">
        <v>11712</v>
      </c>
      <c r="K63" s="52" t="s">
        <v>11713</v>
      </c>
      <c r="L63" s="52" t="s">
        <v>11714</v>
      </c>
      <c r="M63" s="53">
        <v>3506</v>
      </c>
    </row>
    <row r="64" spans="1:13" s="52" customFormat="1">
      <c r="A64" s="56">
        <v>10130657</v>
      </c>
      <c r="B64" s="57">
        <v>101306570000000</v>
      </c>
      <c r="C64" s="58" t="s">
        <v>4114</v>
      </c>
      <c r="D64" s="58"/>
      <c r="E64" s="58"/>
      <c r="F64" s="59">
        <v>36641</v>
      </c>
      <c r="G64" s="58" t="s">
        <v>8418</v>
      </c>
      <c r="H64" s="58" t="s">
        <v>12189</v>
      </c>
      <c r="I64" s="58" t="s">
        <v>12058</v>
      </c>
      <c r="J64" s="58" t="s">
        <v>12523</v>
      </c>
      <c r="K64" s="58" t="s">
        <v>12524</v>
      </c>
      <c r="L64" s="58" t="s">
        <v>11714</v>
      </c>
      <c r="M64" s="60">
        <v>3506</v>
      </c>
    </row>
    <row r="65" spans="1:13" s="52" customFormat="1">
      <c r="A65" s="56">
        <v>10130999</v>
      </c>
      <c r="B65" s="57">
        <v>101309990000000</v>
      </c>
      <c r="C65" s="58" t="s">
        <v>4134</v>
      </c>
      <c r="D65" s="58"/>
      <c r="E65" s="58"/>
      <c r="F65" s="59">
        <v>36434</v>
      </c>
      <c r="G65" s="58">
        <v>47</v>
      </c>
      <c r="H65" s="58" t="s">
        <v>12530</v>
      </c>
      <c r="I65" s="58" t="s">
        <v>11720</v>
      </c>
      <c r="J65" s="58" t="s">
        <v>12523</v>
      </c>
      <c r="K65" s="58" t="s">
        <v>12524</v>
      </c>
      <c r="L65" s="58" t="s">
        <v>11714</v>
      </c>
      <c r="M65" s="60">
        <v>3506</v>
      </c>
    </row>
    <row r="66" spans="1:13" s="52" customFormat="1">
      <c r="A66" s="38">
        <v>10131835</v>
      </c>
      <c r="B66" s="54">
        <v>101318350000000</v>
      </c>
      <c r="C66" s="52" t="s">
        <v>127</v>
      </c>
      <c r="E66" s="52" t="s">
        <v>129</v>
      </c>
      <c r="F66" s="32">
        <v>36922</v>
      </c>
      <c r="G66" s="52">
        <v>403</v>
      </c>
      <c r="H66" s="52" t="s">
        <v>11722</v>
      </c>
      <c r="I66" s="52" t="s">
        <v>11723</v>
      </c>
      <c r="J66" s="52" t="s">
        <v>11712</v>
      </c>
      <c r="K66" s="52" t="s">
        <v>11713</v>
      </c>
      <c r="L66" s="52" t="s">
        <v>11714</v>
      </c>
      <c r="M66" s="53">
        <v>3506</v>
      </c>
    </row>
    <row r="67" spans="1:13" s="52" customFormat="1">
      <c r="A67" s="38">
        <v>10131874</v>
      </c>
      <c r="B67" s="54">
        <v>101318740000000</v>
      </c>
      <c r="C67" s="52" t="s">
        <v>131</v>
      </c>
      <c r="E67" s="52">
        <v>25439249</v>
      </c>
      <c r="F67" s="32">
        <v>35828</v>
      </c>
      <c r="G67" s="52" t="s">
        <v>390</v>
      </c>
      <c r="H67" s="52" t="s">
        <v>12304</v>
      </c>
      <c r="I67" s="52" t="s">
        <v>12305</v>
      </c>
      <c r="J67" s="52" t="s">
        <v>11712</v>
      </c>
      <c r="K67" s="52" t="s">
        <v>11713</v>
      </c>
      <c r="L67" s="52" t="s">
        <v>11714</v>
      </c>
      <c r="M67" s="53">
        <v>3506</v>
      </c>
    </row>
    <row r="68" spans="1:13" s="52" customFormat="1">
      <c r="A68" s="38">
        <v>10132215</v>
      </c>
      <c r="B68" s="54">
        <v>101322150000000</v>
      </c>
      <c r="C68" s="52" t="s">
        <v>133</v>
      </c>
      <c r="E68" s="52" t="s">
        <v>134</v>
      </c>
      <c r="F68" s="32">
        <v>36769</v>
      </c>
      <c r="G68" s="52">
        <v>404.8</v>
      </c>
      <c r="H68" s="52" t="s">
        <v>11722</v>
      </c>
      <c r="I68" s="52" t="s">
        <v>11723</v>
      </c>
      <c r="J68" s="52" t="s">
        <v>11712</v>
      </c>
      <c r="K68" s="52" t="s">
        <v>11713</v>
      </c>
      <c r="L68" s="52" t="s">
        <v>11714</v>
      </c>
      <c r="M68" s="53">
        <v>3506</v>
      </c>
    </row>
    <row r="69" spans="1:13" s="52" customFormat="1">
      <c r="A69" s="38">
        <v>10132481</v>
      </c>
      <c r="B69" s="54">
        <v>101324810000000</v>
      </c>
      <c r="C69" s="52" t="s">
        <v>136</v>
      </c>
      <c r="E69" s="52" t="s">
        <v>137</v>
      </c>
      <c r="F69" s="32">
        <v>36650</v>
      </c>
      <c r="G69" s="52">
        <v>403</v>
      </c>
      <c r="H69" s="52" t="s">
        <v>11722</v>
      </c>
      <c r="I69" s="52" t="s">
        <v>11723</v>
      </c>
      <c r="J69" s="52" t="s">
        <v>11712</v>
      </c>
      <c r="K69" s="52" t="s">
        <v>11713</v>
      </c>
      <c r="L69" s="52" t="s">
        <v>11714</v>
      </c>
      <c r="M69" s="53">
        <v>3506</v>
      </c>
    </row>
    <row r="70" spans="1:13" s="52" customFormat="1">
      <c r="A70" s="38">
        <v>10132482</v>
      </c>
      <c r="B70" s="54">
        <v>101324820000000</v>
      </c>
      <c r="C70" s="52" t="s">
        <v>136</v>
      </c>
      <c r="E70" s="52" t="s">
        <v>139</v>
      </c>
      <c r="F70" s="32">
        <v>36650</v>
      </c>
      <c r="G70" s="52" t="s">
        <v>110</v>
      </c>
      <c r="H70" s="52" t="s">
        <v>11722</v>
      </c>
      <c r="I70" s="52" t="s">
        <v>11723</v>
      </c>
      <c r="J70" s="52" t="s">
        <v>11712</v>
      </c>
      <c r="K70" s="52" t="s">
        <v>11713</v>
      </c>
      <c r="L70" s="52" t="s">
        <v>11714</v>
      </c>
      <c r="M70" s="53">
        <v>3506</v>
      </c>
    </row>
    <row r="71" spans="1:13" s="52" customFormat="1">
      <c r="A71" s="38">
        <v>10132747</v>
      </c>
      <c r="B71" s="54">
        <v>101327470000000</v>
      </c>
      <c r="C71" s="52" t="s">
        <v>140</v>
      </c>
      <c r="E71" s="52" t="s">
        <v>141</v>
      </c>
      <c r="F71" s="32">
        <v>36795</v>
      </c>
      <c r="G71" s="52" t="s">
        <v>12357</v>
      </c>
      <c r="H71" s="52" t="s">
        <v>12355</v>
      </c>
      <c r="I71" s="52" t="s">
        <v>12356</v>
      </c>
      <c r="J71" s="52" t="s">
        <v>11712</v>
      </c>
      <c r="K71" s="52" t="s">
        <v>11713</v>
      </c>
      <c r="L71" s="52" t="s">
        <v>11714</v>
      </c>
      <c r="M71" s="53">
        <v>3506</v>
      </c>
    </row>
    <row r="72" spans="1:13" s="52" customFormat="1">
      <c r="A72" s="38">
        <v>10132752</v>
      </c>
      <c r="B72" s="54">
        <v>101327520000000</v>
      </c>
      <c r="C72" s="52" t="s">
        <v>136</v>
      </c>
      <c r="E72" s="52" t="s">
        <v>143</v>
      </c>
      <c r="F72" s="32">
        <v>36650</v>
      </c>
      <c r="G72" s="52" t="s">
        <v>110</v>
      </c>
      <c r="H72" s="52" t="s">
        <v>12090</v>
      </c>
      <c r="I72" s="52" t="s">
        <v>12091</v>
      </c>
      <c r="J72" s="52" t="s">
        <v>11712</v>
      </c>
      <c r="K72" s="52" t="s">
        <v>11713</v>
      </c>
      <c r="L72" s="52" t="s">
        <v>11714</v>
      </c>
      <c r="M72" s="53">
        <v>3506</v>
      </c>
    </row>
    <row r="73" spans="1:13" s="52" customFormat="1">
      <c r="A73" s="38">
        <v>10132753</v>
      </c>
      <c r="B73" s="54">
        <v>101327530000000</v>
      </c>
      <c r="C73" s="52" t="s">
        <v>136</v>
      </c>
      <c r="D73" s="52">
        <v>6509</v>
      </c>
      <c r="E73" s="52" t="s">
        <v>145</v>
      </c>
      <c r="F73" s="32">
        <v>36650</v>
      </c>
      <c r="G73" s="52" t="s">
        <v>110</v>
      </c>
      <c r="H73" s="52" t="s">
        <v>12251</v>
      </c>
      <c r="I73" s="52" t="s">
        <v>12252</v>
      </c>
      <c r="J73" s="52" t="s">
        <v>11712</v>
      </c>
      <c r="K73" s="52" t="s">
        <v>11713</v>
      </c>
      <c r="L73" s="52" t="s">
        <v>11714</v>
      </c>
      <c r="M73" s="53">
        <v>3506</v>
      </c>
    </row>
    <row r="74" spans="1:13" s="52" customFormat="1">
      <c r="A74" s="38">
        <v>10132754</v>
      </c>
      <c r="B74" s="54">
        <v>101327540000000</v>
      </c>
      <c r="C74" s="52" t="s">
        <v>136</v>
      </c>
      <c r="D74" s="52" t="s">
        <v>146</v>
      </c>
      <c r="E74" s="52" t="s">
        <v>147</v>
      </c>
      <c r="F74" s="32">
        <v>36650</v>
      </c>
      <c r="G74" s="52" t="s">
        <v>110</v>
      </c>
      <c r="H74" s="52" t="s">
        <v>12261</v>
      </c>
      <c r="I74" s="52" t="s">
        <v>12120</v>
      </c>
      <c r="J74" s="52" t="s">
        <v>11712</v>
      </c>
      <c r="K74" s="52" t="s">
        <v>11713</v>
      </c>
      <c r="L74" s="52" t="s">
        <v>11714</v>
      </c>
      <c r="M74" s="53">
        <v>3506</v>
      </c>
    </row>
    <row r="75" spans="1:13" s="52" customFormat="1">
      <c r="A75" s="38">
        <v>10132755</v>
      </c>
      <c r="B75" s="54">
        <v>101327550000000</v>
      </c>
      <c r="C75" s="52" t="s">
        <v>136</v>
      </c>
      <c r="E75" s="52" t="s">
        <v>148</v>
      </c>
      <c r="F75" s="32">
        <v>36650</v>
      </c>
      <c r="G75" s="52">
        <v>403</v>
      </c>
      <c r="H75" s="52" t="s">
        <v>11722</v>
      </c>
      <c r="I75" s="52" t="s">
        <v>11723</v>
      </c>
      <c r="J75" s="52" t="s">
        <v>11712</v>
      </c>
      <c r="K75" s="52" t="s">
        <v>11713</v>
      </c>
      <c r="L75" s="52" t="s">
        <v>11714</v>
      </c>
      <c r="M75" s="53">
        <v>3506</v>
      </c>
    </row>
    <row r="76" spans="1:13" s="52" customFormat="1">
      <c r="A76" s="56">
        <v>10132859</v>
      </c>
      <c r="B76" s="57">
        <v>101328590000000</v>
      </c>
      <c r="C76" s="58" t="s">
        <v>4136</v>
      </c>
      <c r="D76" s="58" t="s">
        <v>4138</v>
      </c>
      <c r="E76" s="58"/>
      <c r="F76" s="59">
        <v>36671</v>
      </c>
      <c r="G76" s="58" t="s">
        <v>12534</v>
      </c>
      <c r="H76" s="58" t="s">
        <v>12238</v>
      </c>
      <c r="I76" s="58" t="s">
        <v>12533</v>
      </c>
      <c r="J76" s="58" t="s">
        <v>12523</v>
      </c>
      <c r="K76" s="58" t="s">
        <v>12524</v>
      </c>
      <c r="L76" s="58" t="s">
        <v>11714</v>
      </c>
      <c r="M76" s="60">
        <v>3506</v>
      </c>
    </row>
    <row r="77" spans="1:13" s="52" customFormat="1">
      <c r="A77" s="38">
        <v>10133572</v>
      </c>
      <c r="B77" s="54">
        <v>101335720000000</v>
      </c>
      <c r="C77" s="52" t="s">
        <v>152</v>
      </c>
      <c r="E77" s="31" t="s">
        <v>154</v>
      </c>
      <c r="F77" s="32">
        <v>36790</v>
      </c>
      <c r="G77" s="52" t="s">
        <v>110</v>
      </c>
      <c r="H77" s="52" t="s">
        <v>12155</v>
      </c>
      <c r="I77" s="52" t="s">
        <v>11720</v>
      </c>
      <c r="J77" s="52" t="s">
        <v>11712</v>
      </c>
      <c r="K77" s="52" t="s">
        <v>11713</v>
      </c>
      <c r="L77" s="52" t="s">
        <v>11714</v>
      </c>
      <c r="M77" s="53">
        <v>3506</v>
      </c>
    </row>
    <row r="78" spans="1:13" s="52" customFormat="1">
      <c r="A78" s="56">
        <v>10133820</v>
      </c>
      <c r="B78" s="57">
        <v>101338200000000</v>
      </c>
      <c r="C78" s="58" t="s">
        <v>4141</v>
      </c>
      <c r="D78" s="58" t="s">
        <v>4142</v>
      </c>
      <c r="E78" s="58"/>
      <c r="F78" s="59">
        <v>36762</v>
      </c>
      <c r="G78" s="58" t="s">
        <v>12542</v>
      </c>
      <c r="H78" s="58" t="s">
        <v>12411</v>
      </c>
      <c r="I78" s="58" t="s">
        <v>12104</v>
      </c>
      <c r="J78" s="58" t="s">
        <v>12523</v>
      </c>
      <c r="K78" s="58" t="s">
        <v>12524</v>
      </c>
      <c r="L78" s="58" t="s">
        <v>11714</v>
      </c>
      <c r="M78" s="60">
        <v>3506</v>
      </c>
    </row>
    <row r="79" spans="1:13" s="52" customFormat="1">
      <c r="A79" s="38">
        <v>10134086</v>
      </c>
      <c r="B79" s="54">
        <v>101340860000000</v>
      </c>
      <c r="C79" s="52" t="s">
        <v>155</v>
      </c>
      <c r="D79" s="52">
        <v>6506</v>
      </c>
      <c r="E79" s="52" t="s">
        <v>157</v>
      </c>
      <c r="F79" s="32">
        <v>36922</v>
      </c>
      <c r="G79" s="52" t="s">
        <v>110</v>
      </c>
      <c r="H79" s="52" t="s">
        <v>12506</v>
      </c>
      <c r="I79" s="52" t="s">
        <v>11876</v>
      </c>
      <c r="J79" s="52" t="s">
        <v>11712</v>
      </c>
      <c r="K79" s="52" t="s">
        <v>11713</v>
      </c>
      <c r="L79" s="52" t="s">
        <v>11714</v>
      </c>
      <c r="M79" s="53">
        <v>3506</v>
      </c>
    </row>
    <row r="80" spans="1:13" s="52" customFormat="1">
      <c r="A80" s="38">
        <v>10134680</v>
      </c>
      <c r="B80" s="54">
        <v>101346800000000</v>
      </c>
      <c r="C80" s="52" t="s">
        <v>130</v>
      </c>
      <c r="D80" s="52" t="s">
        <v>158</v>
      </c>
      <c r="E80" s="52" t="s">
        <v>159</v>
      </c>
      <c r="F80" s="32">
        <v>36922</v>
      </c>
      <c r="G80" s="52" t="s">
        <v>110</v>
      </c>
      <c r="H80" s="52" t="s">
        <v>12322</v>
      </c>
      <c r="I80" s="52" t="s">
        <v>12063</v>
      </c>
      <c r="J80" s="52" t="s">
        <v>11712</v>
      </c>
      <c r="K80" s="52" t="s">
        <v>11713</v>
      </c>
      <c r="L80" s="52" t="s">
        <v>11714</v>
      </c>
      <c r="M80" s="53">
        <v>3506</v>
      </c>
    </row>
    <row r="81" spans="1:13" s="52" customFormat="1">
      <c r="A81" s="38">
        <v>10134687</v>
      </c>
      <c r="B81" s="54">
        <v>101346870000000</v>
      </c>
      <c r="C81" s="52" t="s">
        <v>130</v>
      </c>
      <c r="E81" s="52" t="s">
        <v>160</v>
      </c>
      <c r="F81" s="32">
        <v>36922</v>
      </c>
      <c r="G81" s="52" t="s">
        <v>110</v>
      </c>
      <c r="H81" s="52" t="s">
        <v>12481</v>
      </c>
      <c r="I81" s="52" t="s">
        <v>12068</v>
      </c>
      <c r="J81" s="52" t="s">
        <v>11712</v>
      </c>
      <c r="K81" s="52" t="s">
        <v>11713</v>
      </c>
      <c r="L81" s="52" t="s">
        <v>11714</v>
      </c>
      <c r="M81" s="53">
        <v>3506</v>
      </c>
    </row>
    <row r="82" spans="1:13" s="52" customFormat="1">
      <c r="A82" s="38">
        <v>10134688</v>
      </c>
      <c r="B82" s="54">
        <v>101346880000000</v>
      </c>
      <c r="C82" s="52" t="s">
        <v>130</v>
      </c>
      <c r="E82" s="52" t="s">
        <v>161</v>
      </c>
      <c r="F82" s="32">
        <v>36922</v>
      </c>
      <c r="G82" s="52" t="s">
        <v>110</v>
      </c>
      <c r="H82" s="52" t="s">
        <v>12236</v>
      </c>
      <c r="I82" s="52" t="s">
        <v>12104</v>
      </c>
      <c r="J82" s="52" t="s">
        <v>11712</v>
      </c>
      <c r="K82" s="52" t="s">
        <v>11713</v>
      </c>
      <c r="L82" s="52" t="s">
        <v>11714</v>
      </c>
      <c r="M82" s="53">
        <v>3506</v>
      </c>
    </row>
    <row r="83" spans="1:13" s="52" customFormat="1">
      <c r="A83" s="38">
        <v>10134691</v>
      </c>
      <c r="B83" s="54">
        <v>101346910000000</v>
      </c>
      <c r="C83" s="52" t="s">
        <v>162</v>
      </c>
      <c r="F83" s="32">
        <v>36836</v>
      </c>
      <c r="G83" s="52">
        <v>801.1</v>
      </c>
      <c r="H83" s="52" t="s">
        <v>11878</v>
      </c>
      <c r="I83" s="52" t="s">
        <v>11879</v>
      </c>
      <c r="J83" s="52" t="s">
        <v>11712</v>
      </c>
      <c r="K83" s="52" t="s">
        <v>11713</v>
      </c>
      <c r="L83" s="52" t="s">
        <v>11714</v>
      </c>
      <c r="M83" s="53">
        <v>3506</v>
      </c>
    </row>
    <row r="84" spans="1:13" s="52" customFormat="1">
      <c r="A84" s="38">
        <v>10134971</v>
      </c>
      <c r="B84" s="54">
        <v>101349710000000</v>
      </c>
      <c r="C84" s="52" t="s">
        <v>130</v>
      </c>
      <c r="D84" s="52" t="s">
        <v>158</v>
      </c>
      <c r="E84" s="52" t="s">
        <v>165</v>
      </c>
      <c r="F84" s="32">
        <v>36922</v>
      </c>
      <c r="G84" s="52" t="s">
        <v>110</v>
      </c>
      <c r="H84" s="52" t="s">
        <v>12322</v>
      </c>
      <c r="I84" s="52" t="s">
        <v>12063</v>
      </c>
      <c r="J84" s="52" t="s">
        <v>11712</v>
      </c>
      <c r="K84" s="52" t="s">
        <v>11713</v>
      </c>
      <c r="L84" s="52" t="s">
        <v>11714</v>
      </c>
      <c r="M84" s="53">
        <v>3506</v>
      </c>
    </row>
    <row r="85" spans="1:13" s="52" customFormat="1">
      <c r="A85" s="38">
        <v>10134976</v>
      </c>
      <c r="B85" s="54">
        <v>101349760000000</v>
      </c>
      <c r="C85" s="52" t="s">
        <v>168</v>
      </c>
      <c r="E85" s="52" t="s">
        <v>169</v>
      </c>
      <c r="F85" s="32">
        <v>36922</v>
      </c>
      <c r="G85" s="52" t="s">
        <v>11728</v>
      </c>
      <c r="H85" s="52" t="s">
        <v>11722</v>
      </c>
      <c r="I85" s="52" t="s">
        <v>11723</v>
      </c>
      <c r="J85" s="52" t="s">
        <v>11712</v>
      </c>
      <c r="K85" s="52" t="s">
        <v>11713</v>
      </c>
      <c r="L85" s="52" t="s">
        <v>11714</v>
      </c>
      <c r="M85" s="53">
        <v>3506</v>
      </c>
    </row>
    <row r="86" spans="1:13" s="52" customFormat="1">
      <c r="A86" s="38">
        <v>10134977</v>
      </c>
      <c r="B86" s="54">
        <v>101349770000000</v>
      </c>
      <c r="C86" s="52" t="s">
        <v>170</v>
      </c>
      <c r="E86" s="52" t="s">
        <v>171</v>
      </c>
      <c r="F86" s="32">
        <v>36922</v>
      </c>
      <c r="G86" s="52" t="s">
        <v>11729</v>
      </c>
      <c r="H86" s="52" t="s">
        <v>11722</v>
      </c>
      <c r="I86" s="52" t="s">
        <v>11723</v>
      </c>
      <c r="J86" s="52" t="s">
        <v>11712</v>
      </c>
      <c r="K86" s="52" t="s">
        <v>11713</v>
      </c>
      <c r="L86" s="52" t="s">
        <v>11714</v>
      </c>
      <c r="M86" s="53">
        <v>3506</v>
      </c>
    </row>
    <row r="87" spans="1:13" s="52" customFormat="1">
      <c r="A87" s="38">
        <v>10134978</v>
      </c>
      <c r="B87" s="54">
        <v>101349780000000</v>
      </c>
      <c r="C87" s="52" t="s">
        <v>172</v>
      </c>
      <c r="D87" s="52" t="s">
        <v>173</v>
      </c>
      <c r="E87" s="52" t="s">
        <v>174</v>
      </c>
      <c r="F87" s="32">
        <v>36922</v>
      </c>
      <c r="G87" s="52">
        <v>401.6</v>
      </c>
      <c r="H87" s="52" t="s">
        <v>11722</v>
      </c>
      <c r="I87" s="52" t="s">
        <v>11723</v>
      </c>
      <c r="J87" s="52" t="s">
        <v>11712</v>
      </c>
      <c r="K87" s="52" t="s">
        <v>11713</v>
      </c>
      <c r="L87" s="52" t="s">
        <v>11714</v>
      </c>
      <c r="M87" s="53">
        <v>3506</v>
      </c>
    </row>
    <row r="88" spans="1:13" s="52" customFormat="1">
      <c r="A88" s="38">
        <v>10134979</v>
      </c>
      <c r="B88" s="54">
        <v>101349790000000</v>
      </c>
      <c r="C88" s="52" t="s">
        <v>127</v>
      </c>
      <c r="E88" s="52" t="s">
        <v>175</v>
      </c>
      <c r="F88" s="32">
        <v>36922</v>
      </c>
      <c r="G88" s="52" t="s">
        <v>110</v>
      </c>
      <c r="H88" s="52" t="s">
        <v>12189</v>
      </c>
      <c r="I88" s="52" t="s">
        <v>12190</v>
      </c>
      <c r="J88" s="52" t="s">
        <v>11712</v>
      </c>
      <c r="K88" s="52" t="s">
        <v>11713</v>
      </c>
      <c r="L88" s="52" t="s">
        <v>11714</v>
      </c>
      <c r="M88" s="53">
        <v>3506</v>
      </c>
    </row>
    <row r="89" spans="1:13" s="52" customFormat="1">
      <c r="A89" s="38">
        <v>10137264</v>
      </c>
      <c r="B89" s="54">
        <v>101372640000000</v>
      </c>
      <c r="C89" s="52" t="s">
        <v>177</v>
      </c>
      <c r="D89" s="52" t="s">
        <v>158</v>
      </c>
      <c r="F89" s="32">
        <v>37036</v>
      </c>
      <c r="G89" s="52" t="s">
        <v>110</v>
      </c>
      <c r="H89" s="52" t="s">
        <v>12236</v>
      </c>
      <c r="I89" s="52" t="s">
        <v>12104</v>
      </c>
      <c r="J89" s="52" t="s">
        <v>11712</v>
      </c>
      <c r="K89" s="52" t="s">
        <v>11713</v>
      </c>
      <c r="L89" s="52" t="s">
        <v>11714</v>
      </c>
      <c r="M89" s="53">
        <v>3506</v>
      </c>
    </row>
    <row r="90" spans="1:13" s="52" customFormat="1">
      <c r="A90" s="38">
        <v>10137265</v>
      </c>
      <c r="B90" s="54">
        <v>101372650000000</v>
      </c>
      <c r="C90" s="52" t="s">
        <v>177</v>
      </c>
      <c r="D90" s="52" t="s">
        <v>158</v>
      </c>
      <c r="F90" s="32">
        <v>37036</v>
      </c>
      <c r="G90" s="52" t="s">
        <v>110</v>
      </c>
      <c r="H90" s="52" t="s">
        <v>12235</v>
      </c>
      <c r="I90" s="52" t="s">
        <v>12120</v>
      </c>
      <c r="J90" s="52" t="s">
        <v>11712</v>
      </c>
      <c r="K90" s="52" t="s">
        <v>11713</v>
      </c>
      <c r="L90" s="52" t="s">
        <v>11714</v>
      </c>
      <c r="M90" s="53">
        <v>3506</v>
      </c>
    </row>
    <row r="91" spans="1:13" s="52" customFormat="1">
      <c r="A91" s="38">
        <v>10137267</v>
      </c>
      <c r="B91" s="54">
        <v>101372670000000</v>
      </c>
      <c r="C91" s="52" t="s">
        <v>177</v>
      </c>
      <c r="D91" s="52" t="s">
        <v>158</v>
      </c>
      <c r="F91" s="32">
        <v>37036</v>
      </c>
      <c r="G91" s="52" t="s">
        <v>110</v>
      </c>
      <c r="H91" s="52" t="s">
        <v>12236</v>
      </c>
      <c r="I91" s="52" t="s">
        <v>12104</v>
      </c>
      <c r="J91" s="52" t="s">
        <v>11712</v>
      </c>
      <c r="K91" s="52" t="s">
        <v>11713</v>
      </c>
      <c r="L91" s="52" t="s">
        <v>11714</v>
      </c>
      <c r="M91" s="53">
        <v>3506</v>
      </c>
    </row>
    <row r="92" spans="1:13" s="52" customFormat="1">
      <c r="A92" s="38">
        <v>10137268</v>
      </c>
      <c r="B92" s="54">
        <v>101372680000000</v>
      </c>
      <c r="C92" s="52" t="s">
        <v>177</v>
      </c>
      <c r="D92" s="52" t="s">
        <v>158</v>
      </c>
      <c r="F92" s="32">
        <v>37036</v>
      </c>
      <c r="G92" s="52" t="s">
        <v>110</v>
      </c>
      <c r="H92" s="52" t="s">
        <v>12235</v>
      </c>
      <c r="I92" s="52" t="s">
        <v>12120</v>
      </c>
      <c r="J92" s="52" t="s">
        <v>11712</v>
      </c>
      <c r="K92" s="52" t="s">
        <v>11713</v>
      </c>
      <c r="L92" s="52" t="s">
        <v>11714</v>
      </c>
      <c r="M92" s="53">
        <v>3506</v>
      </c>
    </row>
    <row r="93" spans="1:13" s="52" customFormat="1">
      <c r="A93" s="38">
        <v>10137271</v>
      </c>
      <c r="B93" s="54">
        <v>101372710000000</v>
      </c>
      <c r="C93" s="52" t="s">
        <v>177</v>
      </c>
      <c r="D93" s="52" t="s">
        <v>158</v>
      </c>
      <c r="F93" s="32">
        <v>37036</v>
      </c>
      <c r="G93" s="52" t="s">
        <v>110</v>
      </c>
      <c r="H93" s="52" t="s">
        <v>12318</v>
      </c>
      <c r="I93" s="52" t="s">
        <v>12319</v>
      </c>
      <c r="J93" s="52" t="s">
        <v>11712</v>
      </c>
      <c r="K93" s="52" t="s">
        <v>11713</v>
      </c>
      <c r="L93" s="52" t="s">
        <v>11714</v>
      </c>
      <c r="M93" s="53">
        <v>3506</v>
      </c>
    </row>
    <row r="94" spans="1:13" s="52" customFormat="1">
      <c r="A94" s="38">
        <v>10137276</v>
      </c>
      <c r="B94" s="54">
        <v>101372760000000</v>
      </c>
      <c r="C94" s="52" t="s">
        <v>176</v>
      </c>
      <c r="D94" s="52" t="s">
        <v>158</v>
      </c>
      <c r="F94" s="32">
        <v>37036</v>
      </c>
      <c r="G94" s="52" t="s">
        <v>110</v>
      </c>
      <c r="H94" s="52" t="s">
        <v>11722</v>
      </c>
      <c r="I94" s="52" t="s">
        <v>11723</v>
      </c>
      <c r="J94" s="52" t="s">
        <v>11712</v>
      </c>
      <c r="K94" s="52" t="s">
        <v>11713</v>
      </c>
      <c r="L94" s="52" t="s">
        <v>11714</v>
      </c>
      <c r="M94" s="53">
        <v>3506</v>
      </c>
    </row>
    <row r="95" spans="1:13" s="52" customFormat="1">
      <c r="A95" s="38">
        <v>10137281</v>
      </c>
      <c r="B95" s="54">
        <v>101372810000000</v>
      </c>
      <c r="C95" s="52" t="s">
        <v>176</v>
      </c>
      <c r="D95" s="52" t="s">
        <v>158</v>
      </c>
      <c r="F95" s="32">
        <v>37036</v>
      </c>
      <c r="G95" s="52" t="s">
        <v>110</v>
      </c>
      <c r="H95" s="52" t="s">
        <v>12133</v>
      </c>
      <c r="I95" s="52" t="s">
        <v>11711</v>
      </c>
      <c r="J95" s="52" t="s">
        <v>11712</v>
      </c>
      <c r="K95" s="52" t="s">
        <v>11713</v>
      </c>
      <c r="L95" s="52" t="s">
        <v>11714</v>
      </c>
      <c r="M95" s="53">
        <v>3506</v>
      </c>
    </row>
    <row r="96" spans="1:13" s="52" customFormat="1">
      <c r="A96" s="38">
        <v>10137283</v>
      </c>
      <c r="B96" s="54">
        <v>101372830000000</v>
      </c>
      <c r="C96" s="52" t="s">
        <v>176</v>
      </c>
      <c r="D96" s="52" t="s">
        <v>158</v>
      </c>
      <c r="F96" s="32">
        <v>37036</v>
      </c>
      <c r="G96" s="52">
        <v>217</v>
      </c>
      <c r="H96" s="52" t="s">
        <v>12143</v>
      </c>
      <c r="I96" s="52" t="s">
        <v>11876</v>
      </c>
      <c r="J96" s="52" t="s">
        <v>11712</v>
      </c>
      <c r="K96" s="52" t="s">
        <v>11713</v>
      </c>
      <c r="L96" s="52" t="s">
        <v>11714</v>
      </c>
      <c r="M96" s="53">
        <v>3506</v>
      </c>
    </row>
    <row r="97" spans="1:13" s="52" customFormat="1">
      <c r="A97" s="38">
        <v>10137287</v>
      </c>
      <c r="B97" s="54">
        <v>101372870000000</v>
      </c>
      <c r="C97" s="52" t="s">
        <v>176</v>
      </c>
      <c r="D97" s="52" t="s">
        <v>158</v>
      </c>
      <c r="E97" s="52" t="s">
        <v>7824</v>
      </c>
      <c r="F97" s="32">
        <v>37036</v>
      </c>
      <c r="G97" s="52" t="s">
        <v>110</v>
      </c>
      <c r="H97" s="52" t="s">
        <v>12235</v>
      </c>
      <c r="I97" s="52" t="s">
        <v>12120</v>
      </c>
      <c r="J97" s="52" t="s">
        <v>11712</v>
      </c>
      <c r="K97" s="52" t="s">
        <v>11713</v>
      </c>
      <c r="L97" s="52" t="s">
        <v>11714</v>
      </c>
      <c r="M97" s="53">
        <v>3506</v>
      </c>
    </row>
    <row r="98" spans="1:13" s="52" customFormat="1">
      <c r="A98" s="38">
        <v>10137290</v>
      </c>
      <c r="B98" s="54">
        <v>101372900000000</v>
      </c>
      <c r="C98" s="52" t="s">
        <v>176</v>
      </c>
      <c r="D98" s="52" t="s">
        <v>158</v>
      </c>
      <c r="F98" s="32">
        <v>37036</v>
      </c>
      <c r="G98" s="52" t="s">
        <v>110</v>
      </c>
      <c r="H98" s="52" t="s">
        <v>12481</v>
      </c>
      <c r="I98" s="52" t="s">
        <v>12068</v>
      </c>
      <c r="J98" s="52" t="s">
        <v>11712</v>
      </c>
      <c r="K98" s="52" t="s">
        <v>11713</v>
      </c>
      <c r="L98" s="52" t="s">
        <v>11714</v>
      </c>
      <c r="M98" s="53">
        <v>3506</v>
      </c>
    </row>
    <row r="99" spans="1:13" s="52" customFormat="1">
      <c r="A99" s="38">
        <v>10137292</v>
      </c>
      <c r="B99" s="54">
        <v>101372920000000</v>
      </c>
      <c r="C99" s="52" t="s">
        <v>178</v>
      </c>
      <c r="D99" s="52" t="s">
        <v>179</v>
      </c>
      <c r="F99" s="32">
        <v>37036</v>
      </c>
      <c r="G99" s="52" t="s">
        <v>110</v>
      </c>
      <c r="H99" s="52" t="s">
        <v>12251</v>
      </c>
      <c r="I99" s="52" t="s">
        <v>12252</v>
      </c>
      <c r="J99" s="52" t="s">
        <v>11712</v>
      </c>
      <c r="K99" s="52" t="s">
        <v>11713</v>
      </c>
      <c r="L99" s="52" t="s">
        <v>11714</v>
      </c>
      <c r="M99" s="53">
        <v>3506</v>
      </c>
    </row>
    <row r="100" spans="1:13" s="52" customFormat="1">
      <c r="A100" s="38">
        <v>10137295</v>
      </c>
      <c r="B100" s="54">
        <v>101372950000000</v>
      </c>
      <c r="C100" s="52" t="s">
        <v>180</v>
      </c>
      <c r="D100" s="52" t="s">
        <v>181</v>
      </c>
      <c r="E100" s="52" t="s">
        <v>182</v>
      </c>
      <c r="F100" s="32">
        <v>37036</v>
      </c>
      <c r="G100" s="52" t="s">
        <v>272</v>
      </c>
      <c r="H100" s="52" t="s">
        <v>11722</v>
      </c>
      <c r="I100" s="52" t="s">
        <v>11723</v>
      </c>
      <c r="J100" s="52" t="s">
        <v>11712</v>
      </c>
      <c r="K100" s="52" t="s">
        <v>11713</v>
      </c>
      <c r="L100" s="52" t="s">
        <v>11714</v>
      </c>
      <c r="M100" s="53">
        <v>3506</v>
      </c>
    </row>
    <row r="101" spans="1:13" s="52" customFormat="1">
      <c r="A101" s="38">
        <v>10137296</v>
      </c>
      <c r="B101" s="54">
        <v>101372960000000</v>
      </c>
      <c r="C101" s="52" t="s">
        <v>180</v>
      </c>
      <c r="E101" s="52" t="s">
        <v>183</v>
      </c>
      <c r="F101" s="32">
        <v>37036</v>
      </c>
      <c r="G101" s="52">
        <v>401.6</v>
      </c>
      <c r="H101" s="52" t="s">
        <v>11722</v>
      </c>
      <c r="I101" s="52" t="s">
        <v>11723</v>
      </c>
      <c r="J101" s="52" t="s">
        <v>11712</v>
      </c>
      <c r="K101" s="52" t="s">
        <v>11713</v>
      </c>
      <c r="L101" s="52" t="s">
        <v>11714</v>
      </c>
      <c r="M101" s="53">
        <v>3506</v>
      </c>
    </row>
    <row r="102" spans="1:13" s="52" customFormat="1">
      <c r="A102" s="38">
        <v>10137784</v>
      </c>
      <c r="B102" s="54">
        <v>101377840000000</v>
      </c>
      <c r="C102" s="52" t="s">
        <v>185</v>
      </c>
      <c r="D102" s="52" t="s">
        <v>186</v>
      </c>
      <c r="E102" s="52" t="s">
        <v>187</v>
      </c>
      <c r="F102" s="32">
        <v>37001</v>
      </c>
      <c r="G102" s="52" t="s">
        <v>11726</v>
      </c>
      <c r="H102" s="52" t="s">
        <v>11722</v>
      </c>
      <c r="I102" s="52" t="s">
        <v>11723</v>
      </c>
      <c r="J102" s="52" t="s">
        <v>11712</v>
      </c>
      <c r="K102" s="52" t="s">
        <v>11713</v>
      </c>
      <c r="L102" s="52" t="s">
        <v>11714</v>
      </c>
      <c r="M102" s="53">
        <v>3506</v>
      </c>
    </row>
    <row r="103" spans="1:13" s="52" customFormat="1">
      <c r="A103" s="38">
        <v>10137793</v>
      </c>
      <c r="B103" s="54">
        <v>101377930000000</v>
      </c>
      <c r="C103" s="52" t="s">
        <v>188</v>
      </c>
      <c r="D103" s="52" t="s">
        <v>189</v>
      </c>
      <c r="E103" s="52" t="s">
        <v>190</v>
      </c>
      <c r="F103" s="32">
        <v>37001</v>
      </c>
      <c r="G103" s="52" t="s">
        <v>110</v>
      </c>
      <c r="H103" s="52" t="s">
        <v>12329</v>
      </c>
      <c r="I103" s="52" t="s">
        <v>11876</v>
      </c>
      <c r="J103" s="52" t="s">
        <v>11712</v>
      </c>
      <c r="K103" s="52" t="s">
        <v>11713</v>
      </c>
      <c r="L103" s="52" t="s">
        <v>11714</v>
      </c>
      <c r="M103" s="53">
        <v>3506</v>
      </c>
    </row>
    <row r="104" spans="1:13" s="52" customFormat="1">
      <c r="A104" s="38">
        <v>10137801</v>
      </c>
      <c r="B104" s="54">
        <v>101378010000000</v>
      </c>
      <c r="C104" s="52" t="s">
        <v>185</v>
      </c>
      <c r="D104" s="52" t="s">
        <v>186</v>
      </c>
      <c r="E104" s="52" t="s">
        <v>191</v>
      </c>
      <c r="F104" s="32">
        <v>37001</v>
      </c>
      <c r="G104" s="52" t="s">
        <v>11730</v>
      </c>
      <c r="H104" s="52" t="s">
        <v>11722</v>
      </c>
      <c r="I104" s="52" t="s">
        <v>11723</v>
      </c>
      <c r="J104" s="52" t="s">
        <v>11712</v>
      </c>
      <c r="K104" s="52" t="s">
        <v>11713</v>
      </c>
      <c r="L104" s="52" t="s">
        <v>11714</v>
      </c>
      <c r="M104" s="53">
        <v>3506</v>
      </c>
    </row>
    <row r="105" spans="1:13" s="52" customFormat="1">
      <c r="A105" s="38">
        <v>10137805</v>
      </c>
      <c r="B105" s="54">
        <v>101378050000000</v>
      </c>
      <c r="C105" s="52" t="s">
        <v>185</v>
      </c>
      <c r="D105" s="52" t="s">
        <v>192</v>
      </c>
      <c r="E105" s="52" t="s">
        <v>193</v>
      </c>
      <c r="F105" s="32">
        <v>37001</v>
      </c>
      <c r="G105" s="52" t="s">
        <v>11726</v>
      </c>
      <c r="H105" s="52" t="s">
        <v>11722</v>
      </c>
      <c r="I105" s="52" t="s">
        <v>11723</v>
      </c>
      <c r="J105" s="52" t="s">
        <v>11712</v>
      </c>
      <c r="K105" s="52" t="s">
        <v>11713</v>
      </c>
      <c r="L105" s="52" t="s">
        <v>11714</v>
      </c>
      <c r="M105" s="53">
        <v>3506</v>
      </c>
    </row>
    <row r="106" spans="1:13" s="52" customFormat="1">
      <c r="A106" s="38">
        <v>10137808</v>
      </c>
      <c r="B106" s="54">
        <v>101378080000000</v>
      </c>
      <c r="C106" s="52" t="s">
        <v>126</v>
      </c>
      <c r="D106" s="52" t="s">
        <v>194</v>
      </c>
      <c r="E106" s="52" t="s">
        <v>195</v>
      </c>
      <c r="F106" s="32">
        <v>37001</v>
      </c>
      <c r="G106" s="52" t="s">
        <v>110</v>
      </c>
      <c r="H106" s="52" t="s">
        <v>12139</v>
      </c>
      <c r="I106" s="52" t="s">
        <v>12140</v>
      </c>
      <c r="J106" s="52" t="s">
        <v>11712</v>
      </c>
      <c r="K106" s="52" t="s">
        <v>11713</v>
      </c>
      <c r="L106" s="52" t="s">
        <v>11714</v>
      </c>
      <c r="M106" s="53">
        <v>3506</v>
      </c>
    </row>
    <row r="107" spans="1:13" s="52" customFormat="1">
      <c r="A107" s="38">
        <v>10137809</v>
      </c>
      <c r="B107" s="54">
        <v>101378090000000</v>
      </c>
      <c r="C107" s="52" t="s">
        <v>126</v>
      </c>
      <c r="D107" s="52">
        <v>2621</v>
      </c>
      <c r="E107" s="52" t="s">
        <v>196</v>
      </c>
      <c r="F107" s="32">
        <v>37001</v>
      </c>
      <c r="G107" s="52" t="s">
        <v>110</v>
      </c>
      <c r="H107" s="52" t="s">
        <v>12492</v>
      </c>
      <c r="I107" s="52" t="s">
        <v>11876</v>
      </c>
      <c r="J107" s="52" t="s">
        <v>11712</v>
      </c>
      <c r="K107" s="52" t="s">
        <v>11713</v>
      </c>
      <c r="L107" s="52" t="s">
        <v>11714</v>
      </c>
      <c r="M107" s="53">
        <v>3506</v>
      </c>
    </row>
    <row r="108" spans="1:13" s="52" customFormat="1">
      <c r="A108" s="38">
        <v>10137916</v>
      </c>
      <c r="B108" s="54">
        <v>101379160000000</v>
      </c>
      <c r="C108" s="52" t="s">
        <v>126</v>
      </c>
      <c r="D108" s="52">
        <v>2621</v>
      </c>
      <c r="E108" s="52" t="s">
        <v>197</v>
      </c>
      <c r="F108" s="32">
        <v>37001</v>
      </c>
      <c r="G108" s="52" t="s">
        <v>110</v>
      </c>
      <c r="H108" s="52" t="s">
        <v>12175</v>
      </c>
      <c r="I108" s="52" t="s">
        <v>11876</v>
      </c>
      <c r="J108" s="52" t="s">
        <v>11712</v>
      </c>
      <c r="K108" s="52" t="s">
        <v>11713</v>
      </c>
      <c r="L108" s="52" t="s">
        <v>11714</v>
      </c>
      <c r="M108" s="53">
        <v>3506</v>
      </c>
    </row>
    <row r="109" spans="1:13" s="52" customFormat="1">
      <c r="A109" s="38">
        <v>10138136</v>
      </c>
      <c r="B109" s="54">
        <v>101381360000000</v>
      </c>
      <c r="C109" s="52" t="s">
        <v>198</v>
      </c>
      <c r="E109" s="52">
        <v>261045</v>
      </c>
      <c r="F109" s="32">
        <v>37133</v>
      </c>
      <c r="G109" s="52" t="s">
        <v>110</v>
      </c>
      <c r="H109" s="52" t="s">
        <v>12269</v>
      </c>
      <c r="I109" s="52" t="s">
        <v>12063</v>
      </c>
      <c r="J109" s="52" t="s">
        <v>11712</v>
      </c>
      <c r="K109" s="52" t="s">
        <v>11713</v>
      </c>
      <c r="L109" s="52" t="s">
        <v>11714</v>
      </c>
      <c r="M109" s="53">
        <v>3506</v>
      </c>
    </row>
    <row r="110" spans="1:13" s="52" customFormat="1">
      <c r="A110" s="38">
        <v>10138137</v>
      </c>
      <c r="B110" s="54">
        <v>101381370000000</v>
      </c>
      <c r="C110" s="52" t="s">
        <v>199</v>
      </c>
      <c r="D110" s="52" t="s">
        <v>5697</v>
      </c>
      <c r="E110" s="52" t="s">
        <v>8389</v>
      </c>
      <c r="F110" s="32">
        <v>37133</v>
      </c>
      <c r="G110" s="52" t="s">
        <v>110</v>
      </c>
      <c r="H110" s="52" t="s">
        <v>12457</v>
      </c>
      <c r="I110" s="52" t="s">
        <v>11876</v>
      </c>
      <c r="J110" s="52" t="s">
        <v>11712</v>
      </c>
      <c r="K110" s="52" t="s">
        <v>11713</v>
      </c>
      <c r="L110" s="52" t="s">
        <v>11714</v>
      </c>
      <c r="M110" s="53">
        <v>3506</v>
      </c>
    </row>
    <row r="111" spans="1:13" s="52" customFormat="1">
      <c r="A111" s="38">
        <v>10138141</v>
      </c>
      <c r="B111" s="54">
        <v>101381410000000</v>
      </c>
      <c r="C111" s="52" t="s">
        <v>199</v>
      </c>
      <c r="D111" s="52" t="s">
        <v>200</v>
      </c>
      <c r="E111" s="52" t="s">
        <v>201</v>
      </c>
      <c r="F111" s="32">
        <v>37133</v>
      </c>
      <c r="G111" s="52" t="s">
        <v>110</v>
      </c>
      <c r="H111" s="52" t="s">
        <v>12123</v>
      </c>
      <c r="I111" s="52" t="s">
        <v>12068</v>
      </c>
      <c r="J111" s="52" t="s">
        <v>11712</v>
      </c>
      <c r="K111" s="52" t="s">
        <v>11713</v>
      </c>
      <c r="L111" s="52" t="s">
        <v>11714</v>
      </c>
      <c r="M111" s="53">
        <v>3506</v>
      </c>
    </row>
    <row r="112" spans="1:13" s="52" customFormat="1">
      <c r="A112" s="38">
        <v>10138145</v>
      </c>
      <c r="B112" s="54">
        <v>101381450000000</v>
      </c>
      <c r="C112" s="52" t="s">
        <v>199</v>
      </c>
      <c r="D112" s="52" t="s">
        <v>202</v>
      </c>
      <c r="E112" s="52" t="s">
        <v>203</v>
      </c>
      <c r="F112" s="32">
        <v>37133</v>
      </c>
      <c r="G112" s="52" t="s">
        <v>110</v>
      </c>
      <c r="H112" s="52" t="s">
        <v>12364</v>
      </c>
      <c r="I112" s="52" t="s">
        <v>12365</v>
      </c>
      <c r="J112" s="52" t="s">
        <v>11712</v>
      </c>
      <c r="K112" s="52" t="s">
        <v>11713</v>
      </c>
      <c r="L112" s="52" t="s">
        <v>11714</v>
      </c>
      <c r="M112" s="53">
        <v>3506</v>
      </c>
    </row>
    <row r="113" spans="1:13" s="52" customFormat="1">
      <c r="A113" s="38">
        <v>10138149</v>
      </c>
      <c r="B113" s="54">
        <v>101381490000000</v>
      </c>
      <c r="C113" s="52" t="s">
        <v>199</v>
      </c>
      <c r="E113" s="52" t="s">
        <v>206</v>
      </c>
      <c r="F113" s="32">
        <v>37133</v>
      </c>
      <c r="G113" s="52" t="s">
        <v>110</v>
      </c>
      <c r="H113" s="52" t="s">
        <v>12085</v>
      </c>
      <c r="I113" s="52" t="s">
        <v>11720</v>
      </c>
      <c r="J113" s="52" t="s">
        <v>11712</v>
      </c>
      <c r="K113" s="52" t="s">
        <v>11713</v>
      </c>
      <c r="L113" s="52" t="s">
        <v>11714</v>
      </c>
      <c r="M113" s="53">
        <v>3506</v>
      </c>
    </row>
    <row r="114" spans="1:13" s="52" customFormat="1">
      <c r="A114" s="38">
        <v>10138152</v>
      </c>
      <c r="B114" s="54">
        <v>101381520000000</v>
      </c>
      <c r="C114" s="52" t="s">
        <v>199</v>
      </c>
      <c r="E114" s="52" t="s">
        <v>207</v>
      </c>
      <c r="F114" s="32">
        <v>37133</v>
      </c>
      <c r="G114" s="52" t="s">
        <v>110</v>
      </c>
      <c r="H114" s="52" t="s">
        <v>12185</v>
      </c>
      <c r="I114" s="52" t="s">
        <v>11717</v>
      </c>
      <c r="J114" s="52" t="s">
        <v>11712</v>
      </c>
      <c r="K114" s="52" t="s">
        <v>11713</v>
      </c>
      <c r="L114" s="52" t="s">
        <v>11714</v>
      </c>
      <c r="M114" s="53">
        <v>3506</v>
      </c>
    </row>
    <row r="115" spans="1:13" s="52" customFormat="1">
      <c r="A115" s="38">
        <v>10138153</v>
      </c>
      <c r="B115" s="54">
        <v>101381530000000</v>
      </c>
      <c r="C115" s="52" t="s">
        <v>199</v>
      </c>
      <c r="D115" s="52" t="s">
        <v>208</v>
      </c>
      <c r="E115" s="52" t="s">
        <v>209</v>
      </c>
      <c r="F115" s="32">
        <v>37133</v>
      </c>
      <c r="G115" s="52" t="s">
        <v>110</v>
      </c>
      <c r="H115" s="52" t="s">
        <v>12238</v>
      </c>
      <c r="I115" s="52" t="s">
        <v>12104</v>
      </c>
      <c r="J115" s="52" t="s">
        <v>11712</v>
      </c>
      <c r="K115" s="52" t="s">
        <v>11713</v>
      </c>
      <c r="L115" s="52" t="s">
        <v>11714</v>
      </c>
      <c r="M115" s="53">
        <v>3506</v>
      </c>
    </row>
    <row r="116" spans="1:13" s="52" customFormat="1">
      <c r="A116" s="38">
        <v>10138867</v>
      </c>
      <c r="B116" s="54">
        <v>101388670000000</v>
      </c>
      <c r="C116" s="52" t="s">
        <v>7778</v>
      </c>
      <c r="D116" s="52" t="s">
        <v>7801</v>
      </c>
      <c r="E116" s="52" t="s">
        <v>8252</v>
      </c>
      <c r="F116" s="32">
        <v>37046</v>
      </c>
      <c r="G116" s="52">
        <v>115</v>
      </c>
      <c r="H116" s="52" t="s">
        <v>12081</v>
      </c>
      <c r="I116" s="52" t="s">
        <v>12058</v>
      </c>
      <c r="J116" s="52" t="s">
        <v>11712</v>
      </c>
      <c r="K116" s="52" t="s">
        <v>11713</v>
      </c>
      <c r="L116" s="52" t="s">
        <v>11714</v>
      </c>
      <c r="M116" s="53">
        <v>3506</v>
      </c>
    </row>
    <row r="117" spans="1:13" s="52" customFormat="1">
      <c r="A117" s="38">
        <v>10139002</v>
      </c>
      <c r="B117" s="54">
        <v>101390020000000</v>
      </c>
      <c r="C117" s="52" t="s">
        <v>210</v>
      </c>
      <c r="D117" s="52" t="s">
        <v>211</v>
      </c>
      <c r="E117" s="52" t="s">
        <v>212</v>
      </c>
      <c r="F117" s="32">
        <v>37162</v>
      </c>
      <c r="G117" s="52" t="s">
        <v>110</v>
      </c>
      <c r="H117" s="52" t="s">
        <v>12261</v>
      </c>
      <c r="I117" s="52" t="s">
        <v>12120</v>
      </c>
      <c r="J117" s="52" t="s">
        <v>11712</v>
      </c>
      <c r="K117" s="52" t="s">
        <v>11713</v>
      </c>
      <c r="L117" s="52" t="s">
        <v>11714</v>
      </c>
      <c r="M117" s="53">
        <v>3506</v>
      </c>
    </row>
    <row r="118" spans="1:13" s="52" customFormat="1">
      <c r="A118" s="38">
        <v>10139015</v>
      </c>
      <c r="B118" s="54">
        <v>101390150000000</v>
      </c>
      <c r="C118" s="52" t="s">
        <v>214</v>
      </c>
      <c r="D118" s="52">
        <v>2621</v>
      </c>
      <c r="E118" s="52" t="s">
        <v>215</v>
      </c>
      <c r="F118" s="32">
        <v>37162</v>
      </c>
      <c r="G118" s="52" t="s">
        <v>110</v>
      </c>
      <c r="H118" s="52" t="s">
        <v>12144</v>
      </c>
      <c r="I118" s="52" t="s">
        <v>11717</v>
      </c>
      <c r="J118" s="52" t="s">
        <v>11712</v>
      </c>
      <c r="K118" s="52" t="s">
        <v>11713</v>
      </c>
      <c r="L118" s="52" t="s">
        <v>11714</v>
      </c>
      <c r="M118" s="53">
        <v>3506</v>
      </c>
    </row>
    <row r="119" spans="1:13" s="52" customFormat="1">
      <c r="A119" s="38">
        <v>10139068</v>
      </c>
      <c r="B119" s="54">
        <v>101390680000000</v>
      </c>
      <c r="C119" s="52" t="s">
        <v>217</v>
      </c>
      <c r="D119" s="52" t="s">
        <v>218</v>
      </c>
      <c r="E119" s="52" t="s">
        <v>219</v>
      </c>
      <c r="F119" s="32">
        <v>37148</v>
      </c>
      <c r="G119" s="52" t="s">
        <v>11727</v>
      </c>
      <c r="H119" s="52" t="s">
        <v>11722</v>
      </c>
      <c r="I119" s="52" t="s">
        <v>11723</v>
      </c>
      <c r="J119" s="52" t="s">
        <v>11712</v>
      </c>
      <c r="K119" s="52" t="s">
        <v>11713</v>
      </c>
      <c r="L119" s="52" t="s">
        <v>11714</v>
      </c>
      <c r="M119" s="53">
        <v>3506</v>
      </c>
    </row>
    <row r="120" spans="1:13" s="52" customFormat="1">
      <c r="A120" s="38">
        <v>10140397</v>
      </c>
      <c r="B120" s="54">
        <v>101403970000000</v>
      </c>
      <c r="C120" s="52" t="s">
        <v>220</v>
      </c>
      <c r="D120" s="52" t="s">
        <v>222</v>
      </c>
      <c r="E120" s="52" t="s">
        <v>223</v>
      </c>
      <c r="F120" s="32">
        <v>37184</v>
      </c>
      <c r="G120" s="52">
        <v>403.1</v>
      </c>
      <c r="H120" s="52" t="s">
        <v>11722</v>
      </c>
      <c r="I120" s="52" t="s">
        <v>11723</v>
      </c>
      <c r="J120" s="52" t="s">
        <v>11712</v>
      </c>
      <c r="K120" s="52" t="s">
        <v>11713</v>
      </c>
      <c r="L120" s="52" t="s">
        <v>11714</v>
      </c>
      <c r="M120" s="53">
        <v>3506</v>
      </c>
    </row>
    <row r="121" spans="1:13" s="52" customFormat="1">
      <c r="A121" s="38">
        <v>10140591</v>
      </c>
      <c r="B121" s="54">
        <v>101405910000000</v>
      </c>
      <c r="C121" s="52" t="s">
        <v>225</v>
      </c>
      <c r="D121" s="52" t="s">
        <v>226</v>
      </c>
      <c r="E121" s="52" t="s">
        <v>227</v>
      </c>
      <c r="F121" s="32">
        <v>37235</v>
      </c>
      <c r="G121" s="52">
        <v>403.1</v>
      </c>
      <c r="H121" s="52" t="s">
        <v>11722</v>
      </c>
      <c r="I121" s="52" t="s">
        <v>11723</v>
      </c>
      <c r="J121" s="52" t="s">
        <v>11712</v>
      </c>
      <c r="K121" s="52" t="s">
        <v>11713</v>
      </c>
      <c r="L121" s="52" t="s">
        <v>11714</v>
      </c>
      <c r="M121" s="53">
        <v>3506</v>
      </c>
    </row>
    <row r="122" spans="1:13" s="52" customFormat="1">
      <c r="A122" s="38">
        <v>10140603</v>
      </c>
      <c r="B122" s="54">
        <v>101406030000000</v>
      </c>
      <c r="C122" s="52" t="s">
        <v>228</v>
      </c>
      <c r="D122" s="52" t="s">
        <v>226</v>
      </c>
      <c r="E122" s="52" t="s">
        <v>229</v>
      </c>
      <c r="F122" s="32">
        <v>37222</v>
      </c>
      <c r="G122" s="52" t="s">
        <v>7830</v>
      </c>
      <c r="H122" s="52" t="s">
        <v>11722</v>
      </c>
      <c r="I122" s="52" t="s">
        <v>11723</v>
      </c>
      <c r="J122" s="52" t="s">
        <v>11712</v>
      </c>
      <c r="K122" s="52" t="s">
        <v>11713</v>
      </c>
      <c r="L122" s="52" t="s">
        <v>11714</v>
      </c>
      <c r="M122" s="53">
        <v>3506</v>
      </c>
    </row>
    <row r="123" spans="1:13" s="52" customFormat="1">
      <c r="A123" s="38">
        <v>10140609</v>
      </c>
      <c r="B123" s="54">
        <v>101406090000000</v>
      </c>
      <c r="C123" s="52" t="s">
        <v>231</v>
      </c>
      <c r="D123" s="52" t="s">
        <v>222</v>
      </c>
      <c r="E123" s="52" t="s">
        <v>232</v>
      </c>
      <c r="F123" s="32">
        <v>37222</v>
      </c>
      <c r="G123" s="52">
        <v>403.1</v>
      </c>
      <c r="H123" s="52" t="s">
        <v>11722</v>
      </c>
      <c r="I123" s="52" t="s">
        <v>11723</v>
      </c>
      <c r="J123" s="52" t="s">
        <v>11712</v>
      </c>
      <c r="K123" s="52" t="s">
        <v>11713</v>
      </c>
      <c r="L123" s="52" t="s">
        <v>11714</v>
      </c>
      <c r="M123" s="53">
        <v>3506</v>
      </c>
    </row>
    <row r="124" spans="1:13" s="52" customFormat="1">
      <c r="A124" s="38">
        <v>10140759</v>
      </c>
      <c r="B124" s="54">
        <v>101407590000000</v>
      </c>
      <c r="C124" s="52" t="s">
        <v>176</v>
      </c>
      <c r="D124" s="52" t="s">
        <v>158</v>
      </c>
      <c r="E124" s="52" t="s">
        <v>234</v>
      </c>
      <c r="F124" s="32">
        <v>37202</v>
      </c>
      <c r="G124" s="52" t="s">
        <v>110</v>
      </c>
      <c r="H124" s="52" t="s">
        <v>12438</v>
      </c>
      <c r="I124" s="52" t="s">
        <v>11876</v>
      </c>
      <c r="J124" s="52" t="s">
        <v>11712</v>
      </c>
      <c r="K124" s="52" t="s">
        <v>11713</v>
      </c>
      <c r="L124" s="52" t="s">
        <v>11714</v>
      </c>
      <c r="M124" s="53">
        <v>3506</v>
      </c>
    </row>
    <row r="125" spans="1:13" s="52" customFormat="1">
      <c r="A125" s="38">
        <v>10140762</v>
      </c>
      <c r="B125" s="54">
        <v>101407620000000</v>
      </c>
      <c r="C125" s="52" t="s">
        <v>235</v>
      </c>
      <c r="E125" s="52" t="s">
        <v>236</v>
      </c>
      <c r="F125" s="32">
        <v>37209</v>
      </c>
      <c r="G125" s="52" t="s">
        <v>390</v>
      </c>
      <c r="H125" s="52" t="s">
        <v>12304</v>
      </c>
      <c r="I125" s="52" t="s">
        <v>12305</v>
      </c>
      <c r="J125" s="52" t="s">
        <v>11712</v>
      </c>
      <c r="K125" s="52" t="s">
        <v>11713</v>
      </c>
      <c r="L125" s="52" t="s">
        <v>11714</v>
      </c>
      <c r="M125" s="53">
        <v>3506</v>
      </c>
    </row>
    <row r="126" spans="1:13" s="52" customFormat="1">
      <c r="A126" s="38">
        <v>10140763</v>
      </c>
      <c r="B126" s="54">
        <v>101407630000000</v>
      </c>
      <c r="C126" s="52" t="s">
        <v>235</v>
      </c>
      <c r="D126" s="52" t="s">
        <v>238</v>
      </c>
      <c r="E126" s="52" t="s">
        <v>239</v>
      </c>
      <c r="F126" s="32">
        <v>37209</v>
      </c>
      <c r="G126" s="52">
        <v>403</v>
      </c>
      <c r="H126" s="52" t="s">
        <v>11722</v>
      </c>
      <c r="I126" s="52" t="s">
        <v>11723</v>
      </c>
      <c r="J126" s="52" t="s">
        <v>11712</v>
      </c>
      <c r="K126" s="52" t="s">
        <v>11713</v>
      </c>
      <c r="L126" s="52" t="s">
        <v>11714</v>
      </c>
      <c r="M126" s="53">
        <v>3506</v>
      </c>
    </row>
    <row r="127" spans="1:13" s="52" customFormat="1">
      <c r="A127" s="38">
        <v>10140764</v>
      </c>
      <c r="B127" s="54">
        <v>101407640000000</v>
      </c>
      <c r="C127" s="52" t="s">
        <v>176</v>
      </c>
      <c r="D127" s="52" t="s">
        <v>240</v>
      </c>
      <c r="E127" s="52" t="s">
        <v>241</v>
      </c>
      <c r="F127" s="32">
        <v>37209</v>
      </c>
      <c r="G127" s="52" t="s">
        <v>110</v>
      </c>
      <c r="H127" s="52" t="s">
        <v>12133</v>
      </c>
      <c r="I127" s="52" t="s">
        <v>11711</v>
      </c>
      <c r="J127" s="52" t="s">
        <v>11712</v>
      </c>
      <c r="K127" s="52" t="s">
        <v>11713</v>
      </c>
      <c r="L127" s="52" t="s">
        <v>11714</v>
      </c>
      <c r="M127" s="53">
        <v>3506</v>
      </c>
    </row>
    <row r="128" spans="1:13" s="52" customFormat="1">
      <c r="A128" s="38">
        <v>10140765</v>
      </c>
      <c r="B128" s="54">
        <v>101407650000000</v>
      </c>
      <c r="C128" s="52" t="s">
        <v>242</v>
      </c>
      <c r="D128" s="52" t="s">
        <v>181</v>
      </c>
      <c r="E128" s="52" t="s">
        <v>243</v>
      </c>
      <c r="F128" s="32">
        <v>37209</v>
      </c>
      <c r="G128" s="52" t="s">
        <v>2798</v>
      </c>
      <c r="H128" s="52" t="s">
        <v>11722</v>
      </c>
      <c r="I128" s="52" t="s">
        <v>11723</v>
      </c>
      <c r="J128" s="52" t="s">
        <v>11712</v>
      </c>
      <c r="K128" s="52" t="s">
        <v>11713</v>
      </c>
      <c r="L128" s="52" t="s">
        <v>11714</v>
      </c>
      <c r="M128" s="53">
        <v>3506</v>
      </c>
    </row>
    <row r="129" spans="1:13" s="52" customFormat="1">
      <c r="A129" s="38">
        <v>10140766</v>
      </c>
      <c r="B129" s="54">
        <v>101407660000000</v>
      </c>
      <c r="C129" s="52" t="s">
        <v>242</v>
      </c>
      <c r="D129" s="52" t="s">
        <v>181</v>
      </c>
      <c r="E129" s="52" t="s">
        <v>244</v>
      </c>
      <c r="F129" s="32">
        <v>37209</v>
      </c>
      <c r="G129" s="52" t="s">
        <v>2798</v>
      </c>
      <c r="H129" s="52" t="s">
        <v>11722</v>
      </c>
      <c r="I129" s="52" t="s">
        <v>11723</v>
      </c>
      <c r="J129" s="52" t="s">
        <v>11712</v>
      </c>
      <c r="K129" s="52" t="s">
        <v>11713</v>
      </c>
      <c r="L129" s="52" t="s">
        <v>11714</v>
      </c>
      <c r="M129" s="53">
        <v>3506</v>
      </c>
    </row>
    <row r="130" spans="1:13" s="52" customFormat="1">
      <c r="A130" s="38">
        <v>10140767</v>
      </c>
      <c r="B130" s="54">
        <v>101407670000000</v>
      </c>
      <c r="C130" s="52" t="s">
        <v>242</v>
      </c>
      <c r="D130" s="52" t="s">
        <v>181</v>
      </c>
      <c r="E130" s="52" t="s">
        <v>245</v>
      </c>
      <c r="F130" s="32">
        <v>37209</v>
      </c>
      <c r="G130" s="52">
        <v>401.6</v>
      </c>
      <c r="H130" s="52" t="s">
        <v>11722</v>
      </c>
      <c r="I130" s="52" t="s">
        <v>11723</v>
      </c>
      <c r="J130" s="52" t="s">
        <v>11712</v>
      </c>
      <c r="K130" s="52" t="s">
        <v>11713</v>
      </c>
      <c r="L130" s="52" t="s">
        <v>11714</v>
      </c>
      <c r="M130" s="53">
        <v>3506</v>
      </c>
    </row>
    <row r="131" spans="1:13" s="52" customFormat="1">
      <c r="A131" s="38">
        <v>10140768</v>
      </c>
      <c r="B131" s="54">
        <v>101407680000000</v>
      </c>
      <c r="C131" s="52" t="s">
        <v>242</v>
      </c>
      <c r="D131" s="52" t="s">
        <v>181</v>
      </c>
      <c r="E131" s="52" t="s">
        <v>246</v>
      </c>
      <c r="F131" s="32">
        <v>37209</v>
      </c>
      <c r="G131" s="52" t="s">
        <v>2798</v>
      </c>
      <c r="H131" s="52" t="s">
        <v>11722</v>
      </c>
      <c r="I131" s="52" t="s">
        <v>11723</v>
      </c>
      <c r="J131" s="52" t="s">
        <v>11712</v>
      </c>
      <c r="K131" s="52" t="s">
        <v>11713</v>
      </c>
      <c r="L131" s="52" t="s">
        <v>11714</v>
      </c>
      <c r="M131" s="53">
        <v>3506</v>
      </c>
    </row>
    <row r="132" spans="1:13" s="52" customFormat="1">
      <c r="A132" s="38">
        <v>10140769</v>
      </c>
      <c r="B132" s="54">
        <v>101407690000000</v>
      </c>
      <c r="C132" s="52" t="s">
        <v>242</v>
      </c>
      <c r="D132" s="52" t="s">
        <v>181</v>
      </c>
      <c r="E132" s="52" t="s">
        <v>247</v>
      </c>
      <c r="F132" s="32">
        <v>37209</v>
      </c>
      <c r="G132" s="52" t="s">
        <v>272</v>
      </c>
      <c r="H132" s="52" t="s">
        <v>12364</v>
      </c>
      <c r="I132" s="52" t="s">
        <v>12365</v>
      </c>
      <c r="J132" s="52" t="s">
        <v>11712</v>
      </c>
      <c r="K132" s="52" t="s">
        <v>11713</v>
      </c>
      <c r="L132" s="52" t="s">
        <v>11714</v>
      </c>
      <c r="M132" s="53">
        <v>3506</v>
      </c>
    </row>
    <row r="133" spans="1:13" s="52" customFormat="1">
      <c r="A133" s="38">
        <v>10141785</v>
      </c>
      <c r="B133" s="54">
        <v>101417850000000</v>
      </c>
      <c r="C133" s="52" t="s">
        <v>84</v>
      </c>
      <c r="F133" s="32">
        <v>37245</v>
      </c>
      <c r="G133" s="52">
        <v>404.8</v>
      </c>
      <c r="H133" s="52" t="s">
        <v>11722</v>
      </c>
      <c r="I133" s="52" t="s">
        <v>11723</v>
      </c>
      <c r="J133" s="52" t="s">
        <v>11712</v>
      </c>
      <c r="K133" s="52" t="s">
        <v>11713</v>
      </c>
      <c r="L133" s="52" t="s">
        <v>11714</v>
      </c>
      <c r="M133" s="53">
        <v>3506</v>
      </c>
    </row>
    <row r="134" spans="1:13" s="52" customFormat="1">
      <c r="A134" s="38">
        <v>10141786</v>
      </c>
      <c r="B134" s="54">
        <v>101417860000000</v>
      </c>
      <c r="C134" s="52" t="s">
        <v>84</v>
      </c>
      <c r="F134" s="32">
        <v>37245</v>
      </c>
      <c r="G134" s="52">
        <v>404.8</v>
      </c>
      <c r="H134" s="52" t="s">
        <v>11722</v>
      </c>
      <c r="I134" s="52" t="s">
        <v>11723</v>
      </c>
      <c r="J134" s="52" t="s">
        <v>11712</v>
      </c>
      <c r="K134" s="52" t="s">
        <v>11713</v>
      </c>
      <c r="L134" s="52" t="s">
        <v>11714</v>
      </c>
      <c r="M134" s="53">
        <v>3506</v>
      </c>
    </row>
    <row r="135" spans="1:13" s="52" customFormat="1">
      <c r="A135" s="38">
        <v>10141787</v>
      </c>
      <c r="B135" s="54">
        <v>101417870000000</v>
      </c>
      <c r="C135" s="52" t="s">
        <v>84</v>
      </c>
      <c r="F135" s="32">
        <v>37245</v>
      </c>
      <c r="G135" s="52">
        <v>404.8</v>
      </c>
      <c r="H135" s="52" t="s">
        <v>11722</v>
      </c>
      <c r="I135" s="52" t="s">
        <v>11723</v>
      </c>
      <c r="J135" s="52" t="s">
        <v>11712</v>
      </c>
      <c r="K135" s="52" t="s">
        <v>11713</v>
      </c>
      <c r="L135" s="52" t="s">
        <v>11714</v>
      </c>
      <c r="M135" s="53">
        <v>3506</v>
      </c>
    </row>
    <row r="136" spans="1:13" s="52" customFormat="1">
      <c r="A136" s="38">
        <v>10141788</v>
      </c>
      <c r="B136" s="54">
        <v>101417880000000</v>
      </c>
      <c r="C136" s="52" t="s">
        <v>84</v>
      </c>
      <c r="F136" s="32">
        <v>37245</v>
      </c>
      <c r="G136" s="52">
        <v>404.8</v>
      </c>
      <c r="H136" s="52" t="s">
        <v>11722</v>
      </c>
      <c r="I136" s="52" t="s">
        <v>11723</v>
      </c>
      <c r="J136" s="52" t="s">
        <v>11712</v>
      </c>
      <c r="K136" s="52" t="s">
        <v>11713</v>
      </c>
      <c r="L136" s="52" t="s">
        <v>11714</v>
      </c>
      <c r="M136" s="53">
        <v>3506</v>
      </c>
    </row>
    <row r="137" spans="1:13" s="52" customFormat="1">
      <c r="A137" s="38">
        <v>10141789</v>
      </c>
      <c r="B137" s="54">
        <v>101417890000000</v>
      </c>
      <c r="C137" s="52" t="s">
        <v>84</v>
      </c>
      <c r="F137" s="32">
        <v>37245</v>
      </c>
      <c r="G137" s="52">
        <v>404.8</v>
      </c>
      <c r="H137" s="52" t="s">
        <v>11722</v>
      </c>
      <c r="I137" s="52" t="s">
        <v>11723</v>
      </c>
      <c r="J137" s="52" t="s">
        <v>11712</v>
      </c>
      <c r="K137" s="52" t="s">
        <v>11713</v>
      </c>
      <c r="L137" s="52" t="s">
        <v>11714</v>
      </c>
      <c r="M137" s="53">
        <v>3506</v>
      </c>
    </row>
    <row r="138" spans="1:13" s="52" customFormat="1">
      <c r="A138" s="38">
        <v>10142086</v>
      </c>
      <c r="B138" s="54">
        <v>101420860000000</v>
      </c>
      <c r="C138" s="52" t="s">
        <v>176</v>
      </c>
      <c r="D138" s="52" t="s">
        <v>240</v>
      </c>
      <c r="E138" s="52" t="s">
        <v>250</v>
      </c>
      <c r="F138" s="32">
        <v>37347</v>
      </c>
      <c r="G138" s="52" t="s">
        <v>110</v>
      </c>
      <c r="H138" s="52" t="s">
        <v>12364</v>
      </c>
      <c r="I138" s="52" t="s">
        <v>12365</v>
      </c>
      <c r="J138" s="52" t="s">
        <v>11712</v>
      </c>
      <c r="K138" s="52" t="s">
        <v>11713</v>
      </c>
      <c r="L138" s="52" t="s">
        <v>11714</v>
      </c>
      <c r="M138" s="53">
        <v>3506</v>
      </c>
    </row>
    <row r="139" spans="1:13" s="52" customFormat="1">
      <c r="A139" s="38">
        <v>10142092</v>
      </c>
      <c r="B139" s="54">
        <v>101420920000000</v>
      </c>
      <c r="C139" s="52" t="s">
        <v>176</v>
      </c>
      <c r="D139" s="52" t="s">
        <v>240</v>
      </c>
      <c r="E139" s="52" t="s">
        <v>251</v>
      </c>
      <c r="F139" s="32">
        <v>37347</v>
      </c>
      <c r="G139" s="52" t="s">
        <v>110</v>
      </c>
      <c r="H139" s="52" t="s">
        <v>12364</v>
      </c>
      <c r="I139" s="52" t="s">
        <v>12365</v>
      </c>
      <c r="J139" s="52" t="s">
        <v>11712</v>
      </c>
      <c r="K139" s="52" t="s">
        <v>11713</v>
      </c>
      <c r="L139" s="52" t="s">
        <v>11714</v>
      </c>
      <c r="M139" s="53">
        <v>3506</v>
      </c>
    </row>
    <row r="140" spans="1:13" s="52" customFormat="1">
      <c r="A140" s="38">
        <v>10142156</v>
      </c>
      <c r="B140" s="54">
        <v>101421560000000</v>
      </c>
      <c r="C140" s="52" t="s">
        <v>252</v>
      </c>
      <c r="D140" s="52" t="s">
        <v>253</v>
      </c>
      <c r="E140" s="52" t="s">
        <v>254</v>
      </c>
      <c r="F140" s="32">
        <v>37347</v>
      </c>
      <c r="G140" s="52" t="s">
        <v>390</v>
      </c>
      <c r="H140" s="52" t="s">
        <v>12304</v>
      </c>
      <c r="I140" s="52" t="s">
        <v>12305</v>
      </c>
      <c r="J140" s="52" t="s">
        <v>11712</v>
      </c>
      <c r="K140" s="52" t="s">
        <v>11713</v>
      </c>
      <c r="L140" s="52" t="s">
        <v>11714</v>
      </c>
      <c r="M140" s="53">
        <v>3506</v>
      </c>
    </row>
    <row r="141" spans="1:13" s="52" customFormat="1">
      <c r="A141" s="38">
        <v>10142164</v>
      </c>
      <c r="B141" s="54">
        <v>101421640000000</v>
      </c>
      <c r="C141" s="52" t="s">
        <v>255</v>
      </c>
      <c r="D141" s="52" t="s">
        <v>257</v>
      </c>
      <c r="E141" s="52" t="s">
        <v>258</v>
      </c>
      <c r="F141" s="32">
        <v>37337</v>
      </c>
      <c r="G141" s="52" t="s">
        <v>110</v>
      </c>
      <c r="H141" s="52" t="s">
        <v>12364</v>
      </c>
      <c r="I141" s="52" t="s">
        <v>12365</v>
      </c>
      <c r="J141" s="52" t="s">
        <v>11712</v>
      </c>
      <c r="K141" s="52" t="s">
        <v>11713</v>
      </c>
      <c r="L141" s="52" t="s">
        <v>11714</v>
      </c>
      <c r="M141" s="53">
        <v>3506</v>
      </c>
    </row>
    <row r="142" spans="1:13" s="52" customFormat="1">
      <c r="A142" s="38">
        <v>10142269</v>
      </c>
      <c r="B142" s="54">
        <v>101422690000000</v>
      </c>
      <c r="C142" s="52" t="s">
        <v>259</v>
      </c>
      <c r="D142" s="52">
        <v>6509</v>
      </c>
      <c r="E142" s="52" t="s">
        <v>260</v>
      </c>
      <c r="F142" s="32">
        <v>37364</v>
      </c>
      <c r="G142" s="52" t="s">
        <v>110</v>
      </c>
      <c r="H142" s="52" t="s">
        <v>12494</v>
      </c>
      <c r="I142" s="52" t="s">
        <v>12319</v>
      </c>
      <c r="J142" s="52" t="s">
        <v>11712</v>
      </c>
      <c r="K142" s="52" t="s">
        <v>11713</v>
      </c>
      <c r="L142" s="52" t="s">
        <v>11714</v>
      </c>
      <c r="M142" s="53">
        <v>3506</v>
      </c>
    </row>
    <row r="143" spans="1:13" s="52" customFormat="1">
      <c r="A143" s="38">
        <v>10142641</v>
      </c>
      <c r="B143" s="54">
        <v>101426410000000</v>
      </c>
      <c r="C143" s="52" t="s">
        <v>263</v>
      </c>
      <c r="D143" s="52" t="s">
        <v>264</v>
      </c>
      <c r="E143" s="52" t="s">
        <v>265</v>
      </c>
      <c r="F143" s="32">
        <v>37351</v>
      </c>
      <c r="G143" s="52" t="s">
        <v>110</v>
      </c>
      <c r="H143" s="52" t="s">
        <v>12442</v>
      </c>
      <c r="I143" s="52" t="s">
        <v>11876</v>
      </c>
      <c r="J143" s="52" t="s">
        <v>11712</v>
      </c>
      <c r="K143" s="52" t="s">
        <v>11713</v>
      </c>
      <c r="L143" s="52" t="s">
        <v>11714</v>
      </c>
      <c r="M143" s="53">
        <v>3506</v>
      </c>
    </row>
    <row r="144" spans="1:13" s="52" customFormat="1">
      <c r="A144" s="38">
        <v>10142686</v>
      </c>
      <c r="B144" s="54">
        <v>101426860000000</v>
      </c>
      <c r="C144" s="52" t="s">
        <v>267</v>
      </c>
      <c r="D144" s="52" t="s">
        <v>268</v>
      </c>
      <c r="E144" s="52">
        <v>22147188</v>
      </c>
      <c r="F144" s="32">
        <v>37364</v>
      </c>
      <c r="G144" s="52" t="s">
        <v>390</v>
      </c>
      <c r="H144" s="52" t="s">
        <v>12304</v>
      </c>
      <c r="I144" s="52" t="s">
        <v>12305</v>
      </c>
      <c r="J144" s="52" t="s">
        <v>11712</v>
      </c>
      <c r="K144" s="52" t="s">
        <v>11713</v>
      </c>
      <c r="L144" s="52" t="s">
        <v>11714</v>
      </c>
      <c r="M144" s="53">
        <v>3506</v>
      </c>
    </row>
    <row r="145" spans="1:13" s="52" customFormat="1">
      <c r="A145" s="38">
        <v>10142687</v>
      </c>
      <c r="B145" s="54">
        <v>101426870000000</v>
      </c>
      <c r="C145" s="52" t="s">
        <v>267</v>
      </c>
      <c r="D145" s="52" t="s">
        <v>268</v>
      </c>
      <c r="E145" s="52">
        <v>22147186</v>
      </c>
      <c r="F145" s="32">
        <v>37364</v>
      </c>
      <c r="G145" s="52">
        <v>403</v>
      </c>
      <c r="H145" s="52" t="s">
        <v>11722</v>
      </c>
      <c r="I145" s="52" t="s">
        <v>11723</v>
      </c>
      <c r="J145" s="52" t="s">
        <v>11712</v>
      </c>
      <c r="K145" s="52" t="s">
        <v>11713</v>
      </c>
      <c r="L145" s="52" t="s">
        <v>11714</v>
      </c>
      <c r="M145" s="53">
        <v>3506</v>
      </c>
    </row>
    <row r="146" spans="1:13" s="52" customFormat="1">
      <c r="A146" s="38">
        <v>10142688</v>
      </c>
      <c r="B146" s="54">
        <v>101426880000000</v>
      </c>
      <c r="C146" s="52" t="s">
        <v>267</v>
      </c>
      <c r="D146" s="52" t="s">
        <v>268</v>
      </c>
      <c r="E146" s="52">
        <v>22147183</v>
      </c>
      <c r="F146" s="32">
        <v>37364</v>
      </c>
      <c r="G146" s="52" t="s">
        <v>390</v>
      </c>
      <c r="H146" s="52" t="s">
        <v>12304</v>
      </c>
      <c r="I146" s="52" t="s">
        <v>12305</v>
      </c>
      <c r="J146" s="52" t="s">
        <v>11712</v>
      </c>
      <c r="K146" s="52" t="s">
        <v>11713</v>
      </c>
      <c r="L146" s="52" t="s">
        <v>11714</v>
      </c>
      <c r="M146" s="53">
        <v>3506</v>
      </c>
    </row>
    <row r="147" spans="1:13" s="52" customFormat="1">
      <c r="A147" s="38">
        <v>10142689</v>
      </c>
      <c r="B147" s="54">
        <v>101426890000000</v>
      </c>
      <c r="C147" s="52" t="s">
        <v>267</v>
      </c>
      <c r="D147" s="52" t="s">
        <v>268</v>
      </c>
      <c r="E147" s="52">
        <v>22147184</v>
      </c>
      <c r="F147" s="32">
        <v>37364</v>
      </c>
      <c r="G147" s="52">
        <v>403</v>
      </c>
      <c r="H147" s="52" t="s">
        <v>11722</v>
      </c>
      <c r="I147" s="52" t="s">
        <v>11723</v>
      </c>
      <c r="J147" s="52" t="s">
        <v>11712</v>
      </c>
      <c r="K147" s="52" t="s">
        <v>11713</v>
      </c>
      <c r="L147" s="52" t="s">
        <v>11714</v>
      </c>
      <c r="M147" s="53">
        <v>3506</v>
      </c>
    </row>
    <row r="148" spans="1:13" s="52" customFormat="1">
      <c r="A148" s="38">
        <v>10142690</v>
      </c>
      <c r="B148" s="54">
        <v>101426900000000</v>
      </c>
      <c r="C148" s="52" t="s">
        <v>269</v>
      </c>
      <c r="D148" s="52" t="s">
        <v>270</v>
      </c>
      <c r="E148" s="52" t="s">
        <v>271</v>
      </c>
      <c r="F148" s="32">
        <v>37364</v>
      </c>
      <c r="G148" s="52" t="s">
        <v>272</v>
      </c>
      <c r="H148" s="52" t="s">
        <v>12296</v>
      </c>
      <c r="I148" s="52" t="s">
        <v>12140</v>
      </c>
      <c r="J148" s="52" t="s">
        <v>11712</v>
      </c>
      <c r="K148" s="52" t="s">
        <v>11713</v>
      </c>
      <c r="L148" s="52" t="s">
        <v>11714</v>
      </c>
      <c r="M148" s="53">
        <v>3506</v>
      </c>
    </row>
    <row r="149" spans="1:13" s="52" customFormat="1">
      <c r="A149" s="38">
        <v>10142691</v>
      </c>
      <c r="B149" s="54">
        <v>101426910000000</v>
      </c>
      <c r="C149" s="52" t="s">
        <v>269</v>
      </c>
      <c r="D149" s="52" t="s">
        <v>270</v>
      </c>
      <c r="E149" s="52" t="s">
        <v>271</v>
      </c>
      <c r="F149" s="32">
        <v>37364</v>
      </c>
      <c r="G149" s="52" t="s">
        <v>272</v>
      </c>
      <c r="H149" s="52" t="s">
        <v>11722</v>
      </c>
      <c r="I149" s="52" t="s">
        <v>11723</v>
      </c>
      <c r="J149" s="52" t="s">
        <v>11712</v>
      </c>
      <c r="K149" s="52" t="s">
        <v>11713</v>
      </c>
      <c r="L149" s="52" t="s">
        <v>11714</v>
      </c>
      <c r="M149" s="53">
        <v>3506</v>
      </c>
    </row>
    <row r="150" spans="1:13" s="52" customFormat="1">
      <c r="A150" s="38">
        <v>10142702</v>
      </c>
      <c r="B150" s="54">
        <v>101427020000000</v>
      </c>
      <c r="C150" s="52" t="s">
        <v>273</v>
      </c>
      <c r="F150" s="32">
        <v>37355</v>
      </c>
      <c r="G150" s="52">
        <v>404.96</v>
      </c>
      <c r="H150" s="52" t="s">
        <v>11722</v>
      </c>
      <c r="I150" s="52" t="s">
        <v>11723</v>
      </c>
      <c r="J150" s="52" t="s">
        <v>11712</v>
      </c>
      <c r="K150" s="52" t="s">
        <v>11713</v>
      </c>
      <c r="L150" s="52" t="s">
        <v>11714</v>
      </c>
      <c r="M150" s="53">
        <v>3506</v>
      </c>
    </row>
    <row r="151" spans="1:13" s="52" customFormat="1">
      <c r="A151" s="38">
        <v>10142913</v>
      </c>
      <c r="B151" s="54">
        <v>101429130000000</v>
      </c>
      <c r="C151" s="52" t="s">
        <v>275</v>
      </c>
      <c r="D151" s="52" t="s">
        <v>222</v>
      </c>
      <c r="E151" s="52" t="s">
        <v>276</v>
      </c>
      <c r="F151" s="32">
        <v>37410</v>
      </c>
      <c r="G151" s="52" t="s">
        <v>390</v>
      </c>
      <c r="H151" s="52" t="s">
        <v>12304</v>
      </c>
      <c r="I151" s="52" t="s">
        <v>12305</v>
      </c>
      <c r="J151" s="52" t="s">
        <v>11712</v>
      </c>
      <c r="K151" s="52" t="s">
        <v>11713</v>
      </c>
      <c r="L151" s="52" t="s">
        <v>11714</v>
      </c>
      <c r="M151" s="53">
        <v>3506</v>
      </c>
    </row>
    <row r="152" spans="1:13" s="52" customFormat="1">
      <c r="A152" s="56">
        <v>10144058</v>
      </c>
      <c r="B152" s="57">
        <v>101440580000000</v>
      </c>
      <c r="C152" s="58" t="s">
        <v>4144</v>
      </c>
      <c r="D152" s="58"/>
      <c r="E152" s="58" t="s">
        <v>4145</v>
      </c>
      <c r="F152" s="59">
        <v>37397</v>
      </c>
      <c r="G152" s="58" t="s">
        <v>347</v>
      </c>
      <c r="H152" s="58" t="s">
        <v>12347</v>
      </c>
      <c r="I152" s="58" t="s">
        <v>11717</v>
      </c>
      <c r="J152" s="58" t="s">
        <v>12523</v>
      </c>
      <c r="K152" s="58" t="s">
        <v>12524</v>
      </c>
      <c r="L152" s="58" t="s">
        <v>11714</v>
      </c>
      <c r="M152" s="60">
        <v>3506</v>
      </c>
    </row>
    <row r="153" spans="1:13" s="52" customFormat="1">
      <c r="A153" s="38">
        <v>10144337</v>
      </c>
      <c r="B153" s="54">
        <v>101443370000000</v>
      </c>
      <c r="C153" s="52" t="s">
        <v>279</v>
      </c>
      <c r="D153" s="52" t="s">
        <v>280</v>
      </c>
      <c r="E153" s="52" t="s">
        <v>281</v>
      </c>
      <c r="F153" s="32">
        <v>37424</v>
      </c>
      <c r="G153" s="52">
        <v>174</v>
      </c>
      <c r="H153" s="52" t="s">
        <v>12304</v>
      </c>
      <c r="I153" s="52" t="s">
        <v>12305</v>
      </c>
      <c r="J153" s="52" t="s">
        <v>11712</v>
      </c>
      <c r="K153" s="52" t="s">
        <v>11713</v>
      </c>
      <c r="L153" s="52" t="s">
        <v>11714</v>
      </c>
      <c r="M153" s="53">
        <v>3506</v>
      </c>
    </row>
    <row r="154" spans="1:13" s="52" customFormat="1">
      <c r="A154" s="38">
        <v>10144343</v>
      </c>
      <c r="B154" s="54">
        <v>101443430000000</v>
      </c>
      <c r="C154" s="52" t="s">
        <v>283</v>
      </c>
      <c r="E154" s="52">
        <v>213070052</v>
      </c>
      <c r="F154" s="32">
        <v>37431</v>
      </c>
      <c r="G154" s="52" t="s">
        <v>8340</v>
      </c>
      <c r="H154" s="52" t="s">
        <v>12304</v>
      </c>
      <c r="I154" s="52" t="s">
        <v>12305</v>
      </c>
      <c r="J154" s="52" t="s">
        <v>11712</v>
      </c>
      <c r="K154" s="52" t="s">
        <v>11713</v>
      </c>
      <c r="L154" s="52" t="s">
        <v>11714</v>
      </c>
      <c r="M154" s="53">
        <v>3506</v>
      </c>
    </row>
    <row r="155" spans="1:13" s="52" customFormat="1">
      <c r="A155" s="38">
        <v>10144348</v>
      </c>
      <c r="B155" s="54">
        <v>101443480000000</v>
      </c>
      <c r="C155" s="52" t="s">
        <v>285</v>
      </c>
      <c r="D155" s="52" t="s">
        <v>286</v>
      </c>
      <c r="E155" s="52" t="s">
        <v>288</v>
      </c>
      <c r="F155" s="32">
        <v>37431</v>
      </c>
      <c r="G155" s="52" t="s">
        <v>110</v>
      </c>
      <c r="H155" s="52" t="s">
        <v>12070</v>
      </c>
      <c r="I155" s="52" t="s">
        <v>12071</v>
      </c>
      <c r="J155" s="52" t="s">
        <v>11712</v>
      </c>
      <c r="K155" s="52" t="s">
        <v>11713</v>
      </c>
      <c r="L155" s="52" t="s">
        <v>11714</v>
      </c>
      <c r="M155" s="53">
        <v>3506</v>
      </c>
    </row>
    <row r="156" spans="1:13" s="52" customFormat="1">
      <c r="A156" s="38">
        <v>10144351</v>
      </c>
      <c r="B156" s="54">
        <v>101443510000000</v>
      </c>
      <c r="C156" s="52" t="s">
        <v>285</v>
      </c>
      <c r="D156" s="52" t="s">
        <v>286</v>
      </c>
      <c r="E156" s="52" t="s">
        <v>289</v>
      </c>
      <c r="F156" s="32">
        <v>37431</v>
      </c>
      <c r="G156" s="52" t="s">
        <v>110</v>
      </c>
      <c r="H156" s="52" t="s">
        <v>12075</v>
      </c>
      <c r="I156" s="52" t="s">
        <v>11720</v>
      </c>
      <c r="J156" s="52" t="s">
        <v>11712</v>
      </c>
      <c r="K156" s="52" t="s">
        <v>11713</v>
      </c>
      <c r="L156" s="52" t="s">
        <v>11714</v>
      </c>
      <c r="M156" s="53">
        <v>3506</v>
      </c>
    </row>
    <row r="157" spans="1:13" s="52" customFormat="1">
      <c r="A157" s="38">
        <v>10144353</v>
      </c>
      <c r="B157" s="54">
        <v>101443530000000</v>
      </c>
      <c r="C157" s="52" t="s">
        <v>290</v>
      </c>
      <c r="D157" s="52" t="s">
        <v>291</v>
      </c>
      <c r="E157" s="52">
        <v>13238</v>
      </c>
      <c r="F157" s="32">
        <v>37418</v>
      </c>
      <c r="G157" s="52" t="s">
        <v>4334</v>
      </c>
      <c r="H157" s="52" t="s">
        <v>11878</v>
      </c>
      <c r="I157" s="52" t="s">
        <v>11879</v>
      </c>
      <c r="J157" s="52" t="s">
        <v>11712</v>
      </c>
      <c r="K157" s="52" t="s">
        <v>11713</v>
      </c>
      <c r="L157" s="52" t="s">
        <v>11714</v>
      </c>
      <c r="M157" s="53">
        <v>3506</v>
      </c>
    </row>
    <row r="158" spans="1:13" s="52" customFormat="1">
      <c r="A158" s="38">
        <v>10144354</v>
      </c>
      <c r="B158" s="54">
        <v>101443540000000</v>
      </c>
      <c r="C158" s="52" t="s">
        <v>293</v>
      </c>
      <c r="D158" s="52" t="s">
        <v>294</v>
      </c>
      <c r="E158" s="52" t="s">
        <v>295</v>
      </c>
      <c r="F158" s="32">
        <v>37431</v>
      </c>
      <c r="G158" s="52" t="s">
        <v>272</v>
      </c>
      <c r="H158" s="52" t="s">
        <v>12296</v>
      </c>
      <c r="I158" s="52" t="s">
        <v>12140</v>
      </c>
      <c r="J158" s="52" t="s">
        <v>11712</v>
      </c>
      <c r="K158" s="52" t="s">
        <v>11713</v>
      </c>
      <c r="L158" s="52" t="s">
        <v>11714</v>
      </c>
      <c r="M158" s="53">
        <v>3506</v>
      </c>
    </row>
    <row r="159" spans="1:13" s="52" customFormat="1">
      <c r="A159" s="38">
        <v>10144356</v>
      </c>
      <c r="B159" s="54">
        <v>101443560000000</v>
      </c>
      <c r="C159" s="52" t="s">
        <v>293</v>
      </c>
      <c r="D159" s="52" t="s">
        <v>294</v>
      </c>
      <c r="E159" s="52" t="s">
        <v>297</v>
      </c>
      <c r="F159" s="32">
        <v>37431</v>
      </c>
      <c r="G159" s="52" t="s">
        <v>272</v>
      </c>
      <c r="H159" s="52" t="s">
        <v>11722</v>
      </c>
      <c r="I159" s="52" t="s">
        <v>11723</v>
      </c>
      <c r="J159" s="52" t="s">
        <v>11712</v>
      </c>
      <c r="K159" s="52" t="s">
        <v>11713</v>
      </c>
      <c r="L159" s="52" t="s">
        <v>11714</v>
      </c>
      <c r="M159" s="53">
        <v>3506</v>
      </c>
    </row>
    <row r="160" spans="1:13" s="52" customFormat="1">
      <c r="A160" s="38">
        <v>10144360</v>
      </c>
      <c r="B160" s="54">
        <v>101443600000000</v>
      </c>
      <c r="C160" s="52" t="s">
        <v>285</v>
      </c>
      <c r="D160" s="52" t="s">
        <v>286</v>
      </c>
      <c r="E160" s="52" t="s">
        <v>299</v>
      </c>
      <c r="F160" s="32">
        <v>37431</v>
      </c>
      <c r="G160" s="52" t="s">
        <v>110</v>
      </c>
      <c r="H160" s="52" t="s">
        <v>12075</v>
      </c>
      <c r="I160" s="52" t="s">
        <v>11720</v>
      </c>
      <c r="J160" s="52" t="s">
        <v>11712</v>
      </c>
      <c r="K160" s="52" t="s">
        <v>11713</v>
      </c>
      <c r="L160" s="52" t="s">
        <v>11714</v>
      </c>
      <c r="M160" s="53">
        <v>3506</v>
      </c>
    </row>
    <row r="161" spans="1:13" s="52" customFormat="1">
      <c r="A161" s="38">
        <v>10144379</v>
      </c>
      <c r="B161" s="54">
        <v>101443790000000</v>
      </c>
      <c r="C161" s="52" t="s">
        <v>300</v>
      </c>
      <c r="D161" s="52" t="s">
        <v>301</v>
      </c>
      <c r="E161" s="52" t="s">
        <v>302</v>
      </c>
      <c r="F161" s="32">
        <v>37431</v>
      </c>
      <c r="G161" s="52" t="s">
        <v>110</v>
      </c>
      <c r="H161" s="52" t="s">
        <v>12070</v>
      </c>
      <c r="I161" s="52" t="s">
        <v>12071</v>
      </c>
      <c r="J161" s="52" t="s">
        <v>11712</v>
      </c>
      <c r="K161" s="52" t="s">
        <v>11713</v>
      </c>
      <c r="L161" s="52" t="s">
        <v>11714</v>
      </c>
      <c r="M161" s="53">
        <v>3506</v>
      </c>
    </row>
    <row r="162" spans="1:13" s="52" customFormat="1">
      <c r="A162" s="38">
        <v>10144383</v>
      </c>
      <c r="B162" s="54">
        <v>101443830000000</v>
      </c>
      <c r="C162" s="52" t="s">
        <v>300</v>
      </c>
      <c r="D162" s="52" t="s">
        <v>303</v>
      </c>
      <c r="E162" s="52" t="s">
        <v>304</v>
      </c>
      <c r="F162" s="32">
        <v>37431</v>
      </c>
      <c r="G162" s="52" t="s">
        <v>110</v>
      </c>
      <c r="H162" s="52" t="s">
        <v>12304</v>
      </c>
      <c r="I162" s="52" t="s">
        <v>12305</v>
      </c>
      <c r="J162" s="52" t="s">
        <v>11712</v>
      </c>
      <c r="K162" s="52" t="s">
        <v>11713</v>
      </c>
      <c r="L162" s="52" t="s">
        <v>11714</v>
      </c>
      <c r="M162" s="53">
        <v>3506</v>
      </c>
    </row>
    <row r="163" spans="1:13" s="52" customFormat="1">
      <c r="A163" s="38">
        <v>10144384</v>
      </c>
      <c r="B163" s="54">
        <v>101443840000000</v>
      </c>
      <c r="C163" s="52" t="s">
        <v>300</v>
      </c>
      <c r="D163" s="52" t="s">
        <v>301</v>
      </c>
      <c r="E163" s="52" t="s">
        <v>305</v>
      </c>
      <c r="F163" s="32">
        <v>37431</v>
      </c>
      <c r="G163" s="52" t="s">
        <v>390</v>
      </c>
      <c r="H163" s="52" t="s">
        <v>12070</v>
      </c>
      <c r="I163" s="52" t="s">
        <v>12071</v>
      </c>
      <c r="J163" s="52" t="s">
        <v>11712</v>
      </c>
      <c r="K163" s="52" t="s">
        <v>11713</v>
      </c>
      <c r="L163" s="52" t="s">
        <v>11714</v>
      </c>
      <c r="M163" s="53">
        <v>3506</v>
      </c>
    </row>
    <row r="164" spans="1:13" s="52" customFormat="1">
      <c r="A164" s="38">
        <v>10144397</v>
      </c>
      <c r="B164" s="54">
        <v>101443970000000</v>
      </c>
      <c r="C164" s="52" t="s">
        <v>293</v>
      </c>
      <c r="D164" s="52" t="s">
        <v>294</v>
      </c>
      <c r="E164" s="52" t="s">
        <v>306</v>
      </c>
      <c r="F164" s="32">
        <v>37431</v>
      </c>
      <c r="G164" s="52">
        <v>401.6</v>
      </c>
      <c r="H164" s="52" t="s">
        <v>11722</v>
      </c>
      <c r="I164" s="52" t="s">
        <v>11723</v>
      </c>
      <c r="J164" s="52" t="s">
        <v>11712</v>
      </c>
      <c r="K164" s="52" t="s">
        <v>11713</v>
      </c>
      <c r="L164" s="52" t="s">
        <v>11714</v>
      </c>
      <c r="M164" s="53">
        <v>3506</v>
      </c>
    </row>
    <row r="165" spans="1:13" s="52" customFormat="1">
      <c r="A165" s="38">
        <v>10144398</v>
      </c>
      <c r="B165" s="54">
        <v>101443980000000</v>
      </c>
      <c r="C165" s="52" t="s">
        <v>293</v>
      </c>
      <c r="D165" s="52" t="s">
        <v>294</v>
      </c>
      <c r="E165" s="52" t="s">
        <v>307</v>
      </c>
      <c r="F165" s="32">
        <v>37431</v>
      </c>
      <c r="G165" s="52">
        <v>401.6</v>
      </c>
      <c r="H165" s="52" t="s">
        <v>11722</v>
      </c>
      <c r="I165" s="52" t="s">
        <v>11723</v>
      </c>
      <c r="J165" s="52" t="s">
        <v>11712</v>
      </c>
      <c r="K165" s="52" t="s">
        <v>11713</v>
      </c>
      <c r="L165" s="52" t="s">
        <v>11714</v>
      </c>
      <c r="M165" s="53">
        <v>3506</v>
      </c>
    </row>
    <row r="166" spans="1:13" s="52" customFormat="1">
      <c r="A166" s="38">
        <v>10144399</v>
      </c>
      <c r="B166" s="54">
        <v>101443990000000</v>
      </c>
      <c r="C166" s="52" t="s">
        <v>293</v>
      </c>
      <c r="D166" s="52" t="s">
        <v>294</v>
      </c>
      <c r="E166" s="52" t="s">
        <v>7825</v>
      </c>
      <c r="F166" s="32">
        <v>37431</v>
      </c>
      <c r="G166" s="52" t="s">
        <v>272</v>
      </c>
      <c r="H166" s="52" t="s">
        <v>11722</v>
      </c>
      <c r="I166" s="52" t="s">
        <v>11723</v>
      </c>
      <c r="J166" s="52" t="s">
        <v>11712</v>
      </c>
      <c r="K166" s="52" t="s">
        <v>11713</v>
      </c>
      <c r="L166" s="52" t="s">
        <v>11714</v>
      </c>
      <c r="M166" s="53">
        <v>3506</v>
      </c>
    </row>
    <row r="167" spans="1:13" s="52" customFormat="1">
      <c r="A167" s="38">
        <v>10144400</v>
      </c>
      <c r="B167" s="54">
        <v>101444000000000</v>
      </c>
      <c r="C167" s="52" t="s">
        <v>293</v>
      </c>
      <c r="D167" s="52" t="s">
        <v>294</v>
      </c>
      <c r="E167" s="52" t="s">
        <v>308</v>
      </c>
      <c r="F167" s="32">
        <v>37431</v>
      </c>
      <c r="G167" s="52" t="s">
        <v>272</v>
      </c>
      <c r="H167" s="52" t="s">
        <v>11722</v>
      </c>
      <c r="I167" s="52" t="s">
        <v>11723</v>
      </c>
      <c r="J167" s="52" t="s">
        <v>11712</v>
      </c>
      <c r="K167" s="52" t="s">
        <v>11713</v>
      </c>
      <c r="L167" s="52" t="s">
        <v>11714</v>
      </c>
      <c r="M167" s="53">
        <v>3506</v>
      </c>
    </row>
    <row r="168" spans="1:13" s="52" customFormat="1">
      <c r="A168" s="38">
        <v>10144401</v>
      </c>
      <c r="B168" s="54">
        <v>101444010000000</v>
      </c>
      <c r="C168" s="52" t="s">
        <v>293</v>
      </c>
      <c r="D168" s="52" t="s">
        <v>294</v>
      </c>
      <c r="E168" s="52" t="s">
        <v>309</v>
      </c>
      <c r="F168" s="32">
        <v>37431</v>
      </c>
      <c r="G168" s="52" t="s">
        <v>272</v>
      </c>
      <c r="H168" s="52" t="s">
        <v>11722</v>
      </c>
      <c r="I168" s="52" t="s">
        <v>11723</v>
      </c>
      <c r="J168" s="52" t="s">
        <v>11712</v>
      </c>
      <c r="K168" s="52" t="s">
        <v>11713</v>
      </c>
      <c r="L168" s="52" t="s">
        <v>11714</v>
      </c>
      <c r="M168" s="53">
        <v>3506</v>
      </c>
    </row>
    <row r="169" spans="1:13" s="52" customFormat="1">
      <c r="A169" s="38">
        <v>10144402</v>
      </c>
      <c r="B169" s="54">
        <v>101444020000000</v>
      </c>
      <c r="C169" s="52" t="s">
        <v>293</v>
      </c>
      <c r="D169" s="52" t="s">
        <v>294</v>
      </c>
      <c r="E169" s="52" t="s">
        <v>310</v>
      </c>
      <c r="F169" s="32">
        <v>37431</v>
      </c>
      <c r="G169" s="52" t="s">
        <v>272</v>
      </c>
      <c r="H169" s="52" t="s">
        <v>11722</v>
      </c>
      <c r="I169" s="52" t="s">
        <v>11723</v>
      </c>
      <c r="J169" s="52" t="s">
        <v>11712</v>
      </c>
      <c r="K169" s="52" t="s">
        <v>11713</v>
      </c>
      <c r="L169" s="52" t="s">
        <v>11714</v>
      </c>
      <c r="M169" s="53">
        <v>3506</v>
      </c>
    </row>
    <row r="170" spans="1:13" s="52" customFormat="1">
      <c r="A170" s="38">
        <v>10144403</v>
      </c>
      <c r="B170" s="54">
        <v>101444030000000</v>
      </c>
      <c r="C170" s="52" t="s">
        <v>293</v>
      </c>
      <c r="D170" s="52" t="s">
        <v>294</v>
      </c>
      <c r="E170" s="52" t="s">
        <v>309</v>
      </c>
      <c r="F170" s="32">
        <v>37431</v>
      </c>
      <c r="G170" s="52" t="s">
        <v>272</v>
      </c>
      <c r="H170" s="52" t="s">
        <v>11722</v>
      </c>
      <c r="I170" s="52" t="s">
        <v>11723</v>
      </c>
      <c r="J170" s="52" t="s">
        <v>11712</v>
      </c>
      <c r="K170" s="52" t="s">
        <v>11713</v>
      </c>
      <c r="L170" s="52" t="s">
        <v>11714</v>
      </c>
      <c r="M170" s="53">
        <v>3506</v>
      </c>
    </row>
    <row r="171" spans="1:13" s="52" customFormat="1">
      <c r="A171" s="38">
        <v>10144404</v>
      </c>
      <c r="B171" s="54">
        <v>101444040000000</v>
      </c>
      <c r="C171" s="52" t="s">
        <v>293</v>
      </c>
      <c r="D171" s="52" t="s">
        <v>294</v>
      </c>
      <c r="E171" s="52" t="s">
        <v>311</v>
      </c>
      <c r="F171" s="32">
        <v>37431</v>
      </c>
      <c r="G171" s="52" t="s">
        <v>272</v>
      </c>
      <c r="H171" s="52" t="s">
        <v>11722</v>
      </c>
      <c r="I171" s="52" t="s">
        <v>11723</v>
      </c>
      <c r="J171" s="52" t="s">
        <v>11712</v>
      </c>
      <c r="K171" s="52" t="s">
        <v>11713</v>
      </c>
      <c r="L171" s="52" t="s">
        <v>11714</v>
      </c>
      <c r="M171" s="53">
        <v>3506</v>
      </c>
    </row>
    <row r="172" spans="1:13" s="52" customFormat="1">
      <c r="A172" s="38">
        <v>10144405</v>
      </c>
      <c r="B172" s="54">
        <v>101444050000000</v>
      </c>
      <c r="C172" s="52" t="s">
        <v>293</v>
      </c>
      <c r="D172" s="52" t="s">
        <v>294</v>
      </c>
      <c r="E172" s="52" t="s">
        <v>312</v>
      </c>
      <c r="F172" s="32">
        <v>37431</v>
      </c>
      <c r="G172" s="52" t="s">
        <v>272</v>
      </c>
      <c r="H172" s="52" t="s">
        <v>11722</v>
      </c>
      <c r="I172" s="52" t="s">
        <v>11723</v>
      </c>
      <c r="J172" s="52" t="s">
        <v>11712</v>
      </c>
      <c r="K172" s="52" t="s">
        <v>11713</v>
      </c>
      <c r="L172" s="52" t="s">
        <v>11714</v>
      </c>
      <c r="M172" s="53">
        <v>3506</v>
      </c>
    </row>
    <row r="173" spans="1:13" s="52" customFormat="1">
      <c r="A173" s="38">
        <v>10144777</v>
      </c>
      <c r="B173" s="54">
        <v>101447770000000</v>
      </c>
      <c r="C173" s="52" t="s">
        <v>313</v>
      </c>
      <c r="D173" s="52" t="s">
        <v>314</v>
      </c>
      <c r="E173" s="52" t="s">
        <v>315</v>
      </c>
      <c r="F173" s="32">
        <v>37475</v>
      </c>
      <c r="G173" s="52" t="s">
        <v>6462</v>
      </c>
      <c r="H173" s="52" t="s">
        <v>11878</v>
      </c>
      <c r="I173" s="52" t="s">
        <v>11879</v>
      </c>
      <c r="J173" s="52" t="s">
        <v>11712</v>
      </c>
      <c r="K173" s="52" t="s">
        <v>11713</v>
      </c>
      <c r="L173" s="52" t="s">
        <v>11714</v>
      </c>
      <c r="M173" s="53">
        <v>3506</v>
      </c>
    </row>
    <row r="174" spans="1:13" s="52" customFormat="1">
      <c r="A174" s="38">
        <v>10144781</v>
      </c>
      <c r="B174" s="54">
        <v>101447810000000</v>
      </c>
      <c r="C174" s="52" t="s">
        <v>317</v>
      </c>
      <c r="D174" s="52">
        <v>221546</v>
      </c>
      <c r="E174" s="52" t="s">
        <v>318</v>
      </c>
      <c r="F174" s="32">
        <v>37481</v>
      </c>
      <c r="G174" s="52">
        <v>403.1</v>
      </c>
      <c r="H174" s="52" t="s">
        <v>11722</v>
      </c>
      <c r="I174" s="52" t="s">
        <v>11723</v>
      </c>
      <c r="J174" s="52" t="s">
        <v>11712</v>
      </c>
      <c r="K174" s="52" t="s">
        <v>11713</v>
      </c>
      <c r="L174" s="52" t="s">
        <v>11714</v>
      </c>
      <c r="M174" s="53">
        <v>3506</v>
      </c>
    </row>
    <row r="175" spans="1:13" s="52" customFormat="1">
      <c r="A175" s="38">
        <v>10144782</v>
      </c>
      <c r="B175" s="54">
        <v>101447820000000</v>
      </c>
      <c r="C175" s="52" t="s">
        <v>317</v>
      </c>
      <c r="D175" s="52">
        <v>221546</v>
      </c>
      <c r="E175" s="52" t="s">
        <v>320</v>
      </c>
      <c r="F175" s="32">
        <v>37481</v>
      </c>
      <c r="G175" s="52">
        <v>403.1</v>
      </c>
      <c r="H175" s="52" t="s">
        <v>11722</v>
      </c>
      <c r="I175" s="52" t="s">
        <v>11723</v>
      </c>
      <c r="J175" s="52" t="s">
        <v>11712</v>
      </c>
      <c r="K175" s="52" t="s">
        <v>11713</v>
      </c>
      <c r="L175" s="52" t="s">
        <v>11714</v>
      </c>
      <c r="M175" s="53">
        <v>3506</v>
      </c>
    </row>
    <row r="176" spans="1:13" s="52" customFormat="1">
      <c r="A176" s="56">
        <v>10144822</v>
      </c>
      <c r="B176" s="57">
        <v>101448220000000</v>
      </c>
      <c r="C176" s="58" t="s">
        <v>4147</v>
      </c>
      <c r="D176" s="58"/>
      <c r="E176" s="58"/>
      <c r="F176" s="59">
        <v>37434</v>
      </c>
      <c r="G176" s="58" t="s">
        <v>3800</v>
      </c>
      <c r="H176" s="58" t="s">
        <v>12156</v>
      </c>
      <c r="I176" s="58" t="s">
        <v>11717</v>
      </c>
      <c r="J176" s="58" t="s">
        <v>12523</v>
      </c>
      <c r="K176" s="58" t="s">
        <v>12524</v>
      </c>
      <c r="L176" s="58" t="s">
        <v>11714</v>
      </c>
      <c r="M176" s="60">
        <v>3506</v>
      </c>
    </row>
    <row r="177" spans="1:13" s="52" customFormat="1">
      <c r="A177" s="38">
        <v>10144966</v>
      </c>
      <c r="B177" s="54">
        <v>101449660000000</v>
      </c>
      <c r="C177" s="52" t="s">
        <v>84</v>
      </c>
      <c r="F177" s="32">
        <v>37438</v>
      </c>
      <c r="G177" s="52">
        <v>401.12</v>
      </c>
      <c r="H177" s="52" t="s">
        <v>11722</v>
      </c>
      <c r="I177" s="52" t="s">
        <v>11723</v>
      </c>
      <c r="J177" s="52" t="s">
        <v>11712</v>
      </c>
      <c r="K177" s="52" t="s">
        <v>11713</v>
      </c>
      <c r="L177" s="52" t="s">
        <v>11714</v>
      </c>
      <c r="M177" s="53">
        <v>3506</v>
      </c>
    </row>
    <row r="178" spans="1:13" s="52" customFormat="1">
      <c r="A178" s="38">
        <v>10144967</v>
      </c>
      <c r="B178" s="54">
        <v>101449670000000</v>
      </c>
      <c r="C178" s="52" t="s">
        <v>84</v>
      </c>
      <c r="F178" s="32">
        <v>37438</v>
      </c>
      <c r="G178" s="52">
        <v>401.12</v>
      </c>
      <c r="H178" s="52" t="s">
        <v>11722</v>
      </c>
      <c r="I178" s="52" t="s">
        <v>11723</v>
      </c>
      <c r="J178" s="52" t="s">
        <v>11712</v>
      </c>
      <c r="K178" s="52" t="s">
        <v>11713</v>
      </c>
      <c r="L178" s="52" t="s">
        <v>11714</v>
      </c>
      <c r="M178" s="53">
        <v>3506</v>
      </c>
    </row>
    <row r="179" spans="1:13" s="52" customFormat="1">
      <c r="A179" s="38">
        <v>10144968</v>
      </c>
      <c r="B179" s="54">
        <v>101449680000000</v>
      </c>
      <c r="C179" s="52" t="s">
        <v>84</v>
      </c>
      <c r="F179" s="32">
        <v>37438</v>
      </c>
      <c r="G179" s="52">
        <v>403.12</v>
      </c>
      <c r="H179" s="52" t="s">
        <v>11722</v>
      </c>
      <c r="I179" s="52" t="s">
        <v>11723</v>
      </c>
      <c r="J179" s="52" t="s">
        <v>11712</v>
      </c>
      <c r="K179" s="52" t="s">
        <v>11713</v>
      </c>
      <c r="L179" s="52" t="s">
        <v>11714</v>
      </c>
      <c r="M179" s="53">
        <v>3506</v>
      </c>
    </row>
    <row r="180" spans="1:13" s="52" customFormat="1">
      <c r="A180" s="38">
        <v>10144969</v>
      </c>
      <c r="B180" s="54">
        <v>101449690000000</v>
      </c>
      <c r="C180" s="52" t="s">
        <v>84</v>
      </c>
      <c r="F180" s="32">
        <v>37438</v>
      </c>
      <c r="G180" s="52">
        <v>403.12</v>
      </c>
      <c r="H180" s="52" t="s">
        <v>11722</v>
      </c>
      <c r="I180" s="52" t="s">
        <v>11723</v>
      </c>
      <c r="J180" s="52" t="s">
        <v>11712</v>
      </c>
      <c r="K180" s="52" t="s">
        <v>11713</v>
      </c>
      <c r="L180" s="52" t="s">
        <v>11714</v>
      </c>
      <c r="M180" s="53">
        <v>3506</v>
      </c>
    </row>
    <row r="181" spans="1:13" s="52" customFormat="1">
      <c r="A181" s="38">
        <v>10145220</v>
      </c>
      <c r="B181" s="54">
        <v>101452200000000</v>
      </c>
      <c r="C181" s="52" t="s">
        <v>84</v>
      </c>
      <c r="F181" s="32">
        <v>37463</v>
      </c>
      <c r="G181" s="52">
        <v>404.5</v>
      </c>
      <c r="H181" s="52" t="s">
        <v>11722</v>
      </c>
      <c r="I181" s="52" t="s">
        <v>11723</v>
      </c>
      <c r="J181" s="52" t="s">
        <v>11712</v>
      </c>
      <c r="K181" s="52" t="s">
        <v>11713</v>
      </c>
      <c r="L181" s="52" t="s">
        <v>11714</v>
      </c>
      <c r="M181" s="53">
        <v>3506</v>
      </c>
    </row>
    <row r="182" spans="1:13" s="52" customFormat="1">
      <c r="A182" s="38">
        <v>10145221</v>
      </c>
      <c r="B182" s="54">
        <v>101452210000000</v>
      </c>
      <c r="C182" s="52" t="s">
        <v>84</v>
      </c>
      <c r="F182" s="32">
        <v>37463</v>
      </c>
      <c r="G182" s="52">
        <v>404.5</v>
      </c>
      <c r="H182" s="52" t="s">
        <v>11722</v>
      </c>
      <c r="I182" s="52" t="s">
        <v>11723</v>
      </c>
      <c r="J182" s="52" t="s">
        <v>11712</v>
      </c>
      <c r="K182" s="52" t="s">
        <v>11713</v>
      </c>
      <c r="L182" s="52" t="s">
        <v>11714</v>
      </c>
      <c r="M182" s="53">
        <v>3506</v>
      </c>
    </row>
    <row r="183" spans="1:13" s="52" customFormat="1">
      <c r="A183" s="38">
        <v>10145222</v>
      </c>
      <c r="B183" s="54">
        <v>101452220000000</v>
      </c>
      <c r="C183" s="52" t="s">
        <v>84</v>
      </c>
      <c r="F183" s="32">
        <v>37463</v>
      </c>
      <c r="G183" s="52">
        <v>404.5</v>
      </c>
      <c r="H183" s="52" t="s">
        <v>11722</v>
      </c>
      <c r="I183" s="52" t="s">
        <v>11723</v>
      </c>
      <c r="J183" s="52" t="s">
        <v>11712</v>
      </c>
      <c r="K183" s="52" t="s">
        <v>11713</v>
      </c>
      <c r="L183" s="52" t="s">
        <v>11714</v>
      </c>
      <c r="M183" s="53">
        <v>3506</v>
      </c>
    </row>
    <row r="184" spans="1:13" s="52" customFormat="1">
      <c r="A184" s="38">
        <v>10145223</v>
      </c>
      <c r="B184" s="54">
        <v>101452230000000</v>
      </c>
      <c r="C184" s="52" t="s">
        <v>84</v>
      </c>
      <c r="F184" s="32">
        <v>37463</v>
      </c>
      <c r="G184" s="52">
        <v>404.5</v>
      </c>
      <c r="H184" s="52" t="s">
        <v>11722</v>
      </c>
      <c r="I184" s="52" t="s">
        <v>11723</v>
      </c>
      <c r="J184" s="52" t="s">
        <v>11712</v>
      </c>
      <c r="K184" s="52" t="s">
        <v>11713</v>
      </c>
      <c r="L184" s="52" t="s">
        <v>11714</v>
      </c>
      <c r="M184" s="53">
        <v>3506</v>
      </c>
    </row>
    <row r="185" spans="1:13" s="52" customFormat="1">
      <c r="A185" s="38">
        <v>10145249</v>
      </c>
      <c r="B185" s="54">
        <v>101452490000000</v>
      </c>
      <c r="C185" s="52" t="s">
        <v>323</v>
      </c>
      <c r="D185" s="52">
        <v>2625</v>
      </c>
      <c r="E185" s="52" t="s">
        <v>324</v>
      </c>
      <c r="F185" s="32">
        <v>37496</v>
      </c>
      <c r="G185" s="52" t="s">
        <v>110</v>
      </c>
      <c r="H185" s="52" t="s">
        <v>12346</v>
      </c>
      <c r="I185" s="52" t="s">
        <v>11876</v>
      </c>
      <c r="J185" s="52" t="s">
        <v>11712</v>
      </c>
      <c r="K185" s="52" t="s">
        <v>11713</v>
      </c>
      <c r="L185" s="52" t="s">
        <v>11714</v>
      </c>
      <c r="M185" s="53">
        <v>3506</v>
      </c>
    </row>
    <row r="186" spans="1:13" s="52" customFormat="1">
      <c r="A186" s="38">
        <v>10145250</v>
      </c>
      <c r="B186" s="54">
        <v>101452500000000</v>
      </c>
      <c r="C186" s="52" t="s">
        <v>323</v>
      </c>
      <c r="D186" s="52">
        <v>2651</v>
      </c>
      <c r="E186" s="52" t="s">
        <v>324</v>
      </c>
      <c r="F186" s="32">
        <v>37496</v>
      </c>
      <c r="G186" s="52" t="s">
        <v>110</v>
      </c>
      <c r="H186" s="52" t="s">
        <v>12211</v>
      </c>
      <c r="I186" s="52" t="s">
        <v>11876</v>
      </c>
      <c r="J186" s="52" t="s">
        <v>11712</v>
      </c>
      <c r="K186" s="52" t="s">
        <v>11713</v>
      </c>
      <c r="L186" s="52" t="s">
        <v>11714</v>
      </c>
      <c r="M186" s="53">
        <v>3506</v>
      </c>
    </row>
    <row r="187" spans="1:13" s="52" customFormat="1">
      <c r="A187" s="38">
        <v>10145251</v>
      </c>
      <c r="B187" s="54">
        <v>101452510000000</v>
      </c>
      <c r="C187" s="52" t="s">
        <v>323</v>
      </c>
      <c r="D187" s="52">
        <v>2651</v>
      </c>
      <c r="E187" s="52" t="s">
        <v>327</v>
      </c>
      <c r="F187" s="32">
        <v>37495</v>
      </c>
      <c r="G187" s="52" t="s">
        <v>110</v>
      </c>
      <c r="H187" s="52" t="s">
        <v>12166</v>
      </c>
      <c r="I187" s="52" t="s">
        <v>11876</v>
      </c>
      <c r="J187" s="52" t="s">
        <v>11712</v>
      </c>
      <c r="K187" s="52" t="s">
        <v>11713</v>
      </c>
      <c r="L187" s="52" t="s">
        <v>11714</v>
      </c>
      <c r="M187" s="53">
        <v>3506</v>
      </c>
    </row>
    <row r="188" spans="1:13" s="52" customFormat="1">
      <c r="A188" s="38">
        <v>10145253</v>
      </c>
      <c r="B188" s="54">
        <v>101452530000000</v>
      </c>
      <c r="C188" s="52" t="s">
        <v>323</v>
      </c>
      <c r="D188" s="52" t="s">
        <v>328</v>
      </c>
      <c r="E188" s="52" t="s">
        <v>329</v>
      </c>
      <c r="F188" s="32">
        <v>37495</v>
      </c>
      <c r="G188" s="52" t="s">
        <v>110</v>
      </c>
      <c r="H188" s="52" t="s">
        <v>12119</v>
      </c>
      <c r="I188" s="52" t="s">
        <v>12120</v>
      </c>
      <c r="J188" s="52" t="s">
        <v>11712</v>
      </c>
      <c r="K188" s="52" t="s">
        <v>11713</v>
      </c>
      <c r="L188" s="52" t="s">
        <v>11714</v>
      </c>
      <c r="M188" s="53">
        <v>3506</v>
      </c>
    </row>
    <row r="189" spans="1:13" s="52" customFormat="1">
      <c r="A189" s="38">
        <v>10145254</v>
      </c>
      <c r="B189" s="54">
        <v>101452540000000</v>
      </c>
      <c r="C189" s="52" t="s">
        <v>323</v>
      </c>
      <c r="D189" s="52" t="s">
        <v>328</v>
      </c>
      <c r="E189" s="52" t="s">
        <v>330</v>
      </c>
      <c r="F189" s="32">
        <v>37495</v>
      </c>
      <c r="G189" s="52" t="s">
        <v>110</v>
      </c>
      <c r="H189" s="52" t="s">
        <v>12210</v>
      </c>
      <c r="I189" s="52" t="s">
        <v>11876</v>
      </c>
      <c r="J189" s="52" t="s">
        <v>11712</v>
      </c>
      <c r="K189" s="52" t="s">
        <v>11713</v>
      </c>
      <c r="L189" s="52" t="s">
        <v>11714</v>
      </c>
      <c r="M189" s="53">
        <v>3506</v>
      </c>
    </row>
    <row r="190" spans="1:13" s="52" customFormat="1">
      <c r="A190" s="38">
        <v>10145256</v>
      </c>
      <c r="B190" s="54">
        <v>101452560000000</v>
      </c>
      <c r="C190" s="52" t="s">
        <v>323</v>
      </c>
      <c r="D190" s="52">
        <v>2651</v>
      </c>
      <c r="E190" s="52" t="s">
        <v>5411</v>
      </c>
      <c r="F190" s="32">
        <v>37495</v>
      </c>
      <c r="G190" s="52" t="s">
        <v>110</v>
      </c>
      <c r="H190" s="52" t="s">
        <v>12126</v>
      </c>
      <c r="I190" s="52" t="s">
        <v>11876</v>
      </c>
      <c r="J190" s="52" t="s">
        <v>11712</v>
      </c>
      <c r="K190" s="52" t="s">
        <v>11713</v>
      </c>
      <c r="L190" s="52" t="s">
        <v>11714</v>
      </c>
      <c r="M190" s="53">
        <v>3506</v>
      </c>
    </row>
    <row r="191" spans="1:13" s="52" customFormat="1">
      <c r="A191" s="38">
        <v>10145258</v>
      </c>
      <c r="B191" s="54">
        <v>101452580000000</v>
      </c>
      <c r="C191" s="52" t="s">
        <v>323</v>
      </c>
      <c r="D191" s="52">
        <v>2651</v>
      </c>
      <c r="E191" s="52" t="s">
        <v>332</v>
      </c>
      <c r="F191" s="32">
        <v>37495</v>
      </c>
      <c r="G191" s="52" t="s">
        <v>110</v>
      </c>
      <c r="H191" s="52" t="s">
        <v>12473</v>
      </c>
      <c r="I191" s="52" t="s">
        <v>11876</v>
      </c>
      <c r="J191" s="52" t="s">
        <v>11712</v>
      </c>
      <c r="K191" s="52" t="s">
        <v>11713</v>
      </c>
      <c r="L191" s="52" t="s">
        <v>11714</v>
      </c>
      <c r="M191" s="53">
        <v>3506</v>
      </c>
    </row>
    <row r="192" spans="1:13" s="52" customFormat="1">
      <c r="A192" s="38">
        <v>10145260</v>
      </c>
      <c r="B192" s="54">
        <v>101452600000000</v>
      </c>
      <c r="C192" s="52" t="s">
        <v>323</v>
      </c>
      <c r="D192" s="52">
        <v>2651</v>
      </c>
      <c r="E192" s="52" t="s">
        <v>334</v>
      </c>
      <c r="F192" s="32">
        <v>37495</v>
      </c>
      <c r="G192" s="52" t="s">
        <v>110</v>
      </c>
      <c r="H192" s="52" t="s">
        <v>12113</v>
      </c>
      <c r="I192" s="52" t="s">
        <v>11876</v>
      </c>
      <c r="J192" s="52" t="s">
        <v>11712</v>
      </c>
      <c r="K192" s="52" t="s">
        <v>11713</v>
      </c>
      <c r="L192" s="52" t="s">
        <v>11714</v>
      </c>
      <c r="M192" s="53">
        <v>3506</v>
      </c>
    </row>
    <row r="193" spans="1:13" s="52" customFormat="1">
      <c r="A193" s="38">
        <v>10145262</v>
      </c>
      <c r="B193" s="54">
        <v>101452620000000</v>
      </c>
      <c r="C193" s="52" t="s">
        <v>323</v>
      </c>
      <c r="D193" s="52">
        <v>2651</v>
      </c>
      <c r="E193" s="52" t="s">
        <v>335</v>
      </c>
      <c r="F193" s="32">
        <v>37495</v>
      </c>
      <c r="G193" s="52" t="s">
        <v>110</v>
      </c>
      <c r="H193" s="52" t="s">
        <v>12164</v>
      </c>
      <c r="I193" s="52" t="s">
        <v>11876</v>
      </c>
      <c r="J193" s="52" t="s">
        <v>11712</v>
      </c>
      <c r="K193" s="52" t="s">
        <v>11713</v>
      </c>
      <c r="L193" s="52" t="s">
        <v>11714</v>
      </c>
      <c r="M193" s="53">
        <v>3506</v>
      </c>
    </row>
    <row r="194" spans="1:13" s="52" customFormat="1">
      <c r="A194" s="38">
        <v>10145263</v>
      </c>
      <c r="B194" s="54">
        <v>101452630000000</v>
      </c>
      <c r="C194" s="52" t="s">
        <v>323</v>
      </c>
      <c r="D194" s="52">
        <v>2651</v>
      </c>
      <c r="E194" s="52" t="s">
        <v>336</v>
      </c>
      <c r="F194" s="32">
        <v>37495</v>
      </c>
      <c r="G194" s="52" t="s">
        <v>110</v>
      </c>
      <c r="H194" s="52" t="s">
        <v>12115</v>
      </c>
      <c r="I194" s="52" t="s">
        <v>11876</v>
      </c>
      <c r="J194" s="52" t="s">
        <v>11712</v>
      </c>
      <c r="K194" s="52" t="s">
        <v>11713</v>
      </c>
      <c r="L194" s="52" t="s">
        <v>11714</v>
      </c>
      <c r="M194" s="53">
        <v>3506</v>
      </c>
    </row>
    <row r="195" spans="1:13" s="52" customFormat="1">
      <c r="A195" s="38">
        <v>10145264</v>
      </c>
      <c r="B195" s="54">
        <v>101452640000000</v>
      </c>
      <c r="C195" s="52" t="s">
        <v>323</v>
      </c>
      <c r="D195" s="52">
        <v>2651</v>
      </c>
      <c r="E195" s="52" t="s">
        <v>337</v>
      </c>
      <c r="F195" s="32">
        <v>37495</v>
      </c>
      <c r="G195" s="52" t="s">
        <v>110</v>
      </c>
      <c r="H195" s="52" t="s">
        <v>12340</v>
      </c>
      <c r="I195" s="52" t="s">
        <v>11717</v>
      </c>
      <c r="J195" s="52" t="s">
        <v>11712</v>
      </c>
      <c r="K195" s="52" t="s">
        <v>11713</v>
      </c>
      <c r="L195" s="52" t="s">
        <v>11714</v>
      </c>
      <c r="M195" s="53">
        <v>3506</v>
      </c>
    </row>
    <row r="196" spans="1:13" s="52" customFormat="1">
      <c r="A196" s="38">
        <v>10145265</v>
      </c>
      <c r="B196" s="54">
        <v>101452650000000</v>
      </c>
      <c r="C196" s="52" t="s">
        <v>323</v>
      </c>
      <c r="D196" s="52">
        <v>2651</v>
      </c>
      <c r="E196" s="52" t="s">
        <v>338</v>
      </c>
      <c r="F196" s="32">
        <v>37495</v>
      </c>
      <c r="G196" s="52" t="s">
        <v>110</v>
      </c>
      <c r="H196" s="52" t="s">
        <v>12371</v>
      </c>
      <c r="I196" s="52" t="s">
        <v>11876</v>
      </c>
      <c r="J196" s="52" t="s">
        <v>11712</v>
      </c>
      <c r="K196" s="52" t="s">
        <v>11713</v>
      </c>
      <c r="L196" s="52" t="s">
        <v>11714</v>
      </c>
      <c r="M196" s="53">
        <v>3506</v>
      </c>
    </row>
    <row r="197" spans="1:13" s="52" customFormat="1">
      <c r="A197" s="38">
        <v>10145266</v>
      </c>
      <c r="B197" s="54">
        <v>101452660000000</v>
      </c>
      <c r="C197" s="52" t="s">
        <v>323</v>
      </c>
      <c r="D197" s="52" t="s">
        <v>328</v>
      </c>
      <c r="E197" s="52" t="s">
        <v>339</v>
      </c>
      <c r="F197" s="32">
        <v>37495</v>
      </c>
      <c r="G197" s="52" t="s">
        <v>110</v>
      </c>
      <c r="H197" s="52" t="s">
        <v>12301</v>
      </c>
      <c r="I197" s="52" t="s">
        <v>11876</v>
      </c>
      <c r="J197" s="52" t="s">
        <v>11712</v>
      </c>
      <c r="K197" s="52" t="s">
        <v>11713</v>
      </c>
      <c r="L197" s="52" t="s">
        <v>11714</v>
      </c>
      <c r="M197" s="53">
        <v>3506</v>
      </c>
    </row>
    <row r="198" spans="1:13" s="52" customFormat="1">
      <c r="A198" s="38">
        <v>10145269</v>
      </c>
      <c r="B198" s="54">
        <v>101452690000000</v>
      </c>
      <c r="C198" s="52" t="s">
        <v>323</v>
      </c>
      <c r="D198" s="52" t="s">
        <v>328</v>
      </c>
      <c r="E198" s="52" t="s">
        <v>340</v>
      </c>
      <c r="F198" s="32">
        <v>37495</v>
      </c>
      <c r="G198" s="52" t="s">
        <v>110</v>
      </c>
      <c r="H198" s="52" t="s">
        <v>12127</v>
      </c>
      <c r="I198" s="52" t="s">
        <v>11876</v>
      </c>
      <c r="J198" s="52" t="s">
        <v>11712</v>
      </c>
      <c r="K198" s="52" t="s">
        <v>11713</v>
      </c>
      <c r="L198" s="52" t="s">
        <v>11714</v>
      </c>
      <c r="M198" s="53">
        <v>3506</v>
      </c>
    </row>
    <row r="199" spans="1:13" s="52" customFormat="1">
      <c r="A199" s="38">
        <v>10145277</v>
      </c>
      <c r="B199" s="54">
        <v>101452770000000</v>
      </c>
      <c r="C199" s="52" t="s">
        <v>323</v>
      </c>
      <c r="D199" s="52">
        <v>2625</v>
      </c>
      <c r="E199" s="52" t="s">
        <v>341</v>
      </c>
      <c r="F199" s="32">
        <v>37495</v>
      </c>
      <c r="G199" s="52" t="s">
        <v>110</v>
      </c>
      <c r="H199" s="52" t="s">
        <v>12112</v>
      </c>
      <c r="I199" s="52" t="s">
        <v>11876</v>
      </c>
      <c r="J199" s="52" t="s">
        <v>11712</v>
      </c>
      <c r="K199" s="52" t="s">
        <v>11713</v>
      </c>
      <c r="L199" s="52" t="s">
        <v>11714</v>
      </c>
      <c r="M199" s="53">
        <v>3506</v>
      </c>
    </row>
    <row r="200" spans="1:13" s="52" customFormat="1">
      <c r="A200" s="38">
        <v>10145278</v>
      </c>
      <c r="B200" s="54">
        <v>101452780000000</v>
      </c>
      <c r="C200" s="52" t="s">
        <v>323</v>
      </c>
      <c r="D200" s="52" t="s">
        <v>587</v>
      </c>
      <c r="E200" s="52" t="s">
        <v>5425</v>
      </c>
      <c r="F200" s="32">
        <v>37495</v>
      </c>
      <c r="G200" s="52" t="s">
        <v>110</v>
      </c>
      <c r="H200" s="52" t="s">
        <v>12367</v>
      </c>
      <c r="I200" s="52" t="s">
        <v>12058</v>
      </c>
      <c r="J200" s="52" t="s">
        <v>11712</v>
      </c>
      <c r="K200" s="52" t="s">
        <v>11713</v>
      </c>
      <c r="L200" s="52" t="s">
        <v>11714</v>
      </c>
      <c r="M200" s="53">
        <v>3506</v>
      </c>
    </row>
    <row r="201" spans="1:13" s="52" customFormat="1">
      <c r="A201" s="38">
        <v>10145280</v>
      </c>
      <c r="B201" s="54">
        <v>101452800000000</v>
      </c>
      <c r="C201" s="52" t="s">
        <v>323</v>
      </c>
      <c r="D201" s="52" t="s">
        <v>328</v>
      </c>
      <c r="E201" s="52" t="s">
        <v>342</v>
      </c>
      <c r="F201" s="32">
        <v>37495</v>
      </c>
      <c r="G201" s="52" t="s">
        <v>12124</v>
      </c>
      <c r="H201" s="52" t="s">
        <v>12123</v>
      </c>
      <c r="I201" s="52" t="s">
        <v>12068</v>
      </c>
      <c r="J201" s="52" t="s">
        <v>11712</v>
      </c>
      <c r="K201" s="52" t="s">
        <v>11713</v>
      </c>
      <c r="L201" s="52" t="s">
        <v>11714</v>
      </c>
      <c r="M201" s="53">
        <v>3506</v>
      </c>
    </row>
    <row r="202" spans="1:13" s="52" customFormat="1">
      <c r="A202" s="38">
        <v>10145281</v>
      </c>
      <c r="B202" s="54">
        <v>101452810000000</v>
      </c>
      <c r="C202" s="52" t="s">
        <v>323</v>
      </c>
      <c r="D202" s="52">
        <v>2625</v>
      </c>
      <c r="E202" s="52" t="s">
        <v>343</v>
      </c>
      <c r="F202" s="32">
        <v>37495</v>
      </c>
      <c r="G202" s="52" t="s">
        <v>110</v>
      </c>
      <c r="H202" s="52" t="s">
        <v>12294</v>
      </c>
      <c r="I202" s="52" t="s">
        <v>11876</v>
      </c>
      <c r="J202" s="52" t="s">
        <v>11712</v>
      </c>
      <c r="K202" s="52" t="s">
        <v>11713</v>
      </c>
      <c r="L202" s="52" t="s">
        <v>11714</v>
      </c>
      <c r="M202" s="53">
        <v>3506</v>
      </c>
    </row>
    <row r="203" spans="1:13" s="52" customFormat="1">
      <c r="A203" s="38">
        <v>10145284</v>
      </c>
      <c r="B203" s="54">
        <v>101452840000000</v>
      </c>
      <c r="C203" s="52" t="s">
        <v>323</v>
      </c>
      <c r="D203" s="52" t="s">
        <v>328</v>
      </c>
      <c r="E203" s="52" t="s">
        <v>344</v>
      </c>
      <c r="F203" s="32">
        <v>37495</v>
      </c>
      <c r="G203" s="52" t="s">
        <v>110</v>
      </c>
      <c r="H203" s="52" t="s">
        <v>12368</v>
      </c>
      <c r="I203" s="52" t="s">
        <v>11876</v>
      </c>
      <c r="J203" s="52" t="s">
        <v>11712</v>
      </c>
      <c r="K203" s="52" t="s">
        <v>11713</v>
      </c>
      <c r="L203" s="52" t="s">
        <v>11714</v>
      </c>
      <c r="M203" s="53">
        <v>3506</v>
      </c>
    </row>
    <row r="204" spans="1:13" s="52" customFormat="1">
      <c r="A204" s="38">
        <v>10145288</v>
      </c>
      <c r="B204" s="54">
        <v>101452880000000</v>
      </c>
      <c r="C204" s="52" t="s">
        <v>323</v>
      </c>
      <c r="D204" s="52" t="s">
        <v>328</v>
      </c>
      <c r="E204" s="52" t="s">
        <v>345</v>
      </c>
      <c r="F204" s="32">
        <v>37495</v>
      </c>
      <c r="G204" s="52" t="s">
        <v>110</v>
      </c>
      <c r="H204" s="52" t="s">
        <v>12121</v>
      </c>
      <c r="I204" s="52" t="s">
        <v>11876</v>
      </c>
      <c r="J204" s="52" t="s">
        <v>11712</v>
      </c>
      <c r="K204" s="52" t="s">
        <v>11713</v>
      </c>
      <c r="L204" s="52" t="s">
        <v>11714</v>
      </c>
      <c r="M204" s="53">
        <v>3506</v>
      </c>
    </row>
    <row r="205" spans="1:13" s="52" customFormat="1">
      <c r="A205" s="38">
        <v>10145290</v>
      </c>
      <c r="B205" s="54">
        <v>101452900000000</v>
      </c>
      <c r="C205" s="52" t="s">
        <v>323</v>
      </c>
      <c r="D205" s="52" t="s">
        <v>328</v>
      </c>
      <c r="E205" s="52" t="s">
        <v>346</v>
      </c>
      <c r="F205" s="32">
        <v>37495</v>
      </c>
      <c r="G205" s="52" t="s">
        <v>12416</v>
      </c>
      <c r="H205" s="52" t="s">
        <v>12417</v>
      </c>
      <c r="I205" s="52" t="s">
        <v>12104</v>
      </c>
      <c r="J205" s="52" t="s">
        <v>11712</v>
      </c>
      <c r="K205" s="52" t="s">
        <v>11713</v>
      </c>
      <c r="L205" s="52" t="s">
        <v>11714</v>
      </c>
      <c r="M205" s="53">
        <v>3506</v>
      </c>
    </row>
    <row r="206" spans="1:13" s="52" customFormat="1">
      <c r="A206" s="38">
        <v>10145293</v>
      </c>
      <c r="B206" s="54">
        <v>101452930000000</v>
      </c>
      <c r="C206" s="52" t="s">
        <v>323</v>
      </c>
      <c r="D206" s="52">
        <v>2625</v>
      </c>
      <c r="E206" s="52" t="s">
        <v>348</v>
      </c>
      <c r="F206" s="32">
        <v>37495</v>
      </c>
      <c r="G206" s="52" t="s">
        <v>110</v>
      </c>
      <c r="H206" s="52" t="s">
        <v>11722</v>
      </c>
      <c r="I206" s="52" t="s">
        <v>11723</v>
      </c>
      <c r="J206" s="52" t="s">
        <v>11712</v>
      </c>
      <c r="K206" s="52" t="s">
        <v>11713</v>
      </c>
      <c r="L206" s="52" t="s">
        <v>11714</v>
      </c>
      <c r="M206" s="53">
        <v>3506</v>
      </c>
    </row>
    <row r="207" spans="1:13" s="52" customFormat="1">
      <c r="A207" s="38">
        <v>10145297</v>
      </c>
      <c r="B207" s="54">
        <v>101452970000000</v>
      </c>
      <c r="C207" s="52" t="s">
        <v>323</v>
      </c>
      <c r="D207" s="52">
        <v>2625</v>
      </c>
      <c r="E207" s="52" t="s">
        <v>349</v>
      </c>
      <c r="F207" s="32">
        <v>37495</v>
      </c>
      <c r="G207" s="52" t="s">
        <v>110</v>
      </c>
      <c r="H207" s="52" t="s">
        <v>12339</v>
      </c>
      <c r="I207" s="52" t="s">
        <v>11876</v>
      </c>
      <c r="J207" s="52" t="s">
        <v>11712</v>
      </c>
      <c r="K207" s="52" t="s">
        <v>11713</v>
      </c>
      <c r="L207" s="52" t="s">
        <v>11714</v>
      </c>
      <c r="M207" s="53">
        <v>3506</v>
      </c>
    </row>
    <row r="208" spans="1:13" s="52" customFormat="1">
      <c r="A208" s="38">
        <v>10145298</v>
      </c>
      <c r="B208" s="54">
        <v>101452980000000</v>
      </c>
      <c r="C208" s="52" t="s">
        <v>323</v>
      </c>
      <c r="D208" s="52" t="s">
        <v>328</v>
      </c>
      <c r="E208" s="52" t="s">
        <v>350</v>
      </c>
      <c r="F208" s="32">
        <v>37495</v>
      </c>
      <c r="G208" s="52" t="s">
        <v>110</v>
      </c>
      <c r="H208" s="52" t="s">
        <v>12174</v>
      </c>
      <c r="I208" s="52" t="s">
        <v>11717</v>
      </c>
      <c r="J208" s="52" t="s">
        <v>11712</v>
      </c>
      <c r="K208" s="52" t="s">
        <v>11713</v>
      </c>
      <c r="L208" s="52" t="s">
        <v>11714</v>
      </c>
      <c r="M208" s="53">
        <v>3506</v>
      </c>
    </row>
    <row r="209" spans="1:13" s="52" customFormat="1">
      <c r="A209" s="38">
        <v>10145828</v>
      </c>
      <c r="B209" s="54">
        <v>101458280000000</v>
      </c>
      <c r="C209" s="52" t="s">
        <v>352</v>
      </c>
      <c r="D209" s="52" t="s">
        <v>353</v>
      </c>
      <c r="E209" s="52" t="s">
        <v>355</v>
      </c>
      <c r="F209" s="32">
        <v>37523</v>
      </c>
      <c r="G209" s="52" t="s">
        <v>110</v>
      </c>
      <c r="H209" s="52" t="s">
        <v>12172</v>
      </c>
      <c r="I209" s="52" t="s">
        <v>11876</v>
      </c>
      <c r="J209" s="52" t="s">
        <v>11712</v>
      </c>
      <c r="K209" s="52" t="s">
        <v>11713</v>
      </c>
      <c r="L209" s="52" t="s">
        <v>11714</v>
      </c>
      <c r="M209" s="53">
        <v>3506</v>
      </c>
    </row>
    <row r="210" spans="1:13" s="52" customFormat="1">
      <c r="A210" s="38">
        <v>10145829</v>
      </c>
      <c r="B210" s="54">
        <v>101458290000000</v>
      </c>
      <c r="C210" s="52" t="s">
        <v>352</v>
      </c>
      <c r="D210" s="52" t="s">
        <v>353</v>
      </c>
      <c r="E210" s="52" t="s">
        <v>356</v>
      </c>
      <c r="F210" s="32">
        <v>37523</v>
      </c>
      <c r="G210" s="52" t="s">
        <v>110</v>
      </c>
      <c r="H210" s="52" t="s">
        <v>12080</v>
      </c>
      <c r="I210" s="52" t="s">
        <v>11876</v>
      </c>
      <c r="J210" s="52" t="s">
        <v>11712</v>
      </c>
      <c r="K210" s="52" t="s">
        <v>11713</v>
      </c>
      <c r="L210" s="52" t="s">
        <v>11714</v>
      </c>
      <c r="M210" s="53">
        <v>3506</v>
      </c>
    </row>
    <row r="211" spans="1:13" s="52" customFormat="1">
      <c r="A211" s="38">
        <v>10145842</v>
      </c>
      <c r="B211" s="54">
        <v>101458420000000</v>
      </c>
      <c r="C211" s="52" t="s">
        <v>278</v>
      </c>
      <c r="D211" s="52" t="s">
        <v>358</v>
      </c>
      <c r="E211" s="52" t="s">
        <v>359</v>
      </c>
      <c r="F211" s="32">
        <v>37529</v>
      </c>
      <c r="G211" s="52">
        <v>154</v>
      </c>
      <c r="H211" s="52" t="s">
        <v>11722</v>
      </c>
      <c r="I211" s="52" t="s">
        <v>11723</v>
      </c>
      <c r="J211" s="52" t="s">
        <v>11712</v>
      </c>
      <c r="K211" s="52" t="s">
        <v>11713</v>
      </c>
      <c r="L211" s="52" t="s">
        <v>11714</v>
      </c>
      <c r="M211" s="53">
        <v>3506</v>
      </c>
    </row>
    <row r="212" spans="1:13" s="52" customFormat="1">
      <c r="A212" s="38">
        <v>10150224</v>
      </c>
      <c r="B212" s="54">
        <v>101502240000000</v>
      </c>
      <c r="C212" s="52" t="s">
        <v>84</v>
      </c>
      <c r="D212" s="52">
        <v>840000</v>
      </c>
      <c r="F212" s="32">
        <v>37522</v>
      </c>
      <c r="G212" s="52">
        <v>401.36</v>
      </c>
      <c r="H212" s="52" t="s">
        <v>11722</v>
      </c>
      <c r="I212" s="52" t="s">
        <v>11723</v>
      </c>
      <c r="J212" s="52" t="s">
        <v>11712</v>
      </c>
      <c r="K212" s="52" t="s">
        <v>11713</v>
      </c>
      <c r="L212" s="52" t="s">
        <v>11714</v>
      </c>
      <c r="M212" s="53">
        <v>3506</v>
      </c>
    </row>
    <row r="213" spans="1:13" s="52" customFormat="1">
      <c r="A213" s="56">
        <v>10150315</v>
      </c>
      <c r="B213" s="57">
        <v>101503150000000</v>
      </c>
      <c r="C213" s="58" t="s">
        <v>4149</v>
      </c>
      <c r="D213" s="58"/>
      <c r="E213" s="58" t="s">
        <v>4150</v>
      </c>
      <c r="F213" s="59">
        <v>37529</v>
      </c>
      <c r="G213" s="58" t="s">
        <v>8371</v>
      </c>
      <c r="H213" s="58" t="s">
        <v>12362</v>
      </c>
      <c r="I213" s="58" t="s">
        <v>12140</v>
      </c>
      <c r="J213" s="58" t="s">
        <v>12523</v>
      </c>
      <c r="K213" s="58" t="s">
        <v>12524</v>
      </c>
      <c r="L213" s="58" t="s">
        <v>11714</v>
      </c>
      <c r="M213" s="60">
        <v>3506</v>
      </c>
    </row>
    <row r="214" spans="1:13" s="52" customFormat="1">
      <c r="A214" s="56">
        <v>10150316</v>
      </c>
      <c r="B214" s="57">
        <v>101503160000000</v>
      </c>
      <c r="C214" s="58" t="s">
        <v>4152</v>
      </c>
      <c r="D214" s="58"/>
      <c r="E214" s="58" t="s">
        <v>4153</v>
      </c>
      <c r="F214" s="59">
        <v>37529</v>
      </c>
      <c r="G214" s="58" t="s">
        <v>8371</v>
      </c>
      <c r="H214" s="58" t="s">
        <v>12362</v>
      </c>
      <c r="I214" s="58" t="s">
        <v>12140</v>
      </c>
      <c r="J214" s="58" t="s">
        <v>12523</v>
      </c>
      <c r="K214" s="58" t="s">
        <v>12524</v>
      </c>
      <c r="L214" s="58" t="s">
        <v>11714</v>
      </c>
      <c r="M214" s="60">
        <v>3506</v>
      </c>
    </row>
    <row r="215" spans="1:13" s="52" customFormat="1">
      <c r="A215" s="38">
        <v>10150317</v>
      </c>
      <c r="B215" s="54">
        <v>101503170000000</v>
      </c>
      <c r="C215" s="52" t="s">
        <v>362</v>
      </c>
      <c r="D215" s="52" t="s">
        <v>364</v>
      </c>
      <c r="E215" s="52" t="s">
        <v>365</v>
      </c>
      <c r="F215" s="32">
        <v>37545</v>
      </c>
      <c r="G215" s="52">
        <v>401.6</v>
      </c>
      <c r="H215" s="52" t="s">
        <v>11722</v>
      </c>
      <c r="I215" s="52" t="s">
        <v>11723</v>
      </c>
      <c r="J215" s="52" t="s">
        <v>11712</v>
      </c>
      <c r="K215" s="52" t="s">
        <v>11713</v>
      </c>
      <c r="L215" s="52" t="s">
        <v>11714</v>
      </c>
      <c r="M215" s="53">
        <v>3506</v>
      </c>
    </row>
    <row r="216" spans="1:13" s="52" customFormat="1">
      <c r="A216" s="38">
        <v>10150318</v>
      </c>
      <c r="B216" s="54">
        <v>101503180000000</v>
      </c>
      <c r="C216" s="52" t="s">
        <v>362</v>
      </c>
      <c r="D216" s="52" t="s">
        <v>364</v>
      </c>
      <c r="E216" s="52">
        <v>2002090717</v>
      </c>
      <c r="F216" s="32">
        <v>37545</v>
      </c>
      <c r="G216" s="52">
        <v>401.6</v>
      </c>
      <c r="H216" s="52" t="s">
        <v>11722</v>
      </c>
      <c r="I216" s="52" t="s">
        <v>11723</v>
      </c>
      <c r="J216" s="52" t="s">
        <v>11712</v>
      </c>
      <c r="K216" s="52" t="s">
        <v>11713</v>
      </c>
      <c r="L216" s="52" t="s">
        <v>11714</v>
      </c>
      <c r="M216" s="53">
        <v>3506</v>
      </c>
    </row>
    <row r="217" spans="1:13" s="52" customFormat="1">
      <c r="A217" s="38">
        <v>10150321</v>
      </c>
      <c r="B217" s="54">
        <v>101503210000000</v>
      </c>
      <c r="C217" s="52" t="s">
        <v>368</v>
      </c>
      <c r="D217" s="52" t="s">
        <v>369</v>
      </c>
      <c r="E217" s="52">
        <v>2002090790</v>
      </c>
      <c r="F217" s="32">
        <v>37545</v>
      </c>
      <c r="G217" s="52">
        <v>403.13</v>
      </c>
      <c r="H217" s="52" t="s">
        <v>11722</v>
      </c>
      <c r="I217" s="52" t="s">
        <v>11723</v>
      </c>
      <c r="J217" s="52" t="s">
        <v>11712</v>
      </c>
      <c r="K217" s="52" t="s">
        <v>11713</v>
      </c>
      <c r="L217" s="52" t="s">
        <v>11714</v>
      </c>
      <c r="M217" s="53">
        <v>3506</v>
      </c>
    </row>
    <row r="218" spans="1:13" s="52" customFormat="1">
      <c r="A218" s="38">
        <v>10150322</v>
      </c>
      <c r="B218" s="54">
        <v>101503220000000</v>
      </c>
      <c r="C218" s="52" t="s">
        <v>370</v>
      </c>
      <c r="D218" s="52" t="s">
        <v>371</v>
      </c>
      <c r="E218" s="52">
        <v>2002090968</v>
      </c>
      <c r="F218" s="32">
        <v>37545</v>
      </c>
      <c r="G218" s="52" t="s">
        <v>390</v>
      </c>
      <c r="H218" s="52" t="s">
        <v>12304</v>
      </c>
      <c r="I218" s="52" t="s">
        <v>12305</v>
      </c>
      <c r="J218" s="52" t="s">
        <v>11712</v>
      </c>
      <c r="K218" s="52" t="s">
        <v>11713</v>
      </c>
      <c r="L218" s="52" t="s">
        <v>11714</v>
      </c>
      <c r="M218" s="53">
        <v>3506</v>
      </c>
    </row>
    <row r="219" spans="1:13" s="52" customFormat="1">
      <c r="A219" s="38">
        <v>10150323</v>
      </c>
      <c r="B219" s="54">
        <v>101503230000000</v>
      </c>
      <c r="C219" s="52" t="s">
        <v>372</v>
      </c>
      <c r="D219" s="52" t="s">
        <v>373</v>
      </c>
      <c r="E219" s="52">
        <v>998186044</v>
      </c>
      <c r="F219" s="32">
        <v>37567</v>
      </c>
      <c r="G219" s="52">
        <v>401.6</v>
      </c>
      <c r="H219" s="52" t="s">
        <v>11722</v>
      </c>
      <c r="I219" s="52" t="s">
        <v>11723</v>
      </c>
      <c r="J219" s="52" t="s">
        <v>11712</v>
      </c>
      <c r="K219" s="52" t="s">
        <v>11713</v>
      </c>
      <c r="L219" s="52" t="s">
        <v>11714</v>
      </c>
      <c r="M219" s="53">
        <v>3506</v>
      </c>
    </row>
    <row r="220" spans="1:13" s="52" customFormat="1">
      <c r="A220" s="38">
        <v>10150324</v>
      </c>
      <c r="B220" s="54">
        <v>101503240000000</v>
      </c>
      <c r="C220" s="52" t="s">
        <v>376</v>
      </c>
      <c r="D220" s="52" t="s">
        <v>377</v>
      </c>
      <c r="E220" s="52">
        <v>1628571</v>
      </c>
      <c r="F220" s="32">
        <v>37567</v>
      </c>
      <c r="G220" s="52">
        <v>401.6</v>
      </c>
      <c r="H220" s="52" t="s">
        <v>11722</v>
      </c>
      <c r="I220" s="52" t="s">
        <v>11723</v>
      </c>
      <c r="J220" s="52" t="s">
        <v>11712</v>
      </c>
      <c r="K220" s="52" t="s">
        <v>11713</v>
      </c>
      <c r="L220" s="52" t="s">
        <v>11714</v>
      </c>
      <c r="M220" s="53">
        <v>3506</v>
      </c>
    </row>
    <row r="221" spans="1:13" s="52" customFormat="1">
      <c r="A221" s="38">
        <v>10150325</v>
      </c>
      <c r="B221" s="54">
        <v>101503250000000</v>
      </c>
      <c r="C221" s="52" t="s">
        <v>379</v>
      </c>
      <c r="D221" s="52" t="s">
        <v>381</v>
      </c>
      <c r="E221" s="52">
        <v>8204012</v>
      </c>
      <c r="F221" s="32">
        <v>37567</v>
      </c>
      <c r="G221" s="52">
        <v>401.6</v>
      </c>
      <c r="H221" s="52" t="s">
        <v>11722</v>
      </c>
      <c r="I221" s="52" t="s">
        <v>11723</v>
      </c>
      <c r="J221" s="52" t="s">
        <v>11712</v>
      </c>
      <c r="K221" s="52" t="s">
        <v>11713</v>
      </c>
      <c r="L221" s="52" t="s">
        <v>11714</v>
      </c>
      <c r="M221" s="53">
        <v>3506</v>
      </c>
    </row>
    <row r="222" spans="1:13" s="52" customFormat="1">
      <c r="A222" s="38">
        <v>10150328</v>
      </c>
      <c r="B222" s="54">
        <v>101503280000000</v>
      </c>
      <c r="C222" s="52" t="s">
        <v>176</v>
      </c>
      <c r="E222" s="52" t="s">
        <v>385</v>
      </c>
      <c r="F222" s="32">
        <v>37545</v>
      </c>
      <c r="G222" s="52" t="s">
        <v>110</v>
      </c>
      <c r="H222" s="52" t="s">
        <v>12133</v>
      </c>
      <c r="I222" s="52" t="s">
        <v>11711</v>
      </c>
      <c r="J222" s="52" t="s">
        <v>11712</v>
      </c>
      <c r="K222" s="52" t="s">
        <v>11713</v>
      </c>
      <c r="L222" s="52" t="s">
        <v>11714</v>
      </c>
      <c r="M222" s="53">
        <v>3506</v>
      </c>
    </row>
    <row r="223" spans="1:13" s="52" customFormat="1">
      <c r="A223" s="38">
        <v>10150331</v>
      </c>
      <c r="B223" s="54">
        <v>101503310000000</v>
      </c>
      <c r="C223" s="52" t="s">
        <v>176</v>
      </c>
      <c r="E223" s="52" t="s">
        <v>386</v>
      </c>
      <c r="F223" s="32">
        <v>37545</v>
      </c>
      <c r="G223" s="52" t="s">
        <v>110</v>
      </c>
      <c r="H223" s="52" t="s">
        <v>12070</v>
      </c>
      <c r="I223" s="52" t="s">
        <v>12071</v>
      </c>
      <c r="J223" s="52" t="s">
        <v>11712</v>
      </c>
      <c r="K223" s="52" t="s">
        <v>11713</v>
      </c>
      <c r="L223" s="52" t="s">
        <v>11714</v>
      </c>
      <c r="M223" s="53">
        <v>3506</v>
      </c>
    </row>
    <row r="224" spans="1:13" s="52" customFormat="1">
      <c r="A224" s="38">
        <v>10150333</v>
      </c>
      <c r="B224" s="54">
        <v>101503330000000</v>
      </c>
      <c r="C224" s="52" t="s">
        <v>176</v>
      </c>
      <c r="E224" s="52" t="s">
        <v>388</v>
      </c>
      <c r="F224" s="32">
        <v>37545</v>
      </c>
      <c r="G224" s="52" t="s">
        <v>110</v>
      </c>
      <c r="H224" s="52" t="s">
        <v>12075</v>
      </c>
      <c r="I224" s="52" t="s">
        <v>11720</v>
      </c>
      <c r="J224" s="52" t="s">
        <v>11712</v>
      </c>
      <c r="K224" s="52" t="s">
        <v>11713</v>
      </c>
      <c r="L224" s="52" t="s">
        <v>11714</v>
      </c>
      <c r="M224" s="53">
        <v>3506</v>
      </c>
    </row>
    <row r="225" spans="1:13" s="52" customFormat="1">
      <c r="A225" s="38">
        <v>10150334</v>
      </c>
      <c r="B225" s="54">
        <v>101503340000000</v>
      </c>
      <c r="C225" s="52" t="s">
        <v>176</v>
      </c>
      <c r="E225" s="52" t="s">
        <v>389</v>
      </c>
      <c r="F225" s="32">
        <v>37545</v>
      </c>
      <c r="G225" s="52" t="s">
        <v>110</v>
      </c>
      <c r="H225" s="52" t="s">
        <v>12227</v>
      </c>
      <c r="I225" s="52" t="s">
        <v>12058</v>
      </c>
      <c r="J225" s="52" t="s">
        <v>11712</v>
      </c>
      <c r="K225" s="52" t="s">
        <v>11713</v>
      </c>
      <c r="L225" s="52" t="s">
        <v>11714</v>
      </c>
      <c r="M225" s="53">
        <v>3506</v>
      </c>
    </row>
    <row r="226" spans="1:13" s="52" customFormat="1">
      <c r="A226" s="38">
        <v>10150344</v>
      </c>
      <c r="B226" s="54">
        <v>101503440000000</v>
      </c>
      <c r="C226" s="52" t="s">
        <v>176</v>
      </c>
      <c r="E226" s="52" t="s">
        <v>391</v>
      </c>
      <c r="F226" s="32">
        <v>37545</v>
      </c>
      <c r="G226" s="52" t="s">
        <v>110</v>
      </c>
      <c r="H226" s="52" t="s">
        <v>12075</v>
      </c>
      <c r="I226" s="52" t="s">
        <v>11720</v>
      </c>
      <c r="J226" s="52" t="s">
        <v>11712</v>
      </c>
      <c r="K226" s="52" t="s">
        <v>11713</v>
      </c>
      <c r="L226" s="52" t="s">
        <v>11714</v>
      </c>
      <c r="M226" s="53">
        <v>3506</v>
      </c>
    </row>
    <row r="227" spans="1:13" s="52" customFormat="1">
      <c r="A227" s="38">
        <v>10150347</v>
      </c>
      <c r="B227" s="54">
        <v>101503470000000</v>
      </c>
      <c r="C227" s="52" t="s">
        <v>176</v>
      </c>
      <c r="E227" s="52" t="s">
        <v>392</v>
      </c>
      <c r="F227" s="32">
        <v>37545</v>
      </c>
      <c r="G227" s="52" t="s">
        <v>110</v>
      </c>
      <c r="H227" s="52" t="s">
        <v>12130</v>
      </c>
      <c r="I227" s="52" t="s">
        <v>12131</v>
      </c>
      <c r="J227" s="52" t="s">
        <v>11712</v>
      </c>
      <c r="K227" s="52" t="s">
        <v>11713</v>
      </c>
      <c r="L227" s="52" t="s">
        <v>11714</v>
      </c>
      <c r="M227" s="53">
        <v>3506</v>
      </c>
    </row>
    <row r="228" spans="1:13" s="52" customFormat="1">
      <c r="A228" s="38">
        <v>10150351</v>
      </c>
      <c r="B228" s="54">
        <v>101503510000000</v>
      </c>
      <c r="C228" s="52" t="s">
        <v>393</v>
      </c>
      <c r="D228" s="52" t="s">
        <v>394</v>
      </c>
      <c r="E228" s="52" t="s">
        <v>395</v>
      </c>
      <c r="F228" s="32">
        <v>37545</v>
      </c>
      <c r="G228" s="52" t="s">
        <v>110</v>
      </c>
      <c r="H228" s="52" t="s">
        <v>12155</v>
      </c>
      <c r="I228" s="52" t="s">
        <v>11720</v>
      </c>
      <c r="J228" s="52" t="s">
        <v>11712</v>
      </c>
      <c r="K228" s="52" t="s">
        <v>11713</v>
      </c>
      <c r="L228" s="52" t="s">
        <v>11714</v>
      </c>
      <c r="M228" s="53">
        <v>3506</v>
      </c>
    </row>
    <row r="229" spans="1:13" s="52" customFormat="1">
      <c r="A229" s="38">
        <v>10150352</v>
      </c>
      <c r="B229" s="54">
        <v>101503520000000</v>
      </c>
      <c r="C229" s="52" t="s">
        <v>393</v>
      </c>
      <c r="D229" s="52" t="s">
        <v>394</v>
      </c>
      <c r="E229" s="52" t="s">
        <v>396</v>
      </c>
      <c r="F229" s="32">
        <v>37545</v>
      </c>
      <c r="G229" s="52">
        <v>130</v>
      </c>
      <c r="H229" s="52" t="s">
        <v>12304</v>
      </c>
      <c r="I229" s="52" t="s">
        <v>12305</v>
      </c>
      <c r="J229" s="52" t="s">
        <v>11712</v>
      </c>
      <c r="K229" s="52" t="s">
        <v>11713</v>
      </c>
      <c r="L229" s="52" t="s">
        <v>11714</v>
      </c>
      <c r="M229" s="53">
        <v>3506</v>
      </c>
    </row>
    <row r="230" spans="1:13" s="52" customFormat="1">
      <c r="A230" s="38">
        <v>10150353</v>
      </c>
      <c r="B230" s="54">
        <v>101503530000000</v>
      </c>
      <c r="C230" s="52" t="s">
        <v>393</v>
      </c>
      <c r="D230" s="52" t="s">
        <v>394</v>
      </c>
      <c r="E230" s="52" t="s">
        <v>397</v>
      </c>
      <c r="F230" s="32">
        <v>37545</v>
      </c>
      <c r="G230" s="52" t="s">
        <v>110</v>
      </c>
      <c r="H230" s="52" t="s">
        <v>12246</v>
      </c>
      <c r="I230" s="52" t="s">
        <v>12247</v>
      </c>
      <c r="J230" s="52" t="s">
        <v>11712</v>
      </c>
      <c r="K230" s="52" t="s">
        <v>11713</v>
      </c>
      <c r="L230" s="52" t="s">
        <v>11714</v>
      </c>
      <c r="M230" s="53">
        <v>3506</v>
      </c>
    </row>
    <row r="231" spans="1:13" s="52" customFormat="1">
      <c r="A231" s="38">
        <v>10150354</v>
      </c>
      <c r="B231" s="54">
        <v>101503540000000</v>
      </c>
      <c r="C231" s="52" t="s">
        <v>398</v>
      </c>
      <c r="D231" s="52" t="s">
        <v>394</v>
      </c>
      <c r="E231" s="52" t="s">
        <v>399</v>
      </c>
      <c r="F231" s="32">
        <v>38991</v>
      </c>
      <c r="G231" s="52" t="s">
        <v>110</v>
      </c>
      <c r="H231" s="52" t="s">
        <v>12364</v>
      </c>
      <c r="I231" s="52" t="s">
        <v>12365</v>
      </c>
      <c r="J231" s="52" t="s">
        <v>11712</v>
      </c>
      <c r="K231" s="52" t="s">
        <v>11713</v>
      </c>
      <c r="L231" s="52" t="s">
        <v>11714</v>
      </c>
      <c r="M231" s="53">
        <v>3506</v>
      </c>
    </row>
    <row r="232" spans="1:13" s="52" customFormat="1">
      <c r="A232" s="38">
        <v>10150355</v>
      </c>
      <c r="B232" s="54">
        <v>101503550000000</v>
      </c>
      <c r="C232" s="52" t="s">
        <v>393</v>
      </c>
      <c r="D232" s="52" t="s">
        <v>394</v>
      </c>
      <c r="E232" s="52" t="s">
        <v>400</v>
      </c>
      <c r="F232" s="32">
        <v>37545</v>
      </c>
      <c r="G232" s="52" t="s">
        <v>110</v>
      </c>
      <c r="H232" s="52" t="s">
        <v>12057</v>
      </c>
      <c r="I232" s="52" t="s">
        <v>12058</v>
      </c>
      <c r="J232" s="52" t="s">
        <v>11712</v>
      </c>
      <c r="K232" s="52" t="s">
        <v>11713</v>
      </c>
      <c r="L232" s="52" t="s">
        <v>11714</v>
      </c>
      <c r="M232" s="53">
        <v>3506</v>
      </c>
    </row>
    <row r="233" spans="1:13" s="52" customFormat="1">
      <c r="A233" s="38">
        <v>10150358</v>
      </c>
      <c r="B233" s="54">
        <v>101503580000000</v>
      </c>
      <c r="C233" s="52" t="s">
        <v>393</v>
      </c>
      <c r="D233" s="52" t="s">
        <v>394</v>
      </c>
      <c r="E233" s="52" t="s">
        <v>401</v>
      </c>
      <c r="F233" s="32">
        <v>37545</v>
      </c>
      <c r="G233" s="52">
        <v>403</v>
      </c>
      <c r="H233" s="52" t="s">
        <v>11722</v>
      </c>
      <c r="I233" s="52" t="s">
        <v>11723</v>
      </c>
      <c r="J233" s="52" t="s">
        <v>11712</v>
      </c>
      <c r="K233" s="52" t="s">
        <v>11713</v>
      </c>
      <c r="L233" s="52" t="s">
        <v>11714</v>
      </c>
      <c r="M233" s="53">
        <v>3506</v>
      </c>
    </row>
    <row r="234" spans="1:13" s="52" customFormat="1">
      <c r="A234" s="38">
        <v>10150360</v>
      </c>
      <c r="B234" s="54">
        <v>101503600000000</v>
      </c>
      <c r="C234" s="52" t="s">
        <v>393</v>
      </c>
      <c r="D234" s="52" t="s">
        <v>394</v>
      </c>
      <c r="E234" s="52" t="s">
        <v>402</v>
      </c>
      <c r="F234" s="32">
        <v>38991</v>
      </c>
      <c r="G234" s="52" t="s">
        <v>110</v>
      </c>
      <c r="H234" s="52" t="s">
        <v>12364</v>
      </c>
      <c r="I234" s="52" t="s">
        <v>12365</v>
      </c>
      <c r="J234" s="52" t="s">
        <v>11712</v>
      </c>
      <c r="K234" s="52" t="s">
        <v>11713</v>
      </c>
      <c r="L234" s="52" t="s">
        <v>11714</v>
      </c>
      <c r="M234" s="53">
        <v>3506</v>
      </c>
    </row>
    <row r="235" spans="1:13" s="52" customFormat="1">
      <c r="A235" s="38">
        <v>10150452</v>
      </c>
      <c r="B235" s="54">
        <v>101504520000000</v>
      </c>
      <c r="C235" s="52" t="s">
        <v>84</v>
      </c>
      <c r="D235" s="52" t="s">
        <v>403</v>
      </c>
      <c r="F235" s="32">
        <v>37529</v>
      </c>
      <c r="G235" s="52">
        <v>403.15</v>
      </c>
      <c r="H235" s="52" t="s">
        <v>11722</v>
      </c>
      <c r="I235" s="52" t="s">
        <v>11723</v>
      </c>
      <c r="J235" s="52" t="s">
        <v>11712</v>
      </c>
      <c r="K235" s="52" t="s">
        <v>11713</v>
      </c>
      <c r="L235" s="52" t="s">
        <v>11714</v>
      </c>
      <c r="M235" s="53">
        <v>3506</v>
      </c>
    </row>
    <row r="236" spans="1:13" s="52" customFormat="1">
      <c r="A236" s="38">
        <v>10150453</v>
      </c>
      <c r="B236" s="54">
        <v>101504530000000</v>
      </c>
      <c r="C236" s="52" t="s">
        <v>405</v>
      </c>
      <c r="D236" s="52" t="s">
        <v>403</v>
      </c>
      <c r="F236" s="32">
        <v>37529</v>
      </c>
      <c r="G236" s="52">
        <v>403.14</v>
      </c>
      <c r="H236" s="52" t="s">
        <v>11722</v>
      </c>
      <c r="I236" s="52" t="s">
        <v>11723</v>
      </c>
      <c r="J236" s="52" t="s">
        <v>11712</v>
      </c>
      <c r="K236" s="52" t="s">
        <v>11713</v>
      </c>
      <c r="L236" s="52" t="s">
        <v>11714</v>
      </c>
      <c r="M236" s="53">
        <v>3506</v>
      </c>
    </row>
    <row r="237" spans="1:13" s="52" customFormat="1">
      <c r="A237" s="38">
        <v>10150454</v>
      </c>
      <c r="B237" s="54">
        <v>101504540000000</v>
      </c>
      <c r="C237" s="52" t="s">
        <v>84</v>
      </c>
      <c r="D237" s="52" t="s">
        <v>406</v>
      </c>
      <c r="F237" s="32">
        <v>37529</v>
      </c>
      <c r="G237" s="52">
        <v>404.3</v>
      </c>
      <c r="H237" s="52" t="s">
        <v>11722</v>
      </c>
      <c r="I237" s="52" t="s">
        <v>11723</v>
      </c>
      <c r="J237" s="52" t="s">
        <v>11712</v>
      </c>
      <c r="K237" s="52" t="s">
        <v>11713</v>
      </c>
      <c r="L237" s="52" t="s">
        <v>11714</v>
      </c>
      <c r="M237" s="53">
        <v>3506</v>
      </c>
    </row>
    <row r="238" spans="1:13" s="52" customFormat="1">
      <c r="A238" s="38">
        <v>10150455</v>
      </c>
      <c r="B238" s="54">
        <v>101504550000000</v>
      </c>
      <c r="C238" s="52" t="s">
        <v>84</v>
      </c>
      <c r="D238" s="52" t="s">
        <v>406</v>
      </c>
      <c r="F238" s="32">
        <v>37529</v>
      </c>
      <c r="G238" s="52">
        <v>404.3</v>
      </c>
      <c r="H238" s="52" t="s">
        <v>11722</v>
      </c>
      <c r="I238" s="52" t="s">
        <v>11723</v>
      </c>
      <c r="J238" s="52" t="s">
        <v>11712</v>
      </c>
      <c r="K238" s="52" t="s">
        <v>11713</v>
      </c>
      <c r="L238" s="52" t="s">
        <v>11714</v>
      </c>
      <c r="M238" s="53">
        <v>3506</v>
      </c>
    </row>
    <row r="239" spans="1:13" s="52" customFormat="1">
      <c r="A239" s="38">
        <v>10150456</v>
      </c>
      <c r="B239" s="54">
        <v>101504560000000</v>
      </c>
      <c r="C239" s="52" t="s">
        <v>84</v>
      </c>
      <c r="D239" s="52" t="s">
        <v>406</v>
      </c>
      <c r="F239" s="32">
        <v>37529</v>
      </c>
      <c r="G239" s="52">
        <v>404.3</v>
      </c>
      <c r="H239" s="52" t="s">
        <v>11722</v>
      </c>
      <c r="I239" s="52" t="s">
        <v>11723</v>
      </c>
      <c r="J239" s="52" t="s">
        <v>11712</v>
      </c>
      <c r="K239" s="52" t="s">
        <v>11713</v>
      </c>
      <c r="L239" s="52" t="s">
        <v>11714</v>
      </c>
      <c r="M239" s="53">
        <v>3506</v>
      </c>
    </row>
    <row r="240" spans="1:13" s="52" customFormat="1">
      <c r="A240" s="38">
        <v>10150457</v>
      </c>
      <c r="B240" s="54">
        <v>101504570000000</v>
      </c>
      <c r="C240" s="52" t="s">
        <v>84</v>
      </c>
      <c r="D240" s="52" t="s">
        <v>408</v>
      </c>
      <c r="F240" s="32">
        <v>37529</v>
      </c>
      <c r="G240" s="52">
        <v>404.3</v>
      </c>
      <c r="H240" s="52" t="s">
        <v>11722</v>
      </c>
      <c r="I240" s="52" t="s">
        <v>11723</v>
      </c>
      <c r="J240" s="52" t="s">
        <v>11712</v>
      </c>
      <c r="K240" s="52" t="s">
        <v>11713</v>
      </c>
      <c r="L240" s="52" t="s">
        <v>11714</v>
      </c>
      <c r="M240" s="53">
        <v>3506</v>
      </c>
    </row>
    <row r="241" spans="1:13" s="52" customFormat="1">
      <c r="A241" s="38">
        <v>10150560</v>
      </c>
      <c r="B241" s="54">
        <v>101505600000000</v>
      </c>
      <c r="C241" s="52" t="s">
        <v>409</v>
      </c>
      <c r="D241" s="52" t="s">
        <v>410</v>
      </c>
      <c r="E241" s="52" t="s">
        <v>411</v>
      </c>
      <c r="F241" s="32">
        <v>37608</v>
      </c>
      <c r="G241" s="52" t="s">
        <v>4334</v>
      </c>
      <c r="H241" s="52" t="s">
        <v>11878</v>
      </c>
      <c r="I241" s="52" t="s">
        <v>11879</v>
      </c>
      <c r="J241" s="52" t="s">
        <v>11712</v>
      </c>
      <c r="K241" s="52" t="s">
        <v>11713</v>
      </c>
      <c r="L241" s="52" t="s">
        <v>11714</v>
      </c>
      <c r="M241" s="53">
        <v>3506</v>
      </c>
    </row>
    <row r="242" spans="1:13" s="52" customFormat="1">
      <c r="A242" s="38">
        <v>10150890</v>
      </c>
      <c r="B242" s="54">
        <v>101508900000000</v>
      </c>
      <c r="C242" s="52" t="s">
        <v>413</v>
      </c>
      <c r="D242" s="52" t="s">
        <v>414</v>
      </c>
      <c r="E242" s="52" t="s">
        <v>415</v>
      </c>
      <c r="F242" s="32">
        <v>37666</v>
      </c>
      <c r="G242" s="52" t="s">
        <v>7830</v>
      </c>
      <c r="H242" s="52" t="s">
        <v>11722</v>
      </c>
      <c r="I242" s="52" t="s">
        <v>11723</v>
      </c>
      <c r="J242" s="52" t="s">
        <v>11712</v>
      </c>
      <c r="K242" s="52" t="s">
        <v>11713</v>
      </c>
      <c r="L242" s="52" t="s">
        <v>11714</v>
      </c>
      <c r="M242" s="53">
        <v>3506</v>
      </c>
    </row>
    <row r="243" spans="1:13" s="52" customFormat="1">
      <c r="A243" s="38">
        <v>10150949</v>
      </c>
      <c r="B243" s="54">
        <v>101509490000000</v>
      </c>
      <c r="C243" s="52" t="s">
        <v>417</v>
      </c>
      <c r="D243" s="52" t="s">
        <v>418</v>
      </c>
      <c r="E243" s="52" t="s">
        <v>419</v>
      </c>
      <c r="F243" s="32">
        <v>37700</v>
      </c>
      <c r="G243" s="52">
        <v>403.11200000000002</v>
      </c>
      <c r="H243" s="52" t="s">
        <v>11722</v>
      </c>
      <c r="I243" s="52" t="s">
        <v>11723</v>
      </c>
      <c r="J243" s="52" t="s">
        <v>11712</v>
      </c>
      <c r="K243" s="52" t="s">
        <v>11713</v>
      </c>
      <c r="L243" s="52" t="s">
        <v>11714</v>
      </c>
      <c r="M243" s="53">
        <v>3506</v>
      </c>
    </row>
    <row r="244" spans="1:13" s="52" customFormat="1">
      <c r="A244" s="38">
        <v>10151572</v>
      </c>
      <c r="B244" s="54">
        <v>101515720000000</v>
      </c>
      <c r="C244" s="52" t="s">
        <v>423</v>
      </c>
      <c r="E244" s="52" t="s">
        <v>424</v>
      </c>
      <c r="F244" s="32">
        <v>40287</v>
      </c>
      <c r="G244" s="52" t="s">
        <v>110</v>
      </c>
      <c r="H244" s="52" t="s">
        <v>12331</v>
      </c>
      <c r="I244" s="52" t="s">
        <v>12058</v>
      </c>
      <c r="J244" s="52" t="s">
        <v>11712</v>
      </c>
      <c r="K244" s="52" t="s">
        <v>11713</v>
      </c>
      <c r="L244" s="52" t="s">
        <v>11714</v>
      </c>
      <c r="M244" s="53">
        <v>3506</v>
      </c>
    </row>
    <row r="245" spans="1:13" s="52" customFormat="1">
      <c r="A245" s="56">
        <v>10151588</v>
      </c>
      <c r="B245" s="57">
        <v>101515880000000</v>
      </c>
      <c r="C245" s="58" t="s">
        <v>12538</v>
      </c>
      <c r="D245" s="58" t="s">
        <v>414</v>
      </c>
      <c r="E245" s="58" t="s">
        <v>9427</v>
      </c>
      <c r="F245" s="59">
        <v>37651</v>
      </c>
      <c r="G245" s="58" t="s">
        <v>12539</v>
      </c>
      <c r="H245" s="58" t="s">
        <v>12362</v>
      </c>
      <c r="I245" s="58" t="s">
        <v>12140</v>
      </c>
      <c r="J245" s="58" t="s">
        <v>12523</v>
      </c>
      <c r="K245" s="58" t="s">
        <v>12524</v>
      </c>
      <c r="L245" s="58" t="s">
        <v>11714</v>
      </c>
      <c r="M245" s="60">
        <v>3506</v>
      </c>
    </row>
    <row r="246" spans="1:13" s="52" customFormat="1">
      <c r="A246" s="38">
        <v>10151888</v>
      </c>
      <c r="B246" s="54">
        <v>101518880000000</v>
      </c>
      <c r="C246" s="52" t="s">
        <v>427</v>
      </c>
      <c r="D246" s="52">
        <v>383869</v>
      </c>
      <c r="E246" s="52" t="s">
        <v>428</v>
      </c>
      <c r="F246" s="32">
        <v>37740</v>
      </c>
      <c r="G246" s="52" t="s">
        <v>4334</v>
      </c>
      <c r="H246" s="52" t="s">
        <v>11878</v>
      </c>
      <c r="I246" s="52" t="s">
        <v>11879</v>
      </c>
      <c r="J246" s="52" t="s">
        <v>11712</v>
      </c>
      <c r="K246" s="52" t="s">
        <v>11713</v>
      </c>
      <c r="L246" s="52" t="s">
        <v>11714</v>
      </c>
      <c r="M246" s="53">
        <v>3506</v>
      </c>
    </row>
    <row r="247" spans="1:13" s="52" customFormat="1">
      <c r="A247" s="38">
        <v>10151889</v>
      </c>
      <c r="B247" s="54">
        <v>101518890000000</v>
      </c>
      <c r="C247" s="52" t="s">
        <v>430</v>
      </c>
      <c r="D247" s="52" t="s">
        <v>294</v>
      </c>
      <c r="E247" s="52" t="s">
        <v>431</v>
      </c>
      <c r="F247" s="32">
        <v>37740</v>
      </c>
      <c r="G247" s="52" t="s">
        <v>272</v>
      </c>
      <c r="H247" s="52" t="s">
        <v>12364</v>
      </c>
      <c r="I247" s="52" t="s">
        <v>12365</v>
      </c>
      <c r="J247" s="52" t="s">
        <v>11712</v>
      </c>
      <c r="K247" s="52" t="s">
        <v>11713</v>
      </c>
      <c r="L247" s="52" t="s">
        <v>11714</v>
      </c>
      <c r="M247" s="53">
        <v>3506</v>
      </c>
    </row>
    <row r="248" spans="1:13" s="52" customFormat="1">
      <c r="A248" s="38">
        <v>10151890</v>
      </c>
      <c r="B248" s="54">
        <v>101518900000000</v>
      </c>
      <c r="C248" s="52" t="s">
        <v>430</v>
      </c>
      <c r="E248" s="52" t="s">
        <v>433</v>
      </c>
      <c r="F248" s="32">
        <v>37740</v>
      </c>
      <c r="G248" s="52" t="s">
        <v>272</v>
      </c>
      <c r="H248" s="52" t="s">
        <v>11722</v>
      </c>
      <c r="I248" s="52" t="s">
        <v>11723</v>
      </c>
      <c r="J248" s="52" t="s">
        <v>11712</v>
      </c>
      <c r="K248" s="52" t="s">
        <v>11713</v>
      </c>
      <c r="L248" s="52" t="s">
        <v>11714</v>
      </c>
      <c r="M248" s="53">
        <v>3506</v>
      </c>
    </row>
    <row r="249" spans="1:13" s="52" customFormat="1">
      <c r="A249" s="38">
        <v>10151891</v>
      </c>
      <c r="B249" s="54">
        <v>101518910000000</v>
      </c>
      <c r="C249" s="52" t="s">
        <v>430</v>
      </c>
      <c r="E249" s="52" t="s">
        <v>434</v>
      </c>
      <c r="F249" s="32">
        <v>37740</v>
      </c>
      <c r="G249" s="52" t="s">
        <v>272</v>
      </c>
      <c r="H249" s="52" t="s">
        <v>11722</v>
      </c>
      <c r="I249" s="52" t="s">
        <v>11723</v>
      </c>
      <c r="J249" s="52" t="s">
        <v>11712</v>
      </c>
      <c r="K249" s="52" t="s">
        <v>11713</v>
      </c>
      <c r="L249" s="52" t="s">
        <v>11714</v>
      </c>
      <c r="M249" s="53">
        <v>3506</v>
      </c>
    </row>
    <row r="250" spans="1:13" s="52" customFormat="1">
      <c r="A250" s="38">
        <v>10151892</v>
      </c>
      <c r="B250" s="54">
        <v>101518920000000</v>
      </c>
      <c r="C250" s="52" t="s">
        <v>430</v>
      </c>
      <c r="D250" s="52" t="s">
        <v>294</v>
      </c>
      <c r="E250" s="52" t="s">
        <v>435</v>
      </c>
      <c r="F250" s="32">
        <v>37740</v>
      </c>
      <c r="G250" s="52">
        <v>401.6</v>
      </c>
      <c r="H250" s="52" t="s">
        <v>11722</v>
      </c>
      <c r="I250" s="52" t="s">
        <v>11723</v>
      </c>
      <c r="J250" s="52" t="s">
        <v>11712</v>
      </c>
      <c r="K250" s="52" t="s">
        <v>11713</v>
      </c>
      <c r="L250" s="52" t="s">
        <v>11714</v>
      </c>
      <c r="M250" s="53">
        <v>3506</v>
      </c>
    </row>
    <row r="251" spans="1:13" s="52" customFormat="1">
      <c r="A251" s="38">
        <v>10151893</v>
      </c>
      <c r="B251" s="54">
        <v>101518930000000</v>
      </c>
      <c r="C251" s="52" t="s">
        <v>430</v>
      </c>
      <c r="D251" s="52" t="s">
        <v>294</v>
      </c>
      <c r="E251" s="52" t="s">
        <v>437</v>
      </c>
      <c r="F251" s="32">
        <v>37740</v>
      </c>
      <c r="G251" s="52" t="s">
        <v>272</v>
      </c>
      <c r="H251" s="52" t="s">
        <v>11722</v>
      </c>
      <c r="I251" s="52" t="s">
        <v>11723</v>
      </c>
      <c r="J251" s="52" t="s">
        <v>11712</v>
      </c>
      <c r="K251" s="52" t="s">
        <v>11713</v>
      </c>
      <c r="L251" s="52" t="s">
        <v>11714</v>
      </c>
      <c r="M251" s="53">
        <v>3506</v>
      </c>
    </row>
    <row r="252" spans="1:13" s="52" customFormat="1">
      <c r="A252" s="38">
        <v>10152249</v>
      </c>
      <c r="B252" s="54">
        <v>101522490000000</v>
      </c>
      <c r="C252" s="52" t="s">
        <v>439</v>
      </c>
      <c r="D252" s="52" t="s">
        <v>441</v>
      </c>
      <c r="E252" s="52" t="s">
        <v>442</v>
      </c>
      <c r="F252" s="32">
        <v>37706</v>
      </c>
      <c r="G252" s="52" t="s">
        <v>110</v>
      </c>
      <c r="H252" s="52" t="s">
        <v>12095</v>
      </c>
      <c r="I252" s="52" t="s">
        <v>11717</v>
      </c>
      <c r="J252" s="52" t="s">
        <v>11712</v>
      </c>
      <c r="K252" s="52" t="s">
        <v>11713</v>
      </c>
      <c r="L252" s="52" t="s">
        <v>11714</v>
      </c>
      <c r="M252" s="53">
        <v>3506</v>
      </c>
    </row>
    <row r="253" spans="1:13" s="52" customFormat="1">
      <c r="A253" s="38">
        <v>10152383</v>
      </c>
      <c r="B253" s="54">
        <v>101523830000000</v>
      </c>
      <c r="C253" s="52" t="s">
        <v>443</v>
      </c>
      <c r="D253" s="52" t="s">
        <v>444</v>
      </c>
      <c r="E253" s="52" t="s">
        <v>445</v>
      </c>
      <c r="F253" s="32">
        <v>37725</v>
      </c>
      <c r="G253" s="52">
        <v>401.35</v>
      </c>
      <c r="H253" s="52" t="s">
        <v>11722</v>
      </c>
      <c r="I253" s="52" t="s">
        <v>11723</v>
      </c>
      <c r="J253" s="52" t="s">
        <v>11712</v>
      </c>
      <c r="K253" s="52" t="s">
        <v>11713</v>
      </c>
      <c r="L253" s="52" t="s">
        <v>11714</v>
      </c>
      <c r="M253" s="53">
        <v>3506</v>
      </c>
    </row>
    <row r="254" spans="1:13" s="52" customFormat="1">
      <c r="A254" s="38">
        <v>10152388</v>
      </c>
      <c r="B254" s="54">
        <v>101523880000000</v>
      </c>
      <c r="C254" s="52" t="s">
        <v>447</v>
      </c>
      <c r="D254" s="52" t="s">
        <v>448</v>
      </c>
      <c r="E254" s="52" t="s">
        <v>449</v>
      </c>
      <c r="F254" s="32">
        <v>37722</v>
      </c>
      <c r="G254" s="52">
        <v>403.13</v>
      </c>
      <c r="H254" s="52" t="s">
        <v>11722</v>
      </c>
      <c r="I254" s="52" t="s">
        <v>11723</v>
      </c>
      <c r="J254" s="52" t="s">
        <v>11712</v>
      </c>
      <c r="K254" s="52" t="s">
        <v>11713</v>
      </c>
      <c r="L254" s="52" t="s">
        <v>11714</v>
      </c>
      <c r="M254" s="53">
        <v>3506</v>
      </c>
    </row>
    <row r="255" spans="1:13" s="52" customFormat="1">
      <c r="A255" s="38">
        <v>10152411</v>
      </c>
      <c r="B255" s="54">
        <v>101524110000000</v>
      </c>
      <c r="C255" s="52" t="s">
        <v>453</v>
      </c>
      <c r="D255" s="52" t="s">
        <v>353</v>
      </c>
      <c r="E255" s="52" t="s">
        <v>454</v>
      </c>
      <c r="F255" s="32">
        <v>37740</v>
      </c>
      <c r="G255" s="52" t="s">
        <v>12366</v>
      </c>
      <c r="H255" s="52" t="s">
        <v>12364</v>
      </c>
      <c r="I255" s="52" t="s">
        <v>12365</v>
      </c>
      <c r="J255" s="52" t="s">
        <v>11712</v>
      </c>
      <c r="K255" s="52" t="s">
        <v>11713</v>
      </c>
      <c r="L255" s="52" t="s">
        <v>11714</v>
      </c>
      <c r="M255" s="53">
        <v>3506</v>
      </c>
    </row>
    <row r="256" spans="1:13" s="52" customFormat="1">
      <c r="A256" s="38">
        <v>10152415</v>
      </c>
      <c r="B256" s="54">
        <v>101524150000000</v>
      </c>
      <c r="C256" s="52" t="s">
        <v>453</v>
      </c>
      <c r="D256" s="52" t="s">
        <v>422</v>
      </c>
      <c r="E256" s="52" t="s">
        <v>458</v>
      </c>
      <c r="F256" s="32">
        <v>37740</v>
      </c>
      <c r="G256" s="52" t="s">
        <v>110</v>
      </c>
      <c r="H256" s="52" t="s">
        <v>12364</v>
      </c>
      <c r="I256" s="52" t="s">
        <v>12365</v>
      </c>
      <c r="J256" s="52" t="s">
        <v>11712</v>
      </c>
      <c r="K256" s="52" t="s">
        <v>11713</v>
      </c>
      <c r="L256" s="52" t="s">
        <v>11714</v>
      </c>
      <c r="M256" s="53">
        <v>3506</v>
      </c>
    </row>
    <row r="257" spans="1:13" s="52" customFormat="1">
      <c r="A257" s="38">
        <v>10152417</v>
      </c>
      <c r="B257" s="54">
        <v>101524170000000</v>
      </c>
      <c r="C257" s="52" t="s">
        <v>421</v>
      </c>
      <c r="D257" s="52" t="s">
        <v>452</v>
      </c>
      <c r="E257" s="52" t="s">
        <v>459</v>
      </c>
      <c r="F257" s="32">
        <v>37740</v>
      </c>
      <c r="G257" s="52" t="s">
        <v>110</v>
      </c>
      <c r="H257" s="52" t="s">
        <v>12309</v>
      </c>
      <c r="I257" s="52" t="s">
        <v>12063</v>
      </c>
      <c r="J257" s="52" t="s">
        <v>11712</v>
      </c>
      <c r="K257" s="52" t="s">
        <v>11713</v>
      </c>
      <c r="L257" s="52" t="s">
        <v>11714</v>
      </c>
      <c r="M257" s="53">
        <v>3506</v>
      </c>
    </row>
    <row r="258" spans="1:13" s="52" customFormat="1">
      <c r="A258" s="38">
        <v>10152421</v>
      </c>
      <c r="B258" s="54">
        <v>101524210000000</v>
      </c>
      <c r="C258" s="52" t="s">
        <v>421</v>
      </c>
      <c r="E258" s="52" t="s">
        <v>461</v>
      </c>
      <c r="F258" s="32">
        <v>37740</v>
      </c>
      <c r="G258" s="52" t="s">
        <v>110</v>
      </c>
      <c r="H258" s="52" t="s">
        <v>11722</v>
      </c>
      <c r="I258" s="52" t="s">
        <v>11723</v>
      </c>
      <c r="J258" s="52" t="s">
        <v>11712</v>
      </c>
      <c r="K258" s="52" t="s">
        <v>11713</v>
      </c>
      <c r="L258" s="52" t="s">
        <v>11714</v>
      </c>
      <c r="M258" s="53">
        <v>3506</v>
      </c>
    </row>
    <row r="259" spans="1:13" s="52" customFormat="1">
      <c r="A259" s="38">
        <v>10152422</v>
      </c>
      <c r="B259" s="54">
        <v>101524220000000</v>
      </c>
      <c r="C259" s="52" t="s">
        <v>421</v>
      </c>
      <c r="E259" s="52" t="s">
        <v>462</v>
      </c>
      <c r="F259" s="32">
        <v>37740</v>
      </c>
      <c r="G259" s="52" t="s">
        <v>110</v>
      </c>
      <c r="H259" s="52" t="s">
        <v>11722</v>
      </c>
      <c r="I259" s="52" t="s">
        <v>11723</v>
      </c>
      <c r="J259" s="52" t="s">
        <v>11712</v>
      </c>
      <c r="K259" s="52" t="s">
        <v>11713</v>
      </c>
      <c r="L259" s="52" t="s">
        <v>11714</v>
      </c>
      <c r="M259" s="53">
        <v>3506</v>
      </c>
    </row>
    <row r="260" spans="1:13" s="52" customFormat="1">
      <c r="A260" s="38">
        <v>10152423</v>
      </c>
      <c r="B260" s="54">
        <v>101524230000000</v>
      </c>
      <c r="C260" s="52" t="s">
        <v>421</v>
      </c>
      <c r="D260" s="52" t="s">
        <v>286</v>
      </c>
      <c r="E260" s="52" t="s">
        <v>463</v>
      </c>
      <c r="F260" s="32">
        <v>37740</v>
      </c>
      <c r="G260" s="52" t="s">
        <v>7267</v>
      </c>
      <c r="H260" s="52" t="s">
        <v>12467</v>
      </c>
      <c r="I260" s="52" t="s">
        <v>12058</v>
      </c>
      <c r="J260" s="52" t="s">
        <v>11712</v>
      </c>
      <c r="K260" s="52" t="s">
        <v>11713</v>
      </c>
      <c r="L260" s="52" t="s">
        <v>11714</v>
      </c>
      <c r="M260" s="53">
        <v>3506</v>
      </c>
    </row>
    <row r="261" spans="1:13" s="52" customFormat="1">
      <c r="A261" s="38">
        <v>10152426</v>
      </c>
      <c r="B261" s="54">
        <v>101524260000000</v>
      </c>
      <c r="C261" s="52" t="s">
        <v>421</v>
      </c>
      <c r="E261" s="52" t="s">
        <v>464</v>
      </c>
      <c r="F261" s="32">
        <v>37740</v>
      </c>
      <c r="G261" s="52" t="s">
        <v>110</v>
      </c>
      <c r="H261" s="52" t="s">
        <v>12070</v>
      </c>
      <c r="I261" s="52" t="s">
        <v>12071</v>
      </c>
      <c r="J261" s="52" t="s">
        <v>11712</v>
      </c>
      <c r="K261" s="52" t="s">
        <v>11713</v>
      </c>
      <c r="L261" s="52" t="s">
        <v>11714</v>
      </c>
      <c r="M261" s="53">
        <v>3506</v>
      </c>
    </row>
    <row r="262" spans="1:13" s="52" customFormat="1">
      <c r="A262" s="38">
        <v>10152429</v>
      </c>
      <c r="B262" s="54">
        <v>101524290000000</v>
      </c>
      <c r="C262" s="52" t="s">
        <v>453</v>
      </c>
      <c r="E262" s="52" t="s">
        <v>465</v>
      </c>
      <c r="F262" s="32">
        <v>37740</v>
      </c>
      <c r="G262" s="52" t="s">
        <v>110</v>
      </c>
      <c r="H262" s="52" t="s">
        <v>12123</v>
      </c>
      <c r="I262" s="52" t="s">
        <v>12068</v>
      </c>
      <c r="J262" s="52" t="s">
        <v>11712</v>
      </c>
      <c r="K262" s="52" t="s">
        <v>11713</v>
      </c>
      <c r="L262" s="52" t="s">
        <v>11714</v>
      </c>
      <c r="M262" s="53">
        <v>3506</v>
      </c>
    </row>
    <row r="263" spans="1:13" s="52" customFormat="1">
      <c r="A263" s="38">
        <v>10152431</v>
      </c>
      <c r="B263" s="54">
        <v>101524310000000</v>
      </c>
      <c r="C263" s="52" t="s">
        <v>453</v>
      </c>
      <c r="D263" s="52" t="s">
        <v>353</v>
      </c>
      <c r="E263" s="52" t="s">
        <v>467</v>
      </c>
      <c r="F263" s="32">
        <v>37740</v>
      </c>
      <c r="G263" s="52" t="s">
        <v>12366</v>
      </c>
      <c r="H263" s="52" t="s">
        <v>12364</v>
      </c>
      <c r="I263" s="52" t="s">
        <v>12365</v>
      </c>
      <c r="J263" s="52" t="s">
        <v>11712</v>
      </c>
      <c r="K263" s="52" t="s">
        <v>11713</v>
      </c>
      <c r="L263" s="52" t="s">
        <v>11714</v>
      </c>
      <c r="M263" s="53">
        <v>3506</v>
      </c>
    </row>
    <row r="264" spans="1:13" s="52" customFormat="1">
      <c r="A264" s="38">
        <v>10152439</v>
      </c>
      <c r="B264" s="54">
        <v>101524390000000</v>
      </c>
      <c r="C264" s="52" t="s">
        <v>453</v>
      </c>
      <c r="D264" s="52" t="s">
        <v>353</v>
      </c>
      <c r="E264" s="52" t="s">
        <v>468</v>
      </c>
      <c r="F264" s="32">
        <v>37740</v>
      </c>
      <c r="G264" s="52" t="s">
        <v>12366</v>
      </c>
      <c r="H264" s="52" t="s">
        <v>12364</v>
      </c>
      <c r="I264" s="52" t="s">
        <v>12365</v>
      </c>
      <c r="J264" s="52" t="s">
        <v>11712</v>
      </c>
      <c r="K264" s="52" t="s">
        <v>11713</v>
      </c>
      <c r="L264" s="52" t="s">
        <v>11714</v>
      </c>
      <c r="M264" s="53">
        <v>3506</v>
      </c>
    </row>
    <row r="265" spans="1:13" s="52" customFormat="1">
      <c r="A265" s="38">
        <v>10152440</v>
      </c>
      <c r="B265" s="54">
        <v>101524400000000</v>
      </c>
      <c r="C265" s="52" t="s">
        <v>453</v>
      </c>
      <c r="D265" s="52" t="s">
        <v>353</v>
      </c>
      <c r="E265" s="52" t="s">
        <v>469</v>
      </c>
      <c r="F265" s="32">
        <v>37740</v>
      </c>
      <c r="G265" s="52" t="s">
        <v>12366</v>
      </c>
      <c r="H265" s="52" t="s">
        <v>12364</v>
      </c>
      <c r="I265" s="52" t="s">
        <v>12365</v>
      </c>
      <c r="J265" s="52" t="s">
        <v>11712</v>
      </c>
      <c r="K265" s="52" t="s">
        <v>11713</v>
      </c>
      <c r="L265" s="52" t="s">
        <v>11714</v>
      </c>
      <c r="M265" s="53">
        <v>3506</v>
      </c>
    </row>
    <row r="266" spans="1:13" s="52" customFormat="1">
      <c r="A266" s="38">
        <v>10152444</v>
      </c>
      <c r="B266" s="54">
        <v>101524440000000</v>
      </c>
      <c r="C266" s="52" t="s">
        <v>453</v>
      </c>
      <c r="E266" s="52" t="s">
        <v>471</v>
      </c>
      <c r="F266" s="32">
        <v>37740</v>
      </c>
      <c r="G266" s="52" t="s">
        <v>110</v>
      </c>
      <c r="H266" s="52" t="s">
        <v>12237</v>
      </c>
      <c r="I266" s="52" t="s">
        <v>11876</v>
      </c>
      <c r="J266" s="52" t="s">
        <v>11712</v>
      </c>
      <c r="K266" s="52" t="s">
        <v>11713</v>
      </c>
      <c r="L266" s="52" t="s">
        <v>11714</v>
      </c>
      <c r="M266" s="53">
        <v>3506</v>
      </c>
    </row>
    <row r="267" spans="1:13" s="52" customFormat="1">
      <c r="A267" s="38">
        <v>10152447</v>
      </c>
      <c r="B267" s="54">
        <v>101524470000000</v>
      </c>
      <c r="C267" s="52" t="s">
        <v>398</v>
      </c>
      <c r="D267" s="52" t="s">
        <v>472</v>
      </c>
      <c r="E267" s="52" t="s">
        <v>473</v>
      </c>
      <c r="F267" s="32">
        <v>39685</v>
      </c>
      <c r="G267" s="52">
        <v>401.6</v>
      </c>
      <c r="H267" s="52" t="s">
        <v>11722</v>
      </c>
      <c r="I267" s="52" t="s">
        <v>11723</v>
      </c>
      <c r="J267" s="52" t="s">
        <v>11712</v>
      </c>
      <c r="K267" s="52" t="s">
        <v>11713</v>
      </c>
      <c r="L267" s="52" t="s">
        <v>11714</v>
      </c>
      <c r="M267" s="53">
        <v>3506</v>
      </c>
    </row>
    <row r="268" spans="1:13" s="52" customFormat="1">
      <c r="A268" s="38">
        <v>10152468</v>
      </c>
      <c r="B268" s="54">
        <v>101524680000000</v>
      </c>
      <c r="C268" s="52" t="s">
        <v>474</v>
      </c>
      <c r="D268" s="52" t="s">
        <v>475</v>
      </c>
      <c r="E268" s="52" t="s">
        <v>476</v>
      </c>
      <c r="F268" s="32">
        <v>37755</v>
      </c>
      <c r="G268" s="52" t="s">
        <v>6462</v>
      </c>
      <c r="H268" s="52" t="s">
        <v>11878</v>
      </c>
      <c r="I268" s="52" t="s">
        <v>11879</v>
      </c>
      <c r="J268" s="52" t="s">
        <v>11712</v>
      </c>
      <c r="K268" s="52" t="s">
        <v>11713</v>
      </c>
      <c r="L268" s="52" t="s">
        <v>11714</v>
      </c>
      <c r="M268" s="53">
        <v>3506</v>
      </c>
    </row>
    <row r="269" spans="1:13" s="52" customFormat="1">
      <c r="A269" s="56">
        <v>10152621</v>
      </c>
      <c r="B269" s="57">
        <v>101526210000000</v>
      </c>
      <c r="C269" s="58" t="s">
        <v>4121</v>
      </c>
      <c r="D269" s="58">
        <v>871652</v>
      </c>
      <c r="E269" s="58"/>
      <c r="F269" s="59">
        <v>37720</v>
      </c>
      <c r="G269" s="58" t="s">
        <v>3800</v>
      </c>
      <c r="H269" s="58" t="s">
        <v>12142</v>
      </c>
      <c r="I269" s="58" t="s">
        <v>11711</v>
      </c>
      <c r="J269" s="58" t="s">
        <v>12523</v>
      </c>
      <c r="K269" s="58" t="s">
        <v>12524</v>
      </c>
      <c r="L269" s="58" t="s">
        <v>11714</v>
      </c>
      <c r="M269" s="60">
        <v>3506</v>
      </c>
    </row>
    <row r="270" spans="1:13" s="52" customFormat="1">
      <c r="A270" s="56">
        <v>10152622</v>
      </c>
      <c r="B270" s="57">
        <v>101526220000000</v>
      </c>
      <c r="C270" s="58" t="s">
        <v>4129</v>
      </c>
      <c r="D270" s="58">
        <v>871652</v>
      </c>
      <c r="E270" s="58"/>
      <c r="F270" s="59">
        <v>37720</v>
      </c>
      <c r="G270" s="58" t="s">
        <v>3800</v>
      </c>
      <c r="H270" s="58" t="s">
        <v>12142</v>
      </c>
      <c r="I270" s="58" t="s">
        <v>11711</v>
      </c>
      <c r="J270" s="58" t="s">
        <v>12523</v>
      </c>
      <c r="K270" s="58" t="s">
        <v>12524</v>
      </c>
      <c r="L270" s="58" t="s">
        <v>11714</v>
      </c>
      <c r="M270" s="60">
        <v>3506</v>
      </c>
    </row>
    <row r="271" spans="1:13" s="52" customFormat="1">
      <c r="A271" s="38">
        <v>10152651</v>
      </c>
      <c r="B271" s="54">
        <v>101526510000000</v>
      </c>
      <c r="C271" s="52" t="s">
        <v>478</v>
      </c>
      <c r="E271" s="52">
        <v>216917</v>
      </c>
      <c r="F271" s="32">
        <v>37727</v>
      </c>
      <c r="G271" s="52" t="s">
        <v>12264</v>
      </c>
      <c r="H271" s="52" t="s">
        <v>12265</v>
      </c>
      <c r="I271" s="52" t="s">
        <v>12140</v>
      </c>
      <c r="J271" s="52" t="s">
        <v>11712</v>
      </c>
      <c r="K271" s="52" t="s">
        <v>11713</v>
      </c>
      <c r="L271" s="52" t="s">
        <v>11714</v>
      </c>
      <c r="M271" s="53">
        <v>3506</v>
      </c>
    </row>
    <row r="272" spans="1:13" s="52" customFormat="1">
      <c r="A272" s="56">
        <v>10152652</v>
      </c>
      <c r="B272" s="57">
        <v>101526520000000</v>
      </c>
      <c r="C272" s="58" t="s">
        <v>4129</v>
      </c>
      <c r="D272" s="58"/>
      <c r="E272" s="58"/>
      <c r="F272" s="59">
        <v>37726</v>
      </c>
      <c r="G272" s="58" t="s">
        <v>12528</v>
      </c>
      <c r="H272" s="58" t="s">
        <v>12079</v>
      </c>
      <c r="I272" s="58" t="s">
        <v>11717</v>
      </c>
      <c r="J272" s="58" t="s">
        <v>12523</v>
      </c>
      <c r="K272" s="58" t="s">
        <v>12524</v>
      </c>
      <c r="L272" s="58" t="s">
        <v>11714</v>
      </c>
      <c r="M272" s="60">
        <v>3506</v>
      </c>
    </row>
    <row r="273" spans="1:13" s="52" customFormat="1">
      <c r="A273" s="56">
        <v>10152653</v>
      </c>
      <c r="B273" s="57">
        <v>101526530000000</v>
      </c>
      <c r="C273" s="58" t="s">
        <v>4127</v>
      </c>
      <c r="D273" s="58" t="s">
        <v>4158</v>
      </c>
      <c r="E273" s="58"/>
      <c r="F273" s="59">
        <v>37729</v>
      </c>
      <c r="G273" s="58" t="s">
        <v>12534</v>
      </c>
      <c r="H273" s="58" t="s">
        <v>12238</v>
      </c>
      <c r="I273" s="58" t="s">
        <v>12533</v>
      </c>
      <c r="J273" s="58" t="s">
        <v>12523</v>
      </c>
      <c r="K273" s="58" t="s">
        <v>12524</v>
      </c>
      <c r="L273" s="58" t="s">
        <v>11714</v>
      </c>
      <c r="M273" s="60">
        <v>3506</v>
      </c>
    </row>
    <row r="274" spans="1:13" s="52" customFormat="1">
      <c r="A274" s="38">
        <v>10152677</v>
      </c>
      <c r="B274" s="54">
        <v>101526770000000</v>
      </c>
      <c r="C274" s="52" t="s">
        <v>480</v>
      </c>
      <c r="E274" s="52" t="s">
        <v>481</v>
      </c>
      <c r="F274" s="32">
        <v>37734</v>
      </c>
      <c r="G274" s="52">
        <v>151</v>
      </c>
      <c r="H274" s="52" t="s">
        <v>12304</v>
      </c>
      <c r="I274" s="52" t="s">
        <v>12305</v>
      </c>
      <c r="J274" s="52" t="s">
        <v>11712</v>
      </c>
      <c r="K274" s="52" t="s">
        <v>11713</v>
      </c>
      <c r="L274" s="52" t="s">
        <v>11714</v>
      </c>
      <c r="M274" s="53">
        <v>3506</v>
      </c>
    </row>
    <row r="275" spans="1:13" s="52" customFormat="1">
      <c r="A275" s="38">
        <v>10152681</v>
      </c>
      <c r="B275" s="54">
        <v>101526810000000</v>
      </c>
      <c r="C275" s="52" t="s">
        <v>483</v>
      </c>
      <c r="D275" s="52" t="s">
        <v>331</v>
      </c>
      <c r="E275" s="52" t="s">
        <v>5436</v>
      </c>
      <c r="F275" s="32">
        <v>37735</v>
      </c>
      <c r="G275" s="52">
        <v>401.6</v>
      </c>
      <c r="H275" s="52" t="s">
        <v>11722</v>
      </c>
      <c r="I275" s="52" t="s">
        <v>11723</v>
      </c>
      <c r="J275" s="52" t="s">
        <v>11712</v>
      </c>
      <c r="K275" s="52" t="s">
        <v>11713</v>
      </c>
      <c r="L275" s="52" t="s">
        <v>11714</v>
      </c>
      <c r="M275" s="53">
        <v>3506</v>
      </c>
    </row>
    <row r="276" spans="1:13" s="52" customFormat="1">
      <c r="A276" s="38">
        <v>10152686</v>
      </c>
      <c r="B276" s="54">
        <v>101526860000000</v>
      </c>
      <c r="C276" s="52" t="s">
        <v>483</v>
      </c>
      <c r="D276" s="52" t="s">
        <v>484</v>
      </c>
      <c r="E276" s="52" t="s">
        <v>487</v>
      </c>
      <c r="F276" s="32">
        <v>37735</v>
      </c>
      <c r="G276" s="52" t="s">
        <v>110</v>
      </c>
      <c r="H276" s="52" t="s">
        <v>12093</v>
      </c>
      <c r="I276" s="52" t="s">
        <v>11876</v>
      </c>
      <c r="J276" s="52" t="s">
        <v>11712</v>
      </c>
      <c r="K276" s="52" t="s">
        <v>11713</v>
      </c>
      <c r="L276" s="52" t="s">
        <v>11714</v>
      </c>
      <c r="M276" s="53">
        <v>3506</v>
      </c>
    </row>
    <row r="277" spans="1:13" s="52" customFormat="1">
      <c r="A277" s="38">
        <v>10152689</v>
      </c>
      <c r="B277" s="54">
        <v>101526890000000</v>
      </c>
      <c r="C277" s="52" t="s">
        <v>483</v>
      </c>
      <c r="D277" s="52" t="s">
        <v>484</v>
      </c>
      <c r="E277" s="52" t="s">
        <v>488</v>
      </c>
      <c r="F277" s="32">
        <v>37735</v>
      </c>
      <c r="G277" s="52" t="s">
        <v>110</v>
      </c>
      <c r="H277" s="52" t="s">
        <v>12185</v>
      </c>
      <c r="I277" s="52" t="s">
        <v>11876</v>
      </c>
      <c r="J277" s="52" t="s">
        <v>11712</v>
      </c>
      <c r="K277" s="52" t="s">
        <v>11713</v>
      </c>
      <c r="L277" s="52" t="s">
        <v>11714</v>
      </c>
      <c r="M277" s="53">
        <v>3506</v>
      </c>
    </row>
    <row r="278" spans="1:13" s="52" customFormat="1">
      <c r="A278" s="38">
        <v>10152691</v>
      </c>
      <c r="B278" s="54">
        <v>101526910000000</v>
      </c>
      <c r="C278" s="52" t="s">
        <v>483</v>
      </c>
      <c r="D278" s="52" t="s">
        <v>489</v>
      </c>
      <c r="E278" s="52" t="s">
        <v>486</v>
      </c>
      <c r="F278" s="32">
        <v>37735</v>
      </c>
      <c r="G278" s="52">
        <v>401.6</v>
      </c>
      <c r="H278" s="52" t="s">
        <v>11722</v>
      </c>
      <c r="I278" s="52" t="s">
        <v>11723</v>
      </c>
      <c r="J278" s="52" t="s">
        <v>11712</v>
      </c>
      <c r="K278" s="52" t="s">
        <v>11713</v>
      </c>
      <c r="L278" s="52" t="s">
        <v>11714</v>
      </c>
      <c r="M278" s="53">
        <v>3506</v>
      </c>
    </row>
    <row r="279" spans="1:13" s="52" customFormat="1">
      <c r="A279" s="38">
        <v>10152701</v>
      </c>
      <c r="B279" s="54">
        <v>101527010000000</v>
      </c>
      <c r="C279" s="52" t="s">
        <v>490</v>
      </c>
      <c r="D279" s="52" t="s">
        <v>491</v>
      </c>
      <c r="E279" s="52" t="s">
        <v>492</v>
      </c>
      <c r="F279" s="32">
        <v>37739</v>
      </c>
      <c r="G279" s="52">
        <v>403.1</v>
      </c>
      <c r="H279" s="52" t="s">
        <v>11722</v>
      </c>
      <c r="I279" s="52" t="s">
        <v>11723</v>
      </c>
      <c r="J279" s="52" t="s">
        <v>11712</v>
      </c>
      <c r="K279" s="52" t="s">
        <v>11713</v>
      </c>
      <c r="L279" s="52" t="s">
        <v>11714</v>
      </c>
      <c r="M279" s="53">
        <v>3506</v>
      </c>
    </row>
    <row r="280" spans="1:13" s="52" customFormat="1">
      <c r="A280" s="38">
        <v>10152756</v>
      </c>
      <c r="B280" s="54">
        <v>101527560000000</v>
      </c>
      <c r="C280" s="52" t="s">
        <v>494</v>
      </c>
      <c r="E280" s="52" t="s">
        <v>495</v>
      </c>
      <c r="F280" s="32">
        <v>37747</v>
      </c>
      <c r="G280" s="52">
        <v>401.25</v>
      </c>
      <c r="H280" s="52" t="s">
        <v>11722</v>
      </c>
      <c r="I280" s="52" t="s">
        <v>11723</v>
      </c>
      <c r="J280" s="52" t="s">
        <v>11712</v>
      </c>
      <c r="K280" s="52" t="s">
        <v>11713</v>
      </c>
      <c r="L280" s="52" t="s">
        <v>11714</v>
      </c>
      <c r="M280" s="53">
        <v>3506</v>
      </c>
    </row>
    <row r="281" spans="1:13" s="52" customFormat="1">
      <c r="A281" s="38">
        <v>10152835</v>
      </c>
      <c r="B281" s="54">
        <v>101528350000000</v>
      </c>
      <c r="C281" s="52" t="s">
        <v>497</v>
      </c>
      <c r="E281" s="52" t="s">
        <v>498</v>
      </c>
      <c r="F281" s="32">
        <v>37782</v>
      </c>
      <c r="G281" s="52">
        <v>401.43</v>
      </c>
      <c r="H281" s="52" t="s">
        <v>11722</v>
      </c>
      <c r="I281" s="52" t="s">
        <v>11723</v>
      </c>
      <c r="J281" s="52" t="s">
        <v>11712</v>
      </c>
      <c r="K281" s="52" t="s">
        <v>11713</v>
      </c>
      <c r="L281" s="52" t="s">
        <v>11714</v>
      </c>
      <c r="M281" s="53">
        <v>3506</v>
      </c>
    </row>
    <row r="282" spans="1:13" s="52" customFormat="1">
      <c r="A282" s="38">
        <v>10152837</v>
      </c>
      <c r="B282" s="54">
        <v>101528370000000</v>
      </c>
      <c r="C282" s="52" t="s">
        <v>500</v>
      </c>
      <c r="E282" s="52" t="s">
        <v>501</v>
      </c>
      <c r="F282" s="32">
        <v>37782</v>
      </c>
      <c r="G282" s="52" t="s">
        <v>4482</v>
      </c>
      <c r="H282" s="52" t="s">
        <v>11722</v>
      </c>
      <c r="I282" s="52" t="s">
        <v>11723</v>
      </c>
      <c r="J282" s="52" t="s">
        <v>11712</v>
      </c>
      <c r="K282" s="52" t="s">
        <v>11713</v>
      </c>
      <c r="L282" s="52" t="s">
        <v>11714</v>
      </c>
      <c r="M282" s="53">
        <v>3506</v>
      </c>
    </row>
    <row r="283" spans="1:13" s="52" customFormat="1">
      <c r="A283" s="38">
        <v>10152841</v>
      </c>
      <c r="B283" s="54">
        <v>101528410000000</v>
      </c>
      <c r="C283" s="52" t="s">
        <v>503</v>
      </c>
      <c r="E283" s="52" t="s">
        <v>504</v>
      </c>
      <c r="F283" s="32">
        <v>37812</v>
      </c>
      <c r="G283" s="52">
        <v>400.99</v>
      </c>
      <c r="H283" s="52" t="s">
        <v>11722</v>
      </c>
      <c r="I283" s="52" t="s">
        <v>11723</v>
      </c>
      <c r="J283" s="52" t="s">
        <v>11712</v>
      </c>
      <c r="K283" s="52" t="s">
        <v>11713</v>
      </c>
      <c r="L283" s="52" t="s">
        <v>11714</v>
      </c>
      <c r="M283" s="53">
        <v>3506</v>
      </c>
    </row>
    <row r="284" spans="1:13" s="52" customFormat="1">
      <c r="A284" s="38">
        <v>10152937</v>
      </c>
      <c r="B284" s="54">
        <v>101529370000000</v>
      </c>
      <c r="C284" s="52" t="s">
        <v>506</v>
      </c>
      <c r="E284" s="52" t="s">
        <v>507</v>
      </c>
      <c r="F284" s="32">
        <v>37809</v>
      </c>
      <c r="G284" s="52">
        <v>402.2</v>
      </c>
      <c r="H284" s="52" t="s">
        <v>11722</v>
      </c>
      <c r="I284" s="52" t="s">
        <v>11723</v>
      </c>
      <c r="J284" s="52" t="s">
        <v>11712</v>
      </c>
      <c r="K284" s="52" t="s">
        <v>11713</v>
      </c>
      <c r="L284" s="52" t="s">
        <v>11714</v>
      </c>
      <c r="M284" s="53">
        <v>3506</v>
      </c>
    </row>
    <row r="285" spans="1:13" s="52" customFormat="1">
      <c r="A285" s="38">
        <v>10152940</v>
      </c>
      <c r="B285" s="54">
        <v>101529400000000</v>
      </c>
      <c r="C285" s="52" t="s">
        <v>509</v>
      </c>
      <c r="D285" s="52" t="s">
        <v>414</v>
      </c>
      <c r="E285" s="52" t="s">
        <v>510</v>
      </c>
      <c r="F285" s="32">
        <v>37820</v>
      </c>
      <c r="G285" s="52">
        <v>154</v>
      </c>
      <c r="H285" s="52" t="s">
        <v>12304</v>
      </c>
      <c r="I285" s="52" t="s">
        <v>12305</v>
      </c>
      <c r="J285" s="52" t="s">
        <v>11712</v>
      </c>
      <c r="K285" s="52" t="s">
        <v>11713</v>
      </c>
      <c r="L285" s="52" t="s">
        <v>11714</v>
      </c>
      <c r="M285" s="53">
        <v>3506</v>
      </c>
    </row>
    <row r="286" spans="1:13" s="52" customFormat="1">
      <c r="A286" s="38">
        <v>10152944</v>
      </c>
      <c r="B286" s="54">
        <v>101529440000000</v>
      </c>
      <c r="C286" s="52" t="s">
        <v>512</v>
      </c>
      <c r="D286" s="52" t="s">
        <v>513</v>
      </c>
      <c r="E286" s="52" t="s">
        <v>514</v>
      </c>
      <c r="F286" s="32">
        <v>37840</v>
      </c>
      <c r="G286" s="52">
        <v>400.99</v>
      </c>
      <c r="H286" s="52" t="s">
        <v>11722</v>
      </c>
      <c r="I286" s="52" t="s">
        <v>11723</v>
      </c>
      <c r="J286" s="52" t="s">
        <v>11712</v>
      </c>
      <c r="K286" s="52" t="s">
        <v>11713</v>
      </c>
      <c r="L286" s="52" t="s">
        <v>11714</v>
      </c>
      <c r="M286" s="53">
        <v>3506</v>
      </c>
    </row>
    <row r="287" spans="1:13" s="52" customFormat="1">
      <c r="A287" s="38">
        <v>10152991</v>
      </c>
      <c r="B287" s="54">
        <v>101529910000000</v>
      </c>
      <c r="C287" s="52" t="s">
        <v>516</v>
      </c>
      <c r="D287" s="52" t="s">
        <v>517</v>
      </c>
      <c r="E287" s="52" t="s">
        <v>518</v>
      </c>
      <c r="F287" s="32">
        <v>37782</v>
      </c>
      <c r="G287" s="52">
        <v>403.1</v>
      </c>
      <c r="H287" s="52" t="s">
        <v>11722</v>
      </c>
      <c r="I287" s="52" t="s">
        <v>11723</v>
      </c>
      <c r="J287" s="52" t="s">
        <v>11712</v>
      </c>
      <c r="K287" s="52" t="s">
        <v>11713</v>
      </c>
      <c r="L287" s="52" t="s">
        <v>11714</v>
      </c>
      <c r="M287" s="53">
        <v>3506</v>
      </c>
    </row>
    <row r="288" spans="1:13" s="52" customFormat="1">
      <c r="A288" s="38">
        <v>10153824</v>
      </c>
      <c r="B288" s="54">
        <v>101538240000000</v>
      </c>
      <c r="C288" s="52" t="s">
        <v>521</v>
      </c>
      <c r="E288" s="52" t="s">
        <v>522</v>
      </c>
      <c r="F288" s="32">
        <v>37818</v>
      </c>
      <c r="G288" s="52">
        <v>403.1</v>
      </c>
      <c r="H288" s="52" t="s">
        <v>11722</v>
      </c>
      <c r="I288" s="52" t="s">
        <v>11723</v>
      </c>
      <c r="J288" s="52" t="s">
        <v>11712</v>
      </c>
      <c r="K288" s="52" t="s">
        <v>11713</v>
      </c>
      <c r="L288" s="52" t="s">
        <v>11714</v>
      </c>
      <c r="M288" s="53">
        <v>3506</v>
      </c>
    </row>
    <row r="289" spans="1:13" s="52" customFormat="1">
      <c r="A289" s="38">
        <v>10153862</v>
      </c>
      <c r="B289" s="54">
        <v>101538620000000</v>
      </c>
      <c r="C289" s="52" t="s">
        <v>524</v>
      </c>
      <c r="D289" s="52" t="s">
        <v>286</v>
      </c>
      <c r="E289" s="52" t="s">
        <v>526</v>
      </c>
      <c r="F289" s="32">
        <v>37861</v>
      </c>
      <c r="G289" s="52" t="s">
        <v>110</v>
      </c>
      <c r="H289" s="52" t="s">
        <v>11722</v>
      </c>
      <c r="I289" s="52" t="s">
        <v>11723</v>
      </c>
      <c r="J289" s="52" t="s">
        <v>11712</v>
      </c>
      <c r="K289" s="52" t="s">
        <v>11713</v>
      </c>
      <c r="L289" s="52" t="s">
        <v>11714</v>
      </c>
      <c r="M289" s="53">
        <v>3506</v>
      </c>
    </row>
    <row r="290" spans="1:13" s="52" customFormat="1">
      <c r="A290" s="38">
        <v>10153863</v>
      </c>
      <c r="B290" s="54">
        <v>101538630000000</v>
      </c>
      <c r="C290" s="52" t="s">
        <v>527</v>
      </c>
      <c r="D290" s="52" t="s">
        <v>394</v>
      </c>
      <c r="E290" s="52" t="s">
        <v>528</v>
      </c>
      <c r="F290" s="32">
        <v>37861</v>
      </c>
      <c r="G290" s="52" t="s">
        <v>5755</v>
      </c>
      <c r="H290" s="52" t="s">
        <v>11710</v>
      </c>
      <c r="I290" s="52" t="s">
        <v>11711</v>
      </c>
      <c r="J290" s="52" t="s">
        <v>11712</v>
      </c>
      <c r="K290" s="52" t="s">
        <v>11713</v>
      </c>
      <c r="L290" s="52" t="s">
        <v>11714</v>
      </c>
      <c r="M290" s="53">
        <v>3506</v>
      </c>
    </row>
    <row r="291" spans="1:13" s="52" customFormat="1">
      <c r="A291" s="38">
        <v>10153869</v>
      </c>
      <c r="B291" s="54">
        <v>101538690000000</v>
      </c>
      <c r="C291" s="52" t="s">
        <v>530</v>
      </c>
      <c r="D291" s="52" t="s">
        <v>353</v>
      </c>
      <c r="E291" s="52" t="s">
        <v>531</v>
      </c>
      <c r="F291" s="32">
        <v>37839</v>
      </c>
      <c r="G291" s="52" t="s">
        <v>110</v>
      </c>
      <c r="H291" s="52" t="s">
        <v>12176</v>
      </c>
      <c r="I291" s="52" t="s">
        <v>11717</v>
      </c>
      <c r="J291" s="52" t="s">
        <v>11712</v>
      </c>
      <c r="K291" s="52" t="s">
        <v>11713</v>
      </c>
      <c r="L291" s="52" t="s">
        <v>11714</v>
      </c>
      <c r="M291" s="53">
        <v>3506</v>
      </c>
    </row>
    <row r="292" spans="1:13" s="52" customFormat="1">
      <c r="A292" s="38">
        <v>10153870</v>
      </c>
      <c r="B292" s="54">
        <v>101538700000000</v>
      </c>
      <c r="C292" s="52" t="s">
        <v>530</v>
      </c>
      <c r="D292" s="52" t="s">
        <v>353</v>
      </c>
      <c r="E292" s="52" t="s">
        <v>532</v>
      </c>
      <c r="F292" s="32">
        <v>37839</v>
      </c>
      <c r="G292" s="52" t="s">
        <v>110</v>
      </c>
      <c r="H292" s="52" t="s">
        <v>12364</v>
      </c>
      <c r="I292" s="52" t="s">
        <v>12365</v>
      </c>
      <c r="J292" s="52" t="s">
        <v>11712</v>
      </c>
      <c r="K292" s="52" t="s">
        <v>11713</v>
      </c>
      <c r="L292" s="52" t="s">
        <v>11714</v>
      </c>
      <c r="M292" s="53">
        <v>3506</v>
      </c>
    </row>
    <row r="293" spans="1:13" s="52" customFormat="1">
      <c r="A293" s="38">
        <v>10153871</v>
      </c>
      <c r="B293" s="54">
        <v>101538710000000</v>
      </c>
      <c r="C293" s="52" t="s">
        <v>530</v>
      </c>
      <c r="D293" s="52" t="s">
        <v>353</v>
      </c>
      <c r="E293" s="52" t="s">
        <v>533</v>
      </c>
      <c r="F293" s="32">
        <v>37839</v>
      </c>
      <c r="G293" s="52" t="s">
        <v>8367</v>
      </c>
      <c r="H293" s="52" t="s">
        <v>12344</v>
      </c>
      <c r="I293" s="52" t="s">
        <v>12058</v>
      </c>
      <c r="J293" s="52" t="s">
        <v>11712</v>
      </c>
      <c r="K293" s="52" t="s">
        <v>11713</v>
      </c>
      <c r="L293" s="52" t="s">
        <v>11714</v>
      </c>
      <c r="M293" s="53">
        <v>3506</v>
      </c>
    </row>
    <row r="294" spans="1:13" s="52" customFormat="1">
      <c r="A294" s="38">
        <v>10153874</v>
      </c>
      <c r="B294" s="54">
        <v>101538740000000</v>
      </c>
      <c r="C294" s="52" t="s">
        <v>534</v>
      </c>
      <c r="D294" s="52" t="s">
        <v>535</v>
      </c>
      <c r="E294" s="52" t="s">
        <v>536</v>
      </c>
      <c r="F294" s="32">
        <v>37839</v>
      </c>
      <c r="G294" s="52" t="s">
        <v>272</v>
      </c>
      <c r="H294" s="52" t="s">
        <v>11722</v>
      </c>
      <c r="I294" s="52" t="s">
        <v>11723</v>
      </c>
      <c r="J294" s="52" t="s">
        <v>11712</v>
      </c>
      <c r="K294" s="52" t="s">
        <v>11713</v>
      </c>
      <c r="L294" s="52" t="s">
        <v>11714</v>
      </c>
      <c r="M294" s="53">
        <v>3506</v>
      </c>
    </row>
    <row r="295" spans="1:13" s="52" customFormat="1">
      <c r="A295" s="38">
        <v>10153875</v>
      </c>
      <c r="B295" s="54">
        <v>101538750000000</v>
      </c>
      <c r="C295" s="52" t="s">
        <v>534</v>
      </c>
      <c r="D295" s="52" t="s">
        <v>535</v>
      </c>
      <c r="E295" s="52" t="s">
        <v>536</v>
      </c>
      <c r="F295" s="32">
        <v>37839</v>
      </c>
      <c r="G295" s="52" t="s">
        <v>272</v>
      </c>
      <c r="H295" s="52" t="s">
        <v>11722</v>
      </c>
      <c r="I295" s="52" t="s">
        <v>11723</v>
      </c>
      <c r="J295" s="52" t="s">
        <v>11712</v>
      </c>
      <c r="K295" s="52" t="s">
        <v>11713</v>
      </c>
      <c r="L295" s="52" t="s">
        <v>11714</v>
      </c>
      <c r="M295" s="53">
        <v>3506</v>
      </c>
    </row>
    <row r="296" spans="1:13" s="52" customFormat="1">
      <c r="A296" s="38">
        <v>10153876</v>
      </c>
      <c r="B296" s="54">
        <v>101538760000000</v>
      </c>
      <c r="C296" s="52" t="s">
        <v>538</v>
      </c>
      <c r="D296" s="52" t="s">
        <v>539</v>
      </c>
      <c r="E296" s="52" t="s">
        <v>540</v>
      </c>
      <c r="F296" s="32">
        <v>37816</v>
      </c>
      <c r="G296" s="52" t="s">
        <v>110</v>
      </c>
      <c r="H296" s="52" t="s">
        <v>12364</v>
      </c>
      <c r="I296" s="52" t="s">
        <v>12365</v>
      </c>
      <c r="J296" s="52" t="s">
        <v>11712</v>
      </c>
      <c r="K296" s="52" t="s">
        <v>11713</v>
      </c>
      <c r="L296" s="52" t="s">
        <v>11714</v>
      </c>
      <c r="M296" s="53">
        <v>3506</v>
      </c>
    </row>
    <row r="297" spans="1:13" s="52" customFormat="1">
      <c r="A297" s="38">
        <v>10153877</v>
      </c>
      <c r="B297" s="54">
        <v>101538770000000</v>
      </c>
      <c r="C297" s="52" t="s">
        <v>538</v>
      </c>
      <c r="D297" s="52" t="s">
        <v>470</v>
      </c>
      <c r="E297" s="52" t="s">
        <v>542</v>
      </c>
      <c r="F297" s="32">
        <v>37816</v>
      </c>
      <c r="G297" s="52" t="s">
        <v>110</v>
      </c>
      <c r="H297" s="52" t="s">
        <v>12309</v>
      </c>
      <c r="I297" s="52" t="s">
        <v>12063</v>
      </c>
      <c r="J297" s="52" t="s">
        <v>11712</v>
      </c>
      <c r="K297" s="52" t="s">
        <v>11713</v>
      </c>
      <c r="L297" s="52" t="s">
        <v>11714</v>
      </c>
      <c r="M297" s="53">
        <v>3506</v>
      </c>
    </row>
    <row r="298" spans="1:13" s="52" customFormat="1">
      <c r="A298" s="38">
        <v>10153878</v>
      </c>
      <c r="B298" s="54">
        <v>101538780000000</v>
      </c>
      <c r="C298" s="52" t="s">
        <v>527</v>
      </c>
      <c r="D298" s="52" t="s">
        <v>422</v>
      </c>
      <c r="E298" s="52" t="s">
        <v>543</v>
      </c>
      <c r="F298" s="32">
        <v>37839</v>
      </c>
      <c r="G298" s="52" t="s">
        <v>110</v>
      </c>
      <c r="H298" s="52" t="s">
        <v>12364</v>
      </c>
      <c r="I298" s="52" t="s">
        <v>12365</v>
      </c>
      <c r="J298" s="52" t="s">
        <v>11712</v>
      </c>
      <c r="K298" s="52" t="s">
        <v>11713</v>
      </c>
      <c r="L298" s="52" t="s">
        <v>11714</v>
      </c>
      <c r="M298" s="53">
        <v>3506</v>
      </c>
    </row>
    <row r="299" spans="1:13" s="52" customFormat="1">
      <c r="A299" s="38">
        <v>10153881</v>
      </c>
      <c r="B299" s="54">
        <v>101538810000000</v>
      </c>
      <c r="C299" s="52" t="s">
        <v>545</v>
      </c>
      <c r="D299" s="52" t="s">
        <v>353</v>
      </c>
      <c r="E299" s="52" t="s">
        <v>546</v>
      </c>
      <c r="F299" s="32">
        <v>37818</v>
      </c>
      <c r="G299" s="52" t="s">
        <v>455</v>
      </c>
      <c r="H299" s="52" t="s">
        <v>12364</v>
      </c>
      <c r="I299" s="52" t="s">
        <v>12365</v>
      </c>
      <c r="J299" s="52" t="s">
        <v>11712</v>
      </c>
      <c r="K299" s="52" t="s">
        <v>11713</v>
      </c>
      <c r="L299" s="52" t="s">
        <v>11714</v>
      </c>
      <c r="M299" s="53">
        <v>3506</v>
      </c>
    </row>
    <row r="300" spans="1:13" s="52" customFormat="1">
      <c r="A300" s="38">
        <v>10153882</v>
      </c>
      <c r="B300" s="54">
        <v>101538820000000</v>
      </c>
      <c r="C300" s="52" t="s">
        <v>548</v>
      </c>
      <c r="D300" s="52" t="s">
        <v>181</v>
      </c>
      <c r="E300" s="52" t="s">
        <v>549</v>
      </c>
      <c r="F300" s="32">
        <v>37818</v>
      </c>
      <c r="G300" s="52">
        <v>401.6</v>
      </c>
      <c r="H300" s="52" t="s">
        <v>11722</v>
      </c>
      <c r="I300" s="52" t="s">
        <v>11723</v>
      </c>
      <c r="J300" s="52" t="s">
        <v>11712</v>
      </c>
      <c r="K300" s="52" t="s">
        <v>11713</v>
      </c>
      <c r="L300" s="52" t="s">
        <v>11714</v>
      </c>
      <c r="M300" s="53">
        <v>3506</v>
      </c>
    </row>
    <row r="301" spans="1:13" s="52" customFormat="1">
      <c r="A301" s="38">
        <v>10153883</v>
      </c>
      <c r="B301" s="54">
        <v>101538830000000</v>
      </c>
      <c r="C301" s="52" t="s">
        <v>527</v>
      </c>
      <c r="D301" s="52" t="s">
        <v>551</v>
      </c>
      <c r="E301" s="52" t="s">
        <v>552</v>
      </c>
      <c r="F301" s="32">
        <v>37839</v>
      </c>
      <c r="G301" s="52" t="s">
        <v>110</v>
      </c>
      <c r="H301" s="52" t="s">
        <v>12383</v>
      </c>
      <c r="I301" s="52" t="s">
        <v>11717</v>
      </c>
      <c r="J301" s="52" t="s">
        <v>11712</v>
      </c>
      <c r="K301" s="52" t="s">
        <v>11713</v>
      </c>
      <c r="L301" s="52" t="s">
        <v>11714</v>
      </c>
      <c r="M301" s="53">
        <v>3506</v>
      </c>
    </row>
    <row r="302" spans="1:13" s="52" customFormat="1">
      <c r="A302" s="38">
        <v>10154093</v>
      </c>
      <c r="B302" s="54">
        <v>101540930000000</v>
      </c>
      <c r="C302" s="52" t="s">
        <v>556</v>
      </c>
      <c r="D302" s="52" t="s">
        <v>557</v>
      </c>
      <c r="E302" s="52" t="s">
        <v>560</v>
      </c>
      <c r="F302" s="32">
        <v>37847</v>
      </c>
      <c r="G302" s="52" t="s">
        <v>110</v>
      </c>
      <c r="H302" s="52" t="s">
        <v>12455</v>
      </c>
      <c r="I302" s="52" t="s">
        <v>11876</v>
      </c>
      <c r="J302" s="52" t="s">
        <v>11712</v>
      </c>
      <c r="K302" s="52" t="s">
        <v>11713</v>
      </c>
      <c r="L302" s="52" t="s">
        <v>11714</v>
      </c>
      <c r="M302" s="53">
        <v>3506</v>
      </c>
    </row>
    <row r="303" spans="1:13" s="52" customFormat="1">
      <c r="A303" s="38">
        <v>10154094</v>
      </c>
      <c r="B303" s="54">
        <v>101540940000000</v>
      </c>
      <c r="C303" s="52" t="s">
        <v>556</v>
      </c>
      <c r="D303" s="52" t="s">
        <v>557</v>
      </c>
      <c r="E303" s="52" t="s">
        <v>561</v>
      </c>
      <c r="F303" s="32">
        <v>37847</v>
      </c>
      <c r="G303" s="52" t="s">
        <v>110</v>
      </c>
      <c r="H303" s="52" t="s">
        <v>12295</v>
      </c>
      <c r="I303" s="52" t="s">
        <v>11876</v>
      </c>
      <c r="J303" s="52" t="s">
        <v>11712</v>
      </c>
      <c r="K303" s="52" t="s">
        <v>11713</v>
      </c>
      <c r="L303" s="52" t="s">
        <v>11714</v>
      </c>
      <c r="M303" s="53">
        <v>3506</v>
      </c>
    </row>
    <row r="304" spans="1:13" s="52" customFormat="1">
      <c r="A304" s="38">
        <v>10154096</v>
      </c>
      <c r="B304" s="54">
        <v>101540960000000</v>
      </c>
      <c r="C304" s="52" t="s">
        <v>556</v>
      </c>
      <c r="D304" s="52" t="s">
        <v>557</v>
      </c>
      <c r="E304" s="52" t="s">
        <v>562</v>
      </c>
      <c r="F304" s="32">
        <v>37847</v>
      </c>
      <c r="G304" s="52" t="s">
        <v>12436</v>
      </c>
      <c r="H304" s="52" t="s">
        <v>12437</v>
      </c>
      <c r="I304" s="52" t="s">
        <v>11717</v>
      </c>
      <c r="J304" s="52" t="s">
        <v>11712</v>
      </c>
      <c r="K304" s="52" t="s">
        <v>11713</v>
      </c>
      <c r="L304" s="52" t="s">
        <v>11714</v>
      </c>
      <c r="M304" s="53">
        <v>3506</v>
      </c>
    </row>
    <row r="305" spans="1:13" s="52" customFormat="1">
      <c r="A305" s="38">
        <v>10154097</v>
      </c>
      <c r="B305" s="54">
        <v>101540970000000</v>
      </c>
      <c r="C305" s="52" t="s">
        <v>556</v>
      </c>
      <c r="D305" s="52" t="s">
        <v>557</v>
      </c>
      <c r="E305" s="52" t="s">
        <v>563</v>
      </c>
      <c r="F305" s="32">
        <v>37847</v>
      </c>
      <c r="G305" s="52" t="s">
        <v>110</v>
      </c>
      <c r="H305" s="52" t="s">
        <v>12478</v>
      </c>
      <c r="I305" s="52" t="s">
        <v>11876</v>
      </c>
      <c r="J305" s="52" t="s">
        <v>11712</v>
      </c>
      <c r="K305" s="52" t="s">
        <v>11713</v>
      </c>
      <c r="L305" s="52" t="s">
        <v>11714</v>
      </c>
      <c r="M305" s="53">
        <v>3506</v>
      </c>
    </row>
    <row r="306" spans="1:13" s="52" customFormat="1">
      <c r="A306" s="38">
        <v>10154112</v>
      </c>
      <c r="B306" s="54">
        <v>101541120000000</v>
      </c>
      <c r="C306" s="52" t="s">
        <v>530</v>
      </c>
      <c r="D306" s="52" t="s">
        <v>353</v>
      </c>
      <c r="E306" s="52" t="s">
        <v>564</v>
      </c>
      <c r="F306" s="32">
        <v>37861</v>
      </c>
      <c r="G306" s="52" t="s">
        <v>8304</v>
      </c>
      <c r="H306" s="52" t="s">
        <v>12259</v>
      </c>
      <c r="I306" s="52" t="s">
        <v>12058</v>
      </c>
      <c r="J306" s="52" t="s">
        <v>11712</v>
      </c>
      <c r="K306" s="52" t="s">
        <v>11713</v>
      </c>
      <c r="L306" s="52" t="s">
        <v>11714</v>
      </c>
      <c r="M306" s="53">
        <v>3506</v>
      </c>
    </row>
    <row r="307" spans="1:13" s="52" customFormat="1">
      <c r="A307" s="38">
        <v>10154118</v>
      </c>
      <c r="B307" s="54">
        <v>101541180000000</v>
      </c>
      <c r="C307" s="52" t="s">
        <v>530</v>
      </c>
      <c r="D307" s="52" t="s">
        <v>353</v>
      </c>
      <c r="E307" s="52" t="s">
        <v>566</v>
      </c>
      <c r="F307" s="32">
        <v>37861</v>
      </c>
      <c r="G307" s="52" t="s">
        <v>110</v>
      </c>
      <c r="H307" s="52" t="s">
        <v>12057</v>
      </c>
      <c r="I307" s="52" t="s">
        <v>12058</v>
      </c>
      <c r="J307" s="52" t="s">
        <v>11712</v>
      </c>
      <c r="K307" s="52" t="s">
        <v>11713</v>
      </c>
      <c r="L307" s="52" t="s">
        <v>11714</v>
      </c>
      <c r="M307" s="53">
        <v>3506</v>
      </c>
    </row>
    <row r="308" spans="1:13" s="52" customFormat="1">
      <c r="A308" s="38">
        <v>10154119</v>
      </c>
      <c r="B308" s="54">
        <v>101541190000000</v>
      </c>
      <c r="C308" s="52" t="s">
        <v>530</v>
      </c>
      <c r="D308" s="52" t="s">
        <v>353</v>
      </c>
      <c r="E308" s="52" t="s">
        <v>567</v>
      </c>
      <c r="F308" s="32">
        <v>37861</v>
      </c>
      <c r="G308" s="52" t="s">
        <v>110</v>
      </c>
      <c r="H308" s="52" t="s">
        <v>12276</v>
      </c>
      <c r="I308" s="52" t="s">
        <v>11717</v>
      </c>
      <c r="J308" s="52" t="s">
        <v>11712</v>
      </c>
      <c r="K308" s="52" t="s">
        <v>11713</v>
      </c>
      <c r="L308" s="52" t="s">
        <v>11714</v>
      </c>
      <c r="M308" s="53">
        <v>3506</v>
      </c>
    </row>
    <row r="309" spans="1:13" s="52" customFormat="1">
      <c r="A309" s="38">
        <v>10154121</v>
      </c>
      <c r="B309" s="54">
        <v>101541210000000</v>
      </c>
      <c r="C309" s="52" t="s">
        <v>530</v>
      </c>
      <c r="D309" s="52" t="s">
        <v>353</v>
      </c>
      <c r="E309" s="52" t="s">
        <v>569</v>
      </c>
      <c r="F309" s="32">
        <v>37861</v>
      </c>
      <c r="G309" s="52">
        <v>401.6</v>
      </c>
      <c r="H309" s="52" t="s">
        <v>11722</v>
      </c>
      <c r="I309" s="52" t="s">
        <v>11723</v>
      </c>
      <c r="J309" s="52" t="s">
        <v>11712</v>
      </c>
      <c r="K309" s="52" t="s">
        <v>11713</v>
      </c>
      <c r="L309" s="52" t="s">
        <v>11714</v>
      </c>
      <c r="M309" s="53">
        <v>3506</v>
      </c>
    </row>
    <row r="310" spans="1:13" s="52" customFormat="1">
      <c r="A310" s="38">
        <v>10154125</v>
      </c>
      <c r="B310" s="54">
        <v>101541250000000</v>
      </c>
      <c r="C310" s="52" t="s">
        <v>527</v>
      </c>
      <c r="D310" s="52" t="s">
        <v>539</v>
      </c>
      <c r="E310" s="52" t="s">
        <v>570</v>
      </c>
      <c r="F310" s="32">
        <v>37861</v>
      </c>
      <c r="G310" s="52" t="s">
        <v>110</v>
      </c>
      <c r="H310" s="52" t="s">
        <v>12364</v>
      </c>
      <c r="I310" s="52" t="s">
        <v>12365</v>
      </c>
      <c r="J310" s="52" t="s">
        <v>11712</v>
      </c>
      <c r="K310" s="52" t="s">
        <v>11713</v>
      </c>
      <c r="L310" s="52" t="s">
        <v>11714</v>
      </c>
      <c r="M310" s="53">
        <v>3506</v>
      </c>
    </row>
    <row r="311" spans="1:13" s="52" customFormat="1">
      <c r="A311" s="38">
        <v>10154128</v>
      </c>
      <c r="B311" s="54">
        <v>101541280000000</v>
      </c>
      <c r="C311" s="52" t="s">
        <v>527</v>
      </c>
      <c r="D311" s="52" t="s">
        <v>422</v>
      </c>
      <c r="E311" s="52" t="s">
        <v>571</v>
      </c>
      <c r="F311" s="32">
        <v>38991</v>
      </c>
      <c r="G311" s="52" t="s">
        <v>110</v>
      </c>
      <c r="H311" s="52" t="s">
        <v>12364</v>
      </c>
      <c r="I311" s="52" t="s">
        <v>12365</v>
      </c>
      <c r="J311" s="52" t="s">
        <v>11712</v>
      </c>
      <c r="K311" s="52" t="s">
        <v>11713</v>
      </c>
      <c r="L311" s="52" t="s">
        <v>11714</v>
      </c>
      <c r="M311" s="53">
        <v>3506</v>
      </c>
    </row>
    <row r="312" spans="1:13" s="52" customFormat="1">
      <c r="A312" s="38">
        <v>10154129</v>
      </c>
      <c r="B312" s="54">
        <v>101541290000000</v>
      </c>
      <c r="C312" s="52" t="s">
        <v>527</v>
      </c>
      <c r="D312" s="52" t="s">
        <v>422</v>
      </c>
      <c r="E312" s="52" t="s">
        <v>572</v>
      </c>
      <c r="F312" s="32">
        <v>38991</v>
      </c>
      <c r="G312" s="52" t="s">
        <v>110</v>
      </c>
      <c r="H312" s="52" t="s">
        <v>12364</v>
      </c>
      <c r="I312" s="52" t="s">
        <v>12365</v>
      </c>
      <c r="J312" s="52" t="s">
        <v>11712</v>
      </c>
      <c r="K312" s="52" t="s">
        <v>11713</v>
      </c>
      <c r="L312" s="52" t="s">
        <v>11714</v>
      </c>
      <c r="M312" s="53">
        <v>3506</v>
      </c>
    </row>
    <row r="313" spans="1:13" s="52" customFormat="1">
      <c r="A313" s="38">
        <v>10154131</v>
      </c>
      <c r="B313" s="54">
        <v>101541310000000</v>
      </c>
      <c r="C313" s="52" t="s">
        <v>527</v>
      </c>
      <c r="D313" s="52" t="s">
        <v>422</v>
      </c>
      <c r="E313" s="52" t="s">
        <v>573</v>
      </c>
      <c r="F313" s="32">
        <v>37861</v>
      </c>
      <c r="G313" s="52" t="s">
        <v>110</v>
      </c>
      <c r="H313" s="52" t="s">
        <v>12364</v>
      </c>
      <c r="I313" s="52" t="s">
        <v>12365</v>
      </c>
      <c r="J313" s="52" t="s">
        <v>11712</v>
      </c>
      <c r="K313" s="52" t="s">
        <v>11713</v>
      </c>
      <c r="L313" s="52" t="s">
        <v>11714</v>
      </c>
      <c r="M313" s="53">
        <v>3506</v>
      </c>
    </row>
    <row r="314" spans="1:13" s="52" customFormat="1">
      <c r="A314" s="38">
        <v>10154133</v>
      </c>
      <c r="B314" s="54">
        <v>101541330000000</v>
      </c>
      <c r="C314" s="52" t="s">
        <v>524</v>
      </c>
      <c r="D314" s="52" t="s">
        <v>286</v>
      </c>
      <c r="E314" s="52" t="s">
        <v>574</v>
      </c>
      <c r="F314" s="32">
        <v>37861</v>
      </c>
      <c r="G314" s="52" t="s">
        <v>110</v>
      </c>
      <c r="H314" s="52" t="s">
        <v>11722</v>
      </c>
      <c r="I314" s="52" t="s">
        <v>11723</v>
      </c>
      <c r="J314" s="52" t="s">
        <v>11712</v>
      </c>
      <c r="K314" s="52" t="s">
        <v>11713</v>
      </c>
      <c r="L314" s="52" t="s">
        <v>11714</v>
      </c>
      <c r="M314" s="53">
        <v>3506</v>
      </c>
    </row>
    <row r="315" spans="1:13" s="52" customFormat="1">
      <c r="A315" s="38">
        <v>10154134</v>
      </c>
      <c r="B315" s="54">
        <v>101541340000000</v>
      </c>
      <c r="C315" s="52" t="s">
        <v>524</v>
      </c>
      <c r="D315" s="52" t="s">
        <v>286</v>
      </c>
      <c r="E315" s="52" t="s">
        <v>575</v>
      </c>
      <c r="F315" s="32">
        <v>37861</v>
      </c>
      <c r="G315" s="52" t="s">
        <v>110</v>
      </c>
      <c r="H315" s="52" t="s">
        <v>11722</v>
      </c>
      <c r="I315" s="52" t="s">
        <v>11723</v>
      </c>
      <c r="J315" s="52" t="s">
        <v>11712</v>
      </c>
      <c r="K315" s="52" t="s">
        <v>11713</v>
      </c>
      <c r="L315" s="52" t="s">
        <v>11714</v>
      </c>
      <c r="M315" s="53">
        <v>3506</v>
      </c>
    </row>
    <row r="316" spans="1:13" s="52" customFormat="1">
      <c r="A316" s="38">
        <v>10154137</v>
      </c>
      <c r="B316" s="54">
        <v>101541370000000</v>
      </c>
      <c r="C316" s="52" t="s">
        <v>524</v>
      </c>
      <c r="D316" s="52" t="s">
        <v>286</v>
      </c>
      <c r="E316" s="52" t="s">
        <v>576</v>
      </c>
      <c r="F316" s="32">
        <v>37861</v>
      </c>
      <c r="G316" s="52" t="s">
        <v>110</v>
      </c>
      <c r="H316" s="52" t="s">
        <v>12364</v>
      </c>
      <c r="I316" s="52" t="s">
        <v>12365</v>
      </c>
      <c r="J316" s="52" t="s">
        <v>11712</v>
      </c>
      <c r="K316" s="52" t="s">
        <v>11713</v>
      </c>
      <c r="L316" s="52" t="s">
        <v>11714</v>
      </c>
      <c r="M316" s="53">
        <v>3506</v>
      </c>
    </row>
    <row r="317" spans="1:13" s="52" customFormat="1">
      <c r="A317" s="38">
        <v>10154138</v>
      </c>
      <c r="B317" s="54">
        <v>101541380000000</v>
      </c>
      <c r="C317" s="52" t="s">
        <v>524</v>
      </c>
      <c r="D317" s="52" t="s">
        <v>286</v>
      </c>
      <c r="E317" s="52" t="s">
        <v>577</v>
      </c>
      <c r="F317" s="32">
        <v>37861</v>
      </c>
      <c r="G317" s="52" t="s">
        <v>110</v>
      </c>
      <c r="H317" s="52" t="s">
        <v>12246</v>
      </c>
      <c r="I317" s="52" t="s">
        <v>12247</v>
      </c>
      <c r="J317" s="52" t="s">
        <v>11712</v>
      </c>
      <c r="K317" s="52" t="s">
        <v>11713</v>
      </c>
      <c r="L317" s="52" t="s">
        <v>11714</v>
      </c>
      <c r="M317" s="53">
        <v>3506</v>
      </c>
    </row>
    <row r="318" spans="1:13" s="52" customFormat="1">
      <c r="A318" s="38">
        <v>10154143</v>
      </c>
      <c r="B318" s="54">
        <v>101541430000000</v>
      </c>
      <c r="C318" s="52" t="s">
        <v>524</v>
      </c>
      <c r="D318" s="52" t="s">
        <v>286</v>
      </c>
      <c r="E318" s="52" t="s">
        <v>579</v>
      </c>
      <c r="F318" s="32">
        <v>37861</v>
      </c>
      <c r="G318" s="52" t="s">
        <v>110</v>
      </c>
      <c r="H318" s="52" t="s">
        <v>12364</v>
      </c>
      <c r="I318" s="52" t="s">
        <v>12365</v>
      </c>
      <c r="J318" s="52" t="s">
        <v>11712</v>
      </c>
      <c r="K318" s="52" t="s">
        <v>11713</v>
      </c>
      <c r="L318" s="52" t="s">
        <v>11714</v>
      </c>
      <c r="M318" s="53">
        <v>3506</v>
      </c>
    </row>
    <row r="319" spans="1:13" s="52" customFormat="1">
      <c r="A319" s="38">
        <v>10154144</v>
      </c>
      <c r="B319" s="54">
        <v>101541440000000</v>
      </c>
      <c r="C319" s="52" t="s">
        <v>580</v>
      </c>
      <c r="D319" s="52" t="s">
        <v>286</v>
      </c>
      <c r="E319" s="52" t="s">
        <v>581</v>
      </c>
      <c r="F319" s="32">
        <v>38991</v>
      </c>
      <c r="G319" s="52" t="s">
        <v>110</v>
      </c>
      <c r="H319" s="52" t="s">
        <v>12364</v>
      </c>
      <c r="I319" s="52" t="s">
        <v>12365</v>
      </c>
      <c r="J319" s="52" t="s">
        <v>11712</v>
      </c>
      <c r="K319" s="52" t="s">
        <v>11713</v>
      </c>
      <c r="L319" s="52" t="s">
        <v>11714</v>
      </c>
      <c r="M319" s="53">
        <v>3506</v>
      </c>
    </row>
    <row r="320" spans="1:13" s="52" customFormat="1">
      <c r="A320" s="38">
        <v>10154145</v>
      </c>
      <c r="B320" s="54">
        <v>101541450000000</v>
      </c>
      <c r="C320" s="52" t="s">
        <v>524</v>
      </c>
      <c r="D320" s="52" t="s">
        <v>286</v>
      </c>
      <c r="E320" s="52" t="s">
        <v>582</v>
      </c>
      <c r="F320" s="32">
        <v>37861</v>
      </c>
      <c r="G320" s="52" t="s">
        <v>110</v>
      </c>
      <c r="H320" s="52" t="s">
        <v>12304</v>
      </c>
      <c r="I320" s="52" t="s">
        <v>12305</v>
      </c>
      <c r="J320" s="52" t="s">
        <v>11712</v>
      </c>
      <c r="K320" s="52" t="s">
        <v>11713</v>
      </c>
      <c r="L320" s="52" t="s">
        <v>11714</v>
      </c>
      <c r="M320" s="53">
        <v>3506</v>
      </c>
    </row>
    <row r="321" spans="1:13" s="52" customFormat="1">
      <c r="A321" s="38">
        <v>10154149</v>
      </c>
      <c r="B321" s="54">
        <v>101541490000000</v>
      </c>
      <c r="C321" s="52" t="s">
        <v>583</v>
      </c>
      <c r="D321" s="52" t="s">
        <v>584</v>
      </c>
      <c r="E321" s="52" t="s">
        <v>585</v>
      </c>
      <c r="F321" s="32">
        <v>37861</v>
      </c>
      <c r="G321" s="52" t="s">
        <v>110</v>
      </c>
      <c r="H321" s="52" t="s">
        <v>12284</v>
      </c>
      <c r="I321" s="52" t="s">
        <v>11876</v>
      </c>
      <c r="J321" s="52" t="s">
        <v>11712</v>
      </c>
      <c r="K321" s="52" t="s">
        <v>11713</v>
      </c>
      <c r="L321" s="52" t="s">
        <v>11714</v>
      </c>
      <c r="M321" s="53">
        <v>3506</v>
      </c>
    </row>
    <row r="322" spans="1:13" s="52" customFormat="1">
      <c r="A322" s="38">
        <v>10154150</v>
      </c>
      <c r="B322" s="54">
        <v>101541500000000</v>
      </c>
      <c r="C322" s="52" t="s">
        <v>583</v>
      </c>
      <c r="D322" s="52" t="s">
        <v>584</v>
      </c>
      <c r="E322" s="52" t="s">
        <v>586</v>
      </c>
      <c r="F322" s="32">
        <v>37861</v>
      </c>
      <c r="G322" s="52" t="s">
        <v>110</v>
      </c>
      <c r="H322" s="52" t="s">
        <v>12085</v>
      </c>
      <c r="I322" s="52" t="s">
        <v>11720</v>
      </c>
      <c r="J322" s="52" t="s">
        <v>11712</v>
      </c>
      <c r="K322" s="52" t="s">
        <v>11713</v>
      </c>
      <c r="L322" s="52" t="s">
        <v>11714</v>
      </c>
      <c r="M322" s="53">
        <v>3506</v>
      </c>
    </row>
    <row r="323" spans="1:13" s="52" customFormat="1">
      <c r="A323" s="38">
        <v>10154152</v>
      </c>
      <c r="B323" s="54">
        <v>101541520000000</v>
      </c>
      <c r="C323" s="52" t="s">
        <v>583</v>
      </c>
      <c r="D323" s="52" t="s">
        <v>584</v>
      </c>
      <c r="E323" s="52" t="s">
        <v>588</v>
      </c>
      <c r="F323" s="32">
        <v>37861</v>
      </c>
      <c r="G323" s="52" t="s">
        <v>110</v>
      </c>
      <c r="H323" s="52" t="s">
        <v>12111</v>
      </c>
      <c r="I323" s="52" t="s">
        <v>11876</v>
      </c>
      <c r="J323" s="52" t="s">
        <v>11712</v>
      </c>
      <c r="K323" s="52" t="s">
        <v>11713</v>
      </c>
      <c r="L323" s="52" t="s">
        <v>11714</v>
      </c>
      <c r="M323" s="53">
        <v>3506</v>
      </c>
    </row>
    <row r="324" spans="1:13" s="52" customFormat="1">
      <c r="A324" s="38">
        <v>10154156</v>
      </c>
      <c r="B324" s="54">
        <v>101541560000000</v>
      </c>
      <c r="C324" s="52" t="s">
        <v>583</v>
      </c>
      <c r="D324" s="52" t="s">
        <v>589</v>
      </c>
      <c r="E324" s="52" t="s">
        <v>590</v>
      </c>
      <c r="F324" s="32">
        <v>37861</v>
      </c>
      <c r="G324" s="52" t="s">
        <v>110</v>
      </c>
      <c r="H324" s="52" t="s">
        <v>12342</v>
      </c>
      <c r="I324" s="52" t="s">
        <v>11876</v>
      </c>
      <c r="J324" s="52" t="s">
        <v>11712</v>
      </c>
      <c r="K324" s="52" t="s">
        <v>11713</v>
      </c>
      <c r="L324" s="52" t="s">
        <v>11714</v>
      </c>
      <c r="M324" s="53">
        <v>3506</v>
      </c>
    </row>
    <row r="325" spans="1:13" s="52" customFormat="1">
      <c r="A325" s="38">
        <v>10154157</v>
      </c>
      <c r="B325" s="54">
        <v>101541570000000</v>
      </c>
      <c r="C325" s="52" t="s">
        <v>591</v>
      </c>
      <c r="D325" s="52">
        <v>2651</v>
      </c>
      <c r="E325" s="52" t="s">
        <v>592</v>
      </c>
      <c r="F325" s="32">
        <v>38991</v>
      </c>
      <c r="G325" s="52" t="s">
        <v>110</v>
      </c>
      <c r="H325" s="52" t="s">
        <v>11722</v>
      </c>
      <c r="I325" s="52" t="s">
        <v>11723</v>
      </c>
      <c r="J325" s="52" t="s">
        <v>11712</v>
      </c>
      <c r="K325" s="52" t="s">
        <v>11713</v>
      </c>
      <c r="L325" s="52" t="s">
        <v>11714</v>
      </c>
      <c r="M325" s="53">
        <v>3506</v>
      </c>
    </row>
    <row r="326" spans="1:13" s="52" customFormat="1">
      <c r="A326" s="38">
        <v>10154168</v>
      </c>
      <c r="B326" s="54">
        <v>101541680000000</v>
      </c>
      <c r="C326" s="52" t="s">
        <v>593</v>
      </c>
      <c r="D326" s="52" t="s">
        <v>594</v>
      </c>
      <c r="E326" s="52" t="s">
        <v>595</v>
      </c>
      <c r="F326" s="32">
        <v>37861</v>
      </c>
      <c r="G326" s="52" t="s">
        <v>272</v>
      </c>
      <c r="H326" s="52" t="s">
        <v>12251</v>
      </c>
      <c r="I326" s="52" t="s">
        <v>12252</v>
      </c>
      <c r="J326" s="52" t="s">
        <v>11712</v>
      </c>
      <c r="K326" s="52" t="s">
        <v>11713</v>
      </c>
      <c r="L326" s="52" t="s">
        <v>11714</v>
      </c>
      <c r="M326" s="53">
        <v>3506</v>
      </c>
    </row>
    <row r="327" spans="1:13" s="52" customFormat="1">
      <c r="A327" s="38">
        <v>10154169</v>
      </c>
      <c r="B327" s="54">
        <v>101541690000000</v>
      </c>
      <c r="C327" s="52" t="s">
        <v>593</v>
      </c>
      <c r="D327" s="52" t="s">
        <v>594</v>
      </c>
      <c r="E327" s="52" t="s">
        <v>596</v>
      </c>
      <c r="F327" s="32">
        <v>37861</v>
      </c>
      <c r="G327" s="52" t="s">
        <v>272</v>
      </c>
      <c r="H327" s="52" t="s">
        <v>11722</v>
      </c>
      <c r="I327" s="52" t="s">
        <v>11723</v>
      </c>
      <c r="J327" s="52" t="s">
        <v>11712</v>
      </c>
      <c r="K327" s="52" t="s">
        <v>11713</v>
      </c>
      <c r="L327" s="52" t="s">
        <v>11714</v>
      </c>
      <c r="M327" s="53">
        <v>3506</v>
      </c>
    </row>
    <row r="328" spans="1:13" s="52" customFormat="1">
      <c r="A328" s="38">
        <v>10154170</v>
      </c>
      <c r="B328" s="54">
        <v>101541700000000</v>
      </c>
      <c r="C328" s="52" t="s">
        <v>593</v>
      </c>
      <c r="D328" s="52" t="s">
        <v>594</v>
      </c>
      <c r="E328" s="52" t="s">
        <v>597</v>
      </c>
      <c r="F328" s="32">
        <v>37861</v>
      </c>
      <c r="G328" s="52" t="s">
        <v>272</v>
      </c>
      <c r="H328" s="52" t="s">
        <v>11722</v>
      </c>
      <c r="I328" s="52" t="s">
        <v>11723</v>
      </c>
      <c r="J328" s="52" t="s">
        <v>11712</v>
      </c>
      <c r="K328" s="52" t="s">
        <v>11713</v>
      </c>
      <c r="L328" s="52" t="s">
        <v>11714</v>
      </c>
      <c r="M328" s="53">
        <v>3506</v>
      </c>
    </row>
    <row r="329" spans="1:13" s="52" customFormat="1">
      <c r="A329" s="38">
        <v>10154171</v>
      </c>
      <c r="B329" s="54">
        <v>101541710000000</v>
      </c>
      <c r="C329" s="52" t="s">
        <v>593</v>
      </c>
      <c r="D329" s="52" t="s">
        <v>594</v>
      </c>
      <c r="E329" s="52" t="s">
        <v>598</v>
      </c>
      <c r="F329" s="32">
        <v>37861</v>
      </c>
      <c r="G329" s="52">
        <v>401.6</v>
      </c>
      <c r="H329" s="52" t="s">
        <v>11722</v>
      </c>
      <c r="I329" s="52" t="s">
        <v>11723</v>
      </c>
      <c r="J329" s="52" t="s">
        <v>11712</v>
      </c>
      <c r="K329" s="52" t="s">
        <v>11713</v>
      </c>
      <c r="L329" s="52" t="s">
        <v>11714</v>
      </c>
      <c r="M329" s="53">
        <v>3506</v>
      </c>
    </row>
    <row r="330" spans="1:13" s="52" customFormat="1">
      <c r="A330" s="38">
        <v>10154172</v>
      </c>
      <c r="B330" s="54">
        <v>101541720000000</v>
      </c>
      <c r="C330" s="52" t="s">
        <v>599</v>
      </c>
      <c r="D330" s="52" t="s">
        <v>600</v>
      </c>
      <c r="E330" s="52" t="s">
        <v>601</v>
      </c>
      <c r="F330" s="32">
        <v>37861</v>
      </c>
      <c r="G330" s="52">
        <v>401.45</v>
      </c>
      <c r="H330" s="52" t="s">
        <v>11722</v>
      </c>
      <c r="I330" s="52" t="s">
        <v>11723</v>
      </c>
      <c r="J330" s="52" t="s">
        <v>11712</v>
      </c>
      <c r="K330" s="52" t="s">
        <v>11713</v>
      </c>
      <c r="L330" s="52" t="s">
        <v>11714</v>
      </c>
      <c r="M330" s="53">
        <v>3506</v>
      </c>
    </row>
    <row r="331" spans="1:13" s="52" customFormat="1">
      <c r="A331" s="38">
        <v>10154173</v>
      </c>
      <c r="B331" s="54">
        <v>101541730000000</v>
      </c>
      <c r="C331" s="52" t="s">
        <v>602</v>
      </c>
      <c r="D331" s="52" t="s">
        <v>603</v>
      </c>
      <c r="E331" s="52" t="s">
        <v>604</v>
      </c>
      <c r="F331" s="32">
        <v>37861</v>
      </c>
      <c r="G331" s="52">
        <v>401.6</v>
      </c>
      <c r="H331" s="52" t="s">
        <v>11722</v>
      </c>
      <c r="I331" s="52" t="s">
        <v>11723</v>
      </c>
      <c r="J331" s="52" t="s">
        <v>11712</v>
      </c>
      <c r="K331" s="52" t="s">
        <v>11713</v>
      </c>
      <c r="L331" s="52" t="s">
        <v>11714</v>
      </c>
      <c r="M331" s="53">
        <v>3506</v>
      </c>
    </row>
    <row r="332" spans="1:13" s="52" customFormat="1">
      <c r="A332" s="38">
        <v>10154174</v>
      </c>
      <c r="B332" s="54">
        <v>101541740000000</v>
      </c>
      <c r="C332" s="52" t="s">
        <v>605</v>
      </c>
      <c r="D332" s="52" t="s">
        <v>181</v>
      </c>
      <c r="E332" s="52" t="s">
        <v>606</v>
      </c>
      <c r="F332" s="32">
        <v>37861</v>
      </c>
      <c r="G332" s="52">
        <v>401.6</v>
      </c>
      <c r="H332" s="52" t="s">
        <v>11722</v>
      </c>
      <c r="I332" s="52" t="s">
        <v>11723</v>
      </c>
      <c r="J332" s="52" t="s">
        <v>11712</v>
      </c>
      <c r="K332" s="52" t="s">
        <v>11713</v>
      </c>
      <c r="L332" s="52" t="s">
        <v>11714</v>
      </c>
      <c r="M332" s="53">
        <v>3506</v>
      </c>
    </row>
    <row r="333" spans="1:13" s="52" customFormat="1">
      <c r="A333" s="38">
        <v>10154175</v>
      </c>
      <c r="B333" s="54">
        <v>101541750000000</v>
      </c>
      <c r="C333" s="52" t="s">
        <v>605</v>
      </c>
      <c r="D333" s="52" t="s">
        <v>181</v>
      </c>
      <c r="E333" s="52" t="s">
        <v>607</v>
      </c>
      <c r="F333" s="32">
        <v>37861</v>
      </c>
      <c r="G333" s="52">
        <v>401.6</v>
      </c>
      <c r="H333" s="52" t="s">
        <v>11722</v>
      </c>
      <c r="I333" s="52" t="s">
        <v>11723</v>
      </c>
      <c r="J333" s="52" t="s">
        <v>11712</v>
      </c>
      <c r="K333" s="52" t="s">
        <v>11713</v>
      </c>
      <c r="L333" s="52" t="s">
        <v>11714</v>
      </c>
      <c r="M333" s="53">
        <v>3506</v>
      </c>
    </row>
    <row r="334" spans="1:13" s="52" customFormat="1">
      <c r="A334" s="38">
        <v>10154176</v>
      </c>
      <c r="B334" s="54">
        <v>101541760000000</v>
      </c>
      <c r="C334" s="52" t="s">
        <v>605</v>
      </c>
      <c r="D334" s="52" t="s">
        <v>181</v>
      </c>
      <c r="E334" s="52" t="s">
        <v>608</v>
      </c>
      <c r="F334" s="32">
        <v>37861</v>
      </c>
      <c r="G334" s="52">
        <v>401.6</v>
      </c>
      <c r="H334" s="52" t="s">
        <v>11722</v>
      </c>
      <c r="I334" s="52" t="s">
        <v>11723</v>
      </c>
      <c r="J334" s="52" t="s">
        <v>11712</v>
      </c>
      <c r="K334" s="52" t="s">
        <v>11713</v>
      </c>
      <c r="L334" s="52" t="s">
        <v>11714</v>
      </c>
      <c r="M334" s="53">
        <v>3506</v>
      </c>
    </row>
    <row r="335" spans="1:13" s="52" customFormat="1">
      <c r="A335" s="38">
        <v>10154177</v>
      </c>
      <c r="B335" s="54">
        <v>101541770000000</v>
      </c>
      <c r="C335" s="52" t="s">
        <v>605</v>
      </c>
      <c r="D335" s="52" t="s">
        <v>181</v>
      </c>
      <c r="E335" s="52" t="s">
        <v>609</v>
      </c>
      <c r="F335" s="32">
        <v>37861</v>
      </c>
      <c r="G335" s="52">
        <v>401.6</v>
      </c>
      <c r="H335" s="52" t="s">
        <v>11722</v>
      </c>
      <c r="I335" s="52" t="s">
        <v>11723</v>
      </c>
      <c r="J335" s="52" t="s">
        <v>11712</v>
      </c>
      <c r="K335" s="52" t="s">
        <v>11713</v>
      </c>
      <c r="L335" s="52" t="s">
        <v>11714</v>
      </c>
      <c r="M335" s="53">
        <v>3506</v>
      </c>
    </row>
    <row r="336" spans="1:13" s="52" customFormat="1">
      <c r="A336" s="38">
        <v>10154178</v>
      </c>
      <c r="B336" s="54">
        <v>101541780000000</v>
      </c>
      <c r="C336" s="52" t="s">
        <v>605</v>
      </c>
      <c r="D336" s="52" t="s">
        <v>181</v>
      </c>
      <c r="E336" s="52" t="s">
        <v>610</v>
      </c>
      <c r="F336" s="32">
        <v>37861</v>
      </c>
      <c r="G336" s="52" t="s">
        <v>2798</v>
      </c>
      <c r="H336" s="52" t="s">
        <v>11722</v>
      </c>
      <c r="I336" s="52" t="s">
        <v>11723</v>
      </c>
      <c r="J336" s="52" t="s">
        <v>11712</v>
      </c>
      <c r="K336" s="52" t="s">
        <v>11713</v>
      </c>
      <c r="L336" s="52" t="s">
        <v>11714</v>
      </c>
      <c r="M336" s="53">
        <v>3506</v>
      </c>
    </row>
    <row r="337" spans="1:13" s="52" customFormat="1">
      <c r="A337" s="38">
        <v>10154179</v>
      </c>
      <c r="B337" s="54">
        <v>101541790000000</v>
      </c>
      <c r="C337" s="52" t="s">
        <v>605</v>
      </c>
      <c r="D337" s="52" t="s">
        <v>181</v>
      </c>
      <c r="E337" s="52" t="s">
        <v>611</v>
      </c>
      <c r="F337" s="32">
        <v>37861</v>
      </c>
      <c r="G337" s="52">
        <v>401.6</v>
      </c>
      <c r="H337" s="52" t="s">
        <v>11722</v>
      </c>
      <c r="I337" s="52" t="s">
        <v>11723</v>
      </c>
      <c r="J337" s="52" t="s">
        <v>11712</v>
      </c>
      <c r="K337" s="52" t="s">
        <v>11713</v>
      </c>
      <c r="L337" s="52" t="s">
        <v>11714</v>
      </c>
      <c r="M337" s="53">
        <v>3506</v>
      </c>
    </row>
    <row r="338" spans="1:13" s="52" customFormat="1">
      <c r="A338" s="38">
        <v>10154180</v>
      </c>
      <c r="B338" s="54">
        <v>101541800000000</v>
      </c>
      <c r="C338" s="52" t="s">
        <v>605</v>
      </c>
      <c r="D338" s="52" t="s">
        <v>181</v>
      </c>
      <c r="E338" s="52" t="s">
        <v>612</v>
      </c>
      <c r="F338" s="32">
        <v>37861</v>
      </c>
      <c r="G338" s="52">
        <v>401.6</v>
      </c>
      <c r="H338" s="52" t="s">
        <v>11722</v>
      </c>
      <c r="I338" s="52" t="s">
        <v>11723</v>
      </c>
      <c r="J338" s="52" t="s">
        <v>11712</v>
      </c>
      <c r="K338" s="52" t="s">
        <v>11713</v>
      </c>
      <c r="L338" s="52" t="s">
        <v>11714</v>
      </c>
      <c r="M338" s="53">
        <v>3506</v>
      </c>
    </row>
    <row r="339" spans="1:13" s="52" customFormat="1">
      <c r="A339" s="38">
        <v>10154181</v>
      </c>
      <c r="B339" s="54">
        <v>101541810000000</v>
      </c>
      <c r="C339" s="52" t="s">
        <v>605</v>
      </c>
      <c r="D339" s="52" t="s">
        <v>181</v>
      </c>
      <c r="E339" s="52" t="s">
        <v>613</v>
      </c>
      <c r="F339" s="32">
        <v>37861</v>
      </c>
      <c r="G339" s="52">
        <v>401.6</v>
      </c>
      <c r="H339" s="52" t="s">
        <v>11722</v>
      </c>
      <c r="I339" s="52" t="s">
        <v>11723</v>
      </c>
      <c r="J339" s="52" t="s">
        <v>11712</v>
      </c>
      <c r="K339" s="52" t="s">
        <v>11713</v>
      </c>
      <c r="L339" s="52" t="s">
        <v>11714</v>
      </c>
      <c r="M339" s="53">
        <v>3506</v>
      </c>
    </row>
    <row r="340" spans="1:13" s="52" customFormat="1">
      <c r="A340" s="38">
        <v>10154182</v>
      </c>
      <c r="B340" s="54">
        <v>101541820000000</v>
      </c>
      <c r="C340" s="52" t="s">
        <v>605</v>
      </c>
      <c r="D340" s="52" t="s">
        <v>181</v>
      </c>
      <c r="E340" s="52" t="s">
        <v>614</v>
      </c>
      <c r="F340" s="32">
        <v>37861</v>
      </c>
      <c r="G340" s="52">
        <v>401.6</v>
      </c>
      <c r="H340" s="52" t="s">
        <v>11722</v>
      </c>
      <c r="I340" s="52" t="s">
        <v>11723</v>
      </c>
      <c r="J340" s="52" t="s">
        <v>11712</v>
      </c>
      <c r="K340" s="52" t="s">
        <v>11713</v>
      </c>
      <c r="L340" s="52" t="s">
        <v>11714</v>
      </c>
      <c r="M340" s="53">
        <v>3506</v>
      </c>
    </row>
    <row r="341" spans="1:13" s="52" customFormat="1">
      <c r="A341" s="38">
        <v>10154183</v>
      </c>
      <c r="B341" s="54">
        <v>101541830000000</v>
      </c>
      <c r="C341" s="52" t="s">
        <v>605</v>
      </c>
      <c r="D341" s="52" t="s">
        <v>181</v>
      </c>
      <c r="E341" s="52" t="s">
        <v>615</v>
      </c>
      <c r="F341" s="32">
        <v>37861</v>
      </c>
      <c r="G341" s="52">
        <v>401.6</v>
      </c>
      <c r="H341" s="52" t="s">
        <v>11722</v>
      </c>
      <c r="I341" s="52" t="s">
        <v>11723</v>
      </c>
      <c r="J341" s="52" t="s">
        <v>11712</v>
      </c>
      <c r="K341" s="52" t="s">
        <v>11713</v>
      </c>
      <c r="L341" s="52" t="s">
        <v>11714</v>
      </c>
      <c r="M341" s="53">
        <v>3506</v>
      </c>
    </row>
    <row r="342" spans="1:13" s="52" customFormat="1">
      <c r="A342" s="56">
        <v>10154200</v>
      </c>
      <c r="B342" s="57">
        <v>101542000000000</v>
      </c>
      <c r="C342" s="58" t="s">
        <v>4160</v>
      </c>
      <c r="D342" s="58"/>
      <c r="E342" s="58"/>
      <c r="F342" s="59">
        <v>37530</v>
      </c>
      <c r="G342" s="58" t="s">
        <v>347</v>
      </c>
      <c r="H342" s="58" t="s">
        <v>12280</v>
      </c>
      <c r="I342" s="58" t="s">
        <v>11876</v>
      </c>
      <c r="J342" s="58" t="s">
        <v>12523</v>
      </c>
      <c r="K342" s="58" t="s">
        <v>12524</v>
      </c>
      <c r="L342" s="58" t="s">
        <v>11714</v>
      </c>
      <c r="M342" s="60">
        <v>3506</v>
      </c>
    </row>
    <row r="343" spans="1:13" s="52" customFormat="1">
      <c r="A343" s="38">
        <v>10154459</v>
      </c>
      <c r="B343" s="54">
        <v>101544590000000</v>
      </c>
      <c r="C343" s="52" t="s">
        <v>616</v>
      </c>
      <c r="D343" s="52" t="s">
        <v>240</v>
      </c>
      <c r="E343" s="52" t="s">
        <v>618</v>
      </c>
      <c r="F343" s="32">
        <v>37848</v>
      </c>
      <c r="G343" s="52" t="s">
        <v>110</v>
      </c>
      <c r="H343" s="52" t="s">
        <v>12317</v>
      </c>
      <c r="I343" s="52" t="s">
        <v>12104</v>
      </c>
      <c r="J343" s="52" t="s">
        <v>11712</v>
      </c>
      <c r="K343" s="52" t="s">
        <v>11713</v>
      </c>
      <c r="L343" s="52" t="s">
        <v>11714</v>
      </c>
      <c r="M343" s="53">
        <v>3506</v>
      </c>
    </row>
    <row r="344" spans="1:13" s="52" customFormat="1">
      <c r="A344" s="38">
        <v>10154650</v>
      </c>
      <c r="B344" s="54">
        <v>101546500000000</v>
      </c>
      <c r="C344" s="52" t="s">
        <v>438</v>
      </c>
      <c r="F344" s="32">
        <v>37876</v>
      </c>
      <c r="G344" s="52">
        <v>404.93</v>
      </c>
      <c r="H344" s="52" t="s">
        <v>11722</v>
      </c>
      <c r="I344" s="52" t="s">
        <v>11723</v>
      </c>
      <c r="J344" s="52" t="s">
        <v>11712</v>
      </c>
      <c r="K344" s="52" t="s">
        <v>11713</v>
      </c>
      <c r="L344" s="52" t="s">
        <v>11714</v>
      </c>
      <c r="M344" s="53">
        <v>3506</v>
      </c>
    </row>
    <row r="345" spans="1:13" s="52" customFormat="1">
      <c r="A345" s="38">
        <v>10154651</v>
      </c>
      <c r="B345" s="54">
        <v>101546510000000</v>
      </c>
      <c r="C345" s="52" t="s">
        <v>438</v>
      </c>
      <c r="F345" s="32">
        <v>37876</v>
      </c>
      <c r="G345" s="52" t="s">
        <v>4482</v>
      </c>
      <c r="H345" s="52" t="s">
        <v>11722</v>
      </c>
      <c r="I345" s="52" t="s">
        <v>11723</v>
      </c>
      <c r="J345" s="52" t="s">
        <v>11712</v>
      </c>
      <c r="K345" s="52" t="s">
        <v>11713</v>
      </c>
      <c r="L345" s="52" t="s">
        <v>11714</v>
      </c>
      <c r="M345" s="53">
        <v>3506</v>
      </c>
    </row>
    <row r="346" spans="1:13" s="52" customFormat="1">
      <c r="A346" s="38">
        <v>10154652</v>
      </c>
      <c r="B346" s="54">
        <v>101546520000000</v>
      </c>
      <c r="C346" s="52" t="s">
        <v>438</v>
      </c>
      <c r="F346" s="32">
        <v>37876</v>
      </c>
      <c r="G346" s="52" t="s">
        <v>6539</v>
      </c>
      <c r="H346" s="52" t="s">
        <v>11722</v>
      </c>
      <c r="I346" s="52" t="s">
        <v>11723</v>
      </c>
      <c r="J346" s="52" t="s">
        <v>11712</v>
      </c>
      <c r="K346" s="52" t="s">
        <v>11713</v>
      </c>
      <c r="L346" s="52" t="s">
        <v>11714</v>
      </c>
      <c r="M346" s="53">
        <v>3506</v>
      </c>
    </row>
    <row r="347" spans="1:13" s="52" customFormat="1">
      <c r="A347" s="38">
        <v>10154653</v>
      </c>
      <c r="B347" s="54">
        <v>101546530000000</v>
      </c>
      <c r="C347" s="52" t="s">
        <v>438</v>
      </c>
      <c r="F347" s="32">
        <v>37876</v>
      </c>
      <c r="G347" s="52" t="s">
        <v>4447</v>
      </c>
      <c r="H347" s="52" t="s">
        <v>11722</v>
      </c>
      <c r="I347" s="52" t="s">
        <v>11723</v>
      </c>
      <c r="J347" s="52" t="s">
        <v>11712</v>
      </c>
      <c r="K347" s="52" t="s">
        <v>11713</v>
      </c>
      <c r="L347" s="52" t="s">
        <v>11714</v>
      </c>
      <c r="M347" s="53">
        <v>3506</v>
      </c>
    </row>
    <row r="348" spans="1:13" s="52" customFormat="1">
      <c r="A348" s="38">
        <v>10154693</v>
      </c>
      <c r="B348" s="54">
        <v>101546930000000</v>
      </c>
      <c r="C348" s="52" t="s">
        <v>620</v>
      </c>
      <c r="E348" s="52" t="s">
        <v>621</v>
      </c>
      <c r="F348" s="32">
        <v>37956</v>
      </c>
      <c r="G348" s="52" t="s">
        <v>11881</v>
      </c>
      <c r="H348" s="52" t="s">
        <v>11878</v>
      </c>
      <c r="I348" s="52" t="s">
        <v>11879</v>
      </c>
      <c r="J348" s="52" t="s">
        <v>11712</v>
      </c>
      <c r="K348" s="52" t="s">
        <v>11713</v>
      </c>
      <c r="L348" s="52" t="s">
        <v>11714</v>
      </c>
      <c r="M348" s="53">
        <v>3506</v>
      </c>
    </row>
    <row r="349" spans="1:13" s="52" customFormat="1">
      <c r="A349" s="38">
        <v>10154923</v>
      </c>
      <c r="B349" s="54">
        <v>101549230000000</v>
      </c>
      <c r="C349" s="52" t="s">
        <v>623</v>
      </c>
      <c r="E349" s="52" t="s">
        <v>624</v>
      </c>
      <c r="F349" s="32">
        <v>37873</v>
      </c>
      <c r="G349" s="52">
        <v>403.1</v>
      </c>
      <c r="H349" s="52" t="s">
        <v>11722</v>
      </c>
      <c r="I349" s="52" t="s">
        <v>11723</v>
      </c>
      <c r="J349" s="52" t="s">
        <v>11712</v>
      </c>
      <c r="K349" s="52" t="s">
        <v>11713</v>
      </c>
      <c r="L349" s="52" t="s">
        <v>11714</v>
      </c>
      <c r="M349" s="53">
        <v>3506</v>
      </c>
    </row>
    <row r="350" spans="1:13" s="52" customFormat="1">
      <c r="A350" s="38">
        <v>10154924</v>
      </c>
      <c r="B350" s="54">
        <v>101549240000000</v>
      </c>
      <c r="C350" s="52" t="s">
        <v>626</v>
      </c>
      <c r="E350" s="52" t="s">
        <v>627</v>
      </c>
      <c r="F350" s="32">
        <v>37873</v>
      </c>
      <c r="G350" s="52">
        <v>403.1</v>
      </c>
      <c r="H350" s="52" t="s">
        <v>11722</v>
      </c>
      <c r="I350" s="52" t="s">
        <v>11723</v>
      </c>
      <c r="J350" s="52" t="s">
        <v>11712</v>
      </c>
      <c r="K350" s="52" t="s">
        <v>11713</v>
      </c>
      <c r="L350" s="52" t="s">
        <v>11714</v>
      </c>
      <c r="M350" s="53">
        <v>3506</v>
      </c>
    </row>
    <row r="351" spans="1:13" s="52" customFormat="1">
      <c r="A351" s="38">
        <v>10155056</v>
      </c>
      <c r="B351" s="54">
        <v>101550560000000</v>
      </c>
      <c r="C351" s="52" t="s">
        <v>628</v>
      </c>
      <c r="F351" s="32">
        <v>37884</v>
      </c>
      <c r="G351" s="52">
        <v>400.91</v>
      </c>
      <c r="H351" s="52" t="s">
        <v>11722</v>
      </c>
      <c r="I351" s="52" t="s">
        <v>11723</v>
      </c>
      <c r="J351" s="52" t="s">
        <v>11712</v>
      </c>
      <c r="K351" s="52" t="s">
        <v>11713</v>
      </c>
      <c r="L351" s="52" t="s">
        <v>11714</v>
      </c>
      <c r="M351" s="53">
        <v>3506</v>
      </c>
    </row>
    <row r="352" spans="1:13" s="52" customFormat="1">
      <c r="A352" s="38">
        <v>10155067</v>
      </c>
      <c r="B352" s="54">
        <v>101550670000000</v>
      </c>
      <c r="C352" s="52" t="s">
        <v>628</v>
      </c>
      <c r="F352" s="32">
        <v>37884</v>
      </c>
      <c r="G352" s="52" t="s">
        <v>7826</v>
      </c>
      <c r="H352" s="52" t="s">
        <v>11722</v>
      </c>
      <c r="I352" s="52" t="s">
        <v>11723</v>
      </c>
      <c r="J352" s="52" t="s">
        <v>11712</v>
      </c>
      <c r="K352" s="52" t="s">
        <v>11713</v>
      </c>
      <c r="L352" s="52" t="s">
        <v>11714</v>
      </c>
      <c r="M352" s="53">
        <v>3506</v>
      </c>
    </row>
    <row r="353" spans="1:13" s="52" customFormat="1">
      <c r="A353" s="38">
        <v>10155068</v>
      </c>
      <c r="B353" s="54">
        <v>101550680000000</v>
      </c>
      <c r="C353" s="52" t="s">
        <v>630</v>
      </c>
      <c r="F353" s="32">
        <v>37884</v>
      </c>
      <c r="G353" s="52">
        <v>400.11</v>
      </c>
      <c r="H353" s="52" t="s">
        <v>11722</v>
      </c>
      <c r="I353" s="52" t="s">
        <v>11723</v>
      </c>
      <c r="J353" s="52" t="s">
        <v>11712</v>
      </c>
      <c r="K353" s="52" t="s">
        <v>11713</v>
      </c>
      <c r="L353" s="52" t="s">
        <v>11714</v>
      </c>
      <c r="M353" s="53">
        <v>3506</v>
      </c>
    </row>
    <row r="354" spans="1:13" s="52" customFormat="1">
      <c r="A354" s="38">
        <v>10155069</v>
      </c>
      <c r="B354" s="54">
        <v>101550690000000</v>
      </c>
      <c r="C354" s="52" t="s">
        <v>630</v>
      </c>
      <c r="F354" s="32">
        <v>37884</v>
      </c>
      <c r="G354" s="52">
        <v>400.13</v>
      </c>
      <c r="H354" s="52" t="s">
        <v>11722</v>
      </c>
      <c r="I354" s="52" t="s">
        <v>11723</v>
      </c>
      <c r="J354" s="52" t="s">
        <v>11712</v>
      </c>
      <c r="K354" s="52" t="s">
        <v>11713</v>
      </c>
      <c r="L354" s="52" t="s">
        <v>11714</v>
      </c>
      <c r="M354" s="53">
        <v>3506</v>
      </c>
    </row>
    <row r="355" spans="1:13" s="52" customFormat="1">
      <c r="A355" s="38">
        <v>10155070</v>
      </c>
      <c r="B355" s="54">
        <v>101550700000000</v>
      </c>
      <c r="C355" s="52" t="s">
        <v>630</v>
      </c>
      <c r="F355" s="32">
        <v>37884</v>
      </c>
      <c r="G355" s="52">
        <v>400.15</v>
      </c>
      <c r="H355" s="52" t="s">
        <v>11722</v>
      </c>
      <c r="I355" s="52" t="s">
        <v>11723</v>
      </c>
      <c r="J355" s="52" t="s">
        <v>11712</v>
      </c>
      <c r="K355" s="52" t="s">
        <v>11713</v>
      </c>
      <c r="L355" s="52" t="s">
        <v>11714</v>
      </c>
      <c r="M355" s="53">
        <v>3506</v>
      </c>
    </row>
    <row r="356" spans="1:13" s="52" customFormat="1">
      <c r="A356" s="38">
        <v>10155071</v>
      </c>
      <c r="B356" s="54">
        <v>101550710000000</v>
      </c>
      <c r="C356" s="52" t="s">
        <v>631</v>
      </c>
      <c r="F356" s="32">
        <v>37884</v>
      </c>
      <c r="G356" s="52">
        <v>400.55</v>
      </c>
      <c r="H356" s="52" t="s">
        <v>11722</v>
      </c>
      <c r="I356" s="52" t="s">
        <v>11723</v>
      </c>
      <c r="J356" s="52" t="s">
        <v>11712</v>
      </c>
      <c r="K356" s="52" t="s">
        <v>11713</v>
      </c>
      <c r="L356" s="52" t="s">
        <v>11714</v>
      </c>
      <c r="M356" s="53">
        <v>3506</v>
      </c>
    </row>
    <row r="357" spans="1:13" s="52" customFormat="1">
      <c r="A357" s="38">
        <v>10155072</v>
      </c>
      <c r="B357" s="54">
        <v>101550720000000</v>
      </c>
      <c r="C357" s="52" t="s">
        <v>630</v>
      </c>
      <c r="F357" s="32">
        <v>37884</v>
      </c>
      <c r="G357" s="52">
        <v>400.69</v>
      </c>
      <c r="H357" s="52" t="s">
        <v>11722</v>
      </c>
      <c r="I357" s="52" t="s">
        <v>11723</v>
      </c>
      <c r="J357" s="52" t="s">
        <v>11712</v>
      </c>
      <c r="K357" s="52" t="s">
        <v>11713</v>
      </c>
      <c r="L357" s="52" t="s">
        <v>11714</v>
      </c>
      <c r="M357" s="53">
        <v>3506</v>
      </c>
    </row>
    <row r="358" spans="1:13" s="52" customFormat="1">
      <c r="A358" s="38">
        <v>10155073</v>
      </c>
      <c r="B358" s="54">
        <v>101550730000000</v>
      </c>
      <c r="C358" s="52" t="s">
        <v>632</v>
      </c>
      <c r="F358" s="32">
        <v>37884</v>
      </c>
      <c r="G358" s="52" t="s">
        <v>11727</v>
      </c>
      <c r="H358" s="52" t="s">
        <v>11722</v>
      </c>
      <c r="I358" s="52" t="s">
        <v>11723</v>
      </c>
      <c r="J358" s="52" t="s">
        <v>11712</v>
      </c>
      <c r="K358" s="52" t="s">
        <v>11713</v>
      </c>
      <c r="L358" s="52" t="s">
        <v>11714</v>
      </c>
      <c r="M358" s="53">
        <v>3506</v>
      </c>
    </row>
    <row r="359" spans="1:13" s="52" customFormat="1">
      <c r="A359" s="38">
        <v>10155437</v>
      </c>
      <c r="B359" s="54">
        <v>101554370000000</v>
      </c>
      <c r="C359" s="52" t="s">
        <v>633</v>
      </c>
      <c r="E359" s="52" t="s">
        <v>634</v>
      </c>
      <c r="F359" s="32">
        <v>37994</v>
      </c>
      <c r="G359" s="52">
        <v>154</v>
      </c>
      <c r="H359" s="52" t="s">
        <v>12304</v>
      </c>
      <c r="I359" s="52" t="s">
        <v>12305</v>
      </c>
      <c r="J359" s="52" t="s">
        <v>11712</v>
      </c>
      <c r="K359" s="52" t="s">
        <v>11713</v>
      </c>
      <c r="L359" s="52" t="s">
        <v>11714</v>
      </c>
      <c r="M359" s="53">
        <v>3506</v>
      </c>
    </row>
    <row r="360" spans="1:13" s="52" customFormat="1">
      <c r="A360" s="38">
        <v>10155438</v>
      </c>
      <c r="B360" s="54">
        <v>101554380000000</v>
      </c>
      <c r="C360" s="52" t="s">
        <v>636</v>
      </c>
      <c r="E360" s="52" t="s">
        <v>637</v>
      </c>
      <c r="F360" s="32">
        <v>38015</v>
      </c>
      <c r="G360" s="52">
        <v>403.1</v>
      </c>
      <c r="H360" s="52" t="s">
        <v>11722</v>
      </c>
      <c r="I360" s="52" t="s">
        <v>11723</v>
      </c>
      <c r="J360" s="52" t="s">
        <v>11712</v>
      </c>
      <c r="K360" s="52" t="s">
        <v>11713</v>
      </c>
      <c r="L360" s="52" t="s">
        <v>11714</v>
      </c>
      <c r="M360" s="53">
        <v>3506</v>
      </c>
    </row>
    <row r="361" spans="1:13" s="52" customFormat="1">
      <c r="A361" s="38">
        <v>10155440</v>
      </c>
      <c r="B361" s="54">
        <v>101554400000000</v>
      </c>
      <c r="C361" s="52" t="s">
        <v>636</v>
      </c>
      <c r="E361" s="52" t="s">
        <v>639</v>
      </c>
      <c r="F361" s="32">
        <v>38015</v>
      </c>
      <c r="G361" s="52">
        <v>403.1</v>
      </c>
      <c r="H361" s="52" t="s">
        <v>11722</v>
      </c>
      <c r="I361" s="52" t="s">
        <v>11723</v>
      </c>
      <c r="J361" s="52" t="s">
        <v>11712</v>
      </c>
      <c r="K361" s="52" t="s">
        <v>11713</v>
      </c>
      <c r="L361" s="52" t="s">
        <v>11714</v>
      </c>
      <c r="M361" s="53">
        <v>3506</v>
      </c>
    </row>
    <row r="362" spans="1:13" s="52" customFormat="1">
      <c r="A362" s="38">
        <v>10155441</v>
      </c>
      <c r="B362" s="54">
        <v>101554410000000</v>
      </c>
      <c r="C362" s="52" t="s">
        <v>636</v>
      </c>
      <c r="E362" s="52" t="s">
        <v>640</v>
      </c>
      <c r="F362" s="32">
        <v>38015</v>
      </c>
      <c r="G362" s="52">
        <v>403.1</v>
      </c>
      <c r="H362" s="52" t="s">
        <v>11722</v>
      </c>
      <c r="I362" s="52" t="s">
        <v>11723</v>
      </c>
      <c r="J362" s="52" t="s">
        <v>11712</v>
      </c>
      <c r="K362" s="52" t="s">
        <v>11713</v>
      </c>
      <c r="L362" s="52" t="s">
        <v>11714</v>
      </c>
      <c r="M362" s="53">
        <v>3506</v>
      </c>
    </row>
    <row r="363" spans="1:13" s="52" customFormat="1">
      <c r="A363" s="38">
        <v>10155442</v>
      </c>
      <c r="B363" s="54">
        <v>101554420000000</v>
      </c>
      <c r="C363" s="52" t="s">
        <v>636</v>
      </c>
      <c r="E363" s="52" t="s">
        <v>641</v>
      </c>
      <c r="F363" s="32">
        <v>38015</v>
      </c>
      <c r="G363" s="52">
        <v>403.1</v>
      </c>
      <c r="H363" s="52" t="s">
        <v>11722</v>
      </c>
      <c r="I363" s="52" t="s">
        <v>11723</v>
      </c>
      <c r="J363" s="52" t="s">
        <v>11712</v>
      </c>
      <c r="K363" s="52" t="s">
        <v>11713</v>
      </c>
      <c r="L363" s="52" t="s">
        <v>11714</v>
      </c>
      <c r="M363" s="53">
        <v>3506</v>
      </c>
    </row>
    <row r="364" spans="1:13" s="52" customFormat="1">
      <c r="A364" s="38">
        <v>10155446</v>
      </c>
      <c r="B364" s="54">
        <v>101554460000000</v>
      </c>
      <c r="C364" s="52" t="s">
        <v>643</v>
      </c>
      <c r="E364" s="52" t="s">
        <v>644</v>
      </c>
      <c r="F364" s="32">
        <v>38041</v>
      </c>
      <c r="G364" s="52" t="s">
        <v>110</v>
      </c>
      <c r="H364" s="52" t="s">
        <v>12364</v>
      </c>
      <c r="I364" s="52" t="s">
        <v>12365</v>
      </c>
      <c r="J364" s="52" t="s">
        <v>11712</v>
      </c>
      <c r="K364" s="52" t="s">
        <v>11713</v>
      </c>
      <c r="L364" s="52" t="s">
        <v>11714</v>
      </c>
      <c r="M364" s="53">
        <v>3506</v>
      </c>
    </row>
    <row r="365" spans="1:13" s="52" customFormat="1">
      <c r="A365" s="38">
        <v>10155447</v>
      </c>
      <c r="B365" s="54">
        <v>101554470000000</v>
      </c>
      <c r="C365" s="52" t="s">
        <v>643</v>
      </c>
      <c r="E365" s="52" t="s">
        <v>646</v>
      </c>
      <c r="F365" s="32">
        <v>38041</v>
      </c>
      <c r="G365" s="52" t="s">
        <v>110</v>
      </c>
      <c r="H365" s="52" t="s">
        <v>12364</v>
      </c>
      <c r="I365" s="52" t="s">
        <v>12365</v>
      </c>
      <c r="J365" s="52" t="s">
        <v>11712</v>
      </c>
      <c r="K365" s="52" t="s">
        <v>11713</v>
      </c>
      <c r="L365" s="52" t="s">
        <v>11714</v>
      </c>
      <c r="M365" s="53">
        <v>3506</v>
      </c>
    </row>
    <row r="366" spans="1:13" s="52" customFormat="1">
      <c r="A366" s="38">
        <v>10155449</v>
      </c>
      <c r="B366" s="54">
        <v>101554490000000</v>
      </c>
      <c r="C366" s="52" t="s">
        <v>643</v>
      </c>
      <c r="E366" s="52" t="s">
        <v>647</v>
      </c>
      <c r="F366" s="32">
        <v>38041</v>
      </c>
      <c r="G366" s="52" t="s">
        <v>110</v>
      </c>
      <c r="H366" s="52" t="s">
        <v>12156</v>
      </c>
      <c r="I366" s="52" t="s">
        <v>12157</v>
      </c>
      <c r="J366" s="52" t="s">
        <v>11712</v>
      </c>
      <c r="K366" s="52" t="s">
        <v>11713</v>
      </c>
      <c r="L366" s="52" t="s">
        <v>11714</v>
      </c>
      <c r="M366" s="53">
        <v>3506</v>
      </c>
    </row>
    <row r="367" spans="1:13" s="52" customFormat="1">
      <c r="A367" s="38">
        <v>10155452</v>
      </c>
      <c r="B367" s="54">
        <v>101554520000000</v>
      </c>
      <c r="C367" s="52" t="s">
        <v>643</v>
      </c>
      <c r="D367" s="52" t="s">
        <v>422</v>
      </c>
      <c r="E367" s="52" t="s">
        <v>648</v>
      </c>
      <c r="F367" s="32">
        <v>39356</v>
      </c>
      <c r="G367" s="52" t="s">
        <v>110</v>
      </c>
      <c r="H367" s="52" t="s">
        <v>12251</v>
      </c>
      <c r="I367" s="52" t="s">
        <v>12252</v>
      </c>
      <c r="J367" s="52" t="s">
        <v>11712</v>
      </c>
      <c r="K367" s="52" t="s">
        <v>11713</v>
      </c>
      <c r="L367" s="52" t="s">
        <v>11714</v>
      </c>
      <c r="M367" s="53">
        <v>3506</v>
      </c>
    </row>
    <row r="368" spans="1:13" s="52" customFormat="1">
      <c r="A368" s="38">
        <v>10155453</v>
      </c>
      <c r="B368" s="54">
        <v>101554530000000</v>
      </c>
      <c r="C368" s="52" t="s">
        <v>643</v>
      </c>
      <c r="D368" s="52" t="s">
        <v>422</v>
      </c>
      <c r="E368" s="52" t="s">
        <v>649</v>
      </c>
      <c r="F368" s="32">
        <v>38041</v>
      </c>
      <c r="G368" s="52" t="s">
        <v>110</v>
      </c>
      <c r="H368" s="52" t="s">
        <v>12364</v>
      </c>
      <c r="I368" s="52" t="s">
        <v>12365</v>
      </c>
      <c r="J368" s="52" t="s">
        <v>11712</v>
      </c>
      <c r="K368" s="52" t="s">
        <v>11713</v>
      </c>
      <c r="L368" s="52" t="s">
        <v>11714</v>
      </c>
      <c r="M368" s="53">
        <v>3506</v>
      </c>
    </row>
    <row r="369" spans="1:13" s="52" customFormat="1">
      <c r="A369" s="38">
        <v>10155454</v>
      </c>
      <c r="B369" s="54">
        <v>101554540000000</v>
      </c>
      <c r="C369" s="52" t="s">
        <v>643</v>
      </c>
      <c r="D369" s="52" t="s">
        <v>650</v>
      </c>
      <c r="E369" s="52" t="s">
        <v>651</v>
      </c>
      <c r="F369" s="32">
        <v>39356</v>
      </c>
      <c r="G369" s="52" t="s">
        <v>110</v>
      </c>
      <c r="H369" s="52" t="s">
        <v>12364</v>
      </c>
      <c r="I369" s="52" t="s">
        <v>12365</v>
      </c>
      <c r="J369" s="52" t="s">
        <v>11712</v>
      </c>
      <c r="K369" s="52" t="s">
        <v>11713</v>
      </c>
      <c r="L369" s="52" t="s">
        <v>11714</v>
      </c>
      <c r="M369" s="53">
        <v>3506</v>
      </c>
    </row>
    <row r="370" spans="1:13" s="52" customFormat="1">
      <c r="A370" s="38">
        <v>10155455</v>
      </c>
      <c r="B370" s="54">
        <v>101554550000000</v>
      </c>
      <c r="C370" s="52" t="s">
        <v>643</v>
      </c>
      <c r="E370" s="52" t="s">
        <v>652</v>
      </c>
      <c r="F370" s="32">
        <v>38041</v>
      </c>
      <c r="G370" s="52" t="s">
        <v>110</v>
      </c>
      <c r="H370" s="52" t="s">
        <v>12364</v>
      </c>
      <c r="I370" s="52" t="s">
        <v>12365</v>
      </c>
      <c r="J370" s="52" t="s">
        <v>11712</v>
      </c>
      <c r="K370" s="52" t="s">
        <v>11713</v>
      </c>
      <c r="L370" s="52" t="s">
        <v>11714</v>
      </c>
      <c r="M370" s="53">
        <v>3506</v>
      </c>
    </row>
    <row r="371" spans="1:13" s="52" customFormat="1">
      <c r="A371" s="38">
        <v>10155456</v>
      </c>
      <c r="B371" s="54">
        <v>101554560000000</v>
      </c>
      <c r="C371" s="52" t="s">
        <v>643</v>
      </c>
      <c r="D371" s="52" t="s">
        <v>422</v>
      </c>
      <c r="E371" s="52" t="s">
        <v>653</v>
      </c>
      <c r="F371" s="32">
        <v>38041</v>
      </c>
      <c r="G371" s="52" t="s">
        <v>110</v>
      </c>
      <c r="H371" s="52" t="s">
        <v>12176</v>
      </c>
      <c r="I371" s="52" t="s">
        <v>11717</v>
      </c>
      <c r="J371" s="52" t="s">
        <v>11712</v>
      </c>
      <c r="K371" s="52" t="s">
        <v>11713</v>
      </c>
      <c r="L371" s="52" t="s">
        <v>11714</v>
      </c>
      <c r="M371" s="53">
        <v>3506</v>
      </c>
    </row>
    <row r="372" spans="1:13" s="52" customFormat="1">
      <c r="A372" s="38">
        <v>10155458</v>
      </c>
      <c r="B372" s="54">
        <v>101554580000000</v>
      </c>
      <c r="C372" s="52" t="s">
        <v>643</v>
      </c>
      <c r="D372" s="52" t="s">
        <v>422</v>
      </c>
      <c r="E372" s="52" t="s">
        <v>654</v>
      </c>
      <c r="F372" s="32">
        <v>38041</v>
      </c>
      <c r="G372" s="52" t="s">
        <v>110</v>
      </c>
      <c r="H372" s="52" t="s">
        <v>12364</v>
      </c>
      <c r="I372" s="52" t="s">
        <v>12365</v>
      </c>
      <c r="J372" s="52" t="s">
        <v>11712</v>
      </c>
      <c r="K372" s="52" t="s">
        <v>11713</v>
      </c>
      <c r="L372" s="52" t="s">
        <v>11714</v>
      </c>
      <c r="M372" s="53">
        <v>3506</v>
      </c>
    </row>
    <row r="373" spans="1:13" s="52" customFormat="1">
      <c r="A373" s="38">
        <v>10155459</v>
      </c>
      <c r="B373" s="54">
        <v>101554590000000</v>
      </c>
      <c r="C373" s="52" t="s">
        <v>643</v>
      </c>
      <c r="E373" s="52" t="s">
        <v>655</v>
      </c>
      <c r="F373" s="32">
        <v>38041</v>
      </c>
      <c r="G373" s="52" t="s">
        <v>110</v>
      </c>
      <c r="H373" s="52" t="s">
        <v>12364</v>
      </c>
      <c r="I373" s="52" t="s">
        <v>12365</v>
      </c>
      <c r="J373" s="52" t="s">
        <v>11712</v>
      </c>
      <c r="K373" s="52" t="s">
        <v>11713</v>
      </c>
      <c r="L373" s="52" t="s">
        <v>11714</v>
      </c>
      <c r="M373" s="53">
        <v>3506</v>
      </c>
    </row>
    <row r="374" spans="1:13" s="52" customFormat="1">
      <c r="A374" s="38">
        <v>10155460</v>
      </c>
      <c r="B374" s="54">
        <v>101554600000000</v>
      </c>
      <c r="C374" s="52" t="s">
        <v>643</v>
      </c>
      <c r="D374" s="52" t="s">
        <v>422</v>
      </c>
      <c r="E374" s="52" t="s">
        <v>656</v>
      </c>
      <c r="F374" s="32">
        <v>39356</v>
      </c>
      <c r="G374" s="52" t="s">
        <v>5067</v>
      </c>
      <c r="H374" s="52" t="s">
        <v>11722</v>
      </c>
      <c r="I374" s="52" t="s">
        <v>11723</v>
      </c>
      <c r="J374" s="52" t="s">
        <v>11712</v>
      </c>
      <c r="K374" s="52" t="s">
        <v>11713</v>
      </c>
      <c r="L374" s="52" t="s">
        <v>11714</v>
      </c>
      <c r="M374" s="53">
        <v>3506</v>
      </c>
    </row>
    <row r="375" spans="1:13" s="52" customFormat="1">
      <c r="A375" s="38">
        <v>10155465</v>
      </c>
      <c r="B375" s="54">
        <v>101554650000000</v>
      </c>
      <c r="C375" s="52" t="s">
        <v>643</v>
      </c>
      <c r="E375" s="52" t="s">
        <v>657</v>
      </c>
      <c r="F375" s="32">
        <v>39356</v>
      </c>
      <c r="G375" s="52" t="s">
        <v>110</v>
      </c>
      <c r="H375" s="52" t="s">
        <v>12364</v>
      </c>
      <c r="I375" s="52" t="s">
        <v>12365</v>
      </c>
      <c r="J375" s="52" t="s">
        <v>11712</v>
      </c>
      <c r="K375" s="52" t="s">
        <v>11713</v>
      </c>
      <c r="L375" s="52" t="s">
        <v>11714</v>
      </c>
      <c r="M375" s="53">
        <v>3506</v>
      </c>
    </row>
    <row r="376" spans="1:13" s="52" customFormat="1">
      <c r="A376" s="38">
        <v>10155471</v>
      </c>
      <c r="B376" s="54">
        <v>101554710000000</v>
      </c>
      <c r="C376" s="52" t="s">
        <v>643</v>
      </c>
      <c r="E376" s="52" t="s">
        <v>659</v>
      </c>
      <c r="F376" s="32">
        <v>39356</v>
      </c>
      <c r="G376" s="52">
        <v>403.1</v>
      </c>
      <c r="H376" s="52" t="s">
        <v>11722</v>
      </c>
      <c r="I376" s="52" t="s">
        <v>11723</v>
      </c>
      <c r="J376" s="52" t="s">
        <v>11712</v>
      </c>
      <c r="K376" s="52" t="s">
        <v>11713</v>
      </c>
      <c r="L376" s="52" t="s">
        <v>11714</v>
      </c>
      <c r="M376" s="53">
        <v>3506</v>
      </c>
    </row>
    <row r="377" spans="1:13" s="52" customFormat="1">
      <c r="A377" s="38">
        <v>10155475</v>
      </c>
      <c r="B377" s="54">
        <v>101554750000000</v>
      </c>
      <c r="C377" s="52" t="s">
        <v>643</v>
      </c>
      <c r="D377" s="52" t="s">
        <v>422</v>
      </c>
      <c r="E377" s="52" t="s">
        <v>660</v>
      </c>
      <c r="F377" s="32">
        <v>38041</v>
      </c>
      <c r="G377" s="52" t="s">
        <v>110</v>
      </c>
      <c r="H377" s="52" t="s">
        <v>12364</v>
      </c>
      <c r="I377" s="52" t="s">
        <v>12365</v>
      </c>
      <c r="J377" s="52" t="s">
        <v>11712</v>
      </c>
      <c r="K377" s="52" t="s">
        <v>11713</v>
      </c>
      <c r="L377" s="52" t="s">
        <v>11714</v>
      </c>
      <c r="M377" s="53">
        <v>3506</v>
      </c>
    </row>
    <row r="378" spans="1:13" s="52" customFormat="1">
      <c r="A378" s="38">
        <v>10155671</v>
      </c>
      <c r="B378" s="54">
        <v>101556710000000</v>
      </c>
      <c r="C378" s="52" t="s">
        <v>662</v>
      </c>
      <c r="E378" s="52" t="s">
        <v>663</v>
      </c>
      <c r="F378" s="32">
        <v>38008</v>
      </c>
      <c r="G378" s="52">
        <v>403.1</v>
      </c>
      <c r="H378" s="52" t="s">
        <v>11722</v>
      </c>
      <c r="I378" s="52" t="s">
        <v>11723</v>
      </c>
      <c r="J378" s="52" t="s">
        <v>11712</v>
      </c>
      <c r="K378" s="52" t="s">
        <v>11713</v>
      </c>
      <c r="L378" s="52" t="s">
        <v>11714</v>
      </c>
      <c r="M378" s="53">
        <v>3506</v>
      </c>
    </row>
    <row r="379" spans="1:13" s="52" customFormat="1">
      <c r="A379" s="38">
        <v>10155672</v>
      </c>
      <c r="B379" s="54">
        <v>101556720000000</v>
      </c>
      <c r="C379" s="52" t="s">
        <v>665</v>
      </c>
      <c r="E379" s="52" t="s">
        <v>666</v>
      </c>
      <c r="F379" s="32">
        <v>38041</v>
      </c>
      <c r="G379" s="52" t="s">
        <v>110</v>
      </c>
      <c r="H379" s="52" t="s">
        <v>12364</v>
      </c>
      <c r="I379" s="52" t="s">
        <v>12365</v>
      </c>
      <c r="J379" s="52" t="s">
        <v>11712</v>
      </c>
      <c r="K379" s="52" t="s">
        <v>11713</v>
      </c>
      <c r="L379" s="52" t="s">
        <v>11714</v>
      </c>
      <c r="M379" s="53">
        <v>3506</v>
      </c>
    </row>
    <row r="380" spans="1:13" s="52" customFormat="1">
      <c r="A380" s="38">
        <v>10155673</v>
      </c>
      <c r="B380" s="54">
        <v>101556730000000</v>
      </c>
      <c r="C380" s="52" t="s">
        <v>665</v>
      </c>
      <c r="E380" s="52" t="s">
        <v>667</v>
      </c>
      <c r="F380" s="32">
        <v>38041</v>
      </c>
      <c r="G380" s="52" t="s">
        <v>110</v>
      </c>
      <c r="H380" s="52" t="s">
        <v>12364</v>
      </c>
      <c r="I380" s="52" t="s">
        <v>12365</v>
      </c>
      <c r="J380" s="52" t="s">
        <v>11712</v>
      </c>
      <c r="K380" s="52" t="s">
        <v>11713</v>
      </c>
      <c r="L380" s="52" t="s">
        <v>11714</v>
      </c>
      <c r="M380" s="53">
        <v>3506</v>
      </c>
    </row>
    <row r="381" spans="1:13" s="52" customFormat="1">
      <c r="A381" s="38">
        <v>10155674</v>
      </c>
      <c r="B381" s="54">
        <v>101556740000000</v>
      </c>
      <c r="C381" s="52" t="s">
        <v>668</v>
      </c>
      <c r="E381" s="52" t="s">
        <v>669</v>
      </c>
      <c r="F381" s="32">
        <v>38036</v>
      </c>
      <c r="G381" s="52" t="s">
        <v>5773</v>
      </c>
      <c r="H381" s="52" t="s">
        <v>12238</v>
      </c>
      <c r="I381" s="52" t="s">
        <v>12104</v>
      </c>
      <c r="J381" s="52" t="s">
        <v>11712</v>
      </c>
      <c r="K381" s="52" t="s">
        <v>11713</v>
      </c>
      <c r="L381" s="52" t="s">
        <v>11714</v>
      </c>
      <c r="M381" s="53">
        <v>3506</v>
      </c>
    </row>
    <row r="382" spans="1:13" s="52" customFormat="1">
      <c r="A382" s="56">
        <v>10155685</v>
      </c>
      <c r="B382" s="57">
        <v>101556850000000</v>
      </c>
      <c r="C382" s="58" t="s">
        <v>695</v>
      </c>
      <c r="D382" s="58"/>
      <c r="E382" s="58" t="s">
        <v>4162</v>
      </c>
      <c r="F382" s="59">
        <v>38062</v>
      </c>
      <c r="G382" s="58" t="s">
        <v>5096</v>
      </c>
      <c r="H382" s="58" t="s">
        <v>12238</v>
      </c>
      <c r="I382" s="58" t="s">
        <v>12533</v>
      </c>
      <c r="J382" s="58" t="s">
        <v>12523</v>
      </c>
      <c r="K382" s="58" t="s">
        <v>12524</v>
      </c>
      <c r="L382" s="58" t="s">
        <v>11714</v>
      </c>
      <c r="M382" s="60">
        <v>3506</v>
      </c>
    </row>
    <row r="383" spans="1:13" s="52" customFormat="1">
      <c r="A383" s="38">
        <v>10155775</v>
      </c>
      <c r="B383" s="54">
        <v>101557750000000</v>
      </c>
      <c r="C383" s="52" t="s">
        <v>671</v>
      </c>
      <c r="D383" s="52">
        <v>6500</v>
      </c>
      <c r="E383" s="52" t="s">
        <v>673</v>
      </c>
      <c r="F383" s="32">
        <v>38016</v>
      </c>
      <c r="G383" s="52" t="s">
        <v>4504</v>
      </c>
      <c r="H383" s="52" t="s">
        <v>11722</v>
      </c>
      <c r="I383" s="52" t="s">
        <v>11723</v>
      </c>
      <c r="J383" s="52" t="s">
        <v>11712</v>
      </c>
      <c r="K383" s="52" t="s">
        <v>11713</v>
      </c>
      <c r="L383" s="52" t="s">
        <v>11714</v>
      </c>
      <c r="M383" s="53">
        <v>3506</v>
      </c>
    </row>
    <row r="384" spans="1:13" s="52" customFormat="1">
      <c r="A384" s="38">
        <v>10155777</v>
      </c>
      <c r="B384" s="54">
        <v>101557770000000</v>
      </c>
      <c r="C384" s="52" t="s">
        <v>675</v>
      </c>
      <c r="E384" s="52" t="s">
        <v>677</v>
      </c>
      <c r="F384" s="32">
        <v>38016</v>
      </c>
      <c r="G384" s="52">
        <v>401.6</v>
      </c>
      <c r="H384" s="52" t="s">
        <v>11722</v>
      </c>
      <c r="I384" s="52" t="s">
        <v>11723</v>
      </c>
      <c r="J384" s="52" t="s">
        <v>11712</v>
      </c>
      <c r="K384" s="52" t="s">
        <v>11713</v>
      </c>
      <c r="L384" s="52" t="s">
        <v>11714</v>
      </c>
      <c r="M384" s="53">
        <v>3506</v>
      </c>
    </row>
    <row r="385" spans="1:13" s="52" customFormat="1">
      <c r="A385" s="38">
        <v>10155778</v>
      </c>
      <c r="B385" s="54">
        <v>101557780000000</v>
      </c>
      <c r="C385" s="52" t="s">
        <v>675</v>
      </c>
      <c r="D385" s="52" t="s">
        <v>676</v>
      </c>
      <c r="E385" s="52" t="s">
        <v>678</v>
      </c>
      <c r="F385" s="32">
        <v>38016</v>
      </c>
      <c r="G385" s="52" t="s">
        <v>110</v>
      </c>
      <c r="H385" s="52" t="s">
        <v>12251</v>
      </c>
      <c r="I385" s="52" t="s">
        <v>12252</v>
      </c>
      <c r="J385" s="52" t="s">
        <v>11712</v>
      </c>
      <c r="K385" s="52" t="s">
        <v>11713</v>
      </c>
      <c r="L385" s="52" t="s">
        <v>11714</v>
      </c>
      <c r="M385" s="53">
        <v>3506</v>
      </c>
    </row>
    <row r="386" spans="1:13" s="52" customFormat="1">
      <c r="A386" s="38">
        <v>10155779</v>
      </c>
      <c r="B386" s="54">
        <v>101557790000000</v>
      </c>
      <c r="C386" s="52" t="s">
        <v>671</v>
      </c>
      <c r="E386" s="52" t="s">
        <v>679</v>
      </c>
      <c r="F386" s="32">
        <v>38016</v>
      </c>
      <c r="G386" s="52">
        <v>401.33</v>
      </c>
      <c r="H386" s="52" t="s">
        <v>11722</v>
      </c>
      <c r="I386" s="52" t="s">
        <v>11723</v>
      </c>
      <c r="J386" s="52" t="s">
        <v>11712</v>
      </c>
      <c r="K386" s="52" t="s">
        <v>11713</v>
      </c>
      <c r="L386" s="52" t="s">
        <v>11714</v>
      </c>
      <c r="M386" s="53">
        <v>3506</v>
      </c>
    </row>
    <row r="387" spans="1:13" s="52" customFormat="1">
      <c r="A387" s="38">
        <v>10155780</v>
      </c>
      <c r="B387" s="54">
        <v>101557800000000</v>
      </c>
      <c r="C387" s="52" t="s">
        <v>675</v>
      </c>
      <c r="E387" s="52" t="s">
        <v>680</v>
      </c>
      <c r="F387" s="32">
        <v>38016</v>
      </c>
      <c r="G387" s="52">
        <v>403</v>
      </c>
      <c r="H387" s="52" t="s">
        <v>11722</v>
      </c>
      <c r="I387" s="52" t="s">
        <v>11723</v>
      </c>
      <c r="J387" s="52" t="s">
        <v>11712</v>
      </c>
      <c r="K387" s="52" t="s">
        <v>11713</v>
      </c>
      <c r="L387" s="52" t="s">
        <v>11714</v>
      </c>
      <c r="M387" s="53">
        <v>3506</v>
      </c>
    </row>
    <row r="388" spans="1:13" s="52" customFormat="1">
      <c r="A388" s="38">
        <v>10155782</v>
      </c>
      <c r="B388" s="54">
        <v>101557820000000</v>
      </c>
      <c r="C388" s="52" t="s">
        <v>671</v>
      </c>
      <c r="D388" s="52" t="s">
        <v>12270</v>
      </c>
      <c r="E388" s="52" t="s">
        <v>12271</v>
      </c>
      <c r="F388" s="32">
        <v>38016</v>
      </c>
      <c r="G388" s="52" t="s">
        <v>110</v>
      </c>
      <c r="H388" s="52" t="s">
        <v>12269</v>
      </c>
      <c r="I388" s="52" t="s">
        <v>12063</v>
      </c>
      <c r="J388" s="52" t="s">
        <v>11712</v>
      </c>
      <c r="K388" s="52" t="s">
        <v>11713</v>
      </c>
      <c r="L388" s="52" t="s">
        <v>11714</v>
      </c>
      <c r="M388" s="53">
        <v>3506</v>
      </c>
    </row>
    <row r="389" spans="1:13" s="52" customFormat="1">
      <c r="A389" s="38">
        <v>10155783</v>
      </c>
      <c r="B389" s="54">
        <v>101557830000000</v>
      </c>
      <c r="C389" s="52" t="s">
        <v>675</v>
      </c>
      <c r="E389" s="52" t="s">
        <v>681</v>
      </c>
      <c r="F389" s="32">
        <v>38016</v>
      </c>
      <c r="G389" s="52" t="s">
        <v>110</v>
      </c>
      <c r="H389" s="52" t="s">
        <v>12090</v>
      </c>
      <c r="I389" s="52" t="s">
        <v>12091</v>
      </c>
      <c r="J389" s="52" t="s">
        <v>11712</v>
      </c>
      <c r="K389" s="52" t="s">
        <v>11713</v>
      </c>
      <c r="L389" s="52" t="s">
        <v>11714</v>
      </c>
      <c r="M389" s="53">
        <v>3506</v>
      </c>
    </row>
    <row r="390" spans="1:13" s="52" customFormat="1">
      <c r="A390" s="38">
        <v>10155784</v>
      </c>
      <c r="B390" s="54">
        <v>101557840000000</v>
      </c>
      <c r="C390" s="52" t="s">
        <v>675</v>
      </c>
      <c r="E390" s="52" t="s">
        <v>682</v>
      </c>
      <c r="F390" s="32">
        <v>38016</v>
      </c>
      <c r="G390" s="52">
        <v>403</v>
      </c>
      <c r="H390" s="52" t="s">
        <v>11722</v>
      </c>
      <c r="I390" s="52" t="s">
        <v>11723</v>
      </c>
      <c r="J390" s="52" t="s">
        <v>11712</v>
      </c>
      <c r="K390" s="52" t="s">
        <v>11713</v>
      </c>
      <c r="L390" s="52" t="s">
        <v>11714</v>
      </c>
      <c r="M390" s="53">
        <v>3506</v>
      </c>
    </row>
    <row r="391" spans="1:13" s="52" customFormat="1">
      <c r="A391" s="38">
        <v>10155785</v>
      </c>
      <c r="B391" s="54">
        <v>101557850000000</v>
      </c>
      <c r="C391" s="52" t="s">
        <v>675</v>
      </c>
      <c r="E391" s="52" t="s">
        <v>683</v>
      </c>
      <c r="F391" s="32">
        <v>38016</v>
      </c>
      <c r="G391" s="52" t="s">
        <v>110</v>
      </c>
      <c r="H391" s="52" t="s">
        <v>12251</v>
      </c>
      <c r="I391" s="52" t="s">
        <v>12252</v>
      </c>
      <c r="J391" s="52" t="s">
        <v>11712</v>
      </c>
      <c r="K391" s="52" t="s">
        <v>11713</v>
      </c>
      <c r="L391" s="52" t="s">
        <v>11714</v>
      </c>
      <c r="M391" s="53">
        <v>3506</v>
      </c>
    </row>
    <row r="392" spans="1:13" s="52" customFormat="1">
      <c r="A392" s="38">
        <v>10155786</v>
      </c>
      <c r="B392" s="54">
        <v>101557860000000</v>
      </c>
      <c r="C392" s="52" t="s">
        <v>671</v>
      </c>
      <c r="E392" s="52" t="s">
        <v>684</v>
      </c>
      <c r="F392" s="32">
        <v>38016</v>
      </c>
      <c r="G392" s="52" t="s">
        <v>110</v>
      </c>
      <c r="H392" s="52" t="s">
        <v>11722</v>
      </c>
      <c r="I392" s="52" t="s">
        <v>11723</v>
      </c>
      <c r="J392" s="52" t="s">
        <v>11712</v>
      </c>
      <c r="K392" s="52" t="s">
        <v>11713</v>
      </c>
      <c r="L392" s="52" t="s">
        <v>11714</v>
      </c>
      <c r="M392" s="53">
        <v>3506</v>
      </c>
    </row>
    <row r="393" spans="1:13" s="52" customFormat="1">
      <c r="A393" s="38">
        <v>10155787</v>
      </c>
      <c r="B393" s="54">
        <v>101557870000000</v>
      </c>
      <c r="C393" s="52" t="s">
        <v>675</v>
      </c>
      <c r="D393" s="52" t="s">
        <v>685</v>
      </c>
      <c r="E393" s="52" t="s">
        <v>686</v>
      </c>
      <c r="F393" s="32">
        <v>38016</v>
      </c>
      <c r="G393" s="52" t="s">
        <v>110</v>
      </c>
      <c r="H393" s="52" t="s">
        <v>11719</v>
      </c>
      <c r="I393" s="52" t="s">
        <v>11720</v>
      </c>
      <c r="J393" s="52" t="s">
        <v>11712</v>
      </c>
      <c r="K393" s="52" t="s">
        <v>11713</v>
      </c>
      <c r="L393" s="52" t="s">
        <v>11714</v>
      </c>
      <c r="M393" s="53">
        <v>3506</v>
      </c>
    </row>
    <row r="394" spans="1:13" s="52" customFormat="1">
      <c r="A394" s="38">
        <v>10155788</v>
      </c>
      <c r="B394" s="54">
        <v>101557880000000</v>
      </c>
      <c r="C394" s="52" t="s">
        <v>671</v>
      </c>
      <c r="E394" s="52" t="s">
        <v>687</v>
      </c>
      <c r="F394" s="32">
        <v>38016</v>
      </c>
      <c r="G394" s="52" t="s">
        <v>8275</v>
      </c>
      <c r="H394" s="52" t="s">
        <v>12249</v>
      </c>
      <c r="I394" s="52" t="s">
        <v>12250</v>
      </c>
      <c r="J394" s="52" t="s">
        <v>11712</v>
      </c>
      <c r="K394" s="52" t="s">
        <v>11713</v>
      </c>
      <c r="L394" s="52" t="s">
        <v>11714</v>
      </c>
      <c r="M394" s="53">
        <v>3506</v>
      </c>
    </row>
    <row r="395" spans="1:13" s="52" customFormat="1">
      <c r="A395" s="56">
        <v>10155797</v>
      </c>
      <c r="B395" s="57">
        <v>101557970000000</v>
      </c>
      <c r="C395" s="58" t="s">
        <v>4164</v>
      </c>
      <c r="D395" s="58"/>
      <c r="E395" s="58" t="s">
        <v>4165</v>
      </c>
      <c r="F395" s="59">
        <v>38044</v>
      </c>
      <c r="G395" s="58" t="s">
        <v>5096</v>
      </c>
      <c r="H395" s="58" t="s">
        <v>12238</v>
      </c>
      <c r="I395" s="58" t="s">
        <v>12533</v>
      </c>
      <c r="J395" s="58" t="s">
        <v>12523</v>
      </c>
      <c r="K395" s="58" t="s">
        <v>12524</v>
      </c>
      <c r="L395" s="58" t="s">
        <v>11714</v>
      </c>
      <c r="M395" s="60">
        <v>3506</v>
      </c>
    </row>
    <row r="396" spans="1:13" s="52" customFormat="1">
      <c r="A396" s="38">
        <v>10155798</v>
      </c>
      <c r="B396" s="54">
        <v>101557980000000</v>
      </c>
      <c r="C396" s="52" t="s">
        <v>688</v>
      </c>
      <c r="E396" s="52" t="s">
        <v>689</v>
      </c>
      <c r="F396" s="32">
        <v>38061</v>
      </c>
      <c r="G396" s="52">
        <v>400.99</v>
      </c>
      <c r="H396" s="52" t="s">
        <v>11722</v>
      </c>
      <c r="I396" s="52" t="s">
        <v>11723</v>
      </c>
      <c r="J396" s="52" t="s">
        <v>11712</v>
      </c>
      <c r="K396" s="52" t="s">
        <v>11713</v>
      </c>
      <c r="L396" s="52" t="s">
        <v>11714</v>
      </c>
      <c r="M396" s="53">
        <v>3506</v>
      </c>
    </row>
    <row r="397" spans="1:13" s="52" customFormat="1">
      <c r="A397" s="38">
        <v>10155799</v>
      </c>
      <c r="B397" s="54">
        <v>101557990000000</v>
      </c>
      <c r="C397" s="52" t="s">
        <v>691</v>
      </c>
      <c r="D397" s="52" t="s">
        <v>692</v>
      </c>
      <c r="E397" s="52" t="s">
        <v>693</v>
      </c>
      <c r="F397" s="32">
        <v>38079</v>
      </c>
      <c r="G397" s="52" t="s">
        <v>6462</v>
      </c>
      <c r="H397" s="52" t="s">
        <v>11878</v>
      </c>
      <c r="I397" s="52" t="s">
        <v>11879</v>
      </c>
      <c r="J397" s="52" t="s">
        <v>11712</v>
      </c>
      <c r="K397" s="52" t="s">
        <v>11713</v>
      </c>
      <c r="L397" s="52" t="s">
        <v>11714</v>
      </c>
      <c r="M397" s="53">
        <v>3506</v>
      </c>
    </row>
    <row r="398" spans="1:13" s="52" customFormat="1">
      <c r="A398" s="56">
        <v>10155800</v>
      </c>
      <c r="B398" s="57">
        <v>101558000000000</v>
      </c>
      <c r="C398" s="58" t="s">
        <v>4167</v>
      </c>
      <c r="D398" s="58"/>
      <c r="E398" s="58">
        <v>3120212</v>
      </c>
      <c r="F398" s="59">
        <v>38048</v>
      </c>
      <c r="G398" s="58" t="s">
        <v>5096</v>
      </c>
      <c r="H398" s="58" t="s">
        <v>12238</v>
      </c>
      <c r="I398" s="58" t="s">
        <v>12533</v>
      </c>
      <c r="J398" s="58" t="s">
        <v>12523</v>
      </c>
      <c r="K398" s="58" t="s">
        <v>12524</v>
      </c>
      <c r="L398" s="58" t="s">
        <v>11714</v>
      </c>
      <c r="M398" s="60">
        <v>3506</v>
      </c>
    </row>
    <row r="399" spans="1:13" s="52" customFormat="1">
      <c r="A399" s="38">
        <v>10155853</v>
      </c>
      <c r="B399" s="54">
        <v>101558530000000</v>
      </c>
      <c r="C399" s="52" t="s">
        <v>695</v>
      </c>
      <c r="E399" s="52" t="s">
        <v>696</v>
      </c>
      <c r="F399" s="32">
        <v>38061</v>
      </c>
      <c r="G399" s="52">
        <v>403.11200000000002</v>
      </c>
      <c r="H399" s="52" t="s">
        <v>11722</v>
      </c>
      <c r="I399" s="52" t="s">
        <v>11723</v>
      </c>
      <c r="J399" s="52" t="s">
        <v>11712</v>
      </c>
      <c r="K399" s="52" t="s">
        <v>11713</v>
      </c>
      <c r="L399" s="52" t="s">
        <v>11714</v>
      </c>
      <c r="M399" s="53">
        <v>3506</v>
      </c>
    </row>
    <row r="400" spans="1:13" s="52" customFormat="1">
      <c r="A400" s="38">
        <v>10156603</v>
      </c>
      <c r="B400" s="54">
        <v>101566030000000</v>
      </c>
      <c r="C400" s="52" t="s">
        <v>698</v>
      </c>
      <c r="E400" s="52" t="s">
        <v>699</v>
      </c>
      <c r="F400" s="32">
        <v>38086</v>
      </c>
      <c r="G400" s="52">
        <v>403.13</v>
      </c>
      <c r="H400" s="52" t="s">
        <v>11722</v>
      </c>
      <c r="I400" s="52" t="s">
        <v>11723</v>
      </c>
      <c r="J400" s="52" t="s">
        <v>11712</v>
      </c>
      <c r="K400" s="52" t="s">
        <v>11713</v>
      </c>
      <c r="L400" s="52" t="s">
        <v>11714</v>
      </c>
      <c r="M400" s="53">
        <v>3506</v>
      </c>
    </row>
    <row r="401" spans="1:13" s="52" customFormat="1">
      <c r="A401" s="38">
        <v>10156697</v>
      </c>
      <c r="B401" s="54">
        <v>101566970000000</v>
      </c>
      <c r="C401" s="52" t="s">
        <v>701</v>
      </c>
      <c r="E401" s="52" t="s">
        <v>702</v>
      </c>
      <c r="F401" s="32">
        <v>38119</v>
      </c>
      <c r="G401" s="52">
        <v>402.2</v>
      </c>
      <c r="H401" s="52" t="s">
        <v>11722</v>
      </c>
      <c r="I401" s="52" t="s">
        <v>11723</v>
      </c>
      <c r="J401" s="52" t="s">
        <v>11712</v>
      </c>
      <c r="K401" s="52" t="s">
        <v>11713</v>
      </c>
      <c r="L401" s="52" t="s">
        <v>11714</v>
      </c>
      <c r="M401" s="53">
        <v>3506</v>
      </c>
    </row>
    <row r="402" spans="1:13" s="52" customFormat="1">
      <c r="A402" s="38">
        <v>10156699</v>
      </c>
      <c r="B402" s="54">
        <v>101566990000000</v>
      </c>
      <c r="C402" s="52" t="s">
        <v>704</v>
      </c>
      <c r="E402" s="52" t="s">
        <v>705</v>
      </c>
      <c r="F402" s="32">
        <v>38119</v>
      </c>
      <c r="G402" s="52">
        <v>400.99</v>
      </c>
      <c r="H402" s="52" t="s">
        <v>11722</v>
      </c>
      <c r="I402" s="52" t="s">
        <v>11723</v>
      </c>
      <c r="J402" s="52" t="s">
        <v>11712</v>
      </c>
      <c r="K402" s="52" t="s">
        <v>11713</v>
      </c>
      <c r="L402" s="52" t="s">
        <v>11714</v>
      </c>
      <c r="M402" s="53">
        <v>3506</v>
      </c>
    </row>
    <row r="403" spans="1:13" s="52" customFormat="1">
      <c r="A403" s="38">
        <v>10156977</v>
      </c>
      <c r="B403" s="54">
        <v>101569770000000</v>
      </c>
      <c r="C403" s="52" t="s">
        <v>707</v>
      </c>
      <c r="D403" s="52" t="s">
        <v>707</v>
      </c>
      <c r="E403" s="52">
        <v>8608022</v>
      </c>
      <c r="F403" s="32">
        <v>38135</v>
      </c>
      <c r="G403" s="52">
        <v>401.42</v>
      </c>
      <c r="H403" s="52" t="s">
        <v>11722</v>
      </c>
      <c r="I403" s="52" t="s">
        <v>11723</v>
      </c>
      <c r="J403" s="52" t="s">
        <v>11712</v>
      </c>
      <c r="K403" s="52" t="s">
        <v>11713</v>
      </c>
      <c r="L403" s="52" t="s">
        <v>11714</v>
      </c>
      <c r="M403" s="53">
        <v>3506</v>
      </c>
    </row>
    <row r="404" spans="1:13" s="52" customFormat="1">
      <c r="A404" s="38">
        <v>10157021</v>
      </c>
      <c r="B404" s="54">
        <v>101570210000000</v>
      </c>
      <c r="C404" s="52" t="s">
        <v>712</v>
      </c>
      <c r="E404" s="52">
        <v>10009059</v>
      </c>
      <c r="F404" s="32">
        <v>38141</v>
      </c>
      <c r="G404" s="52">
        <v>403.1</v>
      </c>
      <c r="H404" s="52" t="s">
        <v>11722</v>
      </c>
      <c r="I404" s="52" t="s">
        <v>11723</v>
      </c>
      <c r="J404" s="52" t="s">
        <v>11712</v>
      </c>
      <c r="K404" s="52" t="s">
        <v>11713</v>
      </c>
      <c r="L404" s="52" t="s">
        <v>11714</v>
      </c>
      <c r="M404" s="53">
        <v>3506</v>
      </c>
    </row>
    <row r="405" spans="1:13" s="52" customFormat="1">
      <c r="A405" s="38">
        <v>10157022</v>
      </c>
      <c r="B405" s="54">
        <v>101570220000000</v>
      </c>
      <c r="C405" s="52" t="s">
        <v>714</v>
      </c>
      <c r="E405" s="52">
        <v>10009090</v>
      </c>
      <c r="F405" s="32">
        <v>38141</v>
      </c>
      <c r="G405" s="52">
        <v>403</v>
      </c>
      <c r="H405" s="52" t="s">
        <v>11722</v>
      </c>
      <c r="I405" s="52" t="s">
        <v>11723</v>
      </c>
      <c r="J405" s="52" t="s">
        <v>11712</v>
      </c>
      <c r="K405" s="52" t="s">
        <v>11713</v>
      </c>
      <c r="L405" s="52" t="s">
        <v>11714</v>
      </c>
      <c r="M405" s="53">
        <v>3506</v>
      </c>
    </row>
    <row r="406" spans="1:13" s="52" customFormat="1">
      <c r="A406" s="38">
        <v>10157029</v>
      </c>
      <c r="B406" s="54">
        <v>101570290000000</v>
      </c>
      <c r="C406" s="52" t="s">
        <v>715</v>
      </c>
      <c r="F406" s="32">
        <v>38072</v>
      </c>
      <c r="G406" s="52">
        <v>404.6</v>
      </c>
      <c r="H406" s="52" t="s">
        <v>11722</v>
      </c>
      <c r="I406" s="52" t="s">
        <v>11723</v>
      </c>
      <c r="J406" s="52" t="s">
        <v>11712</v>
      </c>
      <c r="K406" s="52" t="s">
        <v>11713</v>
      </c>
      <c r="L406" s="52" t="s">
        <v>11714</v>
      </c>
      <c r="M406" s="53">
        <v>3506</v>
      </c>
    </row>
    <row r="407" spans="1:13" s="52" customFormat="1">
      <c r="A407" s="38">
        <v>10157030</v>
      </c>
      <c r="B407" s="54">
        <v>101570300000000</v>
      </c>
      <c r="C407" s="52" t="s">
        <v>715</v>
      </c>
      <c r="F407" s="32">
        <v>38083</v>
      </c>
      <c r="G407" s="52">
        <v>802.14</v>
      </c>
      <c r="H407" s="52" t="s">
        <v>11878</v>
      </c>
      <c r="I407" s="52" t="s">
        <v>11879</v>
      </c>
      <c r="J407" s="52" t="s">
        <v>11712</v>
      </c>
      <c r="K407" s="52" t="s">
        <v>11713</v>
      </c>
      <c r="L407" s="52" t="s">
        <v>11714</v>
      </c>
      <c r="M407" s="53">
        <v>3506</v>
      </c>
    </row>
    <row r="408" spans="1:13" s="52" customFormat="1">
      <c r="A408" s="38">
        <v>10157031</v>
      </c>
      <c r="B408" s="54">
        <v>101570310000000</v>
      </c>
      <c r="C408" s="52" t="s">
        <v>715</v>
      </c>
      <c r="F408" s="32">
        <v>37967</v>
      </c>
      <c r="G408" s="52" t="s">
        <v>11881</v>
      </c>
      <c r="H408" s="52" t="s">
        <v>11878</v>
      </c>
      <c r="I408" s="52" t="s">
        <v>11879</v>
      </c>
      <c r="J408" s="52" t="s">
        <v>11712</v>
      </c>
      <c r="K408" s="52" t="s">
        <v>11713</v>
      </c>
      <c r="L408" s="52" t="s">
        <v>11714</v>
      </c>
      <c r="M408" s="53">
        <v>3506</v>
      </c>
    </row>
    <row r="409" spans="1:13" s="52" customFormat="1">
      <c r="A409" s="38">
        <v>10157032</v>
      </c>
      <c r="B409" s="54">
        <v>101570320000000</v>
      </c>
      <c r="C409" s="52" t="s">
        <v>715</v>
      </c>
      <c r="F409" s="32">
        <v>38072</v>
      </c>
      <c r="G409" s="52">
        <v>404.7</v>
      </c>
      <c r="H409" s="52" t="s">
        <v>11722</v>
      </c>
      <c r="I409" s="52" t="s">
        <v>11723</v>
      </c>
      <c r="J409" s="52" t="s">
        <v>11712</v>
      </c>
      <c r="K409" s="52" t="s">
        <v>11713</v>
      </c>
      <c r="L409" s="52" t="s">
        <v>11714</v>
      </c>
      <c r="M409" s="53">
        <v>3506</v>
      </c>
    </row>
    <row r="410" spans="1:13" s="52" customFormat="1">
      <c r="A410" s="38">
        <v>10157146</v>
      </c>
      <c r="B410" s="54">
        <v>101571460000000</v>
      </c>
      <c r="C410" s="52" t="s">
        <v>720</v>
      </c>
      <c r="E410" s="52" t="s">
        <v>721</v>
      </c>
      <c r="F410" s="32">
        <v>38139</v>
      </c>
      <c r="G410" s="52">
        <v>401.25</v>
      </c>
      <c r="H410" s="52" t="s">
        <v>11722</v>
      </c>
      <c r="I410" s="52" t="s">
        <v>11723</v>
      </c>
      <c r="J410" s="52" t="s">
        <v>11712</v>
      </c>
      <c r="K410" s="52" t="s">
        <v>11713</v>
      </c>
      <c r="L410" s="52" t="s">
        <v>11714</v>
      </c>
      <c r="M410" s="53">
        <v>3506</v>
      </c>
    </row>
    <row r="411" spans="1:13" s="52" customFormat="1">
      <c r="A411" s="38">
        <v>10157152</v>
      </c>
      <c r="B411" s="54">
        <v>101571520000000</v>
      </c>
      <c r="C411" s="52" t="s">
        <v>723</v>
      </c>
      <c r="E411" s="52" t="s">
        <v>724</v>
      </c>
      <c r="F411" s="32">
        <v>38166</v>
      </c>
      <c r="G411" s="52">
        <v>401.6</v>
      </c>
      <c r="H411" s="52" t="s">
        <v>11722</v>
      </c>
      <c r="I411" s="52" t="s">
        <v>11723</v>
      </c>
      <c r="J411" s="52" t="s">
        <v>11712</v>
      </c>
      <c r="K411" s="52" t="s">
        <v>11713</v>
      </c>
      <c r="L411" s="52" t="s">
        <v>11714</v>
      </c>
      <c r="M411" s="53">
        <v>3506</v>
      </c>
    </row>
    <row r="412" spans="1:13" s="52" customFormat="1">
      <c r="A412" s="38">
        <v>10157197</v>
      </c>
      <c r="B412" s="54">
        <v>101571970000000</v>
      </c>
      <c r="C412" s="52" t="s">
        <v>726</v>
      </c>
      <c r="E412" s="52">
        <v>530084181</v>
      </c>
      <c r="F412" s="32">
        <v>38128</v>
      </c>
      <c r="G412" s="52">
        <v>400.57</v>
      </c>
      <c r="H412" s="52" t="s">
        <v>11722</v>
      </c>
      <c r="I412" s="52" t="s">
        <v>11723</v>
      </c>
      <c r="J412" s="52" t="s">
        <v>11712</v>
      </c>
      <c r="K412" s="52" t="s">
        <v>11713</v>
      </c>
      <c r="L412" s="52" t="s">
        <v>11714</v>
      </c>
      <c r="M412" s="53">
        <v>3506</v>
      </c>
    </row>
    <row r="413" spans="1:13" s="52" customFormat="1">
      <c r="A413" s="38">
        <v>10157247</v>
      </c>
      <c r="B413" s="54">
        <v>101572470000000</v>
      </c>
      <c r="C413" s="52" t="s">
        <v>715</v>
      </c>
      <c r="F413" s="32">
        <v>38081</v>
      </c>
      <c r="G413" s="52">
        <v>801.2</v>
      </c>
      <c r="H413" s="52" t="s">
        <v>11878</v>
      </c>
      <c r="I413" s="52" t="s">
        <v>11879</v>
      </c>
      <c r="J413" s="52" t="s">
        <v>11712</v>
      </c>
      <c r="K413" s="52" t="s">
        <v>11713</v>
      </c>
      <c r="L413" s="52" t="s">
        <v>11714</v>
      </c>
      <c r="M413" s="53">
        <v>3506</v>
      </c>
    </row>
    <row r="414" spans="1:13" s="52" customFormat="1">
      <c r="A414" s="38">
        <v>10157257</v>
      </c>
      <c r="B414" s="54">
        <v>101572570000000</v>
      </c>
      <c r="C414" s="52" t="s">
        <v>729</v>
      </c>
      <c r="E414" s="52" t="s">
        <v>730</v>
      </c>
      <c r="F414" s="32">
        <v>38149</v>
      </c>
      <c r="G414" s="52" t="s">
        <v>4440</v>
      </c>
      <c r="H414" s="52" t="s">
        <v>11878</v>
      </c>
      <c r="I414" s="52" t="s">
        <v>11879</v>
      </c>
      <c r="J414" s="52" t="s">
        <v>11712</v>
      </c>
      <c r="K414" s="52" t="s">
        <v>11713</v>
      </c>
      <c r="L414" s="52" t="s">
        <v>11714</v>
      </c>
      <c r="M414" s="53">
        <v>3506</v>
      </c>
    </row>
    <row r="415" spans="1:13" s="52" customFormat="1">
      <c r="A415" s="38">
        <v>10157296</v>
      </c>
      <c r="B415" s="54">
        <v>101572960000000</v>
      </c>
      <c r="C415" s="52" t="s">
        <v>715</v>
      </c>
      <c r="F415" s="32">
        <v>38131</v>
      </c>
      <c r="G415" s="52">
        <v>401.34</v>
      </c>
      <c r="H415" s="52" t="s">
        <v>11722</v>
      </c>
      <c r="I415" s="52" t="s">
        <v>11723</v>
      </c>
      <c r="J415" s="52" t="s">
        <v>11712</v>
      </c>
      <c r="K415" s="52" t="s">
        <v>11713</v>
      </c>
      <c r="L415" s="52" t="s">
        <v>11714</v>
      </c>
      <c r="M415" s="53">
        <v>3506</v>
      </c>
    </row>
    <row r="416" spans="1:13" s="52" customFormat="1">
      <c r="A416" s="38">
        <v>10157297</v>
      </c>
      <c r="B416" s="54">
        <v>101572970000000</v>
      </c>
      <c r="C416" s="52" t="s">
        <v>715</v>
      </c>
      <c r="F416" s="32">
        <v>38131</v>
      </c>
      <c r="G416" s="52">
        <v>401.35</v>
      </c>
      <c r="H416" s="52" t="s">
        <v>11722</v>
      </c>
      <c r="I416" s="52" t="s">
        <v>11723</v>
      </c>
      <c r="J416" s="52" t="s">
        <v>11712</v>
      </c>
      <c r="K416" s="52" t="s">
        <v>11713</v>
      </c>
      <c r="L416" s="52" t="s">
        <v>11714</v>
      </c>
      <c r="M416" s="53">
        <v>3506</v>
      </c>
    </row>
    <row r="417" spans="1:13" s="52" customFormat="1">
      <c r="A417" s="38">
        <v>10157298</v>
      </c>
      <c r="B417" s="54">
        <v>101572980000000</v>
      </c>
      <c r="C417" s="52" t="s">
        <v>715</v>
      </c>
      <c r="F417" s="32">
        <v>38131</v>
      </c>
      <c r="G417" s="52">
        <v>401.32</v>
      </c>
      <c r="H417" s="52" t="s">
        <v>11722</v>
      </c>
      <c r="I417" s="52" t="s">
        <v>11723</v>
      </c>
      <c r="J417" s="52" t="s">
        <v>11712</v>
      </c>
      <c r="K417" s="52" t="s">
        <v>11713</v>
      </c>
      <c r="L417" s="52" t="s">
        <v>11714</v>
      </c>
      <c r="M417" s="53">
        <v>3506</v>
      </c>
    </row>
    <row r="418" spans="1:13" s="52" customFormat="1">
      <c r="A418" s="38">
        <v>10158232</v>
      </c>
      <c r="B418" s="54">
        <v>101582320000000</v>
      </c>
      <c r="C418" s="52" t="s">
        <v>736</v>
      </c>
      <c r="E418" s="52" t="s">
        <v>737</v>
      </c>
      <c r="F418" s="32">
        <v>38260</v>
      </c>
      <c r="G418" s="52">
        <v>403.1</v>
      </c>
      <c r="H418" s="52" t="s">
        <v>11722</v>
      </c>
      <c r="I418" s="52" t="s">
        <v>11723</v>
      </c>
      <c r="J418" s="52" t="s">
        <v>11712</v>
      </c>
      <c r="K418" s="52" t="s">
        <v>11713</v>
      </c>
      <c r="L418" s="52" t="s">
        <v>11714</v>
      </c>
      <c r="M418" s="53">
        <v>3506</v>
      </c>
    </row>
    <row r="419" spans="1:13" s="52" customFormat="1">
      <c r="A419" s="38">
        <v>10158239</v>
      </c>
      <c r="B419" s="54">
        <v>101582390000000</v>
      </c>
      <c r="C419" s="52" t="s">
        <v>739</v>
      </c>
      <c r="E419" s="52">
        <v>19229</v>
      </c>
      <c r="F419" s="32">
        <v>38260</v>
      </c>
      <c r="G419" s="52">
        <v>403.1</v>
      </c>
      <c r="H419" s="52" t="s">
        <v>11722</v>
      </c>
      <c r="I419" s="52" t="s">
        <v>11723</v>
      </c>
      <c r="J419" s="52" t="s">
        <v>11712</v>
      </c>
      <c r="K419" s="52" t="s">
        <v>11713</v>
      </c>
      <c r="L419" s="52" t="s">
        <v>11714</v>
      </c>
      <c r="M419" s="53">
        <v>3506</v>
      </c>
    </row>
    <row r="420" spans="1:13" s="52" customFormat="1">
      <c r="A420" s="38">
        <v>10158925</v>
      </c>
      <c r="B420" s="54">
        <v>101589250000000</v>
      </c>
      <c r="C420" s="52" t="s">
        <v>740</v>
      </c>
      <c r="E420" s="52" t="s">
        <v>741</v>
      </c>
      <c r="F420" s="32">
        <v>38260</v>
      </c>
      <c r="G420" s="52" t="s">
        <v>7841</v>
      </c>
      <c r="H420" s="52" t="s">
        <v>11722</v>
      </c>
      <c r="I420" s="52" t="s">
        <v>11723</v>
      </c>
      <c r="J420" s="52" t="s">
        <v>11712</v>
      </c>
      <c r="K420" s="52" t="s">
        <v>11713</v>
      </c>
      <c r="L420" s="52" t="s">
        <v>11714</v>
      </c>
      <c r="M420" s="53">
        <v>3506</v>
      </c>
    </row>
    <row r="421" spans="1:13" s="52" customFormat="1">
      <c r="A421" s="38">
        <v>10158983</v>
      </c>
      <c r="B421" s="54">
        <v>101589830000000</v>
      </c>
      <c r="C421" s="52" t="s">
        <v>743</v>
      </c>
      <c r="F421" s="32">
        <v>38153</v>
      </c>
      <c r="G421" s="52" t="s">
        <v>11731</v>
      </c>
      <c r="H421" s="52" t="s">
        <v>11722</v>
      </c>
      <c r="I421" s="52" t="s">
        <v>11723</v>
      </c>
      <c r="J421" s="52" t="s">
        <v>11712</v>
      </c>
      <c r="K421" s="52" t="s">
        <v>11713</v>
      </c>
      <c r="L421" s="52" t="s">
        <v>11714</v>
      </c>
      <c r="M421" s="53">
        <v>3506</v>
      </c>
    </row>
    <row r="422" spans="1:13" s="52" customFormat="1">
      <c r="A422" s="38">
        <v>10159086</v>
      </c>
      <c r="B422" s="54">
        <v>101590860000000</v>
      </c>
      <c r="C422" s="52" t="s">
        <v>745</v>
      </c>
      <c r="E422" s="52" t="s">
        <v>746</v>
      </c>
      <c r="F422" s="32">
        <v>38168</v>
      </c>
      <c r="G422" s="52">
        <v>403.1</v>
      </c>
      <c r="H422" s="52" t="s">
        <v>11722</v>
      </c>
      <c r="I422" s="52" t="s">
        <v>11723</v>
      </c>
      <c r="J422" s="52" t="s">
        <v>11712</v>
      </c>
      <c r="K422" s="52" t="s">
        <v>11713</v>
      </c>
      <c r="L422" s="52" t="s">
        <v>11714</v>
      </c>
      <c r="M422" s="53">
        <v>3506</v>
      </c>
    </row>
    <row r="423" spans="1:13" s="52" customFormat="1">
      <c r="A423" s="38">
        <v>10159154</v>
      </c>
      <c r="B423" s="54">
        <v>101591540000000</v>
      </c>
      <c r="C423" s="52" t="s">
        <v>7718</v>
      </c>
      <c r="E423" s="52">
        <v>14425</v>
      </c>
      <c r="F423" s="32">
        <v>38181</v>
      </c>
      <c r="G423" s="52">
        <v>801.4</v>
      </c>
      <c r="H423" s="52" t="s">
        <v>11878</v>
      </c>
      <c r="I423" s="52" t="s">
        <v>11879</v>
      </c>
      <c r="J423" s="52" t="s">
        <v>11712</v>
      </c>
      <c r="K423" s="52" t="s">
        <v>11713</v>
      </c>
      <c r="L423" s="52" t="s">
        <v>11714</v>
      </c>
      <c r="M423" s="53">
        <v>3506</v>
      </c>
    </row>
    <row r="424" spans="1:13" s="52" customFormat="1">
      <c r="A424" s="38">
        <v>10159155</v>
      </c>
      <c r="B424" s="54">
        <v>101591550000000</v>
      </c>
      <c r="C424" s="52" t="s">
        <v>7718</v>
      </c>
      <c r="E424" s="52">
        <v>14426</v>
      </c>
      <c r="F424" s="32">
        <v>38181</v>
      </c>
      <c r="G424" s="52">
        <v>801.4</v>
      </c>
      <c r="H424" s="52" t="s">
        <v>11878</v>
      </c>
      <c r="I424" s="52" t="s">
        <v>11879</v>
      </c>
      <c r="J424" s="52" t="s">
        <v>11712</v>
      </c>
      <c r="K424" s="52" t="s">
        <v>11713</v>
      </c>
      <c r="L424" s="52" t="s">
        <v>11714</v>
      </c>
      <c r="M424" s="53">
        <v>3506</v>
      </c>
    </row>
    <row r="425" spans="1:13" s="52" customFormat="1">
      <c r="A425" s="38">
        <v>10159189</v>
      </c>
      <c r="B425" s="54">
        <v>101591890000000</v>
      </c>
      <c r="C425" s="52" t="s">
        <v>438</v>
      </c>
      <c r="F425" s="32">
        <v>38190</v>
      </c>
      <c r="G425" s="52">
        <v>802.12</v>
      </c>
      <c r="H425" s="52" t="s">
        <v>11878</v>
      </c>
      <c r="I425" s="52" t="s">
        <v>11879</v>
      </c>
      <c r="J425" s="52" t="s">
        <v>11712</v>
      </c>
      <c r="K425" s="52" t="s">
        <v>11713</v>
      </c>
      <c r="L425" s="52" t="s">
        <v>11714</v>
      </c>
      <c r="M425" s="53">
        <v>3506</v>
      </c>
    </row>
    <row r="426" spans="1:13" s="52" customFormat="1">
      <c r="A426" s="56">
        <v>10159384</v>
      </c>
      <c r="B426" s="57">
        <v>101593840000000</v>
      </c>
      <c r="C426" s="58" t="s">
        <v>4169</v>
      </c>
      <c r="D426" s="58"/>
      <c r="E426" s="58" t="s">
        <v>4170</v>
      </c>
      <c r="F426" s="59">
        <v>37895</v>
      </c>
      <c r="G426" s="58" t="s">
        <v>347</v>
      </c>
      <c r="H426" s="58" t="s">
        <v>12139</v>
      </c>
      <c r="I426" s="58" t="s">
        <v>11876</v>
      </c>
      <c r="J426" s="58" t="s">
        <v>12523</v>
      </c>
      <c r="K426" s="58" t="s">
        <v>12524</v>
      </c>
      <c r="L426" s="58" t="s">
        <v>11714</v>
      </c>
      <c r="M426" s="60">
        <v>3506</v>
      </c>
    </row>
    <row r="427" spans="1:13" s="52" customFormat="1">
      <c r="A427" s="38">
        <v>10159405</v>
      </c>
      <c r="B427" s="54">
        <v>101594050000000</v>
      </c>
      <c r="C427" s="52" t="s">
        <v>749</v>
      </c>
      <c r="F427" s="32">
        <v>38152</v>
      </c>
      <c r="G427" s="52">
        <v>2.12</v>
      </c>
      <c r="H427" s="52" t="s">
        <v>12246</v>
      </c>
      <c r="I427" s="52" t="s">
        <v>12247</v>
      </c>
      <c r="J427" s="52" t="s">
        <v>11712</v>
      </c>
      <c r="K427" s="52" t="s">
        <v>11713</v>
      </c>
      <c r="L427" s="52" t="s">
        <v>11714</v>
      </c>
      <c r="M427" s="53">
        <v>3506</v>
      </c>
    </row>
    <row r="428" spans="1:13" s="52" customFormat="1">
      <c r="A428" s="38">
        <v>10159463</v>
      </c>
      <c r="B428" s="54">
        <v>101594630000000</v>
      </c>
      <c r="C428" s="52" t="s">
        <v>751</v>
      </c>
      <c r="F428" s="32">
        <v>38223</v>
      </c>
      <c r="G428" s="52" t="s">
        <v>11732</v>
      </c>
      <c r="H428" s="52" t="s">
        <v>11722</v>
      </c>
      <c r="I428" s="52" t="s">
        <v>11723</v>
      </c>
      <c r="J428" s="52" t="s">
        <v>11712</v>
      </c>
      <c r="K428" s="52" t="s">
        <v>11713</v>
      </c>
      <c r="L428" s="52" t="s">
        <v>11714</v>
      </c>
      <c r="M428" s="53">
        <v>3506</v>
      </c>
    </row>
    <row r="429" spans="1:13" s="52" customFormat="1">
      <c r="A429" s="38">
        <v>10159614</v>
      </c>
      <c r="B429" s="54">
        <v>101596140000000</v>
      </c>
      <c r="C429" s="52" t="s">
        <v>754</v>
      </c>
      <c r="D429" s="52" t="s">
        <v>755</v>
      </c>
      <c r="E429" s="52">
        <v>2004080506</v>
      </c>
      <c r="F429" s="32">
        <v>38260</v>
      </c>
      <c r="G429" s="52">
        <v>403.1</v>
      </c>
      <c r="H429" s="52" t="s">
        <v>11722</v>
      </c>
      <c r="I429" s="52" t="s">
        <v>11723</v>
      </c>
      <c r="J429" s="52" t="s">
        <v>11712</v>
      </c>
      <c r="K429" s="52" t="s">
        <v>11713</v>
      </c>
      <c r="L429" s="52" t="s">
        <v>11714</v>
      </c>
      <c r="M429" s="53">
        <v>3506</v>
      </c>
    </row>
    <row r="430" spans="1:13" s="52" customFormat="1">
      <c r="A430" s="38">
        <v>10159615</v>
      </c>
      <c r="B430" s="54">
        <v>101596150000000</v>
      </c>
      <c r="C430" s="52" t="s">
        <v>758</v>
      </c>
      <c r="E430" s="52">
        <v>2004080507</v>
      </c>
      <c r="F430" s="32">
        <v>38260</v>
      </c>
      <c r="G430" s="52" t="s">
        <v>390</v>
      </c>
      <c r="H430" s="52" t="s">
        <v>12304</v>
      </c>
      <c r="I430" s="52" t="s">
        <v>12305</v>
      </c>
      <c r="J430" s="52" t="s">
        <v>11712</v>
      </c>
      <c r="K430" s="52" t="s">
        <v>11713</v>
      </c>
      <c r="L430" s="52" t="s">
        <v>11714</v>
      </c>
      <c r="M430" s="53">
        <v>3506</v>
      </c>
    </row>
    <row r="431" spans="1:13" s="52" customFormat="1">
      <c r="A431" s="38">
        <v>10159616</v>
      </c>
      <c r="B431" s="54">
        <v>101596160000000</v>
      </c>
      <c r="C431" s="52" t="s">
        <v>760</v>
      </c>
      <c r="E431" s="52">
        <v>2004080508</v>
      </c>
      <c r="F431" s="32">
        <v>38260</v>
      </c>
      <c r="G431" s="52">
        <v>401.6</v>
      </c>
      <c r="H431" s="52" t="s">
        <v>11722</v>
      </c>
      <c r="I431" s="52" t="s">
        <v>11723</v>
      </c>
      <c r="J431" s="52" t="s">
        <v>11712</v>
      </c>
      <c r="K431" s="52" t="s">
        <v>11713</v>
      </c>
      <c r="L431" s="52" t="s">
        <v>11714</v>
      </c>
      <c r="M431" s="53">
        <v>3506</v>
      </c>
    </row>
    <row r="432" spans="1:13" s="52" customFormat="1">
      <c r="A432" s="38">
        <v>10159617</v>
      </c>
      <c r="B432" s="54">
        <v>101596170000000</v>
      </c>
      <c r="C432" s="52" t="s">
        <v>761</v>
      </c>
      <c r="E432" s="52">
        <v>2004080509</v>
      </c>
      <c r="F432" s="32">
        <v>38260</v>
      </c>
      <c r="G432" s="52">
        <v>403.1</v>
      </c>
      <c r="H432" s="52" t="s">
        <v>11722</v>
      </c>
      <c r="I432" s="52" t="s">
        <v>11723</v>
      </c>
      <c r="J432" s="52" t="s">
        <v>11712</v>
      </c>
      <c r="K432" s="52" t="s">
        <v>11713</v>
      </c>
      <c r="L432" s="52" t="s">
        <v>11714</v>
      </c>
      <c r="M432" s="53">
        <v>3506</v>
      </c>
    </row>
    <row r="433" spans="1:13" s="52" customFormat="1">
      <c r="A433" s="38">
        <v>10159700</v>
      </c>
      <c r="B433" s="54">
        <v>101597000000000</v>
      </c>
      <c r="C433" s="52" t="s">
        <v>762</v>
      </c>
      <c r="F433" s="32">
        <v>38243</v>
      </c>
      <c r="G433" s="52" t="s">
        <v>7827</v>
      </c>
      <c r="H433" s="52" t="s">
        <v>11722</v>
      </c>
      <c r="I433" s="52" t="s">
        <v>11723</v>
      </c>
      <c r="J433" s="52" t="s">
        <v>11712</v>
      </c>
      <c r="K433" s="52" t="s">
        <v>11713</v>
      </c>
      <c r="L433" s="52" t="s">
        <v>11714</v>
      </c>
      <c r="M433" s="53">
        <v>3506</v>
      </c>
    </row>
    <row r="434" spans="1:13" s="52" customFormat="1">
      <c r="A434" s="38">
        <v>10159733</v>
      </c>
      <c r="B434" s="54">
        <v>101597330000000</v>
      </c>
      <c r="C434" s="52" t="s">
        <v>764</v>
      </c>
      <c r="E434" s="52" t="s">
        <v>765</v>
      </c>
      <c r="F434" s="32">
        <v>38260</v>
      </c>
      <c r="G434" s="52">
        <v>403.1</v>
      </c>
      <c r="H434" s="52" t="s">
        <v>11722</v>
      </c>
      <c r="I434" s="52" t="s">
        <v>11723</v>
      </c>
      <c r="J434" s="52" t="s">
        <v>11712</v>
      </c>
      <c r="K434" s="52" t="s">
        <v>11713</v>
      </c>
      <c r="L434" s="52" t="s">
        <v>11714</v>
      </c>
      <c r="M434" s="53">
        <v>3506</v>
      </c>
    </row>
    <row r="435" spans="1:13" s="52" customFormat="1">
      <c r="A435" s="38">
        <v>10159734</v>
      </c>
      <c r="B435" s="54">
        <v>101597340000000</v>
      </c>
      <c r="C435" s="52" t="s">
        <v>766</v>
      </c>
      <c r="E435" s="52" t="s">
        <v>767</v>
      </c>
      <c r="F435" s="32">
        <v>38260</v>
      </c>
      <c r="G435" s="52">
        <v>403.1</v>
      </c>
      <c r="H435" s="52" t="s">
        <v>11722</v>
      </c>
      <c r="I435" s="52" t="s">
        <v>11723</v>
      </c>
      <c r="J435" s="52" t="s">
        <v>11712</v>
      </c>
      <c r="K435" s="52" t="s">
        <v>11713</v>
      </c>
      <c r="L435" s="52" t="s">
        <v>11714</v>
      </c>
      <c r="M435" s="53">
        <v>3506</v>
      </c>
    </row>
    <row r="436" spans="1:13" s="52" customFormat="1">
      <c r="A436" s="38">
        <v>10159788</v>
      </c>
      <c r="B436" s="54">
        <v>101597880000000</v>
      </c>
      <c r="C436" s="52" t="s">
        <v>768</v>
      </c>
      <c r="E436" s="52">
        <v>100014856</v>
      </c>
      <c r="F436" s="32">
        <v>38260</v>
      </c>
      <c r="G436" s="52" t="s">
        <v>65</v>
      </c>
      <c r="H436" s="52" t="s">
        <v>11722</v>
      </c>
      <c r="I436" s="52" t="s">
        <v>11723</v>
      </c>
      <c r="J436" s="52" t="s">
        <v>11712</v>
      </c>
      <c r="K436" s="52" t="s">
        <v>11713</v>
      </c>
      <c r="L436" s="52" t="s">
        <v>11714</v>
      </c>
      <c r="M436" s="53">
        <v>3506</v>
      </c>
    </row>
    <row r="437" spans="1:13" s="52" customFormat="1">
      <c r="A437" s="38">
        <v>10159800</v>
      </c>
      <c r="B437" s="54">
        <v>101598000000000</v>
      </c>
      <c r="C437" s="52" t="s">
        <v>770</v>
      </c>
      <c r="F437" s="32">
        <v>38253</v>
      </c>
      <c r="G437" s="52">
        <v>402.21100000000001</v>
      </c>
      <c r="H437" s="52" t="s">
        <v>11722</v>
      </c>
      <c r="I437" s="52" t="s">
        <v>11723</v>
      </c>
      <c r="J437" s="52" t="s">
        <v>11712</v>
      </c>
      <c r="K437" s="52" t="s">
        <v>11713</v>
      </c>
      <c r="L437" s="52" t="s">
        <v>11714</v>
      </c>
      <c r="M437" s="53">
        <v>3506</v>
      </c>
    </row>
    <row r="438" spans="1:13" s="52" customFormat="1">
      <c r="A438" s="38">
        <v>10159808</v>
      </c>
      <c r="B438" s="54">
        <v>101598080000000</v>
      </c>
      <c r="C438" s="52" t="s">
        <v>768</v>
      </c>
      <c r="E438" s="52">
        <v>100014895</v>
      </c>
      <c r="F438" s="32">
        <v>38260</v>
      </c>
      <c r="G438" s="52" t="s">
        <v>11725</v>
      </c>
      <c r="H438" s="52" t="s">
        <v>11722</v>
      </c>
      <c r="I438" s="52" t="s">
        <v>11723</v>
      </c>
      <c r="J438" s="52" t="s">
        <v>11712</v>
      </c>
      <c r="K438" s="52" t="s">
        <v>11713</v>
      </c>
      <c r="L438" s="52" t="s">
        <v>11714</v>
      </c>
      <c r="M438" s="53">
        <v>3506</v>
      </c>
    </row>
    <row r="439" spans="1:13" s="52" customFormat="1">
      <c r="A439" s="38">
        <v>10159809</v>
      </c>
      <c r="B439" s="54">
        <v>101598090000000</v>
      </c>
      <c r="C439" s="52" t="s">
        <v>84</v>
      </c>
      <c r="F439" s="32">
        <v>38259</v>
      </c>
      <c r="G439" s="52">
        <v>402.24599999999998</v>
      </c>
      <c r="H439" s="52" t="s">
        <v>11722</v>
      </c>
      <c r="I439" s="52" t="s">
        <v>11723</v>
      </c>
      <c r="J439" s="52" t="s">
        <v>11712</v>
      </c>
      <c r="K439" s="52" t="s">
        <v>11713</v>
      </c>
      <c r="L439" s="52" t="s">
        <v>11714</v>
      </c>
      <c r="M439" s="53">
        <v>3506</v>
      </c>
    </row>
    <row r="440" spans="1:13" s="52" customFormat="1">
      <c r="A440" s="38">
        <v>10159810</v>
      </c>
      <c r="B440" s="54">
        <v>101598100000000</v>
      </c>
      <c r="C440" s="52" t="s">
        <v>84</v>
      </c>
      <c r="F440" s="32">
        <v>38259</v>
      </c>
      <c r="G440" s="52">
        <v>402.21199999999999</v>
      </c>
      <c r="H440" s="52" t="s">
        <v>11722</v>
      </c>
      <c r="I440" s="52" t="s">
        <v>11723</v>
      </c>
      <c r="J440" s="52" t="s">
        <v>11712</v>
      </c>
      <c r="K440" s="52" t="s">
        <v>11713</v>
      </c>
      <c r="L440" s="52" t="s">
        <v>11714</v>
      </c>
      <c r="M440" s="53">
        <v>3506</v>
      </c>
    </row>
    <row r="441" spans="1:13" s="52" customFormat="1">
      <c r="A441" s="38">
        <v>10159811</v>
      </c>
      <c r="B441" s="54">
        <v>101598110000000</v>
      </c>
      <c r="C441" s="52" t="s">
        <v>84</v>
      </c>
      <c r="F441" s="32">
        <v>38259</v>
      </c>
      <c r="G441" s="52">
        <v>402.21300000000002</v>
      </c>
      <c r="H441" s="52" t="s">
        <v>11722</v>
      </c>
      <c r="I441" s="52" t="s">
        <v>11723</v>
      </c>
      <c r="J441" s="52" t="s">
        <v>11712</v>
      </c>
      <c r="K441" s="52" t="s">
        <v>11713</v>
      </c>
      <c r="L441" s="52" t="s">
        <v>11714</v>
      </c>
      <c r="M441" s="53">
        <v>3506</v>
      </c>
    </row>
    <row r="442" spans="1:13" s="52" customFormat="1">
      <c r="A442" s="38">
        <v>10159812</v>
      </c>
      <c r="B442" s="54">
        <v>101598120000000</v>
      </c>
      <c r="C442" s="52" t="s">
        <v>84</v>
      </c>
      <c r="F442" s="32">
        <v>38259</v>
      </c>
      <c r="G442" s="52">
        <v>402.22300000000001</v>
      </c>
      <c r="H442" s="52" t="s">
        <v>11722</v>
      </c>
      <c r="I442" s="52" t="s">
        <v>11723</v>
      </c>
      <c r="J442" s="52" t="s">
        <v>11712</v>
      </c>
      <c r="K442" s="52" t="s">
        <v>11713</v>
      </c>
      <c r="L442" s="52" t="s">
        <v>11714</v>
      </c>
      <c r="M442" s="53">
        <v>3506</v>
      </c>
    </row>
    <row r="443" spans="1:13" s="52" customFormat="1">
      <c r="A443" s="38">
        <v>10159813</v>
      </c>
      <c r="B443" s="54">
        <v>101598130000000</v>
      </c>
      <c r="C443" s="52" t="s">
        <v>84</v>
      </c>
      <c r="F443" s="32">
        <v>38259</v>
      </c>
      <c r="G443" s="52">
        <v>402.214</v>
      </c>
      <c r="H443" s="52" t="s">
        <v>11722</v>
      </c>
      <c r="I443" s="52" t="s">
        <v>11723</v>
      </c>
      <c r="J443" s="52" t="s">
        <v>11712</v>
      </c>
      <c r="K443" s="52" t="s">
        <v>11713</v>
      </c>
      <c r="L443" s="52" t="s">
        <v>11714</v>
      </c>
      <c r="M443" s="53">
        <v>3506</v>
      </c>
    </row>
    <row r="444" spans="1:13" s="52" customFormat="1">
      <c r="A444" s="38">
        <v>10159814</v>
      </c>
      <c r="B444" s="54">
        <v>101598140000000</v>
      </c>
      <c r="C444" s="52" t="s">
        <v>84</v>
      </c>
      <c r="F444" s="32">
        <v>38259</v>
      </c>
      <c r="G444" s="52">
        <v>402.22399999999999</v>
      </c>
      <c r="H444" s="52" t="s">
        <v>11722</v>
      </c>
      <c r="I444" s="52" t="s">
        <v>11723</v>
      </c>
      <c r="J444" s="52" t="s">
        <v>11712</v>
      </c>
      <c r="K444" s="52" t="s">
        <v>11713</v>
      </c>
      <c r="L444" s="52" t="s">
        <v>11714</v>
      </c>
      <c r="M444" s="53">
        <v>3506</v>
      </c>
    </row>
    <row r="445" spans="1:13" s="52" customFormat="1">
      <c r="A445" s="38">
        <v>10159815</v>
      </c>
      <c r="B445" s="54">
        <v>101598150000000</v>
      </c>
      <c r="C445" s="52" t="s">
        <v>84</v>
      </c>
      <c r="F445" s="32">
        <v>38259</v>
      </c>
      <c r="G445" s="52">
        <v>402.21499999999997</v>
      </c>
      <c r="H445" s="52" t="s">
        <v>11722</v>
      </c>
      <c r="I445" s="52" t="s">
        <v>11723</v>
      </c>
      <c r="J445" s="52" t="s">
        <v>11712</v>
      </c>
      <c r="K445" s="52" t="s">
        <v>11713</v>
      </c>
      <c r="L445" s="52" t="s">
        <v>11714</v>
      </c>
      <c r="M445" s="53">
        <v>3506</v>
      </c>
    </row>
    <row r="446" spans="1:13" s="52" customFormat="1">
      <c r="A446" s="38">
        <v>10159816</v>
      </c>
      <c r="B446" s="54">
        <v>101598160000000</v>
      </c>
      <c r="C446" s="52" t="s">
        <v>84</v>
      </c>
      <c r="F446" s="32">
        <v>38259</v>
      </c>
      <c r="G446" s="52">
        <v>402.22500000000002</v>
      </c>
      <c r="H446" s="52" t="s">
        <v>11722</v>
      </c>
      <c r="I446" s="52" t="s">
        <v>11723</v>
      </c>
      <c r="J446" s="52" t="s">
        <v>11712</v>
      </c>
      <c r="K446" s="52" t="s">
        <v>11713</v>
      </c>
      <c r="L446" s="52" t="s">
        <v>11714</v>
      </c>
      <c r="M446" s="53">
        <v>3506</v>
      </c>
    </row>
    <row r="447" spans="1:13" s="52" customFormat="1">
      <c r="A447" s="38">
        <v>10159817</v>
      </c>
      <c r="B447" s="54">
        <v>101598170000000</v>
      </c>
      <c r="C447" s="52" t="s">
        <v>84</v>
      </c>
      <c r="F447" s="32">
        <v>38259</v>
      </c>
      <c r="G447" s="52">
        <v>402.21600000000001</v>
      </c>
      <c r="H447" s="52" t="s">
        <v>11722</v>
      </c>
      <c r="I447" s="52" t="s">
        <v>11723</v>
      </c>
      <c r="J447" s="52" t="s">
        <v>11712</v>
      </c>
      <c r="K447" s="52" t="s">
        <v>11713</v>
      </c>
      <c r="L447" s="52" t="s">
        <v>11714</v>
      </c>
      <c r="M447" s="53">
        <v>3506</v>
      </c>
    </row>
    <row r="448" spans="1:13" s="52" customFormat="1">
      <c r="A448" s="38">
        <v>10159818</v>
      </c>
      <c r="B448" s="54">
        <v>101598180000000</v>
      </c>
      <c r="C448" s="52" t="s">
        <v>84</v>
      </c>
      <c r="F448" s="32">
        <v>38259</v>
      </c>
      <c r="G448" s="52">
        <v>402.21699999999998</v>
      </c>
      <c r="H448" s="52" t="s">
        <v>11722</v>
      </c>
      <c r="I448" s="52" t="s">
        <v>11723</v>
      </c>
      <c r="J448" s="52" t="s">
        <v>11712</v>
      </c>
      <c r="K448" s="52" t="s">
        <v>11713</v>
      </c>
      <c r="L448" s="52" t="s">
        <v>11714</v>
      </c>
      <c r="M448" s="53">
        <v>3506</v>
      </c>
    </row>
    <row r="449" spans="1:13" s="52" customFormat="1">
      <c r="A449" s="38">
        <v>10159819</v>
      </c>
      <c r="B449" s="54">
        <v>101598190000000</v>
      </c>
      <c r="C449" s="52" t="s">
        <v>84</v>
      </c>
      <c r="F449" s="32">
        <v>38259</v>
      </c>
      <c r="G449" s="52">
        <v>402.245</v>
      </c>
      <c r="H449" s="52" t="s">
        <v>11722</v>
      </c>
      <c r="I449" s="52" t="s">
        <v>11723</v>
      </c>
      <c r="J449" s="52" t="s">
        <v>11712</v>
      </c>
      <c r="K449" s="52" t="s">
        <v>11713</v>
      </c>
      <c r="L449" s="52" t="s">
        <v>11714</v>
      </c>
      <c r="M449" s="53">
        <v>3506</v>
      </c>
    </row>
    <row r="450" spans="1:13" s="52" customFormat="1">
      <c r="A450" s="38">
        <v>10159820</v>
      </c>
      <c r="B450" s="54">
        <v>101598200000000</v>
      </c>
      <c r="C450" s="52" t="s">
        <v>84</v>
      </c>
      <c r="F450" s="32">
        <v>38259</v>
      </c>
      <c r="G450" s="52">
        <v>402.23500000000001</v>
      </c>
      <c r="H450" s="52" t="s">
        <v>11722</v>
      </c>
      <c r="I450" s="52" t="s">
        <v>11723</v>
      </c>
      <c r="J450" s="52" t="s">
        <v>11712</v>
      </c>
      <c r="K450" s="52" t="s">
        <v>11713</v>
      </c>
      <c r="L450" s="52" t="s">
        <v>11714</v>
      </c>
      <c r="M450" s="53">
        <v>3506</v>
      </c>
    </row>
    <row r="451" spans="1:13" s="52" customFormat="1">
      <c r="A451" s="38">
        <v>10159821</v>
      </c>
      <c r="B451" s="54">
        <v>101598210000000</v>
      </c>
      <c r="C451" s="52" t="s">
        <v>84</v>
      </c>
      <c r="F451" s="32">
        <v>38259</v>
      </c>
      <c r="G451" s="52">
        <v>402.24299999999999</v>
      </c>
      <c r="H451" s="52" t="s">
        <v>11722</v>
      </c>
      <c r="I451" s="52" t="s">
        <v>11723</v>
      </c>
      <c r="J451" s="52" t="s">
        <v>11712</v>
      </c>
      <c r="K451" s="52" t="s">
        <v>11713</v>
      </c>
      <c r="L451" s="52" t="s">
        <v>11714</v>
      </c>
      <c r="M451" s="53">
        <v>3506</v>
      </c>
    </row>
    <row r="452" spans="1:13" s="52" customFormat="1">
      <c r="A452" s="38">
        <v>10159822</v>
      </c>
      <c r="B452" s="54">
        <v>101598220000000</v>
      </c>
      <c r="C452" s="52" t="s">
        <v>84</v>
      </c>
      <c r="F452" s="32">
        <v>38259</v>
      </c>
      <c r="G452" s="52">
        <v>402.233</v>
      </c>
      <c r="H452" s="52" t="s">
        <v>11722</v>
      </c>
      <c r="I452" s="52" t="s">
        <v>11723</v>
      </c>
      <c r="J452" s="52" t="s">
        <v>11712</v>
      </c>
      <c r="K452" s="52" t="s">
        <v>11713</v>
      </c>
      <c r="L452" s="52" t="s">
        <v>11714</v>
      </c>
      <c r="M452" s="53">
        <v>3506</v>
      </c>
    </row>
    <row r="453" spans="1:13" s="52" customFormat="1">
      <c r="A453" s="38">
        <v>10159823</v>
      </c>
      <c r="B453" s="54">
        <v>101598230000000</v>
      </c>
      <c r="C453" s="52" t="s">
        <v>84</v>
      </c>
      <c r="F453" s="32">
        <v>38259</v>
      </c>
      <c r="G453" s="52">
        <v>402.24400000000003</v>
      </c>
      <c r="H453" s="52" t="s">
        <v>11722</v>
      </c>
      <c r="I453" s="52" t="s">
        <v>11723</v>
      </c>
      <c r="J453" s="52" t="s">
        <v>11712</v>
      </c>
      <c r="K453" s="52" t="s">
        <v>11713</v>
      </c>
      <c r="L453" s="52" t="s">
        <v>11714</v>
      </c>
      <c r="M453" s="53">
        <v>3506</v>
      </c>
    </row>
    <row r="454" spans="1:13" s="52" customFormat="1">
      <c r="A454" s="38">
        <v>10159824</v>
      </c>
      <c r="B454" s="54">
        <v>101598240000000</v>
      </c>
      <c r="C454" s="52" t="s">
        <v>84</v>
      </c>
      <c r="F454" s="32">
        <v>38259</v>
      </c>
      <c r="G454" s="52">
        <v>402.24200000000002</v>
      </c>
      <c r="H454" s="52" t="s">
        <v>11722</v>
      </c>
      <c r="I454" s="52" t="s">
        <v>11723</v>
      </c>
      <c r="J454" s="52" t="s">
        <v>11712</v>
      </c>
      <c r="K454" s="52" t="s">
        <v>11713</v>
      </c>
      <c r="L454" s="52" t="s">
        <v>11714</v>
      </c>
      <c r="M454" s="53">
        <v>3506</v>
      </c>
    </row>
    <row r="455" spans="1:13" s="52" customFormat="1">
      <c r="A455" s="38">
        <v>10159825</v>
      </c>
      <c r="B455" s="54">
        <v>101598250000000</v>
      </c>
      <c r="C455" s="52" t="s">
        <v>84</v>
      </c>
      <c r="F455" s="32">
        <v>38259</v>
      </c>
      <c r="G455" s="52">
        <v>402.23200000000003</v>
      </c>
      <c r="H455" s="52" t="s">
        <v>11722</v>
      </c>
      <c r="I455" s="52" t="s">
        <v>11723</v>
      </c>
      <c r="J455" s="52" t="s">
        <v>11712</v>
      </c>
      <c r="K455" s="52" t="s">
        <v>11713</v>
      </c>
      <c r="L455" s="52" t="s">
        <v>11714</v>
      </c>
      <c r="M455" s="53">
        <v>3506</v>
      </c>
    </row>
    <row r="456" spans="1:13" s="52" customFormat="1">
      <c r="A456" s="38">
        <v>10159826</v>
      </c>
      <c r="B456" s="54">
        <v>101598260000000</v>
      </c>
      <c r="C456" s="52" t="s">
        <v>84</v>
      </c>
      <c r="F456" s="32">
        <v>38259</v>
      </c>
      <c r="G456" s="52">
        <v>402.24099999999999</v>
      </c>
      <c r="H456" s="52" t="s">
        <v>11722</v>
      </c>
      <c r="I456" s="52" t="s">
        <v>11723</v>
      </c>
      <c r="J456" s="52" t="s">
        <v>11712</v>
      </c>
      <c r="K456" s="52" t="s">
        <v>11713</v>
      </c>
      <c r="L456" s="52" t="s">
        <v>11714</v>
      </c>
      <c r="M456" s="53">
        <v>3506</v>
      </c>
    </row>
    <row r="457" spans="1:13" s="52" customFormat="1">
      <c r="A457" s="38">
        <v>10159827</v>
      </c>
      <c r="B457" s="54">
        <v>101598270000000</v>
      </c>
      <c r="C457" s="52" t="s">
        <v>84</v>
      </c>
      <c r="F457" s="32">
        <v>38259</v>
      </c>
      <c r="G457" s="52" t="s">
        <v>11733</v>
      </c>
      <c r="H457" s="52" t="s">
        <v>11722</v>
      </c>
      <c r="I457" s="52" t="s">
        <v>11723</v>
      </c>
      <c r="J457" s="52" t="s">
        <v>11712</v>
      </c>
      <c r="K457" s="52" t="s">
        <v>11713</v>
      </c>
      <c r="L457" s="52" t="s">
        <v>11714</v>
      </c>
      <c r="M457" s="53">
        <v>3506</v>
      </c>
    </row>
    <row r="458" spans="1:13" s="52" customFormat="1">
      <c r="A458" s="38">
        <v>10159828</v>
      </c>
      <c r="B458" s="54">
        <v>101598280000000</v>
      </c>
      <c r="C458" s="52" t="s">
        <v>84</v>
      </c>
      <c r="F458" s="32">
        <v>38259</v>
      </c>
      <c r="G458" s="52">
        <v>402.221</v>
      </c>
      <c r="H458" s="52" t="s">
        <v>11722</v>
      </c>
      <c r="I458" s="52" t="s">
        <v>11723</v>
      </c>
      <c r="J458" s="52" t="s">
        <v>11712</v>
      </c>
      <c r="K458" s="52" t="s">
        <v>11713</v>
      </c>
      <c r="L458" s="52" t="s">
        <v>11714</v>
      </c>
      <c r="M458" s="53">
        <v>3506</v>
      </c>
    </row>
    <row r="459" spans="1:13" s="52" customFormat="1">
      <c r="A459" s="38">
        <v>10159959</v>
      </c>
      <c r="B459" s="54">
        <v>101599590000000</v>
      </c>
      <c r="C459" s="52" t="s">
        <v>773</v>
      </c>
      <c r="F459" s="32">
        <v>38260</v>
      </c>
      <c r="G459" s="52">
        <v>403.113</v>
      </c>
      <c r="H459" s="52" t="s">
        <v>11722</v>
      </c>
      <c r="I459" s="52" t="s">
        <v>11723</v>
      </c>
      <c r="J459" s="52" t="s">
        <v>11712</v>
      </c>
      <c r="K459" s="52" t="s">
        <v>11713</v>
      </c>
      <c r="L459" s="52" t="s">
        <v>11714</v>
      </c>
      <c r="M459" s="53">
        <v>3506</v>
      </c>
    </row>
    <row r="460" spans="1:13" s="52" customFormat="1">
      <c r="A460" s="38">
        <v>10159977</v>
      </c>
      <c r="B460" s="54">
        <v>101599770000000</v>
      </c>
      <c r="C460" s="52" t="s">
        <v>775</v>
      </c>
      <c r="F460" s="32">
        <v>38260</v>
      </c>
      <c r="G460" s="52">
        <v>403.113</v>
      </c>
      <c r="H460" s="52" t="s">
        <v>11722</v>
      </c>
      <c r="I460" s="52" t="s">
        <v>11723</v>
      </c>
      <c r="J460" s="52" t="s">
        <v>11712</v>
      </c>
      <c r="K460" s="52" t="s">
        <v>11713</v>
      </c>
      <c r="L460" s="52" t="s">
        <v>11714</v>
      </c>
      <c r="M460" s="53">
        <v>3506</v>
      </c>
    </row>
    <row r="461" spans="1:13" s="52" customFormat="1">
      <c r="A461" s="38">
        <v>10159978</v>
      </c>
      <c r="B461" s="54">
        <v>101599780000000</v>
      </c>
      <c r="C461" s="52" t="s">
        <v>777</v>
      </c>
      <c r="F461" s="32">
        <v>38260</v>
      </c>
      <c r="G461" s="52" t="s">
        <v>1413</v>
      </c>
      <c r="H461" s="52" t="s">
        <v>11722</v>
      </c>
      <c r="I461" s="52" t="s">
        <v>11723</v>
      </c>
      <c r="J461" s="52" t="s">
        <v>11712</v>
      </c>
      <c r="K461" s="52" t="s">
        <v>11713</v>
      </c>
      <c r="L461" s="52" t="s">
        <v>11714</v>
      </c>
      <c r="M461" s="53">
        <v>3506</v>
      </c>
    </row>
    <row r="462" spans="1:13" s="52" customFormat="1">
      <c r="A462" s="56">
        <v>10160180</v>
      </c>
      <c r="B462" s="57">
        <v>101601800000000</v>
      </c>
      <c r="C462" s="58" t="s">
        <v>4172</v>
      </c>
      <c r="D462" s="58"/>
      <c r="E462" s="58"/>
      <c r="F462" s="59">
        <v>38384</v>
      </c>
      <c r="G462" s="58" t="s">
        <v>8417</v>
      </c>
      <c r="H462" s="58" t="s">
        <v>12130</v>
      </c>
      <c r="I462" s="58" t="s">
        <v>12058</v>
      </c>
      <c r="J462" s="58" t="s">
        <v>12523</v>
      </c>
      <c r="K462" s="58" t="s">
        <v>12524</v>
      </c>
      <c r="L462" s="58" t="s">
        <v>11714</v>
      </c>
      <c r="M462" s="60">
        <v>3506</v>
      </c>
    </row>
    <row r="463" spans="1:13" s="52" customFormat="1">
      <c r="A463" s="38">
        <v>10160184</v>
      </c>
      <c r="B463" s="54">
        <v>101601840000000</v>
      </c>
      <c r="C463" s="52" t="s">
        <v>779</v>
      </c>
      <c r="D463" s="52" t="s">
        <v>780</v>
      </c>
      <c r="E463" s="52" t="s">
        <v>781</v>
      </c>
      <c r="F463" s="32">
        <v>38383</v>
      </c>
      <c r="G463" s="52" t="s">
        <v>272</v>
      </c>
      <c r="H463" s="52" t="s">
        <v>11722</v>
      </c>
      <c r="I463" s="52" t="s">
        <v>11723</v>
      </c>
      <c r="J463" s="52" t="s">
        <v>11712</v>
      </c>
      <c r="K463" s="52" t="s">
        <v>11713</v>
      </c>
      <c r="L463" s="52" t="s">
        <v>11714</v>
      </c>
      <c r="M463" s="53">
        <v>3506</v>
      </c>
    </row>
    <row r="464" spans="1:13" s="52" customFormat="1">
      <c r="A464" s="38">
        <v>10160185</v>
      </c>
      <c r="B464" s="54">
        <v>101601850000000</v>
      </c>
      <c r="C464" s="52" t="s">
        <v>779</v>
      </c>
      <c r="D464" s="52" t="s">
        <v>780</v>
      </c>
      <c r="E464" s="52" t="s">
        <v>783</v>
      </c>
      <c r="F464" s="32">
        <v>38383</v>
      </c>
      <c r="G464" s="52" t="s">
        <v>272</v>
      </c>
      <c r="H464" s="52" t="s">
        <v>11722</v>
      </c>
      <c r="I464" s="52" t="s">
        <v>11723</v>
      </c>
      <c r="J464" s="52" t="s">
        <v>11712</v>
      </c>
      <c r="K464" s="52" t="s">
        <v>11713</v>
      </c>
      <c r="L464" s="52" t="s">
        <v>11714</v>
      </c>
      <c r="M464" s="53">
        <v>3506</v>
      </c>
    </row>
    <row r="465" spans="1:13" s="52" customFormat="1">
      <c r="A465" s="38">
        <v>10160186</v>
      </c>
      <c r="B465" s="54">
        <v>101601860000000</v>
      </c>
      <c r="C465" s="52" t="s">
        <v>779</v>
      </c>
      <c r="D465" s="52" t="s">
        <v>780</v>
      </c>
      <c r="E465" s="52" t="s">
        <v>784</v>
      </c>
      <c r="F465" s="32">
        <v>38383</v>
      </c>
      <c r="G465" s="52" t="s">
        <v>272</v>
      </c>
      <c r="H465" s="52" t="s">
        <v>11722</v>
      </c>
      <c r="I465" s="52" t="s">
        <v>11723</v>
      </c>
      <c r="J465" s="52" t="s">
        <v>11712</v>
      </c>
      <c r="K465" s="52" t="s">
        <v>11713</v>
      </c>
      <c r="L465" s="52" t="s">
        <v>11714</v>
      </c>
      <c r="M465" s="53">
        <v>3506</v>
      </c>
    </row>
    <row r="466" spans="1:13" s="52" customFormat="1">
      <c r="A466" s="38">
        <v>10160187</v>
      </c>
      <c r="B466" s="54">
        <v>101601870000000</v>
      </c>
      <c r="C466" s="52" t="s">
        <v>779</v>
      </c>
      <c r="D466" s="52" t="s">
        <v>780</v>
      </c>
      <c r="E466" s="52" t="s">
        <v>785</v>
      </c>
      <c r="F466" s="32">
        <v>38383</v>
      </c>
      <c r="G466" s="52" t="s">
        <v>272</v>
      </c>
      <c r="H466" s="52" t="s">
        <v>11722</v>
      </c>
      <c r="I466" s="52" t="s">
        <v>11723</v>
      </c>
      <c r="J466" s="52" t="s">
        <v>11712</v>
      </c>
      <c r="K466" s="52" t="s">
        <v>11713</v>
      </c>
      <c r="L466" s="52" t="s">
        <v>11714</v>
      </c>
      <c r="M466" s="53">
        <v>3506</v>
      </c>
    </row>
    <row r="467" spans="1:13" s="52" customFormat="1">
      <c r="A467" s="38">
        <v>10160188</v>
      </c>
      <c r="B467" s="54">
        <v>101601880000000</v>
      </c>
      <c r="C467" s="52" t="s">
        <v>779</v>
      </c>
      <c r="D467" s="52" t="s">
        <v>780</v>
      </c>
      <c r="E467" s="52" t="s">
        <v>786</v>
      </c>
      <c r="F467" s="32">
        <v>38383</v>
      </c>
      <c r="G467" s="52" t="s">
        <v>272</v>
      </c>
      <c r="H467" s="52" t="s">
        <v>11722</v>
      </c>
      <c r="I467" s="52" t="s">
        <v>11723</v>
      </c>
      <c r="J467" s="52" t="s">
        <v>11712</v>
      </c>
      <c r="K467" s="52" t="s">
        <v>11713</v>
      </c>
      <c r="L467" s="52" t="s">
        <v>11714</v>
      </c>
      <c r="M467" s="53">
        <v>3506</v>
      </c>
    </row>
    <row r="468" spans="1:13" s="52" customFormat="1">
      <c r="A468" s="38">
        <v>10160189</v>
      </c>
      <c r="B468" s="54">
        <v>101601890000000</v>
      </c>
      <c r="C468" s="52" t="s">
        <v>779</v>
      </c>
      <c r="D468" s="52" t="s">
        <v>780</v>
      </c>
      <c r="E468" s="52" t="s">
        <v>787</v>
      </c>
      <c r="F468" s="32">
        <v>38383</v>
      </c>
      <c r="G468" s="52" t="s">
        <v>272</v>
      </c>
      <c r="H468" s="52" t="s">
        <v>11722</v>
      </c>
      <c r="I468" s="52" t="s">
        <v>11723</v>
      </c>
      <c r="J468" s="52" t="s">
        <v>11712</v>
      </c>
      <c r="K468" s="52" t="s">
        <v>11713</v>
      </c>
      <c r="L468" s="52" t="s">
        <v>11714</v>
      </c>
      <c r="M468" s="53">
        <v>3506</v>
      </c>
    </row>
    <row r="469" spans="1:13" s="52" customFormat="1">
      <c r="A469" s="38">
        <v>10160190</v>
      </c>
      <c r="B469" s="54">
        <v>101601900000000</v>
      </c>
      <c r="C469" s="52" t="s">
        <v>779</v>
      </c>
      <c r="D469" s="52" t="s">
        <v>780</v>
      </c>
      <c r="E469" s="52" t="s">
        <v>788</v>
      </c>
      <c r="F469" s="32">
        <v>38383</v>
      </c>
      <c r="G469" s="52" t="s">
        <v>272</v>
      </c>
      <c r="H469" s="52" t="s">
        <v>11722</v>
      </c>
      <c r="I469" s="52" t="s">
        <v>11723</v>
      </c>
      <c r="J469" s="52" t="s">
        <v>11712</v>
      </c>
      <c r="K469" s="52" t="s">
        <v>11713</v>
      </c>
      <c r="L469" s="52" t="s">
        <v>11714</v>
      </c>
      <c r="M469" s="53">
        <v>3506</v>
      </c>
    </row>
    <row r="470" spans="1:13" s="52" customFormat="1">
      <c r="A470" s="38">
        <v>10160191</v>
      </c>
      <c r="B470" s="54">
        <v>101601910000000</v>
      </c>
      <c r="C470" s="52" t="s">
        <v>779</v>
      </c>
      <c r="D470" s="52" t="s">
        <v>780</v>
      </c>
      <c r="E470" s="52" t="s">
        <v>789</v>
      </c>
      <c r="F470" s="32">
        <v>38383</v>
      </c>
      <c r="G470" s="52" t="s">
        <v>272</v>
      </c>
      <c r="H470" s="52" t="s">
        <v>11722</v>
      </c>
      <c r="I470" s="52" t="s">
        <v>11723</v>
      </c>
      <c r="J470" s="52" t="s">
        <v>11712</v>
      </c>
      <c r="K470" s="52" t="s">
        <v>11713</v>
      </c>
      <c r="L470" s="52" t="s">
        <v>11714</v>
      </c>
      <c r="M470" s="53">
        <v>3506</v>
      </c>
    </row>
    <row r="471" spans="1:13" s="52" customFormat="1">
      <c r="A471" s="38">
        <v>10160193</v>
      </c>
      <c r="B471" s="54">
        <v>101601930000000</v>
      </c>
      <c r="C471" s="52" t="s">
        <v>779</v>
      </c>
      <c r="D471" s="52" t="s">
        <v>790</v>
      </c>
      <c r="E471" s="52" t="s">
        <v>791</v>
      </c>
      <c r="F471" s="32">
        <v>38383</v>
      </c>
      <c r="G471" s="52" t="s">
        <v>110</v>
      </c>
      <c r="H471" s="52" t="s">
        <v>12279</v>
      </c>
      <c r="I471" s="52" t="s">
        <v>11717</v>
      </c>
      <c r="J471" s="52" t="s">
        <v>11712</v>
      </c>
      <c r="K471" s="52" t="s">
        <v>11713</v>
      </c>
      <c r="L471" s="52" t="s">
        <v>11714</v>
      </c>
      <c r="M471" s="53">
        <v>3506</v>
      </c>
    </row>
    <row r="472" spans="1:13" s="52" customFormat="1">
      <c r="A472" s="38">
        <v>10160194</v>
      </c>
      <c r="B472" s="54">
        <v>101601940000000</v>
      </c>
      <c r="C472" s="52" t="s">
        <v>779</v>
      </c>
      <c r="D472" s="52" t="s">
        <v>790</v>
      </c>
      <c r="E472" s="52" t="s">
        <v>792</v>
      </c>
      <c r="F472" s="32">
        <v>38383</v>
      </c>
      <c r="G472" s="52" t="s">
        <v>2798</v>
      </c>
      <c r="H472" s="52" t="s">
        <v>11722</v>
      </c>
      <c r="I472" s="52" t="s">
        <v>11723</v>
      </c>
      <c r="J472" s="52" t="s">
        <v>11712</v>
      </c>
      <c r="K472" s="52" t="s">
        <v>11713</v>
      </c>
      <c r="L472" s="52" t="s">
        <v>11714</v>
      </c>
      <c r="M472" s="53">
        <v>3506</v>
      </c>
    </row>
    <row r="473" spans="1:13" s="52" customFormat="1">
      <c r="A473" s="38">
        <v>10160195</v>
      </c>
      <c r="B473" s="54">
        <v>101601950000000</v>
      </c>
      <c r="C473" s="52" t="s">
        <v>779</v>
      </c>
      <c r="D473" s="52" t="s">
        <v>790</v>
      </c>
      <c r="E473" s="52" t="s">
        <v>793</v>
      </c>
      <c r="F473" s="32">
        <v>38383</v>
      </c>
      <c r="G473" s="52" t="s">
        <v>2798</v>
      </c>
      <c r="H473" s="52" t="s">
        <v>11722</v>
      </c>
      <c r="I473" s="52" t="s">
        <v>11723</v>
      </c>
      <c r="J473" s="52" t="s">
        <v>11712</v>
      </c>
      <c r="K473" s="52" t="s">
        <v>11713</v>
      </c>
      <c r="L473" s="52" t="s">
        <v>11714</v>
      </c>
      <c r="M473" s="53">
        <v>3506</v>
      </c>
    </row>
    <row r="474" spans="1:13" s="52" customFormat="1">
      <c r="A474" s="38">
        <v>10160213</v>
      </c>
      <c r="B474" s="54">
        <v>101602130000000</v>
      </c>
      <c r="C474" s="52" t="s">
        <v>794</v>
      </c>
      <c r="E474" s="52" t="s">
        <v>795</v>
      </c>
      <c r="F474" s="32">
        <v>38260</v>
      </c>
      <c r="G474" s="52">
        <v>401.6</v>
      </c>
      <c r="H474" s="52" t="s">
        <v>11722</v>
      </c>
      <c r="I474" s="52" t="s">
        <v>11723</v>
      </c>
      <c r="J474" s="52" t="s">
        <v>11712</v>
      </c>
      <c r="K474" s="52" t="s">
        <v>11713</v>
      </c>
      <c r="L474" s="52" t="s">
        <v>11714</v>
      </c>
      <c r="M474" s="53">
        <v>3506</v>
      </c>
    </row>
    <row r="475" spans="1:13" s="52" customFormat="1">
      <c r="A475" s="38">
        <v>10160214</v>
      </c>
      <c r="B475" s="54">
        <v>101602140000000</v>
      </c>
      <c r="C475" s="52" t="s">
        <v>794</v>
      </c>
      <c r="D475" s="52">
        <v>3560</v>
      </c>
      <c r="E475" s="52" t="s">
        <v>797</v>
      </c>
      <c r="F475" s="32">
        <v>38260</v>
      </c>
      <c r="G475" s="52">
        <v>401</v>
      </c>
      <c r="H475" s="52" t="s">
        <v>11722</v>
      </c>
      <c r="I475" s="52" t="s">
        <v>11723</v>
      </c>
      <c r="J475" s="52" t="s">
        <v>11712</v>
      </c>
      <c r="K475" s="52" t="s">
        <v>11713</v>
      </c>
      <c r="L475" s="52" t="s">
        <v>11714</v>
      </c>
      <c r="M475" s="53">
        <v>3506</v>
      </c>
    </row>
    <row r="476" spans="1:13" s="52" customFormat="1">
      <c r="A476" s="38">
        <v>10160215</v>
      </c>
      <c r="B476" s="54">
        <v>101602150000000</v>
      </c>
      <c r="C476" s="52" t="s">
        <v>794</v>
      </c>
      <c r="D476" s="52" t="s">
        <v>798</v>
      </c>
      <c r="E476" s="52" t="s">
        <v>799</v>
      </c>
      <c r="F476" s="32">
        <v>38260</v>
      </c>
      <c r="G476" s="52">
        <v>401</v>
      </c>
      <c r="H476" s="52" t="s">
        <v>11722</v>
      </c>
      <c r="I476" s="52" t="s">
        <v>11723</v>
      </c>
      <c r="J476" s="52" t="s">
        <v>11712</v>
      </c>
      <c r="K476" s="52" t="s">
        <v>11713</v>
      </c>
      <c r="L476" s="52" t="s">
        <v>11714</v>
      </c>
      <c r="M476" s="53">
        <v>3506</v>
      </c>
    </row>
    <row r="477" spans="1:13" s="52" customFormat="1">
      <c r="A477" s="38">
        <v>10160216</v>
      </c>
      <c r="B477" s="54">
        <v>101602160000000</v>
      </c>
      <c r="C477" s="52" t="s">
        <v>794</v>
      </c>
      <c r="D477" s="52" t="s">
        <v>798</v>
      </c>
      <c r="E477" s="52" t="s">
        <v>800</v>
      </c>
      <c r="F477" s="32">
        <v>38260</v>
      </c>
      <c r="G477" s="52">
        <v>401.6</v>
      </c>
      <c r="H477" s="52" t="s">
        <v>11722</v>
      </c>
      <c r="I477" s="52" t="s">
        <v>11723</v>
      </c>
      <c r="J477" s="52" t="s">
        <v>11712</v>
      </c>
      <c r="K477" s="52" t="s">
        <v>11713</v>
      </c>
      <c r="L477" s="52" t="s">
        <v>11714</v>
      </c>
      <c r="M477" s="53">
        <v>3506</v>
      </c>
    </row>
    <row r="478" spans="1:13" s="52" customFormat="1">
      <c r="A478" s="38">
        <v>10160217</v>
      </c>
      <c r="B478" s="54">
        <v>101602170000000</v>
      </c>
      <c r="C478" s="52" t="s">
        <v>794</v>
      </c>
      <c r="D478" s="52" t="s">
        <v>798</v>
      </c>
      <c r="E478" s="52" t="s">
        <v>801</v>
      </c>
      <c r="F478" s="32">
        <v>38260</v>
      </c>
      <c r="G478" s="52" t="s">
        <v>11715</v>
      </c>
      <c r="H478" s="52" t="s">
        <v>11710</v>
      </c>
      <c r="I478" s="52" t="s">
        <v>11711</v>
      </c>
      <c r="J478" s="52" t="s">
        <v>11712</v>
      </c>
      <c r="K478" s="52" t="s">
        <v>11713</v>
      </c>
      <c r="L478" s="52" t="s">
        <v>11714</v>
      </c>
      <c r="M478" s="53">
        <v>3506</v>
      </c>
    </row>
    <row r="479" spans="1:13" s="52" customFormat="1">
      <c r="A479" s="38">
        <v>10160218</v>
      </c>
      <c r="B479" s="54">
        <v>101602180000000</v>
      </c>
      <c r="C479" s="52" t="s">
        <v>794</v>
      </c>
      <c r="D479" s="52" t="s">
        <v>798</v>
      </c>
      <c r="E479" s="52" t="s">
        <v>5819</v>
      </c>
      <c r="F479" s="32">
        <v>38260</v>
      </c>
      <c r="G479" s="52">
        <v>401.6</v>
      </c>
      <c r="H479" s="52" t="s">
        <v>11722</v>
      </c>
      <c r="I479" s="52" t="s">
        <v>11723</v>
      </c>
      <c r="J479" s="52" t="s">
        <v>11712</v>
      </c>
      <c r="K479" s="52" t="s">
        <v>11713</v>
      </c>
      <c r="L479" s="52" t="s">
        <v>11714</v>
      </c>
      <c r="M479" s="53">
        <v>3506</v>
      </c>
    </row>
    <row r="480" spans="1:13" s="52" customFormat="1">
      <c r="A480" s="38">
        <v>10160219</v>
      </c>
      <c r="B480" s="54">
        <v>101602190000000</v>
      </c>
      <c r="C480" s="52" t="s">
        <v>794</v>
      </c>
      <c r="D480" s="52" t="s">
        <v>798</v>
      </c>
      <c r="E480" s="52" t="s">
        <v>802</v>
      </c>
      <c r="F480" s="32">
        <v>38260</v>
      </c>
      <c r="G480" s="52" t="s">
        <v>110</v>
      </c>
      <c r="H480" s="52" t="s">
        <v>12364</v>
      </c>
      <c r="I480" s="52" t="s">
        <v>12365</v>
      </c>
      <c r="J480" s="52" t="s">
        <v>11712</v>
      </c>
      <c r="K480" s="52" t="s">
        <v>11713</v>
      </c>
      <c r="L480" s="52" t="s">
        <v>11714</v>
      </c>
      <c r="M480" s="53">
        <v>3506</v>
      </c>
    </row>
    <row r="481" spans="1:13" s="52" customFormat="1">
      <c r="A481" s="38">
        <v>10160220</v>
      </c>
      <c r="B481" s="54">
        <v>101602200000000</v>
      </c>
      <c r="C481" s="52" t="s">
        <v>794</v>
      </c>
      <c r="E481" s="52" t="s">
        <v>803</v>
      </c>
      <c r="F481" s="32">
        <v>38260</v>
      </c>
      <c r="G481" s="52">
        <v>401.6</v>
      </c>
      <c r="H481" s="52" t="s">
        <v>11722</v>
      </c>
      <c r="I481" s="52" t="s">
        <v>11723</v>
      </c>
      <c r="J481" s="52" t="s">
        <v>11712</v>
      </c>
      <c r="K481" s="52" t="s">
        <v>11713</v>
      </c>
      <c r="L481" s="52" t="s">
        <v>11714</v>
      </c>
      <c r="M481" s="53">
        <v>3506</v>
      </c>
    </row>
    <row r="482" spans="1:13" s="52" customFormat="1">
      <c r="A482" s="38">
        <v>10160221</v>
      </c>
      <c r="B482" s="54">
        <v>101602210000000</v>
      </c>
      <c r="C482" s="52" t="s">
        <v>794</v>
      </c>
      <c r="E482" s="52" t="s">
        <v>804</v>
      </c>
      <c r="F482" s="32">
        <v>38260</v>
      </c>
      <c r="G482" s="52">
        <v>401.6</v>
      </c>
      <c r="H482" s="52" t="s">
        <v>11722</v>
      </c>
      <c r="I482" s="52" t="s">
        <v>11723</v>
      </c>
      <c r="J482" s="52" t="s">
        <v>11712</v>
      </c>
      <c r="K482" s="52" t="s">
        <v>11713</v>
      </c>
      <c r="L482" s="52" t="s">
        <v>11714</v>
      </c>
      <c r="M482" s="53">
        <v>3506</v>
      </c>
    </row>
    <row r="483" spans="1:13" s="52" customFormat="1">
      <c r="A483" s="38">
        <v>10160222</v>
      </c>
      <c r="B483" s="54">
        <v>101602220000000</v>
      </c>
      <c r="C483" s="52" t="s">
        <v>794</v>
      </c>
      <c r="D483" s="52" t="s">
        <v>798</v>
      </c>
      <c r="E483" s="52" t="s">
        <v>805</v>
      </c>
      <c r="F483" s="32">
        <v>38260</v>
      </c>
      <c r="G483" s="52">
        <v>401.43</v>
      </c>
      <c r="H483" s="52" t="s">
        <v>11722</v>
      </c>
      <c r="I483" s="52" t="s">
        <v>11723</v>
      </c>
      <c r="J483" s="52" t="s">
        <v>11712</v>
      </c>
      <c r="K483" s="52" t="s">
        <v>11713</v>
      </c>
      <c r="L483" s="52" t="s">
        <v>11714</v>
      </c>
      <c r="M483" s="53">
        <v>3506</v>
      </c>
    </row>
    <row r="484" spans="1:13" s="52" customFormat="1">
      <c r="A484" s="38">
        <v>10160223</v>
      </c>
      <c r="B484" s="54">
        <v>101602230000000</v>
      </c>
      <c r="C484" s="52" t="s">
        <v>794</v>
      </c>
      <c r="D484" s="52" t="s">
        <v>806</v>
      </c>
      <c r="E484" s="52" t="s">
        <v>5824</v>
      </c>
      <c r="F484" s="32">
        <v>38260</v>
      </c>
      <c r="G484" s="52">
        <v>401</v>
      </c>
      <c r="H484" s="52" t="s">
        <v>11722</v>
      </c>
      <c r="I484" s="52" t="s">
        <v>11723</v>
      </c>
      <c r="J484" s="52" t="s">
        <v>11712</v>
      </c>
      <c r="K484" s="52" t="s">
        <v>11713</v>
      </c>
      <c r="L484" s="52" t="s">
        <v>11714</v>
      </c>
      <c r="M484" s="53">
        <v>3506</v>
      </c>
    </row>
    <row r="485" spans="1:13" s="52" customFormat="1">
      <c r="A485" s="38">
        <v>10160224</v>
      </c>
      <c r="B485" s="54">
        <v>101602240000000</v>
      </c>
      <c r="C485" s="52" t="s">
        <v>794</v>
      </c>
      <c r="D485" s="52" t="s">
        <v>807</v>
      </c>
      <c r="E485" s="52" t="s">
        <v>808</v>
      </c>
      <c r="F485" s="32">
        <v>38260</v>
      </c>
      <c r="G485" s="52">
        <v>401.6</v>
      </c>
      <c r="H485" s="52" t="s">
        <v>11722</v>
      </c>
      <c r="I485" s="52" t="s">
        <v>11723</v>
      </c>
      <c r="J485" s="52" t="s">
        <v>11712</v>
      </c>
      <c r="K485" s="52" t="s">
        <v>11713</v>
      </c>
      <c r="L485" s="52" t="s">
        <v>11714</v>
      </c>
      <c r="M485" s="53">
        <v>3506</v>
      </c>
    </row>
    <row r="486" spans="1:13" s="52" customFormat="1">
      <c r="A486" s="38">
        <v>10160225</v>
      </c>
      <c r="B486" s="54">
        <v>101602250000000</v>
      </c>
      <c r="C486" s="52" t="s">
        <v>794</v>
      </c>
      <c r="E486" s="52" t="s">
        <v>810</v>
      </c>
      <c r="F486" s="32">
        <v>38260</v>
      </c>
      <c r="G486" s="52">
        <v>401.6</v>
      </c>
      <c r="H486" s="52" t="s">
        <v>11722</v>
      </c>
      <c r="I486" s="52" t="s">
        <v>11723</v>
      </c>
      <c r="J486" s="52" t="s">
        <v>11712</v>
      </c>
      <c r="K486" s="52" t="s">
        <v>11713</v>
      </c>
      <c r="L486" s="52" t="s">
        <v>11714</v>
      </c>
      <c r="M486" s="53">
        <v>3506</v>
      </c>
    </row>
    <row r="487" spans="1:13" s="52" customFormat="1">
      <c r="A487" s="38">
        <v>10160226</v>
      </c>
      <c r="B487" s="54">
        <v>101602260000000</v>
      </c>
      <c r="C487" s="52" t="s">
        <v>794</v>
      </c>
      <c r="D487" s="52">
        <v>3560</v>
      </c>
      <c r="E487" s="52" t="s">
        <v>811</v>
      </c>
      <c r="F487" s="32">
        <v>38260</v>
      </c>
      <c r="G487" s="52">
        <v>401.6</v>
      </c>
      <c r="H487" s="52" t="s">
        <v>11722</v>
      </c>
      <c r="I487" s="52" t="s">
        <v>11723</v>
      </c>
      <c r="J487" s="52" t="s">
        <v>11712</v>
      </c>
      <c r="K487" s="52" t="s">
        <v>11713</v>
      </c>
      <c r="L487" s="52" t="s">
        <v>11714</v>
      </c>
      <c r="M487" s="53">
        <v>3506</v>
      </c>
    </row>
    <row r="488" spans="1:13" s="52" customFormat="1">
      <c r="A488" s="38">
        <v>10160227</v>
      </c>
      <c r="B488" s="54">
        <v>101602270000000</v>
      </c>
      <c r="C488" s="52" t="s">
        <v>794</v>
      </c>
      <c r="D488" s="52">
        <v>3560</v>
      </c>
      <c r="E488" s="52" t="s">
        <v>812</v>
      </c>
      <c r="F488" s="32">
        <v>38260</v>
      </c>
      <c r="G488" s="52">
        <v>401.6</v>
      </c>
      <c r="H488" s="52" t="s">
        <v>11722</v>
      </c>
      <c r="I488" s="52" t="s">
        <v>11723</v>
      </c>
      <c r="J488" s="52" t="s">
        <v>11712</v>
      </c>
      <c r="K488" s="52" t="s">
        <v>11713</v>
      </c>
      <c r="L488" s="52" t="s">
        <v>11714</v>
      </c>
      <c r="M488" s="53">
        <v>3506</v>
      </c>
    </row>
    <row r="489" spans="1:13" s="52" customFormat="1">
      <c r="A489" s="38">
        <v>10160228</v>
      </c>
      <c r="B489" s="54">
        <v>101602280000000</v>
      </c>
      <c r="C489" s="52" t="s">
        <v>794</v>
      </c>
      <c r="E489" s="52" t="s">
        <v>813</v>
      </c>
      <c r="F489" s="32">
        <v>38260</v>
      </c>
      <c r="G489" s="52">
        <v>401.6</v>
      </c>
      <c r="H489" s="52" t="s">
        <v>11722</v>
      </c>
      <c r="I489" s="52" t="s">
        <v>11723</v>
      </c>
      <c r="J489" s="52" t="s">
        <v>11712</v>
      </c>
      <c r="K489" s="52" t="s">
        <v>11713</v>
      </c>
      <c r="L489" s="52" t="s">
        <v>11714</v>
      </c>
      <c r="M489" s="53">
        <v>3506</v>
      </c>
    </row>
    <row r="490" spans="1:13" s="52" customFormat="1">
      <c r="A490" s="38">
        <v>10160229</v>
      </c>
      <c r="B490" s="54">
        <v>101602290000000</v>
      </c>
      <c r="C490" s="52" t="s">
        <v>814</v>
      </c>
      <c r="D490" s="52" t="s">
        <v>806</v>
      </c>
      <c r="E490" s="52" t="s">
        <v>815</v>
      </c>
      <c r="F490" s="32">
        <v>38260</v>
      </c>
      <c r="G490" s="52" t="s">
        <v>110</v>
      </c>
      <c r="H490" s="52" t="s">
        <v>12464</v>
      </c>
      <c r="I490" s="52" t="s">
        <v>11876</v>
      </c>
      <c r="J490" s="52" t="s">
        <v>11712</v>
      </c>
      <c r="K490" s="52" t="s">
        <v>11713</v>
      </c>
      <c r="L490" s="52" t="s">
        <v>11714</v>
      </c>
      <c r="M490" s="53">
        <v>3506</v>
      </c>
    </row>
    <row r="491" spans="1:13" s="52" customFormat="1">
      <c r="A491" s="38">
        <v>10160230</v>
      </c>
      <c r="B491" s="54">
        <v>101602300000000</v>
      </c>
      <c r="C491" s="52" t="s">
        <v>814</v>
      </c>
      <c r="D491" s="52">
        <v>3560</v>
      </c>
      <c r="E491" s="52" t="s">
        <v>817</v>
      </c>
      <c r="F491" s="32">
        <v>38260</v>
      </c>
      <c r="G491" s="52">
        <v>401.6</v>
      </c>
      <c r="H491" s="52" t="s">
        <v>11722</v>
      </c>
      <c r="I491" s="52" t="s">
        <v>11723</v>
      </c>
      <c r="J491" s="52" t="s">
        <v>11712</v>
      </c>
      <c r="K491" s="52" t="s">
        <v>11713</v>
      </c>
      <c r="L491" s="52" t="s">
        <v>11714</v>
      </c>
      <c r="M491" s="53">
        <v>3506</v>
      </c>
    </row>
    <row r="492" spans="1:13" s="52" customFormat="1">
      <c r="A492" s="38">
        <v>10160231</v>
      </c>
      <c r="B492" s="54">
        <v>101602310000000</v>
      </c>
      <c r="C492" s="52" t="s">
        <v>814</v>
      </c>
      <c r="D492" s="52" t="s">
        <v>798</v>
      </c>
      <c r="E492" s="52" t="s">
        <v>818</v>
      </c>
      <c r="F492" s="32">
        <v>38260</v>
      </c>
      <c r="G492" s="52">
        <v>401.6</v>
      </c>
      <c r="H492" s="52" t="s">
        <v>11722</v>
      </c>
      <c r="I492" s="52" t="s">
        <v>11723</v>
      </c>
      <c r="J492" s="52" t="s">
        <v>11712</v>
      </c>
      <c r="K492" s="52" t="s">
        <v>11713</v>
      </c>
      <c r="L492" s="52" t="s">
        <v>11714</v>
      </c>
      <c r="M492" s="53">
        <v>3506</v>
      </c>
    </row>
    <row r="493" spans="1:13" s="52" customFormat="1">
      <c r="A493" s="38">
        <v>10160232</v>
      </c>
      <c r="B493" s="54">
        <v>101602320000000</v>
      </c>
      <c r="C493" s="52" t="s">
        <v>814</v>
      </c>
      <c r="E493" s="52" t="s">
        <v>819</v>
      </c>
      <c r="F493" s="32">
        <v>38260</v>
      </c>
      <c r="G493" s="52">
        <v>401.6</v>
      </c>
      <c r="H493" s="52" t="s">
        <v>11722</v>
      </c>
      <c r="I493" s="52" t="s">
        <v>11723</v>
      </c>
      <c r="J493" s="52" t="s">
        <v>11712</v>
      </c>
      <c r="K493" s="52" t="s">
        <v>11713</v>
      </c>
      <c r="L493" s="52" t="s">
        <v>11714</v>
      </c>
      <c r="M493" s="53">
        <v>3506</v>
      </c>
    </row>
    <row r="494" spans="1:13" s="52" customFormat="1">
      <c r="A494" s="38">
        <v>10160233</v>
      </c>
      <c r="B494" s="54">
        <v>101602330000000</v>
      </c>
      <c r="C494" s="52" t="s">
        <v>814</v>
      </c>
      <c r="D494" s="52" t="s">
        <v>798</v>
      </c>
      <c r="E494" s="52" t="s">
        <v>12361</v>
      </c>
      <c r="F494" s="32">
        <v>38260</v>
      </c>
      <c r="G494" s="52" t="s">
        <v>110</v>
      </c>
      <c r="H494" s="52" t="s">
        <v>12362</v>
      </c>
      <c r="I494" s="52" t="s">
        <v>12068</v>
      </c>
      <c r="J494" s="52" t="s">
        <v>11712</v>
      </c>
      <c r="K494" s="52" t="s">
        <v>11713</v>
      </c>
      <c r="L494" s="52" t="s">
        <v>11714</v>
      </c>
      <c r="M494" s="53">
        <v>3506</v>
      </c>
    </row>
    <row r="495" spans="1:13" s="52" customFormat="1">
      <c r="A495" s="38">
        <v>10160234</v>
      </c>
      <c r="B495" s="54">
        <v>101602340000000</v>
      </c>
      <c r="C495" s="52" t="s">
        <v>814</v>
      </c>
      <c r="D495" s="52" t="s">
        <v>798</v>
      </c>
      <c r="E495" s="52" t="s">
        <v>820</v>
      </c>
      <c r="F495" s="32">
        <v>38260</v>
      </c>
      <c r="G495" s="52" t="s">
        <v>110</v>
      </c>
      <c r="H495" s="52" t="s">
        <v>12385</v>
      </c>
      <c r="I495" s="52" t="s">
        <v>12058</v>
      </c>
      <c r="J495" s="52" t="s">
        <v>11712</v>
      </c>
      <c r="K495" s="52" t="s">
        <v>11713</v>
      </c>
      <c r="L495" s="52" t="s">
        <v>11714</v>
      </c>
      <c r="M495" s="53">
        <v>3506</v>
      </c>
    </row>
    <row r="496" spans="1:13" s="52" customFormat="1">
      <c r="A496" s="38">
        <v>10160235</v>
      </c>
      <c r="B496" s="54">
        <v>101602350000000</v>
      </c>
      <c r="C496" s="52" t="s">
        <v>814</v>
      </c>
      <c r="D496" s="52" t="s">
        <v>798</v>
      </c>
      <c r="E496" s="52" t="s">
        <v>821</v>
      </c>
      <c r="F496" s="32">
        <v>38260</v>
      </c>
      <c r="G496" s="52" t="s">
        <v>110</v>
      </c>
      <c r="H496" s="52" t="s">
        <v>12309</v>
      </c>
      <c r="I496" s="52" t="s">
        <v>12063</v>
      </c>
      <c r="J496" s="52" t="s">
        <v>11712</v>
      </c>
      <c r="K496" s="52" t="s">
        <v>11713</v>
      </c>
      <c r="L496" s="52" t="s">
        <v>11714</v>
      </c>
      <c r="M496" s="53">
        <v>3506</v>
      </c>
    </row>
    <row r="497" spans="1:13" s="52" customFormat="1">
      <c r="A497" s="38">
        <v>10160236</v>
      </c>
      <c r="B497" s="54">
        <v>101602360000000</v>
      </c>
      <c r="C497" s="52" t="s">
        <v>814</v>
      </c>
      <c r="D497" s="52" t="s">
        <v>7790</v>
      </c>
      <c r="E497" s="52" t="s">
        <v>5833</v>
      </c>
      <c r="F497" s="32">
        <v>38260</v>
      </c>
      <c r="G497" s="52">
        <v>401.6</v>
      </c>
      <c r="H497" s="52" t="s">
        <v>11722</v>
      </c>
      <c r="I497" s="52" t="s">
        <v>11723</v>
      </c>
      <c r="J497" s="52" t="s">
        <v>11712</v>
      </c>
      <c r="K497" s="52" t="s">
        <v>11713</v>
      </c>
      <c r="L497" s="52" t="s">
        <v>11714</v>
      </c>
      <c r="M497" s="53">
        <v>3506</v>
      </c>
    </row>
    <row r="498" spans="1:13" s="52" customFormat="1">
      <c r="A498" s="38">
        <v>10160238</v>
      </c>
      <c r="B498" s="54">
        <v>101602380000000</v>
      </c>
      <c r="C498" s="52" t="s">
        <v>814</v>
      </c>
      <c r="D498" s="52">
        <v>3560</v>
      </c>
      <c r="E498" s="52" t="s">
        <v>822</v>
      </c>
      <c r="F498" s="32">
        <v>38260</v>
      </c>
      <c r="G498" s="52">
        <v>401.6</v>
      </c>
      <c r="H498" s="52" t="s">
        <v>11722</v>
      </c>
      <c r="I498" s="52" t="s">
        <v>11723</v>
      </c>
      <c r="J498" s="52" t="s">
        <v>11712</v>
      </c>
      <c r="K498" s="52" t="s">
        <v>11713</v>
      </c>
      <c r="L498" s="52" t="s">
        <v>11714</v>
      </c>
      <c r="M498" s="53">
        <v>3506</v>
      </c>
    </row>
    <row r="499" spans="1:13" s="52" customFormat="1">
      <c r="A499" s="38">
        <v>10160239</v>
      </c>
      <c r="B499" s="54">
        <v>101602390000000</v>
      </c>
      <c r="C499" s="52" t="s">
        <v>823</v>
      </c>
      <c r="E499" s="52" t="s">
        <v>824</v>
      </c>
      <c r="F499" s="32">
        <v>38260</v>
      </c>
      <c r="G499" s="52" t="s">
        <v>110</v>
      </c>
      <c r="H499" s="52" t="s">
        <v>12322</v>
      </c>
      <c r="I499" s="52" t="s">
        <v>12063</v>
      </c>
      <c r="J499" s="52" t="s">
        <v>11712</v>
      </c>
      <c r="K499" s="52" t="s">
        <v>11713</v>
      </c>
      <c r="L499" s="52" t="s">
        <v>11714</v>
      </c>
      <c r="M499" s="53">
        <v>3506</v>
      </c>
    </row>
    <row r="500" spans="1:13" s="52" customFormat="1">
      <c r="A500" s="38">
        <v>10160240</v>
      </c>
      <c r="B500" s="54">
        <v>101602400000000</v>
      </c>
      <c r="C500" s="52" t="s">
        <v>826</v>
      </c>
      <c r="D500" s="52" t="s">
        <v>7812</v>
      </c>
      <c r="E500" s="52" t="s">
        <v>8361</v>
      </c>
      <c r="F500" s="32">
        <v>38260</v>
      </c>
      <c r="G500" s="52" t="s">
        <v>110</v>
      </c>
      <c r="H500" s="52" t="s">
        <v>12317</v>
      </c>
      <c r="I500" s="52" t="s">
        <v>12104</v>
      </c>
      <c r="J500" s="52" t="s">
        <v>11712</v>
      </c>
      <c r="K500" s="52" t="s">
        <v>11713</v>
      </c>
      <c r="L500" s="52" t="s">
        <v>11714</v>
      </c>
      <c r="M500" s="53">
        <v>3506</v>
      </c>
    </row>
    <row r="501" spans="1:13" s="52" customFormat="1">
      <c r="A501" s="38">
        <v>10160241</v>
      </c>
      <c r="B501" s="54">
        <v>101602410000000</v>
      </c>
      <c r="C501" s="52" t="s">
        <v>826</v>
      </c>
      <c r="D501" s="52">
        <v>2950</v>
      </c>
      <c r="E501" s="52" t="s">
        <v>828</v>
      </c>
      <c r="F501" s="32">
        <v>38260</v>
      </c>
      <c r="G501" s="52" t="s">
        <v>110</v>
      </c>
      <c r="H501" s="52" t="s">
        <v>12323</v>
      </c>
      <c r="I501" s="52" t="s">
        <v>11717</v>
      </c>
      <c r="J501" s="52" t="s">
        <v>11712</v>
      </c>
      <c r="K501" s="52" t="s">
        <v>11713</v>
      </c>
      <c r="L501" s="52" t="s">
        <v>11714</v>
      </c>
      <c r="M501" s="53">
        <v>3506</v>
      </c>
    </row>
    <row r="502" spans="1:13" s="52" customFormat="1">
      <c r="A502" s="38">
        <v>10160242</v>
      </c>
      <c r="B502" s="54">
        <v>101602420000000</v>
      </c>
      <c r="C502" s="52" t="s">
        <v>826</v>
      </c>
      <c r="F502" s="32">
        <v>38260</v>
      </c>
      <c r="G502" s="52" t="s">
        <v>110</v>
      </c>
      <c r="H502" s="52" t="s">
        <v>12325</v>
      </c>
      <c r="I502" s="52" t="s">
        <v>11717</v>
      </c>
      <c r="J502" s="52" t="s">
        <v>11712</v>
      </c>
      <c r="K502" s="52" t="s">
        <v>11713</v>
      </c>
      <c r="L502" s="52" t="s">
        <v>11714</v>
      </c>
      <c r="M502" s="53">
        <v>3506</v>
      </c>
    </row>
    <row r="503" spans="1:13" s="52" customFormat="1">
      <c r="A503" s="38">
        <v>10160243</v>
      </c>
      <c r="B503" s="54">
        <v>101602430000000</v>
      </c>
      <c r="C503" s="52" t="s">
        <v>826</v>
      </c>
      <c r="D503" s="52">
        <v>2950</v>
      </c>
      <c r="E503" s="52" t="s">
        <v>829</v>
      </c>
      <c r="F503" s="32">
        <v>38260</v>
      </c>
      <c r="G503" s="52" t="s">
        <v>110</v>
      </c>
      <c r="H503" s="52" t="s">
        <v>12324</v>
      </c>
      <c r="I503" s="52" t="s">
        <v>11717</v>
      </c>
      <c r="J503" s="52" t="s">
        <v>11712</v>
      </c>
      <c r="K503" s="52" t="s">
        <v>11713</v>
      </c>
      <c r="L503" s="52" t="s">
        <v>11714</v>
      </c>
      <c r="M503" s="53">
        <v>3506</v>
      </c>
    </row>
    <row r="504" spans="1:13" s="52" customFormat="1">
      <c r="A504" s="38">
        <v>10160244</v>
      </c>
      <c r="B504" s="54">
        <v>101602440000000</v>
      </c>
      <c r="C504" s="52" t="s">
        <v>826</v>
      </c>
      <c r="D504" s="52">
        <v>2950</v>
      </c>
      <c r="E504" s="52" t="s">
        <v>830</v>
      </c>
      <c r="F504" s="32">
        <v>38260</v>
      </c>
      <c r="G504" s="52" t="s">
        <v>110</v>
      </c>
      <c r="H504" s="52" t="s">
        <v>12321</v>
      </c>
      <c r="I504" s="52" t="s">
        <v>11717</v>
      </c>
      <c r="J504" s="52" t="s">
        <v>11712</v>
      </c>
      <c r="K504" s="52" t="s">
        <v>11713</v>
      </c>
      <c r="L504" s="52" t="s">
        <v>11714</v>
      </c>
      <c r="M504" s="53">
        <v>3506</v>
      </c>
    </row>
    <row r="505" spans="1:13" s="52" customFormat="1">
      <c r="A505" s="38">
        <v>10160245</v>
      </c>
      <c r="B505" s="54">
        <v>101602450000000</v>
      </c>
      <c r="C505" s="52" t="s">
        <v>826</v>
      </c>
      <c r="E505" s="52" t="s">
        <v>831</v>
      </c>
      <c r="F505" s="32">
        <v>38260</v>
      </c>
      <c r="G505" s="52" t="s">
        <v>110</v>
      </c>
      <c r="H505" s="52" t="s">
        <v>12326</v>
      </c>
      <c r="I505" s="52" t="s">
        <v>11717</v>
      </c>
      <c r="J505" s="52" t="s">
        <v>11712</v>
      </c>
      <c r="K505" s="52" t="s">
        <v>11713</v>
      </c>
      <c r="L505" s="52" t="s">
        <v>11714</v>
      </c>
      <c r="M505" s="53">
        <v>3506</v>
      </c>
    </row>
    <row r="506" spans="1:13" s="52" customFormat="1">
      <c r="A506" s="38">
        <v>10160246</v>
      </c>
      <c r="B506" s="54">
        <v>101602460000000</v>
      </c>
      <c r="C506" s="52" t="s">
        <v>826</v>
      </c>
      <c r="E506" s="52" t="s">
        <v>832</v>
      </c>
      <c r="F506" s="32">
        <v>38260</v>
      </c>
      <c r="G506" s="52" t="s">
        <v>110</v>
      </c>
      <c r="H506" s="52" t="s">
        <v>12321</v>
      </c>
      <c r="I506" s="52" t="s">
        <v>11717</v>
      </c>
      <c r="J506" s="52" t="s">
        <v>11712</v>
      </c>
      <c r="K506" s="52" t="s">
        <v>11713</v>
      </c>
      <c r="L506" s="52" t="s">
        <v>11714</v>
      </c>
      <c r="M506" s="53">
        <v>3506</v>
      </c>
    </row>
    <row r="507" spans="1:13" s="52" customFormat="1">
      <c r="A507" s="38">
        <v>10160436</v>
      </c>
      <c r="B507" s="54">
        <v>101604360000000</v>
      </c>
      <c r="C507" s="52" t="s">
        <v>833</v>
      </c>
      <c r="D507" s="52">
        <v>3745</v>
      </c>
      <c r="E507" s="52" t="s">
        <v>835</v>
      </c>
      <c r="F507" s="32">
        <v>38314</v>
      </c>
      <c r="G507" s="52" t="s">
        <v>110</v>
      </c>
      <c r="H507" s="52" t="s">
        <v>12303</v>
      </c>
      <c r="I507" s="52" t="s">
        <v>12058</v>
      </c>
      <c r="J507" s="52" t="s">
        <v>11712</v>
      </c>
      <c r="K507" s="52" t="s">
        <v>11713</v>
      </c>
      <c r="L507" s="52" t="s">
        <v>11714</v>
      </c>
      <c r="M507" s="53">
        <v>3506</v>
      </c>
    </row>
    <row r="508" spans="1:13" s="52" customFormat="1">
      <c r="A508" s="38">
        <v>10160437</v>
      </c>
      <c r="B508" s="54">
        <v>101604370000000</v>
      </c>
      <c r="C508" s="52" t="s">
        <v>833</v>
      </c>
      <c r="D508" s="52">
        <v>3745</v>
      </c>
      <c r="E508" s="52" t="s">
        <v>837</v>
      </c>
      <c r="F508" s="32">
        <v>38314</v>
      </c>
      <c r="G508" s="52" t="s">
        <v>110</v>
      </c>
      <c r="H508" s="52" t="s">
        <v>12390</v>
      </c>
      <c r="I508" s="52" t="s">
        <v>12391</v>
      </c>
      <c r="J508" s="52" t="s">
        <v>11712</v>
      </c>
      <c r="K508" s="52" t="s">
        <v>11713</v>
      </c>
      <c r="L508" s="52" t="s">
        <v>11714</v>
      </c>
      <c r="M508" s="53">
        <v>3506</v>
      </c>
    </row>
    <row r="509" spans="1:13" s="52" customFormat="1">
      <c r="A509" s="38">
        <v>10160438</v>
      </c>
      <c r="B509" s="54">
        <v>101604380000000</v>
      </c>
      <c r="C509" s="52" t="s">
        <v>833</v>
      </c>
      <c r="D509" s="52">
        <v>3745</v>
      </c>
      <c r="E509" s="52" t="s">
        <v>838</v>
      </c>
      <c r="F509" s="32">
        <v>38314</v>
      </c>
      <c r="G509" s="52">
        <v>401.6</v>
      </c>
      <c r="H509" s="52" t="s">
        <v>11722</v>
      </c>
      <c r="I509" s="52" t="s">
        <v>11723</v>
      </c>
      <c r="J509" s="52" t="s">
        <v>11712</v>
      </c>
      <c r="K509" s="52" t="s">
        <v>11713</v>
      </c>
      <c r="L509" s="52" t="s">
        <v>11714</v>
      </c>
      <c r="M509" s="53">
        <v>3506</v>
      </c>
    </row>
    <row r="510" spans="1:13" s="52" customFormat="1">
      <c r="A510" s="38">
        <v>10160439</v>
      </c>
      <c r="B510" s="54">
        <v>101604390000000</v>
      </c>
      <c r="C510" s="52" t="s">
        <v>833</v>
      </c>
      <c r="D510" s="52">
        <v>3745</v>
      </c>
      <c r="E510" s="52" t="s">
        <v>839</v>
      </c>
      <c r="F510" s="32">
        <v>38314</v>
      </c>
      <c r="G510" s="52">
        <v>401.6</v>
      </c>
      <c r="H510" s="52" t="s">
        <v>11722</v>
      </c>
      <c r="I510" s="52" t="s">
        <v>11723</v>
      </c>
      <c r="J510" s="52" t="s">
        <v>11712</v>
      </c>
      <c r="K510" s="52" t="s">
        <v>11713</v>
      </c>
      <c r="L510" s="52" t="s">
        <v>11714</v>
      </c>
      <c r="M510" s="53">
        <v>3506</v>
      </c>
    </row>
    <row r="511" spans="1:13" s="52" customFormat="1">
      <c r="A511" s="38">
        <v>10160440</v>
      </c>
      <c r="B511" s="54">
        <v>101604400000000</v>
      </c>
      <c r="C511" s="52" t="s">
        <v>833</v>
      </c>
      <c r="D511" s="52">
        <v>3745</v>
      </c>
      <c r="E511" s="52" t="s">
        <v>840</v>
      </c>
      <c r="F511" s="32">
        <v>38314</v>
      </c>
      <c r="G511" s="52">
        <v>401.6</v>
      </c>
      <c r="H511" s="52" t="s">
        <v>11722</v>
      </c>
      <c r="I511" s="52" t="s">
        <v>11723</v>
      </c>
      <c r="J511" s="52" t="s">
        <v>11712</v>
      </c>
      <c r="K511" s="52" t="s">
        <v>11713</v>
      </c>
      <c r="L511" s="52" t="s">
        <v>11714</v>
      </c>
      <c r="M511" s="53">
        <v>3506</v>
      </c>
    </row>
    <row r="512" spans="1:13" s="52" customFormat="1">
      <c r="A512" s="38">
        <v>10160441</v>
      </c>
      <c r="B512" s="54">
        <v>101604410000000</v>
      </c>
      <c r="C512" s="52" t="s">
        <v>833</v>
      </c>
      <c r="E512" s="52" t="s">
        <v>841</v>
      </c>
      <c r="F512" s="32">
        <v>38314</v>
      </c>
      <c r="G512" s="52">
        <v>401.6</v>
      </c>
      <c r="H512" s="52" t="s">
        <v>11722</v>
      </c>
      <c r="I512" s="52" t="s">
        <v>11723</v>
      </c>
      <c r="J512" s="52" t="s">
        <v>11712</v>
      </c>
      <c r="K512" s="52" t="s">
        <v>11713</v>
      </c>
      <c r="L512" s="52" t="s">
        <v>11714</v>
      </c>
      <c r="M512" s="53">
        <v>3506</v>
      </c>
    </row>
    <row r="513" spans="1:13" s="52" customFormat="1">
      <c r="A513" s="38">
        <v>10160442</v>
      </c>
      <c r="B513" s="54">
        <v>101604420000000</v>
      </c>
      <c r="C513" s="52" t="s">
        <v>833</v>
      </c>
      <c r="D513" s="52">
        <v>3745</v>
      </c>
      <c r="E513" s="52" t="s">
        <v>842</v>
      </c>
      <c r="F513" s="32">
        <v>38314</v>
      </c>
      <c r="G513" s="52" t="s">
        <v>11734</v>
      </c>
      <c r="H513" s="52" t="s">
        <v>11722</v>
      </c>
      <c r="I513" s="52" t="s">
        <v>11723</v>
      </c>
      <c r="J513" s="52" t="s">
        <v>11712</v>
      </c>
      <c r="K513" s="52" t="s">
        <v>11713</v>
      </c>
      <c r="L513" s="52" t="s">
        <v>11714</v>
      </c>
      <c r="M513" s="53">
        <v>3506</v>
      </c>
    </row>
    <row r="514" spans="1:13" s="52" customFormat="1">
      <c r="A514" s="38">
        <v>10160443</v>
      </c>
      <c r="B514" s="54">
        <v>101604430000000</v>
      </c>
      <c r="C514" s="52" t="s">
        <v>833</v>
      </c>
      <c r="D514" s="52">
        <v>3745</v>
      </c>
      <c r="E514" s="52" t="s">
        <v>11735</v>
      </c>
      <c r="F514" s="32">
        <v>38314</v>
      </c>
      <c r="G514" s="52">
        <v>401.6</v>
      </c>
      <c r="H514" s="52" t="s">
        <v>11722</v>
      </c>
      <c r="I514" s="52" t="s">
        <v>11723</v>
      </c>
      <c r="J514" s="52" t="s">
        <v>11712</v>
      </c>
      <c r="K514" s="52" t="s">
        <v>11713</v>
      </c>
      <c r="L514" s="52" t="s">
        <v>11714</v>
      </c>
      <c r="M514" s="53">
        <v>3506</v>
      </c>
    </row>
    <row r="515" spans="1:13" s="52" customFormat="1">
      <c r="A515" s="38">
        <v>10160444</v>
      </c>
      <c r="B515" s="54">
        <v>101604440000000</v>
      </c>
      <c r="C515" s="52" t="s">
        <v>833</v>
      </c>
      <c r="E515" s="52" t="s">
        <v>843</v>
      </c>
      <c r="F515" s="32">
        <v>38314</v>
      </c>
      <c r="G515" s="52">
        <v>401.6</v>
      </c>
      <c r="H515" s="52" t="s">
        <v>11722</v>
      </c>
      <c r="I515" s="52" t="s">
        <v>11723</v>
      </c>
      <c r="J515" s="52" t="s">
        <v>11712</v>
      </c>
      <c r="K515" s="52" t="s">
        <v>11713</v>
      </c>
      <c r="L515" s="52" t="s">
        <v>11714</v>
      </c>
      <c r="M515" s="53">
        <v>3506</v>
      </c>
    </row>
    <row r="516" spans="1:13" s="52" customFormat="1">
      <c r="A516" s="38">
        <v>10160445</v>
      </c>
      <c r="B516" s="54">
        <v>101604450000000</v>
      </c>
      <c r="C516" s="52" t="s">
        <v>833</v>
      </c>
      <c r="D516" s="52">
        <v>3745</v>
      </c>
      <c r="E516" s="52" t="s">
        <v>844</v>
      </c>
      <c r="F516" s="32">
        <v>38314</v>
      </c>
      <c r="G516" s="52" t="s">
        <v>110</v>
      </c>
      <c r="H516" s="52" t="s">
        <v>12304</v>
      </c>
      <c r="I516" s="52" t="s">
        <v>12305</v>
      </c>
      <c r="J516" s="52" t="s">
        <v>11712</v>
      </c>
      <c r="K516" s="52" t="s">
        <v>11713</v>
      </c>
      <c r="L516" s="52" t="s">
        <v>11714</v>
      </c>
      <c r="M516" s="53">
        <v>3506</v>
      </c>
    </row>
    <row r="517" spans="1:13" s="52" customFormat="1">
      <c r="A517" s="38">
        <v>10160446</v>
      </c>
      <c r="B517" s="54">
        <v>101604460000000</v>
      </c>
      <c r="C517" s="52" t="s">
        <v>833</v>
      </c>
      <c r="D517" s="52">
        <v>3745</v>
      </c>
      <c r="E517" s="52" t="s">
        <v>845</v>
      </c>
      <c r="F517" s="32">
        <v>38314</v>
      </c>
      <c r="G517" s="52">
        <v>401.6</v>
      </c>
      <c r="H517" s="52" t="s">
        <v>11722</v>
      </c>
      <c r="I517" s="52" t="s">
        <v>11723</v>
      </c>
      <c r="J517" s="52" t="s">
        <v>11712</v>
      </c>
      <c r="K517" s="52" t="s">
        <v>11713</v>
      </c>
      <c r="L517" s="52" t="s">
        <v>11714</v>
      </c>
      <c r="M517" s="53">
        <v>3506</v>
      </c>
    </row>
    <row r="518" spans="1:13" s="52" customFormat="1">
      <c r="A518" s="38">
        <v>10160447</v>
      </c>
      <c r="B518" s="54">
        <v>101604470000000</v>
      </c>
      <c r="C518" s="52" t="s">
        <v>833</v>
      </c>
      <c r="D518" s="52">
        <v>3745</v>
      </c>
      <c r="E518" s="52" t="s">
        <v>846</v>
      </c>
      <c r="F518" s="32">
        <v>38314</v>
      </c>
      <c r="G518" s="52" t="s">
        <v>110</v>
      </c>
      <c r="H518" s="52" t="s">
        <v>12390</v>
      </c>
      <c r="I518" s="52" t="s">
        <v>12391</v>
      </c>
      <c r="J518" s="52" t="s">
        <v>11712</v>
      </c>
      <c r="K518" s="52" t="s">
        <v>11713</v>
      </c>
      <c r="L518" s="52" t="s">
        <v>11714</v>
      </c>
      <c r="M518" s="53">
        <v>3506</v>
      </c>
    </row>
    <row r="519" spans="1:13" s="52" customFormat="1">
      <c r="A519" s="38">
        <v>10160448</v>
      </c>
      <c r="B519" s="54">
        <v>101604480000000</v>
      </c>
      <c r="C519" s="52" t="s">
        <v>833</v>
      </c>
      <c r="E519" s="52" t="s">
        <v>847</v>
      </c>
      <c r="F519" s="32">
        <v>38314</v>
      </c>
      <c r="G519" s="52" t="s">
        <v>110</v>
      </c>
      <c r="H519" s="52" t="s">
        <v>11722</v>
      </c>
      <c r="I519" s="52" t="s">
        <v>11723</v>
      </c>
      <c r="J519" s="52" t="s">
        <v>11712</v>
      </c>
      <c r="K519" s="52" t="s">
        <v>11713</v>
      </c>
      <c r="L519" s="52" t="s">
        <v>11714</v>
      </c>
      <c r="M519" s="53">
        <v>3506</v>
      </c>
    </row>
    <row r="520" spans="1:13" s="52" customFormat="1">
      <c r="A520" s="38">
        <v>10160449</v>
      </c>
      <c r="B520" s="54">
        <v>101604490000000</v>
      </c>
      <c r="C520" s="52" t="s">
        <v>833</v>
      </c>
      <c r="D520" s="52">
        <v>3745</v>
      </c>
      <c r="E520" s="52" t="s">
        <v>848</v>
      </c>
      <c r="F520" s="32">
        <v>38314</v>
      </c>
      <c r="G520" s="52">
        <v>401.6</v>
      </c>
      <c r="H520" s="52" t="s">
        <v>11722</v>
      </c>
      <c r="I520" s="52" t="s">
        <v>11723</v>
      </c>
      <c r="J520" s="52" t="s">
        <v>11712</v>
      </c>
      <c r="K520" s="52" t="s">
        <v>11713</v>
      </c>
      <c r="L520" s="52" t="s">
        <v>11714</v>
      </c>
      <c r="M520" s="53">
        <v>3506</v>
      </c>
    </row>
    <row r="521" spans="1:13" s="52" customFormat="1">
      <c r="A521" s="38">
        <v>10160450</v>
      </c>
      <c r="B521" s="54">
        <v>101604500000000</v>
      </c>
      <c r="C521" s="52" t="s">
        <v>833</v>
      </c>
      <c r="E521" s="52" t="s">
        <v>849</v>
      </c>
      <c r="F521" s="32">
        <v>38314</v>
      </c>
      <c r="G521" s="52" t="s">
        <v>390</v>
      </c>
      <c r="H521" s="52" t="s">
        <v>12304</v>
      </c>
      <c r="I521" s="52" t="s">
        <v>12305</v>
      </c>
      <c r="J521" s="52" t="s">
        <v>11712</v>
      </c>
      <c r="K521" s="52" t="s">
        <v>11713</v>
      </c>
      <c r="L521" s="52" t="s">
        <v>11714</v>
      </c>
      <c r="M521" s="53">
        <v>3506</v>
      </c>
    </row>
    <row r="522" spans="1:13" s="52" customFormat="1">
      <c r="A522" s="38">
        <v>10160451</v>
      </c>
      <c r="B522" s="54">
        <v>101604510000000</v>
      </c>
      <c r="C522" s="52" t="s">
        <v>833</v>
      </c>
      <c r="E522" s="52" t="s">
        <v>850</v>
      </c>
      <c r="F522" s="32">
        <v>38314</v>
      </c>
      <c r="G522" s="52">
        <v>401.6</v>
      </c>
      <c r="H522" s="52" t="s">
        <v>11722</v>
      </c>
      <c r="I522" s="52" t="s">
        <v>11723</v>
      </c>
      <c r="J522" s="52" t="s">
        <v>11712</v>
      </c>
      <c r="K522" s="52" t="s">
        <v>11713</v>
      </c>
      <c r="L522" s="52" t="s">
        <v>11714</v>
      </c>
      <c r="M522" s="53">
        <v>3506</v>
      </c>
    </row>
    <row r="523" spans="1:13" s="52" customFormat="1">
      <c r="A523" s="38">
        <v>10160452</v>
      </c>
      <c r="B523" s="54">
        <v>101604520000000</v>
      </c>
      <c r="C523" s="52" t="s">
        <v>833</v>
      </c>
      <c r="D523" s="52">
        <v>3745</v>
      </c>
      <c r="E523" s="52" t="s">
        <v>7828</v>
      </c>
      <c r="F523" s="32">
        <v>38314</v>
      </c>
      <c r="G523" s="52">
        <v>401.6</v>
      </c>
      <c r="H523" s="52" t="s">
        <v>11722</v>
      </c>
      <c r="I523" s="52" t="s">
        <v>11723</v>
      </c>
      <c r="J523" s="52" t="s">
        <v>11712</v>
      </c>
      <c r="K523" s="52" t="s">
        <v>11713</v>
      </c>
      <c r="L523" s="52" t="s">
        <v>11714</v>
      </c>
      <c r="M523" s="53">
        <v>3506</v>
      </c>
    </row>
    <row r="524" spans="1:13" s="52" customFormat="1">
      <c r="A524" s="38">
        <v>10160453</v>
      </c>
      <c r="B524" s="54">
        <v>101604530000000</v>
      </c>
      <c r="C524" s="52" t="s">
        <v>833</v>
      </c>
      <c r="D524" s="52">
        <v>3745</v>
      </c>
      <c r="E524" s="52" t="s">
        <v>851</v>
      </c>
      <c r="F524" s="32">
        <v>38314</v>
      </c>
      <c r="G524" s="52">
        <v>401.6</v>
      </c>
      <c r="H524" s="52" t="s">
        <v>11722</v>
      </c>
      <c r="I524" s="52" t="s">
        <v>11723</v>
      </c>
      <c r="J524" s="52" t="s">
        <v>11712</v>
      </c>
      <c r="K524" s="52" t="s">
        <v>11713</v>
      </c>
      <c r="L524" s="52" t="s">
        <v>11714</v>
      </c>
      <c r="M524" s="53">
        <v>3506</v>
      </c>
    </row>
    <row r="525" spans="1:13" s="52" customFormat="1">
      <c r="A525" s="38">
        <v>10160454</v>
      </c>
      <c r="B525" s="54">
        <v>101604540000000</v>
      </c>
      <c r="C525" s="52" t="s">
        <v>833</v>
      </c>
      <c r="D525" s="52">
        <v>3745</v>
      </c>
      <c r="E525" s="52" t="s">
        <v>852</v>
      </c>
      <c r="F525" s="32">
        <v>38314</v>
      </c>
      <c r="G525" s="52" t="s">
        <v>110</v>
      </c>
      <c r="H525" s="52" t="s">
        <v>12331</v>
      </c>
      <c r="I525" s="52" t="s">
        <v>12058</v>
      </c>
      <c r="J525" s="52" t="s">
        <v>11712</v>
      </c>
      <c r="K525" s="52" t="s">
        <v>11713</v>
      </c>
      <c r="L525" s="52" t="s">
        <v>11714</v>
      </c>
      <c r="M525" s="53">
        <v>3506</v>
      </c>
    </row>
    <row r="526" spans="1:13" s="52" customFormat="1">
      <c r="A526" s="38">
        <v>10160455</v>
      </c>
      <c r="B526" s="54">
        <v>101604550000000</v>
      </c>
      <c r="C526" s="52" t="s">
        <v>833</v>
      </c>
      <c r="D526" s="52">
        <v>3745</v>
      </c>
      <c r="E526" s="52" t="s">
        <v>853</v>
      </c>
      <c r="F526" s="32">
        <v>38314</v>
      </c>
      <c r="G526" s="52">
        <v>401.6</v>
      </c>
      <c r="H526" s="52" t="s">
        <v>11722</v>
      </c>
      <c r="I526" s="52" t="s">
        <v>11723</v>
      </c>
      <c r="J526" s="52" t="s">
        <v>11712</v>
      </c>
      <c r="K526" s="52" t="s">
        <v>11713</v>
      </c>
      <c r="L526" s="52" t="s">
        <v>11714</v>
      </c>
      <c r="M526" s="53">
        <v>3506</v>
      </c>
    </row>
    <row r="527" spans="1:13" s="52" customFormat="1">
      <c r="A527" s="38">
        <v>10160462</v>
      </c>
      <c r="B527" s="54">
        <v>101604620000000</v>
      </c>
      <c r="C527" s="52" t="s">
        <v>855</v>
      </c>
      <c r="E527" s="52" t="s">
        <v>856</v>
      </c>
      <c r="F527" s="32">
        <v>38355</v>
      </c>
      <c r="G527" s="52">
        <v>404.4</v>
      </c>
      <c r="H527" s="52" t="s">
        <v>11722</v>
      </c>
      <c r="I527" s="52" t="s">
        <v>11723</v>
      </c>
      <c r="J527" s="52" t="s">
        <v>11712</v>
      </c>
      <c r="K527" s="52" t="s">
        <v>11713</v>
      </c>
      <c r="L527" s="52" t="s">
        <v>11714</v>
      </c>
      <c r="M527" s="53">
        <v>3506</v>
      </c>
    </row>
    <row r="528" spans="1:13" s="52" customFormat="1">
      <c r="A528" s="38">
        <v>10160465</v>
      </c>
      <c r="B528" s="54">
        <v>101604650000000</v>
      </c>
      <c r="C528" s="52" t="s">
        <v>855</v>
      </c>
      <c r="D528" s="52" t="s">
        <v>858</v>
      </c>
      <c r="E528" s="52" t="s">
        <v>859</v>
      </c>
      <c r="F528" s="32">
        <v>38327</v>
      </c>
      <c r="G528" s="52">
        <v>402.12</v>
      </c>
      <c r="H528" s="52" t="s">
        <v>11722</v>
      </c>
      <c r="I528" s="52" t="s">
        <v>11723</v>
      </c>
      <c r="J528" s="52" t="s">
        <v>11712</v>
      </c>
      <c r="K528" s="52" t="s">
        <v>11713</v>
      </c>
      <c r="L528" s="52" t="s">
        <v>11714</v>
      </c>
      <c r="M528" s="53">
        <v>3506</v>
      </c>
    </row>
    <row r="529" spans="1:13" s="52" customFormat="1">
      <c r="A529" s="38">
        <v>10160467</v>
      </c>
      <c r="B529" s="54">
        <v>101604670000000</v>
      </c>
      <c r="C529" s="52" t="s">
        <v>861</v>
      </c>
      <c r="E529" s="52" t="s">
        <v>862</v>
      </c>
      <c r="F529" s="32">
        <v>38324</v>
      </c>
      <c r="G529" s="52">
        <v>403.1</v>
      </c>
      <c r="H529" s="52" t="s">
        <v>11722</v>
      </c>
      <c r="I529" s="52" t="s">
        <v>11723</v>
      </c>
      <c r="J529" s="52" t="s">
        <v>11712</v>
      </c>
      <c r="K529" s="52" t="s">
        <v>11713</v>
      </c>
      <c r="L529" s="52" t="s">
        <v>11714</v>
      </c>
      <c r="M529" s="53">
        <v>3506</v>
      </c>
    </row>
    <row r="530" spans="1:13" s="52" customFormat="1">
      <c r="A530" s="38">
        <v>10160468</v>
      </c>
      <c r="B530" s="54">
        <v>101604680000000</v>
      </c>
      <c r="C530" s="52" t="s">
        <v>861</v>
      </c>
      <c r="E530" s="52" t="s">
        <v>864</v>
      </c>
      <c r="F530" s="32">
        <v>38324</v>
      </c>
      <c r="G530" s="52">
        <v>403.1</v>
      </c>
      <c r="H530" s="52" t="s">
        <v>11722</v>
      </c>
      <c r="I530" s="52" t="s">
        <v>11723</v>
      </c>
      <c r="J530" s="52" t="s">
        <v>11712</v>
      </c>
      <c r="K530" s="52" t="s">
        <v>11713</v>
      </c>
      <c r="L530" s="52" t="s">
        <v>11714</v>
      </c>
      <c r="M530" s="53">
        <v>3506</v>
      </c>
    </row>
    <row r="531" spans="1:13" s="52" customFormat="1">
      <c r="A531" s="38">
        <v>10160469</v>
      </c>
      <c r="B531" s="54">
        <v>101604690000000</v>
      </c>
      <c r="C531" s="52" t="s">
        <v>861</v>
      </c>
      <c r="E531" s="52" t="s">
        <v>865</v>
      </c>
      <c r="F531" s="32">
        <v>38324</v>
      </c>
      <c r="G531" s="52">
        <v>403.1</v>
      </c>
      <c r="H531" s="52" t="s">
        <v>11722</v>
      </c>
      <c r="I531" s="52" t="s">
        <v>11723</v>
      </c>
      <c r="J531" s="52" t="s">
        <v>11712</v>
      </c>
      <c r="K531" s="52" t="s">
        <v>11713</v>
      </c>
      <c r="L531" s="52" t="s">
        <v>11714</v>
      </c>
      <c r="M531" s="53">
        <v>3506</v>
      </c>
    </row>
    <row r="532" spans="1:13" s="52" customFormat="1">
      <c r="A532" s="38">
        <v>10160470</v>
      </c>
      <c r="B532" s="54">
        <v>101604700000000</v>
      </c>
      <c r="C532" s="52" t="s">
        <v>861</v>
      </c>
      <c r="E532" s="52" t="s">
        <v>866</v>
      </c>
      <c r="F532" s="32">
        <v>38324</v>
      </c>
      <c r="G532" s="52">
        <v>403.1</v>
      </c>
      <c r="H532" s="52" t="s">
        <v>11722</v>
      </c>
      <c r="I532" s="52" t="s">
        <v>11723</v>
      </c>
      <c r="J532" s="52" t="s">
        <v>11712</v>
      </c>
      <c r="K532" s="52" t="s">
        <v>11713</v>
      </c>
      <c r="L532" s="52" t="s">
        <v>11714</v>
      </c>
      <c r="M532" s="53">
        <v>3506</v>
      </c>
    </row>
    <row r="533" spans="1:13" s="52" customFormat="1">
      <c r="A533" s="38">
        <v>10160471</v>
      </c>
      <c r="B533" s="54">
        <v>101604710000000</v>
      </c>
      <c r="C533" s="52" t="s">
        <v>861</v>
      </c>
      <c r="D533" s="52" t="s">
        <v>868</v>
      </c>
      <c r="E533" s="52" t="s">
        <v>869</v>
      </c>
      <c r="F533" s="32">
        <v>38324</v>
      </c>
      <c r="G533" s="52">
        <v>151</v>
      </c>
      <c r="H533" s="52" t="s">
        <v>12304</v>
      </c>
      <c r="I533" s="52" t="s">
        <v>12305</v>
      </c>
      <c r="J533" s="52" t="s">
        <v>11712</v>
      </c>
      <c r="K533" s="52" t="s">
        <v>11713</v>
      </c>
      <c r="L533" s="52" t="s">
        <v>11714</v>
      </c>
      <c r="M533" s="53">
        <v>3506</v>
      </c>
    </row>
    <row r="534" spans="1:13" s="52" customFormat="1">
      <c r="A534" s="38">
        <v>10160482</v>
      </c>
      <c r="B534" s="54">
        <v>101604820000000</v>
      </c>
      <c r="C534" s="52" t="s">
        <v>874</v>
      </c>
      <c r="E534" s="52" t="s">
        <v>875</v>
      </c>
      <c r="F534" s="32">
        <v>38336</v>
      </c>
      <c r="G534" s="52">
        <v>403.1</v>
      </c>
      <c r="H534" s="52" t="s">
        <v>11722</v>
      </c>
      <c r="I534" s="52" t="s">
        <v>11723</v>
      </c>
      <c r="J534" s="52" t="s">
        <v>11712</v>
      </c>
      <c r="K534" s="52" t="s">
        <v>11713</v>
      </c>
      <c r="L534" s="52" t="s">
        <v>11714</v>
      </c>
      <c r="M534" s="53">
        <v>3506</v>
      </c>
    </row>
    <row r="535" spans="1:13" s="52" customFormat="1">
      <c r="A535" s="38">
        <v>10160488</v>
      </c>
      <c r="B535" s="54">
        <v>101604880000000</v>
      </c>
      <c r="C535" s="52" t="s">
        <v>876</v>
      </c>
      <c r="E535" s="52" t="s">
        <v>877</v>
      </c>
      <c r="F535" s="32">
        <v>38355</v>
      </c>
      <c r="G535" s="52" t="s">
        <v>11736</v>
      </c>
      <c r="H535" s="52" t="s">
        <v>11722</v>
      </c>
      <c r="I535" s="52" t="s">
        <v>11723</v>
      </c>
      <c r="J535" s="52" t="s">
        <v>11712</v>
      </c>
      <c r="K535" s="52" t="s">
        <v>11713</v>
      </c>
      <c r="L535" s="52" t="s">
        <v>11714</v>
      </c>
      <c r="M535" s="53">
        <v>3506</v>
      </c>
    </row>
    <row r="536" spans="1:13" s="52" customFormat="1">
      <c r="A536" s="38">
        <v>10160497</v>
      </c>
      <c r="B536" s="54">
        <v>101604970000000</v>
      </c>
      <c r="C536" s="52" t="s">
        <v>879</v>
      </c>
      <c r="E536" s="52" t="s">
        <v>880</v>
      </c>
      <c r="F536" s="32">
        <v>38342</v>
      </c>
      <c r="G536" s="52" t="s">
        <v>110</v>
      </c>
      <c r="H536" s="52" t="s">
        <v>12235</v>
      </c>
      <c r="I536" s="52" t="s">
        <v>12120</v>
      </c>
      <c r="J536" s="52" t="s">
        <v>11712</v>
      </c>
      <c r="K536" s="52" t="s">
        <v>11713</v>
      </c>
      <c r="L536" s="52" t="s">
        <v>11714</v>
      </c>
      <c r="M536" s="53">
        <v>3506</v>
      </c>
    </row>
    <row r="537" spans="1:13" s="52" customFormat="1">
      <c r="A537" s="38">
        <v>10160498</v>
      </c>
      <c r="B537" s="54">
        <v>101604980000000</v>
      </c>
      <c r="C537" s="52" t="s">
        <v>879</v>
      </c>
      <c r="D537" s="52" t="s">
        <v>2434</v>
      </c>
      <c r="E537" s="52" t="s">
        <v>882</v>
      </c>
      <c r="F537" s="32">
        <v>38342</v>
      </c>
      <c r="G537" s="52" t="s">
        <v>110</v>
      </c>
      <c r="H537" s="52" t="s">
        <v>12401</v>
      </c>
      <c r="I537" s="52" t="s">
        <v>12157</v>
      </c>
      <c r="J537" s="52" t="s">
        <v>11712</v>
      </c>
      <c r="K537" s="52" t="s">
        <v>11713</v>
      </c>
      <c r="L537" s="52" t="s">
        <v>11714</v>
      </c>
      <c r="M537" s="53">
        <v>3506</v>
      </c>
    </row>
    <row r="538" spans="1:13" s="52" customFormat="1">
      <c r="A538" s="38">
        <v>10160511</v>
      </c>
      <c r="B538" s="54">
        <v>101605110000000</v>
      </c>
      <c r="C538" s="52" t="s">
        <v>883</v>
      </c>
      <c r="E538" s="52" t="s">
        <v>884</v>
      </c>
      <c r="F538" s="32">
        <v>38243</v>
      </c>
      <c r="G538" s="52">
        <v>403.1</v>
      </c>
      <c r="H538" s="52" t="s">
        <v>11722</v>
      </c>
      <c r="I538" s="52" t="s">
        <v>11723</v>
      </c>
      <c r="J538" s="52" t="s">
        <v>11712</v>
      </c>
      <c r="K538" s="52" t="s">
        <v>11713</v>
      </c>
      <c r="L538" s="52" t="s">
        <v>11714</v>
      </c>
      <c r="M538" s="53">
        <v>3506</v>
      </c>
    </row>
    <row r="539" spans="1:13" s="52" customFormat="1">
      <c r="A539" s="38">
        <v>10160512</v>
      </c>
      <c r="B539" s="54">
        <v>101605120000000</v>
      </c>
      <c r="C539" s="52" t="s">
        <v>883</v>
      </c>
      <c r="E539" s="52" t="s">
        <v>886</v>
      </c>
      <c r="F539" s="32">
        <v>38243</v>
      </c>
      <c r="G539" s="52">
        <v>403.1</v>
      </c>
      <c r="H539" s="52" t="s">
        <v>11722</v>
      </c>
      <c r="I539" s="52" t="s">
        <v>11723</v>
      </c>
      <c r="J539" s="52" t="s">
        <v>11712</v>
      </c>
      <c r="K539" s="52" t="s">
        <v>11713</v>
      </c>
      <c r="L539" s="52" t="s">
        <v>11714</v>
      </c>
      <c r="M539" s="53">
        <v>3506</v>
      </c>
    </row>
    <row r="540" spans="1:13" s="52" customFormat="1">
      <c r="A540" s="38">
        <v>10160513</v>
      </c>
      <c r="B540" s="54">
        <v>101605130000000</v>
      </c>
      <c r="C540" s="52" t="s">
        <v>883</v>
      </c>
      <c r="F540" s="32">
        <v>38243</v>
      </c>
      <c r="G540" s="52">
        <v>403.1</v>
      </c>
      <c r="H540" s="52" t="s">
        <v>11722</v>
      </c>
      <c r="I540" s="52" t="s">
        <v>11723</v>
      </c>
      <c r="J540" s="52" t="s">
        <v>11712</v>
      </c>
      <c r="K540" s="52" t="s">
        <v>11713</v>
      </c>
      <c r="L540" s="52" t="s">
        <v>11714</v>
      </c>
      <c r="M540" s="53">
        <v>3506</v>
      </c>
    </row>
    <row r="541" spans="1:13" s="52" customFormat="1">
      <c r="A541" s="38">
        <v>10160641</v>
      </c>
      <c r="B541" s="54">
        <v>101606410000000</v>
      </c>
      <c r="C541" s="52" t="s">
        <v>887</v>
      </c>
      <c r="E541" s="52">
        <v>69406682785</v>
      </c>
      <c r="F541" s="32">
        <v>38342</v>
      </c>
      <c r="G541" s="52" t="s">
        <v>110</v>
      </c>
      <c r="H541" s="52" t="s">
        <v>12236</v>
      </c>
      <c r="I541" s="52" t="s">
        <v>12104</v>
      </c>
      <c r="J541" s="52" t="s">
        <v>11712</v>
      </c>
      <c r="K541" s="52" t="s">
        <v>11713</v>
      </c>
      <c r="L541" s="52" t="s">
        <v>11714</v>
      </c>
      <c r="M541" s="53">
        <v>3506</v>
      </c>
    </row>
    <row r="542" spans="1:13" s="52" customFormat="1">
      <c r="A542" s="38">
        <v>10160667</v>
      </c>
      <c r="B542" s="54">
        <v>101606670000000</v>
      </c>
      <c r="C542" s="52" t="s">
        <v>888</v>
      </c>
      <c r="E542" s="52" t="s">
        <v>889</v>
      </c>
      <c r="F542" s="32">
        <v>38294</v>
      </c>
      <c r="G542" s="52">
        <v>403.1</v>
      </c>
      <c r="H542" s="52" t="s">
        <v>11722</v>
      </c>
      <c r="I542" s="52" t="s">
        <v>11723</v>
      </c>
      <c r="J542" s="52" t="s">
        <v>11712</v>
      </c>
      <c r="K542" s="52" t="s">
        <v>11713</v>
      </c>
      <c r="L542" s="52" t="s">
        <v>11714</v>
      </c>
      <c r="M542" s="53">
        <v>3506</v>
      </c>
    </row>
    <row r="543" spans="1:13" s="52" customFormat="1">
      <c r="A543" s="38">
        <v>10160818</v>
      </c>
      <c r="B543" s="54">
        <v>101608180000000</v>
      </c>
      <c r="C543" s="52" t="s">
        <v>861</v>
      </c>
      <c r="E543" s="52" t="s">
        <v>891</v>
      </c>
      <c r="F543" s="32">
        <v>38383</v>
      </c>
      <c r="G543" s="52">
        <v>403.1</v>
      </c>
      <c r="H543" s="52" t="s">
        <v>11722</v>
      </c>
      <c r="I543" s="52" t="s">
        <v>11723</v>
      </c>
      <c r="J543" s="52" t="s">
        <v>11712</v>
      </c>
      <c r="K543" s="52" t="s">
        <v>11713</v>
      </c>
      <c r="L543" s="52" t="s">
        <v>11714</v>
      </c>
      <c r="M543" s="53">
        <v>3506</v>
      </c>
    </row>
    <row r="544" spans="1:13" s="52" customFormat="1">
      <c r="A544" s="38">
        <v>10160819</v>
      </c>
      <c r="B544" s="54">
        <v>101608190000000</v>
      </c>
      <c r="C544" s="52" t="s">
        <v>893</v>
      </c>
      <c r="E544" s="52" t="s">
        <v>894</v>
      </c>
      <c r="F544" s="32">
        <v>38383</v>
      </c>
      <c r="G544" s="52">
        <v>403.1</v>
      </c>
      <c r="H544" s="52" t="s">
        <v>11722</v>
      </c>
      <c r="I544" s="52" t="s">
        <v>11723</v>
      </c>
      <c r="J544" s="52" t="s">
        <v>11712</v>
      </c>
      <c r="K544" s="52" t="s">
        <v>11713</v>
      </c>
      <c r="L544" s="52" t="s">
        <v>11714</v>
      </c>
      <c r="M544" s="53">
        <v>3506</v>
      </c>
    </row>
    <row r="545" spans="1:13" s="52" customFormat="1">
      <c r="A545" s="38">
        <v>10160820</v>
      </c>
      <c r="B545" s="54">
        <v>101608200000000</v>
      </c>
      <c r="C545" s="52" t="s">
        <v>861</v>
      </c>
      <c r="E545" s="52" t="s">
        <v>896</v>
      </c>
      <c r="F545" s="32">
        <v>38383</v>
      </c>
      <c r="G545" s="52">
        <v>403.1</v>
      </c>
      <c r="H545" s="52" t="s">
        <v>11722</v>
      </c>
      <c r="I545" s="52" t="s">
        <v>11723</v>
      </c>
      <c r="J545" s="52" t="s">
        <v>11712</v>
      </c>
      <c r="K545" s="52" t="s">
        <v>11713</v>
      </c>
      <c r="L545" s="52" t="s">
        <v>11714</v>
      </c>
      <c r="M545" s="53">
        <v>3506</v>
      </c>
    </row>
    <row r="546" spans="1:13" s="52" customFormat="1">
      <c r="A546" s="38">
        <v>10160821</v>
      </c>
      <c r="B546" s="54">
        <v>101608210000000</v>
      </c>
      <c r="C546" s="52" t="s">
        <v>861</v>
      </c>
      <c r="E546" s="52" t="s">
        <v>897</v>
      </c>
      <c r="F546" s="32">
        <v>38383</v>
      </c>
      <c r="G546" s="52">
        <v>403.1</v>
      </c>
      <c r="H546" s="52" t="s">
        <v>11722</v>
      </c>
      <c r="I546" s="52" t="s">
        <v>11723</v>
      </c>
      <c r="J546" s="52" t="s">
        <v>11712</v>
      </c>
      <c r="K546" s="52" t="s">
        <v>11713</v>
      </c>
      <c r="L546" s="52" t="s">
        <v>11714</v>
      </c>
      <c r="M546" s="53">
        <v>3506</v>
      </c>
    </row>
    <row r="547" spans="1:13" s="52" customFormat="1">
      <c r="A547" s="38">
        <v>10160822</v>
      </c>
      <c r="B547" s="54">
        <v>101608220000000</v>
      </c>
      <c r="C547" s="52" t="s">
        <v>898</v>
      </c>
      <c r="D547" s="52" t="s">
        <v>899</v>
      </c>
      <c r="E547" s="52" t="s">
        <v>900</v>
      </c>
      <c r="F547" s="32">
        <v>38415</v>
      </c>
      <c r="G547" s="52" t="s">
        <v>2813</v>
      </c>
      <c r="H547" s="52" t="s">
        <v>12251</v>
      </c>
      <c r="I547" s="52" t="s">
        <v>12252</v>
      </c>
      <c r="J547" s="52" t="s">
        <v>11712</v>
      </c>
      <c r="K547" s="52" t="s">
        <v>11713</v>
      </c>
      <c r="L547" s="52" t="s">
        <v>11714</v>
      </c>
      <c r="M547" s="53">
        <v>3506</v>
      </c>
    </row>
    <row r="548" spans="1:13" s="52" customFormat="1">
      <c r="A548" s="38">
        <v>10160823</v>
      </c>
      <c r="B548" s="54">
        <v>101608230000000</v>
      </c>
      <c r="C548" s="52" t="s">
        <v>898</v>
      </c>
      <c r="D548" s="52">
        <v>6500</v>
      </c>
      <c r="E548" s="52" t="s">
        <v>902</v>
      </c>
      <c r="F548" s="32">
        <v>38415</v>
      </c>
      <c r="G548" s="52">
        <v>403</v>
      </c>
      <c r="H548" s="52" t="s">
        <v>11722</v>
      </c>
      <c r="I548" s="52" t="s">
        <v>11723</v>
      </c>
      <c r="J548" s="52" t="s">
        <v>11712</v>
      </c>
      <c r="K548" s="52" t="s">
        <v>11713</v>
      </c>
      <c r="L548" s="52" t="s">
        <v>11714</v>
      </c>
      <c r="M548" s="53">
        <v>3506</v>
      </c>
    </row>
    <row r="549" spans="1:13" s="52" customFormat="1">
      <c r="A549" s="38">
        <v>10160824</v>
      </c>
      <c r="B549" s="54">
        <v>101608240000000</v>
      </c>
      <c r="C549" s="52" t="s">
        <v>898</v>
      </c>
      <c r="D549" s="52">
        <v>6500</v>
      </c>
      <c r="E549" s="52" t="s">
        <v>903</v>
      </c>
      <c r="F549" s="32">
        <v>38415</v>
      </c>
      <c r="G549" s="52" t="s">
        <v>110</v>
      </c>
      <c r="H549" s="52" t="s">
        <v>12269</v>
      </c>
      <c r="I549" s="52" t="s">
        <v>12063</v>
      </c>
      <c r="J549" s="52" t="s">
        <v>11712</v>
      </c>
      <c r="K549" s="52" t="s">
        <v>11713</v>
      </c>
      <c r="L549" s="52" t="s">
        <v>11714</v>
      </c>
      <c r="M549" s="53">
        <v>3506</v>
      </c>
    </row>
    <row r="550" spans="1:13" s="52" customFormat="1">
      <c r="A550" s="38">
        <v>10160825</v>
      </c>
      <c r="B550" s="54">
        <v>101608250000000</v>
      </c>
      <c r="C550" s="52" t="s">
        <v>898</v>
      </c>
      <c r="E550" s="52" t="s">
        <v>904</v>
      </c>
      <c r="F550" s="32">
        <v>38415</v>
      </c>
      <c r="G550" s="52">
        <v>401.6</v>
      </c>
      <c r="H550" s="52" t="s">
        <v>11722</v>
      </c>
      <c r="I550" s="52" t="s">
        <v>11723</v>
      </c>
      <c r="J550" s="52" t="s">
        <v>11712</v>
      </c>
      <c r="K550" s="52" t="s">
        <v>11713</v>
      </c>
      <c r="L550" s="52" t="s">
        <v>11714</v>
      </c>
      <c r="M550" s="53">
        <v>3506</v>
      </c>
    </row>
    <row r="551" spans="1:13" s="52" customFormat="1">
      <c r="A551" s="38">
        <v>10160826</v>
      </c>
      <c r="B551" s="54">
        <v>101608260000000</v>
      </c>
      <c r="C551" s="52" t="s">
        <v>898</v>
      </c>
      <c r="E551" s="52" t="s">
        <v>9184</v>
      </c>
      <c r="F551" s="32">
        <v>38415</v>
      </c>
      <c r="G551" s="52" t="s">
        <v>7854</v>
      </c>
      <c r="H551" s="52" t="s">
        <v>11722</v>
      </c>
      <c r="I551" s="52" t="s">
        <v>11723</v>
      </c>
      <c r="J551" s="52" t="s">
        <v>11712</v>
      </c>
      <c r="K551" s="52" t="s">
        <v>11713</v>
      </c>
      <c r="L551" s="52" t="s">
        <v>11714</v>
      </c>
      <c r="M551" s="53">
        <v>3506</v>
      </c>
    </row>
    <row r="552" spans="1:13" s="52" customFormat="1">
      <c r="A552" s="38">
        <v>10160827</v>
      </c>
      <c r="B552" s="54">
        <v>101608270000000</v>
      </c>
      <c r="C552" s="52" t="s">
        <v>898</v>
      </c>
      <c r="D552" s="52" t="s">
        <v>905</v>
      </c>
      <c r="E552" s="52" t="s">
        <v>906</v>
      </c>
      <c r="F552" s="32">
        <v>38415</v>
      </c>
      <c r="G552" s="52" t="s">
        <v>4504</v>
      </c>
      <c r="H552" s="52" t="s">
        <v>11722</v>
      </c>
      <c r="I552" s="52" t="s">
        <v>11723</v>
      </c>
      <c r="J552" s="52" t="s">
        <v>11712</v>
      </c>
      <c r="K552" s="52" t="s">
        <v>11713</v>
      </c>
      <c r="L552" s="52" t="s">
        <v>11714</v>
      </c>
      <c r="M552" s="53">
        <v>3506</v>
      </c>
    </row>
    <row r="553" spans="1:13" s="52" customFormat="1">
      <c r="A553" s="38">
        <v>10160828</v>
      </c>
      <c r="B553" s="54">
        <v>101608280000000</v>
      </c>
      <c r="C553" s="52" t="s">
        <v>898</v>
      </c>
      <c r="E553" s="52" t="s">
        <v>907</v>
      </c>
      <c r="F553" s="32">
        <v>38415</v>
      </c>
      <c r="G553" s="52" t="s">
        <v>110</v>
      </c>
      <c r="H553" s="52" t="s">
        <v>11722</v>
      </c>
      <c r="I553" s="52" t="s">
        <v>11723</v>
      </c>
      <c r="J553" s="52" t="s">
        <v>11712</v>
      </c>
      <c r="K553" s="52" t="s">
        <v>11713</v>
      </c>
      <c r="L553" s="52" t="s">
        <v>11714</v>
      </c>
      <c r="M553" s="53">
        <v>3506</v>
      </c>
    </row>
    <row r="554" spans="1:13" s="52" customFormat="1">
      <c r="A554" s="38">
        <v>10160829</v>
      </c>
      <c r="B554" s="54">
        <v>101608290000000</v>
      </c>
      <c r="C554" s="52" t="s">
        <v>898</v>
      </c>
      <c r="D554" s="52" t="s">
        <v>908</v>
      </c>
      <c r="E554" s="52" t="s">
        <v>909</v>
      </c>
      <c r="F554" s="32">
        <v>38415</v>
      </c>
      <c r="G554" s="52">
        <v>403</v>
      </c>
      <c r="H554" s="52" t="s">
        <v>11722</v>
      </c>
      <c r="I554" s="52" t="s">
        <v>11723</v>
      </c>
      <c r="J554" s="52" t="s">
        <v>11712</v>
      </c>
      <c r="K554" s="52" t="s">
        <v>11713</v>
      </c>
      <c r="L554" s="52" t="s">
        <v>11714</v>
      </c>
      <c r="M554" s="53">
        <v>3506</v>
      </c>
    </row>
    <row r="555" spans="1:13" s="52" customFormat="1">
      <c r="A555" s="38">
        <v>10160830</v>
      </c>
      <c r="B555" s="54">
        <v>101608300000000</v>
      </c>
      <c r="C555" s="52" t="s">
        <v>898</v>
      </c>
      <c r="E555" s="52" t="s">
        <v>910</v>
      </c>
      <c r="F555" s="32">
        <v>38415</v>
      </c>
      <c r="G555" s="52" t="s">
        <v>110</v>
      </c>
      <c r="H555" s="52" t="s">
        <v>12090</v>
      </c>
      <c r="I555" s="52" t="s">
        <v>12091</v>
      </c>
      <c r="J555" s="52" t="s">
        <v>11712</v>
      </c>
      <c r="K555" s="52" t="s">
        <v>11713</v>
      </c>
      <c r="L555" s="52" t="s">
        <v>11714</v>
      </c>
      <c r="M555" s="53">
        <v>3506</v>
      </c>
    </row>
    <row r="556" spans="1:13" s="52" customFormat="1">
      <c r="A556" s="38">
        <v>10160831</v>
      </c>
      <c r="B556" s="54">
        <v>101608310000000</v>
      </c>
      <c r="C556" s="52" t="s">
        <v>898</v>
      </c>
      <c r="D556" s="52">
        <v>6500</v>
      </c>
      <c r="E556" s="52" t="s">
        <v>911</v>
      </c>
      <c r="F556" s="32">
        <v>38415</v>
      </c>
      <c r="G556" s="52" t="s">
        <v>3402</v>
      </c>
      <c r="H556" s="52" t="s">
        <v>12269</v>
      </c>
      <c r="I556" s="52" t="s">
        <v>12063</v>
      </c>
      <c r="J556" s="52" t="s">
        <v>11712</v>
      </c>
      <c r="K556" s="52" t="s">
        <v>11713</v>
      </c>
      <c r="L556" s="52" t="s">
        <v>11714</v>
      </c>
      <c r="M556" s="53">
        <v>3506</v>
      </c>
    </row>
    <row r="557" spans="1:13" s="52" customFormat="1">
      <c r="A557" s="38">
        <v>10160832</v>
      </c>
      <c r="B557" s="54">
        <v>101608320000000</v>
      </c>
      <c r="C557" s="52" t="s">
        <v>898</v>
      </c>
      <c r="E557" s="52" t="s">
        <v>912</v>
      </c>
      <c r="F557" s="32">
        <v>38415</v>
      </c>
      <c r="G557" s="52" t="s">
        <v>272</v>
      </c>
      <c r="H557" s="52" t="s">
        <v>11722</v>
      </c>
      <c r="I557" s="52" t="s">
        <v>11723</v>
      </c>
      <c r="J557" s="52" t="s">
        <v>11712</v>
      </c>
      <c r="K557" s="52" t="s">
        <v>11713</v>
      </c>
      <c r="L557" s="52" t="s">
        <v>11714</v>
      </c>
      <c r="M557" s="53">
        <v>3506</v>
      </c>
    </row>
    <row r="558" spans="1:13" s="52" customFormat="1">
      <c r="A558" s="38">
        <v>10160833</v>
      </c>
      <c r="B558" s="54">
        <v>101608330000000</v>
      </c>
      <c r="C558" s="52" t="s">
        <v>898</v>
      </c>
      <c r="E558" s="52" t="s">
        <v>913</v>
      </c>
      <c r="F558" s="32">
        <v>38415</v>
      </c>
      <c r="G558" s="52">
        <v>401.6</v>
      </c>
      <c r="H558" s="52" t="s">
        <v>11722</v>
      </c>
      <c r="I558" s="52" t="s">
        <v>11723</v>
      </c>
      <c r="J558" s="52" t="s">
        <v>11712</v>
      </c>
      <c r="K558" s="52" t="s">
        <v>11713</v>
      </c>
      <c r="L558" s="52" t="s">
        <v>11714</v>
      </c>
      <c r="M558" s="53">
        <v>3506</v>
      </c>
    </row>
    <row r="559" spans="1:13" s="52" customFormat="1">
      <c r="A559" s="38">
        <v>10160834</v>
      </c>
      <c r="B559" s="54">
        <v>101608340000000</v>
      </c>
      <c r="C559" s="52" t="s">
        <v>898</v>
      </c>
      <c r="E559" s="52" t="s">
        <v>914</v>
      </c>
      <c r="F559" s="32">
        <v>38415</v>
      </c>
      <c r="G559" s="52">
        <v>401.6</v>
      </c>
      <c r="H559" s="52" t="s">
        <v>11722</v>
      </c>
      <c r="I559" s="52" t="s">
        <v>11723</v>
      </c>
      <c r="J559" s="52" t="s">
        <v>11712</v>
      </c>
      <c r="K559" s="52" t="s">
        <v>11713</v>
      </c>
      <c r="L559" s="52" t="s">
        <v>11714</v>
      </c>
      <c r="M559" s="53">
        <v>3506</v>
      </c>
    </row>
    <row r="560" spans="1:13" s="52" customFormat="1">
      <c r="A560" s="38">
        <v>10160835</v>
      </c>
      <c r="B560" s="54">
        <v>101608350000000</v>
      </c>
      <c r="C560" s="52" t="s">
        <v>898</v>
      </c>
      <c r="D560" s="52" t="s">
        <v>899</v>
      </c>
      <c r="E560" s="52" t="s">
        <v>915</v>
      </c>
      <c r="F560" s="32">
        <v>38415</v>
      </c>
      <c r="G560" s="52">
        <v>403</v>
      </c>
      <c r="H560" s="52" t="s">
        <v>11722</v>
      </c>
      <c r="I560" s="52" t="s">
        <v>11723</v>
      </c>
      <c r="J560" s="52" t="s">
        <v>11712</v>
      </c>
      <c r="K560" s="52" t="s">
        <v>11713</v>
      </c>
      <c r="L560" s="52" t="s">
        <v>11714</v>
      </c>
      <c r="M560" s="53">
        <v>3506</v>
      </c>
    </row>
    <row r="561" spans="1:13" s="52" customFormat="1">
      <c r="A561" s="38">
        <v>10160836</v>
      </c>
      <c r="B561" s="54">
        <v>101608360000000</v>
      </c>
      <c r="C561" s="52" t="s">
        <v>898</v>
      </c>
      <c r="D561" s="52" t="s">
        <v>899</v>
      </c>
      <c r="E561" s="52" t="s">
        <v>916</v>
      </c>
      <c r="F561" s="32">
        <v>38415</v>
      </c>
      <c r="G561" s="52">
        <v>403</v>
      </c>
      <c r="H561" s="52" t="s">
        <v>11722</v>
      </c>
      <c r="I561" s="52" t="s">
        <v>11723</v>
      </c>
      <c r="J561" s="52" t="s">
        <v>11712</v>
      </c>
      <c r="K561" s="52" t="s">
        <v>11713</v>
      </c>
      <c r="L561" s="52" t="s">
        <v>11714</v>
      </c>
      <c r="M561" s="53">
        <v>3506</v>
      </c>
    </row>
    <row r="562" spans="1:13" s="52" customFormat="1">
      <c r="A562" s="38">
        <v>10160837</v>
      </c>
      <c r="B562" s="54">
        <v>101608370000000</v>
      </c>
      <c r="C562" s="52" t="s">
        <v>898</v>
      </c>
      <c r="E562" s="52" t="s">
        <v>917</v>
      </c>
      <c r="F562" s="32">
        <v>38415</v>
      </c>
      <c r="G562" s="52">
        <v>401.6</v>
      </c>
      <c r="H562" s="52" t="s">
        <v>11722</v>
      </c>
      <c r="I562" s="52" t="s">
        <v>11723</v>
      </c>
      <c r="J562" s="52" t="s">
        <v>11712</v>
      </c>
      <c r="K562" s="52" t="s">
        <v>11713</v>
      </c>
      <c r="L562" s="52" t="s">
        <v>11714</v>
      </c>
      <c r="M562" s="53">
        <v>3506</v>
      </c>
    </row>
    <row r="563" spans="1:13" s="52" customFormat="1">
      <c r="A563" s="38">
        <v>10160838</v>
      </c>
      <c r="B563" s="54">
        <v>101608380000000</v>
      </c>
      <c r="C563" s="52" t="s">
        <v>898</v>
      </c>
      <c r="E563" s="52" t="s">
        <v>918</v>
      </c>
      <c r="F563" s="32">
        <v>38415</v>
      </c>
      <c r="G563" s="52">
        <v>403</v>
      </c>
      <c r="H563" s="52" t="s">
        <v>11722</v>
      </c>
      <c r="I563" s="52" t="s">
        <v>11723</v>
      </c>
      <c r="J563" s="52" t="s">
        <v>11712</v>
      </c>
      <c r="K563" s="52" t="s">
        <v>11713</v>
      </c>
      <c r="L563" s="52" t="s">
        <v>11714</v>
      </c>
      <c r="M563" s="53">
        <v>3506</v>
      </c>
    </row>
    <row r="564" spans="1:13" s="52" customFormat="1">
      <c r="A564" s="38">
        <v>10160839</v>
      </c>
      <c r="B564" s="54">
        <v>101608390000000</v>
      </c>
      <c r="C564" s="52" t="s">
        <v>898</v>
      </c>
      <c r="E564" s="52" t="s">
        <v>919</v>
      </c>
      <c r="F564" s="32">
        <v>38415</v>
      </c>
      <c r="G564" s="52">
        <v>403</v>
      </c>
      <c r="H564" s="52" t="s">
        <v>11722</v>
      </c>
      <c r="I564" s="52" t="s">
        <v>11723</v>
      </c>
      <c r="J564" s="52" t="s">
        <v>11712</v>
      </c>
      <c r="K564" s="52" t="s">
        <v>11713</v>
      </c>
      <c r="L564" s="52" t="s">
        <v>11714</v>
      </c>
      <c r="M564" s="53">
        <v>3506</v>
      </c>
    </row>
    <row r="565" spans="1:13" s="52" customFormat="1">
      <c r="A565" s="38">
        <v>10160840</v>
      </c>
      <c r="B565" s="54">
        <v>101608400000000</v>
      </c>
      <c r="C565" s="52" t="s">
        <v>898</v>
      </c>
      <c r="D565" s="52">
        <v>6500</v>
      </c>
      <c r="E565" s="52" t="s">
        <v>920</v>
      </c>
      <c r="F565" s="32">
        <v>38415</v>
      </c>
      <c r="G565" s="52">
        <v>403</v>
      </c>
      <c r="H565" s="52" t="s">
        <v>11722</v>
      </c>
      <c r="I565" s="52" t="s">
        <v>11723</v>
      </c>
      <c r="J565" s="52" t="s">
        <v>11712</v>
      </c>
      <c r="K565" s="52" t="s">
        <v>11713</v>
      </c>
      <c r="L565" s="52" t="s">
        <v>11714</v>
      </c>
      <c r="M565" s="53">
        <v>3506</v>
      </c>
    </row>
    <row r="566" spans="1:13" s="52" customFormat="1">
      <c r="A566" s="38">
        <v>10160841</v>
      </c>
      <c r="B566" s="54">
        <v>101608410000000</v>
      </c>
      <c r="C566" s="52" t="s">
        <v>898</v>
      </c>
      <c r="D566" s="52" t="s">
        <v>899</v>
      </c>
      <c r="E566" s="52" t="s">
        <v>921</v>
      </c>
      <c r="F566" s="32">
        <v>38415</v>
      </c>
      <c r="G566" s="52" t="s">
        <v>2032</v>
      </c>
      <c r="H566" s="52" t="s">
        <v>11719</v>
      </c>
      <c r="I566" s="52" t="s">
        <v>11720</v>
      </c>
      <c r="J566" s="52" t="s">
        <v>11712</v>
      </c>
      <c r="K566" s="52" t="s">
        <v>11713</v>
      </c>
      <c r="L566" s="52" t="s">
        <v>11714</v>
      </c>
      <c r="M566" s="53">
        <v>3506</v>
      </c>
    </row>
    <row r="567" spans="1:13" s="52" customFormat="1">
      <c r="A567" s="38">
        <v>10160842</v>
      </c>
      <c r="B567" s="54">
        <v>101608420000000</v>
      </c>
      <c r="C567" s="52" t="s">
        <v>898</v>
      </c>
      <c r="E567" s="52" t="s">
        <v>11737</v>
      </c>
      <c r="F567" s="32">
        <v>38415</v>
      </c>
      <c r="G567" s="52">
        <v>401.6</v>
      </c>
      <c r="H567" s="52" t="s">
        <v>11722</v>
      </c>
      <c r="I567" s="52" t="s">
        <v>11723</v>
      </c>
      <c r="J567" s="52" t="s">
        <v>11712</v>
      </c>
      <c r="K567" s="52" t="s">
        <v>11713</v>
      </c>
      <c r="L567" s="52" t="s">
        <v>11714</v>
      </c>
      <c r="M567" s="53">
        <v>3506</v>
      </c>
    </row>
    <row r="568" spans="1:13" s="52" customFormat="1">
      <c r="A568" s="38">
        <v>10160844</v>
      </c>
      <c r="B568" s="54">
        <v>101608440000000</v>
      </c>
      <c r="C568" s="52" t="s">
        <v>898</v>
      </c>
      <c r="E568" s="52" t="s">
        <v>922</v>
      </c>
      <c r="F568" s="32">
        <v>38415</v>
      </c>
      <c r="G568" s="52" t="s">
        <v>5141</v>
      </c>
      <c r="H568" s="52" t="s">
        <v>12494</v>
      </c>
      <c r="I568" s="52" t="s">
        <v>12319</v>
      </c>
      <c r="J568" s="52" t="s">
        <v>11712</v>
      </c>
      <c r="K568" s="52" t="s">
        <v>11713</v>
      </c>
      <c r="L568" s="52" t="s">
        <v>11714</v>
      </c>
      <c r="M568" s="53">
        <v>3506</v>
      </c>
    </row>
    <row r="569" spans="1:13" s="52" customFormat="1">
      <c r="A569" s="38">
        <v>10160845</v>
      </c>
      <c r="B569" s="54">
        <v>101608450000000</v>
      </c>
      <c r="C569" s="52" t="s">
        <v>898</v>
      </c>
      <c r="E569" s="52" t="s">
        <v>923</v>
      </c>
      <c r="F569" s="32">
        <v>38415</v>
      </c>
      <c r="G569" s="52" t="s">
        <v>110</v>
      </c>
      <c r="H569" s="52" t="s">
        <v>12251</v>
      </c>
      <c r="I569" s="52" t="s">
        <v>12252</v>
      </c>
      <c r="J569" s="52" t="s">
        <v>11712</v>
      </c>
      <c r="K569" s="52" t="s">
        <v>11713</v>
      </c>
      <c r="L569" s="52" t="s">
        <v>11714</v>
      </c>
      <c r="M569" s="53">
        <v>3506</v>
      </c>
    </row>
    <row r="570" spans="1:13" s="52" customFormat="1">
      <c r="A570" s="38">
        <v>10160846</v>
      </c>
      <c r="B570" s="54">
        <v>101608460000000</v>
      </c>
      <c r="C570" s="52" t="s">
        <v>898</v>
      </c>
      <c r="D570" s="52" t="s">
        <v>899</v>
      </c>
      <c r="E570" s="52" t="s">
        <v>924</v>
      </c>
      <c r="F570" s="32">
        <v>38415</v>
      </c>
      <c r="G570" s="52" t="s">
        <v>272</v>
      </c>
      <c r="H570" s="52" t="s">
        <v>12251</v>
      </c>
      <c r="I570" s="52" t="s">
        <v>12252</v>
      </c>
      <c r="J570" s="52" t="s">
        <v>11712</v>
      </c>
      <c r="K570" s="52" t="s">
        <v>11713</v>
      </c>
      <c r="L570" s="52" t="s">
        <v>11714</v>
      </c>
      <c r="M570" s="53">
        <v>3506</v>
      </c>
    </row>
    <row r="571" spans="1:13" s="52" customFormat="1">
      <c r="A571" s="38">
        <v>10160847</v>
      </c>
      <c r="B571" s="54">
        <v>101608470000000</v>
      </c>
      <c r="C571" s="52" t="s">
        <v>898</v>
      </c>
      <c r="E571" s="52" t="s">
        <v>925</v>
      </c>
      <c r="F571" s="32">
        <v>38415</v>
      </c>
      <c r="G571" s="52">
        <v>401.6</v>
      </c>
      <c r="H571" s="52" t="s">
        <v>11722</v>
      </c>
      <c r="I571" s="52" t="s">
        <v>11723</v>
      </c>
      <c r="J571" s="52" t="s">
        <v>11712</v>
      </c>
      <c r="K571" s="52" t="s">
        <v>11713</v>
      </c>
      <c r="L571" s="52" t="s">
        <v>11714</v>
      </c>
      <c r="M571" s="53">
        <v>3506</v>
      </c>
    </row>
    <row r="572" spans="1:13" s="52" customFormat="1">
      <c r="A572" s="38">
        <v>10160848</v>
      </c>
      <c r="B572" s="54">
        <v>101608480000000</v>
      </c>
      <c r="C572" s="52" t="s">
        <v>898</v>
      </c>
      <c r="D572" s="52" t="s">
        <v>905</v>
      </c>
      <c r="E572" s="52" t="s">
        <v>926</v>
      </c>
      <c r="F572" s="32">
        <v>38415</v>
      </c>
      <c r="G572" s="52" t="s">
        <v>4504</v>
      </c>
      <c r="H572" s="52" t="s">
        <v>11722</v>
      </c>
      <c r="I572" s="52" t="s">
        <v>11723</v>
      </c>
      <c r="J572" s="52" t="s">
        <v>11712</v>
      </c>
      <c r="K572" s="52" t="s">
        <v>11713</v>
      </c>
      <c r="L572" s="52" t="s">
        <v>11714</v>
      </c>
      <c r="M572" s="53">
        <v>3506</v>
      </c>
    </row>
    <row r="573" spans="1:13" s="52" customFormat="1">
      <c r="A573" s="38">
        <v>10160849</v>
      </c>
      <c r="B573" s="54">
        <v>101608490000000</v>
      </c>
      <c r="C573" s="52" t="s">
        <v>898</v>
      </c>
      <c r="E573" s="52" t="s">
        <v>927</v>
      </c>
      <c r="F573" s="32">
        <v>38415</v>
      </c>
      <c r="G573" s="52" t="s">
        <v>110</v>
      </c>
      <c r="H573" s="52" t="s">
        <v>12189</v>
      </c>
      <c r="I573" s="52" t="s">
        <v>12190</v>
      </c>
      <c r="J573" s="52" t="s">
        <v>11712</v>
      </c>
      <c r="K573" s="52" t="s">
        <v>11713</v>
      </c>
      <c r="L573" s="52" t="s">
        <v>11714</v>
      </c>
      <c r="M573" s="53">
        <v>3506</v>
      </c>
    </row>
    <row r="574" spans="1:13" s="52" customFormat="1">
      <c r="A574" s="38">
        <v>10160850</v>
      </c>
      <c r="B574" s="54">
        <v>101608500000000</v>
      </c>
      <c r="C574" s="52" t="s">
        <v>898</v>
      </c>
      <c r="E574" s="52" t="s">
        <v>906</v>
      </c>
      <c r="F574" s="32">
        <v>38415</v>
      </c>
      <c r="G574" s="52" t="s">
        <v>390</v>
      </c>
      <c r="H574" s="52" t="s">
        <v>11875</v>
      </c>
      <c r="I574" s="52" t="s">
        <v>11876</v>
      </c>
      <c r="J574" s="52" t="s">
        <v>11712</v>
      </c>
      <c r="K574" s="52" t="s">
        <v>11713</v>
      </c>
      <c r="L574" s="52" t="s">
        <v>11714</v>
      </c>
      <c r="M574" s="53">
        <v>3506</v>
      </c>
    </row>
    <row r="575" spans="1:13" s="52" customFormat="1">
      <c r="A575" s="38">
        <v>10160851</v>
      </c>
      <c r="B575" s="54">
        <v>101608510000000</v>
      </c>
      <c r="C575" s="52" t="s">
        <v>898</v>
      </c>
      <c r="E575" s="52" t="s">
        <v>928</v>
      </c>
      <c r="F575" s="32">
        <v>38415</v>
      </c>
      <c r="G575" s="52" t="s">
        <v>390</v>
      </c>
      <c r="H575" s="52" t="s">
        <v>12483</v>
      </c>
      <c r="I575" s="52" t="s">
        <v>12058</v>
      </c>
      <c r="J575" s="52" t="s">
        <v>11712</v>
      </c>
      <c r="K575" s="52" t="s">
        <v>11713</v>
      </c>
      <c r="L575" s="52" t="s">
        <v>11714</v>
      </c>
      <c r="M575" s="53">
        <v>3506</v>
      </c>
    </row>
    <row r="576" spans="1:13" s="52" customFormat="1">
      <c r="A576" s="38">
        <v>10160852</v>
      </c>
      <c r="B576" s="54">
        <v>101608520000000</v>
      </c>
      <c r="C576" s="52" t="s">
        <v>898</v>
      </c>
      <c r="E576" s="52" t="s">
        <v>929</v>
      </c>
      <c r="F576" s="32">
        <v>38415</v>
      </c>
      <c r="G576" s="52" t="s">
        <v>110</v>
      </c>
      <c r="H576" s="52" t="s">
        <v>12090</v>
      </c>
      <c r="I576" s="52" t="s">
        <v>12091</v>
      </c>
      <c r="J576" s="52" t="s">
        <v>11712</v>
      </c>
      <c r="K576" s="52" t="s">
        <v>11713</v>
      </c>
      <c r="L576" s="52" t="s">
        <v>11714</v>
      </c>
      <c r="M576" s="53">
        <v>3506</v>
      </c>
    </row>
    <row r="577" spans="1:13" s="52" customFormat="1">
      <c r="A577" s="38">
        <v>10160853</v>
      </c>
      <c r="B577" s="54">
        <v>101608530000000</v>
      </c>
      <c r="C577" s="52" t="s">
        <v>898</v>
      </c>
      <c r="E577" s="52" t="s">
        <v>930</v>
      </c>
      <c r="F577" s="32">
        <v>38415</v>
      </c>
      <c r="G577" s="52" t="s">
        <v>110</v>
      </c>
      <c r="H577" s="52" t="s">
        <v>12189</v>
      </c>
      <c r="I577" s="52" t="s">
        <v>12190</v>
      </c>
      <c r="J577" s="52" t="s">
        <v>11712</v>
      </c>
      <c r="K577" s="52" t="s">
        <v>11713</v>
      </c>
      <c r="L577" s="52" t="s">
        <v>11714</v>
      </c>
      <c r="M577" s="53">
        <v>3506</v>
      </c>
    </row>
    <row r="578" spans="1:13" s="52" customFormat="1">
      <c r="A578" s="38">
        <v>10160854</v>
      </c>
      <c r="B578" s="54">
        <v>101608540000000</v>
      </c>
      <c r="C578" s="52" t="s">
        <v>898</v>
      </c>
      <c r="D578" s="52" t="s">
        <v>908</v>
      </c>
      <c r="E578" s="52" t="s">
        <v>931</v>
      </c>
      <c r="F578" s="32">
        <v>38415</v>
      </c>
      <c r="G578" s="52">
        <v>401.6</v>
      </c>
      <c r="H578" s="52" t="s">
        <v>11722</v>
      </c>
      <c r="I578" s="52" t="s">
        <v>11723</v>
      </c>
      <c r="J578" s="52" t="s">
        <v>11712</v>
      </c>
      <c r="K578" s="52" t="s">
        <v>11713</v>
      </c>
      <c r="L578" s="52" t="s">
        <v>11714</v>
      </c>
      <c r="M578" s="53">
        <v>3506</v>
      </c>
    </row>
    <row r="579" spans="1:13" s="52" customFormat="1">
      <c r="A579" s="38">
        <v>10160855</v>
      </c>
      <c r="B579" s="54">
        <v>101608550000000</v>
      </c>
      <c r="C579" s="52" t="s">
        <v>898</v>
      </c>
      <c r="E579" s="52" t="s">
        <v>932</v>
      </c>
      <c r="F579" s="32">
        <v>38415</v>
      </c>
      <c r="G579" s="52" t="s">
        <v>110</v>
      </c>
      <c r="H579" s="52" t="s">
        <v>12364</v>
      </c>
      <c r="I579" s="52" t="s">
        <v>12365</v>
      </c>
      <c r="J579" s="52" t="s">
        <v>11712</v>
      </c>
      <c r="K579" s="52" t="s">
        <v>11713</v>
      </c>
      <c r="L579" s="52" t="s">
        <v>11714</v>
      </c>
      <c r="M579" s="53">
        <v>3506</v>
      </c>
    </row>
    <row r="580" spans="1:13" s="52" customFormat="1">
      <c r="A580" s="38">
        <v>10160856</v>
      </c>
      <c r="B580" s="54">
        <v>101608560000000</v>
      </c>
      <c r="C580" s="52" t="s">
        <v>898</v>
      </c>
      <c r="E580" s="52" t="s">
        <v>933</v>
      </c>
      <c r="F580" s="32">
        <v>38415</v>
      </c>
      <c r="G580" s="52" t="s">
        <v>110</v>
      </c>
      <c r="H580" s="52" t="s">
        <v>11722</v>
      </c>
      <c r="I580" s="52" t="s">
        <v>11723</v>
      </c>
      <c r="J580" s="52" t="s">
        <v>11712</v>
      </c>
      <c r="K580" s="52" t="s">
        <v>11713</v>
      </c>
      <c r="L580" s="52" t="s">
        <v>11714</v>
      </c>
      <c r="M580" s="53">
        <v>3506</v>
      </c>
    </row>
    <row r="581" spans="1:13" s="52" customFormat="1">
      <c r="A581" s="38">
        <v>10160857</v>
      </c>
      <c r="B581" s="54">
        <v>101608570000000</v>
      </c>
      <c r="C581" s="52" t="s">
        <v>898</v>
      </c>
      <c r="E581" s="52" t="s">
        <v>934</v>
      </c>
      <c r="F581" s="32">
        <v>38415</v>
      </c>
      <c r="G581" s="52" t="s">
        <v>110</v>
      </c>
      <c r="H581" s="52" t="s">
        <v>12251</v>
      </c>
      <c r="I581" s="52" t="s">
        <v>12252</v>
      </c>
      <c r="J581" s="52" t="s">
        <v>11712</v>
      </c>
      <c r="K581" s="52" t="s">
        <v>11713</v>
      </c>
      <c r="L581" s="52" t="s">
        <v>11714</v>
      </c>
      <c r="M581" s="53">
        <v>3506</v>
      </c>
    </row>
    <row r="582" spans="1:13" s="52" customFormat="1">
      <c r="A582" s="38">
        <v>10160972</v>
      </c>
      <c r="B582" s="54">
        <v>101609720000000</v>
      </c>
      <c r="C582" s="52" t="s">
        <v>935</v>
      </c>
      <c r="E582" s="52" t="s">
        <v>936</v>
      </c>
      <c r="F582" s="32">
        <v>38439</v>
      </c>
      <c r="G582" s="52">
        <v>801.4</v>
      </c>
      <c r="H582" s="52" t="s">
        <v>11878</v>
      </c>
      <c r="I582" s="52" t="s">
        <v>11879</v>
      </c>
      <c r="J582" s="52" t="s">
        <v>11712</v>
      </c>
      <c r="K582" s="52" t="s">
        <v>11713</v>
      </c>
      <c r="L582" s="52" t="s">
        <v>11714</v>
      </c>
      <c r="M582" s="53">
        <v>3506</v>
      </c>
    </row>
    <row r="583" spans="1:13" s="52" customFormat="1">
      <c r="A583" s="38">
        <v>10160973</v>
      </c>
      <c r="B583" s="54">
        <v>101609730000000</v>
      </c>
      <c r="C583" s="52" t="s">
        <v>935</v>
      </c>
      <c r="E583" s="52" t="s">
        <v>938</v>
      </c>
      <c r="F583" s="32">
        <v>38439</v>
      </c>
      <c r="G583" s="52">
        <v>801.4</v>
      </c>
      <c r="H583" s="52" t="s">
        <v>11878</v>
      </c>
      <c r="I583" s="52" t="s">
        <v>11879</v>
      </c>
      <c r="J583" s="52" t="s">
        <v>11712</v>
      </c>
      <c r="K583" s="52" t="s">
        <v>11713</v>
      </c>
      <c r="L583" s="52" t="s">
        <v>11714</v>
      </c>
      <c r="M583" s="53">
        <v>3506</v>
      </c>
    </row>
    <row r="584" spans="1:13" s="52" customFormat="1">
      <c r="A584" s="38">
        <v>10160974</v>
      </c>
      <c r="B584" s="54">
        <v>101609740000000</v>
      </c>
      <c r="C584" s="52" t="s">
        <v>935</v>
      </c>
      <c r="E584" s="52" t="s">
        <v>939</v>
      </c>
      <c r="F584" s="32">
        <v>38439</v>
      </c>
      <c r="G584" s="52">
        <v>801.4</v>
      </c>
      <c r="H584" s="52" t="s">
        <v>11878</v>
      </c>
      <c r="I584" s="52" t="s">
        <v>11879</v>
      </c>
      <c r="J584" s="52" t="s">
        <v>11712</v>
      </c>
      <c r="K584" s="52" t="s">
        <v>11713</v>
      </c>
      <c r="L584" s="52" t="s">
        <v>11714</v>
      </c>
      <c r="M584" s="53">
        <v>3506</v>
      </c>
    </row>
    <row r="585" spans="1:13" s="52" customFormat="1">
      <c r="A585" s="38">
        <v>10160975</v>
      </c>
      <c r="B585" s="54">
        <v>101609750000000</v>
      </c>
      <c r="C585" s="52" t="s">
        <v>935</v>
      </c>
      <c r="E585" s="52" t="s">
        <v>940</v>
      </c>
      <c r="F585" s="32">
        <v>38439</v>
      </c>
      <c r="G585" s="52">
        <v>801.4</v>
      </c>
      <c r="H585" s="52" t="s">
        <v>11878</v>
      </c>
      <c r="I585" s="52" t="s">
        <v>11879</v>
      </c>
      <c r="J585" s="52" t="s">
        <v>11712</v>
      </c>
      <c r="K585" s="52" t="s">
        <v>11713</v>
      </c>
      <c r="L585" s="52" t="s">
        <v>11714</v>
      </c>
      <c r="M585" s="53">
        <v>3506</v>
      </c>
    </row>
    <row r="586" spans="1:13" s="52" customFormat="1">
      <c r="A586" s="38">
        <v>10160976</v>
      </c>
      <c r="B586" s="54">
        <v>101609760000000</v>
      </c>
      <c r="C586" s="52" t="s">
        <v>941</v>
      </c>
      <c r="E586" s="52" t="s">
        <v>942</v>
      </c>
      <c r="F586" s="32">
        <v>38407</v>
      </c>
      <c r="G586" s="52" t="s">
        <v>110</v>
      </c>
      <c r="H586" s="52" t="s">
        <v>11722</v>
      </c>
      <c r="I586" s="52" t="s">
        <v>11723</v>
      </c>
      <c r="J586" s="52" t="s">
        <v>11712</v>
      </c>
      <c r="K586" s="52" t="s">
        <v>11713</v>
      </c>
      <c r="L586" s="52" t="s">
        <v>11714</v>
      </c>
      <c r="M586" s="53">
        <v>3506</v>
      </c>
    </row>
    <row r="587" spans="1:13" s="52" customFormat="1">
      <c r="A587" s="56">
        <v>10161005</v>
      </c>
      <c r="B587" s="57">
        <v>101610050000000</v>
      </c>
      <c r="C587" s="58" t="s">
        <v>4174</v>
      </c>
      <c r="D587" s="58"/>
      <c r="E587" s="58" t="s">
        <v>4175</v>
      </c>
      <c r="F587" s="59">
        <v>38342</v>
      </c>
      <c r="G587" s="58" t="s">
        <v>12525</v>
      </c>
      <c r="H587" s="58" t="s">
        <v>12060</v>
      </c>
      <c r="I587" s="58" t="s">
        <v>12104</v>
      </c>
      <c r="J587" s="58" t="s">
        <v>12523</v>
      </c>
      <c r="K587" s="58" t="s">
        <v>12524</v>
      </c>
      <c r="L587" s="58" t="s">
        <v>11714</v>
      </c>
      <c r="M587" s="60">
        <v>3506</v>
      </c>
    </row>
    <row r="588" spans="1:13" s="52" customFormat="1">
      <c r="A588" s="38">
        <v>10161043</v>
      </c>
      <c r="B588" s="54">
        <v>101610430000000</v>
      </c>
      <c r="C588" s="52" t="s">
        <v>944</v>
      </c>
      <c r="F588" s="32">
        <v>38398</v>
      </c>
      <c r="G588" s="52">
        <v>802.11</v>
      </c>
      <c r="H588" s="52" t="s">
        <v>11878</v>
      </c>
      <c r="I588" s="52" t="s">
        <v>11879</v>
      </c>
      <c r="J588" s="52" t="s">
        <v>11712</v>
      </c>
      <c r="K588" s="52" t="s">
        <v>11713</v>
      </c>
      <c r="L588" s="52" t="s">
        <v>11714</v>
      </c>
      <c r="M588" s="53">
        <v>3506</v>
      </c>
    </row>
    <row r="589" spans="1:13" s="52" customFormat="1">
      <c r="A589" s="38">
        <v>10161044</v>
      </c>
      <c r="B589" s="54">
        <v>101610440000000</v>
      </c>
      <c r="C589" s="52" t="s">
        <v>946</v>
      </c>
      <c r="F589" s="32">
        <v>38398</v>
      </c>
      <c r="G589" s="52">
        <v>801.4</v>
      </c>
      <c r="H589" s="52" t="s">
        <v>11878</v>
      </c>
      <c r="I589" s="52" t="s">
        <v>11879</v>
      </c>
      <c r="J589" s="52" t="s">
        <v>11712</v>
      </c>
      <c r="K589" s="52" t="s">
        <v>11713</v>
      </c>
      <c r="L589" s="52" t="s">
        <v>11714</v>
      </c>
      <c r="M589" s="53">
        <v>3506</v>
      </c>
    </row>
    <row r="590" spans="1:13" s="52" customFormat="1">
      <c r="A590" s="38">
        <v>10161045</v>
      </c>
      <c r="B590" s="54">
        <v>101610450000000</v>
      </c>
      <c r="C590" s="52" t="s">
        <v>948</v>
      </c>
      <c r="F590" s="32">
        <v>38398</v>
      </c>
      <c r="G590" s="52">
        <v>801.11</v>
      </c>
      <c r="H590" s="52" t="s">
        <v>11878</v>
      </c>
      <c r="I590" s="52" t="s">
        <v>11879</v>
      </c>
      <c r="J590" s="52" t="s">
        <v>11712</v>
      </c>
      <c r="K590" s="52" t="s">
        <v>11713</v>
      </c>
      <c r="L590" s="52" t="s">
        <v>11714</v>
      </c>
      <c r="M590" s="53">
        <v>3506</v>
      </c>
    </row>
    <row r="591" spans="1:13" s="52" customFormat="1">
      <c r="A591" s="38">
        <v>10161118</v>
      </c>
      <c r="B591" s="54">
        <v>101611180000000</v>
      </c>
      <c r="C591" s="52" t="s">
        <v>951</v>
      </c>
      <c r="D591" s="52" t="s">
        <v>952</v>
      </c>
      <c r="E591" s="52" t="s">
        <v>953</v>
      </c>
      <c r="F591" s="32">
        <v>38415</v>
      </c>
      <c r="G591" s="52" t="s">
        <v>110</v>
      </c>
      <c r="H591" s="52" t="s">
        <v>11722</v>
      </c>
      <c r="I591" s="52" t="s">
        <v>11723</v>
      </c>
      <c r="J591" s="52" t="s">
        <v>11712</v>
      </c>
      <c r="K591" s="52" t="s">
        <v>11713</v>
      </c>
      <c r="L591" s="52" t="s">
        <v>11714</v>
      </c>
      <c r="M591" s="53">
        <v>3506</v>
      </c>
    </row>
    <row r="592" spans="1:13" s="52" customFormat="1">
      <c r="A592" s="38">
        <v>10161119</v>
      </c>
      <c r="B592" s="54">
        <v>101611190000000</v>
      </c>
      <c r="C592" s="52" t="s">
        <v>951</v>
      </c>
      <c r="D592" s="52" t="s">
        <v>952</v>
      </c>
      <c r="E592" s="52" t="s">
        <v>5838</v>
      </c>
      <c r="F592" s="32">
        <v>38415</v>
      </c>
      <c r="G592" s="52" t="s">
        <v>110</v>
      </c>
      <c r="H592" s="52" t="s">
        <v>11722</v>
      </c>
      <c r="I592" s="52" t="s">
        <v>11723</v>
      </c>
      <c r="J592" s="52" t="s">
        <v>11712</v>
      </c>
      <c r="K592" s="52" t="s">
        <v>11713</v>
      </c>
      <c r="L592" s="52" t="s">
        <v>11714</v>
      </c>
      <c r="M592" s="53">
        <v>3506</v>
      </c>
    </row>
    <row r="593" spans="1:13" s="52" customFormat="1">
      <c r="A593" s="38">
        <v>10161120</v>
      </c>
      <c r="B593" s="54">
        <v>101611200000000</v>
      </c>
      <c r="C593" s="52" t="s">
        <v>951</v>
      </c>
      <c r="D593" s="52" t="s">
        <v>955</v>
      </c>
      <c r="E593" s="52" t="s">
        <v>956</v>
      </c>
      <c r="F593" s="32">
        <v>38415</v>
      </c>
      <c r="G593" s="52" t="s">
        <v>110</v>
      </c>
      <c r="H593" s="52" t="s">
        <v>12304</v>
      </c>
      <c r="I593" s="52" t="s">
        <v>12305</v>
      </c>
      <c r="J593" s="52" t="s">
        <v>11712</v>
      </c>
      <c r="K593" s="52" t="s">
        <v>11713</v>
      </c>
      <c r="L593" s="52" t="s">
        <v>11714</v>
      </c>
      <c r="M593" s="53">
        <v>3506</v>
      </c>
    </row>
    <row r="594" spans="1:13" s="52" customFormat="1">
      <c r="A594" s="38">
        <v>10161121</v>
      </c>
      <c r="B594" s="54">
        <v>101611210000000</v>
      </c>
      <c r="C594" s="52" t="s">
        <v>951</v>
      </c>
      <c r="D594" s="52" t="s">
        <v>958</v>
      </c>
      <c r="E594" s="52" t="s">
        <v>959</v>
      </c>
      <c r="F594" s="32">
        <v>38415</v>
      </c>
      <c r="G594" s="52">
        <v>401.6</v>
      </c>
      <c r="H594" s="52" t="s">
        <v>11722</v>
      </c>
      <c r="I594" s="52" t="s">
        <v>11723</v>
      </c>
      <c r="J594" s="52" t="s">
        <v>11712</v>
      </c>
      <c r="K594" s="52" t="s">
        <v>11713</v>
      </c>
      <c r="L594" s="52" t="s">
        <v>11714</v>
      </c>
      <c r="M594" s="53">
        <v>3506</v>
      </c>
    </row>
    <row r="595" spans="1:13" s="52" customFormat="1">
      <c r="A595" s="38">
        <v>10161122</v>
      </c>
      <c r="B595" s="54">
        <v>101611220000000</v>
      </c>
      <c r="C595" s="52" t="s">
        <v>951</v>
      </c>
      <c r="D595" s="52" t="s">
        <v>960</v>
      </c>
      <c r="E595" s="52" t="s">
        <v>961</v>
      </c>
      <c r="F595" s="32">
        <v>38415</v>
      </c>
      <c r="G595" s="52">
        <v>401.6</v>
      </c>
      <c r="H595" s="52" t="s">
        <v>11722</v>
      </c>
      <c r="I595" s="52" t="s">
        <v>11723</v>
      </c>
      <c r="J595" s="52" t="s">
        <v>11712</v>
      </c>
      <c r="K595" s="52" t="s">
        <v>11713</v>
      </c>
      <c r="L595" s="52" t="s">
        <v>11714</v>
      </c>
      <c r="M595" s="53">
        <v>3506</v>
      </c>
    </row>
    <row r="596" spans="1:13" s="52" customFormat="1">
      <c r="A596" s="38">
        <v>10161123</v>
      </c>
      <c r="B596" s="54">
        <v>101611230000000</v>
      </c>
      <c r="C596" s="52" t="s">
        <v>951</v>
      </c>
      <c r="D596" s="52" t="s">
        <v>952</v>
      </c>
      <c r="E596" s="52" t="s">
        <v>963</v>
      </c>
      <c r="F596" s="32">
        <v>38415</v>
      </c>
      <c r="G596" s="52">
        <v>401.6</v>
      </c>
      <c r="H596" s="52" t="s">
        <v>11722</v>
      </c>
      <c r="I596" s="52" t="s">
        <v>11723</v>
      </c>
      <c r="J596" s="52" t="s">
        <v>11712</v>
      </c>
      <c r="K596" s="52" t="s">
        <v>11713</v>
      </c>
      <c r="L596" s="52" t="s">
        <v>11714</v>
      </c>
      <c r="M596" s="53">
        <v>3506</v>
      </c>
    </row>
    <row r="597" spans="1:13" s="52" customFormat="1">
      <c r="A597" s="38">
        <v>10161124</v>
      </c>
      <c r="B597" s="54">
        <v>101611240000000</v>
      </c>
      <c r="C597" s="52" t="s">
        <v>964</v>
      </c>
      <c r="D597" s="52" t="s">
        <v>968</v>
      </c>
      <c r="E597" s="52" t="s">
        <v>965</v>
      </c>
      <c r="F597" s="32">
        <v>38415</v>
      </c>
      <c r="G597" s="52">
        <v>401.6</v>
      </c>
      <c r="H597" s="52" t="s">
        <v>11722</v>
      </c>
      <c r="I597" s="52" t="s">
        <v>11723</v>
      </c>
      <c r="J597" s="52" t="s">
        <v>11712</v>
      </c>
      <c r="K597" s="52" t="s">
        <v>11713</v>
      </c>
      <c r="L597" s="52" t="s">
        <v>11714</v>
      </c>
      <c r="M597" s="53">
        <v>3506</v>
      </c>
    </row>
    <row r="598" spans="1:13" s="52" customFormat="1">
      <c r="A598" s="38">
        <v>10161125</v>
      </c>
      <c r="B598" s="54">
        <v>101611250000000</v>
      </c>
      <c r="C598" s="52" t="s">
        <v>964</v>
      </c>
      <c r="E598" s="52" t="s">
        <v>966</v>
      </c>
      <c r="F598" s="32">
        <v>38415</v>
      </c>
      <c r="G598" s="52" t="s">
        <v>110</v>
      </c>
      <c r="H598" s="52" t="s">
        <v>11722</v>
      </c>
      <c r="I598" s="52" t="s">
        <v>11723</v>
      </c>
      <c r="J598" s="52" t="s">
        <v>11712</v>
      </c>
      <c r="K598" s="52" t="s">
        <v>11713</v>
      </c>
      <c r="L598" s="52" t="s">
        <v>11714</v>
      </c>
      <c r="M598" s="53">
        <v>3506</v>
      </c>
    </row>
    <row r="599" spans="1:13" s="52" customFormat="1">
      <c r="A599" s="38">
        <v>10161126</v>
      </c>
      <c r="B599" s="54">
        <v>101611260000000</v>
      </c>
      <c r="C599" s="52" t="s">
        <v>964</v>
      </c>
      <c r="D599" s="52">
        <v>3560</v>
      </c>
      <c r="E599" s="52" t="s">
        <v>967</v>
      </c>
      <c r="F599" s="32">
        <v>38415</v>
      </c>
      <c r="G599" s="52">
        <v>401.6</v>
      </c>
      <c r="H599" s="52" t="s">
        <v>11722</v>
      </c>
      <c r="I599" s="52" t="s">
        <v>11723</v>
      </c>
      <c r="J599" s="52" t="s">
        <v>11712</v>
      </c>
      <c r="K599" s="52" t="s">
        <v>11713</v>
      </c>
      <c r="L599" s="52" t="s">
        <v>11714</v>
      </c>
      <c r="M599" s="53">
        <v>3506</v>
      </c>
    </row>
    <row r="600" spans="1:13" s="52" customFormat="1">
      <c r="A600" s="38">
        <v>10161127</v>
      </c>
      <c r="B600" s="54">
        <v>101611270000000</v>
      </c>
      <c r="C600" s="52" t="s">
        <v>964</v>
      </c>
      <c r="D600" s="52" t="s">
        <v>968</v>
      </c>
      <c r="E600" s="52" t="s">
        <v>969</v>
      </c>
      <c r="F600" s="32">
        <v>38415</v>
      </c>
      <c r="G600" s="52" t="s">
        <v>110</v>
      </c>
      <c r="H600" s="52" t="s">
        <v>11722</v>
      </c>
      <c r="I600" s="52" t="s">
        <v>11723</v>
      </c>
      <c r="J600" s="52" t="s">
        <v>11712</v>
      </c>
      <c r="K600" s="52" t="s">
        <v>11713</v>
      </c>
      <c r="L600" s="52" t="s">
        <v>11714</v>
      </c>
      <c r="M600" s="53">
        <v>3506</v>
      </c>
    </row>
    <row r="601" spans="1:13" s="52" customFormat="1">
      <c r="A601" s="38">
        <v>10161128</v>
      </c>
      <c r="B601" s="54">
        <v>101611280000000</v>
      </c>
      <c r="C601" s="52" t="s">
        <v>964</v>
      </c>
      <c r="E601" s="52" t="s">
        <v>970</v>
      </c>
      <c r="F601" s="32">
        <v>38415</v>
      </c>
      <c r="G601" s="52">
        <v>401.6</v>
      </c>
      <c r="H601" s="52" t="s">
        <v>11722</v>
      </c>
      <c r="I601" s="52" t="s">
        <v>11723</v>
      </c>
      <c r="J601" s="52" t="s">
        <v>11712</v>
      </c>
      <c r="K601" s="52" t="s">
        <v>11713</v>
      </c>
      <c r="L601" s="52" t="s">
        <v>11714</v>
      </c>
      <c r="M601" s="53">
        <v>3506</v>
      </c>
    </row>
    <row r="602" spans="1:13" s="52" customFormat="1">
      <c r="A602" s="38">
        <v>10161129</v>
      </c>
      <c r="B602" s="54">
        <v>101611290000000</v>
      </c>
      <c r="C602" s="52" t="s">
        <v>964</v>
      </c>
      <c r="D602" s="52" t="s">
        <v>968</v>
      </c>
      <c r="E602" s="52" t="s">
        <v>971</v>
      </c>
      <c r="F602" s="32">
        <v>38415</v>
      </c>
      <c r="G602" s="52" t="s">
        <v>110</v>
      </c>
      <c r="H602" s="52" t="s">
        <v>12309</v>
      </c>
      <c r="I602" s="52" t="s">
        <v>12063</v>
      </c>
      <c r="J602" s="52" t="s">
        <v>11712</v>
      </c>
      <c r="K602" s="52" t="s">
        <v>11713</v>
      </c>
      <c r="L602" s="52" t="s">
        <v>11714</v>
      </c>
      <c r="M602" s="53">
        <v>3506</v>
      </c>
    </row>
    <row r="603" spans="1:13" s="52" customFormat="1">
      <c r="A603" s="38">
        <v>10161130</v>
      </c>
      <c r="B603" s="54">
        <v>101611300000000</v>
      </c>
      <c r="C603" s="52" t="s">
        <v>964</v>
      </c>
      <c r="E603" s="52" t="s">
        <v>972</v>
      </c>
      <c r="F603" s="32">
        <v>38415</v>
      </c>
      <c r="G603" s="52" t="s">
        <v>110</v>
      </c>
      <c r="H603" s="52" t="s">
        <v>11722</v>
      </c>
      <c r="I603" s="52" t="s">
        <v>11723</v>
      </c>
      <c r="J603" s="52" t="s">
        <v>11712</v>
      </c>
      <c r="K603" s="52" t="s">
        <v>11713</v>
      </c>
      <c r="L603" s="52" t="s">
        <v>11714</v>
      </c>
      <c r="M603" s="53">
        <v>3506</v>
      </c>
    </row>
    <row r="604" spans="1:13" s="52" customFormat="1">
      <c r="A604" s="38">
        <v>10161131</v>
      </c>
      <c r="B604" s="54">
        <v>101611310000000</v>
      </c>
      <c r="C604" s="52" t="s">
        <v>964</v>
      </c>
      <c r="D604" s="52">
        <v>3560</v>
      </c>
      <c r="E604" s="52" t="s">
        <v>973</v>
      </c>
      <c r="F604" s="32">
        <v>38415</v>
      </c>
      <c r="G604" s="52" t="s">
        <v>110</v>
      </c>
      <c r="H604" s="52" t="s">
        <v>12236</v>
      </c>
      <c r="I604" s="52" t="s">
        <v>12104</v>
      </c>
      <c r="J604" s="52" t="s">
        <v>11712</v>
      </c>
      <c r="K604" s="52" t="s">
        <v>11713</v>
      </c>
      <c r="L604" s="52" t="s">
        <v>11714</v>
      </c>
      <c r="M604" s="53">
        <v>3506</v>
      </c>
    </row>
    <row r="605" spans="1:13" s="52" customFormat="1">
      <c r="A605" s="38">
        <v>10161132</v>
      </c>
      <c r="B605" s="54">
        <v>101611320000000</v>
      </c>
      <c r="C605" s="52" t="s">
        <v>964</v>
      </c>
      <c r="D605" s="52" t="s">
        <v>968</v>
      </c>
      <c r="E605" s="52" t="s">
        <v>974</v>
      </c>
      <c r="F605" s="32">
        <v>38415</v>
      </c>
      <c r="G605" s="52" t="s">
        <v>110</v>
      </c>
      <c r="H605" s="52" t="s">
        <v>12309</v>
      </c>
      <c r="I605" s="52" t="s">
        <v>12063</v>
      </c>
      <c r="J605" s="52" t="s">
        <v>11712</v>
      </c>
      <c r="K605" s="52" t="s">
        <v>11713</v>
      </c>
      <c r="L605" s="52" t="s">
        <v>11714</v>
      </c>
      <c r="M605" s="53">
        <v>3506</v>
      </c>
    </row>
    <row r="606" spans="1:13" s="52" customFormat="1">
      <c r="A606" s="38">
        <v>10161133</v>
      </c>
      <c r="B606" s="54">
        <v>101611330000000</v>
      </c>
      <c r="C606" s="52" t="s">
        <v>964</v>
      </c>
      <c r="E606" s="52" t="s">
        <v>975</v>
      </c>
      <c r="F606" s="32">
        <v>38415</v>
      </c>
      <c r="G606" s="52" t="s">
        <v>110</v>
      </c>
      <c r="H606" s="52" t="s">
        <v>11722</v>
      </c>
      <c r="I606" s="52" t="s">
        <v>11723</v>
      </c>
      <c r="J606" s="52" t="s">
        <v>11712</v>
      </c>
      <c r="K606" s="52" t="s">
        <v>11713</v>
      </c>
      <c r="L606" s="52" t="s">
        <v>11714</v>
      </c>
      <c r="M606" s="53">
        <v>3506</v>
      </c>
    </row>
    <row r="607" spans="1:13" s="52" customFormat="1">
      <c r="A607" s="38">
        <v>10161134</v>
      </c>
      <c r="B607" s="54">
        <v>101611340000000</v>
      </c>
      <c r="C607" s="52" t="s">
        <v>964</v>
      </c>
      <c r="D607" s="52" t="s">
        <v>968</v>
      </c>
      <c r="E607" s="52" t="s">
        <v>976</v>
      </c>
      <c r="F607" s="32">
        <v>38415</v>
      </c>
      <c r="G607" s="52" t="s">
        <v>110</v>
      </c>
      <c r="H607" s="52" t="s">
        <v>12304</v>
      </c>
      <c r="I607" s="52" t="s">
        <v>12305</v>
      </c>
      <c r="J607" s="52" t="s">
        <v>11712</v>
      </c>
      <c r="K607" s="52" t="s">
        <v>11713</v>
      </c>
      <c r="L607" s="52" t="s">
        <v>11714</v>
      </c>
      <c r="M607" s="53">
        <v>3506</v>
      </c>
    </row>
    <row r="608" spans="1:13" s="52" customFormat="1">
      <c r="A608" s="38">
        <v>10161135</v>
      </c>
      <c r="B608" s="54">
        <v>101611350000000</v>
      </c>
      <c r="C608" s="52" t="s">
        <v>964</v>
      </c>
      <c r="D608" s="52" t="s">
        <v>968</v>
      </c>
      <c r="E608" s="52" t="s">
        <v>977</v>
      </c>
      <c r="F608" s="32">
        <v>38415</v>
      </c>
      <c r="G608" s="52">
        <v>403</v>
      </c>
      <c r="H608" s="52" t="s">
        <v>11722</v>
      </c>
      <c r="I608" s="52" t="s">
        <v>11723</v>
      </c>
      <c r="J608" s="52" t="s">
        <v>11712</v>
      </c>
      <c r="K608" s="52" t="s">
        <v>11713</v>
      </c>
      <c r="L608" s="52" t="s">
        <v>11714</v>
      </c>
      <c r="M608" s="53">
        <v>3506</v>
      </c>
    </row>
    <row r="609" spans="1:13" s="52" customFormat="1">
      <c r="A609" s="38">
        <v>10161136</v>
      </c>
      <c r="B609" s="54">
        <v>101611360000000</v>
      </c>
      <c r="C609" s="52" t="s">
        <v>978</v>
      </c>
      <c r="D609" s="52" t="s">
        <v>979</v>
      </c>
      <c r="E609" s="52" t="s">
        <v>980</v>
      </c>
      <c r="F609" s="32">
        <v>38401</v>
      </c>
      <c r="G609" s="52" t="s">
        <v>110</v>
      </c>
      <c r="H609" s="52" t="s">
        <v>12304</v>
      </c>
      <c r="I609" s="52" t="s">
        <v>12305</v>
      </c>
      <c r="J609" s="52" t="s">
        <v>11712</v>
      </c>
      <c r="K609" s="52" t="s">
        <v>11713</v>
      </c>
      <c r="L609" s="52" t="s">
        <v>11714</v>
      </c>
      <c r="M609" s="53">
        <v>3506</v>
      </c>
    </row>
    <row r="610" spans="1:13" s="52" customFormat="1">
      <c r="A610" s="38">
        <v>10161137</v>
      </c>
      <c r="B610" s="54">
        <v>101611370000000</v>
      </c>
      <c r="C610" s="52" t="s">
        <v>978</v>
      </c>
      <c r="E610" s="52" t="s">
        <v>982</v>
      </c>
      <c r="F610" s="32">
        <v>38401</v>
      </c>
      <c r="G610" s="52" t="s">
        <v>110</v>
      </c>
      <c r="H610" s="52" t="s">
        <v>11722</v>
      </c>
      <c r="I610" s="52" t="s">
        <v>11723</v>
      </c>
      <c r="J610" s="52" t="s">
        <v>11712</v>
      </c>
      <c r="K610" s="52" t="s">
        <v>11713</v>
      </c>
      <c r="L610" s="52" t="s">
        <v>11714</v>
      </c>
      <c r="M610" s="53">
        <v>3506</v>
      </c>
    </row>
    <row r="611" spans="1:13" s="52" customFormat="1">
      <c r="A611" s="38">
        <v>10161138</v>
      </c>
      <c r="B611" s="54">
        <v>101611380000000</v>
      </c>
      <c r="C611" s="52" t="s">
        <v>983</v>
      </c>
      <c r="E611" s="52" t="s">
        <v>984</v>
      </c>
      <c r="F611" s="32">
        <v>38401</v>
      </c>
      <c r="G611" s="52">
        <v>401.6</v>
      </c>
      <c r="H611" s="52" t="s">
        <v>11722</v>
      </c>
      <c r="I611" s="52" t="s">
        <v>11723</v>
      </c>
      <c r="J611" s="52" t="s">
        <v>11712</v>
      </c>
      <c r="K611" s="52" t="s">
        <v>11713</v>
      </c>
      <c r="L611" s="52" t="s">
        <v>11714</v>
      </c>
      <c r="M611" s="53">
        <v>3506</v>
      </c>
    </row>
    <row r="612" spans="1:13" s="52" customFormat="1">
      <c r="A612" s="38">
        <v>10161139</v>
      </c>
      <c r="B612" s="54">
        <v>101611390000000</v>
      </c>
      <c r="C612" s="52" t="s">
        <v>983</v>
      </c>
      <c r="D612" s="52" t="s">
        <v>985</v>
      </c>
      <c r="E612" s="52" t="s">
        <v>986</v>
      </c>
      <c r="F612" s="32">
        <v>38401</v>
      </c>
      <c r="G612" s="52" t="s">
        <v>110</v>
      </c>
      <c r="H612" s="52" t="s">
        <v>12148</v>
      </c>
      <c r="I612" s="52" t="s">
        <v>11717</v>
      </c>
      <c r="J612" s="52" t="s">
        <v>11712</v>
      </c>
      <c r="K612" s="52" t="s">
        <v>11713</v>
      </c>
      <c r="L612" s="52" t="s">
        <v>11714</v>
      </c>
      <c r="M612" s="53">
        <v>3506</v>
      </c>
    </row>
    <row r="613" spans="1:13" s="52" customFormat="1">
      <c r="A613" s="38">
        <v>10161140</v>
      </c>
      <c r="B613" s="54">
        <v>101611400000000</v>
      </c>
      <c r="C613" s="52" t="s">
        <v>983</v>
      </c>
      <c r="E613" s="52" t="s">
        <v>987</v>
      </c>
      <c r="F613" s="32">
        <v>38401</v>
      </c>
      <c r="G613" s="52" t="s">
        <v>110</v>
      </c>
      <c r="H613" s="52" t="s">
        <v>11722</v>
      </c>
      <c r="I613" s="52" t="s">
        <v>11723</v>
      </c>
      <c r="J613" s="52" t="s">
        <v>11712</v>
      </c>
      <c r="K613" s="52" t="s">
        <v>11713</v>
      </c>
      <c r="L613" s="52" t="s">
        <v>11714</v>
      </c>
      <c r="M613" s="53">
        <v>3506</v>
      </c>
    </row>
    <row r="614" spans="1:13" s="52" customFormat="1">
      <c r="A614" s="38">
        <v>10161141</v>
      </c>
      <c r="B614" s="54">
        <v>101611410000000</v>
      </c>
      <c r="C614" s="52" t="s">
        <v>983</v>
      </c>
      <c r="E614" s="52" t="s">
        <v>12468</v>
      </c>
      <c r="F614" s="32">
        <v>38401</v>
      </c>
      <c r="G614" s="52" t="s">
        <v>5150</v>
      </c>
      <c r="H614" s="52" t="s">
        <v>12467</v>
      </c>
      <c r="I614" s="52" t="s">
        <v>12058</v>
      </c>
      <c r="J614" s="52" t="s">
        <v>11712</v>
      </c>
      <c r="K614" s="52" t="s">
        <v>11713</v>
      </c>
      <c r="L614" s="52" t="s">
        <v>11714</v>
      </c>
      <c r="M614" s="53">
        <v>3506</v>
      </c>
    </row>
    <row r="615" spans="1:13" s="52" customFormat="1">
      <c r="A615" s="38">
        <v>10161142</v>
      </c>
      <c r="B615" s="54">
        <v>101611420000000</v>
      </c>
      <c r="C615" s="52" t="s">
        <v>983</v>
      </c>
      <c r="D615" s="52" t="s">
        <v>985</v>
      </c>
      <c r="E615" s="52" t="s">
        <v>988</v>
      </c>
      <c r="F615" s="32">
        <v>38401</v>
      </c>
      <c r="G615" s="52" t="s">
        <v>110</v>
      </c>
      <c r="H615" s="52" t="s">
        <v>11710</v>
      </c>
      <c r="I615" s="52" t="s">
        <v>11711</v>
      </c>
      <c r="J615" s="52" t="s">
        <v>11712</v>
      </c>
      <c r="K615" s="52" t="s">
        <v>11713</v>
      </c>
      <c r="L615" s="52" t="s">
        <v>11714</v>
      </c>
      <c r="M615" s="53">
        <v>3506</v>
      </c>
    </row>
    <row r="616" spans="1:13" s="52" customFormat="1">
      <c r="A616" s="38">
        <v>10161143</v>
      </c>
      <c r="B616" s="54">
        <v>101611430000000</v>
      </c>
      <c r="C616" s="52" t="s">
        <v>983</v>
      </c>
      <c r="D616" s="52" t="s">
        <v>985</v>
      </c>
      <c r="E616" s="52" t="s">
        <v>989</v>
      </c>
      <c r="F616" s="32">
        <v>38401</v>
      </c>
      <c r="G616" s="52">
        <v>401.6</v>
      </c>
      <c r="H616" s="52" t="s">
        <v>11722</v>
      </c>
      <c r="I616" s="52" t="s">
        <v>11723</v>
      </c>
      <c r="J616" s="52" t="s">
        <v>11712</v>
      </c>
      <c r="K616" s="52" t="s">
        <v>11713</v>
      </c>
      <c r="L616" s="52" t="s">
        <v>11714</v>
      </c>
      <c r="M616" s="53">
        <v>3506</v>
      </c>
    </row>
    <row r="617" spans="1:13" s="52" customFormat="1">
      <c r="A617" s="38">
        <v>10161144</v>
      </c>
      <c r="B617" s="54">
        <v>101611440000000</v>
      </c>
      <c r="C617" s="52" t="s">
        <v>983</v>
      </c>
      <c r="D617" s="52">
        <v>3750</v>
      </c>
      <c r="E617" s="52" t="s">
        <v>991</v>
      </c>
      <c r="F617" s="32">
        <v>38401</v>
      </c>
      <c r="G617" s="52">
        <v>401.6</v>
      </c>
      <c r="H617" s="52" t="s">
        <v>11722</v>
      </c>
      <c r="I617" s="52" t="s">
        <v>11723</v>
      </c>
      <c r="J617" s="52" t="s">
        <v>11712</v>
      </c>
      <c r="K617" s="52" t="s">
        <v>11713</v>
      </c>
      <c r="L617" s="52" t="s">
        <v>11714</v>
      </c>
      <c r="M617" s="53">
        <v>3506</v>
      </c>
    </row>
    <row r="618" spans="1:13" s="52" customFormat="1">
      <c r="A618" s="38">
        <v>10161145</v>
      </c>
      <c r="B618" s="54">
        <v>101611450000000</v>
      </c>
      <c r="C618" s="52" t="s">
        <v>983</v>
      </c>
      <c r="D618" s="52" t="s">
        <v>7792</v>
      </c>
      <c r="E618" s="52" t="s">
        <v>5851</v>
      </c>
      <c r="F618" s="32">
        <v>38401</v>
      </c>
      <c r="G618" s="52" t="s">
        <v>8357</v>
      </c>
      <c r="H618" s="52" t="s">
        <v>12322</v>
      </c>
      <c r="I618" s="52" t="s">
        <v>12063</v>
      </c>
      <c r="J618" s="52" t="s">
        <v>11712</v>
      </c>
      <c r="K618" s="52" t="s">
        <v>11713</v>
      </c>
      <c r="L618" s="52" t="s">
        <v>11714</v>
      </c>
      <c r="M618" s="53">
        <v>3506</v>
      </c>
    </row>
    <row r="619" spans="1:13" s="52" customFormat="1">
      <c r="A619" s="38">
        <v>10161146</v>
      </c>
      <c r="B619" s="54">
        <v>101611460000000</v>
      </c>
      <c r="C619" s="52" t="s">
        <v>983</v>
      </c>
      <c r="E619" s="52" t="s">
        <v>992</v>
      </c>
      <c r="F619" s="32">
        <v>38401</v>
      </c>
      <c r="G619" s="52" t="s">
        <v>110</v>
      </c>
      <c r="H619" s="52" t="s">
        <v>12403</v>
      </c>
      <c r="I619" s="52" t="s">
        <v>12404</v>
      </c>
      <c r="J619" s="52" t="s">
        <v>11712</v>
      </c>
      <c r="K619" s="52" t="s">
        <v>11713</v>
      </c>
      <c r="L619" s="52" t="s">
        <v>11714</v>
      </c>
      <c r="M619" s="53">
        <v>3506</v>
      </c>
    </row>
    <row r="620" spans="1:13" s="52" customFormat="1">
      <c r="A620" s="38">
        <v>10161147</v>
      </c>
      <c r="B620" s="54">
        <v>101611470000000</v>
      </c>
      <c r="C620" s="52" t="s">
        <v>983</v>
      </c>
      <c r="D620" s="52" t="s">
        <v>985</v>
      </c>
      <c r="E620" s="52" t="s">
        <v>993</v>
      </c>
      <c r="F620" s="32">
        <v>38401</v>
      </c>
      <c r="G620" s="52" t="s">
        <v>110</v>
      </c>
      <c r="H620" s="52" t="s">
        <v>11722</v>
      </c>
      <c r="I620" s="52" t="s">
        <v>11723</v>
      </c>
      <c r="J620" s="52" t="s">
        <v>11712</v>
      </c>
      <c r="K620" s="52" t="s">
        <v>11713</v>
      </c>
      <c r="L620" s="52" t="s">
        <v>11714</v>
      </c>
      <c r="M620" s="53">
        <v>3506</v>
      </c>
    </row>
    <row r="621" spans="1:13" s="52" customFormat="1">
      <c r="A621" s="38">
        <v>10161296</v>
      </c>
      <c r="B621" s="54">
        <v>101612960000000</v>
      </c>
      <c r="C621" s="52" t="s">
        <v>996</v>
      </c>
      <c r="E621" s="52" t="s">
        <v>997</v>
      </c>
      <c r="F621" s="32">
        <v>38434</v>
      </c>
      <c r="G621" s="52" t="s">
        <v>390</v>
      </c>
      <c r="H621" s="52" t="s">
        <v>12304</v>
      </c>
      <c r="I621" s="52" t="s">
        <v>12305</v>
      </c>
      <c r="J621" s="52" t="s">
        <v>11712</v>
      </c>
      <c r="K621" s="52" t="s">
        <v>11713</v>
      </c>
      <c r="L621" s="52" t="s">
        <v>11714</v>
      </c>
      <c r="M621" s="53">
        <v>3506</v>
      </c>
    </row>
    <row r="622" spans="1:13" s="52" customFormat="1">
      <c r="A622" s="38">
        <v>10161306</v>
      </c>
      <c r="B622" s="54">
        <v>101613060000000</v>
      </c>
      <c r="C622" s="52" t="s">
        <v>994</v>
      </c>
      <c r="E622" s="52" t="s">
        <v>999</v>
      </c>
      <c r="F622" s="32">
        <v>38436</v>
      </c>
      <c r="G622" s="52" t="s">
        <v>8354</v>
      </c>
      <c r="H622" s="52" t="s">
        <v>12328</v>
      </c>
      <c r="I622" s="52" t="s">
        <v>12157</v>
      </c>
      <c r="J622" s="52" t="s">
        <v>11712</v>
      </c>
      <c r="K622" s="52" t="s">
        <v>11713</v>
      </c>
      <c r="L622" s="52" t="s">
        <v>11714</v>
      </c>
      <c r="M622" s="53">
        <v>3506</v>
      </c>
    </row>
    <row r="623" spans="1:13" s="52" customFormat="1">
      <c r="A623" s="38">
        <v>10161479</v>
      </c>
      <c r="B623" s="54">
        <v>101614790000000</v>
      </c>
      <c r="C623" s="52" t="s">
        <v>1000</v>
      </c>
      <c r="E623" s="52" t="s">
        <v>1002</v>
      </c>
      <c r="F623" s="32">
        <v>38446</v>
      </c>
      <c r="G623" s="52" t="s">
        <v>110</v>
      </c>
      <c r="H623" s="52" t="s">
        <v>12235</v>
      </c>
      <c r="I623" s="52" t="s">
        <v>12120</v>
      </c>
      <c r="J623" s="52" t="s">
        <v>11712</v>
      </c>
      <c r="K623" s="52" t="s">
        <v>11713</v>
      </c>
      <c r="L623" s="52" t="s">
        <v>11714</v>
      </c>
      <c r="M623" s="53">
        <v>3506</v>
      </c>
    </row>
    <row r="624" spans="1:13" s="52" customFormat="1">
      <c r="A624" s="38">
        <v>10161481</v>
      </c>
      <c r="B624" s="54">
        <v>101614810000000</v>
      </c>
      <c r="C624" s="52" t="s">
        <v>1003</v>
      </c>
      <c r="E624" s="52">
        <v>69409683308</v>
      </c>
      <c r="F624" s="32">
        <v>38446</v>
      </c>
      <c r="G624" s="52" t="s">
        <v>110</v>
      </c>
      <c r="H624" s="52" t="s">
        <v>12235</v>
      </c>
      <c r="I624" s="52" t="s">
        <v>12120</v>
      </c>
      <c r="J624" s="52" t="s">
        <v>11712</v>
      </c>
      <c r="K624" s="52" t="s">
        <v>11713</v>
      </c>
      <c r="L624" s="52" t="s">
        <v>11714</v>
      </c>
      <c r="M624" s="53">
        <v>3506</v>
      </c>
    </row>
    <row r="625" spans="1:13" s="52" customFormat="1">
      <c r="A625" s="38">
        <v>10161487</v>
      </c>
      <c r="B625" s="54">
        <v>101614870000000</v>
      </c>
      <c r="C625" s="52" t="s">
        <v>1004</v>
      </c>
      <c r="E625" s="52" t="s">
        <v>1005</v>
      </c>
      <c r="F625" s="32">
        <v>38446</v>
      </c>
      <c r="G625" s="52" t="s">
        <v>110</v>
      </c>
      <c r="H625" s="52" t="s">
        <v>12225</v>
      </c>
      <c r="I625" s="52" t="s">
        <v>11876</v>
      </c>
      <c r="J625" s="52" t="s">
        <v>11712</v>
      </c>
      <c r="K625" s="52" t="s">
        <v>11713</v>
      </c>
      <c r="L625" s="52" t="s">
        <v>11714</v>
      </c>
      <c r="M625" s="53">
        <v>3506</v>
      </c>
    </row>
    <row r="626" spans="1:13" s="52" customFormat="1">
      <c r="A626" s="38">
        <v>10161488</v>
      </c>
      <c r="B626" s="54">
        <v>101614880000000</v>
      </c>
      <c r="C626" s="52" t="s">
        <v>1004</v>
      </c>
      <c r="E626" s="52" t="s">
        <v>1006</v>
      </c>
      <c r="F626" s="32">
        <v>38446</v>
      </c>
      <c r="G626" s="52" t="s">
        <v>5329</v>
      </c>
      <c r="H626" s="52" t="s">
        <v>12076</v>
      </c>
      <c r="I626" s="52" t="s">
        <v>11720</v>
      </c>
      <c r="J626" s="52" t="s">
        <v>11712</v>
      </c>
      <c r="K626" s="52" t="s">
        <v>11713</v>
      </c>
      <c r="L626" s="52" t="s">
        <v>11714</v>
      </c>
      <c r="M626" s="53">
        <v>3506</v>
      </c>
    </row>
    <row r="627" spans="1:13" s="52" customFormat="1">
      <c r="A627" s="38">
        <v>10161489</v>
      </c>
      <c r="B627" s="54">
        <v>101614890000000</v>
      </c>
      <c r="C627" s="52" t="s">
        <v>1004</v>
      </c>
      <c r="E627" s="52" t="s">
        <v>1007</v>
      </c>
      <c r="F627" s="32">
        <v>38446</v>
      </c>
      <c r="G627" s="52" t="s">
        <v>5773</v>
      </c>
      <c r="H627" s="52" t="s">
        <v>12067</v>
      </c>
      <c r="I627" s="52" t="s">
        <v>12068</v>
      </c>
      <c r="J627" s="52" t="s">
        <v>11712</v>
      </c>
      <c r="K627" s="52" t="s">
        <v>11713</v>
      </c>
      <c r="L627" s="52" t="s">
        <v>11714</v>
      </c>
      <c r="M627" s="53">
        <v>3506</v>
      </c>
    </row>
    <row r="628" spans="1:13" s="52" customFormat="1">
      <c r="A628" s="38">
        <v>10161610</v>
      </c>
      <c r="B628" s="54">
        <v>101616100000000</v>
      </c>
      <c r="C628" s="52" t="s">
        <v>1008</v>
      </c>
      <c r="D628" s="52">
        <v>4120</v>
      </c>
      <c r="E628" s="52" t="s">
        <v>1011</v>
      </c>
      <c r="F628" s="32">
        <v>38448</v>
      </c>
      <c r="G628" s="52" t="s">
        <v>11725</v>
      </c>
      <c r="H628" s="52" t="s">
        <v>11722</v>
      </c>
      <c r="I628" s="52" t="s">
        <v>11723</v>
      </c>
      <c r="J628" s="52" t="s">
        <v>11712</v>
      </c>
      <c r="K628" s="52" t="s">
        <v>11713</v>
      </c>
      <c r="L628" s="52" t="s">
        <v>11714</v>
      </c>
      <c r="M628" s="53">
        <v>3506</v>
      </c>
    </row>
    <row r="629" spans="1:13" s="52" customFormat="1">
      <c r="A629" s="38">
        <v>10161611</v>
      </c>
      <c r="B629" s="54">
        <v>101616110000000</v>
      </c>
      <c r="C629" s="52" t="s">
        <v>1008</v>
      </c>
      <c r="E629" s="52" t="s">
        <v>1013</v>
      </c>
      <c r="F629" s="32">
        <v>38448</v>
      </c>
      <c r="G629" s="52" t="s">
        <v>390</v>
      </c>
      <c r="H629" s="52" t="s">
        <v>12304</v>
      </c>
      <c r="I629" s="52" t="s">
        <v>12305</v>
      </c>
      <c r="J629" s="52" t="s">
        <v>11712</v>
      </c>
      <c r="K629" s="52" t="s">
        <v>11713</v>
      </c>
      <c r="L629" s="52" t="s">
        <v>11714</v>
      </c>
      <c r="M629" s="53">
        <v>3506</v>
      </c>
    </row>
    <row r="630" spans="1:13" s="52" customFormat="1">
      <c r="A630" s="38">
        <v>10161841</v>
      </c>
      <c r="B630" s="54">
        <v>101618410000000</v>
      </c>
      <c r="C630" s="52" t="s">
        <v>1016</v>
      </c>
      <c r="F630" s="32">
        <v>38446</v>
      </c>
      <c r="G630" s="52">
        <v>802.1</v>
      </c>
      <c r="H630" s="52" t="s">
        <v>11878</v>
      </c>
      <c r="I630" s="52" t="s">
        <v>11879</v>
      </c>
      <c r="J630" s="52" t="s">
        <v>11712</v>
      </c>
      <c r="K630" s="52" t="s">
        <v>11713</v>
      </c>
      <c r="L630" s="52" t="s">
        <v>11714</v>
      </c>
      <c r="M630" s="53">
        <v>3506</v>
      </c>
    </row>
    <row r="631" spans="1:13" s="52" customFormat="1">
      <c r="A631" s="38">
        <v>10161995</v>
      </c>
      <c r="B631" s="54">
        <v>101619950000000</v>
      </c>
      <c r="C631" s="52" t="s">
        <v>1018</v>
      </c>
      <c r="F631" s="32">
        <v>38463</v>
      </c>
      <c r="G631" s="52">
        <v>403.16</v>
      </c>
      <c r="H631" s="52" t="s">
        <v>11722</v>
      </c>
      <c r="I631" s="52" t="s">
        <v>11723</v>
      </c>
      <c r="J631" s="52" t="s">
        <v>11712</v>
      </c>
      <c r="K631" s="52" t="s">
        <v>11713</v>
      </c>
      <c r="L631" s="52" t="s">
        <v>11714</v>
      </c>
      <c r="M631" s="53">
        <v>3506</v>
      </c>
    </row>
    <row r="632" spans="1:13" s="52" customFormat="1">
      <c r="A632" s="38">
        <v>10161996</v>
      </c>
      <c r="B632" s="54">
        <v>101619960000000</v>
      </c>
      <c r="C632" s="52" t="s">
        <v>1020</v>
      </c>
      <c r="F632" s="32">
        <v>38463</v>
      </c>
      <c r="G632" s="52">
        <v>403.12</v>
      </c>
      <c r="H632" s="52" t="s">
        <v>11722</v>
      </c>
      <c r="I632" s="52" t="s">
        <v>11723</v>
      </c>
      <c r="J632" s="52" t="s">
        <v>11712</v>
      </c>
      <c r="K632" s="52" t="s">
        <v>11713</v>
      </c>
      <c r="L632" s="52" t="s">
        <v>11714</v>
      </c>
      <c r="M632" s="53">
        <v>3506</v>
      </c>
    </row>
    <row r="633" spans="1:13" s="52" customFormat="1">
      <c r="A633" s="38">
        <v>10162109</v>
      </c>
      <c r="B633" s="54">
        <v>101621090000000</v>
      </c>
      <c r="C633" s="52" t="s">
        <v>1021</v>
      </c>
      <c r="F633" s="32">
        <v>38397</v>
      </c>
      <c r="G633" s="52" t="s">
        <v>11738</v>
      </c>
      <c r="H633" s="52" t="s">
        <v>11722</v>
      </c>
      <c r="I633" s="52" t="s">
        <v>11723</v>
      </c>
      <c r="J633" s="52" t="s">
        <v>11712</v>
      </c>
      <c r="K633" s="52" t="s">
        <v>11713</v>
      </c>
      <c r="L633" s="52" t="s">
        <v>11714</v>
      </c>
      <c r="M633" s="53">
        <v>3506</v>
      </c>
    </row>
    <row r="634" spans="1:13" s="52" customFormat="1">
      <c r="A634" s="38">
        <v>10162220</v>
      </c>
      <c r="B634" s="54">
        <v>101622200000000</v>
      </c>
      <c r="C634" s="52" t="s">
        <v>1023</v>
      </c>
      <c r="E634" s="52" t="s">
        <v>1024</v>
      </c>
      <c r="F634" s="32">
        <v>38488</v>
      </c>
      <c r="G634" s="52">
        <v>403.1</v>
      </c>
      <c r="H634" s="52" t="s">
        <v>11722</v>
      </c>
      <c r="I634" s="52" t="s">
        <v>11723</v>
      </c>
      <c r="J634" s="52" t="s">
        <v>11712</v>
      </c>
      <c r="K634" s="52" t="s">
        <v>11713</v>
      </c>
      <c r="L634" s="52" t="s">
        <v>11714</v>
      </c>
      <c r="M634" s="53">
        <v>3506</v>
      </c>
    </row>
    <row r="635" spans="1:13" s="52" customFormat="1">
      <c r="A635" s="38">
        <v>10162225</v>
      </c>
      <c r="B635" s="54">
        <v>101622250000000</v>
      </c>
      <c r="C635" s="52" t="s">
        <v>1026</v>
      </c>
      <c r="E635" s="52" t="s">
        <v>1027</v>
      </c>
      <c r="F635" s="32">
        <v>38428</v>
      </c>
      <c r="G635" s="52">
        <v>403.1</v>
      </c>
      <c r="H635" s="52" t="s">
        <v>11722</v>
      </c>
      <c r="I635" s="52" t="s">
        <v>11723</v>
      </c>
      <c r="J635" s="52" t="s">
        <v>11712</v>
      </c>
      <c r="K635" s="52" t="s">
        <v>11713</v>
      </c>
      <c r="L635" s="52" t="s">
        <v>11714</v>
      </c>
      <c r="M635" s="53">
        <v>3506</v>
      </c>
    </row>
    <row r="636" spans="1:13" s="52" customFormat="1">
      <c r="A636" s="38">
        <v>10162226</v>
      </c>
      <c r="B636" s="54">
        <v>101622260000000</v>
      </c>
      <c r="C636" s="52" t="s">
        <v>1026</v>
      </c>
      <c r="E636" s="52" t="s">
        <v>1029</v>
      </c>
      <c r="F636" s="32">
        <v>38428</v>
      </c>
      <c r="G636" s="52">
        <v>403.1</v>
      </c>
      <c r="H636" s="52" t="s">
        <v>11722</v>
      </c>
      <c r="I636" s="52" t="s">
        <v>11723</v>
      </c>
      <c r="J636" s="52" t="s">
        <v>11712</v>
      </c>
      <c r="K636" s="52" t="s">
        <v>11713</v>
      </c>
      <c r="L636" s="52" t="s">
        <v>11714</v>
      </c>
      <c r="M636" s="53">
        <v>3506</v>
      </c>
    </row>
    <row r="637" spans="1:13" s="52" customFormat="1">
      <c r="A637" s="38">
        <v>10162228</v>
      </c>
      <c r="B637" s="54">
        <v>101622280000000</v>
      </c>
      <c r="C637" s="52" t="s">
        <v>1030</v>
      </c>
      <c r="E637" s="52" t="s">
        <v>1031</v>
      </c>
      <c r="F637" s="32">
        <v>38428</v>
      </c>
      <c r="G637" s="52">
        <v>403.1</v>
      </c>
      <c r="H637" s="52" t="s">
        <v>11722</v>
      </c>
      <c r="I637" s="52" t="s">
        <v>11723</v>
      </c>
      <c r="J637" s="52" t="s">
        <v>11712</v>
      </c>
      <c r="K637" s="52" t="s">
        <v>11713</v>
      </c>
      <c r="L637" s="52" t="s">
        <v>11714</v>
      </c>
      <c r="M637" s="53">
        <v>3506</v>
      </c>
    </row>
    <row r="638" spans="1:13" s="52" customFormat="1">
      <c r="A638" s="56">
        <v>10162266</v>
      </c>
      <c r="B638" s="57">
        <v>101622660000000</v>
      </c>
      <c r="C638" s="58" t="s">
        <v>4177</v>
      </c>
      <c r="D638" s="58"/>
      <c r="E638" s="58">
        <v>546202338</v>
      </c>
      <c r="F638" s="59">
        <v>38526</v>
      </c>
      <c r="G638" s="58" t="s">
        <v>12531</v>
      </c>
      <c r="H638" s="58" t="s">
        <v>12156</v>
      </c>
      <c r="I638" s="58" t="s">
        <v>11717</v>
      </c>
      <c r="J638" s="58" t="s">
        <v>12523</v>
      </c>
      <c r="K638" s="58" t="s">
        <v>12524</v>
      </c>
      <c r="L638" s="58" t="s">
        <v>11714</v>
      </c>
      <c r="M638" s="60">
        <v>3506</v>
      </c>
    </row>
    <row r="639" spans="1:13" s="52" customFormat="1">
      <c r="A639" s="38">
        <v>10162268</v>
      </c>
      <c r="B639" s="54">
        <v>101622680000000</v>
      </c>
      <c r="C639" s="52" t="s">
        <v>1033</v>
      </c>
      <c r="E639" s="52">
        <v>546202341</v>
      </c>
      <c r="F639" s="32">
        <v>38526</v>
      </c>
      <c r="G639" s="52" t="s">
        <v>12287</v>
      </c>
      <c r="H639" s="52" t="s">
        <v>12288</v>
      </c>
      <c r="I639" s="52" t="s">
        <v>12068</v>
      </c>
      <c r="J639" s="52" t="s">
        <v>11712</v>
      </c>
      <c r="K639" s="52" t="s">
        <v>11713</v>
      </c>
      <c r="L639" s="52" t="s">
        <v>11714</v>
      </c>
      <c r="M639" s="53">
        <v>3506</v>
      </c>
    </row>
    <row r="640" spans="1:13" s="52" customFormat="1">
      <c r="A640" s="56">
        <v>10162269</v>
      </c>
      <c r="B640" s="57">
        <v>101622690000000</v>
      </c>
      <c r="C640" s="58" t="s">
        <v>1033</v>
      </c>
      <c r="D640" s="58"/>
      <c r="E640" s="58">
        <v>546202339</v>
      </c>
      <c r="F640" s="59">
        <v>38526</v>
      </c>
      <c r="G640" s="58" t="s">
        <v>12525</v>
      </c>
      <c r="H640" s="58" t="s">
        <v>12060</v>
      </c>
      <c r="I640" s="58" t="s">
        <v>12104</v>
      </c>
      <c r="J640" s="58" t="s">
        <v>12523</v>
      </c>
      <c r="K640" s="58" t="s">
        <v>12524</v>
      </c>
      <c r="L640" s="58" t="s">
        <v>11714</v>
      </c>
      <c r="M640" s="60">
        <v>3506</v>
      </c>
    </row>
    <row r="641" spans="1:13" s="52" customFormat="1">
      <c r="A641" s="38">
        <v>10162322</v>
      </c>
      <c r="B641" s="54">
        <v>101623220000000</v>
      </c>
      <c r="C641" s="52" t="s">
        <v>773</v>
      </c>
      <c r="F641" s="32">
        <v>38488</v>
      </c>
      <c r="G641" s="52">
        <v>404.2</v>
      </c>
      <c r="H641" s="52" t="s">
        <v>11722</v>
      </c>
      <c r="I641" s="52" t="s">
        <v>11723</v>
      </c>
      <c r="J641" s="52" t="s">
        <v>11712</v>
      </c>
      <c r="K641" s="52" t="s">
        <v>11713</v>
      </c>
      <c r="L641" s="52" t="s">
        <v>11714</v>
      </c>
      <c r="M641" s="53">
        <v>3506</v>
      </c>
    </row>
    <row r="642" spans="1:13" s="52" customFormat="1">
      <c r="A642" s="38">
        <v>10162323</v>
      </c>
      <c r="B642" s="54">
        <v>101623230000000</v>
      </c>
      <c r="C642" s="52" t="s">
        <v>773</v>
      </c>
      <c r="F642" s="32">
        <v>38488</v>
      </c>
      <c r="G642" s="52">
        <v>404.2</v>
      </c>
      <c r="H642" s="52" t="s">
        <v>11722</v>
      </c>
      <c r="I642" s="52" t="s">
        <v>11723</v>
      </c>
      <c r="J642" s="52" t="s">
        <v>11712</v>
      </c>
      <c r="K642" s="52" t="s">
        <v>11713</v>
      </c>
      <c r="L642" s="52" t="s">
        <v>11714</v>
      </c>
      <c r="M642" s="53">
        <v>3506</v>
      </c>
    </row>
    <row r="643" spans="1:13" s="52" customFormat="1">
      <c r="A643" s="38">
        <v>10162361</v>
      </c>
      <c r="B643" s="54">
        <v>101623610000000</v>
      </c>
      <c r="C643" s="52" t="s">
        <v>1038</v>
      </c>
      <c r="E643" s="52" t="s">
        <v>1039</v>
      </c>
      <c r="F643" s="32">
        <v>38520</v>
      </c>
      <c r="G643" s="52">
        <v>154</v>
      </c>
      <c r="H643" s="52" t="s">
        <v>12304</v>
      </c>
      <c r="I643" s="52" t="s">
        <v>12305</v>
      </c>
      <c r="J643" s="52" t="s">
        <v>11712</v>
      </c>
      <c r="K643" s="52" t="s">
        <v>11713</v>
      </c>
      <c r="L643" s="52" t="s">
        <v>11714</v>
      </c>
      <c r="M643" s="53">
        <v>3506</v>
      </c>
    </row>
    <row r="644" spans="1:13" s="52" customFormat="1">
      <c r="A644" s="38">
        <v>10162626</v>
      </c>
      <c r="B644" s="54">
        <v>101626260000000</v>
      </c>
      <c r="C644" s="52" t="s">
        <v>1041</v>
      </c>
      <c r="E644" s="52" t="s">
        <v>1042</v>
      </c>
      <c r="F644" s="32">
        <v>38551</v>
      </c>
      <c r="G644" s="52">
        <v>154</v>
      </c>
      <c r="H644" s="52" t="s">
        <v>12304</v>
      </c>
      <c r="I644" s="52" t="s">
        <v>12305</v>
      </c>
      <c r="J644" s="52" t="s">
        <v>11712</v>
      </c>
      <c r="K644" s="52" t="s">
        <v>11713</v>
      </c>
      <c r="L644" s="52" t="s">
        <v>11714</v>
      </c>
      <c r="M644" s="53">
        <v>3506</v>
      </c>
    </row>
    <row r="645" spans="1:13" s="52" customFormat="1">
      <c r="A645" s="38">
        <v>10162628</v>
      </c>
      <c r="B645" s="54">
        <v>101626280000000</v>
      </c>
      <c r="C645" s="52" t="s">
        <v>1041</v>
      </c>
      <c r="E645" s="52" t="s">
        <v>1044</v>
      </c>
      <c r="F645" s="32">
        <v>38551</v>
      </c>
      <c r="G645" s="52">
        <v>154</v>
      </c>
      <c r="H645" s="52" t="s">
        <v>12304</v>
      </c>
      <c r="I645" s="52" t="s">
        <v>12305</v>
      </c>
      <c r="J645" s="52" t="s">
        <v>11712</v>
      </c>
      <c r="K645" s="52" t="s">
        <v>11713</v>
      </c>
      <c r="L645" s="52" t="s">
        <v>11714</v>
      </c>
      <c r="M645" s="53">
        <v>3506</v>
      </c>
    </row>
    <row r="646" spans="1:13" s="52" customFormat="1">
      <c r="A646" s="38">
        <v>10162630</v>
      </c>
      <c r="B646" s="54">
        <v>101626300000000</v>
      </c>
      <c r="C646" s="52" t="s">
        <v>1041</v>
      </c>
      <c r="E646" s="52" t="s">
        <v>1045</v>
      </c>
      <c r="F646" s="32">
        <v>38551</v>
      </c>
      <c r="G646" s="52">
        <v>403.1</v>
      </c>
      <c r="H646" s="52" t="s">
        <v>11722</v>
      </c>
      <c r="I646" s="52" t="s">
        <v>11723</v>
      </c>
      <c r="J646" s="52" t="s">
        <v>11712</v>
      </c>
      <c r="K646" s="52" t="s">
        <v>11713</v>
      </c>
      <c r="L646" s="52" t="s">
        <v>11714</v>
      </c>
      <c r="M646" s="53">
        <v>3506</v>
      </c>
    </row>
    <row r="647" spans="1:13" s="52" customFormat="1">
      <c r="A647" s="38">
        <v>10162639</v>
      </c>
      <c r="B647" s="54">
        <v>101626390000000</v>
      </c>
      <c r="C647" s="52" t="s">
        <v>1046</v>
      </c>
      <c r="D647" s="52">
        <v>2950</v>
      </c>
      <c r="E647" s="52" t="s">
        <v>1047</v>
      </c>
      <c r="F647" s="32">
        <v>38551</v>
      </c>
      <c r="G647" s="52" t="s">
        <v>110</v>
      </c>
      <c r="H647" s="52" t="s">
        <v>12297</v>
      </c>
      <c r="I647" s="52" t="s">
        <v>11876</v>
      </c>
      <c r="J647" s="52" t="s">
        <v>11712</v>
      </c>
      <c r="K647" s="52" t="s">
        <v>11713</v>
      </c>
      <c r="L647" s="52" t="s">
        <v>11714</v>
      </c>
      <c r="M647" s="53">
        <v>3506</v>
      </c>
    </row>
    <row r="648" spans="1:13" s="52" customFormat="1">
      <c r="A648" s="38">
        <v>10162643</v>
      </c>
      <c r="B648" s="54">
        <v>101626430000000</v>
      </c>
      <c r="C648" s="52" t="s">
        <v>1046</v>
      </c>
      <c r="E648" s="52" t="s">
        <v>1049</v>
      </c>
      <c r="F648" s="32">
        <v>38551</v>
      </c>
      <c r="G648" s="52" t="s">
        <v>110</v>
      </c>
      <c r="H648" s="52" t="s">
        <v>11722</v>
      </c>
      <c r="I648" s="52" t="s">
        <v>11723</v>
      </c>
      <c r="J648" s="52" t="s">
        <v>11712</v>
      </c>
      <c r="K648" s="52" t="s">
        <v>11713</v>
      </c>
      <c r="L648" s="52" t="s">
        <v>11714</v>
      </c>
      <c r="M648" s="53">
        <v>3506</v>
      </c>
    </row>
    <row r="649" spans="1:13" s="52" customFormat="1">
      <c r="A649" s="38">
        <v>10162644</v>
      </c>
      <c r="B649" s="54">
        <v>101626440000000</v>
      </c>
      <c r="C649" s="52" t="s">
        <v>1046</v>
      </c>
      <c r="D649" s="52" t="s">
        <v>1050</v>
      </c>
      <c r="E649" s="52" t="s">
        <v>1051</v>
      </c>
      <c r="F649" s="32">
        <v>38551</v>
      </c>
      <c r="G649" s="52" t="s">
        <v>110</v>
      </c>
      <c r="H649" s="52" t="s">
        <v>12315</v>
      </c>
      <c r="I649" s="52" t="s">
        <v>11876</v>
      </c>
      <c r="J649" s="52" t="s">
        <v>11712</v>
      </c>
      <c r="K649" s="52" t="s">
        <v>11713</v>
      </c>
      <c r="L649" s="52" t="s">
        <v>11714</v>
      </c>
      <c r="M649" s="53">
        <v>3506</v>
      </c>
    </row>
    <row r="650" spans="1:13" s="52" customFormat="1">
      <c r="A650" s="38">
        <v>10162645</v>
      </c>
      <c r="B650" s="54">
        <v>101626450000000</v>
      </c>
      <c r="C650" s="52" t="s">
        <v>1046</v>
      </c>
      <c r="D650" s="52" t="s">
        <v>353</v>
      </c>
      <c r="E650" s="52" t="s">
        <v>1052</v>
      </c>
      <c r="F650" s="32">
        <v>38551</v>
      </c>
      <c r="G650" s="52" t="s">
        <v>455</v>
      </c>
      <c r="H650" s="52" t="s">
        <v>12364</v>
      </c>
      <c r="I650" s="52" t="s">
        <v>12365</v>
      </c>
      <c r="J650" s="52" t="s">
        <v>11712</v>
      </c>
      <c r="K650" s="52" t="s">
        <v>11713</v>
      </c>
      <c r="L650" s="52" t="s">
        <v>11714</v>
      </c>
      <c r="M650" s="53">
        <v>3506</v>
      </c>
    </row>
    <row r="651" spans="1:13" s="52" customFormat="1">
      <c r="A651" s="38">
        <v>10162646</v>
      </c>
      <c r="B651" s="54">
        <v>101626460000000</v>
      </c>
      <c r="C651" s="52" t="s">
        <v>1046</v>
      </c>
      <c r="D651" s="52" t="s">
        <v>5751</v>
      </c>
      <c r="E651" s="52" t="s">
        <v>1053</v>
      </c>
      <c r="F651" s="32">
        <v>38551</v>
      </c>
      <c r="G651" s="52" t="s">
        <v>110</v>
      </c>
      <c r="H651" s="52" t="s">
        <v>12318</v>
      </c>
      <c r="I651" s="52" t="s">
        <v>12319</v>
      </c>
      <c r="J651" s="52" t="s">
        <v>11712</v>
      </c>
      <c r="K651" s="52" t="s">
        <v>11713</v>
      </c>
      <c r="L651" s="52" t="s">
        <v>11714</v>
      </c>
      <c r="M651" s="53">
        <v>3506</v>
      </c>
    </row>
    <row r="652" spans="1:13" s="52" customFormat="1">
      <c r="A652" s="38">
        <v>10162648</v>
      </c>
      <c r="B652" s="54">
        <v>101626480000000</v>
      </c>
      <c r="C652" s="52" t="s">
        <v>1054</v>
      </c>
      <c r="D652" s="52" t="s">
        <v>589</v>
      </c>
      <c r="E652" s="52" t="s">
        <v>1055</v>
      </c>
      <c r="F652" s="32">
        <v>38551</v>
      </c>
      <c r="G652" s="52">
        <v>401.6</v>
      </c>
      <c r="H652" s="52" t="s">
        <v>11722</v>
      </c>
      <c r="I652" s="52" t="s">
        <v>11723</v>
      </c>
      <c r="J652" s="52" t="s">
        <v>11712</v>
      </c>
      <c r="K652" s="52" t="s">
        <v>11713</v>
      </c>
      <c r="L652" s="52" t="s">
        <v>11714</v>
      </c>
      <c r="M652" s="53">
        <v>3506</v>
      </c>
    </row>
    <row r="653" spans="1:13" s="52" customFormat="1">
      <c r="A653" s="38">
        <v>10162920</v>
      </c>
      <c r="B653" s="54">
        <v>101629200000000</v>
      </c>
      <c r="C653" s="52" t="s">
        <v>1054</v>
      </c>
      <c r="D653" s="52">
        <v>2651</v>
      </c>
      <c r="E653" s="52" t="s">
        <v>1056</v>
      </c>
      <c r="F653" s="32">
        <v>38551</v>
      </c>
      <c r="G653" s="52" t="s">
        <v>110</v>
      </c>
      <c r="H653" s="52" t="s">
        <v>12117</v>
      </c>
      <c r="I653" s="52" t="s">
        <v>11876</v>
      </c>
      <c r="J653" s="52" t="s">
        <v>11712</v>
      </c>
      <c r="K653" s="52" t="s">
        <v>11713</v>
      </c>
      <c r="L653" s="52" t="s">
        <v>11714</v>
      </c>
      <c r="M653" s="53">
        <v>3506</v>
      </c>
    </row>
    <row r="654" spans="1:13" s="52" customFormat="1">
      <c r="A654" s="38">
        <v>10162921</v>
      </c>
      <c r="B654" s="54">
        <v>101629210000000</v>
      </c>
      <c r="C654" s="52" t="s">
        <v>1054</v>
      </c>
      <c r="D654" s="52">
        <v>2651</v>
      </c>
      <c r="E654" s="52" t="s">
        <v>1057</v>
      </c>
      <c r="F654" s="32">
        <v>38551</v>
      </c>
      <c r="G654" s="52" t="s">
        <v>12177</v>
      </c>
      <c r="H654" s="52" t="s">
        <v>12178</v>
      </c>
      <c r="I654" s="52" t="s">
        <v>11717</v>
      </c>
      <c r="J654" s="52" t="s">
        <v>11712</v>
      </c>
      <c r="K654" s="52" t="s">
        <v>11713</v>
      </c>
      <c r="L654" s="52" t="s">
        <v>11714</v>
      </c>
      <c r="M654" s="53">
        <v>3506</v>
      </c>
    </row>
    <row r="655" spans="1:13" s="52" customFormat="1">
      <c r="A655" s="38">
        <v>10162922</v>
      </c>
      <c r="B655" s="54">
        <v>101629220000000</v>
      </c>
      <c r="C655" s="52" t="s">
        <v>1054</v>
      </c>
      <c r="E655" s="52" t="s">
        <v>1058</v>
      </c>
      <c r="F655" s="32">
        <v>38551</v>
      </c>
      <c r="G655" s="52" t="s">
        <v>110</v>
      </c>
      <c r="H655" s="52" t="s">
        <v>12184</v>
      </c>
      <c r="I655" s="52" t="s">
        <v>11876</v>
      </c>
      <c r="J655" s="52" t="s">
        <v>11712</v>
      </c>
      <c r="K655" s="52" t="s">
        <v>11713</v>
      </c>
      <c r="L655" s="52" t="s">
        <v>11714</v>
      </c>
      <c r="M655" s="53">
        <v>3506</v>
      </c>
    </row>
    <row r="656" spans="1:13" s="52" customFormat="1">
      <c r="A656" s="38">
        <v>10162923</v>
      </c>
      <c r="B656" s="54">
        <v>101629230000000</v>
      </c>
      <c r="C656" s="52" t="s">
        <v>1054</v>
      </c>
      <c r="D656" s="52" t="s">
        <v>1059</v>
      </c>
      <c r="E656" s="52" t="s">
        <v>1060</v>
      </c>
      <c r="F656" s="32">
        <v>38551</v>
      </c>
      <c r="G656" s="52" t="s">
        <v>110</v>
      </c>
      <c r="H656" s="52" t="s">
        <v>12330</v>
      </c>
      <c r="I656" s="52" t="s">
        <v>11876</v>
      </c>
      <c r="J656" s="52" t="s">
        <v>11712</v>
      </c>
      <c r="K656" s="52" t="s">
        <v>11713</v>
      </c>
      <c r="L656" s="52" t="s">
        <v>11714</v>
      </c>
      <c r="M656" s="53">
        <v>3506</v>
      </c>
    </row>
    <row r="657" spans="1:13" s="52" customFormat="1">
      <c r="A657" s="38">
        <v>10162924</v>
      </c>
      <c r="B657" s="54">
        <v>101629240000000</v>
      </c>
      <c r="C657" s="52" t="s">
        <v>1054</v>
      </c>
      <c r="E657" s="52" t="s">
        <v>1061</v>
      </c>
      <c r="F657" s="32">
        <v>38551</v>
      </c>
      <c r="G657" s="52" t="s">
        <v>110</v>
      </c>
      <c r="H657" s="52" t="s">
        <v>12105</v>
      </c>
      <c r="I657" s="52" t="s">
        <v>11720</v>
      </c>
      <c r="J657" s="52" t="s">
        <v>11712</v>
      </c>
      <c r="K657" s="52" t="s">
        <v>11713</v>
      </c>
      <c r="L657" s="52" t="s">
        <v>11714</v>
      </c>
      <c r="M657" s="53">
        <v>3506</v>
      </c>
    </row>
    <row r="658" spans="1:13" s="52" customFormat="1">
      <c r="A658" s="38">
        <v>10162926</v>
      </c>
      <c r="B658" s="54">
        <v>101629260000000</v>
      </c>
      <c r="C658" s="52" t="s">
        <v>1054</v>
      </c>
      <c r="E658" s="52" t="s">
        <v>1062</v>
      </c>
      <c r="F658" s="32">
        <v>38551</v>
      </c>
      <c r="G658" s="52" t="s">
        <v>110</v>
      </c>
      <c r="H658" s="52" t="s">
        <v>12383</v>
      </c>
      <c r="I658" s="52" t="s">
        <v>11717</v>
      </c>
      <c r="J658" s="52" t="s">
        <v>11712</v>
      </c>
      <c r="K658" s="52" t="s">
        <v>11713</v>
      </c>
      <c r="L658" s="52" t="s">
        <v>11714</v>
      </c>
      <c r="M658" s="53">
        <v>3506</v>
      </c>
    </row>
    <row r="659" spans="1:13" s="52" customFormat="1">
      <c r="A659" s="38">
        <v>10162928</v>
      </c>
      <c r="B659" s="54">
        <v>101629280000000</v>
      </c>
      <c r="C659" s="52" t="s">
        <v>1063</v>
      </c>
      <c r="D659" s="52" t="s">
        <v>658</v>
      </c>
      <c r="E659" s="52" t="s">
        <v>1064</v>
      </c>
      <c r="F659" s="32">
        <v>38551</v>
      </c>
      <c r="G659" s="52" t="s">
        <v>110</v>
      </c>
      <c r="H659" s="52" t="s">
        <v>12302</v>
      </c>
      <c r="I659" s="52" t="s">
        <v>11876</v>
      </c>
      <c r="J659" s="52" t="s">
        <v>11712</v>
      </c>
      <c r="K659" s="52" t="s">
        <v>11713</v>
      </c>
      <c r="L659" s="52" t="s">
        <v>11714</v>
      </c>
      <c r="M659" s="53">
        <v>3506</v>
      </c>
    </row>
    <row r="660" spans="1:13" s="52" customFormat="1">
      <c r="A660" s="38">
        <v>10162930</v>
      </c>
      <c r="B660" s="54">
        <v>101629300000000</v>
      </c>
      <c r="C660" s="52" t="s">
        <v>1063</v>
      </c>
      <c r="D660" s="52" t="s">
        <v>1065</v>
      </c>
      <c r="E660" s="52" t="s">
        <v>1066</v>
      </c>
      <c r="F660" s="32">
        <v>38551</v>
      </c>
      <c r="G660" s="52" t="s">
        <v>110</v>
      </c>
      <c r="H660" s="52" t="s">
        <v>12364</v>
      </c>
      <c r="I660" s="52" t="s">
        <v>12365</v>
      </c>
      <c r="J660" s="52" t="s">
        <v>11712</v>
      </c>
      <c r="K660" s="52" t="s">
        <v>11713</v>
      </c>
      <c r="L660" s="52" t="s">
        <v>11714</v>
      </c>
      <c r="M660" s="53">
        <v>3506</v>
      </c>
    </row>
    <row r="661" spans="1:13" s="52" customFormat="1">
      <c r="A661" s="38">
        <v>10162931</v>
      </c>
      <c r="B661" s="54">
        <v>101629310000000</v>
      </c>
      <c r="C661" s="52" t="s">
        <v>1063</v>
      </c>
      <c r="E661" s="52" t="s">
        <v>1067</v>
      </c>
      <c r="F661" s="32">
        <v>38551</v>
      </c>
      <c r="G661" s="52" t="s">
        <v>110</v>
      </c>
      <c r="H661" s="52" t="s">
        <v>12456</v>
      </c>
      <c r="I661" s="52" t="s">
        <v>11876</v>
      </c>
      <c r="J661" s="52" t="s">
        <v>11712</v>
      </c>
      <c r="K661" s="52" t="s">
        <v>11713</v>
      </c>
      <c r="L661" s="52" t="s">
        <v>11714</v>
      </c>
      <c r="M661" s="53">
        <v>3506</v>
      </c>
    </row>
    <row r="662" spans="1:13" s="52" customFormat="1">
      <c r="A662" s="38">
        <v>10162932</v>
      </c>
      <c r="B662" s="54">
        <v>101629320000000</v>
      </c>
      <c r="C662" s="52" t="s">
        <v>1063</v>
      </c>
      <c r="D662" s="52" t="s">
        <v>1065</v>
      </c>
      <c r="E662" s="52" t="s">
        <v>1068</v>
      </c>
      <c r="F662" s="32">
        <v>38551</v>
      </c>
      <c r="G662" s="52" t="s">
        <v>110</v>
      </c>
      <c r="H662" s="52" t="s">
        <v>12155</v>
      </c>
      <c r="I662" s="52" t="s">
        <v>11720</v>
      </c>
      <c r="J662" s="52" t="s">
        <v>11712</v>
      </c>
      <c r="K662" s="52" t="s">
        <v>11713</v>
      </c>
      <c r="L662" s="52" t="s">
        <v>11714</v>
      </c>
      <c r="M662" s="53">
        <v>3506</v>
      </c>
    </row>
    <row r="663" spans="1:13" s="52" customFormat="1">
      <c r="A663" s="38">
        <v>10162934</v>
      </c>
      <c r="B663" s="54">
        <v>101629340000000</v>
      </c>
      <c r="C663" s="52" t="s">
        <v>1063</v>
      </c>
      <c r="E663" s="52" t="s">
        <v>1069</v>
      </c>
      <c r="F663" s="32">
        <v>38551</v>
      </c>
      <c r="G663" s="52" t="s">
        <v>110</v>
      </c>
      <c r="H663" s="52" t="s">
        <v>12390</v>
      </c>
      <c r="I663" s="52" t="s">
        <v>12391</v>
      </c>
      <c r="J663" s="52" t="s">
        <v>11712</v>
      </c>
      <c r="K663" s="52" t="s">
        <v>11713</v>
      </c>
      <c r="L663" s="52" t="s">
        <v>11714</v>
      </c>
      <c r="M663" s="53">
        <v>3506</v>
      </c>
    </row>
    <row r="664" spans="1:13" s="52" customFormat="1">
      <c r="A664" s="38">
        <v>10162935</v>
      </c>
      <c r="B664" s="54">
        <v>101629350000000</v>
      </c>
      <c r="C664" s="52" t="s">
        <v>1063</v>
      </c>
      <c r="E664" s="52" t="s">
        <v>1070</v>
      </c>
      <c r="F664" s="32">
        <v>38551</v>
      </c>
      <c r="G664" s="52" t="s">
        <v>110</v>
      </c>
      <c r="H664" s="52" t="s">
        <v>12338</v>
      </c>
      <c r="I664" s="52" t="s">
        <v>12120</v>
      </c>
      <c r="J664" s="52" t="s">
        <v>11712</v>
      </c>
      <c r="K664" s="52" t="s">
        <v>11713</v>
      </c>
      <c r="L664" s="52" t="s">
        <v>11714</v>
      </c>
      <c r="M664" s="53">
        <v>3506</v>
      </c>
    </row>
    <row r="665" spans="1:13" s="52" customFormat="1">
      <c r="A665" s="38">
        <v>10162937</v>
      </c>
      <c r="B665" s="54">
        <v>101629370000000</v>
      </c>
      <c r="C665" s="52" t="s">
        <v>1063</v>
      </c>
      <c r="E665" s="52" t="s">
        <v>1071</v>
      </c>
      <c r="F665" s="32">
        <v>38551</v>
      </c>
      <c r="G665" s="52" t="s">
        <v>110</v>
      </c>
      <c r="H665" s="52" t="s">
        <v>12234</v>
      </c>
      <c r="I665" s="52" t="s">
        <v>12058</v>
      </c>
      <c r="J665" s="52" t="s">
        <v>11712</v>
      </c>
      <c r="K665" s="52" t="s">
        <v>11713</v>
      </c>
      <c r="L665" s="52" t="s">
        <v>11714</v>
      </c>
      <c r="M665" s="53">
        <v>3506</v>
      </c>
    </row>
    <row r="666" spans="1:13" s="52" customFormat="1">
      <c r="A666" s="38">
        <v>10162938</v>
      </c>
      <c r="B666" s="54">
        <v>101629380000000</v>
      </c>
      <c r="C666" s="52" t="s">
        <v>1072</v>
      </c>
      <c r="D666" s="52" t="s">
        <v>1074</v>
      </c>
      <c r="E666" s="52" t="s">
        <v>1075</v>
      </c>
      <c r="F666" s="32">
        <v>38588</v>
      </c>
      <c r="G666" s="52" t="s">
        <v>110</v>
      </c>
      <c r="H666" s="52" t="s">
        <v>11722</v>
      </c>
      <c r="I666" s="52" t="s">
        <v>11723</v>
      </c>
      <c r="J666" s="52" t="s">
        <v>11712</v>
      </c>
      <c r="K666" s="52" t="s">
        <v>11713</v>
      </c>
      <c r="L666" s="52" t="s">
        <v>11714</v>
      </c>
      <c r="M666" s="53">
        <v>3506</v>
      </c>
    </row>
    <row r="667" spans="1:13" s="52" customFormat="1">
      <c r="A667" s="38">
        <v>10162939</v>
      </c>
      <c r="B667" s="54">
        <v>101629390000000</v>
      </c>
      <c r="C667" s="52" t="s">
        <v>1072</v>
      </c>
      <c r="D667" s="52" t="s">
        <v>7791</v>
      </c>
      <c r="E667" s="52" t="s">
        <v>1077</v>
      </c>
      <c r="F667" s="32">
        <v>38588</v>
      </c>
      <c r="G667" s="52" t="s">
        <v>110</v>
      </c>
      <c r="H667" s="52" t="s">
        <v>11722</v>
      </c>
      <c r="I667" s="52" t="s">
        <v>11723</v>
      </c>
      <c r="J667" s="52" t="s">
        <v>11712</v>
      </c>
      <c r="K667" s="52" t="s">
        <v>11713</v>
      </c>
      <c r="L667" s="52" t="s">
        <v>11714</v>
      </c>
      <c r="M667" s="53">
        <v>3506</v>
      </c>
    </row>
    <row r="668" spans="1:13" s="52" customFormat="1">
      <c r="A668" s="38">
        <v>10162940</v>
      </c>
      <c r="B668" s="54">
        <v>101629400000000</v>
      </c>
      <c r="C668" s="52" t="s">
        <v>1078</v>
      </c>
      <c r="D668" s="52" t="s">
        <v>1080</v>
      </c>
      <c r="E668" s="52" t="s">
        <v>1081</v>
      </c>
      <c r="F668" s="32">
        <v>38588</v>
      </c>
      <c r="G668" s="52">
        <v>154</v>
      </c>
      <c r="H668" s="52" t="s">
        <v>12304</v>
      </c>
      <c r="I668" s="52" t="s">
        <v>12305</v>
      </c>
      <c r="J668" s="52" t="s">
        <v>11712</v>
      </c>
      <c r="K668" s="52" t="s">
        <v>11713</v>
      </c>
      <c r="L668" s="52" t="s">
        <v>11714</v>
      </c>
      <c r="M668" s="53">
        <v>3506</v>
      </c>
    </row>
    <row r="669" spans="1:13" s="52" customFormat="1">
      <c r="A669" s="38">
        <v>10162941</v>
      </c>
      <c r="B669" s="54">
        <v>101629410000000</v>
      </c>
      <c r="C669" s="52" t="s">
        <v>1078</v>
      </c>
      <c r="E669" s="52" t="s">
        <v>1082</v>
      </c>
      <c r="F669" s="32">
        <v>38588</v>
      </c>
      <c r="G669" s="52">
        <v>401.6</v>
      </c>
      <c r="H669" s="52" t="s">
        <v>11722</v>
      </c>
      <c r="I669" s="52" t="s">
        <v>11723</v>
      </c>
      <c r="J669" s="52" t="s">
        <v>11712</v>
      </c>
      <c r="K669" s="52" t="s">
        <v>11713</v>
      </c>
      <c r="L669" s="52" t="s">
        <v>11714</v>
      </c>
      <c r="M669" s="53">
        <v>3506</v>
      </c>
    </row>
    <row r="670" spans="1:13" s="52" customFormat="1">
      <c r="A670" s="38">
        <v>10162942</v>
      </c>
      <c r="B670" s="54">
        <v>101629420000000</v>
      </c>
      <c r="C670" s="52" t="s">
        <v>1078</v>
      </c>
      <c r="E670" s="52" t="s">
        <v>1083</v>
      </c>
      <c r="F670" s="32">
        <v>38588</v>
      </c>
      <c r="G670" s="52" t="s">
        <v>272</v>
      </c>
      <c r="H670" s="52" t="s">
        <v>12251</v>
      </c>
      <c r="I670" s="52" t="s">
        <v>12252</v>
      </c>
      <c r="J670" s="52" t="s">
        <v>11712</v>
      </c>
      <c r="K670" s="52" t="s">
        <v>11713</v>
      </c>
      <c r="L670" s="52" t="s">
        <v>11714</v>
      </c>
      <c r="M670" s="53">
        <v>3506</v>
      </c>
    </row>
    <row r="671" spans="1:13" s="52" customFormat="1">
      <c r="A671" s="38">
        <v>10162943</v>
      </c>
      <c r="B671" s="54">
        <v>101629430000000</v>
      </c>
      <c r="C671" s="52" t="s">
        <v>1078</v>
      </c>
      <c r="E671" s="52" t="s">
        <v>1084</v>
      </c>
      <c r="F671" s="32">
        <v>38588</v>
      </c>
      <c r="G671" s="52" t="s">
        <v>110</v>
      </c>
      <c r="H671" s="52" t="s">
        <v>11722</v>
      </c>
      <c r="I671" s="52" t="s">
        <v>11723</v>
      </c>
      <c r="J671" s="52" t="s">
        <v>11712</v>
      </c>
      <c r="K671" s="52" t="s">
        <v>11713</v>
      </c>
      <c r="L671" s="52" t="s">
        <v>11714</v>
      </c>
      <c r="M671" s="53">
        <v>3506</v>
      </c>
    </row>
    <row r="672" spans="1:13" s="52" customFormat="1">
      <c r="A672" s="38">
        <v>10162944</v>
      </c>
      <c r="B672" s="54">
        <v>101629440000000</v>
      </c>
      <c r="C672" s="52" t="s">
        <v>1078</v>
      </c>
      <c r="E672" s="52" t="s">
        <v>1085</v>
      </c>
      <c r="F672" s="32">
        <v>38588</v>
      </c>
      <c r="G672" s="52">
        <v>403.1</v>
      </c>
      <c r="H672" s="52" t="s">
        <v>11722</v>
      </c>
      <c r="I672" s="52" t="s">
        <v>11723</v>
      </c>
      <c r="J672" s="52" t="s">
        <v>11712</v>
      </c>
      <c r="K672" s="52" t="s">
        <v>11713</v>
      </c>
      <c r="L672" s="52" t="s">
        <v>11714</v>
      </c>
      <c r="M672" s="53">
        <v>3506</v>
      </c>
    </row>
    <row r="673" spans="1:13" s="52" customFormat="1">
      <c r="A673" s="38">
        <v>10162945</v>
      </c>
      <c r="B673" s="54">
        <v>101629450000000</v>
      </c>
      <c r="C673" s="52" t="s">
        <v>1078</v>
      </c>
      <c r="E673" s="52" t="s">
        <v>1086</v>
      </c>
      <c r="F673" s="32">
        <v>38588</v>
      </c>
      <c r="G673" s="52" t="s">
        <v>390</v>
      </c>
      <c r="H673" s="52" t="s">
        <v>12304</v>
      </c>
      <c r="I673" s="52" t="s">
        <v>12305</v>
      </c>
      <c r="J673" s="52" t="s">
        <v>11712</v>
      </c>
      <c r="K673" s="52" t="s">
        <v>11713</v>
      </c>
      <c r="L673" s="52" t="s">
        <v>11714</v>
      </c>
      <c r="M673" s="53">
        <v>3506</v>
      </c>
    </row>
    <row r="674" spans="1:13" s="52" customFormat="1">
      <c r="A674" s="38">
        <v>10162946</v>
      </c>
      <c r="B674" s="54">
        <v>101629460000000</v>
      </c>
      <c r="C674" s="52" t="s">
        <v>1078</v>
      </c>
      <c r="E674" s="52" t="s">
        <v>1087</v>
      </c>
      <c r="F674" s="32">
        <v>38588</v>
      </c>
      <c r="G674" s="52" t="s">
        <v>11725</v>
      </c>
      <c r="H674" s="52" t="s">
        <v>11722</v>
      </c>
      <c r="I674" s="52" t="s">
        <v>11723</v>
      </c>
      <c r="J674" s="52" t="s">
        <v>11712</v>
      </c>
      <c r="K674" s="52" t="s">
        <v>11713</v>
      </c>
      <c r="L674" s="52" t="s">
        <v>11714</v>
      </c>
      <c r="M674" s="53">
        <v>3506</v>
      </c>
    </row>
    <row r="675" spans="1:13" s="52" customFormat="1">
      <c r="A675" s="38">
        <v>10162947</v>
      </c>
      <c r="B675" s="54">
        <v>101629470000000</v>
      </c>
      <c r="C675" s="52" t="s">
        <v>1078</v>
      </c>
      <c r="E675" s="52" t="s">
        <v>1088</v>
      </c>
      <c r="F675" s="32">
        <v>38588</v>
      </c>
      <c r="G675" s="52">
        <v>403.1</v>
      </c>
      <c r="H675" s="52" t="s">
        <v>11722</v>
      </c>
      <c r="I675" s="52" t="s">
        <v>11723</v>
      </c>
      <c r="J675" s="52" t="s">
        <v>11712</v>
      </c>
      <c r="K675" s="52" t="s">
        <v>11713</v>
      </c>
      <c r="L675" s="52" t="s">
        <v>11714</v>
      </c>
      <c r="M675" s="53">
        <v>3506</v>
      </c>
    </row>
    <row r="676" spans="1:13" s="52" customFormat="1">
      <c r="A676" s="38">
        <v>10162948</v>
      </c>
      <c r="B676" s="54">
        <v>101629480000000</v>
      </c>
      <c r="C676" s="52" t="s">
        <v>1078</v>
      </c>
      <c r="E676" s="52" t="s">
        <v>1089</v>
      </c>
      <c r="F676" s="32">
        <v>38588</v>
      </c>
      <c r="G676" s="52">
        <v>403.1</v>
      </c>
      <c r="H676" s="52" t="s">
        <v>11722</v>
      </c>
      <c r="I676" s="52" t="s">
        <v>11723</v>
      </c>
      <c r="J676" s="52" t="s">
        <v>11712</v>
      </c>
      <c r="K676" s="52" t="s">
        <v>11713</v>
      </c>
      <c r="L676" s="52" t="s">
        <v>11714</v>
      </c>
      <c r="M676" s="53">
        <v>3506</v>
      </c>
    </row>
    <row r="677" spans="1:13" s="52" customFormat="1">
      <c r="A677" s="38">
        <v>10162949</v>
      </c>
      <c r="B677" s="54">
        <v>101629490000000</v>
      </c>
      <c r="C677" s="52" t="s">
        <v>1078</v>
      </c>
      <c r="E677" s="52" t="s">
        <v>1090</v>
      </c>
      <c r="F677" s="32">
        <v>38588</v>
      </c>
      <c r="G677" s="52">
        <v>401.6</v>
      </c>
      <c r="H677" s="52" t="s">
        <v>11722</v>
      </c>
      <c r="I677" s="52" t="s">
        <v>11723</v>
      </c>
      <c r="J677" s="52" t="s">
        <v>11712</v>
      </c>
      <c r="K677" s="52" t="s">
        <v>11713</v>
      </c>
      <c r="L677" s="52" t="s">
        <v>11714</v>
      </c>
      <c r="M677" s="53">
        <v>3506</v>
      </c>
    </row>
    <row r="678" spans="1:13" s="52" customFormat="1">
      <c r="A678" s="38">
        <v>10162950</v>
      </c>
      <c r="B678" s="54">
        <v>101629500000000</v>
      </c>
      <c r="C678" s="52" t="s">
        <v>1078</v>
      </c>
      <c r="D678" s="52" t="s">
        <v>1091</v>
      </c>
      <c r="E678" s="52" t="s">
        <v>1092</v>
      </c>
      <c r="F678" s="32">
        <v>38588</v>
      </c>
      <c r="G678" s="52">
        <v>401.6</v>
      </c>
      <c r="H678" s="52" t="s">
        <v>11722</v>
      </c>
      <c r="I678" s="52" t="s">
        <v>11723</v>
      </c>
      <c r="J678" s="52" t="s">
        <v>11712</v>
      </c>
      <c r="K678" s="52" t="s">
        <v>11713</v>
      </c>
      <c r="L678" s="52" t="s">
        <v>11714</v>
      </c>
      <c r="M678" s="53">
        <v>3506</v>
      </c>
    </row>
    <row r="679" spans="1:13" s="52" customFormat="1">
      <c r="A679" s="38">
        <v>10162951</v>
      </c>
      <c r="B679" s="54">
        <v>101629510000000</v>
      </c>
      <c r="C679" s="52" t="s">
        <v>1078</v>
      </c>
      <c r="E679" s="52" t="s">
        <v>1093</v>
      </c>
      <c r="F679" s="32">
        <v>38588</v>
      </c>
      <c r="G679" s="52" t="s">
        <v>110</v>
      </c>
      <c r="H679" s="52" t="s">
        <v>12304</v>
      </c>
      <c r="I679" s="52" t="s">
        <v>12305</v>
      </c>
      <c r="J679" s="52" t="s">
        <v>11712</v>
      </c>
      <c r="K679" s="52" t="s">
        <v>11713</v>
      </c>
      <c r="L679" s="52" t="s">
        <v>11714</v>
      </c>
      <c r="M679" s="53">
        <v>3506</v>
      </c>
    </row>
    <row r="680" spans="1:13" s="52" customFormat="1">
      <c r="A680" s="38">
        <v>10162952</v>
      </c>
      <c r="B680" s="54">
        <v>101629520000000</v>
      </c>
      <c r="C680" s="52" t="s">
        <v>1078</v>
      </c>
      <c r="E680" s="52" t="s">
        <v>1094</v>
      </c>
      <c r="F680" s="32">
        <v>38588</v>
      </c>
      <c r="G680" s="52">
        <v>401.6</v>
      </c>
      <c r="H680" s="52" t="s">
        <v>11722</v>
      </c>
      <c r="I680" s="52" t="s">
        <v>11723</v>
      </c>
      <c r="J680" s="52" t="s">
        <v>11712</v>
      </c>
      <c r="K680" s="52" t="s">
        <v>11713</v>
      </c>
      <c r="L680" s="52" t="s">
        <v>11714</v>
      </c>
      <c r="M680" s="53">
        <v>3506</v>
      </c>
    </row>
    <row r="681" spans="1:13" s="52" customFormat="1">
      <c r="A681" s="38">
        <v>10162953</v>
      </c>
      <c r="B681" s="54">
        <v>101629530000000</v>
      </c>
      <c r="C681" s="52" t="s">
        <v>1078</v>
      </c>
      <c r="D681" s="52" t="s">
        <v>1091</v>
      </c>
      <c r="E681" s="52" t="s">
        <v>1095</v>
      </c>
      <c r="F681" s="32">
        <v>38588</v>
      </c>
      <c r="G681" s="52" t="s">
        <v>110</v>
      </c>
      <c r="H681" s="52" t="s">
        <v>11722</v>
      </c>
      <c r="I681" s="52" t="s">
        <v>11723</v>
      </c>
      <c r="J681" s="52" t="s">
        <v>11712</v>
      </c>
      <c r="K681" s="52" t="s">
        <v>11713</v>
      </c>
      <c r="L681" s="52" t="s">
        <v>11714</v>
      </c>
      <c r="M681" s="53">
        <v>3506</v>
      </c>
    </row>
    <row r="682" spans="1:13" s="52" customFormat="1">
      <c r="A682" s="38">
        <v>10162954</v>
      </c>
      <c r="B682" s="54">
        <v>101629540000000</v>
      </c>
      <c r="C682" s="52" t="s">
        <v>1078</v>
      </c>
      <c r="D682" s="52" t="s">
        <v>1091</v>
      </c>
      <c r="E682" s="52" t="s">
        <v>1096</v>
      </c>
      <c r="F682" s="32">
        <v>38588</v>
      </c>
      <c r="G682" s="52" t="s">
        <v>110</v>
      </c>
      <c r="H682" s="52" t="s">
        <v>11722</v>
      </c>
      <c r="I682" s="52" t="s">
        <v>11723</v>
      </c>
      <c r="J682" s="52" t="s">
        <v>11712</v>
      </c>
      <c r="K682" s="52" t="s">
        <v>11713</v>
      </c>
      <c r="L682" s="52" t="s">
        <v>11714</v>
      </c>
      <c r="M682" s="53">
        <v>3506</v>
      </c>
    </row>
    <row r="683" spans="1:13" s="52" customFormat="1">
      <c r="A683" s="38">
        <v>10162970</v>
      </c>
      <c r="B683" s="54">
        <v>101629700000000</v>
      </c>
      <c r="C683" s="52" t="s">
        <v>996</v>
      </c>
      <c r="E683" s="52" t="s">
        <v>1097</v>
      </c>
      <c r="F683" s="32">
        <v>38538</v>
      </c>
      <c r="G683" s="52">
        <v>403.1</v>
      </c>
      <c r="H683" s="52" t="s">
        <v>11722</v>
      </c>
      <c r="I683" s="52" t="s">
        <v>11723</v>
      </c>
      <c r="J683" s="52" t="s">
        <v>11712</v>
      </c>
      <c r="K683" s="52" t="s">
        <v>11713</v>
      </c>
      <c r="L683" s="52" t="s">
        <v>11714</v>
      </c>
      <c r="M683" s="53">
        <v>3506</v>
      </c>
    </row>
    <row r="684" spans="1:13" s="52" customFormat="1">
      <c r="A684" s="38">
        <v>10162971</v>
      </c>
      <c r="B684" s="54">
        <v>101629710000000</v>
      </c>
      <c r="C684" s="52" t="s">
        <v>996</v>
      </c>
      <c r="E684" s="52" t="s">
        <v>1099</v>
      </c>
      <c r="F684" s="32">
        <v>38538</v>
      </c>
      <c r="G684" s="52" t="s">
        <v>1100</v>
      </c>
      <c r="H684" s="52" t="s">
        <v>12304</v>
      </c>
      <c r="I684" s="52" t="s">
        <v>12305</v>
      </c>
      <c r="J684" s="52" t="s">
        <v>11712</v>
      </c>
      <c r="K684" s="52" t="s">
        <v>11713</v>
      </c>
      <c r="L684" s="52" t="s">
        <v>11714</v>
      </c>
      <c r="M684" s="53">
        <v>3506</v>
      </c>
    </row>
    <row r="685" spans="1:13" s="52" customFormat="1">
      <c r="A685" s="38">
        <v>10162972</v>
      </c>
      <c r="B685" s="54">
        <v>101629720000000</v>
      </c>
      <c r="C685" s="52" t="s">
        <v>996</v>
      </c>
      <c r="E685" s="52" t="s">
        <v>1101</v>
      </c>
      <c r="F685" s="32">
        <v>38538</v>
      </c>
      <c r="G685" s="52" t="s">
        <v>1100</v>
      </c>
      <c r="H685" s="52" t="s">
        <v>12304</v>
      </c>
      <c r="I685" s="52" t="s">
        <v>12305</v>
      </c>
      <c r="J685" s="52" t="s">
        <v>11712</v>
      </c>
      <c r="K685" s="52" t="s">
        <v>11713</v>
      </c>
      <c r="L685" s="52" t="s">
        <v>11714</v>
      </c>
      <c r="M685" s="53">
        <v>3506</v>
      </c>
    </row>
    <row r="686" spans="1:13" s="52" customFormat="1">
      <c r="A686" s="38">
        <v>10162973</v>
      </c>
      <c r="B686" s="54">
        <v>101629730000000</v>
      </c>
      <c r="C686" s="52" t="s">
        <v>996</v>
      </c>
      <c r="E686" s="52" t="s">
        <v>1102</v>
      </c>
      <c r="F686" s="32">
        <v>38538</v>
      </c>
      <c r="G686" s="52">
        <v>403.1</v>
      </c>
      <c r="H686" s="52" t="s">
        <v>11722</v>
      </c>
      <c r="I686" s="52" t="s">
        <v>11723</v>
      </c>
      <c r="J686" s="52" t="s">
        <v>11712</v>
      </c>
      <c r="K686" s="52" t="s">
        <v>11713</v>
      </c>
      <c r="L686" s="52" t="s">
        <v>11714</v>
      </c>
      <c r="M686" s="53">
        <v>3506</v>
      </c>
    </row>
    <row r="687" spans="1:13" s="52" customFormat="1">
      <c r="A687" s="38">
        <v>10162975</v>
      </c>
      <c r="B687" s="54">
        <v>101629750000000</v>
      </c>
      <c r="C687" s="52" t="s">
        <v>996</v>
      </c>
      <c r="E687" s="52" t="s">
        <v>1103</v>
      </c>
      <c r="F687" s="32">
        <v>38538</v>
      </c>
      <c r="G687" s="52">
        <v>403.1</v>
      </c>
      <c r="H687" s="52" t="s">
        <v>11722</v>
      </c>
      <c r="I687" s="52" t="s">
        <v>11723</v>
      </c>
      <c r="J687" s="52" t="s">
        <v>11712</v>
      </c>
      <c r="K687" s="52" t="s">
        <v>11713</v>
      </c>
      <c r="L687" s="52" t="s">
        <v>11714</v>
      </c>
      <c r="M687" s="53">
        <v>3506</v>
      </c>
    </row>
    <row r="688" spans="1:13" s="52" customFormat="1">
      <c r="A688" s="38">
        <v>10162976</v>
      </c>
      <c r="B688" s="54">
        <v>101629760000000</v>
      </c>
      <c r="C688" s="52" t="s">
        <v>996</v>
      </c>
      <c r="E688" s="52" t="s">
        <v>1105</v>
      </c>
      <c r="F688" s="32">
        <v>38538</v>
      </c>
      <c r="G688" s="52">
        <v>403.1</v>
      </c>
      <c r="H688" s="52" t="s">
        <v>11722</v>
      </c>
      <c r="I688" s="52" t="s">
        <v>11723</v>
      </c>
      <c r="J688" s="52" t="s">
        <v>11712</v>
      </c>
      <c r="K688" s="52" t="s">
        <v>11713</v>
      </c>
      <c r="L688" s="52" t="s">
        <v>11714</v>
      </c>
      <c r="M688" s="53">
        <v>3506</v>
      </c>
    </row>
    <row r="689" spans="1:13" s="52" customFormat="1">
      <c r="A689" s="38">
        <v>10162977</v>
      </c>
      <c r="B689" s="54">
        <v>101629770000000</v>
      </c>
      <c r="C689" s="52" t="s">
        <v>996</v>
      </c>
      <c r="E689" s="52" t="s">
        <v>1106</v>
      </c>
      <c r="F689" s="32">
        <v>38538</v>
      </c>
      <c r="G689" s="52">
        <v>403.1</v>
      </c>
      <c r="H689" s="52" t="s">
        <v>11722</v>
      </c>
      <c r="I689" s="52" t="s">
        <v>11723</v>
      </c>
      <c r="J689" s="52" t="s">
        <v>11712</v>
      </c>
      <c r="K689" s="52" t="s">
        <v>11713</v>
      </c>
      <c r="L689" s="52" t="s">
        <v>11714</v>
      </c>
      <c r="M689" s="53">
        <v>3506</v>
      </c>
    </row>
    <row r="690" spans="1:13" s="52" customFormat="1">
      <c r="A690" s="38">
        <v>10162978</v>
      </c>
      <c r="B690" s="54">
        <v>101629780000000</v>
      </c>
      <c r="C690" s="52" t="s">
        <v>996</v>
      </c>
      <c r="E690" s="52" t="s">
        <v>1107</v>
      </c>
      <c r="F690" s="32">
        <v>38538</v>
      </c>
      <c r="G690" s="52">
        <v>403.1</v>
      </c>
      <c r="H690" s="52" t="s">
        <v>11722</v>
      </c>
      <c r="I690" s="52" t="s">
        <v>11723</v>
      </c>
      <c r="J690" s="52" t="s">
        <v>11712</v>
      </c>
      <c r="K690" s="52" t="s">
        <v>11713</v>
      </c>
      <c r="L690" s="52" t="s">
        <v>11714</v>
      </c>
      <c r="M690" s="53">
        <v>3506</v>
      </c>
    </row>
    <row r="691" spans="1:13" s="52" customFormat="1">
      <c r="A691" s="38">
        <v>10162979</v>
      </c>
      <c r="B691" s="54">
        <v>101629790000000</v>
      </c>
      <c r="C691" s="52" t="s">
        <v>996</v>
      </c>
      <c r="E691" s="52" t="s">
        <v>1108</v>
      </c>
      <c r="F691" s="32">
        <v>38547</v>
      </c>
      <c r="G691" s="52" t="s">
        <v>1100</v>
      </c>
      <c r="H691" s="52" t="s">
        <v>12304</v>
      </c>
      <c r="I691" s="52" t="s">
        <v>12305</v>
      </c>
      <c r="J691" s="52" t="s">
        <v>11712</v>
      </c>
      <c r="K691" s="52" t="s">
        <v>11713</v>
      </c>
      <c r="L691" s="52" t="s">
        <v>11714</v>
      </c>
      <c r="M691" s="53">
        <v>3506</v>
      </c>
    </row>
    <row r="692" spans="1:13" s="52" customFormat="1">
      <c r="A692" s="38">
        <v>10163002</v>
      </c>
      <c r="B692" s="54">
        <v>101630020000000</v>
      </c>
      <c r="C692" s="52" t="s">
        <v>1109</v>
      </c>
      <c r="E692" s="52" t="s">
        <v>1110</v>
      </c>
      <c r="F692" s="32">
        <v>38551</v>
      </c>
      <c r="G692" s="52">
        <v>403</v>
      </c>
      <c r="H692" s="52" t="s">
        <v>11722</v>
      </c>
      <c r="I692" s="52" t="s">
        <v>11723</v>
      </c>
      <c r="J692" s="52" t="s">
        <v>11712</v>
      </c>
      <c r="K692" s="52" t="s">
        <v>11713</v>
      </c>
      <c r="L692" s="52" t="s">
        <v>11714</v>
      </c>
      <c r="M692" s="53">
        <v>3506</v>
      </c>
    </row>
    <row r="693" spans="1:13" s="52" customFormat="1">
      <c r="A693" s="38">
        <v>10163004</v>
      </c>
      <c r="B693" s="54">
        <v>101630040000000</v>
      </c>
      <c r="C693" s="52" t="s">
        <v>1109</v>
      </c>
      <c r="E693" s="52" t="s">
        <v>1111</v>
      </c>
      <c r="F693" s="32">
        <v>38551</v>
      </c>
      <c r="G693" s="52" t="s">
        <v>110</v>
      </c>
      <c r="H693" s="52" t="s">
        <v>12133</v>
      </c>
      <c r="I693" s="52" t="s">
        <v>11711</v>
      </c>
      <c r="J693" s="52" t="s">
        <v>11712</v>
      </c>
      <c r="K693" s="52" t="s">
        <v>11713</v>
      </c>
      <c r="L693" s="52" t="s">
        <v>11714</v>
      </c>
      <c r="M693" s="53">
        <v>3506</v>
      </c>
    </row>
    <row r="694" spans="1:13" s="52" customFormat="1">
      <c r="A694" s="38">
        <v>10163005</v>
      </c>
      <c r="B694" s="54">
        <v>101630050000000</v>
      </c>
      <c r="C694" s="52" t="s">
        <v>1109</v>
      </c>
      <c r="E694" s="52" t="s">
        <v>1112</v>
      </c>
      <c r="F694" s="32">
        <v>38551</v>
      </c>
      <c r="G694" s="52" t="s">
        <v>110</v>
      </c>
      <c r="H694" s="52" t="s">
        <v>12318</v>
      </c>
      <c r="I694" s="52" t="s">
        <v>12319</v>
      </c>
      <c r="J694" s="52" t="s">
        <v>11712</v>
      </c>
      <c r="K694" s="52" t="s">
        <v>11713</v>
      </c>
      <c r="L694" s="52" t="s">
        <v>11714</v>
      </c>
      <c r="M694" s="53">
        <v>3506</v>
      </c>
    </row>
    <row r="695" spans="1:13" s="52" customFormat="1">
      <c r="A695" s="38">
        <v>10163006</v>
      </c>
      <c r="B695" s="54">
        <v>101630060000000</v>
      </c>
      <c r="C695" s="52" t="s">
        <v>1109</v>
      </c>
      <c r="D695" s="52" t="s">
        <v>658</v>
      </c>
      <c r="E695" s="52" t="s">
        <v>1113</v>
      </c>
      <c r="F695" s="32">
        <v>38551</v>
      </c>
      <c r="G695" s="52" t="s">
        <v>110</v>
      </c>
      <c r="H695" s="52" t="s">
        <v>12417</v>
      </c>
      <c r="I695" s="52" t="s">
        <v>12104</v>
      </c>
      <c r="J695" s="52" t="s">
        <v>11712</v>
      </c>
      <c r="K695" s="52" t="s">
        <v>11713</v>
      </c>
      <c r="L695" s="52" t="s">
        <v>11714</v>
      </c>
      <c r="M695" s="53">
        <v>3506</v>
      </c>
    </row>
    <row r="696" spans="1:13" s="52" customFormat="1">
      <c r="A696" s="38">
        <v>10163007</v>
      </c>
      <c r="B696" s="54">
        <v>101630070000000</v>
      </c>
      <c r="C696" s="52" t="s">
        <v>1109</v>
      </c>
      <c r="E696" s="52" t="s">
        <v>1114</v>
      </c>
      <c r="F696" s="32">
        <v>38551</v>
      </c>
      <c r="G696" s="52" t="s">
        <v>110</v>
      </c>
      <c r="H696" s="52" t="s">
        <v>12318</v>
      </c>
      <c r="I696" s="52" t="s">
        <v>12319</v>
      </c>
      <c r="J696" s="52" t="s">
        <v>11712</v>
      </c>
      <c r="K696" s="52" t="s">
        <v>11713</v>
      </c>
      <c r="L696" s="52" t="s">
        <v>11714</v>
      </c>
      <c r="M696" s="53">
        <v>3506</v>
      </c>
    </row>
    <row r="697" spans="1:13" s="52" customFormat="1">
      <c r="A697" s="38">
        <v>10163008</v>
      </c>
      <c r="B697" s="54">
        <v>101630080000000</v>
      </c>
      <c r="C697" s="52" t="s">
        <v>1109</v>
      </c>
      <c r="D697" s="52" t="s">
        <v>240</v>
      </c>
      <c r="E697" s="52" t="s">
        <v>1115</v>
      </c>
      <c r="F697" s="32">
        <v>38551</v>
      </c>
      <c r="G697" s="52" t="s">
        <v>110</v>
      </c>
      <c r="H697" s="52" t="s">
        <v>12304</v>
      </c>
      <c r="I697" s="52" t="s">
        <v>12305</v>
      </c>
      <c r="J697" s="52" t="s">
        <v>11712</v>
      </c>
      <c r="K697" s="52" t="s">
        <v>11713</v>
      </c>
      <c r="L697" s="52" t="s">
        <v>11714</v>
      </c>
      <c r="M697" s="53">
        <v>3506</v>
      </c>
    </row>
    <row r="698" spans="1:13" s="52" customFormat="1">
      <c r="A698" s="38">
        <v>10163009</v>
      </c>
      <c r="B698" s="54">
        <v>101630090000000</v>
      </c>
      <c r="C698" s="52" t="s">
        <v>1109</v>
      </c>
      <c r="E698" s="52" t="s">
        <v>1116</v>
      </c>
      <c r="F698" s="32">
        <v>38551</v>
      </c>
      <c r="G698" s="52" t="s">
        <v>110</v>
      </c>
      <c r="H698" s="52" t="s">
        <v>12317</v>
      </c>
      <c r="I698" s="52" t="s">
        <v>12104</v>
      </c>
      <c r="J698" s="52" t="s">
        <v>11712</v>
      </c>
      <c r="K698" s="52" t="s">
        <v>11713</v>
      </c>
      <c r="L698" s="52" t="s">
        <v>11714</v>
      </c>
      <c r="M698" s="53">
        <v>3506</v>
      </c>
    </row>
    <row r="699" spans="1:13" s="52" customFormat="1">
      <c r="A699" s="38">
        <v>10163055</v>
      </c>
      <c r="B699" s="54">
        <v>101630550000000</v>
      </c>
      <c r="C699" s="52" t="s">
        <v>1117</v>
      </c>
      <c r="E699" s="52" t="s">
        <v>1118</v>
      </c>
      <c r="F699" s="32">
        <v>38555</v>
      </c>
      <c r="G699" s="52">
        <v>401.14</v>
      </c>
      <c r="H699" s="52" t="s">
        <v>11722</v>
      </c>
      <c r="I699" s="52" t="s">
        <v>11723</v>
      </c>
      <c r="J699" s="52" t="s">
        <v>11712</v>
      </c>
      <c r="K699" s="52" t="s">
        <v>11713</v>
      </c>
      <c r="L699" s="52" t="s">
        <v>11714</v>
      </c>
      <c r="M699" s="53">
        <v>3506</v>
      </c>
    </row>
    <row r="700" spans="1:13" s="52" customFormat="1">
      <c r="A700" s="56">
        <v>10163081</v>
      </c>
      <c r="B700" s="57">
        <v>101630810000000</v>
      </c>
      <c r="C700" s="58" t="s">
        <v>4178</v>
      </c>
      <c r="D700" s="58"/>
      <c r="E700" s="58" t="s">
        <v>4179</v>
      </c>
      <c r="F700" s="59">
        <v>38520</v>
      </c>
      <c r="G700" s="58" t="s">
        <v>5096</v>
      </c>
      <c r="H700" s="58" t="s">
        <v>12238</v>
      </c>
      <c r="I700" s="58" t="s">
        <v>12533</v>
      </c>
      <c r="J700" s="58" t="s">
        <v>12523</v>
      </c>
      <c r="K700" s="58" t="s">
        <v>12524</v>
      </c>
      <c r="L700" s="58" t="s">
        <v>11714</v>
      </c>
      <c r="M700" s="60">
        <v>3506</v>
      </c>
    </row>
    <row r="701" spans="1:13" s="52" customFormat="1">
      <c r="A701" s="38">
        <v>10163194</v>
      </c>
      <c r="B701" s="54">
        <v>101631940000000</v>
      </c>
      <c r="C701" s="52" t="s">
        <v>1120</v>
      </c>
      <c r="D701" s="52" t="s">
        <v>1121</v>
      </c>
      <c r="E701" s="52" t="s">
        <v>1122</v>
      </c>
      <c r="F701" s="32">
        <v>38572</v>
      </c>
      <c r="G701" s="52" t="s">
        <v>11882</v>
      </c>
      <c r="H701" s="52" t="s">
        <v>11878</v>
      </c>
      <c r="I701" s="52" t="s">
        <v>11879</v>
      </c>
      <c r="J701" s="52" t="s">
        <v>11712</v>
      </c>
      <c r="K701" s="52" t="s">
        <v>11713</v>
      </c>
      <c r="L701" s="52" t="s">
        <v>11714</v>
      </c>
      <c r="M701" s="53">
        <v>3506</v>
      </c>
    </row>
    <row r="702" spans="1:13" s="52" customFormat="1">
      <c r="A702" s="38">
        <v>10163262</v>
      </c>
      <c r="B702" s="54">
        <v>101632620000000</v>
      </c>
      <c r="C702" s="52" t="s">
        <v>1124</v>
      </c>
      <c r="E702" s="52" t="s">
        <v>1125</v>
      </c>
      <c r="F702" s="32">
        <v>38588</v>
      </c>
      <c r="G702" s="52" t="s">
        <v>11725</v>
      </c>
      <c r="H702" s="52" t="s">
        <v>11722</v>
      </c>
      <c r="I702" s="52" t="s">
        <v>11723</v>
      </c>
      <c r="J702" s="52" t="s">
        <v>11712</v>
      </c>
      <c r="K702" s="52" t="s">
        <v>11713</v>
      </c>
      <c r="L702" s="52" t="s">
        <v>11714</v>
      </c>
      <c r="M702" s="53">
        <v>3506</v>
      </c>
    </row>
    <row r="703" spans="1:13" s="52" customFormat="1">
      <c r="A703" s="38">
        <v>10163264</v>
      </c>
      <c r="B703" s="54">
        <v>101632640000000</v>
      </c>
      <c r="C703" s="52" t="s">
        <v>1127</v>
      </c>
      <c r="E703" s="52" t="s">
        <v>1128</v>
      </c>
      <c r="F703" s="32">
        <v>38572</v>
      </c>
      <c r="G703" s="52" t="s">
        <v>7841</v>
      </c>
      <c r="H703" s="52" t="s">
        <v>11722</v>
      </c>
      <c r="I703" s="52" t="s">
        <v>11723</v>
      </c>
      <c r="J703" s="52" t="s">
        <v>11712</v>
      </c>
      <c r="K703" s="52" t="s">
        <v>11713</v>
      </c>
      <c r="L703" s="52" t="s">
        <v>11714</v>
      </c>
      <c r="M703" s="53">
        <v>3506</v>
      </c>
    </row>
    <row r="704" spans="1:13" s="52" customFormat="1">
      <c r="A704" s="38">
        <v>10163265</v>
      </c>
      <c r="B704" s="54">
        <v>101632650000000</v>
      </c>
      <c r="C704" s="52" t="s">
        <v>1127</v>
      </c>
      <c r="E704" s="52" t="s">
        <v>1130</v>
      </c>
      <c r="F704" s="32">
        <v>38572</v>
      </c>
      <c r="G704" s="52" t="s">
        <v>390</v>
      </c>
      <c r="H704" s="52" t="s">
        <v>12304</v>
      </c>
      <c r="I704" s="52" t="s">
        <v>12305</v>
      </c>
      <c r="J704" s="52" t="s">
        <v>11712</v>
      </c>
      <c r="K704" s="52" t="s">
        <v>11713</v>
      </c>
      <c r="L704" s="52" t="s">
        <v>11714</v>
      </c>
      <c r="M704" s="53">
        <v>3506</v>
      </c>
    </row>
    <row r="705" spans="1:13" s="52" customFormat="1">
      <c r="A705" s="38">
        <v>10163266</v>
      </c>
      <c r="B705" s="54">
        <v>101632660000000</v>
      </c>
      <c r="C705" s="52" t="s">
        <v>1127</v>
      </c>
      <c r="E705" s="52" t="s">
        <v>1131</v>
      </c>
      <c r="F705" s="32">
        <v>38572</v>
      </c>
      <c r="G705" s="52" t="s">
        <v>11725</v>
      </c>
      <c r="H705" s="52" t="s">
        <v>11722</v>
      </c>
      <c r="I705" s="52" t="s">
        <v>11723</v>
      </c>
      <c r="J705" s="52" t="s">
        <v>11712</v>
      </c>
      <c r="K705" s="52" t="s">
        <v>11713</v>
      </c>
      <c r="L705" s="52" t="s">
        <v>11714</v>
      </c>
      <c r="M705" s="53">
        <v>3506</v>
      </c>
    </row>
    <row r="706" spans="1:13" s="52" customFormat="1">
      <c r="A706" s="38">
        <v>10163267</v>
      </c>
      <c r="B706" s="54">
        <v>101632670000000</v>
      </c>
      <c r="C706" s="52" t="s">
        <v>1127</v>
      </c>
      <c r="E706" s="52" t="s">
        <v>1132</v>
      </c>
      <c r="F706" s="32">
        <v>38572</v>
      </c>
      <c r="G706" s="52">
        <v>154</v>
      </c>
      <c r="H706" s="52" t="s">
        <v>12304</v>
      </c>
      <c r="I706" s="52" t="s">
        <v>12305</v>
      </c>
      <c r="J706" s="52" t="s">
        <v>11712</v>
      </c>
      <c r="K706" s="52" t="s">
        <v>11713</v>
      </c>
      <c r="L706" s="52" t="s">
        <v>11714</v>
      </c>
      <c r="M706" s="53">
        <v>3506</v>
      </c>
    </row>
    <row r="707" spans="1:13" s="52" customFormat="1">
      <c r="A707" s="38">
        <v>10163272</v>
      </c>
      <c r="B707" s="54">
        <v>101632720000000</v>
      </c>
      <c r="C707" s="52" t="s">
        <v>1133</v>
      </c>
      <c r="E707" s="52" t="s">
        <v>1134</v>
      </c>
      <c r="F707" s="32">
        <v>38572</v>
      </c>
      <c r="G707" s="52">
        <v>401.1</v>
      </c>
      <c r="H707" s="52" t="s">
        <v>11722</v>
      </c>
      <c r="I707" s="52" t="s">
        <v>11723</v>
      </c>
      <c r="J707" s="52" t="s">
        <v>11712</v>
      </c>
      <c r="K707" s="52" t="s">
        <v>11713</v>
      </c>
      <c r="L707" s="52" t="s">
        <v>11714</v>
      </c>
      <c r="M707" s="53">
        <v>3506</v>
      </c>
    </row>
    <row r="708" spans="1:13" s="52" customFormat="1">
      <c r="A708" s="38">
        <v>10163291</v>
      </c>
      <c r="B708" s="54">
        <v>101632910000000</v>
      </c>
      <c r="C708" s="52" t="s">
        <v>662</v>
      </c>
      <c r="E708" s="52" t="s">
        <v>1138</v>
      </c>
      <c r="F708" s="32">
        <v>38624</v>
      </c>
      <c r="G708" s="52">
        <v>154</v>
      </c>
      <c r="H708" s="52" t="s">
        <v>12304</v>
      </c>
      <c r="I708" s="52" t="s">
        <v>12305</v>
      </c>
      <c r="J708" s="52" t="s">
        <v>11712</v>
      </c>
      <c r="K708" s="52" t="s">
        <v>11713</v>
      </c>
      <c r="L708" s="52" t="s">
        <v>11714</v>
      </c>
      <c r="M708" s="53">
        <v>3506</v>
      </c>
    </row>
    <row r="709" spans="1:13" s="52" customFormat="1">
      <c r="A709" s="38">
        <v>10163295</v>
      </c>
      <c r="B709" s="54">
        <v>101632950000000</v>
      </c>
      <c r="C709" s="52" t="s">
        <v>1139</v>
      </c>
      <c r="E709" s="52" t="s">
        <v>1140</v>
      </c>
      <c r="F709" s="32">
        <v>38575</v>
      </c>
      <c r="G709" s="52">
        <v>401.6</v>
      </c>
      <c r="H709" s="52" t="s">
        <v>11722</v>
      </c>
      <c r="I709" s="52" t="s">
        <v>11723</v>
      </c>
      <c r="J709" s="52" t="s">
        <v>11712</v>
      </c>
      <c r="K709" s="52" t="s">
        <v>11713</v>
      </c>
      <c r="L709" s="52" t="s">
        <v>11714</v>
      </c>
      <c r="M709" s="53">
        <v>3506</v>
      </c>
    </row>
    <row r="710" spans="1:13" s="52" customFormat="1">
      <c r="A710" s="38">
        <v>10163296</v>
      </c>
      <c r="B710" s="54">
        <v>101632960000000</v>
      </c>
      <c r="C710" s="52" t="s">
        <v>1139</v>
      </c>
      <c r="E710" s="52" t="s">
        <v>1142</v>
      </c>
      <c r="F710" s="32">
        <v>38575</v>
      </c>
      <c r="G710" s="52">
        <v>401.6</v>
      </c>
      <c r="H710" s="52" t="s">
        <v>11722</v>
      </c>
      <c r="I710" s="52" t="s">
        <v>11723</v>
      </c>
      <c r="J710" s="52" t="s">
        <v>11712</v>
      </c>
      <c r="K710" s="52" t="s">
        <v>11713</v>
      </c>
      <c r="L710" s="52" t="s">
        <v>11714</v>
      </c>
      <c r="M710" s="53">
        <v>3506</v>
      </c>
    </row>
    <row r="711" spans="1:13" s="52" customFormat="1">
      <c r="A711" s="38">
        <v>10163297</v>
      </c>
      <c r="B711" s="54">
        <v>101632970000000</v>
      </c>
      <c r="C711" s="52" t="s">
        <v>1139</v>
      </c>
      <c r="E711" s="52" t="s">
        <v>1143</v>
      </c>
      <c r="F711" s="32">
        <v>38575</v>
      </c>
      <c r="G711" s="52">
        <v>401.34</v>
      </c>
      <c r="H711" s="52" t="s">
        <v>11722</v>
      </c>
      <c r="I711" s="52" t="s">
        <v>11723</v>
      </c>
      <c r="J711" s="52" t="s">
        <v>11712</v>
      </c>
      <c r="K711" s="52" t="s">
        <v>11713</v>
      </c>
      <c r="L711" s="52" t="s">
        <v>11714</v>
      </c>
      <c r="M711" s="53">
        <v>3506</v>
      </c>
    </row>
    <row r="712" spans="1:13" s="52" customFormat="1">
      <c r="A712" s="38">
        <v>10163298</v>
      </c>
      <c r="B712" s="54">
        <v>101632980000000</v>
      </c>
      <c r="C712" s="52" t="s">
        <v>1139</v>
      </c>
      <c r="E712" s="52" t="s">
        <v>1144</v>
      </c>
      <c r="F712" s="32">
        <v>38575</v>
      </c>
      <c r="G712" s="52" t="s">
        <v>4062</v>
      </c>
      <c r="H712" s="52" t="s">
        <v>11722</v>
      </c>
      <c r="I712" s="52" t="s">
        <v>11723</v>
      </c>
      <c r="J712" s="52" t="s">
        <v>11712</v>
      </c>
      <c r="K712" s="52" t="s">
        <v>11713</v>
      </c>
      <c r="L712" s="52" t="s">
        <v>11714</v>
      </c>
      <c r="M712" s="53">
        <v>3506</v>
      </c>
    </row>
    <row r="713" spans="1:13" s="52" customFormat="1">
      <c r="A713" s="38">
        <v>10163299</v>
      </c>
      <c r="B713" s="54">
        <v>101632990000000</v>
      </c>
      <c r="C713" s="52" t="s">
        <v>1139</v>
      </c>
      <c r="D713" s="52" t="s">
        <v>1146</v>
      </c>
      <c r="E713" s="52" t="s">
        <v>1147</v>
      </c>
      <c r="F713" s="32">
        <v>38575</v>
      </c>
      <c r="G713" s="52">
        <v>401.6</v>
      </c>
      <c r="H713" s="52" t="s">
        <v>11722</v>
      </c>
      <c r="I713" s="52" t="s">
        <v>11723</v>
      </c>
      <c r="J713" s="52" t="s">
        <v>11712</v>
      </c>
      <c r="K713" s="52" t="s">
        <v>11713</v>
      </c>
      <c r="L713" s="52" t="s">
        <v>11714</v>
      </c>
      <c r="M713" s="53">
        <v>3506</v>
      </c>
    </row>
    <row r="714" spans="1:13" s="52" customFormat="1">
      <c r="A714" s="38">
        <v>10163300</v>
      </c>
      <c r="B714" s="54">
        <v>101633000000000</v>
      </c>
      <c r="C714" s="52" t="s">
        <v>1139</v>
      </c>
      <c r="E714" s="52" t="s">
        <v>1148</v>
      </c>
      <c r="F714" s="32">
        <v>38575</v>
      </c>
      <c r="G714" s="52">
        <v>401.6</v>
      </c>
      <c r="H714" s="52" t="s">
        <v>11722</v>
      </c>
      <c r="I714" s="52" t="s">
        <v>11723</v>
      </c>
      <c r="J714" s="52" t="s">
        <v>11712</v>
      </c>
      <c r="K714" s="52" t="s">
        <v>11713</v>
      </c>
      <c r="L714" s="52" t="s">
        <v>11714</v>
      </c>
      <c r="M714" s="53">
        <v>3506</v>
      </c>
    </row>
    <row r="715" spans="1:13" s="52" customFormat="1">
      <c r="A715" s="38">
        <v>10163301</v>
      </c>
      <c r="B715" s="54">
        <v>101633010000000</v>
      </c>
      <c r="C715" s="52" t="s">
        <v>1139</v>
      </c>
      <c r="D715" s="52" t="s">
        <v>1146</v>
      </c>
      <c r="E715" s="52" t="s">
        <v>1149</v>
      </c>
      <c r="F715" s="32">
        <v>38575</v>
      </c>
      <c r="G715" s="52">
        <v>401.6</v>
      </c>
      <c r="H715" s="52" t="s">
        <v>11722</v>
      </c>
      <c r="I715" s="52" t="s">
        <v>11723</v>
      </c>
      <c r="J715" s="52" t="s">
        <v>11712</v>
      </c>
      <c r="K715" s="52" t="s">
        <v>11713</v>
      </c>
      <c r="L715" s="52" t="s">
        <v>11714</v>
      </c>
      <c r="M715" s="53">
        <v>3506</v>
      </c>
    </row>
    <row r="716" spans="1:13" s="52" customFormat="1">
      <c r="A716" s="38">
        <v>10163302</v>
      </c>
      <c r="B716" s="54">
        <v>101633020000000</v>
      </c>
      <c r="C716" s="52" t="s">
        <v>1139</v>
      </c>
      <c r="E716" s="52" t="s">
        <v>1150</v>
      </c>
      <c r="F716" s="32">
        <v>38575</v>
      </c>
      <c r="G716" s="52">
        <v>401.6</v>
      </c>
      <c r="H716" s="52" t="s">
        <v>11722</v>
      </c>
      <c r="I716" s="52" t="s">
        <v>11723</v>
      </c>
      <c r="J716" s="52" t="s">
        <v>11712</v>
      </c>
      <c r="K716" s="52" t="s">
        <v>11713</v>
      </c>
      <c r="L716" s="52" t="s">
        <v>11714</v>
      </c>
      <c r="M716" s="53">
        <v>3506</v>
      </c>
    </row>
    <row r="717" spans="1:13" s="52" customFormat="1">
      <c r="A717" s="38">
        <v>10163543</v>
      </c>
      <c r="B717" s="54">
        <v>101635430000000</v>
      </c>
      <c r="C717" s="52" t="s">
        <v>1151</v>
      </c>
      <c r="E717" s="52">
        <v>26160283</v>
      </c>
      <c r="F717" s="32">
        <v>38589</v>
      </c>
      <c r="G717" s="52" t="s">
        <v>8274</v>
      </c>
      <c r="H717" s="52" t="s">
        <v>12238</v>
      </c>
      <c r="I717" s="52" t="s">
        <v>12104</v>
      </c>
      <c r="J717" s="52" t="s">
        <v>11712</v>
      </c>
      <c r="K717" s="52" t="s">
        <v>11713</v>
      </c>
      <c r="L717" s="52" t="s">
        <v>11714</v>
      </c>
      <c r="M717" s="53">
        <v>3506</v>
      </c>
    </row>
    <row r="718" spans="1:13" s="52" customFormat="1">
      <c r="A718" s="38">
        <v>10163544</v>
      </c>
      <c r="B718" s="54">
        <v>101635440000000</v>
      </c>
      <c r="C718" s="52" t="s">
        <v>1153</v>
      </c>
      <c r="E718" s="52">
        <v>26160282</v>
      </c>
      <c r="F718" s="32">
        <v>38589</v>
      </c>
      <c r="G718" s="52">
        <v>401.22</v>
      </c>
      <c r="H718" s="52" t="s">
        <v>11722</v>
      </c>
      <c r="I718" s="52" t="s">
        <v>11723</v>
      </c>
      <c r="J718" s="52" t="s">
        <v>11712</v>
      </c>
      <c r="K718" s="52" t="s">
        <v>11713</v>
      </c>
      <c r="L718" s="52" t="s">
        <v>11714</v>
      </c>
      <c r="M718" s="53">
        <v>3506</v>
      </c>
    </row>
    <row r="719" spans="1:13" s="52" customFormat="1">
      <c r="A719" s="38">
        <v>10163546</v>
      </c>
      <c r="B719" s="54">
        <v>101635460000000</v>
      </c>
      <c r="C719" s="52" t="s">
        <v>1154</v>
      </c>
      <c r="E719" s="52" t="s">
        <v>1155</v>
      </c>
      <c r="F719" s="32">
        <v>38596</v>
      </c>
      <c r="G719" s="52" t="s">
        <v>11725</v>
      </c>
      <c r="H719" s="52" t="s">
        <v>11722</v>
      </c>
      <c r="I719" s="52" t="s">
        <v>11723</v>
      </c>
      <c r="J719" s="52" t="s">
        <v>11712</v>
      </c>
      <c r="K719" s="52" t="s">
        <v>11713</v>
      </c>
      <c r="L719" s="52" t="s">
        <v>11714</v>
      </c>
      <c r="M719" s="53">
        <v>3506</v>
      </c>
    </row>
    <row r="720" spans="1:13" s="52" customFormat="1">
      <c r="A720" s="38">
        <v>10163558</v>
      </c>
      <c r="B720" s="54">
        <v>101635580000000</v>
      </c>
      <c r="C720" s="52" t="s">
        <v>1157</v>
      </c>
      <c r="E720" s="52">
        <v>2005080182</v>
      </c>
      <c r="F720" s="32">
        <v>38625</v>
      </c>
      <c r="G720" s="52" t="s">
        <v>110</v>
      </c>
      <c r="H720" s="52" t="s">
        <v>11722</v>
      </c>
      <c r="I720" s="52" t="s">
        <v>11723</v>
      </c>
      <c r="J720" s="52" t="s">
        <v>11712</v>
      </c>
      <c r="K720" s="52" t="s">
        <v>11713</v>
      </c>
      <c r="L720" s="52" t="s">
        <v>11714</v>
      </c>
      <c r="M720" s="53">
        <v>3506</v>
      </c>
    </row>
    <row r="721" spans="1:13" s="52" customFormat="1">
      <c r="A721" s="38">
        <v>10163559</v>
      </c>
      <c r="B721" s="54">
        <v>101635590000000</v>
      </c>
      <c r="C721" s="52" t="s">
        <v>1159</v>
      </c>
      <c r="E721" s="52">
        <v>2005080183</v>
      </c>
      <c r="F721" s="32">
        <v>38625</v>
      </c>
      <c r="G721" s="52" t="s">
        <v>390</v>
      </c>
      <c r="H721" s="52" t="s">
        <v>12304</v>
      </c>
      <c r="I721" s="52" t="s">
        <v>12305</v>
      </c>
      <c r="J721" s="52" t="s">
        <v>11712</v>
      </c>
      <c r="K721" s="52" t="s">
        <v>11713</v>
      </c>
      <c r="L721" s="52" t="s">
        <v>11714</v>
      </c>
      <c r="M721" s="53">
        <v>3506</v>
      </c>
    </row>
    <row r="722" spans="1:13" s="52" customFormat="1">
      <c r="A722" s="56">
        <v>10163575</v>
      </c>
      <c r="B722" s="57">
        <v>101635750000000</v>
      </c>
      <c r="C722" s="58" t="s">
        <v>4181</v>
      </c>
      <c r="D722" s="58"/>
      <c r="E722" s="58"/>
      <c r="F722" s="59">
        <v>38587</v>
      </c>
      <c r="G722" s="58" t="s">
        <v>12526</v>
      </c>
      <c r="H722" s="58" t="s">
        <v>12060</v>
      </c>
      <c r="I722" s="58" t="s">
        <v>12104</v>
      </c>
      <c r="J722" s="58" t="s">
        <v>12523</v>
      </c>
      <c r="K722" s="58" t="s">
        <v>12524</v>
      </c>
      <c r="L722" s="58" t="s">
        <v>11714</v>
      </c>
      <c r="M722" s="60">
        <v>3506</v>
      </c>
    </row>
    <row r="723" spans="1:13" s="52" customFormat="1">
      <c r="A723" s="38">
        <v>10163580</v>
      </c>
      <c r="B723" s="54">
        <v>101635800000000</v>
      </c>
      <c r="C723" s="52" t="s">
        <v>1160</v>
      </c>
      <c r="F723" s="32">
        <v>38588</v>
      </c>
      <c r="G723" s="52">
        <v>802.4</v>
      </c>
      <c r="H723" s="52" t="s">
        <v>11878</v>
      </c>
      <c r="I723" s="52" t="s">
        <v>11879</v>
      </c>
      <c r="J723" s="52" t="s">
        <v>11712</v>
      </c>
      <c r="K723" s="52" t="s">
        <v>11713</v>
      </c>
      <c r="L723" s="52" t="s">
        <v>11714</v>
      </c>
      <c r="M723" s="53">
        <v>3506</v>
      </c>
    </row>
    <row r="724" spans="1:13" s="52" customFormat="1">
      <c r="A724" s="38">
        <v>10163581</v>
      </c>
      <c r="B724" s="54">
        <v>101635810000000</v>
      </c>
      <c r="C724" s="52" t="s">
        <v>1160</v>
      </c>
      <c r="F724" s="32">
        <v>38588</v>
      </c>
      <c r="G724" s="52">
        <v>802.2</v>
      </c>
      <c r="H724" s="52" t="s">
        <v>11878</v>
      </c>
      <c r="I724" s="52" t="s">
        <v>11879</v>
      </c>
      <c r="J724" s="52" t="s">
        <v>11712</v>
      </c>
      <c r="K724" s="52" t="s">
        <v>11713</v>
      </c>
      <c r="L724" s="52" t="s">
        <v>11714</v>
      </c>
      <c r="M724" s="53">
        <v>3506</v>
      </c>
    </row>
    <row r="725" spans="1:13" s="52" customFormat="1">
      <c r="A725" s="38">
        <v>10163600</v>
      </c>
      <c r="B725" s="54">
        <v>101636000000000</v>
      </c>
      <c r="C725" s="52" t="s">
        <v>773</v>
      </c>
      <c r="F725" s="32">
        <v>38488</v>
      </c>
      <c r="G725" s="52">
        <v>404.2</v>
      </c>
      <c r="H725" s="52" t="s">
        <v>11722</v>
      </c>
      <c r="I725" s="52" t="s">
        <v>11723</v>
      </c>
      <c r="J725" s="52" t="s">
        <v>11712</v>
      </c>
      <c r="K725" s="52" t="s">
        <v>11713</v>
      </c>
      <c r="L725" s="52" t="s">
        <v>11714</v>
      </c>
      <c r="M725" s="53">
        <v>3506</v>
      </c>
    </row>
    <row r="726" spans="1:13" s="52" customFormat="1">
      <c r="A726" s="38">
        <v>10163631</v>
      </c>
      <c r="B726" s="54">
        <v>101636310000000</v>
      </c>
      <c r="C726" s="52" t="s">
        <v>773</v>
      </c>
      <c r="F726" s="32">
        <v>38488</v>
      </c>
      <c r="G726" s="52">
        <v>404.2</v>
      </c>
      <c r="H726" s="52" t="s">
        <v>11722</v>
      </c>
      <c r="I726" s="52" t="s">
        <v>11723</v>
      </c>
      <c r="J726" s="52" t="s">
        <v>11712</v>
      </c>
      <c r="K726" s="52" t="s">
        <v>11713</v>
      </c>
      <c r="L726" s="52" t="s">
        <v>11714</v>
      </c>
      <c r="M726" s="53">
        <v>3506</v>
      </c>
    </row>
    <row r="727" spans="1:13" s="52" customFormat="1">
      <c r="A727" s="56">
        <v>10163647</v>
      </c>
      <c r="B727" s="57">
        <v>101636470000000</v>
      </c>
      <c r="C727" s="58" t="s">
        <v>4183</v>
      </c>
      <c r="D727" s="58"/>
      <c r="E727" s="58"/>
      <c r="F727" s="59">
        <v>38602</v>
      </c>
      <c r="G727" s="58" t="s">
        <v>12526</v>
      </c>
      <c r="H727" s="58" t="s">
        <v>12130</v>
      </c>
      <c r="I727" s="58" t="s">
        <v>12058</v>
      </c>
      <c r="J727" s="58" t="s">
        <v>12523</v>
      </c>
      <c r="K727" s="58" t="s">
        <v>12524</v>
      </c>
      <c r="L727" s="58" t="s">
        <v>11714</v>
      </c>
      <c r="M727" s="60">
        <v>3506</v>
      </c>
    </row>
    <row r="728" spans="1:13" s="52" customFormat="1">
      <c r="A728" s="38">
        <v>10163818</v>
      </c>
      <c r="B728" s="54">
        <v>101638180000000</v>
      </c>
      <c r="C728" s="52" t="s">
        <v>1163</v>
      </c>
      <c r="F728" s="32">
        <v>38625</v>
      </c>
      <c r="G728" s="52" t="s">
        <v>390</v>
      </c>
      <c r="H728" s="52" t="s">
        <v>12304</v>
      </c>
      <c r="I728" s="52" t="s">
        <v>12305</v>
      </c>
      <c r="J728" s="52" t="s">
        <v>11712</v>
      </c>
      <c r="K728" s="52" t="s">
        <v>11713</v>
      </c>
      <c r="L728" s="52" t="s">
        <v>11714</v>
      </c>
      <c r="M728" s="53">
        <v>3506</v>
      </c>
    </row>
    <row r="729" spans="1:13" s="52" customFormat="1">
      <c r="A729" s="38">
        <v>10163819</v>
      </c>
      <c r="B729" s="54">
        <v>101638190000000</v>
      </c>
      <c r="C729" s="52" t="s">
        <v>1163</v>
      </c>
      <c r="F729" s="32">
        <v>38625</v>
      </c>
      <c r="G729" s="52">
        <v>151</v>
      </c>
      <c r="H729" s="52" t="s">
        <v>12304</v>
      </c>
      <c r="I729" s="52" t="s">
        <v>12305</v>
      </c>
      <c r="J729" s="52" t="s">
        <v>11712</v>
      </c>
      <c r="K729" s="52" t="s">
        <v>11713</v>
      </c>
      <c r="L729" s="52" t="s">
        <v>11714</v>
      </c>
      <c r="M729" s="53">
        <v>3506</v>
      </c>
    </row>
    <row r="730" spans="1:13" s="52" customFormat="1">
      <c r="A730" s="38">
        <v>10164551</v>
      </c>
      <c r="B730" s="54">
        <v>101645510000000</v>
      </c>
      <c r="C730" s="52" t="s">
        <v>1166</v>
      </c>
      <c r="F730" s="32">
        <v>38692</v>
      </c>
      <c r="G730" s="52">
        <v>154</v>
      </c>
      <c r="H730" s="52" t="s">
        <v>12304</v>
      </c>
      <c r="I730" s="52" t="s">
        <v>12305</v>
      </c>
      <c r="J730" s="52" t="s">
        <v>11712</v>
      </c>
      <c r="K730" s="52" t="s">
        <v>11713</v>
      </c>
      <c r="L730" s="52" t="s">
        <v>11714</v>
      </c>
      <c r="M730" s="53">
        <v>3506</v>
      </c>
    </row>
    <row r="731" spans="1:13" s="52" customFormat="1">
      <c r="A731" s="38">
        <v>10164572</v>
      </c>
      <c r="B731" s="54">
        <v>101645720000000</v>
      </c>
      <c r="C731" s="52" t="s">
        <v>1168</v>
      </c>
      <c r="E731" s="52" t="s">
        <v>1169</v>
      </c>
      <c r="F731" s="32">
        <v>38625</v>
      </c>
      <c r="G731" s="52" t="s">
        <v>1170</v>
      </c>
      <c r="H731" s="52" t="s">
        <v>12355</v>
      </c>
      <c r="I731" s="52" t="s">
        <v>12356</v>
      </c>
      <c r="J731" s="52" t="s">
        <v>11712</v>
      </c>
      <c r="K731" s="52" t="s">
        <v>11713</v>
      </c>
      <c r="L731" s="52" t="s">
        <v>11714</v>
      </c>
      <c r="M731" s="53">
        <v>3506</v>
      </c>
    </row>
    <row r="732" spans="1:13" s="52" customFormat="1">
      <c r="A732" s="38">
        <v>10165007</v>
      </c>
      <c r="B732" s="54">
        <v>101650070000000</v>
      </c>
      <c r="C732" s="52" t="s">
        <v>1172</v>
      </c>
      <c r="D732" s="52" t="s">
        <v>1173</v>
      </c>
      <c r="E732" s="52" t="s">
        <v>1174</v>
      </c>
      <c r="F732" s="32">
        <v>38684</v>
      </c>
      <c r="G732" s="52" t="s">
        <v>110</v>
      </c>
      <c r="H732" s="52" t="s">
        <v>12340</v>
      </c>
      <c r="I732" s="52" t="s">
        <v>11717</v>
      </c>
      <c r="J732" s="52" t="s">
        <v>11712</v>
      </c>
      <c r="K732" s="52" t="s">
        <v>11713</v>
      </c>
      <c r="L732" s="52" t="s">
        <v>11714</v>
      </c>
      <c r="M732" s="53">
        <v>3506</v>
      </c>
    </row>
    <row r="733" spans="1:13" s="52" customFormat="1">
      <c r="A733" s="38">
        <v>10165135</v>
      </c>
      <c r="B733" s="54">
        <v>101651350000000</v>
      </c>
      <c r="C733" s="52" t="s">
        <v>1176</v>
      </c>
      <c r="E733" s="52" t="s">
        <v>1177</v>
      </c>
      <c r="F733" s="32">
        <v>38765</v>
      </c>
      <c r="G733" s="52">
        <v>401.45</v>
      </c>
      <c r="H733" s="52" t="s">
        <v>11722</v>
      </c>
      <c r="I733" s="52" t="s">
        <v>11723</v>
      </c>
      <c r="J733" s="52" t="s">
        <v>11712</v>
      </c>
      <c r="K733" s="52" t="s">
        <v>11713</v>
      </c>
      <c r="L733" s="52" t="s">
        <v>11714</v>
      </c>
      <c r="M733" s="53">
        <v>3506</v>
      </c>
    </row>
    <row r="734" spans="1:13" s="52" customFormat="1">
      <c r="A734" s="38">
        <v>10165136</v>
      </c>
      <c r="B734" s="54">
        <v>101651360000000</v>
      </c>
      <c r="C734" s="52" t="s">
        <v>1179</v>
      </c>
      <c r="E734" s="52" t="s">
        <v>1180</v>
      </c>
      <c r="F734" s="32">
        <v>38765</v>
      </c>
      <c r="G734" s="52">
        <v>401.6</v>
      </c>
      <c r="H734" s="52" t="s">
        <v>11722</v>
      </c>
      <c r="I734" s="52" t="s">
        <v>11723</v>
      </c>
      <c r="J734" s="52" t="s">
        <v>11712</v>
      </c>
      <c r="K734" s="52" t="s">
        <v>11713</v>
      </c>
      <c r="L734" s="52" t="s">
        <v>11714</v>
      </c>
      <c r="M734" s="53">
        <v>3506</v>
      </c>
    </row>
    <row r="735" spans="1:13" s="52" customFormat="1">
      <c r="A735" s="38">
        <v>10165141</v>
      </c>
      <c r="B735" s="54">
        <v>101651410000000</v>
      </c>
      <c r="C735" s="52" t="s">
        <v>1181</v>
      </c>
      <c r="F735" s="32">
        <v>38744</v>
      </c>
      <c r="G735" s="52">
        <v>401.42</v>
      </c>
      <c r="H735" s="52" t="s">
        <v>11722</v>
      </c>
      <c r="I735" s="52" t="s">
        <v>11723</v>
      </c>
      <c r="J735" s="52" t="s">
        <v>11712</v>
      </c>
      <c r="K735" s="52" t="s">
        <v>11713</v>
      </c>
      <c r="L735" s="52" t="s">
        <v>11714</v>
      </c>
      <c r="M735" s="53">
        <v>3506</v>
      </c>
    </row>
    <row r="736" spans="1:13" s="52" customFormat="1">
      <c r="A736" s="38">
        <v>10165142</v>
      </c>
      <c r="B736" s="54">
        <v>101651420000000</v>
      </c>
      <c r="C736" s="52" t="s">
        <v>1183</v>
      </c>
      <c r="D736" s="52" t="s">
        <v>587</v>
      </c>
      <c r="E736" s="52" t="s">
        <v>1184</v>
      </c>
      <c r="F736" s="32">
        <v>38762</v>
      </c>
      <c r="G736" s="52" t="s">
        <v>110</v>
      </c>
      <c r="H736" s="52" t="s">
        <v>12414</v>
      </c>
      <c r="I736" s="52" t="s">
        <v>11876</v>
      </c>
      <c r="J736" s="52" t="s">
        <v>11712</v>
      </c>
      <c r="K736" s="52" t="s">
        <v>11713</v>
      </c>
      <c r="L736" s="52" t="s">
        <v>11714</v>
      </c>
      <c r="M736" s="53">
        <v>3506</v>
      </c>
    </row>
    <row r="737" spans="1:13" s="52" customFormat="1">
      <c r="A737" s="38">
        <v>10165143</v>
      </c>
      <c r="B737" s="54">
        <v>101651430000000</v>
      </c>
      <c r="C737" s="52" t="s">
        <v>1183</v>
      </c>
      <c r="D737" s="52">
        <v>2851</v>
      </c>
      <c r="E737" s="52" t="s">
        <v>1187</v>
      </c>
      <c r="F737" s="32">
        <v>38762</v>
      </c>
      <c r="G737" s="52" t="s">
        <v>110</v>
      </c>
      <c r="H737" s="52" t="s">
        <v>12377</v>
      </c>
      <c r="I737" s="52" t="s">
        <v>11876</v>
      </c>
      <c r="J737" s="52" t="s">
        <v>11712</v>
      </c>
      <c r="K737" s="52" t="s">
        <v>11713</v>
      </c>
      <c r="L737" s="52" t="s">
        <v>11714</v>
      </c>
      <c r="M737" s="53">
        <v>3506</v>
      </c>
    </row>
    <row r="738" spans="1:13" s="52" customFormat="1">
      <c r="A738" s="38">
        <v>10165144</v>
      </c>
      <c r="B738" s="54">
        <v>101651440000000</v>
      </c>
      <c r="C738" s="52" t="s">
        <v>1183</v>
      </c>
      <c r="E738" s="52" t="s">
        <v>1188</v>
      </c>
      <c r="F738" s="32">
        <v>38762</v>
      </c>
      <c r="G738" s="52">
        <v>2222</v>
      </c>
      <c r="H738" s="52" t="s">
        <v>12134</v>
      </c>
      <c r="I738" s="52" t="s">
        <v>11876</v>
      </c>
      <c r="J738" s="52" t="s">
        <v>11712</v>
      </c>
      <c r="K738" s="52" t="s">
        <v>11713</v>
      </c>
      <c r="L738" s="52" t="s">
        <v>11714</v>
      </c>
      <c r="M738" s="53">
        <v>3506</v>
      </c>
    </row>
    <row r="739" spans="1:13" s="52" customFormat="1">
      <c r="A739" s="38">
        <v>10165145</v>
      </c>
      <c r="B739" s="54">
        <v>101651450000000</v>
      </c>
      <c r="C739" s="52" t="s">
        <v>1183</v>
      </c>
      <c r="D739" s="52" t="s">
        <v>587</v>
      </c>
      <c r="E739" s="52" t="s">
        <v>1189</v>
      </c>
      <c r="F739" s="32">
        <v>38762</v>
      </c>
      <c r="G739" s="52" t="s">
        <v>110</v>
      </c>
      <c r="H739" s="52" t="s">
        <v>12280</v>
      </c>
      <c r="I739" s="52" t="s">
        <v>12140</v>
      </c>
      <c r="J739" s="52" t="s">
        <v>11712</v>
      </c>
      <c r="K739" s="52" t="s">
        <v>11713</v>
      </c>
      <c r="L739" s="52" t="s">
        <v>11714</v>
      </c>
      <c r="M739" s="53">
        <v>3506</v>
      </c>
    </row>
    <row r="740" spans="1:13" s="52" customFormat="1">
      <c r="A740" s="38">
        <v>10165146</v>
      </c>
      <c r="B740" s="54">
        <v>101651460000000</v>
      </c>
      <c r="C740" s="52" t="s">
        <v>1183</v>
      </c>
      <c r="D740" s="52">
        <v>2851</v>
      </c>
      <c r="E740" s="52" t="s">
        <v>8384</v>
      </c>
      <c r="F740" s="32">
        <v>38762</v>
      </c>
      <c r="G740" s="52" t="s">
        <v>110</v>
      </c>
      <c r="H740" s="52" t="s">
        <v>12417</v>
      </c>
      <c r="I740" s="52" t="s">
        <v>12104</v>
      </c>
      <c r="J740" s="52" t="s">
        <v>11712</v>
      </c>
      <c r="K740" s="52" t="s">
        <v>11713</v>
      </c>
      <c r="L740" s="52" t="s">
        <v>11714</v>
      </c>
      <c r="M740" s="53">
        <v>3506</v>
      </c>
    </row>
    <row r="741" spans="1:13" s="52" customFormat="1">
      <c r="A741" s="38">
        <v>10165148</v>
      </c>
      <c r="B741" s="54">
        <v>101651480000000</v>
      </c>
      <c r="C741" s="52" t="s">
        <v>1183</v>
      </c>
      <c r="D741" s="52">
        <v>2851</v>
      </c>
      <c r="E741" s="52" t="s">
        <v>1192</v>
      </c>
      <c r="F741" s="32">
        <v>38762</v>
      </c>
      <c r="G741" s="52" t="s">
        <v>110</v>
      </c>
      <c r="H741" s="52" t="s">
        <v>12374</v>
      </c>
      <c r="I741" s="52" t="s">
        <v>12058</v>
      </c>
      <c r="J741" s="52" t="s">
        <v>11712</v>
      </c>
      <c r="K741" s="52" t="s">
        <v>11713</v>
      </c>
      <c r="L741" s="52" t="s">
        <v>11714</v>
      </c>
      <c r="M741" s="53">
        <v>3506</v>
      </c>
    </row>
    <row r="742" spans="1:13" s="52" customFormat="1">
      <c r="A742" s="38">
        <v>10165149</v>
      </c>
      <c r="B742" s="54">
        <v>101651490000000</v>
      </c>
      <c r="C742" s="52" t="s">
        <v>1183</v>
      </c>
      <c r="D742" s="52">
        <v>2851</v>
      </c>
      <c r="E742" s="52" t="s">
        <v>1193</v>
      </c>
      <c r="F742" s="32">
        <v>38762</v>
      </c>
      <c r="G742" s="52" t="s">
        <v>110</v>
      </c>
      <c r="H742" s="52" t="s">
        <v>12469</v>
      </c>
      <c r="I742" s="52" t="s">
        <v>11717</v>
      </c>
      <c r="J742" s="52" t="s">
        <v>11712</v>
      </c>
      <c r="K742" s="52" t="s">
        <v>11713</v>
      </c>
      <c r="L742" s="52" t="s">
        <v>11714</v>
      </c>
      <c r="M742" s="53">
        <v>3506</v>
      </c>
    </row>
    <row r="743" spans="1:13" s="52" customFormat="1">
      <c r="A743" s="38">
        <v>10165150</v>
      </c>
      <c r="B743" s="54">
        <v>101651500000000</v>
      </c>
      <c r="C743" s="52" t="s">
        <v>1183</v>
      </c>
      <c r="D743" s="52">
        <v>2851</v>
      </c>
      <c r="E743" s="52" t="s">
        <v>1194</v>
      </c>
      <c r="F743" s="32">
        <v>38762</v>
      </c>
      <c r="G743" s="52" t="s">
        <v>110</v>
      </c>
      <c r="H743" s="52" t="s">
        <v>12424</v>
      </c>
      <c r="I743" s="52" t="s">
        <v>11720</v>
      </c>
      <c r="J743" s="52" t="s">
        <v>11712</v>
      </c>
      <c r="K743" s="52" t="s">
        <v>11713</v>
      </c>
      <c r="L743" s="52" t="s">
        <v>11714</v>
      </c>
      <c r="M743" s="53">
        <v>3506</v>
      </c>
    </row>
    <row r="744" spans="1:13" s="52" customFormat="1">
      <c r="A744" s="38">
        <v>10165151</v>
      </c>
      <c r="B744" s="54">
        <v>101651510000000</v>
      </c>
      <c r="C744" s="52" t="s">
        <v>1183</v>
      </c>
      <c r="D744" s="52">
        <v>2851</v>
      </c>
      <c r="E744" s="52" t="s">
        <v>1195</v>
      </c>
      <c r="F744" s="32">
        <v>38762</v>
      </c>
      <c r="G744" s="52" t="s">
        <v>110</v>
      </c>
      <c r="H744" s="52" t="s">
        <v>12102</v>
      </c>
      <c r="I744" s="52" t="s">
        <v>11717</v>
      </c>
      <c r="J744" s="52" t="s">
        <v>11712</v>
      </c>
      <c r="K744" s="52" t="s">
        <v>11713</v>
      </c>
      <c r="L744" s="52" t="s">
        <v>11714</v>
      </c>
      <c r="M744" s="53">
        <v>3506</v>
      </c>
    </row>
    <row r="745" spans="1:13" s="52" customFormat="1">
      <c r="A745" s="38">
        <v>10165152</v>
      </c>
      <c r="B745" s="54">
        <v>101651520000000</v>
      </c>
      <c r="C745" s="52" t="s">
        <v>1183</v>
      </c>
      <c r="D745" s="52">
        <v>2851</v>
      </c>
      <c r="E745" s="52" t="s">
        <v>1196</v>
      </c>
      <c r="F745" s="32">
        <v>38762</v>
      </c>
      <c r="G745" s="52" t="s">
        <v>110</v>
      </c>
      <c r="H745" s="52" t="s">
        <v>12335</v>
      </c>
      <c r="I745" s="52" t="s">
        <v>11720</v>
      </c>
      <c r="J745" s="52" t="s">
        <v>11712</v>
      </c>
      <c r="K745" s="52" t="s">
        <v>11713</v>
      </c>
      <c r="L745" s="52" t="s">
        <v>11714</v>
      </c>
      <c r="M745" s="53">
        <v>3506</v>
      </c>
    </row>
    <row r="746" spans="1:13" s="52" customFormat="1">
      <c r="A746" s="38">
        <v>10165153</v>
      </c>
      <c r="B746" s="54">
        <v>101651530000000</v>
      </c>
      <c r="C746" s="52" t="s">
        <v>1183</v>
      </c>
      <c r="D746" s="52">
        <v>2851</v>
      </c>
      <c r="E746" s="52" t="s">
        <v>1197</v>
      </c>
      <c r="F746" s="32">
        <v>38762</v>
      </c>
      <c r="G746" s="52" t="s">
        <v>110</v>
      </c>
      <c r="H746" s="52" t="s">
        <v>12139</v>
      </c>
      <c r="I746" s="52" t="s">
        <v>12140</v>
      </c>
      <c r="J746" s="52" t="s">
        <v>11712</v>
      </c>
      <c r="K746" s="52" t="s">
        <v>11713</v>
      </c>
      <c r="L746" s="52" t="s">
        <v>11714</v>
      </c>
      <c r="M746" s="53">
        <v>3506</v>
      </c>
    </row>
    <row r="747" spans="1:13" s="52" customFormat="1">
      <c r="A747" s="38">
        <v>10165154</v>
      </c>
      <c r="B747" s="54">
        <v>101651540000000</v>
      </c>
      <c r="C747" s="52" t="s">
        <v>1183</v>
      </c>
      <c r="D747" s="52">
        <v>2851</v>
      </c>
      <c r="E747" s="52" t="s">
        <v>1198</v>
      </c>
      <c r="F747" s="32">
        <v>38762</v>
      </c>
      <c r="G747" s="52" t="s">
        <v>110</v>
      </c>
      <c r="H747" s="52" t="s">
        <v>11722</v>
      </c>
      <c r="I747" s="52" t="s">
        <v>11723</v>
      </c>
      <c r="J747" s="52" t="s">
        <v>11712</v>
      </c>
      <c r="K747" s="52" t="s">
        <v>11713</v>
      </c>
      <c r="L747" s="52" t="s">
        <v>11714</v>
      </c>
      <c r="M747" s="53">
        <v>3506</v>
      </c>
    </row>
    <row r="748" spans="1:13" s="52" customFormat="1">
      <c r="A748" s="38">
        <v>10165155</v>
      </c>
      <c r="B748" s="54">
        <v>101651550000000</v>
      </c>
      <c r="C748" s="52" t="s">
        <v>1183</v>
      </c>
      <c r="D748" s="52">
        <v>2851</v>
      </c>
      <c r="E748" s="52" t="s">
        <v>1199</v>
      </c>
      <c r="F748" s="32">
        <v>38762</v>
      </c>
      <c r="G748" s="52" t="s">
        <v>110</v>
      </c>
      <c r="H748" s="52" t="s">
        <v>12224</v>
      </c>
      <c r="I748" s="52" t="s">
        <v>11876</v>
      </c>
      <c r="J748" s="52" t="s">
        <v>11712</v>
      </c>
      <c r="K748" s="52" t="s">
        <v>11713</v>
      </c>
      <c r="L748" s="52" t="s">
        <v>11714</v>
      </c>
      <c r="M748" s="53">
        <v>3506</v>
      </c>
    </row>
    <row r="749" spans="1:13" s="52" customFormat="1">
      <c r="A749" s="38">
        <v>10165156</v>
      </c>
      <c r="B749" s="54">
        <v>101651560000000</v>
      </c>
      <c r="C749" s="52" t="s">
        <v>1183</v>
      </c>
      <c r="D749" s="52">
        <v>2851</v>
      </c>
      <c r="E749" s="52" t="s">
        <v>1200</v>
      </c>
      <c r="F749" s="32">
        <v>38762</v>
      </c>
      <c r="G749" s="52" t="s">
        <v>110</v>
      </c>
      <c r="H749" s="52" t="s">
        <v>12114</v>
      </c>
      <c r="I749" s="52" t="s">
        <v>12058</v>
      </c>
      <c r="J749" s="52" t="s">
        <v>11712</v>
      </c>
      <c r="K749" s="52" t="s">
        <v>11713</v>
      </c>
      <c r="L749" s="52" t="s">
        <v>11714</v>
      </c>
      <c r="M749" s="53">
        <v>3506</v>
      </c>
    </row>
    <row r="750" spans="1:13" s="52" customFormat="1">
      <c r="A750" s="38">
        <v>10165157</v>
      </c>
      <c r="B750" s="54">
        <v>101651570000000</v>
      </c>
      <c r="C750" s="52" t="s">
        <v>1183</v>
      </c>
      <c r="D750" s="52">
        <v>2851</v>
      </c>
      <c r="E750" s="52" t="s">
        <v>1201</v>
      </c>
      <c r="F750" s="32">
        <v>38762</v>
      </c>
      <c r="G750" s="52" t="s">
        <v>110</v>
      </c>
      <c r="H750" s="52" t="s">
        <v>12122</v>
      </c>
      <c r="I750" s="52" t="s">
        <v>11876</v>
      </c>
      <c r="J750" s="52" t="s">
        <v>11712</v>
      </c>
      <c r="K750" s="52" t="s">
        <v>11713</v>
      </c>
      <c r="L750" s="52" t="s">
        <v>11714</v>
      </c>
      <c r="M750" s="53">
        <v>3506</v>
      </c>
    </row>
    <row r="751" spans="1:13" s="52" customFormat="1">
      <c r="A751" s="38">
        <v>10165158</v>
      </c>
      <c r="B751" s="54">
        <v>101651580000000</v>
      </c>
      <c r="C751" s="52" t="s">
        <v>1183</v>
      </c>
      <c r="D751" s="52">
        <v>2851</v>
      </c>
      <c r="E751" s="52" t="s">
        <v>1202</v>
      </c>
      <c r="F751" s="32">
        <v>38762</v>
      </c>
      <c r="G751" s="52" t="s">
        <v>110</v>
      </c>
      <c r="H751" s="52" t="s">
        <v>11722</v>
      </c>
      <c r="I751" s="52" t="s">
        <v>11723</v>
      </c>
      <c r="J751" s="52" t="s">
        <v>11712</v>
      </c>
      <c r="K751" s="52" t="s">
        <v>11713</v>
      </c>
      <c r="L751" s="52" t="s">
        <v>11714</v>
      </c>
      <c r="M751" s="53">
        <v>3506</v>
      </c>
    </row>
    <row r="752" spans="1:13" s="52" customFormat="1">
      <c r="A752" s="38">
        <v>10165159</v>
      </c>
      <c r="B752" s="54">
        <v>101651590000000</v>
      </c>
      <c r="C752" s="52" t="s">
        <v>1183</v>
      </c>
      <c r="D752" s="52">
        <v>2851</v>
      </c>
      <c r="E752" s="52" t="s">
        <v>8377</v>
      </c>
      <c r="F752" s="32">
        <v>38762</v>
      </c>
      <c r="G752" s="52" t="s">
        <v>110</v>
      </c>
      <c r="H752" s="52" t="s">
        <v>12393</v>
      </c>
      <c r="I752" s="52" t="s">
        <v>11720</v>
      </c>
      <c r="J752" s="52" t="s">
        <v>11712</v>
      </c>
      <c r="K752" s="52" t="s">
        <v>11713</v>
      </c>
      <c r="L752" s="52" t="s">
        <v>11714</v>
      </c>
      <c r="M752" s="53">
        <v>3506</v>
      </c>
    </row>
    <row r="753" spans="1:13" s="52" customFormat="1">
      <c r="A753" s="38">
        <v>10165160</v>
      </c>
      <c r="B753" s="54">
        <v>101651600000000</v>
      </c>
      <c r="C753" s="52" t="s">
        <v>1183</v>
      </c>
      <c r="D753" s="52">
        <v>2851</v>
      </c>
      <c r="E753" s="52" t="s">
        <v>1203</v>
      </c>
      <c r="F753" s="32">
        <v>38762</v>
      </c>
      <c r="G753" s="52" t="s">
        <v>11726</v>
      </c>
      <c r="H753" s="52" t="s">
        <v>11722</v>
      </c>
      <c r="I753" s="52" t="s">
        <v>11723</v>
      </c>
      <c r="J753" s="52" t="s">
        <v>11712</v>
      </c>
      <c r="K753" s="52" t="s">
        <v>11713</v>
      </c>
      <c r="L753" s="52" t="s">
        <v>11714</v>
      </c>
      <c r="M753" s="53">
        <v>3506</v>
      </c>
    </row>
    <row r="754" spans="1:13" s="52" customFormat="1">
      <c r="A754" s="38">
        <v>10165161</v>
      </c>
      <c r="B754" s="54">
        <v>101651610000000</v>
      </c>
      <c r="C754" s="52" t="s">
        <v>1183</v>
      </c>
      <c r="D754" s="52">
        <v>2851</v>
      </c>
      <c r="E754" s="52" t="s">
        <v>1204</v>
      </c>
      <c r="F754" s="32">
        <v>38762</v>
      </c>
      <c r="G754" s="52" t="s">
        <v>110</v>
      </c>
      <c r="H754" s="52" t="s">
        <v>12214</v>
      </c>
      <c r="I754" s="52" t="s">
        <v>11876</v>
      </c>
      <c r="J754" s="52" t="s">
        <v>11712</v>
      </c>
      <c r="K754" s="52" t="s">
        <v>11713</v>
      </c>
      <c r="L754" s="52" t="s">
        <v>11714</v>
      </c>
      <c r="M754" s="53">
        <v>3506</v>
      </c>
    </row>
    <row r="755" spans="1:13" s="52" customFormat="1">
      <c r="A755" s="38">
        <v>10165162</v>
      </c>
      <c r="B755" s="54">
        <v>101651620000000</v>
      </c>
      <c r="C755" s="52" t="s">
        <v>1183</v>
      </c>
      <c r="D755" s="52">
        <v>2851</v>
      </c>
      <c r="E755" s="52" t="s">
        <v>1205</v>
      </c>
      <c r="F755" s="32">
        <v>38762</v>
      </c>
      <c r="G755" s="52" t="s">
        <v>110</v>
      </c>
      <c r="H755" s="52" t="s">
        <v>12441</v>
      </c>
      <c r="I755" s="52" t="s">
        <v>11876</v>
      </c>
      <c r="J755" s="52" t="s">
        <v>11712</v>
      </c>
      <c r="K755" s="52" t="s">
        <v>11713</v>
      </c>
      <c r="L755" s="52" t="s">
        <v>11714</v>
      </c>
      <c r="M755" s="53">
        <v>3506</v>
      </c>
    </row>
    <row r="756" spans="1:13" s="52" customFormat="1">
      <c r="A756" s="38">
        <v>10165163</v>
      </c>
      <c r="B756" s="54">
        <v>101651630000000</v>
      </c>
      <c r="C756" s="52" t="s">
        <v>1183</v>
      </c>
      <c r="D756" s="52" t="s">
        <v>587</v>
      </c>
      <c r="E756" s="52" t="s">
        <v>1206</v>
      </c>
      <c r="F756" s="32">
        <v>38762</v>
      </c>
      <c r="G756" s="52" t="s">
        <v>110</v>
      </c>
      <c r="H756" s="52" t="s">
        <v>12179</v>
      </c>
      <c r="I756" s="52" t="s">
        <v>11717</v>
      </c>
      <c r="J756" s="52" t="s">
        <v>11712</v>
      </c>
      <c r="K756" s="52" t="s">
        <v>11713</v>
      </c>
      <c r="L756" s="52" t="s">
        <v>11714</v>
      </c>
      <c r="M756" s="53">
        <v>3506</v>
      </c>
    </row>
    <row r="757" spans="1:13" s="52" customFormat="1">
      <c r="A757" s="38">
        <v>10165164</v>
      </c>
      <c r="B757" s="54">
        <v>101651640000000</v>
      </c>
      <c r="C757" s="52" t="s">
        <v>1183</v>
      </c>
      <c r="D757" s="52">
        <v>2851</v>
      </c>
      <c r="E757" s="52" t="s">
        <v>1207</v>
      </c>
      <c r="F757" s="32">
        <v>38762</v>
      </c>
      <c r="G757" s="52" t="s">
        <v>110</v>
      </c>
      <c r="H757" s="52" t="s">
        <v>12380</v>
      </c>
      <c r="I757" s="52" t="s">
        <v>11711</v>
      </c>
      <c r="J757" s="52" t="s">
        <v>11712</v>
      </c>
      <c r="K757" s="52" t="s">
        <v>11713</v>
      </c>
      <c r="L757" s="52" t="s">
        <v>11714</v>
      </c>
      <c r="M757" s="53">
        <v>3506</v>
      </c>
    </row>
    <row r="758" spans="1:13" s="52" customFormat="1">
      <c r="A758" s="38">
        <v>10165165</v>
      </c>
      <c r="B758" s="54">
        <v>101651650000000</v>
      </c>
      <c r="C758" s="52" t="s">
        <v>1183</v>
      </c>
      <c r="D758" s="52" t="s">
        <v>587</v>
      </c>
      <c r="E758" s="52" t="s">
        <v>1208</v>
      </c>
      <c r="F758" s="32">
        <v>38762</v>
      </c>
      <c r="G758" s="52" t="s">
        <v>110</v>
      </c>
      <c r="H758" s="52" t="s">
        <v>12459</v>
      </c>
      <c r="I758" s="52" t="s">
        <v>11876</v>
      </c>
      <c r="J758" s="52" t="s">
        <v>11712</v>
      </c>
      <c r="K758" s="52" t="s">
        <v>11713</v>
      </c>
      <c r="L758" s="52" t="s">
        <v>11714</v>
      </c>
      <c r="M758" s="53">
        <v>3506</v>
      </c>
    </row>
    <row r="759" spans="1:13" s="52" customFormat="1">
      <c r="A759" s="38">
        <v>10165166</v>
      </c>
      <c r="B759" s="54">
        <v>101651660000000</v>
      </c>
      <c r="C759" s="52" t="s">
        <v>1183</v>
      </c>
      <c r="E759" s="52" t="s">
        <v>1209</v>
      </c>
      <c r="F759" s="32">
        <v>38762</v>
      </c>
      <c r="G759" s="52">
        <v>401.6</v>
      </c>
      <c r="H759" s="52" t="s">
        <v>11722</v>
      </c>
      <c r="I759" s="52" t="s">
        <v>11723</v>
      </c>
      <c r="J759" s="52" t="s">
        <v>11712</v>
      </c>
      <c r="K759" s="52" t="s">
        <v>11713</v>
      </c>
      <c r="L759" s="52" t="s">
        <v>11714</v>
      </c>
      <c r="M759" s="53">
        <v>3506</v>
      </c>
    </row>
    <row r="760" spans="1:13" s="52" customFormat="1">
      <c r="A760" s="38">
        <v>10165172</v>
      </c>
      <c r="B760" s="54">
        <v>101651720000000</v>
      </c>
      <c r="C760" s="52" t="s">
        <v>1210</v>
      </c>
      <c r="D760" s="52" t="s">
        <v>1173</v>
      </c>
      <c r="E760" s="52" t="s">
        <v>1212</v>
      </c>
      <c r="F760" s="32">
        <v>38758</v>
      </c>
      <c r="G760" s="52" t="s">
        <v>110</v>
      </c>
      <c r="H760" s="52" t="s">
        <v>12114</v>
      </c>
      <c r="I760" s="52" t="s">
        <v>12058</v>
      </c>
      <c r="J760" s="52" t="s">
        <v>11712</v>
      </c>
      <c r="K760" s="52" t="s">
        <v>11713</v>
      </c>
      <c r="L760" s="52" t="s">
        <v>11714</v>
      </c>
      <c r="M760" s="53">
        <v>3506</v>
      </c>
    </row>
    <row r="761" spans="1:13" s="52" customFormat="1">
      <c r="A761" s="38">
        <v>10165173</v>
      </c>
      <c r="B761" s="54">
        <v>101651730000000</v>
      </c>
      <c r="C761" s="52" t="s">
        <v>1210</v>
      </c>
      <c r="D761" s="52" t="s">
        <v>1173</v>
      </c>
      <c r="E761" s="52" t="s">
        <v>1213</v>
      </c>
      <c r="F761" s="32">
        <v>38758</v>
      </c>
      <c r="G761" s="52" t="s">
        <v>390</v>
      </c>
      <c r="H761" s="52" t="s">
        <v>12304</v>
      </c>
      <c r="I761" s="52" t="s">
        <v>12305</v>
      </c>
      <c r="J761" s="52" t="s">
        <v>11712</v>
      </c>
      <c r="K761" s="52" t="s">
        <v>11713</v>
      </c>
      <c r="L761" s="52" t="s">
        <v>11714</v>
      </c>
      <c r="M761" s="53">
        <v>3506</v>
      </c>
    </row>
    <row r="762" spans="1:13" s="52" customFormat="1">
      <c r="A762" s="38">
        <v>10165175</v>
      </c>
      <c r="B762" s="54">
        <v>101651750000000</v>
      </c>
      <c r="C762" s="52" t="s">
        <v>1210</v>
      </c>
      <c r="D762" s="52" t="s">
        <v>1214</v>
      </c>
      <c r="E762" s="52" t="s">
        <v>1215</v>
      </c>
      <c r="F762" s="32">
        <v>38758</v>
      </c>
      <c r="G762" s="52" t="s">
        <v>110</v>
      </c>
      <c r="H762" s="52" t="s">
        <v>12221</v>
      </c>
      <c r="I762" s="52" t="s">
        <v>11717</v>
      </c>
      <c r="J762" s="52" t="s">
        <v>11712</v>
      </c>
      <c r="K762" s="52" t="s">
        <v>11713</v>
      </c>
      <c r="L762" s="52" t="s">
        <v>11714</v>
      </c>
      <c r="M762" s="53">
        <v>3506</v>
      </c>
    </row>
    <row r="763" spans="1:13" s="52" customFormat="1">
      <c r="A763" s="38">
        <v>10165176</v>
      </c>
      <c r="B763" s="54">
        <v>101651760000000</v>
      </c>
      <c r="C763" s="52" t="s">
        <v>1210</v>
      </c>
      <c r="E763" s="52" t="s">
        <v>1216</v>
      </c>
      <c r="F763" s="32">
        <v>38758</v>
      </c>
      <c r="G763" s="52" t="s">
        <v>110</v>
      </c>
      <c r="H763" s="52" t="s">
        <v>12482</v>
      </c>
      <c r="I763" s="52" t="s">
        <v>11876</v>
      </c>
      <c r="J763" s="52" t="s">
        <v>11712</v>
      </c>
      <c r="K763" s="52" t="s">
        <v>11713</v>
      </c>
      <c r="L763" s="52" t="s">
        <v>11714</v>
      </c>
      <c r="M763" s="53">
        <v>3506</v>
      </c>
    </row>
    <row r="764" spans="1:13" s="52" customFormat="1">
      <c r="A764" s="38">
        <v>10165178</v>
      </c>
      <c r="B764" s="54">
        <v>101651780000000</v>
      </c>
      <c r="C764" s="52" t="s">
        <v>1210</v>
      </c>
      <c r="D764" s="52" t="s">
        <v>353</v>
      </c>
      <c r="E764" s="52" t="s">
        <v>1217</v>
      </c>
      <c r="F764" s="32">
        <v>38758</v>
      </c>
      <c r="G764" s="52" t="s">
        <v>110</v>
      </c>
      <c r="H764" s="52" t="s">
        <v>11877</v>
      </c>
      <c r="I764" s="52" t="s">
        <v>11876</v>
      </c>
      <c r="J764" s="52" t="s">
        <v>11712</v>
      </c>
      <c r="K764" s="52" t="s">
        <v>11713</v>
      </c>
      <c r="L764" s="52" t="s">
        <v>11714</v>
      </c>
      <c r="M764" s="53">
        <v>3506</v>
      </c>
    </row>
    <row r="765" spans="1:13" s="52" customFormat="1">
      <c r="A765" s="38">
        <v>10165179</v>
      </c>
      <c r="B765" s="54">
        <v>101651790000000</v>
      </c>
      <c r="C765" s="52" t="s">
        <v>1210</v>
      </c>
      <c r="E765" s="52" t="s">
        <v>1218</v>
      </c>
      <c r="F765" s="32">
        <v>38758</v>
      </c>
      <c r="G765" s="52" t="s">
        <v>110</v>
      </c>
      <c r="H765" s="52" t="s">
        <v>11722</v>
      </c>
      <c r="I765" s="52" t="s">
        <v>11723</v>
      </c>
      <c r="J765" s="52" t="s">
        <v>11712</v>
      </c>
      <c r="K765" s="52" t="s">
        <v>11713</v>
      </c>
      <c r="L765" s="52" t="s">
        <v>11714</v>
      </c>
      <c r="M765" s="53">
        <v>3506</v>
      </c>
    </row>
    <row r="766" spans="1:13" s="52" customFormat="1">
      <c r="A766" s="38">
        <v>10165184</v>
      </c>
      <c r="B766" s="54">
        <v>101651840000000</v>
      </c>
      <c r="C766" s="52" t="s">
        <v>1210</v>
      </c>
      <c r="E766" s="52" t="s">
        <v>1219</v>
      </c>
      <c r="F766" s="32">
        <v>38758</v>
      </c>
      <c r="G766" s="52" t="s">
        <v>110</v>
      </c>
      <c r="H766" s="52" t="s">
        <v>11722</v>
      </c>
      <c r="I766" s="52" t="s">
        <v>11723</v>
      </c>
      <c r="J766" s="52" t="s">
        <v>11712</v>
      </c>
      <c r="K766" s="52" t="s">
        <v>11713</v>
      </c>
      <c r="L766" s="52" t="s">
        <v>11714</v>
      </c>
      <c r="M766" s="53">
        <v>3506</v>
      </c>
    </row>
    <row r="767" spans="1:13" s="52" customFormat="1">
      <c r="A767" s="38">
        <v>10165185</v>
      </c>
      <c r="B767" s="54">
        <v>101651850000000</v>
      </c>
      <c r="C767" s="52" t="s">
        <v>1210</v>
      </c>
      <c r="D767" s="52" t="s">
        <v>1173</v>
      </c>
      <c r="E767" s="52" t="s">
        <v>1220</v>
      </c>
      <c r="F767" s="32">
        <v>38758</v>
      </c>
      <c r="G767" s="52" t="s">
        <v>110</v>
      </c>
      <c r="H767" s="52" t="s">
        <v>11722</v>
      </c>
      <c r="I767" s="52" t="s">
        <v>11723</v>
      </c>
      <c r="J767" s="52" t="s">
        <v>11712</v>
      </c>
      <c r="K767" s="52" t="s">
        <v>11713</v>
      </c>
      <c r="L767" s="52" t="s">
        <v>11714</v>
      </c>
      <c r="M767" s="53">
        <v>3506</v>
      </c>
    </row>
    <row r="768" spans="1:13" s="52" customFormat="1">
      <c r="A768" s="38">
        <v>10165186</v>
      </c>
      <c r="B768" s="54">
        <v>101651860000000</v>
      </c>
      <c r="C768" s="52" t="s">
        <v>1210</v>
      </c>
      <c r="D768" s="52" t="s">
        <v>1173</v>
      </c>
      <c r="E768" s="52" t="s">
        <v>1221</v>
      </c>
      <c r="F768" s="32">
        <v>38758</v>
      </c>
      <c r="G768" s="52" t="s">
        <v>5112</v>
      </c>
      <c r="H768" s="52" t="s">
        <v>12304</v>
      </c>
      <c r="I768" s="52" t="s">
        <v>12305</v>
      </c>
      <c r="J768" s="52" t="s">
        <v>11712</v>
      </c>
      <c r="K768" s="52" t="s">
        <v>11713</v>
      </c>
      <c r="L768" s="52" t="s">
        <v>11714</v>
      </c>
      <c r="M768" s="53">
        <v>3506</v>
      </c>
    </row>
    <row r="769" spans="1:13" s="52" customFormat="1">
      <c r="A769" s="38">
        <v>10165188</v>
      </c>
      <c r="B769" s="54">
        <v>101651880000000</v>
      </c>
      <c r="C769" s="52" t="s">
        <v>1210</v>
      </c>
      <c r="D769" s="52">
        <v>2950</v>
      </c>
      <c r="E769" s="52" t="s">
        <v>1222</v>
      </c>
      <c r="F769" s="32">
        <v>38758</v>
      </c>
      <c r="G769" s="52" t="s">
        <v>110</v>
      </c>
      <c r="H769" s="52" t="s">
        <v>12372</v>
      </c>
      <c r="I769" s="52" t="s">
        <v>11717</v>
      </c>
      <c r="J769" s="52" t="s">
        <v>11712</v>
      </c>
      <c r="K769" s="52" t="s">
        <v>11713</v>
      </c>
      <c r="L769" s="52" t="s">
        <v>11714</v>
      </c>
      <c r="M769" s="53">
        <v>3506</v>
      </c>
    </row>
    <row r="770" spans="1:13" s="52" customFormat="1">
      <c r="A770" s="38">
        <v>10165190</v>
      </c>
      <c r="B770" s="54">
        <v>101651900000000</v>
      </c>
      <c r="C770" s="52" t="s">
        <v>1210</v>
      </c>
      <c r="D770" s="52" t="s">
        <v>1173</v>
      </c>
      <c r="E770" s="52" t="s">
        <v>1223</v>
      </c>
      <c r="F770" s="32">
        <v>38758</v>
      </c>
      <c r="G770" s="52" t="s">
        <v>390</v>
      </c>
      <c r="H770" s="52" t="s">
        <v>12304</v>
      </c>
      <c r="I770" s="52" t="s">
        <v>12305</v>
      </c>
      <c r="J770" s="52" t="s">
        <v>11712</v>
      </c>
      <c r="K770" s="52" t="s">
        <v>11713</v>
      </c>
      <c r="L770" s="52" t="s">
        <v>11714</v>
      </c>
      <c r="M770" s="53">
        <v>3506</v>
      </c>
    </row>
    <row r="771" spans="1:13" s="52" customFormat="1">
      <c r="A771" s="38">
        <v>10165193</v>
      </c>
      <c r="B771" s="54">
        <v>101651930000000</v>
      </c>
      <c r="C771" s="52" t="s">
        <v>1210</v>
      </c>
      <c r="D771" s="52" t="s">
        <v>1173</v>
      </c>
      <c r="E771" s="52" t="s">
        <v>1224</v>
      </c>
      <c r="F771" s="32">
        <v>38758</v>
      </c>
      <c r="G771" s="52" t="s">
        <v>110</v>
      </c>
      <c r="H771" s="52" t="s">
        <v>12156</v>
      </c>
      <c r="I771" s="52" t="s">
        <v>12157</v>
      </c>
      <c r="J771" s="52" t="s">
        <v>11712</v>
      </c>
      <c r="K771" s="52" t="s">
        <v>11713</v>
      </c>
      <c r="L771" s="52" t="s">
        <v>11714</v>
      </c>
      <c r="M771" s="53">
        <v>3506</v>
      </c>
    </row>
    <row r="772" spans="1:13" s="52" customFormat="1">
      <c r="A772" s="38">
        <v>10165218</v>
      </c>
      <c r="B772" s="54">
        <v>101652180000000</v>
      </c>
      <c r="C772" s="52" t="s">
        <v>1226</v>
      </c>
      <c r="E772" s="52" t="s">
        <v>1227</v>
      </c>
      <c r="F772" s="32">
        <v>38740</v>
      </c>
      <c r="G772" s="52">
        <v>403.1</v>
      </c>
      <c r="H772" s="52" t="s">
        <v>11722</v>
      </c>
      <c r="I772" s="52" t="s">
        <v>11723</v>
      </c>
      <c r="J772" s="52" t="s">
        <v>11712</v>
      </c>
      <c r="K772" s="52" t="s">
        <v>11713</v>
      </c>
      <c r="L772" s="52" t="s">
        <v>11714</v>
      </c>
      <c r="M772" s="53">
        <v>3506</v>
      </c>
    </row>
    <row r="773" spans="1:13" s="52" customFormat="1">
      <c r="A773" s="38">
        <v>10165276</v>
      </c>
      <c r="B773" s="54">
        <v>101652760000000</v>
      </c>
      <c r="C773" s="52" t="s">
        <v>1229</v>
      </c>
      <c r="E773" s="52" t="s">
        <v>1230</v>
      </c>
      <c r="F773" s="32">
        <v>38748</v>
      </c>
      <c r="G773" s="52" t="s">
        <v>11721</v>
      </c>
      <c r="H773" s="52" t="s">
        <v>11722</v>
      </c>
      <c r="I773" s="52" t="s">
        <v>11723</v>
      </c>
      <c r="J773" s="52" t="s">
        <v>11712</v>
      </c>
      <c r="K773" s="52" t="s">
        <v>11713</v>
      </c>
      <c r="L773" s="52" t="s">
        <v>11714</v>
      </c>
      <c r="M773" s="53">
        <v>3506</v>
      </c>
    </row>
    <row r="774" spans="1:13" s="52" customFormat="1">
      <c r="A774" s="38">
        <v>10165277</v>
      </c>
      <c r="B774" s="54">
        <v>101652770000000</v>
      </c>
      <c r="C774" s="52" t="s">
        <v>1229</v>
      </c>
      <c r="E774" s="52" t="s">
        <v>1232</v>
      </c>
      <c r="F774" s="32">
        <v>38748</v>
      </c>
      <c r="G774" s="52">
        <v>403.2</v>
      </c>
      <c r="H774" s="52" t="s">
        <v>11722</v>
      </c>
      <c r="I774" s="52" t="s">
        <v>11723</v>
      </c>
      <c r="J774" s="52" t="s">
        <v>11712</v>
      </c>
      <c r="K774" s="52" t="s">
        <v>11713</v>
      </c>
      <c r="L774" s="52" t="s">
        <v>11714</v>
      </c>
      <c r="M774" s="53">
        <v>3506</v>
      </c>
    </row>
    <row r="775" spans="1:13" s="52" customFormat="1">
      <c r="A775" s="38">
        <v>10165289</v>
      </c>
      <c r="B775" s="54">
        <v>101652890000000</v>
      </c>
      <c r="C775" s="52" t="s">
        <v>1233</v>
      </c>
      <c r="E775" s="52" t="s">
        <v>1234</v>
      </c>
      <c r="F775" s="32">
        <v>38786</v>
      </c>
      <c r="G775" s="52" t="s">
        <v>110</v>
      </c>
      <c r="H775" s="52" t="s">
        <v>12481</v>
      </c>
      <c r="I775" s="52" t="s">
        <v>12068</v>
      </c>
      <c r="J775" s="52" t="s">
        <v>11712</v>
      </c>
      <c r="K775" s="52" t="s">
        <v>11713</v>
      </c>
      <c r="L775" s="52" t="s">
        <v>11714</v>
      </c>
      <c r="M775" s="53">
        <v>3506</v>
      </c>
    </row>
    <row r="776" spans="1:13" s="52" customFormat="1">
      <c r="A776" s="56">
        <v>10165380</v>
      </c>
      <c r="B776" s="57">
        <v>101653800000000</v>
      </c>
      <c r="C776" s="58" t="s">
        <v>4185</v>
      </c>
      <c r="D776" s="58"/>
      <c r="E776" s="58">
        <v>546202753</v>
      </c>
      <c r="F776" s="59">
        <v>38803</v>
      </c>
      <c r="G776" s="58" t="s">
        <v>8371</v>
      </c>
      <c r="H776" s="58" t="s">
        <v>12362</v>
      </c>
      <c r="I776" s="58" t="s">
        <v>12140</v>
      </c>
      <c r="J776" s="58" t="s">
        <v>12523</v>
      </c>
      <c r="K776" s="58" t="s">
        <v>12524</v>
      </c>
      <c r="L776" s="58" t="s">
        <v>11714</v>
      </c>
      <c r="M776" s="60">
        <v>3506</v>
      </c>
    </row>
    <row r="777" spans="1:13" s="52" customFormat="1">
      <c r="A777" s="38">
        <v>10165441</v>
      </c>
      <c r="B777" s="54">
        <v>101654410000000</v>
      </c>
      <c r="C777" s="52" t="s">
        <v>1238</v>
      </c>
      <c r="E777" s="52" t="s">
        <v>1239</v>
      </c>
      <c r="F777" s="32">
        <v>38791</v>
      </c>
      <c r="G777" s="52">
        <v>401.6</v>
      </c>
      <c r="H777" s="52" t="s">
        <v>11722</v>
      </c>
      <c r="I777" s="52" t="s">
        <v>11723</v>
      </c>
      <c r="J777" s="52" t="s">
        <v>11712</v>
      </c>
      <c r="K777" s="52" t="s">
        <v>11713</v>
      </c>
      <c r="L777" s="52" t="s">
        <v>11714</v>
      </c>
      <c r="M777" s="53">
        <v>3506</v>
      </c>
    </row>
    <row r="778" spans="1:13" s="52" customFormat="1">
      <c r="A778" s="38">
        <v>10165442</v>
      </c>
      <c r="B778" s="54">
        <v>101654420000000</v>
      </c>
      <c r="C778" s="52" t="s">
        <v>1238</v>
      </c>
      <c r="E778" s="52" t="s">
        <v>1241</v>
      </c>
      <c r="F778" s="32">
        <v>38791</v>
      </c>
      <c r="G778" s="52">
        <v>401.6</v>
      </c>
      <c r="H778" s="52" t="s">
        <v>11722</v>
      </c>
      <c r="I778" s="52" t="s">
        <v>11723</v>
      </c>
      <c r="J778" s="52" t="s">
        <v>11712</v>
      </c>
      <c r="K778" s="52" t="s">
        <v>11713</v>
      </c>
      <c r="L778" s="52" t="s">
        <v>11714</v>
      </c>
      <c r="M778" s="53">
        <v>3506</v>
      </c>
    </row>
    <row r="779" spans="1:13" s="52" customFormat="1">
      <c r="A779" s="38">
        <v>10165443</v>
      </c>
      <c r="B779" s="54">
        <v>101654430000000</v>
      </c>
      <c r="C779" s="52" t="s">
        <v>1242</v>
      </c>
      <c r="E779" s="52" t="s">
        <v>1243</v>
      </c>
      <c r="F779" s="32">
        <v>38791</v>
      </c>
      <c r="G779" s="52">
        <v>403.1</v>
      </c>
      <c r="H779" s="52" t="s">
        <v>11722</v>
      </c>
      <c r="I779" s="52" t="s">
        <v>11723</v>
      </c>
      <c r="J779" s="52" t="s">
        <v>11712</v>
      </c>
      <c r="K779" s="52" t="s">
        <v>11713</v>
      </c>
      <c r="L779" s="52" t="s">
        <v>11714</v>
      </c>
      <c r="M779" s="53">
        <v>3506</v>
      </c>
    </row>
    <row r="780" spans="1:13" s="52" customFormat="1">
      <c r="A780" s="38">
        <v>10165444</v>
      </c>
      <c r="B780" s="54">
        <v>101654440000000</v>
      </c>
      <c r="C780" s="52" t="s">
        <v>1242</v>
      </c>
      <c r="E780" s="52" t="s">
        <v>1244</v>
      </c>
      <c r="F780" s="32">
        <v>38791</v>
      </c>
      <c r="G780" s="52">
        <v>401.45</v>
      </c>
      <c r="H780" s="52" t="s">
        <v>11722</v>
      </c>
      <c r="I780" s="52" t="s">
        <v>11723</v>
      </c>
      <c r="J780" s="52" t="s">
        <v>11712</v>
      </c>
      <c r="K780" s="52" t="s">
        <v>11713</v>
      </c>
      <c r="L780" s="52" t="s">
        <v>11714</v>
      </c>
      <c r="M780" s="53">
        <v>3506</v>
      </c>
    </row>
    <row r="781" spans="1:13" s="52" customFormat="1">
      <c r="A781" s="38">
        <v>10165445</v>
      </c>
      <c r="B781" s="54">
        <v>101654450000000</v>
      </c>
      <c r="C781" s="52" t="s">
        <v>1242</v>
      </c>
      <c r="D781" s="52" t="s">
        <v>1246</v>
      </c>
      <c r="E781" s="52" t="s">
        <v>1247</v>
      </c>
      <c r="F781" s="32">
        <v>38791</v>
      </c>
      <c r="G781" s="52">
        <v>154</v>
      </c>
      <c r="H781" s="52" t="s">
        <v>12304</v>
      </c>
      <c r="I781" s="52" t="s">
        <v>12305</v>
      </c>
      <c r="J781" s="52" t="s">
        <v>11712</v>
      </c>
      <c r="K781" s="52" t="s">
        <v>11713</v>
      </c>
      <c r="L781" s="52" t="s">
        <v>11714</v>
      </c>
      <c r="M781" s="53">
        <v>3506</v>
      </c>
    </row>
    <row r="782" spans="1:13" s="52" customFormat="1">
      <c r="A782" s="38">
        <v>10165446</v>
      </c>
      <c r="B782" s="54">
        <v>101654460000000</v>
      </c>
      <c r="C782" s="52" t="s">
        <v>1242</v>
      </c>
      <c r="D782" s="52" t="s">
        <v>1248</v>
      </c>
      <c r="E782" s="52" t="s">
        <v>1249</v>
      </c>
      <c r="F782" s="32">
        <v>38791</v>
      </c>
      <c r="G782" s="52">
        <v>403.1</v>
      </c>
      <c r="H782" s="52" t="s">
        <v>11722</v>
      </c>
      <c r="I782" s="52" t="s">
        <v>11723</v>
      </c>
      <c r="J782" s="52" t="s">
        <v>11712</v>
      </c>
      <c r="K782" s="52" t="s">
        <v>11713</v>
      </c>
      <c r="L782" s="52" t="s">
        <v>11714</v>
      </c>
      <c r="M782" s="53">
        <v>3506</v>
      </c>
    </row>
    <row r="783" spans="1:13" s="52" customFormat="1">
      <c r="A783" s="38">
        <v>10165447</v>
      </c>
      <c r="B783" s="54">
        <v>101654470000000</v>
      </c>
      <c r="C783" s="52" t="s">
        <v>1242</v>
      </c>
      <c r="E783" s="52" t="s">
        <v>1250</v>
      </c>
      <c r="F783" s="32">
        <v>38791</v>
      </c>
      <c r="G783" s="52" t="s">
        <v>390</v>
      </c>
      <c r="H783" s="52" t="s">
        <v>12304</v>
      </c>
      <c r="I783" s="52" t="s">
        <v>12305</v>
      </c>
      <c r="J783" s="52" t="s">
        <v>11712</v>
      </c>
      <c r="K783" s="52" t="s">
        <v>11713</v>
      </c>
      <c r="L783" s="52" t="s">
        <v>11714</v>
      </c>
      <c r="M783" s="53">
        <v>3506</v>
      </c>
    </row>
    <row r="784" spans="1:13" s="52" customFormat="1">
      <c r="A784" s="38">
        <v>10165448</v>
      </c>
      <c r="B784" s="54">
        <v>101654480000000</v>
      </c>
      <c r="C784" s="52" t="s">
        <v>1242</v>
      </c>
      <c r="E784" s="52" t="s">
        <v>1251</v>
      </c>
      <c r="F784" s="32">
        <v>38791</v>
      </c>
      <c r="G784" s="52" t="s">
        <v>110</v>
      </c>
      <c r="H784" s="52" t="s">
        <v>11722</v>
      </c>
      <c r="I784" s="52" t="s">
        <v>11723</v>
      </c>
      <c r="J784" s="52" t="s">
        <v>11712</v>
      </c>
      <c r="K784" s="52" t="s">
        <v>11713</v>
      </c>
      <c r="L784" s="52" t="s">
        <v>11714</v>
      </c>
      <c r="M784" s="53">
        <v>3506</v>
      </c>
    </row>
    <row r="785" spans="1:13" s="52" customFormat="1">
      <c r="A785" s="38">
        <v>10165449</v>
      </c>
      <c r="B785" s="54">
        <v>101654490000000</v>
      </c>
      <c r="C785" s="52" t="s">
        <v>1242</v>
      </c>
      <c r="E785" s="52" t="s">
        <v>1252</v>
      </c>
      <c r="F785" s="32">
        <v>38791</v>
      </c>
      <c r="G785" s="52" t="s">
        <v>110</v>
      </c>
      <c r="H785" s="52" t="s">
        <v>11722</v>
      </c>
      <c r="I785" s="52" t="s">
        <v>11723</v>
      </c>
      <c r="J785" s="52" t="s">
        <v>11712</v>
      </c>
      <c r="K785" s="52" t="s">
        <v>11713</v>
      </c>
      <c r="L785" s="52" t="s">
        <v>11714</v>
      </c>
      <c r="M785" s="53">
        <v>3506</v>
      </c>
    </row>
    <row r="786" spans="1:13" s="52" customFormat="1">
      <c r="A786" s="38">
        <v>10165450</v>
      </c>
      <c r="B786" s="54">
        <v>101654500000000</v>
      </c>
      <c r="C786" s="52" t="s">
        <v>1242</v>
      </c>
      <c r="D786" s="52" t="s">
        <v>1253</v>
      </c>
      <c r="E786" s="52" t="s">
        <v>1254</v>
      </c>
      <c r="F786" s="32">
        <v>38791</v>
      </c>
      <c r="G786" s="52" t="s">
        <v>390</v>
      </c>
      <c r="H786" s="52" t="s">
        <v>12304</v>
      </c>
      <c r="I786" s="52" t="s">
        <v>12305</v>
      </c>
      <c r="J786" s="52" t="s">
        <v>11712</v>
      </c>
      <c r="K786" s="52" t="s">
        <v>11713</v>
      </c>
      <c r="L786" s="52" t="s">
        <v>11714</v>
      </c>
      <c r="M786" s="53">
        <v>3506</v>
      </c>
    </row>
    <row r="787" spans="1:13" s="52" customFormat="1">
      <c r="A787" s="38">
        <v>10165481</v>
      </c>
      <c r="B787" s="54">
        <v>101654810000000</v>
      </c>
      <c r="C787" s="52" t="s">
        <v>1255</v>
      </c>
      <c r="E787" s="52" t="s">
        <v>1256</v>
      </c>
      <c r="F787" s="32">
        <v>38799</v>
      </c>
      <c r="G787" s="52" t="s">
        <v>7831</v>
      </c>
      <c r="H787" s="52" t="s">
        <v>11722</v>
      </c>
      <c r="I787" s="52" t="s">
        <v>11723</v>
      </c>
      <c r="J787" s="52" t="s">
        <v>11712</v>
      </c>
      <c r="K787" s="52" t="s">
        <v>11713</v>
      </c>
      <c r="L787" s="52" t="s">
        <v>11714</v>
      </c>
      <c r="M787" s="53">
        <v>3506</v>
      </c>
    </row>
    <row r="788" spans="1:13" s="52" customFormat="1">
      <c r="A788" s="38">
        <v>10165484</v>
      </c>
      <c r="B788" s="54">
        <v>101654840000000</v>
      </c>
      <c r="C788" s="52" t="s">
        <v>1165</v>
      </c>
      <c r="E788" s="52" t="s">
        <v>1258</v>
      </c>
      <c r="F788" s="32">
        <v>38799</v>
      </c>
      <c r="G788" s="52">
        <v>400.84</v>
      </c>
      <c r="H788" s="52" t="s">
        <v>11722</v>
      </c>
      <c r="I788" s="52" t="s">
        <v>11723</v>
      </c>
      <c r="J788" s="52" t="s">
        <v>11712</v>
      </c>
      <c r="K788" s="52" t="s">
        <v>11713</v>
      </c>
      <c r="L788" s="52" t="s">
        <v>11714</v>
      </c>
      <c r="M788" s="53">
        <v>3506</v>
      </c>
    </row>
    <row r="789" spans="1:13" s="52" customFormat="1">
      <c r="A789" s="38">
        <v>10165513</v>
      </c>
      <c r="B789" s="54">
        <v>101655130000000</v>
      </c>
      <c r="C789" s="52" t="s">
        <v>438</v>
      </c>
      <c r="F789" s="32">
        <v>38764</v>
      </c>
      <c r="G789" s="52">
        <v>802.9</v>
      </c>
      <c r="H789" s="52" t="s">
        <v>11878</v>
      </c>
      <c r="I789" s="52" t="s">
        <v>11879</v>
      </c>
      <c r="J789" s="52" t="s">
        <v>11712</v>
      </c>
      <c r="K789" s="52" t="s">
        <v>11713</v>
      </c>
      <c r="L789" s="52" t="s">
        <v>11714</v>
      </c>
      <c r="M789" s="53">
        <v>3506</v>
      </c>
    </row>
    <row r="790" spans="1:13" s="52" customFormat="1">
      <c r="A790" s="38">
        <v>10165627</v>
      </c>
      <c r="B790" s="54">
        <v>101656270000000</v>
      </c>
      <c r="C790" s="52" t="s">
        <v>1262</v>
      </c>
      <c r="E790" s="52" t="s">
        <v>1263</v>
      </c>
      <c r="F790" s="32">
        <v>38769</v>
      </c>
      <c r="G790" s="52">
        <v>154</v>
      </c>
      <c r="H790" s="52" t="s">
        <v>12304</v>
      </c>
      <c r="I790" s="52" t="s">
        <v>12305</v>
      </c>
      <c r="J790" s="52" t="s">
        <v>11712</v>
      </c>
      <c r="K790" s="52" t="s">
        <v>11713</v>
      </c>
      <c r="L790" s="52" t="s">
        <v>11714</v>
      </c>
      <c r="M790" s="53">
        <v>3506</v>
      </c>
    </row>
    <row r="791" spans="1:13" s="52" customFormat="1">
      <c r="A791" s="38">
        <v>10165633</v>
      </c>
      <c r="B791" s="54">
        <v>101656330000000</v>
      </c>
      <c r="C791" s="52" t="s">
        <v>1264</v>
      </c>
      <c r="E791" s="52" t="s">
        <v>1265</v>
      </c>
      <c r="F791" s="32">
        <v>38769</v>
      </c>
      <c r="G791" s="52" t="s">
        <v>390</v>
      </c>
      <c r="H791" s="52" t="s">
        <v>12304</v>
      </c>
      <c r="I791" s="52" t="s">
        <v>12305</v>
      </c>
      <c r="J791" s="52" t="s">
        <v>11712</v>
      </c>
      <c r="K791" s="52" t="s">
        <v>11713</v>
      </c>
      <c r="L791" s="52" t="s">
        <v>11714</v>
      </c>
      <c r="M791" s="53">
        <v>3506</v>
      </c>
    </row>
    <row r="792" spans="1:13" s="52" customFormat="1">
      <c r="A792" s="38">
        <v>10165634</v>
      </c>
      <c r="B792" s="54">
        <v>101656340000000</v>
      </c>
      <c r="C792" s="52" t="s">
        <v>1264</v>
      </c>
      <c r="E792" s="52" t="s">
        <v>1266</v>
      </c>
      <c r="F792" s="32">
        <v>38769</v>
      </c>
      <c r="G792" s="52" t="s">
        <v>390</v>
      </c>
      <c r="H792" s="52" t="s">
        <v>12304</v>
      </c>
      <c r="I792" s="52" t="s">
        <v>12305</v>
      </c>
      <c r="J792" s="52" t="s">
        <v>11712</v>
      </c>
      <c r="K792" s="52" t="s">
        <v>11713</v>
      </c>
      <c r="L792" s="52" t="s">
        <v>11714</v>
      </c>
      <c r="M792" s="53">
        <v>3506</v>
      </c>
    </row>
    <row r="793" spans="1:13" s="52" customFormat="1">
      <c r="A793" s="38">
        <v>10165641</v>
      </c>
      <c r="B793" s="54">
        <v>101656410000000</v>
      </c>
      <c r="C793" s="52" t="s">
        <v>870</v>
      </c>
      <c r="D793" s="52" t="s">
        <v>872</v>
      </c>
      <c r="E793" s="52" t="s">
        <v>1270</v>
      </c>
      <c r="F793" s="32">
        <v>38769</v>
      </c>
      <c r="G793" s="52">
        <v>151</v>
      </c>
      <c r="H793" s="52" t="s">
        <v>12304</v>
      </c>
      <c r="I793" s="52" t="s">
        <v>12305</v>
      </c>
      <c r="J793" s="52" t="s">
        <v>11712</v>
      </c>
      <c r="K793" s="52" t="s">
        <v>11713</v>
      </c>
      <c r="L793" s="52" t="s">
        <v>11714</v>
      </c>
      <c r="M793" s="53">
        <v>3506</v>
      </c>
    </row>
    <row r="794" spans="1:13" s="52" customFormat="1">
      <c r="A794" s="38">
        <v>10165644</v>
      </c>
      <c r="B794" s="54">
        <v>101656440000000</v>
      </c>
      <c r="C794" s="52" t="s">
        <v>1271</v>
      </c>
      <c r="E794" s="52" t="s">
        <v>1272</v>
      </c>
      <c r="F794" s="32">
        <v>38769</v>
      </c>
      <c r="G794" s="52">
        <v>151</v>
      </c>
      <c r="H794" s="52" t="s">
        <v>12304</v>
      </c>
      <c r="I794" s="52" t="s">
        <v>12305</v>
      </c>
      <c r="J794" s="52" t="s">
        <v>11712</v>
      </c>
      <c r="K794" s="52" t="s">
        <v>11713</v>
      </c>
      <c r="L794" s="52" t="s">
        <v>11714</v>
      </c>
      <c r="M794" s="53">
        <v>3506</v>
      </c>
    </row>
    <row r="795" spans="1:13" s="52" customFormat="1">
      <c r="A795" s="38">
        <v>10165646</v>
      </c>
      <c r="B795" s="54">
        <v>101656460000000</v>
      </c>
      <c r="C795" s="52" t="s">
        <v>1273</v>
      </c>
      <c r="D795" s="52" t="s">
        <v>7802</v>
      </c>
      <c r="E795" s="52" t="s">
        <v>1274</v>
      </c>
      <c r="F795" s="32">
        <v>38798</v>
      </c>
      <c r="G795" s="52" t="s">
        <v>8354</v>
      </c>
      <c r="H795" s="52" t="s">
        <v>12328</v>
      </c>
      <c r="I795" s="52" t="s">
        <v>12157</v>
      </c>
      <c r="J795" s="52" t="s">
        <v>11712</v>
      </c>
      <c r="K795" s="52" t="s">
        <v>11713</v>
      </c>
      <c r="L795" s="52" t="s">
        <v>11714</v>
      </c>
      <c r="M795" s="53">
        <v>3506</v>
      </c>
    </row>
    <row r="796" spans="1:13" s="52" customFormat="1">
      <c r="A796" s="38">
        <v>10165647</v>
      </c>
      <c r="B796" s="54">
        <v>101656470000000</v>
      </c>
      <c r="C796" s="52" t="s">
        <v>1273</v>
      </c>
      <c r="E796" s="52" t="s">
        <v>1276</v>
      </c>
      <c r="F796" s="32">
        <v>38798</v>
      </c>
      <c r="G796" s="52" t="s">
        <v>110</v>
      </c>
      <c r="H796" s="52" t="s">
        <v>12362</v>
      </c>
      <c r="I796" s="52" t="s">
        <v>12068</v>
      </c>
      <c r="J796" s="52" t="s">
        <v>11712</v>
      </c>
      <c r="K796" s="52" t="s">
        <v>11713</v>
      </c>
      <c r="L796" s="52" t="s">
        <v>11714</v>
      </c>
      <c r="M796" s="53">
        <v>3506</v>
      </c>
    </row>
    <row r="797" spans="1:13" s="52" customFormat="1">
      <c r="A797" s="38">
        <v>10165648</v>
      </c>
      <c r="B797" s="54">
        <v>101656480000000</v>
      </c>
      <c r="C797" s="52" t="s">
        <v>1277</v>
      </c>
      <c r="D797" s="52" t="s">
        <v>1278</v>
      </c>
      <c r="E797" s="52" t="s">
        <v>1279</v>
      </c>
      <c r="F797" s="32">
        <v>38798</v>
      </c>
      <c r="G797" s="52">
        <v>401.6</v>
      </c>
      <c r="H797" s="52" t="s">
        <v>11722</v>
      </c>
      <c r="I797" s="52" t="s">
        <v>11723</v>
      </c>
      <c r="J797" s="52" t="s">
        <v>11712</v>
      </c>
      <c r="K797" s="52" t="s">
        <v>11713</v>
      </c>
      <c r="L797" s="52" t="s">
        <v>11714</v>
      </c>
      <c r="M797" s="53">
        <v>3506</v>
      </c>
    </row>
    <row r="798" spans="1:13" s="52" customFormat="1">
      <c r="A798" s="38">
        <v>10165649</v>
      </c>
      <c r="B798" s="54">
        <v>101656490000000</v>
      </c>
      <c r="C798" s="52" t="s">
        <v>1277</v>
      </c>
      <c r="D798" s="52" t="s">
        <v>1278</v>
      </c>
      <c r="E798" s="52" t="s">
        <v>1280</v>
      </c>
      <c r="F798" s="32">
        <v>38798</v>
      </c>
      <c r="G798" s="52">
        <v>401.6</v>
      </c>
      <c r="H798" s="52" t="s">
        <v>11722</v>
      </c>
      <c r="I798" s="52" t="s">
        <v>11723</v>
      </c>
      <c r="J798" s="52" t="s">
        <v>11712</v>
      </c>
      <c r="K798" s="52" t="s">
        <v>11713</v>
      </c>
      <c r="L798" s="52" t="s">
        <v>11714</v>
      </c>
      <c r="M798" s="53">
        <v>3506</v>
      </c>
    </row>
    <row r="799" spans="1:13" s="52" customFormat="1">
      <c r="A799" s="38">
        <v>10165654</v>
      </c>
      <c r="B799" s="54">
        <v>101656540000000</v>
      </c>
      <c r="C799" s="52" t="s">
        <v>1277</v>
      </c>
      <c r="D799" s="52" t="s">
        <v>1278</v>
      </c>
      <c r="E799" s="52" t="s">
        <v>1281</v>
      </c>
      <c r="F799" s="32">
        <v>38798</v>
      </c>
      <c r="G799" s="52">
        <v>401.6</v>
      </c>
      <c r="H799" s="52" t="s">
        <v>11722</v>
      </c>
      <c r="I799" s="52" t="s">
        <v>11723</v>
      </c>
      <c r="J799" s="52" t="s">
        <v>11712</v>
      </c>
      <c r="K799" s="52" t="s">
        <v>11713</v>
      </c>
      <c r="L799" s="52" t="s">
        <v>11714</v>
      </c>
      <c r="M799" s="53">
        <v>3506</v>
      </c>
    </row>
    <row r="800" spans="1:13" s="52" customFormat="1">
      <c r="A800" s="38">
        <v>10165655</v>
      </c>
      <c r="B800" s="54">
        <v>101656550000000</v>
      </c>
      <c r="C800" s="52" t="s">
        <v>1277</v>
      </c>
      <c r="D800" s="52" t="s">
        <v>1278</v>
      </c>
      <c r="E800" s="52" t="s">
        <v>1282</v>
      </c>
      <c r="F800" s="32">
        <v>38798</v>
      </c>
      <c r="G800" s="52">
        <v>401.6</v>
      </c>
      <c r="H800" s="52" t="s">
        <v>11722</v>
      </c>
      <c r="I800" s="52" t="s">
        <v>11723</v>
      </c>
      <c r="J800" s="52" t="s">
        <v>11712</v>
      </c>
      <c r="K800" s="52" t="s">
        <v>11713</v>
      </c>
      <c r="L800" s="52" t="s">
        <v>11714</v>
      </c>
      <c r="M800" s="53">
        <v>3506</v>
      </c>
    </row>
    <row r="801" spans="1:13" s="52" customFormat="1">
      <c r="A801" s="38">
        <v>10165656</v>
      </c>
      <c r="B801" s="54">
        <v>101656560000000</v>
      </c>
      <c r="C801" s="52" t="s">
        <v>1277</v>
      </c>
      <c r="D801" s="52" t="s">
        <v>1278</v>
      </c>
      <c r="E801" s="52" t="s">
        <v>8355</v>
      </c>
      <c r="F801" s="32">
        <v>38798</v>
      </c>
      <c r="G801" s="52" t="s">
        <v>110</v>
      </c>
      <c r="H801" s="52" t="s">
        <v>12320</v>
      </c>
      <c r="I801" s="52" t="s">
        <v>11876</v>
      </c>
      <c r="J801" s="52" t="s">
        <v>11712</v>
      </c>
      <c r="K801" s="52" t="s">
        <v>11713</v>
      </c>
      <c r="L801" s="52" t="s">
        <v>11714</v>
      </c>
      <c r="M801" s="53">
        <v>3506</v>
      </c>
    </row>
    <row r="802" spans="1:13" s="52" customFormat="1">
      <c r="A802" s="38">
        <v>10165657</v>
      </c>
      <c r="B802" s="54">
        <v>101656570000000</v>
      </c>
      <c r="C802" s="52" t="s">
        <v>1277</v>
      </c>
      <c r="D802" s="52" t="s">
        <v>1278</v>
      </c>
      <c r="E802" s="52" t="s">
        <v>1283</v>
      </c>
      <c r="F802" s="32">
        <v>38798</v>
      </c>
      <c r="G802" s="52">
        <v>401.6</v>
      </c>
      <c r="H802" s="52" t="s">
        <v>11722</v>
      </c>
      <c r="I802" s="52" t="s">
        <v>11723</v>
      </c>
      <c r="J802" s="52" t="s">
        <v>11712</v>
      </c>
      <c r="K802" s="52" t="s">
        <v>11713</v>
      </c>
      <c r="L802" s="52" t="s">
        <v>11714</v>
      </c>
      <c r="M802" s="53">
        <v>3506</v>
      </c>
    </row>
    <row r="803" spans="1:13" s="52" customFormat="1">
      <c r="A803" s="38">
        <v>10165658</v>
      </c>
      <c r="B803" s="54">
        <v>101656580000000</v>
      </c>
      <c r="C803" s="52" t="s">
        <v>1277</v>
      </c>
      <c r="D803" s="52" t="s">
        <v>1278</v>
      </c>
      <c r="E803" s="52" t="s">
        <v>1284</v>
      </c>
      <c r="F803" s="32">
        <v>38798</v>
      </c>
      <c r="G803" s="52">
        <v>401.6</v>
      </c>
      <c r="H803" s="52" t="s">
        <v>11722</v>
      </c>
      <c r="I803" s="52" t="s">
        <v>11723</v>
      </c>
      <c r="J803" s="52" t="s">
        <v>11712</v>
      </c>
      <c r="K803" s="52" t="s">
        <v>11713</v>
      </c>
      <c r="L803" s="52" t="s">
        <v>11714</v>
      </c>
      <c r="M803" s="53">
        <v>3506</v>
      </c>
    </row>
    <row r="804" spans="1:13" s="52" customFormat="1">
      <c r="A804" s="38">
        <v>10165659</v>
      </c>
      <c r="B804" s="54">
        <v>101656590000000</v>
      </c>
      <c r="C804" s="52" t="s">
        <v>1277</v>
      </c>
      <c r="D804" s="52" t="s">
        <v>1285</v>
      </c>
      <c r="E804" s="52" t="s">
        <v>1286</v>
      </c>
      <c r="F804" s="32">
        <v>38798</v>
      </c>
      <c r="G804" s="52" t="s">
        <v>110</v>
      </c>
      <c r="H804" s="52" t="s">
        <v>12070</v>
      </c>
      <c r="I804" s="52" t="s">
        <v>12071</v>
      </c>
      <c r="J804" s="52" t="s">
        <v>11712</v>
      </c>
      <c r="K804" s="52" t="s">
        <v>11713</v>
      </c>
      <c r="L804" s="52" t="s">
        <v>11714</v>
      </c>
      <c r="M804" s="53">
        <v>3506</v>
      </c>
    </row>
    <row r="805" spans="1:13" s="52" customFormat="1">
      <c r="A805" s="38">
        <v>10165675</v>
      </c>
      <c r="B805" s="54">
        <v>101656750000000</v>
      </c>
      <c r="C805" s="52" t="s">
        <v>1277</v>
      </c>
      <c r="D805" s="52" t="s">
        <v>1278</v>
      </c>
      <c r="E805" s="52" t="s">
        <v>1287</v>
      </c>
      <c r="F805" s="32">
        <v>38798</v>
      </c>
      <c r="G805" s="52">
        <v>401.6</v>
      </c>
      <c r="H805" s="52" t="s">
        <v>11722</v>
      </c>
      <c r="I805" s="52" t="s">
        <v>11723</v>
      </c>
      <c r="J805" s="52" t="s">
        <v>11712</v>
      </c>
      <c r="K805" s="52" t="s">
        <v>11713</v>
      </c>
      <c r="L805" s="52" t="s">
        <v>11714</v>
      </c>
      <c r="M805" s="53">
        <v>3506</v>
      </c>
    </row>
    <row r="806" spans="1:13" s="52" customFormat="1">
      <c r="A806" s="38">
        <v>10165676</v>
      </c>
      <c r="B806" s="54">
        <v>101656760000000</v>
      </c>
      <c r="C806" s="52" t="s">
        <v>1277</v>
      </c>
      <c r="D806" s="52" t="s">
        <v>1288</v>
      </c>
      <c r="E806" s="52" t="s">
        <v>1289</v>
      </c>
      <c r="F806" s="32">
        <v>38798</v>
      </c>
      <c r="G806" s="52">
        <v>401.6</v>
      </c>
      <c r="H806" s="52" t="s">
        <v>11722</v>
      </c>
      <c r="I806" s="52" t="s">
        <v>11723</v>
      </c>
      <c r="J806" s="52" t="s">
        <v>11712</v>
      </c>
      <c r="K806" s="52" t="s">
        <v>11713</v>
      </c>
      <c r="L806" s="52" t="s">
        <v>11714</v>
      </c>
      <c r="M806" s="53">
        <v>3506</v>
      </c>
    </row>
    <row r="807" spans="1:13" s="52" customFormat="1">
      <c r="A807" s="38">
        <v>10165677</v>
      </c>
      <c r="B807" s="54">
        <v>101656770000000</v>
      </c>
      <c r="C807" s="52" t="s">
        <v>1277</v>
      </c>
      <c r="D807" s="52" t="s">
        <v>1278</v>
      </c>
      <c r="E807" s="52" t="s">
        <v>1290</v>
      </c>
      <c r="F807" s="32">
        <v>38798</v>
      </c>
      <c r="G807" s="52">
        <v>401.6</v>
      </c>
      <c r="H807" s="52" t="s">
        <v>11722</v>
      </c>
      <c r="I807" s="52" t="s">
        <v>11723</v>
      </c>
      <c r="J807" s="52" t="s">
        <v>11712</v>
      </c>
      <c r="K807" s="52" t="s">
        <v>11713</v>
      </c>
      <c r="L807" s="52" t="s">
        <v>11714</v>
      </c>
      <c r="M807" s="53">
        <v>3506</v>
      </c>
    </row>
    <row r="808" spans="1:13" s="52" customFormat="1">
      <c r="A808" s="38">
        <v>10165678</v>
      </c>
      <c r="B808" s="54">
        <v>101656780000000</v>
      </c>
      <c r="C808" s="52" t="s">
        <v>1277</v>
      </c>
      <c r="D808" s="52" t="s">
        <v>1278</v>
      </c>
      <c r="E808" s="52" t="s">
        <v>1291</v>
      </c>
      <c r="F808" s="32">
        <v>38798</v>
      </c>
      <c r="G808" s="52">
        <v>401.6</v>
      </c>
      <c r="H808" s="52" t="s">
        <v>11722</v>
      </c>
      <c r="I808" s="52" t="s">
        <v>11723</v>
      </c>
      <c r="J808" s="52" t="s">
        <v>11712</v>
      </c>
      <c r="K808" s="52" t="s">
        <v>11713</v>
      </c>
      <c r="L808" s="52" t="s">
        <v>11714</v>
      </c>
      <c r="M808" s="53">
        <v>3506</v>
      </c>
    </row>
    <row r="809" spans="1:13" s="52" customFormat="1">
      <c r="A809" s="38">
        <v>10165679</v>
      </c>
      <c r="B809" s="54">
        <v>101656790000000</v>
      </c>
      <c r="C809" s="52" t="s">
        <v>1277</v>
      </c>
      <c r="D809" s="52" t="s">
        <v>1278</v>
      </c>
      <c r="E809" s="52" t="s">
        <v>1292</v>
      </c>
      <c r="F809" s="32">
        <v>38798</v>
      </c>
      <c r="G809" s="52">
        <v>401.6</v>
      </c>
      <c r="H809" s="52" t="s">
        <v>11722</v>
      </c>
      <c r="I809" s="52" t="s">
        <v>11723</v>
      </c>
      <c r="J809" s="52" t="s">
        <v>11712</v>
      </c>
      <c r="K809" s="52" t="s">
        <v>11713</v>
      </c>
      <c r="L809" s="52" t="s">
        <v>11714</v>
      </c>
      <c r="M809" s="53">
        <v>3506</v>
      </c>
    </row>
    <row r="810" spans="1:13" s="52" customFormat="1">
      <c r="A810" s="38">
        <v>10165680</v>
      </c>
      <c r="B810" s="54">
        <v>101656800000000</v>
      </c>
      <c r="C810" s="52" t="s">
        <v>1277</v>
      </c>
      <c r="D810" s="52" t="s">
        <v>1278</v>
      </c>
      <c r="E810" s="52" t="s">
        <v>1293</v>
      </c>
      <c r="F810" s="32">
        <v>38798</v>
      </c>
      <c r="G810" s="52">
        <v>401.6</v>
      </c>
      <c r="H810" s="52" t="s">
        <v>11722</v>
      </c>
      <c r="I810" s="52" t="s">
        <v>11723</v>
      </c>
      <c r="J810" s="52" t="s">
        <v>11712</v>
      </c>
      <c r="K810" s="52" t="s">
        <v>11713</v>
      </c>
      <c r="L810" s="52" t="s">
        <v>11714</v>
      </c>
      <c r="M810" s="53">
        <v>3506</v>
      </c>
    </row>
    <row r="811" spans="1:13" s="52" customFormat="1">
      <c r="A811" s="38">
        <v>10165681</v>
      </c>
      <c r="B811" s="54">
        <v>101656810000000</v>
      </c>
      <c r="C811" s="52" t="s">
        <v>1277</v>
      </c>
      <c r="D811" s="52" t="s">
        <v>1288</v>
      </c>
      <c r="E811" s="52" t="s">
        <v>1294</v>
      </c>
      <c r="F811" s="32">
        <v>38798</v>
      </c>
      <c r="G811" s="52">
        <v>401.45</v>
      </c>
      <c r="H811" s="52" t="s">
        <v>11722</v>
      </c>
      <c r="I811" s="52" t="s">
        <v>11723</v>
      </c>
      <c r="J811" s="52" t="s">
        <v>11712</v>
      </c>
      <c r="K811" s="52" t="s">
        <v>11713</v>
      </c>
      <c r="L811" s="52" t="s">
        <v>11714</v>
      </c>
      <c r="M811" s="53">
        <v>3506</v>
      </c>
    </row>
    <row r="812" spans="1:13" s="52" customFormat="1">
      <c r="A812" s="38">
        <v>10165682</v>
      </c>
      <c r="B812" s="54">
        <v>101656820000000</v>
      </c>
      <c r="C812" s="52" t="s">
        <v>1277</v>
      </c>
      <c r="D812" s="52" t="s">
        <v>1278</v>
      </c>
      <c r="E812" s="52" t="s">
        <v>1295</v>
      </c>
      <c r="F812" s="32">
        <v>38798</v>
      </c>
      <c r="G812" s="52">
        <v>401.6</v>
      </c>
      <c r="H812" s="52" t="s">
        <v>11722</v>
      </c>
      <c r="I812" s="52" t="s">
        <v>11723</v>
      </c>
      <c r="J812" s="52" t="s">
        <v>11712</v>
      </c>
      <c r="K812" s="52" t="s">
        <v>11713</v>
      </c>
      <c r="L812" s="52" t="s">
        <v>11714</v>
      </c>
      <c r="M812" s="53">
        <v>3506</v>
      </c>
    </row>
    <row r="813" spans="1:13" s="52" customFormat="1">
      <c r="A813" s="38">
        <v>10165683</v>
      </c>
      <c r="B813" s="54">
        <v>101656830000000</v>
      </c>
      <c r="C813" s="52" t="s">
        <v>1277</v>
      </c>
      <c r="D813" s="52" t="s">
        <v>1278</v>
      </c>
      <c r="E813" s="52" t="s">
        <v>1296</v>
      </c>
      <c r="F813" s="32">
        <v>38798</v>
      </c>
      <c r="G813" s="52">
        <v>401.6</v>
      </c>
      <c r="H813" s="52" t="s">
        <v>11722</v>
      </c>
      <c r="I813" s="52" t="s">
        <v>11723</v>
      </c>
      <c r="J813" s="52" t="s">
        <v>11712</v>
      </c>
      <c r="K813" s="52" t="s">
        <v>11713</v>
      </c>
      <c r="L813" s="52" t="s">
        <v>11714</v>
      </c>
      <c r="M813" s="53">
        <v>3506</v>
      </c>
    </row>
    <row r="814" spans="1:13" s="52" customFormat="1">
      <c r="A814" s="38">
        <v>10165684</v>
      </c>
      <c r="B814" s="54">
        <v>101656840000000</v>
      </c>
      <c r="C814" s="52" t="s">
        <v>1277</v>
      </c>
      <c r="D814" s="52" t="s">
        <v>7792</v>
      </c>
      <c r="E814" s="52" t="s">
        <v>7832</v>
      </c>
      <c r="F814" s="32">
        <v>38798</v>
      </c>
      <c r="G814" s="52" t="s">
        <v>110</v>
      </c>
      <c r="H814" s="52" t="s">
        <v>12156</v>
      </c>
      <c r="I814" s="52" t="s">
        <v>12157</v>
      </c>
      <c r="J814" s="52" t="s">
        <v>11712</v>
      </c>
      <c r="K814" s="52" t="s">
        <v>11713</v>
      </c>
      <c r="L814" s="52" t="s">
        <v>11714</v>
      </c>
      <c r="M814" s="53">
        <v>3506</v>
      </c>
    </row>
    <row r="815" spans="1:13" s="52" customFormat="1">
      <c r="A815" s="38">
        <v>10165685</v>
      </c>
      <c r="B815" s="54">
        <v>101656850000000</v>
      </c>
      <c r="C815" s="52" t="s">
        <v>1277</v>
      </c>
      <c r="D815" s="52" t="s">
        <v>1285</v>
      </c>
      <c r="E815" s="52" t="s">
        <v>1297</v>
      </c>
      <c r="F815" s="32">
        <v>38798</v>
      </c>
      <c r="G815" s="52">
        <v>401.6</v>
      </c>
      <c r="H815" s="52" t="s">
        <v>11722</v>
      </c>
      <c r="I815" s="52" t="s">
        <v>11723</v>
      </c>
      <c r="J815" s="52" t="s">
        <v>11712</v>
      </c>
      <c r="K815" s="52" t="s">
        <v>11713</v>
      </c>
      <c r="L815" s="52" t="s">
        <v>11714</v>
      </c>
      <c r="M815" s="53">
        <v>3506</v>
      </c>
    </row>
    <row r="816" spans="1:13" s="52" customFormat="1">
      <c r="A816" s="38">
        <v>10165686</v>
      </c>
      <c r="B816" s="54">
        <v>101656860000000</v>
      </c>
      <c r="C816" s="52" t="s">
        <v>1277</v>
      </c>
      <c r="D816" s="52" t="s">
        <v>1278</v>
      </c>
      <c r="E816" s="52" t="s">
        <v>1298</v>
      </c>
      <c r="F816" s="32">
        <v>38798</v>
      </c>
      <c r="G816" s="52" t="s">
        <v>110</v>
      </c>
      <c r="H816" s="52" t="s">
        <v>12322</v>
      </c>
      <c r="I816" s="52" t="s">
        <v>12063</v>
      </c>
      <c r="J816" s="52" t="s">
        <v>11712</v>
      </c>
      <c r="K816" s="52" t="s">
        <v>11713</v>
      </c>
      <c r="L816" s="52" t="s">
        <v>11714</v>
      </c>
      <c r="M816" s="53">
        <v>3506</v>
      </c>
    </row>
    <row r="817" spans="1:13" s="52" customFormat="1">
      <c r="A817" s="38">
        <v>10165687</v>
      </c>
      <c r="B817" s="54">
        <v>101656870000000</v>
      </c>
      <c r="C817" s="52" t="s">
        <v>1277</v>
      </c>
      <c r="D817" s="52" t="s">
        <v>1278</v>
      </c>
      <c r="E817" s="52" t="s">
        <v>1299</v>
      </c>
      <c r="F817" s="32">
        <v>38798</v>
      </c>
      <c r="G817" s="52">
        <v>401.6</v>
      </c>
      <c r="H817" s="52" t="s">
        <v>11722</v>
      </c>
      <c r="I817" s="52" t="s">
        <v>11723</v>
      </c>
      <c r="J817" s="52" t="s">
        <v>11712</v>
      </c>
      <c r="K817" s="52" t="s">
        <v>11713</v>
      </c>
      <c r="L817" s="52" t="s">
        <v>11714</v>
      </c>
      <c r="M817" s="53">
        <v>3506</v>
      </c>
    </row>
    <row r="818" spans="1:13" s="52" customFormat="1">
      <c r="A818" s="38">
        <v>10165688</v>
      </c>
      <c r="B818" s="54">
        <v>101656880000000</v>
      </c>
      <c r="C818" s="52" t="s">
        <v>1277</v>
      </c>
      <c r="D818" s="52" t="s">
        <v>1288</v>
      </c>
      <c r="E818" s="52" t="s">
        <v>1300</v>
      </c>
      <c r="F818" s="32">
        <v>38798</v>
      </c>
      <c r="G818" s="52" t="s">
        <v>110</v>
      </c>
      <c r="H818" s="52" t="s">
        <v>11719</v>
      </c>
      <c r="I818" s="52" t="s">
        <v>11720</v>
      </c>
      <c r="J818" s="52" t="s">
        <v>11712</v>
      </c>
      <c r="K818" s="52" t="s">
        <v>11713</v>
      </c>
      <c r="L818" s="52" t="s">
        <v>11714</v>
      </c>
      <c r="M818" s="53">
        <v>3506</v>
      </c>
    </row>
    <row r="819" spans="1:13" s="52" customFormat="1">
      <c r="A819" s="38">
        <v>10165689</v>
      </c>
      <c r="B819" s="54">
        <v>101656890000000</v>
      </c>
      <c r="C819" s="52" t="s">
        <v>1277</v>
      </c>
      <c r="D819" s="52" t="s">
        <v>1278</v>
      </c>
      <c r="E819" s="52" t="s">
        <v>1301</v>
      </c>
      <c r="F819" s="32">
        <v>38798</v>
      </c>
      <c r="G819" s="52">
        <v>401.6</v>
      </c>
      <c r="H819" s="52" t="s">
        <v>11722</v>
      </c>
      <c r="I819" s="52" t="s">
        <v>11723</v>
      </c>
      <c r="J819" s="52" t="s">
        <v>11712</v>
      </c>
      <c r="K819" s="52" t="s">
        <v>11713</v>
      </c>
      <c r="L819" s="52" t="s">
        <v>11714</v>
      </c>
      <c r="M819" s="53">
        <v>3506</v>
      </c>
    </row>
    <row r="820" spans="1:13" s="52" customFormat="1">
      <c r="A820" s="38">
        <v>10165690</v>
      </c>
      <c r="B820" s="54">
        <v>101656900000000</v>
      </c>
      <c r="C820" s="52" t="s">
        <v>1277</v>
      </c>
      <c r="D820" s="52" t="s">
        <v>1278</v>
      </c>
      <c r="E820" s="52" t="s">
        <v>1302</v>
      </c>
      <c r="F820" s="32">
        <v>38798</v>
      </c>
      <c r="G820" s="52" t="s">
        <v>110</v>
      </c>
      <c r="H820" s="52" t="s">
        <v>12156</v>
      </c>
      <c r="I820" s="52" t="s">
        <v>12157</v>
      </c>
      <c r="J820" s="52" t="s">
        <v>11712</v>
      </c>
      <c r="K820" s="52" t="s">
        <v>11713</v>
      </c>
      <c r="L820" s="52" t="s">
        <v>11714</v>
      </c>
      <c r="M820" s="53">
        <v>3506</v>
      </c>
    </row>
    <row r="821" spans="1:13" s="52" customFormat="1">
      <c r="A821" s="38">
        <v>10165691</v>
      </c>
      <c r="B821" s="54">
        <v>101656910000000</v>
      </c>
      <c r="C821" s="52" t="s">
        <v>1277</v>
      </c>
      <c r="D821" s="52" t="s">
        <v>1285</v>
      </c>
      <c r="E821" s="52" t="s">
        <v>1303</v>
      </c>
      <c r="F821" s="32">
        <v>38798</v>
      </c>
      <c r="G821" s="52" t="s">
        <v>110</v>
      </c>
      <c r="H821" s="52" t="s">
        <v>12070</v>
      </c>
      <c r="I821" s="52" t="s">
        <v>12071</v>
      </c>
      <c r="J821" s="52" t="s">
        <v>11712</v>
      </c>
      <c r="K821" s="52" t="s">
        <v>11713</v>
      </c>
      <c r="L821" s="52" t="s">
        <v>11714</v>
      </c>
      <c r="M821" s="53">
        <v>3506</v>
      </c>
    </row>
    <row r="822" spans="1:13" s="52" customFormat="1">
      <c r="A822" s="38">
        <v>10165693</v>
      </c>
      <c r="B822" s="54">
        <v>101656930000000</v>
      </c>
      <c r="C822" s="52" t="s">
        <v>1277</v>
      </c>
      <c r="D822" s="52" t="s">
        <v>1278</v>
      </c>
      <c r="E822" s="52" t="s">
        <v>1304</v>
      </c>
      <c r="F822" s="32">
        <v>38798</v>
      </c>
      <c r="G822" s="52">
        <v>401</v>
      </c>
      <c r="H822" s="52" t="s">
        <v>11722</v>
      </c>
      <c r="I822" s="52" t="s">
        <v>11723</v>
      </c>
      <c r="J822" s="52" t="s">
        <v>11712</v>
      </c>
      <c r="K822" s="52" t="s">
        <v>11713</v>
      </c>
      <c r="L822" s="52" t="s">
        <v>11714</v>
      </c>
      <c r="M822" s="53">
        <v>3506</v>
      </c>
    </row>
    <row r="823" spans="1:13" s="52" customFormat="1">
      <c r="A823" s="38">
        <v>10165694</v>
      </c>
      <c r="B823" s="54">
        <v>101656940000000</v>
      </c>
      <c r="C823" s="52" t="s">
        <v>1277</v>
      </c>
      <c r="D823" s="52" t="s">
        <v>1278</v>
      </c>
      <c r="E823" s="52" t="s">
        <v>1305</v>
      </c>
      <c r="F823" s="32">
        <v>38798</v>
      </c>
      <c r="G823" s="52">
        <v>401.6</v>
      </c>
      <c r="H823" s="52" t="s">
        <v>11722</v>
      </c>
      <c r="I823" s="52" t="s">
        <v>11723</v>
      </c>
      <c r="J823" s="52" t="s">
        <v>11712</v>
      </c>
      <c r="K823" s="52" t="s">
        <v>11713</v>
      </c>
      <c r="L823" s="52" t="s">
        <v>11714</v>
      </c>
      <c r="M823" s="53">
        <v>3506</v>
      </c>
    </row>
    <row r="824" spans="1:13" s="52" customFormat="1">
      <c r="A824" s="38">
        <v>10165696</v>
      </c>
      <c r="B824" s="54">
        <v>101656960000000</v>
      </c>
      <c r="C824" s="52" t="s">
        <v>1277</v>
      </c>
      <c r="E824" s="52" t="s">
        <v>1307</v>
      </c>
      <c r="F824" s="32">
        <v>38798</v>
      </c>
      <c r="G824" s="52">
        <v>401.6</v>
      </c>
      <c r="H824" s="52" t="s">
        <v>11722</v>
      </c>
      <c r="I824" s="52" t="s">
        <v>11723</v>
      </c>
      <c r="J824" s="52" t="s">
        <v>11712</v>
      </c>
      <c r="K824" s="52" t="s">
        <v>11713</v>
      </c>
      <c r="L824" s="52" t="s">
        <v>11714</v>
      </c>
      <c r="M824" s="53">
        <v>3506</v>
      </c>
    </row>
    <row r="825" spans="1:13" s="52" customFormat="1">
      <c r="A825" s="38">
        <v>10165697</v>
      </c>
      <c r="B825" s="54">
        <v>101656970000000</v>
      </c>
      <c r="C825" s="52" t="s">
        <v>1277</v>
      </c>
      <c r="D825" s="52" t="s">
        <v>1278</v>
      </c>
      <c r="E825" s="52" t="s">
        <v>11739</v>
      </c>
      <c r="F825" s="32">
        <v>38798</v>
      </c>
      <c r="G825" s="52">
        <v>401.6</v>
      </c>
      <c r="H825" s="52" t="s">
        <v>11722</v>
      </c>
      <c r="I825" s="52" t="s">
        <v>11723</v>
      </c>
      <c r="J825" s="52" t="s">
        <v>11712</v>
      </c>
      <c r="K825" s="52" t="s">
        <v>11713</v>
      </c>
      <c r="L825" s="52" t="s">
        <v>11714</v>
      </c>
      <c r="M825" s="53">
        <v>3506</v>
      </c>
    </row>
    <row r="826" spans="1:13" s="52" customFormat="1">
      <c r="A826" s="38">
        <v>10165698</v>
      </c>
      <c r="B826" s="54">
        <v>101656980000000</v>
      </c>
      <c r="C826" s="52" t="s">
        <v>1277</v>
      </c>
      <c r="E826" s="52" t="s">
        <v>1308</v>
      </c>
      <c r="F826" s="32">
        <v>38798</v>
      </c>
      <c r="G826" s="52">
        <v>401.6</v>
      </c>
      <c r="H826" s="52" t="s">
        <v>11722</v>
      </c>
      <c r="I826" s="52" t="s">
        <v>11723</v>
      </c>
      <c r="J826" s="52" t="s">
        <v>11712</v>
      </c>
      <c r="K826" s="52" t="s">
        <v>11713</v>
      </c>
      <c r="L826" s="52" t="s">
        <v>11714</v>
      </c>
      <c r="M826" s="53">
        <v>3506</v>
      </c>
    </row>
    <row r="827" spans="1:13" s="52" customFormat="1">
      <c r="A827" s="38">
        <v>10165699</v>
      </c>
      <c r="B827" s="54">
        <v>101656990000000</v>
      </c>
      <c r="C827" s="52" t="s">
        <v>1277</v>
      </c>
      <c r="D827" s="52" t="s">
        <v>1278</v>
      </c>
      <c r="E827" s="52" t="s">
        <v>1309</v>
      </c>
      <c r="F827" s="32">
        <v>38798</v>
      </c>
      <c r="G827" s="52">
        <v>401.6</v>
      </c>
      <c r="H827" s="52" t="s">
        <v>11722</v>
      </c>
      <c r="I827" s="52" t="s">
        <v>11723</v>
      </c>
      <c r="J827" s="52" t="s">
        <v>11712</v>
      </c>
      <c r="K827" s="52" t="s">
        <v>11713</v>
      </c>
      <c r="L827" s="52" t="s">
        <v>11714</v>
      </c>
      <c r="M827" s="53">
        <v>3506</v>
      </c>
    </row>
    <row r="828" spans="1:13" s="52" customFormat="1">
      <c r="A828" s="38">
        <v>10165700</v>
      </c>
      <c r="B828" s="54">
        <v>101657000000000</v>
      </c>
      <c r="C828" s="52" t="s">
        <v>1277</v>
      </c>
      <c r="D828" s="52" t="s">
        <v>1285</v>
      </c>
      <c r="E828" s="52" t="s">
        <v>1310</v>
      </c>
      <c r="F828" s="32">
        <v>38798</v>
      </c>
      <c r="G828" s="52">
        <v>401.6</v>
      </c>
      <c r="H828" s="52" t="s">
        <v>11722</v>
      </c>
      <c r="I828" s="52" t="s">
        <v>11723</v>
      </c>
      <c r="J828" s="52" t="s">
        <v>11712</v>
      </c>
      <c r="K828" s="52" t="s">
        <v>11713</v>
      </c>
      <c r="L828" s="52" t="s">
        <v>11714</v>
      </c>
      <c r="M828" s="53">
        <v>3506</v>
      </c>
    </row>
    <row r="829" spans="1:13" s="52" customFormat="1">
      <c r="A829" s="38">
        <v>10165701</v>
      </c>
      <c r="B829" s="54">
        <v>101657010000000</v>
      </c>
      <c r="C829" s="52" t="s">
        <v>1277</v>
      </c>
      <c r="D829" s="52" t="s">
        <v>1278</v>
      </c>
      <c r="E829" s="52" t="s">
        <v>1311</v>
      </c>
      <c r="F829" s="32">
        <v>38798</v>
      </c>
      <c r="G829" s="52">
        <v>401.6</v>
      </c>
      <c r="H829" s="52" t="s">
        <v>11722</v>
      </c>
      <c r="I829" s="52" t="s">
        <v>11723</v>
      </c>
      <c r="J829" s="52" t="s">
        <v>11712</v>
      </c>
      <c r="K829" s="52" t="s">
        <v>11713</v>
      </c>
      <c r="L829" s="52" t="s">
        <v>11714</v>
      </c>
      <c r="M829" s="53">
        <v>3506</v>
      </c>
    </row>
    <row r="830" spans="1:13" s="52" customFormat="1">
      <c r="A830" s="38">
        <v>10165702</v>
      </c>
      <c r="B830" s="54">
        <v>101657020000000</v>
      </c>
      <c r="C830" s="52" t="s">
        <v>1277</v>
      </c>
      <c r="D830" s="52" t="s">
        <v>1278</v>
      </c>
      <c r="E830" s="52" t="s">
        <v>11740</v>
      </c>
      <c r="F830" s="32">
        <v>38798</v>
      </c>
      <c r="G830" s="52">
        <v>401.45</v>
      </c>
      <c r="H830" s="52" t="s">
        <v>11722</v>
      </c>
      <c r="I830" s="52" t="s">
        <v>11723</v>
      </c>
      <c r="J830" s="52" t="s">
        <v>11712</v>
      </c>
      <c r="K830" s="52" t="s">
        <v>11713</v>
      </c>
      <c r="L830" s="52" t="s">
        <v>11714</v>
      </c>
      <c r="M830" s="53">
        <v>3506</v>
      </c>
    </row>
    <row r="831" spans="1:13" s="52" customFormat="1">
      <c r="A831" s="38">
        <v>10165703</v>
      </c>
      <c r="B831" s="54">
        <v>101657030000000</v>
      </c>
      <c r="C831" s="52" t="s">
        <v>1277</v>
      </c>
      <c r="D831" s="52" t="s">
        <v>1278</v>
      </c>
      <c r="E831" s="52" t="s">
        <v>1312</v>
      </c>
      <c r="F831" s="32">
        <v>38798</v>
      </c>
      <c r="G831" s="52">
        <v>401.6</v>
      </c>
      <c r="H831" s="52" t="s">
        <v>11722</v>
      </c>
      <c r="I831" s="52" t="s">
        <v>11723</v>
      </c>
      <c r="J831" s="52" t="s">
        <v>11712</v>
      </c>
      <c r="K831" s="52" t="s">
        <v>11713</v>
      </c>
      <c r="L831" s="52" t="s">
        <v>11714</v>
      </c>
      <c r="M831" s="53">
        <v>3506</v>
      </c>
    </row>
    <row r="832" spans="1:13" s="52" customFormat="1">
      <c r="A832" s="38">
        <v>10165704</v>
      </c>
      <c r="B832" s="54">
        <v>101657040000000</v>
      </c>
      <c r="C832" s="52" t="s">
        <v>1277</v>
      </c>
      <c r="D832" s="52" t="s">
        <v>1285</v>
      </c>
      <c r="E832" s="52" t="s">
        <v>5882</v>
      </c>
      <c r="F832" s="32">
        <v>38798</v>
      </c>
      <c r="G832" s="52">
        <v>403.1</v>
      </c>
      <c r="H832" s="52" t="s">
        <v>11722</v>
      </c>
      <c r="I832" s="52" t="s">
        <v>11723</v>
      </c>
      <c r="J832" s="52" t="s">
        <v>11712</v>
      </c>
      <c r="K832" s="52" t="s">
        <v>11713</v>
      </c>
      <c r="L832" s="52" t="s">
        <v>11714</v>
      </c>
      <c r="M832" s="53">
        <v>3506</v>
      </c>
    </row>
    <row r="833" spans="1:13" s="52" customFormat="1">
      <c r="A833" s="38">
        <v>10165705</v>
      </c>
      <c r="B833" s="54">
        <v>101657050000000</v>
      </c>
      <c r="C833" s="52" t="s">
        <v>1277</v>
      </c>
      <c r="D833" s="52" t="s">
        <v>1278</v>
      </c>
      <c r="E833" s="52" t="s">
        <v>11741</v>
      </c>
      <c r="F833" s="32">
        <v>38798</v>
      </c>
      <c r="G833" s="52">
        <v>401.6</v>
      </c>
      <c r="H833" s="52" t="s">
        <v>11722</v>
      </c>
      <c r="I833" s="52" t="s">
        <v>11723</v>
      </c>
      <c r="J833" s="52" t="s">
        <v>11712</v>
      </c>
      <c r="K833" s="52" t="s">
        <v>11713</v>
      </c>
      <c r="L833" s="52" t="s">
        <v>11714</v>
      </c>
      <c r="M833" s="53">
        <v>3506</v>
      </c>
    </row>
    <row r="834" spans="1:13" s="52" customFormat="1">
      <c r="A834" s="38">
        <v>10165773</v>
      </c>
      <c r="B834" s="54">
        <v>101657730000000</v>
      </c>
      <c r="C834" s="52" t="s">
        <v>1313</v>
      </c>
      <c r="E834" s="52">
        <v>546202750</v>
      </c>
      <c r="F834" s="32">
        <v>38803</v>
      </c>
      <c r="G834" s="52" t="s">
        <v>8444</v>
      </c>
      <c r="H834" s="52" t="s">
        <v>12411</v>
      </c>
      <c r="I834" s="52" t="s">
        <v>11717</v>
      </c>
      <c r="J834" s="52" t="s">
        <v>11712</v>
      </c>
      <c r="K834" s="52" t="s">
        <v>11713</v>
      </c>
      <c r="L834" s="52" t="s">
        <v>11714</v>
      </c>
      <c r="M834" s="53">
        <v>3506</v>
      </c>
    </row>
    <row r="835" spans="1:13" s="52" customFormat="1">
      <c r="A835" s="56">
        <v>10165774</v>
      </c>
      <c r="B835" s="57">
        <v>101657740000000</v>
      </c>
      <c r="C835" s="58" t="s">
        <v>1313</v>
      </c>
      <c r="D835" s="58"/>
      <c r="E835" s="58">
        <v>546202752</v>
      </c>
      <c r="F835" s="59">
        <v>38803</v>
      </c>
      <c r="G835" s="58">
        <v>171</v>
      </c>
      <c r="H835" s="58" t="s">
        <v>12537</v>
      </c>
      <c r="I835" s="58" t="s">
        <v>11876</v>
      </c>
      <c r="J835" s="58" t="s">
        <v>12523</v>
      </c>
      <c r="K835" s="58" t="s">
        <v>12524</v>
      </c>
      <c r="L835" s="58" t="s">
        <v>11714</v>
      </c>
      <c r="M835" s="60">
        <v>3506</v>
      </c>
    </row>
    <row r="836" spans="1:13" s="52" customFormat="1">
      <c r="A836" s="56">
        <v>10165775</v>
      </c>
      <c r="B836" s="57">
        <v>101657750000000</v>
      </c>
      <c r="C836" s="58" t="s">
        <v>1313</v>
      </c>
      <c r="D836" s="58"/>
      <c r="E836" s="58">
        <v>546202751</v>
      </c>
      <c r="F836" s="59">
        <v>38803</v>
      </c>
      <c r="G836" s="58">
        <v>47</v>
      </c>
      <c r="H836" s="58" t="s">
        <v>12530</v>
      </c>
      <c r="I836" s="58" t="s">
        <v>11720</v>
      </c>
      <c r="J836" s="58" t="s">
        <v>12523</v>
      </c>
      <c r="K836" s="58" t="s">
        <v>12524</v>
      </c>
      <c r="L836" s="58" t="s">
        <v>11714</v>
      </c>
      <c r="M836" s="60">
        <v>3506</v>
      </c>
    </row>
    <row r="837" spans="1:13" s="52" customFormat="1">
      <c r="A837" s="38">
        <v>10165776</v>
      </c>
      <c r="B837" s="54">
        <v>101657760000000</v>
      </c>
      <c r="C837" s="52" t="s">
        <v>1315</v>
      </c>
      <c r="E837" s="52" t="s">
        <v>1316</v>
      </c>
      <c r="F837" s="32">
        <v>38814</v>
      </c>
      <c r="G837" s="52">
        <v>10162948</v>
      </c>
      <c r="H837" s="52" t="s">
        <v>11722</v>
      </c>
      <c r="I837" s="52" t="s">
        <v>11723</v>
      </c>
      <c r="J837" s="52" t="s">
        <v>11712</v>
      </c>
      <c r="K837" s="52" t="s">
        <v>11713</v>
      </c>
      <c r="L837" s="52" t="s">
        <v>11714</v>
      </c>
      <c r="M837" s="53">
        <v>3506</v>
      </c>
    </row>
    <row r="838" spans="1:13" s="52" customFormat="1">
      <c r="A838" s="38">
        <v>10165777</v>
      </c>
      <c r="B838" s="54">
        <v>101657770000000</v>
      </c>
      <c r="C838" s="52" t="s">
        <v>1315</v>
      </c>
      <c r="E838" s="52" t="s">
        <v>1318</v>
      </c>
      <c r="F838" s="32">
        <v>38814</v>
      </c>
      <c r="G838" s="52">
        <v>10162944</v>
      </c>
      <c r="H838" s="52" t="s">
        <v>11722</v>
      </c>
      <c r="I838" s="52" t="s">
        <v>11723</v>
      </c>
      <c r="J838" s="52" t="s">
        <v>11712</v>
      </c>
      <c r="K838" s="52" t="s">
        <v>11713</v>
      </c>
      <c r="L838" s="52" t="s">
        <v>11714</v>
      </c>
      <c r="M838" s="53">
        <v>3506</v>
      </c>
    </row>
    <row r="839" spans="1:13" s="52" customFormat="1">
      <c r="A839" s="38">
        <v>10165778</v>
      </c>
      <c r="B839" s="54">
        <v>101657780000000</v>
      </c>
      <c r="C839" s="52" t="s">
        <v>1315</v>
      </c>
      <c r="E839" s="52" t="s">
        <v>1319</v>
      </c>
      <c r="F839" s="32">
        <v>38814</v>
      </c>
      <c r="G839" s="52">
        <v>10165449</v>
      </c>
      <c r="H839" s="52" t="s">
        <v>11722</v>
      </c>
      <c r="I839" s="52" t="s">
        <v>11723</v>
      </c>
      <c r="J839" s="52" t="s">
        <v>11712</v>
      </c>
      <c r="K839" s="52" t="s">
        <v>11713</v>
      </c>
      <c r="L839" s="52" t="s">
        <v>11714</v>
      </c>
      <c r="M839" s="53">
        <v>3506</v>
      </c>
    </row>
    <row r="840" spans="1:13" s="52" customFormat="1">
      <c r="A840" s="38">
        <v>10165779</v>
      </c>
      <c r="B840" s="54">
        <v>101657790000000</v>
      </c>
      <c r="C840" s="52" t="s">
        <v>1315</v>
      </c>
      <c r="E840" s="52" t="s">
        <v>1320</v>
      </c>
      <c r="F840" s="32">
        <v>38814</v>
      </c>
      <c r="G840" s="52">
        <v>10162954</v>
      </c>
      <c r="H840" s="52" t="s">
        <v>11722</v>
      </c>
      <c r="I840" s="52" t="s">
        <v>11723</v>
      </c>
      <c r="J840" s="52" t="s">
        <v>11712</v>
      </c>
      <c r="K840" s="52" t="s">
        <v>11713</v>
      </c>
      <c r="L840" s="52" t="s">
        <v>11714</v>
      </c>
      <c r="M840" s="53">
        <v>3506</v>
      </c>
    </row>
    <row r="841" spans="1:13" s="52" customFormat="1">
      <c r="A841" s="38">
        <v>10165780</v>
      </c>
      <c r="B841" s="54">
        <v>101657800000000</v>
      </c>
      <c r="C841" s="52" t="s">
        <v>1315</v>
      </c>
      <c r="E841" s="52" t="s">
        <v>1321</v>
      </c>
      <c r="F841" s="32">
        <v>38814</v>
      </c>
      <c r="G841" s="52">
        <v>401.6</v>
      </c>
      <c r="H841" s="52" t="s">
        <v>11722</v>
      </c>
      <c r="I841" s="52" t="s">
        <v>11723</v>
      </c>
      <c r="J841" s="52" t="s">
        <v>11712</v>
      </c>
      <c r="K841" s="52" t="s">
        <v>11713</v>
      </c>
      <c r="L841" s="52" t="s">
        <v>11714</v>
      </c>
      <c r="M841" s="53">
        <v>3506</v>
      </c>
    </row>
    <row r="842" spans="1:13" s="52" customFormat="1">
      <c r="A842" s="38">
        <v>10165781</v>
      </c>
      <c r="B842" s="54">
        <v>101657810000000</v>
      </c>
      <c r="C842" s="52" t="s">
        <v>1315</v>
      </c>
      <c r="E842" s="52" t="s">
        <v>1322</v>
      </c>
      <c r="F842" s="32">
        <v>38814</v>
      </c>
      <c r="G842" s="52" t="s">
        <v>2032</v>
      </c>
      <c r="H842" s="52" t="s">
        <v>11722</v>
      </c>
      <c r="I842" s="52" t="s">
        <v>11723</v>
      </c>
      <c r="J842" s="52" t="s">
        <v>11712</v>
      </c>
      <c r="K842" s="52" t="s">
        <v>11713</v>
      </c>
      <c r="L842" s="52" t="s">
        <v>11714</v>
      </c>
      <c r="M842" s="53">
        <v>3506</v>
      </c>
    </row>
    <row r="843" spans="1:13" s="52" customFormat="1">
      <c r="A843" s="38">
        <v>10165782</v>
      </c>
      <c r="B843" s="54">
        <v>101657820000000</v>
      </c>
      <c r="C843" s="52" t="s">
        <v>1315</v>
      </c>
      <c r="E843" s="52" t="s">
        <v>1323</v>
      </c>
      <c r="F843" s="32">
        <v>38814</v>
      </c>
      <c r="G843" s="52" t="s">
        <v>2032</v>
      </c>
      <c r="H843" s="52" t="s">
        <v>11722</v>
      </c>
      <c r="I843" s="52" t="s">
        <v>11723</v>
      </c>
      <c r="J843" s="52" t="s">
        <v>11712</v>
      </c>
      <c r="K843" s="52" t="s">
        <v>11713</v>
      </c>
      <c r="L843" s="52" t="s">
        <v>11714</v>
      </c>
      <c r="M843" s="53">
        <v>3506</v>
      </c>
    </row>
    <row r="844" spans="1:13" s="52" customFormat="1">
      <c r="A844" s="38">
        <v>10165783</v>
      </c>
      <c r="B844" s="54">
        <v>101657830000000</v>
      </c>
      <c r="C844" s="52" t="s">
        <v>1315</v>
      </c>
      <c r="E844" s="52" t="s">
        <v>1324</v>
      </c>
      <c r="F844" s="32">
        <v>38814</v>
      </c>
      <c r="G844" s="52" t="s">
        <v>2032</v>
      </c>
      <c r="H844" s="52" t="s">
        <v>11722</v>
      </c>
      <c r="I844" s="52" t="s">
        <v>11723</v>
      </c>
      <c r="J844" s="52" t="s">
        <v>11712</v>
      </c>
      <c r="K844" s="52" t="s">
        <v>11713</v>
      </c>
      <c r="L844" s="52" t="s">
        <v>11714</v>
      </c>
      <c r="M844" s="53">
        <v>3506</v>
      </c>
    </row>
    <row r="845" spans="1:13" s="52" customFormat="1">
      <c r="A845" s="38">
        <v>10166517</v>
      </c>
      <c r="B845" s="54">
        <v>101665170000000</v>
      </c>
      <c r="C845" s="52" t="s">
        <v>1326</v>
      </c>
      <c r="E845" s="52" t="s">
        <v>1327</v>
      </c>
      <c r="F845" s="32">
        <v>38846</v>
      </c>
      <c r="G845" s="52">
        <v>1032</v>
      </c>
      <c r="H845" s="52" t="s">
        <v>12070</v>
      </c>
      <c r="I845" s="52" t="s">
        <v>12071</v>
      </c>
      <c r="J845" s="52" t="s">
        <v>11712</v>
      </c>
      <c r="K845" s="52" t="s">
        <v>11713</v>
      </c>
      <c r="L845" s="52" t="s">
        <v>11714</v>
      </c>
      <c r="M845" s="53">
        <v>3506</v>
      </c>
    </row>
    <row r="846" spans="1:13" s="52" customFormat="1">
      <c r="A846" s="38">
        <v>10166519</v>
      </c>
      <c r="B846" s="54">
        <v>101665190000000</v>
      </c>
      <c r="C846" s="52" t="s">
        <v>1329</v>
      </c>
      <c r="E846" s="52" t="s">
        <v>1600</v>
      </c>
      <c r="F846" s="32">
        <v>38847</v>
      </c>
      <c r="G846" s="52" t="s">
        <v>272</v>
      </c>
      <c r="H846" s="52" t="s">
        <v>12364</v>
      </c>
      <c r="I846" s="52" t="s">
        <v>12365</v>
      </c>
      <c r="J846" s="52" t="s">
        <v>11712</v>
      </c>
      <c r="K846" s="52" t="s">
        <v>11713</v>
      </c>
      <c r="L846" s="52" t="s">
        <v>11714</v>
      </c>
      <c r="M846" s="53">
        <v>3506</v>
      </c>
    </row>
    <row r="847" spans="1:13" s="52" customFormat="1">
      <c r="A847" s="38">
        <v>10166520</v>
      </c>
      <c r="B847" s="54">
        <v>101665200000000</v>
      </c>
      <c r="C847" s="52" t="s">
        <v>1331</v>
      </c>
      <c r="E847" s="52" t="s">
        <v>1332</v>
      </c>
      <c r="F847" s="32">
        <v>38847</v>
      </c>
      <c r="G847" s="52" t="s">
        <v>272</v>
      </c>
      <c r="H847" s="52" t="s">
        <v>11722</v>
      </c>
      <c r="I847" s="52" t="s">
        <v>11723</v>
      </c>
      <c r="J847" s="52" t="s">
        <v>11712</v>
      </c>
      <c r="K847" s="52" t="s">
        <v>11713</v>
      </c>
      <c r="L847" s="52" t="s">
        <v>11714</v>
      </c>
      <c r="M847" s="53">
        <v>3506</v>
      </c>
    </row>
    <row r="848" spans="1:13" s="52" customFormat="1">
      <c r="A848" s="38">
        <v>10166522</v>
      </c>
      <c r="B848" s="54">
        <v>101665220000000</v>
      </c>
      <c r="C848" s="52" t="s">
        <v>1165</v>
      </c>
      <c r="E848" s="52" t="s">
        <v>1333</v>
      </c>
      <c r="F848" s="32">
        <v>38862</v>
      </c>
      <c r="G848" s="52">
        <v>400.83</v>
      </c>
      <c r="H848" s="52" t="s">
        <v>11722</v>
      </c>
      <c r="I848" s="52" t="s">
        <v>11723</v>
      </c>
      <c r="J848" s="52" t="s">
        <v>11712</v>
      </c>
      <c r="K848" s="52" t="s">
        <v>11713</v>
      </c>
      <c r="L848" s="52" t="s">
        <v>11714</v>
      </c>
      <c r="M848" s="53">
        <v>3506</v>
      </c>
    </row>
    <row r="849" spans="1:13" s="52" customFormat="1">
      <c r="A849" s="38">
        <v>10166525</v>
      </c>
      <c r="B849" s="54">
        <v>101665250000000</v>
      </c>
      <c r="C849" s="52" t="s">
        <v>1335</v>
      </c>
      <c r="E849" s="52">
        <v>9139001</v>
      </c>
      <c r="F849" s="32">
        <v>38863</v>
      </c>
      <c r="G849" s="52">
        <v>401.44</v>
      </c>
      <c r="H849" s="52" t="s">
        <v>11722</v>
      </c>
      <c r="I849" s="52" t="s">
        <v>11723</v>
      </c>
      <c r="J849" s="52" t="s">
        <v>11712</v>
      </c>
      <c r="K849" s="52" t="s">
        <v>11713</v>
      </c>
      <c r="L849" s="52" t="s">
        <v>11714</v>
      </c>
      <c r="M849" s="53">
        <v>3506</v>
      </c>
    </row>
    <row r="850" spans="1:13" s="52" customFormat="1">
      <c r="A850" s="38">
        <v>10166813</v>
      </c>
      <c r="B850" s="54">
        <v>101668130000000</v>
      </c>
      <c r="C850" s="52" t="s">
        <v>1338</v>
      </c>
      <c r="E850" s="52" t="s">
        <v>1339</v>
      </c>
      <c r="F850" s="32">
        <v>38854</v>
      </c>
      <c r="G850" s="52" t="s">
        <v>390</v>
      </c>
      <c r="H850" s="52" t="s">
        <v>12304</v>
      </c>
      <c r="I850" s="52" t="s">
        <v>12305</v>
      </c>
      <c r="J850" s="52" t="s">
        <v>11712</v>
      </c>
      <c r="K850" s="52" t="s">
        <v>11713</v>
      </c>
      <c r="L850" s="52" t="s">
        <v>11714</v>
      </c>
      <c r="M850" s="53">
        <v>3506</v>
      </c>
    </row>
    <row r="851" spans="1:13" s="52" customFormat="1">
      <c r="A851" s="38">
        <v>10167252</v>
      </c>
      <c r="B851" s="54">
        <v>101672520000000</v>
      </c>
      <c r="C851" s="52" t="s">
        <v>1341</v>
      </c>
      <c r="E851" s="52">
        <v>6022311</v>
      </c>
      <c r="F851" s="32">
        <v>38933</v>
      </c>
      <c r="G851" s="52">
        <v>403.2</v>
      </c>
      <c r="H851" s="52" t="s">
        <v>11722</v>
      </c>
      <c r="I851" s="52" t="s">
        <v>11723</v>
      </c>
      <c r="J851" s="52" t="s">
        <v>11712</v>
      </c>
      <c r="K851" s="52" t="s">
        <v>11713</v>
      </c>
      <c r="L851" s="52" t="s">
        <v>11714</v>
      </c>
      <c r="M851" s="53">
        <v>3506</v>
      </c>
    </row>
    <row r="852" spans="1:13" s="52" customFormat="1">
      <c r="A852" s="38">
        <v>10167278</v>
      </c>
      <c r="B852" s="54">
        <v>101672780000000</v>
      </c>
      <c r="C852" s="52" t="s">
        <v>1343</v>
      </c>
      <c r="E852" s="52">
        <v>100072420</v>
      </c>
      <c r="F852" s="32">
        <v>38905</v>
      </c>
      <c r="G852" s="52" t="s">
        <v>8339</v>
      </c>
      <c r="H852" s="52" t="s">
        <v>12304</v>
      </c>
      <c r="I852" s="52" t="s">
        <v>12305</v>
      </c>
      <c r="J852" s="52" t="s">
        <v>11712</v>
      </c>
      <c r="K852" s="52" t="s">
        <v>11713</v>
      </c>
      <c r="L852" s="52" t="s">
        <v>11714</v>
      </c>
      <c r="M852" s="53">
        <v>3506</v>
      </c>
    </row>
    <row r="853" spans="1:13" s="52" customFormat="1">
      <c r="A853" s="38">
        <v>10167285</v>
      </c>
      <c r="B853" s="54">
        <v>101672850000000</v>
      </c>
      <c r="C853" s="52" t="s">
        <v>1348</v>
      </c>
      <c r="D853" s="52" t="s">
        <v>12358</v>
      </c>
      <c r="E853" s="52" t="s">
        <v>1349</v>
      </c>
      <c r="F853" s="32">
        <v>38897</v>
      </c>
      <c r="G853" s="52" t="s">
        <v>12359</v>
      </c>
      <c r="H853" s="52" t="s">
        <v>12360</v>
      </c>
      <c r="I853" s="52" t="s">
        <v>11717</v>
      </c>
      <c r="J853" s="52" t="s">
        <v>11712</v>
      </c>
      <c r="K853" s="52" t="s">
        <v>11713</v>
      </c>
      <c r="L853" s="52" t="s">
        <v>11714</v>
      </c>
      <c r="M853" s="53">
        <v>3506</v>
      </c>
    </row>
    <row r="854" spans="1:13" s="52" customFormat="1">
      <c r="A854" s="38">
        <v>10167286</v>
      </c>
      <c r="B854" s="54">
        <v>101672860000000</v>
      </c>
      <c r="C854" s="52" t="s">
        <v>1348</v>
      </c>
      <c r="E854" s="52" t="s">
        <v>1351</v>
      </c>
      <c r="F854" s="32">
        <v>38897</v>
      </c>
      <c r="G854" s="52" t="s">
        <v>390</v>
      </c>
      <c r="H854" s="52" t="s">
        <v>12360</v>
      </c>
      <c r="I854" s="52" t="s">
        <v>11717</v>
      </c>
      <c r="J854" s="52" t="s">
        <v>11712</v>
      </c>
      <c r="K854" s="52" t="s">
        <v>11713</v>
      </c>
      <c r="L854" s="52" t="s">
        <v>11714</v>
      </c>
      <c r="M854" s="53">
        <v>3506</v>
      </c>
    </row>
    <row r="855" spans="1:13" s="52" customFormat="1">
      <c r="A855" s="38">
        <v>10167287</v>
      </c>
      <c r="B855" s="54">
        <v>101672870000000</v>
      </c>
      <c r="C855" s="52" t="s">
        <v>1348</v>
      </c>
      <c r="E855" s="52" t="s">
        <v>1352</v>
      </c>
      <c r="F855" s="32">
        <v>38897</v>
      </c>
      <c r="G855" s="52" t="s">
        <v>390</v>
      </c>
      <c r="H855" s="52" t="s">
        <v>12352</v>
      </c>
      <c r="I855" s="52" t="s">
        <v>12140</v>
      </c>
      <c r="J855" s="52" t="s">
        <v>11712</v>
      </c>
      <c r="K855" s="52" t="s">
        <v>11713</v>
      </c>
      <c r="L855" s="52" t="s">
        <v>11714</v>
      </c>
      <c r="M855" s="53">
        <v>3506</v>
      </c>
    </row>
    <row r="856" spans="1:13" s="52" customFormat="1">
      <c r="A856" s="38">
        <v>10167288</v>
      </c>
      <c r="B856" s="54">
        <v>101672880000000</v>
      </c>
      <c r="C856" s="52" t="s">
        <v>1348</v>
      </c>
      <c r="E856" s="52" t="s">
        <v>1353</v>
      </c>
      <c r="F856" s="32">
        <v>38897</v>
      </c>
      <c r="G856" s="52">
        <v>401.6</v>
      </c>
      <c r="H856" s="52" t="s">
        <v>11722</v>
      </c>
      <c r="I856" s="52" t="s">
        <v>11723</v>
      </c>
      <c r="J856" s="52" t="s">
        <v>11712</v>
      </c>
      <c r="K856" s="52" t="s">
        <v>11713</v>
      </c>
      <c r="L856" s="52" t="s">
        <v>11714</v>
      </c>
      <c r="M856" s="53">
        <v>3506</v>
      </c>
    </row>
    <row r="857" spans="1:13" s="52" customFormat="1">
      <c r="A857" s="38">
        <v>10167289</v>
      </c>
      <c r="B857" s="54">
        <v>101672890000000</v>
      </c>
      <c r="C857" s="52" t="s">
        <v>1348</v>
      </c>
      <c r="E857" s="52" t="s">
        <v>1354</v>
      </c>
      <c r="F857" s="32">
        <v>38897</v>
      </c>
      <c r="G857" s="52" t="s">
        <v>390</v>
      </c>
      <c r="H857" s="52" t="s">
        <v>12355</v>
      </c>
      <c r="I857" s="52" t="s">
        <v>12356</v>
      </c>
      <c r="J857" s="52" t="s">
        <v>11712</v>
      </c>
      <c r="K857" s="52" t="s">
        <v>11713</v>
      </c>
      <c r="L857" s="52" t="s">
        <v>11714</v>
      </c>
      <c r="M857" s="53">
        <v>3506</v>
      </c>
    </row>
    <row r="858" spans="1:13" s="52" customFormat="1">
      <c r="A858" s="38">
        <v>10167291</v>
      </c>
      <c r="B858" s="54">
        <v>101672910000000</v>
      </c>
      <c r="C858" s="52" t="s">
        <v>1348</v>
      </c>
      <c r="E858" s="52" t="s">
        <v>1355</v>
      </c>
      <c r="F858" s="32">
        <v>38897</v>
      </c>
      <c r="G858" s="52" t="s">
        <v>390</v>
      </c>
      <c r="H858" s="52" t="s">
        <v>12355</v>
      </c>
      <c r="I858" s="52" t="s">
        <v>12356</v>
      </c>
      <c r="J858" s="52" t="s">
        <v>11712</v>
      </c>
      <c r="K858" s="52" t="s">
        <v>11713</v>
      </c>
      <c r="L858" s="52" t="s">
        <v>11714</v>
      </c>
      <c r="M858" s="53">
        <v>3506</v>
      </c>
    </row>
    <row r="859" spans="1:13" s="52" customFormat="1">
      <c r="A859" s="38">
        <v>10167293</v>
      </c>
      <c r="B859" s="54">
        <v>101672930000000</v>
      </c>
      <c r="C859" s="52" t="s">
        <v>1356</v>
      </c>
      <c r="E859" s="52" t="s">
        <v>1357</v>
      </c>
      <c r="F859" s="32">
        <v>38905</v>
      </c>
      <c r="G859" s="52" t="s">
        <v>110</v>
      </c>
      <c r="H859" s="52" t="s">
        <v>12362</v>
      </c>
      <c r="I859" s="52" t="s">
        <v>12068</v>
      </c>
      <c r="J859" s="52" t="s">
        <v>11712</v>
      </c>
      <c r="K859" s="52" t="s">
        <v>11713</v>
      </c>
      <c r="L859" s="52" t="s">
        <v>11714</v>
      </c>
      <c r="M859" s="53">
        <v>3506</v>
      </c>
    </row>
    <row r="860" spans="1:13" s="52" customFormat="1">
      <c r="A860" s="38">
        <v>10167340</v>
      </c>
      <c r="B860" s="54">
        <v>101673400000000</v>
      </c>
      <c r="C860" s="52" t="s">
        <v>1358</v>
      </c>
      <c r="E860" s="52" t="s">
        <v>1359</v>
      </c>
      <c r="F860" s="32">
        <v>38911</v>
      </c>
      <c r="G860" s="52">
        <v>154</v>
      </c>
      <c r="H860" s="52" t="s">
        <v>12304</v>
      </c>
      <c r="I860" s="52" t="s">
        <v>12305</v>
      </c>
      <c r="J860" s="52" t="s">
        <v>11712</v>
      </c>
      <c r="K860" s="52" t="s">
        <v>11713</v>
      </c>
      <c r="L860" s="52" t="s">
        <v>11714</v>
      </c>
      <c r="M860" s="53">
        <v>3506</v>
      </c>
    </row>
    <row r="861" spans="1:13" s="52" customFormat="1">
      <c r="A861" s="38">
        <v>10167341</v>
      </c>
      <c r="B861" s="54">
        <v>101673410000000</v>
      </c>
      <c r="C861" s="52" t="s">
        <v>1358</v>
      </c>
      <c r="E861" s="52" t="s">
        <v>1361</v>
      </c>
      <c r="F861" s="32">
        <v>38911</v>
      </c>
      <c r="G861" s="52">
        <v>403.1</v>
      </c>
      <c r="H861" s="52" t="s">
        <v>11722</v>
      </c>
      <c r="I861" s="52" t="s">
        <v>11723</v>
      </c>
      <c r="J861" s="52" t="s">
        <v>11712</v>
      </c>
      <c r="K861" s="52" t="s">
        <v>11713</v>
      </c>
      <c r="L861" s="52" t="s">
        <v>11714</v>
      </c>
      <c r="M861" s="53">
        <v>3506</v>
      </c>
    </row>
    <row r="862" spans="1:13" s="52" customFormat="1">
      <c r="A862" s="38">
        <v>10167343</v>
      </c>
      <c r="B862" s="54">
        <v>101673430000000</v>
      </c>
      <c r="C862" s="52" t="s">
        <v>1362</v>
      </c>
      <c r="D862" s="52" t="s">
        <v>1363</v>
      </c>
      <c r="E862" s="52" t="s">
        <v>1364</v>
      </c>
      <c r="F862" s="32">
        <v>38905</v>
      </c>
      <c r="G862" s="52">
        <v>401.6</v>
      </c>
      <c r="H862" s="52" t="s">
        <v>11722</v>
      </c>
      <c r="I862" s="52" t="s">
        <v>11723</v>
      </c>
      <c r="J862" s="52" t="s">
        <v>11712</v>
      </c>
      <c r="K862" s="52" t="s">
        <v>11713</v>
      </c>
      <c r="L862" s="52" t="s">
        <v>11714</v>
      </c>
      <c r="M862" s="53">
        <v>3506</v>
      </c>
    </row>
    <row r="863" spans="1:13" s="52" customFormat="1">
      <c r="A863" s="38">
        <v>10167344</v>
      </c>
      <c r="B863" s="54">
        <v>101673440000000</v>
      </c>
      <c r="C863" s="52" t="s">
        <v>1362</v>
      </c>
      <c r="D863" s="52" t="s">
        <v>1366</v>
      </c>
      <c r="E863" s="52" t="s">
        <v>7834</v>
      </c>
      <c r="F863" s="32">
        <v>38905</v>
      </c>
      <c r="G863" s="52">
        <v>401.6</v>
      </c>
      <c r="H863" s="52" t="s">
        <v>11722</v>
      </c>
      <c r="I863" s="52" t="s">
        <v>11723</v>
      </c>
      <c r="J863" s="52" t="s">
        <v>11712</v>
      </c>
      <c r="K863" s="52" t="s">
        <v>11713</v>
      </c>
      <c r="L863" s="52" t="s">
        <v>11714</v>
      </c>
      <c r="M863" s="53">
        <v>3506</v>
      </c>
    </row>
    <row r="864" spans="1:13" s="52" customFormat="1">
      <c r="A864" s="38">
        <v>10167345</v>
      </c>
      <c r="B864" s="54">
        <v>101673450000000</v>
      </c>
      <c r="C864" s="52" t="s">
        <v>1362</v>
      </c>
      <c r="E864" s="52" t="s">
        <v>12394</v>
      </c>
      <c r="F864" s="32">
        <v>38905</v>
      </c>
      <c r="G864" s="52" t="s">
        <v>110</v>
      </c>
      <c r="H864" s="52" t="s">
        <v>12393</v>
      </c>
      <c r="I864" s="52" t="s">
        <v>11720</v>
      </c>
      <c r="J864" s="52" t="s">
        <v>11712</v>
      </c>
      <c r="K864" s="52" t="s">
        <v>11713</v>
      </c>
      <c r="L864" s="52" t="s">
        <v>11714</v>
      </c>
      <c r="M864" s="53">
        <v>3506</v>
      </c>
    </row>
    <row r="865" spans="1:13" s="52" customFormat="1">
      <c r="A865" s="38">
        <v>10167346</v>
      </c>
      <c r="B865" s="54">
        <v>101673460000000</v>
      </c>
      <c r="C865" s="52" t="s">
        <v>1362</v>
      </c>
      <c r="D865" s="52" t="s">
        <v>7811</v>
      </c>
      <c r="E865" s="52" t="s">
        <v>12222</v>
      </c>
      <c r="F865" s="32">
        <v>38905</v>
      </c>
      <c r="G865" s="52" t="s">
        <v>110</v>
      </c>
      <c r="H865" s="52" t="s">
        <v>12223</v>
      </c>
      <c r="I865" s="52" t="s">
        <v>11720</v>
      </c>
      <c r="J865" s="52" t="s">
        <v>11712</v>
      </c>
      <c r="K865" s="52" t="s">
        <v>11713</v>
      </c>
      <c r="L865" s="52" t="s">
        <v>11714</v>
      </c>
      <c r="M865" s="53">
        <v>3506</v>
      </c>
    </row>
    <row r="866" spans="1:13" s="52" customFormat="1">
      <c r="A866" s="38">
        <v>10167347</v>
      </c>
      <c r="B866" s="54">
        <v>101673470000000</v>
      </c>
      <c r="C866" s="52" t="s">
        <v>1362</v>
      </c>
      <c r="D866" s="52" t="s">
        <v>1363</v>
      </c>
      <c r="E866" s="52" t="s">
        <v>1367</v>
      </c>
      <c r="F866" s="32">
        <v>38905</v>
      </c>
      <c r="G866" s="52">
        <v>401.6</v>
      </c>
      <c r="H866" s="52" t="s">
        <v>11722</v>
      </c>
      <c r="I866" s="52" t="s">
        <v>11723</v>
      </c>
      <c r="J866" s="52" t="s">
        <v>11712</v>
      </c>
      <c r="K866" s="52" t="s">
        <v>11713</v>
      </c>
      <c r="L866" s="52" t="s">
        <v>11714</v>
      </c>
      <c r="M866" s="53">
        <v>3506</v>
      </c>
    </row>
    <row r="867" spans="1:13" s="52" customFormat="1">
      <c r="A867" s="38">
        <v>10167348</v>
      </c>
      <c r="B867" s="54">
        <v>101673480000000</v>
      </c>
      <c r="C867" s="52" t="s">
        <v>1362</v>
      </c>
      <c r="D867" s="52" t="s">
        <v>1363</v>
      </c>
      <c r="E867" s="52" t="s">
        <v>1368</v>
      </c>
      <c r="F867" s="32">
        <v>38905</v>
      </c>
      <c r="G867" s="52">
        <v>401.6</v>
      </c>
      <c r="H867" s="52" t="s">
        <v>11722</v>
      </c>
      <c r="I867" s="52" t="s">
        <v>11723</v>
      </c>
      <c r="J867" s="52" t="s">
        <v>11712</v>
      </c>
      <c r="K867" s="52" t="s">
        <v>11713</v>
      </c>
      <c r="L867" s="52" t="s">
        <v>11714</v>
      </c>
      <c r="M867" s="53">
        <v>3506</v>
      </c>
    </row>
    <row r="868" spans="1:13" s="52" customFormat="1">
      <c r="A868" s="38">
        <v>10167349</v>
      </c>
      <c r="B868" s="54">
        <v>101673490000000</v>
      </c>
      <c r="C868" s="52" t="s">
        <v>1362</v>
      </c>
      <c r="D868" s="52" t="s">
        <v>7811</v>
      </c>
      <c r="E868" s="52" t="s">
        <v>5893</v>
      </c>
      <c r="F868" s="32">
        <v>38905</v>
      </c>
      <c r="G868" s="52">
        <v>52204</v>
      </c>
      <c r="H868" s="52" t="s">
        <v>12253</v>
      </c>
      <c r="I868" s="52" t="s">
        <v>12157</v>
      </c>
      <c r="J868" s="52" t="s">
        <v>11712</v>
      </c>
      <c r="K868" s="52" t="s">
        <v>11713</v>
      </c>
      <c r="L868" s="52" t="s">
        <v>11714</v>
      </c>
      <c r="M868" s="53">
        <v>3506</v>
      </c>
    </row>
    <row r="869" spans="1:13" s="52" customFormat="1">
      <c r="A869" s="38">
        <v>10167350</v>
      </c>
      <c r="B869" s="54">
        <v>101673500000000</v>
      </c>
      <c r="C869" s="52" t="s">
        <v>1362</v>
      </c>
      <c r="D869" s="52" t="s">
        <v>1363</v>
      </c>
      <c r="E869" s="52" t="s">
        <v>1370</v>
      </c>
      <c r="F869" s="32">
        <v>38905</v>
      </c>
      <c r="G869" s="52">
        <v>401.6</v>
      </c>
      <c r="H869" s="52" t="s">
        <v>11722</v>
      </c>
      <c r="I869" s="52" t="s">
        <v>11723</v>
      </c>
      <c r="J869" s="52" t="s">
        <v>11712</v>
      </c>
      <c r="K869" s="52" t="s">
        <v>11713</v>
      </c>
      <c r="L869" s="52" t="s">
        <v>11714</v>
      </c>
      <c r="M869" s="53">
        <v>3506</v>
      </c>
    </row>
    <row r="870" spans="1:13" s="52" customFormat="1">
      <c r="A870" s="38">
        <v>10167351</v>
      </c>
      <c r="B870" s="54">
        <v>101673510000000</v>
      </c>
      <c r="C870" s="52" t="s">
        <v>1362</v>
      </c>
      <c r="E870" s="52" t="s">
        <v>1371</v>
      </c>
      <c r="F870" s="32">
        <v>38905</v>
      </c>
      <c r="G870" s="52" t="s">
        <v>110</v>
      </c>
      <c r="H870" s="52" t="s">
        <v>11722</v>
      </c>
      <c r="I870" s="52" t="s">
        <v>11723</v>
      </c>
      <c r="J870" s="52" t="s">
        <v>11712</v>
      </c>
      <c r="K870" s="52" t="s">
        <v>11713</v>
      </c>
      <c r="L870" s="52" t="s">
        <v>11714</v>
      </c>
      <c r="M870" s="53">
        <v>3506</v>
      </c>
    </row>
    <row r="871" spans="1:13" s="52" customFormat="1">
      <c r="A871" s="38">
        <v>10167352</v>
      </c>
      <c r="B871" s="54">
        <v>101673520000000</v>
      </c>
      <c r="C871" s="52" t="s">
        <v>1362</v>
      </c>
      <c r="D871" s="52" t="s">
        <v>1363</v>
      </c>
      <c r="E871" s="52" t="s">
        <v>1372</v>
      </c>
      <c r="F871" s="32">
        <v>38905</v>
      </c>
      <c r="G871" s="52">
        <v>401.6</v>
      </c>
      <c r="H871" s="52" t="s">
        <v>11722</v>
      </c>
      <c r="I871" s="52" t="s">
        <v>11723</v>
      </c>
      <c r="J871" s="52" t="s">
        <v>11712</v>
      </c>
      <c r="K871" s="52" t="s">
        <v>11713</v>
      </c>
      <c r="L871" s="52" t="s">
        <v>11714</v>
      </c>
      <c r="M871" s="53">
        <v>3506</v>
      </c>
    </row>
    <row r="872" spans="1:13" s="52" customFormat="1">
      <c r="A872" s="38">
        <v>10167353</v>
      </c>
      <c r="B872" s="54">
        <v>101673530000000</v>
      </c>
      <c r="C872" s="52" t="s">
        <v>1362</v>
      </c>
      <c r="D872" s="52" t="s">
        <v>1363</v>
      </c>
      <c r="E872" s="52" t="s">
        <v>1373</v>
      </c>
      <c r="F872" s="32">
        <v>38905</v>
      </c>
      <c r="G872" s="52">
        <v>401.6</v>
      </c>
      <c r="H872" s="52" t="s">
        <v>11722</v>
      </c>
      <c r="I872" s="52" t="s">
        <v>11723</v>
      </c>
      <c r="J872" s="52" t="s">
        <v>11712</v>
      </c>
      <c r="K872" s="52" t="s">
        <v>11713</v>
      </c>
      <c r="L872" s="52" t="s">
        <v>11714</v>
      </c>
      <c r="M872" s="53">
        <v>3506</v>
      </c>
    </row>
    <row r="873" spans="1:13" s="52" customFormat="1">
      <c r="A873" s="38">
        <v>10167354</v>
      </c>
      <c r="B873" s="54">
        <v>101673540000000</v>
      </c>
      <c r="C873" s="52" t="s">
        <v>1362</v>
      </c>
      <c r="D873" s="52" t="s">
        <v>1363</v>
      </c>
      <c r="E873" s="52" t="s">
        <v>1374</v>
      </c>
      <c r="F873" s="32">
        <v>38905</v>
      </c>
      <c r="G873" s="52">
        <v>401.6</v>
      </c>
      <c r="H873" s="52" t="s">
        <v>11722</v>
      </c>
      <c r="I873" s="52" t="s">
        <v>11723</v>
      </c>
      <c r="J873" s="52" t="s">
        <v>11712</v>
      </c>
      <c r="K873" s="52" t="s">
        <v>11713</v>
      </c>
      <c r="L873" s="52" t="s">
        <v>11714</v>
      </c>
      <c r="M873" s="53">
        <v>3506</v>
      </c>
    </row>
    <row r="874" spans="1:13" s="52" customFormat="1">
      <c r="A874" s="38">
        <v>10167355</v>
      </c>
      <c r="B874" s="54">
        <v>101673550000000</v>
      </c>
      <c r="C874" s="52" t="s">
        <v>1362</v>
      </c>
      <c r="D874" s="52" t="s">
        <v>1363</v>
      </c>
      <c r="E874" s="52" t="s">
        <v>1375</v>
      </c>
      <c r="F874" s="32">
        <v>38905</v>
      </c>
      <c r="G874" s="52">
        <v>401.6</v>
      </c>
      <c r="H874" s="52" t="s">
        <v>11722</v>
      </c>
      <c r="I874" s="52" t="s">
        <v>11723</v>
      </c>
      <c r="J874" s="52" t="s">
        <v>11712</v>
      </c>
      <c r="K874" s="52" t="s">
        <v>11713</v>
      </c>
      <c r="L874" s="52" t="s">
        <v>11714</v>
      </c>
      <c r="M874" s="53">
        <v>3506</v>
      </c>
    </row>
    <row r="875" spans="1:13" s="52" customFormat="1">
      <c r="A875" s="38">
        <v>10167356</v>
      </c>
      <c r="B875" s="54">
        <v>101673560000000</v>
      </c>
      <c r="C875" s="52" t="s">
        <v>1362</v>
      </c>
      <c r="D875" s="52" t="s">
        <v>1363</v>
      </c>
      <c r="E875" s="52" t="s">
        <v>1376</v>
      </c>
      <c r="F875" s="32">
        <v>38905</v>
      </c>
      <c r="G875" s="52">
        <v>401.6</v>
      </c>
      <c r="H875" s="52" t="s">
        <v>11722</v>
      </c>
      <c r="I875" s="52" t="s">
        <v>11723</v>
      </c>
      <c r="J875" s="52" t="s">
        <v>11712</v>
      </c>
      <c r="K875" s="52" t="s">
        <v>11713</v>
      </c>
      <c r="L875" s="52" t="s">
        <v>11714</v>
      </c>
      <c r="M875" s="53">
        <v>3506</v>
      </c>
    </row>
    <row r="876" spans="1:13" s="52" customFormat="1">
      <c r="A876" s="38">
        <v>10167357</v>
      </c>
      <c r="B876" s="54">
        <v>101673570000000</v>
      </c>
      <c r="C876" s="52" t="s">
        <v>1362</v>
      </c>
      <c r="D876" s="52" t="s">
        <v>1363</v>
      </c>
      <c r="E876" s="52" t="s">
        <v>1377</v>
      </c>
      <c r="F876" s="32">
        <v>38905</v>
      </c>
      <c r="G876" s="52">
        <v>401.6</v>
      </c>
      <c r="H876" s="52" t="s">
        <v>11722</v>
      </c>
      <c r="I876" s="52" t="s">
        <v>11723</v>
      </c>
      <c r="J876" s="52" t="s">
        <v>11712</v>
      </c>
      <c r="K876" s="52" t="s">
        <v>11713</v>
      </c>
      <c r="L876" s="52" t="s">
        <v>11714</v>
      </c>
      <c r="M876" s="53">
        <v>3506</v>
      </c>
    </row>
    <row r="877" spans="1:13" s="52" customFormat="1">
      <c r="A877" s="38">
        <v>10167358</v>
      </c>
      <c r="B877" s="54">
        <v>101673580000000</v>
      </c>
      <c r="C877" s="52" t="s">
        <v>1362</v>
      </c>
      <c r="D877" s="52" t="s">
        <v>1363</v>
      </c>
      <c r="E877" s="52" t="s">
        <v>1378</v>
      </c>
      <c r="F877" s="32">
        <v>38905</v>
      </c>
      <c r="G877" s="52" t="s">
        <v>110</v>
      </c>
      <c r="H877" s="52" t="s">
        <v>12174</v>
      </c>
      <c r="I877" s="52" t="s">
        <v>11717</v>
      </c>
      <c r="J877" s="52" t="s">
        <v>11712</v>
      </c>
      <c r="K877" s="52" t="s">
        <v>11713</v>
      </c>
      <c r="L877" s="52" t="s">
        <v>11714</v>
      </c>
      <c r="M877" s="53">
        <v>3506</v>
      </c>
    </row>
    <row r="878" spans="1:13" s="52" customFormat="1">
      <c r="A878" s="38">
        <v>10167520</v>
      </c>
      <c r="B878" s="54">
        <v>101675200000000</v>
      </c>
      <c r="C878" s="52" t="s">
        <v>1379</v>
      </c>
      <c r="E878" s="52" t="s">
        <v>1380</v>
      </c>
      <c r="F878" s="32">
        <v>38930</v>
      </c>
      <c r="G878" s="52">
        <v>403.1</v>
      </c>
      <c r="H878" s="52" t="s">
        <v>11722</v>
      </c>
      <c r="I878" s="52" t="s">
        <v>11723</v>
      </c>
      <c r="J878" s="52" t="s">
        <v>11712</v>
      </c>
      <c r="K878" s="52" t="s">
        <v>11713</v>
      </c>
      <c r="L878" s="52" t="s">
        <v>11714</v>
      </c>
      <c r="M878" s="53">
        <v>3506</v>
      </c>
    </row>
    <row r="879" spans="1:13" s="52" customFormat="1">
      <c r="A879" s="38">
        <v>10167528</v>
      </c>
      <c r="B879" s="54">
        <v>101675280000000</v>
      </c>
      <c r="C879" s="52" t="s">
        <v>1165</v>
      </c>
      <c r="D879" s="52" t="s">
        <v>1383</v>
      </c>
      <c r="E879" s="52" t="s">
        <v>1384</v>
      </c>
      <c r="F879" s="32">
        <v>38937</v>
      </c>
      <c r="G879" s="52">
        <v>400.73</v>
      </c>
      <c r="H879" s="52" t="s">
        <v>11722</v>
      </c>
      <c r="I879" s="52" t="s">
        <v>11723</v>
      </c>
      <c r="J879" s="52" t="s">
        <v>11712</v>
      </c>
      <c r="K879" s="52" t="s">
        <v>11713</v>
      </c>
      <c r="L879" s="52" t="s">
        <v>11714</v>
      </c>
      <c r="M879" s="53">
        <v>3506</v>
      </c>
    </row>
    <row r="880" spans="1:13" s="52" customFormat="1">
      <c r="A880" s="38">
        <v>10167746</v>
      </c>
      <c r="B880" s="54">
        <v>101677460000000</v>
      </c>
      <c r="C880" s="52" t="s">
        <v>1387</v>
      </c>
      <c r="E880" s="52" t="s">
        <v>1388</v>
      </c>
      <c r="F880" s="32">
        <v>38937</v>
      </c>
      <c r="G880" s="52">
        <v>403.1</v>
      </c>
      <c r="H880" s="52" t="s">
        <v>11722</v>
      </c>
      <c r="I880" s="52" t="s">
        <v>11723</v>
      </c>
      <c r="J880" s="52" t="s">
        <v>11712</v>
      </c>
      <c r="K880" s="52" t="s">
        <v>11713</v>
      </c>
      <c r="L880" s="52" t="s">
        <v>11714</v>
      </c>
      <c r="M880" s="53">
        <v>3506</v>
      </c>
    </row>
    <row r="881" spans="1:13" s="52" customFormat="1">
      <c r="A881" s="38">
        <v>10167749</v>
      </c>
      <c r="B881" s="54">
        <v>101677490000000</v>
      </c>
      <c r="C881" s="52" t="s">
        <v>1387</v>
      </c>
      <c r="E881" s="52" t="s">
        <v>1390</v>
      </c>
      <c r="F881" s="32">
        <v>38937</v>
      </c>
      <c r="G881" s="52">
        <v>403.1</v>
      </c>
      <c r="H881" s="52" t="s">
        <v>11722</v>
      </c>
      <c r="I881" s="52" t="s">
        <v>11723</v>
      </c>
      <c r="J881" s="52" t="s">
        <v>11712</v>
      </c>
      <c r="K881" s="52" t="s">
        <v>11713</v>
      </c>
      <c r="L881" s="52" t="s">
        <v>11714</v>
      </c>
      <c r="M881" s="53">
        <v>3506</v>
      </c>
    </row>
    <row r="882" spans="1:13" s="52" customFormat="1">
      <c r="A882" s="38">
        <v>10167853</v>
      </c>
      <c r="B882" s="54">
        <v>101678530000000</v>
      </c>
      <c r="C882" s="52" t="s">
        <v>1391</v>
      </c>
      <c r="E882" s="52" t="s">
        <v>1392</v>
      </c>
      <c r="F882" s="32">
        <v>38967</v>
      </c>
      <c r="G882" s="52" t="s">
        <v>11725</v>
      </c>
      <c r="H882" s="52" t="s">
        <v>11722</v>
      </c>
      <c r="I882" s="52" t="s">
        <v>11723</v>
      </c>
      <c r="J882" s="52" t="s">
        <v>11712</v>
      </c>
      <c r="K882" s="52" t="s">
        <v>11713</v>
      </c>
      <c r="L882" s="52" t="s">
        <v>11714</v>
      </c>
      <c r="M882" s="53">
        <v>3506</v>
      </c>
    </row>
    <row r="883" spans="1:13" s="52" customFormat="1">
      <c r="A883" s="38">
        <v>10167854</v>
      </c>
      <c r="B883" s="54">
        <v>101678540000000</v>
      </c>
      <c r="C883" s="52" t="s">
        <v>1391</v>
      </c>
      <c r="F883" s="32">
        <v>38967</v>
      </c>
      <c r="G883" s="52" t="s">
        <v>390</v>
      </c>
      <c r="H883" s="52" t="s">
        <v>12304</v>
      </c>
      <c r="I883" s="52" t="s">
        <v>12305</v>
      </c>
      <c r="J883" s="52" t="s">
        <v>11712</v>
      </c>
      <c r="K883" s="52" t="s">
        <v>11713</v>
      </c>
      <c r="L883" s="52" t="s">
        <v>11714</v>
      </c>
      <c r="M883" s="53">
        <v>3506</v>
      </c>
    </row>
    <row r="884" spans="1:13" s="52" customFormat="1">
      <c r="A884" s="38">
        <v>10167913</v>
      </c>
      <c r="B884" s="54">
        <v>101679130000000</v>
      </c>
      <c r="C884" s="52" t="s">
        <v>1386</v>
      </c>
      <c r="D884" s="52" t="s">
        <v>1396</v>
      </c>
      <c r="E884" s="52" t="s">
        <v>1397</v>
      </c>
      <c r="F884" s="32">
        <v>38968</v>
      </c>
      <c r="G884" s="52">
        <v>402.2</v>
      </c>
      <c r="H884" s="52" t="s">
        <v>11722</v>
      </c>
      <c r="I884" s="52" t="s">
        <v>11723</v>
      </c>
      <c r="J884" s="52" t="s">
        <v>11712</v>
      </c>
      <c r="K884" s="52" t="s">
        <v>11713</v>
      </c>
      <c r="L884" s="52" t="s">
        <v>11714</v>
      </c>
      <c r="M884" s="53">
        <v>3506</v>
      </c>
    </row>
    <row r="885" spans="1:13" s="52" customFormat="1">
      <c r="A885" s="38">
        <v>10167914</v>
      </c>
      <c r="B885" s="54">
        <v>101679140000000</v>
      </c>
      <c r="C885" s="52" t="s">
        <v>1399</v>
      </c>
      <c r="D885" s="52">
        <v>4400</v>
      </c>
      <c r="E885" s="52" t="s">
        <v>1401</v>
      </c>
      <c r="F885" s="32">
        <v>38967</v>
      </c>
      <c r="G885" s="52" t="s">
        <v>11742</v>
      </c>
      <c r="H885" s="52" t="s">
        <v>11722</v>
      </c>
      <c r="I885" s="52" t="s">
        <v>11723</v>
      </c>
      <c r="J885" s="52" t="s">
        <v>11712</v>
      </c>
      <c r="K885" s="52" t="s">
        <v>11713</v>
      </c>
      <c r="L885" s="52" t="s">
        <v>11714</v>
      </c>
      <c r="M885" s="53">
        <v>3506</v>
      </c>
    </row>
    <row r="886" spans="1:13" s="52" customFormat="1">
      <c r="A886" s="38">
        <v>10167915</v>
      </c>
      <c r="B886" s="54">
        <v>101679150000000</v>
      </c>
      <c r="C886" s="52" t="s">
        <v>1399</v>
      </c>
      <c r="E886" s="52" t="s">
        <v>1403</v>
      </c>
      <c r="F886" s="32">
        <v>38967</v>
      </c>
      <c r="G886" s="52" t="s">
        <v>110</v>
      </c>
      <c r="H886" s="52" t="s">
        <v>11722</v>
      </c>
      <c r="I886" s="52" t="s">
        <v>11723</v>
      </c>
      <c r="J886" s="52" t="s">
        <v>11712</v>
      </c>
      <c r="K886" s="52" t="s">
        <v>11713</v>
      </c>
      <c r="L886" s="52" t="s">
        <v>11714</v>
      </c>
      <c r="M886" s="53">
        <v>3506</v>
      </c>
    </row>
    <row r="887" spans="1:13" s="52" customFormat="1">
      <c r="A887" s="38">
        <v>10167916</v>
      </c>
      <c r="B887" s="54">
        <v>101679160000000</v>
      </c>
      <c r="C887" s="52" t="s">
        <v>1399</v>
      </c>
      <c r="E887" s="52" t="s">
        <v>1404</v>
      </c>
      <c r="F887" s="32">
        <v>38967</v>
      </c>
      <c r="G887" s="52" t="s">
        <v>110</v>
      </c>
      <c r="H887" s="52" t="s">
        <v>12189</v>
      </c>
      <c r="I887" s="52" t="s">
        <v>12190</v>
      </c>
      <c r="J887" s="52" t="s">
        <v>11712</v>
      </c>
      <c r="K887" s="52" t="s">
        <v>11713</v>
      </c>
      <c r="L887" s="52" t="s">
        <v>11714</v>
      </c>
      <c r="M887" s="53">
        <v>3506</v>
      </c>
    </row>
    <row r="888" spans="1:13" s="52" customFormat="1">
      <c r="A888" s="38">
        <v>10167917</v>
      </c>
      <c r="B888" s="54">
        <v>101679170000000</v>
      </c>
      <c r="C888" s="52" t="s">
        <v>1379</v>
      </c>
      <c r="E888" s="52" t="s">
        <v>1405</v>
      </c>
      <c r="F888" s="32">
        <v>38905</v>
      </c>
      <c r="G888" s="52" t="s">
        <v>390</v>
      </c>
      <c r="H888" s="52" t="s">
        <v>12304</v>
      </c>
      <c r="I888" s="52" t="s">
        <v>12305</v>
      </c>
      <c r="J888" s="52" t="s">
        <v>11712</v>
      </c>
      <c r="K888" s="52" t="s">
        <v>11713</v>
      </c>
      <c r="L888" s="52" t="s">
        <v>11714</v>
      </c>
      <c r="M888" s="53">
        <v>3506</v>
      </c>
    </row>
    <row r="889" spans="1:13" s="52" customFormat="1">
      <c r="A889" s="38">
        <v>10167918</v>
      </c>
      <c r="B889" s="54">
        <v>101679180000000</v>
      </c>
      <c r="C889" s="52" t="s">
        <v>1379</v>
      </c>
      <c r="E889" s="52" t="s">
        <v>1407</v>
      </c>
      <c r="F889" s="32">
        <v>38905</v>
      </c>
      <c r="G889" s="52" t="s">
        <v>390</v>
      </c>
      <c r="H889" s="52" t="s">
        <v>12304</v>
      </c>
      <c r="I889" s="52" t="s">
        <v>12305</v>
      </c>
      <c r="J889" s="52" t="s">
        <v>11712</v>
      </c>
      <c r="K889" s="52" t="s">
        <v>11713</v>
      </c>
      <c r="L889" s="52" t="s">
        <v>11714</v>
      </c>
      <c r="M889" s="53">
        <v>3506</v>
      </c>
    </row>
    <row r="890" spans="1:13" s="52" customFormat="1">
      <c r="A890" s="38">
        <v>10167919</v>
      </c>
      <c r="B890" s="54">
        <v>101679190000000</v>
      </c>
      <c r="C890" s="52" t="s">
        <v>1379</v>
      </c>
      <c r="E890" s="52" t="s">
        <v>1408</v>
      </c>
      <c r="F890" s="32">
        <v>38905</v>
      </c>
      <c r="G890" s="52" t="s">
        <v>110</v>
      </c>
      <c r="H890" s="52" t="s">
        <v>12304</v>
      </c>
      <c r="I890" s="52" t="s">
        <v>12305</v>
      </c>
      <c r="J890" s="52" t="s">
        <v>11712</v>
      </c>
      <c r="K890" s="52" t="s">
        <v>11713</v>
      </c>
      <c r="L890" s="52" t="s">
        <v>11714</v>
      </c>
      <c r="M890" s="53">
        <v>3506</v>
      </c>
    </row>
    <row r="891" spans="1:13" s="52" customFormat="1">
      <c r="A891" s="56">
        <v>10168237</v>
      </c>
      <c r="B891" s="57">
        <v>101682370000000</v>
      </c>
      <c r="C891" s="58" t="s">
        <v>4187</v>
      </c>
      <c r="D891" s="58"/>
      <c r="E891" s="58" t="s">
        <v>4188</v>
      </c>
      <c r="F891" s="59">
        <v>38933</v>
      </c>
      <c r="G891" s="58" t="s">
        <v>347</v>
      </c>
      <c r="H891" s="58" t="s">
        <v>12144</v>
      </c>
      <c r="I891" s="58" t="s">
        <v>11876</v>
      </c>
      <c r="J891" s="58" t="s">
        <v>12523</v>
      </c>
      <c r="K891" s="58" t="s">
        <v>12524</v>
      </c>
      <c r="L891" s="58" t="s">
        <v>11714</v>
      </c>
      <c r="M891" s="60">
        <v>3506</v>
      </c>
    </row>
    <row r="892" spans="1:13" s="52" customFormat="1">
      <c r="A892" s="38">
        <v>10168425</v>
      </c>
      <c r="B892" s="54">
        <v>101684250000000</v>
      </c>
      <c r="C892" s="52" t="s">
        <v>1411</v>
      </c>
      <c r="D892" s="52" t="s">
        <v>1412</v>
      </c>
      <c r="F892" s="32">
        <v>38930</v>
      </c>
      <c r="G892" s="52">
        <v>403.15</v>
      </c>
      <c r="H892" s="52" t="s">
        <v>11722</v>
      </c>
      <c r="I892" s="52" t="s">
        <v>11723</v>
      </c>
      <c r="J892" s="52" t="s">
        <v>11712</v>
      </c>
      <c r="K892" s="52" t="s">
        <v>11713</v>
      </c>
      <c r="L892" s="52" t="s">
        <v>11714</v>
      </c>
      <c r="M892" s="53">
        <v>3506</v>
      </c>
    </row>
    <row r="893" spans="1:13" s="52" customFormat="1">
      <c r="A893" s="38">
        <v>10168549</v>
      </c>
      <c r="B893" s="54">
        <v>101685490000000</v>
      </c>
      <c r="C893" s="52" t="s">
        <v>1415</v>
      </c>
      <c r="F893" s="32">
        <v>38974</v>
      </c>
      <c r="G893" s="52">
        <v>404.91</v>
      </c>
      <c r="H893" s="52" t="s">
        <v>11722</v>
      </c>
      <c r="I893" s="52" t="s">
        <v>11723</v>
      </c>
      <c r="J893" s="52" t="s">
        <v>11712</v>
      </c>
      <c r="K893" s="52" t="s">
        <v>11713</v>
      </c>
      <c r="L893" s="52" t="s">
        <v>11714</v>
      </c>
      <c r="M893" s="53">
        <v>3506</v>
      </c>
    </row>
    <row r="894" spans="1:13" s="52" customFormat="1">
      <c r="A894" s="38">
        <v>10168550</v>
      </c>
      <c r="B894" s="54">
        <v>101685500000000</v>
      </c>
      <c r="C894" s="52" t="s">
        <v>1417</v>
      </c>
      <c r="E894" s="52" t="s">
        <v>1418</v>
      </c>
      <c r="F894" s="32">
        <v>38980</v>
      </c>
      <c r="G894" s="52" t="s">
        <v>11725</v>
      </c>
      <c r="H894" s="52" t="s">
        <v>11722</v>
      </c>
      <c r="I894" s="52" t="s">
        <v>11723</v>
      </c>
      <c r="J894" s="52" t="s">
        <v>11712</v>
      </c>
      <c r="K894" s="52" t="s">
        <v>11713</v>
      </c>
      <c r="L894" s="52" t="s">
        <v>11714</v>
      </c>
      <c r="M894" s="53">
        <v>3506</v>
      </c>
    </row>
    <row r="895" spans="1:13" s="52" customFormat="1">
      <c r="A895" s="38">
        <v>10168551</v>
      </c>
      <c r="B895" s="54">
        <v>101685510000000</v>
      </c>
      <c r="C895" s="52" t="s">
        <v>1420</v>
      </c>
      <c r="D895" s="52" t="s">
        <v>1422</v>
      </c>
      <c r="E895" s="52" t="s">
        <v>1423</v>
      </c>
      <c r="F895" s="32">
        <v>38989</v>
      </c>
      <c r="G895" s="52">
        <v>401.46</v>
      </c>
      <c r="H895" s="52" t="s">
        <v>11722</v>
      </c>
      <c r="I895" s="52" t="s">
        <v>11723</v>
      </c>
      <c r="J895" s="52" t="s">
        <v>11712</v>
      </c>
      <c r="K895" s="52" t="s">
        <v>11713</v>
      </c>
      <c r="L895" s="52" t="s">
        <v>11714</v>
      </c>
      <c r="M895" s="53">
        <v>3506</v>
      </c>
    </row>
    <row r="896" spans="1:13" s="52" customFormat="1">
      <c r="A896" s="38">
        <v>10168552</v>
      </c>
      <c r="B896" s="54">
        <v>101685520000000</v>
      </c>
      <c r="C896" s="52" t="s">
        <v>1425</v>
      </c>
      <c r="D896" s="52" t="s">
        <v>1427</v>
      </c>
      <c r="E896" s="52" t="s">
        <v>1428</v>
      </c>
      <c r="F896" s="32">
        <v>38974</v>
      </c>
      <c r="G896" s="52" t="s">
        <v>110</v>
      </c>
      <c r="H896" s="52" t="s">
        <v>12082</v>
      </c>
      <c r="I896" s="52" t="s">
        <v>12068</v>
      </c>
      <c r="J896" s="52" t="s">
        <v>11712</v>
      </c>
      <c r="K896" s="52" t="s">
        <v>11713</v>
      </c>
      <c r="L896" s="52" t="s">
        <v>11714</v>
      </c>
      <c r="M896" s="53">
        <v>3506</v>
      </c>
    </row>
    <row r="897" spans="1:13" s="52" customFormat="1">
      <c r="A897" s="38">
        <v>10168553</v>
      </c>
      <c r="B897" s="54">
        <v>101685530000000</v>
      </c>
      <c r="C897" s="52" t="s">
        <v>1425</v>
      </c>
      <c r="E897" s="52" t="s">
        <v>1430</v>
      </c>
      <c r="F897" s="32">
        <v>38974</v>
      </c>
      <c r="G897" s="52" t="s">
        <v>110</v>
      </c>
      <c r="H897" s="52" t="s">
        <v>12317</v>
      </c>
      <c r="I897" s="52" t="s">
        <v>12104</v>
      </c>
      <c r="J897" s="52" t="s">
        <v>11712</v>
      </c>
      <c r="K897" s="52" t="s">
        <v>11713</v>
      </c>
      <c r="L897" s="52" t="s">
        <v>11714</v>
      </c>
      <c r="M897" s="53">
        <v>3506</v>
      </c>
    </row>
    <row r="898" spans="1:13" s="52" customFormat="1">
      <c r="A898" s="38">
        <v>10168554</v>
      </c>
      <c r="B898" s="54">
        <v>101685540000000</v>
      </c>
      <c r="C898" s="52" t="s">
        <v>1420</v>
      </c>
      <c r="E898" s="52" t="s">
        <v>1431</v>
      </c>
      <c r="F898" s="32">
        <v>38974</v>
      </c>
      <c r="G898" s="52">
        <v>401.6</v>
      </c>
      <c r="H898" s="52" t="s">
        <v>11722</v>
      </c>
      <c r="I898" s="52" t="s">
        <v>11723</v>
      </c>
      <c r="J898" s="52" t="s">
        <v>11712</v>
      </c>
      <c r="K898" s="52" t="s">
        <v>11713</v>
      </c>
      <c r="L898" s="52" t="s">
        <v>11714</v>
      </c>
      <c r="M898" s="53">
        <v>3506</v>
      </c>
    </row>
    <row r="899" spans="1:13" s="52" customFormat="1">
      <c r="A899" s="38">
        <v>10168581</v>
      </c>
      <c r="B899" s="54">
        <v>101685810000000</v>
      </c>
      <c r="C899" s="52" t="s">
        <v>1165</v>
      </c>
      <c r="E899" s="52" t="s">
        <v>1433</v>
      </c>
      <c r="F899" s="32">
        <v>38989</v>
      </c>
      <c r="G899" s="52">
        <v>401.35</v>
      </c>
      <c r="H899" s="52" t="s">
        <v>11722</v>
      </c>
      <c r="I899" s="52" t="s">
        <v>11723</v>
      </c>
      <c r="J899" s="52" t="s">
        <v>11712</v>
      </c>
      <c r="K899" s="52" t="s">
        <v>11713</v>
      </c>
      <c r="L899" s="52" t="s">
        <v>11714</v>
      </c>
      <c r="M899" s="53">
        <v>3506</v>
      </c>
    </row>
    <row r="900" spans="1:13" s="52" customFormat="1">
      <c r="A900" s="38">
        <v>10168587</v>
      </c>
      <c r="B900" s="54">
        <v>101685870000000</v>
      </c>
      <c r="C900" s="52" t="s">
        <v>1434</v>
      </c>
      <c r="E900" s="52" t="s">
        <v>1435</v>
      </c>
      <c r="F900" s="32">
        <v>38989</v>
      </c>
      <c r="G900" s="52">
        <v>401.24</v>
      </c>
      <c r="H900" s="52" t="s">
        <v>11722</v>
      </c>
      <c r="I900" s="52" t="s">
        <v>11723</v>
      </c>
      <c r="J900" s="52" t="s">
        <v>11712</v>
      </c>
      <c r="K900" s="52" t="s">
        <v>11713</v>
      </c>
      <c r="L900" s="52" t="s">
        <v>11714</v>
      </c>
      <c r="M900" s="53">
        <v>3506</v>
      </c>
    </row>
    <row r="901" spans="1:13" s="52" customFormat="1">
      <c r="A901" s="38">
        <v>10168594</v>
      </c>
      <c r="B901" s="54">
        <v>101685940000000</v>
      </c>
      <c r="C901" s="52" t="s">
        <v>1437</v>
      </c>
      <c r="D901" s="52" t="s">
        <v>1440</v>
      </c>
      <c r="E901" s="52" t="s">
        <v>1438</v>
      </c>
      <c r="F901" s="32">
        <v>38989</v>
      </c>
      <c r="G901" s="52">
        <v>401.6</v>
      </c>
      <c r="H901" s="52" t="s">
        <v>11722</v>
      </c>
      <c r="I901" s="52" t="s">
        <v>11723</v>
      </c>
      <c r="J901" s="52" t="s">
        <v>11712</v>
      </c>
      <c r="K901" s="52" t="s">
        <v>11713</v>
      </c>
      <c r="L901" s="52" t="s">
        <v>11714</v>
      </c>
      <c r="M901" s="53">
        <v>3506</v>
      </c>
    </row>
    <row r="902" spans="1:13" s="52" customFormat="1">
      <c r="A902" s="38">
        <v>10168595</v>
      </c>
      <c r="B902" s="54">
        <v>101685950000000</v>
      </c>
      <c r="C902" s="52" t="s">
        <v>1437</v>
      </c>
      <c r="D902" s="52" t="s">
        <v>1440</v>
      </c>
      <c r="E902" s="52" t="s">
        <v>1441</v>
      </c>
      <c r="F902" s="32">
        <v>38989</v>
      </c>
      <c r="G902" s="52" t="s">
        <v>1369</v>
      </c>
      <c r="H902" s="52" t="s">
        <v>11878</v>
      </c>
      <c r="I902" s="52" t="s">
        <v>11879</v>
      </c>
      <c r="J902" s="52" t="s">
        <v>11712</v>
      </c>
      <c r="K902" s="52" t="s">
        <v>11713</v>
      </c>
      <c r="L902" s="52" t="s">
        <v>11714</v>
      </c>
      <c r="M902" s="53">
        <v>3506</v>
      </c>
    </row>
    <row r="903" spans="1:13" s="52" customFormat="1">
      <c r="A903" s="38">
        <v>10168596</v>
      </c>
      <c r="B903" s="54">
        <v>101685960000000</v>
      </c>
      <c r="C903" s="52" t="s">
        <v>1437</v>
      </c>
      <c r="D903" s="52" t="s">
        <v>1440</v>
      </c>
      <c r="E903" s="52" t="s">
        <v>1442</v>
      </c>
      <c r="F903" s="32">
        <v>38989</v>
      </c>
      <c r="G903" s="52">
        <v>401.33</v>
      </c>
      <c r="H903" s="52" t="s">
        <v>11722</v>
      </c>
      <c r="I903" s="52" t="s">
        <v>11723</v>
      </c>
      <c r="J903" s="52" t="s">
        <v>11712</v>
      </c>
      <c r="K903" s="52" t="s">
        <v>11713</v>
      </c>
      <c r="L903" s="52" t="s">
        <v>11714</v>
      </c>
      <c r="M903" s="53">
        <v>3506</v>
      </c>
    </row>
    <row r="904" spans="1:13" s="52" customFormat="1">
      <c r="A904" s="38">
        <v>10168597</v>
      </c>
      <c r="B904" s="54">
        <v>101685970000000</v>
      </c>
      <c r="C904" s="52" t="s">
        <v>1437</v>
      </c>
      <c r="E904" s="52" t="s">
        <v>1443</v>
      </c>
      <c r="F904" s="32">
        <v>38989</v>
      </c>
      <c r="G904" s="52" t="s">
        <v>110</v>
      </c>
      <c r="H904" s="52" t="s">
        <v>12364</v>
      </c>
      <c r="I904" s="52" t="s">
        <v>12365</v>
      </c>
      <c r="J904" s="52" t="s">
        <v>11712</v>
      </c>
      <c r="K904" s="52" t="s">
        <v>11713</v>
      </c>
      <c r="L904" s="52" t="s">
        <v>11714</v>
      </c>
      <c r="M904" s="53">
        <v>3506</v>
      </c>
    </row>
    <row r="905" spans="1:13" s="52" customFormat="1">
      <c r="A905" s="38">
        <v>10168598</v>
      </c>
      <c r="B905" s="54">
        <v>101685980000000</v>
      </c>
      <c r="C905" s="52" t="s">
        <v>1437</v>
      </c>
      <c r="E905" s="52" t="s">
        <v>1444</v>
      </c>
      <c r="F905" s="32">
        <v>38989</v>
      </c>
      <c r="G905" s="52" t="s">
        <v>110</v>
      </c>
      <c r="H905" s="52" t="s">
        <v>12311</v>
      </c>
      <c r="I905" s="52" t="s">
        <v>12250</v>
      </c>
      <c r="J905" s="52" t="s">
        <v>11712</v>
      </c>
      <c r="K905" s="52" t="s">
        <v>11713</v>
      </c>
      <c r="L905" s="52" t="s">
        <v>11714</v>
      </c>
      <c r="M905" s="53">
        <v>3506</v>
      </c>
    </row>
    <row r="906" spans="1:13" s="52" customFormat="1">
      <c r="A906" s="38">
        <v>10168599</v>
      </c>
      <c r="B906" s="54">
        <v>101685990000000</v>
      </c>
      <c r="C906" s="52" t="s">
        <v>1437</v>
      </c>
      <c r="D906" s="52" t="s">
        <v>7806</v>
      </c>
      <c r="E906" s="52" t="s">
        <v>1445</v>
      </c>
      <c r="F906" s="32">
        <v>38989</v>
      </c>
      <c r="G906" s="52" t="s">
        <v>110</v>
      </c>
      <c r="H906" s="52" t="s">
        <v>12158</v>
      </c>
      <c r="I906" s="52" t="s">
        <v>11876</v>
      </c>
      <c r="J906" s="52" t="s">
        <v>11712</v>
      </c>
      <c r="K906" s="52" t="s">
        <v>11713</v>
      </c>
      <c r="L906" s="52" t="s">
        <v>11714</v>
      </c>
      <c r="M906" s="53">
        <v>3506</v>
      </c>
    </row>
    <row r="907" spans="1:13" s="52" customFormat="1">
      <c r="A907" s="38">
        <v>10168600</v>
      </c>
      <c r="B907" s="54">
        <v>101686000000000</v>
      </c>
      <c r="C907" s="52" t="s">
        <v>1437</v>
      </c>
      <c r="E907" s="52" t="s">
        <v>1446</v>
      </c>
      <c r="F907" s="32">
        <v>38989</v>
      </c>
      <c r="G907" s="52" t="s">
        <v>110</v>
      </c>
      <c r="H907" s="52" t="s">
        <v>12251</v>
      </c>
      <c r="I907" s="52" t="s">
        <v>12252</v>
      </c>
      <c r="J907" s="52" t="s">
        <v>11712</v>
      </c>
      <c r="K907" s="52" t="s">
        <v>11713</v>
      </c>
      <c r="L907" s="52" t="s">
        <v>11714</v>
      </c>
      <c r="M907" s="53">
        <v>3506</v>
      </c>
    </row>
    <row r="908" spans="1:13" s="52" customFormat="1">
      <c r="A908" s="38">
        <v>10168601</v>
      </c>
      <c r="B908" s="54">
        <v>101686010000000</v>
      </c>
      <c r="C908" s="52" t="s">
        <v>1437</v>
      </c>
      <c r="D908" s="52" t="s">
        <v>1447</v>
      </c>
      <c r="E908" s="52" t="s">
        <v>1448</v>
      </c>
      <c r="F908" s="32">
        <v>38989</v>
      </c>
      <c r="G908" s="52" t="s">
        <v>390</v>
      </c>
      <c r="H908" s="52" t="s">
        <v>12304</v>
      </c>
      <c r="I908" s="52" t="s">
        <v>12305</v>
      </c>
      <c r="J908" s="52" t="s">
        <v>11712</v>
      </c>
      <c r="K908" s="52" t="s">
        <v>11713</v>
      </c>
      <c r="L908" s="52" t="s">
        <v>11714</v>
      </c>
      <c r="M908" s="53">
        <v>3506</v>
      </c>
    </row>
    <row r="909" spans="1:13" s="52" customFormat="1">
      <c r="A909" s="38">
        <v>10168602</v>
      </c>
      <c r="B909" s="54">
        <v>101686020000000</v>
      </c>
      <c r="C909" s="52" t="s">
        <v>1437</v>
      </c>
      <c r="E909" s="52" t="s">
        <v>1449</v>
      </c>
      <c r="F909" s="32">
        <v>38989</v>
      </c>
      <c r="G909" s="52" t="s">
        <v>110</v>
      </c>
      <c r="H909" s="52" t="s">
        <v>12159</v>
      </c>
      <c r="I909" s="52" t="s">
        <v>11720</v>
      </c>
      <c r="J909" s="52" t="s">
        <v>11712</v>
      </c>
      <c r="K909" s="52" t="s">
        <v>11713</v>
      </c>
      <c r="L909" s="52" t="s">
        <v>11714</v>
      </c>
      <c r="M909" s="53">
        <v>3506</v>
      </c>
    </row>
    <row r="910" spans="1:13" s="52" customFormat="1">
      <c r="A910" s="38">
        <v>10168603</v>
      </c>
      <c r="B910" s="54">
        <v>101686030000000</v>
      </c>
      <c r="C910" s="52" t="s">
        <v>1437</v>
      </c>
      <c r="E910" s="52" t="s">
        <v>1450</v>
      </c>
      <c r="F910" s="32">
        <v>38989</v>
      </c>
      <c r="G910" s="52" t="s">
        <v>12097</v>
      </c>
      <c r="H910" s="52" t="s">
        <v>12098</v>
      </c>
      <c r="I910" s="52" t="s">
        <v>11717</v>
      </c>
      <c r="J910" s="52" t="s">
        <v>11712</v>
      </c>
      <c r="K910" s="52" t="s">
        <v>11713</v>
      </c>
      <c r="L910" s="52" t="s">
        <v>11714</v>
      </c>
      <c r="M910" s="53">
        <v>3506</v>
      </c>
    </row>
    <row r="911" spans="1:13" s="52" customFormat="1">
      <c r="A911" s="38">
        <v>10168604</v>
      </c>
      <c r="B911" s="54">
        <v>101686040000000</v>
      </c>
      <c r="C911" s="52" t="s">
        <v>1437</v>
      </c>
      <c r="E911" s="52" t="s">
        <v>1451</v>
      </c>
      <c r="F911" s="32">
        <v>38989</v>
      </c>
      <c r="G911" s="52" t="s">
        <v>11715</v>
      </c>
      <c r="H911" s="52" t="s">
        <v>11710</v>
      </c>
      <c r="I911" s="52" t="s">
        <v>11711</v>
      </c>
      <c r="J911" s="52" t="s">
        <v>11712</v>
      </c>
      <c r="K911" s="52" t="s">
        <v>11713</v>
      </c>
      <c r="L911" s="52" t="s">
        <v>11714</v>
      </c>
      <c r="M911" s="53">
        <v>3506</v>
      </c>
    </row>
    <row r="912" spans="1:13" s="52" customFormat="1">
      <c r="A912" s="38">
        <v>10168605</v>
      </c>
      <c r="B912" s="54">
        <v>101686050000000</v>
      </c>
      <c r="C912" s="52" t="s">
        <v>1437</v>
      </c>
      <c r="E912" s="52" t="s">
        <v>1446</v>
      </c>
      <c r="F912" s="32">
        <v>38989</v>
      </c>
      <c r="G912" s="52" t="s">
        <v>110</v>
      </c>
      <c r="H912" s="52" t="s">
        <v>12159</v>
      </c>
      <c r="I912" s="52" t="s">
        <v>11720</v>
      </c>
      <c r="J912" s="52" t="s">
        <v>11712</v>
      </c>
      <c r="K912" s="52" t="s">
        <v>11713</v>
      </c>
      <c r="L912" s="52" t="s">
        <v>11714</v>
      </c>
      <c r="M912" s="53">
        <v>3506</v>
      </c>
    </row>
    <row r="913" spans="1:13" s="52" customFormat="1">
      <c r="A913" s="38">
        <v>10168606</v>
      </c>
      <c r="B913" s="54">
        <v>101686060000000</v>
      </c>
      <c r="C913" s="52" t="s">
        <v>1437</v>
      </c>
      <c r="E913" s="52" t="s">
        <v>11743</v>
      </c>
      <c r="F913" s="32">
        <v>38989</v>
      </c>
      <c r="G913" s="52">
        <v>401.6</v>
      </c>
      <c r="H913" s="52" t="s">
        <v>11722</v>
      </c>
      <c r="I913" s="52" t="s">
        <v>11723</v>
      </c>
      <c r="J913" s="52" t="s">
        <v>11712</v>
      </c>
      <c r="K913" s="52" t="s">
        <v>11713</v>
      </c>
      <c r="L913" s="52" t="s">
        <v>11714</v>
      </c>
      <c r="M913" s="53">
        <v>3506</v>
      </c>
    </row>
    <row r="914" spans="1:13" s="52" customFormat="1">
      <c r="A914" s="38">
        <v>10168607</v>
      </c>
      <c r="B914" s="54">
        <v>101686070000000</v>
      </c>
      <c r="C914" s="52" t="s">
        <v>1437</v>
      </c>
      <c r="D914" s="52">
        <v>3560</v>
      </c>
      <c r="E914" s="52" t="s">
        <v>1452</v>
      </c>
      <c r="F914" s="32">
        <v>38989</v>
      </c>
      <c r="G914" s="52" t="s">
        <v>110</v>
      </c>
      <c r="H914" s="52" t="s">
        <v>12312</v>
      </c>
      <c r="I914" s="52" t="s">
        <v>12120</v>
      </c>
      <c r="J914" s="52" t="s">
        <v>11712</v>
      </c>
      <c r="K914" s="52" t="s">
        <v>11713</v>
      </c>
      <c r="L914" s="52" t="s">
        <v>11714</v>
      </c>
      <c r="M914" s="53">
        <v>3506</v>
      </c>
    </row>
    <row r="915" spans="1:13" s="52" customFormat="1">
      <c r="A915" s="38">
        <v>10168608</v>
      </c>
      <c r="B915" s="54">
        <v>101686080000000</v>
      </c>
      <c r="C915" s="52" t="s">
        <v>1437</v>
      </c>
      <c r="E915" s="52" t="s">
        <v>1453</v>
      </c>
      <c r="F915" s="32">
        <v>38989</v>
      </c>
      <c r="G915" s="52" t="s">
        <v>110</v>
      </c>
      <c r="H915" s="52" t="s">
        <v>12433</v>
      </c>
      <c r="I915" s="52" t="s">
        <v>11876</v>
      </c>
      <c r="J915" s="52" t="s">
        <v>11712</v>
      </c>
      <c r="K915" s="52" t="s">
        <v>11713</v>
      </c>
      <c r="L915" s="52" t="s">
        <v>11714</v>
      </c>
      <c r="M915" s="53">
        <v>3506</v>
      </c>
    </row>
    <row r="916" spans="1:13" s="52" customFormat="1">
      <c r="A916" s="38">
        <v>10168609</v>
      </c>
      <c r="B916" s="54">
        <v>101686090000000</v>
      </c>
      <c r="C916" s="52" t="s">
        <v>1437</v>
      </c>
      <c r="D916" s="52" t="s">
        <v>1454</v>
      </c>
      <c r="E916" s="52" t="s">
        <v>1455</v>
      </c>
      <c r="F916" s="32">
        <v>38989</v>
      </c>
      <c r="G916" s="52" t="s">
        <v>110</v>
      </c>
      <c r="H916" s="52" t="s">
        <v>12221</v>
      </c>
      <c r="I916" s="52" t="s">
        <v>11717</v>
      </c>
      <c r="J916" s="52" t="s">
        <v>11712</v>
      </c>
      <c r="K916" s="52" t="s">
        <v>11713</v>
      </c>
      <c r="L916" s="52" t="s">
        <v>11714</v>
      </c>
      <c r="M916" s="53">
        <v>3506</v>
      </c>
    </row>
    <row r="917" spans="1:13" s="52" customFormat="1">
      <c r="A917" s="38">
        <v>10168610</v>
      </c>
      <c r="B917" s="54">
        <v>101686100000000</v>
      </c>
      <c r="C917" s="52" t="s">
        <v>1437</v>
      </c>
      <c r="D917" s="52" t="s">
        <v>1456</v>
      </c>
      <c r="E917" s="52" t="s">
        <v>1457</v>
      </c>
      <c r="F917" s="32">
        <v>38989</v>
      </c>
      <c r="G917" s="52" t="s">
        <v>110</v>
      </c>
      <c r="H917" s="52" t="s">
        <v>12090</v>
      </c>
      <c r="I917" s="52" t="s">
        <v>12091</v>
      </c>
      <c r="J917" s="52" t="s">
        <v>11712</v>
      </c>
      <c r="K917" s="52" t="s">
        <v>11713</v>
      </c>
      <c r="L917" s="52" t="s">
        <v>11714</v>
      </c>
      <c r="M917" s="53">
        <v>3506</v>
      </c>
    </row>
    <row r="918" spans="1:13" s="52" customFormat="1">
      <c r="A918" s="38">
        <v>10168611</v>
      </c>
      <c r="B918" s="54">
        <v>101686110000000</v>
      </c>
      <c r="C918" s="52" t="s">
        <v>1437</v>
      </c>
      <c r="D918" s="52" t="s">
        <v>1459</v>
      </c>
      <c r="E918" s="52" t="s">
        <v>1460</v>
      </c>
      <c r="F918" s="32">
        <v>38989</v>
      </c>
      <c r="G918" s="52">
        <v>401.6</v>
      </c>
      <c r="H918" s="52" t="s">
        <v>11722</v>
      </c>
      <c r="I918" s="52" t="s">
        <v>11723</v>
      </c>
      <c r="J918" s="52" t="s">
        <v>11712</v>
      </c>
      <c r="K918" s="52" t="s">
        <v>11713</v>
      </c>
      <c r="L918" s="52" t="s">
        <v>11714</v>
      </c>
      <c r="M918" s="53">
        <v>3506</v>
      </c>
    </row>
    <row r="919" spans="1:13" s="52" customFormat="1">
      <c r="A919" s="38">
        <v>10168612</v>
      </c>
      <c r="B919" s="54">
        <v>101686120000000</v>
      </c>
      <c r="C919" s="52" t="s">
        <v>1437</v>
      </c>
      <c r="D919" s="52" t="s">
        <v>1461</v>
      </c>
      <c r="E919" s="52" t="s">
        <v>1462</v>
      </c>
      <c r="F919" s="32">
        <v>38989</v>
      </c>
      <c r="G919" s="52" t="s">
        <v>110</v>
      </c>
      <c r="H919" s="52" t="s">
        <v>12309</v>
      </c>
      <c r="I919" s="52" t="s">
        <v>12063</v>
      </c>
      <c r="J919" s="52" t="s">
        <v>11712</v>
      </c>
      <c r="K919" s="52" t="s">
        <v>11713</v>
      </c>
      <c r="L919" s="52" t="s">
        <v>11714</v>
      </c>
      <c r="M919" s="53">
        <v>3506</v>
      </c>
    </row>
    <row r="920" spans="1:13" s="52" customFormat="1">
      <c r="A920" s="38">
        <v>10168613</v>
      </c>
      <c r="B920" s="54">
        <v>101686130000000</v>
      </c>
      <c r="C920" s="52" t="s">
        <v>1437</v>
      </c>
      <c r="D920" s="52" t="s">
        <v>1447</v>
      </c>
      <c r="E920" s="52" t="s">
        <v>5900</v>
      </c>
      <c r="F920" s="32">
        <v>38989</v>
      </c>
      <c r="G920" s="52" t="s">
        <v>110</v>
      </c>
      <c r="H920" s="52" t="s">
        <v>11722</v>
      </c>
      <c r="I920" s="52" t="s">
        <v>11723</v>
      </c>
      <c r="J920" s="52" t="s">
        <v>11712</v>
      </c>
      <c r="K920" s="52" t="s">
        <v>11713</v>
      </c>
      <c r="L920" s="52" t="s">
        <v>11714</v>
      </c>
      <c r="M920" s="53">
        <v>3506</v>
      </c>
    </row>
    <row r="921" spans="1:13" s="52" customFormat="1">
      <c r="A921" s="38">
        <v>10168614</v>
      </c>
      <c r="B921" s="54">
        <v>101686140000000</v>
      </c>
      <c r="C921" s="52" t="s">
        <v>1437</v>
      </c>
      <c r="D921" s="52" t="s">
        <v>1440</v>
      </c>
      <c r="E921" s="52" t="s">
        <v>12378</v>
      </c>
      <c r="F921" s="32">
        <v>38989</v>
      </c>
      <c r="G921" s="52" t="s">
        <v>110</v>
      </c>
      <c r="H921" s="52" t="s">
        <v>12379</v>
      </c>
      <c r="I921" s="52" t="s">
        <v>11711</v>
      </c>
      <c r="J921" s="52" t="s">
        <v>11712</v>
      </c>
      <c r="K921" s="52" t="s">
        <v>11713</v>
      </c>
      <c r="L921" s="52" t="s">
        <v>11714</v>
      </c>
      <c r="M921" s="53">
        <v>3506</v>
      </c>
    </row>
    <row r="922" spans="1:13" s="52" customFormat="1">
      <c r="A922" s="38">
        <v>10168615</v>
      </c>
      <c r="B922" s="54">
        <v>101686150000000</v>
      </c>
      <c r="C922" s="52" t="s">
        <v>1437</v>
      </c>
      <c r="D922" s="52" t="s">
        <v>1440</v>
      </c>
      <c r="E922" s="52" t="s">
        <v>1463</v>
      </c>
      <c r="F922" s="32">
        <v>38989</v>
      </c>
      <c r="G922" s="52" t="s">
        <v>110</v>
      </c>
      <c r="H922" s="52" t="s">
        <v>12181</v>
      </c>
      <c r="I922" s="52" t="s">
        <v>12058</v>
      </c>
      <c r="J922" s="52" t="s">
        <v>11712</v>
      </c>
      <c r="K922" s="52" t="s">
        <v>11713</v>
      </c>
      <c r="L922" s="52" t="s">
        <v>11714</v>
      </c>
      <c r="M922" s="53">
        <v>3506</v>
      </c>
    </row>
    <row r="923" spans="1:13" s="52" customFormat="1">
      <c r="A923" s="38">
        <v>10168616</v>
      </c>
      <c r="B923" s="54">
        <v>101686160000000</v>
      </c>
      <c r="C923" s="52" t="s">
        <v>1437</v>
      </c>
      <c r="E923" s="52" t="s">
        <v>1464</v>
      </c>
      <c r="F923" s="32">
        <v>38989</v>
      </c>
      <c r="G923" s="52">
        <v>401.6</v>
      </c>
      <c r="H923" s="52" t="s">
        <v>11722</v>
      </c>
      <c r="I923" s="52" t="s">
        <v>11723</v>
      </c>
      <c r="J923" s="52" t="s">
        <v>11712</v>
      </c>
      <c r="K923" s="52" t="s">
        <v>11713</v>
      </c>
      <c r="L923" s="52" t="s">
        <v>11714</v>
      </c>
      <c r="M923" s="53">
        <v>3506</v>
      </c>
    </row>
    <row r="924" spans="1:13" s="52" customFormat="1">
      <c r="A924" s="38">
        <v>10168617</v>
      </c>
      <c r="B924" s="54">
        <v>101686170000000</v>
      </c>
      <c r="C924" s="52" t="s">
        <v>1437</v>
      </c>
      <c r="D924" s="52">
        <v>3560</v>
      </c>
      <c r="E924" s="52" t="s">
        <v>1465</v>
      </c>
      <c r="F924" s="32">
        <v>38989</v>
      </c>
      <c r="G924" s="52" t="s">
        <v>110</v>
      </c>
      <c r="H924" s="52" t="s">
        <v>12309</v>
      </c>
      <c r="I924" s="52" t="s">
        <v>12063</v>
      </c>
      <c r="J924" s="52" t="s">
        <v>11712</v>
      </c>
      <c r="K924" s="52" t="s">
        <v>11713</v>
      </c>
      <c r="L924" s="52" t="s">
        <v>11714</v>
      </c>
      <c r="M924" s="53">
        <v>3506</v>
      </c>
    </row>
    <row r="925" spans="1:13" s="52" customFormat="1">
      <c r="A925" s="38">
        <v>10168618</v>
      </c>
      <c r="B925" s="54">
        <v>101686180000000</v>
      </c>
      <c r="C925" s="52" t="s">
        <v>1437</v>
      </c>
      <c r="E925" s="52" t="s">
        <v>1466</v>
      </c>
      <c r="F925" s="32">
        <v>38989</v>
      </c>
      <c r="G925" s="52">
        <v>402.12200000000001</v>
      </c>
      <c r="H925" s="52" t="s">
        <v>11722</v>
      </c>
      <c r="I925" s="52" t="s">
        <v>11723</v>
      </c>
      <c r="J925" s="52" t="s">
        <v>11712</v>
      </c>
      <c r="K925" s="52" t="s">
        <v>11713</v>
      </c>
      <c r="L925" s="52" t="s">
        <v>11714</v>
      </c>
      <c r="M925" s="53">
        <v>3506</v>
      </c>
    </row>
    <row r="926" spans="1:13" s="52" customFormat="1">
      <c r="A926" s="38">
        <v>10168619</v>
      </c>
      <c r="B926" s="54">
        <v>101686190000000</v>
      </c>
      <c r="C926" s="52" t="s">
        <v>1437</v>
      </c>
      <c r="D926" s="52" t="s">
        <v>1447</v>
      </c>
      <c r="E926" s="52" t="s">
        <v>1467</v>
      </c>
      <c r="F926" s="32">
        <v>38989</v>
      </c>
      <c r="G926" s="52" t="s">
        <v>110</v>
      </c>
      <c r="H926" s="52" t="s">
        <v>12090</v>
      </c>
      <c r="I926" s="52" t="s">
        <v>12091</v>
      </c>
      <c r="J926" s="52" t="s">
        <v>11712</v>
      </c>
      <c r="K926" s="52" t="s">
        <v>11713</v>
      </c>
      <c r="L926" s="52" t="s">
        <v>11714</v>
      </c>
      <c r="M926" s="53">
        <v>3506</v>
      </c>
    </row>
    <row r="927" spans="1:13" s="52" customFormat="1">
      <c r="A927" s="38">
        <v>10168620</v>
      </c>
      <c r="B927" s="54">
        <v>101686200000000</v>
      </c>
      <c r="C927" s="52" t="s">
        <v>1437</v>
      </c>
      <c r="D927" s="52" t="s">
        <v>7793</v>
      </c>
      <c r="E927" s="52" t="s">
        <v>5902</v>
      </c>
      <c r="F927" s="32">
        <v>38989</v>
      </c>
      <c r="G927" s="52" t="s">
        <v>110</v>
      </c>
      <c r="H927" s="52" t="s">
        <v>11722</v>
      </c>
      <c r="I927" s="52" t="s">
        <v>11723</v>
      </c>
      <c r="J927" s="52" t="s">
        <v>11712</v>
      </c>
      <c r="K927" s="52" t="s">
        <v>11713</v>
      </c>
      <c r="L927" s="52" t="s">
        <v>11714</v>
      </c>
      <c r="M927" s="53">
        <v>3506</v>
      </c>
    </row>
    <row r="928" spans="1:13" s="52" customFormat="1">
      <c r="A928" s="38">
        <v>10168621</v>
      </c>
      <c r="B928" s="54">
        <v>101686210000000</v>
      </c>
      <c r="C928" s="52" t="s">
        <v>1437</v>
      </c>
      <c r="E928" s="52" t="s">
        <v>1468</v>
      </c>
      <c r="F928" s="32">
        <v>38989</v>
      </c>
      <c r="G928" s="52" t="s">
        <v>110</v>
      </c>
      <c r="H928" s="52" t="s">
        <v>12395</v>
      </c>
      <c r="I928" s="52" t="s">
        <v>11876</v>
      </c>
      <c r="J928" s="52" t="s">
        <v>11712</v>
      </c>
      <c r="K928" s="52" t="s">
        <v>11713</v>
      </c>
      <c r="L928" s="52" t="s">
        <v>11714</v>
      </c>
      <c r="M928" s="53">
        <v>3506</v>
      </c>
    </row>
    <row r="929" spans="1:13" s="52" customFormat="1">
      <c r="A929" s="56">
        <v>10168755</v>
      </c>
      <c r="B929" s="57">
        <v>101687550000000</v>
      </c>
      <c r="C929" s="58" t="s">
        <v>4190</v>
      </c>
      <c r="D929" s="58"/>
      <c r="E929" s="58"/>
      <c r="F929" s="59">
        <v>38971</v>
      </c>
      <c r="G929" s="58" t="s">
        <v>8371</v>
      </c>
      <c r="H929" s="58" t="s">
        <v>12362</v>
      </c>
      <c r="I929" s="58" t="s">
        <v>12140</v>
      </c>
      <c r="J929" s="58" t="s">
        <v>12523</v>
      </c>
      <c r="K929" s="58" t="s">
        <v>12524</v>
      </c>
      <c r="L929" s="58" t="s">
        <v>11714</v>
      </c>
      <c r="M929" s="60">
        <v>3506</v>
      </c>
    </row>
    <row r="930" spans="1:13" s="52" customFormat="1">
      <c r="A930" s="38">
        <v>10168895</v>
      </c>
      <c r="B930" s="54">
        <v>101688950000000</v>
      </c>
      <c r="C930" s="52" t="s">
        <v>1471</v>
      </c>
      <c r="E930" s="52" t="s">
        <v>1472</v>
      </c>
      <c r="F930" s="32">
        <v>39043</v>
      </c>
      <c r="G930" s="52">
        <v>10168895</v>
      </c>
      <c r="H930" s="52" t="s">
        <v>11722</v>
      </c>
      <c r="I930" s="52" t="s">
        <v>11723</v>
      </c>
      <c r="J930" s="52" t="s">
        <v>11712</v>
      </c>
      <c r="K930" s="52" t="s">
        <v>11713</v>
      </c>
      <c r="L930" s="52" t="s">
        <v>11714</v>
      </c>
      <c r="M930" s="53">
        <v>3506</v>
      </c>
    </row>
    <row r="931" spans="1:13" s="52" customFormat="1">
      <c r="A931" s="38">
        <v>10168897</v>
      </c>
      <c r="B931" s="54">
        <v>101688970000000</v>
      </c>
      <c r="C931" s="52" t="s">
        <v>1475</v>
      </c>
      <c r="E931" s="52" t="s">
        <v>1476</v>
      </c>
      <c r="F931" s="32">
        <v>39048</v>
      </c>
      <c r="G931" s="52">
        <v>400.65</v>
      </c>
      <c r="H931" s="52" t="s">
        <v>11722</v>
      </c>
      <c r="I931" s="52" t="s">
        <v>11723</v>
      </c>
      <c r="J931" s="52" t="s">
        <v>11712</v>
      </c>
      <c r="K931" s="52" t="s">
        <v>11713</v>
      </c>
      <c r="L931" s="52" t="s">
        <v>11714</v>
      </c>
      <c r="M931" s="53">
        <v>3506</v>
      </c>
    </row>
    <row r="932" spans="1:13" s="52" customFormat="1">
      <c r="A932" s="38">
        <v>10168901</v>
      </c>
      <c r="B932" s="54">
        <v>101689010000000</v>
      </c>
      <c r="C932" s="52" t="s">
        <v>1479</v>
      </c>
      <c r="E932" s="52" t="s">
        <v>1480</v>
      </c>
      <c r="F932" s="32">
        <v>39048</v>
      </c>
      <c r="G932" s="52">
        <v>400.99</v>
      </c>
      <c r="H932" s="52" t="s">
        <v>11722</v>
      </c>
      <c r="I932" s="52" t="s">
        <v>11723</v>
      </c>
      <c r="J932" s="52" t="s">
        <v>11712</v>
      </c>
      <c r="K932" s="52" t="s">
        <v>11713</v>
      </c>
      <c r="L932" s="52" t="s">
        <v>11714</v>
      </c>
      <c r="M932" s="53">
        <v>3506</v>
      </c>
    </row>
    <row r="933" spans="1:13" s="52" customFormat="1">
      <c r="A933" s="38">
        <v>10168996</v>
      </c>
      <c r="B933" s="54">
        <v>101689960000000</v>
      </c>
      <c r="C933" s="52" t="s">
        <v>1409</v>
      </c>
      <c r="E933" s="52" t="s">
        <v>1482</v>
      </c>
      <c r="F933" s="32">
        <v>39013</v>
      </c>
      <c r="G933" s="52">
        <v>404.4</v>
      </c>
      <c r="H933" s="52" t="s">
        <v>11722</v>
      </c>
      <c r="I933" s="52" t="s">
        <v>11723</v>
      </c>
      <c r="J933" s="52" t="s">
        <v>11712</v>
      </c>
      <c r="K933" s="52" t="s">
        <v>11713</v>
      </c>
      <c r="L933" s="52" t="s">
        <v>11714</v>
      </c>
      <c r="M933" s="53">
        <v>3506</v>
      </c>
    </row>
    <row r="934" spans="1:13" s="52" customFormat="1">
      <c r="A934" s="38">
        <v>10169001</v>
      </c>
      <c r="B934" s="54">
        <v>101690010000000</v>
      </c>
      <c r="C934" s="52" t="s">
        <v>1484</v>
      </c>
      <c r="F934" s="32">
        <v>38989</v>
      </c>
      <c r="G934" s="52">
        <v>801.9</v>
      </c>
      <c r="H934" s="52" t="s">
        <v>11878</v>
      </c>
      <c r="I934" s="52" t="s">
        <v>11879</v>
      </c>
      <c r="J934" s="52" t="s">
        <v>11712</v>
      </c>
      <c r="K934" s="52" t="s">
        <v>11713</v>
      </c>
      <c r="L934" s="52" t="s">
        <v>11714</v>
      </c>
      <c r="M934" s="53">
        <v>3506</v>
      </c>
    </row>
    <row r="935" spans="1:13" s="52" customFormat="1">
      <c r="A935" s="38">
        <v>10169002</v>
      </c>
      <c r="B935" s="54">
        <v>101690020000000</v>
      </c>
      <c r="C935" s="52" t="s">
        <v>1484</v>
      </c>
      <c r="F935" s="32">
        <v>38989</v>
      </c>
      <c r="G935" s="52">
        <v>801.12</v>
      </c>
      <c r="H935" s="52" t="s">
        <v>11878</v>
      </c>
      <c r="I935" s="52" t="s">
        <v>11879</v>
      </c>
      <c r="J935" s="52" t="s">
        <v>11712</v>
      </c>
      <c r="K935" s="52" t="s">
        <v>11713</v>
      </c>
      <c r="L935" s="52" t="s">
        <v>11714</v>
      </c>
      <c r="M935" s="53">
        <v>3506</v>
      </c>
    </row>
    <row r="936" spans="1:13" s="52" customFormat="1">
      <c r="A936" s="38">
        <v>10169329</v>
      </c>
      <c r="B936" s="54">
        <v>101693290000000</v>
      </c>
      <c r="C936" s="52" t="s">
        <v>1382</v>
      </c>
      <c r="E936" s="52" t="s">
        <v>1486</v>
      </c>
      <c r="F936" s="32">
        <v>39406</v>
      </c>
      <c r="G936" s="52" t="s">
        <v>4456</v>
      </c>
      <c r="H936" s="52" t="s">
        <v>11722</v>
      </c>
      <c r="I936" s="52" t="s">
        <v>11723</v>
      </c>
      <c r="J936" s="52" t="s">
        <v>11712</v>
      </c>
      <c r="K936" s="52" t="s">
        <v>11713</v>
      </c>
      <c r="L936" s="52" t="s">
        <v>11714</v>
      </c>
      <c r="M936" s="53">
        <v>3506</v>
      </c>
    </row>
    <row r="937" spans="1:13" s="52" customFormat="1">
      <c r="A937" s="38">
        <v>10169332</v>
      </c>
      <c r="B937" s="54">
        <v>101693320000000</v>
      </c>
      <c r="C937" s="52" t="s">
        <v>1382</v>
      </c>
      <c r="E937" s="52" t="s">
        <v>1488</v>
      </c>
      <c r="F937" s="32">
        <v>39406</v>
      </c>
      <c r="G937" s="52" t="s">
        <v>7835</v>
      </c>
      <c r="H937" s="52" t="s">
        <v>11722</v>
      </c>
      <c r="I937" s="52" t="s">
        <v>11723</v>
      </c>
      <c r="J937" s="52" t="s">
        <v>11712</v>
      </c>
      <c r="K937" s="52" t="s">
        <v>11713</v>
      </c>
      <c r="L937" s="52" t="s">
        <v>11714</v>
      </c>
      <c r="M937" s="53">
        <v>3506</v>
      </c>
    </row>
    <row r="938" spans="1:13" s="52" customFormat="1">
      <c r="A938" s="38">
        <v>10169400</v>
      </c>
      <c r="B938" s="54">
        <v>101694000000000</v>
      </c>
      <c r="C938" s="52" t="s">
        <v>1386</v>
      </c>
      <c r="D938" s="52" t="s">
        <v>1396</v>
      </c>
      <c r="E938" s="52" t="s">
        <v>1489</v>
      </c>
      <c r="F938" s="32">
        <v>39048</v>
      </c>
      <c r="G938" s="52">
        <v>404.7</v>
      </c>
      <c r="H938" s="52" t="s">
        <v>11722</v>
      </c>
      <c r="I938" s="52" t="s">
        <v>11723</v>
      </c>
      <c r="J938" s="52" t="s">
        <v>11712</v>
      </c>
      <c r="K938" s="52" t="s">
        <v>11713</v>
      </c>
      <c r="L938" s="52" t="s">
        <v>11714</v>
      </c>
      <c r="M938" s="53">
        <v>3506</v>
      </c>
    </row>
    <row r="939" spans="1:13" s="52" customFormat="1">
      <c r="A939" s="38">
        <v>10169401</v>
      </c>
      <c r="B939" s="54">
        <v>101694010000000</v>
      </c>
      <c r="C939" s="52" t="s">
        <v>1409</v>
      </c>
      <c r="E939" s="52" t="s">
        <v>1491</v>
      </c>
      <c r="F939" s="32">
        <v>39048</v>
      </c>
      <c r="G939" s="52">
        <v>801.11</v>
      </c>
      <c r="H939" s="52" t="s">
        <v>11878</v>
      </c>
      <c r="I939" s="52" t="s">
        <v>11879</v>
      </c>
      <c r="J939" s="52" t="s">
        <v>11712</v>
      </c>
      <c r="K939" s="52" t="s">
        <v>11713</v>
      </c>
      <c r="L939" s="52" t="s">
        <v>11714</v>
      </c>
      <c r="M939" s="53">
        <v>3506</v>
      </c>
    </row>
    <row r="940" spans="1:13" s="52" customFormat="1">
      <c r="A940" s="56">
        <v>10169828</v>
      </c>
      <c r="B940" s="57">
        <v>101698280000000</v>
      </c>
      <c r="C940" s="58" t="s">
        <v>4192</v>
      </c>
      <c r="D940" s="58"/>
      <c r="E940" s="58"/>
      <c r="F940" s="59">
        <v>39021</v>
      </c>
      <c r="G940" s="58" t="s">
        <v>8371</v>
      </c>
      <c r="H940" s="58" t="s">
        <v>12362</v>
      </c>
      <c r="I940" s="58" t="s">
        <v>12140</v>
      </c>
      <c r="J940" s="58" t="s">
        <v>12523</v>
      </c>
      <c r="K940" s="58" t="s">
        <v>12524</v>
      </c>
      <c r="L940" s="58" t="s">
        <v>11714</v>
      </c>
      <c r="M940" s="60">
        <v>3506</v>
      </c>
    </row>
    <row r="941" spans="1:13" s="52" customFormat="1">
      <c r="A941" s="56">
        <v>10169829</v>
      </c>
      <c r="B941" s="57">
        <v>101698290000000</v>
      </c>
      <c r="C941" s="58" t="s">
        <v>4194</v>
      </c>
      <c r="D941" s="58"/>
      <c r="E941" s="58"/>
      <c r="F941" s="59">
        <v>39021</v>
      </c>
      <c r="G941" s="58" t="s">
        <v>8371</v>
      </c>
      <c r="H941" s="58" t="s">
        <v>12362</v>
      </c>
      <c r="I941" s="58" t="s">
        <v>12140</v>
      </c>
      <c r="J941" s="58" t="s">
        <v>12523</v>
      </c>
      <c r="K941" s="58" t="s">
        <v>12524</v>
      </c>
      <c r="L941" s="58" t="s">
        <v>11714</v>
      </c>
      <c r="M941" s="60">
        <v>3506</v>
      </c>
    </row>
    <row r="942" spans="1:13" s="52" customFormat="1">
      <c r="A942" s="38">
        <v>10170081</v>
      </c>
      <c r="B942" s="54">
        <v>101700810000000</v>
      </c>
      <c r="C942" s="52" t="s">
        <v>1409</v>
      </c>
      <c r="E942" s="52" t="s">
        <v>1495</v>
      </c>
      <c r="F942" s="32">
        <v>39099</v>
      </c>
      <c r="G942" s="52">
        <v>802.13</v>
      </c>
      <c r="H942" s="52" t="s">
        <v>11878</v>
      </c>
      <c r="I942" s="52" t="s">
        <v>11879</v>
      </c>
      <c r="J942" s="52" t="s">
        <v>11712</v>
      </c>
      <c r="K942" s="52" t="s">
        <v>11713</v>
      </c>
      <c r="L942" s="52" t="s">
        <v>11714</v>
      </c>
      <c r="M942" s="53">
        <v>3506</v>
      </c>
    </row>
    <row r="943" spans="1:13" s="52" customFormat="1">
      <c r="A943" s="38">
        <v>10170109</v>
      </c>
      <c r="B943" s="54">
        <v>101701090000000</v>
      </c>
      <c r="C943" s="52" t="s">
        <v>1496</v>
      </c>
      <c r="E943" s="52" t="s">
        <v>1497</v>
      </c>
      <c r="F943" s="32">
        <v>39057</v>
      </c>
      <c r="G943" s="52">
        <v>108</v>
      </c>
      <c r="H943" s="52" t="s">
        <v>12304</v>
      </c>
      <c r="I943" s="52" t="s">
        <v>12305</v>
      </c>
      <c r="J943" s="52" t="s">
        <v>11712</v>
      </c>
      <c r="K943" s="52" t="s">
        <v>11713</v>
      </c>
      <c r="L943" s="52" t="s">
        <v>11714</v>
      </c>
      <c r="M943" s="53">
        <v>3506</v>
      </c>
    </row>
    <row r="944" spans="1:13" s="52" customFormat="1">
      <c r="A944" s="38">
        <v>10170110</v>
      </c>
      <c r="B944" s="54">
        <v>101701100000000</v>
      </c>
      <c r="C944" s="52" t="s">
        <v>1496</v>
      </c>
      <c r="E944" s="52" t="s">
        <v>1499</v>
      </c>
      <c r="F944" s="32">
        <v>39057</v>
      </c>
      <c r="G944" s="52" t="s">
        <v>11738</v>
      </c>
      <c r="H944" s="52" t="s">
        <v>11722</v>
      </c>
      <c r="I944" s="52" t="s">
        <v>11723</v>
      </c>
      <c r="J944" s="52" t="s">
        <v>11712</v>
      </c>
      <c r="K944" s="52" t="s">
        <v>11713</v>
      </c>
      <c r="L944" s="52" t="s">
        <v>11714</v>
      </c>
      <c r="M944" s="53">
        <v>3506</v>
      </c>
    </row>
    <row r="945" spans="1:13" s="52" customFormat="1">
      <c r="A945" s="38">
        <v>10170145</v>
      </c>
      <c r="B945" s="54">
        <v>101701450000000</v>
      </c>
      <c r="C945" s="52" t="s">
        <v>1501</v>
      </c>
      <c r="D945" s="52" t="s">
        <v>958</v>
      </c>
      <c r="E945" s="52" t="s">
        <v>1502</v>
      </c>
      <c r="F945" s="32">
        <v>39120</v>
      </c>
      <c r="G945" s="52" t="s">
        <v>110</v>
      </c>
      <c r="H945" s="52" t="s">
        <v>12085</v>
      </c>
      <c r="I945" s="52" t="s">
        <v>11720</v>
      </c>
      <c r="J945" s="52" t="s">
        <v>11712</v>
      </c>
      <c r="K945" s="52" t="s">
        <v>11713</v>
      </c>
      <c r="L945" s="52" t="s">
        <v>11714</v>
      </c>
      <c r="M945" s="53">
        <v>3506</v>
      </c>
    </row>
    <row r="946" spans="1:13" s="52" customFormat="1">
      <c r="A946" s="38">
        <v>10170146</v>
      </c>
      <c r="B946" s="54">
        <v>101701460000000</v>
      </c>
      <c r="C946" s="52" t="s">
        <v>1504</v>
      </c>
      <c r="E946" s="52" t="s">
        <v>1505</v>
      </c>
      <c r="F946" s="32">
        <v>39120</v>
      </c>
      <c r="G946" s="52" t="s">
        <v>110</v>
      </c>
      <c r="H946" s="52" t="s">
        <v>12085</v>
      </c>
      <c r="I946" s="52" t="s">
        <v>11720</v>
      </c>
      <c r="J946" s="52" t="s">
        <v>11712</v>
      </c>
      <c r="K946" s="52" t="s">
        <v>11713</v>
      </c>
      <c r="L946" s="52" t="s">
        <v>11714</v>
      </c>
      <c r="M946" s="53">
        <v>3506</v>
      </c>
    </row>
    <row r="947" spans="1:13" s="52" customFormat="1">
      <c r="A947" s="38">
        <v>10170147</v>
      </c>
      <c r="B947" s="54">
        <v>101701470000000</v>
      </c>
      <c r="C947" s="52" t="s">
        <v>1506</v>
      </c>
      <c r="E947" s="52" t="s">
        <v>1507</v>
      </c>
      <c r="F947" s="32">
        <v>39120</v>
      </c>
      <c r="G947" s="52" t="s">
        <v>110</v>
      </c>
      <c r="H947" s="52" t="s">
        <v>12087</v>
      </c>
      <c r="I947" s="52" t="s">
        <v>11876</v>
      </c>
      <c r="J947" s="52" t="s">
        <v>11712</v>
      </c>
      <c r="K947" s="52" t="s">
        <v>11713</v>
      </c>
      <c r="L947" s="52" t="s">
        <v>11714</v>
      </c>
      <c r="M947" s="53">
        <v>3506</v>
      </c>
    </row>
    <row r="948" spans="1:13" s="52" customFormat="1">
      <c r="A948" s="38">
        <v>10170148</v>
      </c>
      <c r="B948" s="54">
        <v>101701480000000</v>
      </c>
      <c r="C948" s="52" t="s">
        <v>1506</v>
      </c>
      <c r="E948" s="52" t="s">
        <v>1509</v>
      </c>
      <c r="F948" s="32">
        <v>39120</v>
      </c>
      <c r="G948" s="52" t="s">
        <v>110</v>
      </c>
      <c r="H948" s="52" t="s">
        <v>12088</v>
      </c>
      <c r="I948" s="52" t="s">
        <v>11876</v>
      </c>
      <c r="J948" s="52" t="s">
        <v>11712</v>
      </c>
      <c r="K948" s="52" t="s">
        <v>11713</v>
      </c>
      <c r="L948" s="52" t="s">
        <v>11714</v>
      </c>
      <c r="M948" s="53">
        <v>3506</v>
      </c>
    </row>
    <row r="949" spans="1:13" s="52" customFormat="1">
      <c r="A949" s="38">
        <v>10170149</v>
      </c>
      <c r="B949" s="54">
        <v>101701490000000</v>
      </c>
      <c r="C949" s="52" t="s">
        <v>1506</v>
      </c>
      <c r="D949" s="52" t="s">
        <v>1510</v>
      </c>
      <c r="E949" s="52" t="s">
        <v>1511</v>
      </c>
      <c r="F949" s="32">
        <v>39120</v>
      </c>
      <c r="G949" s="52" t="s">
        <v>110</v>
      </c>
      <c r="H949" s="52" t="s">
        <v>12099</v>
      </c>
      <c r="I949" s="52" t="s">
        <v>11876</v>
      </c>
      <c r="J949" s="52" t="s">
        <v>11712</v>
      </c>
      <c r="K949" s="52" t="s">
        <v>11713</v>
      </c>
      <c r="L949" s="52" t="s">
        <v>11714</v>
      </c>
      <c r="M949" s="53">
        <v>3506</v>
      </c>
    </row>
    <row r="950" spans="1:13" s="52" customFormat="1">
      <c r="A950" s="38">
        <v>10170150</v>
      </c>
      <c r="B950" s="54">
        <v>101701500000000</v>
      </c>
      <c r="C950" s="52" t="s">
        <v>1506</v>
      </c>
      <c r="E950" s="52" t="s">
        <v>1513</v>
      </c>
      <c r="F950" s="32">
        <v>39120</v>
      </c>
      <c r="G950" s="52" t="s">
        <v>110</v>
      </c>
      <c r="H950" s="52" t="s">
        <v>12089</v>
      </c>
      <c r="I950" s="52" t="s">
        <v>11876</v>
      </c>
      <c r="J950" s="52" t="s">
        <v>11712</v>
      </c>
      <c r="K950" s="52" t="s">
        <v>11713</v>
      </c>
      <c r="L950" s="52" t="s">
        <v>11714</v>
      </c>
      <c r="M950" s="53">
        <v>3506</v>
      </c>
    </row>
    <row r="951" spans="1:13" s="52" customFormat="1">
      <c r="A951" s="38">
        <v>10170257</v>
      </c>
      <c r="B951" s="54">
        <v>101702570000000</v>
      </c>
      <c r="C951" s="52" t="s">
        <v>1514</v>
      </c>
      <c r="E951" s="52" t="s">
        <v>1515</v>
      </c>
      <c r="F951" s="32">
        <v>39056</v>
      </c>
      <c r="G951" s="52" t="s">
        <v>11744</v>
      </c>
      <c r="H951" s="52" t="s">
        <v>11722</v>
      </c>
      <c r="I951" s="52" t="s">
        <v>11723</v>
      </c>
      <c r="J951" s="52" t="s">
        <v>11712</v>
      </c>
      <c r="K951" s="52" t="s">
        <v>11713</v>
      </c>
      <c r="L951" s="52" t="s">
        <v>11714</v>
      </c>
      <c r="M951" s="53">
        <v>3506</v>
      </c>
    </row>
    <row r="952" spans="1:13" s="52" customFormat="1">
      <c r="A952" s="38">
        <v>10170348</v>
      </c>
      <c r="B952" s="54">
        <v>101703480000000</v>
      </c>
      <c r="C952" s="52" t="s">
        <v>1517</v>
      </c>
      <c r="E952" s="52" t="s">
        <v>1518</v>
      </c>
      <c r="F952" s="32">
        <v>39099</v>
      </c>
      <c r="G952" s="52" t="s">
        <v>7839</v>
      </c>
      <c r="H952" s="52" t="s">
        <v>12304</v>
      </c>
      <c r="I952" s="52" t="s">
        <v>12305</v>
      </c>
      <c r="J952" s="52" t="s">
        <v>11712</v>
      </c>
      <c r="K952" s="52" t="s">
        <v>11713</v>
      </c>
      <c r="L952" s="52" t="s">
        <v>11714</v>
      </c>
      <c r="M952" s="53">
        <v>3506</v>
      </c>
    </row>
    <row r="953" spans="1:13" s="52" customFormat="1">
      <c r="A953" s="38">
        <v>10170351</v>
      </c>
      <c r="B953" s="54">
        <v>101703510000000</v>
      </c>
      <c r="C953" s="52" t="s">
        <v>1517</v>
      </c>
      <c r="E953" s="52" t="s">
        <v>1520</v>
      </c>
      <c r="F953" s="32">
        <v>39099</v>
      </c>
      <c r="G953" s="52" t="s">
        <v>7839</v>
      </c>
      <c r="H953" s="52" t="s">
        <v>12304</v>
      </c>
      <c r="I953" s="52" t="s">
        <v>12305</v>
      </c>
      <c r="J953" s="52" t="s">
        <v>11712</v>
      </c>
      <c r="K953" s="52" t="s">
        <v>11713</v>
      </c>
      <c r="L953" s="52" t="s">
        <v>11714</v>
      </c>
      <c r="M953" s="53">
        <v>3506</v>
      </c>
    </row>
    <row r="954" spans="1:13" s="52" customFormat="1">
      <c r="A954" s="38">
        <v>10170353</v>
      </c>
      <c r="B954" s="54">
        <v>101703530000000</v>
      </c>
      <c r="C954" s="52" t="s">
        <v>1521</v>
      </c>
      <c r="E954" s="52">
        <v>9238210</v>
      </c>
      <c r="F954" s="32">
        <v>39118</v>
      </c>
      <c r="G954" s="52">
        <v>401.35</v>
      </c>
      <c r="H954" s="52" t="s">
        <v>11722</v>
      </c>
      <c r="I954" s="52" t="s">
        <v>11723</v>
      </c>
      <c r="J954" s="52" t="s">
        <v>11712</v>
      </c>
      <c r="K954" s="52" t="s">
        <v>11713</v>
      </c>
      <c r="L954" s="52" t="s">
        <v>11714</v>
      </c>
      <c r="M954" s="53">
        <v>3506</v>
      </c>
    </row>
    <row r="955" spans="1:13" s="52" customFormat="1">
      <c r="A955" s="38">
        <v>10170464</v>
      </c>
      <c r="B955" s="54">
        <v>101704640000000</v>
      </c>
      <c r="C955" s="52" t="s">
        <v>1524</v>
      </c>
      <c r="D955" s="52" t="s">
        <v>1525</v>
      </c>
      <c r="E955" s="52" t="s">
        <v>1527</v>
      </c>
      <c r="F955" s="32">
        <v>39118</v>
      </c>
      <c r="G955" s="52" t="s">
        <v>8369</v>
      </c>
      <c r="H955" s="52" t="s">
        <v>12355</v>
      </c>
      <c r="I955" s="52" t="s">
        <v>12356</v>
      </c>
      <c r="J955" s="52" t="s">
        <v>11712</v>
      </c>
      <c r="K955" s="52" t="s">
        <v>11713</v>
      </c>
      <c r="L955" s="52" t="s">
        <v>11714</v>
      </c>
      <c r="M955" s="53">
        <v>3506</v>
      </c>
    </row>
    <row r="956" spans="1:13" s="52" customFormat="1">
      <c r="A956" s="38">
        <v>10170465</v>
      </c>
      <c r="B956" s="54">
        <v>101704650000000</v>
      </c>
      <c r="C956" s="52" t="s">
        <v>1528</v>
      </c>
      <c r="E956" s="52">
        <v>2006120189</v>
      </c>
      <c r="F956" s="32">
        <v>39120</v>
      </c>
      <c r="G956" s="52" t="s">
        <v>11725</v>
      </c>
      <c r="H956" s="52" t="s">
        <v>11722</v>
      </c>
      <c r="I956" s="52" t="s">
        <v>11723</v>
      </c>
      <c r="J956" s="52" t="s">
        <v>11712</v>
      </c>
      <c r="K956" s="52" t="s">
        <v>11713</v>
      </c>
      <c r="L956" s="52" t="s">
        <v>11714</v>
      </c>
      <c r="M956" s="53">
        <v>3506</v>
      </c>
    </row>
    <row r="957" spans="1:13" s="52" customFormat="1">
      <c r="A957" s="38">
        <v>10170500</v>
      </c>
      <c r="B957" s="54">
        <v>101705000000000</v>
      </c>
      <c r="C957" s="52" t="s">
        <v>1531</v>
      </c>
      <c r="D957" s="52" t="s">
        <v>238</v>
      </c>
      <c r="E957" s="52" t="s">
        <v>1532</v>
      </c>
      <c r="F957" s="32">
        <v>39146</v>
      </c>
      <c r="G957" s="52" t="s">
        <v>110</v>
      </c>
      <c r="H957" s="52" t="s">
        <v>12400</v>
      </c>
      <c r="I957" s="52" t="s">
        <v>12091</v>
      </c>
      <c r="J957" s="52" t="s">
        <v>11712</v>
      </c>
      <c r="K957" s="52" t="s">
        <v>11713</v>
      </c>
      <c r="L957" s="52" t="s">
        <v>11714</v>
      </c>
      <c r="M957" s="53">
        <v>3506</v>
      </c>
    </row>
    <row r="958" spans="1:13" s="52" customFormat="1">
      <c r="A958" s="38">
        <v>10170501</v>
      </c>
      <c r="B958" s="54">
        <v>101705010000000</v>
      </c>
      <c r="C958" s="52" t="s">
        <v>1531</v>
      </c>
      <c r="E958" s="52" t="s">
        <v>1534</v>
      </c>
      <c r="F958" s="32">
        <v>39146</v>
      </c>
      <c r="G958" s="52" t="s">
        <v>110</v>
      </c>
      <c r="H958" s="52" t="s">
        <v>12400</v>
      </c>
      <c r="I958" s="52" t="s">
        <v>12091</v>
      </c>
      <c r="J958" s="52" t="s">
        <v>11712</v>
      </c>
      <c r="K958" s="52" t="s">
        <v>11713</v>
      </c>
      <c r="L958" s="52" t="s">
        <v>11714</v>
      </c>
      <c r="M958" s="53">
        <v>3506</v>
      </c>
    </row>
    <row r="959" spans="1:13" s="52" customFormat="1">
      <c r="A959" s="38">
        <v>10170502</v>
      </c>
      <c r="B959" s="54">
        <v>101705020000000</v>
      </c>
      <c r="C959" s="52" t="s">
        <v>1535</v>
      </c>
      <c r="D959" s="52" t="s">
        <v>1536</v>
      </c>
      <c r="E959" s="52" t="s">
        <v>1537</v>
      </c>
      <c r="F959" s="32">
        <v>39146</v>
      </c>
      <c r="G959" s="52" t="s">
        <v>110</v>
      </c>
      <c r="H959" s="52" t="s">
        <v>12249</v>
      </c>
      <c r="I959" s="52" t="s">
        <v>12250</v>
      </c>
      <c r="J959" s="52" t="s">
        <v>11712</v>
      </c>
      <c r="K959" s="52" t="s">
        <v>11713</v>
      </c>
      <c r="L959" s="52" t="s">
        <v>11714</v>
      </c>
      <c r="M959" s="53">
        <v>3506</v>
      </c>
    </row>
    <row r="960" spans="1:13" s="52" customFormat="1">
      <c r="A960" s="38">
        <v>10170503</v>
      </c>
      <c r="B960" s="54">
        <v>101705030000000</v>
      </c>
      <c r="C960" s="52" t="s">
        <v>1535</v>
      </c>
      <c r="D960" s="52" t="s">
        <v>1538</v>
      </c>
      <c r="E960" s="52" t="s">
        <v>1539</v>
      </c>
      <c r="F960" s="32">
        <v>39146</v>
      </c>
      <c r="G960" s="52" t="s">
        <v>110</v>
      </c>
      <c r="H960" s="52" t="s">
        <v>12249</v>
      </c>
      <c r="I960" s="52" t="s">
        <v>12250</v>
      </c>
      <c r="J960" s="52" t="s">
        <v>11712</v>
      </c>
      <c r="K960" s="52" t="s">
        <v>11713</v>
      </c>
      <c r="L960" s="52" t="s">
        <v>11714</v>
      </c>
      <c r="M960" s="53">
        <v>3506</v>
      </c>
    </row>
    <row r="961" spans="1:13" s="52" customFormat="1">
      <c r="A961" s="38">
        <v>10170504</v>
      </c>
      <c r="B961" s="54">
        <v>101705040000000</v>
      </c>
      <c r="C961" s="52" t="s">
        <v>1535</v>
      </c>
      <c r="E961" s="52" t="s">
        <v>1540</v>
      </c>
      <c r="F961" s="32">
        <v>39146</v>
      </c>
      <c r="G961" s="52" t="s">
        <v>110</v>
      </c>
      <c r="H961" s="52" t="s">
        <v>11716</v>
      </c>
      <c r="I961" s="52" t="s">
        <v>11717</v>
      </c>
      <c r="J961" s="52" t="s">
        <v>11712</v>
      </c>
      <c r="K961" s="52" t="s">
        <v>11713</v>
      </c>
      <c r="L961" s="52" t="s">
        <v>11714</v>
      </c>
      <c r="M961" s="53">
        <v>3506</v>
      </c>
    </row>
    <row r="962" spans="1:13" s="52" customFormat="1">
      <c r="A962" s="38">
        <v>10170505</v>
      </c>
      <c r="B962" s="54">
        <v>101705050000000</v>
      </c>
      <c r="C962" s="52" t="s">
        <v>1541</v>
      </c>
      <c r="D962" s="52" t="s">
        <v>1542</v>
      </c>
      <c r="E962" s="52" t="s">
        <v>1543</v>
      </c>
      <c r="F962" s="32">
        <v>39146</v>
      </c>
      <c r="G962" s="52" t="s">
        <v>272</v>
      </c>
      <c r="H962" s="52" t="s">
        <v>11722</v>
      </c>
      <c r="I962" s="52" t="s">
        <v>11723</v>
      </c>
      <c r="J962" s="52" t="s">
        <v>11712</v>
      </c>
      <c r="K962" s="52" t="s">
        <v>11713</v>
      </c>
      <c r="L962" s="52" t="s">
        <v>11714</v>
      </c>
      <c r="M962" s="53">
        <v>3506</v>
      </c>
    </row>
    <row r="963" spans="1:13" s="52" customFormat="1">
      <c r="A963" s="38">
        <v>10170506</v>
      </c>
      <c r="B963" s="54">
        <v>101705060000000</v>
      </c>
      <c r="C963" s="52" t="s">
        <v>1541</v>
      </c>
      <c r="D963" s="52" t="s">
        <v>1544</v>
      </c>
      <c r="E963" s="52" t="s">
        <v>1545</v>
      </c>
      <c r="F963" s="32">
        <v>39146</v>
      </c>
      <c r="G963" s="52" t="s">
        <v>272</v>
      </c>
      <c r="H963" s="52" t="s">
        <v>12401</v>
      </c>
      <c r="I963" s="52" t="s">
        <v>12157</v>
      </c>
      <c r="J963" s="52" t="s">
        <v>11712</v>
      </c>
      <c r="K963" s="52" t="s">
        <v>11713</v>
      </c>
      <c r="L963" s="52" t="s">
        <v>11714</v>
      </c>
      <c r="M963" s="53">
        <v>3506</v>
      </c>
    </row>
    <row r="964" spans="1:13" s="52" customFormat="1">
      <c r="A964" s="38">
        <v>10170507</v>
      </c>
      <c r="B964" s="54">
        <v>101705070000000</v>
      </c>
      <c r="C964" s="52" t="s">
        <v>1541</v>
      </c>
      <c r="D964" s="52" t="s">
        <v>1544</v>
      </c>
      <c r="E964" s="52" t="s">
        <v>1546</v>
      </c>
      <c r="F964" s="32">
        <v>39146</v>
      </c>
      <c r="G964" s="52" t="s">
        <v>272</v>
      </c>
      <c r="H964" s="52" t="s">
        <v>12400</v>
      </c>
      <c r="I964" s="52" t="s">
        <v>12091</v>
      </c>
      <c r="J964" s="52" t="s">
        <v>11712</v>
      </c>
      <c r="K964" s="52" t="s">
        <v>11713</v>
      </c>
      <c r="L964" s="52" t="s">
        <v>11714</v>
      </c>
      <c r="M964" s="53">
        <v>3506</v>
      </c>
    </row>
    <row r="965" spans="1:13" s="52" customFormat="1">
      <c r="A965" s="38">
        <v>10170508</v>
      </c>
      <c r="B965" s="54">
        <v>101705080000000</v>
      </c>
      <c r="C965" s="52" t="s">
        <v>1541</v>
      </c>
      <c r="D965" s="52" t="s">
        <v>1544</v>
      </c>
      <c r="E965" s="52" t="s">
        <v>11745</v>
      </c>
      <c r="F965" s="32">
        <v>39146</v>
      </c>
      <c r="G965" s="52" t="s">
        <v>7867</v>
      </c>
      <c r="H965" s="52" t="s">
        <v>11722</v>
      </c>
      <c r="I965" s="52" t="s">
        <v>11723</v>
      </c>
      <c r="J965" s="52" t="s">
        <v>11712</v>
      </c>
      <c r="K965" s="52" t="s">
        <v>11713</v>
      </c>
      <c r="L965" s="52" t="s">
        <v>11714</v>
      </c>
      <c r="M965" s="53">
        <v>3506</v>
      </c>
    </row>
    <row r="966" spans="1:13" s="52" customFormat="1">
      <c r="A966" s="38">
        <v>10170509</v>
      </c>
      <c r="B966" s="54">
        <v>101705090000000</v>
      </c>
      <c r="C966" s="52" t="s">
        <v>1541</v>
      </c>
      <c r="D966" s="52" t="s">
        <v>1544</v>
      </c>
      <c r="E966" s="52" t="s">
        <v>1547</v>
      </c>
      <c r="F966" s="32">
        <v>39146</v>
      </c>
      <c r="G966" s="52" t="s">
        <v>272</v>
      </c>
      <c r="H966" s="52" t="s">
        <v>12090</v>
      </c>
      <c r="I966" s="52" t="s">
        <v>12091</v>
      </c>
      <c r="J966" s="52" t="s">
        <v>11712</v>
      </c>
      <c r="K966" s="52" t="s">
        <v>11713</v>
      </c>
      <c r="L966" s="52" t="s">
        <v>11714</v>
      </c>
      <c r="M966" s="53">
        <v>3506</v>
      </c>
    </row>
    <row r="967" spans="1:13" s="52" customFormat="1">
      <c r="A967" s="38">
        <v>10170510</v>
      </c>
      <c r="B967" s="54">
        <v>101705100000000</v>
      </c>
      <c r="C967" s="52" t="s">
        <v>1541</v>
      </c>
      <c r="E967" s="52" t="s">
        <v>1548</v>
      </c>
      <c r="F967" s="32">
        <v>39146</v>
      </c>
      <c r="G967" s="52" t="s">
        <v>272</v>
      </c>
      <c r="H967" s="52" t="s">
        <v>12090</v>
      </c>
      <c r="I967" s="52" t="s">
        <v>12091</v>
      </c>
      <c r="J967" s="52" t="s">
        <v>11712</v>
      </c>
      <c r="K967" s="52" t="s">
        <v>11713</v>
      </c>
      <c r="L967" s="52" t="s">
        <v>11714</v>
      </c>
      <c r="M967" s="53">
        <v>3506</v>
      </c>
    </row>
    <row r="968" spans="1:13" s="52" customFormat="1">
      <c r="A968" s="38">
        <v>10170511</v>
      </c>
      <c r="B968" s="54">
        <v>101705110000000</v>
      </c>
      <c r="C968" s="52" t="s">
        <v>1541</v>
      </c>
      <c r="E968" s="52" t="s">
        <v>1549</v>
      </c>
      <c r="F968" s="32">
        <v>39146</v>
      </c>
      <c r="G968" s="52" t="s">
        <v>272</v>
      </c>
      <c r="H968" s="52" t="s">
        <v>12400</v>
      </c>
      <c r="I968" s="52" t="s">
        <v>12091</v>
      </c>
      <c r="J968" s="52" t="s">
        <v>11712</v>
      </c>
      <c r="K968" s="52" t="s">
        <v>11713</v>
      </c>
      <c r="L968" s="52" t="s">
        <v>11714</v>
      </c>
      <c r="M968" s="53">
        <v>3506</v>
      </c>
    </row>
    <row r="969" spans="1:13" s="52" customFormat="1">
      <c r="A969" s="38">
        <v>10170512</v>
      </c>
      <c r="B969" s="54">
        <v>101705120000000</v>
      </c>
      <c r="C969" s="52" t="s">
        <v>1541</v>
      </c>
      <c r="E969" s="52" t="s">
        <v>1550</v>
      </c>
      <c r="F969" s="32">
        <v>39146</v>
      </c>
      <c r="G969" s="52" t="s">
        <v>272</v>
      </c>
      <c r="H969" s="52" t="s">
        <v>12401</v>
      </c>
      <c r="I969" s="52" t="s">
        <v>12157</v>
      </c>
      <c r="J969" s="52" t="s">
        <v>11712</v>
      </c>
      <c r="K969" s="52" t="s">
        <v>11713</v>
      </c>
      <c r="L969" s="52" t="s">
        <v>11714</v>
      </c>
      <c r="M969" s="53">
        <v>3506</v>
      </c>
    </row>
    <row r="970" spans="1:13" s="52" customFormat="1">
      <c r="A970" s="38">
        <v>10170513</v>
      </c>
      <c r="B970" s="54">
        <v>101705130000000</v>
      </c>
      <c r="C970" s="52" t="s">
        <v>1541</v>
      </c>
      <c r="E970" s="52" t="s">
        <v>1551</v>
      </c>
      <c r="F970" s="32">
        <v>39146</v>
      </c>
      <c r="G970" s="52" t="s">
        <v>272</v>
      </c>
      <c r="H970" s="52" t="s">
        <v>12400</v>
      </c>
      <c r="I970" s="52" t="s">
        <v>12091</v>
      </c>
      <c r="J970" s="52" t="s">
        <v>11712</v>
      </c>
      <c r="K970" s="52" t="s">
        <v>11713</v>
      </c>
      <c r="L970" s="52" t="s">
        <v>11714</v>
      </c>
      <c r="M970" s="53">
        <v>3506</v>
      </c>
    </row>
    <row r="971" spans="1:13" s="52" customFormat="1">
      <c r="A971" s="38">
        <v>10170514</v>
      </c>
      <c r="B971" s="54">
        <v>101705140000000</v>
      </c>
      <c r="C971" s="52" t="s">
        <v>1541</v>
      </c>
      <c r="E971" s="52" t="s">
        <v>1552</v>
      </c>
      <c r="F971" s="32">
        <v>39146</v>
      </c>
      <c r="G971" s="52" t="s">
        <v>272</v>
      </c>
      <c r="H971" s="52" t="s">
        <v>12401</v>
      </c>
      <c r="I971" s="52" t="s">
        <v>12157</v>
      </c>
      <c r="J971" s="52" t="s">
        <v>11712</v>
      </c>
      <c r="K971" s="52" t="s">
        <v>11713</v>
      </c>
      <c r="L971" s="52" t="s">
        <v>11714</v>
      </c>
      <c r="M971" s="53">
        <v>3506</v>
      </c>
    </row>
    <row r="972" spans="1:13" s="52" customFormat="1">
      <c r="A972" s="38">
        <v>10170515</v>
      </c>
      <c r="B972" s="54">
        <v>101705150000000</v>
      </c>
      <c r="C972" s="52" t="s">
        <v>1541</v>
      </c>
      <c r="D972" s="52" t="s">
        <v>1544</v>
      </c>
      <c r="E972" s="52" t="s">
        <v>1553</v>
      </c>
      <c r="F972" s="32">
        <v>39146</v>
      </c>
      <c r="G972" s="52" t="s">
        <v>272</v>
      </c>
      <c r="H972" s="52" t="s">
        <v>12401</v>
      </c>
      <c r="I972" s="52" t="s">
        <v>12157</v>
      </c>
      <c r="J972" s="52" t="s">
        <v>11712</v>
      </c>
      <c r="K972" s="52" t="s">
        <v>11713</v>
      </c>
      <c r="L972" s="52" t="s">
        <v>11714</v>
      </c>
      <c r="M972" s="53">
        <v>3506</v>
      </c>
    </row>
    <row r="973" spans="1:13" s="52" customFormat="1">
      <c r="A973" s="38">
        <v>10170516</v>
      </c>
      <c r="B973" s="54">
        <v>101705160000000</v>
      </c>
      <c r="C973" s="52" t="s">
        <v>1541</v>
      </c>
      <c r="D973" s="52" t="s">
        <v>1554</v>
      </c>
      <c r="E973" s="52" t="s">
        <v>1555</v>
      </c>
      <c r="F973" s="32">
        <v>39146</v>
      </c>
      <c r="G973" s="52" t="s">
        <v>272</v>
      </c>
      <c r="H973" s="52" t="s">
        <v>12090</v>
      </c>
      <c r="I973" s="52" t="s">
        <v>12091</v>
      </c>
      <c r="J973" s="52" t="s">
        <v>11712</v>
      </c>
      <c r="K973" s="52" t="s">
        <v>11713</v>
      </c>
      <c r="L973" s="52" t="s">
        <v>11714</v>
      </c>
      <c r="M973" s="53">
        <v>3506</v>
      </c>
    </row>
    <row r="974" spans="1:13" s="52" customFormat="1">
      <c r="A974" s="38">
        <v>10170517</v>
      </c>
      <c r="B974" s="54">
        <v>101705170000000</v>
      </c>
      <c r="C974" s="52" t="s">
        <v>1541</v>
      </c>
      <c r="D974" s="52" t="s">
        <v>1544</v>
      </c>
      <c r="E974" s="52" t="s">
        <v>1556</v>
      </c>
      <c r="F974" s="32">
        <v>39146</v>
      </c>
      <c r="G974" s="52" t="s">
        <v>272</v>
      </c>
      <c r="H974" s="52" t="s">
        <v>12400</v>
      </c>
      <c r="I974" s="52" t="s">
        <v>12091</v>
      </c>
      <c r="J974" s="52" t="s">
        <v>11712</v>
      </c>
      <c r="K974" s="52" t="s">
        <v>11713</v>
      </c>
      <c r="L974" s="52" t="s">
        <v>11714</v>
      </c>
      <c r="M974" s="53">
        <v>3506</v>
      </c>
    </row>
    <row r="975" spans="1:13" s="52" customFormat="1">
      <c r="A975" s="38">
        <v>10170518</v>
      </c>
      <c r="B975" s="54">
        <v>101705180000000</v>
      </c>
      <c r="C975" s="52" t="s">
        <v>1541</v>
      </c>
      <c r="D975" s="52" t="s">
        <v>11746</v>
      </c>
      <c r="E975" s="52" t="s">
        <v>11747</v>
      </c>
      <c r="F975" s="32">
        <v>39146</v>
      </c>
      <c r="G975" s="52" t="s">
        <v>2798</v>
      </c>
      <c r="H975" s="52" t="s">
        <v>11722</v>
      </c>
      <c r="I975" s="52" t="s">
        <v>11723</v>
      </c>
      <c r="J975" s="52" t="s">
        <v>11712</v>
      </c>
      <c r="K975" s="52" t="s">
        <v>11713</v>
      </c>
      <c r="L975" s="52" t="s">
        <v>11714</v>
      </c>
      <c r="M975" s="53">
        <v>3506</v>
      </c>
    </row>
    <row r="976" spans="1:13" s="52" customFormat="1">
      <c r="A976" s="38">
        <v>10170519</v>
      </c>
      <c r="B976" s="54">
        <v>101705190000000</v>
      </c>
      <c r="C976" s="52" t="s">
        <v>1541</v>
      </c>
      <c r="D976" s="52" t="s">
        <v>1544</v>
      </c>
      <c r="E976" s="52" t="s">
        <v>1557</v>
      </c>
      <c r="F976" s="32">
        <v>39146</v>
      </c>
      <c r="G976" s="52" t="s">
        <v>272</v>
      </c>
      <c r="H976" s="52" t="s">
        <v>12401</v>
      </c>
      <c r="I976" s="52" t="s">
        <v>12157</v>
      </c>
      <c r="J976" s="52" t="s">
        <v>11712</v>
      </c>
      <c r="K976" s="52" t="s">
        <v>11713</v>
      </c>
      <c r="L976" s="52" t="s">
        <v>11714</v>
      </c>
      <c r="M976" s="53">
        <v>3506</v>
      </c>
    </row>
    <row r="977" spans="1:13" s="52" customFormat="1">
      <c r="A977" s="38">
        <v>10170520</v>
      </c>
      <c r="B977" s="54">
        <v>101705200000000</v>
      </c>
      <c r="C977" s="52" t="s">
        <v>1541</v>
      </c>
      <c r="E977" s="52" t="s">
        <v>1558</v>
      </c>
      <c r="F977" s="32">
        <v>39146</v>
      </c>
      <c r="G977" s="52" t="s">
        <v>272</v>
      </c>
      <c r="H977" s="52" t="s">
        <v>12401</v>
      </c>
      <c r="I977" s="52" t="s">
        <v>12157</v>
      </c>
      <c r="J977" s="52" t="s">
        <v>11712</v>
      </c>
      <c r="K977" s="52" t="s">
        <v>11713</v>
      </c>
      <c r="L977" s="52" t="s">
        <v>11714</v>
      </c>
      <c r="M977" s="53">
        <v>3506</v>
      </c>
    </row>
    <row r="978" spans="1:13" s="52" customFormat="1">
      <c r="A978" s="38">
        <v>10170521</v>
      </c>
      <c r="B978" s="54">
        <v>101705210000000</v>
      </c>
      <c r="C978" s="52" t="s">
        <v>1541</v>
      </c>
      <c r="E978" s="52" t="s">
        <v>1559</v>
      </c>
      <c r="F978" s="32">
        <v>39146</v>
      </c>
      <c r="G978" s="52" t="s">
        <v>272</v>
      </c>
      <c r="H978" s="52" t="s">
        <v>12400</v>
      </c>
      <c r="I978" s="52" t="s">
        <v>12091</v>
      </c>
      <c r="J978" s="52" t="s">
        <v>11712</v>
      </c>
      <c r="K978" s="52" t="s">
        <v>11713</v>
      </c>
      <c r="L978" s="52" t="s">
        <v>11714</v>
      </c>
      <c r="M978" s="53">
        <v>3506</v>
      </c>
    </row>
    <row r="979" spans="1:13" s="52" customFormat="1">
      <c r="A979" s="38">
        <v>10170522</v>
      </c>
      <c r="B979" s="54">
        <v>101705220000000</v>
      </c>
      <c r="C979" s="52" t="s">
        <v>1541</v>
      </c>
      <c r="E979" s="52" t="s">
        <v>1560</v>
      </c>
      <c r="F979" s="32">
        <v>39146</v>
      </c>
      <c r="G979" s="52" t="s">
        <v>272</v>
      </c>
      <c r="H979" s="52" t="s">
        <v>12090</v>
      </c>
      <c r="I979" s="52" t="s">
        <v>12091</v>
      </c>
      <c r="J979" s="52" t="s">
        <v>11712</v>
      </c>
      <c r="K979" s="52" t="s">
        <v>11713</v>
      </c>
      <c r="L979" s="52" t="s">
        <v>11714</v>
      </c>
      <c r="M979" s="53">
        <v>3506</v>
      </c>
    </row>
    <row r="980" spans="1:13" s="52" customFormat="1">
      <c r="A980" s="38">
        <v>10170523</v>
      </c>
      <c r="B980" s="54">
        <v>101705230000000</v>
      </c>
      <c r="C980" s="52" t="s">
        <v>1541</v>
      </c>
      <c r="E980" s="52" t="s">
        <v>1561</v>
      </c>
      <c r="F980" s="32">
        <v>39146</v>
      </c>
      <c r="G980" s="52" t="s">
        <v>272</v>
      </c>
      <c r="H980" s="52" t="s">
        <v>12400</v>
      </c>
      <c r="I980" s="52" t="s">
        <v>12091</v>
      </c>
      <c r="J980" s="52" t="s">
        <v>11712</v>
      </c>
      <c r="K980" s="52" t="s">
        <v>11713</v>
      </c>
      <c r="L980" s="52" t="s">
        <v>11714</v>
      </c>
      <c r="M980" s="53">
        <v>3506</v>
      </c>
    </row>
    <row r="981" spans="1:13" s="52" customFormat="1">
      <c r="A981" s="38">
        <v>10170524</v>
      </c>
      <c r="B981" s="54">
        <v>101705240000000</v>
      </c>
      <c r="C981" s="52" t="s">
        <v>1541</v>
      </c>
      <c r="E981" s="52" t="s">
        <v>1562</v>
      </c>
      <c r="F981" s="32">
        <v>39146</v>
      </c>
      <c r="G981" s="52" t="s">
        <v>272</v>
      </c>
      <c r="H981" s="52" t="s">
        <v>12400</v>
      </c>
      <c r="I981" s="52" t="s">
        <v>12091</v>
      </c>
      <c r="J981" s="52" t="s">
        <v>11712</v>
      </c>
      <c r="K981" s="52" t="s">
        <v>11713</v>
      </c>
      <c r="L981" s="52" t="s">
        <v>11714</v>
      </c>
      <c r="M981" s="53">
        <v>3506</v>
      </c>
    </row>
    <row r="982" spans="1:13" s="52" customFormat="1">
      <c r="A982" s="38">
        <v>10170525</v>
      </c>
      <c r="B982" s="54">
        <v>101705250000000</v>
      </c>
      <c r="C982" s="52" t="s">
        <v>1541</v>
      </c>
      <c r="D982" s="52" t="s">
        <v>1544</v>
      </c>
      <c r="E982" s="52" t="s">
        <v>1563</v>
      </c>
      <c r="F982" s="32">
        <v>39146</v>
      </c>
      <c r="G982" s="52" t="s">
        <v>272</v>
      </c>
      <c r="H982" s="52" t="s">
        <v>12400</v>
      </c>
      <c r="I982" s="52" t="s">
        <v>12091</v>
      </c>
      <c r="J982" s="52" t="s">
        <v>11712</v>
      </c>
      <c r="K982" s="52" t="s">
        <v>11713</v>
      </c>
      <c r="L982" s="52" t="s">
        <v>11714</v>
      </c>
      <c r="M982" s="53">
        <v>3506</v>
      </c>
    </row>
    <row r="983" spans="1:13" s="52" customFormat="1">
      <c r="A983" s="38">
        <v>10170526</v>
      </c>
      <c r="B983" s="54">
        <v>101705260000000</v>
      </c>
      <c r="C983" s="52" t="s">
        <v>1541</v>
      </c>
      <c r="D983" s="52" t="s">
        <v>1544</v>
      </c>
      <c r="E983" s="52" t="s">
        <v>1564</v>
      </c>
      <c r="F983" s="32">
        <v>39146</v>
      </c>
      <c r="G983" s="52" t="s">
        <v>272</v>
      </c>
      <c r="H983" s="52" t="s">
        <v>12400</v>
      </c>
      <c r="I983" s="52" t="s">
        <v>12091</v>
      </c>
      <c r="J983" s="52" t="s">
        <v>11712</v>
      </c>
      <c r="K983" s="52" t="s">
        <v>11713</v>
      </c>
      <c r="L983" s="52" t="s">
        <v>11714</v>
      </c>
      <c r="M983" s="53">
        <v>3506</v>
      </c>
    </row>
    <row r="984" spans="1:13" s="52" customFormat="1">
      <c r="A984" s="38">
        <v>10170527</v>
      </c>
      <c r="B984" s="54">
        <v>101705270000000</v>
      </c>
      <c r="C984" s="52" t="s">
        <v>1541</v>
      </c>
      <c r="D984" s="52" t="s">
        <v>1544</v>
      </c>
      <c r="E984" s="52" t="s">
        <v>1565</v>
      </c>
      <c r="F984" s="32">
        <v>39146</v>
      </c>
      <c r="G984" s="52" t="s">
        <v>272</v>
      </c>
      <c r="H984" s="52" t="s">
        <v>12401</v>
      </c>
      <c r="I984" s="52" t="s">
        <v>12157</v>
      </c>
      <c r="J984" s="52" t="s">
        <v>11712</v>
      </c>
      <c r="K984" s="52" t="s">
        <v>11713</v>
      </c>
      <c r="L984" s="52" t="s">
        <v>11714</v>
      </c>
      <c r="M984" s="53">
        <v>3506</v>
      </c>
    </row>
    <row r="985" spans="1:13" s="52" customFormat="1">
      <c r="A985" s="38">
        <v>10170528</v>
      </c>
      <c r="B985" s="54">
        <v>101705280000000</v>
      </c>
      <c r="C985" s="52" t="s">
        <v>1541</v>
      </c>
      <c r="D985" s="52" t="s">
        <v>1544</v>
      </c>
      <c r="E985" s="52" t="s">
        <v>1566</v>
      </c>
      <c r="F985" s="32">
        <v>39146</v>
      </c>
      <c r="G985" s="52" t="s">
        <v>272</v>
      </c>
      <c r="H985" s="52" t="s">
        <v>12400</v>
      </c>
      <c r="I985" s="52" t="s">
        <v>12091</v>
      </c>
      <c r="J985" s="52" t="s">
        <v>11712</v>
      </c>
      <c r="K985" s="52" t="s">
        <v>11713</v>
      </c>
      <c r="L985" s="52" t="s">
        <v>11714</v>
      </c>
      <c r="M985" s="53">
        <v>3506</v>
      </c>
    </row>
    <row r="986" spans="1:13" s="52" customFormat="1">
      <c r="A986" s="38">
        <v>10170529</v>
      </c>
      <c r="B986" s="54">
        <v>101705290000000</v>
      </c>
      <c r="C986" s="52" t="s">
        <v>1541</v>
      </c>
      <c r="D986" s="52" t="s">
        <v>1544</v>
      </c>
      <c r="E986" s="52" t="s">
        <v>1567</v>
      </c>
      <c r="F986" s="32">
        <v>39146</v>
      </c>
      <c r="G986" s="52" t="s">
        <v>272</v>
      </c>
      <c r="H986" s="52" t="s">
        <v>12401</v>
      </c>
      <c r="I986" s="52" t="s">
        <v>12157</v>
      </c>
      <c r="J986" s="52" t="s">
        <v>11712</v>
      </c>
      <c r="K986" s="52" t="s">
        <v>11713</v>
      </c>
      <c r="L986" s="52" t="s">
        <v>11714</v>
      </c>
      <c r="M986" s="53">
        <v>3506</v>
      </c>
    </row>
    <row r="987" spans="1:13" s="52" customFormat="1">
      <c r="A987" s="38">
        <v>10170530</v>
      </c>
      <c r="B987" s="54">
        <v>101705300000000</v>
      </c>
      <c r="C987" s="52" t="s">
        <v>1541</v>
      </c>
      <c r="D987" s="52" t="s">
        <v>1542</v>
      </c>
      <c r="E987" s="52" t="s">
        <v>1568</v>
      </c>
      <c r="F987" s="32">
        <v>39146</v>
      </c>
      <c r="G987" s="52" t="s">
        <v>272</v>
      </c>
      <c r="H987" s="52" t="s">
        <v>12352</v>
      </c>
      <c r="I987" s="52" t="s">
        <v>12140</v>
      </c>
      <c r="J987" s="52" t="s">
        <v>11712</v>
      </c>
      <c r="K987" s="52" t="s">
        <v>11713</v>
      </c>
      <c r="L987" s="52" t="s">
        <v>11714</v>
      </c>
      <c r="M987" s="53">
        <v>3506</v>
      </c>
    </row>
    <row r="988" spans="1:13" s="52" customFormat="1">
      <c r="A988" s="38">
        <v>10170531</v>
      </c>
      <c r="B988" s="54">
        <v>101705310000000</v>
      </c>
      <c r="C988" s="52" t="s">
        <v>1569</v>
      </c>
      <c r="D988" s="52">
        <v>3750</v>
      </c>
      <c r="E988" s="52" t="s">
        <v>1570</v>
      </c>
      <c r="F988" s="32">
        <v>39146</v>
      </c>
      <c r="G988" s="52">
        <v>401.6</v>
      </c>
      <c r="H988" s="52" t="s">
        <v>11722</v>
      </c>
      <c r="I988" s="52" t="s">
        <v>11723</v>
      </c>
      <c r="J988" s="52" t="s">
        <v>11712</v>
      </c>
      <c r="K988" s="52" t="s">
        <v>11713</v>
      </c>
      <c r="L988" s="52" t="s">
        <v>11714</v>
      </c>
      <c r="M988" s="53">
        <v>3506</v>
      </c>
    </row>
    <row r="989" spans="1:13" s="52" customFormat="1">
      <c r="A989" s="38">
        <v>10170532</v>
      </c>
      <c r="B989" s="54">
        <v>101705320000000</v>
      </c>
      <c r="C989" s="52" t="s">
        <v>1569</v>
      </c>
      <c r="E989" s="52" t="s">
        <v>1572</v>
      </c>
      <c r="F989" s="32">
        <v>39146</v>
      </c>
      <c r="G989" s="52" t="s">
        <v>110</v>
      </c>
      <c r="H989" s="52" t="s">
        <v>12352</v>
      </c>
      <c r="I989" s="52" t="s">
        <v>12140</v>
      </c>
      <c r="J989" s="52" t="s">
        <v>11712</v>
      </c>
      <c r="K989" s="52" t="s">
        <v>11713</v>
      </c>
      <c r="L989" s="52" t="s">
        <v>11714</v>
      </c>
      <c r="M989" s="53">
        <v>3506</v>
      </c>
    </row>
    <row r="990" spans="1:13" s="52" customFormat="1">
      <c r="A990" s="38">
        <v>10170533</v>
      </c>
      <c r="B990" s="54">
        <v>101705330000000</v>
      </c>
      <c r="C990" s="52" t="s">
        <v>1569</v>
      </c>
      <c r="E990" s="52" t="s">
        <v>1573</v>
      </c>
      <c r="F990" s="32">
        <v>39146</v>
      </c>
      <c r="G990" s="52">
        <v>401.6</v>
      </c>
      <c r="H990" s="52" t="s">
        <v>11722</v>
      </c>
      <c r="I990" s="52" t="s">
        <v>11723</v>
      </c>
      <c r="J990" s="52" t="s">
        <v>11712</v>
      </c>
      <c r="K990" s="52" t="s">
        <v>11713</v>
      </c>
      <c r="L990" s="52" t="s">
        <v>11714</v>
      </c>
      <c r="M990" s="53">
        <v>3506</v>
      </c>
    </row>
    <row r="991" spans="1:13" s="52" customFormat="1">
      <c r="A991" s="38">
        <v>10170534</v>
      </c>
      <c r="B991" s="54">
        <v>101705340000000</v>
      </c>
      <c r="C991" s="52" t="s">
        <v>1569</v>
      </c>
      <c r="E991" s="52" t="s">
        <v>1574</v>
      </c>
      <c r="F991" s="32">
        <v>39146</v>
      </c>
      <c r="G991" s="52" t="s">
        <v>110</v>
      </c>
      <c r="H991" s="52" t="s">
        <v>12130</v>
      </c>
      <c r="I991" s="52" t="s">
        <v>12131</v>
      </c>
      <c r="J991" s="52" t="s">
        <v>11712</v>
      </c>
      <c r="K991" s="52" t="s">
        <v>11713</v>
      </c>
      <c r="L991" s="52" t="s">
        <v>11714</v>
      </c>
      <c r="M991" s="53">
        <v>3506</v>
      </c>
    </row>
    <row r="992" spans="1:13" s="52" customFormat="1">
      <c r="A992" s="38">
        <v>10170535</v>
      </c>
      <c r="B992" s="54">
        <v>101705350000000</v>
      </c>
      <c r="C992" s="52" t="s">
        <v>1569</v>
      </c>
      <c r="E992" s="52" t="s">
        <v>1575</v>
      </c>
      <c r="F992" s="32">
        <v>39146</v>
      </c>
      <c r="G992" s="52" t="s">
        <v>110</v>
      </c>
      <c r="H992" s="52" t="s">
        <v>12398</v>
      </c>
      <c r="I992" s="52" t="s">
        <v>11720</v>
      </c>
      <c r="J992" s="52" t="s">
        <v>11712</v>
      </c>
      <c r="K992" s="52" t="s">
        <v>11713</v>
      </c>
      <c r="L992" s="52" t="s">
        <v>11714</v>
      </c>
      <c r="M992" s="53">
        <v>3506</v>
      </c>
    </row>
    <row r="993" spans="1:13" s="52" customFormat="1">
      <c r="A993" s="38">
        <v>10170537</v>
      </c>
      <c r="B993" s="54">
        <v>101705370000000</v>
      </c>
      <c r="C993" s="52" t="s">
        <v>1569</v>
      </c>
      <c r="D993" s="52" t="s">
        <v>985</v>
      </c>
      <c r="E993" s="52" t="s">
        <v>1576</v>
      </c>
      <c r="F993" s="32">
        <v>39146</v>
      </c>
      <c r="G993" s="52">
        <v>401.6</v>
      </c>
      <c r="H993" s="52" t="s">
        <v>11722</v>
      </c>
      <c r="I993" s="52" t="s">
        <v>11723</v>
      </c>
      <c r="J993" s="52" t="s">
        <v>11712</v>
      </c>
      <c r="K993" s="52" t="s">
        <v>11713</v>
      </c>
      <c r="L993" s="52" t="s">
        <v>11714</v>
      </c>
      <c r="M993" s="53">
        <v>3506</v>
      </c>
    </row>
    <row r="994" spans="1:13" s="52" customFormat="1">
      <c r="A994" s="38">
        <v>10170538</v>
      </c>
      <c r="B994" s="54">
        <v>101705380000000</v>
      </c>
      <c r="C994" s="52" t="s">
        <v>1569</v>
      </c>
      <c r="D994" s="52" t="s">
        <v>985</v>
      </c>
      <c r="E994" s="52" t="s">
        <v>1577</v>
      </c>
      <c r="F994" s="32">
        <v>39146</v>
      </c>
      <c r="G994" s="52" t="s">
        <v>110</v>
      </c>
      <c r="H994" s="52" t="s">
        <v>12403</v>
      </c>
      <c r="I994" s="52" t="s">
        <v>12404</v>
      </c>
      <c r="J994" s="52" t="s">
        <v>11712</v>
      </c>
      <c r="K994" s="52" t="s">
        <v>11713</v>
      </c>
      <c r="L994" s="52" t="s">
        <v>11714</v>
      </c>
      <c r="M994" s="53">
        <v>3506</v>
      </c>
    </row>
    <row r="995" spans="1:13" s="52" customFormat="1">
      <c r="A995" s="38">
        <v>10170539</v>
      </c>
      <c r="B995" s="54">
        <v>101705390000000</v>
      </c>
      <c r="C995" s="52" t="s">
        <v>1569</v>
      </c>
      <c r="D995" s="52" t="s">
        <v>985</v>
      </c>
      <c r="E995" s="52" t="s">
        <v>1578</v>
      </c>
      <c r="F995" s="32">
        <v>39146</v>
      </c>
      <c r="G995" s="52">
        <v>401.6</v>
      </c>
      <c r="H995" s="52" t="s">
        <v>11722</v>
      </c>
      <c r="I995" s="52" t="s">
        <v>11723</v>
      </c>
      <c r="J995" s="52" t="s">
        <v>11712</v>
      </c>
      <c r="K995" s="52" t="s">
        <v>11713</v>
      </c>
      <c r="L995" s="52" t="s">
        <v>11714</v>
      </c>
      <c r="M995" s="53">
        <v>3506</v>
      </c>
    </row>
    <row r="996" spans="1:13" s="52" customFormat="1">
      <c r="A996" s="38">
        <v>10170540</v>
      </c>
      <c r="B996" s="54">
        <v>101705400000000</v>
      </c>
      <c r="C996" s="52" t="s">
        <v>1569</v>
      </c>
      <c r="E996" s="52" t="s">
        <v>1579</v>
      </c>
      <c r="F996" s="32">
        <v>39146</v>
      </c>
      <c r="G996" s="52" t="s">
        <v>110</v>
      </c>
      <c r="H996" s="52" t="s">
        <v>12403</v>
      </c>
      <c r="I996" s="52" t="s">
        <v>12404</v>
      </c>
      <c r="J996" s="52" t="s">
        <v>11712</v>
      </c>
      <c r="K996" s="52" t="s">
        <v>11713</v>
      </c>
      <c r="L996" s="52" t="s">
        <v>11714</v>
      </c>
      <c r="M996" s="53">
        <v>3506</v>
      </c>
    </row>
    <row r="997" spans="1:13" s="52" customFormat="1">
      <c r="A997" s="38">
        <v>10170541</v>
      </c>
      <c r="B997" s="54">
        <v>101705410000000</v>
      </c>
      <c r="C997" s="52" t="s">
        <v>1569</v>
      </c>
      <c r="E997" s="52" t="s">
        <v>1580</v>
      </c>
      <c r="F997" s="32">
        <v>39146</v>
      </c>
      <c r="G997" s="52" t="s">
        <v>110</v>
      </c>
      <c r="H997" s="52" t="s">
        <v>12403</v>
      </c>
      <c r="I997" s="52" t="s">
        <v>12404</v>
      </c>
      <c r="J997" s="52" t="s">
        <v>11712</v>
      </c>
      <c r="K997" s="52" t="s">
        <v>11713</v>
      </c>
      <c r="L997" s="52" t="s">
        <v>11714</v>
      </c>
      <c r="M997" s="53">
        <v>3506</v>
      </c>
    </row>
    <row r="998" spans="1:13" s="52" customFormat="1">
      <c r="A998" s="38">
        <v>10170542</v>
      </c>
      <c r="B998" s="54">
        <v>101705420000000</v>
      </c>
      <c r="C998" s="52" t="s">
        <v>1569</v>
      </c>
      <c r="D998" s="52" t="s">
        <v>985</v>
      </c>
      <c r="E998" s="52" t="s">
        <v>1581</v>
      </c>
      <c r="F998" s="32">
        <v>39146</v>
      </c>
      <c r="G998" s="52" t="s">
        <v>110</v>
      </c>
      <c r="H998" s="52" t="s">
        <v>12398</v>
      </c>
      <c r="I998" s="52" t="s">
        <v>11720</v>
      </c>
      <c r="J998" s="52" t="s">
        <v>11712</v>
      </c>
      <c r="K998" s="52" t="s">
        <v>11713</v>
      </c>
      <c r="L998" s="52" t="s">
        <v>11714</v>
      </c>
      <c r="M998" s="53">
        <v>3506</v>
      </c>
    </row>
    <row r="999" spans="1:13" s="52" customFormat="1">
      <c r="A999" s="38">
        <v>10170543</v>
      </c>
      <c r="B999" s="54">
        <v>101705430000000</v>
      </c>
      <c r="C999" s="52" t="s">
        <v>1569</v>
      </c>
      <c r="E999" s="52" t="s">
        <v>1582</v>
      </c>
      <c r="F999" s="32">
        <v>39146</v>
      </c>
      <c r="G999" s="52" t="s">
        <v>110</v>
      </c>
      <c r="H999" s="52" t="s">
        <v>12403</v>
      </c>
      <c r="I999" s="52" t="s">
        <v>12404</v>
      </c>
      <c r="J999" s="52" t="s">
        <v>11712</v>
      </c>
      <c r="K999" s="52" t="s">
        <v>11713</v>
      </c>
      <c r="L999" s="52" t="s">
        <v>11714</v>
      </c>
      <c r="M999" s="53">
        <v>3506</v>
      </c>
    </row>
    <row r="1000" spans="1:13" s="52" customFormat="1">
      <c r="A1000" s="38">
        <v>10170544</v>
      </c>
      <c r="B1000" s="54">
        <v>101705440000000</v>
      </c>
      <c r="C1000" s="52" t="s">
        <v>1569</v>
      </c>
      <c r="E1000" s="52" t="s">
        <v>11748</v>
      </c>
      <c r="F1000" s="32">
        <v>39146</v>
      </c>
      <c r="G1000" s="52">
        <v>401.6</v>
      </c>
      <c r="H1000" s="52" t="s">
        <v>11722</v>
      </c>
      <c r="I1000" s="52" t="s">
        <v>11723</v>
      </c>
      <c r="J1000" s="52" t="s">
        <v>11712</v>
      </c>
      <c r="K1000" s="52" t="s">
        <v>11713</v>
      </c>
      <c r="L1000" s="52" t="s">
        <v>11714</v>
      </c>
      <c r="M1000" s="53">
        <v>3506</v>
      </c>
    </row>
    <row r="1001" spans="1:13" s="52" customFormat="1">
      <c r="A1001" s="38">
        <v>10170545</v>
      </c>
      <c r="B1001" s="54">
        <v>101705450000000</v>
      </c>
      <c r="C1001" s="52" t="s">
        <v>1569</v>
      </c>
      <c r="D1001" s="52" t="s">
        <v>985</v>
      </c>
      <c r="E1001" s="52" t="s">
        <v>11749</v>
      </c>
      <c r="F1001" s="32">
        <v>39146</v>
      </c>
      <c r="G1001" s="52">
        <v>401.6</v>
      </c>
      <c r="H1001" s="52" t="s">
        <v>11722</v>
      </c>
      <c r="I1001" s="52" t="s">
        <v>11723</v>
      </c>
      <c r="J1001" s="52" t="s">
        <v>11712</v>
      </c>
      <c r="K1001" s="52" t="s">
        <v>11713</v>
      </c>
      <c r="L1001" s="52" t="s">
        <v>11714</v>
      </c>
      <c r="M1001" s="53">
        <v>3506</v>
      </c>
    </row>
    <row r="1002" spans="1:13" s="52" customFormat="1">
      <c r="A1002" s="38">
        <v>10170546</v>
      </c>
      <c r="B1002" s="54">
        <v>101705460000000</v>
      </c>
      <c r="C1002" s="52" t="s">
        <v>1569</v>
      </c>
      <c r="D1002" s="52" t="s">
        <v>985</v>
      </c>
      <c r="E1002" s="52" t="s">
        <v>1583</v>
      </c>
      <c r="F1002" s="32">
        <v>39146</v>
      </c>
      <c r="G1002" s="52" t="s">
        <v>110</v>
      </c>
      <c r="H1002" s="52" t="s">
        <v>12352</v>
      </c>
      <c r="I1002" s="52" t="s">
        <v>12140</v>
      </c>
      <c r="J1002" s="52" t="s">
        <v>11712</v>
      </c>
      <c r="K1002" s="52" t="s">
        <v>11713</v>
      </c>
      <c r="L1002" s="52" t="s">
        <v>11714</v>
      </c>
      <c r="M1002" s="53">
        <v>3506</v>
      </c>
    </row>
    <row r="1003" spans="1:13" s="52" customFormat="1">
      <c r="A1003" s="38">
        <v>10170547</v>
      </c>
      <c r="B1003" s="54">
        <v>101705470000000</v>
      </c>
      <c r="C1003" s="52" t="s">
        <v>1569</v>
      </c>
      <c r="D1003" s="52" t="s">
        <v>985</v>
      </c>
      <c r="E1003" s="52" t="s">
        <v>1584</v>
      </c>
      <c r="F1003" s="32">
        <v>39146</v>
      </c>
      <c r="G1003" s="52" t="s">
        <v>110</v>
      </c>
      <c r="H1003" s="52" t="s">
        <v>12400</v>
      </c>
      <c r="I1003" s="52" t="s">
        <v>12091</v>
      </c>
      <c r="J1003" s="52" t="s">
        <v>11712</v>
      </c>
      <c r="K1003" s="52" t="s">
        <v>11713</v>
      </c>
      <c r="L1003" s="52" t="s">
        <v>11714</v>
      </c>
      <c r="M1003" s="53">
        <v>3506</v>
      </c>
    </row>
    <row r="1004" spans="1:13" s="52" customFormat="1">
      <c r="A1004" s="38">
        <v>10170548</v>
      </c>
      <c r="B1004" s="54">
        <v>101705480000000</v>
      </c>
      <c r="C1004" s="52" t="s">
        <v>1569</v>
      </c>
      <c r="D1004" s="52" t="s">
        <v>985</v>
      </c>
      <c r="E1004" s="52" t="s">
        <v>1585</v>
      </c>
      <c r="F1004" s="32">
        <v>39146</v>
      </c>
      <c r="G1004" s="52" t="s">
        <v>110</v>
      </c>
      <c r="H1004" s="52" t="s">
        <v>12403</v>
      </c>
      <c r="I1004" s="52" t="s">
        <v>12404</v>
      </c>
      <c r="J1004" s="52" t="s">
        <v>11712</v>
      </c>
      <c r="K1004" s="52" t="s">
        <v>11713</v>
      </c>
      <c r="L1004" s="52" t="s">
        <v>11714</v>
      </c>
      <c r="M1004" s="53">
        <v>3506</v>
      </c>
    </row>
    <row r="1005" spans="1:13" s="52" customFormat="1">
      <c r="A1005" s="38">
        <v>10170549</v>
      </c>
      <c r="B1005" s="54">
        <v>101705490000000</v>
      </c>
      <c r="C1005" s="52" t="s">
        <v>1569</v>
      </c>
      <c r="E1005" s="52" t="s">
        <v>1586</v>
      </c>
      <c r="F1005" s="32">
        <v>39146</v>
      </c>
      <c r="G1005" s="52" t="s">
        <v>110</v>
      </c>
      <c r="H1005" s="52" t="s">
        <v>12130</v>
      </c>
      <c r="I1005" s="52" t="s">
        <v>12131</v>
      </c>
      <c r="J1005" s="52" t="s">
        <v>11712</v>
      </c>
      <c r="K1005" s="52" t="s">
        <v>11713</v>
      </c>
      <c r="L1005" s="52" t="s">
        <v>11714</v>
      </c>
      <c r="M1005" s="53">
        <v>3506</v>
      </c>
    </row>
    <row r="1006" spans="1:13" s="52" customFormat="1">
      <c r="A1006" s="38">
        <v>10170550</v>
      </c>
      <c r="B1006" s="54">
        <v>101705500000000</v>
      </c>
      <c r="C1006" s="52" t="s">
        <v>1569</v>
      </c>
      <c r="E1006" s="52" t="s">
        <v>1587</v>
      </c>
      <c r="F1006" s="32">
        <v>39146</v>
      </c>
      <c r="G1006" s="52" t="s">
        <v>110</v>
      </c>
      <c r="H1006" s="52" t="s">
        <v>12403</v>
      </c>
      <c r="I1006" s="52" t="s">
        <v>12404</v>
      </c>
      <c r="J1006" s="52" t="s">
        <v>11712</v>
      </c>
      <c r="K1006" s="52" t="s">
        <v>11713</v>
      </c>
      <c r="L1006" s="52" t="s">
        <v>11714</v>
      </c>
      <c r="M1006" s="53">
        <v>3506</v>
      </c>
    </row>
    <row r="1007" spans="1:13" s="52" customFormat="1">
      <c r="A1007" s="38">
        <v>10170551</v>
      </c>
      <c r="B1007" s="54">
        <v>101705510000000</v>
      </c>
      <c r="C1007" s="52" t="s">
        <v>1569</v>
      </c>
      <c r="D1007" s="52" t="s">
        <v>985</v>
      </c>
      <c r="E1007" s="52" t="s">
        <v>1588</v>
      </c>
      <c r="F1007" s="32">
        <v>39146</v>
      </c>
      <c r="G1007" s="52" t="s">
        <v>110</v>
      </c>
      <c r="H1007" s="52" t="s">
        <v>12133</v>
      </c>
      <c r="I1007" s="52" t="s">
        <v>11711</v>
      </c>
      <c r="J1007" s="52" t="s">
        <v>11712</v>
      </c>
      <c r="K1007" s="52" t="s">
        <v>11713</v>
      </c>
      <c r="L1007" s="52" t="s">
        <v>11714</v>
      </c>
      <c r="M1007" s="53">
        <v>3506</v>
      </c>
    </row>
    <row r="1008" spans="1:13" s="52" customFormat="1">
      <c r="A1008" s="38">
        <v>10170552</v>
      </c>
      <c r="B1008" s="54">
        <v>101705520000000</v>
      </c>
      <c r="C1008" s="52" t="s">
        <v>1569</v>
      </c>
      <c r="D1008" s="52" t="s">
        <v>985</v>
      </c>
      <c r="E1008" s="52" t="s">
        <v>1589</v>
      </c>
      <c r="F1008" s="32">
        <v>39146</v>
      </c>
      <c r="G1008" s="52" t="s">
        <v>110</v>
      </c>
      <c r="H1008" s="52" t="s">
        <v>12352</v>
      </c>
      <c r="I1008" s="52" t="s">
        <v>12140</v>
      </c>
      <c r="J1008" s="52" t="s">
        <v>11712</v>
      </c>
      <c r="K1008" s="52" t="s">
        <v>11713</v>
      </c>
      <c r="L1008" s="52" t="s">
        <v>11714</v>
      </c>
      <c r="M1008" s="53">
        <v>3506</v>
      </c>
    </row>
    <row r="1009" spans="1:13" s="52" customFormat="1">
      <c r="A1009" s="38">
        <v>10170553</v>
      </c>
      <c r="B1009" s="54">
        <v>101705530000000</v>
      </c>
      <c r="C1009" s="52" t="s">
        <v>1590</v>
      </c>
      <c r="D1009" s="52" t="s">
        <v>1591</v>
      </c>
      <c r="E1009" s="52" t="s">
        <v>1592</v>
      </c>
      <c r="F1009" s="32">
        <v>39146</v>
      </c>
      <c r="G1009" s="52" t="s">
        <v>110</v>
      </c>
      <c r="H1009" s="52" t="s">
        <v>12429</v>
      </c>
      <c r="I1009" s="52" t="s">
        <v>12068</v>
      </c>
      <c r="J1009" s="52" t="s">
        <v>11712</v>
      </c>
      <c r="K1009" s="52" t="s">
        <v>11713</v>
      </c>
      <c r="L1009" s="52" t="s">
        <v>11714</v>
      </c>
      <c r="M1009" s="53">
        <v>3506</v>
      </c>
    </row>
    <row r="1010" spans="1:13" s="52" customFormat="1">
      <c r="A1010" s="38">
        <v>10170554</v>
      </c>
      <c r="B1010" s="54">
        <v>101705540000000</v>
      </c>
      <c r="C1010" s="52" t="s">
        <v>1590</v>
      </c>
      <c r="E1010" s="52" t="s">
        <v>1593</v>
      </c>
      <c r="F1010" s="32">
        <v>39146</v>
      </c>
      <c r="G1010" s="52">
        <v>401.6</v>
      </c>
      <c r="H1010" s="52" t="s">
        <v>11722</v>
      </c>
      <c r="I1010" s="52" t="s">
        <v>11723</v>
      </c>
      <c r="J1010" s="52" t="s">
        <v>11712</v>
      </c>
      <c r="K1010" s="52" t="s">
        <v>11713</v>
      </c>
      <c r="L1010" s="52" t="s">
        <v>11714</v>
      </c>
      <c r="M1010" s="53">
        <v>3506</v>
      </c>
    </row>
    <row r="1011" spans="1:13" s="52" customFormat="1">
      <c r="A1011" s="38">
        <v>10170555</v>
      </c>
      <c r="B1011" s="54">
        <v>101705550000000</v>
      </c>
      <c r="C1011" s="52" t="s">
        <v>1590</v>
      </c>
      <c r="E1011" s="52" t="s">
        <v>1594</v>
      </c>
      <c r="F1011" s="32">
        <v>39146</v>
      </c>
      <c r="G1011" s="52" t="s">
        <v>110</v>
      </c>
      <c r="H1011" s="52" t="s">
        <v>12403</v>
      </c>
      <c r="I1011" s="52" t="s">
        <v>12404</v>
      </c>
      <c r="J1011" s="52" t="s">
        <v>11712</v>
      </c>
      <c r="K1011" s="52" t="s">
        <v>11713</v>
      </c>
      <c r="L1011" s="52" t="s">
        <v>11714</v>
      </c>
      <c r="M1011" s="53">
        <v>3506</v>
      </c>
    </row>
    <row r="1012" spans="1:13" s="52" customFormat="1">
      <c r="A1012" s="38">
        <v>10170556</v>
      </c>
      <c r="B1012" s="54">
        <v>101705560000000</v>
      </c>
      <c r="C1012" s="52" t="s">
        <v>1590</v>
      </c>
      <c r="D1012" s="52" t="s">
        <v>1591</v>
      </c>
      <c r="E1012" s="52" t="s">
        <v>1595</v>
      </c>
      <c r="F1012" s="32">
        <v>39146</v>
      </c>
      <c r="G1012" s="52" t="s">
        <v>110</v>
      </c>
      <c r="H1012" s="52" t="s">
        <v>12149</v>
      </c>
      <c r="I1012" s="52" t="s">
        <v>11720</v>
      </c>
      <c r="J1012" s="52" t="s">
        <v>11712</v>
      </c>
      <c r="K1012" s="52" t="s">
        <v>11713</v>
      </c>
      <c r="L1012" s="52" t="s">
        <v>11714</v>
      </c>
      <c r="M1012" s="53">
        <v>3506</v>
      </c>
    </row>
    <row r="1013" spans="1:13" s="52" customFormat="1">
      <c r="A1013" s="38">
        <v>10170557</v>
      </c>
      <c r="B1013" s="54">
        <v>101705570000000</v>
      </c>
      <c r="C1013" s="52" t="s">
        <v>1596</v>
      </c>
      <c r="D1013" s="52" t="s">
        <v>958</v>
      </c>
      <c r="E1013" s="52" t="s">
        <v>1597</v>
      </c>
      <c r="F1013" s="32">
        <v>39146</v>
      </c>
      <c r="G1013" s="52" t="s">
        <v>110</v>
      </c>
      <c r="H1013" s="52" t="s">
        <v>12403</v>
      </c>
      <c r="I1013" s="52" t="s">
        <v>12404</v>
      </c>
      <c r="J1013" s="52" t="s">
        <v>11712</v>
      </c>
      <c r="K1013" s="52" t="s">
        <v>11713</v>
      </c>
      <c r="L1013" s="52" t="s">
        <v>11714</v>
      </c>
      <c r="M1013" s="53">
        <v>3506</v>
      </c>
    </row>
    <row r="1014" spans="1:13" s="52" customFormat="1">
      <c r="A1014" s="38">
        <v>10170560</v>
      </c>
      <c r="B1014" s="54">
        <v>101705600000000</v>
      </c>
      <c r="C1014" s="52" t="s">
        <v>1599</v>
      </c>
      <c r="E1014" s="52" t="s">
        <v>1600</v>
      </c>
      <c r="F1014" s="32">
        <v>39146</v>
      </c>
      <c r="G1014" s="52" t="s">
        <v>272</v>
      </c>
      <c r="H1014" s="52" t="s">
        <v>11722</v>
      </c>
      <c r="I1014" s="52" t="s">
        <v>11723</v>
      </c>
      <c r="J1014" s="52" t="s">
        <v>11712</v>
      </c>
      <c r="K1014" s="52" t="s">
        <v>11713</v>
      </c>
      <c r="L1014" s="52" t="s">
        <v>11714</v>
      </c>
      <c r="M1014" s="53">
        <v>3506</v>
      </c>
    </row>
    <row r="1015" spans="1:13" s="52" customFormat="1">
      <c r="A1015" s="38">
        <v>10170561</v>
      </c>
      <c r="B1015" s="54">
        <v>101705610000000</v>
      </c>
      <c r="C1015" s="52" t="s">
        <v>1599</v>
      </c>
      <c r="E1015" s="52" t="s">
        <v>1601</v>
      </c>
      <c r="F1015" s="32">
        <v>39146</v>
      </c>
      <c r="G1015" s="52" t="s">
        <v>272</v>
      </c>
      <c r="H1015" s="52" t="s">
        <v>12296</v>
      </c>
      <c r="I1015" s="52" t="s">
        <v>12140</v>
      </c>
      <c r="J1015" s="52" t="s">
        <v>11712</v>
      </c>
      <c r="K1015" s="52" t="s">
        <v>11713</v>
      </c>
      <c r="L1015" s="52" t="s">
        <v>11714</v>
      </c>
      <c r="M1015" s="53">
        <v>3506</v>
      </c>
    </row>
    <row r="1016" spans="1:13" s="52" customFormat="1">
      <c r="A1016" s="38">
        <v>10170562</v>
      </c>
      <c r="B1016" s="54">
        <v>101705620000000</v>
      </c>
      <c r="C1016" s="52" t="s">
        <v>1602</v>
      </c>
      <c r="E1016" s="52" t="s">
        <v>1603</v>
      </c>
      <c r="F1016" s="32">
        <v>39146</v>
      </c>
      <c r="G1016" s="52" t="s">
        <v>8380</v>
      </c>
      <c r="H1016" s="52" t="s">
        <v>12401</v>
      </c>
      <c r="I1016" s="52" t="s">
        <v>12157</v>
      </c>
      <c r="J1016" s="52" t="s">
        <v>11712</v>
      </c>
      <c r="K1016" s="52" t="s">
        <v>11713</v>
      </c>
      <c r="L1016" s="52" t="s">
        <v>11714</v>
      </c>
      <c r="M1016" s="53">
        <v>3506</v>
      </c>
    </row>
    <row r="1017" spans="1:13" s="52" customFormat="1">
      <c r="A1017" s="38">
        <v>10170563</v>
      </c>
      <c r="B1017" s="54">
        <v>101705630000000</v>
      </c>
      <c r="C1017" s="52" t="s">
        <v>1604</v>
      </c>
      <c r="E1017" s="52" t="s">
        <v>1605</v>
      </c>
      <c r="F1017" s="32">
        <v>39146</v>
      </c>
      <c r="G1017" s="52" t="s">
        <v>272</v>
      </c>
      <c r="H1017" s="52" t="s">
        <v>11722</v>
      </c>
      <c r="I1017" s="52" t="s">
        <v>11723</v>
      </c>
      <c r="J1017" s="52" t="s">
        <v>11712</v>
      </c>
      <c r="K1017" s="52" t="s">
        <v>11713</v>
      </c>
      <c r="L1017" s="52" t="s">
        <v>11714</v>
      </c>
      <c r="M1017" s="53">
        <v>3506</v>
      </c>
    </row>
    <row r="1018" spans="1:13" s="52" customFormat="1">
      <c r="A1018" s="38">
        <v>10170564</v>
      </c>
      <c r="B1018" s="54">
        <v>101705640000000</v>
      </c>
      <c r="C1018" s="52" t="s">
        <v>1604</v>
      </c>
      <c r="E1018" s="52" t="s">
        <v>1606</v>
      </c>
      <c r="F1018" s="32">
        <v>39146</v>
      </c>
      <c r="G1018" s="52" t="s">
        <v>272</v>
      </c>
      <c r="H1018" s="52" t="s">
        <v>11722</v>
      </c>
      <c r="I1018" s="52" t="s">
        <v>11723</v>
      </c>
      <c r="J1018" s="52" t="s">
        <v>11712</v>
      </c>
      <c r="K1018" s="52" t="s">
        <v>11713</v>
      </c>
      <c r="L1018" s="52" t="s">
        <v>11714</v>
      </c>
      <c r="M1018" s="53">
        <v>3506</v>
      </c>
    </row>
    <row r="1019" spans="1:13" s="52" customFormat="1">
      <c r="A1019" s="38">
        <v>10170565</v>
      </c>
      <c r="B1019" s="54">
        <v>101705650000000</v>
      </c>
      <c r="C1019" s="52" t="s">
        <v>1607</v>
      </c>
      <c r="D1019" s="52" t="s">
        <v>2126</v>
      </c>
      <c r="E1019" s="52" t="s">
        <v>1608</v>
      </c>
      <c r="F1019" s="32">
        <v>39146</v>
      </c>
      <c r="G1019" s="52">
        <v>403</v>
      </c>
      <c r="H1019" s="52" t="s">
        <v>11722</v>
      </c>
      <c r="I1019" s="52" t="s">
        <v>11723</v>
      </c>
      <c r="J1019" s="52" t="s">
        <v>11712</v>
      </c>
      <c r="K1019" s="52" t="s">
        <v>11713</v>
      </c>
      <c r="L1019" s="52" t="s">
        <v>11714</v>
      </c>
      <c r="M1019" s="53">
        <v>3506</v>
      </c>
    </row>
    <row r="1020" spans="1:13" s="52" customFormat="1">
      <c r="A1020" s="38">
        <v>10170566</v>
      </c>
      <c r="B1020" s="54">
        <v>101705660000000</v>
      </c>
      <c r="C1020" s="52" t="s">
        <v>1607</v>
      </c>
      <c r="E1020" s="52" t="s">
        <v>1609</v>
      </c>
      <c r="F1020" s="32">
        <v>39146</v>
      </c>
      <c r="G1020" s="52" t="s">
        <v>110</v>
      </c>
      <c r="H1020" s="52" t="s">
        <v>12401</v>
      </c>
      <c r="I1020" s="52" t="s">
        <v>12157</v>
      </c>
      <c r="J1020" s="52" t="s">
        <v>11712</v>
      </c>
      <c r="K1020" s="52" t="s">
        <v>11713</v>
      </c>
      <c r="L1020" s="52" t="s">
        <v>11714</v>
      </c>
      <c r="M1020" s="53">
        <v>3506</v>
      </c>
    </row>
    <row r="1021" spans="1:13" s="52" customFormat="1">
      <c r="A1021" s="38">
        <v>10170567</v>
      </c>
      <c r="B1021" s="54">
        <v>101705670000000</v>
      </c>
      <c r="C1021" s="52" t="s">
        <v>1607</v>
      </c>
      <c r="E1021" s="52" t="s">
        <v>1610</v>
      </c>
      <c r="F1021" s="32">
        <v>39146</v>
      </c>
      <c r="G1021" s="52" t="s">
        <v>110</v>
      </c>
      <c r="H1021" s="52" t="s">
        <v>12401</v>
      </c>
      <c r="I1021" s="52" t="s">
        <v>12157</v>
      </c>
      <c r="J1021" s="52" t="s">
        <v>11712</v>
      </c>
      <c r="K1021" s="52" t="s">
        <v>11713</v>
      </c>
      <c r="L1021" s="52" t="s">
        <v>11714</v>
      </c>
      <c r="M1021" s="53">
        <v>3506</v>
      </c>
    </row>
    <row r="1022" spans="1:13" s="52" customFormat="1">
      <c r="A1022" s="38">
        <v>10170568</v>
      </c>
      <c r="B1022" s="54">
        <v>101705680000000</v>
      </c>
      <c r="C1022" s="52" t="s">
        <v>1607</v>
      </c>
      <c r="E1022" s="52" t="s">
        <v>1611</v>
      </c>
      <c r="F1022" s="32">
        <v>39146</v>
      </c>
      <c r="G1022" s="52" t="s">
        <v>110</v>
      </c>
      <c r="H1022" s="52" t="s">
        <v>12400</v>
      </c>
      <c r="I1022" s="52" t="s">
        <v>12091</v>
      </c>
      <c r="J1022" s="52" t="s">
        <v>11712</v>
      </c>
      <c r="K1022" s="52" t="s">
        <v>11713</v>
      </c>
      <c r="L1022" s="52" t="s">
        <v>11714</v>
      </c>
      <c r="M1022" s="53">
        <v>3506</v>
      </c>
    </row>
    <row r="1023" spans="1:13" s="52" customFormat="1">
      <c r="A1023" s="38">
        <v>10170569</v>
      </c>
      <c r="B1023" s="54">
        <v>101705690000000</v>
      </c>
      <c r="C1023" s="52" t="s">
        <v>1612</v>
      </c>
      <c r="D1023" s="52" t="s">
        <v>1613</v>
      </c>
      <c r="E1023" s="52" t="s">
        <v>1614</v>
      </c>
      <c r="F1023" s="32">
        <v>39146</v>
      </c>
      <c r="G1023" s="52" t="s">
        <v>110</v>
      </c>
      <c r="H1023" s="52" t="s">
        <v>12090</v>
      </c>
      <c r="I1023" s="52" t="s">
        <v>12091</v>
      </c>
      <c r="J1023" s="52" t="s">
        <v>11712</v>
      </c>
      <c r="K1023" s="52" t="s">
        <v>11713</v>
      </c>
      <c r="L1023" s="52" t="s">
        <v>11714</v>
      </c>
      <c r="M1023" s="53">
        <v>3506</v>
      </c>
    </row>
    <row r="1024" spans="1:13" s="52" customFormat="1">
      <c r="A1024" s="38">
        <v>10170570</v>
      </c>
      <c r="B1024" s="54">
        <v>101705700000000</v>
      </c>
      <c r="C1024" s="52" t="s">
        <v>1612</v>
      </c>
      <c r="D1024" s="52" t="s">
        <v>2126</v>
      </c>
      <c r="E1024" s="52" t="s">
        <v>1615</v>
      </c>
      <c r="F1024" s="32">
        <v>39146</v>
      </c>
      <c r="G1024" s="52" t="s">
        <v>5811</v>
      </c>
      <c r="H1024" s="52" t="s">
        <v>12364</v>
      </c>
      <c r="I1024" s="52" t="s">
        <v>12365</v>
      </c>
      <c r="J1024" s="52" t="s">
        <v>11712</v>
      </c>
      <c r="K1024" s="52" t="s">
        <v>11713</v>
      </c>
      <c r="L1024" s="52" t="s">
        <v>11714</v>
      </c>
      <c r="M1024" s="53">
        <v>3506</v>
      </c>
    </row>
    <row r="1025" spans="1:13" s="52" customFormat="1">
      <c r="A1025" s="38">
        <v>10170571</v>
      </c>
      <c r="B1025" s="54">
        <v>101705710000000</v>
      </c>
      <c r="C1025" s="52" t="s">
        <v>1612</v>
      </c>
      <c r="D1025" s="52">
        <v>5000</v>
      </c>
      <c r="E1025" s="52" t="s">
        <v>1616</v>
      </c>
      <c r="F1025" s="32">
        <v>39146</v>
      </c>
      <c r="G1025" s="52" t="s">
        <v>110</v>
      </c>
      <c r="H1025" s="52" t="s">
        <v>12090</v>
      </c>
      <c r="I1025" s="52" t="s">
        <v>12091</v>
      </c>
      <c r="J1025" s="52" t="s">
        <v>11712</v>
      </c>
      <c r="K1025" s="52" t="s">
        <v>11713</v>
      </c>
      <c r="L1025" s="52" t="s">
        <v>11714</v>
      </c>
      <c r="M1025" s="53">
        <v>3506</v>
      </c>
    </row>
    <row r="1026" spans="1:13" s="52" customFormat="1">
      <c r="A1026" s="38">
        <v>10170572</v>
      </c>
      <c r="B1026" s="54">
        <v>101705720000000</v>
      </c>
      <c r="C1026" s="52" t="s">
        <v>1612</v>
      </c>
      <c r="E1026" s="52" t="s">
        <v>1617</v>
      </c>
      <c r="F1026" s="32">
        <v>39146</v>
      </c>
      <c r="G1026" s="52" t="s">
        <v>110</v>
      </c>
      <c r="H1026" s="52" t="s">
        <v>12400</v>
      </c>
      <c r="I1026" s="52" t="s">
        <v>12091</v>
      </c>
      <c r="J1026" s="52" t="s">
        <v>11712</v>
      </c>
      <c r="K1026" s="52" t="s">
        <v>11713</v>
      </c>
      <c r="L1026" s="52" t="s">
        <v>11714</v>
      </c>
      <c r="M1026" s="53">
        <v>3506</v>
      </c>
    </row>
    <row r="1027" spans="1:13" s="52" customFormat="1">
      <c r="A1027" s="38">
        <v>10170573</v>
      </c>
      <c r="B1027" s="54">
        <v>101705730000000</v>
      </c>
      <c r="C1027" s="52" t="s">
        <v>1618</v>
      </c>
      <c r="E1027" s="52" t="s">
        <v>1619</v>
      </c>
      <c r="F1027" s="32">
        <v>39146</v>
      </c>
      <c r="G1027" s="52" t="s">
        <v>110</v>
      </c>
      <c r="H1027" s="52" t="s">
        <v>12398</v>
      </c>
      <c r="I1027" s="52" t="s">
        <v>11720</v>
      </c>
      <c r="J1027" s="52" t="s">
        <v>11712</v>
      </c>
      <c r="K1027" s="52" t="s">
        <v>11713</v>
      </c>
      <c r="L1027" s="52" t="s">
        <v>11714</v>
      </c>
      <c r="M1027" s="53">
        <v>3506</v>
      </c>
    </row>
    <row r="1028" spans="1:13" s="52" customFormat="1">
      <c r="A1028" s="38">
        <v>10170574</v>
      </c>
      <c r="B1028" s="54">
        <v>101705740000000</v>
      </c>
      <c r="C1028" s="52" t="s">
        <v>1618</v>
      </c>
      <c r="E1028" s="52" t="s">
        <v>7692</v>
      </c>
      <c r="F1028" s="32">
        <v>39146</v>
      </c>
      <c r="G1028" s="52" t="s">
        <v>110</v>
      </c>
      <c r="H1028" s="52" t="s">
        <v>12398</v>
      </c>
      <c r="I1028" s="52" t="s">
        <v>11720</v>
      </c>
      <c r="J1028" s="52" t="s">
        <v>11712</v>
      </c>
      <c r="K1028" s="52" t="s">
        <v>11713</v>
      </c>
      <c r="L1028" s="52" t="s">
        <v>11714</v>
      </c>
      <c r="M1028" s="53">
        <v>3506</v>
      </c>
    </row>
    <row r="1029" spans="1:13" s="52" customFormat="1">
      <c r="A1029" s="38">
        <v>10170575</v>
      </c>
      <c r="B1029" s="54">
        <v>101705750000000</v>
      </c>
      <c r="C1029" s="52" t="s">
        <v>1618</v>
      </c>
      <c r="E1029" s="52" t="s">
        <v>1620</v>
      </c>
      <c r="F1029" s="32">
        <v>39146</v>
      </c>
      <c r="G1029" s="52" t="s">
        <v>110</v>
      </c>
      <c r="H1029" s="52" t="s">
        <v>12403</v>
      </c>
      <c r="I1029" s="52" t="s">
        <v>12404</v>
      </c>
      <c r="J1029" s="52" t="s">
        <v>11712</v>
      </c>
      <c r="K1029" s="52" t="s">
        <v>11713</v>
      </c>
      <c r="L1029" s="52" t="s">
        <v>11714</v>
      </c>
      <c r="M1029" s="53">
        <v>3506</v>
      </c>
    </row>
    <row r="1030" spans="1:13" s="52" customFormat="1">
      <c r="A1030" s="38">
        <v>10170611</v>
      </c>
      <c r="B1030" s="54">
        <v>101706110000000</v>
      </c>
      <c r="C1030" s="52" t="s">
        <v>1602</v>
      </c>
      <c r="E1030" s="52" t="s">
        <v>1621</v>
      </c>
      <c r="F1030" s="32">
        <v>39146</v>
      </c>
      <c r="G1030" s="52" t="s">
        <v>110</v>
      </c>
      <c r="H1030" s="52" t="s">
        <v>12400</v>
      </c>
      <c r="I1030" s="52" t="s">
        <v>12091</v>
      </c>
      <c r="J1030" s="52" t="s">
        <v>11712</v>
      </c>
      <c r="K1030" s="52" t="s">
        <v>11713</v>
      </c>
      <c r="L1030" s="52" t="s">
        <v>11714</v>
      </c>
      <c r="M1030" s="53">
        <v>3506</v>
      </c>
    </row>
    <row r="1031" spans="1:13" s="52" customFormat="1">
      <c r="A1031" s="38">
        <v>10170612</v>
      </c>
      <c r="B1031" s="54">
        <v>101706120000000</v>
      </c>
      <c r="C1031" s="52" t="s">
        <v>1602</v>
      </c>
      <c r="E1031" s="52" t="s">
        <v>1622</v>
      </c>
      <c r="F1031" s="32">
        <v>39146</v>
      </c>
      <c r="G1031" s="52" t="s">
        <v>8379</v>
      </c>
      <c r="H1031" s="52" t="s">
        <v>12400</v>
      </c>
      <c r="I1031" s="52" t="s">
        <v>12091</v>
      </c>
      <c r="J1031" s="52" t="s">
        <v>11712</v>
      </c>
      <c r="K1031" s="52" t="s">
        <v>11713</v>
      </c>
      <c r="L1031" s="52" t="s">
        <v>11714</v>
      </c>
      <c r="M1031" s="53">
        <v>3506</v>
      </c>
    </row>
    <row r="1032" spans="1:13" s="52" customFormat="1">
      <c r="A1032" s="38">
        <v>10170613</v>
      </c>
      <c r="B1032" s="54">
        <v>101706130000000</v>
      </c>
      <c r="C1032" s="52" t="s">
        <v>1602</v>
      </c>
      <c r="E1032" s="52" t="s">
        <v>1623</v>
      </c>
      <c r="F1032" s="32">
        <v>39146</v>
      </c>
      <c r="G1032" s="52" t="s">
        <v>12402</v>
      </c>
      <c r="H1032" s="52" t="s">
        <v>12401</v>
      </c>
      <c r="I1032" s="52" t="s">
        <v>12157</v>
      </c>
      <c r="J1032" s="52" t="s">
        <v>11712</v>
      </c>
      <c r="K1032" s="52" t="s">
        <v>11713</v>
      </c>
      <c r="L1032" s="52" t="s">
        <v>11714</v>
      </c>
      <c r="M1032" s="53">
        <v>3506</v>
      </c>
    </row>
    <row r="1033" spans="1:13" s="52" customFormat="1">
      <c r="A1033" s="38">
        <v>10170728</v>
      </c>
      <c r="B1033" s="54">
        <v>101707280000000</v>
      </c>
      <c r="C1033" s="52" t="s">
        <v>1624</v>
      </c>
      <c r="E1033" s="52" t="s">
        <v>1625</v>
      </c>
      <c r="F1033" s="32">
        <v>39108</v>
      </c>
      <c r="G1033" s="52">
        <v>401.14</v>
      </c>
      <c r="H1033" s="52" t="s">
        <v>11722</v>
      </c>
      <c r="I1033" s="52" t="s">
        <v>11723</v>
      </c>
      <c r="J1033" s="52" t="s">
        <v>11712</v>
      </c>
      <c r="K1033" s="52" t="s">
        <v>11713</v>
      </c>
      <c r="L1033" s="52" t="s">
        <v>11714</v>
      </c>
      <c r="M1033" s="53">
        <v>3506</v>
      </c>
    </row>
    <row r="1034" spans="1:13" s="52" customFormat="1">
      <c r="A1034" s="38">
        <v>10170729</v>
      </c>
      <c r="B1034" s="54">
        <v>101707290000000</v>
      </c>
      <c r="C1034" s="52" t="s">
        <v>1624</v>
      </c>
      <c r="E1034" s="52" t="s">
        <v>1627</v>
      </c>
      <c r="F1034" s="32">
        <v>39108</v>
      </c>
      <c r="G1034" s="52" t="s">
        <v>11881</v>
      </c>
      <c r="H1034" s="52" t="s">
        <v>11878</v>
      </c>
      <c r="I1034" s="52" t="s">
        <v>11879</v>
      </c>
      <c r="J1034" s="52" t="s">
        <v>11712</v>
      </c>
      <c r="K1034" s="52" t="s">
        <v>11713</v>
      </c>
      <c r="L1034" s="52" t="s">
        <v>11714</v>
      </c>
      <c r="M1034" s="53">
        <v>3506</v>
      </c>
    </row>
    <row r="1035" spans="1:13" s="52" customFormat="1">
      <c r="A1035" s="38">
        <v>10170755</v>
      </c>
      <c r="B1035" s="54">
        <v>101707550000000</v>
      </c>
      <c r="C1035" s="52" t="s">
        <v>1629</v>
      </c>
      <c r="E1035" s="52" t="s">
        <v>1630</v>
      </c>
      <c r="F1035" s="32">
        <v>39182</v>
      </c>
      <c r="G1035" s="52">
        <v>401.24</v>
      </c>
      <c r="H1035" s="52" t="s">
        <v>11722</v>
      </c>
      <c r="I1035" s="52" t="s">
        <v>11723</v>
      </c>
      <c r="J1035" s="52" t="s">
        <v>11712</v>
      </c>
      <c r="K1035" s="52" t="s">
        <v>11713</v>
      </c>
      <c r="L1035" s="52" t="s">
        <v>11714</v>
      </c>
      <c r="M1035" s="53">
        <v>3506</v>
      </c>
    </row>
    <row r="1036" spans="1:13" s="52" customFormat="1">
      <c r="A1036" s="38">
        <v>10170756</v>
      </c>
      <c r="B1036" s="54">
        <v>101707560000000</v>
      </c>
      <c r="C1036" s="52" t="s">
        <v>1632</v>
      </c>
      <c r="D1036" s="52">
        <v>2851</v>
      </c>
      <c r="E1036" s="52" t="s">
        <v>1633</v>
      </c>
      <c r="F1036" s="32">
        <v>39162</v>
      </c>
      <c r="G1036" s="52" t="s">
        <v>110</v>
      </c>
      <c r="H1036" s="52" t="s">
        <v>12135</v>
      </c>
      <c r="I1036" s="52" t="s">
        <v>12104</v>
      </c>
      <c r="J1036" s="52" t="s">
        <v>11712</v>
      </c>
      <c r="K1036" s="52" t="s">
        <v>11713</v>
      </c>
      <c r="L1036" s="52" t="s">
        <v>11714</v>
      </c>
      <c r="M1036" s="53">
        <v>3506</v>
      </c>
    </row>
    <row r="1037" spans="1:13" s="52" customFormat="1">
      <c r="A1037" s="38">
        <v>10170757</v>
      </c>
      <c r="B1037" s="54">
        <v>101707570000000</v>
      </c>
      <c r="C1037" s="52" t="s">
        <v>1632</v>
      </c>
      <c r="E1037" s="52" t="s">
        <v>1635</v>
      </c>
      <c r="F1037" s="32">
        <v>39162</v>
      </c>
      <c r="G1037" s="52" t="s">
        <v>110</v>
      </c>
      <c r="H1037" s="52" t="s">
        <v>12372</v>
      </c>
      <c r="I1037" s="52" t="s">
        <v>11717</v>
      </c>
      <c r="J1037" s="52" t="s">
        <v>11712</v>
      </c>
      <c r="K1037" s="52" t="s">
        <v>11713</v>
      </c>
      <c r="L1037" s="52" t="s">
        <v>11714</v>
      </c>
      <c r="M1037" s="53">
        <v>3506</v>
      </c>
    </row>
    <row r="1038" spans="1:13" s="52" customFormat="1">
      <c r="A1038" s="38">
        <v>10170758</v>
      </c>
      <c r="B1038" s="54">
        <v>101707580000000</v>
      </c>
      <c r="C1038" s="52" t="s">
        <v>1632</v>
      </c>
      <c r="D1038" s="52">
        <v>2851</v>
      </c>
      <c r="E1038" s="52" t="s">
        <v>1636</v>
      </c>
      <c r="F1038" s="32">
        <v>39162</v>
      </c>
      <c r="G1038" s="52" t="s">
        <v>110</v>
      </c>
      <c r="H1038" s="52" t="s">
        <v>12413</v>
      </c>
      <c r="I1038" s="52" t="s">
        <v>11711</v>
      </c>
      <c r="J1038" s="52" t="s">
        <v>11712</v>
      </c>
      <c r="K1038" s="52" t="s">
        <v>11713</v>
      </c>
      <c r="L1038" s="52" t="s">
        <v>11714</v>
      </c>
      <c r="M1038" s="53">
        <v>3506</v>
      </c>
    </row>
    <row r="1039" spans="1:13" s="52" customFormat="1">
      <c r="A1039" s="38">
        <v>10170759</v>
      </c>
      <c r="B1039" s="54">
        <v>101707590000000</v>
      </c>
      <c r="C1039" s="52" t="s">
        <v>1632</v>
      </c>
      <c r="E1039" s="52" t="s">
        <v>1637</v>
      </c>
      <c r="F1039" s="32">
        <v>39162</v>
      </c>
      <c r="G1039" s="52" t="s">
        <v>110</v>
      </c>
      <c r="H1039" s="52" t="s">
        <v>12168</v>
      </c>
      <c r="I1039" s="52" t="s">
        <v>12104</v>
      </c>
      <c r="J1039" s="52" t="s">
        <v>11712</v>
      </c>
      <c r="K1039" s="52" t="s">
        <v>11713</v>
      </c>
      <c r="L1039" s="52" t="s">
        <v>11714</v>
      </c>
      <c r="M1039" s="53">
        <v>3506</v>
      </c>
    </row>
    <row r="1040" spans="1:13" s="52" customFormat="1">
      <c r="A1040" s="38">
        <v>10170761</v>
      </c>
      <c r="B1040" s="54">
        <v>101707610000000</v>
      </c>
      <c r="C1040" s="52" t="s">
        <v>1632</v>
      </c>
      <c r="D1040" s="52">
        <v>2851</v>
      </c>
      <c r="E1040" s="52" t="s">
        <v>1638</v>
      </c>
      <c r="F1040" s="32">
        <v>39162</v>
      </c>
      <c r="G1040" s="52" t="s">
        <v>110</v>
      </c>
      <c r="H1040" s="52" t="s">
        <v>12446</v>
      </c>
      <c r="I1040" s="52" t="s">
        <v>12058</v>
      </c>
      <c r="J1040" s="52" t="s">
        <v>11712</v>
      </c>
      <c r="K1040" s="52" t="s">
        <v>11713</v>
      </c>
      <c r="L1040" s="52" t="s">
        <v>11714</v>
      </c>
      <c r="M1040" s="53">
        <v>3506</v>
      </c>
    </row>
    <row r="1041" spans="1:13" s="52" customFormat="1">
      <c r="A1041" s="38">
        <v>10170762</v>
      </c>
      <c r="B1041" s="54">
        <v>101707620000000</v>
      </c>
      <c r="C1041" s="52" t="s">
        <v>1632</v>
      </c>
      <c r="D1041" s="52">
        <v>2851</v>
      </c>
      <c r="E1041" s="52" t="s">
        <v>1639</v>
      </c>
      <c r="F1041" s="32">
        <v>39162</v>
      </c>
      <c r="G1041" s="52" t="s">
        <v>110</v>
      </c>
      <c r="H1041" s="52" t="s">
        <v>12296</v>
      </c>
      <c r="I1041" s="52" t="s">
        <v>12140</v>
      </c>
      <c r="J1041" s="52" t="s">
        <v>11712</v>
      </c>
      <c r="K1041" s="52" t="s">
        <v>11713</v>
      </c>
      <c r="L1041" s="52" t="s">
        <v>11714</v>
      </c>
      <c r="M1041" s="53">
        <v>3506</v>
      </c>
    </row>
    <row r="1042" spans="1:13" s="52" customFormat="1">
      <c r="A1042" s="38">
        <v>10170763</v>
      </c>
      <c r="B1042" s="54">
        <v>101707630000000</v>
      </c>
      <c r="C1042" s="52" t="s">
        <v>1632</v>
      </c>
      <c r="D1042" s="52">
        <v>2851</v>
      </c>
      <c r="E1042" s="52" t="s">
        <v>1640</v>
      </c>
      <c r="F1042" s="32">
        <v>39162</v>
      </c>
      <c r="G1042" s="52" t="s">
        <v>110</v>
      </c>
      <c r="H1042" s="52" t="s">
        <v>12067</v>
      </c>
      <c r="I1042" s="52" t="s">
        <v>12068</v>
      </c>
      <c r="J1042" s="52" t="s">
        <v>11712</v>
      </c>
      <c r="K1042" s="52" t="s">
        <v>11713</v>
      </c>
      <c r="L1042" s="52" t="s">
        <v>11714</v>
      </c>
      <c r="M1042" s="53">
        <v>3506</v>
      </c>
    </row>
    <row r="1043" spans="1:13" s="52" customFormat="1">
      <c r="A1043" s="38">
        <v>10170764</v>
      </c>
      <c r="B1043" s="54">
        <v>101707640000000</v>
      </c>
      <c r="C1043" s="52" t="s">
        <v>1632</v>
      </c>
      <c r="E1043" s="52" t="s">
        <v>1641</v>
      </c>
      <c r="F1043" s="32">
        <v>39162</v>
      </c>
      <c r="G1043" s="52" t="s">
        <v>110</v>
      </c>
      <c r="H1043" s="52" t="s">
        <v>12397</v>
      </c>
      <c r="I1043" s="52" t="s">
        <v>11876</v>
      </c>
      <c r="J1043" s="52" t="s">
        <v>11712</v>
      </c>
      <c r="K1043" s="52" t="s">
        <v>11713</v>
      </c>
      <c r="L1043" s="52" t="s">
        <v>11714</v>
      </c>
      <c r="M1043" s="53">
        <v>3506</v>
      </c>
    </row>
    <row r="1044" spans="1:13" s="52" customFormat="1">
      <c r="A1044" s="38">
        <v>10170765</v>
      </c>
      <c r="B1044" s="54">
        <v>101707650000000</v>
      </c>
      <c r="C1044" s="52" t="s">
        <v>1632</v>
      </c>
      <c r="D1044" s="52">
        <v>2851</v>
      </c>
      <c r="E1044" s="52" t="s">
        <v>1642</v>
      </c>
      <c r="F1044" s="32">
        <v>39162</v>
      </c>
      <c r="G1044" s="52" t="s">
        <v>110</v>
      </c>
      <c r="H1044" s="52" t="s">
        <v>12181</v>
      </c>
      <c r="I1044" s="52" t="s">
        <v>12058</v>
      </c>
      <c r="J1044" s="52" t="s">
        <v>11712</v>
      </c>
      <c r="K1044" s="52" t="s">
        <v>11713</v>
      </c>
      <c r="L1044" s="52" t="s">
        <v>11714</v>
      </c>
      <c r="M1044" s="53">
        <v>3506</v>
      </c>
    </row>
    <row r="1045" spans="1:13" s="52" customFormat="1">
      <c r="A1045" s="38">
        <v>10170766</v>
      </c>
      <c r="B1045" s="54">
        <v>101707660000000</v>
      </c>
      <c r="C1045" s="52" t="s">
        <v>1632</v>
      </c>
      <c r="E1045" s="52" t="s">
        <v>1643</v>
      </c>
      <c r="F1045" s="32">
        <v>39162</v>
      </c>
      <c r="G1045" s="52" t="s">
        <v>110</v>
      </c>
      <c r="H1045" s="52" t="s">
        <v>12497</v>
      </c>
      <c r="I1045" s="52" t="s">
        <v>11876</v>
      </c>
      <c r="J1045" s="52" t="s">
        <v>11712</v>
      </c>
      <c r="K1045" s="52" t="s">
        <v>11713</v>
      </c>
      <c r="L1045" s="52" t="s">
        <v>11714</v>
      </c>
      <c r="M1045" s="53">
        <v>3506</v>
      </c>
    </row>
    <row r="1046" spans="1:13" s="52" customFormat="1">
      <c r="A1046" s="38">
        <v>10170768</v>
      </c>
      <c r="B1046" s="54">
        <v>101707680000000</v>
      </c>
      <c r="C1046" s="52" t="s">
        <v>1632</v>
      </c>
      <c r="D1046" s="52">
        <v>2851</v>
      </c>
      <c r="E1046" s="52" t="s">
        <v>1644</v>
      </c>
      <c r="F1046" s="32">
        <v>39162</v>
      </c>
      <c r="G1046" s="52" t="s">
        <v>110</v>
      </c>
      <c r="H1046" s="52" t="s">
        <v>12141</v>
      </c>
      <c r="I1046" s="52" t="s">
        <v>12058</v>
      </c>
      <c r="J1046" s="52" t="s">
        <v>11712</v>
      </c>
      <c r="K1046" s="52" t="s">
        <v>11713</v>
      </c>
      <c r="L1046" s="52" t="s">
        <v>11714</v>
      </c>
      <c r="M1046" s="53">
        <v>3506</v>
      </c>
    </row>
    <row r="1047" spans="1:13" s="52" customFormat="1">
      <c r="A1047" s="38">
        <v>10170769</v>
      </c>
      <c r="B1047" s="54">
        <v>101707690000000</v>
      </c>
      <c r="C1047" s="52" t="s">
        <v>1632</v>
      </c>
      <c r="D1047" s="52" t="s">
        <v>587</v>
      </c>
      <c r="E1047" s="52" t="s">
        <v>5425</v>
      </c>
      <c r="F1047" s="32">
        <v>39162</v>
      </c>
      <c r="G1047" s="52" t="s">
        <v>110</v>
      </c>
      <c r="H1047" s="52" t="s">
        <v>12507</v>
      </c>
      <c r="I1047" s="52" t="s">
        <v>11876</v>
      </c>
      <c r="J1047" s="52" t="s">
        <v>11712</v>
      </c>
      <c r="K1047" s="52" t="s">
        <v>11713</v>
      </c>
      <c r="L1047" s="52" t="s">
        <v>11714</v>
      </c>
      <c r="M1047" s="53">
        <v>3506</v>
      </c>
    </row>
    <row r="1048" spans="1:13" s="52" customFormat="1">
      <c r="A1048" s="38">
        <v>10170770</v>
      </c>
      <c r="B1048" s="54">
        <v>101707700000000</v>
      </c>
      <c r="C1048" s="52" t="s">
        <v>1632</v>
      </c>
      <c r="E1048" s="52" t="s">
        <v>1645</v>
      </c>
      <c r="F1048" s="32">
        <v>39162</v>
      </c>
      <c r="G1048" s="52" t="s">
        <v>110</v>
      </c>
      <c r="H1048" s="52" t="s">
        <v>12343</v>
      </c>
      <c r="I1048" s="52" t="s">
        <v>11876</v>
      </c>
      <c r="J1048" s="52" t="s">
        <v>11712</v>
      </c>
      <c r="K1048" s="52" t="s">
        <v>11713</v>
      </c>
      <c r="L1048" s="52" t="s">
        <v>11714</v>
      </c>
      <c r="M1048" s="53">
        <v>3506</v>
      </c>
    </row>
    <row r="1049" spans="1:13" s="52" customFormat="1">
      <c r="A1049" s="38">
        <v>10170771</v>
      </c>
      <c r="B1049" s="54">
        <v>101707710000000</v>
      </c>
      <c r="C1049" s="52" t="s">
        <v>1632</v>
      </c>
      <c r="D1049" s="52">
        <v>2851</v>
      </c>
      <c r="E1049" s="52" t="s">
        <v>12470</v>
      </c>
      <c r="F1049" s="32">
        <v>39162</v>
      </c>
      <c r="G1049" s="52" t="s">
        <v>12471</v>
      </c>
      <c r="H1049" s="52" t="s">
        <v>12472</v>
      </c>
      <c r="I1049" s="52" t="s">
        <v>11876</v>
      </c>
      <c r="J1049" s="52" t="s">
        <v>11712</v>
      </c>
      <c r="K1049" s="52" t="s">
        <v>11713</v>
      </c>
      <c r="L1049" s="52" t="s">
        <v>11714</v>
      </c>
      <c r="M1049" s="53">
        <v>3506</v>
      </c>
    </row>
    <row r="1050" spans="1:13" s="52" customFormat="1">
      <c r="A1050" s="38">
        <v>10170772</v>
      </c>
      <c r="B1050" s="54">
        <v>101707720000000</v>
      </c>
      <c r="C1050" s="52" t="s">
        <v>1632</v>
      </c>
      <c r="E1050" s="52" t="s">
        <v>1646</v>
      </c>
      <c r="F1050" s="32">
        <v>39162</v>
      </c>
      <c r="G1050" s="52" t="s">
        <v>110</v>
      </c>
      <c r="H1050" s="52" t="s">
        <v>12448</v>
      </c>
      <c r="I1050" s="52" t="s">
        <v>11876</v>
      </c>
      <c r="J1050" s="52" t="s">
        <v>11712</v>
      </c>
      <c r="K1050" s="52" t="s">
        <v>11713</v>
      </c>
      <c r="L1050" s="52" t="s">
        <v>11714</v>
      </c>
      <c r="M1050" s="53">
        <v>3506</v>
      </c>
    </row>
    <row r="1051" spans="1:13" s="52" customFormat="1">
      <c r="A1051" s="38">
        <v>10170773</v>
      </c>
      <c r="B1051" s="54">
        <v>101707730000000</v>
      </c>
      <c r="C1051" s="52" t="s">
        <v>1632</v>
      </c>
      <c r="D1051" s="52">
        <v>2851</v>
      </c>
      <c r="E1051" s="52" t="s">
        <v>5929</v>
      </c>
      <c r="F1051" s="32">
        <v>39162</v>
      </c>
      <c r="G1051" s="52" t="s">
        <v>110</v>
      </c>
      <c r="H1051" s="52" t="s">
        <v>12282</v>
      </c>
      <c r="I1051" s="52" t="s">
        <v>12140</v>
      </c>
      <c r="J1051" s="52" t="s">
        <v>11712</v>
      </c>
      <c r="K1051" s="52" t="s">
        <v>11713</v>
      </c>
      <c r="L1051" s="52" t="s">
        <v>11714</v>
      </c>
      <c r="M1051" s="53">
        <v>3506</v>
      </c>
    </row>
    <row r="1052" spans="1:13" s="52" customFormat="1">
      <c r="A1052" s="38">
        <v>10170774</v>
      </c>
      <c r="B1052" s="54">
        <v>101707740000000</v>
      </c>
      <c r="C1052" s="52" t="s">
        <v>1632</v>
      </c>
      <c r="E1052" s="52" t="s">
        <v>1647</v>
      </c>
      <c r="F1052" s="32">
        <v>39162</v>
      </c>
      <c r="G1052" s="52" t="s">
        <v>110</v>
      </c>
      <c r="H1052" s="52" t="s">
        <v>12153</v>
      </c>
      <c r="I1052" s="52" t="s">
        <v>12058</v>
      </c>
      <c r="J1052" s="52" t="s">
        <v>11712</v>
      </c>
      <c r="K1052" s="52" t="s">
        <v>11713</v>
      </c>
      <c r="L1052" s="52" t="s">
        <v>11714</v>
      </c>
      <c r="M1052" s="53">
        <v>3506</v>
      </c>
    </row>
    <row r="1053" spans="1:13" s="52" customFormat="1">
      <c r="A1053" s="38">
        <v>10170776</v>
      </c>
      <c r="B1053" s="54">
        <v>101707760000000</v>
      </c>
      <c r="C1053" s="52" t="s">
        <v>1648</v>
      </c>
      <c r="E1053" s="52" t="s">
        <v>1649</v>
      </c>
      <c r="F1053" s="32">
        <v>39162</v>
      </c>
      <c r="G1053" s="52" t="s">
        <v>110</v>
      </c>
      <c r="H1053" s="52" t="s">
        <v>12227</v>
      </c>
      <c r="I1053" s="52" t="s">
        <v>12058</v>
      </c>
      <c r="J1053" s="52" t="s">
        <v>11712</v>
      </c>
      <c r="K1053" s="52" t="s">
        <v>11713</v>
      </c>
      <c r="L1053" s="52" t="s">
        <v>11714</v>
      </c>
      <c r="M1053" s="53">
        <v>3506</v>
      </c>
    </row>
    <row r="1054" spans="1:13" s="52" customFormat="1">
      <c r="A1054" s="38">
        <v>10170777</v>
      </c>
      <c r="B1054" s="54">
        <v>101707770000000</v>
      </c>
      <c r="C1054" s="52" t="s">
        <v>1648</v>
      </c>
      <c r="D1054" s="52" t="s">
        <v>958</v>
      </c>
      <c r="E1054" s="52" t="s">
        <v>1651</v>
      </c>
      <c r="F1054" s="32">
        <v>39162</v>
      </c>
      <c r="G1054" s="52" t="s">
        <v>110</v>
      </c>
      <c r="H1054" s="52" t="s">
        <v>12227</v>
      </c>
      <c r="I1054" s="52" t="s">
        <v>12058</v>
      </c>
      <c r="J1054" s="52" t="s">
        <v>11712</v>
      </c>
      <c r="K1054" s="52" t="s">
        <v>11713</v>
      </c>
      <c r="L1054" s="52" t="s">
        <v>11714</v>
      </c>
      <c r="M1054" s="53">
        <v>3506</v>
      </c>
    </row>
    <row r="1055" spans="1:13" s="52" customFormat="1">
      <c r="A1055" s="38">
        <v>10170778</v>
      </c>
      <c r="B1055" s="54">
        <v>101707780000000</v>
      </c>
      <c r="C1055" s="52" t="s">
        <v>1648</v>
      </c>
      <c r="D1055" s="52" t="s">
        <v>952</v>
      </c>
      <c r="E1055" s="52" t="s">
        <v>5933</v>
      </c>
      <c r="F1055" s="32">
        <v>39162</v>
      </c>
      <c r="G1055" s="52" t="s">
        <v>110</v>
      </c>
      <c r="H1055" s="52" t="s">
        <v>12322</v>
      </c>
      <c r="I1055" s="52" t="s">
        <v>12063</v>
      </c>
      <c r="J1055" s="52" t="s">
        <v>11712</v>
      </c>
      <c r="K1055" s="52" t="s">
        <v>11713</v>
      </c>
      <c r="L1055" s="52" t="s">
        <v>11714</v>
      </c>
      <c r="M1055" s="53">
        <v>3506</v>
      </c>
    </row>
    <row r="1056" spans="1:13" s="52" customFormat="1">
      <c r="A1056" s="38">
        <v>10170779</v>
      </c>
      <c r="B1056" s="54">
        <v>101707790000000</v>
      </c>
      <c r="C1056" s="52" t="s">
        <v>1648</v>
      </c>
      <c r="D1056" s="52" t="s">
        <v>952</v>
      </c>
      <c r="E1056" s="52" t="s">
        <v>1652</v>
      </c>
      <c r="F1056" s="32">
        <v>39162</v>
      </c>
      <c r="G1056" s="52" t="s">
        <v>110</v>
      </c>
      <c r="H1056" s="52" t="s">
        <v>12309</v>
      </c>
      <c r="I1056" s="52" t="s">
        <v>12063</v>
      </c>
      <c r="J1056" s="52" t="s">
        <v>11712</v>
      </c>
      <c r="K1056" s="52" t="s">
        <v>11713</v>
      </c>
      <c r="L1056" s="52" t="s">
        <v>11714</v>
      </c>
      <c r="M1056" s="53">
        <v>3506</v>
      </c>
    </row>
    <row r="1057" spans="1:13" s="52" customFormat="1">
      <c r="A1057" s="38">
        <v>10170780</v>
      </c>
      <c r="B1057" s="54">
        <v>101707800000000</v>
      </c>
      <c r="C1057" s="52" t="s">
        <v>1648</v>
      </c>
      <c r="D1057" s="52" t="s">
        <v>952</v>
      </c>
      <c r="E1057" s="52" t="s">
        <v>1653</v>
      </c>
      <c r="F1057" s="32">
        <v>39162</v>
      </c>
      <c r="G1057" s="52">
        <v>401.45</v>
      </c>
      <c r="H1057" s="52" t="s">
        <v>11722</v>
      </c>
      <c r="I1057" s="52" t="s">
        <v>11723</v>
      </c>
      <c r="J1057" s="52" t="s">
        <v>11712</v>
      </c>
      <c r="K1057" s="52" t="s">
        <v>11713</v>
      </c>
      <c r="L1057" s="52" t="s">
        <v>11714</v>
      </c>
      <c r="M1057" s="53">
        <v>3506</v>
      </c>
    </row>
    <row r="1058" spans="1:13" s="52" customFormat="1">
      <c r="A1058" s="38">
        <v>10170781</v>
      </c>
      <c r="B1058" s="54">
        <v>101707810000000</v>
      </c>
      <c r="C1058" s="52" t="s">
        <v>1648</v>
      </c>
      <c r="D1058" s="52" t="s">
        <v>952</v>
      </c>
      <c r="E1058" s="52" t="s">
        <v>1654</v>
      </c>
      <c r="F1058" s="32">
        <v>39162</v>
      </c>
      <c r="G1058" s="52" t="s">
        <v>110</v>
      </c>
      <c r="H1058" s="52" t="s">
        <v>12309</v>
      </c>
      <c r="I1058" s="52" t="s">
        <v>12063</v>
      </c>
      <c r="J1058" s="52" t="s">
        <v>11712</v>
      </c>
      <c r="K1058" s="52" t="s">
        <v>11713</v>
      </c>
      <c r="L1058" s="52" t="s">
        <v>11714</v>
      </c>
      <c r="M1058" s="53">
        <v>3506</v>
      </c>
    </row>
    <row r="1059" spans="1:13" s="52" customFormat="1">
      <c r="A1059" s="38">
        <v>10170782</v>
      </c>
      <c r="B1059" s="54">
        <v>101707820000000</v>
      </c>
      <c r="C1059" s="52" t="s">
        <v>1655</v>
      </c>
      <c r="E1059" s="52" t="s">
        <v>1656</v>
      </c>
      <c r="F1059" s="32">
        <v>39162</v>
      </c>
      <c r="G1059" s="52" t="s">
        <v>110</v>
      </c>
      <c r="H1059" s="52" t="s">
        <v>12098</v>
      </c>
      <c r="I1059" s="52" t="s">
        <v>11717</v>
      </c>
      <c r="J1059" s="52" t="s">
        <v>11712</v>
      </c>
      <c r="K1059" s="52" t="s">
        <v>11713</v>
      </c>
      <c r="L1059" s="52" t="s">
        <v>11714</v>
      </c>
      <c r="M1059" s="53">
        <v>3506</v>
      </c>
    </row>
    <row r="1060" spans="1:13" s="52" customFormat="1">
      <c r="A1060" s="38">
        <v>10170783</v>
      </c>
      <c r="B1060" s="54">
        <v>101707830000000</v>
      </c>
      <c r="C1060" s="52" t="s">
        <v>1655</v>
      </c>
      <c r="E1060" s="52" t="s">
        <v>1657</v>
      </c>
      <c r="F1060" s="32">
        <v>39162</v>
      </c>
      <c r="G1060" s="52" t="s">
        <v>110</v>
      </c>
      <c r="H1060" s="52" t="s">
        <v>12450</v>
      </c>
      <c r="I1060" s="52" t="s">
        <v>11876</v>
      </c>
      <c r="J1060" s="52" t="s">
        <v>11712</v>
      </c>
      <c r="K1060" s="52" t="s">
        <v>11713</v>
      </c>
      <c r="L1060" s="52" t="s">
        <v>11714</v>
      </c>
      <c r="M1060" s="53">
        <v>3506</v>
      </c>
    </row>
    <row r="1061" spans="1:13" s="52" customFormat="1">
      <c r="A1061" s="38">
        <v>10170784</v>
      </c>
      <c r="B1061" s="54">
        <v>101707840000000</v>
      </c>
      <c r="C1061" s="52" t="s">
        <v>1655</v>
      </c>
      <c r="D1061" s="52" t="s">
        <v>1440</v>
      </c>
      <c r="E1061" s="52" t="s">
        <v>1658</v>
      </c>
      <c r="F1061" s="32">
        <v>39162</v>
      </c>
      <c r="G1061" s="52" t="s">
        <v>110</v>
      </c>
      <c r="H1061" s="52" t="s">
        <v>12413</v>
      </c>
      <c r="I1061" s="52" t="s">
        <v>11711</v>
      </c>
      <c r="J1061" s="52" t="s">
        <v>11712</v>
      </c>
      <c r="K1061" s="52" t="s">
        <v>11713</v>
      </c>
      <c r="L1061" s="52" t="s">
        <v>11714</v>
      </c>
      <c r="M1061" s="53">
        <v>3506</v>
      </c>
    </row>
    <row r="1062" spans="1:13" s="52" customFormat="1">
      <c r="A1062" s="38">
        <v>10170785</v>
      </c>
      <c r="B1062" s="54">
        <v>101707850000000</v>
      </c>
      <c r="C1062" s="52" t="s">
        <v>1655</v>
      </c>
      <c r="E1062" s="52" t="s">
        <v>1659</v>
      </c>
      <c r="F1062" s="32">
        <v>39162</v>
      </c>
      <c r="G1062" s="52" t="s">
        <v>110</v>
      </c>
      <c r="H1062" s="52" t="s">
        <v>12362</v>
      </c>
      <c r="I1062" s="52" t="s">
        <v>12068</v>
      </c>
      <c r="J1062" s="52" t="s">
        <v>11712</v>
      </c>
      <c r="K1062" s="52" t="s">
        <v>11713</v>
      </c>
      <c r="L1062" s="52" t="s">
        <v>11714</v>
      </c>
      <c r="M1062" s="53">
        <v>3506</v>
      </c>
    </row>
    <row r="1063" spans="1:13" s="52" customFormat="1">
      <c r="A1063" s="38">
        <v>10170786</v>
      </c>
      <c r="B1063" s="54">
        <v>101707860000000</v>
      </c>
      <c r="C1063" s="52" t="s">
        <v>1655</v>
      </c>
      <c r="D1063" s="52" t="s">
        <v>1660</v>
      </c>
      <c r="E1063" s="52" t="s">
        <v>1661</v>
      </c>
      <c r="F1063" s="32">
        <v>39162</v>
      </c>
      <c r="G1063" s="52" t="s">
        <v>110</v>
      </c>
      <c r="H1063" s="52" t="s">
        <v>12145</v>
      </c>
      <c r="I1063" s="52" t="s">
        <v>11720</v>
      </c>
      <c r="J1063" s="52" t="s">
        <v>11712</v>
      </c>
      <c r="K1063" s="52" t="s">
        <v>11713</v>
      </c>
      <c r="L1063" s="52" t="s">
        <v>11714</v>
      </c>
      <c r="M1063" s="53">
        <v>3506</v>
      </c>
    </row>
    <row r="1064" spans="1:13" s="52" customFormat="1">
      <c r="A1064" s="38">
        <v>10170787</v>
      </c>
      <c r="B1064" s="54">
        <v>101707870000000</v>
      </c>
      <c r="C1064" s="52" t="s">
        <v>1655</v>
      </c>
      <c r="D1064" s="52" t="s">
        <v>1440</v>
      </c>
      <c r="E1064" s="52" t="s">
        <v>1662</v>
      </c>
      <c r="F1064" s="32">
        <v>39162</v>
      </c>
      <c r="G1064" s="52">
        <v>401.45</v>
      </c>
      <c r="H1064" s="52" t="s">
        <v>11722</v>
      </c>
      <c r="I1064" s="52" t="s">
        <v>11723</v>
      </c>
      <c r="J1064" s="52" t="s">
        <v>11712</v>
      </c>
      <c r="K1064" s="52" t="s">
        <v>11713</v>
      </c>
      <c r="L1064" s="52" t="s">
        <v>11714</v>
      </c>
      <c r="M1064" s="53">
        <v>3506</v>
      </c>
    </row>
    <row r="1065" spans="1:13" s="52" customFormat="1">
      <c r="A1065" s="38">
        <v>10170788</v>
      </c>
      <c r="B1065" s="54">
        <v>101707880000000</v>
      </c>
      <c r="C1065" s="52" t="s">
        <v>1655</v>
      </c>
      <c r="E1065" s="52" t="s">
        <v>1663</v>
      </c>
      <c r="F1065" s="32">
        <v>39162</v>
      </c>
      <c r="G1065" s="52">
        <v>401.6</v>
      </c>
      <c r="H1065" s="52" t="s">
        <v>11722</v>
      </c>
      <c r="I1065" s="52" t="s">
        <v>11723</v>
      </c>
      <c r="J1065" s="52" t="s">
        <v>11712</v>
      </c>
      <c r="K1065" s="52" t="s">
        <v>11713</v>
      </c>
      <c r="L1065" s="52" t="s">
        <v>11714</v>
      </c>
      <c r="M1065" s="53">
        <v>3506</v>
      </c>
    </row>
    <row r="1066" spans="1:13" s="52" customFormat="1">
      <c r="A1066" s="38">
        <v>10170789</v>
      </c>
      <c r="B1066" s="54">
        <v>101707890000000</v>
      </c>
      <c r="C1066" s="52" t="s">
        <v>1655</v>
      </c>
      <c r="D1066" s="52">
        <v>3560</v>
      </c>
      <c r="E1066" s="52" t="s">
        <v>1664</v>
      </c>
      <c r="F1066" s="32">
        <v>39162</v>
      </c>
      <c r="G1066" s="52" t="s">
        <v>110</v>
      </c>
      <c r="H1066" s="52" t="s">
        <v>12168</v>
      </c>
      <c r="I1066" s="52" t="s">
        <v>12104</v>
      </c>
      <c r="J1066" s="52" t="s">
        <v>11712</v>
      </c>
      <c r="K1066" s="52" t="s">
        <v>11713</v>
      </c>
      <c r="L1066" s="52" t="s">
        <v>11714</v>
      </c>
      <c r="M1066" s="53">
        <v>3506</v>
      </c>
    </row>
    <row r="1067" spans="1:13" s="52" customFormat="1">
      <c r="A1067" s="38">
        <v>10170790</v>
      </c>
      <c r="B1067" s="54">
        <v>101707900000000</v>
      </c>
      <c r="C1067" s="52" t="s">
        <v>1655</v>
      </c>
      <c r="E1067" s="52" t="s">
        <v>1665</v>
      </c>
      <c r="F1067" s="32">
        <v>39162</v>
      </c>
      <c r="G1067" s="52" t="s">
        <v>110</v>
      </c>
      <c r="H1067" s="52" t="s">
        <v>12403</v>
      </c>
      <c r="I1067" s="52" t="s">
        <v>12404</v>
      </c>
      <c r="J1067" s="52" t="s">
        <v>11712</v>
      </c>
      <c r="K1067" s="52" t="s">
        <v>11713</v>
      </c>
      <c r="L1067" s="52" t="s">
        <v>11714</v>
      </c>
      <c r="M1067" s="53">
        <v>3506</v>
      </c>
    </row>
    <row r="1068" spans="1:13" s="52" customFormat="1">
      <c r="A1068" s="38">
        <v>10170791</v>
      </c>
      <c r="B1068" s="54">
        <v>101707910000000</v>
      </c>
      <c r="C1068" s="52" t="s">
        <v>1655</v>
      </c>
      <c r="E1068" s="52" t="s">
        <v>1666</v>
      </c>
      <c r="F1068" s="32">
        <v>39162</v>
      </c>
      <c r="G1068" s="52" t="s">
        <v>110</v>
      </c>
      <c r="H1068" s="52" t="s">
        <v>12403</v>
      </c>
      <c r="I1068" s="52" t="s">
        <v>12404</v>
      </c>
      <c r="J1068" s="52" t="s">
        <v>11712</v>
      </c>
      <c r="K1068" s="52" t="s">
        <v>11713</v>
      </c>
      <c r="L1068" s="52" t="s">
        <v>11714</v>
      </c>
      <c r="M1068" s="53">
        <v>3506</v>
      </c>
    </row>
    <row r="1069" spans="1:13" s="52" customFormat="1">
      <c r="A1069" s="38">
        <v>10170796</v>
      </c>
      <c r="B1069" s="54">
        <v>101707960000000</v>
      </c>
      <c r="C1069" s="52" t="s">
        <v>1667</v>
      </c>
      <c r="E1069" s="52" t="s">
        <v>1669</v>
      </c>
      <c r="F1069" s="32">
        <v>39160</v>
      </c>
      <c r="G1069" s="52">
        <v>403.1</v>
      </c>
      <c r="H1069" s="52" t="s">
        <v>11722</v>
      </c>
      <c r="I1069" s="52" t="s">
        <v>11723</v>
      </c>
      <c r="J1069" s="52" t="s">
        <v>11712</v>
      </c>
      <c r="K1069" s="52" t="s">
        <v>11713</v>
      </c>
      <c r="L1069" s="52" t="s">
        <v>11714</v>
      </c>
      <c r="M1069" s="53">
        <v>3506</v>
      </c>
    </row>
    <row r="1070" spans="1:13" s="52" customFormat="1">
      <c r="A1070" s="38">
        <v>10170801</v>
      </c>
      <c r="B1070" s="54">
        <v>101708010000000</v>
      </c>
      <c r="C1070" s="52" t="s">
        <v>1670</v>
      </c>
      <c r="E1070" s="52" t="s">
        <v>1672</v>
      </c>
      <c r="F1070" s="32">
        <v>39182</v>
      </c>
      <c r="G1070" s="52" t="s">
        <v>4432</v>
      </c>
      <c r="H1070" s="52" t="s">
        <v>11878</v>
      </c>
      <c r="I1070" s="52" t="s">
        <v>11879</v>
      </c>
      <c r="J1070" s="52" t="s">
        <v>11712</v>
      </c>
      <c r="K1070" s="52" t="s">
        <v>11713</v>
      </c>
      <c r="L1070" s="52" t="s">
        <v>11714</v>
      </c>
      <c r="M1070" s="53">
        <v>3506</v>
      </c>
    </row>
    <row r="1071" spans="1:13" s="52" customFormat="1">
      <c r="A1071" s="38">
        <v>10170802</v>
      </c>
      <c r="B1071" s="54">
        <v>101708020000000</v>
      </c>
      <c r="C1071" s="52" t="s">
        <v>1670</v>
      </c>
      <c r="E1071" s="52" t="s">
        <v>1673</v>
      </c>
      <c r="F1071" s="32">
        <v>39182</v>
      </c>
      <c r="G1071" s="52">
        <v>802.2</v>
      </c>
      <c r="H1071" s="52" t="s">
        <v>11878</v>
      </c>
      <c r="I1071" s="52" t="s">
        <v>11879</v>
      </c>
      <c r="J1071" s="52" t="s">
        <v>11712</v>
      </c>
      <c r="K1071" s="52" t="s">
        <v>11713</v>
      </c>
      <c r="L1071" s="52" t="s">
        <v>11714</v>
      </c>
      <c r="M1071" s="53">
        <v>3506</v>
      </c>
    </row>
    <row r="1072" spans="1:13" s="52" customFormat="1">
      <c r="A1072" s="38">
        <v>10170923</v>
      </c>
      <c r="B1072" s="54">
        <v>101709230000000</v>
      </c>
      <c r="C1072" s="52" t="s">
        <v>438</v>
      </c>
      <c r="F1072" s="32">
        <v>39150</v>
      </c>
      <c r="G1072" s="52">
        <v>802.15</v>
      </c>
      <c r="H1072" s="52" t="s">
        <v>11878</v>
      </c>
      <c r="I1072" s="52" t="s">
        <v>11879</v>
      </c>
      <c r="J1072" s="52" t="s">
        <v>11712</v>
      </c>
      <c r="K1072" s="52" t="s">
        <v>11713</v>
      </c>
      <c r="L1072" s="52" t="s">
        <v>11714</v>
      </c>
      <c r="M1072" s="53">
        <v>3506</v>
      </c>
    </row>
    <row r="1073" spans="1:13" s="52" customFormat="1">
      <c r="A1073" s="38">
        <v>10171059</v>
      </c>
      <c r="B1073" s="54">
        <v>101710590000000</v>
      </c>
      <c r="C1073" s="52" t="s">
        <v>1674</v>
      </c>
      <c r="E1073" s="52" t="s">
        <v>1676</v>
      </c>
      <c r="F1073" s="32">
        <v>39182</v>
      </c>
      <c r="G1073" s="52">
        <v>402.14</v>
      </c>
      <c r="H1073" s="52" t="s">
        <v>11722</v>
      </c>
      <c r="I1073" s="52" t="s">
        <v>11723</v>
      </c>
      <c r="J1073" s="52" t="s">
        <v>11712</v>
      </c>
      <c r="K1073" s="52" t="s">
        <v>11713</v>
      </c>
      <c r="L1073" s="52" t="s">
        <v>11714</v>
      </c>
      <c r="M1073" s="53">
        <v>3506</v>
      </c>
    </row>
    <row r="1074" spans="1:13" s="52" customFormat="1">
      <c r="A1074" s="38">
        <v>10171060</v>
      </c>
      <c r="B1074" s="54">
        <v>101710600000000</v>
      </c>
      <c r="C1074" s="52" t="s">
        <v>1670</v>
      </c>
      <c r="E1074" s="52" t="s">
        <v>1678</v>
      </c>
      <c r="F1074" s="32">
        <v>39182</v>
      </c>
      <c r="G1074" s="52" t="s">
        <v>8057</v>
      </c>
      <c r="H1074" s="52" t="s">
        <v>11878</v>
      </c>
      <c r="I1074" s="52" t="s">
        <v>11879</v>
      </c>
      <c r="J1074" s="52" t="s">
        <v>11712</v>
      </c>
      <c r="K1074" s="52" t="s">
        <v>11713</v>
      </c>
      <c r="L1074" s="52" t="s">
        <v>11714</v>
      </c>
      <c r="M1074" s="53">
        <v>3506</v>
      </c>
    </row>
    <row r="1075" spans="1:13" s="52" customFormat="1">
      <c r="A1075" s="38">
        <v>10171145</v>
      </c>
      <c r="B1075" s="54">
        <v>101711450000000</v>
      </c>
      <c r="C1075" s="52" t="s">
        <v>1679</v>
      </c>
      <c r="E1075" s="52" t="s">
        <v>1680</v>
      </c>
      <c r="F1075" s="32">
        <v>39203</v>
      </c>
      <c r="G1075" s="52">
        <v>403.2</v>
      </c>
      <c r="H1075" s="52" t="s">
        <v>11722</v>
      </c>
      <c r="I1075" s="52" t="s">
        <v>11723</v>
      </c>
      <c r="J1075" s="52" t="s">
        <v>11712</v>
      </c>
      <c r="K1075" s="52" t="s">
        <v>11713</v>
      </c>
      <c r="L1075" s="52" t="s">
        <v>11714</v>
      </c>
      <c r="M1075" s="53">
        <v>3506</v>
      </c>
    </row>
    <row r="1076" spans="1:13" s="52" customFormat="1">
      <c r="A1076" s="38">
        <v>10171146</v>
      </c>
      <c r="B1076" s="54">
        <v>101711460000000</v>
      </c>
      <c r="C1076" s="52" t="s">
        <v>1682</v>
      </c>
      <c r="D1076" s="52" t="s">
        <v>1683</v>
      </c>
      <c r="E1076" s="52" t="s">
        <v>1684</v>
      </c>
      <c r="F1076" s="32">
        <v>39203</v>
      </c>
      <c r="G1076" s="52">
        <v>403.113</v>
      </c>
      <c r="H1076" s="52" t="s">
        <v>11722</v>
      </c>
      <c r="I1076" s="52" t="s">
        <v>11723</v>
      </c>
      <c r="J1076" s="52" t="s">
        <v>11712</v>
      </c>
      <c r="K1076" s="52" t="s">
        <v>11713</v>
      </c>
      <c r="L1076" s="52" t="s">
        <v>11714</v>
      </c>
      <c r="M1076" s="53">
        <v>3506</v>
      </c>
    </row>
    <row r="1077" spans="1:13" s="52" customFormat="1">
      <c r="A1077" s="38">
        <v>10171163</v>
      </c>
      <c r="B1077" s="54">
        <v>101711630000000</v>
      </c>
      <c r="C1077" s="52" t="s">
        <v>1686</v>
      </c>
      <c r="D1077" s="52" t="s">
        <v>1687</v>
      </c>
      <c r="E1077" s="52" t="s">
        <v>1688</v>
      </c>
      <c r="F1077" s="32">
        <v>39189</v>
      </c>
      <c r="G1077" s="52">
        <v>401.6</v>
      </c>
      <c r="H1077" s="52" t="s">
        <v>11722</v>
      </c>
      <c r="I1077" s="52" t="s">
        <v>11723</v>
      </c>
      <c r="J1077" s="52" t="s">
        <v>11712</v>
      </c>
      <c r="K1077" s="52" t="s">
        <v>11713</v>
      </c>
      <c r="L1077" s="52" t="s">
        <v>11714</v>
      </c>
      <c r="M1077" s="53">
        <v>3506</v>
      </c>
    </row>
    <row r="1078" spans="1:13" s="52" customFormat="1">
      <c r="A1078" s="38">
        <v>10171164</v>
      </c>
      <c r="B1078" s="54">
        <v>101711640000000</v>
      </c>
      <c r="C1078" s="52" t="s">
        <v>1686</v>
      </c>
      <c r="D1078" s="52" t="s">
        <v>1687</v>
      </c>
      <c r="E1078" s="52" t="s">
        <v>1690</v>
      </c>
      <c r="F1078" s="32">
        <v>39189</v>
      </c>
      <c r="G1078" s="52">
        <v>401.6</v>
      </c>
      <c r="H1078" s="52" t="s">
        <v>11722</v>
      </c>
      <c r="I1078" s="52" t="s">
        <v>11723</v>
      </c>
      <c r="J1078" s="52" t="s">
        <v>11712</v>
      </c>
      <c r="K1078" s="52" t="s">
        <v>11713</v>
      </c>
      <c r="L1078" s="52" t="s">
        <v>11714</v>
      </c>
      <c r="M1078" s="53">
        <v>3506</v>
      </c>
    </row>
    <row r="1079" spans="1:13" s="52" customFormat="1">
      <c r="A1079" s="38">
        <v>10171165</v>
      </c>
      <c r="B1079" s="54">
        <v>101711650000000</v>
      </c>
      <c r="C1079" s="52" t="s">
        <v>1691</v>
      </c>
      <c r="D1079" s="52" t="s">
        <v>1687</v>
      </c>
      <c r="E1079" s="52" t="s">
        <v>1692</v>
      </c>
      <c r="F1079" s="32">
        <v>39189</v>
      </c>
      <c r="G1079" s="52">
        <v>401.6</v>
      </c>
      <c r="H1079" s="52" t="s">
        <v>11722</v>
      </c>
      <c r="I1079" s="52" t="s">
        <v>11723</v>
      </c>
      <c r="J1079" s="52" t="s">
        <v>11712</v>
      </c>
      <c r="K1079" s="52" t="s">
        <v>11713</v>
      </c>
      <c r="L1079" s="52" t="s">
        <v>11714</v>
      </c>
      <c r="M1079" s="53">
        <v>3506</v>
      </c>
    </row>
    <row r="1080" spans="1:13" s="52" customFormat="1">
      <c r="A1080" s="38">
        <v>10171166</v>
      </c>
      <c r="B1080" s="54">
        <v>101711660000000</v>
      </c>
      <c r="C1080" s="52" t="s">
        <v>1691</v>
      </c>
      <c r="D1080" s="52" t="s">
        <v>790</v>
      </c>
      <c r="E1080" s="52" t="s">
        <v>1693</v>
      </c>
      <c r="F1080" s="32">
        <v>39189</v>
      </c>
      <c r="G1080" s="52" t="s">
        <v>272</v>
      </c>
      <c r="H1080" s="52" t="s">
        <v>12119</v>
      </c>
      <c r="I1080" s="52" t="s">
        <v>12120</v>
      </c>
      <c r="J1080" s="52" t="s">
        <v>11712</v>
      </c>
      <c r="K1080" s="52" t="s">
        <v>11713</v>
      </c>
      <c r="L1080" s="52" t="s">
        <v>11714</v>
      </c>
      <c r="M1080" s="53">
        <v>3506</v>
      </c>
    </row>
    <row r="1081" spans="1:13" s="52" customFormat="1">
      <c r="A1081" s="38">
        <v>10171167</v>
      </c>
      <c r="B1081" s="54">
        <v>101711670000000</v>
      </c>
      <c r="C1081" s="52" t="s">
        <v>1694</v>
      </c>
      <c r="D1081" s="52" t="s">
        <v>1687</v>
      </c>
      <c r="E1081" s="52" t="s">
        <v>1695</v>
      </c>
      <c r="F1081" s="32">
        <v>39189</v>
      </c>
      <c r="G1081" s="52" t="s">
        <v>2798</v>
      </c>
      <c r="H1081" s="52" t="s">
        <v>11722</v>
      </c>
      <c r="I1081" s="52" t="s">
        <v>11723</v>
      </c>
      <c r="J1081" s="52" t="s">
        <v>11712</v>
      </c>
      <c r="K1081" s="52" t="s">
        <v>11713</v>
      </c>
      <c r="L1081" s="52" t="s">
        <v>11714</v>
      </c>
      <c r="M1081" s="53">
        <v>3506</v>
      </c>
    </row>
    <row r="1082" spans="1:13" s="52" customFormat="1">
      <c r="A1082" s="38">
        <v>10171168</v>
      </c>
      <c r="B1082" s="54">
        <v>101711680000000</v>
      </c>
      <c r="C1082" s="52" t="s">
        <v>1691</v>
      </c>
      <c r="D1082" s="52" t="s">
        <v>1687</v>
      </c>
      <c r="E1082" s="52" t="s">
        <v>7837</v>
      </c>
      <c r="F1082" s="32">
        <v>39189</v>
      </c>
      <c r="G1082" s="52" t="s">
        <v>272</v>
      </c>
      <c r="H1082" s="52" t="s">
        <v>11722</v>
      </c>
      <c r="I1082" s="52" t="s">
        <v>11723</v>
      </c>
      <c r="J1082" s="52" t="s">
        <v>11712</v>
      </c>
      <c r="K1082" s="52" t="s">
        <v>11713</v>
      </c>
      <c r="L1082" s="52" t="s">
        <v>11714</v>
      </c>
      <c r="M1082" s="53">
        <v>3506</v>
      </c>
    </row>
    <row r="1083" spans="1:13" s="52" customFormat="1">
      <c r="A1083" s="38">
        <v>10171169</v>
      </c>
      <c r="B1083" s="54">
        <v>101711690000000</v>
      </c>
      <c r="C1083" s="52" t="s">
        <v>1691</v>
      </c>
      <c r="D1083" s="52" t="s">
        <v>790</v>
      </c>
      <c r="E1083" s="52" t="s">
        <v>1697</v>
      </c>
      <c r="F1083" s="32">
        <v>39189</v>
      </c>
      <c r="G1083" s="52" t="s">
        <v>272</v>
      </c>
      <c r="H1083" s="52" t="s">
        <v>12338</v>
      </c>
      <c r="I1083" s="52" t="s">
        <v>12120</v>
      </c>
      <c r="J1083" s="52" t="s">
        <v>11712</v>
      </c>
      <c r="K1083" s="52" t="s">
        <v>11713</v>
      </c>
      <c r="L1083" s="52" t="s">
        <v>11714</v>
      </c>
      <c r="M1083" s="53">
        <v>3506</v>
      </c>
    </row>
    <row r="1084" spans="1:13" s="52" customFormat="1">
      <c r="A1084" s="38">
        <v>10171170</v>
      </c>
      <c r="B1084" s="54">
        <v>101711700000000</v>
      </c>
      <c r="C1084" s="52" t="s">
        <v>1691</v>
      </c>
      <c r="D1084" s="52" t="s">
        <v>1687</v>
      </c>
      <c r="E1084" s="52" t="s">
        <v>7838</v>
      </c>
      <c r="F1084" s="32">
        <v>39189</v>
      </c>
      <c r="G1084" s="52" t="s">
        <v>3402</v>
      </c>
      <c r="H1084" s="52" t="s">
        <v>12463</v>
      </c>
      <c r="I1084" s="52" t="s">
        <v>12091</v>
      </c>
      <c r="J1084" s="52" t="s">
        <v>11712</v>
      </c>
      <c r="K1084" s="52" t="s">
        <v>11713</v>
      </c>
      <c r="L1084" s="52" t="s">
        <v>11714</v>
      </c>
      <c r="M1084" s="53">
        <v>3506</v>
      </c>
    </row>
    <row r="1085" spans="1:13" s="52" customFormat="1">
      <c r="A1085" s="38">
        <v>10171171</v>
      </c>
      <c r="B1085" s="54">
        <v>101711710000000</v>
      </c>
      <c r="C1085" s="52" t="s">
        <v>1691</v>
      </c>
      <c r="D1085" s="52" t="s">
        <v>1687</v>
      </c>
      <c r="E1085" s="52" t="s">
        <v>1699</v>
      </c>
      <c r="F1085" s="32">
        <v>39189</v>
      </c>
      <c r="G1085" s="52" t="s">
        <v>272</v>
      </c>
      <c r="H1085" s="52" t="s">
        <v>11722</v>
      </c>
      <c r="I1085" s="52" t="s">
        <v>11723</v>
      </c>
      <c r="J1085" s="52" t="s">
        <v>11712</v>
      </c>
      <c r="K1085" s="52" t="s">
        <v>11713</v>
      </c>
      <c r="L1085" s="52" t="s">
        <v>11714</v>
      </c>
      <c r="M1085" s="53">
        <v>3506</v>
      </c>
    </row>
    <row r="1086" spans="1:13" s="52" customFormat="1">
      <c r="A1086" s="38">
        <v>10171172</v>
      </c>
      <c r="B1086" s="54">
        <v>101711720000000</v>
      </c>
      <c r="C1086" s="52" t="s">
        <v>1691</v>
      </c>
      <c r="D1086" s="52" t="s">
        <v>1687</v>
      </c>
      <c r="E1086" s="52" t="s">
        <v>1700</v>
      </c>
      <c r="F1086" s="32">
        <v>39189</v>
      </c>
      <c r="G1086" s="52" t="s">
        <v>272</v>
      </c>
      <c r="H1086" s="52" t="s">
        <v>11722</v>
      </c>
      <c r="I1086" s="52" t="s">
        <v>11723</v>
      </c>
      <c r="J1086" s="52" t="s">
        <v>11712</v>
      </c>
      <c r="K1086" s="52" t="s">
        <v>11713</v>
      </c>
      <c r="L1086" s="52" t="s">
        <v>11714</v>
      </c>
      <c r="M1086" s="53">
        <v>3506</v>
      </c>
    </row>
    <row r="1087" spans="1:13" s="52" customFormat="1">
      <c r="A1087" s="38">
        <v>10171205</v>
      </c>
      <c r="B1087" s="54">
        <v>101712050000000</v>
      </c>
      <c r="C1087" s="52" t="s">
        <v>84</v>
      </c>
      <c r="E1087" s="52" t="s">
        <v>1225</v>
      </c>
      <c r="F1087" s="32">
        <v>39162</v>
      </c>
      <c r="G1087" s="52">
        <v>801.15</v>
      </c>
      <c r="H1087" s="52" t="s">
        <v>11878</v>
      </c>
      <c r="I1087" s="52" t="s">
        <v>11879</v>
      </c>
      <c r="J1087" s="52" t="s">
        <v>11712</v>
      </c>
      <c r="K1087" s="52" t="s">
        <v>11713</v>
      </c>
      <c r="L1087" s="52" t="s">
        <v>11714</v>
      </c>
      <c r="M1087" s="53">
        <v>3506</v>
      </c>
    </row>
    <row r="1088" spans="1:13" s="52" customFormat="1">
      <c r="A1088" s="38">
        <v>10171206</v>
      </c>
      <c r="B1088" s="54">
        <v>101712060000000</v>
      </c>
      <c r="C1088" s="52" t="s">
        <v>84</v>
      </c>
      <c r="E1088" s="52" t="s">
        <v>1225</v>
      </c>
      <c r="F1088" s="32">
        <v>39162</v>
      </c>
      <c r="G1088" s="52">
        <v>801.15</v>
      </c>
      <c r="H1088" s="52" t="s">
        <v>11878</v>
      </c>
      <c r="I1088" s="52" t="s">
        <v>11879</v>
      </c>
      <c r="J1088" s="52" t="s">
        <v>11712</v>
      </c>
      <c r="K1088" s="52" t="s">
        <v>11713</v>
      </c>
      <c r="L1088" s="52" t="s">
        <v>11714</v>
      </c>
      <c r="M1088" s="53">
        <v>3506</v>
      </c>
    </row>
    <row r="1089" spans="1:13" s="52" customFormat="1">
      <c r="A1089" s="38">
        <v>10171333</v>
      </c>
      <c r="B1089" s="54">
        <v>101713330000000</v>
      </c>
      <c r="C1089" s="52" t="s">
        <v>1703</v>
      </c>
      <c r="E1089" s="52" t="s">
        <v>1704</v>
      </c>
      <c r="F1089" s="32">
        <v>39170</v>
      </c>
      <c r="G1089" s="52" t="s">
        <v>1705</v>
      </c>
      <c r="H1089" s="52" t="s">
        <v>12411</v>
      </c>
      <c r="I1089" s="52" t="s">
        <v>11717</v>
      </c>
      <c r="J1089" s="52" t="s">
        <v>11712</v>
      </c>
      <c r="K1089" s="52" t="s">
        <v>11713</v>
      </c>
      <c r="L1089" s="52" t="s">
        <v>11714</v>
      </c>
      <c r="M1089" s="53">
        <v>3506</v>
      </c>
    </row>
    <row r="1090" spans="1:13" s="52" customFormat="1">
      <c r="A1090" s="38">
        <v>10171530</v>
      </c>
      <c r="B1090" s="54">
        <v>101715300000000</v>
      </c>
      <c r="C1090" s="52" t="s">
        <v>1707</v>
      </c>
      <c r="D1090" s="52">
        <v>6503</v>
      </c>
      <c r="E1090" s="52" t="s">
        <v>1709</v>
      </c>
      <c r="F1090" s="32">
        <v>39248</v>
      </c>
      <c r="G1090" s="52" t="s">
        <v>110</v>
      </c>
      <c r="H1090" s="52" t="s">
        <v>12070</v>
      </c>
      <c r="I1090" s="52" t="s">
        <v>12071</v>
      </c>
      <c r="J1090" s="52" t="s">
        <v>11712</v>
      </c>
      <c r="K1090" s="52" t="s">
        <v>11713</v>
      </c>
      <c r="L1090" s="52" t="s">
        <v>11714</v>
      </c>
      <c r="M1090" s="53">
        <v>3506</v>
      </c>
    </row>
    <row r="1091" spans="1:13" s="52" customFormat="1">
      <c r="A1091" s="38">
        <v>10171536</v>
      </c>
      <c r="B1091" s="54">
        <v>101715360000000</v>
      </c>
      <c r="C1091" s="52" t="s">
        <v>1711</v>
      </c>
      <c r="E1091" s="52" t="s">
        <v>1712</v>
      </c>
      <c r="F1091" s="32">
        <v>39246</v>
      </c>
      <c r="G1091" s="52" t="s">
        <v>2798</v>
      </c>
      <c r="H1091" s="52" t="s">
        <v>11722</v>
      </c>
      <c r="I1091" s="52" t="s">
        <v>11723</v>
      </c>
      <c r="J1091" s="52" t="s">
        <v>11712</v>
      </c>
      <c r="K1091" s="52" t="s">
        <v>11713</v>
      </c>
      <c r="L1091" s="52" t="s">
        <v>11714</v>
      </c>
      <c r="M1091" s="53">
        <v>3506</v>
      </c>
    </row>
    <row r="1092" spans="1:13" s="52" customFormat="1">
      <c r="A1092" s="38">
        <v>10171537</v>
      </c>
      <c r="B1092" s="54">
        <v>101715370000000</v>
      </c>
      <c r="C1092" s="52" t="s">
        <v>1711</v>
      </c>
      <c r="E1092" s="52" t="s">
        <v>1713</v>
      </c>
      <c r="F1092" s="32">
        <v>39246</v>
      </c>
      <c r="G1092" s="52" t="s">
        <v>2798</v>
      </c>
      <c r="H1092" s="52" t="s">
        <v>11722</v>
      </c>
      <c r="I1092" s="52" t="s">
        <v>11723</v>
      </c>
      <c r="J1092" s="52" t="s">
        <v>11712</v>
      </c>
      <c r="K1092" s="52" t="s">
        <v>11713</v>
      </c>
      <c r="L1092" s="52" t="s">
        <v>11714</v>
      </c>
      <c r="M1092" s="53">
        <v>3506</v>
      </c>
    </row>
    <row r="1093" spans="1:13" s="52" customFormat="1">
      <c r="A1093" s="38">
        <v>10171538</v>
      </c>
      <c r="B1093" s="54">
        <v>101715380000000</v>
      </c>
      <c r="C1093" s="52" t="s">
        <v>1707</v>
      </c>
      <c r="E1093" s="52" t="s">
        <v>1714</v>
      </c>
      <c r="F1093" s="32">
        <v>39248</v>
      </c>
      <c r="G1093" s="52" t="s">
        <v>110</v>
      </c>
      <c r="H1093" s="52" t="s">
        <v>12475</v>
      </c>
      <c r="I1093" s="52" t="s">
        <v>11876</v>
      </c>
      <c r="J1093" s="52" t="s">
        <v>11712</v>
      </c>
      <c r="K1093" s="52" t="s">
        <v>11713</v>
      </c>
      <c r="L1093" s="52" t="s">
        <v>11714</v>
      </c>
      <c r="M1093" s="53">
        <v>3506</v>
      </c>
    </row>
    <row r="1094" spans="1:13" s="52" customFormat="1">
      <c r="A1094" s="38">
        <v>10171539</v>
      </c>
      <c r="B1094" s="54">
        <v>101715390000000</v>
      </c>
      <c r="C1094" s="52" t="s">
        <v>1715</v>
      </c>
      <c r="E1094" s="52" t="s">
        <v>1716</v>
      </c>
      <c r="F1094" s="32">
        <v>39248</v>
      </c>
      <c r="G1094" s="52" t="s">
        <v>110</v>
      </c>
      <c r="H1094" s="52" t="s">
        <v>12425</v>
      </c>
      <c r="I1094" s="52" t="s">
        <v>11876</v>
      </c>
      <c r="J1094" s="52" t="s">
        <v>11712</v>
      </c>
      <c r="K1094" s="52" t="s">
        <v>11713</v>
      </c>
      <c r="L1094" s="52" t="s">
        <v>11714</v>
      </c>
      <c r="M1094" s="53">
        <v>3506</v>
      </c>
    </row>
    <row r="1095" spans="1:13" s="52" customFormat="1">
      <c r="A1095" s="38">
        <v>10171540</v>
      </c>
      <c r="B1095" s="54">
        <v>101715400000000</v>
      </c>
      <c r="C1095" s="52" t="s">
        <v>1715</v>
      </c>
      <c r="D1095" s="52">
        <v>3750</v>
      </c>
      <c r="E1095" s="52" t="s">
        <v>1717</v>
      </c>
      <c r="F1095" s="32">
        <v>39248</v>
      </c>
      <c r="G1095" s="52" t="s">
        <v>110</v>
      </c>
      <c r="H1095" s="52" t="s">
        <v>12465</v>
      </c>
      <c r="I1095" s="52" t="s">
        <v>11876</v>
      </c>
      <c r="J1095" s="52" t="s">
        <v>11712</v>
      </c>
      <c r="K1095" s="52" t="s">
        <v>11713</v>
      </c>
      <c r="L1095" s="52" t="s">
        <v>11714</v>
      </c>
      <c r="M1095" s="53">
        <v>3506</v>
      </c>
    </row>
    <row r="1096" spans="1:13" s="52" customFormat="1">
      <c r="A1096" s="38">
        <v>10171541</v>
      </c>
      <c r="B1096" s="54">
        <v>101715410000000</v>
      </c>
      <c r="C1096" s="52" t="s">
        <v>1715</v>
      </c>
      <c r="D1096" s="52">
        <v>3750</v>
      </c>
      <c r="E1096" s="52" t="s">
        <v>1717</v>
      </c>
      <c r="F1096" s="32">
        <v>39248</v>
      </c>
      <c r="G1096" s="52" t="s">
        <v>110</v>
      </c>
      <c r="H1096" s="52" t="s">
        <v>12415</v>
      </c>
      <c r="I1096" s="52" t="s">
        <v>12068</v>
      </c>
      <c r="J1096" s="52" t="s">
        <v>11712</v>
      </c>
      <c r="K1096" s="52" t="s">
        <v>11713</v>
      </c>
      <c r="L1096" s="52" t="s">
        <v>11714</v>
      </c>
      <c r="M1096" s="53">
        <v>3506</v>
      </c>
    </row>
    <row r="1097" spans="1:13" s="52" customFormat="1">
      <c r="A1097" s="38">
        <v>10171542</v>
      </c>
      <c r="B1097" s="54">
        <v>101715420000000</v>
      </c>
      <c r="C1097" s="52" t="s">
        <v>1715</v>
      </c>
      <c r="D1097" s="52">
        <v>3750</v>
      </c>
      <c r="E1097" s="52" t="s">
        <v>1719</v>
      </c>
      <c r="F1097" s="32">
        <v>39248</v>
      </c>
      <c r="G1097" s="52" t="s">
        <v>110</v>
      </c>
      <c r="H1097" s="52" t="s">
        <v>12310</v>
      </c>
      <c r="I1097" s="52" t="s">
        <v>11720</v>
      </c>
      <c r="J1097" s="52" t="s">
        <v>11712</v>
      </c>
      <c r="K1097" s="52" t="s">
        <v>11713</v>
      </c>
      <c r="L1097" s="52" t="s">
        <v>11714</v>
      </c>
      <c r="M1097" s="53">
        <v>3506</v>
      </c>
    </row>
    <row r="1098" spans="1:13" s="52" customFormat="1">
      <c r="A1098" s="38">
        <v>10171543</v>
      </c>
      <c r="B1098" s="54">
        <v>101715430000000</v>
      </c>
      <c r="C1098" s="52" t="s">
        <v>1715</v>
      </c>
      <c r="D1098" s="52">
        <v>3750</v>
      </c>
      <c r="E1098" s="52" t="s">
        <v>11750</v>
      </c>
      <c r="F1098" s="32">
        <v>39248</v>
      </c>
      <c r="G1098" s="52">
        <v>401.33</v>
      </c>
      <c r="H1098" s="52" t="s">
        <v>11722</v>
      </c>
      <c r="I1098" s="52" t="s">
        <v>11723</v>
      </c>
      <c r="J1098" s="52" t="s">
        <v>11712</v>
      </c>
      <c r="K1098" s="52" t="s">
        <v>11713</v>
      </c>
      <c r="L1098" s="52" t="s">
        <v>11714</v>
      </c>
      <c r="M1098" s="53">
        <v>3506</v>
      </c>
    </row>
    <row r="1099" spans="1:13" s="52" customFormat="1">
      <c r="A1099" s="38">
        <v>10171544</v>
      </c>
      <c r="B1099" s="54">
        <v>101715440000000</v>
      </c>
      <c r="C1099" s="52" t="s">
        <v>1715</v>
      </c>
      <c r="D1099" s="52" t="s">
        <v>1591</v>
      </c>
      <c r="E1099" s="52" t="s">
        <v>1720</v>
      </c>
      <c r="F1099" s="32">
        <v>39248</v>
      </c>
      <c r="G1099" s="52">
        <v>401.45</v>
      </c>
      <c r="H1099" s="52" t="s">
        <v>11722</v>
      </c>
      <c r="I1099" s="52" t="s">
        <v>11723</v>
      </c>
      <c r="J1099" s="52" t="s">
        <v>11712</v>
      </c>
      <c r="K1099" s="52" t="s">
        <v>11713</v>
      </c>
      <c r="L1099" s="52" t="s">
        <v>11714</v>
      </c>
      <c r="M1099" s="53">
        <v>3506</v>
      </c>
    </row>
    <row r="1100" spans="1:13" s="52" customFormat="1">
      <c r="A1100" s="38">
        <v>10171558</v>
      </c>
      <c r="B1100" s="54">
        <v>101715580000000</v>
      </c>
      <c r="C1100" s="52" t="s">
        <v>1674</v>
      </c>
      <c r="E1100" s="52" t="s">
        <v>1721</v>
      </c>
      <c r="F1100" s="32">
        <v>39241</v>
      </c>
      <c r="G1100" s="52">
        <v>401.25</v>
      </c>
      <c r="H1100" s="52" t="s">
        <v>11722</v>
      </c>
      <c r="I1100" s="52" t="s">
        <v>11723</v>
      </c>
      <c r="J1100" s="52" t="s">
        <v>11712</v>
      </c>
      <c r="K1100" s="52" t="s">
        <v>11713</v>
      </c>
      <c r="L1100" s="52" t="s">
        <v>11714</v>
      </c>
      <c r="M1100" s="53">
        <v>3506</v>
      </c>
    </row>
    <row r="1101" spans="1:13" s="52" customFormat="1">
      <c r="A1101" s="38">
        <v>10171604</v>
      </c>
      <c r="B1101" s="54">
        <v>101716040000000</v>
      </c>
      <c r="C1101" s="52" t="s">
        <v>1674</v>
      </c>
      <c r="E1101" s="52" t="s">
        <v>1724</v>
      </c>
      <c r="F1101" s="32">
        <v>39204</v>
      </c>
      <c r="G1101" s="52" t="s">
        <v>11721</v>
      </c>
      <c r="H1101" s="52" t="s">
        <v>11722</v>
      </c>
      <c r="I1101" s="52" t="s">
        <v>11723</v>
      </c>
      <c r="J1101" s="52" t="s">
        <v>11712</v>
      </c>
      <c r="K1101" s="52" t="s">
        <v>11713</v>
      </c>
      <c r="L1101" s="52" t="s">
        <v>11714</v>
      </c>
      <c r="M1101" s="53">
        <v>3506</v>
      </c>
    </row>
    <row r="1102" spans="1:13" s="52" customFormat="1">
      <c r="A1102" s="38">
        <v>10171721</v>
      </c>
      <c r="B1102" s="54">
        <v>101717210000000</v>
      </c>
      <c r="C1102" s="52" t="s">
        <v>1725</v>
      </c>
      <c r="E1102" s="52" t="s">
        <v>1225</v>
      </c>
      <c r="F1102" s="32">
        <v>39219</v>
      </c>
      <c r="G1102" s="52">
        <v>401.1</v>
      </c>
      <c r="H1102" s="52" t="s">
        <v>11722</v>
      </c>
      <c r="I1102" s="52" t="s">
        <v>11723</v>
      </c>
      <c r="J1102" s="52" t="s">
        <v>11712</v>
      </c>
      <c r="K1102" s="52" t="s">
        <v>11713</v>
      </c>
      <c r="L1102" s="52" t="s">
        <v>11714</v>
      </c>
      <c r="M1102" s="53">
        <v>3506</v>
      </c>
    </row>
    <row r="1103" spans="1:13" s="52" customFormat="1">
      <c r="A1103" s="38">
        <v>10171731</v>
      </c>
      <c r="B1103" s="54">
        <v>101717310000000</v>
      </c>
      <c r="C1103" s="52" t="s">
        <v>1727</v>
      </c>
      <c r="E1103" s="52" t="s">
        <v>1728</v>
      </c>
      <c r="F1103" s="32">
        <v>39248</v>
      </c>
      <c r="G1103" s="52">
        <v>403.1</v>
      </c>
      <c r="H1103" s="52" t="s">
        <v>11722</v>
      </c>
      <c r="I1103" s="52" t="s">
        <v>11723</v>
      </c>
      <c r="J1103" s="52" t="s">
        <v>11712</v>
      </c>
      <c r="K1103" s="52" t="s">
        <v>11713</v>
      </c>
      <c r="L1103" s="52" t="s">
        <v>11714</v>
      </c>
      <c r="M1103" s="53">
        <v>3506</v>
      </c>
    </row>
    <row r="1104" spans="1:13" s="52" customFormat="1">
      <c r="A1104" s="38">
        <v>10171733</v>
      </c>
      <c r="B1104" s="54">
        <v>101717330000000</v>
      </c>
      <c r="C1104" s="52" t="s">
        <v>1727</v>
      </c>
      <c r="E1104" s="52" t="s">
        <v>1730</v>
      </c>
      <c r="F1104" s="32">
        <v>39248</v>
      </c>
      <c r="G1104" s="52">
        <v>403.1</v>
      </c>
      <c r="H1104" s="52" t="s">
        <v>11722</v>
      </c>
      <c r="I1104" s="52" t="s">
        <v>11723</v>
      </c>
      <c r="J1104" s="52" t="s">
        <v>11712</v>
      </c>
      <c r="K1104" s="52" t="s">
        <v>11713</v>
      </c>
      <c r="L1104" s="52" t="s">
        <v>11714</v>
      </c>
      <c r="M1104" s="53">
        <v>3506</v>
      </c>
    </row>
    <row r="1105" spans="1:13" s="52" customFormat="1">
      <c r="A1105" s="38">
        <v>10171741</v>
      </c>
      <c r="B1105" s="54">
        <v>101717410000000</v>
      </c>
      <c r="C1105" s="52" t="s">
        <v>1731</v>
      </c>
      <c r="D1105" s="52" t="s">
        <v>1732</v>
      </c>
      <c r="E1105" s="52" t="s">
        <v>1733</v>
      </c>
      <c r="F1105" s="32">
        <v>39224</v>
      </c>
      <c r="G1105" s="52" t="s">
        <v>272</v>
      </c>
      <c r="H1105" s="52" t="s">
        <v>11722</v>
      </c>
      <c r="I1105" s="52" t="s">
        <v>11723</v>
      </c>
      <c r="J1105" s="52" t="s">
        <v>11712</v>
      </c>
      <c r="K1105" s="52" t="s">
        <v>11713</v>
      </c>
      <c r="L1105" s="52" t="s">
        <v>11714</v>
      </c>
      <c r="M1105" s="53">
        <v>3506</v>
      </c>
    </row>
    <row r="1106" spans="1:13" s="52" customFormat="1">
      <c r="A1106" s="38">
        <v>10171742</v>
      </c>
      <c r="B1106" s="54">
        <v>101717420000000</v>
      </c>
      <c r="C1106" s="52" t="s">
        <v>1731</v>
      </c>
      <c r="D1106" s="52" t="s">
        <v>1732</v>
      </c>
      <c r="E1106" s="52" t="s">
        <v>1735</v>
      </c>
      <c r="F1106" s="32">
        <v>39224</v>
      </c>
      <c r="G1106" s="52" t="s">
        <v>272</v>
      </c>
      <c r="H1106" s="52" t="s">
        <v>12417</v>
      </c>
      <c r="I1106" s="52" t="s">
        <v>12104</v>
      </c>
      <c r="J1106" s="52" t="s">
        <v>11712</v>
      </c>
      <c r="K1106" s="52" t="s">
        <v>11713</v>
      </c>
      <c r="L1106" s="52" t="s">
        <v>11714</v>
      </c>
      <c r="M1106" s="53">
        <v>3506</v>
      </c>
    </row>
    <row r="1107" spans="1:13" s="52" customFormat="1">
      <c r="A1107" s="38">
        <v>10171743</v>
      </c>
      <c r="B1107" s="54">
        <v>101717430000000</v>
      </c>
      <c r="C1107" s="52" t="s">
        <v>1731</v>
      </c>
      <c r="D1107" s="52" t="s">
        <v>1732</v>
      </c>
      <c r="E1107" s="52" t="s">
        <v>1736</v>
      </c>
      <c r="F1107" s="32">
        <v>39224</v>
      </c>
      <c r="G1107" s="52" t="s">
        <v>272</v>
      </c>
      <c r="H1107" s="52" t="s">
        <v>11722</v>
      </c>
      <c r="I1107" s="52" t="s">
        <v>11723</v>
      </c>
      <c r="J1107" s="52" t="s">
        <v>11712</v>
      </c>
      <c r="K1107" s="52" t="s">
        <v>11713</v>
      </c>
      <c r="L1107" s="52" t="s">
        <v>11714</v>
      </c>
      <c r="M1107" s="53">
        <v>3506</v>
      </c>
    </row>
    <row r="1108" spans="1:13" s="52" customFormat="1">
      <c r="A1108" s="38">
        <v>10171744</v>
      </c>
      <c r="B1108" s="54">
        <v>101717440000000</v>
      </c>
      <c r="C1108" s="52" t="s">
        <v>1731</v>
      </c>
      <c r="D1108" s="52" t="s">
        <v>1732</v>
      </c>
      <c r="E1108" s="52" t="s">
        <v>1737</v>
      </c>
      <c r="F1108" s="32">
        <v>39224</v>
      </c>
      <c r="G1108" s="52" t="s">
        <v>272</v>
      </c>
      <c r="H1108" s="52" t="s">
        <v>11722</v>
      </c>
      <c r="I1108" s="52" t="s">
        <v>11723</v>
      </c>
      <c r="J1108" s="52" t="s">
        <v>11712</v>
      </c>
      <c r="K1108" s="52" t="s">
        <v>11713</v>
      </c>
      <c r="L1108" s="52" t="s">
        <v>11714</v>
      </c>
      <c r="M1108" s="53">
        <v>3506</v>
      </c>
    </row>
    <row r="1109" spans="1:13" s="52" customFormat="1">
      <c r="A1109" s="38">
        <v>10171745</v>
      </c>
      <c r="B1109" s="54">
        <v>101717450000000</v>
      </c>
      <c r="C1109" s="52" t="s">
        <v>1731</v>
      </c>
      <c r="D1109" s="52" t="s">
        <v>1732</v>
      </c>
      <c r="E1109" s="52" t="s">
        <v>1738</v>
      </c>
      <c r="F1109" s="32">
        <v>39224</v>
      </c>
      <c r="G1109" s="52" t="s">
        <v>272</v>
      </c>
      <c r="H1109" s="52" t="s">
        <v>12280</v>
      </c>
      <c r="I1109" s="52" t="s">
        <v>12140</v>
      </c>
      <c r="J1109" s="52" t="s">
        <v>11712</v>
      </c>
      <c r="K1109" s="52" t="s">
        <v>11713</v>
      </c>
      <c r="L1109" s="52" t="s">
        <v>11714</v>
      </c>
      <c r="M1109" s="53">
        <v>3506</v>
      </c>
    </row>
    <row r="1110" spans="1:13" s="52" customFormat="1">
      <c r="A1110" s="38">
        <v>10171746</v>
      </c>
      <c r="B1110" s="54">
        <v>101717460000000</v>
      </c>
      <c r="C1110" s="52" t="s">
        <v>1731</v>
      </c>
      <c r="D1110" s="52" t="s">
        <v>1732</v>
      </c>
      <c r="E1110" s="52" t="s">
        <v>1739</v>
      </c>
      <c r="F1110" s="32">
        <v>39224</v>
      </c>
      <c r="G1110" s="52" t="s">
        <v>272</v>
      </c>
      <c r="H1110" s="52" t="s">
        <v>11722</v>
      </c>
      <c r="I1110" s="52" t="s">
        <v>11723</v>
      </c>
      <c r="J1110" s="52" t="s">
        <v>11712</v>
      </c>
      <c r="K1110" s="52" t="s">
        <v>11713</v>
      </c>
      <c r="L1110" s="52" t="s">
        <v>11714</v>
      </c>
      <c r="M1110" s="53">
        <v>3506</v>
      </c>
    </row>
    <row r="1111" spans="1:13" s="52" customFormat="1">
      <c r="A1111" s="38">
        <v>10171747</v>
      </c>
      <c r="B1111" s="54">
        <v>101717470000000</v>
      </c>
      <c r="C1111" s="52" t="s">
        <v>1731</v>
      </c>
      <c r="D1111" s="52" t="s">
        <v>1732</v>
      </c>
      <c r="E1111" s="52" t="s">
        <v>1740</v>
      </c>
      <c r="F1111" s="32">
        <v>39224</v>
      </c>
      <c r="G1111" s="52" t="s">
        <v>272</v>
      </c>
      <c r="H1111" s="52" t="s">
        <v>12386</v>
      </c>
      <c r="I1111" s="52" t="s">
        <v>11876</v>
      </c>
      <c r="J1111" s="52" t="s">
        <v>11712</v>
      </c>
      <c r="K1111" s="52" t="s">
        <v>11713</v>
      </c>
      <c r="L1111" s="52" t="s">
        <v>11714</v>
      </c>
      <c r="M1111" s="53">
        <v>3506</v>
      </c>
    </row>
    <row r="1112" spans="1:13" s="52" customFormat="1">
      <c r="A1112" s="38">
        <v>10171748</v>
      </c>
      <c r="B1112" s="54">
        <v>101717480000000</v>
      </c>
      <c r="C1112" s="52" t="s">
        <v>1731</v>
      </c>
      <c r="D1112" s="52" t="s">
        <v>1732</v>
      </c>
      <c r="E1112" s="52" t="s">
        <v>1741</v>
      </c>
      <c r="F1112" s="32">
        <v>39224</v>
      </c>
      <c r="G1112" s="52" t="s">
        <v>272</v>
      </c>
      <c r="H1112" s="52" t="s">
        <v>11722</v>
      </c>
      <c r="I1112" s="52" t="s">
        <v>11723</v>
      </c>
      <c r="J1112" s="52" t="s">
        <v>11712</v>
      </c>
      <c r="K1112" s="52" t="s">
        <v>11713</v>
      </c>
      <c r="L1112" s="52" t="s">
        <v>11714</v>
      </c>
      <c r="M1112" s="53">
        <v>3506</v>
      </c>
    </row>
    <row r="1113" spans="1:13" s="52" customFormat="1">
      <c r="A1113" s="38">
        <v>10171749</v>
      </c>
      <c r="B1113" s="54">
        <v>101717490000000</v>
      </c>
      <c r="C1113" s="52" t="s">
        <v>1731</v>
      </c>
      <c r="D1113" s="52" t="s">
        <v>1732</v>
      </c>
      <c r="E1113" s="52" t="s">
        <v>1742</v>
      </c>
      <c r="F1113" s="32">
        <v>39224</v>
      </c>
      <c r="G1113" s="52" t="s">
        <v>272</v>
      </c>
      <c r="H1113" s="52" t="s">
        <v>11722</v>
      </c>
      <c r="I1113" s="52" t="s">
        <v>11723</v>
      </c>
      <c r="J1113" s="52" t="s">
        <v>11712</v>
      </c>
      <c r="K1113" s="52" t="s">
        <v>11713</v>
      </c>
      <c r="L1113" s="52" t="s">
        <v>11714</v>
      </c>
      <c r="M1113" s="53">
        <v>3506</v>
      </c>
    </row>
    <row r="1114" spans="1:13" s="52" customFormat="1">
      <c r="A1114" s="38">
        <v>10171750</v>
      </c>
      <c r="B1114" s="54">
        <v>101717500000000</v>
      </c>
      <c r="C1114" s="52" t="s">
        <v>1731</v>
      </c>
      <c r="D1114" s="52" t="s">
        <v>1732</v>
      </c>
      <c r="E1114" s="52" t="s">
        <v>1743</v>
      </c>
      <c r="F1114" s="32">
        <v>39224</v>
      </c>
      <c r="G1114" s="52" t="s">
        <v>272</v>
      </c>
      <c r="H1114" s="52" t="s">
        <v>11722</v>
      </c>
      <c r="I1114" s="52" t="s">
        <v>11723</v>
      </c>
      <c r="J1114" s="52" t="s">
        <v>11712</v>
      </c>
      <c r="K1114" s="52" t="s">
        <v>11713</v>
      </c>
      <c r="L1114" s="52" t="s">
        <v>11714</v>
      </c>
      <c r="M1114" s="53">
        <v>3506</v>
      </c>
    </row>
    <row r="1115" spans="1:13" s="52" customFormat="1">
      <c r="A1115" s="38">
        <v>10171751</v>
      </c>
      <c r="B1115" s="54">
        <v>101717510000000</v>
      </c>
      <c r="C1115" s="52" t="s">
        <v>1731</v>
      </c>
      <c r="D1115" s="52" t="s">
        <v>1732</v>
      </c>
      <c r="E1115" s="52" t="s">
        <v>1744</v>
      </c>
      <c r="F1115" s="32">
        <v>39224</v>
      </c>
      <c r="G1115" s="52" t="s">
        <v>272</v>
      </c>
      <c r="H1115" s="52" t="s">
        <v>12483</v>
      </c>
      <c r="I1115" s="52" t="s">
        <v>12058</v>
      </c>
      <c r="J1115" s="52" t="s">
        <v>11712</v>
      </c>
      <c r="K1115" s="52" t="s">
        <v>11713</v>
      </c>
      <c r="L1115" s="52" t="s">
        <v>11714</v>
      </c>
      <c r="M1115" s="53">
        <v>3506</v>
      </c>
    </row>
    <row r="1116" spans="1:13" s="52" customFormat="1">
      <c r="A1116" s="38">
        <v>10171752</v>
      </c>
      <c r="B1116" s="54">
        <v>101717520000000</v>
      </c>
      <c r="C1116" s="52" t="s">
        <v>1731</v>
      </c>
      <c r="D1116" s="52" t="s">
        <v>1732</v>
      </c>
      <c r="E1116" s="52" t="s">
        <v>1745</v>
      </c>
      <c r="F1116" s="32">
        <v>39224</v>
      </c>
      <c r="G1116" s="52" t="s">
        <v>272</v>
      </c>
      <c r="H1116" s="52" t="s">
        <v>11722</v>
      </c>
      <c r="I1116" s="52" t="s">
        <v>11723</v>
      </c>
      <c r="J1116" s="52" t="s">
        <v>11712</v>
      </c>
      <c r="K1116" s="52" t="s">
        <v>11713</v>
      </c>
      <c r="L1116" s="52" t="s">
        <v>11714</v>
      </c>
      <c r="M1116" s="53">
        <v>3506</v>
      </c>
    </row>
    <row r="1117" spans="1:13" s="52" customFormat="1">
      <c r="A1117" s="38">
        <v>10171753</v>
      </c>
      <c r="B1117" s="54">
        <v>101717530000000</v>
      </c>
      <c r="C1117" s="52" t="s">
        <v>1731</v>
      </c>
      <c r="D1117" s="52" t="s">
        <v>1732</v>
      </c>
      <c r="E1117" s="52" t="s">
        <v>1746</v>
      </c>
      <c r="F1117" s="32">
        <v>39224</v>
      </c>
      <c r="G1117" s="52" t="s">
        <v>272</v>
      </c>
      <c r="H1117" s="52" t="s">
        <v>12380</v>
      </c>
      <c r="I1117" s="52" t="s">
        <v>11711</v>
      </c>
      <c r="J1117" s="52" t="s">
        <v>11712</v>
      </c>
      <c r="K1117" s="52" t="s">
        <v>11713</v>
      </c>
      <c r="L1117" s="52" t="s">
        <v>11714</v>
      </c>
      <c r="M1117" s="53">
        <v>3506</v>
      </c>
    </row>
    <row r="1118" spans="1:13" s="52" customFormat="1">
      <c r="A1118" s="38">
        <v>10171754</v>
      </c>
      <c r="B1118" s="54">
        <v>101717540000000</v>
      </c>
      <c r="C1118" s="52" t="s">
        <v>1731</v>
      </c>
      <c r="D1118" s="52" t="s">
        <v>1732</v>
      </c>
      <c r="E1118" s="52" t="s">
        <v>1747</v>
      </c>
      <c r="F1118" s="32">
        <v>39224</v>
      </c>
      <c r="G1118" s="52" t="s">
        <v>272</v>
      </c>
      <c r="H1118" s="52" t="s">
        <v>11722</v>
      </c>
      <c r="I1118" s="52" t="s">
        <v>11723</v>
      </c>
      <c r="J1118" s="52" t="s">
        <v>11712</v>
      </c>
      <c r="K1118" s="52" t="s">
        <v>11713</v>
      </c>
      <c r="L1118" s="52" t="s">
        <v>11714</v>
      </c>
      <c r="M1118" s="53">
        <v>3506</v>
      </c>
    </row>
    <row r="1119" spans="1:13" s="52" customFormat="1">
      <c r="A1119" s="38">
        <v>10171755</v>
      </c>
      <c r="B1119" s="54">
        <v>101717550000000</v>
      </c>
      <c r="C1119" s="52" t="s">
        <v>1731</v>
      </c>
      <c r="D1119" s="52" t="s">
        <v>1983</v>
      </c>
      <c r="E1119" s="52" t="s">
        <v>1748</v>
      </c>
      <c r="F1119" s="32">
        <v>39224</v>
      </c>
      <c r="G1119" s="52" t="s">
        <v>272</v>
      </c>
      <c r="H1119" s="52" t="s">
        <v>12141</v>
      </c>
      <c r="I1119" s="52" t="s">
        <v>12058</v>
      </c>
      <c r="J1119" s="52" t="s">
        <v>11712</v>
      </c>
      <c r="K1119" s="52" t="s">
        <v>11713</v>
      </c>
      <c r="L1119" s="52" t="s">
        <v>11714</v>
      </c>
      <c r="M1119" s="53">
        <v>3506</v>
      </c>
    </row>
    <row r="1120" spans="1:13" s="52" customFormat="1">
      <c r="A1120" s="38">
        <v>10171756</v>
      </c>
      <c r="B1120" s="54">
        <v>101717560000000</v>
      </c>
      <c r="C1120" s="52" t="s">
        <v>1731</v>
      </c>
      <c r="D1120" s="52" t="s">
        <v>1732</v>
      </c>
      <c r="E1120" s="52" t="s">
        <v>1749</v>
      </c>
      <c r="F1120" s="32">
        <v>39224</v>
      </c>
      <c r="G1120" s="52" t="s">
        <v>272</v>
      </c>
      <c r="H1120" s="52" t="s">
        <v>11722</v>
      </c>
      <c r="I1120" s="52" t="s">
        <v>11723</v>
      </c>
      <c r="J1120" s="52" t="s">
        <v>11712</v>
      </c>
      <c r="K1120" s="52" t="s">
        <v>11713</v>
      </c>
      <c r="L1120" s="52" t="s">
        <v>11714</v>
      </c>
      <c r="M1120" s="53">
        <v>3506</v>
      </c>
    </row>
    <row r="1121" spans="1:13" s="52" customFormat="1">
      <c r="A1121" s="38">
        <v>10171757</v>
      </c>
      <c r="B1121" s="54">
        <v>101717570000000</v>
      </c>
      <c r="C1121" s="52" t="s">
        <v>1731</v>
      </c>
      <c r="D1121" s="52" t="s">
        <v>1732</v>
      </c>
      <c r="E1121" s="52" t="s">
        <v>1750</v>
      </c>
      <c r="F1121" s="32">
        <v>39224</v>
      </c>
      <c r="G1121" s="52" t="s">
        <v>272</v>
      </c>
      <c r="H1121" s="52" t="s">
        <v>11722</v>
      </c>
      <c r="I1121" s="52" t="s">
        <v>11723</v>
      </c>
      <c r="J1121" s="52" t="s">
        <v>11712</v>
      </c>
      <c r="K1121" s="52" t="s">
        <v>11713</v>
      </c>
      <c r="L1121" s="52" t="s">
        <v>11714</v>
      </c>
      <c r="M1121" s="53">
        <v>3506</v>
      </c>
    </row>
    <row r="1122" spans="1:13" s="52" customFormat="1">
      <c r="A1122" s="38">
        <v>10171760</v>
      </c>
      <c r="B1122" s="54">
        <v>101717600000000</v>
      </c>
      <c r="C1122" s="52" t="s">
        <v>1731</v>
      </c>
      <c r="D1122" s="52" t="s">
        <v>1732</v>
      </c>
      <c r="E1122" s="52" t="s">
        <v>1751</v>
      </c>
      <c r="F1122" s="32">
        <v>39224</v>
      </c>
      <c r="G1122" s="52" t="s">
        <v>272</v>
      </c>
      <c r="H1122" s="52" t="s">
        <v>11722</v>
      </c>
      <c r="I1122" s="52" t="s">
        <v>11723</v>
      </c>
      <c r="J1122" s="52" t="s">
        <v>11712</v>
      </c>
      <c r="K1122" s="52" t="s">
        <v>11713</v>
      </c>
      <c r="L1122" s="52" t="s">
        <v>11714</v>
      </c>
      <c r="M1122" s="53">
        <v>3506</v>
      </c>
    </row>
    <row r="1123" spans="1:13" s="52" customFormat="1">
      <c r="A1123" s="38">
        <v>10171761</v>
      </c>
      <c r="B1123" s="54">
        <v>101717610000000</v>
      </c>
      <c r="C1123" s="52" t="s">
        <v>1752</v>
      </c>
      <c r="E1123" s="52" t="s">
        <v>1753</v>
      </c>
      <c r="F1123" s="32">
        <v>39248</v>
      </c>
      <c r="G1123" s="52">
        <v>154</v>
      </c>
      <c r="H1123" s="52" t="s">
        <v>12304</v>
      </c>
      <c r="I1123" s="52" t="s">
        <v>12305</v>
      </c>
      <c r="J1123" s="52" t="s">
        <v>11712</v>
      </c>
      <c r="K1123" s="52" t="s">
        <v>11713</v>
      </c>
      <c r="L1123" s="52" t="s">
        <v>11714</v>
      </c>
      <c r="M1123" s="53">
        <v>3506</v>
      </c>
    </row>
    <row r="1124" spans="1:13" s="52" customFormat="1">
      <c r="A1124" s="38">
        <v>10171809</v>
      </c>
      <c r="B1124" s="54">
        <v>101718090000000</v>
      </c>
      <c r="C1124" s="52" t="s">
        <v>1755</v>
      </c>
      <c r="E1124" s="52" t="s">
        <v>1756</v>
      </c>
      <c r="F1124" s="32">
        <v>39233</v>
      </c>
      <c r="G1124" s="52" t="s">
        <v>1705</v>
      </c>
      <c r="H1124" s="52" t="s">
        <v>12355</v>
      </c>
      <c r="I1124" s="52" t="s">
        <v>12356</v>
      </c>
      <c r="J1124" s="52" t="s">
        <v>11712</v>
      </c>
      <c r="K1124" s="52" t="s">
        <v>11713</v>
      </c>
      <c r="L1124" s="52" t="s">
        <v>11714</v>
      </c>
      <c r="M1124" s="53">
        <v>3506</v>
      </c>
    </row>
    <row r="1125" spans="1:13" s="52" customFormat="1">
      <c r="A1125" s="38">
        <v>10171832</v>
      </c>
      <c r="B1125" s="54">
        <v>101718320000000</v>
      </c>
      <c r="C1125" s="52" t="s">
        <v>1670</v>
      </c>
      <c r="E1125" s="52" t="s">
        <v>1758</v>
      </c>
      <c r="F1125" s="32">
        <v>39279</v>
      </c>
      <c r="G1125" s="52">
        <v>401.46</v>
      </c>
      <c r="H1125" s="52" t="s">
        <v>11722</v>
      </c>
      <c r="I1125" s="52" t="s">
        <v>11723</v>
      </c>
      <c r="J1125" s="52" t="s">
        <v>11712</v>
      </c>
      <c r="K1125" s="52" t="s">
        <v>11713</v>
      </c>
      <c r="L1125" s="52" t="s">
        <v>11714</v>
      </c>
      <c r="M1125" s="53">
        <v>3506</v>
      </c>
    </row>
    <row r="1126" spans="1:13" s="52" customFormat="1">
      <c r="A1126" s="38">
        <v>10171841</v>
      </c>
      <c r="B1126" s="54">
        <v>101718410000000</v>
      </c>
      <c r="C1126" s="52" t="s">
        <v>1760</v>
      </c>
      <c r="E1126" s="52" t="s">
        <v>1762</v>
      </c>
      <c r="F1126" s="32">
        <v>39296</v>
      </c>
      <c r="G1126" s="52">
        <v>400.75</v>
      </c>
      <c r="H1126" s="52" t="s">
        <v>11722</v>
      </c>
      <c r="I1126" s="52" t="s">
        <v>11723</v>
      </c>
      <c r="J1126" s="52" t="s">
        <v>11712</v>
      </c>
      <c r="K1126" s="52" t="s">
        <v>11713</v>
      </c>
      <c r="L1126" s="52" t="s">
        <v>11714</v>
      </c>
      <c r="M1126" s="53">
        <v>3506</v>
      </c>
    </row>
    <row r="1127" spans="1:13" s="52" customFormat="1">
      <c r="A1127" s="38">
        <v>10171994</v>
      </c>
      <c r="B1127" s="54">
        <v>101719940000000</v>
      </c>
      <c r="C1127" s="52" t="s">
        <v>7779</v>
      </c>
      <c r="E1127" s="52" t="s">
        <v>8253</v>
      </c>
      <c r="F1127" s="32">
        <v>39252</v>
      </c>
      <c r="G1127" s="52">
        <v>115</v>
      </c>
      <c r="H1127" s="52" t="s">
        <v>12062</v>
      </c>
      <c r="I1127" s="52" t="s">
        <v>12063</v>
      </c>
      <c r="J1127" s="52" t="s">
        <v>11712</v>
      </c>
      <c r="K1127" s="52" t="s">
        <v>11713</v>
      </c>
      <c r="L1127" s="52" t="s">
        <v>11714</v>
      </c>
      <c r="M1127" s="53">
        <v>3506</v>
      </c>
    </row>
    <row r="1128" spans="1:13" s="52" customFormat="1">
      <c r="A1128" s="38">
        <v>10172065</v>
      </c>
      <c r="B1128" s="54">
        <v>101720650000000</v>
      </c>
      <c r="C1128" s="52" t="s">
        <v>1674</v>
      </c>
      <c r="E1128" s="52" t="s">
        <v>1763</v>
      </c>
      <c r="F1128" s="32">
        <v>39246</v>
      </c>
      <c r="G1128" s="52" t="s">
        <v>11721</v>
      </c>
      <c r="H1128" s="52" t="s">
        <v>11722</v>
      </c>
      <c r="I1128" s="52" t="s">
        <v>11723</v>
      </c>
      <c r="J1128" s="52" t="s">
        <v>11712</v>
      </c>
      <c r="K1128" s="52" t="s">
        <v>11713</v>
      </c>
      <c r="L1128" s="52" t="s">
        <v>11714</v>
      </c>
      <c r="M1128" s="53">
        <v>3506</v>
      </c>
    </row>
    <row r="1129" spans="1:13" s="52" customFormat="1">
      <c r="A1129" s="38">
        <v>10172090</v>
      </c>
      <c r="B1129" s="54">
        <v>101720900000000</v>
      </c>
      <c r="C1129" s="52" t="s">
        <v>1674</v>
      </c>
      <c r="E1129" s="52" t="s">
        <v>1765</v>
      </c>
      <c r="F1129" s="32">
        <v>39246</v>
      </c>
      <c r="G1129" s="52" t="s">
        <v>11724</v>
      </c>
      <c r="H1129" s="52" t="s">
        <v>11722</v>
      </c>
      <c r="I1129" s="52" t="s">
        <v>11723</v>
      </c>
      <c r="J1129" s="52" t="s">
        <v>11712</v>
      </c>
      <c r="K1129" s="52" t="s">
        <v>11713</v>
      </c>
      <c r="L1129" s="52" t="s">
        <v>11714</v>
      </c>
      <c r="M1129" s="53">
        <v>3506</v>
      </c>
    </row>
    <row r="1130" spans="1:13" s="52" customFormat="1">
      <c r="A1130" s="38">
        <v>10172105</v>
      </c>
      <c r="B1130" s="54">
        <v>101721050000000</v>
      </c>
      <c r="C1130" s="52" t="s">
        <v>1674</v>
      </c>
      <c r="E1130" s="52" t="s">
        <v>1766</v>
      </c>
      <c r="F1130" s="32">
        <v>39246</v>
      </c>
      <c r="G1130" s="31">
        <v>80100</v>
      </c>
      <c r="H1130" s="52" t="s">
        <v>11878</v>
      </c>
      <c r="I1130" s="52" t="s">
        <v>11879</v>
      </c>
      <c r="J1130" s="52" t="s">
        <v>11712</v>
      </c>
      <c r="K1130" s="52" t="s">
        <v>11713</v>
      </c>
      <c r="L1130" s="52" t="s">
        <v>11714</v>
      </c>
      <c r="M1130" s="53">
        <v>3506</v>
      </c>
    </row>
    <row r="1131" spans="1:13" s="52" customFormat="1">
      <c r="A1131" s="56">
        <v>10172253</v>
      </c>
      <c r="B1131" s="57">
        <v>101722530000000</v>
      </c>
      <c r="C1131" s="58" t="s">
        <v>4195</v>
      </c>
      <c r="D1131" s="58"/>
      <c r="E1131" s="58">
        <v>61647006812</v>
      </c>
      <c r="F1131" s="59">
        <v>39233</v>
      </c>
      <c r="G1131" s="58" t="s">
        <v>12541</v>
      </c>
      <c r="H1131" s="58" t="s">
        <v>12405</v>
      </c>
      <c r="I1131" s="58" t="s">
        <v>11876</v>
      </c>
      <c r="J1131" s="58" t="s">
        <v>12523</v>
      </c>
      <c r="K1131" s="58" t="s">
        <v>12524</v>
      </c>
      <c r="L1131" s="58" t="s">
        <v>11714</v>
      </c>
      <c r="M1131" s="60">
        <v>3506</v>
      </c>
    </row>
    <row r="1132" spans="1:13" s="52" customFormat="1">
      <c r="A1132" s="38">
        <v>10172421</v>
      </c>
      <c r="B1132" s="54">
        <v>101724210000000</v>
      </c>
      <c r="C1132" s="52" t="s">
        <v>935</v>
      </c>
      <c r="E1132" s="52">
        <v>100016171</v>
      </c>
      <c r="F1132" s="32">
        <v>39258</v>
      </c>
      <c r="G1132" s="52">
        <v>801.4</v>
      </c>
      <c r="H1132" s="52" t="s">
        <v>11878</v>
      </c>
      <c r="I1132" s="52" t="s">
        <v>11879</v>
      </c>
      <c r="J1132" s="52" t="s">
        <v>11712</v>
      </c>
      <c r="K1132" s="52" t="s">
        <v>11713</v>
      </c>
      <c r="L1132" s="52" t="s">
        <v>11714</v>
      </c>
      <c r="M1132" s="53">
        <v>3506</v>
      </c>
    </row>
    <row r="1133" spans="1:13" s="52" customFormat="1">
      <c r="A1133" s="38">
        <v>10172422</v>
      </c>
      <c r="B1133" s="54">
        <v>101724220000000</v>
      </c>
      <c r="C1133" s="52" t="s">
        <v>935</v>
      </c>
      <c r="E1133" s="52">
        <v>100016172</v>
      </c>
      <c r="F1133" s="32">
        <v>39258</v>
      </c>
      <c r="G1133" s="52">
        <v>801.4</v>
      </c>
      <c r="H1133" s="52" t="s">
        <v>11878</v>
      </c>
      <c r="I1133" s="52" t="s">
        <v>11879</v>
      </c>
      <c r="J1133" s="52" t="s">
        <v>11712</v>
      </c>
      <c r="K1133" s="52" t="s">
        <v>11713</v>
      </c>
      <c r="L1133" s="52" t="s">
        <v>11714</v>
      </c>
      <c r="M1133" s="53">
        <v>3506</v>
      </c>
    </row>
    <row r="1134" spans="1:13" s="52" customFormat="1">
      <c r="A1134" s="38">
        <v>10172443</v>
      </c>
      <c r="B1134" s="54">
        <v>101724430000000</v>
      </c>
      <c r="C1134" s="52" t="s">
        <v>1768</v>
      </c>
      <c r="E1134" s="52" t="s">
        <v>1769</v>
      </c>
      <c r="F1134" s="32">
        <v>39311</v>
      </c>
      <c r="G1134" s="52" t="s">
        <v>11725</v>
      </c>
      <c r="H1134" s="52" t="s">
        <v>11722</v>
      </c>
      <c r="I1134" s="52" t="s">
        <v>11723</v>
      </c>
      <c r="J1134" s="52" t="s">
        <v>11712</v>
      </c>
      <c r="K1134" s="52" t="s">
        <v>11713</v>
      </c>
      <c r="L1134" s="52" t="s">
        <v>11714</v>
      </c>
      <c r="M1134" s="53">
        <v>3506</v>
      </c>
    </row>
    <row r="1135" spans="1:13" s="52" customFormat="1">
      <c r="A1135" s="38">
        <v>10172445</v>
      </c>
      <c r="B1135" s="54">
        <v>101724450000000</v>
      </c>
      <c r="C1135" s="52" t="s">
        <v>1760</v>
      </c>
      <c r="E1135" s="52" t="s">
        <v>1771</v>
      </c>
      <c r="F1135" s="32">
        <v>39310</v>
      </c>
      <c r="G1135" s="52" t="s">
        <v>7514</v>
      </c>
      <c r="H1135" s="52" t="s">
        <v>12065</v>
      </c>
      <c r="I1135" s="52" t="s">
        <v>11876</v>
      </c>
      <c r="J1135" s="52" t="s">
        <v>11712</v>
      </c>
      <c r="K1135" s="52" t="s">
        <v>11713</v>
      </c>
      <c r="L1135" s="52" t="s">
        <v>11714</v>
      </c>
      <c r="M1135" s="53">
        <v>3506</v>
      </c>
    </row>
    <row r="1136" spans="1:13" s="52" customFormat="1">
      <c r="A1136" s="38">
        <v>10172446</v>
      </c>
      <c r="B1136" s="54">
        <v>101724460000000</v>
      </c>
      <c r="C1136" s="52" t="s">
        <v>1760</v>
      </c>
      <c r="E1136" s="52" t="s">
        <v>1773</v>
      </c>
      <c r="F1136" s="32">
        <v>39310</v>
      </c>
      <c r="G1136" s="52">
        <v>400.98</v>
      </c>
      <c r="H1136" s="52" t="s">
        <v>11722</v>
      </c>
      <c r="I1136" s="52" t="s">
        <v>11723</v>
      </c>
      <c r="J1136" s="52" t="s">
        <v>11712</v>
      </c>
      <c r="K1136" s="52" t="s">
        <v>11713</v>
      </c>
      <c r="L1136" s="52" t="s">
        <v>11714</v>
      </c>
      <c r="M1136" s="53">
        <v>3506</v>
      </c>
    </row>
    <row r="1137" spans="1:13" s="52" customFormat="1">
      <c r="A1137" s="38">
        <v>10172482</v>
      </c>
      <c r="B1137" s="54">
        <v>101724820000000</v>
      </c>
      <c r="C1137" s="52" t="s">
        <v>1774</v>
      </c>
      <c r="E1137" s="52" t="s">
        <v>1775</v>
      </c>
      <c r="F1137" s="32">
        <v>39268</v>
      </c>
      <c r="G1137" s="52">
        <v>401.6</v>
      </c>
      <c r="H1137" s="52" t="s">
        <v>11722</v>
      </c>
      <c r="I1137" s="52" t="s">
        <v>11723</v>
      </c>
      <c r="J1137" s="52" t="s">
        <v>11712</v>
      </c>
      <c r="K1137" s="52" t="s">
        <v>11713</v>
      </c>
      <c r="L1137" s="52" t="s">
        <v>11714</v>
      </c>
      <c r="M1137" s="53">
        <v>3506</v>
      </c>
    </row>
    <row r="1138" spans="1:13" s="52" customFormat="1">
      <c r="A1138" s="38">
        <v>10172483</v>
      </c>
      <c r="B1138" s="54">
        <v>101724830000000</v>
      </c>
      <c r="C1138" s="52" t="s">
        <v>1774</v>
      </c>
      <c r="E1138" s="52" t="s">
        <v>1777</v>
      </c>
      <c r="F1138" s="32">
        <v>39268</v>
      </c>
      <c r="G1138" s="52">
        <v>401.6</v>
      </c>
      <c r="H1138" s="52" t="s">
        <v>11722</v>
      </c>
      <c r="I1138" s="52" t="s">
        <v>11723</v>
      </c>
      <c r="J1138" s="52" t="s">
        <v>11712</v>
      </c>
      <c r="K1138" s="52" t="s">
        <v>11713</v>
      </c>
      <c r="L1138" s="52" t="s">
        <v>11714</v>
      </c>
      <c r="M1138" s="53">
        <v>3506</v>
      </c>
    </row>
    <row r="1139" spans="1:13" s="52" customFormat="1">
      <c r="A1139" s="38">
        <v>10172484</v>
      </c>
      <c r="B1139" s="54">
        <v>101724840000000</v>
      </c>
      <c r="C1139" s="52" t="s">
        <v>1774</v>
      </c>
      <c r="E1139" s="52" t="s">
        <v>1778</v>
      </c>
      <c r="F1139" s="32">
        <v>39268</v>
      </c>
      <c r="G1139" s="52">
        <v>401.6</v>
      </c>
      <c r="H1139" s="52" t="s">
        <v>11722</v>
      </c>
      <c r="I1139" s="52" t="s">
        <v>11723</v>
      </c>
      <c r="J1139" s="52" t="s">
        <v>11712</v>
      </c>
      <c r="K1139" s="52" t="s">
        <v>11713</v>
      </c>
      <c r="L1139" s="52" t="s">
        <v>11714</v>
      </c>
      <c r="M1139" s="53">
        <v>3506</v>
      </c>
    </row>
    <row r="1140" spans="1:13" s="52" customFormat="1">
      <c r="A1140" s="38">
        <v>10172485</v>
      </c>
      <c r="B1140" s="54">
        <v>101724850000000</v>
      </c>
      <c r="C1140" s="52" t="s">
        <v>1774</v>
      </c>
      <c r="E1140" s="52" t="s">
        <v>1779</v>
      </c>
      <c r="F1140" s="32">
        <v>39268</v>
      </c>
      <c r="G1140" s="52" t="s">
        <v>110</v>
      </c>
      <c r="H1140" s="52" t="s">
        <v>12142</v>
      </c>
      <c r="I1140" s="52" t="s">
        <v>11876</v>
      </c>
      <c r="J1140" s="52" t="s">
        <v>11712</v>
      </c>
      <c r="K1140" s="52" t="s">
        <v>11713</v>
      </c>
      <c r="L1140" s="52" t="s">
        <v>11714</v>
      </c>
      <c r="M1140" s="53">
        <v>3506</v>
      </c>
    </row>
    <row r="1141" spans="1:13" s="52" customFormat="1">
      <c r="A1141" s="38">
        <v>10172486</v>
      </c>
      <c r="B1141" s="54">
        <v>101724860000000</v>
      </c>
      <c r="C1141" s="52" t="s">
        <v>1774</v>
      </c>
      <c r="E1141" s="52" t="s">
        <v>1780</v>
      </c>
      <c r="F1141" s="32">
        <v>39268</v>
      </c>
      <c r="G1141" s="52" t="s">
        <v>390</v>
      </c>
      <c r="H1141" s="52" t="s">
        <v>12133</v>
      </c>
      <c r="I1141" s="52" t="s">
        <v>11711</v>
      </c>
      <c r="J1141" s="52" t="s">
        <v>11712</v>
      </c>
      <c r="K1141" s="52" t="s">
        <v>11713</v>
      </c>
      <c r="L1141" s="52" t="s">
        <v>11714</v>
      </c>
      <c r="M1141" s="53">
        <v>3506</v>
      </c>
    </row>
    <row r="1142" spans="1:13" s="52" customFormat="1">
      <c r="A1142" s="38">
        <v>10172487</v>
      </c>
      <c r="B1142" s="54">
        <v>101724870000000</v>
      </c>
      <c r="C1142" s="52" t="s">
        <v>1774</v>
      </c>
      <c r="E1142" s="52" t="s">
        <v>1781</v>
      </c>
      <c r="F1142" s="32">
        <v>39268</v>
      </c>
      <c r="G1142" s="52">
        <v>401.6</v>
      </c>
      <c r="H1142" s="52" t="s">
        <v>11722</v>
      </c>
      <c r="I1142" s="52" t="s">
        <v>11723</v>
      </c>
      <c r="J1142" s="52" t="s">
        <v>11712</v>
      </c>
      <c r="K1142" s="52" t="s">
        <v>11713</v>
      </c>
      <c r="L1142" s="52" t="s">
        <v>11714</v>
      </c>
      <c r="M1142" s="53">
        <v>3506</v>
      </c>
    </row>
    <row r="1143" spans="1:13" s="52" customFormat="1">
      <c r="A1143" s="38">
        <v>10172548</v>
      </c>
      <c r="B1143" s="54">
        <v>101725480000000</v>
      </c>
      <c r="C1143" s="52" t="s">
        <v>1782</v>
      </c>
      <c r="E1143" s="52" t="s">
        <v>1783</v>
      </c>
      <c r="F1143" s="32">
        <v>39309</v>
      </c>
      <c r="G1143" s="52">
        <v>403.1</v>
      </c>
      <c r="H1143" s="52" t="s">
        <v>11722</v>
      </c>
      <c r="I1143" s="52" t="s">
        <v>11723</v>
      </c>
      <c r="J1143" s="52" t="s">
        <v>11712</v>
      </c>
      <c r="K1143" s="52" t="s">
        <v>11713</v>
      </c>
      <c r="L1143" s="52" t="s">
        <v>11714</v>
      </c>
      <c r="M1143" s="53">
        <v>3506</v>
      </c>
    </row>
    <row r="1144" spans="1:13" s="52" customFormat="1">
      <c r="A1144" s="38">
        <v>10172551</v>
      </c>
      <c r="B1144" s="54">
        <v>101725510000000</v>
      </c>
      <c r="C1144" s="52" t="s">
        <v>1785</v>
      </c>
      <c r="E1144" s="52" t="s">
        <v>1786</v>
      </c>
      <c r="F1144" s="32">
        <v>39310</v>
      </c>
      <c r="G1144" s="52">
        <v>401.25</v>
      </c>
      <c r="H1144" s="52" t="s">
        <v>11722</v>
      </c>
      <c r="I1144" s="52" t="s">
        <v>11723</v>
      </c>
      <c r="J1144" s="52" t="s">
        <v>11712</v>
      </c>
      <c r="K1144" s="52" t="s">
        <v>11713</v>
      </c>
      <c r="L1144" s="52" t="s">
        <v>11714</v>
      </c>
      <c r="M1144" s="53">
        <v>3506</v>
      </c>
    </row>
    <row r="1145" spans="1:13" s="52" customFormat="1">
      <c r="A1145" s="38">
        <v>10172819</v>
      </c>
      <c r="B1145" s="54">
        <v>101728190000000</v>
      </c>
      <c r="C1145" s="52" t="s">
        <v>1788</v>
      </c>
      <c r="D1145" s="52" t="s">
        <v>1789</v>
      </c>
      <c r="E1145" s="52" t="s">
        <v>1790</v>
      </c>
      <c r="F1145" s="32">
        <v>39337</v>
      </c>
      <c r="G1145" s="52">
        <v>403.1</v>
      </c>
      <c r="H1145" s="52" t="s">
        <v>11722</v>
      </c>
      <c r="I1145" s="52" t="s">
        <v>11723</v>
      </c>
      <c r="J1145" s="52" t="s">
        <v>11712</v>
      </c>
      <c r="K1145" s="52" t="s">
        <v>11713</v>
      </c>
      <c r="L1145" s="52" t="s">
        <v>11714</v>
      </c>
      <c r="M1145" s="53">
        <v>3506</v>
      </c>
    </row>
    <row r="1146" spans="1:13" s="52" customFormat="1">
      <c r="A1146" s="38">
        <v>10172821</v>
      </c>
      <c r="B1146" s="54">
        <v>101728210000000</v>
      </c>
      <c r="C1146" s="52" t="s">
        <v>1792</v>
      </c>
      <c r="E1146" s="52">
        <v>1080700130</v>
      </c>
      <c r="F1146" s="32">
        <v>39338</v>
      </c>
      <c r="G1146" s="52">
        <v>401.6</v>
      </c>
      <c r="H1146" s="52" t="s">
        <v>11722</v>
      </c>
      <c r="I1146" s="52" t="s">
        <v>11723</v>
      </c>
      <c r="J1146" s="52" t="s">
        <v>11712</v>
      </c>
      <c r="K1146" s="52" t="s">
        <v>11713</v>
      </c>
      <c r="L1146" s="52" t="s">
        <v>11714</v>
      </c>
      <c r="M1146" s="53">
        <v>3506</v>
      </c>
    </row>
    <row r="1147" spans="1:13" s="52" customFormat="1">
      <c r="A1147" s="38">
        <v>10172822</v>
      </c>
      <c r="B1147" s="54">
        <v>101728220000000</v>
      </c>
      <c r="C1147" s="52" t="s">
        <v>1792</v>
      </c>
      <c r="E1147" s="52">
        <v>1080700131</v>
      </c>
      <c r="F1147" s="32">
        <v>39338</v>
      </c>
      <c r="G1147" s="52" t="s">
        <v>8269</v>
      </c>
      <c r="H1147" s="52" t="s">
        <v>12178</v>
      </c>
      <c r="I1147" s="52" t="s">
        <v>11717</v>
      </c>
      <c r="J1147" s="52" t="s">
        <v>11712</v>
      </c>
      <c r="K1147" s="52" t="s">
        <v>11713</v>
      </c>
      <c r="L1147" s="52" t="s">
        <v>11714</v>
      </c>
      <c r="M1147" s="53">
        <v>3506</v>
      </c>
    </row>
    <row r="1148" spans="1:13" s="52" customFormat="1">
      <c r="A1148" s="38">
        <v>10172823</v>
      </c>
      <c r="B1148" s="54">
        <v>101728230000000</v>
      </c>
      <c r="C1148" s="52" t="s">
        <v>1792</v>
      </c>
      <c r="E1148" s="52">
        <v>1080700132</v>
      </c>
      <c r="F1148" s="32">
        <v>39338</v>
      </c>
      <c r="G1148" s="52" t="s">
        <v>390</v>
      </c>
      <c r="H1148" s="52" t="s">
        <v>12304</v>
      </c>
      <c r="I1148" s="52" t="s">
        <v>12305</v>
      </c>
      <c r="J1148" s="52" t="s">
        <v>11712</v>
      </c>
      <c r="K1148" s="52" t="s">
        <v>11713</v>
      </c>
      <c r="L1148" s="52" t="s">
        <v>11714</v>
      </c>
      <c r="M1148" s="53">
        <v>3506</v>
      </c>
    </row>
    <row r="1149" spans="1:13" s="52" customFormat="1">
      <c r="A1149" s="38">
        <v>10172824</v>
      </c>
      <c r="B1149" s="54">
        <v>101728240000000</v>
      </c>
      <c r="C1149" s="52" t="s">
        <v>1795</v>
      </c>
      <c r="E1149" s="52">
        <v>1080700133</v>
      </c>
      <c r="F1149" s="32">
        <v>39338</v>
      </c>
      <c r="G1149" s="52" t="s">
        <v>110</v>
      </c>
      <c r="H1149" s="52" t="s">
        <v>11710</v>
      </c>
      <c r="I1149" s="52" t="s">
        <v>11711</v>
      </c>
      <c r="J1149" s="52" t="s">
        <v>11712</v>
      </c>
      <c r="K1149" s="52" t="s">
        <v>11713</v>
      </c>
      <c r="L1149" s="52" t="s">
        <v>11714</v>
      </c>
      <c r="M1149" s="53">
        <v>3506</v>
      </c>
    </row>
    <row r="1150" spans="1:13" s="52" customFormat="1">
      <c r="A1150" s="38">
        <v>10172825</v>
      </c>
      <c r="B1150" s="54">
        <v>101728250000000</v>
      </c>
      <c r="C1150" s="52" t="s">
        <v>1795</v>
      </c>
      <c r="E1150" s="52">
        <v>1080700134</v>
      </c>
      <c r="F1150" s="32">
        <v>39338</v>
      </c>
      <c r="G1150" s="52" t="s">
        <v>110</v>
      </c>
      <c r="H1150" s="52" t="s">
        <v>11710</v>
      </c>
      <c r="I1150" s="52" t="s">
        <v>11711</v>
      </c>
      <c r="J1150" s="52" t="s">
        <v>11712</v>
      </c>
      <c r="K1150" s="52" t="s">
        <v>11713</v>
      </c>
      <c r="L1150" s="52" t="s">
        <v>11714</v>
      </c>
      <c r="M1150" s="53">
        <v>3506</v>
      </c>
    </row>
    <row r="1151" spans="1:13" s="52" customFormat="1">
      <c r="A1151" s="38">
        <v>10172827</v>
      </c>
      <c r="B1151" s="54">
        <v>101728270000000</v>
      </c>
      <c r="C1151" s="52" t="s">
        <v>1796</v>
      </c>
      <c r="D1151" s="52" t="s">
        <v>1789</v>
      </c>
      <c r="E1151" s="52" t="s">
        <v>1797</v>
      </c>
      <c r="F1151" s="32">
        <v>39344</v>
      </c>
      <c r="G1151" s="52" t="s">
        <v>7839</v>
      </c>
      <c r="H1151" s="52" t="s">
        <v>12304</v>
      </c>
      <c r="I1151" s="52" t="s">
        <v>12305</v>
      </c>
      <c r="J1151" s="52" t="s">
        <v>11712</v>
      </c>
      <c r="K1151" s="52" t="s">
        <v>11713</v>
      </c>
      <c r="L1151" s="52" t="s">
        <v>11714</v>
      </c>
      <c r="M1151" s="53">
        <v>3506</v>
      </c>
    </row>
    <row r="1152" spans="1:13" s="52" customFormat="1">
      <c r="A1152" s="38">
        <v>10172828</v>
      </c>
      <c r="B1152" s="54">
        <v>101728280000000</v>
      </c>
      <c r="C1152" s="52" t="s">
        <v>1796</v>
      </c>
      <c r="D1152" s="52" t="s">
        <v>1789</v>
      </c>
      <c r="E1152" s="52" t="s">
        <v>1799</v>
      </c>
      <c r="F1152" s="32">
        <v>39344</v>
      </c>
      <c r="G1152" s="52" t="s">
        <v>7839</v>
      </c>
      <c r="H1152" s="52" t="s">
        <v>11722</v>
      </c>
      <c r="I1152" s="52" t="s">
        <v>11723</v>
      </c>
      <c r="J1152" s="52" t="s">
        <v>11712</v>
      </c>
      <c r="K1152" s="52" t="s">
        <v>11713</v>
      </c>
      <c r="L1152" s="52" t="s">
        <v>11714</v>
      </c>
      <c r="M1152" s="53">
        <v>3506</v>
      </c>
    </row>
    <row r="1153" spans="1:13" s="52" customFormat="1">
      <c r="A1153" s="38">
        <v>10172832</v>
      </c>
      <c r="B1153" s="54">
        <v>101728320000000</v>
      </c>
      <c r="C1153" s="52" t="s">
        <v>1800</v>
      </c>
      <c r="E1153" s="52" t="s">
        <v>1801</v>
      </c>
      <c r="F1153" s="32">
        <v>39337</v>
      </c>
      <c r="G1153" s="52">
        <v>403.1</v>
      </c>
      <c r="H1153" s="52" t="s">
        <v>11722</v>
      </c>
      <c r="I1153" s="52" t="s">
        <v>11723</v>
      </c>
      <c r="J1153" s="52" t="s">
        <v>11712</v>
      </c>
      <c r="K1153" s="52" t="s">
        <v>11713</v>
      </c>
      <c r="L1153" s="52" t="s">
        <v>11714</v>
      </c>
      <c r="M1153" s="53">
        <v>3506</v>
      </c>
    </row>
    <row r="1154" spans="1:13" s="52" customFormat="1">
      <c r="A1154" s="38">
        <v>10172833</v>
      </c>
      <c r="B1154" s="54">
        <v>101728330000000</v>
      </c>
      <c r="C1154" s="52" t="s">
        <v>1800</v>
      </c>
      <c r="E1154" s="52" t="s">
        <v>1803</v>
      </c>
      <c r="F1154" s="32">
        <v>39337</v>
      </c>
      <c r="G1154" s="52">
        <v>403.1</v>
      </c>
      <c r="H1154" s="52" t="s">
        <v>11722</v>
      </c>
      <c r="I1154" s="52" t="s">
        <v>11723</v>
      </c>
      <c r="J1154" s="52" t="s">
        <v>11712</v>
      </c>
      <c r="K1154" s="52" t="s">
        <v>11713</v>
      </c>
      <c r="L1154" s="52" t="s">
        <v>11714</v>
      </c>
      <c r="M1154" s="53">
        <v>3506</v>
      </c>
    </row>
    <row r="1155" spans="1:13" s="52" customFormat="1">
      <c r="A1155" s="38">
        <v>10172834</v>
      </c>
      <c r="B1155" s="54">
        <v>101728340000000</v>
      </c>
      <c r="C1155" s="52" t="s">
        <v>1804</v>
      </c>
      <c r="E1155" s="52" t="s">
        <v>1805</v>
      </c>
      <c r="F1155" s="32">
        <v>39344</v>
      </c>
      <c r="G1155" s="52" t="s">
        <v>110</v>
      </c>
      <c r="H1155" s="52" t="s">
        <v>12189</v>
      </c>
      <c r="I1155" s="52" t="s">
        <v>12190</v>
      </c>
      <c r="J1155" s="52" t="s">
        <v>11712</v>
      </c>
      <c r="K1155" s="52" t="s">
        <v>11713</v>
      </c>
      <c r="L1155" s="52" t="s">
        <v>11714</v>
      </c>
      <c r="M1155" s="53">
        <v>3506</v>
      </c>
    </row>
    <row r="1156" spans="1:13" s="52" customFormat="1">
      <c r="A1156" s="38">
        <v>10172835</v>
      </c>
      <c r="B1156" s="54">
        <v>101728350000000</v>
      </c>
      <c r="C1156" s="52" t="s">
        <v>1804</v>
      </c>
      <c r="E1156" s="52" t="s">
        <v>1807</v>
      </c>
      <c r="F1156" s="32">
        <v>39344</v>
      </c>
      <c r="G1156" s="52" t="s">
        <v>110</v>
      </c>
      <c r="H1156" s="52" t="s">
        <v>12202</v>
      </c>
      <c r="I1156" s="52" t="s">
        <v>12120</v>
      </c>
      <c r="J1156" s="52" t="s">
        <v>11712</v>
      </c>
      <c r="K1156" s="52" t="s">
        <v>11713</v>
      </c>
      <c r="L1156" s="52" t="s">
        <v>11714</v>
      </c>
      <c r="M1156" s="53">
        <v>3506</v>
      </c>
    </row>
    <row r="1157" spans="1:13" s="52" customFormat="1">
      <c r="A1157" s="38">
        <v>10172836</v>
      </c>
      <c r="B1157" s="54">
        <v>101728360000000</v>
      </c>
      <c r="C1157" s="52" t="s">
        <v>1804</v>
      </c>
      <c r="E1157" s="52" t="s">
        <v>1808</v>
      </c>
      <c r="F1157" s="32">
        <v>39344</v>
      </c>
      <c r="G1157" s="52" t="s">
        <v>110</v>
      </c>
      <c r="H1157" s="52" t="s">
        <v>12189</v>
      </c>
      <c r="I1157" s="52" t="s">
        <v>12190</v>
      </c>
      <c r="J1157" s="52" t="s">
        <v>11712</v>
      </c>
      <c r="K1157" s="52" t="s">
        <v>11713</v>
      </c>
      <c r="L1157" s="52" t="s">
        <v>11714</v>
      </c>
      <c r="M1157" s="53">
        <v>3506</v>
      </c>
    </row>
    <row r="1158" spans="1:13" s="52" customFormat="1">
      <c r="A1158" s="38">
        <v>10172837</v>
      </c>
      <c r="B1158" s="54">
        <v>101728370000000</v>
      </c>
      <c r="C1158" s="52" t="s">
        <v>1804</v>
      </c>
      <c r="E1158" s="52" t="s">
        <v>1809</v>
      </c>
      <c r="F1158" s="32">
        <v>39344</v>
      </c>
      <c r="G1158" s="52" t="s">
        <v>110</v>
      </c>
      <c r="H1158" s="52" t="s">
        <v>12189</v>
      </c>
      <c r="I1158" s="52" t="s">
        <v>12190</v>
      </c>
      <c r="J1158" s="52" t="s">
        <v>11712</v>
      </c>
      <c r="K1158" s="52" t="s">
        <v>11713</v>
      </c>
      <c r="L1158" s="52" t="s">
        <v>11714</v>
      </c>
      <c r="M1158" s="53">
        <v>3506</v>
      </c>
    </row>
    <row r="1159" spans="1:13" s="52" customFormat="1">
      <c r="A1159" s="38">
        <v>10172857</v>
      </c>
      <c r="B1159" s="54">
        <v>101728570000000</v>
      </c>
      <c r="C1159" s="52" t="s">
        <v>1813</v>
      </c>
      <c r="E1159" s="52" t="s">
        <v>1816</v>
      </c>
      <c r="F1159" s="32">
        <v>39326</v>
      </c>
      <c r="G1159" s="52" t="s">
        <v>7839</v>
      </c>
      <c r="H1159" s="52" t="s">
        <v>12304</v>
      </c>
      <c r="I1159" s="52" t="s">
        <v>12305</v>
      </c>
      <c r="J1159" s="52" t="s">
        <v>11712</v>
      </c>
      <c r="K1159" s="52" t="s">
        <v>11713</v>
      </c>
      <c r="L1159" s="52" t="s">
        <v>11714</v>
      </c>
      <c r="M1159" s="53">
        <v>3506</v>
      </c>
    </row>
    <row r="1160" spans="1:13" s="52" customFormat="1">
      <c r="A1160" s="38">
        <v>10172863</v>
      </c>
      <c r="B1160" s="54">
        <v>101728630000000</v>
      </c>
      <c r="C1160" s="52" t="s">
        <v>1813</v>
      </c>
      <c r="E1160" s="52" t="s">
        <v>1818</v>
      </c>
      <c r="F1160" s="32">
        <v>39326</v>
      </c>
      <c r="G1160" s="52" t="s">
        <v>7839</v>
      </c>
      <c r="H1160" s="52" t="s">
        <v>12304</v>
      </c>
      <c r="I1160" s="52" t="s">
        <v>12305</v>
      </c>
      <c r="J1160" s="52" t="s">
        <v>11712</v>
      </c>
      <c r="K1160" s="52" t="s">
        <v>11713</v>
      </c>
      <c r="L1160" s="52" t="s">
        <v>11714</v>
      </c>
      <c r="M1160" s="53">
        <v>3506</v>
      </c>
    </row>
    <row r="1161" spans="1:13" s="52" customFormat="1">
      <c r="A1161" s="56">
        <v>10172865</v>
      </c>
      <c r="B1161" s="57">
        <v>101728650000000</v>
      </c>
      <c r="C1161" s="58" t="s">
        <v>4198</v>
      </c>
      <c r="D1161" s="58"/>
      <c r="E1161" s="58">
        <v>71613200485</v>
      </c>
      <c r="F1161" s="59">
        <v>39307</v>
      </c>
      <c r="G1161" s="58" t="s">
        <v>347</v>
      </c>
      <c r="H1161" s="58" t="s">
        <v>12296</v>
      </c>
      <c r="I1161" s="58" t="s">
        <v>11876</v>
      </c>
      <c r="J1161" s="58" t="s">
        <v>12523</v>
      </c>
      <c r="K1161" s="58" t="s">
        <v>12524</v>
      </c>
      <c r="L1161" s="58" t="s">
        <v>11714</v>
      </c>
      <c r="M1161" s="60">
        <v>3506</v>
      </c>
    </row>
    <row r="1162" spans="1:13" s="52" customFormat="1">
      <c r="A1162" s="38">
        <v>10172931</v>
      </c>
      <c r="B1162" s="54">
        <v>101729310000000</v>
      </c>
      <c r="C1162" s="52" t="s">
        <v>1819</v>
      </c>
      <c r="E1162" s="52">
        <v>5092725288</v>
      </c>
      <c r="F1162" s="32">
        <v>39338</v>
      </c>
      <c r="G1162" s="52" t="s">
        <v>4716</v>
      </c>
      <c r="H1162" s="52" t="s">
        <v>12401</v>
      </c>
      <c r="I1162" s="52" t="s">
        <v>12157</v>
      </c>
      <c r="J1162" s="52" t="s">
        <v>11712</v>
      </c>
      <c r="K1162" s="52" t="s">
        <v>11713</v>
      </c>
      <c r="L1162" s="52" t="s">
        <v>11714</v>
      </c>
      <c r="M1162" s="53">
        <v>3506</v>
      </c>
    </row>
    <row r="1163" spans="1:13" s="52" customFormat="1">
      <c r="A1163" s="56">
        <v>10172932</v>
      </c>
      <c r="B1163" s="57">
        <v>101729320000000</v>
      </c>
      <c r="C1163" s="58" t="s">
        <v>4198</v>
      </c>
      <c r="D1163" s="58"/>
      <c r="E1163" s="58"/>
      <c r="F1163" s="59">
        <v>39321</v>
      </c>
      <c r="G1163" s="58" t="s">
        <v>12540</v>
      </c>
      <c r="H1163" s="58" t="s">
        <v>12380</v>
      </c>
      <c r="I1163" s="58" t="s">
        <v>11717</v>
      </c>
      <c r="J1163" s="58" t="s">
        <v>12523</v>
      </c>
      <c r="K1163" s="58" t="s">
        <v>12524</v>
      </c>
      <c r="L1163" s="58" t="s">
        <v>11714</v>
      </c>
      <c r="M1163" s="60">
        <v>3506</v>
      </c>
    </row>
    <row r="1164" spans="1:13" s="52" customFormat="1">
      <c r="A1164" s="38">
        <v>10173217</v>
      </c>
      <c r="B1164" s="54">
        <v>101732170000000</v>
      </c>
      <c r="C1164" s="52" t="s">
        <v>1822</v>
      </c>
      <c r="E1164" s="52" t="s">
        <v>1823</v>
      </c>
      <c r="F1164" s="32">
        <v>39352</v>
      </c>
      <c r="G1164" s="52" t="s">
        <v>11727</v>
      </c>
      <c r="H1164" s="52" t="s">
        <v>11722</v>
      </c>
      <c r="I1164" s="52" t="s">
        <v>11723</v>
      </c>
      <c r="J1164" s="52" t="s">
        <v>11712</v>
      </c>
      <c r="K1164" s="52" t="s">
        <v>11713</v>
      </c>
      <c r="L1164" s="52" t="s">
        <v>11714</v>
      </c>
      <c r="M1164" s="53">
        <v>3506</v>
      </c>
    </row>
    <row r="1165" spans="1:13" s="52" customFormat="1">
      <c r="A1165" s="38">
        <v>10173274</v>
      </c>
      <c r="B1165" s="54">
        <v>101732740000000</v>
      </c>
      <c r="C1165" s="52" t="s">
        <v>1825</v>
      </c>
      <c r="F1165" s="32">
        <v>39281</v>
      </c>
      <c r="G1165" s="52">
        <v>154</v>
      </c>
      <c r="H1165" s="52" t="s">
        <v>12304</v>
      </c>
      <c r="I1165" s="52" t="s">
        <v>12305</v>
      </c>
      <c r="J1165" s="52" t="s">
        <v>11712</v>
      </c>
      <c r="K1165" s="52" t="s">
        <v>11713</v>
      </c>
      <c r="L1165" s="52" t="s">
        <v>11714</v>
      </c>
      <c r="M1165" s="53">
        <v>3506</v>
      </c>
    </row>
    <row r="1166" spans="1:13" s="52" customFormat="1">
      <c r="A1166" s="38">
        <v>10173383</v>
      </c>
      <c r="B1166" s="54">
        <v>101733830000000</v>
      </c>
      <c r="C1166" s="52" t="s">
        <v>1760</v>
      </c>
      <c r="E1166" s="52" t="s">
        <v>1828</v>
      </c>
      <c r="F1166" s="32">
        <v>39355</v>
      </c>
      <c r="G1166" s="52">
        <v>401.45</v>
      </c>
      <c r="H1166" s="52" t="s">
        <v>11722</v>
      </c>
      <c r="I1166" s="52" t="s">
        <v>11723</v>
      </c>
      <c r="J1166" s="52" t="s">
        <v>11712</v>
      </c>
      <c r="K1166" s="52" t="s">
        <v>11713</v>
      </c>
      <c r="L1166" s="52" t="s">
        <v>11714</v>
      </c>
      <c r="M1166" s="53">
        <v>3506</v>
      </c>
    </row>
    <row r="1167" spans="1:13" s="52" customFormat="1">
      <c r="A1167" s="38">
        <v>10173384</v>
      </c>
      <c r="B1167" s="54">
        <v>101733840000000</v>
      </c>
      <c r="C1167" s="52" t="s">
        <v>1760</v>
      </c>
      <c r="E1167" s="52" t="s">
        <v>1830</v>
      </c>
      <c r="F1167" s="32">
        <v>39355</v>
      </c>
      <c r="G1167" s="52">
        <v>400.75</v>
      </c>
      <c r="H1167" s="52" t="s">
        <v>11722</v>
      </c>
      <c r="I1167" s="52" t="s">
        <v>11723</v>
      </c>
      <c r="J1167" s="52" t="s">
        <v>11712</v>
      </c>
      <c r="K1167" s="52" t="s">
        <v>11713</v>
      </c>
      <c r="L1167" s="52" t="s">
        <v>11714</v>
      </c>
      <c r="M1167" s="53">
        <v>3506</v>
      </c>
    </row>
    <row r="1168" spans="1:13" s="52" customFormat="1">
      <c r="A1168" s="38">
        <v>10173514</v>
      </c>
      <c r="B1168" s="54">
        <v>101735140000000</v>
      </c>
      <c r="C1168" s="52" t="s">
        <v>1831</v>
      </c>
      <c r="E1168" s="52" t="s">
        <v>1832</v>
      </c>
      <c r="F1168" s="32">
        <v>39355</v>
      </c>
      <c r="G1168" s="52">
        <v>404.93</v>
      </c>
      <c r="H1168" s="52" t="s">
        <v>11722</v>
      </c>
      <c r="I1168" s="52" t="s">
        <v>11723</v>
      </c>
      <c r="J1168" s="52" t="s">
        <v>11712</v>
      </c>
      <c r="K1168" s="52" t="s">
        <v>11713</v>
      </c>
      <c r="L1168" s="52" t="s">
        <v>11714</v>
      </c>
      <c r="M1168" s="53">
        <v>3506</v>
      </c>
    </row>
    <row r="1169" spans="1:13" s="52" customFormat="1">
      <c r="A1169" s="38">
        <v>10173661</v>
      </c>
      <c r="B1169" s="54">
        <v>101736610000000</v>
      </c>
      <c r="C1169" s="52" t="s">
        <v>1835</v>
      </c>
      <c r="F1169" s="32">
        <v>39343</v>
      </c>
      <c r="G1169" s="52">
        <v>801.19</v>
      </c>
      <c r="H1169" s="52" t="s">
        <v>11878</v>
      </c>
      <c r="I1169" s="52" t="s">
        <v>11879</v>
      </c>
      <c r="J1169" s="52" t="s">
        <v>11712</v>
      </c>
      <c r="K1169" s="52" t="s">
        <v>11713</v>
      </c>
      <c r="L1169" s="52" t="s">
        <v>11714</v>
      </c>
      <c r="M1169" s="53">
        <v>3506</v>
      </c>
    </row>
    <row r="1170" spans="1:13" s="52" customFormat="1">
      <c r="A1170" s="38">
        <v>10173717</v>
      </c>
      <c r="B1170" s="54">
        <v>101737170000000</v>
      </c>
      <c r="C1170" s="52" t="s">
        <v>1838</v>
      </c>
      <c r="E1170" s="52" t="s">
        <v>1839</v>
      </c>
      <c r="F1170" s="32">
        <v>39345</v>
      </c>
      <c r="G1170" s="52" t="s">
        <v>1705</v>
      </c>
      <c r="H1170" s="52" t="s">
        <v>12355</v>
      </c>
      <c r="I1170" s="52" t="s">
        <v>12356</v>
      </c>
      <c r="J1170" s="52" t="s">
        <v>11712</v>
      </c>
      <c r="K1170" s="52" t="s">
        <v>11713</v>
      </c>
      <c r="L1170" s="52" t="s">
        <v>11714</v>
      </c>
      <c r="M1170" s="53">
        <v>3506</v>
      </c>
    </row>
    <row r="1171" spans="1:13" s="52" customFormat="1">
      <c r="A1171" s="56">
        <v>10173839</v>
      </c>
      <c r="B1171" s="57">
        <v>101738390000000</v>
      </c>
      <c r="C1171" s="58" t="s">
        <v>4202</v>
      </c>
      <c r="D1171" s="58"/>
      <c r="E1171" s="58" t="s">
        <v>4203</v>
      </c>
      <c r="F1171" s="59">
        <v>39353</v>
      </c>
      <c r="G1171" s="58" t="s">
        <v>8443</v>
      </c>
      <c r="H1171" s="58" t="s">
        <v>12398</v>
      </c>
      <c r="I1171" s="58" t="s">
        <v>11876</v>
      </c>
      <c r="J1171" s="58" t="s">
        <v>12523</v>
      </c>
      <c r="K1171" s="58" t="s">
        <v>12524</v>
      </c>
      <c r="L1171" s="58" t="s">
        <v>11714</v>
      </c>
      <c r="M1171" s="60">
        <v>3506</v>
      </c>
    </row>
    <row r="1172" spans="1:13" s="52" customFormat="1">
      <c r="A1172" s="56">
        <v>10173840</v>
      </c>
      <c r="B1172" s="57">
        <v>101738400000000</v>
      </c>
      <c r="C1172" s="58" t="s">
        <v>4202</v>
      </c>
      <c r="D1172" s="58"/>
      <c r="E1172" s="58">
        <v>61647006816</v>
      </c>
      <c r="F1172" s="59">
        <v>39353</v>
      </c>
      <c r="G1172" s="58" t="s">
        <v>347</v>
      </c>
      <c r="H1172" s="58" t="s">
        <v>12400</v>
      </c>
      <c r="I1172" s="58" t="s">
        <v>11876</v>
      </c>
      <c r="J1172" s="58" t="s">
        <v>12523</v>
      </c>
      <c r="K1172" s="58" t="s">
        <v>12524</v>
      </c>
      <c r="L1172" s="58" t="s">
        <v>11714</v>
      </c>
      <c r="M1172" s="60">
        <v>3506</v>
      </c>
    </row>
    <row r="1173" spans="1:13" s="52" customFormat="1">
      <c r="A1173" s="38">
        <v>10173841</v>
      </c>
      <c r="B1173" s="54">
        <v>101738410000000</v>
      </c>
      <c r="C1173" s="52" t="s">
        <v>1785</v>
      </c>
      <c r="E1173" s="52" t="s">
        <v>1841</v>
      </c>
      <c r="F1173" s="32">
        <v>39374</v>
      </c>
      <c r="G1173" s="52">
        <v>401.7</v>
      </c>
      <c r="H1173" s="52" t="s">
        <v>11722</v>
      </c>
      <c r="I1173" s="52" t="s">
        <v>11723</v>
      </c>
      <c r="J1173" s="52" t="s">
        <v>11712</v>
      </c>
      <c r="K1173" s="52" t="s">
        <v>11713</v>
      </c>
      <c r="L1173" s="52" t="s">
        <v>11714</v>
      </c>
      <c r="M1173" s="53">
        <v>3506</v>
      </c>
    </row>
    <row r="1174" spans="1:13" s="52" customFormat="1">
      <c r="A1174" s="38">
        <v>10173902</v>
      </c>
      <c r="B1174" s="54">
        <v>101739020000000</v>
      </c>
      <c r="C1174" s="52" t="s">
        <v>1843</v>
      </c>
      <c r="E1174" s="52" t="s">
        <v>1844</v>
      </c>
      <c r="F1174" s="32">
        <v>39615</v>
      </c>
      <c r="G1174" s="52">
        <v>401.42</v>
      </c>
      <c r="H1174" s="52" t="s">
        <v>11722</v>
      </c>
      <c r="I1174" s="52" t="s">
        <v>11723</v>
      </c>
      <c r="J1174" s="52" t="s">
        <v>11712</v>
      </c>
      <c r="K1174" s="52" t="s">
        <v>11713</v>
      </c>
      <c r="L1174" s="52" t="s">
        <v>11714</v>
      </c>
      <c r="M1174" s="53">
        <v>3506</v>
      </c>
    </row>
    <row r="1175" spans="1:13" s="52" customFormat="1">
      <c r="A1175" s="38">
        <v>10173903</v>
      </c>
      <c r="B1175" s="54">
        <v>101739030000000</v>
      </c>
      <c r="C1175" s="52" t="s">
        <v>1847</v>
      </c>
      <c r="D1175" s="52">
        <v>830</v>
      </c>
      <c r="E1175" s="52" t="s">
        <v>1848</v>
      </c>
      <c r="F1175" s="32">
        <v>39722</v>
      </c>
      <c r="G1175" s="52" t="s">
        <v>272</v>
      </c>
      <c r="H1175" s="52" t="s">
        <v>12304</v>
      </c>
      <c r="I1175" s="52" t="s">
        <v>12305</v>
      </c>
      <c r="J1175" s="52" t="s">
        <v>11712</v>
      </c>
      <c r="K1175" s="52" t="s">
        <v>11713</v>
      </c>
      <c r="L1175" s="52" t="s">
        <v>11714</v>
      </c>
      <c r="M1175" s="53">
        <v>3506</v>
      </c>
    </row>
    <row r="1176" spans="1:13" s="52" customFormat="1">
      <c r="A1176" s="38">
        <v>10173905</v>
      </c>
      <c r="B1176" s="54">
        <v>101739050000000</v>
      </c>
      <c r="C1176" s="52" t="s">
        <v>1847</v>
      </c>
      <c r="D1176" s="52">
        <v>830</v>
      </c>
      <c r="E1176" s="52" t="s">
        <v>1850</v>
      </c>
      <c r="F1176" s="32">
        <v>39722</v>
      </c>
      <c r="G1176" s="52" t="s">
        <v>272</v>
      </c>
      <c r="H1176" s="52" t="s">
        <v>12304</v>
      </c>
      <c r="I1176" s="52" t="s">
        <v>12305</v>
      </c>
      <c r="J1176" s="52" t="s">
        <v>11712</v>
      </c>
      <c r="K1176" s="52" t="s">
        <v>11713</v>
      </c>
      <c r="L1176" s="52" t="s">
        <v>11714</v>
      </c>
      <c r="M1176" s="53">
        <v>3506</v>
      </c>
    </row>
    <row r="1177" spans="1:13" s="52" customFormat="1">
      <c r="A1177" s="38">
        <v>10173906</v>
      </c>
      <c r="B1177" s="54">
        <v>101739060000000</v>
      </c>
      <c r="C1177" s="52" t="s">
        <v>1851</v>
      </c>
      <c r="D1177" s="52">
        <v>2851</v>
      </c>
      <c r="E1177" s="52" t="s">
        <v>1852</v>
      </c>
      <c r="F1177" s="32">
        <v>39391</v>
      </c>
      <c r="G1177" s="52" t="s">
        <v>110</v>
      </c>
      <c r="H1177" s="52" t="s">
        <v>12406</v>
      </c>
      <c r="I1177" s="52" t="s">
        <v>11876</v>
      </c>
      <c r="J1177" s="52" t="s">
        <v>11712</v>
      </c>
      <c r="K1177" s="52" t="s">
        <v>11713</v>
      </c>
      <c r="L1177" s="52" t="s">
        <v>11714</v>
      </c>
      <c r="M1177" s="53">
        <v>3506</v>
      </c>
    </row>
    <row r="1178" spans="1:13" s="52" customFormat="1">
      <c r="A1178" s="38">
        <v>10173982</v>
      </c>
      <c r="B1178" s="54">
        <v>101739820000000</v>
      </c>
      <c r="C1178" s="52" t="s">
        <v>1760</v>
      </c>
      <c r="E1178" s="52" t="s">
        <v>1855</v>
      </c>
      <c r="F1178" s="32">
        <v>39401</v>
      </c>
      <c r="G1178" s="52" t="s">
        <v>1862</v>
      </c>
      <c r="H1178" s="52" t="s">
        <v>11878</v>
      </c>
      <c r="I1178" s="52" t="s">
        <v>11879</v>
      </c>
      <c r="J1178" s="52" t="s">
        <v>11712</v>
      </c>
      <c r="K1178" s="52" t="s">
        <v>11713</v>
      </c>
      <c r="L1178" s="52" t="s">
        <v>11714</v>
      </c>
      <c r="M1178" s="53">
        <v>3506</v>
      </c>
    </row>
    <row r="1179" spans="1:13" s="52" customFormat="1">
      <c r="A1179" s="38">
        <v>10174032</v>
      </c>
      <c r="B1179" s="54">
        <v>101740320000000</v>
      </c>
      <c r="C1179" s="52" t="s">
        <v>1851</v>
      </c>
      <c r="D1179" s="52">
        <v>2851</v>
      </c>
      <c r="E1179" s="52" t="s">
        <v>8261</v>
      </c>
      <c r="F1179" s="32">
        <v>39391</v>
      </c>
      <c r="G1179" s="52" t="s">
        <v>110</v>
      </c>
      <c r="H1179" s="52" t="s">
        <v>12116</v>
      </c>
      <c r="I1179" s="52" t="s">
        <v>11876</v>
      </c>
      <c r="J1179" s="52" t="s">
        <v>11712</v>
      </c>
      <c r="K1179" s="52" t="s">
        <v>11713</v>
      </c>
      <c r="L1179" s="52" t="s">
        <v>11714</v>
      </c>
      <c r="M1179" s="53">
        <v>3506</v>
      </c>
    </row>
    <row r="1180" spans="1:13" s="52" customFormat="1">
      <c r="A1180" s="38">
        <v>10174033</v>
      </c>
      <c r="B1180" s="54">
        <v>101740330000000</v>
      </c>
      <c r="C1180" s="52" t="s">
        <v>1851</v>
      </c>
      <c r="D1180" s="52" t="s">
        <v>1851</v>
      </c>
      <c r="E1180" s="52" t="s">
        <v>1857</v>
      </c>
      <c r="F1180" s="32">
        <v>39391</v>
      </c>
      <c r="G1180" s="52" t="s">
        <v>110</v>
      </c>
      <c r="H1180" s="52" t="s">
        <v>12350</v>
      </c>
      <c r="I1180" s="52" t="s">
        <v>11876</v>
      </c>
      <c r="J1180" s="52" t="s">
        <v>11712</v>
      </c>
      <c r="K1180" s="52" t="s">
        <v>11713</v>
      </c>
      <c r="L1180" s="52" t="s">
        <v>11714</v>
      </c>
      <c r="M1180" s="53">
        <v>3506</v>
      </c>
    </row>
    <row r="1181" spans="1:13" s="52" customFormat="1">
      <c r="A1181" s="38">
        <v>10174034</v>
      </c>
      <c r="B1181" s="54">
        <v>101740340000000</v>
      </c>
      <c r="C1181" s="52" t="s">
        <v>1851</v>
      </c>
      <c r="E1181" s="52" t="s">
        <v>1858</v>
      </c>
      <c r="F1181" s="32">
        <v>39391</v>
      </c>
      <c r="G1181" s="52" t="s">
        <v>5544</v>
      </c>
      <c r="H1181" s="52" t="s">
        <v>11722</v>
      </c>
      <c r="I1181" s="52" t="s">
        <v>11723</v>
      </c>
      <c r="J1181" s="52" t="s">
        <v>11712</v>
      </c>
      <c r="K1181" s="52" t="s">
        <v>11713</v>
      </c>
      <c r="L1181" s="52" t="s">
        <v>11714</v>
      </c>
      <c r="M1181" s="53">
        <v>3506</v>
      </c>
    </row>
    <row r="1182" spans="1:13" s="52" customFormat="1">
      <c r="A1182" s="38">
        <v>10174035</v>
      </c>
      <c r="B1182" s="54">
        <v>101740350000000</v>
      </c>
      <c r="C1182" s="52" t="s">
        <v>1851</v>
      </c>
      <c r="D1182" s="52">
        <v>2851</v>
      </c>
      <c r="E1182" s="52" t="s">
        <v>1859</v>
      </c>
      <c r="F1182" s="32">
        <v>39391</v>
      </c>
      <c r="G1182" s="52" t="s">
        <v>110</v>
      </c>
      <c r="H1182" s="52" t="s">
        <v>12333</v>
      </c>
      <c r="I1182" s="52" t="s">
        <v>11720</v>
      </c>
      <c r="J1182" s="52" t="s">
        <v>11712</v>
      </c>
      <c r="K1182" s="52" t="s">
        <v>11713</v>
      </c>
      <c r="L1182" s="52" t="s">
        <v>11714</v>
      </c>
      <c r="M1182" s="53">
        <v>3506</v>
      </c>
    </row>
    <row r="1183" spans="1:13" s="52" customFormat="1">
      <c r="A1183" s="38">
        <v>10174036</v>
      </c>
      <c r="B1183" s="54">
        <v>101740360000000</v>
      </c>
      <c r="C1183" s="52" t="s">
        <v>1851</v>
      </c>
      <c r="E1183" s="52" t="s">
        <v>1860</v>
      </c>
      <c r="F1183" s="32">
        <v>39391</v>
      </c>
      <c r="G1183" s="52" t="s">
        <v>110</v>
      </c>
      <c r="H1183" s="52" t="s">
        <v>12276</v>
      </c>
      <c r="I1183" s="52" t="s">
        <v>11717</v>
      </c>
      <c r="J1183" s="52" t="s">
        <v>11712</v>
      </c>
      <c r="K1183" s="52" t="s">
        <v>11713</v>
      </c>
      <c r="L1183" s="52" t="s">
        <v>11714</v>
      </c>
      <c r="M1183" s="53">
        <v>3506</v>
      </c>
    </row>
    <row r="1184" spans="1:13" s="52" customFormat="1">
      <c r="A1184" s="38">
        <v>10174038</v>
      </c>
      <c r="B1184" s="54">
        <v>101740380000000</v>
      </c>
      <c r="C1184" s="52" t="s">
        <v>1851</v>
      </c>
      <c r="E1184" s="52" t="s">
        <v>1863</v>
      </c>
      <c r="F1184" s="32">
        <v>39391</v>
      </c>
      <c r="G1184" s="52" t="s">
        <v>110</v>
      </c>
      <c r="H1184" s="52" t="s">
        <v>12466</v>
      </c>
      <c r="I1184" s="52" t="s">
        <v>11876</v>
      </c>
      <c r="J1184" s="52" t="s">
        <v>11712</v>
      </c>
      <c r="K1184" s="52" t="s">
        <v>11713</v>
      </c>
      <c r="L1184" s="52" t="s">
        <v>11714</v>
      </c>
      <c r="M1184" s="53">
        <v>3506</v>
      </c>
    </row>
    <row r="1185" spans="1:13" s="52" customFormat="1">
      <c r="A1185" s="38">
        <v>10174039</v>
      </c>
      <c r="B1185" s="54">
        <v>101740390000000</v>
      </c>
      <c r="C1185" s="52" t="s">
        <v>1851</v>
      </c>
      <c r="E1185" s="52" t="s">
        <v>1864</v>
      </c>
      <c r="F1185" s="32">
        <v>39391</v>
      </c>
      <c r="G1185" s="52" t="s">
        <v>12292</v>
      </c>
      <c r="H1185" s="52" t="s">
        <v>12293</v>
      </c>
      <c r="I1185" s="52" t="s">
        <v>12058</v>
      </c>
      <c r="J1185" s="52" t="s">
        <v>11712</v>
      </c>
      <c r="K1185" s="52" t="s">
        <v>11713</v>
      </c>
      <c r="L1185" s="52" t="s">
        <v>11714</v>
      </c>
      <c r="M1185" s="53">
        <v>3506</v>
      </c>
    </row>
    <row r="1186" spans="1:13" s="52" customFormat="1">
      <c r="A1186" s="38">
        <v>10174040</v>
      </c>
      <c r="B1186" s="54">
        <v>101740400000000</v>
      </c>
      <c r="C1186" s="52" t="s">
        <v>1851</v>
      </c>
      <c r="E1186" s="52" t="s">
        <v>1866</v>
      </c>
      <c r="F1186" s="32">
        <v>39391</v>
      </c>
      <c r="G1186" s="52" t="s">
        <v>110</v>
      </c>
      <c r="H1186" s="52" t="s">
        <v>12226</v>
      </c>
      <c r="I1186" s="52" t="s">
        <v>11876</v>
      </c>
      <c r="J1186" s="52" t="s">
        <v>11712</v>
      </c>
      <c r="K1186" s="52" t="s">
        <v>11713</v>
      </c>
      <c r="L1186" s="52" t="s">
        <v>11714</v>
      </c>
      <c r="M1186" s="53">
        <v>3506</v>
      </c>
    </row>
    <row r="1187" spans="1:13" s="52" customFormat="1">
      <c r="A1187" s="38">
        <v>10174041</v>
      </c>
      <c r="B1187" s="54">
        <v>101740410000000</v>
      </c>
      <c r="C1187" s="52" t="s">
        <v>1851</v>
      </c>
      <c r="D1187" s="52">
        <v>2851</v>
      </c>
      <c r="E1187" s="52" t="s">
        <v>1867</v>
      </c>
      <c r="F1187" s="32">
        <v>39391</v>
      </c>
      <c r="G1187" s="52" t="s">
        <v>110</v>
      </c>
      <c r="H1187" s="52" t="s">
        <v>12375</v>
      </c>
      <c r="I1187" s="52" t="s">
        <v>11876</v>
      </c>
      <c r="J1187" s="52" t="s">
        <v>11712</v>
      </c>
      <c r="K1187" s="52" t="s">
        <v>11713</v>
      </c>
      <c r="L1187" s="52" t="s">
        <v>11714</v>
      </c>
      <c r="M1187" s="53">
        <v>3506</v>
      </c>
    </row>
    <row r="1188" spans="1:13" s="52" customFormat="1">
      <c r="A1188" s="38">
        <v>10174042</v>
      </c>
      <c r="B1188" s="54">
        <v>101740420000000</v>
      </c>
      <c r="C1188" s="52" t="s">
        <v>1851</v>
      </c>
      <c r="E1188" s="52" t="s">
        <v>1868</v>
      </c>
      <c r="F1188" s="32">
        <v>39391</v>
      </c>
      <c r="G1188" s="52" t="s">
        <v>110</v>
      </c>
      <c r="H1188" s="52" t="s">
        <v>12385</v>
      </c>
      <c r="I1188" s="52" t="s">
        <v>12058</v>
      </c>
      <c r="J1188" s="52" t="s">
        <v>11712</v>
      </c>
      <c r="K1188" s="52" t="s">
        <v>11713</v>
      </c>
      <c r="L1188" s="52" t="s">
        <v>11714</v>
      </c>
      <c r="M1188" s="53">
        <v>3506</v>
      </c>
    </row>
    <row r="1189" spans="1:13" s="52" customFormat="1">
      <c r="A1189" s="38">
        <v>10174043</v>
      </c>
      <c r="B1189" s="54">
        <v>101740430000000</v>
      </c>
      <c r="C1189" s="52" t="s">
        <v>1851</v>
      </c>
      <c r="D1189" s="52">
        <v>2851</v>
      </c>
      <c r="E1189" s="52" t="s">
        <v>1869</v>
      </c>
      <c r="F1189" s="32">
        <v>39391</v>
      </c>
      <c r="G1189" s="52" t="s">
        <v>110</v>
      </c>
      <c r="H1189" s="52" t="s">
        <v>12076</v>
      </c>
      <c r="I1189" s="52" t="s">
        <v>11720</v>
      </c>
      <c r="J1189" s="52" t="s">
        <v>11712</v>
      </c>
      <c r="K1189" s="52" t="s">
        <v>11713</v>
      </c>
      <c r="L1189" s="52" t="s">
        <v>11714</v>
      </c>
      <c r="M1189" s="53">
        <v>3506</v>
      </c>
    </row>
    <row r="1190" spans="1:13" s="52" customFormat="1">
      <c r="A1190" s="38">
        <v>10174044</v>
      </c>
      <c r="B1190" s="54">
        <v>101740440000000</v>
      </c>
      <c r="C1190" s="52" t="s">
        <v>1851</v>
      </c>
      <c r="D1190" s="52">
        <v>2851</v>
      </c>
      <c r="E1190" s="52" t="s">
        <v>1870</v>
      </c>
      <c r="F1190" s="32">
        <v>39391</v>
      </c>
      <c r="G1190" s="52" t="s">
        <v>110</v>
      </c>
      <c r="H1190" s="52" t="s">
        <v>12067</v>
      </c>
      <c r="I1190" s="52" t="s">
        <v>12068</v>
      </c>
      <c r="J1190" s="52" t="s">
        <v>11712</v>
      </c>
      <c r="K1190" s="52" t="s">
        <v>11713</v>
      </c>
      <c r="L1190" s="52" t="s">
        <v>11714</v>
      </c>
      <c r="M1190" s="53">
        <v>3506</v>
      </c>
    </row>
    <row r="1191" spans="1:13" s="52" customFormat="1">
      <c r="A1191" s="38">
        <v>10174045</v>
      </c>
      <c r="B1191" s="54">
        <v>101740450000000</v>
      </c>
      <c r="C1191" s="52" t="s">
        <v>1851</v>
      </c>
      <c r="D1191" s="52">
        <v>2851</v>
      </c>
      <c r="E1191" s="52" t="s">
        <v>1871</v>
      </c>
      <c r="F1191" s="32">
        <v>39391</v>
      </c>
      <c r="G1191" s="52" t="s">
        <v>110</v>
      </c>
      <c r="H1191" s="52" t="s">
        <v>12125</v>
      </c>
      <c r="I1191" s="52" t="s">
        <v>12058</v>
      </c>
      <c r="J1191" s="52" t="s">
        <v>11712</v>
      </c>
      <c r="K1191" s="52" t="s">
        <v>11713</v>
      </c>
      <c r="L1191" s="52" t="s">
        <v>11714</v>
      </c>
      <c r="M1191" s="53">
        <v>3506</v>
      </c>
    </row>
    <row r="1192" spans="1:13" s="52" customFormat="1">
      <c r="A1192" s="38">
        <v>10174046</v>
      </c>
      <c r="B1192" s="54">
        <v>101740460000000</v>
      </c>
      <c r="C1192" s="52" t="s">
        <v>1872</v>
      </c>
      <c r="D1192" s="52" t="s">
        <v>1873</v>
      </c>
      <c r="E1192" s="52" t="s">
        <v>1874</v>
      </c>
      <c r="F1192" s="32">
        <v>39391</v>
      </c>
      <c r="G1192" s="52" t="s">
        <v>7839</v>
      </c>
      <c r="H1192" s="52" t="s">
        <v>12304</v>
      </c>
      <c r="I1192" s="52" t="s">
        <v>12305</v>
      </c>
      <c r="J1192" s="52" t="s">
        <v>11712</v>
      </c>
      <c r="K1192" s="52" t="s">
        <v>11713</v>
      </c>
      <c r="L1192" s="52" t="s">
        <v>11714</v>
      </c>
      <c r="M1192" s="53">
        <v>3506</v>
      </c>
    </row>
    <row r="1193" spans="1:13" s="52" customFormat="1">
      <c r="A1193" s="38">
        <v>10174291</v>
      </c>
      <c r="B1193" s="54">
        <v>101742910000000</v>
      </c>
      <c r="C1193" s="52" t="s">
        <v>1879</v>
      </c>
      <c r="E1193" s="52" t="s">
        <v>1880</v>
      </c>
      <c r="F1193" s="32">
        <v>39433</v>
      </c>
      <c r="G1193" s="52">
        <v>402.2</v>
      </c>
      <c r="H1193" s="52" t="s">
        <v>11722</v>
      </c>
      <c r="I1193" s="52" t="s">
        <v>11723</v>
      </c>
      <c r="J1193" s="52" t="s">
        <v>11712</v>
      </c>
      <c r="K1193" s="52" t="s">
        <v>11713</v>
      </c>
      <c r="L1193" s="52" t="s">
        <v>11714</v>
      </c>
      <c r="M1193" s="53">
        <v>3506</v>
      </c>
    </row>
    <row r="1194" spans="1:13" s="52" customFormat="1">
      <c r="A1194" s="38">
        <v>10174293</v>
      </c>
      <c r="B1194" s="54">
        <v>101742930000000</v>
      </c>
      <c r="C1194" s="52" t="s">
        <v>1879</v>
      </c>
      <c r="E1194" s="52" t="s">
        <v>1882</v>
      </c>
      <c r="F1194" s="32">
        <v>39433</v>
      </c>
      <c r="G1194" s="52" t="s">
        <v>125</v>
      </c>
      <c r="H1194" s="52" t="s">
        <v>11878</v>
      </c>
      <c r="I1194" s="52" t="s">
        <v>11879</v>
      </c>
      <c r="J1194" s="52" t="s">
        <v>11712</v>
      </c>
      <c r="K1194" s="52" t="s">
        <v>11713</v>
      </c>
      <c r="L1194" s="52" t="s">
        <v>11714</v>
      </c>
      <c r="M1194" s="53">
        <v>3506</v>
      </c>
    </row>
    <row r="1195" spans="1:13" s="52" customFormat="1">
      <c r="A1195" s="38">
        <v>10174294</v>
      </c>
      <c r="B1195" s="54">
        <v>101742940000000</v>
      </c>
      <c r="C1195" s="52" t="s">
        <v>1883</v>
      </c>
      <c r="E1195" s="52" t="s">
        <v>1884</v>
      </c>
      <c r="F1195" s="32">
        <v>39433</v>
      </c>
      <c r="G1195" s="52">
        <v>401.45</v>
      </c>
      <c r="H1195" s="52" t="s">
        <v>11722</v>
      </c>
      <c r="I1195" s="52" t="s">
        <v>11723</v>
      </c>
      <c r="J1195" s="52" t="s">
        <v>11712</v>
      </c>
      <c r="K1195" s="52" t="s">
        <v>11713</v>
      </c>
      <c r="L1195" s="52" t="s">
        <v>11714</v>
      </c>
      <c r="M1195" s="53">
        <v>3506</v>
      </c>
    </row>
    <row r="1196" spans="1:13" s="52" customFormat="1">
      <c r="A1196" s="38">
        <v>10174295</v>
      </c>
      <c r="B1196" s="54">
        <v>101742950000000</v>
      </c>
      <c r="C1196" s="52" t="s">
        <v>1883</v>
      </c>
      <c r="E1196" s="52" t="s">
        <v>1886</v>
      </c>
      <c r="F1196" s="32">
        <v>39433</v>
      </c>
      <c r="G1196" s="52">
        <v>401.43</v>
      </c>
      <c r="H1196" s="52" t="s">
        <v>11722</v>
      </c>
      <c r="I1196" s="52" t="s">
        <v>11723</v>
      </c>
      <c r="J1196" s="52" t="s">
        <v>11712</v>
      </c>
      <c r="K1196" s="52" t="s">
        <v>11713</v>
      </c>
      <c r="L1196" s="52" t="s">
        <v>11714</v>
      </c>
      <c r="M1196" s="53">
        <v>3506</v>
      </c>
    </row>
    <row r="1197" spans="1:13" s="52" customFormat="1">
      <c r="A1197" s="38">
        <v>10174296</v>
      </c>
      <c r="B1197" s="54">
        <v>101742960000000</v>
      </c>
      <c r="C1197" s="52" t="s">
        <v>1883</v>
      </c>
      <c r="E1197" s="52" t="s">
        <v>1887</v>
      </c>
      <c r="F1197" s="32">
        <v>39433</v>
      </c>
      <c r="G1197" s="52">
        <v>401.43</v>
      </c>
      <c r="H1197" s="52" t="s">
        <v>11722</v>
      </c>
      <c r="I1197" s="52" t="s">
        <v>11723</v>
      </c>
      <c r="J1197" s="52" t="s">
        <v>11712</v>
      </c>
      <c r="K1197" s="52" t="s">
        <v>11713</v>
      </c>
      <c r="L1197" s="52" t="s">
        <v>11714</v>
      </c>
      <c r="M1197" s="53">
        <v>3506</v>
      </c>
    </row>
    <row r="1198" spans="1:13" s="52" customFormat="1">
      <c r="A1198" s="38">
        <v>10174297</v>
      </c>
      <c r="B1198" s="54">
        <v>101742970000000</v>
      </c>
      <c r="C1198" s="52" t="s">
        <v>1760</v>
      </c>
      <c r="D1198" s="52" t="s">
        <v>1888</v>
      </c>
      <c r="E1198" s="52" t="s">
        <v>1889</v>
      </c>
      <c r="F1198" s="32">
        <v>39433</v>
      </c>
      <c r="G1198" s="52">
        <v>401.35</v>
      </c>
      <c r="H1198" s="52" t="s">
        <v>11722</v>
      </c>
      <c r="I1198" s="52" t="s">
        <v>11723</v>
      </c>
      <c r="J1198" s="52" t="s">
        <v>11712</v>
      </c>
      <c r="K1198" s="52" t="s">
        <v>11713</v>
      </c>
      <c r="L1198" s="52" t="s">
        <v>11714</v>
      </c>
      <c r="M1198" s="53">
        <v>3506</v>
      </c>
    </row>
    <row r="1199" spans="1:13" s="52" customFormat="1">
      <c r="A1199" s="38">
        <v>10174298</v>
      </c>
      <c r="B1199" s="54">
        <v>101742980000000</v>
      </c>
      <c r="C1199" s="52" t="s">
        <v>1891</v>
      </c>
      <c r="E1199" s="52" t="s">
        <v>1892</v>
      </c>
      <c r="F1199" s="32">
        <v>39426</v>
      </c>
      <c r="G1199" s="52">
        <v>401.24</v>
      </c>
      <c r="H1199" s="52" t="s">
        <v>11722</v>
      </c>
      <c r="I1199" s="52" t="s">
        <v>11723</v>
      </c>
      <c r="J1199" s="52" t="s">
        <v>11712</v>
      </c>
      <c r="K1199" s="52" t="s">
        <v>11713</v>
      </c>
      <c r="L1199" s="52" t="s">
        <v>11714</v>
      </c>
      <c r="M1199" s="53">
        <v>3506</v>
      </c>
    </row>
    <row r="1200" spans="1:13" s="52" customFormat="1">
      <c r="A1200" s="38">
        <v>10174299</v>
      </c>
      <c r="B1200" s="54">
        <v>101742990000000</v>
      </c>
      <c r="C1200" s="52" t="s">
        <v>1894</v>
      </c>
      <c r="E1200" s="52" t="s">
        <v>1895</v>
      </c>
      <c r="F1200" s="32">
        <v>39426</v>
      </c>
      <c r="G1200" s="52">
        <v>401.24</v>
      </c>
      <c r="H1200" s="52" t="s">
        <v>11722</v>
      </c>
      <c r="I1200" s="52" t="s">
        <v>11723</v>
      </c>
      <c r="J1200" s="52" t="s">
        <v>11712</v>
      </c>
      <c r="K1200" s="52" t="s">
        <v>11713</v>
      </c>
      <c r="L1200" s="52" t="s">
        <v>11714</v>
      </c>
      <c r="M1200" s="53">
        <v>3506</v>
      </c>
    </row>
    <row r="1201" spans="1:13" s="52" customFormat="1">
      <c r="A1201" s="38">
        <v>10174300</v>
      </c>
      <c r="B1201" s="54">
        <v>101743000000000</v>
      </c>
      <c r="C1201" s="52" t="s">
        <v>1896</v>
      </c>
      <c r="E1201" s="52" t="s">
        <v>1897</v>
      </c>
      <c r="F1201" s="32">
        <v>39464</v>
      </c>
      <c r="G1201" s="52">
        <v>403.1</v>
      </c>
      <c r="H1201" s="52" t="s">
        <v>11722</v>
      </c>
      <c r="I1201" s="52" t="s">
        <v>11723</v>
      </c>
      <c r="J1201" s="52" t="s">
        <v>11712</v>
      </c>
      <c r="K1201" s="52" t="s">
        <v>11713</v>
      </c>
      <c r="L1201" s="52" t="s">
        <v>11714</v>
      </c>
      <c r="M1201" s="53">
        <v>3506</v>
      </c>
    </row>
    <row r="1202" spans="1:13" s="52" customFormat="1">
      <c r="A1202" s="38">
        <v>10174303</v>
      </c>
      <c r="B1202" s="54">
        <v>101743030000000</v>
      </c>
      <c r="C1202" s="52" t="s">
        <v>1899</v>
      </c>
      <c r="E1202" s="52" t="s">
        <v>1900</v>
      </c>
      <c r="F1202" s="32">
        <v>39478</v>
      </c>
      <c r="G1202" s="52">
        <v>401.45</v>
      </c>
      <c r="H1202" s="52" t="s">
        <v>11722</v>
      </c>
      <c r="I1202" s="52" t="s">
        <v>11723</v>
      </c>
      <c r="J1202" s="52" t="s">
        <v>11712</v>
      </c>
      <c r="K1202" s="52" t="s">
        <v>11713</v>
      </c>
      <c r="L1202" s="52" t="s">
        <v>11714</v>
      </c>
      <c r="M1202" s="53">
        <v>3506</v>
      </c>
    </row>
    <row r="1203" spans="1:13" s="52" customFormat="1">
      <c r="A1203" s="38">
        <v>10174306</v>
      </c>
      <c r="B1203" s="54">
        <v>101743060000000</v>
      </c>
      <c r="C1203" s="52" t="s">
        <v>1902</v>
      </c>
      <c r="E1203" s="52" t="s">
        <v>1903</v>
      </c>
      <c r="F1203" s="32">
        <v>39429</v>
      </c>
      <c r="G1203" s="52" t="s">
        <v>272</v>
      </c>
      <c r="H1203" s="52" t="s">
        <v>11722</v>
      </c>
      <c r="I1203" s="52" t="s">
        <v>11723</v>
      </c>
      <c r="J1203" s="52" t="s">
        <v>11712</v>
      </c>
      <c r="K1203" s="52" t="s">
        <v>11713</v>
      </c>
      <c r="L1203" s="52" t="s">
        <v>11714</v>
      </c>
      <c r="M1203" s="53">
        <v>3506</v>
      </c>
    </row>
    <row r="1204" spans="1:13" s="52" customFormat="1">
      <c r="A1204" s="38">
        <v>10174307</v>
      </c>
      <c r="B1204" s="54">
        <v>101743070000000</v>
      </c>
      <c r="C1204" s="52" t="s">
        <v>1905</v>
      </c>
      <c r="E1204" s="52" t="s">
        <v>1903</v>
      </c>
      <c r="F1204" s="32">
        <v>39429</v>
      </c>
      <c r="G1204" s="52" t="s">
        <v>272</v>
      </c>
      <c r="H1204" s="52" t="s">
        <v>11722</v>
      </c>
      <c r="I1204" s="52" t="s">
        <v>11723</v>
      </c>
      <c r="J1204" s="52" t="s">
        <v>11712</v>
      </c>
      <c r="K1204" s="52" t="s">
        <v>11713</v>
      </c>
      <c r="L1204" s="52" t="s">
        <v>11714</v>
      </c>
      <c r="M1204" s="53">
        <v>3506</v>
      </c>
    </row>
    <row r="1205" spans="1:13" s="52" customFormat="1">
      <c r="A1205" s="38">
        <v>10174308</v>
      </c>
      <c r="B1205" s="54">
        <v>101743080000000</v>
      </c>
      <c r="C1205" s="52" t="s">
        <v>1906</v>
      </c>
      <c r="E1205" s="52" t="s">
        <v>1907</v>
      </c>
      <c r="F1205" s="32">
        <v>39429</v>
      </c>
      <c r="G1205" s="52" t="s">
        <v>272</v>
      </c>
      <c r="H1205" s="52" t="s">
        <v>11722</v>
      </c>
      <c r="I1205" s="52" t="s">
        <v>11723</v>
      </c>
      <c r="J1205" s="52" t="s">
        <v>11712</v>
      </c>
      <c r="K1205" s="52" t="s">
        <v>11713</v>
      </c>
      <c r="L1205" s="52" t="s">
        <v>11714</v>
      </c>
      <c r="M1205" s="53">
        <v>3506</v>
      </c>
    </row>
    <row r="1206" spans="1:13" s="52" customFormat="1">
      <c r="A1206" s="38">
        <v>10174309</v>
      </c>
      <c r="B1206" s="54">
        <v>101743090000000</v>
      </c>
      <c r="C1206" s="52" t="s">
        <v>1905</v>
      </c>
      <c r="D1206" s="52">
        <v>7500</v>
      </c>
      <c r="E1206" s="52" t="s">
        <v>8341</v>
      </c>
      <c r="F1206" s="32">
        <v>39429</v>
      </c>
      <c r="G1206" s="52" t="s">
        <v>272</v>
      </c>
      <c r="H1206" s="52" t="s">
        <v>12304</v>
      </c>
      <c r="I1206" s="52" t="s">
        <v>12305</v>
      </c>
      <c r="J1206" s="52" t="s">
        <v>11712</v>
      </c>
      <c r="K1206" s="52" t="s">
        <v>11713</v>
      </c>
      <c r="L1206" s="52" t="s">
        <v>11714</v>
      </c>
      <c r="M1206" s="53">
        <v>3506</v>
      </c>
    </row>
    <row r="1207" spans="1:13" s="52" customFormat="1">
      <c r="A1207" s="38">
        <v>10174310</v>
      </c>
      <c r="B1207" s="54">
        <v>101743100000000</v>
      </c>
      <c r="C1207" s="52" t="s">
        <v>1908</v>
      </c>
      <c r="E1207" s="52" t="s">
        <v>1909</v>
      </c>
      <c r="F1207" s="32">
        <v>39423</v>
      </c>
      <c r="G1207" s="52" t="s">
        <v>110</v>
      </c>
      <c r="H1207" s="52" t="s">
        <v>11722</v>
      </c>
      <c r="I1207" s="52" t="s">
        <v>11723</v>
      </c>
      <c r="J1207" s="52" t="s">
        <v>11712</v>
      </c>
      <c r="K1207" s="52" t="s">
        <v>11713</v>
      </c>
      <c r="L1207" s="52" t="s">
        <v>11714</v>
      </c>
      <c r="M1207" s="53">
        <v>3506</v>
      </c>
    </row>
    <row r="1208" spans="1:13" s="52" customFormat="1">
      <c r="A1208" s="38">
        <v>10174311</v>
      </c>
      <c r="B1208" s="54">
        <v>101743110000000</v>
      </c>
      <c r="C1208" s="52" t="s">
        <v>1908</v>
      </c>
      <c r="D1208" s="52" t="s">
        <v>958</v>
      </c>
      <c r="E1208" s="52" t="s">
        <v>1911</v>
      </c>
      <c r="F1208" s="32">
        <v>39423</v>
      </c>
      <c r="G1208" s="52" t="s">
        <v>110</v>
      </c>
      <c r="H1208" s="52" t="s">
        <v>12434</v>
      </c>
      <c r="I1208" s="52" t="s">
        <v>12058</v>
      </c>
      <c r="J1208" s="52" t="s">
        <v>11712</v>
      </c>
      <c r="K1208" s="52" t="s">
        <v>11713</v>
      </c>
      <c r="L1208" s="52" t="s">
        <v>11714</v>
      </c>
      <c r="M1208" s="53">
        <v>3506</v>
      </c>
    </row>
    <row r="1209" spans="1:13" s="52" customFormat="1">
      <c r="A1209" s="38">
        <v>10174312</v>
      </c>
      <c r="B1209" s="54">
        <v>101743120000000</v>
      </c>
      <c r="C1209" s="52" t="s">
        <v>1908</v>
      </c>
      <c r="D1209" s="52" t="s">
        <v>958</v>
      </c>
      <c r="E1209" s="52" t="s">
        <v>1912</v>
      </c>
      <c r="F1209" s="32">
        <v>39423</v>
      </c>
      <c r="G1209" s="52" t="s">
        <v>110</v>
      </c>
      <c r="H1209" s="52" t="s">
        <v>12439</v>
      </c>
      <c r="I1209" s="52" t="s">
        <v>11876</v>
      </c>
      <c r="J1209" s="52" t="s">
        <v>11712</v>
      </c>
      <c r="K1209" s="52" t="s">
        <v>11713</v>
      </c>
      <c r="L1209" s="52" t="s">
        <v>11714</v>
      </c>
      <c r="M1209" s="53">
        <v>3506</v>
      </c>
    </row>
    <row r="1210" spans="1:13" s="52" customFormat="1">
      <c r="A1210" s="38">
        <v>10174313</v>
      </c>
      <c r="B1210" s="54">
        <v>101743130000000</v>
      </c>
      <c r="C1210" s="52" t="s">
        <v>1908</v>
      </c>
      <c r="D1210" s="52" t="s">
        <v>12077</v>
      </c>
      <c r="E1210" s="52" t="s">
        <v>12078</v>
      </c>
      <c r="F1210" s="32">
        <v>39423</v>
      </c>
      <c r="G1210" s="52" t="s">
        <v>110</v>
      </c>
      <c r="H1210" s="52" t="s">
        <v>12079</v>
      </c>
      <c r="I1210" s="52" t="s">
        <v>12068</v>
      </c>
      <c r="J1210" s="52" t="s">
        <v>11712</v>
      </c>
      <c r="K1210" s="52" t="s">
        <v>11713</v>
      </c>
      <c r="L1210" s="52" t="s">
        <v>11714</v>
      </c>
      <c r="M1210" s="53">
        <v>3506</v>
      </c>
    </row>
    <row r="1211" spans="1:13" s="52" customFormat="1">
      <c r="A1211" s="38">
        <v>10174314</v>
      </c>
      <c r="B1211" s="54">
        <v>101743140000000</v>
      </c>
      <c r="C1211" s="52" t="s">
        <v>1908</v>
      </c>
      <c r="D1211" s="52" t="s">
        <v>1366</v>
      </c>
      <c r="E1211" s="52" t="s">
        <v>1913</v>
      </c>
      <c r="F1211" s="32">
        <v>39423</v>
      </c>
      <c r="G1211" s="52" t="s">
        <v>2798</v>
      </c>
      <c r="H1211" s="52" t="s">
        <v>11722</v>
      </c>
      <c r="I1211" s="52" t="s">
        <v>11723</v>
      </c>
      <c r="J1211" s="52" t="s">
        <v>11712</v>
      </c>
      <c r="K1211" s="52" t="s">
        <v>11713</v>
      </c>
      <c r="L1211" s="52" t="s">
        <v>11714</v>
      </c>
      <c r="M1211" s="53">
        <v>3506</v>
      </c>
    </row>
    <row r="1212" spans="1:13" s="52" customFormat="1">
      <c r="A1212" s="38">
        <v>10174315</v>
      </c>
      <c r="B1212" s="54">
        <v>101743150000000</v>
      </c>
      <c r="C1212" s="52" t="s">
        <v>1908</v>
      </c>
      <c r="E1212" s="52" t="s">
        <v>1914</v>
      </c>
      <c r="F1212" s="32">
        <v>39423</v>
      </c>
      <c r="G1212" s="52">
        <v>401.6</v>
      </c>
      <c r="H1212" s="52" t="s">
        <v>11722</v>
      </c>
      <c r="I1212" s="52" t="s">
        <v>11723</v>
      </c>
      <c r="J1212" s="52" t="s">
        <v>11712</v>
      </c>
      <c r="K1212" s="52" t="s">
        <v>11713</v>
      </c>
      <c r="L1212" s="52" t="s">
        <v>11714</v>
      </c>
      <c r="M1212" s="53">
        <v>3506</v>
      </c>
    </row>
    <row r="1213" spans="1:13" s="52" customFormat="1">
      <c r="A1213" s="38">
        <v>10174316</v>
      </c>
      <c r="B1213" s="54">
        <v>101743160000000</v>
      </c>
      <c r="C1213" s="52" t="s">
        <v>1915</v>
      </c>
      <c r="E1213" s="52" t="s">
        <v>1916</v>
      </c>
      <c r="F1213" s="32">
        <v>39427</v>
      </c>
      <c r="G1213" s="52">
        <v>403.2</v>
      </c>
      <c r="H1213" s="52" t="s">
        <v>11722</v>
      </c>
      <c r="I1213" s="52" t="s">
        <v>11723</v>
      </c>
      <c r="J1213" s="52" t="s">
        <v>11712</v>
      </c>
      <c r="K1213" s="52" t="s">
        <v>11713</v>
      </c>
      <c r="L1213" s="52" t="s">
        <v>11714</v>
      </c>
      <c r="M1213" s="53">
        <v>3506</v>
      </c>
    </row>
    <row r="1214" spans="1:13" s="52" customFormat="1">
      <c r="A1214" s="38">
        <v>10174317</v>
      </c>
      <c r="B1214" s="54">
        <v>101743170000000</v>
      </c>
      <c r="C1214" s="52" t="s">
        <v>1918</v>
      </c>
      <c r="E1214" s="52" t="s">
        <v>1919</v>
      </c>
      <c r="F1214" s="32">
        <v>39444</v>
      </c>
      <c r="G1214" s="52" t="s">
        <v>110</v>
      </c>
      <c r="H1214" s="52" t="s">
        <v>12189</v>
      </c>
      <c r="I1214" s="52" t="s">
        <v>12190</v>
      </c>
      <c r="J1214" s="52" t="s">
        <v>11712</v>
      </c>
      <c r="K1214" s="52" t="s">
        <v>11713</v>
      </c>
      <c r="L1214" s="52" t="s">
        <v>11714</v>
      </c>
      <c r="M1214" s="53">
        <v>3506</v>
      </c>
    </row>
    <row r="1215" spans="1:13" s="52" customFormat="1">
      <c r="A1215" s="38">
        <v>10174319</v>
      </c>
      <c r="B1215" s="54">
        <v>101743190000000</v>
      </c>
      <c r="C1215" s="52" t="s">
        <v>1918</v>
      </c>
      <c r="D1215" s="52" t="s">
        <v>1921</v>
      </c>
      <c r="E1215" s="52" t="s">
        <v>1922</v>
      </c>
      <c r="F1215" s="32">
        <v>39444</v>
      </c>
      <c r="G1215" s="52" t="s">
        <v>110</v>
      </c>
      <c r="H1215" s="52" t="s">
        <v>12390</v>
      </c>
      <c r="I1215" s="52" t="s">
        <v>12391</v>
      </c>
      <c r="J1215" s="52" t="s">
        <v>11712</v>
      </c>
      <c r="K1215" s="52" t="s">
        <v>11713</v>
      </c>
      <c r="L1215" s="52" t="s">
        <v>11714</v>
      </c>
      <c r="M1215" s="53">
        <v>3506</v>
      </c>
    </row>
    <row r="1216" spans="1:13" s="52" customFormat="1">
      <c r="A1216" s="38">
        <v>10174333</v>
      </c>
      <c r="B1216" s="54">
        <v>101743330000000</v>
      </c>
      <c r="C1216" s="52" t="s">
        <v>1923</v>
      </c>
      <c r="E1216" s="52" t="s">
        <v>1924</v>
      </c>
      <c r="F1216" s="32">
        <v>39429</v>
      </c>
      <c r="G1216" s="52" t="s">
        <v>272</v>
      </c>
      <c r="H1216" s="52" t="s">
        <v>11722</v>
      </c>
      <c r="I1216" s="52" t="s">
        <v>11723</v>
      </c>
      <c r="J1216" s="52" t="s">
        <v>11712</v>
      </c>
      <c r="K1216" s="52" t="s">
        <v>11713</v>
      </c>
      <c r="L1216" s="52" t="s">
        <v>11714</v>
      </c>
      <c r="M1216" s="53">
        <v>3506</v>
      </c>
    </row>
    <row r="1217" spans="1:13" s="52" customFormat="1">
      <c r="A1217" s="38">
        <v>10174334</v>
      </c>
      <c r="B1217" s="54">
        <v>101743340000000</v>
      </c>
      <c r="C1217" s="52" t="s">
        <v>1923</v>
      </c>
      <c r="D1217" s="52">
        <v>6509</v>
      </c>
      <c r="E1217" s="52" t="s">
        <v>1925</v>
      </c>
      <c r="F1217" s="32">
        <v>39429</v>
      </c>
      <c r="G1217" s="52" t="s">
        <v>272</v>
      </c>
      <c r="H1217" s="52" t="s">
        <v>12251</v>
      </c>
      <c r="I1217" s="52" t="s">
        <v>12252</v>
      </c>
      <c r="J1217" s="52" t="s">
        <v>11712</v>
      </c>
      <c r="K1217" s="52" t="s">
        <v>11713</v>
      </c>
      <c r="L1217" s="52" t="s">
        <v>11714</v>
      </c>
      <c r="M1217" s="53">
        <v>3506</v>
      </c>
    </row>
    <row r="1218" spans="1:13" s="52" customFormat="1">
      <c r="A1218" s="38">
        <v>10174335</v>
      </c>
      <c r="B1218" s="54">
        <v>101743350000000</v>
      </c>
      <c r="C1218" s="52" t="s">
        <v>1923</v>
      </c>
      <c r="E1218" s="52" t="s">
        <v>1926</v>
      </c>
      <c r="F1218" s="32">
        <v>39429</v>
      </c>
      <c r="G1218" s="52" t="s">
        <v>272</v>
      </c>
      <c r="H1218" s="52" t="s">
        <v>11722</v>
      </c>
      <c r="I1218" s="52" t="s">
        <v>11723</v>
      </c>
      <c r="J1218" s="52" t="s">
        <v>11712</v>
      </c>
      <c r="K1218" s="52" t="s">
        <v>11713</v>
      </c>
      <c r="L1218" s="52" t="s">
        <v>11714</v>
      </c>
      <c r="M1218" s="53">
        <v>3506</v>
      </c>
    </row>
    <row r="1219" spans="1:13" s="52" customFormat="1">
      <c r="A1219" s="38">
        <v>10174336</v>
      </c>
      <c r="B1219" s="54">
        <v>101743360000000</v>
      </c>
      <c r="C1219" s="52" t="s">
        <v>1923</v>
      </c>
      <c r="D1219" s="52">
        <v>6509</v>
      </c>
      <c r="E1219" s="52" t="s">
        <v>1926</v>
      </c>
      <c r="F1219" s="32">
        <v>39429</v>
      </c>
      <c r="G1219" s="52" t="s">
        <v>272</v>
      </c>
      <c r="H1219" s="52" t="s">
        <v>11722</v>
      </c>
      <c r="I1219" s="52" t="s">
        <v>11723</v>
      </c>
      <c r="J1219" s="52" t="s">
        <v>11712</v>
      </c>
      <c r="K1219" s="52" t="s">
        <v>11713</v>
      </c>
      <c r="L1219" s="52" t="s">
        <v>11714</v>
      </c>
      <c r="M1219" s="53">
        <v>3506</v>
      </c>
    </row>
    <row r="1220" spans="1:13" s="52" customFormat="1">
      <c r="A1220" s="38">
        <v>10174337</v>
      </c>
      <c r="B1220" s="54">
        <v>101743370000000</v>
      </c>
      <c r="C1220" s="52" t="s">
        <v>1923</v>
      </c>
      <c r="E1220" s="52" t="s">
        <v>1924</v>
      </c>
      <c r="F1220" s="32">
        <v>39429</v>
      </c>
      <c r="G1220" s="52" t="s">
        <v>272</v>
      </c>
      <c r="H1220" s="52" t="s">
        <v>11722</v>
      </c>
      <c r="I1220" s="52" t="s">
        <v>11723</v>
      </c>
      <c r="J1220" s="52" t="s">
        <v>11712</v>
      </c>
      <c r="K1220" s="52" t="s">
        <v>11713</v>
      </c>
      <c r="L1220" s="52" t="s">
        <v>11714</v>
      </c>
      <c r="M1220" s="53">
        <v>3506</v>
      </c>
    </row>
    <row r="1221" spans="1:13" s="52" customFormat="1">
      <c r="A1221" s="38">
        <v>10174338</v>
      </c>
      <c r="B1221" s="54">
        <v>101743380000000</v>
      </c>
      <c r="C1221" s="52" t="s">
        <v>1923</v>
      </c>
      <c r="E1221" s="52" t="s">
        <v>1925</v>
      </c>
      <c r="F1221" s="32">
        <v>39429</v>
      </c>
      <c r="G1221" s="52" t="s">
        <v>272</v>
      </c>
      <c r="H1221" s="52" t="s">
        <v>12234</v>
      </c>
      <c r="I1221" s="52" t="s">
        <v>12058</v>
      </c>
      <c r="J1221" s="52" t="s">
        <v>11712</v>
      </c>
      <c r="K1221" s="52" t="s">
        <v>11713</v>
      </c>
      <c r="L1221" s="52" t="s">
        <v>11714</v>
      </c>
      <c r="M1221" s="53">
        <v>3506</v>
      </c>
    </row>
    <row r="1222" spans="1:13" s="52" customFormat="1">
      <c r="A1222" s="38">
        <v>10174344</v>
      </c>
      <c r="B1222" s="54">
        <v>101743440000000</v>
      </c>
      <c r="C1222" s="52" t="s">
        <v>1795</v>
      </c>
      <c r="E1222" s="52">
        <v>1110700166</v>
      </c>
      <c r="F1222" s="32">
        <v>39449</v>
      </c>
      <c r="G1222" s="52" t="s">
        <v>8385</v>
      </c>
      <c r="H1222" s="52" t="s">
        <v>12437</v>
      </c>
      <c r="I1222" s="52" t="s">
        <v>11717</v>
      </c>
      <c r="J1222" s="52" t="s">
        <v>11712</v>
      </c>
      <c r="K1222" s="52" t="s">
        <v>11713</v>
      </c>
      <c r="L1222" s="52" t="s">
        <v>11714</v>
      </c>
      <c r="M1222" s="53">
        <v>3506</v>
      </c>
    </row>
    <row r="1223" spans="1:13" s="52" customFormat="1">
      <c r="A1223" s="38">
        <v>10174626</v>
      </c>
      <c r="B1223" s="54">
        <v>101746260000000</v>
      </c>
      <c r="C1223" s="52" t="s">
        <v>1931</v>
      </c>
      <c r="D1223" s="52">
        <v>3750</v>
      </c>
      <c r="E1223" s="52" t="s">
        <v>1932</v>
      </c>
      <c r="F1223" s="32">
        <v>39493</v>
      </c>
      <c r="G1223" s="52">
        <v>401.6</v>
      </c>
      <c r="H1223" s="52" t="s">
        <v>11722</v>
      </c>
      <c r="I1223" s="52" t="s">
        <v>11723</v>
      </c>
      <c r="J1223" s="52" t="s">
        <v>11712</v>
      </c>
      <c r="K1223" s="52" t="s">
        <v>11713</v>
      </c>
      <c r="L1223" s="52" t="s">
        <v>11714</v>
      </c>
      <c r="M1223" s="53">
        <v>3506</v>
      </c>
    </row>
    <row r="1224" spans="1:13" s="52" customFormat="1">
      <c r="A1224" s="38">
        <v>10174627</v>
      </c>
      <c r="B1224" s="54">
        <v>101746270000000</v>
      </c>
      <c r="C1224" s="52" t="s">
        <v>1931</v>
      </c>
      <c r="D1224" s="52" t="s">
        <v>952</v>
      </c>
      <c r="E1224" s="52" t="s">
        <v>1934</v>
      </c>
      <c r="F1224" s="32">
        <v>39493</v>
      </c>
      <c r="G1224" s="52">
        <v>130</v>
      </c>
      <c r="H1224" s="52" t="s">
        <v>12304</v>
      </c>
      <c r="I1224" s="52" t="s">
        <v>12305</v>
      </c>
      <c r="J1224" s="52" t="s">
        <v>11712</v>
      </c>
      <c r="K1224" s="52" t="s">
        <v>11713</v>
      </c>
      <c r="L1224" s="52" t="s">
        <v>11714</v>
      </c>
      <c r="M1224" s="53">
        <v>3506</v>
      </c>
    </row>
    <row r="1225" spans="1:13" s="52" customFormat="1">
      <c r="A1225" s="38">
        <v>10174629</v>
      </c>
      <c r="B1225" s="54">
        <v>101746290000000</v>
      </c>
      <c r="C1225" s="52" t="s">
        <v>1937</v>
      </c>
      <c r="E1225" s="52" t="s">
        <v>1938</v>
      </c>
      <c r="F1225" s="32">
        <v>39485</v>
      </c>
      <c r="G1225" s="52" t="s">
        <v>7839</v>
      </c>
      <c r="H1225" s="52" t="s">
        <v>11722</v>
      </c>
      <c r="I1225" s="52" t="s">
        <v>11723</v>
      </c>
      <c r="J1225" s="52" t="s">
        <v>11712</v>
      </c>
      <c r="K1225" s="52" t="s">
        <v>11713</v>
      </c>
      <c r="L1225" s="52" t="s">
        <v>11714</v>
      </c>
      <c r="M1225" s="53">
        <v>3506</v>
      </c>
    </row>
    <row r="1226" spans="1:13" s="52" customFormat="1">
      <c r="A1226" s="38">
        <v>10174632</v>
      </c>
      <c r="B1226" s="54">
        <v>101746320000000</v>
      </c>
      <c r="C1226" s="52" t="s">
        <v>1931</v>
      </c>
      <c r="E1226" s="52" t="s">
        <v>1940</v>
      </c>
      <c r="F1226" s="32">
        <v>39493</v>
      </c>
      <c r="G1226" s="52">
        <v>401.6</v>
      </c>
      <c r="H1226" s="52" t="s">
        <v>11722</v>
      </c>
      <c r="I1226" s="52" t="s">
        <v>11723</v>
      </c>
      <c r="J1226" s="52" t="s">
        <v>11712</v>
      </c>
      <c r="K1226" s="52" t="s">
        <v>11713</v>
      </c>
      <c r="L1226" s="52" t="s">
        <v>11714</v>
      </c>
      <c r="M1226" s="53">
        <v>3506</v>
      </c>
    </row>
    <row r="1227" spans="1:13" s="52" customFormat="1">
      <c r="A1227" s="38">
        <v>10174633</v>
      </c>
      <c r="B1227" s="54">
        <v>101746330000000</v>
      </c>
      <c r="C1227" s="52" t="s">
        <v>1931</v>
      </c>
      <c r="E1227" s="52" t="s">
        <v>1941</v>
      </c>
      <c r="F1227" s="32">
        <v>39493</v>
      </c>
      <c r="G1227" s="52">
        <v>401.6</v>
      </c>
      <c r="H1227" s="52" t="s">
        <v>11722</v>
      </c>
      <c r="I1227" s="52" t="s">
        <v>11723</v>
      </c>
      <c r="J1227" s="52" t="s">
        <v>11712</v>
      </c>
      <c r="K1227" s="52" t="s">
        <v>11713</v>
      </c>
      <c r="L1227" s="52" t="s">
        <v>11714</v>
      </c>
      <c r="M1227" s="53">
        <v>3506</v>
      </c>
    </row>
    <row r="1228" spans="1:13" s="52" customFormat="1">
      <c r="A1228" s="38">
        <v>10174634</v>
      </c>
      <c r="B1228" s="54">
        <v>101746340000000</v>
      </c>
      <c r="C1228" s="52" t="s">
        <v>1931</v>
      </c>
      <c r="E1228" s="52" t="s">
        <v>1942</v>
      </c>
      <c r="F1228" s="32">
        <v>39493</v>
      </c>
      <c r="G1228" s="52">
        <v>401.6</v>
      </c>
      <c r="H1228" s="52" t="s">
        <v>11722</v>
      </c>
      <c r="I1228" s="52" t="s">
        <v>11723</v>
      </c>
      <c r="J1228" s="52" t="s">
        <v>11712</v>
      </c>
      <c r="K1228" s="52" t="s">
        <v>11713</v>
      </c>
      <c r="L1228" s="52" t="s">
        <v>11714</v>
      </c>
      <c r="M1228" s="53">
        <v>3506</v>
      </c>
    </row>
    <row r="1229" spans="1:13" s="52" customFormat="1">
      <c r="A1229" s="38">
        <v>10174635</v>
      </c>
      <c r="B1229" s="54">
        <v>101746350000000</v>
      </c>
      <c r="C1229" s="52" t="s">
        <v>1931</v>
      </c>
      <c r="E1229" s="52" t="s">
        <v>1943</v>
      </c>
      <c r="F1229" s="32">
        <v>39493</v>
      </c>
      <c r="G1229" s="52" t="s">
        <v>110</v>
      </c>
      <c r="H1229" s="52" t="s">
        <v>11722</v>
      </c>
      <c r="I1229" s="52" t="s">
        <v>11723</v>
      </c>
      <c r="J1229" s="52" t="s">
        <v>11712</v>
      </c>
      <c r="K1229" s="52" t="s">
        <v>11713</v>
      </c>
      <c r="L1229" s="52" t="s">
        <v>11714</v>
      </c>
      <c r="M1229" s="53">
        <v>3506</v>
      </c>
    </row>
    <row r="1230" spans="1:13" s="52" customFormat="1">
      <c r="A1230" s="38">
        <v>10174636</v>
      </c>
      <c r="B1230" s="54">
        <v>101746360000000</v>
      </c>
      <c r="C1230" s="52" t="s">
        <v>1931</v>
      </c>
      <c r="E1230" s="52" t="s">
        <v>1944</v>
      </c>
      <c r="F1230" s="32">
        <v>39493</v>
      </c>
      <c r="G1230" s="52">
        <v>401.6</v>
      </c>
      <c r="H1230" s="52" t="s">
        <v>11722</v>
      </c>
      <c r="I1230" s="52" t="s">
        <v>11723</v>
      </c>
      <c r="J1230" s="52" t="s">
        <v>11712</v>
      </c>
      <c r="K1230" s="52" t="s">
        <v>11713</v>
      </c>
      <c r="L1230" s="52" t="s">
        <v>11714</v>
      </c>
      <c r="M1230" s="53">
        <v>3506</v>
      </c>
    </row>
    <row r="1231" spans="1:13" s="52" customFormat="1">
      <c r="A1231" s="38">
        <v>10174637</v>
      </c>
      <c r="B1231" s="54">
        <v>101746370000000</v>
      </c>
      <c r="C1231" s="52" t="s">
        <v>1931</v>
      </c>
      <c r="E1231" s="52" t="s">
        <v>1945</v>
      </c>
      <c r="F1231" s="32">
        <v>39493</v>
      </c>
      <c r="G1231" s="52" t="s">
        <v>1956</v>
      </c>
      <c r="H1231" s="52" t="s">
        <v>12189</v>
      </c>
      <c r="I1231" s="52" t="s">
        <v>12190</v>
      </c>
      <c r="J1231" s="52" t="s">
        <v>11712</v>
      </c>
      <c r="K1231" s="52" t="s">
        <v>11713</v>
      </c>
      <c r="L1231" s="52" t="s">
        <v>11714</v>
      </c>
      <c r="M1231" s="53">
        <v>3506</v>
      </c>
    </row>
    <row r="1232" spans="1:13" s="52" customFormat="1">
      <c r="A1232" s="38">
        <v>10174638</v>
      </c>
      <c r="B1232" s="54">
        <v>101746380000000</v>
      </c>
      <c r="C1232" s="52" t="s">
        <v>1931</v>
      </c>
      <c r="D1232" s="52" t="s">
        <v>1946</v>
      </c>
      <c r="E1232" s="52" t="s">
        <v>1947</v>
      </c>
      <c r="F1232" s="32">
        <v>39493</v>
      </c>
      <c r="G1232" s="52" t="s">
        <v>110</v>
      </c>
      <c r="H1232" s="52" t="s">
        <v>11722</v>
      </c>
      <c r="I1232" s="52" t="s">
        <v>11723</v>
      </c>
      <c r="J1232" s="52" t="s">
        <v>11712</v>
      </c>
      <c r="K1232" s="52" t="s">
        <v>11713</v>
      </c>
      <c r="L1232" s="52" t="s">
        <v>11714</v>
      </c>
      <c r="M1232" s="53">
        <v>3506</v>
      </c>
    </row>
    <row r="1233" spans="1:13" s="52" customFormat="1">
      <c r="A1233" s="38">
        <v>10174639</v>
      </c>
      <c r="B1233" s="54">
        <v>101746390000000</v>
      </c>
      <c r="C1233" s="52" t="s">
        <v>1931</v>
      </c>
      <c r="E1233" s="52" t="s">
        <v>1948</v>
      </c>
      <c r="F1233" s="32">
        <v>39493</v>
      </c>
      <c r="G1233" s="52">
        <v>401.6</v>
      </c>
      <c r="H1233" s="52" t="s">
        <v>11722</v>
      </c>
      <c r="I1233" s="52" t="s">
        <v>11723</v>
      </c>
      <c r="J1233" s="52" t="s">
        <v>11712</v>
      </c>
      <c r="K1233" s="52" t="s">
        <v>11713</v>
      </c>
      <c r="L1233" s="52" t="s">
        <v>11714</v>
      </c>
      <c r="M1233" s="53">
        <v>3506</v>
      </c>
    </row>
    <row r="1234" spans="1:13" s="52" customFormat="1">
      <c r="A1234" s="38">
        <v>10174640</v>
      </c>
      <c r="B1234" s="54">
        <v>101746400000000</v>
      </c>
      <c r="C1234" s="52" t="s">
        <v>1931</v>
      </c>
      <c r="E1234" s="52" t="s">
        <v>1949</v>
      </c>
      <c r="F1234" s="32">
        <v>39493</v>
      </c>
      <c r="G1234" s="52">
        <v>401.6</v>
      </c>
      <c r="H1234" s="52" t="s">
        <v>11722</v>
      </c>
      <c r="I1234" s="52" t="s">
        <v>11723</v>
      </c>
      <c r="J1234" s="52" t="s">
        <v>11712</v>
      </c>
      <c r="K1234" s="52" t="s">
        <v>11713</v>
      </c>
      <c r="L1234" s="52" t="s">
        <v>11714</v>
      </c>
      <c r="M1234" s="53">
        <v>3506</v>
      </c>
    </row>
    <row r="1235" spans="1:13" s="52" customFormat="1">
      <c r="A1235" s="38">
        <v>10174641</v>
      </c>
      <c r="B1235" s="54">
        <v>101746410000000</v>
      </c>
      <c r="C1235" s="52" t="s">
        <v>1931</v>
      </c>
      <c r="E1235" s="52" t="s">
        <v>1950</v>
      </c>
      <c r="F1235" s="32">
        <v>39493</v>
      </c>
      <c r="G1235" s="52">
        <v>401.6</v>
      </c>
      <c r="H1235" s="52" t="s">
        <v>11722</v>
      </c>
      <c r="I1235" s="52" t="s">
        <v>11723</v>
      </c>
      <c r="J1235" s="52" t="s">
        <v>11712</v>
      </c>
      <c r="K1235" s="52" t="s">
        <v>11713</v>
      </c>
      <c r="L1235" s="52" t="s">
        <v>11714</v>
      </c>
      <c r="M1235" s="53">
        <v>3506</v>
      </c>
    </row>
    <row r="1236" spans="1:13" s="52" customFormat="1">
      <c r="A1236" s="38">
        <v>10174642</v>
      </c>
      <c r="B1236" s="54">
        <v>101746420000000</v>
      </c>
      <c r="C1236" s="52" t="s">
        <v>1931</v>
      </c>
      <c r="D1236" s="52" t="s">
        <v>1278</v>
      </c>
      <c r="E1236" s="52" t="s">
        <v>1951</v>
      </c>
      <c r="F1236" s="32">
        <v>39493</v>
      </c>
      <c r="G1236" s="52">
        <v>401.6</v>
      </c>
      <c r="H1236" s="52" t="s">
        <v>11722</v>
      </c>
      <c r="I1236" s="52" t="s">
        <v>11723</v>
      </c>
      <c r="J1236" s="52" t="s">
        <v>11712</v>
      </c>
      <c r="K1236" s="52" t="s">
        <v>11713</v>
      </c>
      <c r="L1236" s="52" t="s">
        <v>11714</v>
      </c>
      <c r="M1236" s="53">
        <v>3506</v>
      </c>
    </row>
    <row r="1237" spans="1:13" s="52" customFormat="1">
      <c r="A1237" s="38">
        <v>10174643</v>
      </c>
      <c r="B1237" s="54">
        <v>101746430000000</v>
      </c>
      <c r="C1237" s="52" t="s">
        <v>1931</v>
      </c>
      <c r="E1237" s="52" t="s">
        <v>1952</v>
      </c>
      <c r="F1237" s="32">
        <v>39493</v>
      </c>
      <c r="G1237" s="52">
        <v>401.6</v>
      </c>
      <c r="H1237" s="52" t="s">
        <v>11722</v>
      </c>
      <c r="I1237" s="52" t="s">
        <v>11723</v>
      </c>
      <c r="J1237" s="52" t="s">
        <v>11712</v>
      </c>
      <c r="K1237" s="52" t="s">
        <v>11713</v>
      </c>
      <c r="L1237" s="52" t="s">
        <v>11714</v>
      </c>
      <c r="M1237" s="53">
        <v>3506</v>
      </c>
    </row>
    <row r="1238" spans="1:13" s="52" customFormat="1">
      <c r="A1238" s="38">
        <v>10174644</v>
      </c>
      <c r="B1238" s="54">
        <v>101746440000000</v>
      </c>
      <c r="C1238" s="52" t="s">
        <v>1931</v>
      </c>
      <c r="E1238" s="52" t="s">
        <v>1953</v>
      </c>
      <c r="F1238" s="32">
        <v>39493</v>
      </c>
      <c r="G1238" s="52">
        <v>401.6</v>
      </c>
      <c r="H1238" s="52" t="s">
        <v>11722</v>
      </c>
      <c r="I1238" s="52" t="s">
        <v>11723</v>
      </c>
      <c r="J1238" s="52" t="s">
        <v>11712</v>
      </c>
      <c r="K1238" s="52" t="s">
        <v>11713</v>
      </c>
      <c r="L1238" s="52" t="s">
        <v>11714</v>
      </c>
      <c r="M1238" s="53">
        <v>3506</v>
      </c>
    </row>
    <row r="1239" spans="1:13" s="52" customFormat="1">
      <c r="A1239" s="38">
        <v>10174645</v>
      </c>
      <c r="B1239" s="54">
        <v>101746450000000</v>
      </c>
      <c r="C1239" s="52" t="s">
        <v>1931</v>
      </c>
      <c r="D1239" s="52" t="s">
        <v>1278</v>
      </c>
      <c r="E1239" s="52" t="s">
        <v>1954</v>
      </c>
      <c r="F1239" s="32">
        <v>39493</v>
      </c>
      <c r="G1239" s="52">
        <v>401.6</v>
      </c>
      <c r="H1239" s="52" t="s">
        <v>11722</v>
      </c>
      <c r="I1239" s="52" t="s">
        <v>11723</v>
      </c>
      <c r="J1239" s="52" t="s">
        <v>11712</v>
      </c>
      <c r="K1239" s="52" t="s">
        <v>11713</v>
      </c>
      <c r="L1239" s="52" t="s">
        <v>11714</v>
      </c>
      <c r="M1239" s="53">
        <v>3506</v>
      </c>
    </row>
    <row r="1240" spans="1:13" s="52" customFormat="1">
      <c r="A1240" s="38">
        <v>10174646</v>
      </c>
      <c r="B1240" s="54">
        <v>101746460000000</v>
      </c>
      <c r="C1240" s="52" t="s">
        <v>1931</v>
      </c>
      <c r="D1240" s="52" t="s">
        <v>1278</v>
      </c>
      <c r="E1240" s="52" t="s">
        <v>1955</v>
      </c>
      <c r="F1240" s="32">
        <v>39493</v>
      </c>
      <c r="G1240" s="52">
        <v>401.6</v>
      </c>
      <c r="H1240" s="52" t="s">
        <v>11722</v>
      </c>
      <c r="I1240" s="52" t="s">
        <v>11723</v>
      </c>
      <c r="J1240" s="52" t="s">
        <v>11712</v>
      </c>
      <c r="K1240" s="52" t="s">
        <v>11713</v>
      </c>
      <c r="L1240" s="52" t="s">
        <v>11714</v>
      </c>
      <c r="M1240" s="53">
        <v>3506</v>
      </c>
    </row>
    <row r="1241" spans="1:13" s="52" customFormat="1">
      <c r="A1241" s="38">
        <v>10174647</v>
      </c>
      <c r="B1241" s="54">
        <v>101746470000000</v>
      </c>
      <c r="C1241" s="52" t="s">
        <v>1931</v>
      </c>
      <c r="D1241" s="52" t="s">
        <v>1957</v>
      </c>
      <c r="E1241" s="52" t="s">
        <v>1958</v>
      </c>
      <c r="F1241" s="32">
        <v>39493</v>
      </c>
      <c r="G1241" s="52">
        <v>401.6</v>
      </c>
      <c r="H1241" s="52" t="s">
        <v>11722</v>
      </c>
      <c r="I1241" s="52" t="s">
        <v>11723</v>
      </c>
      <c r="J1241" s="52" t="s">
        <v>11712</v>
      </c>
      <c r="K1241" s="52" t="s">
        <v>11713</v>
      </c>
      <c r="L1241" s="52" t="s">
        <v>11714</v>
      </c>
      <c r="M1241" s="53">
        <v>3506</v>
      </c>
    </row>
    <row r="1242" spans="1:13" s="52" customFormat="1">
      <c r="A1242" s="38">
        <v>10174648</v>
      </c>
      <c r="B1242" s="54">
        <v>101746480000000</v>
      </c>
      <c r="C1242" s="52" t="s">
        <v>1931</v>
      </c>
      <c r="E1242" s="52" t="s">
        <v>1959</v>
      </c>
      <c r="F1242" s="32">
        <v>39493</v>
      </c>
      <c r="G1242" s="52">
        <v>401.6</v>
      </c>
      <c r="H1242" s="52" t="s">
        <v>11722</v>
      </c>
      <c r="I1242" s="52" t="s">
        <v>11723</v>
      </c>
      <c r="J1242" s="52" t="s">
        <v>11712</v>
      </c>
      <c r="K1242" s="52" t="s">
        <v>11713</v>
      </c>
      <c r="L1242" s="52" t="s">
        <v>11714</v>
      </c>
      <c r="M1242" s="53">
        <v>3506</v>
      </c>
    </row>
    <row r="1243" spans="1:13" s="52" customFormat="1">
      <c r="A1243" s="38">
        <v>10174649</v>
      </c>
      <c r="B1243" s="54">
        <v>101746490000000</v>
      </c>
      <c r="C1243" s="52" t="s">
        <v>1931</v>
      </c>
      <c r="E1243" s="52" t="s">
        <v>1960</v>
      </c>
      <c r="F1243" s="32">
        <v>39493</v>
      </c>
      <c r="G1243" s="52">
        <v>401.6</v>
      </c>
      <c r="H1243" s="52" t="s">
        <v>11722</v>
      </c>
      <c r="I1243" s="52" t="s">
        <v>11723</v>
      </c>
      <c r="J1243" s="52" t="s">
        <v>11712</v>
      </c>
      <c r="K1243" s="52" t="s">
        <v>11713</v>
      </c>
      <c r="L1243" s="52" t="s">
        <v>11714</v>
      </c>
      <c r="M1243" s="53">
        <v>3506</v>
      </c>
    </row>
    <row r="1244" spans="1:13" s="52" customFormat="1">
      <c r="A1244" s="38">
        <v>10174650</v>
      </c>
      <c r="B1244" s="54">
        <v>101746500000000</v>
      </c>
      <c r="C1244" s="52" t="s">
        <v>1931</v>
      </c>
      <c r="D1244" s="52" t="s">
        <v>5880</v>
      </c>
      <c r="E1244" s="52" t="s">
        <v>1961</v>
      </c>
      <c r="F1244" s="32">
        <v>39493</v>
      </c>
      <c r="G1244" s="52">
        <v>401.6</v>
      </c>
      <c r="H1244" s="52" t="s">
        <v>11722</v>
      </c>
      <c r="I1244" s="52" t="s">
        <v>11723</v>
      </c>
      <c r="J1244" s="52" t="s">
        <v>11712</v>
      </c>
      <c r="K1244" s="52" t="s">
        <v>11713</v>
      </c>
      <c r="L1244" s="52" t="s">
        <v>11714</v>
      </c>
      <c r="M1244" s="53">
        <v>3506</v>
      </c>
    </row>
    <row r="1245" spans="1:13" s="52" customFormat="1">
      <c r="A1245" s="38">
        <v>10174651</v>
      </c>
      <c r="B1245" s="54">
        <v>101746510000000</v>
      </c>
      <c r="C1245" s="52" t="s">
        <v>1931</v>
      </c>
      <c r="E1245" s="52" t="s">
        <v>1962</v>
      </c>
      <c r="F1245" s="32">
        <v>39493</v>
      </c>
      <c r="G1245" s="52">
        <v>401.6</v>
      </c>
      <c r="H1245" s="52" t="s">
        <v>11722</v>
      </c>
      <c r="I1245" s="52" t="s">
        <v>11723</v>
      </c>
      <c r="J1245" s="52" t="s">
        <v>11712</v>
      </c>
      <c r="K1245" s="52" t="s">
        <v>11713</v>
      </c>
      <c r="L1245" s="52" t="s">
        <v>11714</v>
      </c>
      <c r="M1245" s="53">
        <v>3506</v>
      </c>
    </row>
    <row r="1246" spans="1:13" s="52" customFormat="1">
      <c r="A1246" s="38">
        <v>10174652</v>
      </c>
      <c r="B1246" s="54">
        <v>101746520000000</v>
      </c>
      <c r="C1246" s="52" t="s">
        <v>1931</v>
      </c>
      <c r="E1246" s="52" t="s">
        <v>1963</v>
      </c>
      <c r="F1246" s="32">
        <v>39493</v>
      </c>
      <c r="G1246" s="52">
        <v>401.6</v>
      </c>
      <c r="H1246" s="52" t="s">
        <v>11722</v>
      </c>
      <c r="I1246" s="52" t="s">
        <v>11723</v>
      </c>
      <c r="J1246" s="52" t="s">
        <v>11712</v>
      </c>
      <c r="K1246" s="52" t="s">
        <v>11713</v>
      </c>
      <c r="L1246" s="52" t="s">
        <v>11714</v>
      </c>
      <c r="M1246" s="53">
        <v>3506</v>
      </c>
    </row>
    <row r="1247" spans="1:13" s="52" customFormat="1">
      <c r="A1247" s="38">
        <v>10174656</v>
      </c>
      <c r="B1247" s="54">
        <v>101746560000000</v>
      </c>
      <c r="C1247" s="52" t="s">
        <v>1964</v>
      </c>
      <c r="E1247" s="52" t="s">
        <v>1965</v>
      </c>
      <c r="F1247" s="32">
        <v>39511</v>
      </c>
      <c r="G1247" s="52" t="s">
        <v>110</v>
      </c>
      <c r="H1247" s="52" t="s">
        <v>12202</v>
      </c>
      <c r="I1247" s="52" t="s">
        <v>12120</v>
      </c>
      <c r="J1247" s="52" t="s">
        <v>11712</v>
      </c>
      <c r="K1247" s="52" t="s">
        <v>11713</v>
      </c>
      <c r="L1247" s="52" t="s">
        <v>11714</v>
      </c>
      <c r="M1247" s="53">
        <v>3506</v>
      </c>
    </row>
    <row r="1248" spans="1:13" s="52" customFormat="1">
      <c r="A1248" s="38">
        <v>10174681</v>
      </c>
      <c r="B1248" s="54">
        <v>101746810000000</v>
      </c>
      <c r="C1248" s="52" t="s">
        <v>1899</v>
      </c>
      <c r="E1248" s="52" t="s">
        <v>1968</v>
      </c>
      <c r="F1248" s="32">
        <v>39485</v>
      </c>
      <c r="G1248" s="52">
        <v>400.44</v>
      </c>
      <c r="H1248" s="52" t="s">
        <v>11722</v>
      </c>
      <c r="I1248" s="52" t="s">
        <v>11723</v>
      </c>
      <c r="J1248" s="52" t="s">
        <v>11712</v>
      </c>
      <c r="K1248" s="52" t="s">
        <v>11713</v>
      </c>
      <c r="L1248" s="52" t="s">
        <v>11714</v>
      </c>
      <c r="M1248" s="53">
        <v>3506</v>
      </c>
    </row>
    <row r="1249" spans="1:13" s="52" customFormat="1">
      <c r="A1249" s="38">
        <v>10174770</v>
      </c>
      <c r="B1249" s="54">
        <v>101747700000000</v>
      </c>
      <c r="C1249" s="52" t="s">
        <v>1899</v>
      </c>
      <c r="E1249" s="52" t="s">
        <v>1969</v>
      </c>
      <c r="F1249" s="32">
        <v>39527</v>
      </c>
      <c r="G1249" s="52">
        <v>401.11</v>
      </c>
      <c r="H1249" s="52" t="s">
        <v>11722</v>
      </c>
      <c r="I1249" s="52" t="s">
        <v>11723</v>
      </c>
      <c r="J1249" s="52" t="s">
        <v>11712</v>
      </c>
      <c r="K1249" s="52" t="s">
        <v>11713</v>
      </c>
      <c r="L1249" s="52" t="s">
        <v>11714</v>
      </c>
      <c r="M1249" s="53">
        <v>3506</v>
      </c>
    </row>
    <row r="1250" spans="1:13" s="52" customFormat="1">
      <c r="A1250" s="38">
        <v>10174785</v>
      </c>
      <c r="B1250" s="54">
        <v>101747850000000</v>
      </c>
      <c r="C1250" s="52" t="s">
        <v>1674</v>
      </c>
      <c r="E1250" s="52" t="s">
        <v>1971</v>
      </c>
      <c r="F1250" s="32">
        <v>39463</v>
      </c>
      <c r="G1250" s="52">
        <v>801.18200000000002</v>
      </c>
      <c r="H1250" s="52" t="s">
        <v>11878</v>
      </c>
      <c r="I1250" s="52" t="s">
        <v>11879</v>
      </c>
      <c r="J1250" s="52" t="s">
        <v>11712</v>
      </c>
      <c r="K1250" s="52" t="s">
        <v>11713</v>
      </c>
      <c r="L1250" s="52" t="s">
        <v>11714</v>
      </c>
      <c r="M1250" s="53">
        <v>3506</v>
      </c>
    </row>
    <row r="1251" spans="1:13" s="52" customFormat="1">
      <c r="A1251" s="38">
        <v>10174812</v>
      </c>
      <c r="B1251" s="54">
        <v>101748120000000</v>
      </c>
      <c r="C1251" s="52" t="s">
        <v>1973</v>
      </c>
      <c r="D1251" s="52" t="s">
        <v>583</v>
      </c>
      <c r="E1251" s="52" t="s">
        <v>5533</v>
      </c>
      <c r="F1251" s="32">
        <v>39510</v>
      </c>
      <c r="G1251" s="52" t="s">
        <v>2798</v>
      </c>
      <c r="H1251" s="52" t="s">
        <v>11722</v>
      </c>
      <c r="I1251" s="52" t="s">
        <v>11723</v>
      </c>
      <c r="J1251" s="52" t="s">
        <v>11712</v>
      </c>
      <c r="K1251" s="52" t="s">
        <v>11713</v>
      </c>
      <c r="L1251" s="52" t="s">
        <v>11714</v>
      </c>
      <c r="M1251" s="53">
        <v>3506</v>
      </c>
    </row>
    <row r="1252" spans="1:13" s="52" customFormat="1">
      <c r="A1252" s="38">
        <v>10174816</v>
      </c>
      <c r="B1252" s="54">
        <v>101748160000000</v>
      </c>
      <c r="C1252" s="52" t="s">
        <v>1978</v>
      </c>
      <c r="E1252" s="52" t="s">
        <v>1979</v>
      </c>
      <c r="F1252" s="32">
        <v>39527</v>
      </c>
      <c r="G1252" s="52">
        <v>401.43</v>
      </c>
      <c r="H1252" s="52" t="s">
        <v>11722</v>
      </c>
      <c r="I1252" s="52" t="s">
        <v>11723</v>
      </c>
      <c r="J1252" s="52" t="s">
        <v>11712</v>
      </c>
      <c r="K1252" s="52" t="s">
        <v>11713</v>
      </c>
      <c r="L1252" s="52" t="s">
        <v>11714</v>
      </c>
      <c r="M1252" s="53">
        <v>3506</v>
      </c>
    </row>
    <row r="1253" spans="1:13" s="52" customFormat="1">
      <c r="A1253" s="38">
        <v>10174899</v>
      </c>
      <c r="B1253" s="54">
        <v>101748990000000</v>
      </c>
      <c r="C1253" s="52" t="s">
        <v>423</v>
      </c>
      <c r="E1253" s="52" t="s">
        <v>1974</v>
      </c>
      <c r="F1253" s="32">
        <v>39566</v>
      </c>
      <c r="G1253" s="52" t="s">
        <v>272</v>
      </c>
      <c r="H1253" s="52" t="s">
        <v>11722</v>
      </c>
      <c r="I1253" s="52" t="s">
        <v>11723</v>
      </c>
      <c r="J1253" s="52" t="s">
        <v>11712</v>
      </c>
      <c r="K1253" s="52" t="s">
        <v>11713</v>
      </c>
      <c r="L1253" s="52" t="s">
        <v>11714</v>
      </c>
      <c r="M1253" s="53">
        <v>3506</v>
      </c>
    </row>
    <row r="1254" spans="1:13" s="52" customFormat="1">
      <c r="A1254" s="38">
        <v>10174916</v>
      </c>
      <c r="B1254" s="54">
        <v>101749160000000</v>
      </c>
      <c r="C1254" s="52" t="s">
        <v>423</v>
      </c>
      <c r="E1254" s="52" t="s">
        <v>1981</v>
      </c>
      <c r="F1254" s="32">
        <v>39566</v>
      </c>
      <c r="G1254" s="52" t="s">
        <v>272</v>
      </c>
      <c r="H1254" s="52" t="s">
        <v>11722</v>
      </c>
      <c r="I1254" s="52" t="s">
        <v>11723</v>
      </c>
      <c r="J1254" s="52" t="s">
        <v>11712</v>
      </c>
      <c r="K1254" s="52" t="s">
        <v>11713</v>
      </c>
      <c r="L1254" s="52" t="s">
        <v>11714</v>
      </c>
      <c r="M1254" s="53">
        <v>3506</v>
      </c>
    </row>
    <row r="1255" spans="1:13" s="52" customFormat="1">
      <c r="A1255" s="38">
        <v>10174917</v>
      </c>
      <c r="B1255" s="54">
        <v>101749170000000</v>
      </c>
      <c r="C1255" s="52" t="s">
        <v>423</v>
      </c>
      <c r="E1255" s="52" t="s">
        <v>1981</v>
      </c>
      <c r="F1255" s="32">
        <v>39566</v>
      </c>
      <c r="G1255" s="52" t="s">
        <v>272</v>
      </c>
      <c r="H1255" s="52" t="s">
        <v>11722</v>
      </c>
      <c r="I1255" s="52" t="s">
        <v>11723</v>
      </c>
      <c r="J1255" s="52" t="s">
        <v>11712</v>
      </c>
      <c r="K1255" s="52" t="s">
        <v>11713</v>
      </c>
      <c r="L1255" s="52" t="s">
        <v>11714</v>
      </c>
      <c r="M1255" s="53">
        <v>3506</v>
      </c>
    </row>
    <row r="1256" spans="1:13" s="52" customFormat="1">
      <c r="A1256" s="38">
        <v>10174918</v>
      </c>
      <c r="B1256" s="54">
        <v>101749180000000</v>
      </c>
      <c r="C1256" s="52" t="s">
        <v>423</v>
      </c>
      <c r="D1256" s="52" t="s">
        <v>5535</v>
      </c>
      <c r="E1256" s="52" t="s">
        <v>1982</v>
      </c>
      <c r="F1256" s="32">
        <v>39566</v>
      </c>
      <c r="G1256" s="52" t="s">
        <v>272</v>
      </c>
      <c r="H1256" s="52" t="s">
        <v>12390</v>
      </c>
      <c r="I1256" s="52" t="s">
        <v>12391</v>
      </c>
      <c r="J1256" s="52" t="s">
        <v>11712</v>
      </c>
      <c r="K1256" s="52" t="s">
        <v>11713</v>
      </c>
      <c r="L1256" s="52" t="s">
        <v>11714</v>
      </c>
      <c r="M1256" s="53">
        <v>3506</v>
      </c>
    </row>
    <row r="1257" spans="1:13" s="52" customFormat="1">
      <c r="A1257" s="38">
        <v>10174919</v>
      </c>
      <c r="B1257" s="54">
        <v>101749190000000</v>
      </c>
      <c r="C1257" s="52" t="s">
        <v>423</v>
      </c>
      <c r="D1257" s="52" t="s">
        <v>1983</v>
      </c>
      <c r="E1257" s="52" t="s">
        <v>1982</v>
      </c>
      <c r="F1257" s="32">
        <v>39566</v>
      </c>
      <c r="G1257" s="52" t="s">
        <v>272</v>
      </c>
      <c r="H1257" s="52" t="s">
        <v>12390</v>
      </c>
      <c r="I1257" s="52" t="s">
        <v>12391</v>
      </c>
      <c r="J1257" s="52" t="s">
        <v>11712</v>
      </c>
      <c r="K1257" s="52" t="s">
        <v>11713</v>
      </c>
      <c r="L1257" s="52" t="s">
        <v>11714</v>
      </c>
      <c r="M1257" s="53">
        <v>3506</v>
      </c>
    </row>
    <row r="1258" spans="1:13" s="52" customFormat="1">
      <c r="A1258" s="38">
        <v>10174921</v>
      </c>
      <c r="B1258" s="54">
        <v>101749210000000</v>
      </c>
      <c r="C1258" s="52" t="s">
        <v>423</v>
      </c>
      <c r="D1258" s="52" t="s">
        <v>1983</v>
      </c>
      <c r="E1258" s="52" t="s">
        <v>1984</v>
      </c>
      <c r="F1258" s="32">
        <v>39566</v>
      </c>
      <c r="G1258" s="52" t="s">
        <v>272</v>
      </c>
      <c r="H1258" s="52" t="s">
        <v>12390</v>
      </c>
      <c r="I1258" s="52" t="s">
        <v>12391</v>
      </c>
      <c r="J1258" s="52" t="s">
        <v>11712</v>
      </c>
      <c r="K1258" s="52" t="s">
        <v>11713</v>
      </c>
      <c r="L1258" s="52" t="s">
        <v>11714</v>
      </c>
      <c r="M1258" s="53">
        <v>3506</v>
      </c>
    </row>
    <row r="1259" spans="1:13" s="52" customFormat="1">
      <c r="A1259" s="38">
        <v>10174922</v>
      </c>
      <c r="B1259" s="54">
        <v>101749220000000</v>
      </c>
      <c r="C1259" s="52" t="s">
        <v>1985</v>
      </c>
      <c r="E1259" s="52" t="s">
        <v>1986</v>
      </c>
      <c r="F1259" s="32">
        <v>39566</v>
      </c>
      <c r="G1259" s="52">
        <v>401.42</v>
      </c>
      <c r="H1259" s="52" t="s">
        <v>11722</v>
      </c>
      <c r="I1259" s="52" t="s">
        <v>11723</v>
      </c>
      <c r="J1259" s="52" t="s">
        <v>11712</v>
      </c>
      <c r="K1259" s="52" t="s">
        <v>11713</v>
      </c>
      <c r="L1259" s="52" t="s">
        <v>11714</v>
      </c>
      <c r="M1259" s="53">
        <v>3506</v>
      </c>
    </row>
    <row r="1260" spans="1:13" s="52" customFormat="1">
      <c r="A1260" s="38">
        <v>10174923</v>
      </c>
      <c r="B1260" s="54">
        <v>101749230000000</v>
      </c>
      <c r="C1260" s="52" t="s">
        <v>1985</v>
      </c>
      <c r="E1260" s="52" t="s">
        <v>1988</v>
      </c>
      <c r="F1260" s="32">
        <v>39566</v>
      </c>
      <c r="G1260" s="52">
        <v>401.6</v>
      </c>
      <c r="H1260" s="52" t="s">
        <v>11722</v>
      </c>
      <c r="I1260" s="52" t="s">
        <v>11723</v>
      </c>
      <c r="J1260" s="52" t="s">
        <v>11712</v>
      </c>
      <c r="K1260" s="52" t="s">
        <v>11713</v>
      </c>
      <c r="L1260" s="52" t="s">
        <v>11714</v>
      </c>
      <c r="M1260" s="53">
        <v>3506</v>
      </c>
    </row>
    <row r="1261" spans="1:13" s="52" customFormat="1">
      <c r="A1261" s="38">
        <v>10174927</v>
      </c>
      <c r="B1261" s="54">
        <v>101749270000000</v>
      </c>
      <c r="C1261" s="52" t="s">
        <v>1989</v>
      </c>
      <c r="F1261" s="32">
        <v>39497</v>
      </c>
      <c r="G1261" s="52" t="s">
        <v>950</v>
      </c>
      <c r="H1261" s="52" t="s">
        <v>11722</v>
      </c>
      <c r="I1261" s="52" t="s">
        <v>11723</v>
      </c>
      <c r="J1261" s="52" t="s">
        <v>11712</v>
      </c>
      <c r="K1261" s="52" t="s">
        <v>11713</v>
      </c>
      <c r="L1261" s="52" t="s">
        <v>11714</v>
      </c>
      <c r="M1261" s="53">
        <v>3506</v>
      </c>
    </row>
    <row r="1262" spans="1:13" s="52" customFormat="1">
      <c r="A1262" s="38">
        <v>10174928</v>
      </c>
      <c r="B1262" s="54">
        <v>101749280000000</v>
      </c>
      <c r="C1262" s="52" t="s">
        <v>1991</v>
      </c>
      <c r="E1262" s="52">
        <v>2831862</v>
      </c>
      <c r="F1262" s="32">
        <v>39498</v>
      </c>
      <c r="G1262" s="52">
        <v>403.11</v>
      </c>
      <c r="H1262" s="52" t="s">
        <v>11722</v>
      </c>
      <c r="I1262" s="52" t="s">
        <v>11723</v>
      </c>
      <c r="J1262" s="52" t="s">
        <v>11712</v>
      </c>
      <c r="K1262" s="52" t="s">
        <v>11713</v>
      </c>
      <c r="L1262" s="52" t="s">
        <v>11714</v>
      </c>
      <c r="M1262" s="53">
        <v>3506</v>
      </c>
    </row>
    <row r="1263" spans="1:13" s="52" customFormat="1">
      <c r="A1263" s="38">
        <v>10174952</v>
      </c>
      <c r="B1263" s="54">
        <v>101749520000000</v>
      </c>
      <c r="C1263" s="52" t="s">
        <v>423</v>
      </c>
      <c r="E1263" s="52" t="s">
        <v>1994</v>
      </c>
      <c r="F1263" s="32">
        <v>39566</v>
      </c>
      <c r="G1263" s="52" t="s">
        <v>2798</v>
      </c>
      <c r="H1263" s="52" t="s">
        <v>11722</v>
      </c>
      <c r="I1263" s="52" t="s">
        <v>11723</v>
      </c>
      <c r="J1263" s="52" t="s">
        <v>11712</v>
      </c>
      <c r="K1263" s="52" t="s">
        <v>11713</v>
      </c>
      <c r="L1263" s="52" t="s">
        <v>11714</v>
      </c>
      <c r="M1263" s="53">
        <v>3506</v>
      </c>
    </row>
    <row r="1264" spans="1:13" s="52" customFormat="1">
      <c r="A1264" s="38">
        <v>10174953</v>
      </c>
      <c r="B1264" s="54">
        <v>101749530000000</v>
      </c>
      <c r="C1264" s="52" t="s">
        <v>423</v>
      </c>
      <c r="D1264" s="52" t="s">
        <v>1983</v>
      </c>
      <c r="E1264" s="52" t="s">
        <v>1995</v>
      </c>
      <c r="F1264" s="32">
        <v>39566</v>
      </c>
      <c r="G1264" s="52" t="s">
        <v>272</v>
      </c>
      <c r="H1264" s="52" t="s">
        <v>12390</v>
      </c>
      <c r="I1264" s="52" t="s">
        <v>12391</v>
      </c>
      <c r="J1264" s="52" t="s">
        <v>11712</v>
      </c>
      <c r="K1264" s="52" t="s">
        <v>11713</v>
      </c>
      <c r="L1264" s="52" t="s">
        <v>11714</v>
      </c>
      <c r="M1264" s="53">
        <v>3506</v>
      </c>
    </row>
    <row r="1265" spans="1:13" s="52" customFormat="1">
      <c r="A1265" s="38">
        <v>10174954</v>
      </c>
      <c r="B1265" s="54">
        <v>101749540000000</v>
      </c>
      <c r="C1265" s="52" t="s">
        <v>423</v>
      </c>
      <c r="E1265" s="52" t="s">
        <v>1996</v>
      </c>
      <c r="F1265" s="32">
        <v>39566</v>
      </c>
      <c r="G1265" s="52" t="s">
        <v>110</v>
      </c>
      <c r="H1265" s="52" t="s">
        <v>12331</v>
      </c>
      <c r="I1265" s="52" t="s">
        <v>12058</v>
      </c>
      <c r="J1265" s="52" t="s">
        <v>11712</v>
      </c>
      <c r="K1265" s="52" t="s">
        <v>11713</v>
      </c>
      <c r="L1265" s="52" t="s">
        <v>11714</v>
      </c>
      <c r="M1265" s="53">
        <v>3506</v>
      </c>
    </row>
    <row r="1266" spans="1:13" s="52" customFormat="1">
      <c r="A1266" s="38">
        <v>10174977</v>
      </c>
      <c r="B1266" s="54">
        <v>101749770000000</v>
      </c>
      <c r="C1266" s="52" t="s">
        <v>1985</v>
      </c>
      <c r="E1266" s="52" t="s">
        <v>1997</v>
      </c>
      <c r="F1266" s="32">
        <v>39566</v>
      </c>
      <c r="G1266" s="52" t="s">
        <v>110</v>
      </c>
      <c r="H1266" s="52" t="s">
        <v>12090</v>
      </c>
      <c r="I1266" s="52" t="s">
        <v>12091</v>
      </c>
      <c r="J1266" s="52" t="s">
        <v>11712</v>
      </c>
      <c r="K1266" s="52" t="s">
        <v>11713</v>
      </c>
      <c r="L1266" s="52" t="s">
        <v>11714</v>
      </c>
      <c r="M1266" s="53">
        <v>3506</v>
      </c>
    </row>
    <row r="1267" spans="1:13" s="52" customFormat="1">
      <c r="A1267" s="38">
        <v>10174978</v>
      </c>
      <c r="B1267" s="54">
        <v>101749780000000</v>
      </c>
      <c r="C1267" s="52" t="s">
        <v>1985</v>
      </c>
      <c r="E1267" s="52" t="s">
        <v>1998</v>
      </c>
      <c r="F1267" s="32">
        <v>39566</v>
      </c>
      <c r="G1267" s="52">
        <v>403.15</v>
      </c>
      <c r="H1267" s="52" t="s">
        <v>11722</v>
      </c>
      <c r="I1267" s="52" t="s">
        <v>11723</v>
      </c>
      <c r="J1267" s="52" t="s">
        <v>11712</v>
      </c>
      <c r="K1267" s="52" t="s">
        <v>11713</v>
      </c>
      <c r="L1267" s="52" t="s">
        <v>11714</v>
      </c>
      <c r="M1267" s="53">
        <v>3506</v>
      </c>
    </row>
    <row r="1268" spans="1:13" s="52" customFormat="1">
      <c r="A1268" s="38">
        <v>10174979</v>
      </c>
      <c r="B1268" s="54">
        <v>101749790000000</v>
      </c>
      <c r="C1268" s="52" t="s">
        <v>1985</v>
      </c>
      <c r="E1268" s="52" t="s">
        <v>1999</v>
      </c>
      <c r="F1268" s="32">
        <v>39566</v>
      </c>
      <c r="G1268" s="52" t="s">
        <v>390</v>
      </c>
      <c r="H1268" s="52" t="s">
        <v>12304</v>
      </c>
      <c r="I1268" s="52" t="s">
        <v>12305</v>
      </c>
      <c r="J1268" s="52" t="s">
        <v>11712</v>
      </c>
      <c r="K1268" s="52" t="s">
        <v>11713</v>
      </c>
      <c r="L1268" s="52" t="s">
        <v>11714</v>
      </c>
      <c r="M1268" s="53">
        <v>3506</v>
      </c>
    </row>
    <row r="1269" spans="1:13" s="52" customFormat="1">
      <c r="A1269" s="38">
        <v>10174980</v>
      </c>
      <c r="B1269" s="54">
        <v>101749800000000</v>
      </c>
      <c r="C1269" s="52" t="s">
        <v>1985</v>
      </c>
      <c r="E1269" s="52" t="s">
        <v>2000</v>
      </c>
      <c r="F1269" s="32">
        <v>39566</v>
      </c>
      <c r="G1269" s="52">
        <v>403.1</v>
      </c>
      <c r="H1269" s="52" t="s">
        <v>11722</v>
      </c>
      <c r="I1269" s="52" t="s">
        <v>11723</v>
      </c>
      <c r="J1269" s="52" t="s">
        <v>11712</v>
      </c>
      <c r="K1269" s="52" t="s">
        <v>11713</v>
      </c>
      <c r="L1269" s="52" t="s">
        <v>11714</v>
      </c>
      <c r="M1269" s="53">
        <v>3506</v>
      </c>
    </row>
    <row r="1270" spans="1:13" s="52" customFormat="1">
      <c r="A1270" s="38">
        <v>10174989</v>
      </c>
      <c r="B1270" s="54">
        <v>101749890000000</v>
      </c>
      <c r="C1270" s="52" t="s">
        <v>438</v>
      </c>
      <c r="E1270" s="52" t="s">
        <v>2001</v>
      </c>
      <c r="F1270" s="32">
        <v>39521</v>
      </c>
      <c r="G1270" s="52">
        <v>801.7</v>
      </c>
      <c r="H1270" s="52" t="s">
        <v>11878</v>
      </c>
      <c r="I1270" s="52" t="s">
        <v>11879</v>
      </c>
      <c r="J1270" s="52" t="s">
        <v>11712</v>
      </c>
      <c r="K1270" s="52" t="s">
        <v>11713</v>
      </c>
      <c r="L1270" s="52" t="s">
        <v>11714</v>
      </c>
      <c r="M1270" s="53">
        <v>3506</v>
      </c>
    </row>
    <row r="1271" spans="1:13" s="52" customFormat="1">
      <c r="A1271" s="38">
        <v>10175121</v>
      </c>
      <c r="B1271" s="54">
        <v>101751210000000</v>
      </c>
      <c r="C1271" s="52" t="s">
        <v>2003</v>
      </c>
      <c r="E1271" s="52" t="s">
        <v>2004</v>
      </c>
      <c r="F1271" s="32">
        <v>39561</v>
      </c>
      <c r="G1271" s="52" t="s">
        <v>4482</v>
      </c>
      <c r="H1271" s="52" t="s">
        <v>11722</v>
      </c>
      <c r="I1271" s="52" t="s">
        <v>11723</v>
      </c>
      <c r="J1271" s="52" t="s">
        <v>11712</v>
      </c>
      <c r="K1271" s="52" t="s">
        <v>11713</v>
      </c>
      <c r="L1271" s="52" t="s">
        <v>11714</v>
      </c>
      <c r="M1271" s="53">
        <v>3506</v>
      </c>
    </row>
    <row r="1272" spans="1:13" s="52" customFormat="1">
      <c r="A1272" s="38">
        <v>10175123</v>
      </c>
      <c r="B1272" s="54">
        <v>101751230000000</v>
      </c>
      <c r="C1272" s="52" t="s">
        <v>1976</v>
      </c>
      <c r="E1272" s="52" t="s">
        <v>2007</v>
      </c>
      <c r="F1272" s="32">
        <v>39552</v>
      </c>
      <c r="G1272" s="52">
        <v>400.13</v>
      </c>
      <c r="H1272" s="52" t="s">
        <v>11722</v>
      </c>
      <c r="I1272" s="52" t="s">
        <v>11723</v>
      </c>
      <c r="J1272" s="52" t="s">
        <v>11712</v>
      </c>
      <c r="K1272" s="52" t="s">
        <v>11713</v>
      </c>
      <c r="L1272" s="52" t="s">
        <v>11714</v>
      </c>
      <c r="M1272" s="53">
        <v>3506</v>
      </c>
    </row>
    <row r="1273" spans="1:13" s="52" customFormat="1">
      <c r="A1273" s="38">
        <v>10175124</v>
      </c>
      <c r="B1273" s="54">
        <v>101751240000000</v>
      </c>
      <c r="C1273" s="52" t="s">
        <v>1976</v>
      </c>
      <c r="E1273" s="52" t="s">
        <v>2008</v>
      </c>
      <c r="F1273" s="32">
        <v>39552</v>
      </c>
      <c r="G1273" s="52" t="s">
        <v>4436</v>
      </c>
      <c r="H1273" s="52" t="s">
        <v>11878</v>
      </c>
      <c r="I1273" s="52" t="s">
        <v>11879</v>
      </c>
      <c r="J1273" s="52" t="s">
        <v>11712</v>
      </c>
      <c r="K1273" s="52" t="s">
        <v>11713</v>
      </c>
      <c r="L1273" s="52" t="s">
        <v>11714</v>
      </c>
      <c r="M1273" s="53">
        <v>3506</v>
      </c>
    </row>
    <row r="1274" spans="1:13" s="52" customFormat="1">
      <c r="A1274" s="38">
        <v>10175125</v>
      </c>
      <c r="B1274" s="54">
        <v>101751250000000</v>
      </c>
      <c r="C1274" s="52" t="s">
        <v>1976</v>
      </c>
      <c r="E1274" s="52" t="s">
        <v>2009</v>
      </c>
      <c r="F1274" s="32">
        <v>39552</v>
      </c>
      <c r="G1274" s="52">
        <v>404.8</v>
      </c>
      <c r="H1274" s="52" t="s">
        <v>11722</v>
      </c>
      <c r="I1274" s="52" t="s">
        <v>11723</v>
      </c>
      <c r="J1274" s="52" t="s">
        <v>11712</v>
      </c>
      <c r="K1274" s="52" t="s">
        <v>11713</v>
      </c>
      <c r="L1274" s="52" t="s">
        <v>11714</v>
      </c>
      <c r="M1274" s="53">
        <v>3506</v>
      </c>
    </row>
    <row r="1275" spans="1:13" s="52" customFormat="1">
      <c r="A1275" s="38">
        <v>10175151</v>
      </c>
      <c r="B1275" s="54">
        <v>101751510000000</v>
      </c>
      <c r="C1275" s="52" t="s">
        <v>2010</v>
      </c>
      <c r="D1275" s="52">
        <v>3400</v>
      </c>
      <c r="E1275" s="52" t="s">
        <v>2011</v>
      </c>
      <c r="F1275" s="32">
        <v>39625</v>
      </c>
      <c r="G1275" s="52" t="s">
        <v>4432</v>
      </c>
      <c r="H1275" s="52" t="s">
        <v>11878</v>
      </c>
      <c r="I1275" s="52" t="s">
        <v>11879</v>
      </c>
      <c r="J1275" s="52" t="s">
        <v>11712</v>
      </c>
      <c r="K1275" s="52" t="s">
        <v>11713</v>
      </c>
      <c r="L1275" s="52" t="s">
        <v>11714</v>
      </c>
      <c r="M1275" s="53">
        <v>3506</v>
      </c>
    </row>
    <row r="1276" spans="1:13" s="52" customFormat="1">
      <c r="A1276" s="38">
        <v>10175154</v>
      </c>
      <c r="B1276" s="54">
        <v>101751540000000</v>
      </c>
      <c r="C1276" s="52" t="s">
        <v>2017</v>
      </c>
      <c r="F1276" s="32">
        <v>39608</v>
      </c>
      <c r="G1276" s="52">
        <v>403.1</v>
      </c>
      <c r="H1276" s="52" t="s">
        <v>11722</v>
      </c>
      <c r="I1276" s="52" t="s">
        <v>11723</v>
      </c>
      <c r="J1276" s="52" t="s">
        <v>11712</v>
      </c>
      <c r="K1276" s="52" t="s">
        <v>11713</v>
      </c>
      <c r="L1276" s="52" t="s">
        <v>11714</v>
      </c>
      <c r="M1276" s="53">
        <v>3506</v>
      </c>
    </row>
    <row r="1277" spans="1:13" s="52" customFormat="1">
      <c r="A1277" s="38">
        <v>10175186</v>
      </c>
      <c r="B1277" s="54">
        <v>101751860000000</v>
      </c>
      <c r="C1277" s="52" t="s">
        <v>2020</v>
      </c>
      <c r="D1277" s="52" t="s">
        <v>387</v>
      </c>
      <c r="E1277" s="52" t="s">
        <v>2021</v>
      </c>
      <c r="F1277" s="32">
        <v>39560</v>
      </c>
      <c r="G1277" s="52" t="s">
        <v>110</v>
      </c>
      <c r="H1277" s="52" t="s">
        <v>12183</v>
      </c>
      <c r="I1277" s="52" t="s">
        <v>12063</v>
      </c>
      <c r="J1277" s="52" t="s">
        <v>11712</v>
      </c>
      <c r="K1277" s="52" t="s">
        <v>11713</v>
      </c>
      <c r="L1277" s="52" t="s">
        <v>11714</v>
      </c>
      <c r="M1277" s="53">
        <v>3506</v>
      </c>
    </row>
    <row r="1278" spans="1:13" s="52" customFormat="1">
      <c r="A1278" s="38">
        <v>10175187</v>
      </c>
      <c r="B1278" s="54">
        <v>101751870000000</v>
      </c>
      <c r="C1278" s="52" t="s">
        <v>2020</v>
      </c>
      <c r="D1278" s="52" t="s">
        <v>387</v>
      </c>
      <c r="E1278" s="52" t="s">
        <v>2023</v>
      </c>
      <c r="F1278" s="32">
        <v>39560</v>
      </c>
      <c r="G1278" s="52" t="s">
        <v>110</v>
      </c>
      <c r="H1278" s="52" t="s">
        <v>12183</v>
      </c>
      <c r="I1278" s="52" t="s">
        <v>12063</v>
      </c>
      <c r="J1278" s="52" t="s">
        <v>11712</v>
      </c>
      <c r="K1278" s="52" t="s">
        <v>11713</v>
      </c>
      <c r="L1278" s="52" t="s">
        <v>11714</v>
      </c>
      <c r="M1278" s="53">
        <v>3506</v>
      </c>
    </row>
    <row r="1279" spans="1:13" s="52" customFormat="1">
      <c r="A1279" s="38">
        <v>10175188</v>
      </c>
      <c r="B1279" s="54">
        <v>101751880000000</v>
      </c>
      <c r="C1279" s="52" t="s">
        <v>2020</v>
      </c>
      <c r="D1279" s="52" t="s">
        <v>387</v>
      </c>
      <c r="E1279" s="52" t="s">
        <v>2024</v>
      </c>
      <c r="F1279" s="32">
        <v>39560</v>
      </c>
      <c r="G1279" s="52" t="s">
        <v>110</v>
      </c>
      <c r="H1279" s="52" t="s">
        <v>12183</v>
      </c>
      <c r="I1279" s="52" t="s">
        <v>12063</v>
      </c>
      <c r="J1279" s="52" t="s">
        <v>11712</v>
      </c>
      <c r="K1279" s="52" t="s">
        <v>11713</v>
      </c>
      <c r="L1279" s="52" t="s">
        <v>11714</v>
      </c>
      <c r="M1279" s="53">
        <v>3506</v>
      </c>
    </row>
    <row r="1280" spans="1:13" s="52" customFormat="1">
      <c r="A1280" s="38">
        <v>10175189</v>
      </c>
      <c r="B1280" s="54">
        <v>101751890000000</v>
      </c>
      <c r="C1280" s="52" t="s">
        <v>2020</v>
      </c>
      <c r="D1280" s="52" t="s">
        <v>387</v>
      </c>
      <c r="E1280" s="52" t="s">
        <v>2025</v>
      </c>
      <c r="F1280" s="32">
        <v>39560</v>
      </c>
      <c r="G1280" s="52" t="s">
        <v>110</v>
      </c>
      <c r="H1280" s="52" t="s">
        <v>12183</v>
      </c>
      <c r="I1280" s="52" t="s">
        <v>12063</v>
      </c>
      <c r="J1280" s="52" t="s">
        <v>11712</v>
      </c>
      <c r="K1280" s="52" t="s">
        <v>11713</v>
      </c>
      <c r="L1280" s="52" t="s">
        <v>11714</v>
      </c>
      <c r="M1280" s="53">
        <v>3506</v>
      </c>
    </row>
    <row r="1281" spans="1:13" s="52" customFormat="1">
      <c r="A1281" s="38">
        <v>10175190</v>
      </c>
      <c r="B1281" s="54">
        <v>101751900000000</v>
      </c>
      <c r="C1281" s="52" t="s">
        <v>2020</v>
      </c>
      <c r="D1281" s="52" t="s">
        <v>387</v>
      </c>
      <c r="E1281" s="52" t="s">
        <v>2026</v>
      </c>
      <c r="F1281" s="32">
        <v>39560</v>
      </c>
      <c r="G1281" s="52" t="s">
        <v>110</v>
      </c>
      <c r="H1281" s="52" t="s">
        <v>12183</v>
      </c>
      <c r="I1281" s="52" t="s">
        <v>12063</v>
      </c>
      <c r="J1281" s="52" t="s">
        <v>11712</v>
      </c>
      <c r="K1281" s="52" t="s">
        <v>11713</v>
      </c>
      <c r="L1281" s="52" t="s">
        <v>11714</v>
      </c>
      <c r="M1281" s="53">
        <v>3506</v>
      </c>
    </row>
    <row r="1282" spans="1:13" s="52" customFormat="1">
      <c r="A1282" s="38">
        <v>10175191</v>
      </c>
      <c r="B1282" s="54">
        <v>101751910000000</v>
      </c>
      <c r="C1282" s="52" t="s">
        <v>2027</v>
      </c>
      <c r="D1282" s="52" t="s">
        <v>2027</v>
      </c>
      <c r="E1282" s="52" t="s">
        <v>2028</v>
      </c>
      <c r="F1282" s="32">
        <v>39560</v>
      </c>
      <c r="G1282" s="52" t="s">
        <v>110</v>
      </c>
      <c r="H1282" s="52" t="s">
        <v>12183</v>
      </c>
      <c r="I1282" s="52" t="s">
        <v>12063</v>
      </c>
      <c r="J1282" s="52" t="s">
        <v>11712</v>
      </c>
      <c r="K1282" s="52" t="s">
        <v>11713</v>
      </c>
      <c r="L1282" s="52" t="s">
        <v>11714</v>
      </c>
      <c r="M1282" s="53">
        <v>3506</v>
      </c>
    </row>
    <row r="1283" spans="1:13" s="52" customFormat="1">
      <c r="A1283" s="38">
        <v>10175193</v>
      </c>
      <c r="B1283" s="54">
        <v>101751930000000</v>
      </c>
      <c r="C1283" s="52" t="s">
        <v>2033</v>
      </c>
      <c r="E1283" s="52" t="s">
        <v>2034</v>
      </c>
      <c r="F1283" s="32">
        <v>39560</v>
      </c>
      <c r="G1283" s="52" t="s">
        <v>110</v>
      </c>
      <c r="H1283" s="52" t="s">
        <v>12183</v>
      </c>
      <c r="I1283" s="52" t="s">
        <v>12063</v>
      </c>
      <c r="J1283" s="52" t="s">
        <v>11712</v>
      </c>
      <c r="K1283" s="52" t="s">
        <v>11713</v>
      </c>
      <c r="L1283" s="52" t="s">
        <v>11714</v>
      </c>
      <c r="M1283" s="53">
        <v>3506</v>
      </c>
    </row>
    <row r="1284" spans="1:13" s="52" customFormat="1">
      <c r="A1284" s="38">
        <v>10175194</v>
      </c>
      <c r="B1284" s="54">
        <v>101751940000000</v>
      </c>
      <c r="C1284" s="52" t="s">
        <v>1976</v>
      </c>
      <c r="E1284" s="52" t="s">
        <v>2035</v>
      </c>
      <c r="F1284" s="32">
        <v>39561</v>
      </c>
      <c r="G1284" s="52">
        <v>402.2</v>
      </c>
      <c r="H1284" s="52" t="s">
        <v>11722</v>
      </c>
      <c r="I1284" s="52" t="s">
        <v>11723</v>
      </c>
      <c r="J1284" s="52" t="s">
        <v>11712</v>
      </c>
      <c r="K1284" s="52" t="s">
        <v>11713</v>
      </c>
      <c r="L1284" s="52" t="s">
        <v>11714</v>
      </c>
      <c r="M1284" s="53">
        <v>3506</v>
      </c>
    </row>
    <row r="1285" spans="1:13" s="52" customFormat="1">
      <c r="A1285" s="38">
        <v>10175229</v>
      </c>
      <c r="B1285" s="54">
        <v>101752290000000</v>
      </c>
      <c r="C1285" s="52" t="s">
        <v>1879</v>
      </c>
      <c r="E1285" s="52" t="s">
        <v>2038</v>
      </c>
      <c r="F1285" s="32">
        <v>39542</v>
      </c>
      <c r="G1285" s="52">
        <v>401.25</v>
      </c>
      <c r="H1285" s="52" t="s">
        <v>11722</v>
      </c>
      <c r="I1285" s="52" t="s">
        <v>11723</v>
      </c>
      <c r="J1285" s="52" t="s">
        <v>11712</v>
      </c>
      <c r="K1285" s="52" t="s">
        <v>11713</v>
      </c>
      <c r="L1285" s="52" t="s">
        <v>11714</v>
      </c>
      <c r="M1285" s="53">
        <v>3506</v>
      </c>
    </row>
    <row r="1286" spans="1:13" s="52" customFormat="1">
      <c r="A1286" s="38">
        <v>10175266</v>
      </c>
      <c r="B1286" s="54">
        <v>101752660000000</v>
      </c>
      <c r="C1286" s="52" t="s">
        <v>2040</v>
      </c>
      <c r="D1286" s="52" t="s">
        <v>2041</v>
      </c>
      <c r="E1286" s="52" t="s">
        <v>7842</v>
      </c>
      <c r="F1286" s="32">
        <v>39566</v>
      </c>
      <c r="G1286" s="52" t="s">
        <v>272</v>
      </c>
      <c r="H1286" s="52" t="s">
        <v>11722</v>
      </c>
      <c r="I1286" s="52" t="s">
        <v>11723</v>
      </c>
      <c r="J1286" s="52" t="s">
        <v>11712</v>
      </c>
      <c r="K1286" s="52" t="s">
        <v>11713</v>
      </c>
      <c r="L1286" s="52" t="s">
        <v>11714</v>
      </c>
      <c r="M1286" s="53">
        <v>3506</v>
      </c>
    </row>
    <row r="1287" spans="1:13" s="52" customFormat="1">
      <c r="A1287" s="38">
        <v>10175267</v>
      </c>
      <c r="B1287" s="54">
        <v>101752670000000</v>
      </c>
      <c r="C1287" s="52" t="s">
        <v>2040</v>
      </c>
      <c r="D1287" s="52" t="s">
        <v>2041</v>
      </c>
      <c r="E1287" s="52" t="s">
        <v>7843</v>
      </c>
      <c r="F1287" s="32">
        <v>39566</v>
      </c>
      <c r="G1287" s="52" t="s">
        <v>272</v>
      </c>
      <c r="H1287" s="52" t="s">
        <v>11722</v>
      </c>
      <c r="I1287" s="52" t="s">
        <v>11723</v>
      </c>
      <c r="J1287" s="52" t="s">
        <v>11712</v>
      </c>
      <c r="K1287" s="52" t="s">
        <v>11713</v>
      </c>
      <c r="L1287" s="52" t="s">
        <v>11714</v>
      </c>
      <c r="M1287" s="53">
        <v>3506</v>
      </c>
    </row>
    <row r="1288" spans="1:13" s="52" customFormat="1">
      <c r="A1288" s="38">
        <v>10175268</v>
      </c>
      <c r="B1288" s="54">
        <v>101752680000000</v>
      </c>
      <c r="C1288" s="52" t="s">
        <v>2040</v>
      </c>
      <c r="D1288" s="52" t="s">
        <v>2043</v>
      </c>
      <c r="E1288" s="52" t="s">
        <v>2044</v>
      </c>
      <c r="F1288" s="32">
        <v>39566</v>
      </c>
      <c r="G1288" s="52" t="s">
        <v>272</v>
      </c>
      <c r="H1288" s="52" t="s">
        <v>11722</v>
      </c>
      <c r="I1288" s="52" t="s">
        <v>11723</v>
      </c>
      <c r="J1288" s="52" t="s">
        <v>11712</v>
      </c>
      <c r="K1288" s="52" t="s">
        <v>11713</v>
      </c>
      <c r="L1288" s="52" t="s">
        <v>11714</v>
      </c>
      <c r="M1288" s="53">
        <v>3506</v>
      </c>
    </row>
    <row r="1289" spans="1:13" s="52" customFormat="1">
      <c r="A1289" s="38">
        <v>10175272</v>
      </c>
      <c r="B1289" s="54">
        <v>101752720000000</v>
      </c>
      <c r="C1289" s="52" t="s">
        <v>2045</v>
      </c>
      <c r="F1289" s="32">
        <v>39580</v>
      </c>
      <c r="G1289" s="52">
        <v>154</v>
      </c>
      <c r="H1289" s="52" t="s">
        <v>12304</v>
      </c>
      <c r="I1289" s="52" t="s">
        <v>12305</v>
      </c>
      <c r="J1289" s="52" t="s">
        <v>11712</v>
      </c>
      <c r="K1289" s="52" t="s">
        <v>11713</v>
      </c>
      <c r="L1289" s="52" t="s">
        <v>11714</v>
      </c>
      <c r="M1289" s="53">
        <v>3506</v>
      </c>
    </row>
    <row r="1290" spans="1:13" s="52" customFormat="1">
      <c r="A1290" s="38">
        <v>10175359</v>
      </c>
      <c r="B1290" s="54">
        <v>101753590000000</v>
      </c>
      <c r="C1290" s="52" t="s">
        <v>1899</v>
      </c>
      <c r="D1290" s="52">
        <v>755</v>
      </c>
      <c r="E1290" s="52" t="s">
        <v>2050</v>
      </c>
      <c r="F1290" s="32">
        <v>39548</v>
      </c>
      <c r="G1290" s="52">
        <v>401.33</v>
      </c>
      <c r="H1290" s="52" t="s">
        <v>11722</v>
      </c>
      <c r="I1290" s="52" t="s">
        <v>11723</v>
      </c>
      <c r="J1290" s="52" t="s">
        <v>11712</v>
      </c>
      <c r="K1290" s="52" t="s">
        <v>11713</v>
      </c>
      <c r="L1290" s="52" t="s">
        <v>11714</v>
      </c>
      <c r="M1290" s="53">
        <v>3506</v>
      </c>
    </row>
    <row r="1291" spans="1:13" s="52" customFormat="1">
      <c r="A1291" s="38">
        <v>10175363</v>
      </c>
      <c r="B1291" s="54">
        <v>101753630000000</v>
      </c>
      <c r="C1291" s="52" t="s">
        <v>1899</v>
      </c>
      <c r="E1291" s="52" t="s">
        <v>2051</v>
      </c>
      <c r="F1291" s="32">
        <v>39548</v>
      </c>
      <c r="G1291" s="52">
        <v>401.12</v>
      </c>
      <c r="H1291" s="52" t="s">
        <v>11722</v>
      </c>
      <c r="I1291" s="52" t="s">
        <v>11723</v>
      </c>
      <c r="J1291" s="52" t="s">
        <v>11712</v>
      </c>
      <c r="K1291" s="52" t="s">
        <v>11713</v>
      </c>
      <c r="L1291" s="52" t="s">
        <v>11714</v>
      </c>
      <c r="M1291" s="53">
        <v>3506</v>
      </c>
    </row>
    <row r="1292" spans="1:13" s="52" customFormat="1">
      <c r="A1292" s="38">
        <v>10175365</v>
      </c>
      <c r="B1292" s="54">
        <v>101753650000000</v>
      </c>
      <c r="C1292" s="52" t="s">
        <v>1899</v>
      </c>
      <c r="E1292" s="52" t="s">
        <v>2052</v>
      </c>
      <c r="F1292" s="32">
        <v>39548</v>
      </c>
      <c r="G1292" s="52" t="s">
        <v>2032</v>
      </c>
      <c r="H1292" s="52" t="s">
        <v>11722</v>
      </c>
      <c r="I1292" s="52" t="s">
        <v>11723</v>
      </c>
      <c r="J1292" s="52" t="s">
        <v>11712</v>
      </c>
      <c r="K1292" s="52" t="s">
        <v>11713</v>
      </c>
      <c r="L1292" s="52" t="s">
        <v>11714</v>
      </c>
      <c r="M1292" s="53">
        <v>3506</v>
      </c>
    </row>
    <row r="1293" spans="1:13" s="52" customFormat="1">
      <c r="A1293" s="38">
        <v>10175445</v>
      </c>
      <c r="B1293" s="54">
        <v>101754450000000</v>
      </c>
      <c r="C1293" s="52" t="s">
        <v>1785</v>
      </c>
      <c r="D1293" s="52" t="s">
        <v>1878</v>
      </c>
      <c r="E1293" s="52" t="s">
        <v>2055</v>
      </c>
      <c r="F1293" s="32">
        <v>39577</v>
      </c>
      <c r="G1293" s="52">
        <v>802.4</v>
      </c>
      <c r="H1293" s="52" t="s">
        <v>11878</v>
      </c>
      <c r="I1293" s="52" t="s">
        <v>11879</v>
      </c>
      <c r="J1293" s="52" t="s">
        <v>11712</v>
      </c>
      <c r="K1293" s="52" t="s">
        <v>11713</v>
      </c>
      <c r="L1293" s="52" t="s">
        <v>11714</v>
      </c>
      <c r="M1293" s="53">
        <v>3506</v>
      </c>
    </row>
    <row r="1294" spans="1:13" s="52" customFormat="1">
      <c r="A1294" s="38">
        <v>10175449</v>
      </c>
      <c r="B1294" s="54">
        <v>101754490000000</v>
      </c>
      <c r="C1294" s="52" t="s">
        <v>1899</v>
      </c>
      <c r="E1294" s="52" t="s">
        <v>2057</v>
      </c>
      <c r="F1294" s="32">
        <v>39667</v>
      </c>
      <c r="G1294" s="52">
        <v>401.43</v>
      </c>
      <c r="H1294" s="52" t="s">
        <v>11722</v>
      </c>
      <c r="I1294" s="52" t="s">
        <v>11723</v>
      </c>
      <c r="J1294" s="52" t="s">
        <v>11712</v>
      </c>
      <c r="K1294" s="52" t="s">
        <v>11713</v>
      </c>
      <c r="L1294" s="52" t="s">
        <v>11714</v>
      </c>
      <c r="M1294" s="53">
        <v>3506</v>
      </c>
    </row>
    <row r="1295" spans="1:13" s="52" customFormat="1">
      <c r="A1295" s="38">
        <v>10175450</v>
      </c>
      <c r="B1295" s="54">
        <v>101754500000000</v>
      </c>
      <c r="C1295" s="52" t="s">
        <v>1899</v>
      </c>
      <c r="E1295" s="52" t="s">
        <v>2059</v>
      </c>
      <c r="F1295" s="32">
        <v>39667</v>
      </c>
      <c r="G1295" s="52">
        <v>401.24</v>
      </c>
      <c r="H1295" s="52" t="s">
        <v>11722</v>
      </c>
      <c r="I1295" s="52" t="s">
        <v>11723</v>
      </c>
      <c r="J1295" s="52" t="s">
        <v>11712</v>
      </c>
      <c r="K1295" s="52" t="s">
        <v>11713</v>
      </c>
      <c r="L1295" s="52" t="s">
        <v>11714</v>
      </c>
      <c r="M1295" s="53">
        <v>3506</v>
      </c>
    </row>
    <row r="1296" spans="1:13" s="52" customFormat="1">
      <c r="A1296" s="38">
        <v>10175451</v>
      </c>
      <c r="B1296" s="54">
        <v>101754510000000</v>
      </c>
      <c r="C1296" s="52" t="s">
        <v>2060</v>
      </c>
      <c r="E1296" s="52" t="s">
        <v>2061</v>
      </c>
      <c r="F1296" s="32">
        <v>39577</v>
      </c>
      <c r="G1296" s="52">
        <v>402.12200000000001</v>
      </c>
      <c r="H1296" s="52" t="s">
        <v>11722</v>
      </c>
      <c r="I1296" s="52" t="s">
        <v>11723</v>
      </c>
      <c r="J1296" s="52" t="s">
        <v>11712</v>
      </c>
      <c r="K1296" s="52" t="s">
        <v>11713</v>
      </c>
      <c r="L1296" s="52" t="s">
        <v>11714</v>
      </c>
      <c r="M1296" s="53">
        <v>3506</v>
      </c>
    </row>
    <row r="1297" spans="1:13" s="52" customFormat="1">
      <c r="A1297" s="38">
        <v>10175452</v>
      </c>
      <c r="B1297" s="54">
        <v>101754520000000</v>
      </c>
      <c r="C1297" s="52" t="s">
        <v>1899</v>
      </c>
      <c r="E1297" s="52" t="s">
        <v>2062</v>
      </c>
      <c r="F1297" s="32">
        <v>39577</v>
      </c>
      <c r="G1297" s="52">
        <v>401.32</v>
      </c>
      <c r="H1297" s="52" t="s">
        <v>11722</v>
      </c>
      <c r="I1297" s="52" t="s">
        <v>11723</v>
      </c>
      <c r="J1297" s="52" t="s">
        <v>11712</v>
      </c>
      <c r="K1297" s="52" t="s">
        <v>11713</v>
      </c>
      <c r="L1297" s="52" t="s">
        <v>11714</v>
      </c>
      <c r="M1297" s="53">
        <v>3506</v>
      </c>
    </row>
    <row r="1298" spans="1:13" s="52" customFormat="1">
      <c r="A1298" s="38">
        <v>10175453</v>
      </c>
      <c r="B1298" s="54">
        <v>101754530000000</v>
      </c>
      <c r="C1298" s="52" t="s">
        <v>2063</v>
      </c>
      <c r="E1298" s="52" t="s">
        <v>2064</v>
      </c>
      <c r="F1298" s="32">
        <v>39577</v>
      </c>
      <c r="G1298" s="52">
        <v>401.43</v>
      </c>
      <c r="H1298" s="52" t="s">
        <v>11722</v>
      </c>
      <c r="I1298" s="52" t="s">
        <v>11723</v>
      </c>
      <c r="J1298" s="52" t="s">
        <v>11712</v>
      </c>
      <c r="K1298" s="52" t="s">
        <v>11713</v>
      </c>
      <c r="L1298" s="52" t="s">
        <v>11714</v>
      </c>
      <c r="M1298" s="53">
        <v>3506</v>
      </c>
    </row>
    <row r="1299" spans="1:13" s="52" customFormat="1">
      <c r="A1299" s="38">
        <v>10175498</v>
      </c>
      <c r="B1299" s="54">
        <v>101754980000000</v>
      </c>
      <c r="C1299" s="52" t="s">
        <v>2065</v>
      </c>
      <c r="E1299" s="52" t="s">
        <v>2066</v>
      </c>
      <c r="F1299" s="32">
        <v>39566</v>
      </c>
      <c r="G1299" s="52" t="s">
        <v>110</v>
      </c>
      <c r="H1299" s="52" t="s">
        <v>11722</v>
      </c>
      <c r="I1299" s="52" t="s">
        <v>11723</v>
      </c>
      <c r="J1299" s="52" t="s">
        <v>11712</v>
      </c>
      <c r="K1299" s="52" t="s">
        <v>11713</v>
      </c>
      <c r="L1299" s="52" t="s">
        <v>11714</v>
      </c>
      <c r="M1299" s="53">
        <v>3506</v>
      </c>
    </row>
    <row r="1300" spans="1:13" s="52" customFormat="1">
      <c r="A1300" s="38">
        <v>10175725</v>
      </c>
      <c r="B1300" s="54">
        <v>101757250000000</v>
      </c>
      <c r="C1300" s="52" t="s">
        <v>1879</v>
      </c>
      <c r="E1300" s="52" t="s">
        <v>2068</v>
      </c>
      <c r="F1300" s="32">
        <v>39598</v>
      </c>
      <c r="G1300" s="52" t="s">
        <v>11721</v>
      </c>
      <c r="H1300" s="52" t="s">
        <v>11722</v>
      </c>
      <c r="I1300" s="52" t="s">
        <v>11723</v>
      </c>
      <c r="J1300" s="52" t="s">
        <v>11712</v>
      </c>
      <c r="K1300" s="52" t="s">
        <v>11713</v>
      </c>
      <c r="L1300" s="52" t="s">
        <v>11714</v>
      </c>
      <c r="M1300" s="53">
        <v>3506</v>
      </c>
    </row>
    <row r="1301" spans="1:13" s="52" customFormat="1">
      <c r="A1301" s="38">
        <v>10175726</v>
      </c>
      <c r="B1301" s="54">
        <v>101757260000000</v>
      </c>
      <c r="C1301" s="52" t="s">
        <v>1976</v>
      </c>
      <c r="E1301" s="52" t="s">
        <v>2070</v>
      </c>
      <c r="F1301" s="32">
        <v>39598</v>
      </c>
      <c r="G1301" s="52">
        <v>401.6</v>
      </c>
      <c r="H1301" s="52" t="s">
        <v>11722</v>
      </c>
      <c r="I1301" s="52" t="s">
        <v>11723</v>
      </c>
      <c r="J1301" s="52" t="s">
        <v>11712</v>
      </c>
      <c r="K1301" s="52" t="s">
        <v>11713</v>
      </c>
      <c r="L1301" s="52" t="s">
        <v>11714</v>
      </c>
      <c r="M1301" s="53">
        <v>3506</v>
      </c>
    </row>
    <row r="1302" spans="1:13" s="52" customFormat="1">
      <c r="A1302" s="38">
        <v>10175748</v>
      </c>
      <c r="B1302" s="54">
        <v>101757480000000</v>
      </c>
      <c r="C1302" s="52" t="s">
        <v>1879</v>
      </c>
      <c r="E1302" s="52" t="s">
        <v>2072</v>
      </c>
      <c r="F1302" s="32">
        <v>39598</v>
      </c>
      <c r="G1302" s="52" t="s">
        <v>2073</v>
      </c>
      <c r="H1302" s="52" t="s">
        <v>12355</v>
      </c>
      <c r="I1302" s="52" t="s">
        <v>12356</v>
      </c>
      <c r="J1302" s="52" t="s">
        <v>11712</v>
      </c>
      <c r="K1302" s="52" t="s">
        <v>11713</v>
      </c>
      <c r="L1302" s="52" t="s">
        <v>11714</v>
      </c>
      <c r="M1302" s="53">
        <v>3506</v>
      </c>
    </row>
    <row r="1303" spans="1:13" s="52" customFormat="1">
      <c r="A1303" s="38">
        <v>10175763</v>
      </c>
      <c r="B1303" s="54">
        <v>101757630000000</v>
      </c>
      <c r="C1303" s="52" t="s">
        <v>2075</v>
      </c>
      <c r="D1303" s="52" t="s">
        <v>5966</v>
      </c>
      <c r="E1303" s="52" t="s">
        <v>2076</v>
      </c>
      <c r="F1303" s="32">
        <v>39609</v>
      </c>
      <c r="G1303" s="52">
        <v>401.6</v>
      </c>
      <c r="H1303" s="52" t="s">
        <v>11722</v>
      </c>
      <c r="I1303" s="52" t="s">
        <v>11723</v>
      </c>
      <c r="J1303" s="52" t="s">
        <v>11712</v>
      </c>
      <c r="K1303" s="52" t="s">
        <v>11713</v>
      </c>
      <c r="L1303" s="52" t="s">
        <v>11714</v>
      </c>
      <c r="M1303" s="53">
        <v>3506</v>
      </c>
    </row>
    <row r="1304" spans="1:13" s="52" customFormat="1">
      <c r="A1304" s="38">
        <v>10175764</v>
      </c>
      <c r="B1304" s="54">
        <v>101757640000000</v>
      </c>
      <c r="C1304" s="52" t="s">
        <v>2077</v>
      </c>
      <c r="D1304" s="52">
        <v>6500</v>
      </c>
      <c r="E1304" s="52" t="s">
        <v>2078</v>
      </c>
      <c r="F1304" s="32">
        <v>39609</v>
      </c>
      <c r="G1304" s="52" t="s">
        <v>272</v>
      </c>
      <c r="H1304" s="52" t="s">
        <v>11722</v>
      </c>
      <c r="I1304" s="52" t="s">
        <v>11723</v>
      </c>
      <c r="J1304" s="52" t="s">
        <v>11712</v>
      </c>
      <c r="K1304" s="52" t="s">
        <v>11713</v>
      </c>
      <c r="L1304" s="52" t="s">
        <v>11714</v>
      </c>
      <c r="M1304" s="53">
        <v>3506</v>
      </c>
    </row>
    <row r="1305" spans="1:13" s="52" customFormat="1">
      <c r="A1305" s="38">
        <v>10175765</v>
      </c>
      <c r="B1305" s="54">
        <v>101757650000000</v>
      </c>
      <c r="C1305" s="52" t="s">
        <v>2079</v>
      </c>
      <c r="E1305" s="52" t="s">
        <v>2078</v>
      </c>
      <c r="F1305" s="32">
        <v>39609</v>
      </c>
      <c r="G1305" s="52" t="s">
        <v>272</v>
      </c>
      <c r="H1305" s="52" t="s">
        <v>11722</v>
      </c>
      <c r="I1305" s="52" t="s">
        <v>11723</v>
      </c>
      <c r="J1305" s="52" t="s">
        <v>11712</v>
      </c>
      <c r="K1305" s="52" t="s">
        <v>11713</v>
      </c>
      <c r="L1305" s="52" t="s">
        <v>11714</v>
      </c>
      <c r="M1305" s="53">
        <v>3506</v>
      </c>
    </row>
    <row r="1306" spans="1:13" s="52" customFormat="1">
      <c r="A1306" s="38">
        <v>10175768</v>
      </c>
      <c r="B1306" s="54">
        <v>101757680000000</v>
      </c>
      <c r="C1306" s="52" t="s">
        <v>2080</v>
      </c>
      <c r="D1306" s="52" t="s">
        <v>2014</v>
      </c>
      <c r="E1306" s="52" t="s">
        <v>2081</v>
      </c>
      <c r="F1306" s="32">
        <v>39609</v>
      </c>
      <c r="G1306" s="52" t="s">
        <v>272</v>
      </c>
      <c r="H1306" s="52" t="s">
        <v>11722</v>
      </c>
      <c r="I1306" s="52" t="s">
        <v>11723</v>
      </c>
      <c r="J1306" s="52" t="s">
        <v>11712</v>
      </c>
      <c r="K1306" s="52" t="s">
        <v>11713</v>
      </c>
      <c r="L1306" s="52" t="s">
        <v>11714</v>
      </c>
      <c r="M1306" s="53">
        <v>3506</v>
      </c>
    </row>
    <row r="1307" spans="1:13" s="52" customFormat="1">
      <c r="A1307" s="38">
        <v>10175769</v>
      </c>
      <c r="B1307" s="54">
        <v>101757690000000</v>
      </c>
      <c r="C1307" s="52" t="s">
        <v>2080</v>
      </c>
      <c r="D1307" s="52" t="s">
        <v>2014</v>
      </c>
      <c r="E1307" s="52" t="s">
        <v>2082</v>
      </c>
      <c r="F1307" s="32">
        <v>39609</v>
      </c>
      <c r="G1307" s="52" t="s">
        <v>2798</v>
      </c>
      <c r="H1307" s="52" t="s">
        <v>11722</v>
      </c>
      <c r="I1307" s="52" t="s">
        <v>11723</v>
      </c>
      <c r="J1307" s="52" t="s">
        <v>11712</v>
      </c>
      <c r="K1307" s="52" t="s">
        <v>11713</v>
      </c>
      <c r="L1307" s="52" t="s">
        <v>11714</v>
      </c>
      <c r="M1307" s="53">
        <v>3506</v>
      </c>
    </row>
    <row r="1308" spans="1:13" s="52" customFormat="1">
      <c r="A1308" s="38">
        <v>10175770</v>
      </c>
      <c r="B1308" s="54">
        <v>101757700000000</v>
      </c>
      <c r="C1308" s="52" t="s">
        <v>2080</v>
      </c>
      <c r="D1308" s="52" t="s">
        <v>2014</v>
      </c>
      <c r="E1308" s="52" t="s">
        <v>2083</v>
      </c>
      <c r="F1308" s="32">
        <v>39609</v>
      </c>
      <c r="G1308" s="52" t="s">
        <v>272</v>
      </c>
      <c r="H1308" s="52" t="s">
        <v>11722</v>
      </c>
      <c r="I1308" s="52" t="s">
        <v>11723</v>
      </c>
      <c r="J1308" s="52" t="s">
        <v>11712</v>
      </c>
      <c r="K1308" s="52" t="s">
        <v>11713</v>
      </c>
      <c r="L1308" s="52" t="s">
        <v>11714</v>
      </c>
      <c r="M1308" s="53">
        <v>3506</v>
      </c>
    </row>
    <row r="1309" spans="1:13" s="52" customFormat="1">
      <c r="A1309" s="38">
        <v>10175771</v>
      </c>
      <c r="B1309" s="54">
        <v>101757710000000</v>
      </c>
      <c r="C1309" s="52" t="s">
        <v>2080</v>
      </c>
      <c r="D1309" s="52" t="s">
        <v>2014</v>
      </c>
      <c r="E1309" s="52" t="s">
        <v>2084</v>
      </c>
      <c r="F1309" s="32">
        <v>39609</v>
      </c>
      <c r="G1309" s="52" t="s">
        <v>272</v>
      </c>
      <c r="H1309" s="52" t="s">
        <v>11722</v>
      </c>
      <c r="I1309" s="52" t="s">
        <v>11723</v>
      </c>
      <c r="J1309" s="52" t="s">
        <v>11712</v>
      </c>
      <c r="K1309" s="52" t="s">
        <v>11713</v>
      </c>
      <c r="L1309" s="52" t="s">
        <v>11714</v>
      </c>
      <c r="M1309" s="53">
        <v>3506</v>
      </c>
    </row>
    <row r="1310" spans="1:13" s="52" customFormat="1">
      <c r="A1310" s="38">
        <v>10175772</v>
      </c>
      <c r="B1310" s="54">
        <v>101757720000000</v>
      </c>
      <c r="C1310" s="52" t="s">
        <v>2080</v>
      </c>
      <c r="D1310" s="52" t="s">
        <v>2014</v>
      </c>
      <c r="E1310" s="52" t="s">
        <v>2085</v>
      </c>
      <c r="F1310" s="32">
        <v>39609</v>
      </c>
      <c r="G1310" s="52" t="s">
        <v>272</v>
      </c>
      <c r="H1310" s="52" t="s">
        <v>11722</v>
      </c>
      <c r="I1310" s="52" t="s">
        <v>11723</v>
      </c>
      <c r="J1310" s="52" t="s">
        <v>11712</v>
      </c>
      <c r="K1310" s="52" t="s">
        <v>11713</v>
      </c>
      <c r="L1310" s="52" t="s">
        <v>11714</v>
      </c>
      <c r="M1310" s="53">
        <v>3506</v>
      </c>
    </row>
    <row r="1311" spans="1:13" s="52" customFormat="1">
      <c r="A1311" s="38">
        <v>10175773</v>
      </c>
      <c r="B1311" s="54">
        <v>101757730000000</v>
      </c>
      <c r="C1311" s="52" t="s">
        <v>2080</v>
      </c>
      <c r="D1311" s="52" t="s">
        <v>2014</v>
      </c>
      <c r="E1311" s="52" t="s">
        <v>2086</v>
      </c>
      <c r="F1311" s="32">
        <v>39609</v>
      </c>
      <c r="G1311" s="52" t="s">
        <v>272</v>
      </c>
      <c r="H1311" s="52" t="s">
        <v>11722</v>
      </c>
      <c r="I1311" s="52" t="s">
        <v>11723</v>
      </c>
      <c r="J1311" s="52" t="s">
        <v>11712</v>
      </c>
      <c r="K1311" s="52" t="s">
        <v>11713</v>
      </c>
      <c r="L1311" s="52" t="s">
        <v>11714</v>
      </c>
      <c r="M1311" s="53">
        <v>3506</v>
      </c>
    </row>
    <row r="1312" spans="1:13" s="52" customFormat="1">
      <c r="A1312" s="38">
        <v>10175774</v>
      </c>
      <c r="B1312" s="54">
        <v>101757740000000</v>
      </c>
      <c r="C1312" s="52" t="s">
        <v>2080</v>
      </c>
      <c r="D1312" s="52" t="s">
        <v>2014</v>
      </c>
      <c r="E1312" s="52" t="s">
        <v>2087</v>
      </c>
      <c r="F1312" s="32">
        <v>39609</v>
      </c>
      <c r="G1312" s="52" t="s">
        <v>272</v>
      </c>
      <c r="H1312" s="52" t="s">
        <v>11722</v>
      </c>
      <c r="I1312" s="52" t="s">
        <v>11723</v>
      </c>
      <c r="J1312" s="52" t="s">
        <v>11712</v>
      </c>
      <c r="K1312" s="52" t="s">
        <v>11713</v>
      </c>
      <c r="L1312" s="52" t="s">
        <v>11714</v>
      </c>
      <c r="M1312" s="53">
        <v>3506</v>
      </c>
    </row>
    <row r="1313" spans="1:13" s="52" customFormat="1">
      <c r="A1313" s="38">
        <v>10175775</v>
      </c>
      <c r="B1313" s="54">
        <v>101757750000000</v>
      </c>
      <c r="C1313" s="52" t="s">
        <v>2080</v>
      </c>
      <c r="D1313" s="52" t="s">
        <v>2014</v>
      </c>
      <c r="E1313" s="52" t="s">
        <v>2088</v>
      </c>
      <c r="F1313" s="32">
        <v>39609</v>
      </c>
      <c r="G1313" s="52" t="s">
        <v>272</v>
      </c>
      <c r="H1313" s="52" t="s">
        <v>11722</v>
      </c>
      <c r="I1313" s="52" t="s">
        <v>11723</v>
      </c>
      <c r="J1313" s="52" t="s">
        <v>11712</v>
      </c>
      <c r="K1313" s="52" t="s">
        <v>11713</v>
      </c>
      <c r="L1313" s="52" t="s">
        <v>11714</v>
      </c>
      <c r="M1313" s="53">
        <v>3506</v>
      </c>
    </row>
    <row r="1314" spans="1:13" s="52" customFormat="1">
      <c r="A1314" s="38">
        <v>10175776</v>
      </c>
      <c r="B1314" s="54">
        <v>101757760000000</v>
      </c>
      <c r="C1314" s="52" t="s">
        <v>2080</v>
      </c>
      <c r="D1314" s="52" t="s">
        <v>2014</v>
      </c>
      <c r="E1314" s="52" t="s">
        <v>2089</v>
      </c>
      <c r="F1314" s="32">
        <v>39609</v>
      </c>
      <c r="G1314" s="52" t="s">
        <v>272</v>
      </c>
      <c r="H1314" s="52" t="s">
        <v>11722</v>
      </c>
      <c r="I1314" s="52" t="s">
        <v>11723</v>
      </c>
      <c r="J1314" s="52" t="s">
        <v>11712</v>
      </c>
      <c r="K1314" s="52" t="s">
        <v>11713</v>
      </c>
      <c r="L1314" s="52" t="s">
        <v>11714</v>
      </c>
      <c r="M1314" s="53">
        <v>3506</v>
      </c>
    </row>
    <row r="1315" spans="1:13" s="52" customFormat="1">
      <c r="A1315" s="38">
        <v>10175777</v>
      </c>
      <c r="B1315" s="54">
        <v>101757770000000</v>
      </c>
      <c r="C1315" s="52" t="s">
        <v>2080</v>
      </c>
      <c r="D1315" s="52" t="s">
        <v>2014</v>
      </c>
      <c r="E1315" s="52" t="s">
        <v>2090</v>
      </c>
      <c r="F1315" s="32">
        <v>39609</v>
      </c>
      <c r="G1315" s="52" t="s">
        <v>272</v>
      </c>
      <c r="H1315" s="52" t="s">
        <v>11722</v>
      </c>
      <c r="I1315" s="52" t="s">
        <v>11723</v>
      </c>
      <c r="J1315" s="52" t="s">
        <v>11712</v>
      </c>
      <c r="K1315" s="52" t="s">
        <v>11713</v>
      </c>
      <c r="L1315" s="52" t="s">
        <v>11714</v>
      </c>
      <c r="M1315" s="53">
        <v>3506</v>
      </c>
    </row>
    <row r="1316" spans="1:13" s="52" customFormat="1">
      <c r="A1316" s="38">
        <v>10175778</v>
      </c>
      <c r="B1316" s="54">
        <v>101757780000000</v>
      </c>
      <c r="C1316" s="52" t="s">
        <v>2080</v>
      </c>
      <c r="D1316" s="52" t="s">
        <v>790</v>
      </c>
      <c r="E1316" s="52" t="s">
        <v>2091</v>
      </c>
      <c r="F1316" s="32">
        <v>39609</v>
      </c>
      <c r="G1316" s="52" t="s">
        <v>272</v>
      </c>
      <c r="H1316" s="52" t="s">
        <v>11722</v>
      </c>
      <c r="I1316" s="52" t="s">
        <v>11723</v>
      </c>
      <c r="J1316" s="52" t="s">
        <v>11712</v>
      </c>
      <c r="K1316" s="52" t="s">
        <v>11713</v>
      </c>
      <c r="L1316" s="52" t="s">
        <v>11714</v>
      </c>
      <c r="M1316" s="53">
        <v>3506</v>
      </c>
    </row>
    <row r="1317" spans="1:13" s="52" customFormat="1">
      <c r="A1317" s="38">
        <v>10175779</v>
      </c>
      <c r="B1317" s="54">
        <v>101757790000000</v>
      </c>
      <c r="C1317" s="52" t="s">
        <v>2080</v>
      </c>
      <c r="D1317" s="52" t="s">
        <v>2014</v>
      </c>
      <c r="E1317" s="52" t="s">
        <v>2092</v>
      </c>
      <c r="F1317" s="32">
        <v>39609</v>
      </c>
      <c r="G1317" s="52" t="s">
        <v>272</v>
      </c>
      <c r="H1317" s="52" t="s">
        <v>11722</v>
      </c>
      <c r="I1317" s="52" t="s">
        <v>11723</v>
      </c>
      <c r="J1317" s="52" t="s">
        <v>11712</v>
      </c>
      <c r="K1317" s="52" t="s">
        <v>11713</v>
      </c>
      <c r="L1317" s="52" t="s">
        <v>11714</v>
      </c>
      <c r="M1317" s="53">
        <v>3506</v>
      </c>
    </row>
    <row r="1318" spans="1:13" s="52" customFormat="1">
      <c r="A1318" s="38">
        <v>10175780</v>
      </c>
      <c r="B1318" s="54">
        <v>101757800000000</v>
      </c>
      <c r="C1318" s="52" t="s">
        <v>2080</v>
      </c>
      <c r="D1318" s="52" t="s">
        <v>2014</v>
      </c>
      <c r="E1318" s="52" t="s">
        <v>2093</v>
      </c>
      <c r="F1318" s="32">
        <v>39609</v>
      </c>
      <c r="G1318" s="52" t="s">
        <v>272</v>
      </c>
      <c r="H1318" s="52" t="s">
        <v>11722</v>
      </c>
      <c r="I1318" s="52" t="s">
        <v>11723</v>
      </c>
      <c r="J1318" s="52" t="s">
        <v>11712</v>
      </c>
      <c r="K1318" s="52" t="s">
        <v>11713</v>
      </c>
      <c r="L1318" s="52" t="s">
        <v>11714</v>
      </c>
      <c r="M1318" s="53">
        <v>3506</v>
      </c>
    </row>
    <row r="1319" spans="1:13" s="52" customFormat="1">
      <c r="A1319" s="38">
        <v>10175781</v>
      </c>
      <c r="B1319" s="54">
        <v>101757810000000</v>
      </c>
      <c r="C1319" s="52" t="s">
        <v>2080</v>
      </c>
      <c r="D1319" s="52" t="s">
        <v>2014</v>
      </c>
      <c r="E1319" s="52" t="s">
        <v>2094</v>
      </c>
      <c r="F1319" s="32">
        <v>39609</v>
      </c>
      <c r="G1319" s="52" t="s">
        <v>272</v>
      </c>
      <c r="H1319" s="52" t="s">
        <v>11722</v>
      </c>
      <c r="I1319" s="52" t="s">
        <v>11723</v>
      </c>
      <c r="J1319" s="52" t="s">
        <v>11712</v>
      </c>
      <c r="K1319" s="52" t="s">
        <v>11713</v>
      </c>
      <c r="L1319" s="52" t="s">
        <v>11714</v>
      </c>
      <c r="M1319" s="53">
        <v>3506</v>
      </c>
    </row>
    <row r="1320" spans="1:13" s="52" customFormat="1">
      <c r="A1320" s="38">
        <v>10175782</v>
      </c>
      <c r="B1320" s="54">
        <v>101757820000000</v>
      </c>
      <c r="C1320" s="52" t="s">
        <v>2080</v>
      </c>
      <c r="D1320" s="52" t="s">
        <v>2014</v>
      </c>
      <c r="E1320" s="52" t="s">
        <v>2095</v>
      </c>
      <c r="F1320" s="32">
        <v>39609</v>
      </c>
      <c r="G1320" s="52" t="s">
        <v>272</v>
      </c>
      <c r="H1320" s="52" t="s">
        <v>11722</v>
      </c>
      <c r="I1320" s="52" t="s">
        <v>11723</v>
      </c>
      <c r="J1320" s="52" t="s">
        <v>11712</v>
      </c>
      <c r="K1320" s="52" t="s">
        <v>11713</v>
      </c>
      <c r="L1320" s="52" t="s">
        <v>11714</v>
      </c>
      <c r="M1320" s="53">
        <v>3506</v>
      </c>
    </row>
    <row r="1321" spans="1:13" s="52" customFormat="1">
      <c r="A1321" s="38">
        <v>10175783</v>
      </c>
      <c r="B1321" s="54">
        <v>101757830000000</v>
      </c>
      <c r="C1321" s="52" t="s">
        <v>2080</v>
      </c>
      <c r="D1321" s="52" t="s">
        <v>2014</v>
      </c>
      <c r="E1321" s="52" t="s">
        <v>2096</v>
      </c>
      <c r="F1321" s="32">
        <v>39609</v>
      </c>
      <c r="G1321" s="52" t="s">
        <v>272</v>
      </c>
      <c r="H1321" s="52" t="s">
        <v>11722</v>
      </c>
      <c r="I1321" s="52" t="s">
        <v>11723</v>
      </c>
      <c r="J1321" s="52" t="s">
        <v>11712</v>
      </c>
      <c r="K1321" s="52" t="s">
        <v>11713</v>
      </c>
      <c r="L1321" s="52" t="s">
        <v>11714</v>
      </c>
      <c r="M1321" s="53">
        <v>3506</v>
      </c>
    </row>
    <row r="1322" spans="1:13" s="52" customFormat="1">
      <c r="A1322" s="38">
        <v>10175784</v>
      </c>
      <c r="B1322" s="54">
        <v>101757840000000</v>
      </c>
      <c r="C1322" s="52" t="s">
        <v>2013</v>
      </c>
      <c r="D1322" s="52" t="s">
        <v>2014</v>
      </c>
      <c r="E1322" s="52" t="s">
        <v>8362</v>
      </c>
      <c r="F1322" s="32">
        <v>39609</v>
      </c>
      <c r="G1322" s="52" t="s">
        <v>272</v>
      </c>
      <c r="H1322" s="52" t="s">
        <v>12332</v>
      </c>
      <c r="I1322" s="52" t="s">
        <v>11720</v>
      </c>
      <c r="J1322" s="52" t="s">
        <v>11712</v>
      </c>
      <c r="K1322" s="52" t="s">
        <v>11713</v>
      </c>
      <c r="L1322" s="52" t="s">
        <v>11714</v>
      </c>
      <c r="M1322" s="53">
        <v>3506</v>
      </c>
    </row>
    <row r="1323" spans="1:13" s="52" customFormat="1">
      <c r="A1323" s="38">
        <v>10175785</v>
      </c>
      <c r="B1323" s="54">
        <v>101757850000000</v>
      </c>
      <c r="C1323" s="52" t="s">
        <v>2013</v>
      </c>
      <c r="D1323" s="52" t="s">
        <v>2014</v>
      </c>
      <c r="E1323" s="52" t="s">
        <v>2098</v>
      </c>
      <c r="F1323" s="32">
        <v>39609</v>
      </c>
      <c r="G1323" s="52" t="s">
        <v>272</v>
      </c>
      <c r="H1323" s="52" t="s">
        <v>11722</v>
      </c>
      <c r="I1323" s="52" t="s">
        <v>11723</v>
      </c>
      <c r="J1323" s="52" t="s">
        <v>11712</v>
      </c>
      <c r="K1323" s="52" t="s">
        <v>11713</v>
      </c>
      <c r="L1323" s="52" t="s">
        <v>11714</v>
      </c>
      <c r="M1323" s="53">
        <v>3506</v>
      </c>
    </row>
    <row r="1324" spans="1:13" s="52" customFormat="1">
      <c r="A1324" s="38">
        <v>10175786</v>
      </c>
      <c r="B1324" s="54">
        <v>101757860000000</v>
      </c>
      <c r="C1324" s="52" t="s">
        <v>2013</v>
      </c>
      <c r="D1324" s="52" t="s">
        <v>2014</v>
      </c>
      <c r="E1324" s="52" t="s">
        <v>2099</v>
      </c>
      <c r="F1324" s="32">
        <v>39609</v>
      </c>
      <c r="G1324" s="52" t="s">
        <v>272</v>
      </c>
      <c r="H1324" s="52" t="s">
        <v>11722</v>
      </c>
      <c r="I1324" s="52" t="s">
        <v>11723</v>
      </c>
      <c r="J1324" s="52" t="s">
        <v>11712</v>
      </c>
      <c r="K1324" s="52" t="s">
        <v>11713</v>
      </c>
      <c r="L1324" s="52" t="s">
        <v>11714</v>
      </c>
      <c r="M1324" s="53">
        <v>3506</v>
      </c>
    </row>
    <row r="1325" spans="1:13" s="52" customFormat="1">
      <c r="A1325" s="38">
        <v>10175787</v>
      </c>
      <c r="B1325" s="54">
        <v>101757870000000</v>
      </c>
      <c r="C1325" s="52" t="s">
        <v>2013</v>
      </c>
      <c r="D1325" s="52" t="s">
        <v>2014</v>
      </c>
      <c r="E1325" s="52" t="s">
        <v>2100</v>
      </c>
      <c r="F1325" s="32">
        <v>39609</v>
      </c>
      <c r="G1325" s="52" t="s">
        <v>272</v>
      </c>
      <c r="H1325" s="52" t="s">
        <v>11722</v>
      </c>
      <c r="I1325" s="52" t="s">
        <v>11723</v>
      </c>
      <c r="J1325" s="52" t="s">
        <v>11712</v>
      </c>
      <c r="K1325" s="52" t="s">
        <v>11713</v>
      </c>
      <c r="L1325" s="52" t="s">
        <v>11714</v>
      </c>
      <c r="M1325" s="53">
        <v>3506</v>
      </c>
    </row>
    <row r="1326" spans="1:13" s="52" customFormat="1">
      <c r="A1326" s="38">
        <v>10175788</v>
      </c>
      <c r="B1326" s="54">
        <v>101757880000000</v>
      </c>
      <c r="C1326" s="52" t="s">
        <v>2013</v>
      </c>
      <c r="D1326" s="52" t="s">
        <v>2014</v>
      </c>
      <c r="E1326" s="52" t="s">
        <v>2101</v>
      </c>
      <c r="F1326" s="32">
        <v>39609</v>
      </c>
      <c r="G1326" s="52" t="s">
        <v>272</v>
      </c>
      <c r="H1326" s="52" t="s">
        <v>11722</v>
      </c>
      <c r="I1326" s="52" t="s">
        <v>11723</v>
      </c>
      <c r="J1326" s="52" t="s">
        <v>11712</v>
      </c>
      <c r="K1326" s="52" t="s">
        <v>11713</v>
      </c>
      <c r="L1326" s="52" t="s">
        <v>11714</v>
      </c>
      <c r="M1326" s="53">
        <v>3506</v>
      </c>
    </row>
    <row r="1327" spans="1:13" s="52" customFormat="1">
      <c r="A1327" s="38">
        <v>10175789</v>
      </c>
      <c r="B1327" s="54">
        <v>101757890000000</v>
      </c>
      <c r="C1327" s="52" t="s">
        <v>2013</v>
      </c>
      <c r="D1327" s="52" t="s">
        <v>2014</v>
      </c>
      <c r="E1327" s="52" t="s">
        <v>2102</v>
      </c>
      <c r="F1327" s="32">
        <v>39609</v>
      </c>
      <c r="G1327" s="52" t="s">
        <v>272</v>
      </c>
      <c r="H1327" s="52" t="s">
        <v>11722</v>
      </c>
      <c r="I1327" s="52" t="s">
        <v>11723</v>
      </c>
      <c r="J1327" s="52" t="s">
        <v>11712</v>
      </c>
      <c r="K1327" s="52" t="s">
        <v>11713</v>
      </c>
      <c r="L1327" s="52" t="s">
        <v>11714</v>
      </c>
      <c r="M1327" s="53">
        <v>3506</v>
      </c>
    </row>
    <row r="1328" spans="1:13" s="52" customFormat="1">
      <c r="A1328" s="38">
        <v>10175790</v>
      </c>
      <c r="B1328" s="54">
        <v>101757900000000</v>
      </c>
      <c r="C1328" s="52" t="s">
        <v>2013</v>
      </c>
      <c r="D1328" s="52" t="s">
        <v>2014</v>
      </c>
      <c r="E1328" s="52" t="s">
        <v>2103</v>
      </c>
      <c r="F1328" s="32">
        <v>39609</v>
      </c>
      <c r="G1328" s="52" t="s">
        <v>272</v>
      </c>
      <c r="H1328" s="52" t="s">
        <v>11722</v>
      </c>
      <c r="I1328" s="52" t="s">
        <v>11723</v>
      </c>
      <c r="J1328" s="52" t="s">
        <v>11712</v>
      </c>
      <c r="K1328" s="52" t="s">
        <v>11713</v>
      </c>
      <c r="L1328" s="52" t="s">
        <v>11714</v>
      </c>
      <c r="M1328" s="53">
        <v>3506</v>
      </c>
    </row>
    <row r="1329" spans="1:13" s="52" customFormat="1">
      <c r="A1329" s="38">
        <v>10175791</v>
      </c>
      <c r="B1329" s="54">
        <v>101757910000000</v>
      </c>
      <c r="C1329" s="52" t="s">
        <v>2013</v>
      </c>
      <c r="D1329" s="52" t="s">
        <v>2014</v>
      </c>
      <c r="E1329" s="52" t="s">
        <v>2104</v>
      </c>
      <c r="F1329" s="32">
        <v>39609</v>
      </c>
      <c r="G1329" s="52" t="s">
        <v>272</v>
      </c>
      <c r="H1329" s="52" t="s">
        <v>11722</v>
      </c>
      <c r="I1329" s="52" t="s">
        <v>11723</v>
      </c>
      <c r="J1329" s="52" t="s">
        <v>11712</v>
      </c>
      <c r="K1329" s="52" t="s">
        <v>11713</v>
      </c>
      <c r="L1329" s="52" t="s">
        <v>11714</v>
      </c>
      <c r="M1329" s="53">
        <v>3506</v>
      </c>
    </row>
    <row r="1330" spans="1:13" s="52" customFormat="1">
      <c r="A1330" s="38">
        <v>10175792</v>
      </c>
      <c r="B1330" s="54">
        <v>101757920000000</v>
      </c>
      <c r="C1330" s="52" t="s">
        <v>2013</v>
      </c>
      <c r="D1330" s="52" t="s">
        <v>2014</v>
      </c>
      <c r="E1330" s="52" t="s">
        <v>2105</v>
      </c>
      <c r="F1330" s="32">
        <v>39609</v>
      </c>
      <c r="G1330" s="52" t="s">
        <v>272</v>
      </c>
      <c r="H1330" s="52" t="s">
        <v>11722</v>
      </c>
      <c r="I1330" s="52" t="s">
        <v>11723</v>
      </c>
      <c r="J1330" s="52" t="s">
        <v>11712</v>
      </c>
      <c r="K1330" s="52" t="s">
        <v>11713</v>
      </c>
      <c r="L1330" s="52" t="s">
        <v>11714</v>
      </c>
      <c r="M1330" s="53">
        <v>3506</v>
      </c>
    </row>
    <row r="1331" spans="1:13" s="52" customFormat="1">
      <c r="A1331" s="38">
        <v>10175793</v>
      </c>
      <c r="B1331" s="54">
        <v>101757930000000</v>
      </c>
      <c r="C1331" s="52" t="s">
        <v>2106</v>
      </c>
      <c r="D1331" s="52" t="s">
        <v>2107</v>
      </c>
      <c r="E1331" s="52" t="s">
        <v>2108</v>
      </c>
      <c r="F1331" s="32">
        <v>39609</v>
      </c>
      <c r="G1331" s="52">
        <v>130</v>
      </c>
      <c r="H1331" s="52" t="s">
        <v>12304</v>
      </c>
      <c r="I1331" s="52" t="s">
        <v>12305</v>
      </c>
      <c r="J1331" s="52" t="s">
        <v>11712</v>
      </c>
      <c r="K1331" s="52" t="s">
        <v>11713</v>
      </c>
      <c r="L1331" s="52" t="s">
        <v>11714</v>
      </c>
      <c r="M1331" s="53">
        <v>3506</v>
      </c>
    </row>
    <row r="1332" spans="1:13" s="52" customFormat="1">
      <c r="A1332" s="38">
        <v>10175794</v>
      </c>
      <c r="B1332" s="54">
        <v>101757940000000</v>
      </c>
      <c r="C1332" s="52" t="s">
        <v>2106</v>
      </c>
      <c r="E1332" s="52" t="s">
        <v>2109</v>
      </c>
      <c r="F1332" s="32">
        <v>39609</v>
      </c>
      <c r="G1332" s="52" t="s">
        <v>110</v>
      </c>
      <c r="H1332" s="52" t="s">
        <v>12477</v>
      </c>
      <c r="I1332" s="52" t="s">
        <v>11876</v>
      </c>
      <c r="J1332" s="52" t="s">
        <v>11712</v>
      </c>
      <c r="K1332" s="52" t="s">
        <v>11713</v>
      </c>
      <c r="L1332" s="52" t="s">
        <v>11714</v>
      </c>
      <c r="M1332" s="53">
        <v>3506</v>
      </c>
    </row>
    <row r="1333" spans="1:13" s="52" customFormat="1">
      <c r="A1333" s="38">
        <v>10175795</v>
      </c>
      <c r="B1333" s="54">
        <v>101757950000000</v>
      </c>
      <c r="C1333" s="52" t="s">
        <v>2106</v>
      </c>
      <c r="D1333" s="52" t="s">
        <v>2107</v>
      </c>
      <c r="E1333" s="52" t="s">
        <v>2110</v>
      </c>
      <c r="F1333" s="32">
        <v>39609</v>
      </c>
      <c r="G1333" s="52" t="s">
        <v>110</v>
      </c>
      <c r="H1333" s="52" t="s">
        <v>12286</v>
      </c>
      <c r="I1333" s="52" t="s">
        <v>12140</v>
      </c>
      <c r="J1333" s="52" t="s">
        <v>11712</v>
      </c>
      <c r="K1333" s="52" t="s">
        <v>11713</v>
      </c>
      <c r="L1333" s="52" t="s">
        <v>11714</v>
      </c>
      <c r="M1333" s="53">
        <v>3506</v>
      </c>
    </row>
    <row r="1334" spans="1:13" s="52" customFormat="1">
      <c r="A1334" s="38">
        <v>10175796</v>
      </c>
      <c r="B1334" s="54">
        <v>101757960000000</v>
      </c>
      <c r="C1334" s="52" t="s">
        <v>2106</v>
      </c>
      <c r="D1334" s="52" t="s">
        <v>2111</v>
      </c>
      <c r="E1334" s="52" t="s">
        <v>2112</v>
      </c>
      <c r="F1334" s="32">
        <v>39609</v>
      </c>
      <c r="G1334" s="52" t="s">
        <v>110</v>
      </c>
      <c r="H1334" s="52" t="s">
        <v>12147</v>
      </c>
      <c r="I1334" s="52" t="s">
        <v>11876</v>
      </c>
      <c r="J1334" s="52" t="s">
        <v>11712</v>
      </c>
      <c r="K1334" s="52" t="s">
        <v>11713</v>
      </c>
      <c r="L1334" s="52" t="s">
        <v>11714</v>
      </c>
      <c r="M1334" s="53">
        <v>3506</v>
      </c>
    </row>
    <row r="1335" spans="1:13" s="52" customFormat="1">
      <c r="A1335" s="38">
        <v>10175797</v>
      </c>
      <c r="B1335" s="54">
        <v>101757970000000</v>
      </c>
      <c r="C1335" s="52" t="s">
        <v>2106</v>
      </c>
      <c r="D1335" s="52" t="s">
        <v>2107</v>
      </c>
      <c r="E1335" s="52" t="s">
        <v>2113</v>
      </c>
      <c r="F1335" s="32">
        <v>39609</v>
      </c>
      <c r="G1335" s="52" t="s">
        <v>110</v>
      </c>
      <c r="H1335" s="52" t="s">
        <v>12171</v>
      </c>
      <c r="I1335" s="52" t="s">
        <v>11876</v>
      </c>
      <c r="J1335" s="52" t="s">
        <v>11712</v>
      </c>
      <c r="K1335" s="52" t="s">
        <v>11713</v>
      </c>
      <c r="L1335" s="52" t="s">
        <v>11714</v>
      </c>
      <c r="M1335" s="53">
        <v>3506</v>
      </c>
    </row>
    <row r="1336" spans="1:13" s="52" customFormat="1">
      <c r="A1336" s="38">
        <v>10175798</v>
      </c>
      <c r="B1336" s="54">
        <v>101757980000000</v>
      </c>
      <c r="C1336" s="52" t="s">
        <v>2106</v>
      </c>
      <c r="E1336" s="52" t="s">
        <v>2114</v>
      </c>
      <c r="F1336" s="32">
        <v>39609</v>
      </c>
      <c r="G1336" s="52" t="s">
        <v>110</v>
      </c>
      <c r="H1336" s="52" t="s">
        <v>12061</v>
      </c>
      <c r="I1336" s="52" t="s">
        <v>11876</v>
      </c>
      <c r="J1336" s="52" t="s">
        <v>11712</v>
      </c>
      <c r="K1336" s="52" t="s">
        <v>11713</v>
      </c>
      <c r="L1336" s="52" t="s">
        <v>11714</v>
      </c>
      <c r="M1336" s="53">
        <v>3506</v>
      </c>
    </row>
    <row r="1337" spans="1:13" s="52" customFormat="1">
      <c r="A1337" s="38">
        <v>10175799</v>
      </c>
      <c r="B1337" s="54">
        <v>101757990000000</v>
      </c>
      <c r="C1337" s="52" t="s">
        <v>2106</v>
      </c>
      <c r="E1337" s="52" t="s">
        <v>2115</v>
      </c>
      <c r="F1337" s="32">
        <v>39609</v>
      </c>
      <c r="G1337" s="52" t="s">
        <v>110</v>
      </c>
      <c r="H1337" s="52" t="s">
        <v>12426</v>
      </c>
      <c r="I1337" s="52" t="s">
        <v>11876</v>
      </c>
      <c r="J1337" s="52" t="s">
        <v>11712</v>
      </c>
      <c r="K1337" s="52" t="s">
        <v>11713</v>
      </c>
      <c r="L1337" s="52" t="s">
        <v>11714</v>
      </c>
      <c r="M1337" s="53">
        <v>3506</v>
      </c>
    </row>
    <row r="1338" spans="1:13" s="52" customFormat="1">
      <c r="A1338" s="38">
        <v>10175800</v>
      </c>
      <c r="B1338" s="54">
        <v>101758000000000</v>
      </c>
      <c r="C1338" s="52" t="s">
        <v>2106</v>
      </c>
      <c r="D1338" s="52" t="s">
        <v>2116</v>
      </c>
      <c r="E1338" s="52" t="s">
        <v>5976</v>
      </c>
      <c r="F1338" s="32">
        <v>39609</v>
      </c>
      <c r="G1338" s="52" t="s">
        <v>110</v>
      </c>
      <c r="H1338" s="52" t="s">
        <v>12152</v>
      </c>
      <c r="I1338" s="52" t="s">
        <v>11876</v>
      </c>
      <c r="J1338" s="52" t="s">
        <v>11712</v>
      </c>
      <c r="K1338" s="52" t="s">
        <v>11713</v>
      </c>
      <c r="L1338" s="52" t="s">
        <v>11714</v>
      </c>
      <c r="M1338" s="53">
        <v>3506</v>
      </c>
    </row>
    <row r="1339" spans="1:13" s="52" customFormat="1">
      <c r="A1339" s="38">
        <v>10175801</v>
      </c>
      <c r="B1339" s="54">
        <v>101758010000000</v>
      </c>
      <c r="C1339" s="52" t="s">
        <v>2106</v>
      </c>
      <c r="D1339" s="52" t="s">
        <v>2116</v>
      </c>
      <c r="E1339" s="52" t="s">
        <v>2117</v>
      </c>
      <c r="F1339" s="32">
        <v>39609</v>
      </c>
      <c r="G1339" s="52">
        <v>401.6</v>
      </c>
      <c r="H1339" s="52" t="s">
        <v>11722</v>
      </c>
      <c r="I1339" s="52" t="s">
        <v>11723</v>
      </c>
      <c r="J1339" s="52" t="s">
        <v>11712</v>
      </c>
      <c r="K1339" s="52" t="s">
        <v>11713</v>
      </c>
      <c r="L1339" s="52" t="s">
        <v>11714</v>
      </c>
      <c r="M1339" s="53">
        <v>3506</v>
      </c>
    </row>
    <row r="1340" spans="1:13" s="52" customFormat="1">
      <c r="A1340" s="38">
        <v>10175802</v>
      </c>
      <c r="B1340" s="54">
        <v>101758020000000</v>
      </c>
      <c r="C1340" s="52" t="s">
        <v>2106</v>
      </c>
      <c r="E1340" s="52" t="s">
        <v>2118</v>
      </c>
      <c r="F1340" s="32">
        <v>39609</v>
      </c>
      <c r="G1340" s="52" t="s">
        <v>110</v>
      </c>
      <c r="H1340" s="52" t="s">
        <v>12480</v>
      </c>
      <c r="I1340" s="52" t="s">
        <v>11876</v>
      </c>
      <c r="J1340" s="52" t="s">
        <v>11712</v>
      </c>
      <c r="K1340" s="52" t="s">
        <v>11713</v>
      </c>
      <c r="L1340" s="52" t="s">
        <v>11714</v>
      </c>
      <c r="M1340" s="53">
        <v>3506</v>
      </c>
    </row>
    <row r="1341" spans="1:13" s="52" customFormat="1">
      <c r="A1341" s="38">
        <v>10175803</v>
      </c>
      <c r="B1341" s="54">
        <v>101758030000000</v>
      </c>
      <c r="C1341" s="52" t="s">
        <v>2106</v>
      </c>
      <c r="D1341" s="52" t="s">
        <v>2119</v>
      </c>
      <c r="E1341" s="52" t="s">
        <v>2120</v>
      </c>
      <c r="F1341" s="32">
        <v>39609</v>
      </c>
      <c r="G1341" s="52" t="s">
        <v>110</v>
      </c>
      <c r="H1341" s="52" t="s">
        <v>12476</v>
      </c>
      <c r="I1341" s="52" t="s">
        <v>11876</v>
      </c>
      <c r="J1341" s="52" t="s">
        <v>11712</v>
      </c>
      <c r="K1341" s="52" t="s">
        <v>11713</v>
      </c>
      <c r="L1341" s="52" t="s">
        <v>11714</v>
      </c>
      <c r="M1341" s="53">
        <v>3506</v>
      </c>
    </row>
    <row r="1342" spans="1:13" s="52" customFormat="1">
      <c r="A1342" s="38">
        <v>10175804</v>
      </c>
      <c r="B1342" s="54">
        <v>101758040000000</v>
      </c>
      <c r="C1342" s="52" t="s">
        <v>2106</v>
      </c>
      <c r="E1342" s="52" t="s">
        <v>2121</v>
      </c>
      <c r="F1342" s="32">
        <v>39609</v>
      </c>
      <c r="G1342" s="52" t="s">
        <v>12150</v>
      </c>
      <c r="H1342" s="52" t="s">
        <v>12149</v>
      </c>
      <c r="I1342" s="52" t="s">
        <v>11720</v>
      </c>
      <c r="J1342" s="52" t="s">
        <v>11712</v>
      </c>
      <c r="K1342" s="52" t="s">
        <v>11713</v>
      </c>
      <c r="L1342" s="52" t="s">
        <v>11714</v>
      </c>
      <c r="M1342" s="53">
        <v>3506</v>
      </c>
    </row>
    <row r="1343" spans="1:13" s="52" customFormat="1">
      <c r="A1343" s="38">
        <v>10175805</v>
      </c>
      <c r="B1343" s="54">
        <v>101758050000000</v>
      </c>
      <c r="C1343" s="52" t="s">
        <v>2106</v>
      </c>
      <c r="E1343" s="52" t="s">
        <v>2122</v>
      </c>
      <c r="F1343" s="32">
        <v>39609</v>
      </c>
      <c r="G1343" s="52" t="s">
        <v>110</v>
      </c>
      <c r="H1343" s="52" t="s">
        <v>12427</v>
      </c>
      <c r="I1343" s="52" t="s">
        <v>11876</v>
      </c>
      <c r="J1343" s="52" t="s">
        <v>11712</v>
      </c>
      <c r="K1343" s="52" t="s">
        <v>11713</v>
      </c>
      <c r="L1343" s="52" t="s">
        <v>11714</v>
      </c>
      <c r="M1343" s="53">
        <v>3506</v>
      </c>
    </row>
    <row r="1344" spans="1:13" s="52" customFormat="1">
      <c r="A1344" s="38">
        <v>10175806</v>
      </c>
      <c r="B1344" s="54">
        <v>101758060000000</v>
      </c>
      <c r="C1344" s="52" t="s">
        <v>2106</v>
      </c>
      <c r="D1344" s="52" t="s">
        <v>2111</v>
      </c>
      <c r="E1344" s="52" t="s">
        <v>2123</v>
      </c>
      <c r="F1344" s="32">
        <v>39609</v>
      </c>
      <c r="G1344" s="52" t="s">
        <v>110</v>
      </c>
      <c r="H1344" s="52" t="s">
        <v>12434</v>
      </c>
      <c r="I1344" s="52" t="s">
        <v>12058</v>
      </c>
      <c r="J1344" s="52" t="s">
        <v>11712</v>
      </c>
      <c r="K1344" s="52" t="s">
        <v>11713</v>
      </c>
      <c r="L1344" s="52" t="s">
        <v>11714</v>
      </c>
      <c r="M1344" s="53">
        <v>3506</v>
      </c>
    </row>
    <row r="1345" spans="1:13" s="52" customFormat="1">
      <c r="A1345" s="38">
        <v>10175807</v>
      </c>
      <c r="B1345" s="54">
        <v>101758070000000</v>
      </c>
      <c r="C1345" s="52" t="s">
        <v>2106</v>
      </c>
      <c r="E1345" s="52" t="s">
        <v>2124</v>
      </c>
      <c r="F1345" s="32">
        <v>39609</v>
      </c>
      <c r="G1345" s="52" t="s">
        <v>110</v>
      </c>
      <c r="H1345" s="52" t="s">
        <v>12452</v>
      </c>
      <c r="I1345" s="52" t="s">
        <v>11876</v>
      </c>
      <c r="J1345" s="52" t="s">
        <v>11712</v>
      </c>
      <c r="K1345" s="52" t="s">
        <v>11713</v>
      </c>
      <c r="L1345" s="52" t="s">
        <v>11714</v>
      </c>
      <c r="M1345" s="53">
        <v>3506</v>
      </c>
    </row>
    <row r="1346" spans="1:13" s="52" customFormat="1">
      <c r="A1346" s="38">
        <v>10175901</v>
      </c>
      <c r="B1346" s="54">
        <v>101759010000000</v>
      </c>
      <c r="C1346" s="52" t="s">
        <v>2125</v>
      </c>
      <c r="D1346" s="52" t="s">
        <v>2126</v>
      </c>
      <c r="E1346" s="52" t="s">
        <v>2127</v>
      </c>
      <c r="F1346" s="32">
        <v>39623</v>
      </c>
      <c r="G1346" s="52" t="s">
        <v>110</v>
      </c>
      <c r="H1346" s="52" t="s">
        <v>12251</v>
      </c>
      <c r="I1346" s="52" t="s">
        <v>12252</v>
      </c>
      <c r="J1346" s="52" t="s">
        <v>11712</v>
      </c>
      <c r="K1346" s="52" t="s">
        <v>11713</v>
      </c>
      <c r="L1346" s="52" t="s">
        <v>11714</v>
      </c>
      <c r="M1346" s="53">
        <v>3506</v>
      </c>
    </row>
    <row r="1347" spans="1:13" s="52" customFormat="1">
      <c r="A1347" s="38">
        <v>10175902</v>
      </c>
      <c r="B1347" s="54">
        <v>101759020000000</v>
      </c>
      <c r="C1347" s="52" t="s">
        <v>2125</v>
      </c>
      <c r="E1347" s="52" t="s">
        <v>2129</v>
      </c>
      <c r="F1347" s="32">
        <v>39623</v>
      </c>
      <c r="G1347" s="52" t="s">
        <v>110</v>
      </c>
      <c r="H1347" s="52" t="s">
        <v>12251</v>
      </c>
      <c r="I1347" s="52" t="s">
        <v>12252</v>
      </c>
      <c r="J1347" s="52" t="s">
        <v>11712</v>
      </c>
      <c r="K1347" s="52" t="s">
        <v>11713</v>
      </c>
      <c r="L1347" s="52" t="s">
        <v>11714</v>
      </c>
      <c r="M1347" s="53">
        <v>3506</v>
      </c>
    </row>
    <row r="1348" spans="1:13" s="52" customFormat="1">
      <c r="A1348" s="38">
        <v>10175903</v>
      </c>
      <c r="B1348" s="54">
        <v>101759030000000</v>
      </c>
      <c r="C1348" s="52" t="s">
        <v>2130</v>
      </c>
      <c r="E1348" s="52" t="s">
        <v>2131</v>
      </c>
      <c r="F1348" s="32">
        <v>39623</v>
      </c>
      <c r="G1348" s="52">
        <v>401.42</v>
      </c>
      <c r="H1348" s="52" t="s">
        <v>11722</v>
      </c>
      <c r="I1348" s="52" t="s">
        <v>11723</v>
      </c>
      <c r="J1348" s="52" t="s">
        <v>11712</v>
      </c>
      <c r="K1348" s="52" t="s">
        <v>11713</v>
      </c>
      <c r="L1348" s="52" t="s">
        <v>11714</v>
      </c>
      <c r="M1348" s="53">
        <v>3506</v>
      </c>
    </row>
    <row r="1349" spans="1:13" s="52" customFormat="1">
      <c r="A1349" s="38">
        <v>10175905</v>
      </c>
      <c r="B1349" s="54">
        <v>101759050000000</v>
      </c>
      <c r="C1349" s="52" t="s">
        <v>2132</v>
      </c>
      <c r="E1349" s="52" t="s">
        <v>2133</v>
      </c>
      <c r="F1349" s="32">
        <v>39622</v>
      </c>
      <c r="G1349" s="52">
        <v>403.2</v>
      </c>
      <c r="H1349" s="52" t="s">
        <v>11722</v>
      </c>
      <c r="I1349" s="52" t="s">
        <v>11723</v>
      </c>
      <c r="J1349" s="52" t="s">
        <v>11712</v>
      </c>
      <c r="K1349" s="52" t="s">
        <v>11713</v>
      </c>
      <c r="L1349" s="52" t="s">
        <v>11714</v>
      </c>
      <c r="M1349" s="53">
        <v>3506</v>
      </c>
    </row>
    <row r="1350" spans="1:13" s="52" customFormat="1">
      <c r="A1350" s="38">
        <v>10177001</v>
      </c>
      <c r="B1350" s="54">
        <v>101770010000000</v>
      </c>
      <c r="C1350" s="52" t="s">
        <v>2136</v>
      </c>
      <c r="E1350" s="52" t="s">
        <v>2137</v>
      </c>
      <c r="F1350" s="32">
        <v>39623</v>
      </c>
      <c r="G1350" s="52" t="s">
        <v>110</v>
      </c>
      <c r="H1350" s="52" t="s">
        <v>12165</v>
      </c>
      <c r="I1350" s="52" t="s">
        <v>11876</v>
      </c>
      <c r="J1350" s="52" t="s">
        <v>11712</v>
      </c>
      <c r="K1350" s="52" t="s">
        <v>11713</v>
      </c>
      <c r="L1350" s="52" t="s">
        <v>11714</v>
      </c>
      <c r="M1350" s="53">
        <v>3506</v>
      </c>
    </row>
    <row r="1351" spans="1:13" s="52" customFormat="1">
      <c r="A1351" s="38">
        <v>10177002</v>
      </c>
      <c r="B1351" s="54">
        <v>101770020000000</v>
      </c>
      <c r="C1351" s="52" t="s">
        <v>2139</v>
      </c>
      <c r="E1351" s="52" t="s">
        <v>2140</v>
      </c>
      <c r="F1351" s="32">
        <v>39623</v>
      </c>
      <c r="G1351" s="52" t="s">
        <v>110</v>
      </c>
      <c r="H1351" s="52" t="s">
        <v>12100</v>
      </c>
      <c r="I1351" s="52" t="s">
        <v>12058</v>
      </c>
      <c r="J1351" s="52" t="s">
        <v>11712</v>
      </c>
      <c r="K1351" s="52" t="s">
        <v>11713</v>
      </c>
      <c r="L1351" s="52" t="s">
        <v>11714</v>
      </c>
      <c r="M1351" s="53">
        <v>3506</v>
      </c>
    </row>
    <row r="1352" spans="1:13" s="52" customFormat="1">
      <c r="A1352" s="38">
        <v>10177003</v>
      </c>
      <c r="B1352" s="54">
        <v>101770030000000</v>
      </c>
      <c r="C1352" s="52" t="s">
        <v>2139</v>
      </c>
      <c r="E1352" s="52" t="s">
        <v>2141</v>
      </c>
      <c r="F1352" s="32">
        <v>39623</v>
      </c>
      <c r="G1352" s="52" t="s">
        <v>110</v>
      </c>
      <c r="H1352" s="52" t="s">
        <v>12100</v>
      </c>
      <c r="I1352" s="52" t="s">
        <v>12058</v>
      </c>
      <c r="J1352" s="52" t="s">
        <v>11712</v>
      </c>
      <c r="K1352" s="52" t="s">
        <v>11713</v>
      </c>
      <c r="L1352" s="52" t="s">
        <v>11714</v>
      </c>
      <c r="M1352" s="53">
        <v>3506</v>
      </c>
    </row>
    <row r="1353" spans="1:13" s="52" customFormat="1">
      <c r="A1353" s="38">
        <v>10177004</v>
      </c>
      <c r="B1353" s="54">
        <v>101770040000000</v>
      </c>
      <c r="C1353" s="52" t="s">
        <v>2139</v>
      </c>
      <c r="E1353" s="52" t="s">
        <v>2142</v>
      </c>
      <c r="F1353" s="32">
        <v>39623</v>
      </c>
      <c r="G1353" s="52" t="s">
        <v>110</v>
      </c>
      <c r="H1353" s="52" t="s">
        <v>12336</v>
      </c>
      <c r="I1353" s="52" t="s">
        <v>11720</v>
      </c>
      <c r="J1353" s="52" t="s">
        <v>11712</v>
      </c>
      <c r="K1353" s="52" t="s">
        <v>11713</v>
      </c>
      <c r="L1353" s="52" t="s">
        <v>11714</v>
      </c>
      <c r="M1353" s="53">
        <v>3506</v>
      </c>
    </row>
    <row r="1354" spans="1:13" s="52" customFormat="1">
      <c r="A1354" s="38">
        <v>10177005</v>
      </c>
      <c r="B1354" s="54">
        <v>101770050000000</v>
      </c>
      <c r="C1354" s="52" t="s">
        <v>2143</v>
      </c>
      <c r="D1354" s="52">
        <v>2851</v>
      </c>
      <c r="E1354" s="52" t="s">
        <v>2144</v>
      </c>
      <c r="F1354" s="32">
        <v>39637</v>
      </c>
      <c r="G1354" s="52">
        <v>401.6</v>
      </c>
      <c r="H1354" s="52" t="s">
        <v>11722</v>
      </c>
      <c r="I1354" s="52" t="s">
        <v>11723</v>
      </c>
      <c r="J1354" s="52" t="s">
        <v>11712</v>
      </c>
      <c r="K1354" s="52" t="s">
        <v>11713</v>
      </c>
      <c r="L1354" s="52" t="s">
        <v>11714</v>
      </c>
      <c r="M1354" s="53">
        <v>3506</v>
      </c>
    </row>
    <row r="1355" spans="1:13" s="52" customFormat="1">
      <c r="A1355" s="38">
        <v>10177006</v>
      </c>
      <c r="B1355" s="54">
        <v>101770060000000</v>
      </c>
      <c r="C1355" s="52" t="s">
        <v>1569</v>
      </c>
      <c r="E1355" s="52" t="s">
        <v>2146</v>
      </c>
      <c r="F1355" s="32">
        <v>39637</v>
      </c>
      <c r="G1355" s="52" t="s">
        <v>110</v>
      </c>
      <c r="H1355" s="52" t="s">
        <v>12390</v>
      </c>
      <c r="I1355" s="52" t="s">
        <v>12391</v>
      </c>
      <c r="J1355" s="52" t="s">
        <v>11712</v>
      </c>
      <c r="K1355" s="52" t="s">
        <v>11713</v>
      </c>
      <c r="L1355" s="52" t="s">
        <v>11714</v>
      </c>
      <c r="M1355" s="53">
        <v>3506</v>
      </c>
    </row>
    <row r="1356" spans="1:13" s="52" customFormat="1">
      <c r="A1356" s="38">
        <v>10177007</v>
      </c>
      <c r="B1356" s="54">
        <v>101770070000000</v>
      </c>
      <c r="C1356" s="52" t="s">
        <v>1569</v>
      </c>
      <c r="E1356" s="52" t="s">
        <v>2147</v>
      </c>
      <c r="F1356" s="32">
        <v>39637</v>
      </c>
      <c r="G1356" s="52" t="s">
        <v>110</v>
      </c>
      <c r="H1356" s="52" t="s">
        <v>12390</v>
      </c>
      <c r="I1356" s="52" t="s">
        <v>12391</v>
      </c>
      <c r="J1356" s="52" t="s">
        <v>11712</v>
      </c>
      <c r="K1356" s="52" t="s">
        <v>11713</v>
      </c>
      <c r="L1356" s="52" t="s">
        <v>11714</v>
      </c>
      <c r="M1356" s="53">
        <v>3506</v>
      </c>
    </row>
    <row r="1357" spans="1:13" s="52" customFormat="1">
      <c r="A1357" s="38">
        <v>10177008</v>
      </c>
      <c r="B1357" s="54">
        <v>101770080000000</v>
      </c>
      <c r="C1357" s="52" t="s">
        <v>1569</v>
      </c>
      <c r="D1357" s="52" t="s">
        <v>1278</v>
      </c>
      <c r="E1357" s="52" t="s">
        <v>2148</v>
      </c>
      <c r="F1357" s="32">
        <v>39637</v>
      </c>
      <c r="G1357" s="52" t="s">
        <v>110</v>
      </c>
      <c r="H1357" s="52" t="s">
        <v>12390</v>
      </c>
      <c r="I1357" s="52" t="s">
        <v>12391</v>
      </c>
      <c r="J1357" s="52" t="s">
        <v>11712</v>
      </c>
      <c r="K1357" s="52" t="s">
        <v>11713</v>
      </c>
      <c r="L1357" s="52" t="s">
        <v>11714</v>
      </c>
      <c r="M1357" s="53">
        <v>3506</v>
      </c>
    </row>
    <row r="1358" spans="1:13" s="52" customFormat="1">
      <c r="A1358" s="38">
        <v>10177009</v>
      </c>
      <c r="B1358" s="54">
        <v>101770090000000</v>
      </c>
      <c r="C1358" s="52" t="s">
        <v>1569</v>
      </c>
      <c r="D1358" s="52" t="s">
        <v>1278</v>
      </c>
      <c r="E1358" s="52" t="s">
        <v>2149</v>
      </c>
      <c r="F1358" s="32">
        <v>39637</v>
      </c>
      <c r="G1358" s="52" t="s">
        <v>110</v>
      </c>
      <c r="H1358" s="52" t="s">
        <v>12390</v>
      </c>
      <c r="I1358" s="52" t="s">
        <v>12391</v>
      </c>
      <c r="J1358" s="52" t="s">
        <v>11712</v>
      </c>
      <c r="K1358" s="52" t="s">
        <v>11713</v>
      </c>
      <c r="L1358" s="52" t="s">
        <v>11714</v>
      </c>
      <c r="M1358" s="53">
        <v>3506</v>
      </c>
    </row>
    <row r="1359" spans="1:13" s="52" customFormat="1">
      <c r="A1359" s="38">
        <v>10177010</v>
      </c>
      <c r="B1359" s="54">
        <v>101770100000000</v>
      </c>
      <c r="C1359" s="52" t="s">
        <v>1569</v>
      </c>
      <c r="D1359" s="52" t="s">
        <v>2150</v>
      </c>
      <c r="E1359" s="52" t="s">
        <v>2151</v>
      </c>
      <c r="F1359" s="32">
        <v>39637</v>
      </c>
      <c r="G1359" s="52" t="s">
        <v>110</v>
      </c>
      <c r="H1359" s="52" t="s">
        <v>12390</v>
      </c>
      <c r="I1359" s="52" t="s">
        <v>12391</v>
      </c>
      <c r="J1359" s="52" t="s">
        <v>11712</v>
      </c>
      <c r="K1359" s="52" t="s">
        <v>11713</v>
      </c>
      <c r="L1359" s="52" t="s">
        <v>11714</v>
      </c>
      <c r="M1359" s="53">
        <v>3506</v>
      </c>
    </row>
    <row r="1360" spans="1:13" s="52" customFormat="1">
      <c r="A1360" s="38">
        <v>10177011</v>
      </c>
      <c r="B1360" s="54">
        <v>101770110000000</v>
      </c>
      <c r="C1360" s="52" t="s">
        <v>1569</v>
      </c>
      <c r="D1360" s="52" t="s">
        <v>2150</v>
      </c>
      <c r="E1360" s="52" t="s">
        <v>2152</v>
      </c>
      <c r="F1360" s="32">
        <v>39637</v>
      </c>
      <c r="G1360" s="52" t="s">
        <v>110</v>
      </c>
      <c r="H1360" s="52" t="s">
        <v>12390</v>
      </c>
      <c r="I1360" s="52" t="s">
        <v>12391</v>
      </c>
      <c r="J1360" s="52" t="s">
        <v>11712</v>
      </c>
      <c r="K1360" s="52" t="s">
        <v>11713</v>
      </c>
      <c r="L1360" s="52" t="s">
        <v>11714</v>
      </c>
      <c r="M1360" s="53">
        <v>3506</v>
      </c>
    </row>
    <row r="1361" spans="1:13" s="52" customFormat="1">
      <c r="A1361" s="38">
        <v>10177012</v>
      </c>
      <c r="B1361" s="54">
        <v>101770120000000</v>
      </c>
      <c r="C1361" s="52" t="s">
        <v>1569</v>
      </c>
      <c r="E1361" s="52" t="s">
        <v>2153</v>
      </c>
      <c r="F1361" s="32">
        <v>39637</v>
      </c>
      <c r="G1361" s="52" t="s">
        <v>110</v>
      </c>
      <c r="H1361" s="52" t="s">
        <v>12390</v>
      </c>
      <c r="I1361" s="52" t="s">
        <v>12391</v>
      </c>
      <c r="J1361" s="52" t="s">
        <v>11712</v>
      </c>
      <c r="K1361" s="52" t="s">
        <v>11713</v>
      </c>
      <c r="L1361" s="52" t="s">
        <v>11714</v>
      </c>
      <c r="M1361" s="53">
        <v>3506</v>
      </c>
    </row>
    <row r="1362" spans="1:13" s="52" customFormat="1">
      <c r="A1362" s="38">
        <v>10177013</v>
      </c>
      <c r="B1362" s="54">
        <v>101770130000000</v>
      </c>
      <c r="C1362" s="52" t="s">
        <v>2154</v>
      </c>
      <c r="E1362" s="52" t="s">
        <v>2155</v>
      </c>
      <c r="F1362" s="32">
        <v>39626</v>
      </c>
      <c r="G1362" s="52" t="s">
        <v>110</v>
      </c>
      <c r="H1362" s="52" t="s">
        <v>12390</v>
      </c>
      <c r="I1362" s="52" t="s">
        <v>12391</v>
      </c>
      <c r="J1362" s="52" t="s">
        <v>11712</v>
      </c>
      <c r="K1362" s="52" t="s">
        <v>11713</v>
      </c>
      <c r="L1362" s="52" t="s">
        <v>11714</v>
      </c>
      <c r="M1362" s="53">
        <v>3506</v>
      </c>
    </row>
    <row r="1363" spans="1:13" s="52" customFormat="1">
      <c r="A1363" s="38">
        <v>10177014</v>
      </c>
      <c r="B1363" s="54">
        <v>101770140000000</v>
      </c>
      <c r="C1363" s="52" t="s">
        <v>2154</v>
      </c>
      <c r="E1363" s="52" t="s">
        <v>2156</v>
      </c>
      <c r="F1363" s="32">
        <v>39626</v>
      </c>
      <c r="G1363" s="52" t="s">
        <v>110</v>
      </c>
      <c r="H1363" s="52" t="s">
        <v>12390</v>
      </c>
      <c r="I1363" s="52" t="s">
        <v>12391</v>
      </c>
      <c r="J1363" s="52" t="s">
        <v>11712</v>
      </c>
      <c r="K1363" s="52" t="s">
        <v>11713</v>
      </c>
      <c r="L1363" s="52" t="s">
        <v>11714</v>
      </c>
      <c r="M1363" s="53">
        <v>3506</v>
      </c>
    </row>
    <row r="1364" spans="1:13" s="52" customFormat="1">
      <c r="A1364" s="38">
        <v>10177017</v>
      </c>
      <c r="B1364" s="54">
        <v>101770170000000</v>
      </c>
      <c r="C1364" s="52" t="s">
        <v>1470</v>
      </c>
      <c r="E1364" s="52" t="s">
        <v>2158</v>
      </c>
      <c r="F1364" s="32">
        <v>39665</v>
      </c>
      <c r="G1364" s="52">
        <v>402.23099999999999</v>
      </c>
      <c r="H1364" s="52" t="s">
        <v>11722</v>
      </c>
      <c r="I1364" s="52" t="s">
        <v>11723</v>
      </c>
      <c r="J1364" s="52" t="s">
        <v>11712</v>
      </c>
      <c r="K1364" s="52" t="s">
        <v>11713</v>
      </c>
      <c r="L1364" s="52" t="s">
        <v>11714</v>
      </c>
      <c r="M1364" s="53">
        <v>3506</v>
      </c>
    </row>
    <row r="1365" spans="1:13" s="52" customFormat="1">
      <c r="A1365" s="38">
        <v>10177018</v>
      </c>
      <c r="B1365" s="54">
        <v>101770180000000</v>
      </c>
      <c r="C1365" s="52" t="s">
        <v>1785</v>
      </c>
      <c r="E1365" s="52" t="s">
        <v>2159</v>
      </c>
      <c r="F1365" s="32">
        <v>39685</v>
      </c>
      <c r="G1365" s="52">
        <v>402.2</v>
      </c>
      <c r="H1365" s="52" t="s">
        <v>11722</v>
      </c>
      <c r="I1365" s="52" t="s">
        <v>11723</v>
      </c>
      <c r="J1365" s="52" t="s">
        <v>11712</v>
      </c>
      <c r="K1365" s="52" t="s">
        <v>11713</v>
      </c>
      <c r="L1365" s="52" t="s">
        <v>11714</v>
      </c>
      <c r="M1365" s="53">
        <v>3506</v>
      </c>
    </row>
    <row r="1366" spans="1:13" s="52" customFormat="1">
      <c r="A1366" s="38">
        <v>10177021</v>
      </c>
      <c r="B1366" s="54">
        <v>101770210000000</v>
      </c>
      <c r="C1366" s="52" t="s">
        <v>2161</v>
      </c>
      <c r="D1366" s="52" t="s">
        <v>2163</v>
      </c>
      <c r="E1366" s="52" t="s">
        <v>2164</v>
      </c>
      <c r="F1366" s="32">
        <v>39647</v>
      </c>
      <c r="G1366" s="52">
        <v>403.1</v>
      </c>
      <c r="H1366" s="52" t="s">
        <v>11722</v>
      </c>
      <c r="I1366" s="52" t="s">
        <v>11723</v>
      </c>
      <c r="J1366" s="52" t="s">
        <v>11712</v>
      </c>
      <c r="K1366" s="52" t="s">
        <v>11713</v>
      </c>
      <c r="L1366" s="52" t="s">
        <v>11714</v>
      </c>
      <c r="M1366" s="53">
        <v>3506</v>
      </c>
    </row>
    <row r="1367" spans="1:13" s="52" customFormat="1">
      <c r="A1367" s="38">
        <v>10177023</v>
      </c>
      <c r="B1367" s="54">
        <v>101770230000000</v>
      </c>
      <c r="C1367" s="52" t="s">
        <v>2161</v>
      </c>
      <c r="D1367" s="52" t="s">
        <v>2163</v>
      </c>
      <c r="E1367" s="52" t="s">
        <v>2165</v>
      </c>
      <c r="F1367" s="32">
        <v>39647</v>
      </c>
      <c r="G1367" s="52">
        <v>403.1</v>
      </c>
      <c r="H1367" s="52" t="s">
        <v>11722</v>
      </c>
      <c r="I1367" s="52" t="s">
        <v>11723</v>
      </c>
      <c r="J1367" s="52" t="s">
        <v>11712</v>
      </c>
      <c r="K1367" s="52" t="s">
        <v>11713</v>
      </c>
      <c r="L1367" s="52" t="s">
        <v>11714</v>
      </c>
      <c r="M1367" s="53">
        <v>3506</v>
      </c>
    </row>
    <row r="1368" spans="1:13" s="52" customFormat="1">
      <c r="A1368" s="38">
        <v>10177026</v>
      </c>
      <c r="B1368" s="54">
        <v>101770260000000</v>
      </c>
      <c r="C1368" s="52" t="s">
        <v>2161</v>
      </c>
      <c r="D1368" s="52" t="s">
        <v>2163</v>
      </c>
      <c r="E1368" s="52" t="s">
        <v>2166</v>
      </c>
      <c r="F1368" s="32">
        <v>39647</v>
      </c>
      <c r="G1368" s="52">
        <v>403.1</v>
      </c>
      <c r="H1368" s="52" t="s">
        <v>11722</v>
      </c>
      <c r="I1368" s="52" t="s">
        <v>11723</v>
      </c>
      <c r="J1368" s="52" t="s">
        <v>11712</v>
      </c>
      <c r="K1368" s="52" t="s">
        <v>11713</v>
      </c>
      <c r="L1368" s="52" t="s">
        <v>11714</v>
      </c>
      <c r="M1368" s="53">
        <v>3506</v>
      </c>
    </row>
    <row r="1369" spans="1:13" s="52" customFormat="1">
      <c r="A1369" s="38">
        <v>10177027</v>
      </c>
      <c r="B1369" s="54">
        <v>101770270000000</v>
      </c>
      <c r="C1369" s="52" t="s">
        <v>2161</v>
      </c>
      <c r="D1369" s="52" t="s">
        <v>2167</v>
      </c>
      <c r="E1369" s="52" t="s">
        <v>2168</v>
      </c>
      <c r="F1369" s="32">
        <v>39647</v>
      </c>
      <c r="G1369" s="52">
        <v>403.1</v>
      </c>
      <c r="H1369" s="52" t="s">
        <v>11722</v>
      </c>
      <c r="I1369" s="52" t="s">
        <v>11723</v>
      </c>
      <c r="J1369" s="52" t="s">
        <v>11712</v>
      </c>
      <c r="K1369" s="52" t="s">
        <v>11713</v>
      </c>
      <c r="L1369" s="52" t="s">
        <v>11714</v>
      </c>
      <c r="M1369" s="53">
        <v>3506</v>
      </c>
    </row>
    <row r="1370" spans="1:13" s="52" customFormat="1">
      <c r="A1370" s="38">
        <v>10177072</v>
      </c>
      <c r="B1370" s="54">
        <v>101770720000000</v>
      </c>
      <c r="C1370" s="52" t="s">
        <v>2169</v>
      </c>
      <c r="E1370" s="52" t="s">
        <v>2172</v>
      </c>
      <c r="F1370" s="32">
        <v>39651</v>
      </c>
      <c r="G1370" s="52" t="s">
        <v>110</v>
      </c>
      <c r="H1370" s="52" t="s">
        <v>12156</v>
      </c>
      <c r="I1370" s="52" t="s">
        <v>12157</v>
      </c>
      <c r="J1370" s="52" t="s">
        <v>11712</v>
      </c>
      <c r="K1370" s="52" t="s">
        <v>11713</v>
      </c>
      <c r="L1370" s="52" t="s">
        <v>11714</v>
      </c>
      <c r="M1370" s="53">
        <v>3506</v>
      </c>
    </row>
    <row r="1371" spans="1:13" s="52" customFormat="1">
      <c r="A1371" s="38">
        <v>10177073</v>
      </c>
      <c r="B1371" s="54">
        <v>101770730000000</v>
      </c>
      <c r="C1371" s="52" t="s">
        <v>2174</v>
      </c>
      <c r="E1371" s="52" t="s">
        <v>2175</v>
      </c>
      <c r="F1371" s="32">
        <v>39667</v>
      </c>
      <c r="G1371" s="52">
        <v>402.2</v>
      </c>
      <c r="H1371" s="52" t="s">
        <v>11722</v>
      </c>
      <c r="I1371" s="52" t="s">
        <v>11723</v>
      </c>
      <c r="J1371" s="52" t="s">
        <v>11712</v>
      </c>
      <c r="K1371" s="52" t="s">
        <v>11713</v>
      </c>
      <c r="L1371" s="52" t="s">
        <v>11714</v>
      </c>
      <c r="M1371" s="53">
        <v>3506</v>
      </c>
    </row>
    <row r="1372" spans="1:13" s="52" customFormat="1">
      <c r="A1372" s="38">
        <v>10177074</v>
      </c>
      <c r="B1372" s="54">
        <v>101770740000000</v>
      </c>
      <c r="C1372" s="52" t="s">
        <v>2177</v>
      </c>
      <c r="E1372" s="52" t="s">
        <v>2178</v>
      </c>
      <c r="F1372" s="32">
        <v>39675</v>
      </c>
      <c r="G1372" s="52">
        <v>401.25</v>
      </c>
      <c r="H1372" s="52" t="s">
        <v>11722</v>
      </c>
      <c r="I1372" s="52" t="s">
        <v>11723</v>
      </c>
      <c r="J1372" s="52" t="s">
        <v>11712</v>
      </c>
      <c r="K1372" s="52" t="s">
        <v>11713</v>
      </c>
      <c r="L1372" s="52" t="s">
        <v>11714</v>
      </c>
      <c r="M1372" s="53">
        <v>3506</v>
      </c>
    </row>
    <row r="1373" spans="1:13" s="52" customFormat="1">
      <c r="A1373" s="38">
        <v>10177316</v>
      </c>
      <c r="B1373" s="54">
        <v>101773160000000</v>
      </c>
      <c r="C1373" s="52" t="s">
        <v>2180</v>
      </c>
      <c r="F1373" s="32">
        <v>39584</v>
      </c>
      <c r="G1373" s="52">
        <v>401.25</v>
      </c>
      <c r="H1373" s="52" t="s">
        <v>11722</v>
      </c>
      <c r="I1373" s="52" t="s">
        <v>11723</v>
      </c>
      <c r="J1373" s="52" t="s">
        <v>11712</v>
      </c>
      <c r="K1373" s="52" t="s">
        <v>11713</v>
      </c>
      <c r="L1373" s="52" t="s">
        <v>11714</v>
      </c>
      <c r="M1373" s="53">
        <v>3506</v>
      </c>
    </row>
    <row r="1374" spans="1:13" s="52" customFormat="1">
      <c r="A1374" s="38">
        <v>10177512</v>
      </c>
      <c r="B1374" s="54">
        <v>101775120000000</v>
      </c>
      <c r="C1374" s="52" t="s">
        <v>11751</v>
      </c>
      <c r="E1374" s="52" t="s">
        <v>11752</v>
      </c>
      <c r="F1374" s="32">
        <v>39843</v>
      </c>
      <c r="G1374" s="52" t="s">
        <v>11753</v>
      </c>
      <c r="H1374" s="52" t="s">
        <v>11722</v>
      </c>
      <c r="I1374" s="52" t="s">
        <v>11723</v>
      </c>
      <c r="J1374" s="52" t="s">
        <v>11712</v>
      </c>
      <c r="K1374" s="52" t="s">
        <v>11713</v>
      </c>
      <c r="L1374" s="52" t="s">
        <v>11714</v>
      </c>
      <c r="M1374" s="53">
        <v>3506</v>
      </c>
    </row>
    <row r="1375" spans="1:13" s="52" customFormat="1">
      <c r="A1375" s="56">
        <v>10177529</v>
      </c>
      <c r="B1375" s="57">
        <v>101775290000000</v>
      </c>
      <c r="C1375" s="58" t="s">
        <v>4206</v>
      </c>
      <c r="D1375" s="58"/>
      <c r="E1375" s="58">
        <v>568101137</v>
      </c>
      <c r="F1375" s="59">
        <v>39647</v>
      </c>
      <c r="G1375" s="58" t="s">
        <v>8417</v>
      </c>
      <c r="H1375" s="58" t="s">
        <v>12130</v>
      </c>
      <c r="I1375" s="58" t="s">
        <v>12058</v>
      </c>
      <c r="J1375" s="58" t="s">
        <v>12523</v>
      </c>
      <c r="K1375" s="58" t="s">
        <v>12524</v>
      </c>
      <c r="L1375" s="58" t="s">
        <v>11714</v>
      </c>
      <c r="M1375" s="60">
        <v>3506</v>
      </c>
    </row>
    <row r="1376" spans="1:13" s="52" customFormat="1">
      <c r="A1376" s="56">
        <v>10177530</v>
      </c>
      <c r="B1376" s="57">
        <v>101775300000000</v>
      </c>
      <c r="C1376" s="58" t="s">
        <v>4206</v>
      </c>
      <c r="D1376" s="58"/>
      <c r="E1376" s="58">
        <v>568101138</v>
      </c>
      <c r="F1376" s="59">
        <v>39884</v>
      </c>
      <c r="G1376" s="58" t="s">
        <v>8442</v>
      </c>
      <c r="H1376" s="58" t="s">
        <v>12535</v>
      </c>
      <c r="I1376" s="58" t="s">
        <v>11720</v>
      </c>
      <c r="J1376" s="58" t="s">
        <v>12523</v>
      </c>
      <c r="K1376" s="58" t="s">
        <v>12524</v>
      </c>
      <c r="L1376" s="58" t="s">
        <v>11714</v>
      </c>
      <c r="M1376" s="60">
        <v>3506</v>
      </c>
    </row>
    <row r="1377" spans="1:13" s="52" customFormat="1">
      <c r="A1377" s="56">
        <v>10177532</v>
      </c>
      <c r="B1377" s="57">
        <v>101775320000000</v>
      </c>
      <c r="C1377" s="58" t="s">
        <v>4206</v>
      </c>
      <c r="D1377" s="58"/>
      <c r="E1377" s="58">
        <v>568101145</v>
      </c>
      <c r="F1377" s="59">
        <v>39647</v>
      </c>
      <c r="G1377" s="58">
        <v>119</v>
      </c>
      <c r="H1377" s="58" t="s">
        <v>12338</v>
      </c>
      <c r="I1377" s="58" t="s">
        <v>11876</v>
      </c>
      <c r="J1377" s="58" t="s">
        <v>12523</v>
      </c>
      <c r="K1377" s="58" t="s">
        <v>12524</v>
      </c>
      <c r="L1377" s="58" t="s">
        <v>11714</v>
      </c>
      <c r="M1377" s="60">
        <v>3506</v>
      </c>
    </row>
    <row r="1378" spans="1:13" s="52" customFormat="1">
      <c r="A1378" s="56">
        <v>10177533</v>
      </c>
      <c r="B1378" s="57">
        <v>101775330000000</v>
      </c>
      <c r="C1378" s="58" t="s">
        <v>4206</v>
      </c>
      <c r="D1378" s="58"/>
      <c r="E1378" s="58">
        <v>568101140</v>
      </c>
      <c r="F1378" s="59">
        <v>39647</v>
      </c>
      <c r="G1378" s="58">
        <v>114</v>
      </c>
      <c r="H1378" s="58" t="s">
        <v>12267</v>
      </c>
      <c r="I1378" s="58" t="s">
        <v>11876</v>
      </c>
      <c r="J1378" s="58" t="s">
        <v>12523</v>
      </c>
      <c r="K1378" s="58" t="s">
        <v>12524</v>
      </c>
      <c r="L1378" s="58" t="s">
        <v>11714</v>
      </c>
      <c r="M1378" s="60">
        <v>3506</v>
      </c>
    </row>
    <row r="1379" spans="1:13" s="52" customFormat="1">
      <c r="A1379" s="56">
        <v>10177534</v>
      </c>
      <c r="B1379" s="57">
        <v>101775340000000</v>
      </c>
      <c r="C1379" s="58" t="s">
        <v>4206</v>
      </c>
      <c r="D1379" s="58"/>
      <c r="E1379" s="58">
        <v>568101134</v>
      </c>
      <c r="F1379" s="59">
        <v>39647</v>
      </c>
      <c r="G1379" s="58" t="s">
        <v>347</v>
      </c>
      <c r="H1379" s="58" t="s">
        <v>12347</v>
      </c>
      <c r="I1379" s="58" t="s">
        <v>11717</v>
      </c>
      <c r="J1379" s="58" t="s">
        <v>12523</v>
      </c>
      <c r="K1379" s="58" t="s">
        <v>12524</v>
      </c>
      <c r="L1379" s="58" t="s">
        <v>11714</v>
      </c>
      <c r="M1379" s="60">
        <v>3506</v>
      </c>
    </row>
    <row r="1380" spans="1:13" s="52" customFormat="1">
      <c r="A1380" s="56">
        <v>10177536</v>
      </c>
      <c r="B1380" s="57">
        <v>101775360000000</v>
      </c>
      <c r="C1380" s="58" t="s">
        <v>4206</v>
      </c>
      <c r="D1380" s="58"/>
      <c r="E1380" s="58">
        <v>568101135</v>
      </c>
      <c r="F1380" s="59">
        <v>39647</v>
      </c>
      <c r="G1380" s="58" t="s">
        <v>347</v>
      </c>
      <c r="H1380" s="58" t="s">
        <v>12532</v>
      </c>
      <c r="I1380" s="58" t="s">
        <v>11876</v>
      </c>
      <c r="J1380" s="58" t="s">
        <v>12523</v>
      </c>
      <c r="K1380" s="58" t="s">
        <v>12524</v>
      </c>
      <c r="L1380" s="58" t="s">
        <v>11714</v>
      </c>
      <c r="M1380" s="60">
        <v>3506</v>
      </c>
    </row>
    <row r="1381" spans="1:13" s="52" customFormat="1">
      <c r="A1381" s="56">
        <v>10177537</v>
      </c>
      <c r="B1381" s="57">
        <v>101775370000000</v>
      </c>
      <c r="C1381" s="58" t="s">
        <v>4209</v>
      </c>
      <c r="D1381" s="58"/>
      <c r="E1381" s="58">
        <v>568101141</v>
      </c>
      <c r="F1381" s="59">
        <v>39647</v>
      </c>
      <c r="G1381" s="58" t="s">
        <v>347</v>
      </c>
      <c r="H1381" s="58" t="s">
        <v>12527</v>
      </c>
      <c r="I1381" s="58" t="s">
        <v>12058</v>
      </c>
      <c r="J1381" s="58" t="s">
        <v>12523</v>
      </c>
      <c r="K1381" s="58" t="s">
        <v>12524</v>
      </c>
      <c r="L1381" s="58" t="s">
        <v>11714</v>
      </c>
      <c r="M1381" s="60">
        <v>3506</v>
      </c>
    </row>
    <row r="1382" spans="1:13" s="52" customFormat="1">
      <c r="A1382" s="56">
        <v>10177538</v>
      </c>
      <c r="B1382" s="57">
        <v>101775380000000</v>
      </c>
      <c r="C1382" s="58" t="s">
        <v>4209</v>
      </c>
      <c r="D1382" s="58"/>
      <c r="E1382" s="58">
        <v>568101144</v>
      </c>
      <c r="F1382" s="59">
        <v>39647</v>
      </c>
      <c r="G1382" s="58" t="s">
        <v>8418</v>
      </c>
      <c r="H1382" s="58" t="s">
        <v>12189</v>
      </c>
      <c r="I1382" s="58" t="s">
        <v>12058</v>
      </c>
      <c r="J1382" s="58" t="s">
        <v>12523</v>
      </c>
      <c r="K1382" s="58" t="s">
        <v>12524</v>
      </c>
      <c r="L1382" s="58" t="s">
        <v>11714</v>
      </c>
      <c r="M1382" s="60">
        <v>3506</v>
      </c>
    </row>
    <row r="1383" spans="1:13" s="52" customFormat="1">
      <c r="A1383" s="56">
        <v>10177539</v>
      </c>
      <c r="B1383" s="57">
        <v>101775390000000</v>
      </c>
      <c r="C1383" s="58" t="s">
        <v>4206</v>
      </c>
      <c r="D1383" s="58"/>
      <c r="E1383" s="58">
        <v>568101139</v>
      </c>
      <c r="F1383" s="59">
        <v>39647</v>
      </c>
      <c r="G1383" s="58" t="s">
        <v>12542</v>
      </c>
      <c r="H1383" s="58" t="s">
        <v>12411</v>
      </c>
      <c r="I1383" s="58" t="s">
        <v>12104</v>
      </c>
      <c r="J1383" s="58" t="s">
        <v>12523</v>
      </c>
      <c r="K1383" s="58" t="s">
        <v>12524</v>
      </c>
      <c r="L1383" s="58" t="s">
        <v>11714</v>
      </c>
      <c r="M1383" s="60">
        <v>3506</v>
      </c>
    </row>
    <row r="1384" spans="1:13" s="52" customFormat="1">
      <c r="A1384" s="56">
        <v>10177541</v>
      </c>
      <c r="B1384" s="57">
        <v>101775410000000</v>
      </c>
      <c r="C1384" s="58" t="s">
        <v>4206</v>
      </c>
      <c r="D1384" s="58"/>
      <c r="E1384" s="58">
        <v>568101141</v>
      </c>
      <c r="F1384" s="59">
        <v>39647</v>
      </c>
      <c r="G1384" s="58">
        <v>123</v>
      </c>
      <c r="H1384" s="58" t="s">
        <v>12142</v>
      </c>
      <c r="I1384" s="58" t="s">
        <v>11711</v>
      </c>
      <c r="J1384" s="58" t="s">
        <v>12523</v>
      </c>
      <c r="K1384" s="58" t="s">
        <v>12524</v>
      </c>
      <c r="L1384" s="58" t="s">
        <v>11714</v>
      </c>
      <c r="M1384" s="60">
        <v>3506</v>
      </c>
    </row>
    <row r="1385" spans="1:13" s="52" customFormat="1">
      <c r="A1385" s="38">
        <v>10177542</v>
      </c>
      <c r="B1385" s="54">
        <v>101775420000000</v>
      </c>
      <c r="C1385" s="52" t="s">
        <v>2183</v>
      </c>
      <c r="E1385" s="52" t="s">
        <v>2184</v>
      </c>
      <c r="F1385" s="32">
        <v>39695</v>
      </c>
      <c r="G1385" s="52" t="s">
        <v>11726</v>
      </c>
      <c r="H1385" s="52" t="s">
        <v>11722</v>
      </c>
      <c r="I1385" s="52" t="s">
        <v>11723</v>
      </c>
      <c r="J1385" s="52" t="s">
        <v>11712</v>
      </c>
      <c r="K1385" s="52" t="s">
        <v>11713</v>
      </c>
      <c r="L1385" s="52" t="s">
        <v>11714</v>
      </c>
      <c r="M1385" s="53">
        <v>3506</v>
      </c>
    </row>
    <row r="1386" spans="1:13" s="52" customFormat="1">
      <c r="A1386" s="38">
        <v>10177543</v>
      </c>
      <c r="B1386" s="54">
        <v>101775430000000</v>
      </c>
      <c r="C1386" s="52" t="s">
        <v>2186</v>
      </c>
      <c r="E1386" s="52" t="s">
        <v>2187</v>
      </c>
      <c r="F1386" s="32">
        <v>39681</v>
      </c>
      <c r="G1386" s="52">
        <v>401.43</v>
      </c>
      <c r="H1386" s="52" t="s">
        <v>11722</v>
      </c>
      <c r="I1386" s="52" t="s">
        <v>11723</v>
      </c>
      <c r="J1386" s="52" t="s">
        <v>11712</v>
      </c>
      <c r="K1386" s="52" t="s">
        <v>11713</v>
      </c>
      <c r="L1386" s="52" t="s">
        <v>11714</v>
      </c>
      <c r="M1386" s="53">
        <v>3506</v>
      </c>
    </row>
    <row r="1387" spans="1:13" s="52" customFormat="1">
      <c r="A1387" s="38">
        <v>10177544</v>
      </c>
      <c r="B1387" s="54">
        <v>101775440000000</v>
      </c>
      <c r="C1387" s="52" t="s">
        <v>2190</v>
      </c>
      <c r="E1387" s="52" t="s">
        <v>2191</v>
      </c>
      <c r="F1387" s="32">
        <v>39681</v>
      </c>
      <c r="G1387" s="52">
        <v>401.43</v>
      </c>
      <c r="H1387" s="52" t="s">
        <v>11722</v>
      </c>
      <c r="I1387" s="52" t="s">
        <v>11723</v>
      </c>
      <c r="J1387" s="52" t="s">
        <v>11712</v>
      </c>
      <c r="K1387" s="52" t="s">
        <v>11713</v>
      </c>
      <c r="L1387" s="52" t="s">
        <v>11714</v>
      </c>
      <c r="M1387" s="53">
        <v>3506</v>
      </c>
    </row>
    <row r="1388" spans="1:13" s="52" customFormat="1">
      <c r="A1388" s="38">
        <v>10177545</v>
      </c>
      <c r="B1388" s="54">
        <v>101775450000000</v>
      </c>
      <c r="C1388" s="52" t="s">
        <v>2192</v>
      </c>
      <c r="E1388" s="52" t="s">
        <v>2193</v>
      </c>
      <c r="F1388" s="32">
        <v>39681</v>
      </c>
      <c r="G1388" s="52">
        <v>401.6</v>
      </c>
      <c r="H1388" s="52" t="s">
        <v>11722</v>
      </c>
      <c r="I1388" s="52" t="s">
        <v>11723</v>
      </c>
      <c r="J1388" s="52" t="s">
        <v>11712</v>
      </c>
      <c r="K1388" s="52" t="s">
        <v>11713</v>
      </c>
      <c r="L1388" s="52" t="s">
        <v>11714</v>
      </c>
      <c r="M1388" s="53">
        <v>3506</v>
      </c>
    </row>
    <row r="1389" spans="1:13" s="52" customFormat="1">
      <c r="A1389" s="38">
        <v>10177546</v>
      </c>
      <c r="B1389" s="54">
        <v>101775460000000</v>
      </c>
      <c r="C1389" s="52" t="s">
        <v>2194</v>
      </c>
      <c r="D1389" s="52">
        <v>880</v>
      </c>
      <c r="E1389" s="52" t="s">
        <v>2196</v>
      </c>
      <c r="F1389" s="32">
        <v>39721</v>
      </c>
      <c r="G1389" s="52" t="s">
        <v>110</v>
      </c>
      <c r="H1389" s="52" t="s">
        <v>12240</v>
      </c>
      <c r="I1389" s="52" t="s">
        <v>12120</v>
      </c>
      <c r="J1389" s="52" t="s">
        <v>11712</v>
      </c>
      <c r="K1389" s="52" t="s">
        <v>11713</v>
      </c>
      <c r="L1389" s="52" t="s">
        <v>11714</v>
      </c>
      <c r="M1389" s="53">
        <v>3506</v>
      </c>
    </row>
    <row r="1390" spans="1:13" s="52" customFormat="1">
      <c r="A1390" s="38">
        <v>10177547</v>
      </c>
      <c r="B1390" s="54">
        <v>101775470000000</v>
      </c>
      <c r="C1390" s="52" t="s">
        <v>2194</v>
      </c>
      <c r="D1390" s="52">
        <v>880</v>
      </c>
      <c r="E1390" s="52" t="s">
        <v>2199</v>
      </c>
      <c r="F1390" s="32">
        <v>39721</v>
      </c>
      <c r="G1390" s="52" t="s">
        <v>110</v>
      </c>
      <c r="H1390" s="52" t="s">
        <v>11722</v>
      </c>
      <c r="I1390" s="52" t="s">
        <v>11723</v>
      </c>
      <c r="J1390" s="52" t="s">
        <v>11712</v>
      </c>
      <c r="K1390" s="52" t="s">
        <v>11713</v>
      </c>
      <c r="L1390" s="52" t="s">
        <v>11714</v>
      </c>
      <c r="M1390" s="53">
        <v>3506</v>
      </c>
    </row>
    <row r="1391" spans="1:13" s="52" customFormat="1">
      <c r="A1391" s="38">
        <v>10177549</v>
      </c>
      <c r="B1391" s="54">
        <v>101775490000000</v>
      </c>
      <c r="C1391" s="52" t="s">
        <v>2194</v>
      </c>
      <c r="E1391" s="52" t="s">
        <v>2200</v>
      </c>
      <c r="F1391" s="32">
        <v>39721</v>
      </c>
      <c r="G1391" s="52" t="s">
        <v>110</v>
      </c>
      <c r="H1391" s="52" t="s">
        <v>12481</v>
      </c>
      <c r="I1391" s="52" t="s">
        <v>12068</v>
      </c>
      <c r="J1391" s="52" t="s">
        <v>11712</v>
      </c>
      <c r="K1391" s="52" t="s">
        <v>11713</v>
      </c>
      <c r="L1391" s="52" t="s">
        <v>11714</v>
      </c>
      <c r="M1391" s="53">
        <v>3506</v>
      </c>
    </row>
    <row r="1392" spans="1:13" s="52" customFormat="1">
      <c r="A1392" s="38">
        <v>10177550</v>
      </c>
      <c r="B1392" s="54">
        <v>101775500000000</v>
      </c>
      <c r="C1392" s="52" t="s">
        <v>2201</v>
      </c>
      <c r="E1392" s="52">
        <v>6080875600</v>
      </c>
      <c r="F1392" s="32">
        <v>39680</v>
      </c>
      <c r="G1392" s="52">
        <v>151</v>
      </c>
      <c r="H1392" s="52" t="s">
        <v>12304</v>
      </c>
      <c r="I1392" s="52" t="s">
        <v>12305</v>
      </c>
      <c r="J1392" s="52" t="s">
        <v>11712</v>
      </c>
      <c r="K1392" s="52" t="s">
        <v>11713</v>
      </c>
      <c r="L1392" s="52" t="s">
        <v>11714</v>
      </c>
      <c r="M1392" s="53">
        <v>3506</v>
      </c>
    </row>
    <row r="1393" spans="1:13" s="52" customFormat="1">
      <c r="A1393" s="38">
        <v>10177721</v>
      </c>
      <c r="B1393" s="54">
        <v>101777210000000</v>
      </c>
      <c r="C1393" s="52" t="s">
        <v>2204</v>
      </c>
      <c r="D1393" s="52">
        <v>2200</v>
      </c>
      <c r="E1393" s="52" t="s">
        <v>2208</v>
      </c>
      <c r="F1393" s="32">
        <v>39694</v>
      </c>
      <c r="G1393" s="52" t="s">
        <v>110</v>
      </c>
      <c r="H1393" s="52" t="s">
        <v>12281</v>
      </c>
      <c r="I1393" s="52" t="s">
        <v>11711</v>
      </c>
      <c r="J1393" s="52" t="s">
        <v>11712</v>
      </c>
      <c r="K1393" s="52" t="s">
        <v>11713</v>
      </c>
      <c r="L1393" s="52" t="s">
        <v>11714</v>
      </c>
      <c r="M1393" s="53">
        <v>3506</v>
      </c>
    </row>
    <row r="1394" spans="1:13" s="52" customFormat="1">
      <c r="A1394" s="38">
        <v>10177722</v>
      </c>
      <c r="B1394" s="54">
        <v>101777220000000</v>
      </c>
      <c r="C1394" s="52" t="s">
        <v>2204</v>
      </c>
      <c r="D1394" s="52" t="s">
        <v>2210</v>
      </c>
      <c r="E1394" s="52" t="s">
        <v>2211</v>
      </c>
      <c r="F1394" s="32">
        <v>39694</v>
      </c>
      <c r="G1394" s="52" t="s">
        <v>110</v>
      </c>
      <c r="H1394" s="52" t="s">
        <v>12296</v>
      </c>
      <c r="I1394" s="52" t="s">
        <v>12140</v>
      </c>
      <c r="J1394" s="52" t="s">
        <v>11712</v>
      </c>
      <c r="K1394" s="52" t="s">
        <v>11713</v>
      </c>
      <c r="L1394" s="52" t="s">
        <v>11714</v>
      </c>
      <c r="M1394" s="53">
        <v>3506</v>
      </c>
    </row>
    <row r="1395" spans="1:13" s="52" customFormat="1">
      <c r="A1395" s="38">
        <v>10177723</v>
      </c>
      <c r="B1395" s="54">
        <v>101777230000000</v>
      </c>
      <c r="C1395" s="52" t="s">
        <v>2204</v>
      </c>
      <c r="E1395" s="52" t="s">
        <v>2212</v>
      </c>
      <c r="F1395" s="32">
        <v>39694</v>
      </c>
      <c r="G1395" s="52" t="s">
        <v>110</v>
      </c>
      <c r="H1395" s="52" t="s">
        <v>12070</v>
      </c>
      <c r="I1395" s="52" t="s">
        <v>12071</v>
      </c>
      <c r="J1395" s="52" t="s">
        <v>11712</v>
      </c>
      <c r="K1395" s="52" t="s">
        <v>11713</v>
      </c>
      <c r="L1395" s="52" t="s">
        <v>11714</v>
      </c>
      <c r="M1395" s="53">
        <v>3506</v>
      </c>
    </row>
    <row r="1396" spans="1:13" s="52" customFormat="1">
      <c r="A1396" s="38">
        <v>10177724</v>
      </c>
      <c r="B1396" s="54">
        <v>101777240000000</v>
      </c>
      <c r="C1396" s="52" t="s">
        <v>2204</v>
      </c>
      <c r="E1396" s="52" t="s">
        <v>2213</v>
      </c>
      <c r="F1396" s="32">
        <v>39694</v>
      </c>
      <c r="G1396" s="52" t="s">
        <v>110</v>
      </c>
      <c r="H1396" s="52" t="s">
        <v>12379</v>
      </c>
      <c r="I1396" s="52" t="s">
        <v>11711</v>
      </c>
      <c r="J1396" s="52" t="s">
        <v>11712</v>
      </c>
      <c r="K1396" s="52" t="s">
        <v>11713</v>
      </c>
      <c r="L1396" s="52" t="s">
        <v>11714</v>
      </c>
      <c r="M1396" s="53">
        <v>3506</v>
      </c>
    </row>
    <row r="1397" spans="1:13" s="52" customFormat="1">
      <c r="A1397" s="38">
        <v>10177727</v>
      </c>
      <c r="B1397" s="54">
        <v>101777270000000</v>
      </c>
      <c r="C1397" s="52" t="s">
        <v>2214</v>
      </c>
      <c r="D1397" s="52">
        <v>5510</v>
      </c>
      <c r="E1397" s="52" t="s">
        <v>2216</v>
      </c>
      <c r="F1397" s="32">
        <v>39681</v>
      </c>
      <c r="G1397" s="52" t="s">
        <v>11725</v>
      </c>
      <c r="H1397" s="52" t="s">
        <v>11722</v>
      </c>
      <c r="I1397" s="52" t="s">
        <v>11723</v>
      </c>
      <c r="J1397" s="52" t="s">
        <v>11712</v>
      </c>
      <c r="K1397" s="52" t="s">
        <v>11713</v>
      </c>
      <c r="L1397" s="52" t="s">
        <v>11714</v>
      </c>
      <c r="M1397" s="53">
        <v>3506</v>
      </c>
    </row>
    <row r="1398" spans="1:13" s="52" customFormat="1">
      <c r="A1398" s="38">
        <v>10177753</v>
      </c>
      <c r="B1398" s="54">
        <v>101777530000000</v>
      </c>
      <c r="C1398" s="52" t="s">
        <v>2218</v>
      </c>
      <c r="D1398" s="52" t="s">
        <v>2027</v>
      </c>
      <c r="E1398" s="52" t="s">
        <v>2219</v>
      </c>
      <c r="F1398" s="32">
        <v>39792</v>
      </c>
      <c r="G1398" s="52" t="s">
        <v>110</v>
      </c>
      <c r="H1398" s="52" t="s">
        <v>12314</v>
      </c>
      <c r="I1398" s="52" t="s">
        <v>11876</v>
      </c>
      <c r="J1398" s="52" t="s">
        <v>11712</v>
      </c>
      <c r="K1398" s="52" t="s">
        <v>11713</v>
      </c>
      <c r="L1398" s="52" t="s">
        <v>11714</v>
      </c>
      <c r="M1398" s="53">
        <v>3506</v>
      </c>
    </row>
    <row r="1399" spans="1:13" s="52" customFormat="1">
      <c r="A1399" s="38">
        <v>10177754</v>
      </c>
      <c r="B1399" s="54">
        <v>101777540000000</v>
      </c>
      <c r="C1399" s="52" t="s">
        <v>675</v>
      </c>
      <c r="E1399" s="52" t="s">
        <v>2221</v>
      </c>
      <c r="F1399" s="32">
        <v>39792</v>
      </c>
      <c r="G1399" s="52" t="s">
        <v>110</v>
      </c>
      <c r="H1399" s="52" t="s">
        <v>12364</v>
      </c>
      <c r="I1399" s="52" t="s">
        <v>12365</v>
      </c>
      <c r="J1399" s="52" t="s">
        <v>11712</v>
      </c>
      <c r="K1399" s="52" t="s">
        <v>11713</v>
      </c>
      <c r="L1399" s="52" t="s">
        <v>11714</v>
      </c>
      <c r="M1399" s="53">
        <v>3506</v>
      </c>
    </row>
    <row r="1400" spans="1:13" s="52" customFormat="1">
      <c r="A1400" s="38">
        <v>10177756</v>
      </c>
      <c r="B1400" s="54">
        <v>101777560000000</v>
      </c>
      <c r="C1400" s="52" t="s">
        <v>675</v>
      </c>
      <c r="E1400" s="52" t="s">
        <v>2222</v>
      </c>
      <c r="F1400" s="32">
        <v>39792</v>
      </c>
      <c r="G1400" s="52" t="s">
        <v>390</v>
      </c>
      <c r="H1400" s="52" t="s">
        <v>12304</v>
      </c>
      <c r="I1400" s="52" t="s">
        <v>12305</v>
      </c>
      <c r="J1400" s="52" t="s">
        <v>11712</v>
      </c>
      <c r="K1400" s="52" t="s">
        <v>11713</v>
      </c>
      <c r="L1400" s="52" t="s">
        <v>11714</v>
      </c>
      <c r="M1400" s="53">
        <v>3506</v>
      </c>
    </row>
    <row r="1401" spans="1:13" s="52" customFormat="1">
      <c r="A1401" s="38">
        <v>10177757</v>
      </c>
      <c r="B1401" s="54">
        <v>101777570000000</v>
      </c>
      <c r="C1401" s="52" t="s">
        <v>675</v>
      </c>
      <c r="D1401" s="52">
        <v>7200</v>
      </c>
      <c r="E1401" s="52" t="s">
        <v>667</v>
      </c>
      <c r="F1401" s="32">
        <v>39792</v>
      </c>
      <c r="G1401" s="52" t="s">
        <v>110</v>
      </c>
      <c r="H1401" s="52" t="s">
        <v>12364</v>
      </c>
      <c r="I1401" s="52" t="s">
        <v>12365</v>
      </c>
      <c r="J1401" s="52" t="s">
        <v>11712</v>
      </c>
      <c r="K1401" s="52" t="s">
        <v>11713</v>
      </c>
      <c r="L1401" s="52" t="s">
        <v>11714</v>
      </c>
      <c r="M1401" s="53">
        <v>3506</v>
      </c>
    </row>
    <row r="1402" spans="1:13" s="52" customFormat="1">
      <c r="A1402" s="38">
        <v>10177758</v>
      </c>
      <c r="B1402" s="54">
        <v>101777580000000</v>
      </c>
      <c r="C1402" s="52" t="s">
        <v>675</v>
      </c>
      <c r="E1402" s="52" t="s">
        <v>2223</v>
      </c>
      <c r="F1402" s="32">
        <v>39792</v>
      </c>
      <c r="G1402" s="52" t="s">
        <v>11768</v>
      </c>
      <c r="H1402" s="52" t="s">
        <v>12494</v>
      </c>
      <c r="I1402" s="52" t="s">
        <v>12319</v>
      </c>
      <c r="J1402" s="52" t="s">
        <v>11712</v>
      </c>
      <c r="K1402" s="52" t="s">
        <v>11713</v>
      </c>
      <c r="L1402" s="52" t="s">
        <v>11714</v>
      </c>
      <c r="M1402" s="53">
        <v>3506</v>
      </c>
    </row>
    <row r="1403" spans="1:13" s="52" customFormat="1">
      <c r="A1403" s="38">
        <v>10177759</v>
      </c>
      <c r="B1403" s="54">
        <v>101777590000000</v>
      </c>
      <c r="C1403" s="52" t="s">
        <v>675</v>
      </c>
      <c r="E1403" s="52" t="s">
        <v>2225</v>
      </c>
      <c r="F1403" s="32">
        <v>39792</v>
      </c>
      <c r="G1403" s="52" t="s">
        <v>390</v>
      </c>
      <c r="H1403" s="52" t="s">
        <v>12304</v>
      </c>
      <c r="I1403" s="52" t="s">
        <v>12305</v>
      </c>
      <c r="J1403" s="52" t="s">
        <v>11712</v>
      </c>
      <c r="K1403" s="52" t="s">
        <v>11713</v>
      </c>
      <c r="L1403" s="52" t="s">
        <v>11714</v>
      </c>
      <c r="M1403" s="53">
        <v>3506</v>
      </c>
    </row>
    <row r="1404" spans="1:13" s="52" customFormat="1">
      <c r="A1404" s="38">
        <v>10177760</v>
      </c>
      <c r="B1404" s="54">
        <v>101777600000000</v>
      </c>
      <c r="C1404" s="52" t="s">
        <v>1851</v>
      </c>
      <c r="E1404" s="52" t="s">
        <v>2226</v>
      </c>
      <c r="F1404" s="32">
        <v>39792</v>
      </c>
      <c r="G1404" s="52" t="s">
        <v>110</v>
      </c>
      <c r="H1404" s="52" t="s">
        <v>12396</v>
      </c>
      <c r="I1404" s="52" t="s">
        <v>11876</v>
      </c>
      <c r="J1404" s="52" t="s">
        <v>11712</v>
      </c>
      <c r="K1404" s="52" t="s">
        <v>11713</v>
      </c>
      <c r="L1404" s="52" t="s">
        <v>11714</v>
      </c>
      <c r="M1404" s="53">
        <v>3506</v>
      </c>
    </row>
    <row r="1405" spans="1:13" s="52" customFormat="1">
      <c r="A1405" s="38">
        <v>10177761</v>
      </c>
      <c r="B1405" s="54">
        <v>101777610000000</v>
      </c>
      <c r="C1405" s="52" t="s">
        <v>1851</v>
      </c>
      <c r="D1405" s="52">
        <v>2851</v>
      </c>
      <c r="E1405" s="52" t="s">
        <v>2227</v>
      </c>
      <c r="F1405" s="32">
        <v>39792</v>
      </c>
      <c r="G1405" s="52" t="s">
        <v>110</v>
      </c>
      <c r="H1405" s="52" t="s">
        <v>12110</v>
      </c>
      <c r="I1405" s="52" t="s">
        <v>11717</v>
      </c>
      <c r="J1405" s="52" t="s">
        <v>11712</v>
      </c>
      <c r="K1405" s="52" t="s">
        <v>11713</v>
      </c>
      <c r="L1405" s="52" t="s">
        <v>11714</v>
      </c>
      <c r="M1405" s="53">
        <v>3506</v>
      </c>
    </row>
    <row r="1406" spans="1:13" s="52" customFormat="1">
      <c r="A1406" s="38">
        <v>10177762</v>
      </c>
      <c r="B1406" s="54">
        <v>101777620000000</v>
      </c>
      <c r="C1406" s="52" t="s">
        <v>1851</v>
      </c>
      <c r="D1406" s="52">
        <v>2851</v>
      </c>
      <c r="E1406" s="52" t="s">
        <v>2228</v>
      </c>
      <c r="F1406" s="32">
        <v>39792</v>
      </c>
      <c r="G1406" s="52" t="s">
        <v>110</v>
      </c>
      <c r="H1406" s="52" t="s">
        <v>12410</v>
      </c>
      <c r="I1406" s="52" t="s">
        <v>11876</v>
      </c>
      <c r="J1406" s="52" t="s">
        <v>11712</v>
      </c>
      <c r="K1406" s="52" t="s">
        <v>11713</v>
      </c>
      <c r="L1406" s="52" t="s">
        <v>11714</v>
      </c>
      <c r="M1406" s="53">
        <v>3506</v>
      </c>
    </row>
    <row r="1407" spans="1:13" s="52" customFormat="1">
      <c r="A1407" s="38">
        <v>10177763</v>
      </c>
      <c r="B1407" s="54">
        <v>101777630000000</v>
      </c>
      <c r="C1407" s="52" t="s">
        <v>1851</v>
      </c>
      <c r="D1407" s="52">
        <v>2851</v>
      </c>
      <c r="E1407" s="52" t="s">
        <v>2229</v>
      </c>
      <c r="F1407" s="32">
        <v>39792</v>
      </c>
      <c r="G1407" s="52" t="s">
        <v>110</v>
      </c>
      <c r="H1407" s="52" t="s">
        <v>12145</v>
      </c>
      <c r="I1407" s="52" t="s">
        <v>11720</v>
      </c>
      <c r="J1407" s="52" t="s">
        <v>11712</v>
      </c>
      <c r="K1407" s="52" t="s">
        <v>11713</v>
      </c>
      <c r="L1407" s="52" t="s">
        <v>11714</v>
      </c>
      <c r="M1407" s="53">
        <v>3506</v>
      </c>
    </row>
    <row r="1408" spans="1:13" s="52" customFormat="1">
      <c r="A1408" s="38">
        <v>10177764</v>
      </c>
      <c r="B1408" s="54">
        <v>101777640000000</v>
      </c>
      <c r="C1408" s="52" t="s">
        <v>1851</v>
      </c>
      <c r="D1408" s="52">
        <v>2851</v>
      </c>
      <c r="E1408" s="52" t="s">
        <v>2230</v>
      </c>
      <c r="F1408" s="32">
        <v>39792</v>
      </c>
      <c r="G1408" s="52" t="s">
        <v>110</v>
      </c>
      <c r="H1408" s="52" t="s">
        <v>12096</v>
      </c>
      <c r="I1408" s="52" t="s">
        <v>11876</v>
      </c>
      <c r="J1408" s="52" t="s">
        <v>11712</v>
      </c>
      <c r="K1408" s="52" t="s">
        <v>11713</v>
      </c>
      <c r="L1408" s="52" t="s">
        <v>11714</v>
      </c>
      <c r="M1408" s="53">
        <v>3506</v>
      </c>
    </row>
    <row r="1409" spans="1:13" s="52" customFormat="1">
      <c r="A1409" s="38">
        <v>10177765</v>
      </c>
      <c r="B1409" s="54">
        <v>101777650000000</v>
      </c>
      <c r="C1409" s="52" t="s">
        <v>1851</v>
      </c>
      <c r="D1409" s="52">
        <v>2851</v>
      </c>
      <c r="E1409" s="52" t="s">
        <v>2231</v>
      </c>
      <c r="F1409" s="32">
        <v>39792</v>
      </c>
      <c r="G1409" s="52" t="s">
        <v>110</v>
      </c>
      <c r="H1409" s="52" t="s">
        <v>12182</v>
      </c>
      <c r="I1409" s="52" t="s">
        <v>11876</v>
      </c>
      <c r="J1409" s="52" t="s">
        <v>11712</v>
      </c>
      <c r="K1409" s="52" t="s">
        <v>11713</v>
      </c>
      <c r="L1409" s="52" t="s">
        <v>11714</v>
      </c>
      <c r="M1409" s="53">
        <v>3506</v>
      </c>
    </row>
    <row r="1410" spans="1:13" s="52" customFormat="1">
      <c r="A1410" s="38">
        <v>10177766</v>
      </c>
      <c r="B1410" s="54">
        <v>101777660000000</v>
      </c>
      <c r="C1410" s="52" t="s">
        <v>1851</v>
      </c>
      <c r="D1410" s="52">
        <v>2851</v>
      </c>
      <c r="E1410" s="52" t="s">
        <v>2232</v>
      </c>
      <c r="F1410" s="32">
        <v>39792</v>
      </c>
      <c r="G1410" s="52" t="s">
        <v>110</v>
      </c>
      <c r="H1410" s="52" t="s">
        <v>12084</v>
      </c>
      <c r="I1410" s="52" t="s">
        <v>11717</v>
      </c>
      <c r="J1410" s="52" t="s">
        <v>11712</v>
      </c>
      <c r="K1410" s="52" t="s">
        <v>11713</v>
      </c>
      <c r="L1410" s="52" t="s">
        <v>11714</v>
      </c>
      <c r="M1410" s="53">
        <v>3506</v>
      </c>
    </row>
    <row r="1411" spans="1:13" s="52" customFormat="1">
      <c r="A1411" s="38">
        <v>10177767</v>
      </c>
      <c r="B1411" s="54">
        <v>101777670000000</v>
      </c>
      <c r="C1411" s="52" t="s">
        <v>1851</v>
      </c>
      <c r="D1411" s="52">
        <v>2851</v>
      </c>
      <c r="E1411" s="52" t="s">
        <v>2233</v>
      </c>
      <c r="F1411" s="32">
        <v>39792</v>
      </c>
      <c r="G1411" s="52" t="s">
        <v>110</v>
      </c>
      <c r="H1411" s="52" t="s">
        <v>12483</v>
      </c>
      <c r="I1411" s="52" t="s">
        <v>12058</v>
      </c>
      <c r="J1411" s="52" t="s">
        <v>11712</v>
      </c>
      <c r="K1411" s="52" t="s">
        <v>11713</v>
      </c>
      <c r="L1411" s="52" t="s">
        <v>11714</v>
      </c>
      <c r="M1411" s="53">
        <v>3506</v>
      </c>
    </row>
    <row r="1412" spans="1:13" s="52" customFormat="1">
      <c r="A1412" s="38">
        <v>10177769</v>
      </c>
      <c r="B1412" s="54">
        <v>101777690000000</v>
      </c>
      <c r="C1412" s="52" t="s">
        <v>1851</v>
      </c>
      <c r="E1412" s="52" t="s">
        <v>2234</v>
      </c>
      <c r="F1412" s="32">
        <v>39792</v>
      </c>
      <c r="G1412" s="52" t="s">
        <v>110</v>
      </c>
      <c r="H1412" s="52" t="s">
        <v>12285</v>
      </c>
      <c r="I1412" s="52" t="s">
        <v>11717</v>
      </c>
      <c r="J1412" s="52" t="s">
        <v>11712</v>
      </c>
      <c r="K1412" s="52" t="s">
        <v>11713</v>
      </c>
      <c r="L1412" s="52" t="s">
        <v>11714</v>
      </c>
      <c r="M1412" s="53">
        <v>3506</v>
      </c>
    </row>
    <row r="1413" spans="1:13" s="52" customFormat="1">
      <c r="A1413" s="38">
        <v>10177770</v>
      </c>
      <c r="B1413" s="54">
        <v>101777700000000</v>
      </c>
      <c r="C1413" s="52" t="s">
        <v>1851</v>
      </c>
      <c r="E1413" s="52" t="s">
        <v>2235</v>
      </c>
      <c r="F1413" s="32">
        <v>39792</v>
      </c>
      <c r="G1413" s="52" t="s">
        <v>110</v>
      </c>
      <c r="H1413" s="52" t="s">
        <v>12337</v>
      </c>
      <c r="I1413" s="52" t="s">
        <v>11876</v>
      </c>
      <c r="J1413" s="52" t="s">
        <v>11712</v>
      </c>
      <c r="K1413" s="52" t="s">
        <v>11713</v>
      </c>
      <c r="L1413" s="52" t="s">
        <v>11714</v>
      </c>
      <c r="M1413" s="53">
        <v>3506</v>
      </c>
    </row>
    <row r="1414" spans="1:13" s="52" customFormat="1">
      <c r="A1414" s="38">
        <v>10177771</v>
      </c>
      <c r="B1414" s="54">
        <v>101777710000000</v>
      </c>
      <c r="C1414" s="52" t="s">
        <v>1851</v>
      </c>
      <c r="E1414" s="52" t="s">
        <v>2236</v>
      </c>
      <c r="F1414" s="32">
        <v>39792</v>
      </c>
      <c r="G1414" s="52" t="s">
        <v>110</v>
      </c>
      <c r="H1414" s="52" t="s">
        <v>12136</v>
      </c>
      <c r="I1414" s="52" t="s">
        <v>12058</v>
      </c>
      <c r="J1414" s="52" t="s">
        <v>11712</v>
      </c>
      <c r="K1414" s="52" t="s">
        <v>11713</v>
      </c>
      <c r="L1414" s="52" t="s">
        <v>11714</v>
      </c>
      <c r="M1414" s="53">
        <v>3506</v>
      </c>
    </row>
    <row r="1415" spans="1:13" s="52" customFormat="1">
      <c r="A1415" s="38">
        <v>10177772</v>
      </c>
      <c r="B1415" s="54">
        <v>101777720000000</v>
      </c>
      <c r="C1415" s="52" t="s">
        <v>1851</v>
      </c>
      <c r="D1415" s="52">
        <v>2851</v>
      </c>
      <c r="E1415" s="52" t="s">
        <v>2237</v>
      </c>
      <c r="F1415" s="32">
        <v>39792</v>
      </c>
      <c r="G1415" s="52" t="s">
        <v>110</v>
      </c>
      <c r="H1415" s="52" t="s">
        <v>12382</v>
      </c>
      <c r="I1415" s="52" t="s">
        <v>11717</v>
      </c>
      <c r="J1415" s="52" t="s">
        <v>11712</v>
      </c>
      <c r="K1415" s="52" t="s">
        <v>11713</v>
      </c>
      <c r="L1415" s="52" t="s">
        <v>11714</v>
      </c>
      <c r="M1415" s="53">
        <v>3506</v>
      </c>
    </row>
    <row r="1416" spans="1:13" s="52" customFormat="1">
      <c r="A1416" s="38">
        <v>10177774</v>
      </c>
      <c r="B1416" s="54">
        <v>101777740000000</v>
      </c>
      <c r="C1416" s="52" t="s">
        <v>2238</v>
      </c>
      <c r="D1416" s="52">
        <v>802.11</v>
      </c>
      <c r="E1416" s="52" t="s">
        <v>2239</v>
      </c>
      <c r="F1416" s="32">
        <v>39792</v>
      </c>
      <c r="G1416" s="52" t="s">
        <v>272</v>
      </c>
      <c r="H1416" s="52" t="s">
        <v>11722</v>
      </c>
      <c r="I1416" s="52" t="s">
        <v>11723</v>
      </c>
      <c r="J1416" s="52" t="s">
        <v>11712</v>
      </c>
      <c r="K1416" s="52" t="s">
        <v>11713</v>
      </c>
      <c r="L1416" s="52" t="s">
        <v>11714</v>
      </c>
      <c r="M1416" s="53">
        <v>3506</v>
      </c>
    </row>
    <row r="1417" spans="1:13" s="52" customFormat="1">
      <c r="A1417" s="38">
        <v>10177776</v>
      </c>
      <c r="B1417" s="54">
        <v>101777760000000</v>
      </c>
      <c r="C1417" s="52" t="s">
        <v>2238</v>
      </c>
      <c r="D1417" s="52" t="s">
        <v>2043</v>
      </c>
      <c r="E1417" s="52" t="s">
        <v>2240</v>
      </c>
      <c r="F1417" s="32">
        <v>39792</v>
      </c>
      <c r="G1417" s="52" t="s">
        <v>272</v>
      </c>
      <c r="H1417" s="52" t="s">
        <v>11722</v>
      </c>
      <c r="I1417" s="52" t="s">
        <v>11723</v>
      </c>
      <c r="J1417" s="52" t="s">
        <v>11712</v>
      </c>
      <c r="K1417" s="52" t="s">
        <v>11713</v>
      </c>
      <c r="L1417" s="52" t="s">
        <v>11714</v>
      </c>
      <c r="M1417" s="53">
        <v>3506</v>
      </c>
    </row>
    <row r="1418" spans="1:13" s="52" customFormat="1">
      <c r="A1418" s="38">
        <v>10177777</v>
      </c>
      <c r="B1418" s="54">
        <v>101777770000000</v>
      </c>
      <c r="C1418" s="52" t="s">
        <v>2238</v>
      </c>
      <c r="D1418" s="52" t="s">
        <v>2043</v>
      </c>
      <c r="E1418" s="52" t="s">
        <v>2241</v>
      </c>
      <c r="F1418" s="32">
        <v>39792</v>
      </c>
      <c r="G1418" s="52" t="s">
        <v>272</v>
      </c>
      <c r="H1418" s="52" t="s">
        <v>11722</v>
      </c>
      <c r="I1418" s="52" t="s">
        <v>11723</v>
      </c>
      <c r="J1418" s="52" t="s">
        <v>11712</v>
      </c>
      <c r="K1418" s="52" t="s">
        <v>11713</v>
      </c>
      <c r="L1418" s="52" t="s">
        <v>11714</v>
      </c>
      <c r="M1418" s="53">
        <v>3506</v>
      </c>
    </row>
    <row r="1419" spans="1:13" s="52" customFormat="1">
      <c r="A1419" s="38">
        <v>10177779</v>
      </c>
      <c r="B1419" s="54">
        <v>101777790000000</v>
      </c>
      <c r="C1419" s="52" t="s">
        <v>2238</v>
      </c>
      <c r="D1419" s="52" t="s">
        <v>2043</v>
      </c>
      <c r="E1419" s="52" t="s">
        <v>2242</v>
      </c>
      <c r="F1419" s="32">
        <v>39792</v>
      </c>
      <c r="G1419" s="52" t="s">
        <v>272</v>
      </c>
      <c r="H1419" s="52" t="s">
        <v>11722</v>
      </c>
      <c r="I1419" s="52" t="s">
        <v>11723</v>
      </c>
      <c r="J1419" s="52" t="s">
        <v>11712</v>
      </c>
      <c r="K1419" s="52" t="s">
        <v>11713</v>
      </c>
      <c r="L1419" s="52" t="s">
        <v>11714</v>
      </c>
      <c r="M1419" s="53">
        <v>3506</v>
      </c>
    </row>
    <row r="1420" spans="1:13" s="52" customFormat="1">
      <c r="A1420" s="38">
        <v>10177781</v>
      </c>
      <c r="B1420" s="54">
        <v>101777810000000</v>
      </c>
      <c r="C1420" s="52" t="s">
        <v>2238</v>
      </c>
      <c r="D1420" s="52" t="s">
        <v>2043</v>
      </c>
      <c r="E1420" s="52" t="s">
        <v>2243</v>
      </c>
      <c r="F1420" s="32">
        <v>39792</v>
      </c>
      <c r="G1420" s="52" t="s">
        <v>272</v>
      </c>
      <c r="H1420" s="52" t="s">
        <v>11722</v>
      </c>
      <c r="I1420" s="52" t="s">
        <v>11723</v>
      </c>
      <c r="J1420" s="52" t="s">
        <v>11712</v>
      </c>
      <c r="K1420" s="52" t="s">
        <v>11713</v>
      </c>
      <c r="L1420" s="52" t="s">
        <v>11714</v>
      </c>
      <c r="M1420" s="53">
        <v>3506</v>
      </c>
    </row>
    <row r="1421" spans="1:13" s="52" customFormat="1">
      <c r="A1421" s="38">
        <v>10177782</v>
      </c>
      <c r="B1421" s="54">
        <v>101777820000000</v>
      </c>
      <c r="C1421" s="52" t="s">
        <v>2238</v>
      </c>
      <c r="E1421" s="52" t="s">
        <v>2244</v>
      </c>
      <c r="F1421" s="32">
        <v>39792</v>
      </c>
      <c r="G1421" s="52" t="s">
        <v>272</v>
      </c>
      <c r="H1421" s="52" t="s">
        <v>11722</v>
      </c>
      <c r="I1421" s="52" t="s">
        <v>11723</v>
      </c>
      <c r="J1421" s="52" t="s">
        <v>11712</v>
      </c>
      <c r="K1421" s="52" t="s">
        <v>11713</v>
      </c>
      <c r="L1421" s="52" t="s">
        <v>11714</v>
      </c>
      <c r="M1421" s="53">
        <v>3506</v>
      </c>
    </row>
    <row r="1422" spans="1:13" s="52" customFormat="1">
      <c r="A1422" s="38">
        <v>10177784</v>
      </c>
      <c r="B1422" s="54">
        <v>101777840000000</v>
      </c>
      <c r="C1422" s="52" t="s">
        <v>2238</v>
      </c>
      <c r="E1422" s="52" t="s">
        <v>2245</v>
      </c>
      <c r="F1422" s="32">
        <v>39792</v>
      </c>
      <c r="G1422" s="52" t="s">
        <v>272</v>
      </c>
      <c r="H1422" s="52" t="s">
        <v>11722</v>
      </c>
      <c r="I1422" s="52" t="s">
        <v>11723</v>
      </c>
      <c r="J1422" s="52" t="s">
        <v>11712</v>
      </c>
      <c r="K1422" s="52" t="s">
        <v>11713</v>
      </c>
      <c r="L1422" s="52" t="s">
        <v>11714</v>
      </c>
      <c r="M1422" s="53">
        <v>3506</v>
      </c>
    </row>
    <row r="1423" spans="1:13" s="52" customFormat="1">
      <c r="A1423" s="38">
        <v>10177785</v>
      </c>
      <c r="B1423" s="54">
        <v>101777850000000</v>
      </c>
      <c r="C1423" s="52" t="s">
        <v>1931</v>
      </c>
      <c r="D1423" s="52" t="s">
        <v>2116</v>
      </c>
      <c r="E1423" s="52" t="s">
        <v>2246</v>
      </c>
      <c r="F1423" s="32">
        <v>39792</v>
      </c>
      <c r="G1423" s="52">
        <v>401.6</v>
      </c>
      <c r="H1423" s="52" t="s">
        <v>11722</v>
      </c>
      <c r="I1423" s="52" t="s">
        <v>11723</v>
      </c>
      <c r="J1423" s="52" t="s">
        <v>11712</v>
      </c>
      <c r="K1423" s="52" t="s">
        <v>11713</v>
      </c>
      <c r="L1423" s="52" t="s">
        <v>11714</v>
      </c>
      <c r="M1423" s="53">
        <v>3506</v>
      </c>
    </row>
    <row r="1424" spans="1:13" s="52" customFormat="1">
      <c r="A1424" s="38">
        <v>10177786</v>
      </c>
      <c r="B1424" s="54">
        <v>101777860000000</v>
      </c>
      <c r="C1424" s="52" t="s">
        <v>1931</v>
      </c>
      <c r="E1424" s="52" t="s">
        <v>2247</v>
      </c>
      <c r="F1424" s="32">
        <v>39792</v>
      </c>
      <c r="G1424" s="52" t="s">
        <v>110</v>
      </c>
      <c r="H1424" s="52" t="s">
        <v>12400</v>
      </c>
      <c r="I1424" s="52" t="s">
        <v>12091</v>
      </c>
      <c r="J1424" s="52" t="s">
        <v>11712</v>
      </c>
      <c r="K1424" s="52" t="s">
        <v>11713</v>
      </c>
      <c r="L1424" s="52" t="s">
        <v>11714</v>
      </c>
      <c r="M1424" s="53">
        <v>3506</v>
      </c>
    </row>
    <row r="1425" spans="1:13" s="52" customFormat="1">
      <c r="A1425" s="38">
        <v>10177787</v>
      </c>
      <c r="B1425" s="54">
        <v>101777870000000</v>
      </c>
      <c r="C1425" s="52" t="s">
        <v>1931</v>
      </c>
      <c r="E1425" s="52" t="s">
        <v>2248</v>
      </c>
      <c r="F1425" s="32">
        <v>39792</v>
      </c>
      <c r="G1425" s="52" t="s">
        <v>110</v>
      </c>
      <c r="H1425" s="52" t="s">
        <v>11722</v>
      </c>
      <c r="I1425" s="52" t="s">
        <v>11723</v>
      </c>
      <c r="J1425" s="52" t="s">
        <v>11712</v>
      </c>
      <c r="K1425" s="52" t="s">
        <v>11713</v>
      </c>
      <c r="L1425" s="52" t="s">
        <v>11714</v>
      </c>
      <c r="M1425" s="53">
        <v>3506</v>
      </c>
    </row>
    <row r="1426" spans="1:13" s="52" customFormat="1">
      <c r="A1426" s="38">
        <v>10177790</v>
      </c>
      <c r="B1426" s="54">
        <v>101777900000000</v>
      </c>
      <c r="C1426" s="52" t="s">
        <v>1931</v>
      </c>
      <c r="D1426" s="52" t="s">
        <v>7792</v>
      </c>
      <c r="E1426" s="52" t="s">
        <v>5558</v>
      </c>
      <c r="F1426" s="32">
        <v>39792</v>
      </c>
      <c r="G1426" s="52" t="s">
        <v>110</v>
      </c>
      <c r="H1426" s="52" t="s">
        <v>12156</v>
      </c>
      <c r="I1426" s="52" t="s">
        <v>12157</v>
      </c>
      <c r="J1426" s="52" t="s">
        <v>11712</v>
      </c>
      <c r="K1426" s="52" t="s">
        <v>11713</v>
      </c>
      <c r="L1426" s="52" t="s">
        <v>11714</v>
      </c>
      <c r="M1426" s="53">
        <v>3506</v>
      </c>
    </row>
    <row r="1427" spans="1:13" s="52" customFormat="1">
      <c r="A1427" s="38">
        <v>10177791</v>
      </c>
      <c r="B1427" s="54">
        <v>101777910000000</v>
      </c>
      <c r="C1427" s="52" t="s">
        <v>1931</v>
      </c>
      <c r="E1427" s="52" t="s">
        <v>1371</v>
      </c>
      <c r="F1427" s="32">
        <v>39792</v>
      </c>
      <c r="G1427" s="52" t="s">
        <v>110</v>
      </c>
      <c r="H1427" s="52" t="s">
        <v>12169</v>
      </c>
      <c r="I1427" s="52" t="s">
        <v>11876</v>
      </c>
      <c r="J1427" s="52" t="s">
        <v>11712</v>
      </c>
      <c r="K1427" s="52" t="s">
        <v>11713</v>
      </c>
      <c r="L1427" s="52" t="s">
        <v>11714</v>
      </c>
      <c r="M1427" s="53">
        <v>3506</v>
      </c>
    </row>
    <row r="1428" spans="1:13" s="52" customFormat="1">
      <c r="A1428" s="38">
        <v>10177792</v>
      </c>
      <c r="B1428" s="54">
        <v>101777920000000</v>
      </c>
      <c r="C1428" s="52" t="s">
        <v>1931</v>
      </c>
      <c r="E1428" s="52" t="s">
        <v>2249</v>
      </c>
      <c r="F1428" s="32">
        <v>39792</v>
      </c>
      <c r="G1428" s="52" t="s">
        <v>2798</v>
      </c>
      <c r="H1428" s="52" t="s">
        <v>11722</v>
      </c>
      <c r="I1428" s="52" t="s">
        <v>11723</v>
      </c>
      <c r="J1428" s="52" t="s">
        <v>11712</v>
      </c>
      <c r="K1428" s="52" t="s">
        <v>11713</v>
      </c>
      <c r="L1428" s="52" t="s">
        <v>11714</v>
      </c>
      <c r="M1428" s="53">
        <v>3506</v>
      </c>
    </row>
    <row r="1429" spans="1:13" s="52" customFormat="1">
      <c r="A1429" s="38">
        <v>10177793</v>
      </c>
      <c r="B1429" s="54">
        <v>101777930000000</v>
      </c>
      <c r="C1429" s="52" t="s">
        <v>1931</v>
      </c>
      <c r="E1429" s="52" t="s">
        <v>2250</v>
      </c>
      <c r="F1429" s="32">
        <v>39792</v>
      </c>
      <c r="G1429" s="52" t="s">
        <v>110</v>
      </c>
      <c r="H1429" s="52" t="s">
        <v>12352</v>
      </c>
      <c r="I1429" s="52" t="s">
        <v>12140</v>
      </c>
      <c r="J1429" s="52" t="s">
        <v>11712</v>
      </c>
      <c r="K1429" s="52" t="s">
        <v>11713</v>
      </c>
      <c r="L1429" s="52" t="s">
        <v>11714</v>
      </c>
      <c r="M1429" s="53">
        <v>3506</v>
      </c>
    </row>
    <row r="1430" spans="1:13" s="52" customFormat="1">
      <c r="A1430" s="38">
        <v>10177794</v>
      </c>
      <c r="B1430" s="54">
        <v>101777940000000</v>
      </c>
      <c r="C1430" s="52" t="s">
        <v>2251</v>
      </c>
      <c r="E1430" s="52" t="s">
        <v>2252</v>
      </c>
      <c r="F1430" s="32">
        <v>39801</v>
      </c>
      <c r="G1430" s="52" t="s">
        <v>110</v>
      </c>
      <c r="H1430" s="52" t="s">
        <v>12136</v>
      </c>
      <c r="I1430" s="52" t="s">
        <v>12058</v>
      </c>
      <c r="J1430" s="52" t="s">
        <v>11712</v>
      </c>
      <c r="K1430" s="52" t="s">
        <v>11713</v>
      </c>
      <c r="L1430" s="52" t="s">
        <v>11714</v>
      </c>
      <c r="M1430" s="53">
        <v>3506</v>
      </c>
    </row>
    <row r="1431" spans="1:13" s="52" customFormat="1">
      <c r="A1431" s="38">
        <v>10177795</v>
      </c>
      <c r="B1431" s="54">
        <v>101777950000000</v>
      </c>
      <c r="C1431" s="52" t="s">
        <v>2251</v>
      </c>
      <c r="D1431" s="52" t="s">
        <v>807</v>
      </c>
      <c r="E1431" s="52" t="s">
        <v>2253</v>
      </c>
      <c r="F1431" s="32">
        <v>39801</v>
      </c>
      <c r="G1431" s="52">
        <v>401.43</v>
      </c>
      <c r="H1431" s="52" t="s">
        <v>11722</v>
      </c>
      <c r="I1431" s="52" t="s">
        <v>11723</v>
      </c>
      <c r="J1431" s="52" t="s">
        <v>11712</v>
      </c>
      <c r="K1431" s="52" t="s">
        <v>11713</v>
      </c>
      <c r="L1431" s="52" t="s">
        <v>11714</v>
      </c>
      <c r="M1431" s="53">
        <v>3506</v>
      </c>
    </row>
    <row r="1432" spans="1:13" s="52" customFormat="1">
      <c r="A1432" s="38">
        <v>10177796</v>
      </c>
      <c r="B1432" s="54">
        <v>101777960000000</v>
      </c>
      <c r="C1432" s="52" t="s">
        <v>2251</v>
      </c>
      <c r="D1432" s="52" t="s">
        <v>807</v>
      </c>
      <c r="E1432" s="52" t="s">
        <v>2254</v>
      </c>
      <c r="F1432" s="32">
        <v>39801</v>
      </c>
      <c r="G1432" s="52" t="s">
        <v>110</v>
      </c>
      <c r="H1432" s="52" t="s">
        <v>11722</v>
      </c>
      <c r="I1432" s="52" t="s">
        <v>11723</v>
      </c>
      <c r="J1432" s="52" t="s">
        <v>11712</v>
      </c>
      <c r="K1432" s="52" t="s">
        <v>11713</v>
      </c>
      <c r="L1432" s="52" t="s">
        <v>11714</v>
      </c>
      <c r="M1432" s="53">
        <v>3506</v>
      </c>
    </row>
    <row r="1433" spans="1:13" s="52" customFormat="1">
      <c r="A1433" s="38">
        <v>10177797</v>
      </c>
      <c r="B1433" s="54">
        <v>101777970000000</v>
      </c>
      <c r="C1433" s="52" t="s">
        <v>2251</v>
      </c>
      <c r="E1433" s="52" t="s">
        <v>2255</v>
      </c>
      <c r="F1433" s="32">
        <v>39801</v>
      </c>
      <c r="G1433" s="52" t="s">
        <v>110</v>
      </c>
      <c r="H1433" s="52" t="s">
        <v>12136</v>
      </c>
      <c r="I1433" s="52" t="s">
        <v>12058</v>
      </c>
      <c r="J1433" s="52" t="s">
        <v>11712</v>
      </c>
      <c r="K1433" s="52" t="s">
        <v>11713</v>
      </c>
      <c r="L1433" s="52" t="s">
        <v>11714</v>
      </c>
      <c r="M1433" s="53">
        <v>3506</v>
      </c>
    </row>
    <row r="1434" spans="1:13" s="52" customFormat="1">
      <c r="A1434" s="38">
        <v>10177798</v>
      </c>
      <c r="B1434" s="54">
        <v>101777980000000</v>
      </c>
      <c r="C1434" s="52" t="s">
        <v>1569</v>
      </c>
      <c r="D1434" s="52">
        <v>3750</v>
      </c>
      <c r="E1434" s="52" t="s">
        <v>2256</v>
      </c>
      <c r="F1434" s="32">
        <v>39862</v>
      </c>
      <c r="G1434" s="52" t="s">
        <v>110</v>
      </c>
      <c r="H1434" s="52" t="s">
        <v>12325</v>
      </c>
      <c r="I1434" s="52" t="s">
        <v>11717</v>
      </c>
      <c r="J1434" s="52" t="s">
        <v>11712</v>
      </c>
      <c r="K1434" s="52" t="s">
        <v>11713</v>
      </c>
      <c r="L1434" s="52" t="s">
        <v>11714</v>
      </c>
      <c r="M1434" s="53">
        <v>3506</v>
      </c>
    </row>
    <row r="1435" spans="1:13" s="52" customFormat="1">
      <c r="A1435" s="38">
        <v>10177799</v>
      </c>
      <c r="B1435" s="54">
        <v>101777990000000</v>
      </c>
      <c r="C1435" s="52" t="s">
        <v>1569</v>
      </c>
      <c r="D1435" s="52">
        <v>3750</v>
      </c>
      <c r="E1435" s="52" t="s">
        <v>2258</v>
      </c>
      <c r="F1435" s="32">
        <v>39862</v>
      </c>
      <c r="G1435" s="52">
        <v>401.6</v>
      </c>
      <c r="H1435" s="52" t="s">
        <v>11722</v>
      </c>
      <c r="I1435" s="52" t="s">
        <v>11723</v>
      </c>
      <c r="J1435" s="52" t="s">
        <v>11712</v>
      </c>
      <c r="K1435" s="52" t="s">
        <v>11713</v>
      </c>
      <c r="L1435" s="52" t="s">
        <v>11714</v>
      </c>
      <c r="M1435" s="53">
        <v>3506</v>
      </c>
    </row>
    <row r="1436" spans="1:13" s="52" customFormat="1">
      <c r="A1436" s="38">
        <v>10177800</v>
      </c>
      <c r="B1436" s="54">
        <v>101778000000000</v>
      </c>
      <c r="C1436" s="52" t="s">
        <v>1569</v>
      </c>
      <c r="D1436" s="52">
        <v>3750</v>
      </c>
      <c r="E1436" s="52" t="s">
        <v>2259</v>
      </c>
      <c r="F1436" s="32">
        <v>39862</v>
      </c>
      <c r="G1436" s="52" t="s">
        <v>110</v>
      </c>
      <c r="H1436" s="52" t="s">
        <v>12326</v>
      </c>
      <c r="I1436" s="52" t="s">
        <v>11717</v>
      </c>
      <c r="J1436" s="52" t="s">
        <v>11712</v>
      </c>
      <c r="K1436" s="52" t="s">
        <v>11713</v>
      </c>
      <c r="L1436" s="52" t="s">
        <v>11714</v>
      </c>
      <c r="M1436" s="53">
        <v>3506</v>
      </c>
    </row>
    <row r="1437" spans="1:13" s="52" customFormat="1">
      <c r="A1437" s="38">
        <v>10177801</v>
      </c>
      <c r="B1437" s="54">
        <v>101778010000000</v>
      </c>
      <c r="C1437" s="52" t="s">
        <v>1569</v>
      </c>
      <c r="D1437" s="52">
        <v>3750</v>
      </c>
      <c r="E1437" s="52" t="s">
        <v>2260</v>
      </c>
      <c r="F1437" s="32">
        <v>39862</v>
      </c>
      <c r="G1437" s="52">
        <v>401.6</v>
      </c>
      <c r="H1437" s="52" t="s">
        <v>11722</v>
      </c>
      <c r="I1437" s="52" t="s">
        <v>11723</v>
      </c>
      <c r="J1437" s="52" t="s">
        <v>11712</v>
      </c>
      <c r="K1437" s="52" t="s">
        <v>11713</v>
      </c>
      <c r="L1437" s="52" t="s">
        <v>11714</v>
      </c>
      <c r="M1437" s="53">
        <v>3506</v>
      </c>
    </row>
    <row r="1438" spans="1:13" s="52" customFormat="1">
      <c r="A1438" s="38">
        <v>10177802</v>
      </c>
      <c r="B1438" s="54">
        <v>101778020000000</v>
      </c>
      <c r="C1438" s="52" t="s">
        <v>1569</v>
      </c>
      <c r="D1438" s="52">
        <v>3750</v>
      </c>
      <c r="E1438" s="52" t="s">
        <v>2261</v>
      </c>
      <c r="F1438" s="32">
        <v>39862</v>
      </c>
      <c r="G1438" s="52" t="s">
        <v>110</v>
      </c>
      <c r="H1438" s="52" t="s">
        <v>12327</v>
      </c>
      <c r="I1438" s="52" t="s">
        <v>11876</v>
      </c>
      <c r="J1438" s="52" t="s">
        <v>11712</v>
      </c>
      <c r="K1438" s="52" t="s">
        <v>11713</v>
      </c>
      <c r="L1438" s="52" t="s">
        <v>11714</v>
      </c>
      <c r="M1438" s="53">
        <v>3506</v>
      </c>
    </row>
    <row r="1439" spans="1:13" s="52" customFormat="1">
      <c r="A1439" s="38">
        <v>10177803</v>
      </c>
      <c r="B1439" s="54">
        <v>101778030000000</v>
      </c>
      <c r="C1439" s="52" t="s">
        <v>1569</v>
      </c>
      <c r="D1439" s="52" t="s">
        <v>2262</v>
      </c>
      <c r="E1439" s="52" t="s">
        <v>2263</v>
      </c>
      <c r="F1439" s="32">
        <v>39862</v>
      </c>
      <c r="G1439" s="52" t="s">
        <v>110</v>
      </c>
      <c r="H1439" s="52" t="s">
        <v>12322</v>
      </c>
      <c r="I1439" s="52" t="s">
        <v>12063</v>
      </c>
      <c r="J1439" s="52" t="s">
        <v>11712</v>
      </c>
      <c r="K1439" s="52" t="s">
        <v>11713</v>
      </c>
      <c r="L1439" s="52" t="s">
        <v>11714</v>
      </c>
      <c r="M1439" s="53">
        <v>3506</v>
      </c>
    </row>
    <row r="1440" spans="1:13" s="52" customFormat="1">
      <c r="A1440" s="38">
        <v>10177804</v>
      </c>
      <c r="B1440" s="54">
        <v>101778040000000</v>
      </c>
      <c r="C1440" s="52" t="s">
        <v>1569</v>
      </c>
      <c r="D1440" s="52">
        <v>3750</v>
      </c>
      <c r="E1440" s="52" t="s">
        <v>2264</v>
      </c>
      <c r="F1440" s="32">
        <v>39862</v>
      </c>
      <c r="G1440" s="52" t="s">
        <v>110</v>
      </c>
      <c r="H1440" s="52" t="s">
        <v>12323</v>
      </c>
      <c r="I1440" s="52" t="s">
        <v>11717</v>
      </c>
      <c r="J1440" s="52" t="s">
        <v>11712</v>
      </c>
      <c r="K1440" s="52" t="s">
        <v>11713</v>
      </c>
      <c r="L1440" s="52" t="s">
        <v>11714</v>
      </c>
      <c r="M1440" s="53">
        <v>3506</v>
      </c>
    </row>
    <row r="1441" spans="1:13" s="52" customFormat="1">
      <c r="A1441" s="38">
        <v>10177995</v>
      </c>
      <c r="B1441" s="54">
        <v>101779950000000</v>
      </c>
      <c r="C1441" s="52" t="s">
        <v>2265</v>
      </c>
      <c r="E1441" s="52" t="s">
        <v>2266</v>
      </c>
      <c r="F1441" s="32">
        <v>39771</v>
      </c>
      <c r="G1441" s="52">
        <v>401</v>
      </c>
      <c r="H1441" s="52" t="s">
        <v>11722</v>
      </c>
      <c r="I1441" s="52" t="s">
        <v>11723</v>
      </c>
      <c r="J1441" s="52" t="s">
        <v>11712</v>
      </c>
      <c r="K1441" s="52" t="s">
        <v>11713</v>
      </c>
      <c r="L1441" s="52" t="s">
        <v>11714</v>
      </c>
      <c r="M1441" s="53">
        <v>3506</v>
      </c>
    </row>
    <row r="1442" spans="1:13" s="52" customFormat="1">
      <c r="A1442" s="38">
        <v>10177996</v>
      </c>
      <c r="B1442" s="54">
        <v>101779960000000</v>
      </c>
      <c r="C1442" s="52" t="s">
        <v>2139</v>
      </c>
      <c r="E1442" s="52" t="s">
        <v>2268</v>
      </c>
      <c r="F1442" s="32">
        <v>39794</v>
      </c>
      <c r="G1442" s="52" t="s">
        <v>110</v>
      </c>
      <c r="H1442" s="52" t="s">
        <v>12153</v>
      </c>
      <c r="I1442" s="52" t="s">
        <v>12058</v>
      </c>
      <c r="J1442" s="52" t="s">
        <v>11712</v>
      </c>
      <c r="K1442" s="52" t="s">
        <v>11713</v>
      </c>
      <c r="L1442" s="52" t="s">
        <v>11714</v>
      </c>
      <c r="M1442" s="53">
        <v>3506</v>
      </c>
    </row>
    <row r="1443" spans="1:13" s="52" customFormat="1">
      <c r="A1443" s="38">
        <v>10177997</v>
      </c>
      <c r="B1443" s="54">
        <v>101779970000000</v>
      </c>
      <c r="C1443" s="52" t="s">
        <v>2270</v>
      </c>
      <c r="E1443" s="52" t="s">
        <v>2271</v>
      </c>
      <c r="F1443" s="32">
        <v>39794</v>
      </c>
      <c r="G1443" s="52" t="s">
        <v>110</v>
      </c>
      <c r="H1443" s="52" t="s">
        <v>12153</v>
      </c>
      <c r="I1443" s="52" t="s">
        <v>12058</v>
      </c>
      <c r="J1443" s="52" t="s">
        <v>11712</v>
      </c>
      <c r="K1443" s="52" t="s">
        <v>11713</v>
      </c>
      <c r="L1443" s="52" t="s">
        <v>11714</v>
      </c>
      <c r="M1443" s="53">
        <v>3506</v>
      </c>
    </row>
    <row r="1444" spans="1:13" s="52" customFormat="1">
      <c r="A1444" s="38">
        <v>10177998</v>
      </c>
      <c r="B1444" s="54">
        <v>101779980000000</v>
      </c>
      <c r="C1444" s="52" t="s">
        <v>2272</v>
      </c>
      <c r="D1444" s="52">
        <v>2821</v>
      </c>
      <c r="E1444" s="52" t="s">
        <v>2274</v>
      </c>
      <c r="F1444" s="32">
        <v>39794</v>
      </c>
      <c r="G1444" s="52" t="s">
        <v>110</v>
      </c>
      <c r="H1444" s="52" t="s">
        <v>12379</v>
      </c>
      <c r="I1444" s="52" t="s">
        <v>11711</v>
      </c>
      <c r="J1444" s="52" t="s">
        <v>11712</v>
      </c>
      <c r="K1444" s="52" t="s">
        <v>11713</v>
      </c>
      <c r="L1444" s="52" t="s">
        <v>11714</v>
      </c>
      <c r="M1444" s="53">
        <v>3506</v>
      </c>
    </row>
    <row r="1445" spans="1:13" s="52" customFormat="1">
      <c r="A1445" s="38">
        <v>10177999</v>
      </c>
      <c r="B1445" s="54">
        <v>101779990000000</v>
      </c>
      <c r="C1445" s="52" t="s">
        <v>2276</v>
      </c>
      <c r="E1445" s="52">
        <v>18765</v>
      </c>
      <c r="F1445" s="32">
        <v>39793</v>
      </c>
      <c r="G1445" s="52">
        <v>403.1</v>
      </c>
      <c r="H1445" s="52" t="s">
        <v>11722</v>
      </c>
      <c r="I1445" s="52" t="s">
        <v>11723</v>
      </c>
      <c r="J1445" s="52" t="s">
        <v>11712</v>
      </c>
      <c r="K1445" s="52" t="s">
        <v>11713</v>
      </c>
      <c r="L1445" s="52" t="s">
        <v>11714</v>
      </c>
      <c r="M1445" s="53">
        <v>3506</v>
      </c>
    </row>
    <row r="1446" spans="1:13" s="52" customFormat="1">
      <c r="A1446" s="38">
        <v>10178000</v>
      </c>
      <c r="B1446" s="54">
        <v>101780000000000</v>
      </c>
      <c r="C1446" s="52" t="s">
        <v>2276</v>
      </c>
      <c r="E1446" s="52">
        <v>18507</v>
      </c>
      <c r="F1446" s="32">
        <v>39793</v>
      </c>
      <c r="G1446" s="52">
        <v>151</v>
      </c>
      <c r="H1446" s="52" t="s">
        <v>12304</v>
      </c>
      <c r="I1446" s="52" t="s">
        <v>12305</v>
      </c>
      <c r="J1446" s="52" t="s">
        <v>11712</v>
      </c>
      <c r="K1446" s="52" t="s">
        <v>11713</v>
      </c>
      <c r="L1446" s="52" t="s">
        <v>11714</v>
      </c>
      <c r="M1446" s="53">
        <v>3506</v>
      </c>
    </row>
    <row r="1447" spans="1:13" s="52" customFormat="1">
      <c r="A1447" s="56">
        <v>10178152</v>
      </c>
      <c r="B1447" s="57">
        <v>101781520000000</v>
      </c>
      <c r="C1447" s="58" t="s">
        <v>7789</v>
      </c>
      <c r="D1447" s="58"/>
      <c r="E1447" s="58" t="s">
        <v>8445</v>
      </c>
      <c r="F1447" s="59">
        <v>39506</v>
      </c>
      <c r="G1447" s="58" t="s">
        <v>12542</v>
      </c>
      <c r="H1447" s="58" t="s">
        <v>12411</v>
      </c>
      <c r="I1447" s="58" t="s">
        <v>12104</v>
      </c>
      <c r="J1447" s="58" t="s">
        <v>12523</v>
      </c>
      <c r="K1447" s="58" t="s">
        <v>12524</v>
      </c>
      <c r="L1447" s="58" t="s">
        <v>11714</v>
      </c>
      <c r="M1447" s="60">
        <v>3506</v>
      </c>
    </row>
    <row r="1448" spans="1:13" s="52" customFormat="1">
      <c r="A1448" s="56">
        <v>10178546</v>
      </c>
      <c r="B1448" s="57">
        <v>101785460000000</v>
      </c>
      <c r="C1448" s="58" t="s">
        <v>4198</v>
      </c>
      <c r="D1448" s="58"/>
      <c r="E1448" s="58">
        <v>20605050162</v>
      </c>
      <c r="F1448" s="59">
        <v>39448</v>
      </c>
      <c r="G1448" s="58" t="s">
        <v>12540</v>
      </c>
      <c r="H1448" s="58" t="s">
        <v>12380</v>
      </c>
      <c r="I1448" s="58" t="s">
        <v>11717</v>
      </c>
      <c r="J1448" s="58" t="s">
        <v>12523</v>
      </c>
      <c r="K1448" s="58" t="s">
        <v>12524</v>
      </c>
      <c r="L1448" s="58" t="s">
        <v>11714</v>
      </c>
      <c r="M1448" s="60">
        <v>3506</v>
      </c>
    </row>
    <row r="1449" spans="1:13" s="52" customFormat="1">
      <c r="A1449" s="38">
        <v>10178566</v>
      </c>
      <c r="B1449" s="54">
        <v>101785660000000</v>
      </c>
      <c r="C1449" s="52" t="s">
        <v>2280</v>
      </c>
      <c r="E1449" s="52" t="s">
        <v>2281</v>
      </c>
      <c r="F1449" s="32">
        <v>39744</v>
      </c>
      <c r="G1449" s="52" t="s">
        <v>390</v>
      </c>
      <c r="H1449" s="52" t="s">
        <v>12304</v>
      </c>
      <c r="I1449" s="52" t="s">
        <v>12305</v>
      </c>
      <c r="J1449" s="52" t="s">
        <v>11712</v>
      </c>
      <c r="K1449" s="52" t="s">
        <v>11713</v>
      </c>
      <c r="L1449" s="52" t="s">
        <v>11714</v>
      </c>
      <c r="M1449" s="53">
        <v>3506</v>
      </c>
    </row>
    <row r="1450" spans="1:13" s="52" customFormat="1">
      <c r="A1450" s="38">
        <v>10178567</v>
      </c>
      <c r="B1450" s="54">
        <v>101785670000000</v>
      </c>
      <c r="C1450" s="52" t="s">
        <v>2280</v>
      </c>
      <c r="E1450" s="52" t="s">
        <v>2283</v>
      </c>
      <c r="F1450" s="32">
        <v>39744</v>
      </c>
      <c r="G1450" s="52" t="s">
        <v>11725</v>
      </c>
      <c r="H1450" s="52" t="s">
        <v>11722</v>
      </c>
      <c r="I1450" s="52" t="s">
        <v>11723</v>
      </c>
      <c r="J1450" s="52" t="s">
        <v>11712</v>
      </c>
      <c r="K1450" s="52" t="s">
        <v>11713</v>
      </c>
      <c r="L1450" s="52" t="s">
        <v>11714</v>
      </c>
      <c r="M1450" s="53">
        <v>3506</v>
      </c>
    </row>
    <row r="1451" spans="1:13" s="52" customFormat="1">
      <c r="A1451" s="38">
        <v>10178568</v>
      </c>
      <c r="B1451" s="54">
        <v>101785680000000</v>
      </c>
      <c r="C1451" s="52" t="s">
        <v>2280</v>
      </c>
      <c r="E1451" s="52" t="s">
        <v>2284</v>
      </c>
      <c r="F1451" s="32">
        <v>39744</v>
      </c>
      <c r="G1451" s="52" t="s">
        <v>11725</v>
      </c>
      <c r="H1451" s="52" t="s">
        <v>11722</v>
      </c>
      <c r="I1451" s="52" t="s">
        <v>11723</v>
      </c>
      <c r="J1451" s="52" t="s">
        <v>11712</v>
      </c>
      <c r="K1451" s="52" t="s">
        <v>11713</v>
      </c>
      <c r="L1451" s="52" t="s">
        <v>11714</v>
      </c>
      <c r="M1451" s="53">
        <v>3506</v>
      </c>
    </row>
    <row r="1452" spans="1:13" s="52" customFormat="1">
      <c r="A1452" s="38">
        <v>10178569</v>
      </c>
      <c r="B1452" s="54">
        <v>101785690000000</v>
      </c>
      <c r="C1452" s="52" t="s">
        <v>2280</v>
      </c>
      <c r="E1452" s="52" t="s">
        <v>2285</v>
      </c>
      <c r="F1452" s="32">
        <v>39744</v>
      </c>
      <c r="G1452" s="52" t="s">
        <v>390</v>
      </c>
      <c r="H1452" s="52" t="s">
        <v>12304</v>
      </c>
      <c r="I1452" s="52" t="s">
        <v>12305</v>
      </c>
      <c r="J1452" s="52" t="s">
        <v>11712</v>
      </c>
      <c r="K1452" s="52" t="s">
        <v>11713</v>
      </c>
      <c r="L1452" s="52" t="s">
        <v>11714</v>
      </c>
      <c r="M1452" s="53">
        <v>3506</v>
      </c>
    </row>
    <row r="1453" spans="1:13" s="52" customFormat="1">
      <c r="A1453" s="38">
        <v>10178570</v>
      </c>
      <c r="B1453" s="54">
        <v>101785700000000</v>
      </c>
      <c r="C1453" s="52" t="s">
        <v>2286</v>
      </c>
      <c r="E1453" s="52" t="s">
        <v>2287</v>
      </c>
      <c r="F1453" s="32">
        <v>39744</v>
      </c>
      <c r="G1453" s="52" t="s">
        <v>11725</v>
      </c>
      <c r="H1453" s="52" t="s">
        <v>11722</v>
      </c>
      <c r="I1453" s="52" t="s">
        <v>11723</v>
      </c>
      <c r="J1453" s="52" t="s">
        <v>11712</v>
      </c>
      <c r="K1453" s="52" t="s">
        <v>11713</v>
      </c>
      <c r="L1453" s="52" t="s">
        <v>11714</v>
      </c>
      <c r="M1453" s="53">
        <v>3506</v>
      </c>
    </row>
    <row r="1454" spans="1:13" s="52" customFormat="1">
      <c r="A1454" s="38">
        <v>10178603</v>
      </c>
      <c r="B1454" s="54">
        <v>101786030000000</v>
      </c>
      <c r="C1454" s="52" t="s">
        <v>2288</v>
      </c>
      <c r="E1454" s="52" t="s">
        <v>2289</v>
      </c>
      <c r="F1454" s="32">
        <v>39771</v>
      </c>
      <c r="G1454" s="52" t="s">
        <v>11727</v>
      </c>
      <c r="H1454" s="52" t="s">
        <v>11722</v>
      </c>
      <c r="I1454" s="52" t="s">
        <v>11723</v>
      </c>
      <c r="J1454" s="52" t="s">
        <v>11712</v>
      </c>
      <c r="K1454" s="52" t="s">
        <v>11713</v>
      </c>
      <c r="L1454" s="52" t="s">
        <v>11714</v>
      </c>
      <c r="M1454" s="53">
        <v>3506</v>
      </c>
    </row>
    <row r="1455" spans="1:13" s="52" customFormat="1">
      <c r="A1455" s="38">
        <v>10178604</v>
      </c>
      <c r="B1455" s="54">
        <v>101786040000000</v>
      </c>
      <c r="C1455" s="52" t="s">
        <v>2291</v>
      </c>
      <c r="E1455" s="52" t="s">
        <v>2292</v>
      </c>
      <c r="F1455" s="32">
        <v>39771</v>
      </c>
      <c r="G1455" s="52" t="s">
        <v>11727</v>
      </c>
      <c r="H1455" s="52" t="s">
        <v>11722</v>
      </c>
      <c r="I1455" s="52" t="s">
        <v>11723</v>
      </c>
      <c r="J1455" s="52" t="s">
        <v>11712</v>
      </c>
      <c r="K1455" s="52" t="s">
        <v>11713</v>
      </c>
      <c r="L1455" s="52" t="s">
        <v>11714</v>
      </c>
      <c r="M1455" s="53">
        <v>3506</v>
      </c>
    </row>
    <row r="1456" spans="1:13" s="52" customFormat="1">
      <c r="A1456" s="56">
        <v>10178613</v>
      </c>
      <c r="B1456" s="57">
        <v>101786130000000</v>
      </c>
      <c r="C1456" s="58" t="s">
        <v>4211</v>
      </c>
      <c r="D1456" s="58"/>
      <c r="E1456" s="58" t="s">
        <v>4212</v>
      </c>
      <c r="F1456" s="59">
        <v>39752</v>
      </c>
      <c r="G1456" s="58" t="s">
        <v>5096</v>
      </c>
      <c r="H1456" s="58" t="s">
        <v>12238</v>
      </c>
      <c r="I1456" s="58" t="s">
        <v>12533</v>
      </c>
      <c r="J1456" s="58" t="s">
        <v>12523</v>
      </c>
      <c r="K1456" s="58" t="s">
        <v>12524</v>
      </c>
      <c r="L1456" s="58" t="s">
        <v>11714</v>
      </c>
      <c r="M1456" s="60">
        <v>3506</v>
      </c>
    </row>
    <row r="1457" spans="1:13" s="52" customFormat="1">
      <c r="A1457" s="38">
        <v>10178642</v>
      </c>
      <c r="B1457" s="54">
        <v>101786420000000</v>
      </c>
      <c r="C1457" s="52" t="s">
        <v>2139</v>
      </c>
      <c r="E1457" s="52" t="s">
        <v>2293</v>
      </c>
      <c r="F1457" s="32">
        <v>39794</v>
      </c>
      <c r="G1457" s="52">
        <v>401.6</v>
      </c>
      <c r="H1457" s="52" t="s">
        <v>11722</v>
      </c>
      <c r="I1457" s="52" t="s">
        <v>11723</v>
      </c>
      <c r="J1457" s="52" t="s">
        <v>11712</v>
      </c>
      <c r="K1457" s="52" t="s">
        <v>11713</v>
      </c>
      <c r="L1457" s="52" t="s">
        <v>11714</v>
      </c>
      <c r="M1457" s="53">
        <v>3506</v>
      </c>
    </row>
    <row r="1458" spans="1:13" s="52" customFormat="1">
      <c r="A1458" s="38">
        <v>10178643</v>
      </c>
      <c r="B1458" s="54">
        <v>101786430000000</v>
      </c>
      <c r="C1458" s="52" t="s">
        <v>2139</v>
      </c>
      <c r="E1458" s="52" t="s">
        <v>2294</v>
      </c>
      <c r="F1458" s="32">
        <v>39794</v>
      </c>
      <c r="G1458" s="52" t="s">
        <v>110</v>
      </c>
      <c r="H1458" s="52" t="s">
        <v>12379</v>
      </c>
      <c r="I1458" s="52" t="s">
        <v>11711</v>
      </c>
      <c r="J1458" s="52" t="s">
        <v>11712</v>
      </c>
      <c r="K1458" s="52" t="s">
        <v>11713</v>
      </c>
      <c r="L1458" s="52" t="s">
        <v>11714</v>
      </c>
      <c r="M1458" s="53">
        <v>3506</v>
      </c>
    </row>
    <row r="1459" spans="1:13" s="52" customFormat="1">
      <c r="A1459" s="38">
        <v>10178644</v>
      </c>
      <c r="B1459" s="54">
        <v>101786440000000</v>
      </c>
      <c r="C1459" s="52" t="s">
        <v>2139</v>
      </c>
      <c r="E1459" s="52" t="s">
        <v>2295</v>
      </c>
      <c r="F1459" s="32">
        <v>39794</v>
      </c>
      <c r="G1459" s="52" t="s">
        <v>110</v>
      </c>
      <c r="H1459" s="52" t="s">
        <v>12379</v>
      </c>
      <c r="I1459" s="52" t="s">
        <v>11711</v>
      </c>
      <c r="J1459" s="52" t="s">
        <v>11712</v>
      </c>
      <c r="K1459" s="52" t="s">
        <v>11713</v>
      </c>
      <c r="L1459" s="52" t="s">
        <v>11714</v>
      </c>
      <c r="M1459" s="53">
        <v>3506</v>
      </c>
    </row>
    <row r="1460" spans="1:13" s="52" customFormat="1">
      <c r="A1460" s="38">
        <v>10178645</v>
      </c>
      <c r="B1460" s="54">
        <v>101786450000000</v>
      </c>
      <c r="C1460" s="52" t="s">
        <v>2139</v>
      </c>
      <c r="E1460" s="52" t="s">
        <v>2296</v>
      </c>
      <c r="F1460" s="32">
        <v>39794</v>
      </c>
      <c r="G1460" s="52" t="s">
        <v>110</v>
      </c>
      <c r="H1460" s="52" t="s">
        <v>12379</v>
      </c>
      <c r="I1460" s="52" t="s">
        <v>11711</v>
      </c>
      <c r="J1460" s="52" t="s">
        <v>11712</v>
      </c>
      <c r="K1460" s="52" t="s">
        <v>11713</v>
      </c>
      <c r="L1460" s="52" t="s">
        <v>11714</v>
      </c>
      <c r="M1460" s="53">
        <v>3506</v>
      </c>
    </row>
    <row r="1461" spans="1:13" s="52" customFormat="1">
      <c r="A1461" s="38">
        <v>10178646</v>
      </c>
      <c r="B1461" s="54">
        <v>101786460000000</v>
      </c>
      <c r="C1461" s="52" t="s">
        <v>2297</v>
      </c>
      <c r="D1461" s="52">
        <v>2200</v>
      </c>
      <c r="E1461" s="52" t="s">
        <v>2298</v>
      </c>
      <c r="F1461" s="32">
        <v>39794</v>
      </c>
      <c r="G1461" s="52" t="s">
        <v>110</v>
      </c>
      <c r="H1461" s="52" t="s">
        <v>11719</v>
      </c>
      <c r="I1461" s="52" t="s">
        <v>11720</v>
      </c>
      <c r="J1461" s="52" t="s">
        <v>11712</v>
      </c>
      <c r="K1461" s="52" t="s">
        <v>11713</v>
      </c>
      <c r="L1461" s="52" t="s">
        <v>11714</v>
      </c>
      <c r="M1461" s="53">
        <v>3506</v>
      </c>
    </row>
    <row r="1462" spans="1:13" s="52" customFormat="1">
      <c r="A1462" s="38">
        <v>10178647</v>
      </c>
      <c r="B1462" s="54">
        <v>101786470000000</v>
      </c>
      <c r="C1462" s="52" t="s">
        <v>2299</v>
      </c>
      <c r="E1462" s="52" t="s">
        <v>2300</v>
      </c>
      <c r="F1462" s="32">
        <v>39785</v>
      </c>
      <c r="G1462" s="52" t="s">
        <v>110</v>
      </c>
      <c r="H1462" s="52" t="s">
        <v>12409</v>
      </c>
      <c r="I1462" s="52" t="s">
        <v>12140</v>
      </c>
      <c r="J1462" s="52" t="s">
        <v>11712</v>
      </c>
      <c r="K1462" s="52" t="s">
        <v>11713</v>
      </c>
      <c r="L1462" s="52" t="s">
        <v>11714</v>
      </c>
      <c r="M1462" s="53">
        <v>3506</v>
      </c>
    </row>
    <row r="1463" spans="1:13" s="52" customFormat="1">
      <c r="A1463" s="38">
        <v>10178648</v>
      </c>
      <c r="B1463" s="54">
        <v>101786480000000</v>
      </c>
      <c r="C1463" s="52" t="s">
        <v>1437</v>
      </c>
      <c r="E1463" s="52" t="s">
        <v>2302</v>
      </c>
      <c r="F1463" s="32">
        <v>39785</v>
      </c>
      <c r="G1463" s="52" t="s">
        <v>110</v>
      </c>
      <c r="H1463" s="52" t="s">
        <v>12409</v>
      </c>
      <c r="I1463" s="52" t="s">
        <v>12140</v>
      </c>
      <c r="J1463" s="52" t="s">
        <v>11712</v>
      </c>
      <c r="K1463" s="52" t="s">
        <v>11713</v>
      </c>
      <c r="L1463" s="52" t="s">
        <v>11714</v>
      </c>
      <c r="M1463" s="53">
        <v>3506</v>
      </c>
    </row>
    <row r="1464" spans="1:13" s="52" customFormat="1">
      <c r="A1464" s="38">
        <v>10178649</v>
      </c>
      <c r="B1464" s="54">
        <v>101786490000000</v>
      </c>
      <c r="C1464" s="52" t="s">
        <v>1437</v>
      </c>
      <c r="E1464" s="52" t="s">
        <v>2303</v>
      </c>
      <c r="F1464" s="32">
        <v>39785</v>
      </c>
      <c r="G1464" s="52" t="s">
        <v>110</v>
      </c>
      <c r="H1464" s="52" t="s">
        <v>12409</v>
      </c>
      <c r="I1464" s="52" t="s">
        <v>12140</v>
      </c>
      <c r="J1464" s="52" t="s">
        <v>11712</v>
      </c>
      <c r="K1464" s="52" t="s">
        <v>11713</v>
      </c>
      <c r="L1464" s="52" t="s">
        <v>11714</v>
      </c>
      <c r="M1464" s="53">
        <v>3506</v>
      </c>
    </row>
    <row r="1465" spans="1:13" s="52" customFormat="1">
      <c r="A1465" s="38">
        <v>10178650</v>
      </c>
      <c r="B1465" s="54">
        <v>101786500000000</v>
      </c>
      <c r="C1465" s="52" t="s">
        <v>1437</v>
      </c>
      <c r="E1465" s="52" t="s">
        <v>2305</v>
      </c>
      <c r="F1465" s="32">
        <v>39785</v>
      </c>
      <c r="G1465" s="52" t="s">
        <v>110</v>
      </c>
      <c r="H1465" s="52" t="s">
        <v>12409</v>
      </c>
      <c r="I1465" s="52" t="s">
        <v>12140</v>
      </c>
      <c r="J1465" s="52" t="s">
        <v>11712</v>
      </c>
      <c r="K1465" s="52" t="s">
        <v>11713</v>
      </c>
      <c r="L1465" s="52" t="s">
        <v>11714</v>
      </c>
      <c r="M1465" s="53">
        <v>3506</v>
      </c>
    </row>
    <row r="1466" spans="1:13" s="52" customFormat="1">
      <c r="A1466" s="38">
        <v>10178651</v>
      </c>
      <c r="B1466" s="54">
        <v>101786510000000</v>
      </c>
      <c r="C1466" s="52" t="s">
        <v>2029</v>
      </c>
      <c r="E1466" s="52" t="s">
        <v>2306</v>
      </c>
      <c r="F1466" s="32">
        <v>39785</v>
      </c>
      <c r="G1466" s="52" t="s">
        <v>110</v>
      </c>
      <c r="H1466" s="52" t="s">
        <v>12409</v>
      </c>
      <c r="I1466" s="52" t="s">
        <v>12140</v>
      </c>
      <c r="J1466" s="52" t="s">
        <v>11712</v>
      </c>
      <c r="K1466" s="52" t="s">
        <v>11713</v>
      </c>
      <c r="L1466" s="52" t="s">
        <v>11714</v>
      </c>
      <c r="M1466" s="53">
        <v>3506</v>
      </c>
    </row>
    <row r="1467" spans="1:13" s="52" customFormat="1">
      <c r="A1467" s="38">
        <v>10178690</v>
      </c>
      <c r="B1467" s="54">
        <v>101786900000000</v>
      </c>
      <c r="C1467" s="52" t="s">
        <v>2307</v>
      </c>
      <c r="E1467" s="52" t="s">
        <v>2308</v>
      </c>
      <c r="F1467" s="32">
        <v>39874</v>
      </c>
      <c r="G1467" s="52" t="s">
        <v>11725</v>
      </c>
      <c r="H1467" s="52" t="s">
        <v>11722</v>
      </c>
      <c r="I1467" s="52" t="s">
        <v>11723</v>
      </c>
      <c r="J1467" s="52" t="s">
        <v>11712</v>
      </c>
      <c r="K1467" s="52" t="s">
        <v>11713</v>
      </c>
      <c r="L1467" s="52" t="s">
        <v>11714</v>
      </c>
      <c r="M1467" s="53">
        <v>3506</v>
      </c>
    </row>
    <row r="1468" spans="1:13" s="52" customFormat="1">
      <c r="A1468" s="38">
        <v>10178849</v>
      </c>
      <c r="B1468" s="54">
        <v>101788490000000</v>
      </c>
      <c r="C1468" s="52" t="s">
        <v>2310</v>
      </c>
      <c r="E1468" s="52" t="s">
        <v>2311</v>
      </c>
      <c r="F1468" s="32">
        <v>39805</v>
      </c>
      <c r="G1468" s="52">
        <v>403.1</v>
      </c>
      <c r="H1468" s="52" t="s">
        <v>11722</v>
      </c>
      <c r="I1468" s="52" t="s">
        <v>11723</v>
      </c>
      <c r="J1468" s="52" t="s">
        <v>11712</v>
      </c>
      <c r="K1468" s="52" t="s">
        <v>11713</v>
      </c>
      <c r="L1468" s="52" t="s">
        <v>11714</v>
      </c>
      <c r="M1468" s="53">
        <v>3506</v>
      </c>
    </row>
    <row r="1469" spans="1:13" s="52" customFormat="1">
      <c r="A1469" s="38">
        <v>10178998</v>
      </c>
      <c r="B1469" s="54">
        <v>101789980000000</v>
      </c>
      <c r="C1469" s="52" t="s">
        <v>2314</v>
      </c>
      <c r="D1469" s="52" t="s">
        <v>2315</v>
      </c>
      <c r="E1469" s="52" t="s">
        <v>2316</v>
      </c>
      <c r="F1469" s="32">
        <v>39877</v>
      </c>
      <c r="G1469" s="52" t="s">
        <v>8368</v>
      </c>
      <c r="H1469" s="52" t="s">
        <v>12355</v>
      </c>
      <c r="I1469" s="52" t="s">
        <v>12356</v>
      </c>
      <c r="J1469" s="52" t="s">
        <v>11712</v>
      </c>
      <c r="K1469" s="52" t="s">
        <v>11713</v>
      </c>
      <c r="L1469" s="52" t="s">
        <v>11714</v>
      </c>
      <c r="M1469" s="53">
        <v>3506</v>
      </c>
    </row>
    <row r="1470" spans="1:13" s="52" customFormat="1">
      <c r="A1470" s="38">
        <v>10178999</v>
      </c>
      <c r="B1470" s="54">
        <v>101789990000000</v>
      </c>
      <c r="C1470" s="52" t="s">
        <v>2314</v>
      </c>
      <c r="E1470" s="52" t="s">
        <v>2318</v>
      </c>
      <c r="F1470" s="32">
        <v>40053</v>
      </c>
      <c r="G1470" s="52">
        <v>401.22</v>
      </c>
      <c r="H1470" s="52" t="s">
        <v>11722</v>
      </c>
      <c r="I1470" s="52" t="s">
        <v>11723</v>
      </c>
      <c r="J1470" s="52" t="s">
        <v>11712</v>
      </c>
      <c r="K1470" s="52" t="s">
        <v>11713</v>
      </c>
      <c r="L1470" s="52" t="s">
        <v>11714</v>
      </c>
      <c r="M1470" s="53">
        <v>3506</v>
      </c>
    </row>
    <row r="1471" spans="1:13" s="52" customFormat="1">
      <c r="A1471" s="38">
        <v>10179000</v>
      </c>
      <c r="B1471" s="54">
        <v>101790000000000</v>
      </c>
      <c r="C1471" s="52" t="s">
        <v>2314</v>
      </c>
      <c r="E1471" s="52" t="s">
        <v>2320</v>
      </c>
      <c r="F1471" s="32">
        <v>40053</v>
      </c>
      <c r="G1471" s="52">
        <v>401.43</v>
      </c>
      <c r="H1471" s="52" t="s">
        <v>11722</v>
      </c>
      <c r="I1471" s="52" t="s">
        <v>11723</v>
      </c>
      <c r="J1471" s="52" t="s">
        <v>11712</v>
      </c>
      <c r="K1471" s="52" t="s">
        <v>11713</v>
      </c>
      <c r="L1471" s="52" t="s">
        <v>11714</v>
      </c>
      <c r="M1471" s="53">
        <v>3506</v>
      </c>
    </row>
    <row r="1472" spans="1:13" s="52" customFormat="1">
      <c r="A1472" s="38">
        <v>10179068</v>
      </c>
      <c r="B1472" s="54">
        <v>101790680000000</v>
      </c>
      <c r="C1472" s="52" t="s">
        <v>2322</v>
      </c>
      <c r="D1472" s="52" t="s">
        <v>2323</v>
      </c>
      <c r="E1472" s="52" t="s">
        <v>2324</v>
      </c>
      <c r="F1472" s="32">
        <v>39792</v>
      </c>
      <c r="G1472" s="52" t="s">
        <v>272</v>
      </c>
      <c r="H1472" s="52" t="s">
        <v>12285</v>
      </c>
      <c r="I1472" s="52" t="s">
        <v>11717</v>
      </c>
      <c r="J1472" s="52" t="s">
        <v>11712</v>
      </c>
      <c r="K1472" s="52" t="s">
        <v>11713</v>
      </c>
      <c r="L1472" s="52" t="s">
        <v>11714</v>
      </c>
      <c r="M1472" s="53">
        <v>3506</v>
      </c>
    </row>
    <row r="1473" spans="1:13" s="52" customFormat="1">
      <c r="A1473" s="38">
        <v>10179071</v>
      </c>
      <c r="B1473" s="54">
        <v>101790710000000</v>
      </c>
      <c r="C1473" s="52" t="s">
        <v>2322</v>
      </c>
      <c r="D1473" s="52" t="s">
        <v>2041</v>
      </c>
      <c r="E1473" s="52" t="s">
        <v>2325</v>
      </c>
      <c r="F1473" s="32">
        <v>39792</v>
      </c>
      <c r="G1473" s="52" t="s">
        <v>272</v>
      </c>
      <c r="H1473" s="52" t="s">
        <v>12156</v>
      </c>
      <c r="I1473" s="52" t="s">
        <v>12157</v>
      </c>
      <c r="J1473" s="52" t="s">
        <v>11712</v>
      </c>
      <c r="K1473" s="52" t="s">
        <v>11713</v>
      </c>
      <c r="L1473" s="52" t="s">
        <v>11714</v>
      </c>
      <c r="M1473" s="53">
        <v>3506</v>
      </c>
    </row>
    <row r="1474" spans="1:13" s="52" customFormat="1">
      <c r="A1474" s="38">
        <v>10179072</v>
      </c>
      <c r="B1474" s="54">
        <v>101790720000000</v>
      </c>
      <c r="C1474" s="52" t="s">
        <v>2322</v>
      </c>
      <c r="D1474" s="52" t="s">
        <v>2041</v>
      </c>
      <c r="E1474" s="52" t="s">
        <v>2326</v>
      </c>
      <c r="F1474" s="32">
        <v>39792</v>
      </c>
      <c r="G1474" s="52" t="s">
        <v>272</v>
      </c>
      <c r="H1474" s="52" t="s">
        <v>12156</v>
      </c>
      <c r="I1474" s="52" t="s">
        <v>12157</v>
      </c>
      <c r="J1474" s="52" t="s">
        <v>11712</v>
      </c>
      <c r="K1474" s="52" t="s">
        <v>11713</v>
      </c>
      <c r="L1474" s="52" t="s">
        <v>11714</v>
      </c>
      <c r="M1474" s="53">
        <v>3506</v>
      </c>
    </row>
    <row r="1475" spans="1:13" s="52" customFormat="1">
      <c r="A1475" s="38">
        <v>10179073</v>
      </c>
      <c r="B1475" s="54">
        <v>101790730000000</v>
      </c>
      <c r="C1475" s="52" t="s">
        <v>2322</v>
      </c>
      <c r="D1475" s="52" t="s">
        <v>2327</v>
      </c>
      <c r="E1475" s="52" t="s">
        <v>2328</v>
      </c>
      <c r="F1475" s="32">
        <v>39792</v>
      </c>
      <c r="G1475" s="52" t="s">
        <v>272</v>
      </c>
      <c r="H1475" s="52" t="s">
        <v>12156</v>
      </c>
      <c r="I1475" s="52" t="s">
        <v>12157</v>
      </c>
      <c r="J1475" s="52" t="s">
        <v>11712</v>
      </c>
      <c r="K1475" s="52" t="s">
        <v>11713</v>
      </c>
      <c r="L1475" s="52" t="s">
        <v>11714</v>
      </c>
      <c r="M1475" s="53">
        <v>3506</v>
      </c>
    </row>
    <row r="1476" spans="1:13" s="52" customFormat="1">
      <c r="A1476" s="38">
        <v>10179075</v>
      </c>
      <c r="B1476" s="54">
        <v>101790750000000</v>
      </c>
      <c r="C1476" s="52" t="s">
        <v>1569</v>
      </c>
      <c r="D1476" s="52" t="s">
        <v>1285</v>
      </c>
      <c r="E1476" s="52" t="s">
        <v>8265</v>
      </c>
      <c r="F1476" s="32">
        <v>39862</v>
      </c>
      <c r="G1476" s="52">
        <v>401.6</v>
      </c>
      <c r="H1476" s="52" t="s">
        <v>11722</v>
      </c>
      <c r="I1476" s="52" t="s">
        <v>11723</v>
      </c>
      <c r="J1476" s="52" t="s">
        <v>11712</v>
      </c>
      <c r="K1476" s="52" t="s">
        <v>11713</v>
      </c>
      <c r="L1476" s="52" t="s">
        <v>11714</v>
      </c>
      <c r="M1476" s="53">
        <v>3506</v>
      </c>
    </row>
    <row r="1477" spans="1:13" s="52" customFormat="1">
      <c r="A1477" s="38">
        <v>10179076</v>
      </c>
      <c r="B1477" s="54">
        <v>101790760000000</v>
      </c>
      <c r="C1477" s="52" t="s">
        <v>1569</v>
      </c>
      <c r="D1477" s="52" t="s">
        <v>1278</v>
      </c>
      <c r="E1477" s="52" t="s">
        <v>2329</v>
      </c>
      <c r="F1477" s="32">
        <v>39862</v>
      </c>
      <c r="G1477" s="52" t="s">
        <v>110</v>
      </c>
      <c r="H1477" s="52" t="s">
        <v>12322</v>
      </c>
      <c r="I1477" s="52" t="s">
        <v>12063</v>
      </c>
      <c r="J1477" s="52" t="s">
        <v>11712</v>
      </c>
      <c r="K1477" s="52" t="s">
        <v>11713</v>
      </c>
      <c r="L1477" s="52" t="s">
        <v>11714</v>
      </c>
      <c r="M1477" s="53">
        <v>3506</v>
      </c>
    </row>
    <row r="1478" spans="1:13" s="52" customFormat="1">
      <c r="A1478" s="38">
        <v>10179077</v>
      </c>
      <c r="B1478" s="54">
        <v>101790770000000</v>
      </c>
      <c r="C1478" s="52" t="s">
        <v>1569</v>
      </c>
      <c r="D1478" s="52">
        <v>3750</v>
      </c>
      <c r="E1478" s="52" t="s">
        <v>2330</v>
      </c>
      <c r="F1478" s="32">
        <v>39862</v>
      </c>
      <c r="G1478" s="52" t="s">
        <v>110</v>
      </c>
      <c r="H1478" s="52" t="s">
        <v>12324</v>
      </c>
      <c r="I1478" s="52" t="s">
        <v>11717</v>
      </c>
      <c r="J1478" s="52" t="s">
        <v>11712</v>
      </c>
      <c r="K1478" s="52" t="s">
        <v>11713</v>
      </c>
      <c r="L1478" s="52" t="s">
        <v>11714</v>
      </c>
      <c r="M1478" s="53">
        <v>3506</v>
      </c>
    </row>
    <row r="1479" spans="1:13" s="52" customFormat="1">
      <c r="A1479" s="38">
        <v>10179081</v>
      </c>
      <c r="B1479" s="54">
        <v>101790810000000</v>
      </c>
      <c r="C1479" s="52" t="s">
        <v>2331</v>
      </c>
      <c r="E1479" s="52" t="s">
        <v>2332</v>
      </c>
      <c r="F1479" s="32">
        <v>39890</v>
      </c>
      <c r="G1479" s="52">
        <v>801.15</v>
      </c>
      <c r="H1479" s="52" t="s">
        <v>11878</v>
      </c>
      <c r="I1479" s="52" t="s">
        <v>11879</v>
      </c>
      <c r="J1479" s="52" t="s">
        <v>11712</v>
      </c>
      <c r="K1479" s="52" t="s">
        <v>11713</v>
      </c>
      <c r="L1479" s="52" t="s">
        <v>11714</v>
      </c>
      <c r="M1479" s="53">
        <v>3506</v>
      </c>
    </row>
    <row r="1480" spans="1:13" s="52" customFormat="1">
      <c r="A1480" s="38">
        <v>10179083</v>
      </c>
      <c r="B1480" s="54">
        <v>101790830000000</v>
      </c>
      <c r="C1480" s="52" t="s">
        <v>2334</v>
      </c>
      <c r="E1480" s="52" t="s">
        <v>2335</v>
      </c>
      <c r="F1480" s="32">
        <v>40290</v>
      </c>
      <c r="G1480" s="52">
        <v>801.1</v>
      </c>
      <c r="H1480" s="52" t="s">
        <v>11878</v>
      </c>
      <c r="I1480" s="52" t="s">
        <v>11879</v>
      </c>
      <c r="J1480" s="52" t="s">
        <v>11712</v>
      </c>
      <c r="K1480" s="52" t="s">
        <v>11713</v>
      </c>
      <c r="L1480" s="52" t="s">
        <v>11714</v>
      </c>
      <c r="M1480" s="53">
        <v>3506</v>
      </c>
    </row>
    <row r="1481" spans="1:13" s="52" customFormat="1">
      <c r="A1481" s="38">
        <v>10179214</v>
      </c>
      <c r="B1481" s="54">
        <v>101792140000000</v>
      </c>
      <c r="C1481" s="52" t="s">
        <v>2338</v>
      </c>
      <c r="E1481" s="52" t="s">
        <v>2339</v>
      </c>
      <c r="F1481" s="32">
        <v>39890</v>
      </c>
      <c r="G1481" s="52" t="s">
        <v>272</v>
      </c>
      <c r="H1481" s="52" t="s">
        <v>11722</v>
      </c>
      <c r="I1481" s="52" t="s">
        <v>11723</v>
      </c>
      <c r="J1481" s="52" t="s">
        <v>11712</v>
      </c>
      <c r="K1481" s="52" t="s">
        <v>11713</v>
      </c>
      <c r="L1481" s="52" t="s">
        <v>11714</v>
      </c>
      <c r="M1481" s="53">
        <v>3506</v>
      </c>
    </row>
    <row r="1482" spans="1:13" s="52" customFormat="1">
      <c r="A1482" s="38">
        <v>10179215</v>
      </c>
      <c r="B1482" s="54">
        <v>101792150000000</v>
      </c>
      <c r="C1482" s="52" t="s">
        <v>2341</v>
      </c>
      <c r="E1482" s="52" t="s">
        <v>2342</v>
      </c>
      <c r="F1482" s="32">
        <v>39927</v>
      </c>
      <c r="G1482" s="52" t="s">
        <v>272</v>
      </c>
      <c r="H1482" s="52" t="s">
        <v>11722</v>
      </c>
      <c r="I1482" s="52" t="s">
        <v>11723</v>
      </c>
      <c r="J1482" s="52" t="s">
        <v>11712</v>
      </c>
      <c r="K1482" s="52" t="s">
        <v>11713</v>
      </c>
      <c r="L1482" s="52" t="s">
        <v>11714</v>
      </c>
      <c r="M1482" s="53">
        <v>3506</v>
      </c>
    </row>
    <row r="1483" spans="1:13" s="52" customFormat="1">
      <c r="A1483" s="38">
        <v>10179217</v>
      </c>
      <c r="B1483" s="54">
        <v>101792170000000</v>
      </c>
      <c r="C1483" s="52" t="s">
        <v>2343</v>
      </c>
      <c r="E1483" s="52" t="s">
        <v>2344</v>
      </c>
      <c r="F1483" s="32">
        <v>39924</v>
      </c>
      <c r="G1483" s="52" t="s">
        <v>110</v>
      </c>
      <c r="H1483" s="52" t="s">
        <v>12189</v>
      </c>
      <c r="I1483" s="52" t="s">
        <v>12190</v>
      </c>
      <c r="J1483" s="52" t="s">
        <v>11712</v>
      </c>
      <c r="K1483" s="52" t="s">
        <v>11713</v>
      </c>
      <c r="L1483" s="52" t="s">
        <v>11714</v>
      </c>
      <c r="M1483" s="53">
        <v>3506</v>
      </c>
    </row>
    <row r="1484" spans="1:13" s="52" customFormat="1">
      <c r="A1484" s="38">
        <v>10179218</v>
      </c>
      <c r="B1484" s="54">
        <v>101792180000000</v>
      </c>
      <c r="C1484" s="52" t="s">
        <v>2343</v>
      </c>
      <c r="E1484" s="52" t="s">
        <v>2346</v>
      </c>
      <c r="F1484" s="32">
        <v>39924</v>
      </c>
      <c r="G1484" s="52">
        <v>401.6</v>
      </c>
      <c r="H1484" s="52" t="s">
        <v>11722</v>
      </c>
      <c r="I1484" s="52" t="s">
        <v>11723</v>
      </c>
      <c r="J1484" s="52" t="s">
        <v>11712</v>
      </c>
      <c r="K1484" s="52" t="s">
        <v>11713</v>
      </c>
      <c r="L1484" s="52" t="s">
        <v>11714</v>
      </c>
      <c r="M1484" s="53">
        <v>3506</v>
      </c>
    </row>
    <row r="1485" spans="1:13" s="52" customFormat="1">
      <c r="A1485" s="38">
        <v>10179219</v>
      </c>
      <c r="B1485" s="54">
        <v>101792190000000</v>
      </c>
      <c r="C1485" s="52" t="s">
        <v>2343</v>
      </c>
      <c r="D1485" s="52" t="s">
        <v>2347</v>
      </c>
      <c r="E1485" s="52" t="s">
        <v>2348</v>
      </c>
      <c r="F1485" s="32">
        <v>39924</v>
      </c>
      <c r="G1485" s="52" t="s">
        <v>110</v>
      </c>
      <c r="H1485" s="52" t="s">
        <v>12310</v>
      </c>
      <c r="I1485" s="52" t="s">
        <v>11720</v>
      </c>
      <c r="J1485" s="52" t="s">
        <v>11712</v>
      </c>
      <c r="K1485" s="52" t="s">
        <v>11713</v>
      </c>
      <c r="L1485" s="52" t="s">
        <v>11714</v>
      </c>
      <c r="M1485" s="53">
        <v>3506</v>
      </c>
    </row>
    <row r="1486" spans="1:13" s="52" customFormat="1">
      <c r="A1486" s="38">
        <v>10179220</v>
      </c>
      <c r="B1486" s="54">
        <v>101792200000000</v>
      </c>
      <c r="C1486" s="52" t="s">
        <v>2343</v>
      </c>
      <c r="E1486" s="52" t="s">
        <v>2349</v>
      </c>
      <c r="F1486" s="32">
        <v>39924</v>
      </c>
      <c r="G1486" s="52" t="s">
        <v>110</v>
      </c>
      <c r="H1486" s="52" t="s">
        <v>12189</v>
      </c>
      <c r="I1486" s="52" t="s">
        <v>12190</v>
      </c>
      <c r="J1486" s="52" t="s">
        <v>11712</v>
      </c>
      <c r="K1486" s="52" t="s">
        <v>11713</v>
      </c>
      <c r="L1486" s="52" t="s">
        <v>11714</v>
      </c>
      <c r="M1486" s="53">
        <v>3506</v>
      </c>
    </row>
    <row r="1487" spans="1:13" s="52" customFormat="1">
      <c r="A1487" s="38">
        <v>10179222</v>
      </c>
      <c r="B1487" s="54">
        <v>101792220000000</v>
      </c>
      <c r="C1487" s="52" t="s">
        <v>2343</v>
      </c>
      <c r="D1487" s="52" t="s">
        <v>2030</v>
      </c>
      <c r="E1487" s="52" t="s">
        <v>2350</v>
      </c>
      <c r="F1487" s="32">
        <v>39924</v>
      </c>
      <c r="G1487" s="52" t="s">
        <v>110</v>
      </c>
      <c r="H1487" s="52" t="s">
        <v>12060</v>
      </c>
      <c r="I1487" s="52" t="s">
        <v>11720</v>
      </c>
      <c r="J1487" s="52" t="s">
        <v>11712</v>
      </c>
      <c r="K1487" s="52" t="s">
        <v>11713</v>
      </c>
      <c r="L1487" s="52" t="s">
        <v>11714</v>
      </c>
      <c r="M1487" s="53">
        <v>3506</v>
      </c>
    </row>
    <row r="1488" spans="1:13" s="52" customFormat="1">
      <c r="A1488" s="38">
        <v>10179223</v>
      </c>
      <c r="B1488" s="54">
        <v>101792230000000</v>
      </c>
      <c r="C1488" s="52" t="s">
        <v>2343</v>
      </c>
      <c r="E1488" s="52" t="s">
        <v>2351</v>
      </c>
      <c r="F1488" s="32">
        <v>39924</v>
      </c>
      <c r="G1488" s="52">
        <v>401.6</v>
      </c>
      <c r="H1488" s="52" t="s">
        <v>11722</v>
      </c>
      <c r="I1488" s="52" t="s">
        <v>11723</v>
      </c>
      <c r="J1488" s="52" t="s">
        <v>11712</v>
      </c>
      <c r="K1488" s="52" t="s">
        <v>11713</v>
      </c>
      <c r="L1488" s="52" t="s">
        <v>11714</v>
      </c>
      <c r="M1488" s="53">
        <v>3506</v>
      </c>
    </row>
    <row r="1489" spans="1:13" s="52" customFormat="1">
      <c r="A1489" s="38">
        <v>10179224</v>
      </c>
      <c r="B1489" s="54">
        <v>101792240000000</v>
      </c>
      <c r="C1489" s="52" t="s">
        <v>2343</v>
      </c>
      <c r="D1489" s="52" t="s">
        <v>2030</v>
      </c>
      <c r="E1489" s="52" t="s">
        <v>2352</v>
      </c>
      <c r="F1489" s="32">
        <v>39924</v>
      </c>
      <c r="G1489" s="52" t="s">
        <v>110</v>
      </c>
      <c r="H1489" s="52" t="s">
        <v>12103</v>
      </c>
      <c r="I1489" s="52" t="s">
        <v>12104</v>
      </c>
      <c r="J1489" s="52" t="s">
        <v>11712</v>
      </c>
      <c r="K1489" s="52" t="s">
        <v>11713</v>
      </c>
      <c r="L1489" s="52" t="s">
        <v>11714</v>
      </c>
      <c r="M1489" s="53">
        <v>3506</v>
      </c>
    </row>
    <row r="1490" spans="1:13" s="52" customFormat="1">
      <c r="A1490" s="38">
        <v>10179225</v>
      </c>
      <c r="B1490" s="54">
        <v>101792250000000</v>
      </c>
      <c r="C1490" s="52" t="s">
        <v>2343</v>
      </c>
      <c r="D1490" s="52" t="s">
        <v>2353</v>
      </c>
      <c r="E1490" s="52" t="s">
        <v>2354</v>
      </c>
      <c r="F1490" s="32">
        <v>39924</v>
      </c>
      <c r="G1490" s="52" t="s">
        <v>110</v>
      </c>
      <c r="H1490" s="52" t="s">
        <v>12458</v>
      </c>
      <c r="I1490" s="52" t="s">
        <v>11876</v>
      </c>
      <c r="J1490" s="52" t="s">
        <v>11712</v>
      </c>
      <c r="K1490" s="52" t="s">
        <v>11713</v>
      </c>
      <c r="L1490" s="52" t="s">
        <v>11714</v>
      </c>
      <c r="M1490" s="53">
        <v>3506</v>
      </c>
    </row>
    <row r="1491" spans="1:13" s="52" customFormat="1">
      <c r="A1491" s="38">
        <v>10179226</v>
      </c>
      <c r="B1491" s="54">
        <v>101792260000000</v>
      </c>
      <c r="C1491" s="52" t="s">
        <v>2343</v>
      </c>
      <c r="D1491" s="52" t="s">
        <v>2353</v>
      </c>
      <c r="E1491" s="52" t="s">
        <v>2355</v>
      </c>
      <c r="F1491" s="32">
        <v>39924</v>
      </c>
      <c r="G1491" s="52" t="s">
        <v>110</v>
      </c>
      <c r="H1491" s="52" t="s">
        <v>12269</v>
      </c>
      <c r="I1491" s="52" t="s">
        <v>12063</v>
      </c>
      <c r="J1491" s="52" t="s">
        <v>11712</v>
      </c>
      <c r="K1491" s="52" t="s">
        <v>11713</v>
      </c>
      <c r="L1491" s="52" t="s">
        <v>11714</v>
      </c>
      <c r="M1491" s="53">
        <v>3506</v>
      </c>
    </row>
    <row r="1492" spans="1:13" s="52" customFormat="1">
      <c r="A1492" s="56">
        <v>10179227</v>
      </c>
      <c r="B1492" s="57">
        <v>101792270000000</v>
      </c>
      <c r="C1492" s="58" t="s">
        <v>4215</v>
      </c>
      <c r="D1492" s="58" t="s">
        <v>4217</v>
      </c>
      <c r="E1492" s="58" t="s">
        <v>4218</v>
      </c>
      <c r="F1492" s="59">
        <v>39856</v>
      </c>
      <c r="G1492" s="58">
        <v>47</v>
      </c>
      <c r="H1492" s="58" t="s">
        <v>12530</v>
      </c>
      <c r="I1492" s="58" t="s">
        <v>11720</v>
      </c>
      <c r="J1492" s="58" t="s">
        <v>12523</v>
      </c>
      <c r="K1492" s="58" t="s">
        <v>12524</v>
      </c>
      <c r="L1492" s="58" t="s">
        <v>11714</v>
      </c>
      <c r="M1492" s="60">
        <v>3506</v>
      </c>
    </row>
    <row r="1493" spans="1:13" s="52" customFormat="1">
      <c r="A1493" s="56">
        <v>10179228</v>
      </c>
      <c r="B1493" s="57">
        <v>101792280000000</v>
      </c>
      <c r="C1493" s="58" t="s">
        <v>4215</v>
      </c>
      <c r="D1493" s="58" t="s">
        <v>4217</v>
      </c>
      <c r="E1493" s="58" t="s">
        <v>4221</v>
      </c>
      <c r="F1493" s="59">
        <v>39856</v>
      </c>
      <c r="G1493" s="58" t="s">
        <v>347</v>
      </c>
      <c r="H1493" s="58" t="s">
        <v>12527</v>
      </c>
      <c r="I1493" s="58" t="s">
        <v>12058</v>
      </c>
      <c r="J1493" s="58" t="s">
        <v>12523</v>
      </c>
      <c r="K1493" s="58" t="s">
        <v>12524</v>
      </c>
      <c r="L1493" s="58" t="s">
        <v>11714</v>
      </c>
      <c r="M1493" s="60">
        <v>3506</v>
      </c>
    </row>
    <row r="1494" spans="1:13" s="52" customFormat="1">
      <c r="A1494" s="56">
        <v>10179229</v>
      </c>
      <c r="B1494" s="57">
        <v>101792290000000</v>
      </c>
      <c r="C1494" s="58" t="s">
        <v>4215</v>
      </c>
      <c r="D1494" s="58" t="s">
        <v>4217</v>
      </c>
      <c r="E1494" s="58" t="s">
        <v>4222</v>
      </c>
      <c r="F1494" s="59">
        <v>39856</v>
      </c>
      <c r="G1494" s="58" t="s">
        <v>347</v>
      </c>
      <c r="H1494" s="58" t="s">
        <v>12527</v>
      </c>
      <c r="I1494" s="58" t="s">
        <v>12058</v>
      </c>
      <c r="J1494" s="58" t="s">
        <v>12523</v>
      </c>
      <c r="K1494" s="58" t="s">
        <v>12524</v>
      </c>
      <c r="L1494" s="58" t="s">
        <v>11714</v>
      </c>
      <c r="M1494" s="60">
        <v>3506</v>
      </c>
    </row>
    <row r="1495" spans="1:13" s="52" customFormat="1">
      <c r="A1495" s="56">
        <v>10179230</v>
      </c>
      <c r="B1495" s="57">
        <v>101792300000000</v>
      </c>
      <c r="C1495" s="58" t="s">
        <v>4215</v>
      </c>
      <c r="D1495" s="58" t="s">
        <v>4217</v>
      </c>
      <c r="E1495" s="58" t="s">
        <v>4223</v>
      </c>
      <c r="F1495" s="59">
        <v>39856</v>
      </c>
      <c r="G1495" s="58" t="s">
        <v>8442</v>
      </c>
      <c r="H1495" s="58" t="s">
        <v>12535</v>
      </c>
      <c r="I1495" s="58" t="s">
        <v>11720</v>
      </c>
      <c r="J1495" s="58" t="s">
        <v>12523</v>
      </c>
      <c r="K1495" s="58" t="s">
        <v>12524</v>
      </c>
      <c r="L1495" s="58" t="s">
        <v>11714</v>
      </c>
      <c r="M1495" s="60">
        <v>3506</v>
      </c>
    </row>
    <row r="1496" spans="1:13" s="52" customFormat="1">
      <c r="A1496" s="56">
        <v>10179231</v>
      </c>
      <c r="B1496" s="57">
        <v>101792310000000</v>
      </c>
      <c r="C1496" s="58" t="s">
        <v>4215</v>
      </c>
      <c r="D1496" s="58" t="s">
        <v>4217</v>
      </c>
      <c r="E1496" s="58" t="s">
        <v>4224</v>
      </c>
      <c r="F1496" s="59">
        <v>39856</v>
      </c>
      <c r="G1496" s="58" t="s">
        <v>8442</v>
      </c>
      <c r="H1496" s="58" t="s">
        <v>12535</v>
      </c>
      <c r="I1496" s="58" t="s">
        <v>11720</v>
      </c>
      <c r="J1496" s="58" t="s">
        <v>12523</v>
      </c>
      <c r="K1496" s="58" t="s">
        <v>12524</v>
      </c>
      <c r="L1496" s="58" t="s">
        <v>11714</v>
      </c>
      <c r="M1496" s="60">
        <v>3506</v>
      </c>
    </row>
    <row r="1497" spans="1:13" s="52" customFormat="1">
      <c r="A1497" s="38">
        <v>10179250</v>
      </c>
      <c r="B1497" s="54">
        <v>101792500000000</v>
      </c>
      <c r="C1497" s="52" t="s">
        <v>2356</v>
      </c>
      <c r="F1497" s="32">
        <v>39876</v>
      </c>
      <c r="G1497" s="52" t="s">
        <v>110</v>
      </c>
      <c r="H1497" s="52" t="s">
        <v>12405</v>
      </c>
      <c r="I1497" s="52" t="s">
        <v>12058</v>
      </c>
      <c r="J1497" s="52" t="s">
        <v>11712</v>
      </c>
      <c r="K1497" s="52" t="s">
        <v>11713</v>
      </c>
      <c r="L1497" s="52" t="s">
        <v>11714</v>
      </c>
      <c r="M1497" s="53">
        <v>3506</v>
      </c>
    </row>
    <row r="1498" spans="1:13" s="52" customFormat="1">
      <c r="A1498" s="38">
        <v>10179251</v>
      </c>
      <c r="B1498" s="54">
        <v>101792510000000</v>
      </c>
      <c r="C1498" s="52" t="s">
        <v>2356</v>
      </c>
      <c r="E1498" s="52" t="s">
        <v>2358</v>
      </c>
      <c r="F1498" s="32">
        <v>39876</v>
      </c>
      <c r="G1498" s="52" t="s">
        <v>110</v>
      </c>
      <c r="H1498" s="52" t="s">
        <v>12235</v>
      </c>
      <c r="I1498" s="52" t="s">
        <v>12120</v>
      </c>
      <c r="J1498" s="52" t="s">
        <v>11712</v>
      </c>
      <c r="K1498" s="52" t="s">
        <v>11713</v>
      </c>
      <c r="L1498" s="52" t="s">
        <v>11714</v>
      </c>
      <c r="M1498" s="53">
        <v>3506</v>
      </c>
    </row>
    <row r="1499" spans="1:13" s="52" customFormat="1">
      <c r="A1499" s="38">
        <v>10179260</v>
      </c>
      <c r="B1499" s="54">
        <v>101792600000000</v>
      </c>
      <c r="C1499" s="52" t="s">
        <v>7708</v>
      </c>
      <c r="F1499" s="32">
        <v>39884</v>
      </c>
      <c r="G1499" s="52">
        <v>115</v>
      </c>
      <c r="H1499" s="52" t="s">
        <v>12062</v>
      </c>
      <c r="I1499" s="52" t="s">
        <v>12063</v>
      </c>
      <c r="J1499" s="52" t="s">
        <v>11712</v>
      </c>
      <c r="K1499" s="52" t="s">
        <v>11713</v>
      </c>
      <c r="L1499" s="52" t="s">
        <v>11714</v>
      </c>
      <c r="M1499" s="53">
        <v>3506</v>
      </c>
    </row>
    <row r="1500" spans="1:13" s="52" customFormat="1">
      <c r="A1500" s="38">
        <v>10179376</v>
      </c>
      <c r="B1500" s="54">
        <v>101793760000000</v>
      </c>
      <c r="C1500" s="52" t="s">
        <v>2359</v>
      </c>
      <c r="E1500" s="52" t="s">
        <v>2360</v>
      </c>
      <c r="F1500" s="32">
        <v>39904</v>
      </c>
      <c r="G1500" s="52">
        <v>401.6</v>
      </c>
      <c r="H1500" s="52" t="s">
        <v>11722</v>
      </c>
      <c r="I1500" s="52" t="s">
        <v>11723</v>
      </c>
      <c r="J1500" s="52" t="s">
        <v>11712</v>
      </c>
      <c r="K1500" s="52" t="s">
        <v>11713</v>
      </c>
      <c r="L1500" s="52" t="s">
        <v>11714</v>
      </c>
      <c r="M1500" s="53">
        <v>3506</v>
      </c>
    </row>
    <row r="1501" spans="1:13" s="52" customFormat="1">
      <c r="A1501" s="38">
        <v>10179379</v>
      </c>
      <c r="B1501" s="54">
        <v>101793790000000</v>
      </c>
      <c r="C1501" s="52" t="s">
        <v>2359</v>
      </c>
      <c r="E1501" s="52" t="s">
        <v>2362</v>
      </c>
      <c r="F1501" s="32">
        <v>39904</v>
      </c>
      <c r="G1501" s="52" t="s">
        <v>1170</v>
      </c>
      <c r="H1501" s="52" t="s">
        <v>12355</v>
      </c>
      <c r="I1501" s="52" t="s">
        <v>12356</v>
      </c>
      <c r="J1501" s="52" t="s">
        <v>11712</v>
      </c>
      <c r="K1501" s="52" t="s">
        <v>11713</v>
      </c>
      <c r="L1501" s="52" t="s">
        <v>11714</v>
      </c>
      <c r="M1501" s="53">
        <v>3506</v>
      </c>
    </row>
    <row r="1502" spans="1:13" s="52" customFormat="1">
      <c r="A1502" s="38">
        <v>10179383</v>
      </c>
      <c r="B1502" s="54">
        <v>101793830000000</v>
      </c>
      <c r="C1502" s="52" t="s">
        <v>2359</v>
      </c>
      <c r="E1502" s="52" t="s">
        <v>2363</v>
      </c>
      <c r="F1502" s="32">
        <v>39904</v>
      </c>
      <c r="G1502" s="52" t="s">
        <v>2364</v>
      </c>
      <c r="H1502" s="52" t="s">
        <v>12355</v>
      </c>
      <c r="I1502" s="52" t="s">
        <v>12356</v>
      </c>
      <c r="J1502" s="52" t="s">
        <v>11712</v>
      </c>
      <c r="K1502" s="52" t="s">
        <v>11713</v>
      </c>
      <c r="L1502" s="52" t="s">
        <v>11714</v>
      </c>
      <c r="M1502" s="53">
        <v>3506</v>
      </c>
    </row>
    <row r="1503" spans="1:13" s="52" customFormat="1">
      <c r="A1503" s="38">
        <v>10179393</v>
      </c>
      <c r="B1503" s="54">
        <v>101793930000000</v>
      </c>
      <c r="C1503" s="52" t="s">
        <v>2365</v>
      </c>
      <c r="D1503" s="52" t="s">
        <v>2014</v>
      </c>
      <c r="E1503" s="52" t="s">
        <v>2366</v>
      </c>
      <c r="F1503" s="32">
        <v>39911</v>
      </c>
      <c r="G1503" s="52" t="s">
        <v>110</v>
      </c>
      <c r="H1503" s="52" t="s">
        <v>12463</v>
      </c>
      <c r="I1503" s="52" t="s">
        <v>12091</v>
      </c>
      <c r="J1503" s="52" t="s">
        <v>11712</v>
      </c>
      <c r="K1503" s="52" t="s">
        <v>11713</v>
      </c>
      <c r="L1503" s="52" t="s">
        <v>11714</v>
      </c>
      <c r="M1503" s="53">
        <v>3506</v>
      </c>
    </row>
    <row r="1504" spans="1:13" s="52" customFormat="1">
      <c r="A1504" s="38">
        <v>10179394</v>
      </c>
      <c r="B1504" s="54">
        <v>101793940000000</v>
      </c>
      <c r="C1504" s="52" t="s">
        <v>2365</v>
      </c>
      <c r="D1504" s="52" t="s">
        <v>2014</v>
      </c>
      <c r="E1504" s="52" t="s">
        <v>2368</v>
      </c>
      <c r="F1504" s="32">
        <v>39911</v>
      </c>
      <c r="G1504" s="52" t="s">
        <v>272</v>
      </c>
      <c r="H1504" s="52" t="s">
        <v>11722</v>
      </c>
      <c r="I1504" s="52" t="s">
        <v>11723</v>
      </c>
      <c r="J1504" s="52" t="s">
        <v>11712</v>
      </c>
      <c r="K1504" s="52" t="s">
        <v>11713</v>
      </c>
      <c r="L1504" s="52" t="s">
        <v>11714</v>
      </c>
      <c r="M1504" s="53">
        <v>3506</v>
      </c>
    </row>
    <row r="1505" spans="1:13" s="52" customFormat="1">
      <c r="A1505" s="38">
        <v>10179395</v>
      </c>
      <c r="B1505" s="54">
        <v>101793950000000</v>
      </c>
      <c r="C1505" s="52" t="s">
        <v>2365</v>
      </c>
      <c r="D1505" s="52" t="s">
        <v>2014</v>
      </c>
      <c r="E1505" s="52" t="s">
        <v>2369</v>
      </c>
      <c r="F1505" s="32">
        <v>39911</v>
      </c>
      <c r="G1505" s="52" t="s">
        <v>272</v>
      </c>
      <c r="H1505" s="52" t="s">
        <v>11722</v>
      </c>
      <c r="I1505" s="52" t="s">
        <v>11723</v>
      </c>
      <c r="J1505" s="52" t="s">
        <v>11712</v>
      </c>
      <c r="K1505" s="52" t="s">
        <v>11713</v>
      </c>
      <c r="L1505" s="52" t="s">
        <v>11714</v>
      </c>
      <c r="M1505" s="53">
        <v>3506</v>
      </c>
    </row>
    <row r="1506" spans="1:13" s="52" customFormat="1">
      <c r="A1506" s="38">
        <v>10179396</v>
      </c>
      <c r="B1506" s="54">
        <v>101793960000000</v>
      </c>
      <c r="C1506" s="52" t="s">
        <v>2365</v>
      </c>
      <c r="D1506" s="52" t="s">
        <v>2014</v>
      </c>
      <c r="E1506" s="52" t="s">
        <v>2370</v>
      </c>
      <c r="F1506" s="32">
        <v>39911</v>
      </c>
      <c r="G1506" s="52" t="s">
        <v>272</v>
      </c>
      <c r="H1506" s="52" t="s">
        <v>11722</v>
      </c>
      <c r="I1506" s="52" t="s">
        <v>11723</v>
      </c>
      <c r="J1506" s="52" t="s">
        <v>11712</v>
      </c>
      <c r="K1506" s="52" t="s">
        <v>11713</v>
      </c>
      <c r="L1506" s="52" t="s">
        <v>11714</v>
      </c>
      <c r="M1506" s="53">
        <v>3506</v>
      </c>
    </row>
    <row r="1507" spans="1:13" s="52" customFormat="1">
      <c r="A1507" s="38">
        <v>10179397</v>
      </c>
      <c r="B1507" s="54">
        <v>101793970000000</v>
      </c>
      <c r="C1507" s="52" t="s">
        <v>2365</v>
      </c>
      <c r="D1507" s="52" t="s">
        <v>2014</v>
      </c>
      <c r="E1507" s="52" t="s">
        <v>2371</v>
      </c>
      <c r="F1507" s="32">
        <v>39911</v>
      </c>
      <c r="G1507" s="52" t="s">
        <v>272</v>
      </c>
      <c r="H1507" s="52" t="s">
        <v>11722</v>
      </c>
      <c r="I1507" s="52" t="s">
        <v>11723</v>
      </c>
      <c r="J1507" s="52" t="s">
        <v>11712</v>
      </c>
      <c r="K1507" s="52" t="s">
        <v>11713</v>
      </c>
      <c r="L1507" s="52" t="s">
        <v>11714</v>
      </c>
      <c r="M1507" s="53">
        <v>3506</v>
      </c>
    </row>
    <row r="1508" spans="1:13" s="52" customFormat="1">
      <c r="A1508" s="38">
        <v>10179398</v>
      </c>
      <c r="B1508" s="54">
        <v>101793980000000</v>
      </c>
      <c r="C1508" s="52" t="s">
        <v>2365</v>
      </c>
      <c r="D1508" s="52" t="s">
        <v>2014</v>
      </c>
      <c r="E1508" s="52" t="s">
        <v>2372</v>
      </c>
      <c r="F1508" s="32">
        <v>39911</v>
      </c>
      <c r="G1508" s="52" t="s">
        <v>272</v>
      </c>
      <c r="H1508" s="52" t="s">
        <v>11722</v>
      </c>
      <c r="I1508" s="52" t="s">
        <v>11723</v>
      </c>
      <c r="J1508" s="52" t="s">
        <v>11712</v>
      </c>
      <c r="K1508" s="52" t="s">
        <v>11713</v>
      </c>
      <c r="L1508" s="52" t="s">
        <v>11714</v>
      </c>
      <c r="M1508" s="53">
        <v>3506</v>
      </c>
    </row>
    <row r="1509" spans="1:13" s="52" customFormat="1">
      <c r="A1509" s="38">
        <v>10179399</v>
      </c>
      <c r="B1509" s="54">
        <v>101793990000000</v>
      </c>
      <c r="C1509" s="52" t="s">
        <v>2365</v>
      </c>
      <c r="D1509" s="52" t="s">
        <v>2014</v>
      </c>
      <c r="E1509" s="52" t="s">
        <v>2373</v>
      </c>
      <c r="F1509" s="32">
        <v>39911</v>
      </c>
      <c r="G1509" s="52" t="s">
        <v>272</v>
      </c>
      <c r="H1509" s="52" t="s">
        <v>11722</v>
      </c>
      <c r="I1509" s="52" t="s">
        <v>11723</v>
      </c>
      <c r="J1509" s="52" t="s">
        <v>11712</v>
      </c>
      <c r="K1509" s="52" t="s">
        <v>11713</v>
      </c>
      <c r="L1509" s="52" t="s">
        <v>11714</v>
      </c>
      <c r="M1509" s="53">
        <v>3506</v>
      </c>
    </row>
    <row r="1510" spans="1:13" s="52" customFormat="1">
      <c r="A1510" s="38">
        <v>10179400</v>
      </c>
      <c r="B1510" s="54">
        <v>101794000000000</v>
      </c>
      <c r="C1510" s="52" t="s">
        <v>2365</v>
      </c>
      <c r="D1510" s="52" t="s">
        <v>2014</v>
      </c>
      <c r="E1510" s="52" t="s">
        <v>2374</v>
      </c>
      <c r="F1510" s="32">
        <v>39911</v>
      </c>
      <c r="G1510" s="52" t="s">
        <v>272</v>
      </c>
      <c r="H1510" s="52" t="s">
        <v>11722</v>
      </c>
      <c r="I1510" s="52" t="s">
        <v>11723</v>
      </c>
      <c r="J1510" s="52" t="s">
        <v>11712</v>
      </c>
      <c r="K1510" s="52" t="s">
        <v>11713</v>
      </c>
      <c r="L1510" s="52" t="s">
        <v>11714</v>
      </c>
      <c r="M1510" s="53">
        <v>3506</v>
      </c>
    </row>
    <row r="1511" spans="1:13" s="52" customFormat="1">
      <c r="A1511" s="38">
        <v>10179401</v>
      </c>
      <c r="B1511" s="54">
        <v>101794010000000</v>
      </c>
      <c r="C1511" s="52" t="s">
        <v>2365</v>
      </c>
      <c r="D1511" s="52" t="s">
        <v>2014</v>
      </c>
      <c r="E1511" s="52" t="s">
        <v>2375</v>
      </c>
      <c r="F1511" s="32">
        <v>39911</v>
      </c>
      <c r="G1511" s="52" t="s">
        <v>272</v>
      </c>
      <c r="H1511" s="52" t="s">
        <v>11722</v>
      </c>
      <c r="I1511" s="52" t="s">
        <v>11723</v>
      </c>
      <c r="J1511" s="52" t="s">
        <v>11712</v>
      </c>
      <c r="K1511" s="52" t="s">
        <v>11713</v>
      </c>
      <c r="L1511" s="52" t="s">
        <v>11714</v>
      </c>
      <c r="M1511" s="53">
        <v>3506</v>
      </c>
    </row>
    <row r="1512" spans="1:13" s="52" customFormat="1">
      <c r="A1512" s="38">
        <v>10179402</v>
      </c>
      <c r="B1512" s="54">
        <v>101794020000000</v>
      </c>
      <c r="C1512" s="52" t="s">
        <v>2365</v>
      </c>
      <c r="D1512" s="52" t="s">
        <v>790</v>
      </c>
      <c r="E1512" s="52" t="s">
        <v>2376</v>
      </c>
      <c r="F1512" s="32">
        <v>39911</v>
      </c>
      <c r="G1512" s="52" t="s">
        <v>110</v>
      </c>
      <c r="H1512" s="52" t="s">
        <v>12463</v>
      </c>
      <c r="I1512" s="52" t="s">
        <v>12091</v>
      </c>
      <c r="J1512" s="52" t="s">
        <v>11712</v>
      </c>
      <c r="K1512" s="52" t="s">
        <v>11713</v>
      </c>
      <c r="L1512" s="52" t="s">
        <v>11714</v>
      </c>
      <c r="M1512" s="53">
        <v>3506</v>
      </c>
    </row>
    <row r="1513" spans="1:13" s="52" customFormat="1">
      <c r="A1513" s="38">
        <v>10179403</v>
      </c>
      <c r="B1513" s="54">
        <v>101794030000000</v>
      </c>
      <c r="C1513" s="52" t="s">
        <v>2365</v>
      </c>
      <c r="D1513" s="52" t="s">
        <v>2014</v>
      </c>
      <c r="E1513" s="52" t="s">
        <v>2377</v>
      </c>
      <c r="F1513" s="32">
        <v>39911</v>
      </c>
      <c r="G1513" s="52" t="s">
        <v>272</v>
      </c>
      <c r="H1513" s="52" t="s">
        <v>11722</v>
      </c>
      <c r="I1513" s="52" t="s">
        <v>11723</v>
      </c>
      <c r="J1513" s="52" t="s">
        <v>11712</v>
      </c>
      <c r="K1513" s="52" t="s">
        <v>11713</v>
      </c>
      <c r="L1513" s="52" t="s">
        <v>11714</v>
      </c>
      <c r="M1513" s="53">
        <v>3506</v>
      </c>
    </row>
    <row r="1514" spans="1:13" s="52" customFormat="1">
      <c r="A1514" s="38">
        <v>10179404</v>
      </c>
      <c r="B1514" s="54">
        <v>101794040000000</v>
      </c>
      <c r="C1514" s="52" t="s">
        <v>2365</v>
      </c>
      <c r="D1514" s="52" t="s">
        <v>2014</v>
      </c>
      <c r="E1514" s="52" t="s">
        <v>2378</v>
      </c>
      <c r="F1514" s="32">
        <v>39911</v>
      </c>
      <c r="G1514" s="52" t="s">
        <v>272</v>
      </c>
      <c r="H1514" s="52" t="s">
        <v>11722</v>
      </c>
      <c r="I1514" s="52" t="s">
        <v>11723</v>
      </c>
      <c r="J1514" s="52" t="s">
        <v>11712</v>
      </c>
      <c r="K1514" s="52" t="s">
        <v>11713</v>
      </c>
      <c r="L1514" s="52" t="s">
        <v>11714</v>
      </c>
      <c r="M1514" s="53">
        <v>3506</v>
      </c>
    </row>
    <row r="1515" spans="1:13" s="52" customFormat="1">
      <c r="A1515" s="38">
        <v>10179405</v>
      </c>
      <c r="B1515" s="54">
        <v>101794050000000</v>
      </c>
      <c r="C1515" s="52" t="s">
        <v>2365</v>
      </c>
      <c r="D1515" s="52" t="s">
        <v>2014</v>
      </c>
      <c r="E1515" s="52" t="s">
        <v>2379</v>
      </c>
      <c r="F1515" s="32">
        <v>39911</v>
      </c>
      <c r="G1515" s="52" t="s">
        <v>272</v>
      </c>
      <c r="H1515" s="52" t="s">
        <v>12304</v>
      </c>
      <c r="I1515" s="52" t="s">
        <v>12305</v>
      </c>
      <c r="J1515" s="52" t="s">
        <v>11712</v>
      </c>
      <c r="K1515" s="52" t="s">
        <v>11713</v>
      </c>
      <c r="L1515" s="52" t="s">
        <v>11714</v>
      </c>
      <c r="M1515" s="53">
        <v>3506</v>
      </c>
    </row>
    <row r="1516" spans="1:13" s="52" customFormat="1">
      <c r="A1516" s="38">
        <v>10179406</v>
      </c>
      <c r="B1516" s="54">
        <v>101794060000000</v>
      </c>
      <c r="C1516" s="52" t="s">
        <v>2365</v>
      </c>
      <c r="D1516" s="52" t="s">
        <v>2014</v>
      </c>
      <c r="E1516" s="52" t="s">
        <v>2380</v>
      </c>
      <c r="F1516" s="32">
        <v>39911</v>
      </c>
      <c r="G1516" s="52" t="s">
        <v>272</v>
      </c>
      <c r="H1516" s="52" t="s">
        <v>11722</v>
      </c>
      <c r="I1516" s="52" t="s">
        <v>11723</v>
      </c>
      <c r="J1516" s="52" t="s">
        <v>11712</v>
      </c>
      <c r="K1516" s="52" t="s">
        <v>11713</v>
      </c>
      <c r="L1516" s="52" t="s">
        <v>11714</v>
      </c>
      <c r="M1516" s="53">
        <v>3506</v>
      </c>
    </row>
    <row r="1517" spans="1:13" s="52" customFormat="1">
      <c r="A1517" s="38">
        <v>10179407</v>
      </c>
      <c r="B1517" s="54">
        <v>101794070000000</v>
      </c>
      <c r="C1517" s="52" t="s">
        <v>2365</v>
      </c>
      <c r="D1517" s="52" t="s">
        <v>2014</v>
      </c>
      <c r="E1517" s="52" t="s">
        <v>2381</v>
      </c>
      <c r="F1517" s="32">
        <v>39911</v>
      </c>
      <c r="G1517" s="52" t="s">
        <v>272</v>
      </c>
      <c r="H1517" s="52" t="s">
        <v>11722</v>
      </c>
      <c r="I1517" s="52" t="s">
        <v>11723</v>
      </c>
      <c r="J1517" s="52" t="s">
        <v>11712</v>
      </c>
      <c r="K1517" s="52" t="s">
        <v>11713</v>
      </c>
      <c r="L1517" s="52" t="s">
        <v>11714</v>
      </c>
      <c r="M1517" s="53">
        <v>3506</v>
      </c>
    </row>
    <row r="1518" spans="1:13" s="52" customFormat="1">
      <c r="A1518" s="38">
        <v>10179408</v>
      </c>
      <c r="B1518" s="54">
        <v>101794080000000</v>
      </c>
      <c r="C1518" s="52" t="s">
        <v>2365</v>
      </c>
      <c r="D1518" s="52" t="s">
        <v>2014</v>
      </c>
      <c r="E1518" s="52" t="s">
        <v>2382</v>
      </c>
      <c r="F1518" s="32">
        <v>39911</v>
      </c>
      <c r="G1518" s="52" t="s">
        <v>272</v>
      </c>
      <c r="H1518" s="52" t="s">
        <v>11722</v>
      </c>
      <c r="I1518" s="52" t="s">
        <v>11723</v>
      </c>
      <c r="J1518" s="52" t="s">
        <v>11712</v>
      </c>
      <c r="K1518" s="52" t="s">
        <v>11713</v>
      </c>
      <c r="L1518" s="52" t="s">
        <v>11714</v>
      </c>
      <c r="M1518" s="53">
        <v>3506</v>
      </c>
    </row>
    <row r="1519" spans="1:13" s="52" customFormat="1">
      <c r="A1519" s="38">
        <v>10179409</v>
      </c>
      <c r="B1519" s="54">
        <v>101794090000000</v>
      </c>
      <c r="C1519" s="52" t="s">
        <v>2365</v>
      </c>
      <c r="D1519" s="52" t="s">
        <v>2014</v>
      </c>
      <c r="E1519" s="52" t="s">
        <v>2383</v>
      </c>
      <c r="F1519" s="32">
        <v>39911</v>
      </c>
      <c r="G1519" s="52" t="s">
        <v>272</v>
      </c>
      <c r="H1519" s="52" t="s">
        <v>11722</v>
      </c>
      <c r="I1519" s="52" t="s">
        <v>11723</v>
      </c>
      <c r="J1519" s="52" t="s">
        <v>11712</v>
      </c>
      <c r="K1519" s="52" t="s">
        <v>11713</v>
      </c>
      <c r="L1519" s="52" t="s">
        <v>11714</v>
      </c>
      <c r="M1519" s="53">
        <v>3506</v>
      </c>
    </row>
    <row r="1520" spans="1:13" s="52" customFormat="1">
      <c r="A1520" s="38">
        <v>10179410</v>
      </c>
      <c r="B1520" s="54">
        <v>101794100000000</v>
      </c>
      <c r="C1520" s="52" t="s">
        <v>2365</v>
      </c>
      <c r="D1520" s="52" t="s">
        <v>2014</v>
      </c>
      <c r="E1520" s="52" t="s">
        <v>2384</v>
      </c>
      <c r="F1520" s="32">
        <v>39911</v>
      </c>
      <c r="G1520" s="52" t="s">
        <v>272</v>
      </c>
      <c r="H1520" s="52" t="s">
        <v>11722</v>
      </c>
      <c r="I1520" s="52" t="s">
        <v>11723</v>
      </c>
      <c r="J1520" s="52" t="s">
        <v>11712</v>
      </c>
      <c r="K1520" s="52" t="s">
        <v>11713</v>
      </c>
      <c r="L1520" s="52" t="s">
        <v>11714</v>
      </c>
      <c r="M1520" s="53">
        <v>3506</v>
      </c>
    </row>
    <row r="1521" spans="1:13" s="52" customFormat="1">
      <c r="A1521" s="38">
        <v>10179411</v>
      </c>
      <c r="B1521" s="54">
        <v>101794110000000</v>
      </c>
      <c r="C1521" s="52" t="s">
        <v>2365</v>
      </c>
      <c r="D1521" s="52" t="s">
        <v>2014</v>
      </c>
      <c r="E1521" s="52" t="s">
        <v>2385</v>
      </c>
      <c r="F1521" s="32">
        <v>39911</v>
      </c>
      <c r="G1521" s="52" t="s">
        <v>272</v>
      </c>
      <c r="H1521" s="52" t="s">
        <v>11722</v>
      </c>
      <c r="I1521" s="52" t="s">
        <v>11723</v>
      </c>
      <c r="J1521" s="52" t="s">
        <v>11712</v>
      </c>
      <c r="K1521" s="52" t="s">
        <v>11713</v>
      </c>
      <c r="L1521" s="52" t="s">
        <v>11714</v>
      </c>
      <c r="M1521" s="53">
        <v>3506</v>
      </c>
    </row>
    <row r="1522" spans="1:13" s="52" customFormat="1">
      <c r="A1522" s="38">
        <v>10179412</v>
      </c>
      <c r="B1522" s="54">
        <v>101794120000000</v>
      </c>
      <c r="C1522" s="52" t="s">
        <v>2365</v>
      </c>
      <c r="D1522" s="52" t="s">
        <v>2014</v>
      </c>
      <c r="E1522" s="52" t="s">
        <v>2386</v>
      </c>
      <c r="F1522" s="32">
        <v>39911</v>
      </c>
      <c r="G1522" s="52" t="s">
        <v>272</v>
      </c>
      <c r="H1522" s="52" t="s">
        <v>11722</v>
      </c>
      <c r="I1522" s="52" t="s">
        <v>11723</v>
      </c>
      <c r="J1522" s="52" t="s">
        <v>11712</v>
      </c>
      <c r="K1522" s="52" t="s">
        <v>11713</v>
      </c>
      <c r="L1522" s="52" t="s">
        <v>11714</v>
      </c>
      <c r="M1522" s="53">
        <v>3506</v>
      </c>
    </row>
    <row r="1523" spans="1:13" s="52" customFormat="1">
      <c r="A1523" s="38">
        <v>10179541</v>
      </c>
      <c r="B1523" s="54">
        <v>101795410000000</v>
      </c>
      <c r="C1523" s="52" t="s">
        <v>2387</v>
      </c>
      <c r="E1523" s="52" t="s">
        <v>2388</v>
      </c>
      <c r="F1523" s="32">
        <v>39932</v>
      </c>
      <c r="G1523" s="52" t="s">
        <v>12354</v>
      </c>
      <c r="H1523" s="52" t="s">
        <v>12355</v>
      </c>
      <c r="I1523" s="52" t="s">
        <v>12356</v>
      </c>
      <c r="J1523" s="52" t="s">
        <v>11712</v>
      </c>
      <c r="K1523" s="52" t="s">
        <v>11713</v>
      </c>
      <c r="L1523" s="52" t="s">
        <v>11714</v>
      </c>
      <c r="M1523" s="53">
        <v>3506</v>
      </c>
    </row>
    <row r="1524" spans="1:13" s="52" customFormat="1">
      <c r="A1524" s="38">
        <v>10179543</v>
      </c>
      <c r="B1524" s="54">
        <v>101795430000000</v>
      </c>
      <c r="C1524" s="52" t="s">
        <v>2390</v>
      </c>
      <c r="E1524" s="52" t="s">
        <v>2391</v>
      </c>
      <c r="F1524" s="32">
        <v>39952</v>
      </c>
      <c r="G1524" s="52">
        <v>401.6</v>
      </c>
      <c r="H1524" s="52" t="s">
        <v>11722</v>
      </c>
      <c r="I1524" s="52" t="s">
        <v>11723</v>
      </c>
      <c r="J1524" s="52" t="s">
        <v>11712</v>
      </c>
      <c r="K1524" s="52" t="s">
        <v>11713</v>
      </c>
      <c r="L1524" s="52" t="s">
        <v>11714</v>
      </c>
      <c r="M1524" s="53">
        <v>3506</v>
      </c>
    </row>
    <row r="1525" spans="1:13" s="52" customFormat="1">
      <c r="A1525" s="38">
        <v>10179544</v>
      </c>
      <c r="B1525" s="54">
        <v>101795440000000</v>
      </c>
      <c r="C1525" s="52" t="s">
        <v>2390</v>
      </c>
      <c r="E1525" s="52" t="s">
        <v>2393</v>
      </c>
      <c r="F1525" s="32">
        <v>39952</v>
      </c>
      <c r="G1525" s="52" t="s">
        <v>110</v>
      </c>
      <c r="H1525" s="52" t="s">
        <v>12189</v>
      </c>
      <c r="I1525" s="52" t="s">
        <v>12190</v>
      </c>
      <c r="J1525" s="52" t="s">
        <v>11712</v>
      </c>
      <c r="K1525" s="52" t="s">
        <v>11713</v>
      </c>
      <c r="L1525" s="52" t="s">
        <v>11714</v>
      </c>
      <c r="M1525" s="53">
        <v>3506</v>
      </c>
    </row>
    <row r="1526" spans="1:13" s="52" customFormat="1">
      <c r="A1526" s="38">
        <v>10179545</v>
      </c>
      <c r="B1526" s="54">
        <v>101795450000000</v>
      </c>
      <c r="C1526" s="52" t="s">
        <v>2390</v>
      </c>
      <c r="E1526" s="52" t="s">
        <v>2394</v>
      </c>
      <c r="F1526" s="32">
        <v>39952</v>
      </c>
      <c r="G1526" s="52" t="s">
        <v>110</v>
      </c>
      <c r="H1526" s="52" t="s">
        <v>12189</v>
      </c>
      <c r="I1526" s="52" t="s">
        <v>12190</v>
      </c>
      <c r="J1526" s="52" t="s">
        <v>11712</v>
      </c>
      <c r="K1526" s="52" t="s">
        <v>11713</v>
      </c>
      <c r="L1526" s="52" t="s">
        <v>11714</v>
      </c>
      <c r="M1526" s="53">
        <v>3506</v>
      </c>
    </row>
    <row r="1527" spans="1:13" s="52" customFormat="1">
      <c r="A1527" s="38">
        <v>10179546</v>
      </c>
      <c r="B1527" s="54">
        <v>101795460000000</v>
      </c>
      <c r="C1527" s="52" t="s">
        <v>2390</v>
      </c>
      <c r="E1527" s="52" t="s">
        <v>2395</v>
      </c>
      <c r="F1527" s="32">
        <v>39952</v>
      </c>
      <c r="G1527" s="52">
        <v>401.6</v>
      </c>
      <c r="H1527" s="52" t="s">
        <v>11722</v>
      </c>
      <c r="I1527" s="52" t="s">
        <v>11723</v>
      </c>
      <c r="J1527" s="52" t="s">
        <v>11712</v>
      </c>
      <c r="K1527" s="52" t="s">
        <v>11713</v>
      </c>
      <c r="L1527" s="52" t="s">
        <v>11714</v>
      </c>
      <c r="M1527" s="53">
        <v>3506</v>
      </c>
    </row>
    <row r="1528" spans="1:13" s="52" customFormat="1">
      <c r="A1528" s="38">
        <v>10179547</v>
      </c>
      <c r="B1528" s="54">
        <v>101795470000000</v>
      </c>
      <c r="C1528" s="52" t="s">
        <v>2390</v>
      </c>
      <c r="E1528" s="52" t="s">
        <v>2396</v>
      </c>
      <c r="F1528" s="32">
        <v>39952</v>
      </c>
      <c r="G1528" s="52">
        <v>401.6</v>
      </c>
      <c r="H1528" s="52" t="s">
        <v>11722</v>
      </c>
      <c r="I1528" s="52" t="s">
        <v>11723</v>
      </c>
      <c r="J1528" s="52" t="s">
        <v>11712</v>
      </c>
      <c r="K1528" s="52" t="s">
        <v>11713</v>
      </c>
      <c r="L1528" s="52" t="s">
        <v>11714</v>
      </c>
      <c r="M1528" s="53">
        <v>3506</v>
      </c>
    </row>
    <row r="1529" spans="1:13" s="52" customFormat="1">
      <c r="A1529" s="38">
        <v>10179548</v>
      </c>
      <c r="B1529" s="54">
        <v>101795480000000</v>
      </c>
      <c r="C1529" s="52" t="s">
        <v>2390</v>
      </c>
      <c r="D1529" s="52" t="s">
        <v>5880</v>
      </c>
      <c r="E1529" s="52" t="s">
        <v>7844</v>
      </c>
      <c r="F1529" s="32">
        <v>39952</v>
      </c>
      <c r="G1529" s="52" t="s">
        <v>110</v>
      </c>
      <c r="H1529" s="52" t="s">
        <v>12070</v>
      </c>
      <c r="I1529" s="52" t="s">
        <v>12071</v>
      </c>
      <c r="J1529" s="52" t="s">
        <v>11712</v>
      </c>
      <c r="K1529" s="52" t="s">
        <v>11713</v>
      </c>
      <c r="L1529" s="52" t="s">
        <v>11714</v>
      </c>
      <c r="M1529" s="53">
        <v>3506</v>
      </c>
    </row>
    <row r="1530" spans="1:13" s="52" customFormat="1">
      <c r="A1530" s="38">
        <v>10179549</v>
      </c>
      <c r="B1530" s="54">
        <v>101795490000000</v>
      </c>
      <c r="C1530" s="52" t="s">
        <v>2390</v>
      </c>
      <c r="E1530" s="52" t="s">
        <v>2397</v>
      </c>
      <c r="F1530" s="32">
        <v>39952</v>
      </c>
      <c r="G1530" s="52" t="s">
        <v>110</v>
      </c>
      <c r="H1530" s="52" t="s">
        <v>11722</v>
      </c>
      <c r="I1530" s="52" t="s">
        <v>11723</v>
      </c>
      <c r="J1530" s="52" t="s">
        <v>11712</v>
      </c>
      <c r="K1530" s="52" t="s">
        <v>11713</v>
      </c>
      <c r="L1530" s="52" t="s">
        <v>11714</v>
      </c>
      <c r="M1530" s="53">
        <v>3506</v>
      </c>
    </row>
    <row r="1531" spans="1:13" s="52" customFormat="1">
      <c r="A1531" s="38">
        <v>10179550</v>
      </c>
      <c r="B1531" s="54">
        <v>101795500000000</v>
      </c>
      <c r="C1531" s="52" t="s">
        <v>2390</v>
      </c>
      <c r="E1531" s="52" t="s">
        <v>2398</v>
      </c>
      <c r="F1531" s="32">
        <v>39952</v>
      </c>
      <c r="G1531" s="52">
        <v>401.6</v>
      </c>
      <c r="H1531" s="52" t="s">
        <v>11722</v>
      </c>
      <c r="I1531" s="52" t="s">
        <v>11723</v>
      </c>
      <c r="J1531" s="52" t="s">
        <v>11712</v>
      </c>
      <c r="K1531" s="52" t="s">
        <v>11713</v>
      </c>
      <c r="L1531" s="52" t="s">
        <v>11714</v>
      </c>
      <c r="M1531" s="53">
        <v>3506</v>
      </c>
    </row>
    <row r="1532" spans="1:13" s="52" customFormat="1">
      <c r="A1532" s="38">
        <v>10179551</v>
      </c>
      <c r="B1532" s="54">
        <v>101795510000000</v>
      </c>
      <c r="C1532" s="52" t="s">
        <v>2390</v>
      </c>
      <c r="E1532" s="52" t="s">
        <v>2399</v>
      </c>
      <c r="F1532" s="32">
        <v>39952</v>
      </c>
      <c r="G1532" s="52">
        <v>401.21</v>
      </c>
      <c r="H1532" s="52" t="s">
        <v>11722</v>
      </c>
      <c r="I1532" s="52" t="s">
        <v>11723</v>
      </c>
      <c r="J1532" s="52" t="s">
        <v>11712</v>
      </c>
      <c r="K1532" s="52" t="s">
        <v>11713</v>
      </c>
      <c r="L1532" s="52" t="s">
        <v>11714</v>
      </c>
      <c r="M1532" s="53">
        <v>3506</v>
      </c>
    </row>
    <row r="1533" spans="1:13" s="52" customFormat="1">
      <c r="A1533" s="38">
        <v>10179552</v>
      </c>
      <c r="B1533" s="54">
        <v>101795520000000</v>
      </c>
      <c r="C1533" s="52" t="s">
        <v>2390</v>
      </c>
      <c r="D1533" s="52" t="s">
        <v>2150</v>
      </c>
      <c r="E1533" s="52" t="s">
        <v>2400</v>
      </c>
      <c r="F1533" s="32">
        <v>39952</v>
      </c>
      <c r="G1533" s="52">
        <v>401.6</v>
      </c>
      <c r="H1533" s="52" t="s">
        <v>11722</v>
      </c>
      <c r="I1533" s="52" t="s">
        <v>11723</v>
      </c>
      <c r="J1533" s="52" t="s">
        <v>11712</v>
      </c>
      <c r="K1533" s="52" t="s">
        <v>11713</v>
      </c>
      <c r="L1533" s="52" t="s">
        <v>11714</v>
      </c>
      <c r="M1533" s="53">
        <v>3506</v>
      </c>
    </row>
    <row r="1534" spans="1:13" s="52" customFormat="1">
      <c r="A1534" s="38">
        <v>10179553</v>
      </c>
      <c r="B1534" s="54">
        <v>101795530000000</v>
      </c>
      <c r="C1534" s="52" t="s">
        <v>2390</v>
      </c>
      <c r="E1534" s="52" t="s">
        <v>2401</v>
      </c>
      <c r="F1534" s="32">
        <v>39952</v>
      </c>
      <c r="G1534" s="52" t="s">
        <v>110</v>
      </c>
      <c r="H1534" s="52" t="s">
        <v>12189</v>
      </c>
      <c r="I1534" s="52" t="s">
        <v>12190</v>
      </c>
      <c r="J1534" s="52" t="s">
        <v>11712</v>
      </c>
      <c r="K1534" s="52" t="s">
        <v>11713</v>
      </c>
      <c r="L1534" s="52" t="s">
        <v>11714</v>
      </c>
      <c r="M1534" s="53">
        <v>3506</v>
      </c>
    </row>
    <row r="1535" spans="1:13" s="52" customFormat="1">
      <c r="A1535" s="38">
        <v>10179554</v>
      </c>
      <c r="B1535" s="54">
        <v>101795540000000</v>
      </c>
      <c r="C1535" s="52" t="s">
        <v>2402</v>
      </c>
      <c r="E1535" s="52">
        <v>78007874</v>
      </c>
      <c r="F1535" s="32">
        <v>40023</v>
      </c>
      <c r="G1535" s="52" t="s">
        <v>110</v>
      </c>
      <c r="H1535" s="52" t="s">
        <v>11722</v>
      </c>
      <c r="I1535" s="52" t="s">
        <v>11723</v>
      </c>
      <c r="J1535" s="52" t="s">
        <v>11712</v>
      </c>
      <c r="K1535" s="52" t="s">
        <v>11713</v>
      </c>
      <c r="L1535" s="52" t="s">
        <v>11714</v>
      </c>
      <c r="M1535" s="53">
        <v>3506</v>
      </c>
    </row>
    <row r="1536" spans="1:13" s="52" customFormat="1">
      <c r="A1536" s="38">
        <v>10179555</v>
      </c>
      <c r="B1536" s="54">
        <v>101795550000000</v>
      </c>
      <c r="C1536" s="52" t="s">
        <v>2402</v>
      </c>
      <c r="D1536" s="52">
        <v>7201</v>
      </c>
      <c r="E1536" s="52">
        <v>78007886</v>
      </c>
      <c r="F1536" s="32">
        <v>40023</v>
      </c>
      <c r="G1536" s="52" t="s">
        <v>110</v>
      </c>
      <c r="H1536" s="52" t="s">
        <v>12304</v>
      </c>
      <c r="I1536" s="52" t="s">
        <v>12305</v>
      </c>
      <c r="J1536" s="52" t="s">
        <v>11712</v>
      </c>
      <c r="K1536" s="52" t="s">
        <v>11713</v>
      </c>
      <c r="L1536" s="52" t="s">
        <v>11714</v>
      </c>
      <c r="M1536" s="53">
        <v>3506</v>
      </c>
    </row>
    <row r="1537" spans="1:13" s="52" customFormat="1">
      <c r="A1537" s="38">
        <v>10179556</v>
      </c>
      <c r="B1537" s="54">
        <v>101795560000000</v>
      </c>
      <c r="C1537" s="52" t="s">
        <v>2406</v>
      </c>
      <c r="E1537" s="52" t="s">
        <v>2407</v>
      </c>
      <c r="F1537" s="32">
        <v>39944</v>
      </c>
      <c r="G1537" s="52">
        <v>401.44</v>
      </c>
      <c r="H1537" s="52" t="s">
        <v>11722</v>
      </c>
      <c r="I1537" s="52" t="s">
        <v>11723</v>
      </c>
      <c r="J1537" s="52" t="s">
        <v>11712</v>
      </c>
      <c r="K1537" s="52" t="s">
        <v>11713</v>
      </c>
      <c r="L1537" s="52" t="s">
        <v>11714</v>
      </c>
      <c r="M1537" s="53">
        <v>3506</v>
      </c>
    </row>
    <row r="1538" spans="1:13" s="52" customFormat="1">
      <c r="A1538" s="38">
        <v>10179557</v>
      </c>
      <c r="B1538" s="54">
        <v>101795570000000</v>
      </c>
      <c r="C1538" s="52" t="s">
        <v>2409</v>
      </c>
      <c r="E1538" s="52" t="s">
        <v>2410</v>
      </c>
      <c r="F1538" s="32">
        <v>39947</v>
      </c>
      <c r="G1538" s="52">
        <v>401.6</v>
      </c>
      <c r="H1538" s="52" t="s">
        <v>11722</v>
      </c>
      <c r="I1538" s="52" t="s">
        <v>11723</v>
      </c>
      <c r="J1538" s="52" t="s">
        <v>11712</v>
      </c>
      <c r="K1538" s="52" t="s">
        <v>11713</v>
      </c>
      <c r="L1538" s="52" t="s">
        <v>11714</v>
      </c>
      <c r="M1538" s="53">
        <v>3506</v>
      </c>
    </row>
    <row r="1539" spans="1:13" s="52" customFormat="1">
      <c r="A1539" s="38">
        <v>10179608</v>
      </c>
      <c r="B1539" s="54">
        <v>101796080000000</v>
      </c>
      <c r="C1539" s="52" t="s">
        <v>2409</v>
      </c>
      <c r="E1539" s="52" t="s">
        <v>2411</v>
      </c>
      <c r="F1539" s="32">
        <v>39947</v>
      </c>
      <c r="G1539" s="52">
        <v>401.6</v>
      </c>
      <c r="H1539" s="52" t="s">
        <v>11722</v>
      </c>
      <c r="I1539" s="52" t="s">
        <v>11723</v>
      </c>
      <c r="J1539" s="52" t="s">
        <v>11712</v>
      </c>
      <c r="K1539" s="52" t="s">
        <v>11713</v>
      </c>
      <c r="L1539" s="52" t="s">
        <v>11714</v>
      </c>
      <c r="M1539" s="53">
        <v>3506</v>
      </c>
    </row>
    <row r="1540" spans="1:13" s="52" customFormat="1">
      <c r="A1540" s="38">
        <v>10179609</v>
      </c>
      <c r="B1540" s="54">
        <v>101796090000000</v>
      </c>
      <c r="C1540" s="52" t="s">
        <v>2409</v>
      </c>
      <c r="D1540" s="52" t="s">
        <v>6399</v>
      </c>
      <c r="E1540" s="52" t="s">
        <v>2412</v>
      </c>
      <c r="F1540" s="32">
        <v>39947</v>
      </c>
      <c r="G1540" s="52" t="s">
        <v>11725</v>
      </c>
      <c r="H1540" s="52" t="s">
        <v>11722</v>
      </c>
      <c r="I1540" s="52" t="s">
        <v>11723</v>
      </c>
      <c r="J1540" s="52" t="s">
        <v>11712</v>
      </c>
      <c r="K1540" s="52" t="s">
        <v>11713</v>
      </c>
      <c r="L1540" s="52" t="s">
        <v>11714</v>
      </c>
      <c r="M1540" s="53">
        <v>3506</v>
      </c>
    </row>
    <row r="1541" spans="1:13" s="52" customFormat="1">
      <c r="A1541" s="38">
        <v>10179610</v>
      </c>
      <c r="B1541" s="54">
        <v>101796100000000</v>
      </c>
      <c r="C1541" s="52" t="s">
        <v>2413</v>
      </c>
      <c r="E1541" s="52">
        <v>210255321</v>
      </c>
      <c r="F1541" s="32">
        <v>39974</v>
      </c>
      <c r="G1541" s="52" t="s">
        <v>2224</v>
      </c>
      <c r="H1541" s="52" t="s">
        <v>12494</v>
      </c>
      <c r="I1541" s="52" t="s">
        <v>12319</v>
      </c>
      <c r="J1541" s="52" t="s">
        <v>11712</v>
      </c>
      <c r="K1541" s="52" t="s">
        <v>11713</v>
      </c>
      <c r="L1541" s="52" t="s">
        <v>11714</v>
      </c>
      <c r="M1541" s="53">
        <v>3506</v>
      </c>
    </row>
    <row r="1542" spans="1:13" s="52" customFormat="1">
      <c r="A1542" s="38">
        <v>10179627</v>
      </c>
      <c r="B1542" s="54">
        <v>101796270000000</v>
      </c>
      <c r="C1542" s="52" t="s">
        <v>2416</v>
      </c>
      <c r="E1542" s="52" t="s">
        <v>2417</v>
      </c>
      <c r="F1542" s="32">
        <v>40002</v>
      </c>
      <c r="G1542" s="52" t="s">
        <v>8247</v>
      </c>
      <c r="H1542" s="52" t="s">
        <v>11722</v>
      </c>
      <c r="I1542" s="52" t="s">
        <v>11723</v>
      </c>
      <c r="J1542" s="52" t="s">
        <v>11712</v>
      </c>
      <c r="K1542" s="52" t="s">
        <v>11713</v>
      </c>
      <c r="L1542" s="52" t="s">
        <v>11714</v>
      </c>
      <c r="M1542" s="53">
        <v>3506</v>
      </c>
    </row>
    <row r="1543" spans="1:13" s="52" customFormat="1">
      <c r="A1543" s="38">
        <v>10179628</v>
      </c>
      <c r="B1543" s="54">
        <v>101796280000000</v>
      </c>
      <c r="C1543" s="52" t="s">
        <v>2419</v>
      </c>
      <c r="E1543" s="52" t="s">
        <v>2420</v>
      </c>
      <c r="F1543" s="32">
        <v>39974</v>
      </c>
      <c r="G1543" s="52" t="s">
        <v>2224</v>
      </c>
      <c r="H1543" s="52" t="s">
        <v>12494</v>
      </c>
      <c r="I1543" s="52" t="s">
        <v>12319</v>
      </c>
      <c r="J1543" s="52" t="s">
        <v>11712</v>
      </c>
      <c r="K1543" s="52" t="s">
        <v>11713</v>
      </c>
      <c r="L1543" s="52" t="s">
        <v>11714</v>
      </c>
      <c r="M1543" s="53">
        <v>3506</v>
      </c>
    </row>
    <row r="1544" spans="1:13" s="52" customFormat="1">
      <c r="A1544" s="38">
        <v>10179629</v>
      </c>
      <c r="B1544" s="54">
        <v>101796290000000</v>
      </c>
      <c r="C1544" s="52" t="s">
        <v>2419</v>
      </c>
      <c r="E1544" s="52" t="s">
        <v>2422</v>
      </c>
      <c r="F1544" s="32">
        <v>39974</v>
      </c>
      <c r="G1544" s="52" t="s">
        <v>2224</v>
      </c>
      <c r="H1544" s="52" t="s">
        <v>12494</v>
      </c>
      <c r="I1544" s="52" t="s">
        <v>12319</v>
      </c>
      <c r="J1544" s="52" t="s">
        <v>11712</v>
      </c>
      <c r="K1544" s="52" t="s">
        <v>11713</v>
      </c>
      <c r="L1544" s="52" t="s">
        <v>11714</v>
      </c>
      <c r="M1544" s="53">
        <v>3506</v>
      </c>
    </row>
    <row r="1545" spans="1:13" s="52" customFormat="1">
      <c r="A1545" s="38">
        <v>10179630</v>
      </c>
      <c r="B1545" s="54">
        <v>101796300000000</v>
      </c>
      <c r="C1545" s="52" t="s">
        <v>2423</v>
      </c>
      <c r="E1545" s="52" t="s">
        <v>2424</v>
      </c>
      <c r="F1545" s="32">
        <v>39974</v>
      </c>
      <c r="G1545" s="52" t="s">
        <v>2224</v>
      </c>
      <c r="H1545" s="52" t="s">
        <v>12494</v>
      </c>
      <c r="I1545" s="52" t="s">
        <v>12319</v>
      </c>
      <c r="J1545" s="52" t="s">
        <v>11712</v>
      </c>
      <c r="K1545" s="52" t="s">
        <v>11713</v>
      </c>
      <c r="L1545" s="52" t="s">
        <v>11714</v>
      </c>
      <c r="M1545" s="53">
        <v>3506</v>
      </c>
    </row>
    <row r="1546" spans="1:13" s="52" customFormat="1">
      <c r="A1546" s="38">
        <v>10179631</v>
      </c>
      <c r="B1546" s="54">
        <v>101796310000000</v>
      </c>
      <c r="C1546" s="52" t="s">
        <v>2425</v>
      </c>
      <c r="E1546" s="52" t="s">
        <v>2426</v>
      </c>
      <c r="F1546" s="32">
        <v>39974</v>
      </c>
      <c r="G1546" s="52" t="s">
        <v>272</v>
      </c>
      <c r="H1546" s="52" t="s">
        <v>12494</v>
      </c>
      <c r="I1546" s="52" t="s">
        <v>12319</v>
      </c>
      <c r="J1546" s="52" t="s">
        <v>11712</v>
      </c>
      <c r="K1546" s="52" t="s">
        <v>11713</v>
      </c>
      <c r="L1546" s="52" t="s">
        <v>11714</v>
      </c>
      <c r="M1546" s="53">
        <v>3506</v>
      </c>
    </row>
    <row r="1547" spans="1:13" s="52" customFormat="1">
      <c r="A1547" s="38">
        <v>10179632</v>
      </c>
      <c r="B1547" s="54">
        <v>101796320000000</v>
      </c>
      <c r="C1547" s="52" t="s">
        <v>2428</v>
      </c>
      <c r="E1547" s="52" t="s">
        <v>2429</v>
      </c>
      <c r="F1547" s="32">
        <v>40002</v>
      </c>
      <c r="G1547" s="52" t="s">
        <v>110</v>
      </c>
      <c r="H1547" s="52" t="s">
        <v>12481</v>
      </c>
      <c r="I1547" s="52" t="s">
        <v>12068</v>
      </c>
      <c r="J1547" s="52" t="s">
        <v>11712</v>
      </c>
      <c r="K1547" s="52" t="s">
        <v>11713</v>
      </c>
      <c r="L1547" s="52" t="s">
        <v>11714</v>
      </c>
      <c r="M1547" s="53">
        <v>3506</v>
      </c>
    </row>
    <row r="1548" spans="1:13" s="52" customFormat="1">
      <c r="A1548" s="38">
        <v>10179633</v>
      </c>
      <c r="B1548" s="54">
        <v>101796330000000</v>
      </c>
      <c r="C1548" s="52" t="s">
        <v>2430</v>
      </c>
      <c r="E1548" s="52" t="s">
        <v>2431</v>
      </c>
      <c r="F1548" s="32">
        <v>40003</v>
      </c>
      <c r="G1548" s="52">
        <v>401.24</v>
      </c>
      <c r="H1548" s="52" t="s">
        <v>11722</v>
      </c>
      <c r="I1548" s="52" t="s">
        <v>11723</v>
      </c>
      <c r="J1548" s="52" t="s">
        <v>11712</v>
      </c>
      <c r="K1548" s="52" t="s">
        <v>11713</v>
      </c>
      <c r="L1548" s="52" t="s">
        <v>11714</v>
      </c>
      <c r="M1548" s="53">
        <v>3506</v>
      </c>
    </row>
    <row r="1549" spans="1:13" s="52" customFormat="1">
      <c r="A1549" s="38">
        <v>10179761</v>
      </c>
      <c r="B1549" s="54">
        <v>101797610000000</v>
      </c>
      <c r="C1549" s="52" t="s">
        <v>7705</v>
      </c>
      <c r="E1549" s="52" t="s">
        <v>7845</v>
      </c>
      <c r="F1549" s="32">
        <v>39946</v>
      </c>
      <c r="G1549" s="52">
        <v>403.1</v>
      </c>
      <c r="H1549" s="52" t="s">
        <v>11722</v>
      </c>
      <c r="I1549" s="52" t="s">
        <v>11723</v>
      </c>
      <c r="J1549" s="52" t="s">
        <v>11712</v>
      </c>
      <c r="K1549" s="52" t="s">
        <v>11713</v>
      </c>
      <c r="L1549" s="52" t="s">
        <v>11714</v>
      </c>
      <c r="M1549" s="53">
        <v>3506</v>
      </c>
    </row>
    <row r="1550" spans="1:13" s="52" customFormat="1">
      <c r="A1550" s="38">
        <v>10179762</v>
      </c>
      <c r="B1550" s="54">
        <v>101797620000000</v>
      </c>
      <c r="C1550" s="52" t="s">
        <v>7705</v>
      </c>
      <c r="E1550" s="52" t="s">
        <v>7846</v>
      </c>
      <c r="F1550" s="32">
        <v>39946</v>
      </c>
      <c r="G1550" s="52">
        <v>403.1</v>
      </c>
      <c r="H1550" s="52" t="s">
        <v>11722</v>
      </c>
      <c r="I1550" s="52" t="s">
        <v>11723</v>
      </c>
      <c r="J1550" s="52" t="s">
        <v>11712</v>
      </c>
      <c r="K1550" s="52" t="s">
        <v>11713</v>
      </c>
      <c r="L1550" s="52" t="s">
        <v>11714</v>
      </c>
      <c r="M1550" s="53">
        <v>3506</v>
      </c>
    </row>
    <row r="1551" spans="1:13" s="52" customFormat="1">
      <c r="A1551" s="38">
        <v>10179763</v>
      </c>
      <c r="B1551" s="54">
        <v>101797630000000</v>
      </c>
      <c r="C1551" s="52" t="s">
        <v>7705</v>
      </c>
      <c r="E1551" s="52" t="s">
        <v>8255</v>
      </c>
      <c r="F1551" s="32">
        <v>39946</v>
      </c>
      <c r="G1551" s="52" t="s">
        <v>8254</v>
      </c>
      <c r="H1551" s="52" t="s">
        <v>12081</v>
      </c>
      <c r="I1551" s="52" t="s">
        <v>12058</v>
      </c>
      <c r="J1551" s="52" t="s">
        <v>11712</v>
      </c>
      <c r="K1551" s="52" t="s">
        <v>11713</v>
      </c>
      <c r="L1551" s="52" t="s">
        <v>11714</v>
      </c>
      <c r="M1551" s="53">
        <v>3506</v>
      </c>
    </row>
    <row r="1552" spans="1:13" s="52" customFormat="1">
      <c r="A1552" s="38">
        <v>10179767</v>
      </c>
      <c r="B1552" s="54">
        <v>101797670000000</v>
      </c>
      <c r="C1552" s="52" t="s">
        <v>7780</v>
      </c>
      <c r="E1552" s="52" t="s">
        <v>8256</v>
      </c>
      <c r="F1552" s="32">
        <v>39946</v>
      </c>
      <c r="G1552" s="52">
        <v>115</v>
      </c>
      <c r="H1552" s="52" t="s">
        <v>12062</v>
      </c>
      <c r="I1552" s="52" t="s">
        <v>12063</v>
      </c>
      <c r="J1552" s="52" t="s">
        <v>11712</v>
      </c>
      <c r="K1552" s="52" t="s">
        <v>11713</v>
      </c>
      <c r="L1552" s="52" t="s">
        <v>11714</v>
      </c>
      <c r="M1552" s="53">
        <v>3506</v>
      </c>
    </row>
    <row r="1553" spans="1:13" s="52" customFormat="1">
      <c r="A1553" s="38">
        <v>10179768</v>
      </c>
      <c r="B1553" s="54">
        <v>101797680000000</v>
      </c>
      <c r="C1553" s="52" t="s">
        <v>7706</v>
      </c>
      <c r="E1553" s="52" t="s">
        <v>7847</v>
      </c>
      <c r="F1553" s="32">
        <v>39946</v>
      </c>
      <c r="G1553" s="52">
        <v>402.25299999999999</v>
      </c>
      <c r="H1553" s="52" t="s">
        <v>11722</v>
      </c>
      <c r="I1553" s="52" t="s">
        <v>11723</v>
      </c>
      <c r="J1553" s="52" t="s">
        <v>11712</v>
      </c>
      <c r="K1553" s="52" t="s">
        <v>11713</v>
      </c>
      <c r="L1553" s="52" t="s">
        <v>11714</v>
      </c>
      <c r="M1553" s="53">
        <v>3506</v>
      </c>
    </row>
    <row r="1554" spans="1:13" s="52" customFormat="1">
      <c r="A1554" s="38">
        <v>10179769</v>
      </c>
      <c r="B1554" s="54">
        <v>101797690000000</v>
      </c>
      <c r="C1554" s="52" t="s">
        <v>7707</v>
      </c>
      <c r="E1554" s="52" t="s">
        <v>7848</v>
      </c>
      <c r="F1554" s="32">
        <v>39946</v>
      </c>
      <c r="G1554" s="52">
        <v>402.25299999999999</v>
      </c>
      <c r="H1554" s="52" t="s">
        <v>11722</v>
      </c>
      <c r="I1554" s="52" t="s">
        <v>11723</v>
      </c>
      <c r="J1554" s="52" t="s">
        <v>11712</v>
      </c>
      <c r="K1554" s="52" t="s">
        <v>11713</v>
      </c>
      <c r="L1554" s="52" t="s">
        <v>11714</v>
      </c>
      <c r="M1554" s="53">
        <v>3506</v>
      </c>
    </row>
    <row r="1555" spans="1:13" s="52" customFormat="1">
      <c r="A1555" s="38">
        <v>10179770</v>
      </c>
      <c r="B1555" s="54">
        <v>101797700000000</v>
      </c>
      <c r="C1555" s="52" t="s">
        <v>7707</v>
      </c>
      <c r="E1555" s="52" t="s">
        <v>7849</v>
      </c>
      <c r="F1555" s="32">
        <v>39946</v>
      </c>
      <c r="G1555" s="52">
        <v>402.25299999999999</v>
      </c>
      <c r="H1555" s="52" t="s">
        <v>11722</v>
      </c>
      <c r="I1555" s="52" t="s">
        <v>11723</v>
      </c>
      <c r="J1555" s="52" t="s">
        <v>11712</v>
      </c>
      <c r="K1555" s="52" t="s">
        <v>11713</v>
      </c>
      <c r="L1555" s="52" t="s">
        <v>11714</v>
      </c>
      <c r="M1555" s="53">
        <v>3506</v>
      </c>
    </row>
    <row r="1556" spans="1:13" s="52" customFormat="1">
      <c r="A1556" s="38">
        <v>10179771</v>
      </c>
      <c r="B1556" s="54">
        <v>101797710000000</v>
      </c>
      <c r="C1556" s="52" t="s">
        <v>7707</v>
      </c>
      <c r="E1556" s="52" t="s">
        <v>7850</v>
      </c>
      <c r="F1556" s="32">
        <v>39946</v>
      </c>
      <c r="G1556" s="52">
        <v>402.25299999999999</v>
      </c>
      <c r="H1556" s="52" t="s">
        <v>11722</v>
      </c>
      <c r="I1556" s="52" t="s">
        <v>11723</v>
      </c>
      <c r="J1556" s="52" t="s">
        <v>11712</v>
      </c>
      <c r="K1556" s="52" t="s">
        <v>11713</v>
      </c>
      <c r="L1556" s="52" t="s">
        <v>11714</v>
      </c>
      <c r="M1556" s="53">
        <v>3506</v>
      </c>
    </row>
    <row r="1557" spans="1:13" s="52" customFormat="1">
      <c r="A1557" s="38">
        <v>10179774</v>
      </c>
      <c r="B1557" s="54">
        <v>101797740000000</v>
      </c>
      <c r="C1557" s="52" t="s">
        <v>7708</v>
      </c>
      <c r="E1557" s="52" t="s">
        <v>7851</v>
      </c>
      <c r="F1557" s="32">
        <v>39946</v>
      </c>
      <c r="G1557" s="52" t="s">
        <v>7856</v>
      </c>
      <c r="H1557" s="52" t="s">
        <v>12059</v>
      </c>
      <c r="I1557" s="52" t="s">
        <v>11876</v>
      </c>
      <c r="J1557" s="52" t="s">
        <v>11712</v>
      </c>
      <c r="K1557" s="52" t="s">
        <v>11713</v>
      </c>
      <c r="L1557" s="52" t="s">
        <v>11714</v>
      </c>
      <c r="M1557" s="53">
        <v>3506</v>
      </c>
    </row>
    <row r="1558" spans="1:13" s="52" customFormat="1">
      <c r="A1558" s="38">
        <v>10179776</v>
      </c>
      <c r="B1558" s="54">
        <v>101797760000000</v>
      </c>
      <c r="C1558" s="52" t="s">
        <v>7708</v>
      </c>
      <c r="E1558" s="52" t="s">
        <v>7852</v>
      </c>
      <c r="F1558" s="32">
        <v>39946</v>
      </c>
      <c r="G1558" s="52">
        <v>403.1</v>
      </c>
      <c r="H1558" s="52" t="s">
        <v>11722</v>
      </c>
      <c r="I1558" s="52" t="s">
        <v>11723</v>
      </c>
      <c r="J1558" s="52" t="s">
        <v>11712</v>
      </c>
      <c r="K1558" s="52" t="s">
        <v>11713</v>
      </c>
      <c r="L1558" s="52" t="s">
        <v>11714</v>
      </c>
      <c r="M1558" s="53">
        <v>3506</v>
      </c>
    </row>
    <row r="1559" spans="1:13" s="52" customFormat="1">
      <c r="A1559" s="38">
        <v>10179841</v>
      </c>
      <c r="B1559" s="54">
        <v>101798410000000</v>
      </c>
      <c r="C1559" s="52" t="s">
        <v>2433</v>
      </c>
      <c r="D1559" s="52" t="s">
        <v>2434</v>
      </c>
      <c r="E1559" s="52" t="s">
        <v>2435</v>
      </c>
      <c r="F1559" s="32">
        <v>39968</v>
      </c>
      <c r="G1559" s="52" t="s">
        <v>110</v>
      </c>
      <c r="H1559" s="52" t="s">
        <v>12170</v>
      </c>
      <c r="I1559" s="52" t="s">
        <v>11876</v>
      </c>
      <c r="J1559" s="52" t="s">
        <v>11712</v>
      </c>
      <c r="K1559" s="52" t="s">
        <v>11713</v>
      </c>
      <c r="L1559" s="52" t="s">
        <v>11714</v>
      </c>
      <c r="M1559" s="53">
        <v>3506</v>
      </c>
    </row>
    <row r="1560" spans="1:13" s="52" customFormat="1">
      <c r="A1560" s="38">
        <v>10179845</v>
      </c>
      <c r="B1560" s="54">
        <v>101798450000000</v>
      </c>
      <c r="C1560" s="52" t="s">
        <v>2439</v>
      </c>
      <c r="D1560" s="52" t="s">
        <v>2434</v>
      </c>
      <c r="E1560" s="52" t="s">
        <v>2441</v>
      </c>
      <c r="F1560" s="32">
        <v>39988</v>
      </c>
      <c r="G1560" s="52">
        <v>401.6</v>
      </c>
      <c r="H1560" s="52" t="s">
        <v>11722</v>
      </c>
      <c r="I1560" s="52" t="s">
        <v>11723</v>
      </c>
      <c r="J1560" s="52" t="s">
        <v>11712</v>
      </c>
      <c r="K1560" s="52" t="s">
        <v>11713</v>
      </c>
      <c r="L1560" s="52" t="s">
        <v>11714</v>
      </c>
      <c r="M1560" s="53">
        <v>3506</v>
      </c>
    </row>
    <row r="1561" spans="1:13" s="52" customFormat="1">
      <c r="A1561" s="38">
        <v>10179846</v>
      </c>
      <c r="B1561" s="54">
        <v>101798460000000</v>
      </c>
      <c r="C1561" s="52" t="s">
        <v>2439</v>
      </c>
      <c r="D1561" s="52" t="s">
        <v>2434</v>
      </c>
      <c r="E1561" s="52" t="s">
        <v>2442</v>
      </c>
      <c r="F1561" s="32">
        <v>39988</v>
      </c>
      <c r="G1561" s="52">
        <v>401.6</v>
      </c>
      <c r="H1561" s="52" t="s">
        <v>11722</v>
      </c>
      <c r="I1561" s="52" t="s">
        <v>11723</v>
      </c>
      <c r="J1561" s="52" t="s">
        <v>11712</v>
      </c>
      <c r="K1561" s="52" t="s">
        <v>11713</v>
      </c>
      <c r="L1561" s="52" t="s">
        <v>11714</v>
      </c>
      <c r="M1561" s="53">
        <v>3506</v>
      </c>
    </row>
    <row r="1562" spans="1:13" s="52" customFormat="1">
      <c r="A1562" s="38">
        <v>10180704</v>
      </c>
      <c r="B1562" s="54">
        <v>101807040000000</v>
      </c>
      <c r="C1562" s="52" t="s">
        <v>2443</v>
      </c>
      <c r="D1562" s="52" t="s">
        <v>2444</v>
      </c>
      <c r="E1562" s="52" t="s">
        <v>2445</v>
      </c>
      <c r="F1562" s="32">
        <v>40226</v>
      </c>
      <c r="G1562" s="52" t="s">
        <v>110</v>
      </c>
      <c r="H1562" s="52" t="s">
        <v>12304</v>
      </c>
      <c r="I1562" s="52" t="s">
        <v>12305</v>
      </c>
      <c r="J1562" s="52" t="s">
        <v>11712</v>
      </c>
      <c r="K1562" s="52" t="s">
        <v>11713</v>
      </c>
      <c r="L1562" s="52" t="s">
        <v>11714</v>
      </c>
      <c r="M1562" s="53">
        <v>3506</v>
      </c>
    </row>
    <row r="1563" spans="1:13" s="52" customFormat="1">
      <c r="A1563" s="38">
        <v>10180705</v>
      </c>
      <c r="B1563" s="54">
        <v>101807050000000</v>
      </c>
      <c r="C1563" s="52" t="s">
        <v>2443</v>
      </c>
      <c r="D1563" s="52" t="s">
        <v>2444</v>
      </c>
      <c r="E1563" s="52" t="s">
        <v>2447</v>
      </c>
      <c r="F1563" s="32">
        <v>40226</v>
      </c>
      <c r="G1563" s="52" t="s">
        <v>110</v>
      </c>
      <c r="H1563" s="52" t="s">
        <v>12304</v>
      </c>
      <c r="I1563" s="52" t="s">
        <v>12305</v>
      </c>
      <c r="J1563" s="52" t="s">
        <v>11712</v>
      </c>
      <c r="K1563" s="52" t="s">
        <v>11713</v>
      </c>
      <c r="L1563" s="52" t="s">
        <v>11714</v>
      </c>
      <c r="M1563" s="53">
        <v>3506</v>
      </c>
    </row>
    <row r="1564" spans="1:13" s="52" customFormat="1">
      <c r="A1564" s="38">
        <v>10180716</v>
      </c>
      <c r="B1564" s="54">
        <v>101807160000000</v>
      </c>
      <c r="C1564" s="52" t="s">
        <v>2331</v>
      </c>
      <c r="E1564" s="52" t="s">
        <v>2448</v>
      </c>
      <c r="F1564" s="32">
        <v>40137</v>
      </c>
      <c r="G1564" s="52">
        <v>801.1</v>
      </c>
      <c r="H1564" s="52" t="s">
        <v>11878</v>
      </c>
      <c r="I1564" s="52" t="s">
        <v>11879</v>
      </c>
      <c r="J1564" s="52" t="s">
        <v>11712</v>
      </c>
      <c r="K1564" s="52" t="s">
        <v>11713</v>
      </c>
      <c r="L1564" s="52" t="s">
        <v>11714</v>
      </c>
      <c r="M1564" s="53">
        <v>3506</v>
      </c>
    </row>
    <row r="1565" spans="1:13" s="52" customFormat="1">
      <c r="A1565" s="38">
        <v>10180717</v>
      </c>
      <c r="B1565" s="54">
        <v>101807170000000</v>
      </c>
      <c r="C1565" s="52" t="s">
        <v>2450</v>
      </c>
      <c r="D1565" s="52" t="s">
        <v>1921</v>
      </c>
      <c r="E1565" s="52" t="s">
        <v>2417</v>
      </c>
      <c r="F1565" s="32">
        <v>40137</v>
      </c>
      <c r="G1565" s="52">
        <v>401.6</v>
      </c>
      <c r="H1565" s="52" t="s">
        <v>11722</v>
      </c>
      <c r="I1565" s="52" t="s">
        <v>11723</v>
      </c>
      <c r="J1565" s="52" t="s">
        <v>11712</v>
      </c>
      <c r="K1565" s="52" t="s">
        <v>11713</v>
      </c>
      <c r="L1565" s="52" t="s">
        <v>11714</v>
      </c>
      <c r="M1565" s="53">
        <v>3506</v>
      </c>
    </row>
    <row r="1566" spans="1:13" s="52" customFormat="1">
      <c r="A1566" s="38">
        <v>10180718</v>
      </c>
      <c r="B1566" s="54">
        <v>101807180000000</v>
      </c>
      <c r="C1566" s="52" t="s">
        <v>2453</v>
      </c>
      <c r="D1566" s="52" t="s">
        <v>2454</v>
      </c>
      <c r="E1566" s="52" t="s">
        <v>2455</v>
      </c>
      <c r="F1566" s="32">
        <v>40137</v>
      </c>
      <c r="G1566" s="52">
        <v>401.6</v>
      </c>
      <c r="H1566" s="52" t="s">
        <v>11722</v>
      </c>
      <c r="I1566" s="52" t="s">
        <v>11723</v>
      </c>
      <c r="J1566" s="52" t="s">
        <v>11712</v>
      </c>
      <c r="K1566" s="52" t="s">
        <v>11713</v>
      </c>
      <c r="L1566" s="52" t="s">
        <v>11714</v>
      </c>
      <c r="M1566" s="53">
        <v>3506</v>
      </c>
    </row>
    <row r="1567" spans="1:13" s="52" customFormat="1">
      <c r="A1567" s="38">
        <v>10180719</v>
      </c>
      <c r="B1567" s="54">
        <v>101807190000000</v>
      </c>
      <c r="C1567" s="52" t="s">
        <v>685</v>
      </c>
      <c r="E1567" s="52" t="s">
        <v>2458</v>
      </c>
      <c r="F1567" s="32">
        <v>40287</v>
      </c>
      <c r="G1567" s="52" t="s">
        <v>390</v>
      </c>
      <c r="H1567" s="52" t="s">
        <v>12304</v>
      </c>
      <c r="I1567" s="52" t="s">
        <v>12305</v>
      </c>
      <c r="J1567" s="52" t="s">
        <v>11712</v>
      </c>
      <c r="K1567" s="52" t="s">
        <v>11713</v>
      </c>
      <c r="L1567" s="52" t="s">
        <v>11714</v>
      </c>
      <c r="M1567" s="53">
        <v>3506</v>
      </c>
    </row>
    <row r="1568" spans="1:13" s="52" customFormat="1">
      <c r="A1568" s="38">
        <v>10180725</v>
      </c>
      <c r="B1568" s="54">
        <v>101807250000000</v>
      </c>
      <c r="C1568" s="52" t="s">
        <v>2459</v>
      </c>
      <c r="E1568" s="52" t="s">
        <v>2460</v>
      </c>
      <c r="F1568" s="32">
        <v>40198</v>
      </c>
      <c r="G1568" s="52">
        <v>403.1</v>
      </c>
      <c r="H1568" s="52" t="s">
        <v>11722</v>
      </c>
      <c r="I1568" s="52" t="s">
        <v>11723</v>
      </c>
      <c r="J1568" s="52" t="s">
        <v>11712</v>
      </c>
      <c r="K1568" s="52" t="s">
        <v>11713</v>
      </c>
      <c r="L1568" s="52" t="s">
        <v>11714</v>
      </c>
      <c r="M1568" s="53">
        <v>3506</v>
      </c>
    </row>
    <row r="1569" spans="1:13" s="52" customFormat="1">
      <c r="A1569" s="38">
        <v>10180726</v>
      </c>
      <c r="B1569" s="54">
        <v>101807260000000</v>
      </c>
      <c r="C1569" s="52" t="s">
        <v>7709</v>
      </c>
      <c r="E1569" s="52" t="s">
        <v>7853</v>
      </c>
      <c r="F1569" s="32">
        <v>40198</v>
      </c>
      <c r="G1569" s="52">
        <v>403.1</v>
      </c>
      <c r="H1569" s="52" t="s">
        <v>11722</v>
      </c>
      <c r="I1569" s="52" t="s">
        <v>11723</v>
      </c>
      <c r="J1569" s="52" t="s">
        <v>11712</v>
      </c>
      <c r="K1569" s="52" t="s">
        <v>11713</v>
      </c>
      <c r="L1569" s="52" t="s">
        <v>11714</v>
      </c>
      <c r="M1569" s="53">
        <v>3506</v>
      </c>
    </row>
    <row r="1570" spans="1:13" s="52" customFormat="1">
      <c r="A1570" s="38">
        <v>10180732</v>
      </c>
      <c r="B1570" s="54">
        <v>101807320000000</v>
      </c>
      <c r="C1570" s="52" t="s">
        <v>2462</v>
      </c>
      <c r="E1570" s="52" t="s">
        <v>2463</v>
      </c>
      <c r="F1570" s="32">
        <v>40290</v>
      </c>
      <c r="G1570" s="52" t="s">
        <v>11744</v>
      </c>
      <c r="H1570" s="52" t="s">
        <v>11722</v>
      </c>
      <c r="I1570" s="52" t="s">
        <v>11723</v>
      </c>
      <c r="J1570" s="52" t="s">
        <v>11712</v>
      </c>
      <c r="K1570" s="52" t="s">
        <v>11713</v>
      </c>
      <c r="L1570" s="52" t="s">
        <v>11714</v>
      </c>
      <c r="M1570" s="53">
        <v>3506</v>
      </c>
    </row>
    <row r="1571" spans="1:13" s="52" customFormat="1">
      <c r="A1571" s="38">
        <v>10180738</v>
      </c>
      <c r="B1571" s="54">
        <v>101807380000000</v>
      </c>
      <c r="C1571" s="52" t="s">
        <v>2462</v>
      </c>
      <c r="E1571" s="52" t="s">
        <v>2465</v>
      </c>
      <c r="F1571" s="32">
        <v>40290</v>
      </c>
      <c r="G1571" s="52">
        <v>802.15</v>
      </c>
      <c r="H1571" s="52" t="s">
        <v>11878</v>
      </c>
      <c r="I1571" s="52" t="s">
        <v>11879</v>
      </c>
      <c r="J1571" s="52" t="s">
        <v>11712</v>
      </c>
      <c r="K1571" s="52" t="s">
        <v>11713</v>
      </c>
      <c r="L1571" s="52" t="s">
        <v>11714</v>
      </c>
      <c r="M1571" s="53">
        <v>3506</v>
      </c>
    </row>
    <row r="1572" spans="1:13" s="52" customFormat="1">
      <c r="A1572" s="38">
        <v>10180836</v>
      </c>
      <c r="B1572" s="54">
        <v>101808360000000</v>
      </c>
      <c r="C1572" s="52" t="s">
        <v>1420</v>
      </c>
      <c r="D1572" s="52" t="s">
        <v>1921</v>
      </c>
      <c r="E1572" s="52" t="s">
        <v>2467</v>
      </c>
      <c r="F1572" s="32">
        <v>40206</v>
      </c>
      <c r="G1572" s="52" t="s">
        <v>110</v>
      </c>
      <c r="H1572" s="52" t="s">
        <v>12467</v>
      </c>
      <c r="I1572" s="52" t="s">
        <v>12058</v>
      </c>
      <c r="J1572" s="52" t="s">
        <v>11712</v>
      </c>
      <c r="K1572" s="52" t="s">
        <v>11713</v>
      </c>
      <c r="L1572" s="52" t="s">
        <v>11714</v>
      </c>
      <c r="M1572" s="53">
        <v>3506</v>
      </c>
    </row>
    <row r="1573" spans="1:13" s="52" customFormat="1">
      <c r="A1573" s="38">
        <v>10180837</v>
      </c>
      <c r="B1573" s="54">
        <v>101808370000000</v>
      </c>
      <c r="C1573" s="52" t="s">
        <v>1420</v>
      </c>
      <c r="E1573" s="52" t="s">
        <v>2469</v>
      </c>
      <c r="F1573" s="32">
        <v>40206</v>
      </c>
      <c r="G1573" s="31">
        <v>3.9999999999999999E-60</v>
      </c>
      <c r="H1573" s="52" t="s">
        <v>12362</v>
      </c>
      <c r="I1573" s="52" t="s">
        <v>12068</v>
      </c>
      <c r="J1573" s="52" t="s">
        <v>11712</v>
      </c>
      <c r="K1573" s="52" t="s">
        <v>11713</v>
      </c>
      <c r="L1573" s="52" t="s">
        <v>11714</v>
      </c>
      <c r="M1573" s="53">
        <v>3506</v>
      </c>
    </row>
    <row r="1574" spans="1:13" s="52" customFormat="1">
      <c r="A1574" s="38">
        <v>10180839</v>
      </c>
      <c r="B1574" s="54">
        <v>101808390000000</v>
      </c>
      <c r="C1574" s="52" t="s">
        <v>2470</v>
      </c>
      <c r="E1574" s="52" t="s">
        <v>2471</v>
      </c>
      <c r="F1574" s="32">
        <v>40214</v>
      </c>
      <c r="G1574" s="52">
        <v>401.34</v>
      </c>
      <c r="H1574" s="52" t="s">
        <v>11722</v>
      </c>
      <c r="I1574" s="52" t="s">
        <v>11723</v>
      </c>
      <c r="J1574" s="52" t="s">
        <v>11712</v>
      </c>
      <c r="K1574" s="52" t="s">
        <v>11713</v>
      </c>
      <c r="L1574" s="52" t="s">
        <v>11714</v>
      </c>
      <c r="M1574" s="53">
        <v>3506</v>
      </c>
    </row>
    <row r="1575" spans="1:13" s="52" customFormat="1">
      <c r="A1575" s="38">
        <v>10180898</v>
      </c>
      <c r="B1575" s="54">
        <v>101808980000000</v>
      </c>
      <c r="C1575" s="52" t="s">
        <v>2473</v>
      </c>
      <c r="D1575" s="52">
        <v>8500</v>
      </c>
      <c r="E1575" s="52" t="s">
        <v>2475</v>
      </c>
      <c r="F1575" s="32">
        <v>40154</v>
      </c>
      <c r="G1575" s="52" t="s">
        <v>272</v>
      </c>
      <c r="H1575" s="52" t="s">
        <v>11722</v>
      </c>
      <c r="I1575" s="52" t="s">
        <v>11723</v>
      </c>
      <c r="J1575" s="52" t="s">
        <v>11712</v>
      </c>
      <c r="K1575" s="52" t="s">
        <v>11713</v>
      </c>
      <c r="L1575" s="52" t="s">
        <v>11714</v>
      </c>
      <c r="M1575" s="53">
        <v>3506</v>
      </c>
    </row>
    <row r="1576" spans="1:13" s="52" customFormat="1">
      <c r="A1576" s="38">
        <v>10180899</v>
      </c>
      <c r="B1576" s="54">
        <v>101808990000000</v>
      </c>
      <c r="C1576" s="52" t="s">
        <v>2473</v>
      </c>
      <c r="D1576" s="52">
        <v>8500</v>
      </c>
      <c r="E1576" s="52" t="s">
        <v>2477</v>
      </c>
      <c r="F1576" s="32">
        <v>40154</v>
      </c>
      <c r="G1576" s="52" t="s">
        <v>272</v>
      </c>
      <c r="H1576" s="52" t="s">
        <v>11722</v>
      </c>
      <c r="I1576" s="52" t="s">
        <v>11723</v>
      </c>
      <c r="J1576" s="52" t="s">
        <v>11712</v>
      </c>
      <c r="K1576" s="52" t="s">
        <v>11713</v>
      </c>
      <c r="L1576" s="52" t="s">
        <v>11714</v>
      </c>
      <c r="M1576" s="53">
        <v>3506</v>
      </c>
    </row>
    <row r="1577" spans="1:13" s="52" customFormat="1">
      <c r="A1577" s="38">
        <v>10180900</v>
      </c>
      <c r="B1577" s="54">
        <v>101809000000000</v>
      </c>
      <c r="C1577" s="52" t="s">
        <v>2473</v>
      </c>
      <c r="D1577" s="52">
        <v>8500</v>
      </c>
      <c r="E1577" s="52" t="s">
        <v>2478</v>
      </c>
      <c r="F1577" s="32">
        <v>40154</v>
      </c>
      <c r="G1577" s="52" t="s">
        <v>11728</v>
      </c>
      <c r="H1577" s="52" t="s">
        <v>11722</v>
      </c>
      <c r="I1577" s="52" t="s">
        <v>11723</v>
      </c>
      <c r="J1577" s="52" t="s">
        <v>11712</v>
      </c>
      <c r="K1577" s="52" t="s">
        <v>11713</v>
      </c>
      <c r="L1577" s="52" t="s">
        <v>11714</v>
      </c>
      <c r="M1577" s="53">
        <v>3506</v>
      </c>
    </row>
    <row r="1578" spans="1:13" s="52" customFormat="1">
      <c r="A1578" s="38">
        <v>10180901</v>
      </c>
      <c r="B1578" s="54">
        <v>101809010000000</v>
      </c>
      <c r="C1578" s="52" t="s">
        <v>2473</v>
      </c>
      <c r="E1578" s="52" t="s">
        <v>2479</v>
      </c>
      <c r="F1578" s="32">
        <v>40154</v>
      </c>
      <c r="G1578" s="52" t="s">
        <v>272</v>
      </c>
      <c r="H1578" s="52" t="s">
        <v>11722</v>
      </c>
      <c r="I1578" s="52" t="s">
        <v>11723</v>
      </c>
      <c r="J1578" s="52" t="s">
        <v>11712</v>
      </c>
      <c r="K1578" s="52" t="s">
        <v>11713</v>
      </c>
      <c r="L1578" s="52" t="s">
        <v>11714</v>
      </c>
      <c r="M1578" s="53">
        <v>3506</v>
      </c>
    </row>
    <row r="1579" spans="1:13" s="52" customFormat="1">
      <c r="A1579" s="38">
        <v>10180902</v>
      </c>
      <c r="B1579" s="54">
        <v>101809020000000</v>
      </c>
      <c r="C1579" s="52" t="s">
        <v>2473</v>
      </c>
      <c r="D1579" s="52">
        <v>8500</v>
      </c>
      <c r="E1579" s="52" t="s">
        <v>2480</v>
      </c>
      <c r="F1579" s="32">
        <v>40154</v>
      </c>
      <c r="G1579" s="52" t="s">
        <v>272</v>
      </c>
      <c r="H1579" s="52" t="s">
        <v>12304</v>
      </c>
      <c r="I1579" s="52" t="s">
        <v>12305</v>
      </c>
      <c r="J1579" s="52" t="s">
        <v>11712</v>
      </c>
      <c r="K1579" s="52" t="s">
        <v>11713</v>
      </c>
      <c r="L1579" s="52" t="s">
        <v>11714</v>
      </c>
      <c r="M1579" s="53">
        <v>3506</v>
      </c>
    </row>
    <row r="1580" spans="1:13" s="52" customFormat="1">
      <c r="A1580" s="38">
        <v>10180903</v>
      </c>
      <c r="B1580" s="54">
        <v>101809030000000</v>
      </c>
      <c r="C1580" s="52" t="s">
        <v>2473</v>
      </c>
      <c r="E1580" s="52" t="s">
        <v>2481</v>
      </c>
      <c r="F1580" s="32">
        <v>40154</v>
      </c>
      <c r="G1580" s="52" t="s">
        <v>272</v>
      </c>
      <c r="H1580" s="52" t="s">
        <v>11722</v>
      </c>
      <c r="I1580" s="52" t="s">
        <v>11723</v>
      </c>
      <c r="J1580" s="52" t="s">
        <v>11712</v>
      </c>
      <c r="K1580" s="52" t="s">
        <v>11713</v>
      </c>
      <c r="L1580" s="52" t="s">
        <v>11714</v>
      </c>
      <c r="M1580" s="53">
        <v>3506</v>
      </c>
    </row>
    <row r="1581" spans="1:13" s="52" customFormat="1">
      <c r="A1581" s="38">
        <v>10180904</v>
      </c>
      <c r="B1581" s="54">
        <v>101809040000000</v>
      </c>
      <c r="C1581" s="52" t="s">
        <v>2473</v>
      </c>
      <c r="D1581" s="52">
        <v>8500</v>
      </c>
      <c r="E1581" s="52" t="s">
        <v>2482</v>
      </c>
      <c r="F1581" s="32">
        <v>40154</v>
      </c>
      <c r="G1581" s="52" t="s">
        <v>110</v>
      </c>
      <c r="H1581" s="52" t="s">
        <v>12304</v>
      </c>
      <c r="I1581" s="52" t="s">
        <v>12305</v>
      </c>
      <c r="J1581" s="52" t="s">
        <v>11712</v>
      </c>
      <c r="K1581" s="52" t="s">
        <v>11713</v>
      </c>
      <c r="L1581" s="52" t="s">
        <v>11714</v>
      </c>
      <c r="M1581" s="53">
        <v>3506</v>
      </c>
    </row>
    <row r="1582" spans="1:13" s="52" customFormat="1">
      <c r="A1582" s="38">
        <v>10180905</v>
      </c>
      <c r="B1582" s="54">
        <v>101809050000000</v>
      </c>
      <c r="C1582" s="52" t="s">
        <v>2483</v>
      </c>
      <c r="E1582" s="52" t="s">
        <v>2484</v>
      </c>
      <c r="F1582" s="32">
        <v>40154</v>
      </c>
      <c r="G1582" s="52" t="s">
        <v>272</v>
      </c>
      <c r="H1582" s="52" t="s">
        <v>11722</v>
      </c>
      <c r="I1582" s="52" t="s">
        <v>11723</v>
      </c>
      <c r="J1582" s="52" t="s">
        <v>11712</v>
      </c>
      <c r="K1582" s="52" t="s">
        <v>11713</v>
      </c>
      <c r="L1582" s="52" t="s">
        <v>11714</v>
      </c>
      <c r="M1582" s="53">
        <v>3506</v>
      </c>
    </row>
    <row r="1583" spans="1:13" s="52" customFormat="1">
      <c r="A1583" s="38">
        <v>10180906</v>
      </c>
      <c r="B1583" s="54">
        <v>101809060000000</v>
      </c>
      <c r="C1583" s="52" t="s">
        <v>2473</v>
      </c>
      <c r="E1583" s="52" t="s">
        <v>2485</v>
      </c>
      <c r="F1583" s="32">
        <v>40154</v>
      </c>
      <c r="G1583" s="52" t="s">
        <v>272</v>
      </c>
      <c r="H1583" s="52" t="s">
        <v>11722</v>
      </c>
      <c r="I1583" s="52" t="s">
        <v>11723</v>
      </c>
      <c r="J1583" s="52" t="s">
        <v>11712</v>
      </c>
      <c r="K1583" s="52" t="s">
        <v>11713</v>
      </c>
      <c r="L1583" s="52" t="s">
        <v>11714</v>
      </c>
      <c r="M1583" s="53">
        <v>3506</v>
      </c>
    </row>
    <row r="1584" spans="1:13" s="52" customFormat="1">
      <c r="A1584" s="38">
        <v>10180907</v>
      </c>
      <c r="B1584" s="54">
        <v>101809070000000</v>
      </c>
      <c r="C1584" s="52" t="s">
        <v>2473</v>
      </c>
      <c r="D1584" s="52">
        <v>8500</v>
      </c>
      <c r="E1584" s="52" t="s">
        <v>2486</v>
      </c>
      <c r="F1584" s="32">
        <v>40154</v>
      </c>
      <c r="G1584" s="52" t="s">
        <v>2032</v>
      </c>
      <c r="H1584" s="52" t="s">
        <v>11722</v>
      </c>
      <c r="I1584" s="52" t="s">
        <v>11723</v>
      </c>
      <c r="J1584" s="52" t="s">
        <v>11712</v>
      </c>
      <c r="K1584" s="52" t="s">
        <v>11713</v>
      </c>
      <c r="L1584" s="52" t="s">
        <v>11714</v>
      </c>
      <c r="M1584" s="53">
        <v>3506</v>
      </c>
    </row>
    <row r="1585" spans="1:13" s="52" customFormat="1">
      <c r="A1585" s="38">
        <v>10180908</v>
      </c>
      <c r="B1585" s="54">
        <v>101809080000000</v>
      </c>
      <c r="C1585" s="52" t="s">
        <v>2473</v>
      </c>
      <c r="E1585" s="52" t="s">
        <v>2487</v>
      </c>
      <c r="F1585" s="32">
        <v>40154</v>
      </c>
      <c r="G1585" s="52" t="s">
        <v>272</v>
      </c>
      <c r="H1585" s="52" t="s">
        <v>11722</v>
      </c>
      <c r="I1585" s="52" t="s">
        <v>11723</v>
      </c>
      <c r="J1585" s="52" t="s">
        <v>11712</v>
      </c>
      <c r="K1585" s="52" t="s">
        <v>11713</v>
      </c>
      <c r="L1585" s="52" t="s">
        <v>11714</v>
      </c>
      <c r="M1585" s="53">
        <v>3506</v>
      </c>
    </row>
    <row r="1586" spans="1:13" s="52" customFormat="1">
      <c r="A1586" s="38">
        <v>10180909</v>
      </c>
      <c r="B1586" s="54">
        <v>101809090000000</v>
      </c>
      <c r="C1586" s="52" t="s">
        <v>2473</v>
      </c>
      <c r="D1586" s="52">
        <v>8500</v>
      </c>
      <c r="E1586" s="52" t="s">
        <v>2488</v>
      </c>
      <c r="F1586" s="32">
        <v>40154</v>
      </c>
      <c r="G1586" s="52" t="s">
        <v>110</v>
      </c>
      <c r="H1586" s="52" t="s">
        <v>11722</v>
      </c>
      <c r="I1586" s="52" t="s">
        <v>11723</v>
      </c>
      <c r="J1586" s="52" t="s">
        <v>11712</v>
      </c>
      <c r="K1586" s="52" t="s">
        <v>11713</v>
      </c>
      <c r="L1586" s="52" t="s">
        <v>11714</v>
      </c>
      <c r="M1586" s="53">
        <v>3506</v>
      </c>
    </row>
    <row r="1587" spans="1:13" s="52" customFormat="1">
      <c r="A1587" s="38">
        <v>10180910</v>
      </c>
      <c r="B1587" s="54">
        <v>101809100000000</v>
      </c>
      <c r="C1587" s="52" t="s">
        <v>2473</v>
      </c>
      <c r="E1587" s="52" t="s">
        <v>2489</v>
      </c>
      <c r="F1587" s="32">
        <v>40154</v>
      </c>
      <c r="G1587" s="52" t="s">
        <v>272</v>
      </c>
      <c r="H1587" s="52" t="s">
        <v>11722</v>
      </c>
      <c r="I1587" s="52" t="s">
        <v>11723</v>
      </c>
      <c r="J1587" s="52" t="s">
        <v>11712</v>
      </c>
      <c r="K1587" s="52" t="s">
        <v>11713</v>
      </c>
      <c r="L1587" s="52" t="s">
        <v>11714</v>
      </c>
      <c r="M1587" s="53">
        <v>3506</v>
      </c>
    </row>
    <row r="1588" spans="1:13" s="52" customFormat="1">
      <c r="A1588" s="38">
        <v>10180911</v>
      </c>
      <c r="B1588" s="54">
        <v>101809110000000</v>
      </c>
      <c r="C1588" s="52" t="s">
        <v>2473</v>
      </c>
      <c r="D1588" s="52">
        <v>8500</v>
      </c>
      <c r="E1588" s="52" t="s">
        <v>2490</v>
      </c>
      <c r="F1588" s="32">
        <v>40154</v>
      </c>
      <c r="G1588" s="52" t="s">
        <v>272</v>
      </c>
      <c r="H1588" s="52" t="s">
        <v>12390</v>
      </c>
      <c r="I1588" s="52" t="s">
        <v>12391</v>
      </c>
      <c r="J1588" s="52" t="s">
        <v>11712</v>
      </c>
      <c r="K1588" s="52" t="s">
        <v>11713</v>
      </c>
      <c r="L1588" s="52" t="s">
        <v>11714</v>
      </c>
      <c r="M1588" s="53">
        <v>3506</v>
      </c>
    </row>
    <row r="1589" spans="1:13" s="52" customFormat="1">
      <c r="A1589" s="38">
        <v>10180912</v>
      </c>
      <c r="B1589" s="54">
        <v>101809120000000</v>
      </c>
      <c r="C1589" s="52" t="s">
        <v>2473</v>
      </c>
      <c r="D1589" s="52" t="s">
        <v>2491</v>
      </c>
      <c r="E1589" s="52" t="s">
        <v>2492</v>
      </c>
      <c r="F1589" s="32">
        <v>40154</v>
      </c>
      <c r="G1589" s="52" t="s">
        <v>272</v>
      </c>
      <c r="H1589" s="52" t="s">
        <v>11722</v>
      </c>
      <c r="I1589" s="52" t="s">
        <v>11723</v>
      </c>
      <c r="J1589" s="52" t="s">
        <v>11712</v>
      </c>
      <c r="K1589" s="52" t="s">
        <v>11713</v>
      </c>
      <c r="L1589" s="52" t="s">
        <v>11714</v>
      </c>
      <c r="M1589" s="53">
        <v>3506</v>
      </c>
    </row>
    <row r="1590" spans="1:13" s="52" customFormat="1">
      <c r="A1590" s="38">
        <v>10180913</v>
      </c>
      <c r="B1590" s="54">
        <v>101809130000000</v>
      </c>
      <c r="C1590" s="52" t="s">
        <v>2473</v>
      </c>
      <c r="E1590" s="52" t="s">
        <v>2493</v>
      </c>
      <c r="F1590" s="32">
        <v>40154</v>
      </c>
      <c r="G1590" s="52" t="s">
        <v>272</v>
      </c>
      <c r="H1590" s="52" t="s">
        <v>11722</v>
      </c>
      <c r="I1590" s="52" t="s">
        <v>11723</v>
      </c>
      <c r="J1590" s="52" t="s">
        <v>11712</v>
      </c>
      <c r="K1590" s="52" t="s">
        <v>11713</v>
      </c>
      <c r="L1590" s="52" t="s">
        <v>11714</v>
      </c>
      <c r="M1590" s="53">
        <v>3506</v>
      </c>
    </row>
    <row r="1591" spans="1:13" s="52" customFormat="1">
      <c r="A1591" s="38">
        <v>10180914</v>
      </c>
      <c r="B1591" s="54">
        <v>101809140000000</v>
      </c>
      <c r="C1591" s="52" t="s">
        <v>2494</v>
      </c>
      <c r="D1591" s="52">
        <v>8500</v>
      </c>
      <c r="E1591" s="52" t="s">
        <v>2495</v>
      </c>
      <c r="F1591" s="32">
        <v>40154</v>
      </c>
      <c r="G1591" s="52" t="s">
        <v>272</v>
      </c>
      <c r="H1591" s="52" t="s">
        <v>12390</v>
      </c>
      <c r="I1591" s="52" t="s">
        <v>12391</v>
      </c>
      <c r="J1591" s="52" t="s">
        <v>11712</v>
      </c>
      <c r="K1591" s="52" t="s">
        <v>11713</v>
      </c>
      <c r="L1591" s="52" t="s">
        <v>11714</v>
      </c>
      <c r="M1591" s="53">
        <v>3506</v>
      </c>
    </row>
    <row r="1592" spans="1:13" s="52" customFormat="1">
      <c r="A1592" s="38">
        <v>10180915</v>
      </c>
      <c r="B1592" s="54">
        <v>101809150000000</v>
      </c>
      <c r="C1592" s="52" t="s">
        <v>2473</v>
      </c>
      <c r="E1592" s="52" t="s">
        <v>2496</v>
      </c>
      <c r="F1592" s="32">
        <v>40154</v>
      </c>
      <c r="G1592" s="52" t="s">
        <v>272</v>
      </c>
      <c r="H1592" s="52" t="s">
        <v>11722</v>
      </c>
      <c r="I1592" s="52" t="s">
        <v>11723</v>
      </c>
      <c r="J1592" s="52" t="s">
        <v>11712</v>
      </c>
      <c r="K1592" s="52" t="s">
        <v>11713</v>
      </c>
      <c r="L1592" s="52" t="s">
        <v>11714</v>
      </c>
      <c r="M1592" s="53">
        <v>3506</v>
      </c>
    </row>
    <row r="1593" spans="1:13" s="52" customFormat="1">
      <c r="A1593" s="38">
        <v>10180916</v>
      </c>
      <c r="B1593" s="54">
        <v>101809160000000</v>
      </c>
      <c r="C1593" s="52" t="s">
        <v>2473</v>
      </c>
      <c r="E1593" s="52" t="s">
        <v>2497</v>
      </c>
      <c r="F1593" s="32">
        <v>40154</v>
      </c>
      <c r="G1593" s="52" t="s">
        <v>272</v>
      </c>
      <c r="H1593" s="52" t="s">
        <v>11722</v>
      </c>
      <c r="I1593" s="52" t="s">
        <v>11723</v>
      </c>
      <c r="J1593" s="52" t="s">
        <v>11712</v>
      </c>
      <c r="K1593" s="52" t="s">
        <v>11713</v>
      </c>
      <c r="L1593" s="52" t="s">
        <v>11714</v>
      </c>
      <c r="M1593" s="53">
        <v>3506</v>
      </c>
    </row>
    <row r="1594" spans="1:13" s="52" customFormat="1">
      <c r="A1594" s="38">
        <v>10180917</v>
      </c>
      <c r="B1594" s="54">
        <v>101809170000000</v>
      </c>
      <c r="C1594" s="52" t="s">
        <v>2473</v>
      </c>
      <c r="D1594" s="52">
        <v>8500</v>
      </c>
      <c r="E1594" s="52" t="s">
        <v>2499</v>
      </c>
      <c r="F1594" s="32">
        <v>40154</v>
      </c>
      <c r="G1594" s="52" t="s">
        <v>272</v>
      </c>
      <c r="H1594" s="52" t="s">
        <v>12234</v>
      </c>
      <c r="I1594" s="52" t="s">
        <v>12058</v>
      </c>
      <c r="J1594" s="52" t="s">
        <v>11712</v>
      </c>
      <c r="K1594" s="52" t="s">
        <v>11713</v>
      </c>
      <c r="L1594" s="52" t="s">
        <v>11714</v>
      </c>
      <c r="M1594" s="53">
        <v>3506</v>
      </c>
    </row>
    <row r="1595" spans="1:13" s="52" customFormat="1">
      <c r="A1595" s="38">
        <v>10181094</v>
      </c>
      <c r="B1595" s="54">
        <v>101810940000000</v>
      </c>
      <c r="C1595" s="52" t="s">
        <v>2500</v>
      </c>
      <c r="E1595" s="52" t="s">
        <v>2501</v>
      </c>
      <c r="F1595" s="32">
        <v>40199</v>
      </c>
      <c r="G1595" s="52" t="s">
        <v>2073</v>
      </c>
      <c r="H1595" s="52" t="s">
        <v>12355</v>
      </c>
      <c r="I1595" s="52" t="s">
        <v>12356</v>
      </c>
      <c r="J1595" s="52" t="s">
        <v>11712</v>
      </c>
      <c r="K1595" s="52" t="s">
        <v>11713</v>
      </c>
      <c r="L1595" s="52" t="s">
        <v>11714</v>
      </c>
      <c r="M1595" s="53">
        <v>3506</v>
      </c>
    </row>
    <row r="1596" spans="1:13" s="52" customFormat="1">
      <c r="A1596" s="38">
        <v>10181102</v>
      </c>
      <c r="B1596" s="54">
        <v>101811020000000</v>
      </c>
      <c r="C1596" s="52" t="s">
        <v>2503</v>
      </c>
      <c r="E1596" s="52" t="s">
        <v>2504</v>
      </c>
      <c r="F1596" s="32">
        <v>40199</v>
      </c>
      <c r="G1596" s="52" t="s">
        <v>1705</v>
      </c>
      <c r="H1596" s="52" t="s">
        <v>12355</v>
      </c>
      <c r="I1596" s="52" t="s">
        <v>12356</v>
      </c>
      <c r="J1596" s="52" t="s">
        <v>11712</v>
      </c>
      <c r="K1596" s="52" t="s">
        <v>11713</v>
      </c>
      <c r="L1596" s="52" t="s">
        <v>11714</v>
      </c>
      <c r="M1596" s="53">
        <v>3506</v>
      </c>
    </row>
    <row r="1597" spans="1:13" s="52" customFormat="1">
      <c r="A1597" s="38">
        <v>10181107</v>
      </c>
      <c r="B1597" s="54">
        <v>101811070000000</v>
      </c>
      <c r="C1597" s="52" t="s">
        <v>3633</v>
      </c>
      <c r="E1597" s="52" t="s">
        <v>7855</v>
      </c>
      <c r="F1597" s="32">
        <v>40198</v>
      </c>
      <c r="G1597" s="52">
        <v>403.1</v>
      </c>
      <c r="H1597" s="52" t="s">
        <v>11722</v>
      </c>
      <c r="I1597" s="52" t="s">
        <v>11723</v>
      </c>
      <c r="J1597" s="52" t="s">
        <v>11712</v>
      </c>
      <c r="K1597" s="52" t="s">
        <v>11713</v>
      </c>
      <c r="L1597" s="52" t="s">
        <v>11714</v>
      </c>
      <c r="M1597" s="53">
        <v>3506</v>
      </c>
    </row>
    <row r="1598" spans="1:13" s="52" customFormat="1">
      <c r="A1598" s="38">
        <v>10181165</v>
      </c>
      <c r="B1598" s="54">
        <v>101811650000000</v>
      </c>
      <c r="C1598" s="52" t="s">
        <v>2506</v>
      </c>
      <c r="E1598" s="52" t="s">
        <v>2507</v>
      </c>
      <c r="F1598" s="32">
        <v>40234</v>
      </c>
      <c r="G1598" s="52" t="s">
        <v>110</v>
      </c>
      <c r="H1598" s="52" t="s">
        <v>11722</v>
      </c>
      <c r="I1598" s="52" t="s">
        <v>11723</v>
      </c>
      <c r="J1598" s="52" t="s">
        <v>11712</v>
      </c>
      <c r="K1598" s="52" t="s">
        <v>11713</v>
      </c>
      <c r="L1598" s="52" t="s">
        <v>11714</v>
      </c>
      <c r="M1598" s="53">
        <v>3506</v>
      </c>
    </row>
    <row r="1599" spans="1:13" s="52" customFormat="1">
      <c r="A1599" s="38">
        <v>10181166</v>
      </c>
      <c r="B1599" s="54">
        <v>101811660000000</v>
      </c>
      <c r="C1599" s="52" t="s">
        <v>2506</v>
      </c>
      <c r="E1599" s="52" t="s">
        <v>2509</v>
      </c>
      <c r="F1599" s="32">
        <v>40234</v>
      </c>
      <c r="G1599" s="52" t="s">
        <v>11725</v>
      </c>
      <c r="H1599" s="52" t="s">
        <v>11722</v>
      </c>
      <c r="I1599" s="52" t="s">
        <v>11723</v>
      </c>
      <c r="J1599" s="52" t="s">
        <v>11712</v>
      </c>
      <c r="K1599" s="52" t="s">
        <v>11713</v>
      </c>
      <c r="L1599" s="52" t="s">
        <v>11714</v>
      </c>
      <c r="M1599" s="53">
        <v>3506</v>
      </c>
    </row>
    <row r="1600" spans="1:13" s="52" customFormat="1">
      <c r="A1600" s="38">
        <v>10181167</v>
      </c>
      <c r="B1600" s="54">
        <v>101811670000000</v>
      </c>
      <c r="C1600" s="52" t="s">
        <v>2506</v>
      </c>
      <c r="E1600" s="52" t="s">
        <v>2510</v>
      </c>
      <c r="F1600" s="32">
        <v>40234</v>
      </c>
      <c r="G1600" s="52" t="s">
        <v>110</v>
      </c>
      <c r="H1600" s="52" t="s">
        <v>12298</v>
      </c>
      <c r="I1600" s="52" t="s">
        <v>12058</v>
      </c>
      <c r="J1600" s="52" t="s">
        <v>11712</v>
      </c>
      <c r="K1600" s="52" t="s">
        <v>11713</v>
      </c>
      <c r="L1600" s="52" t="s">
        <v>11714</v>
      </c>
      <c r="M1600" s="53">
        <v>3506</v>
      </c>
    </row>
    <row r="1601" spans="1:13" s="52" customFormat="1">
      <c r="A1601" s="38">
        <v>10181168</v>
      </c>
      <c r="B1601" s="54">
        <v>101811680000000</v>
      </c>
      <c r="C1601" s="52" t="s">
        <v>2511</v>
      </c>
      <c r="E1601" s="52" t="s">
        <v>2512</v>
      </c>
      <c r="F1601" s="32">
        <v>40234</v>
      </c>
      <c r="G1601" s="52" t="s">
        <v>110</v>
      </c>
      <c r="H1601" s="52" t="s">
        <v>12156</v>
      </c>
      <c r="I1601" s="52" t="s">
        <v>12157</v>
      </c>
      <c r="J1601" s="52" t="s">
        <v>11712</v>
      </c>
      <c r="K1601" s="52" t="s">
        <v>11713</v>
      </c>
      <c r="L1601" s="52" t="s">
        <v>11714</v>
      </c>
      <c r="M1601" s="53">
        <v>3506</v>
      </c>
    </row>
    <row r="1602" spans="1:13" s="52" customFormat="1">
      <c r="A1602" s="38">
        <v>10181210</v>
      </c>
      <c r="B1602" s="54">
        <v>101812100000000</v>
      </c>
      <c r="C1602" s="52" t="s">
        <v>2513</v>
      </c>
      <c r="D1602" s="52" t="s">
        <v>7794</v>
      </c>
      <c r="E1602" s="52" t="s">
        <v>8381</v>
      </c>
      <c r="F1602" s="32">
        <v>40294</v>
      </c>
      <c r="G1602" s="52" t="s">
        <v>272</v>
      </c>
      <c r="H1602" s="52" t="s">
        <v>12415</v>
      </c>
      <c r="I1602" s="52" t="s">
        <v>12068</v>
      </c>
      <c r="J1602" s="52" t="s">
        <v>11712</v>
      </c>
      <c r="K1602" s="52" t="s">
        <v>11713</v>
      </c>
      <c r="L1602" s="52" t="s">
        <v>11714</v>
      </c>
      <c r="M1602" s="53">
        <v>3506</v>
      </c>
    </row>
    <row r="1603" spans="1:13" s="52" customFormat="1">
      <c r="A1603" s="38">
        <v>10181226</v>
      </c>
      <c r="B1603" s="54">
        <v>101812260000000</v>
      </c>
      <c r="C1603" s="52" t="s">
        <v>2515</v>
      </c>
      <c r="E1603" s="52" t="s">
        <v>2516</v>
      </c>
      <c r="F1603" s="32">
        <v>40228</v>
      </c>
      <c r="G1603" s="52" t="s">
        <v>2073</v>
      </c>
      <c r="H1603" s="52" t="s">
        <v>12355</v>
      </c>
      <c r="I1603" s="52" t="s">
        <v>12356</v>
      </c>
      <c r="J1603" s="52" t="s">
        <v>11712</v>
      </c>
      <c r="K1603" s="52" t="s">
        <v>11713</v>
      </c>
      <c r="L1603" s="52" t="s">
        <v>11714</v>
      </c>
      <c r="M1603" s="53">
        <v>3506</v>
      </c>
    </row>
    <row r="1604" spans="1:13" s="52" customFormat="1">
      <c r="A1604" s="38">
        <v>10181406</v>
      </c>
      <c r="B1604" s="54">
        <v>101814060000000</v>
      </c>
      <c r="C1604" s="52" t="s">
        <v>2314</v>
      </c>
      <c r="E1604" s="52" t="s">
        <v>2519</v>
      </c>
      <c r="F1604" s="32">
        <v>40290</v>
      </c>
      <c r="G1604" s="52">
        <v>402.2</v>
      </c>
      <c r="H1604" s="52" t="s">
        <v>11722</v>
      </c>
      <c r="I1604" s="52" t="s">
        <v>11723</v>
      </c>
      <c r="J1604" s="52" t="s">
        <v>11712</v>
      </c>
      <c r="K1604" s="52" t="s">
        <v>11713</v>
      </c>
      <c r="L1604" s="52" t="s">
        <v>11714</v>
      </c>
      <c r="M1604" s="53">
        <v>3506</v>
      </c>
    </row>
    <row r="1605" spans="1:13" s="52" customFormat="1">
      <c r="A1605" s="38">
        <v>10181407</v>
      </c>
      <c r="B1605" s="54">
        <v>101814070000000</v>
      </c>
      <c r="C1605" s="52" t="s">
        <v>2314</v>
      </c>
      <c r="E1605" s="52" t="s">
        <v>2521</v>
      </c>
      <c r="F1605" s="32">
        <v>40290</v>
      </c>
      <c r="G1605" s="52">
        <v>404.8</v>
      </c>
      <c r="H1605" s="52" t="s">
        <v>11722</v>
      </c>
      <c r="I1605" s="52" t="s">
        <v>11723</v>
      </c>
      <c r="J1605" s="52" t="s">
        <v>11712</v>
      </c>
      <c r="K1605" s="52" t="s">
        <v>11713</v>
      </c>
      <c r="L1605" s="52" t="s">
        <v>11714</v>
      </c>
      <c r="M1605" s="53">
        <v>3506</v>
      </c>
    </row>
    <row r="1606" spans="1:13" s="52" customFormat="1">
      <c r="A1606" s="38">
        <v>10181408</v>
      </c>
      <c r="B1606" s="54">
        <v>101814080000000</v>
      </c>
      <c r="C1606" s="52" t="s">
        <v>2314</v>
      </c>
      <c r="D1606" s="52" t="s">
        <v>2315</v>
      </c>
      <c r="E1606" s="52" t="s">
        <v>2522</v>
      </c>
      <c r="F1606" s="32">
        <v>40290</v>
      </c>
      <c r="G1606" s="52" t="s">
        <v>11754</v>
      </c>
      <c r="H1606" s="52" t="s">
        <v>11722</v>
      </c>
      <c r="I1606" s="52" t="s">
        <v>11723</v>
      </c>
      <c r="J1606" s="52" t="s">
        <v>11712</v>
      </c>
      <c r="K1606" s="52" t="s">
        <v>11713</v>
      </c>
      <c r="L1606" s="52" t="s">
        <v>11714</v>
      </c>
      <c r="M1606" s="53">
        <v>3506</v>
      </c>
    </row>
    <row r="1607" spans="1:13" s="52" customFormat="1">
      <c r="A1607" s="38">
        <v>10181409</v>
      </c>
      <c r="B1607" s="54">
        <v>101814090000000</v>
      </c>
      <c r="C1607" s="52" t="s">
        <v>1569</v>
      </c>
      <c r="E1607" s="52" t="s">
        <v>2523</v>
      </c>
      <c r="F1607" s="32">
        <v>40287</v>
      </c>
      <c r="G1607" s="52">
        <v>401.6</v>
      </c>
      <c r="H1607" s="52" t="s">
        <v>11722</v>
      </c>
      <c r="I1607" s="52" t="s">
        <v>11723</v>
      </c>
      <c r="J1607" s="52" t="s">
        <v>11712</v>
      </c>
      <c r="K1607" s="52" t="s">
        <v>11713</v>
      </c>
      <c r="L1607" s="52" t="s">
        <v>11714</v>
      </c>
      <c r="M1607" s="53">
        <v>3506</v>
      </c>
    </row>
    <row r="1608" spans="1:13" s="52" customFormat="1">
      <c r="A1608" s="38">
        <v>10181410</v>
      </c>
      <c r="B1608" s="54">
        <v>101814100000000</v>
      </c>
      <c r="C1608" s="52" t="s">
        <v>1569</v>
      </c>
      <c r="D1608" s="52" t="s">
        <v>958</v>
      </c>
      <c r="E1608" s="52" t="s">
        <v>2524</v>
      </c>
      <c r="F1608" s="32">
        <v>40287</v>
      </c>
      <c r="G1608" s="52" t="s">
        <v>110</v>
      </c>
      <c r="H1608" s="52" t="s">
        <v>12498</v>
      </c>
      <c r="I1608" s="52" t="s">
        <v>12104</v>
      </c>
      <c r="J1608" s="52" t="s">
        <v>11712</v>
      </c>
      <c r="K1608" s="52" t="s">
        <v>11713</v>
      </c>
      <c r="L1608" s="52" t="s">
        <v>11714</v>
      </c>
      <c r="M1608" s="53">
        <v>3506</v>
      </c>
    </row>
    <row r="1609" spans="1:13" s="52" customFormat="1">
      <c r="A1609" s="38">
        <v>10181411</v>
      </c>
      <c r="B1609" s="54">
        <v>101814110000000</v>
      </c>
      <c r="C1609" s="52" t="s">
        <v>1569</v>
      </c>
      <c r="D1609" s="52" t="s">
        <v>2150</v>
      </c>
      <c r="E1609" s="52" t="s">
        <v>2525</v>
      </c>
      <c r="F1609" s="32">
        <v>40287</v>
      </c>
      <c r="G1609" s="52" t="s">
        <v>110</v>
      </c>
      <c r="H1609" s="52" t="s">
        <v>12079</v>
      </c>
      <c r="I1609" s="52" t="s">
        <v>12068</v>
      </c>
      <c r="J1609" s="52" t="s">
        <v>11712</v>
      </c>
      <c r="K1609" s="52" t="s">
        <v>11713</v>
      </c>
      <c r="L1609" s="52" t="s">
        <v>11714</v>
      </c>
      <c r="M1609" s="53">
        <v>3506</v>
      </c>
    </row>
    <row r="1610" spans="1:13" s="52" customFormat="1">
      <c r="A1610" s="38">
        <v>10181412</v>
      </c>
      <c r="B1610" s="54">
        <v>101814120000000</v>
      </c>
      <c r="C1610" s="52" t="s">
        <v>1569</v>
      </c>
      <c r="D1610" s="52" t="s">
        <v>958</v>
      </c>
      <c r="E1610" s="52" t="s">
        <v>2526</v>
      </c>
      <c r="F1610" s="32">
        <v>40287</v>
      </c>
      <c r="G1610" s="52" t="s">
        <v>110</v>
      </c>
      <c r="H1610" s="52" t="s">
        <v>12149</v>
      </c>
      <c r="I1610" s="52" t="s">
        <v>11720</v>
      </c>
      <c r="J1610" s="52" t="s">
        <v>11712</v>
      </c>
      <c r="K1610" s="52" t="s">
        <v>11713</v>
      </c>
      <c r="L1610" s="52" t="s">
        <v>11714</v>
      </c>
      <c r="M1610" s="53">
        <v>3506</v>
      </c>
    </row>
    <row r="1611" spans="1:13" s="52" customFormat="1">
      <c r="A1611" s="38">
        <v>10181413</v>
      </c>
      <c r="B1611" s="54">
        <v>101814130000000</v>
      </c>
      <c r="C1611" s="52" t="s">
        <v>1569</v>
      </c>
      <c r="D1611" s="52" t="s">
        <v>958</v>
      </c>
      <c r="E1611" s="52" t="s">
        <v>2527</v>
      </c>
      <c r="F1611" s="32">
        <v>40287</v>
      </c>
      <c r="G1611" s="52" t="s">
        <v>110</v>
      </c>
      <c r="H1611" s="52" t="s">
        <v>12322</v>
      </c>
      <c r="I1611" s="52" t="s">
        <v>12063</v>
      </c>
      <c r="J1611" s="52" t="s">
        <v>11712</v>
      </c>
      <c r="K1611" s="52" t="s">
        <v>11713</v>
      </c>
      <c r="L1611" s="52" t="s">
        <v>11714</v>
      </c>
      <c r="M1611" s="53">
        <v>3506</v>
      </c>
    </row>
    <row r="1612" spans="1:13" s="52" customFormat="1">
      <c r="A1612" s="38">
        <v>10181414</v>
      </c>
      <c r="B1612" s="54">
        <v>101814140000000</v>
      </c>
      <c r="C1612" s="52" t="s">
        <v>1569</v>
      </c>
      <c r="D1612" s="52" t="s">
        <v>958</v>
      </c>
      <c r="E1612" s="52" t="s">
        <v>2528</v>
      </c>
      <c r="F1612" s="32">
        <v>40287</v>
      </c>
      <c r="G1612" s="52" t="s">
        <v>12151</v>
      </c>
      <c r="H1612" s="52" t="s">
        <v>12149</v>
      </c>
      <c r="I1612" s="52" t="s">
        <v>11720</v>
      </c>
      <c r="J1612" s="52" t="s">
        <v>11712</v>
      </c>
      <c r="K1612" s="52" t="s">
        <v>11713</v>
      </c>
      <c r="L1612" s="52" t="s">
        <v>11714</v>
      </c>
      <c r="M1612" s="53">
        <v>3506</v>
      </c>
    </row>
    <row r="1613" spans="1:13" s="52" customFormat="1">
      <c r="A1613" s="38">
        <v>10181415</v>
      </c>
      <c r="B1613" s="54">
        <v>101814150000000</v>
      </c>
      <c r="C1613" s="52" t="s">
        <v>685</v>
      </c>
      <c r="E1613" s="52" t="s">
        <v>2529</v>
      </c>
      <c r="F1613" s="32">
        <v>40287</v>
      </c>
      <c r="G1613" s="52" t="s">
        <v>110</v>
      </c>
      <c r="H1613" s="52" t="s">
        <v>12189</v>
      </c>
      <c r="I1613" s="52" t="s">
        <v>12190</v>
      </c>
      <c r="J1613" s="52" t="s">
        <v>11712</v>
      </c>
      <c r="K1613" s="52" t="s">
        <v>11713</v>
      </c>
      <c r="L1613" s="52" t="s">
        <v>11714</v>
      </c>
      <c r="M1613" s="53">
        <v>3506</v>
      </c>
    </row>
    <row r="1614" spans="1:13" s="52" customFormat="1">
      <c r="A1614" s="38">
        <v>10181569</v>
      </c>
      <c r="B1614" s="54">
        <v>101815690000000</v>
      </c>
      <c r="C1614" s="52" t="s">
        <v>685</v>
      </c>
      <c r="E1614" s="52" t="s">
        <v>2530</v>
      </c>
      <c r="F1614" s="32">
        <v>40287</v>
      </c>
      <c r="G1614" s="52" t="s">
        <v>110</v>
      </c>
      <c r="H1614" s="52" t="s">
        <v>12189</v>
      </c>
      <c r="I1614" s="52" t="s">
        <v>12190</v>
      </c>
      <c r="J1614" s="52" t="s">
        <v>11712</v>
      </c>
      <c r="K1614" s="52" t="s">
        <v>11713</v>
      </c>
      <c r="L1614" s="52" t="s">
        <v>11714</v>
      </c>
      <c r="M1614" s="53">
        <v>3506</v>
      </c>
    </row>
    <row r="1615" spans="1:13" s="52" customFormat="1">
      <c r="A1615" s="38">
        <v>10181570</v>
      </c>
      <c r="B1615" s="54">
        <v>101815700000000</v>
      </c>
      <c r="C1615" s="52" t="s">
        <v>423</v>
      </c>
      <c r="E1615" s="52" t="s">
        <v>2531</v>
      </c>
      <c r="F1615" s="32">
        <v>40287</v>
      </c>
      <c r="G1615" s="52" t="s">
        <v>110</v>
      </c>
      <c r="H1615" s="52" t="s">
        <v>12303</v>
      </c>
      <c r="I1615" s="52" t="s">
        <v>12058</v>
      </c>
      <c r="J1615" s="52" t="s">
        <v>11712</v>
      </c>
      <c r="K1615" s="52" t="s">
        <v>11713</v>
      </c>
      <c r="L1615" s="52" t="s">
        <v>11714</v>
      </c>
      <c r="M1615" s="53">
        <v>3506</v>
      </c>
    </row>
    <row r="1616" spans="1:13" s="52" customFormat="1">
      <c r="A1616" s="38">
        <v>10181571</v>
      </c>
      <c r="B1616" s="54">
        <v>101815710000000</v>
      </c>
      <c r="C1616" s="52" t="s">
        <v>423</v>
      </c>
      <c r="E1616" s="52" t="s">
        <v>2532</v>
      </c>
      <c r="F1616" s="32">
        <v>40287</v>
      </c>
      <c r="G1616" s="52">
        <v>401.6</v>
      </c>
      <c r="H1616" s="52" t="s">
        <v>11722</v>
      </c>
      <c r="I1616" s="52" t="s">
        <v>11723</v>
      </c>
      <c r="J1616" s="52" t="s">
        <v>11712</v>
      </c>
      <c r="K1616" s="52" t="s">
        <v>11713</v>
      </c>
      <c r="L1616" s="52" t="s">
        <v>11714</v>
      </c>
      <c r="M1616" s="53">
        <v>3506</v>
      </c>
    </row>
    <row r="1617" spans="1:13" s="52" customFormat="1">
      <c r="A1617" s="38">
        <v>10181573</v>
      </c>
      <c r="B1617" s="54">
        <v>101815730000000</v>
      </c>
      <c r="C1617" s="52" t="s">
        <v>423</v>
      </c>
      <c r="E1617" s="52" t="s">
        <v>2533</v>
      </c>
      <c r="F1617" s="32">
        <v>40287</v>
      </c>
      <c r="G1617" s="52">
        <v>401.6</v>
      </c>
      <c r="H1617" s="52" t="s">
        <v>11722</v>
      </c>
      <c r="I1617" s="52" t="s">
        <v>11723</v>
      </c>
      <c r="J1617" s="52" t="s">
        <v>11712</v>
      </c>
      <c r="K1617" s="52" t="s">
        <v>11713</v>
      </c>
      <c r="L1617" s="52" t="s">
        <v>11714</v>
      </c>
      <c r="M1617" s="53">
        <v>3506</v>
      </c>
    </row>
    <row r="1618" spans="1:13" s="52" customFormat="1">
      <c r="A1618" s="38">
        <v>10181574</v>
      </c>
      <c r="B1618" s="54">
        <v>101815740000000</v>
      </c>
      <c r="C1618" s="52" t="s">
        <v>423</v>
      </c>
      <c r="D1618" s="52" t="s">
        <v>1732</v>
      </c>
      <c r="E1618" s="52" t="s">
        <v>2534</v>
      </c>
      <c r="F1618" s="32">
        <v>40287</v>
      </c>
      <c r="G1618" s="52" t="s">
        <v>110</v>
      </c>
      <c r="H1618" s="52" t="s">
        <v>12390</v>
      </c>
      <c r="I1618" s="52" t="s">
        <v>12391</v>
      </c>
      <c r="J1618" s="52" t="s">
        <v>11712</v>
      </c>
      <c r="K1618" s="52" t="s">
        <v>11713</v>
      </c>
      <c r="L1618" s="52" t="s">
        <v>11714</v>
      </c>
      <c r="M1618" s="53">
        <v>3506</v>
      </c>
    </row>
    <row r="1619" spans="1:13" s="52" customFormat="1">
      <c r="A1619" s="38">
        <v>10181575</v>
      </c>
      <c r="B1619" s="54">
        <v>101815750000000</v>
      </c>
      <c r="C1619" s="52" t="s">
        <v>423</v>
      </c>
      <c r="D1619" s="52" t="s">
        <v>1732</v>
      </c>
      <c r="E1619" s="52" t="s">
        <v>2535</v>
      </c>
      <c r="F1619" s="32">
        <v>40287</v>
      </c>
      <c r="G1619" s="52" t="s">
        <v>110</v>
      </c>
      <c r="H1619" s="52" t="s">
        <v>12303</v>
      </c>
      <c r="I1619" s="52" t="s">
        <v>12058</v>
      </c>
      <c r="J1619" s="52" t="s">
        <v>11712</v>
      </c>
      <c r="K1619" s="52" t="s">
        <v>11713</v>
      </c>
      <c r="L1619" s="52" t="s">
        <v>11714</v>
      </c>
      <c r="M1619" s="53">
        <v>3506</v>
      </c>
    </row>
    <row r="1620" spans="1:13" s="52" customFormat="1">
      <c r="A1620" s="38">
        <v>10181577</v>
      </c>
      <c r="B1620" s="54">
        <v>101815770000000</v>
      </c>
      <c r="C1620" s="52" t="s">
        <v>2536</v>
      </c>
      <c r="E1620" s="52" t="s">
        <v>2537</v>
      </c>
      <c r="F1620" s="32">
        <v>40287</v>
      </c>
      <c r="G1620" s="52" t="s">
        <v>3402</v>
      </c>
      <c r="H1620" s="52" t="s">
        <v>12114</v>
      </c>
      <c r="I1620" s="52" t="s">
        <v>12058</v>
      </c>
      <c r="J1620" s="52" t="s">
        <v>11712</v>
      </c>
      <c r="K1620" s="52" t="s">
        <v>11713</v>
      </c>
      <c r="L1620" s="52" t="s">
        <v>11714</v>
      </c>
      <c r="M1620" s="53">
        <v>3506</v>
      </c>
    </row>
    <row r="1621" spans="1:13" s="52" customFormat="1">
      <c r="A1621" s="38">
        <v>10181578</v>
      </c>
      <c r="B1621" s="54">
        <v>101815780000000</v>
      </c>
      <c r="C1621" s="52" t="s">
        <v>2536</v>
      </c>
      <c r="E1621" s="52" t="s">
        <v>2538</v>
      </c>
      <c r="F1621" s="32">
        <v>40287</v>
      </c>
      <c r="G1621" s="52" t="s">
        <v>272</v>
      </c>
      <c r="H1621" s="52" t="s">
        <v>11722</v>
      </c>
      <c r="I1621" s="52" t="s">
        <v>11723</v>
      </c>
      <c r="J1621" s="52" t="s">
        <v>11712</v>
      </c>
      <c r="K1621" s="52" t="s">
        <v>11713</v>
      </c>
      <c r="L1621" s="52" t="s">
        <v>11714</v>
      </c>
      <c r="M1621" s="53">
        <v>3506</v>
      </c>
    </row>
    <row r="1622" spans="1:13" s="52" customFormat="1">
      <c r="A1622" s="38">
        <v>10181579</v>
      </c>
      <c r="B1622" s="54">
        <v>101815790000000</v>
      </c>
      <c r="C1622" s="52" t="s">
        <v>2536</v>
      </c>
      <c r="D1622" s="52" t="s">
        <v>2539</v>
      </c>
      <c r="E1622" s="52" t="s">
        <v>2540</v>
      </c>
      <c r="F1622" s="32">
        <v>40287</v>
      </c>
      <c r="G1622" s="52" t="s">
        <v>3402</v>
      </c>
      <c r="H1622" s="52" t="s">
        <v>12409</v>
      </c>
      <c r="I1622" s="52" t="s">
        <v>12140</v>
      </c>
      <c r="J1622" s="52" t="s">
        <v>11712</v>
      </c>
      <c r="K1622" s="52" t="s">
        <v>11713</v>
      </c>
      <c r="L1622" s="52" t="s">
        <v>11714</v>
      </c>
      <c r="M1622" s="53">
        <v>3506</v>
      </c>
    </row>
    <row r="1623" spans="1:13" s="52" customFormat="1">
      <c r="A1623" s="38">
        <v>10181580</v>
      </c>
      <c r="B1623" s="54">
        <v>101815800000000</v>
      </c>
      <c r="C1623" s="52" t="s">
        <v>2536</v>
      </c>
      <c r="E1623" s="52" t="s">
        <v>2541</v>
      </c>
      <c r="F1623" s="32">
        <v>40287</v>
      </c>
      <c r="G1623" s="52" t="s">
        <v>272</v>
      </c>
      <c r="H1623" s="52" t="s">
        <v>11722</v>
      </c>
      <c r="I1623" s="52" t="s">
        <v>11723</v>
      </c>
      <c r="J1623" s="52" t="s">
        <v>11712</v>
      </c>
      <c r="K1623" s="52" t="s">
        <v>11713</v>
      </c>
      <c r="L1623" s="52" t="s">
        <v>11714</v>
      </c>
      <c r="M1623" s="53">
        <v>3506</v>
      </c>
    </row>
    <row r="1624" spans="1:13" s="52" customFormat="1">
      <c r="A1624" s="38">
        <v>10181581</v>
      </c>
      <c r="B1624" s="54">
        <v>101815810000000</v>
      </c>
      <c r="C1624" s="52" t="s">
        <v>2536</v>
      </c>
      <c r="D1624" s="52" t="s">
        <v>2539</v>
      </c>
      <c r="E1624" s="52" t="s">
        <v>2542</v>
      </c>
      <c r="F1624" s="32">
        <v>40287</v>
      </c>
      <c r="G1624" s="52" t="s">
        <v>272</v>
      </c>
      <c r="H1624" s="52" t="s">
        <v>12082</v>
      </c>
      <c r="I1624" s="52" t="s">
        <v>12068</v>
      </c>
      <c r="J1624" s="52" t="s">
        <v>11712</v>
      </c>
      <c r="K1624" s="52" t="s">
        <v>11713</v>
      </c>
      <c r="L1624" s="52" t="s">
        <v>11714</v>
      </c>
      <c r="M1624" s="53">
        <v>3506</v>
      </c>
    </row>
    <row r="1625" spans="1:13" s="52" customFormat="1">
      <c r="A1625" s="38">
        <v>10181582</v>
      </c>
      <c r="B1625" s="54">
        <v>101815820000000</v>
      </c>
      <c r="C1625" s="52" t="s">
        <v>2536</v>
      </c>
      <c r="E1625" s="52" t="s">
        <v>2543</v>
      </c>
      <c r="F1625" s="32">
        <v>40287</v>
      </c>
      <c r="G1625" s="52" t="s">
        <v>272</v>
      </c>
      <c r="H1625" s="52" t="s">
        <v>11722</v>
      </c>
      <c r="I1625" s="52" t="s">
        <v>11723</v>
      </c>
      <c r="J1625" s="52" t="s">
        <v>11712</v>
      </c>
      <c r="K1625" s="52" t="s">
        <v>11713</v>
      </c>
      <c r="L1625" s="52" t="s">
        <v>11714</v>
      </c>
      <c r="M1625" s="53">
        <v>3506</v>
      </c>
    </row>
    <row r="1626" spans="1:13" s="52" customFormat="1">
      <c r="A1626" s="38">
        <v>10181583</v>
      </c>
      <c r="B1626" s="54">
        <v>101815830000000</v>
      </c>
      <c r="C1626" s="52" t="s">
        <v>2536</v>
      </c>
      <c r="D1626" s="52" t="s">
        <v>2539</v>
      </c>
      <c r="E1626" s="52" t="s">
        <v>2544</v>
      </c>
      <c r="F1626" s="32">
        <v>40287</v>
      </c>
      <c r="G1626" s="52" t="s">
        <v>7856</v>
      </c>
      <c r="H1626" s="52" t="s">
        <v>11722</v>
      </c>
      <c r="I1626" s="52" t="s">
        <v>11723</v>
      </c>
      <c r="J1626" s="52" t="s">
        <v>11712</v>
      </c>
      <c r="K1626" s="52" t="s">
        <v>11713</v>
      </c>
      <c r="L1626" s="52" t="s">
        <v>11714</v>
      </c>
      <c r="M1626" s="53">
        <v>3506</v>
      </c>
    </row>
    <row r="1627" spans="1:13" s="52" customFormat="1">
      <c r="A1627" s="38">
        <v>10181584</v>
      </c>
      <c r="B1627" s="54">
        <v>101815840000000</v>
      </c>
      <c r="C1627" s="52" t="s">
        <v>2536</v>
      </c>
      <c r="D1627" s="52" t="s">
        <v>2539</v>
      </c>
      <c r="E1627" s="52" t="s">
        <v>2545</v>
      </c>
      <c r="F1627" s="32">
        <v>40287</v>
      </c>
      <c r="G1627" s="52" t="s">
        <v>272</v>
      </c>
      <c r="H1627" s="52" t="s">
        <v>11722</v>
      </c>
      <c r="I1627" s="52" t="s">
        <v>11723</v>
      </c>
      <c r="J1627" s="52" t="s">
        <v>11712</v>
      </c>
      <c r="K1627" s="52" t="s">
        <v>11713</v>
      </c>
      <c r="L1627" s="52" t="s">
        <v>11714</v>
      </c>
      <c r="M1627" s="53">
        <v>3506</v>
      </c>
    </row>
    <row r="1628" spans="1:13" s="52" customFormat="1">
      <c r="A1628" s="38">
        <v>10181586</v>
      </c>
      <c r="B1628" s="54">
        <v>101815860000000</v>
      </c>
      <c r="C1628" s="52" t="s">
        <v>2536</v>
      </c>
      <c r="E1628" s="52" t="s">
        <v>2547</v>
      </c>
      <c r="F1628" s="32">
        <v>40287</v>
      </c>
      <c r="G1628" s="52" t="s">
        <v>272</v>
      </c>
      <c r="H1628" s="52" t="s">
        <v>11722</v>
      </c>
      <c r="I1628" s="52" t="s">
        <v>11723</v>
      </c>
      <c r="J1628" s="52" t="s">
        <v>11712</v>
      </c>
      <c r="K1628" s="52" t="s">
        <v>11713</v>
      </c>
      <c r="L1628" s="52" t="s">
        <v>11714</v>
      </c>
      <c r="M1628" s="53">
        <v>3506</v>
      </c>
    </row>
    <row r="1629" spans="1:13" s="52" customFormat="1">
      <c r="A1629" s="38">
        <v>10181587</v>
      </c>
      <c r="B1629" s="54">
        <v>101815870000000</v>
      </c>
      <c r="C1629" s="52" t="s">
        <v>2548</v>
      </c>
      <c r="D1629" s="52">
        <v>6509</v>
      </c>
      <c r="E1629" s="52" t="s">
        <v>2549</v>
      </c>
      <c r="F1629" s="32">
        <v>40290</v>
      </c>
      <c r="G1629" s="52" t="s">
        <v>110</v>
      </c>
      <c r="H1629" s="52" t="s">
        <v>12429</v>
      </c>
      <c r="I1629" s="52" t="s">
        <v>12068</v>
      </c>
      <c r="J1629" s="52" t="s">
        <v>11712</v>
      </c>
      <c r="K1629" s="52" t="s">
        <v>11713</v>
      </c>
      <c r="L1629" s="52" t="s">
        <v>11714</v>
      </c>
      <c r="M1629" s="53">
        <v>3506</v>
      </c>
    </row>
    <row r="1630" spans="1:13" s="52" customFormat="1">
      <c r="A1630" s="38">
        <v>10181588</v>
      </c>
      <c r="B1630" s="54">
        <v>101815880000000</v>
      </c>
      <c r="C1630" s="52" t="s">
        <v>685</v>
      </c>
      <c r="D1630" s="52">
        <v>6509</v>
      </c>
      <c r="E1630" s="52" t="s">
        <v>12430</v>
      </c>
      <c r="F1630" s="32">
        <v>40290</v>
      </c>
      <c r="G1630" s="52" t="s">
        <v>110</v>
      </c>
      <c r="H1630" s="52" t="s">
        <v>12429</v>
      </c>
      <c r="I1630" s="52" t="s">
        <v>12068</v>
      </c>
      <c r="J1630" s="52" t="s">
        <v>11712</v>
      </c>
      <c r="K1630" s="52" t="s">
        <v>11713</v>
      </c>
      <c r="L1630" s="52" t="s">
        <v>11714</v>
      </c>
      <c r="M1630" s="53">
        <v>3506</v>
      </c>
    </row>
    <row r="1631" spans="1:13" s="52" customFormat="1">
      <c r="A1631" s="38">
        <v>10181589</v>
      </c>
      <c r="B1631" s="54">
        <v>101815890000000</v>
      </c>
      <c r="C1631" s="52" t="s">
        <v>2551</v>
      </c>
      <c r="D1631" s="52">
        <v>6509</v>
      </c>
      <c r="E1631" s="52" t="s">
        <v>2552</v>
      </c>
      <c r="F1631" s="32">
        <v>40290</v>
      </c>
      <c r="G1631" s="52" t="s">
        <v>272</v>
      </c>
      <c r="H1631" s="52" t="s">
        <v>11722</v>
      </c>
      <c r="I1631" s="52" t="s">
        <v>11723</v>
      </c>
      <c r="J1631" s="52" t="s">
        <v>11712</v>
      </c>
      <c r="K1631" s="52" t="s">
        <v>11713</v>
      </c>
      <c r="L1631" s="52" t="s">
        <v>11714</v>
      </c>
      <c r="M1631" s="53">
        <v>3506</v>
      </c>
    </row>
    <row r="1632" spans="1:13" s="52" customFormat="1">
      <c r="A1632" s="38">
        <v>10181590</v>
      </c>
      <c r="B1632" s="54">
        <v>101815900000000</v>
      </c>
      <c r="C1632" s="52" t="s">
        <v>2551</v>
      </c>
      <c r="D1632" s="52">
        <v>6509</v>
      </c>
      <c r="E1632" s="52" t="s">
        <v>2553</v>
      </c>
      <c r="F1632" s="32">
        <v>40290</v>
      </c>
      <c r="G1632" s="52" t="s">
        <v>272</v>
      </c>
      <c r="H1632" s="52" t="s">
        <v>11722</v>
      </c>
      <c r="I1632" s="52" t="s">
        <v>11723</v>
      </c>
      <c r="J1632" s="52" t="s">
        <v>11712</v>
      </c>
      <c r="K1632" s="52" t="s">
        <v>11713</v>
      </c>
      <c r="L1632" s="52" t="s">
        <v>11714</v>
      </c>
      <c r="M1632" s="53">
        <v>3506</v>
      </c>
    </row>
    <row r="1633" spans="1:13" s="52" customFormat="1">
      <c r="A1633" s="38">
        <v>10181591</v>
      </c>
      <c r="B1633" s="54">
        <v>101815910000000</v>
      </c>
      <c r="C1633" s="52" t="s">
        <v>1598</v>
      </c>
      <c r="D1633" s="52">
        <v>6509</v>
      </c>
      <c r="E1633" s="52" t="s">
        <v>12431</v>
      </c>
      <c r="F1633" s="32">
        <v>40290</v>
      </c>
      <c r="G1633" s="52" t="s">
        <v>3402</v>
      </c>
      <c r="H1633" s="52" t="s">
        <v>12429</v>
      </c>
      <c r="I1633" s="52" t="s">
        <v>12068</v>
      </c>
      <c r="J1633" s="52" t="s">
        <v>11712</v>
      </c>
      <c r="K1633" s="52" t="s">
        <v>11713</v>
      </c>
      <c r="L1633" s="52" t="s">
        <v>11714</v>
      </c>
      <c r="M1633" s="53">
        <v>3506</v>
      </c>
    </row>
    <row r="1634" spans="1:13" s="52" customFormat="1">
      <c r="A1634" s="38">
        <v>10181592</v>
      </c>
      <c r="B1634" s="54">
        <v>101815920000000</v>
      </c>
      <c r="C1634" s="52" t="s">
        <v>1598</v>
      </c>
      <c r="F1634" s="32">
        <v>40290</v>
      </c>
      <c r="G1634" s="52" t="s">
        <v>11728</v>
      </c>
      <c r="H1634" s="52" t="s">
        <v>11722</v>
      </c>
      <c r="I1634" s="52" t="s">
        <v>11723</v>
      </c>
      <c r="J1634" s="52" t="s">
        <v>11712</v>
      </c>
      <c r="K1634" s="52" t="s">
        <v>11713</v>
      </c>
      <c r="L1634" s="52" t="s">
        <v>11714</v>
      </c>
      <c r="M1634" s="53">
        <v>3506</v>
      </c>
    </row>
    <row r="1635" spans="1:13" s="52" customFormat="1">
      <c r="A1635" s="38">
        <v>10181593</v>
      </c>
      <c r="B1635" s="54">
        <v>101815930000000</v>
      </c>
      <c r="C1635" s="52" t="s">
        <v>2554</v>
      </c>
      <c r="D1635" s="52">
        <v>6509</v>
      </c>
      <c r="E1635" s="52" t="s">
        <v>2555</v>
      </c>
      <c r="F1635" s="32">
        <v>40290</v>
      </c>
      <c r="G1635" s="52" t="s">
        <v>272</v>
      </c>
      <c r="H1635" s="52" t="s">
        <v>11722</v>
      </c>
      <c r="I1635" s="52" t="s">
        <v>11723</v>
      </c>
      <c r="J1635" s="52" t="s">
        <v>11712</v>
      </c>
      <c r="K1635" s="52" t="s">
        <v>11713</v>
      </c>
      <c r="L1635" s="52" t="s">
        <v>11714</v>
      </c>
      <c r="M1635" s="53">
        <v>3506</v>
      </c>
    </row>
    <row r="1636" spans="1:13" s="52" customFormat="1">
      <c r="A1636" s="38">
        <v>10181594</v>
      </c>
      <c r="B1636" s="54">
        <v>101815940000000</v>
      </c>
      <c r="C1636" s="52" t="s">
        <v>2554</v>
      </c>
      <c r="D1636" s="52">
        <v>6509</v>
      </c>
      <c r="E1636" s="52" t="s">
        <v>2556</v>
      </c>
      <c r="F1636" s="32">
        <v>40290</v>
      </c>
      <c r="G1636" s="52" t="s">
        <v>272</v>
      </c>
      <c r="H1636" s="52" t="s">
        <v>11722</v>
      </c>
      <c r="I1636" s="52" t="s">
        <v>11723</v>
      </c>
      <c r="J1636" s="52" t="s">
        <v>11712</v>
      </c>
      <c r="K1636" s="52" t="s">
        <v>11713</v>
      </c>
      <c r="L1636" s="52" t="s">
        <v>11714</v>
      </c>
      <c r="M1636" s="53">
        <v>3506</v>
      </c>
    </row>
    <row r="1637" spans="1:13" s="52" customFormat="1">
      <c r="A1637" s="38">
        <v>10181595</v>
      </c>
      <c r="B1637" s="54">
        <v>101815950000000</v>
      </c>
      <c r="C1637" s="52" t="s">
        <v>2557</v>
      </c>
      <c r="D1637" s="52">
        <v>6509</v>
      </c>
      <c r="E1637" s="52" t="s">
        <v>2558</v>
      </c>
      <c r="F1637" s="32">
        <v>40290</v>
      </c>
      <c r="G1637" s="52" t="s">
        <v>272</v>
      </c>
      <c r="H1637" s="52" t="s">
        <v>11722</v>
      </c>
      <c r="I1637" s="52" t="s">
        <v>11723</v>
      </c>
      <c r="J1637" s="52" t="s">
        <v>11712</v>
      </c>
      <c r="K1637" s="52" t="s">
        <v>11713</v>
      </c>
      <c r="L1637" s="52" t="s">
        <v>11714</v>
      </c>
      <c r="M1637" s="53">
        <v>3506</v>
      </c>
    </row>
    <row r="1638" spans="1:13" s="52" customFormat="1">
      <c r="A1638" s="38">
        <v>10181596</v>
      </c>
      <c r="B1638" s="54">
        <v>101815960000000</v>
      </c>
      <c r="C1638" s="52" t="s">
        <v>2557</v>
      </c>
      <c r="D1638" s="52">
        <v>6509</v>
      </c>
      <c r="E1638" s="52" t="s">
        <v>12432</v>
      </c>
      <c r="F1638" s="32">
        <v>40290</v>
      </c>
      <c r="G1638" s="52" t="s">
        <v>3402</v>
      </c>
      <c r="H1638" s="52" t="s">
        <v>12429</v>
      </c>
      <c r="I1638" s="52" t="s">
        <v>12068</v>
      </c>
      <c r="J1638" s="52" t="s">
        <v>11712</v>
      </c>
      <c r="K1638" s="52" t="s">
        <v>11713</v>
      </c>
      <c r="L1638" s="52" t="s">
        <v>11714</v>
      </c>
      <c r="M1638" s="53">
        <v>3506</v>
      </c>
    </row>
    <row r="1639" spans="1:13" s="52" customFormat="1">
      <c r="A1639" s="38">
        <v>10181597</v>
      </c>
      <c r="B1639" s="54">
        <v>101815970000000</v>
      </c>
      <c r="C1639" s="52" t="s">
        <v>2560</v>
      </c>
      <c r="D1639" s="52">
        <v>6509</v>
      </c>
      <c r="E1639" s="52" t="s">
        <v>2561</v>
      </c>
      <c r="F1639" s="32">
        <v>40290</v>
      </c>
      <c r="G1639" s="52" t="s">
        <v>272</v>
      </c>
      <c r="H1639" s="52" t="s">
        <v>11722</v>
      </c>
      <c r="I1639" s="52" t="s">
        <v>11723</v>
      </c>
      <c r="J1639" s="52" t="s">
        <v>11712</v>
      </c>
      <c r="K1639" s="52" t="s">
        <v>11713</v>
      </c>
      <c r="L1639" s="52" t="s">
        <v>11714</v>
      </c>
      <c r="M1639" s="53">
        <v>3506</v>
      </c>
    </row>
    <row r="1640" spans="1:13" s="52" customFormat="1">
      <c r="A1640" s="38">
        <v>10181598</v>
      </c>
      <c r="B1640" s="54">
        <v>101815980000000</v>
      </c>
      <c r="C1640" s="52" t="s">
        <v>2560</v>
      </c>
      <c r="D1640" s="52">
        <v>6509</v>
      </c>
      <c r="E1640" s="52" t="s">
        <v>2562</v>
      </c>
      <c r="F1640" s="32">
        <v>40290</v>
      </c>
      <c r="G1640" s="52" t="s">
        <v>272</v>
      </c>
      <c r="H1640" s="52" t="s">
        <v>11722</v>
      </c>
      <c r="I1640" s="52" t="s">
        <v>11723</v>
      </c>
      <c r="J1640" s="52" t="s">
        <v>11712</v>
      </c>
      <c r="K1640" s="52" t="s">
        <v>11713</v>
      </c>
      <c r="L1640" s="52" t="s">
        <v>11714</v>
      </c>
      <c r="M1640" s="53">
        <v>3506</v>
      </c>
    </row>
    <row r="1641" spans="1:13" s="52" customFormat="1">
      <c r="A1641" s="38">
        <v>10181599</v>
      </c>
      <c r="B1641" s="54">
        <v>101815990000000</v>
      </c>
      <c r="C1641" s="52" t="s">
        <v>2560</v>
      </c>
      <c r="D1641" s="52">
        <v>6509</v>
      </c>
      <c r="E1641" s="52" t="s">
        <v>2563</v>
      </c>
      <c r="F1641" s="32">
        <v>40290</v>
      </c>
      <c r="G1641" s="52" t="s">
        <v>272</v>
      </c>
      <c r="H1641" s="52" t="s">
        <v>11722</v>
      </c>
      <c r="I1641" s="52" t="s">
        <v>11723</v>
      </c>
      <c r="J1641" s="52" t="s">
        <v>11712</v>
      </c>
      <c r="K1641" s="52" t="s">
        <v>11713</v>
      </c>
      <c r="L1641" s="52" t="s">
        <v>11714</v>
      </c>
      <c r="M1641" s="53">
        <v>3506</v>
      </c>
    </row>
    <row r="1642" spans="1:13" s="52" customFormat="1">
      <c r="A1642" s="38">
        <v>10181600</v>
      </c>
      <c r="B1642" s="54">
        <v>101816000000000</v>
      </c>
      <c r="C1642" s="52" t="s">
        <v>2560</v>
      </c>
      <c r="D1642" s="52">
        <v>6509</v>
      </c>
      <c r="E1642" s="52" t="s">
        <v>2564</v>
      </c>
      <c r="F1642" s="32">
        <v>40290</v>
      </c>
      <c r="G1642" s="52" t="s">
        <v>272</v>
      </c>
      <c r="H1642" s="52" t="s">
        <v>11722</v>
      </c>
      <c r="I1642" s="52" t="s">
        <v>11723</v>
      </c>
      <c r="J1642" s="52" t="s">
        <v>11712</v>
      </c>
      <c r="K1642" s="52" t="s">
        <v>11713</v>
      </c>
      <c r="L1642" s="52" t="s">
        <v>11714</v>
      </c>
      <c r="M1642" s="53">
        <v>3506</v>
      </c>
    </row>
    <row r="1643" spans="1:13" s="52" customFormat="1">
      <c r="A1643" s="38">
        <v>10181614</v>
      </c>
      <c r="B1643" s="54">
        <v>101816140000000</v>
      </c>
      <c r="C1643" s="52" t="s">
        <v>2513</v>
      </c>
      <c r="D1643" s="52" t="s">
        <v>7818</v>
      </c>
      <c r="E1643" s="52" t="s">
        <v>2602</v>
      </c>
      <c r="F1643" s="32">
        <v>40294</v>
      </c>
      <c r="G1643" s="52" t="s">
        <v>272</v>
      </c>
      <c r="H1643" s="52" t="s">
        <v>12415</v>
      </c>
      <c r="I1643" s="52" t="s">
        <v>12068</v>
      </c>
      <c r="J1643" s="52" t="s">
        <v>11712</v>
      </c>
      <c r="K1643" s="52" t="s">
        <v>11713</v>
      </c>
      <c r="L1643" s="52" t="s">
        <v>11714</v>
      </c>
      <c r="M1643" s="53">
        <v>3506</v>
      </c>
    </row>
    <row r="1644" spans="1:13" s="52" customFormat="1">
      <c r="A1644" s="38">
        <v>10181615</v>
      </c>
      <c r="B1644" s="54">
        <v>101816150000000</v>
      </c>
      <c r="C1644" s="52" t="s">
        <v>2513</v>
      </c>
      <c r="D1644" s="52" t="s">
        <v>7794</v>
      </c>
      <c r="E1644" s="52" t="s">
        <v>8382</v>
      </c>
      <c r="F1644" s="32">
        <v>40294</v>
      </c>
      <c r="G1644" s="52" t="s">
        <v>272</v>
      </c>
      <c r="H1644" s="52" t="s">
        <v>12415</v>
      </c>
      <c r="I1644" s="52" t="s">
        <v>12068</v>
      </c>
      <c r="J1644" s="52" t="s">
        <v>11712</v>
      </c>
      <c r="K1644" s="52" t="s">
        <v>11713</v>
      </c>
      <c r="L1644" s="52" t="s">
        <v>11714</v>
      </c>
      <c r="M1644" s="53">
        <v>3506</v>
      </c>
    </row>
    <row r="1645" spans="1:13" s="52" customFormat="1">
      <c r="A1645" s="38">
        <v>10181616</v>
      </c>
      <c r="B1645" s="54">
        <v>101816160000000</v>
      </c>
      <c r="C1645" s="52" t="s">
        <v>2513</v>
      </c>
      <c r="D1645" s="52" t="s">
        <v>7794</v>
      </c>
      <c r="E1645" s="52" t="s">
        <v>8383</v>
      </c>
      <c r="F1645" s="32">
        <v>40294</v>
      </c>
      <c r="G1645" s="52" t="s">
        <v>272</v>
      </c>
      <c r="H1645" s="52" t="s">
        <v>12415</v>
      </c>
      <c r="I1645" s="52" t="s">
        <v>12068</v>
      </c>
      <c r="J1645" s="52" t="s">
        <v>11712</v>
      </c>
      <c r="K1645" s="52" t="s">
        <v>11713</v>
      </c>
      <c r="L1645" s="52" t="s">
        <v>11714</v>
      </c>
      <c r="M1645" s="53">
        <v>3506</v>
      </c>
    </row>
    <row r="1646" spans="1:13" s="52" customFormat="1">
      <c r="A1646" s="38">
        <v>10181798</v>
      </c>
      <c r="B1646" s="54">
        <v>101817980000000</v>
      </c>
      <c r="C1646" s="52" t="s">
        <v>2565</v>
      </c>
      <c r="E1646" s="52" t="s">
        <v>2092</v>
      </c>
      <c r="F1646" s="32">
        <v>40368</v>
      </c>
      <c r="G1646" s="52" t="s">
        <v>272</v>
      </c>
      <c r="H1646" s="52" t="s">
        <v>11722</v>
      </c>
      <c r="I1646" s="52" t="s">
        <v>11723</v>
      </c>
      <c r="J1646" s="52" t="s">
        <v>11712</v>
      </c>
      <c r="K1646" s="52" t="s">
        <v>11713</v>
      </c>
      <c r="L1646" s="52" t="s">
        <v>11714</v>
      </c>
      <c r="M1646" s="53">
        <v>3506</v>
      </c>
    </row>
    <row r="1647" spans="1:13" s="52" customFormat="1">
      <c r="A1647" s="38">
        <v>10181799</v>
      </c>
      <c r="B1647" s="54">
        <v>101817990000000</v>
      </c>
      <c r="C1647" s="52" t="s">
        <v>2565</v>
      </c>
      <c r="E1647" s="52" t="s">
        <v>2377</v>
      </c>
      <c r="F1647" s="32">
        <v>40368</v>
      </c>
      <c r="G1647" s="52" t="s">
        <v>272</v>
      </c>
      <c r="H1647" s="52" t="s">
        <v>11722</v>
      </c>
      <c r="I1647" s="52" t="s">
        <v>11723</v>
      </c>
      <c r="J1647" s="52" t="s">
        <v>11712</v>
      </c>
      <c r="K1647" s="52" t="s">
        <v>11713</v>
      </c>
      <c r="L1647" s="52" t="s">
        <v>11714</v>
      </c>
      <c r="M1647" s="53">
        <v>3506</v>
      </c>
    </row>
    <row r="1648" spans="1:13" s="52" customFormat="1">
      <c r="A1648" s="38">
        <v>10181800</v>
      </c>
      <c r="B1648" s="54">
        <v>101818000000000</v>
      </c>
      <c r="C1648" s="52" t="s">
        <v>2565</v>
      </c>
      <c r="D1648" s="52" t="s">
        <v>790</v>
      </c>
      <c r="E1648" s="52" t="s">
        <v>2093</v>
      </c>
      <c r="F1648" s="32">
        <v>40368</v>
      </c>
      <c r="G1648" s="52" t="s">
        <v>272</v>
      </c>
      <c r="H1648" s="52" t="s">
        <v>12434</v>
      </c>
      <c r="I1648" s="52" t="s">
        <v>12058</v>
      </c>
      <c r="J1648" s="52" t="s">
        <v>11712</v>
      </c>
      <c r="K1648" s="52" t="s">
        <v>11713</v>
      </c>
      <c r="L1648" s="52" t="s">
        <v>11714</v>
      </c>
      <c r="M1648" s="53">
        <v>3506</v>
      </c>
    </row>
    <row r="1649" spans="1:13" s="52" customFormat="1">
      <c r="A1649" s="38">
        <v>10181801</v>
      </c>
      <c r="B1649" s="54">
        <v>101818010000000</v>
      </c>
      <c r="C1649" s="52" t="s">
        <v>2565</v>
      </c>
      <c r="E1649" s="52" t="s">
        <v>2375</v>
      </c>
      <c r="F1649" s="32">
        <v>40368</v>
      </c>
      <c r="G1649" s="52" t="s">
        <v>272</v>
      </c>
      <c r="H1649" s="52" t="s">
        <v>11722</v>
      </c>
      <c r="I1649" s="52" t="s">
        <v>11723</v>
      </c>
      <c r="J1649" s="52" t="s">
        <v>11712</v>
      </c>
      <c r="K1649" s="52" t="s">
        <v>11713</v>
      </c>
      <c r="L1649" s="52" t="s">
        <v>11714</v>
      </c>
      <c r="M1649" s="53">
        <v>3506</v>
      </c>
    </row>
    <row r="1650" spans="1:13" s="52" customFormat="1">
      <c r="A1650" s="38">
        <v>10181802</v>
      </c>
      <c r="B1650" s="54">
        <v>101818020000000</v>
      </c>
      <c r="C1650" s="52" t="s">
        <v>2565</v>
      </c>
      <c r="E1650" s="52" t="s">
        <v>2094</v>
      </c>
      <c r="F1650" s="32">
        <v>40368</v>
      </c>
      <c r="G1650" s="52" t="s">
        <v>272</v>
      </c>
      <c r="H1650" s="52" t="s">
        <v>11722</v>
      </c>
      <c r="I1650" s="52" t="s">
        <v>11723</v>
      </c>
      <c r="J1650" s="52" t="s">
        <v>11712</v>
      </c>
      <c r="K1650" s="52" t="s">
        <v>11713</v>
      </c>
      <c r="L1650" s="52" t="s">
        <v>11714</v>
      </c>
      <c r="M1650" s="53">
        <v>3506</v>
      </c>
    </row>
    <row r="1651" spans="1:13" s="52" customFormat="1">
      <c r="A1651" s="38">
        <v>10181803</v>
      </c>
      <c r="B1651" s="54">
        <v>101818030000000</v>
      </c>
      <c r="C1651" s="52" t="s">
        <v>2565</v>
      </c>
      <c r="D1651" s="52" t="s">
        <v>790</v>
      </c>
      <c r="E1651" s="52" t="s">
        <v>2376</v>
      </c>
      <c r="F1651" s="32">
        <v>40368</v>
      </c>
      <c r="G1651" s="52" t="s">
        <v>110</v>
      </c>
      <c r="H1651" s="52" t="s">
        <v>12463</v>
      </c>
      <c r="I1651" s="52" t="s">
        <v>12091</v>
      </c>
      <c r="J1651" s="52" t="s">
        <v>11712</v>
      </c>
      <c r="K1651" s="52" t="s">
        <v>11713</v>
      </c>
      <c r="L1651" s="52" t="s">
        <v>11714</v>
      </c>
      <c r="M1651" s="53">
        <v>3506</v>
      </c>
    </row>
    <row r="1652" spans="1:13" s="52" customFormat="1">
      <c r="A1652" s="38">
        <v>10181804</v>
      </c>
      <c r="B1652" s="54">
        <v>101818040000000</v>
      </c>
      <c r="C1652" s="52" t="s">
        <v>2565</v>
      </c>
      <c r="E1652" s="52" t="s">
        <v>2567</v>
      </c>
      <c r="F1652" s="32">
        <v>40368</v>
      </c>
      <c r="G1652" s="52" t="s">
        <v>3402</v>
      </c>
      <c r="H1652" s="52" t="s">
        <v>12086</v>
      </c>
      <c r="I1652" s="52" t="s">
        <v>11717</v>
      </c>
      <c r="J1652" s="52" t="s">
        <v>11712</v>
      </c>
      <c r="K1652" s="52" t="s">
        <v>11713</v>
      </c>
      <c r="L1652" s="52" t="s">
        <v>11714</v>
      </c>
      <c r="M1652" s="53">
        <v>3506</v>
      </c>
    </row>
    <row r="1653" spans="1:13" s="52" customFormat="1">
      <c r="A1653" s="38">
        <v>10181805</v>
      </c>
      <c r="B1653" s="54">
        <v>101818050000000</v>
      </c>
      <c r="C1653" s="52" t="s">
        <v>2565</v>
      </c>
      <c r="D1653" s="52" t="s">
        <v>790</v>
      </c>
      <c r="E1653" s="52" t="s">
        <v>2568</v>
      </c>
      <c r="F1653" s="32">
        <v>40368</v>
      </c>
      <c r="G1653" s="52" t="s">
        <v>110</v>
      </c>
      <c r="H1653" s="52" t="s">
        <v>12463</v>
      </c>
      <c r="I1653" s="52" t="s">
        <v>12091</v>
      </c>
      <c r="J1653" s="52" t="s">
        <v>11712</v>
      </c>
      <c r="K1653" s="52" t="s">
        <v>11713</v>
      </c>
      <c r="L1653" s="52" t="s">
        <v>11714</v>
      </c>
      <c r="M1653" s="53">
        <v>3506</v>
      </c>
    </row>
    <row r="1654" spans="1:13" s="52" customFormat="1">
      <c r="A1654" s="38">
        <v>10181806</v>
      </c>
      <c r="B1654" s="54">
        <v>101818060000000</v>
      </c>
      <c r="C1654" s="52" t="s">
        <v>2565</v>
      </c>
      <c r="E1654" s="52" t="s">
        <v>2569</v>
      </c>
      <c r="F1654" s="32">
        <v>40368</v>
      </c>
      <c r="G1654" s="52" t="s">
        <v>272</v>
      </c>
      <c r="H1654" s="52" t="s">
        <v>11722</v>
      </c>
      <c r="I1654" s="52" t="s">
        <v>11723</v>
      </c>
      <c r="J1654" s="52" t="s">
        <v>11712</v>
      </c>
      <c r="K1654" s="52" t="s">
        <v>11713</v>
      </c>
      <c r="L1654" s="52" t="s">
        <v>11714</v>
      </c>
      <c r="M1654" s="53">
        <v>3506</v>
      </c>
    </row>
    <row r="1655" spans="1:13" s="52" customFormat="1">
      <c r="A1655" s="38">
        <v>10181807</v>
      </c>
      <c r="B1655" s="54">
        <v>101818070000000</v>
      </c>
      <c r="C1655" s="52" t="s">
        <v>2565</v>
      </c>
      <c r="D1655" s="52" t="s">
        <v>790</v>
      </c>
      <c r="E1655" s="52" t="s">
        <v>2570</v>
      </c>
      <c r="F1655" s="32">
        <v>40368</v>
      </c>
      <c r="G1655" s="52" t="s">
        <v>110</v>
      </c>
      <c r="H1655" s="52" t="s">
        <v>12463</v>
      </c>
      <c r="I1655" s="52" t="s">
        <v>12091</v>
      </c>
      <c r="J1655" s="52" t="s">
        <v>11712</v>
      </c>
      <c r="K1655" s="52" t="s">
        <v>11713</v>
      </c>
      <c r="L1655" s="52" t="s">
        <v>11714</v>
      </c>
      <c r="M1655" s="53">
        <v>3506</v>
      </c>
    </row>
    <row r="1656" spans="1:13" s="52" customFormat="1">
      <c r="A1656" s="38">
        <v>10181808</v>
      </c>
      <c r="B1656" s="54">
        <v>101818080000000</v>
      </c>
      <c r="C1656" s="52" t="s">
        <v>2565</v>
      </c>
      <c r="D1656" s="52" t="s">
        <v>790</v>
      </c>
      <c r="E1656" s="52" t="s">
        <v>2571</v>
      </c>
      <c r="F1656" s="32">
        <v>40368</v>
      </c>
      <c r="G1656" s="52" t="s">
        <v>272</v>
      </c>
      <c r="H1656" s="52" t="s">
        <v>12139</v>
      </c>
      <c r="I1656" s="52" t="s">
        <v>12140</v>
      </c>
      <c r="J1656" s="52" t="s">
        <v>11712</v>
      </c>
      <c r="K1656" s="52" t="s">
        <v>11713</v>
      </c>
      <c r="L1656" s="52" t="s">
        <v>11714</v>
      </c>
      <c r="M1656" s="53">
        <v>3506</v>
      </c>
    </row>
    <row r="1657" spans="1:13" s="52" customFormat="1">
      <c r="A1657" s="38">
        <v>10181809</v>
      </c>
      <c r="B1657" s="54">
        <v>101818090000000</v>
      </c>
      <c r="C1657" s="52" t="s">
        <v>2565</v>
      </c>
      <c r="E1657" s="52" t="s">
        <v>2381</v>
      </c>
      <c r="F1657" s="32">
        <v>40368</v>
      </c>
      <c r="G1657" s="52" t="s">
        <v>272</v>
      </c>
      <c r="H1657" s="52" t="s">
        <v>11722</v>
      </c>
      <c r="I1657" s="52" t="s">
        <v>11723</v>
      </c>
      <c r="J1657" s="52" t="s">
        <v>11712</v>
      </c>
      <c r="K1657" s="52" t="s">
        <v>11713</v>
      </c>
      <c r="L1657" s="52" t="s">
        <v>11714</v>
      </c>
      <c r="M1657" s="53">
        <v>3506</v>
      </c>
    </row>
    <row r="1658" spans="1:13" s="52" customFormat="1">
      <c r="A1658" s="38">
        <v>10181810</v>
      </c>
      <c r="B1658" s="54">
        <v>101818100000000</v>
      </c>
      <c r="C1658" s="52" t="s">
        <v>2565</v>
      </c>
      <c r="D1658" s="52" t="s">
        <v>2014</v>
      </c>
      <c r="E1658" s="52" t="s">
        <v>2572</v>
      </c>
      <c r="F1658" s="32">
        <v>40368</v>
      </c>
      <c r="G1658" s="52" t="s">
        <v>272</v>
      </c>
      <c r="H1658" s="52" t="s">
        <v>11722</v>
      </c>
      <c r="I1658" s="52" t="s">
        <v>11723</v>
      </c>
      <c r="J1658" s="52" t="s">
        <v>11712</v>
      </c>
      <c r="K1658" s="52" t="s">
        <v>11713</v>
      </c>
      <c r="L1658" s="52" t="s">
        <v>11714</v>
      </c>
      <c r="M1658" s="53">
        <v>3506</v>
      </c>
    </row>
    <row r="1659" spans="1:13" s="52" customFormat="1">
      <c r="A1659" s="38">
        <v>10181811</v>
      </c>
      <c r="B1659" s="54">
        <v>101818110000000</v>
      </c>
      <c r="C1659" s="52" t="s">
        <v>2565</v>
      </c>
      <c r="E1659" s="52" t="s">
        <v>2573</v>
      </c>
      <c r="F1659" s="32">
        <v>40368</v>
      </c>
      <c r="G1659" s="52" t="s">
        <v>272</v>
      </c>
      <c r="H1659" s="52" t="s">
        <v>11722</v>
      </c>
      <c r="I1659" s="52" t="s">
        <v>11723</v>
      </c>
      <c r="J1659" s="52" t="s">
        <v>11712</v>
      </c>
      <c r="K1659" s="52" t="s">
        <v>11713</v>
      </c>
      <c r="L1659" s="52" t="s">
        <v>11714</v>
      </c>
      <c r="M1659" s="53">
        <v>3506</v>
      </c>
    </row>
    <row r="1660" spans="1:13" s="52" customFormat="1">
      <c r="A1660" s="38">
        <v>10181812</v>
      </c>
      <c r="B1660" s="54">
        <v>101818120000000</v>
      </c>
      <c r="C1660" s="52" t="s">
        <v>2565</v>
      </c>
      <c r="E1660" s="52" t="s">
        <v>2087</v>
      </c>
      <c r="F1660" s="32">
        <v>40368</v>
      </c>
      <c r="G1660" s="52" t="s">
        <v>272</v>
      </c>
      <c r="H1660" s="52" t="s">
        <v>11722</v>
      </c>
      <c r="I1660" s="52" t="s">
        <v>11723</v>
      </c>
      <c r="J1660" s="52" t="s">
        <v>11712</v>
      </c>
      <c r="K1660" s="52" t="s">
        <v>11713</v>
      </c>
      <c r="L1660" s="52" t="s">
        <v>11714</v>
      </c>
      <c r="M1660" s="53">
        <v>3506</v>
      </c>
    </row>
    <row r="1661" spans="1:13" s="52" customFormat="1">
      <c r="A1661" s="38">
        <v>10181813</v>
      </c>
      <c r="B1661" s="54">
        <v>101818130000000</v>
      </c>
      <c r="C1661" s="52" t="s">
        <v>2565</v>
      </c>
      <c r="E1661" s="52" t="s">
        <v>2098</v>
      </c>
      <c r="F1661" s="32">
        <v>40368</v>
      </c>
      <c r="G1661" s="52" t="s">
        <v>272</v>
      </c>
      <c r="H1661" s="52" t="s">
        <v>11722</v>
      </c>
      <c r="I1661" s="52" t="s">
        <v>11723</v>
      </c>
      <c r="J1661" s="52" t="s">
        <v>11712</v>
      </c>
      <c r="K1661" s="52" t="s">
        <v>11713</v>
      </c>
      <c r="L1661" s="52" t="s">
        <v>11714</v>
      </c>
      <c r="M1661" s="53">
        <v>3506</v>
      </c>
    </row>
    <row r="1662" spans="1:13" s="52" customFormat="1">
      <c r="A1662" s="38">
        <v>10181814</v>
      </c>
      <c r="B1662" s="54">
        <v>101818140000000</v>
      </c>
      <c r="C1662" s="52" t="s">
        <v>2565</v>
      </c>
      <c r="D1662" s="52" t="s">
        <v>2014</v>
      </c>
      <c r="E1662" s="52" t="s">
        <v>2567</v>
      </c>
      <c r="F1662" s="32">
        <v>40368</v>
      </c>
      <c r="G1662" s="52" t="s">
        <v>272</v>
      </c>
      <c r="H1662" s="52" t="s">
        <v>11722</v>
      </c>
      <c r="I1662" s="52" t="s">
        <v>11723</v>
      </c>
      <c r="J1662" s="52" t="s">
        <v>11712</v>
      </c>
      <c r="K1662" s="52" t="s">
        <v>11713</v>
      </c>
      <c r="L1662" s="52" t="s">
        <v>11714</v>
      </c>
      <c r="M1662" s="53">
        <v>3506</v>
      </c>
    </row>
    <row r="1663" spans="1:13" s="52" customFormat="1">
      <c r="A1663" s="38">
        <v>10181815</v>
      </c>
      <c r="B1663" s="54">
        <v>101818150000000</v>
      </c>
      <c r="C1663" s="52" t="s">
        <v>2565</v>
      </c>
      <c r="E1663" s="52" t="s">
        <v>2099</v>
      </c>
      <c r="F1663" s="32">
        <v>40368</v>
      </c>
      <c r="G1663" s="52" t="s">
        <v>272</v>
      </c>
      <c r="H1663" s="52" t="s">
        <v>11722</v>
      </c>
      <c r="I1663" s="52" t="s">
        <v>11723</v>
      </c>
      <c r="J1663" s="52" t="s">
        <v>11712</v>
      </c>
      <c r="K1663" s="52" t="s">
        <v>11713</v>
      </c>
      <c r="L1663" s="52" t="s">
        <v>11714</v>
      </c>
      <c r="M1663" s="53">
        <v>3506</v>
      </c>
    </row>
    <row r="1664" spans="1:13" s="52" customFormat="1">
      <c r="A1664" s="38">
        <v>10181816</v>
      </c>
      <c r="B1664" s="54">
        <v>101818160000000</v>
      </c>
      <c r="C1664" s="52" t="s">
        <v>2565</v>
      </c>
      <c r="E1664" s="52" t="s">
        <v>2097</v>
      </c>
      <c r="F1664" s="32">
        <v>40368</v>
      </c>
      <c r="G1664" s="52" t="s">
        <v>2798</v>
      </c>
      <c r="H1664" s="52" t="s">
        <v>11722</v>
      </c>
      <c r="I1664" s="52" t="s">
        <v>11723</v>
      </c>
      <c r="J1664" s="52" t="s">
        <v>11712</v>
      </c>
      <c r="K1664" s="52" t="s">
        <v>11713</v>
      </c>
      <c r="L1664" s="52" t="s">
        <v>11714</v>
      </c>
      <c r="M1664" s="53">
        <v>3506</v>
      </c>
    </row>
    <row r="1665" spans="1:13" s="52" customFormat="1">
      <c r="A1665" s="38">
        <v>10181817</v>
      </c>
      <c r="B1665" s="54">
        <v>101818170000000</v>
      </c>
      <c r="C1665" s="52" t="s">
        <v>2565</v>
      </c>
      <c r="E1665" s="52" t="s">
        <v>2083</v>
      </c>
      <c r="F1665" s="32">
        <v>40368</v>
      </c>
      <c r="G1665" s="52" t="s">
        <v>272</v>
      </c>
      <c r="H1665" s="52" t="s">
        <v>11722</v>
      </c>
      <c r="I1665" s="52" t="s">
        <v>11723</v>
      </c>
      <c r="J1665" s="52" t="s">
        <v>11712</v>
      </c>
      <c r="K1665" s="52" t="s">
        <v>11713</v>
      </c>
      <c r="L1665" s="52" t="s">
        <v>11714</v>
      </c>
      <c r="M1665" s="53">
        <v>3506</v>
      </c>
    </row>
    <row r="1666" spans="1:13" s="52" customFormat="1">
      <c r="A1666" s="38">
        <v>10181818</v>
      </c>
      <c r="B1666" s="54">
        <v>101818180000000</v>
      </c>
      <c r="C1666" s="52" t="s">
        <v>2574</v>
      </c>
      <c r="E1666" s="52" t="s">
        <v>2575</v>
      </c>
      <c r="F1666" s="32">
        <v>40344</v>
      </c>
      <c r="G1666" s="52" t="s">
        <v>110</v>
      </c>
      <c r="H1666" s="52" t="s">
        <v>12498</v>
      </c>
      <c r="I1666" s="52" t="s">
        <v>12104</v>
      </c>
      <c r="J1666" s="52" t="s">
        <v>11712</v>
      </c>
      <c r="K1666" s="52" t="s">
        <v>11713</v>
      </c>
      <c r="L1666" s="52" t="s">
        <v>11714</v>
      </c>
      <c r="M1666" s="53">
        <v>3506</v>
      </c>
    </row>
    <row r="1667" spans="1:13" s="52" customFormat="1">
      <c r="A1667" s="38">
        <v>10181820</v>
      </c>
      <c r="B1667" s="54">
        <v>101818200000000</v>
      </c>
      <c r="C1667" s="52" t="s">
        <v>2574</v>
      </c>
      <c r="E1667" s="52" t="s">
        <v>2577</v>
      </c>
      <c r="F1667" s="32">
        <v>40344</v>
      </c>
      <c r="G1667" s="52" t="s">
        <v>110</v>
      </c>
      <c r="H1667" s="52" t="s">
        <v>12212</v>
      </c>
      <c r="I1667" s="52" t="s">
        <v>11876</v>
      </c>
      <c r="J1667" s="52" t="s">
        <v>11712</v>
      </c>
      <c r="K1667" s="52" t="s">
        <v>11713</v>
      </c>
      <c r="L1667" s="52" t="s">
        <v>11714</v>
      </c>
      <c r="M1667" s="53">
        <v>3506</v>
      </c>
    </row>
    <row r="1668" spans="1:13" s="52" customFormat="1">
      <c r="A1668" s="38">
        <v>10181821</v>
      </c>
      <c r="B1668" s="54">
        <v>101818210000000</v>
      </c>
      <c r="C1668" s="52" t="s">
        <v>2574</v>
      </c>
      <c r="E1668" s="52" t="s">
        <v>2578</v>
      </c>
      <c r="F1668" s="32">
        <v>40344</v>
      </c>
      <c r="G1668" s="52" t="s">
        <v>110</v>
      </c>
      <c r="H1668" s="52" t="s">
        <v>12443</v>
      </c>
      <c r="I1668" s="52" t="s">
        <v>11876</v>
      </c>
      <c r="J1668" s="52" t="s">
        <v>11712</v>
      </c>
      <c r="K1668" s="52" t="s">
        <v>11713</v>
      </c>
      <c r="L1668" s="52" t="s">
        <v>11714</v>
      </c>
      <c r="M1668" s="53">
        <v>3506</v>
      </c>
    </row>
    <row r="1669" spans="1:13" s="52" customFormat="1">
      <c r="A1669" s="38">
        <v>10181822</v>
      </c>
      <c r="B1669" s="54">
        <v>101818220000000</v>
      </c>
      <c r="C1669" s="52" t="s">
        <v>2574</v>
      </c>
      <c r="D1669" s="52" t="s">
        <v>1366</v>
      </c>
      <c r="E1669" s="52" t="s">
        <v>2579</v>
      </c>
      <c r="F1669" s="32">
        <v>40344</v>
      </c>
      <c r="G1669" s="52" t="s">
        <v>110</v>
      </c>
      <c r="H1669" s="52" t="s">
        <v>11722</v>
      </c>
      <c r="I1669" s="52" t="s">
        <v>11723</v>
      </c>
      <c r="J1669" s="52" t="s">
        <v>11712</v>
      </c>
      <c r="K1669" s="52" t="s">
        <v>11713</v>
      </c>
      <c r="L1669" s="52" t="s">
        <v>11714</v>
      </c>
      <c r="M1669" s="53">
        <v>3506</v>
      </c>
    </row>
    <row r="1670" spans="1:13" s="52" customFormat="1">
      <c r="A1670" s="38">
        <v>10181823</v>
      </c>
      <c r="B1670" s="54">
        <v>101818230000000</v>
      </c>
      <c r="C1670" s="52" t="s">
        <v>2574</v>
      </c>
      <c r="E1670" s="52" t="s">
        <v>2580</v>
      </c>
      <c r="F1670" s="32">
        <v>40344</v>
      </c>
      <c r="G1670" s="52" t="s">
        <v>110</v>
      </c>
      <c r="H1670" s="52" t="s">
        <v>12086</v>
      </c>
      <c r="I1670" s="52" t="s">
        <v>11717</v>
      </c>
      <c r="J1670" s="52" t="s">
        <v>11712</v>
      </c>
      <c r="K1670" s="52" t="s">
        <v>11713</v>
      </c>
      <c r="L1670" s="52" t="s">
        <v>11714</v>
      </c>
      <c r="M1670" s="53">
        <v>3506</v>
      </c>
    </row>
    <row r="1671" spans="1:13" s="52" customFormat="1">
      <c r="A1671" s="38">
        <v>10181824</v>
      </c>
      <c r="B1671" s="54">
        <v>101818240000000</v>
      </c>
      <c r="C1671" s="52" t="s">
        <v>2574</v>
      </c>
      <c r="D1671" s="52" t="s">
        <v>2581</v>
      </c>
      <c r="E1671" s="52" t="s">
        <v>2582</v>
      </c>
      <c r="F1671" s="32">
        <v>40344</v>
      </c>
      <c r="G1671" s="52" t="s">
        <v>110</v>
      </c>
      <c r="H1671" s="52" t="s">
        <v>12180</v>
      </c>
      <c r="I1671" s="52" t="s">
        <v>11876</v>
      </c>
      <c r="J1671" s="52" t="s">
        <v>11712</v>
      </c>
      <c r="K1671" s="52" t="s">
        <v>11713</v>
      </c>
      <c r="L1671" s="52" t="s">
        <v>11714</v>
      </c>
      <c r="M1671" s="53">
        <v>3506</v>
      </c>
    </row>
    <row r="1672" spans="1:13" s="52" customFormat="1">
      <c r="A1672" s="38">
        <v>10181825</v>
      </c>
      <c r="B1672" s="54">
        <v>101818250000000</v>
      </c>
      <c r="C1672" s="52" t="s">
        <v>2574</v>
      </c>
      <c r="D1672" s="52" t="s">
        <v>2583</v>
      </c>
      <c r="E1672" s="52" t="s">
        <v>2584</v>
      </c>
      <c r="F1672" s="32">
        <v>40344</v>
      </c>
      <c r="G1672" s="52" t="s">
        <v>110</v>
      </c>
      <c r="H1672" s="52" t="s">
        <v>12495</v>
      </c>
      <c r="I1672" s="52" t="s">
        <v>11876</v>
      </c>
      <c r="J1672" s="52" t="s">
        <v>11712</v>
      </c>
      <c r="K1672" s="52" t="s">
        <v>11713</v>
      </c>
      <c r="L1672" s="52" t="s">
        <v>11714</v>
      </c>
      <c r="M1672" s="53">
        <v>3506</v>
      </c>
    </row>
    <row r="1673" spans="1:13" s="52" customFormat="1">
      <c r="A1673" s="38">
        <v>10181826</v>
      </c>
      <c r="B1673" s="54">
        <v>101818260000000</v>
      </c>
      <c r="C1673" s="52" t="s">
        <v>2574</v>
      </c>
      <c r="E1673" s="52" t="s">
        <v>2585</v>
      </c>
      <c r="F1673" s="32">
        <v>40344</v>
      </c>
      <c r="G1673" s="52" t="s">
        <v>110</v>
      </c>
      <c r="H1673" s="52" t="s">
        <v>12428</v>
      </c>
      <c r="I1673" s="52" t="s">
        <v>11876</v>
      </c>
      <c r="J1673" s="52" t="s">
        <v>11712</v>
      </c>
      <c r="K1673" s="52" t="s">
        <v>11713</v>
      </c>
      <c r="L1673" s="52" t="s">
        <v>11714</v>
      </c>
      <c r="M1673" s="53">
        <v>3506</v>
      </c>
    </row>
    <row r="1674" spans="1:13" s="52" customFormat="1">
      <c r="A1674" s="38">
        <v>10181827</v>
      </c>
      <c r="B1674" s="54">
        <v>101818270000000</v>
      </c>
      <c r="C1674" s="52" t="s">
        <v>2574</v>
      </c>
      <c r="D1674" s="52" t="s">
        <v>2107</v>
      </c>
      <c r="E1674" s="52" t="s">
        <v>2576</v>
      </c>
      <c r="F1674" s="32">
        <v>40344</v>
      </c>
      <c r="G1674" s="52" t="s">
        <v>110</v>
      </c>
      <c r="H1674" s="52" t="s">
        <v>12215</v>
      </c>
      <c r="I1674" s="52" t="s">
        <v>11876</v>
      </c>
      <c r="J1674" s="52" t="s">
        <v>11712</v>
      </c>
      <c r="K1674" s="52" t="s">
        <v>11713</v>
      </c>
      <c r="L1674" s="52" t="s">
        <v>11714</v>
      </c>
      <c r="M1674" s="53">
        <v>3506</v>
      </c>
    </row>
    <row r="1675" spans="1:13" s="52" customFormat="1">
      <c r="A1675" s="38">
        <v>10181828</v>
      </c>
      <c r="B1675" s="54">
        <v>101818280000000</v>
      </c>
      <c r="C1675" s="52" t="s">
        <v>2574</v>
      </c>
      <c r="D1675" s="52" t="s">
        <v>2107</v>
      </c>
      <c r="E1675" s="52" t="s">
        <v>2586</v>
      </c>
      <c r="F1675" s="32">
        <v>40344</v>
      </c>
      <c r="G1675" s="52" t="s">
        <v>110</v>
      </c>
      <c r="H1675" s="52" t="s">
        <v>12095</v>
      </c>
      <c r="I1675" s="52" t="s">
        <v>11717</v>
      </c>
      <c r="J1675" s="52" t="s">
        <v>11712</v>
      </c>
      <c r="K1675" s="52" t="s">
        <v>11713</v>
      </c>
      <c r="L1675" s="52" t="s">
        <v>11714</v>
      </c>
      <c r="M1675" s="53">
        <v>3506</v>
      </c>
    </row>
    <row r="1676" spans="1:13" s="52" customFormat="1">
      <c r="A1676" s="38">
        <v>10181829</v>
      </c>
      <c r="B1676" s="54">
        <v>101818290000000</v>
      </c>
      <c r="C1676" s="52" t="s">
        <v>2574</v>
      </c>
      <c r="D1676" s="52" t="s">
        <v>1366</v>
      </c>
      <c r="E1676" s="52" t="s">
        <v>2587</v>
      </c>
      <c r="F1676" s="32">
        <v>40344</v>
      </c>
      <c r="G1676" s="52">
        <v>401.6</v>
      </c>
      <c r="H1676" s="52" t="s">
        <v>11722</v>
      </c>
      <c r="I1676" s="52" t="s">
        <v>11723</v>
      </c>
      <c r="J1676" s="52" t="s">
        <v>11712</v>
      </c>
      <c r="K1676" s="52" t="s">
        <v>11713</v>
      </c>
      <c r="L1676" s="52" t="s">
        <v>11714</v>
      </c>
      <c r="M1676" s="53">
        <v>3506</v>
      </c>
    </row>
    <row r="1677" spans="1:13" s="52" customFormat="1">
      <c r="A1677" s="38">
        <v>10181830</v>
      </c>
      <c r="B1677" s="54">
        <v>101818300000000</v>
      </c>
      <c r="C1677" s="52" t="s">
        <v>2574</v>
      </c>
      <c r="D1677" s="52" t="s">
        <v>2107</v>
      </c>
      <c r="E1677" s="52" t="s">
        <v>2588</v>
      </c>
      <c r="F1677" s="32">
        <v>40344</v>
      </c>
      <c r="G1677" s="52" t="s">
        <v>110</v>
      </c>
      <c r="H1677" s="52" t="s">
        <v>12148</v>
      </c>
      <c r="I1677" s="52" t="s">
        <v>11717</v>
      </c>
      <c r="J1677" s="52" t="s">
        <v>11712</v>
      </c>
      <c r="K1677" s="52" t="s">
        <v>11713</v>
      </c>
      <c r="L1677" s="52" t="s">
        <v>11714</v>
      </c>
      <c r="M1677" s="53">
        <v>3506</v>
      </c>
    </row>
    <row r="1678" spans="1:13" s="52" customFormat="1">
      <c r="A1678" s="38">
        <v>10181831</v>
      </c>
      <c r="B1678" s="54">
        <v>101818310000000</v>
      </c>
      <c r="C1678" s="52" t="s">
        <v>2574</v>
      </c>
      <c r="D1678" s="52" t="s">
        <v>2262</v>
      </c>
      <c r="E1678" s="52" t="s">
        <v>2589</v>
      </c>
      <c r="F1678" s="32">
        <v>40344</v>
      </c>
      <c r="G1678" s="52">
        <v>401.6</v>
      </c>
      <c r="H1678" s="52" t="s">
        <v>11722</v>
      </c>
      <c r="I1678" s="52" t="s">
        <v>11723</v>
      </c>
      <c r="J1678" s="52" t="s">
        <v>11712</v>
      </c>
      <c r="K1678" s="52" t="s">
        <v>11713</v>
      </c>
      <c r="L1678" s="52" t="s">
        <v>11714</v>
      </c>
      <c r="M1678" s="53">
        <v>3506</v>
      </c>
    </row>
    <row r="1679" spans="1:13" s="52" customFormat="1">
      <c r="A1679" s="38">
        <v>10181832</v>
      </c>
      <c r="B1679" s="54">
        <v>101818320000000</v>
      </c>
      <c r="C1679" s="52" t="s">
        <v>2574</v>
      </c>
      <c r="D1679" s="52" t="s">
        <v>2111</v>
      </c>
      <c r="E1679" s="52" t="s">
        <v>2590</v>
      </c>
      <c r="F1679" s="32">
        <v>40344</v>
      </c>
      <c r="G1679" s="52" t="s">
        <v>110</v>
      </c>
      <c r="H1679" s="52" t="s">
        <v>12137</v>
      </c>
      <c r="I1679" s="52" t="s">
        <v>11720</v>
      </c>
      <c r="J1679" s="52" t="s">
        <v>11712</v>
      </c>
      <c r="K1679" s="52" t="s">
        <v>11713</v>
      </c>
      <c r="L1679" s="52" t="s">
        <v>11714</v>
      </c>
      <c r="M1679" s="53">
        <v>3506</v>
      </c>
    </row>
    <row r="1680" spans="1:13" s="52" customFormat="1">
      <c r="A1680" s="38">
        <v>10181833</v>
      </c>
      <c r="B1680" s="54">
        <v>101818330000000</v>
      </c>
      <c r="C1680" s="52" t="s">
        <v>2591</v>
      </c>
      <c r="D1680" s="52">
        <v>2921</v>
      </c>
      <c r="E1680" s="52" t="s">
        <v>2593</v>
      </c>
      <c r="F1680" s="32">
        <v>40344</v>
      </c>
      <c r="G1680" s="52" t="s">
        <v>110</v>
      </c>
      <c r="H1680" s="52" t="s">
        <v>12419</v>
      </c>
      <c r="I1680" s="52" t="s">
        <v>11876</v>
      </c>
      <c r="J1680" s="52" t="s">
        <v>11712</v>
      </c>
      <c r="K1680" s="52" t="s">
        <v>11713</v>
      </c>
      <c r="L1680" s="52" t="s">
        <v>11714</v>
      </c>
      <c r="M1680" s="53">
        <v>3506</v>
      </c>
    </row>
    <row r="1681" spans="1:13" s="52" customFormat="1">
      <c r="A1681" s="38">
        <v>10181834</v>
      </c>
      <c r="B1681" s="54">
        <v>101818340000000</v>
      </c>
      <c r="C1681" s="52" t="s">
        <v>2591</v>
      </c>
      <c r="D1681" s="52" t="s">
        <v>3785</v>
      </c>
      <c r="E1681" s="52" t="s">
        <v>2594</v>
      </c>
      <c r="F1681" s="32">
        <v>40344</v>
      </c>
      <c r="G1681" s="52" t="s">
        <v>110</v>
      </c>
      <c r="H1681" s="52" t="s">
        <v>12501</v>
      </c>
      <c r="I1681" s="52" t="s">
        <v>11876</v>
      </c>
      <c r="J1681" s="52" t="s">
        <v>11712</v>
      </c>
      <c r="K1681" s="52" t="s">
        <v>11713</v>
      </c>
      <c r="L1681" s="52" t="s">
        <v>11714</v>
      </c>
      <c r="M1681" s="53">
        <v>3506</v>
      </c>
    </row>
    <row r="1682" spans="1:13" s="52" customFormat="1">
      <c r="A1682" s="38">
        <v>10181835</v>
      </c>
      <c r="B1682" s="54">
        <v>101818350000000</v>
      </c>
      <c r="C1682" s="52" t="s">
        <v>1569</v>
      </c>
      <c r="E1682" s="52" t="s">
        <v>2595</v>
      </c>
      <c r="F1682" s="32">
        <v>40294</v>
      </c>
      <c r="G1682" s="52" t="s">
        <v>110</v>
      </c>
      <c r="H1682" s="52" t="s">
        <v>12462</v>
      </c>
      <c r="I1682" s="52" t="s">
        <v>11876</v>
      </c>
      <c r="J1682" s="52" t="s">
        <v>11712</v>
      </c>
      <c r="K1682" s="52" t="s">
        <v>11713</v>
      </c>
      <c r="L1682" s="52" t="s">
        <v>11714</v>
      </c>
      <c r="M1682" s="53">
        <v>3506</v>
      </c>
    </row>
    <row r="1683" spans="1:13" s="52" customFormat="1">
      <c r="A1683" s="38">
        <v>10181836</v>
      </c>
      <c r="B1683" s="54">
        <v>101818360000000</v>
      </c>
      <c r="C1683" s="52" t="s">
        <v>1569</v>
      </c>
      <c r="E1683" s="52" t="s">
        <v>2596</v>
      </c>
      <c r="F1683" s="32">
        <v>40294</v>
      </c>
      <c r="G1683" s="52" t="s">
        <v>110</v>
      </c>
      <c r="H1683" s="52" t="s">
        <v>12429</v>
      </c>
      <c r="I1683" s="52" t="s">
        <v>12068</v>
      </c>
      <c r="J1683" s="52" t="s">
        <v>11712</v>
      </c>
      <c r="K1683" s="52" t="s">
        <v>11713</v>
      </c>
      <c r="L1683" s="52" t="s">
        <v>11714</v>
      </c>
      <c r="M1683" s="53">
        <v>3506</v>
      </c>
    </row>
    <row r="1684" spans="1:13" s="52" customFormat="1">
      <c r="A1684" s="38">
        <v>10181837</v>
      </c>
      <c r="B1684" s="54">
        <v>101818370000000</v>
      </c>
      <c r="C1684" s="52" t="s">
        <v>2513</v>
      </c>
      <c r="D1684" s="52" t="s">
        <v>7794</v>
      </c>
      <c r="E1684" s="52" t="s">
        <v>2597</v>
      </c>
      <c r="F1684" s="32">
        <v>40294</v>
      </c>
      <c r="G1684" s="52">
        <v>401.6</v>
      </c>
      <c r="H1684" s="52" t="s">
        <v>11722</v>
      </c>
      <c r="I1684" s="52" t="s">
        <v>11723</v>
      </c>
      <c r="J1684" s="52" t="s">
        <v>11712</v>
      </c>
      <c r="K1684" s="52" t="s">
        <v>11713</v>
      </c>
      <c r="L1684" s="52" t="s">
        <v>11714</v>
      </c>
      <c r="M1684" s="53">
        <v>3506</v>
      </c>
    </row>
    <row r="1685" spans="1:13" s="52" customFormat="1">
      <c r="A1685" s="38">
        <v>10181838</v>
      </c>
      <c r="B1685" s="54">
        <v>101818380000000</v>
      </c>
      <c r="C1685" s="52" t="s">
        <v>2513</v>
      </c>
      <c r="D1685" s="52" t="s">
        <v>7794</v>
      </c>
      <c r="E1685" s="52" t="s">
        <v>2598</v>
      </c>
      <c r="F1685" s="32">
        <v>40294</v>
      </c>
      <c r="G1685" s="52" t="s">
        <v>272</v>
      </c>
      <c r="H1685" s="52" t="s">
        <v>12304</v>
      </c>
      <c r="I1685" s="52" t="s">
        <v>12305</v>
      </c>
      <c r="J1685" s="52" t="s">
        <v>11712</v>
      </c>
      <c r="K1685" s="52" t="s">
        <v>11713</v>
      </c>
      <c r="L1685" s="52" t="s">
        <v>11714</v>
      </c>
      <c r="M1685" s="53">
        <v>3506</v>
      </c>
    </row>
    <row r="1686" spans="1:13" s="52" customFormat="1">
      <c r="A1686" s="38">
        <v>10181839</v>
      </c>
      <c r="B1686" s="54">
        <v>101818390000000</v>
      </c>
      <c r="C1686" s="52" t="s">
        <v>2599</v>
      </c>
      <c r="D1686" s="52" t="s">
        <v>5129</v>
      </c>
      <c r="E1686" s="52" t="s">
        <v>2600</v>
      </c>
      <c r="F1686" s="32">
        <v>40294</v>
      </c>
      <c r="G1686" s="52" t="s">
        <v>110</v>
      </c>
      <c r="H1686" s="52" t="s">
        <v>12429</v>
      </c>
      <c r="I1686" s="52" t="s">
        <v>12068</v>
      </c>
      <c r="J1686" s="52" t="s">
        <v>11712</v>
      </c>
      <c r="K1686" s="52" t="s">
        <v>11713</v>
      </c>
      <c r="L1686" s="52" t="s">
        <v>11714</v>
      </c>
      <c r="M1686" s="53">
        <v>3506</v>
      </c>
    </row>
    <row r="1687" spans="1:13" s="52" customFormat="1">
      <c r="A1687" s="38">
        <v>10181840</v>
      </c>
      <c r="B1687" s="54">
        <v>101818400000000</v>
      </c>
      <c r="C1687" s="52" t="s">
        <v>2513</v>
      </c>
      <c r="D1687" s="52" t="s">
        <v>2601</v>
      </c>
      <c r="E1687" s="52" t="s">
        <v>2602</v>
      </c>
      <c r="F1687" s="32">
        <v>40294</v>
      </c>
      <c r="G1687" s="52" t="s">
        <v>272</v>
      </c>
      <c r="H1687" s="52" t="s">
        <v>12429</v>
      </c>
      <c r="I1687" s="52" t="s">
        <v>12068</v>
      </c>
      <c r="J1687" s="52" t="s">
        <v>11712</v>
      </c>
      <c r="K1687" s="52" t="s">
        <v>11713</v>
      </c>
      <c r="L1687" s="52" t="s">
        <v>11714</v>
      </c>
      <c r="M1687" s="53">
        <v>3506</v>
      </c>
    </row>
    <row r="1688" spans="1:13" s="52" customFormat="1">
      <c r="A1688" s="38">
        <v>10181946</v>
      </c>
      <c r="B1688" s="54">
        <v>101819460000000</v>
      </c>
      <c r="C1688" s="52" t="s">
        <v>2603</v>
      </c>
      <c r="D1688" s="52" t="s">
        <v>4403</v>
      </c>
      <c r="E1688" s="52" t="s">
        <v>2604</v>
      </c>
      <c r="F1688" s="32">
        <v>40382</v>
      </c>
      <c r="G1688" s="52" t="s">
        <v>110</v>
      </c>
      <c r="H1688" s="52" t="s">
        <v>12235</v>
      </c>
      <c r="I1688" s="52" t="s">
        <v>12120</v>
      </c>
      <c r="J1688" s="52" t="s">
        <v>11712</v>
      </c>
      <c r="K1688" s="52" t="s">
        <v>11713</v>
      </c>
      <c r="L1688" s="52" t="s">
        <v>11714</v>
      </c>
      <c r="M1688" s="53">
        <v>3506</v>
      </c>
    </row>
    <row r="1689" spans="1:13" s="52" customFormat="1">
      <c r="A1689" s="38">
        <v>10181947</v>
      </c>
      <c r="B1689" s="54">
        <v>101819470000000</v>
      </c>
      <c r="C1689" s="52" t="s">
        <v>2607</v>
      </c>
      <c r="D1689" s="52" t="s">
        <v>11755</v>
      </c>
      <c r="E1689" s="52" t="s">
        <v>11756</v>
      </c>
      <c r="F1689" s="32">
        <v>40382</v>
      </c>
      <c r="G1689" s="52">
        <v>401.46</v>
      </c>
      <c r="H1689" s="52" t="s">
        <v>11722</v>
      </c>
      <c r="I1689" s="52" t="s">
        <v>11723</v>
      </c>
      <c r="J1689" s="52" t="s">
        <v>11712</v>
      </c>
      <c r="K1689" s="52" t="s">
        <v>11713</v>
      </c>
      <c r="L1689" s="52" t="s">
        <v>11714</v>
      </c>
      <c r="M1689" s="53">
        <v>3506</v>
      </c>
    </row>
    <row r="1690" spans="1:13" s="52" customFormat="1">
      <c r="A1690" s="38">
        <v>10181948</v>
      </c>
      <c r="B1690" s="54">
        <v>101819480000000</v>
      </c>
      <c r="C1690" s="52" t="s">
        <v>2608</v>
      </c>
      <c r="E1690" s="52" t="s">
        <v>2609</v>
      </c>
      <c r="F1690" s="32">
        <v>40382</v>
      </c>
      <c r="G1690" s="52" t="s">
        <v>110</v>
      </c>
      <c r="H1690" s="52" t="s">
        <v>12173</v>
      </c>
      <c r="I1690" s="52" t="s">
        <v>12058</v>
      </c>
      <c r="J1690" s="52" t="s">
        <v>11712</v>
      </c>
      <c r="K1690" s="52" t="s">
        <v>11713</v>
      </c>
      <c r="L1690" s="52" t="s">
        <v>11714</v>
      </c>
      <c r="M1690" s="53">
        <v>3506</v>
      </c>
    </row>
    <row r="1691" spans="1:13" s="52" customFormat="1">
      <c r="A1691" s="38">
        <v>10181949</v>
      </c>
      <c r="B1691" s="54">
        <v>101819490000000</v>
      </c>
      <c r="C1691" s="52" t="s">
        <v>2610</v>
      </c>
      <c r="E1691" s="52" t="s">
        <v>2611</v>
      </c>
      <c r="F1691" s="32">
        <v>40382</v>
      </c>
      <c r="G1691" s="52" t="s">
        <v>110</v>
      </c>
      <c r="H1691" s="52" t="s">
        <v>12130</v>
      </c>
      <c r="I1691" s="52" t="s">
        <v>12131</v>
      </c>
      <c r="J1691" s="52" t="s">
        <v>11712</v>
      </c>
      <c r="K1691" s="52" t="s">
        <v>11713</v>
      </c>
      <c r="L1691" s="52" t="s">
        <v>11714</v>
      </c>
      <c r="M1691" s="53">
        <v>3506</v>
      </c>
    </row>
    <row r="1692" spans="1:13" s="52" customFormat="1">
      <c r="A1692" s="38">
        <v>10181950</v>
      </c>
      <c r="B1692" s="54">
        <v>101819500000000</v>
      </c>
      <c r="C1692" s="52" t="s">
        <v>2612</v>
      </c>
      <c r="D1692" s="52" t="s">
        <v>4809</v>
      </c>
      <c r="E1692" s="52" t="s">
        <v>2613</v>
      </c>
      <c r="F1692" s="32">
        <v>40382</v>
      </c>
      <c r="G1692" s="52" t="s">
        <v>110</v>
      </c>
      <c r="H1692" s="52" t="s">
        <v>12304</v>
      </c>
      <c r="I1692" s="52" t="s">
        <v>12305</v>
      </c>
      <c r="J1692" s="52" t="s">
        <v>11712</v>
      </c>
      <c r="K1692" s="52" t="s">
        <v>11713</v>
      </c>
      <c r="L1692" s="52" t="s">
        <v>11714</v>
      </c>
      <c r="M1692" s="53">
        <v>3506</v>
      </c>
    </row>
    <row r="1693" spans="1:13" s="52" customFormat="1">
      <c r="A1693" s="38">
        <v>10181951</v>
      </c>
      <c r="B1693" s="54">
        <v>101819510000000</v>
      </c>
      <c r="C1693" s="52" t="s">
        <v>2612</v>
      </c>
      <c r="D1693" s="52" t="s">
        <v>4809</v>
      </c>
      <c r="E1693" s="52" t="s">
        <v>2614</v>
      </c>
      <c r="F1693" s="32">
        <v>40382</v>
      </c>
      <c r="G1693" s="52" t="s">
        <v>110</v>
      </c>
      <c r="H1693" s="52" t="s">
        <v>12304</v>
      </c>
      <c r="I1693" s="52" t="s">
        <v>12305</v>
      </c>
      <c r="J1693" s="52" t="s">
        <v>11712</v>
      </c>
      <c r="K1693" s="52" t="s">
        <v>11713</v>
      </c>
      <c r="L1693" s="52" t="s">
        <v>11714</v>
      </c>
      <c r="M1693" s="53">
        <v>3506</v>
      </c>
    </row>
    <row r="1694" spans="1:13" s="52" customFormat="1">
      <c r="A1694" s="38">
        <v>10181952</v>
      </c>
      <c r="B1694" s="54">
        <v>101819520000000</v>
      </c>
      <c r="C1694" s="52" t="s">
        <v>2615</v>
      </c>
      <c r="E1694" s="52" t="s">
        <v>2616</v>
      </c>
      <c r="F1694" s="32">
        <v>40452</v>
      </c>
      <c r="G1694" s="52" t="s">
        <v>11757</v>
      </c>
      <c r="H1694" s="52" t="s">
        <v>11722</v>
      </c>
      <c r="I1694" s="52" t="s">
        <v>11723</v>
      </c>
      <c r="J1694" s="52" t="s">
        <v>11712</v>
      </c>
      <c r="K1694" s="52" t="s">
        <v>11713</v>
      </c>
      <c r="L1694" s="52" t="s">
        <v>11714</v>
      </c>
      <c r="M1694" s="53">
        <v>3506</v>
      </c>
    </row>
    <row r="1695" spans="1:13" s="52" customFormat="1">
      <c r="A1695" s="38">
        <v>10181953</v>
      </c>
      <c r="B1695" s="54">
        <v>101819530000000</v>
      </c>
      <c r="C1695" s="52" t="s">
        <v>2615</v>
      </c>
      <c r="D1695" s="52" t="s">
        <v>2618</v>
      </c>
      <c r="E1695" s="52" t="s">
        <v>2619</v>
      </c>
      <c r="F1695" s="32">
        <v>40379</v>
      </c>
      <c r="G1695" s="52">
        <v>802.4</v>
      </c>
      <c r="H1695" s="52" t="s">
        <v>11878</v>
      </c>
      <c r="I1695" s="52" t="s">
        <v>11879</v>
      </c>
      <c r="J1695" s="52" t="s">
        <v>11712</v>
      </c>
      <c r="K1695" s="52" t="s">
        <v>11713</v>
      </c>
      <c r="L1695" s="52" t="s">
        <v>11714</v>
      </c>
      <c r="M1695" s="53">
        <v>3506</v>
      </c>
    </row>
    <row r="1696" spans="1:13" s="52" customFormat="1">
      <c r="A1696" s="38">
        <v>10181954</v>
      </c>
      <c r="B1696" s="54">
        <v>101819540000000</v>
      </c>
      <c r="C1696" s="52" t="s">
        <v>2615</v>
      </c>
      <c r="E1696" s="52" t="s">
        <v>2620</v>
      </c>
      <c r="F1696" s="32">
        <v>40379</v>
      </c>
      <c r="G1696" s="52">
        <v>402.2</v>
      </c>
      <c r="H1696" s="52" t="s">
        <v>11722</v>
      </c>
      <c r="I1696" s="52" t="s">
        <v>11723</v>
      </c>
      <c r="J1696" s="52" t="s">
        <v>11712</v>
      </c>
      <c r="K1696" s="52" t="s">
        <v>11713</v>
      </c>
      <c r="L1696" s="52" t="s">
        <v>11714</v>
      </c>
      <c r="M1696" s="53">
        <v>3506</v>
      </c>
    </row>
    <row r="1697" spans="1:13" s="52" customFormat="1">
      <c r="A1697" s="38">
        <v>10181955</v>
      </c>
      <c r="B1697" s="54">
        <v>101819550000000</v>
      </c>
      <c r="C1697" s="52" t="s">
        <v>2615</v>
      </c>
      <c r="D1697" s="52" t="s">
        <v>2621</v>
      </c>
      <c r="E1697" s="52" t="s">
        <v>2622</v>
      </c>
      <c r="F1697" s="32">
        <v>40379</v>
      </c>
      <c r="G1697" s="52">
        <v>402.23200000000003</v>
      </c>
      <c r="H1697" s="52" t="s">
        <v>11722</v>
      </c>
      <c r="I1697" s="52" t="s">
        <v>11723</v>
      </c>
      <c r="J1697" s="52" t="s">
        <v>11712</v>
      </c>
      <c r="K1697" s="52" t="s">
        <v>11713</v>
      </c>
      <c r="L1697" s="52" t="s">
        <v>11714</v>
      </c>
      <c r="M1697" s="53">
        <v>3506</v>
      </c>
    </row>
    <row r="1698" spans="1:13" s="52" customFormat="1">
      <c r="A1698" s="38">
        <v>10181956</v>
      </c>
      <c r="B1698" s="54">
        <v>101819560000000</v>
      </c>
      <c r="C1698" s="52" t="s">
        <v>2615</v>
      </c>
      <c r="E1698" s="52" t="s">
        <v>2623</v>
      </c>
      <c r="F1698" s="32">
        <v>40379</v>
      </c>
      <c r="G1698" s="52">
        <v>402.24</v>
      </c>
      <c r="H1698" s="52" t="s">
        <v>11722</v>
      </c>
      <c r="I1698" s="52" t="s">
        <v>11723</v>
      </c>
      <c r="J1698" s="52" t="s">
        <v>11712</v>
      </c>
      <c r="K1698" s="52" t="s">
        <v>11713</v>
      </c>
      <c r="L1698" s="52" t="s">
        <v>11714</v>
      </c>
      <c r="M1698" s="53">
        <v>3506</v>
      </c>
    </row>
    <row r="1699" spans="1:13" s="52" customFormat="1">
      <c r="A1699" s="38">
        <v>10181957</v>
      </c>
      <c r="B1699" s="54">
        <v>101819570000000</v>
      </c>
      <c r="C1699" s="52" t="s">
        <v>2624</v>
      </c>
      <c r="E1699" s="52" t="s">
        <v>2625</v>
      </c>
      <c r="F1699" s="32">
        <v>40395</v>
      </c>
      <c r="G1699" s="52">
        <v>401.22</v>
      </c>
      <c r="H1699" s="52" t="s">
        <v>11722</v>
      </c>
      <c r="I1699" s="52" t="s">
        <v>11723</v>
      </c>
      <c r="J1699" s="52" t="s">
        <v>11712</v>
      </c>
      <c r="K1699" s="52" t="s">
        <v>11713</v>
      </c>
      <c r="L1699" s="52" t="s">
        <v>11714</v>
      </c>
      <c r="M1699" s="53">
        <v>3506</v>
      </c>
    </row>
    <row r="1700" spans="1:13" s="52" customFormat="1">
      <c r="A1700" s="38">
        <v>10182187</v>
      </c>
      <c r="B1700" s="54">
        <v>101821870000000</v>
      </c>
      <c r="C1700" s="52" t="s">
        <v>1437</v>
      </c>
      <c r="E1700" s="52" t="s">
        <v>2627</v>
      </c>
      <c r="F1700" s="32">
        <v>40344</v>
      </c>
      <c r="G1700" s="52" t="s">
        <v>8354</v>
      </c>
      <c r="H1700" s="52" t="s">
        <v>12328</v>
      </c>
      <c r="I1700" s="52" t="s">
        <v>12157</v>
      </c>
      <c r="J1700" s="52" t="s">
        <v>11712</v>
      </c>
      <c r="K1700" s="52" t="s">
        <v>11713</v>
      </c>
      <c r="L1700" s="52" t="s">
        <v>11714</v>
      </c>
      <c r="M1700" s="53">
        <v>3506</v>
      </c>
    </row>
    <row r="1701" spans="1:13" s="52" customFormat="1">
      <c r="A1701" s="38">
        <v>10182188</v>
      </c>
      <c r="B1701" s="54">
        <v>101821880000000</v>
      </c>
      <c r="C1701" s="52" t="s">
        <v>1437</v>
      </c>
      <c r="E1701" s="52" t="s">
        <v>2628</v>
      </c>
      <c r="F1701" s="32">
        <v>40344</v>
      </c>
      <c r="G1701" s="52" t="s">
        <v>110</v>
      </c>
      <c r="H1701" s="52" t="s">
        <v>12304</v>
      </c>
      <c r="I1701" s="52" t="s">
        <v>12305</v>
      </c>
      <c r="J1701" s="52" t="s">
        <v>11712</v>
      </c>
      <c r="K1701" s="52" t="s">
        <v>11713</v>
      </c>
      <c r="L1701" s="52" t="s">
        <v>11714</v>
      </c>
      <c r="M1701" s="53">
        <v>3506</v>
      </c>
    </row>
    <row r="1702" spans="1:13" s="52" customFormat="1">
      <c r="A1702" s="38">
        <v>10182189</v>
      </c>
      <c r="B1702" s="54">
        <v>101821890000000</v>
      </c>
      <c r="C1702" s="52" t="s">
        <v>1437</v>
      </c>
      <c r="E1702" s="52" t="s">
        <v>2629</v>
      </c>
      <c r="F1702" s="32">
        <v>40344</v>
      </c>
      <c r="G1702" s="52" t="s">
        <v>110</v>
      </c>
      <c r="H1702" s="52" t="s">
        <v>12493</v>
      </c>
      <c r="I1702" s="52" t="s">
        <v>11876</v>
      </c>
      <c r="J1702" s="52" t="s">
        <v>11712</v>
      </c>
      <c r="K1702" s="52" t="s">
        <v>11713</v>
      </c>
      <c r="L1702" s="52" t="s">
        <v>11714</v>
      </c>
      <c r="M1702" s="53">
        <v>3506</v>
      </c>
    </row>
    <row r="1703" spans="1:13" s="52" customFormat="1">
      <c r="A1703" s="38">
        <v>10182190</v>
      </c>
      <c r="B1703" s="54">
        <v>101821900000000</v>
      </c>
      <c r="C1703" s="52" t="s">
        <v>1437</v>
      </c>
      <c r="E1703" s="52" t="s">
        <v>2630</v>
      </c>
      <c r="F1703" s="32">
        <v>40344</v>
      </c>
      <c r="G1703" s="52" t="s">
        <v>110</v>
      </c>
      <c r="H1703" s="52" t="s">
        <v>12385</v>
      </c>
      <c r="I1703" s="52" t="s">
        <v>12058</v>
      </c>
      <c r="J1703" s="52" t="s">
        <v>11712</v>
      </c>
      <c r="K1703" s="52" t="s">
        <v>11713</v>
      </c>
      <c r="L1703" s="52" t="s">
        <v>11714</v>
      </c>
      <c r="M1703" s="53">
        <v>3506</v>
      </c>
    </row>
    <row r="1704" spans="1:13" s="52" customFormat="1">
      <c r="A1704" s="38">
        <v>10182191</v>
      </c>
      <c r="B1704" s="54">
        <v>101821910000000</v>
      </c>
      <c r="C1704" s="52" t="s">
        <v>1437</v>
      </c>
      <c r="E1704" s="52" t="s">
        <v>2631</v>
      </c>
      <c r="F1704" s="32">
        <v>40344</v>
      </c>
      <c r="G1704" s="52" t="s">
        <v>110</v>
      </c>
      <c r="H1704" s="52" t="s">
        <v>12135</v>
      </c>
      <c r="I1704" s="52" t="s">
        <v>12104</v>
      </c>
      <c r="J1704" s="52" t="s">
        <v>11712</v>
      </c>
      <c r="K1704" s="52" t="s">
        <v>11713</v>
      </c>
      <c r="L1704" s="52" t="s">
        <v>11714</v>
      </c>
      <c r="M1704" s="53">
        <v>3506</v>
      </c>
    </row>
    <row r="1705" spans="1:13" s="52" customFormat="1">
      <c r="A1705" s="38">
        <v>10182192</v>
      </c>
      <c r="B1705" s="54">
        <v>101821920000000</v>
      </c>
      <c r="C1705" s="52" t="s">
        <v>1437</v>
      </c>
      <c r="E1705" s="52" t="s">
        <v>2632</v>
      </c>
      <c r="F1705" s="32">
        <v>40344</v>
      </c>
      <c r="G1705" s="52" t="s">
        <v>110</v>
      </c>
      <c r="H1705" s="52" t="s">
        <v>12138</v>
      </c>
      <c r="I1705" s="52" t="s">
        <v>12104</v>
      </c>
      <c r="J1705" s="52" t="s">
        <v>11712</v>
      </c>
      <c r="K1705" s="52" t="s">
        <v>11713</v>
      </c>
      <c r="L1705" s="52" t="s">
        <v>11714</v>
      </c>
      <c r="M1705" s="53">
        <v>3506</v>
      </c>
    </row>
    <row r="1706" spans="1:13" s="52" customFormat="1">
      <c r="A1706" s="38">
        <v>10182193</v>
      </c>
      <c r="B1706" s="54">
        <v>101821930000000</v>
      </c>
      <c r="C1706" s="52" t="s">
        <v>1437</v>
      </c>
      <c r="E1706" s="52" t="s">
        <v>2633</v>
      </c>
      <c r="F1706" s="32">
        <v>40344</v>
      </c>
      <c r="G1706" s="52" t="s">
        <v>110</v>
      </c>
      <c r="H1706" s="52" t="s">
        <v>12138</v>
      </c>
      <c r="I1706" s="52" t="s">
        <v>12104</v>
      </c>
      <c r="J1706" s="52" t="s">
        <v>11712</v>
      </c>
      <c r="K1706" s="52" t="s">
        <v>11713</v>
      </c>
      <c r="L1706" s="52" t="s">
        <v>11714</v>
      </c>
      <c r="M1706" s="53">
        <v>3506</v>
      </c>
    </row>
    <row r="1707" spans="1:13" s="52" customFormat="1">
      <c r="A1707" s="38">
        <v>10182194</v>
      </c>
      <c r="B1707" s="54">
        <v>101821940000000</v>
      </c>
      <c r="C1707" s="52" t="s">
        <v>1437</v>
      </c>
      <c r="E1707" s="52" t="s">
        <v>2634</v>
      </c>
      <c r="F1707" s="32">
        <v>40344</v>
      </c>
      <c r="G1707" s="52" t="s">
        <v>110</v>
      </c>
      <c r="H1707" s="52" t="s">
        <v>12138</v>
      </c>
      <c r="I1707" s="52" t="s">
        <v>12104</v>
      </c>
      <c r="J1707" s="52" t="s">
        <v>11712</v>
      </c>
      <c r="K1707" s="52" t="s">
        <v>11713</v>
      </c>
      <c r="L1707" s="52" t="s">
        <v>11714</v>
      </c>
      <c r="M1707" s="53">
        <v>3506</v>
      </c>
    </row>
    <row r="1708" spans="1:13" s="52" customFormat="1">
      <c r="A1708" s="38">
        <v>10182195</v>
      </c>
      <c r="B1708" s="54">
        <v>101821950000000</v>
      </c>
      <c r="C1708" s="52" t="s">
        <v>1437</v>
      </c>
      <c r="E1708" s="52" t="s">
        <v>2635</v>
      </c>
      <c r="F1708" s="32">
        <v>40344</v>
      </c>
      <c r="G1708" s="52" t="s">
        <v>110</v>
      </c>
      <c r="H1708" s="52" t="s">
        <v>12138</v>
      </c>
      <c r="I1708" s="52" t="s">
        <v>12104</v>
      </c>
      <c r="J1708" s="52" t="s">
        <v>11712</v>
      </c>
      <c r="K1708" s="52" t="s">
        <v>11713</v>
      </c>
      <c r="L1708" s="52" t="s">
        <v>11714</v>
      </c>
      <c r="M1708" s="53">
        <v>3506</v>
      </c>
    </row>
    <row r="1709" spans="1:13" s="52" customFormat="1">
      <c r="A1709" s="38">
        <v>10182196</v>
      </c>
      <c r="B1709" s="54">
        <v>101821960000000</v>
      </c>
      <c r="C1709" s="52" t="s">
        <v>1437</v>
      </c>
      <c r="E1709" s="52" t="s">
        <v>2636</v>
      </c>
      <c r="F1709" s="32">
        <v>40344</v>
      </c>
      <c r="G1709" s="52" t="s">
        <v>110</v>
      </c>
      <c r="H1709" s="52" t="s">
        <v>12138</v>
      </c>
      <c r="I1709" s="52" t="s">
        <v>12104</v>
      </c>
      <c r="J1709" s="52" t="s">
        <v>11712</v>
      </c>
      <c r="K1709" s="52" t="s">
        <v>11713</v>
      </c>
      <c r="L1709" s="52" t="s">
        <v>11714</v>
      </c>
      <c r="M1709" s="53">
        <v>3506</v>
      </c>
    </row>
    <row r="1710" spans="1:13" s="52" customFormat="1">
      <c r="A1710" s="38">
        <v>10182197</v>
      </c>
      <c r="B1710" s="54">
        <v>101821970000000</v>
      </c>
      <c r="C1710" s="52" t="s">
        <v>1437</v>
      </c>
      <c r="E1710" s="52" t="s">
        <v>2637</v>
      </c>
      <c r="F1710" s="32">
        <v>40344</v>
      </c>
      <c r="G1710" s="52" t="s">
        <v>110</v>
      </c>
      <c r="H1710" s="52" t="s">
        <v>12135</v>
      </c>
      <c r="I1710" s="52" t="s">
        <v>12104</v>
      </c>
      <c r="J1710" s="52" t="s">
        <v>11712</v>
      </c>
      <c r="K1710" s="52" t="s">
        <v>11713</v>
      </c>
      <c r="L1710" s="52" t="s">
        <v>11714</v>
      </c>
      <c r="M1710" s="53">
        <v>3506</v>
      </c>
    </row>
    <row r="1711" spans="1:13" s="52" customFormat="1">
      <c r="A1711" s="38">
        <v>10182200</v>
      </c>
      <c r="B1711" s="54">
        <v>101822000000000</v>
      </c>
      <c r="C1711" s="52" t="s">
        <v>2638</v>
      </c>
      <c r="E1711" s="52" t="s">
        <v>2639</v>
      </c>
      <c r="F1711" s="32">
        <v>40386</v>
      </c>
      <c r="G1711" s="52" t="s">
        <v>390</v>
      </c>
      <c r="H1711" s="52" t="s">
        <v>12304</v>
      </c>
      <c r="I1711" s="52" t="s">
        <v>12305</v>
      </c>
      <c r="J1711" s="52" t="s">
        <v>11712</v>
      </c>
      <c r="K1711" s="52" t="s">
        <v>11713</v>
      </c>
      <c r="L1711" s="52" t="s">
        <v>11714</v>
      </c>
      <c r="M1711" s="53">
        <v>3506</v>
      </c>
    </row>
    <row r="1712" spans="1:13" s="52" customFormat="1">
      <c r="A1712" s="38">
        <v>10182201</v>
      </c>
      <c r="B1712" s="54">
        <v>101822010000000</v>
      </c>
      <c r="C1712" s="52" t="s">
        <v>2641</v>
      </c>
      <c r="E1712" s="52" t="s">
        <v>2642</v>
      </c>
      <c r="F1712" s="32">
        <v>40386</v>
      </c>
      <c r="G1712" s="52" t="s">
        <v>390</v>
      </c>
      <c r="H1712" s="52" t="s">
        <v>12304</v>
      </c>
      <c r="I1712" s="52" t="s">
        <v>12305</v>
      </c>
      <c r="J1712" s="52" t="s">
        <v>11712</v>
      </c>
      <c r="K1712" s="52" t="s">
        <v>11713</v>
      </c>
      <c r="L1712" s="52" t="s">
        <v>11714</v>
      </c>
      <c r="M1712" s="53">
        <v>3506</v>
      </c>
    </row>
    <row r="1713" spans="1:13" s="52" customFormat="1">
      <c r="A1713" s="38">
        <v>10182204</v>
      </c>
      <c r="B1713" s="54">
        <v>101822040000000</v>
      </c>
      <c r="C1713" s="52" t="s">
        <v>2624</v>
      </c>
      <c r="E1713" s="52" t="s">
        <v>2643</v>
      </c>
      <c r="F1713" s="32">
        <v>40395</v>
      </c>
      <c r="G1713" s="52">
        <v>802.18</v>
      </c>
      <c r="H1713" s="52" t="s">
        <v>11878</v>
      </c>
      <c r="I1713" s="52" t="s">
        <v>11879</v>
      </c>
      <c r="J1713" s="52" t="s">
        <v>11712</v>
      </c>
      <c r="K1713" s="52" t="s">
        <v>11713</v>
      </c>
      <c r="L1713" s="52" t="s">
        <v>11714</v>
      </c>
      <c r="M1713" s="53">
        <v>3506</v>
      </c>
    </row>
    <row r="1714" spans="1:13" s="52" customFormat="1">
      <c r="A1714" s="38">
        <v>10182205</v>
      </c>
      <c r="B1714" s="54">
        <v>101822050000000</v>
      </c>
      <c r="C1714" s="52" t="s">
        <v>2645</v>
      </c>
      <c r="E1714" s="52" t="s">
        <v>2646</v>
      </c>
      <c r="F1714" s="32">
        <v>40408</v>
      </c>
      <c r="G1714" s="52">
        <v>801.11</v>
      </c>
      <c r="H1714" s="52" t="s">
        <v>11878</v>
      </c>
      <c r="I1714" s="52" t="s">
        <v>11879</v>
      </c>
      <c r="J1714" s="52" t="s">
        <v>11712</v>
      </c>
      <c r="K1714" s="52" t="s">
        <v>11713</v>
      </c>
      <c r="L1714" s="52" t="s">
        <v>11714</v>
      </c>
      <c r="M1714" s="53">
        <v>3506</v>
      </c>
    </row>
    <row r="1715" spans="1:13" s="52" customFormat="1">
      <c r="A1715" s="38">
        <v>10182208</v>
      </c>
      <c r="B1715" s="54">
        <v>101822080000000</v>
      </c>
      <c r="C1715" s="52" t="s">
        <v>2645</v>
      </c>
      <c r="E1715" s="52" t="s">
        <v>2648</v>
      </c>
      <c r="F1715" s="32">
        <v>40344</v>
      </c>
      <c r="G1715" s="52" t="s">
        <v>6462</v>
      </c>
      <c r="H1715" s="52" t="s">
        <v>11878</v>
      </c>
      <c r="I1715" s="52" t="s">
        <v>11879</v>
      </c>
      <c r="J1715" s="52" t="s">
        <v>11712</v>
      </c>
      <c r="K1715" s="52" t="s">
        <v>11713</v>
      </c>
      <c r="L1715" s="52" t="s">
        <v>11714</v>
      </c>
      <c r="M1715" s="53">
        <v>3506</v>
      </c>
    </row>
    <row r="1716" spans="1:13" s="52" customFormat="1">
      <c r="A1716" s="38">
        <v>10182210</v>
      </c>
      <c r="B1716" s="54">
        <v>101822100000000</v>
      </c>
      <c r="C1716" s="52" t="s">
        <v>2650</v>
      </c>
      <c r="E1716" s="52" t="s">
        <v>2651</v>
      </c>
      <c r="F1716" s="32">
        <v>40340</v>
      </c>
      <c r="G1716" s="52">
        <v>401.6</v>
      </c>
      <c r="H1716" s="52" t="s">
        <v>11722</v>
      </c>
      <c r="I1716" s="52" t="s">
        <v>11723</v>
      </c>
      <c r="J1716" s="52" t="s">
        <v>11712</v>
      </c>
      <c r="K1716" s="52" t="s">
        <v>11713</v>
      </c>
      <c r="L1716" s="52" t="s">
        <v>11714</v>
      </c>
      <c r="M1716" s="53">
        <v>3506</v>
      </c>
    </row>
    <row r="1717" spans="1:13" s="52" customFormat="1">
      <c r="A1717" s="38">
        <v>10182211</v>
      </c>
      <c r="B1717" s="54">
        <v>101822110000000</v>
      </c>
      <c r="C1717" s="52" t="s">
        <v>1437</v>
      </c>
      <c r="D1717" s="52">
        <v>3560</v>
      </c>
      <c r="E1717" s="52" t="s">
        <v>7857</v>
      </c>
      <c r="F1717" s="32">
        <v>40344</v>
      </c>
      <c r="G1717" s="52">
        <v>401</v>
      </c>
      <c r="H1717" s="52" t="s">
        <v>11722</v>
      </c>
      <c r="I1717" s="52" t="s">
        <v>11723</v>
      </c>
      <c r="J1717" s="52" t="s">
        <v>11712</v>
      </c>
      <c r="K1717" s="52" t="s">
        <v>11713</v>
      </c>
      <c r="L1717" s="52" t="s">
        <v>11714</v>
      </c>
      <c r="M1717" s="53">
        <v>3506</v>
      </c>
    </row>
    <row r="1718" spans="1:13" s="52" customFormat="1">
      <c r="A1718" s="38">
        <v>10182436</v>
      </c>
      <c r="B1718" s="54">
        <v>101824360000000</v>
      </c>
      <c r="C1718" s="52" t="s">
        <v>2653</v>
      </c>
      <c r="E1718" s="52" t="s">
        <v>2654</v>
      </c>
      <c r="F1718" s="32">
        <v>40444</v>
      </c>
      <c r="G1718" s="52">
        <v>403.14</v>
      </c>
      <c r="H1718" s="52" t="s">
        <v>11722</v>
      </c>
      <c r="I1718" s="52" t="s">
        <v>11723</v>
      </c>
      <c r="J1718" s="52" t="s">
        <v>11712</v>
      </c>
      <c r="K1718" s="52" t="s">
        <v>11713</v>
      </c>
      <c r="L1718" s="52" t="s">
        <v>11714</v>
      </c>
      <c r="M1718" s="53">
        <v>3506</v>
      </c>
    </row>
    <row r="1719" spans="1:13" s="52" customFormat="1">
      <c r="A1719" s="38">
        <v>10182517</v>
      </c>
      <c r="B1719" s="54">
        <v>101825170000000</v>
      </c>
      <c r="C1719" s="52" t="s">
        <v>2656</v>
      </c>
      <c r="D1719" s="52" t="s">
        <v>2657</v>
      </c>
      <c r="E1719" s="52" t="s">
        <v>2658</v>
      </c>
      <c r="F1719" s="32">
        <v>40448</v>
      </c>
      <c r="G1719" s="52" t="s">
        <v>7858</v>
      </c>
      <c r="H1719" s="52" t="s">
        <v>11722</v>
      </c>
      <c r="I1719" s="52" t="s">
        <v>11723</v>
      </c>
      <c r="J1719" s="52" t="s">
        <v>11712</v>
      </c>
      <c r="K1719" s="52" t="s">
        <v>11713</v>
      </c>
      <c r="L1719" s="52" t="s">
        <v>11714</v>
      </c>
      <c r="M1719" s="53">
        <v>3506</v>
      </c>
    </row>
    <row r="1720" spans="1:13" s="52" customFormat="1">
      <c r="A1720" s="38">
        <v>10182522</v>
      </c>
      <c r="B1720" s="54">
        <v>101825220000000</v>
      </c>
      <c r="C1720" s="52" t="s">
        <v>2624</v>
      </c>
      <c r="E1720" s="52" t="s">
        <v>2660</v>
      </c>
      <c r="F1720" s="32">
        <v>40429</v>
      </c>
      <c r="G1720" s="52">
        <v>802.8</v>
      </c>
      <c r="H1720" s="52" t="s">
        <v>11878</v>
      </c>
      <c r="I1720" s="52" t="s">
        <v>11879</v>
      </c>
      <c r="J1720" s="52" t="s">
        <v>11712</v>
      </c>
      <c r="K1720" s="52" t="s">
        <v>11713</v>
      </c>
      <c r="L1720" s="52" t="s">
        <v>11714</v>
      </c>
      <c r="M1720" s="53">
        <v>3506</v>
      </c>
    </row>
    <row r="1721" spans="1:13" s="52" customFormat="1">
      <c r="A1721" s="38">
        <v>10182731</v>
      </c>
      <c r="B1721" s="54">
        <v>101827310000000</v>
      </c>
      <c r="C1721" s="52" t="s">
        <v>2662</v>
      </c>
      <c r="E1721" s="52" t="s">
        <v>2663</v>
      </c>
      <c r="F1721" s="32">
        <v>40441</v>
      </c>
      <c r="G1721" s="52" t="s">
        <v>272</v>
      </c>
      <c r="H1721" s="52" t="s">
        <v>11722</v>
      </c>
      <c r="I1721" s="52" t="s">
        <v>11723</v>
      </c>
      <c r="J1721" s="52" t="s">
        <v>11712</v>
      </c>
      <c r="K1721" s="52" t="s">
        <v>11713</v>
      </c>
      <c r="L1721" s="52" t="s">
        <v>11714</v>
      </c>
      <c r="M1721" s="53">
        <v>3506</v>
      </c>
    </row>
    <row r="1722" spans="1:13" s="52" customFormat="1">
      <c r="A1722" s="38">
        <v>10182732</v>
      </c>
      <c r="B1722" s="54">
        <v>101827320000000</v>
      </c>
      <c r="C1722" s="52" t="s">
        <v>2662</v>
      </c>
      <c r="E1722" s="52" t="s">
        <v>2665</v>
      </c>
      <c r="F1722" s="32">
        <v>40441</v>
      </c>
      <c r="G1722" s="52" t="s">
        <v>272</v>
      </c>
      <c r="H1722" s="52" t="s">
        <v>11722</v>
      </c>
      <c r="I1722" s="52" t="s">
        <v>11723</v>
      </c>
      <c r="J1722" s="52" t="s">
        <v>11712</v>
      </c>
      <c r="K1722" s="52" t="s">
        <v>11713</v>
      </c>
      <c r="L1722" s="52" t="s">
        <v>11714</v>
      </c>
      <c r="M1722" s="53">
        <v>3506</v>
      </c>
    </row>
    <row r="1723" spans="1:13" s="52" customFormat="1">
      <c r="A1723" s="38">
        <v>10182733</v>
      </c>
      <c r="B1723" s="54">
        <v>101827330000000</v>
      </c>
      <c r="C1723" s="52" t="s">
        <v>2666</v>
      </c>
      <c r="E1723" s="52" t="s">
        <v>2667</v>
      </c>
      <c r="F1723" s="32">
        <v>40441</v>
      </c>
      <c r="G1723" s="52" t="s">
        <v>3402</v>
      </c>
      <c r="H1723" s="52" t="s">
        <v>12453</v>
      </c>
      <c r="I1723" s="52" t="s">
        <v>12058</v>
      </c>
      <c r="J1723" s="52" t="s">
        <v>11712</v>
      </c>
      <c r="K1723" s="52" t="s">
        <v>11713</v>
      </c>
      <c r="L1723" s="52" t="s">
        <v>11714</v>
      </c>
      <c r="M1723" s="53">
        <v>3506</v>
      </c>
    </row>
    <row r="1724" spans="1:13" s="52" customFormat="1">
      <c r="A1724" s="38">
        <v>10182734</v>
      </c>
      <c r="B1724" s="54">
        <v>101827340000000</v>
      </c>
      <c r="C1724" s="52" t="s">
        <v>2666</v>
      </c>
      <c r="E1724" s="52" t="s">
        <v>2668</v>
      </c>
      <c r="F1724" s="32">
        <v>40441</v>
      </c>
      <c r="G1724" s="52" t="s">
        <v>272</v>
      </c>
      <c r="H1724" s="52" t="s">
        <v>11722</v>
      </c>
      <c r="I1724" s="52" t="s">
        <v>11723</v>
      </c>
      <c r="J1724" s="52" t="s">
        <v>11712</v>
      </c>
      <c r="K1724" s="52" t="s">
        <v>11713</v>
      </c>
      <c r="L1724" s="52" t="s">
        <v>11714</v>
      </c>
      <c r="M1724" s="53">
        <v>3506</v>
      </c>
    </row>
    <row r="1725" spans="1:13" s="52" customFormat="1">
      <c r="A1725" s="38">
        <v>10182735</v>
      </c>
      <c r="B1725" s="54">
        <v>101827350000000</v>
      </c>
      <c r="C1725" s="52" t="s">
        <v>2669</v>
      </c>
      <c r="E1725" s="52" t="s">
        <v>2670</v>
      </c>
      <c r="F1725" s="32">
        <v>40441</v>
      </c>
      <c r="G1725" s="52" t="s">
        <v>272</v>
      </c>
      <c r="H1725" s="52" t="s">
        <v>12341</v>
      </c>
      <c r="I1725" s="52" t="s">
        <v>12063</v>
      </c>
      <c r="J1725" s="52" t="s">
        <v>11712</v>
      </c>
      <c r="K1725" s="52" t="s">
        <v>11713</v>
      </c>
      <c r="L1725" s="52" t="s">
        <v>11714</v>
      </c>
      <c r="M1725" s="53">
        <v>3506</v>
      </c>
    </row>
    <row r="1726" spans="1:13" s="52" customFormat="1">
      <c r="A1726" s="38">
        <v>10182736</v>
      </c>
      <c r="B1726" s="54">
        <v>101827360000000</v>
      </c>
      <c r="C1726" s="52" t="s">
        <v>2671</v>
      </c>
      <c r="E1726" s="52" t="s">
        <v>2672</v>
      </c>
      <c r="F1726" s="32">
        <v>40441</v>
      </c>
      <c r="G1726" s="52">
        <v>401.6</v>
      </c>
      <c r="H1726" s="52" t="s">
        <v>11722</v>
      </c>
      <c r="I1726" s="52" t="s">
        <v>11723</v>
      </c>
      <c r="J1726" s="52" t="s">
        <v>11712</v>
      </c>
      <c r="K1726" s="52" t="s">
        <v>11713</v>
      </c>
      <c r="L1726" s="52" t="s">
        <v>11714</v>
      </c>
      <c r="M1726" s="53">
        <v>3506</v>
      </c>
    </row>
    <row r="1727" spans="1:13" s="52" customFormat="1">
      <c r="A1727" s="38">
        <v>10182737</v>
      </c>
      <c r="B1727" s="54">
        <v>101827370000000</v>
      </c>
      <c r="C1727" s="52" t="s">
        <v>2673</v>
      </c>
      <c r="D1727" s="52" t="s">
        <v>2674</v>
      </c>
      <c r="E1727" s="52">
        <v>94886113575</v>
      </c>
      <c r="F1727" s="32">
        <v>40441</v>
      </c>
      <c r="G1727" s="52" t="s">
        <v>3402</v>
      </c>
      <c r="H1727" s="52" t="s">
        <v>12453</v>
      </c>
      <c r="I1727" s="52" t="s">
        <v>12058</v>
      </c>
      <c r="J1727" s="52" t="s">
        <v>11712</v>
      </c>
      <c r="K1727" s="52" t="s">
        <v>11713</v>
      </c>
      <c r="L1727" s="52" t="s">
        <v>11714</v>
      </c>
      <c r="M1727" s="53">
        <v>3506</v>
      </c>
    </row>
    <row r="1728" spans="1:13" s="52" customFormat="1">
      <c r="A1728" s="38">
        <v>10182738</v>
      </c>
      <c r="B1728" s="54">
        <v>101827380000000</v>
      </c>
      <c r="C1728" s="52" t="s">
        <v>2673</v>
      </c>
      <c r="E1728" s="52">
        <v>94886113577</v>
      </c>
      <c r="F1728" s="32">
        <v>40441</v>
      </c>
      <c r="G1728" s="52" t="s">
        <v>11728</v>
      </c>
      <c r="H1728" s="52" t="s">
        <v>11722</v>
      </c>
      <c r="I1728" s="52" t="s">
        <v>11723</v>
      </c>
      <c r="J1728" s="52" t="s">
        <v>11712</v>
      </c>
      <c r="K1728" s="52" t="s">
        <v>11713</v>
      </c>
      <c r="L1728" s="52" t="s">
        <v>11714</v>
      </c>
      <c r="M1728" s="53">
        <v>3506</v>
      </c>
    </row>
    <row r="1729" spans="1:13" s="52" customFormat="1">
      <c r="A1729" s="38">
        <v>10182739</v>
      </c>
      <c r="B1729" s="54">
        <v>101827390000000</v>
      </c>
      <c r="C1729" s="52" t="s">
        <v>2673</v>
      </c>
      <c r="D1729" s="52" t="s">
        <v>2674</v>
      </c>
      <c r="E1729" s="52">
        <v>94886113606</v>
      </c>
      <c r="F1729" s="32">
        <v>40441</v>
      </c>
      <c r="G1729" s="52" t="s">
        <v>272</v>
      </c>
      <c r="H1729" s="52" t="s">
        <v>11722</v>
      </c>
      <c r="I1729" s="52" t="s">
        <v>11723</v>
      </c>
      <c r="J1729" s="52" t="s">
        <v>11712</v>
      </c>
      <c r="K1729" s="52" t="s">
        <v>11713</v>
      </c>
      <c r="L1729" s="52" t="s">
        <v>11714</v>
      </c>
      <c r="M1729" s="53">
        <v>3506</v>
      </c>
    </row>
    <row r="1730" spans="1:13" s="52" customFormat="1">
      <c r="A1730" s="38">
        <v>10182740</v>
      </c>
      <c r="B1730" s="54">
        <v>101827400000000</v>
      </c>
      <c r="C1730" s="52" t="s">
        <v>2673</v>
      </c>
      <c r="D1730" s="52" t="s">
        <v>2674</v>
      </c>
      <c r="E1730" s="52">
        <v>94886113650</v>
      </c>
      <c r="F1730" s="32">
        <v>40441</v>
      </c>
      <c r="G1730" s="52" t="s">
        <v>110</v>
      </c>
      <c r="H1730" s="52" t="s">
        <v>12463</v>
      </c>
      <c r="I1730" s="52" t="s">
        <v>12091</v>
      </c>
      <c r="J1730" s="52" t="s">
        <v>11712</v>
      </c>
      <c r="K1730" s="52" t="s">
        <v>11713</v>
      </c>
      <c r="L1730" s="52" t="s">
        <v>11714</v>
      </c>
      <c r="M1730" s="53">
        <v>3506</v>
      </c>
    </row>
    <row r="1731" spans="1:13" s="52" customFormat="1">
      <c r="A1731" s="38">
        <v>10182741</v>
      </c>
      <c r="B1731" s="54">
        <v>101827410000000</v>
      </c>
      <c r="C1731" s="52" t="s">
        <v>2679</v>
      </c>
      <c r="E1731" s="52" t="s">
        <v>2680</v>
      </c>
      <c r="F1731" s="32">
        <v>40428</v>
      </c>
      <c r="G1731" s="52" t="s">
        <v>272</v>
      </c>
      <c r="H1731" s="52" t="s">
        <v>11722</v>
      </c>
      <c r="I1731" s="52" t="s">
        <v>11723</v>
      </c>
      <c r="J1731" s="52" t="s">
        <v>11712</v>
      </c>
      <c r="K1731" s="52" t="s">
        <v>11713</v>
      </c>
      <c r="L1731" s="52" t="s">
        <v>11714</v>
      </c>
      <c r="M1731" s="53">
        <v>3506</v>
      </c>
    </row>
    <row r="1732" spans="1:13" s="52" customFormat="1">
      <c r="A1732" s="38">
        <v>10182742</v>
      </c>
      <c r="B1732" s="54">
        <v>101827420000000</v>
      </c>
      <c r="C1732" s="52" t="s">
        <v>2679</v>
      </c>
      <c r="D1732" s="52" t="s">
        <v>2539</v>
      </c>
      <c r="E1732" s="52" t="s">
        <v>2682</v>
      </c>
      <c r="F1732" s="32">
        <v>40428</v>
      </c>
      <c r="G1732" s="52" t="s">
        <v>272</v>
      </c>
      <c r="H1732" s="52" t="s">
        <v>12283</v>
      </c>
      <c r="I1732" s="52" t="s">
        <v>11717</v>
      </c>
      <c r="J1732" s="52" t="s">
        <v>11712</v>
      </c>
      <c r="K1732" s="52" t="s">
        <v>11713</v>
      </c>
      <c r="L1732" s="52" t="s">
        <v>11714</v>
      </c>
      <c r="M1732" s="53">
        <v>3506</v>
      </c>
    </row>
    <row r="1733" spans="1:13" s="52" customFormat="1">
      <c r="A1733" s="38">
        <v>10182743</v>
      </c>
      <c r="B1733" s="54">
        <v>101827430000000</v>
      </c>
      <c r="C1733" s="52" t="s">
        <v>2679</v>
      </c>
      <c r="D1733" s="52" t="s">
        <v>2683</v>
      </c>
      <c r="E1733" s="52" t="s">
        <v>2684</v>
      </c>
      <c r="F1733" s="32">
        <v>40428</v>
      </c>
      <c r="G1733" s="52" t="s">
        <v>272</v>
      </c>
      <c r="H1733" s="52" t="s">
        <v>12283</v>
      </c>
      <c r="I1733" s="52" t="s">
        <v>11717</v>
      </c>
      <c r="J1733" s="52" t="s">
        <v>11712</v>
      </c>
      <c r="K1733" s="52" t="s">
        <v>11713</v>
      </c>
      <c r="L1733" s="52" t="s">
        <v>11714</v>
      </c>
      <c r="M1733" s="53">
        <v>3506</v>
      </c>
    </row>
    <row r="1734" spans="1:13" s="52" customFormat="1">
      <c r="A1734" s="38">
        <v>10182744</v>
      </c>
      <c r="B1734" s="54">
        <v>101827440000000</v>
      </c>
      <c r="C1734" s="52" t="s">
        <v>2679</v>
      </c>
      <c r="E1734" s="52" t="s">
        <v>2685</v>
      </c>
      <c r="F1734" s="32">
        <v>40428</v>
      </c>
      <c r="G1734" s="52" t="s">
        <v>272</v>
      </c>
      <c r="H1734" s="52" t="s">
        <v>11722</v>
      </c>
      <c r="I1734" s="52" t="s">
        <v>11723</v>
      </c>
      <c r="J1734" s="52" t="s">
        <v>11712</v>
      </c>
      <c r="K1734" s="52" t="s">
        <v>11713</v>
      </c>
      <c r="L1734" s="52" t="s">
        <v>11714</v>
      </c>
      <c r="M1734" s="53">
        <v>3506</v>
      </c>
    </row>
    <row r="1735" spans="1:13" s="52" customFormat="1">
      <c r="A1735" s="38">
        <v>10182745</v>
      </c>
      <c r="B1735" s="54">
        <v>101827450000000</v>
      </c>
      <c r="C1735" s="52" t="s">
        <v>2679</v>
      </c>
      <c r="D1735" s="52" t="s">
        <v>2539</v>
      </c>
      <c r="E1735" s="52" t="s">
        <v>2686</v>
      </c>
      <c r="F1735" s="32">
        <v>40428</v>
      </c>
      <c r="G1735" s="52" t="s">
        <v>272</v>
      </c>
      <c r="H1735" s="52" t="s">
        <v>12110</v>
      </c>
      <c r="I1735" s="52" t="s">
        <v>11717</v>
      </c>
      <c r="J1735" s="52" t="s">
        <v>11712</v>
      </c>
      <c r="K1735" s="52" t="s">
        <v>11713</v>
      </c>
      <c r="L1735" s="52" t="s">
        <v>11714</v>
      </c>
      <c r="M1735" s="53">
        <v>3506</v>
      </c>
    </row>
    <row r="1736" spans="1:13" s="52" customFormat="1">
      <c r="A1736" s="38">
        <v>10182746</v>
      </c>
      <c r="B1736" s="54">
        <v>101827460000000</v>
      </c>
      <c r="C1736" s="52" t="s">
        <v>2679</v>
      </c>
      <c r="E1736" s="52" t="s">
        <v>2687</v>
      </c>
      <c r="F1736" s="32">
        <v>40428</v>
      </c>
      <c r="G1736" s="52" t="s">
        <v>272</v>
      </c>
      <c r="H1736" s="52" t="s">
        <v>11722</v>
      </c>
      <c r="I1736" s="52" t="s">
        <v>11723</v>
      </c>
      <c r="J1736" s="52" t="s">
        <v>11712</v>
      </c>
      <c r="K1736" s="52" t="s">
        <v>11713</v>
      </c>
      <c r="L1736" s="52" t="s">
        <v>11714</v>
      </c>
      <c r="M1736" s="53">
        <v>3506</v>
      </c>
    </row>
    <row r="1737" spans="1:13" s="52" customFormat="1">
      <c r="A1737" s="38">
        <v>10182747</v>
      </c>
      <c r="B1737" s="54">
        <v>101827470000000</v>
      </c>
      <c r="C1737" s="52" t="s">
        <v>2679</v>
      </c>
      <c r="E1737" s="52" t="s">
        <v>2688</v>
      </c>
      <c r="F1737" s="32">
        <v>40428</v>
      </c>
      <c r="G1737" s="52" t="s">
        <v>272</v>
      </c>
      <c r="H1737" s="52" t="s">
        <v>11722</v>
      </c>
      <c r="I1737" s="52" t="s">
        <v>11723</v>
      </c>
      <c r="J1737" s="52" t="s">
        <v>11712</v>
      </c>
      <c r="K1737" s="52" t="s">
        <v>11713</v>
      </c>
      <c r="L1737" s="52" t="s">
        <v>11714</v>
      </c>
      <c r="M1737" s="53">
        <v>3506</v>
      </c>
    </row>
    <row r="1738" spans="1:13" s="52" customFormat="1">
      <c r="A1738" s="38">
        <v>10182748</v>
      </c>
      <c r="B1738" s="54">
        <v>101827480000000</v>
      </c>
      <c r="C1738" s="52" t="s">
        <v>2679</v>
      </c>
      <c r="E1738" s="52" t="s">
        <v>2689</v>
      </c>
      <c r="F1738" s="32">
        <v>40428</v>
      </c>
      <c r="G1738" s="52" t="s">
        <v>272</v>
      </c>
      <c r="H1738" s="52" t="s">
        <v>11722</v>
      </c>
      <c r="I1738" s="52" t="s">
        <v>11723</v>
      </c>
      <c r="J1738" s="52" t="s">
        <v>11712</v>
      </c>
      <c r="K1738" s="52" t="s">
        <v>11713</v>
      </c>
      <c r="L1738" s="52" t="s">
        <v>11714</v>
      </c>
      <c r="M1738" s="53">
        <v>3506</v>
      </c>
    </row>
    <row r="1739" spans="1:13" s="52" customFormat="1">
      <c r="A1739" s="38">
        <v>10182749</v>
      </c>
      <c r="B1739" s="54">
        <v>101827490000000</v>
      </c>
      <c r="C1739" s="52" t="s">
        <v>2679</v>
      </c>
      <c r="D1739" s="52" t="s">
        <v>2539</v>
      </c>
      <c r="E1739" s="52" t="s">
        <v>2690</v>
      </c>
      <c r="F1739" s="32">
        <v>40428</v>
      </c>
      <c r="G1739" s="52" t="s">
        <v>110</v>
      </c>
      <c r="H1739" s="52" t="s">
        <v>12082</v>
      </c>
      <c r="I1739" s="52" t="s">
        <v>12068</v>
      </c>
      <c r="J1739" s="52" t="s">
        <v>11712</v>
      </c>
      <c r="K1739" s="52" t="s">
        <v>11713</v>
      </c>
      <c r="L1739" s="52" t="s">
        <v>11714</v>
      </c>
      <c r="M1739" s="53">
        <v>3506</v>
      </c>
    </row>
    <row r="1740" spans="1:13" s="52" customFormat="1">
      <c r="A1740" s="38">
        <v>10182750</v>
      </c>
      <c r="B1740" s="54">
        <v>101827500000000</v>
      </c>
      <c r="C1740" s="52" t="s">
        <v>2679</v>
      </c>
      <c r="E1740" s="52" t="s">
        <v>2691</v>
      </c>
      <c r="F1740" s="32">
        <v>40428</v>
      </c>
      <c r="G1740" s="52" t="s">
        <v>272</v>
      </c>
      <c r="H1740" s="52" t="s">
        <v>11722</v>
      </c>
      <c r="I1740" s="52" t="s">
        <v>11723</v>
      </c>
      <c r="J1740" s="52" t="s">
        <v>11712</v>
      </c>
      <c r="K1740" s="52" t="s">
        <v>11713</v>
      </c>
      <c r="L1740" s="52" t="s">
        <v>11714</v>
      </c>
      <c r="M1740" s="53">
        <v>3506</v>
      </c>
    </row>
    <row r="1741" spans="1:13" s="52" customFormat="1">
      <c r="A1741" s="38">
        <v>10182751</v>
      </c>
      <c r="B1741" s="54">
        <v>101827510000000</v>
      </c>
      <c r="C1741" s="52" t="s">
        <v>2692</v>
      </c>
      <c r="D1741" s="52" t="s">
        <v>2693</v>
      </c>
      <c r="E1741" s="52" t="s">
        <v>2694</v>
      </c>
      <c r="F1741" s="32">
        <v>40441</v>
      </c>
      <c r="G1741" s="52" t="s">
        <v>11728</v>
      </c>
      <c r="H1741" s="52" t="s">
        <v>11722</v>
      </c>
      <c r="I1741" s="52" t="s">
        <v>11723</v>
      </c>
      <c r="J1741" s="52" t="s">
        <v>11712</v>
      </c>
      <c r="K1741" s="52" t="s">
        <v>11713</v>
      </c>
      <c r="L1741" s="52" t="s">
        <v>11714</v>
      </c>
      <c r="M1741" s="53">
        <v>3506</v>
      </c>
    </row>
    <row r="1742" spans="1:13" s="52" customFormat="1">
      <c r="A1742" s="38">
        <v>10182752</v>
      </c>
      <c r="B1742" s="54">
        <v>101827520000000</v>
      </c>
      <c r="C1742" s="52" t="s">
        <v>2692</v>
      </c>
      <c r="D1742" s="52" t="s">
        <v>2693</v>
      </c>
      <c r="E1742" s="52" t="s">
        <v>2695</v>
      </c>
      <c r="F1742" s="32">
        <v>40441</v>
      </c>
      <c r="G1742" s="52" t="s">
        <v>11728</v>
      </c>
      <c r="H1742" s="52" t="s">
        <v>11722</v>
      </c>
      <c r="I1742" s="52" t="s">
        <v>11723</v>
      </c>
      <c r="J1742" s="52" t="s">
        <v>11712</v>
      </c>
      <c r="K1742" s="52" t="s">
        <v>11713</v>
      </c>
      <c r="L1742" s="52" t="s">
        <v>11714</v>
      </c>
      <c r="M1742" s="53">
        <v>3506</v>
      </c>
    </row>
    <row r="1743" spans="1:13" s="52" customFormat="1">
      <c r="A1743" s="38">
        <v>10182753</v>
      </c>
      <c r="B1743" s="54">
        <v>101827530000000</v>
      </c>
      <c r="C1743" s="52" t="s">
        <v>2692</v>
      </c>
      <c r="D1743" s="52" t="s">
        <v>2693</v>
      </c>
      <c r="E1743" s="52" t="s">
        <v>2696</v>
      </c>
      <c r="F1743" s="32">
        <v>40441</v>
      </c>
      <c r="G1743" s="52" t="s">
        <v>11728</v>
      </c>
      <c r="H1743" s="52" t="s">
        <v>11722</v>
      </c>
      <c r="I1743" s="52" t="s">
        <v>11723</v>
      </c>
      <c r="J1743" s="52" t="s">
        <v>11712</v>
      </c>
      <c r="K1743" s="52" t="s">
        <v>11713</v>
      </c>
      <c r="L1743" s="52" t="s">
        <v>11714</v>
      </c>
      <c r="M1743" s="53">
        <v>3506</v>
      </c>
    </row>
    <row r="1744" spans="1:13" s="52" customFormat="1">
      <c r="A1744" s="38">
        <v>10182754</v>
      </c>
      <c r="B1744" s="54">
        <v>101827540000000</v>
      </c>
      <c r="C1744" s="52" t="s">
        <v>2692</v>
      </c>
      <c r="D1744" s="52" t="s">
        <v>2693</v>
      </c>
      <c r="E1744" s="52" t="s">
        <v>2697</v>
      </c>
      <c r="F1744" s="32">
        <v>40441</v>
      </c>
      <c r="G1744" s="52" t="s">
        <v>11728</v>
      </c>
      <c r="H1744" s="52" t="s">
        <v>11722</v>
      </c>
      <c r="I1744" s="52" t="s">
        <v>11723</v>
      </c>
      <c r="J1744" s="52" t="s">
        <v>11712</v>
      </c>
      <c r="K1744" s="52" t="s">
        <v>11713</v>
      </c>
      <c r="L1744" s="52" t="s">
        <v>11714</v>
      </c>
      <c r="M1744" s="53">
        <v>3506</v>
      </c>
    </row>
    <row r="1745" spans="1:13" s="52" customFormat="1">
      <c r="A1745" s="38">
        <v>10182755</v>
      </c>
      <c r="B1745" s="54">
        <v>101827550000000</v>
      </c>
      <c r="C1745" s="52" t="s">
        <v>2698</v>
      </c>
      <c r="D1745" s="52" t="s">
        <v>2699</v>
      </c>
      <c r="E1745" s="52" t="s">
        <v>2700</v>
      </c>
      <c r="F1745" s="32">
        <v>40441</v>
      </c>
      <c r="G1745" s="52">
        <v>401.6</v>
      </c>
      <c r="H1745" s="52" t="s">
        <v>11722</v>
      </c>
      <c r="I1745" s="52" t="s">
        <v>11723</v>
      </c>
      <c r="J1745" s="52" t="s">
        <v>11712</v>
      </c>
      <c r="K1745" s="52" t="s">
        <v>11713</v>
      </c>
      <c r="L1745" s="52" t="s">
        <v>11714</v>
      </c>
      <c r="M1745" s="53">
        <v>3506</v>
      </c>
    </row>
    <row r="1746" spans="1:13" s="52" customFormat="1">
      <c r="A1746" s="38">
        <v>10182756</v>
      </c>
      <c r="B1746" s="54">
        <v>101827560000000</v>
      </c>
      <c r="C1746" s="52" t="s">
        <v>2698</v>
      </c>
      <c r="E1746" s="52" t="s">
        <v>2701</v>
      </c>
      <c r="F1746" s="32">
        <v>40441</v>
      </c>
      <c r="G1746" s="52">
        <v>401.6</v>
      </c>
      <c r="H1746" s="52" t="s">
        <v>11722</v>
      </c>
      <c r="I1746" s="52" t="s">
        <v>11723</v>
      </c>
      <c r="J1746" s="52" t="s">
        <v>11712</v>
      </c>
      <c r="K1746" s="52" t="s">
        <v>11713</v>
      </c>
      <c r="L1746" s="52" t="s">
        <v>11714</v>
      </c>
      <c r="M1746" s="53">
        <v>3506</v>
      </c>
    </row>
    <row r="1747" spans="1:13" s="52" customFormat="1">
      <c r="A1747" s="38">
        <v>10182757</v>
      </c>
      <c r="B1747" s="54">
        <v>101827570000000</v>
      </c>
      <c r="C1747" s="52" t="s">
        <v>2698</v>
      </c>
      <c r="D1747" s="52" t="s">
        <v>2699</v>
      </c>
      <c r="E1747" s="52" t="s">
        <v>2702</v>
      </c>
      <c r="F1747" s="32">
        <v>40441</v>
      </c>
      <c r="G1747" s="52" t="s">
        <v>110</v>
      </c>
      <c r="H1747" s="52" t="s">
        <v>12463</v>
      </c>
      <c r="I1747" s="52" t="s">
        <v>12091</v>
      </c>
      <c r="J1747" s="52" t="s">
        <v>11712</v>
      </c>
      <c r="K1747" s="52" t="s">
        <v>11713</v>
      </c>
      <c r="L1747" s="52" t="s">
        <v>11714</v>
      </c>
      <c r="M1747" s="53">
        <v>3506</v>
      </c>
    </row>
    <row r="1748" spans="1:13" s="52" customFormat="1">
      <c r="A1748" s="38">
        <v>10182758</v>
      </c>
      <c r="B1748" s="54">
        <v>101827580000000</v>
      </c>
      <c r="C1748" s="52" t="s">
        <v>2698</v>
      </c>
      <c r="D1748" s="52" t="s">
        <v>2699</v>
      </c>
      <c r="E1748" s="52" t="s">
        <v>2703</v>
      </c>
      <c r="F1748" s="32">
        <v>40441</v>
      </c>
      <c r="G1748" s="52" t="s">
        <v>272</v>
      </c>
      <c r="H1748" s="52" t="s">
        <v>12123</v>
      </c>
      <c r="I1748" s="52" t="s">
        <v>12068</v>
      </c>
      <c r="J1748" s="52" t="s">
        <v>11712</v>
      </c>
      <c r="K1748" s="52" t="s">
        <v>11713</v>
      </c>
      <c r="L1748" s="52" t="s">
        <v>11714</v>
      </c>
      <c r="M1748" s="53">
        <v>3506</v>
      </c>
    </row>
    <row r="1749" spans="1:13" s="52" customFormat="1">
      <c r="A1749" s="38">
        <v>10182759</v>
      </c>
      <c r="B1749" s="54">
        <v>101827590000000</v>
      </c>
      <c r="C1749" s="52" t="s">
        <v>2698</v>
      </c>
      <c r="D1749" s="52" t="s">
        <v>2699</v>
      </c>
      <c r="E1749" s="52" t="s">
        <v>11758</v>
      </c>
      <c r="F1749" s="32">
        <v>40441</v>
      </c>
      <c r="G1749" s="52" t="s">
        <v>2798</v>
      </c>
      <c r="H1749" s="52" t="s">
        <v>11722</v>
      </c>
      <c r="I1749" s="52" t="s">
        <v>11723</v>
      </c>
      <c r="J1749" s="52" t="s">
        <v>11712</v>
      </c>
      <c r="K1749" s="52" t="s">
        <v>11713</v>
      </c>
      <c r="L1749" s="52" t="s">
        <v>11714</v>
      </c>
      <c r="M1749" s="53">
        <v>3506</v>
      </c>
    </row>
    <row r="1750" spans="1:13" s="52" customFormat="1">
      <c r="A1750" s="38">
        <v>10182760</v>
      </c>
      <c r="B1750" s="54">
        <v>101827600000000</v>
      </c>
      <c r="C1750" s="52" t="s">
        <v>2698</v>
      </c>
      <c r="D1750" s="52" t="s">
        <v>2699</v>
      </c>
      <c r="E1750" s="52" t="s">
        <v>2704</v>
      </c>
      <c r="F1750" s="32">
        <v>40441</v>
      </c>
      <c r="G1750" s="52" t="s">
        <v>110</v>
      </c>
      <c r="H1750" s="52" t="s">
        <v>12463</v>
      </c>
      <c r="I1750" s="52" t="s">
        <v>12091</v>
      </c>
      <c r="J1750" s="52" t="s">
        <v>11712</v>
      </c>
      <c r="K1750" s="52" t="s">
        <v>11713</v>
      </c>
      <c r="L1750" s="52" t="s">
        <v>11714</v>
      </c>
      <c r="M1750" s="53">
        <v>3506</v>
      </c>
    </row>
    <row r="1751" spans="1:13" s="52" customFormat="1">
      <c r="A1751" s="38">
        <v>10182761</v>
      </c>
      <c r="B1751" s="54">
        <v>101827610000000</v>
      </c>
      <c r="C1751" s="52" t="s">
        <v>2698</v>
      </c>
      <c r="E1751" s="52" t="s">
        <v>2705</v>
      </c>
      <c r="F1751" s="32">
        <v>40441</v>
      </c>
      <c r="G1751" s="52">
        <v>401.6</v>
      </c>
      <c r="H1751" s="52" t="s">
        <v>11722</v>
      </c>
      <c r="I1751" s="52" t="s">
        <v>11723</v>
      </c>
      <c r="J1751" s="52" t="s">
        <v>11712</v>
      </c>
      <c r="K1751" s="52" t="s">
        <v>11713</v>
      </c>
      <c r="L1751" s="52" t="s">
        <v>11714</v>
      </c>
      <c r="M1751" s="53">
        <v>3506</v>
      </c>
    </row>
    <row r="1752" spans="1:13" s="52" customFormat="1">
      <c r="A1752" s="38">
        <v>10182762</v>
      </c>
      <c r="B1752" s="54">
        <v>101827620000000</v>
      </c>
      <c r="C1752" s="52" t="s">
        <v>2698</v>
      </c>
      <c r="D1752" s="52" t="s">
        <v>2699</v>
      </c>
      <c r="E1752" s="52" t="s">
        <v>2706</v>
      </c>
      <c r="F1752" s="32">
        <v>40441</v>
      </c>
      <c r="G1752" s="52">
        <v>401.6</v>
      </c>
      <c r="H1752" s="52" t="s">
        <v>11722</v>
      </c>
      <c r="I1752" s="52" t="s">
        <v>11723</v>
      </c>
      <c r="J1752" s="52" t="s">
        <v>11712</v>
      </c>
      <c r="K1752" s="52" t="s">
        <v>11713</v>
      </c>
      <c r="L1752" s="52" t="s">
        <v>11714</v>
      </c>
      <c r="M1752" s="53">
        <v>3506</v>
      </c>
    </row>
    <row r="1753" spans="1:13" s="52" customFormat="1">
      <c r="A1753" s="38">
        <v>10182763</v>
      </c>
      <c r="B1753" s="54">
        <v>101827630000000</v>
      </c>
      <c r="C1753" s="52" t="s">
        <v>2707</v>
      </c>
      <c r="D1753" s="52" t="s">
        <v>2708</v>
      </c>
      <c r="E1753" s="52" t="s">
        <v>2709</v>
      </c>
      <c r="F1753" s="32">
        <v>40441</v>
      </c>
      <c r="G1753" s="52" t="s">
        <v>110</v>
      </c>
      <c r="H1753" s="52" t="s">
        <v>12094</v>
      </c>
      <c r="I1753" s="52" t="s">
        <v>11876</v>
      </c>
      <c r="J1753" s="52" t="s">
        <v>11712</v>
      </c>
      <c r="K1753" s="52" t="s">
        <v>11713</v>
      </c>
      <c r="L1753" s="52" t="s">
        <v>11714</v>
      </c>
      <c r="M1753" s="53">
        <v>3506</v>
      </c>
    </row>
    <row r="1754" spans="1:13" s="52" customFormat="1">
      <c r="A1754" s="38">
        <v>10182764</v>
      </c>
      <c r="B1754" s="54">
        <v>101827640000000</v>
      </c>
      <c r="C1754" s="52" t="s">
        <v>2707</v>
      </c>
      <c r="D1754" s="52" t="s">
        <v>2708</v>
      </c>
      <c r="E1754" s="52" t="s">
        <v>2710</v>
      </c>
      <c r="F1754" s="32">
        <v>40441</v>
      </c>
      <c r="G1754" s="52" t="s">
        <v>110</v>
      </c>
      <c r="H1754" s="52" t="s">
        <v>12463</v>
      </c>
      <c r="I1754" s="52" t="s">
        <v>12091</v>
      </c>
      <c r="J1754" s="52" t="s">
        <v>11712</v>
      </c>
      <c r="K1754" s="52" t="s">
        <v>11713</v>
      </c>
      <c r="L1754" s="52" t="s">
        <v>11714</v>
      </c>
      <c r="M1754" s="53">
        <v>3506</v>
      </c>
    </row>
    <row r="1755" spans="1:13" s="52" customFormat="1">
      <c r="A1755" s="38">
        <v>10182813</v>
      </c>
      <c r="B1755" s="54">
        <v>101828130000000</v>
      </c>
      <c r="C1755" s="52" t="s">
        <v>7719</v>
      </c>
      <c r="E1755" s="52" t="s">
        <v>8058</v>
      </c>
      <c r="F1755" s="32">
        <v>40401</v>
      </c>
      <c r="G1755" s="52">
        <v>802.5</v>
      </c>
      <c r="H1755" s="52" t="s">
        <v>11878</v>
      </c>
      <c r="I1755" s="52" t="s">
        <v>11879</v>
      </c>
      <c r="J1755" s="52" t="s">
        <v>11712</v>
      </c>
      <c r="K1755" s="52" t="s">
        <v>11713</v>
      </c>
      <c r="L1755" s="52" t="s">
        <v>11714</v>
      </c>
      <c r="M1755" s="53">
        <v>3506</v>
      </c>
    </row>
    <row r="1756" spans="1:13" s="52" customFormat="1">
      <c r="A1756" s="38">
        <v>10182891</v>
      </c>
      <c r="B1756" s="54">
        <v>101828910000000</v>
      </c>
      <c r="C1756" s="52" t="s">
        <v>2711</v>
      </c>
      <c r="D1756" s="52" t="s">
        <v>1687</v>
      </c>
      <c r="E1756" s="52" t="s">
        <v>7859</v>
      </c>
      <c r="F1756" s="32">
        <v>40360</v>
      </c>
      <c r="G1756" s="52" t="s">
        <v>272</v>
      </c>
      <c r="H1756" s="52" t="s">
        <v>11722</v>
      </c>
      <c r="I1756" s="52" t="s">
        <v>11723</v>
      </c>
      <c r="J1756" s="52" t="s">
        <v>11712</v>
      </c>
      <c r="K1756" s="52" t="s">
        <v>11713</v>
      </c>
      <c r="L1756" s="52" t="s">
        <v>11714</v>
      </c>
      <c r="M1756" s="53">
        <v>3506</v>
      </c>
    </row>
    <row r="1757" spans="1:13" s="52" customFormat="1">
      <c r="A1757" s="38">
        <v>10182892</v>
      </c>
      <c r="B1757" s="54">
        <v>101828920000000</v>
      </c>
      <c r="C1757" s="52" t="s">
        <v>2714</v>
      </c>
      <c r="D1757" s="52" t="s">
        <v>1687</v>
      </c>
      <c r="E1757" s="52" t="s">
        <v>7860</v>
      </c>
      <c r="F1757" s="32">
        <v>40360</v>
      </c>
      <c r="G1757" s="52" t="s">
        <v>272</v>
      </c>
      <c r="H1757" s="52" t="s">
        <v>11722</v>
      </c>
      <c r="I1757" s="52" t="s">
        <v>11723</v>
      </c>
      <c r="J1757" s="52" t="s">
        <v>11712</v>
      </c>
      <c r="K1757" s="52" t="s">
        <v>11713</v>
      </c>
      <c r="L1757" s="52" t="s">
        <v>11714</v>
      </c>
      <c r="M1757" s="53">
        <v>3506</v>
      </c>
    </row>
    <row r="1758" spans="1:13" s="52" customFormat="1">
      <c r="A1758" s="38">
        <v>10182893</v>
      </c>
      <c r="B1758" s="54">
        <v>101828930000000</v>
      </c>
      <c r="C1758" s="52" t="s">
        <v>2714</v>
      </c>
      <c r="D1758" s="52" t="s">
        <v>1687</v>
      </c>
      <c r="E1758" s="52" t="s">
        <v>7861</v>
      </c>
      <c r="F1758" s="32">
        <v>40360</v>
      </c>
      <c r="G1758" s="52" t="s">
        <v>3402</v>
      </c>
      <c r="H1758" s="52" t="s">
        <v>12223</v>
      </c>
      <c r="I1758" s="52" t="s">
        <v>11720</v>
      </c>
      <c r="J1758" s="52" t="s">
        <v>11712</v>
      </c>
      <c r="K1758" s="52" t="s">
        <v>11713</v>
      </c>
      <c r="L1758" s="52" t="s">
        <v>11714</v>
      </c>
      <c r="M1758" s="53">
        <v>3506</v>
      </c>
    </row>
    <row r="1759" spans="1:13" s="52" customFormat="1">
      <c r="A1759" s="38">
        <v>10182894</v>
      </c>
      <c r="B1759" s="54">
        <v>101828940000000</v>
      </c>
      <c r="C1759" s="52" t="s">
        <v>2714</v>
      </c>
      <c r="D1759" s="52" t="s">
        <v>1687</v>
      </c>
      <c r="E1759" s="52" t="s">
        <v>7862</v>
      </c>
      <c r="F1759" s="32">
        <v>40360</v>
      </c>
      <c r="G1759" s="52" t="s">
        <v>3402</v>
      </c>
      <c r="H1759" s="52" t="s">
        <v>12119</v>
      </c>
      <c r="I1759" s="52" t="s">
        <v>12120</v>
      </c>
      <c r="J1759" s="52" t="s">
        <v>11712</v>
      </c>
      <c r="K1759" s="52" t="s">
        <v>11713</v>
      </c>
      <c r="L1759" s="52" t="s">
        <v>11714</v>
      </c>
      <c r="M1759" s="53">
        <v>3506</v>
      </c>
    </row>
    <row r="1760" spans="1:13" s="52" customFormat="1">
      <c r="A1760" s="38">
        <v>10182895</v>
      </c>
      <c r="B1760" s="54">
        <v>101828950000000</v>
      </c>
      <c r="C1760" s="52" t="s">
        <v>2714</v>
      </c>
      <c r="D1760" s="52" t="s">
        <v>1687</v>
      </c>
      <c r="E1760" s="52" t="s">
        <v>7863</v>
      </c>
      <c r="F1760" s="32">
        <v>40360</v>
      </c>
      <c r="G1760" s="52" t="s">
        <v>3402</v>
      </c>
      <c r="H1760" s="52" t="s">
        <v>12223</v>
      </c>
      <c r="I1760" s="52" t="s">
        <v>11720</v>
      </c>
      <c r="J1760" s="52" t="s">
        <v>11712</v>
      </c>
      <c r="K1760" s="52" t="s">
        <v>11713</v>
      </c>
      <c r="L1760" s="52" t="s">
        <v>11714</v>
      </c>
      <c r="M1760" s="53">
        <v>3506</v>
      </c>
    </row>
    <row r="1761" spans="1:13" s="52" customFormat="1">
      <c r="A1761" s="38">
        <v>10182896</v>
      </c>
      <c r="B1761" s="54">
        <v>101828960000000</v>
      </c>
      <c r="C1761" s="52" t="s">
        <v>2714</v>
      </c>
      <c r="D1761" s="52" t="s">
        <v>1687</v>
      </c>
      <c r="E1761" s="52" t="s">
        <v>11759</v>
      </c>
      <c r="F1761" s="32">
        <v>40360</v>
      </c>
      <c r="G1761" s="52" t="s">
        <v>272</v>
      </c>
      <c r="H1761" s="52" t="s">
        <v>11722</v>
      </c>
      <c r="I1761" s="52" t="s">
        <v>11723</v>
      </c>
      <c r="J1761" s="52" t="s">
        <v>11712</v>
      </c>
      <c r="K1761" s="52" t="s">
        <v>11713</v>
      </c>
      <c r="L1761" s="52" t="s">
        <v>11714</v>
      </c>
      <c r="M1761" s="53">
        <v>3506</v>
      </c>
    </row>
    <row r="1762" spans="1:13" s="52" customFormat="1">
      <c r="A1762" s="38">
        <v>10182900</v>
      </c>
      <c r="B1762" s="54">
        <v>101829000000000</v>
      </c>
      <c r="C1762" s="52" t="s">
        <v>2714</v>
      </c>
      <c r="D1762" s="52" t="s">
        <v>790</v>
      </c>
      <c r="E1762" s="52" t="s">
        <v>7864</v>
      </c>
      <c r="F1762" s="32">
        <v>40360</v>
      </c>
      <c r="G1762" s="52" t="s">
        <v>272</v>
      </c>
      <c r="H1762" s="52" t="s">
        <v>11722</v>
      </c>
      <c r="I1762" s="52" t="s">
        <v>11723</v>
      </c>
      <c r="J1762" s="52" t="s">
        <v>11712</v>
      </c>
      <c r="K1762" s="52" t="s">
        <v>11713</v>
      </c>
      <c r="L1762" s="52" t="s">
        <v>11714</v>
      </c>
      <c r="M1762" s="53">
        <v>3506</v>
      </c>
    </row>
    <row r="1763" spans="1:13" s="52" customFormat="1">
      <c r="A1763" s="38">
        <v>10182902</v>
      </c>
      <c r="B1763" s="54">
        <v>101829020000000</v>
      </c>
      <c r="C1763" s="52" t="s">
        <v>2714</v>
      </c>
      <c r="D1763" s="52" t="s">
        <v>2725</v>
      </c>
      <c r="E1763" s="52" t="s">
        <v>2726</v>
      </c>
      <c r="F1763" s="32">
        <v>40360</v>
      </c>
      <c r="G1763" s="52" t="s">
        <v>272</v>
      </c>
      <c r="H1763" s="52" t="s">
        <v>12338</v>
      </c>
      <c r="I1763" s="52" t="s">
        <v>12120</v>
      </c>
      <c r="J1763" s="52" t="s">
        <v>11712</v>
      </c>
      <c r="K1763" s="52" t="s">
        <v>11713</v>
      </c>
      <c r="L1763" s="52" t="s">
        <v>11714</v>
      </c>
      <c r="M1763" s="53">
        <v>3506</v>
      </c>
    </row>
    <row r="1764" spans="1:13" s="52" customFormat="1">
      <c r="A1764" s="38">
        <v>10182905</v>
      </c>
      <c r="B1764" s="54">
        <v>101829050000000</v>
      </c>
      <c r="C1764" s="52" t="s">
        <v>2714</v>
      </c>
      <c r="D1764" s="52" t="s">
        <v>1687</v>
      </c>
      <c r="E1764" s="52" t="s">
        <v>2729</v>
      </c>
      <c r="F1764" s="32">
        <v>40360</v>
      </c>
      <c r="G1764" s="52" t="s">
        <v>272</v>
      </c>
      <c r="H1764" s="52" t="s">
        <v>11722</v>
      </c>
      <c r="I1764" s="52" t="s">
        <v>11723</v>
      </c>
      <c r="J1764" s="52" t="s">
        <v>11712</v>
      </c>
      <c r="K1764" s="52" t="s">
        <v>11713</v>
      </c>
      <c r="L1764" s="52" t="s">
        <v>11714</v>
      </c>
      <c r="M1764" s="53">
        <v>3506</v>
      </c>
    </row>
    <row r="1765" spans="1:13" s="52" customFormat="1">
      <c r="A1765" s="38">
        <v>10182908</v>
      </c>
      <c r="B1765" s="54">
        <v>101829080000000</v>
      </c>
      <c r="C1765" s="52" t="s">
        <v>2714</v>
      </c>
      <c r="E1765" s="52" t="s">
        <v>2732</v>
      </c>
      <c r="F1765" s="32">
        <v>40360</v>
      </c>
      <c r="G1765" s="52" t="s">
        <v>272</v>
      </c>
      <c r="H1765" s="52" t="s">
        <v>12119</v>
      </c>
      <c r="I1765" s="52" t="s">
        <v>12120</v>
      </c>
      <c r="J1765" s="52" t="s">
        <v>11712</v>
      </c>
      <c r="K1765" s="52" t="s">
        <v>11713</v>
      </c>
      <c r="L1765" s="52" t="s">
        <v>11714</v>
      </c>
      <c r="M1765" s="53">
        <v>3506</v>
      </c>
    </row>
    <row r="1766" spans="1:13" s="52" customFormat="1">
      <c r="A1766" s="38">
        <v>10182909</v>
      </c>
      <c r="B1766" s="54">
        <v>101829090000000</v>
      </c>
      <c r="C1766" s="52" t="s">
        <v>2714</v>
      </c>
      <c r="E1766" s="52" t="s">
        <v>2733</v>
      </c>
      <c r="F1766" s="32">
        <v>40360</v>
      </c>
      <c r="G1766" s="52" t="s">
        <v>2798</v>
      </c>
      <c r="H1766" s="52" t="s">
        <v>11722</v>
      </c>
      <c r="I1766" s="52" t="s">
        <v>11723</v>
      </c>
      <c r="J1766" s="52" t="s">
        <v>11712</v>
      </c>
      <c r="K1766" s="52" t="s">
        <v>11713</v>
      </c>
      <c r="L1766" s="52" t="s">
        <v>11714</v>
      </c>
      <c r="M1766" s="53">
        <v>3506</v>
      </c>
    </row>
    <row r="1767" spans="1:13" s="52" customFormat="1">
      <c r="A1767" s="38">
        <v>10182910</v>
      </c>
      <c r="B1767" s="54">
        <v>101829100000000</v>
      </c>
      <c r="C1767" s="52" t="s">
        <v>2714</v>
      </c>
      <c r="E1767" s="52" t="s">
        <v>2734</v>
      </c>
      <c r="F1767" s="32">
        <v>40360</v>
      </c>
      <c r="G1767" s="52" t="s">
        <v>272</v>
      </c>
      <c r="H1767" s="52" t="s">
        <v>12119</v>
      </c>
      <c r="I1767" s="52" t="s">
        <v>12120</v>
      </c>
      <c r="J1767" s="52" t="s">
        <v>11712</v>
      </c>
      <c r="K1767" s="52" t="s">
        <v>11713</v>
      </c>
      <c r="L1767" s="52" t="s">
        <v>11714</v>
      </c>
      <c r="M1767" s="53">
        <v>3506</v>
      </c>
    </row>
    <row r="1768" spans="1:13" s="52" customFormat="1">
      <c r="A1768" s="38">
        <v>10183003</v>
      </c>
      <c r="B1768" s="54">
        <v>101830030000000</v>
      </c>
      <c r="C1768" s="52" t="s">
        <v>2735</v>
      </c>
      <c r="E1768" s="52" t="s">
        <v>2736</v>
      </c>
      <c r="F1768" s="32">
        <v>40444</v>
      </c>
      <c r="G1768" s="52" t="s">
        <v>7865</v>
      </c>
      <c r="H1768" s="52" t="s">
        <v>11722</v>
      </c>
      <c r="I1768" s="52" t="s">
        <v>11723</v>
      </c>
      <c r="J1768" s="52" t="s">
        <v>11712</v>
      </c>
      <c r="K1768" s="52" t="s">
        <v>11713</v>
      </c>
      <c r="L1768" s="52" t="s">
        <v>11714</v>
      </c>
      <c r="M1768" s="53">
        <v>3506</v>
      </c>
    </row>
    <row r="1769" spans="1:13" s="52" customFormat="1">
      <c r="A1769" s="38">
        <v>10183004</v>
      </c>
      <c r="B1769" s="54">
        <v>101830040000000</v>
      </c>
      <c r="C1769" s="52" t="s">
        <v>2739</v>
      </c>
      <c r="E1769" s="52" t="s">
        <v>2740</v>
      </c>
      <c r="F1769" s="32">
        <v>40444</v>
      </c>
      <c r="G1769" s="52" t="s">
        <v>7865</v>
      </c>
      <c r="H1769" s="52" t="s">
        <v>11722</v>
      </c>
      <c r="I1769" s="52" t="s">
        <v>11723</v>
      </c>
      <c r="J1769" s="52" t="s">
        <v>11712</v>
      </c>
      <c r="K1769" s="52" t="s">
        <v>11713</v>
      </c>
      <c r="L1769" s="52" t="s">
        <v>11714</v>
      </c>
      <c r="M1769" s="53">
        <v>3506</v>
      </c>
    </row>
    <row r="1770" spans="1:13" s="52" customFormat="1">
      <c r="A1770" s="38">
        <v>10183005</v>
      </c>
      <c r="B1770" s="54">
        <v>101830050000000</v>
      </c>
      <c r="C1770" s="52" t="s">
        <v>2741</v>
      </c>
      <c r="E1770" s="52" t="s">
        <v>2742</v>
      </c>
      <c r="F1770" s="32">
        <v>40448</v>
      </c>
      <c r="G1770" s="52">
        <v>403.1</v>
      </c>
      <c r="H1770" s="52" t="s">
        <v>11722</v>
      </c>
      <c r="I1770" s="52" t="s">
        <v>11723</v>
      </c>
      <c r="J1770" s="52" t="s">
        <v>11712</v>
      </c>
      <c r="K1770" s="52" t="s">
        <v>11713</v>
      </c>
      <c r="L1770" s="52" t="s">
        <v>11714</v>
      </c>
      <c r="M1770" s="53">
        <v>3506</v>
      </c>
    </row>
    <row r="1771" spans="1:13" s="52" customFormat="1">
      <c r="A1771" s="38">
        <v>10183006</v>
      </c>
      <c r="B1771" s="54">
        <v>101830060000000</v>
      </c>
      <c r="C1771" s="52" t="s">
        <v>2744</v>
      </c>
      <c r="E1771" s="52" t="s">
        <v>2745</v>
      </c>
      <c r="F1771" s="32">
        <v>40444</v>
      </c>
      <c r="G1771" s="52" t="s">
        <v>7865</v>
      </c>
      <c r="H1771" s="52" t="s">
        <v>11722</v>
      </c>
      <c r="I1771" s="52" t="s">
        <v>11723</v>
      </c>
      <c r="J1771" s="52" t="s">
        <v>11712</v>
      </c>
      <c r="K1771" s="52" t="s">
        <v>11713</v>
      </c>
      <c r="L1771" s="52" t="s">
        <v>11714</v>
      </c>
      <c r="M1771" s="53">
        <v>3506</v>
      </c>
    </row>
    <row r="1772" spans="1:13" s="52" customFormat="1">
      <c r="A1772" s="38">
        <v>10183007</v>
      </c>
      <c r="B1772" s="54">
        <v>101830070000000</v>
      </c>
      <c r="C1772" s="52" t="s">
        <v>2746</v>
      </c>
      <c r="D1772" s="52" t="s">
        <v>2748</v>
      </c>
      <c r="E1772" s="52">
        <v>6996570</v>
      </c>
      <c r="F1772" s="32">
        <v>40564</v>
      </c>
      <c r="G1772" s="52" t="s">
        <v>272</v>
      </c>
      <c r="H1772" s="52" t="s">
        <v>12181</v>
      </c>
      <c r="I1772" s="52" t="s">
        <v>12058</v>
      </c>
      <c r="J1772" s="52" t="s">
        <v>11712</v>
      </c>
      <c r="K1772" s="52" t="s">
        <v>11713</v>
      </c>
      <c r="L1772" s="52" t="s">
        <v>11714</v>
      </c>
      <c r="M1772" s="53">
        <v>3506</v>
      </c>
    </row>
    <row r="1773" spans="1:13" s="52" customFormat="1">
      <c r="A1773" s="38">
        <v>10183008</v>
      </c>
      <c r="B1773" s="54">
        <v>101830080000000</v>
      </c>
      <c r="C1773" s="52" t="s">
        <v>2746</v>
      </c>
      <c r="D1773" s="52" t="s">
        <v>2748</v>
      </c>
      <c r="E1773" s="52">
        <v>7036784</v>
      </c>
      <c r="F1773" s="32">
        <v>40564</v>
      </c>
      <c r="G1773" s="52" t="s">
        <v>272</v>
      </c>
      <c r="H1773" s="52" t="s">
        <v>12159</v>
      </c>
      <c r="I1773" s="52" t="s">
        <v>11720</v>
      </c>
      <c r="J1773" s="52" t="s">
        <v>11712</v>
      </c>
      <c r="K1773" s="52" t="s">
        <v>11713</v>
      </c>
      <c r="L1773" s="52" t="s">
        <v>11714</v>
      </c>
      <c r="M1773" s="53">
        <v>3506</v>
      </c>
    </row>
    <row r="1774" spans="1:13" s="52" customFormat="1">
      <c r="A1774" s="38">
        <v>10183009</v>
      </c>
      <c r="B1774" s="54">
        <v>101830090000000</v>
      </c>
      <c r="C1774" s="52" t="s">
        <v>2746</v>
      </c>
      <c r="D1774" s="52" t="s">
        <v>2748</v>
      </c>
      <c r="E1774" s="52" t="s">
        <v>2752</v>
      </c>
      <c r="F1774" s="32">
        <v>40564</v>
      </c>
      <c r="G1774" s="52" t="s">
        <v>272</v>
      </c>
      <c r="H1774" s="52" t="s">
        <v>11722</v>
      </c>
      <c r="I1774" s="52" t="s">
        <v>11723</v>
      </c>
      <c r="J1774" s="52" t="s">
        <v>11712</v>
      </c>
      <c r="K1774" s="52" t="s">
        <v>11713</v>
      </c>
      <c r="L1774" s="52" t="s">
        <v>11714</v>
      </c>
      <c r="M1774" s="53">
        <v>3506</v>
      </c>
    </row>
    <row r="1775" spans="1:13" s="52" customFormat="1">
      <c r="A1775" s="38">
        <v>10183010</v>
      </c>
      <c r="B1775" s="54">
        <v>101830100000000</v>
      </c>
      <c r="C1775" s="52" t="s">
        <v>2746</v>
      </c>
      <c r="D1775" s="52" t="s">
        <v>2748</v>
      </c>
      <c r="E1775" s="52" t="s">
        <v>2753</v>
      </c>
      <c r="F1775" s="32">
        <v>40564</v>
      </c>
      <c r="G1775" s="52" t="s">
        <v>272</v>
      </c>
      <c r="H1775" s="52" t="s">
        <v>11722</v>
      </c>
      <c r="I1775" s="52" t="s">
        <v>11723</v>
      </c>
      <c r="J1775" s="52" t="s">
        <v>11712</v>
      </c>
      <c r="K1775" s="52" t="s">
        <v>11713</v>
      </c>
      <c r="L1775" s="52" t="s">
        <v>11714</v>
      </c>
      <c r="M1775" s="53">
        <v>3506</v>
      </c>
    </row>
    <row r="1776" spans="1:13" s="52" customFormat="1">
      <c r="A1776" s="38">
        <v>10183081</v>
      </c>
      <c r="B1776" s="54">
        <v>101830810000000</v>
      </c>
      <c r="C1776" s="52" t="s">
        <v>2754</v>
      </c>
      <c r="E1776" s="52" t="s">
        <v>2755</v>
      </c>
      <c r="F1776" s="32">
        <v>40472</v>
      </c>
      <c r="G1776" s="52" t="s">
        <v>110</v>
      </c>
      <c r="H1776" s="52" t="s">
        <v>12173</v>
      </c>
      <c r="I1776" s="52" t="s">
        <v>12058</v>
      </c>
      <c r="J1776" s="52" t="s">
        <v>11712</v>
      </c>
      <c r="K1776" s="52" t="s">
        <v>11713</v>
      </c>
      <c r="L1776" s="52" t="s">
        <v>11714</v>
      </c>
      <c r="M1776" s="53">
        <v>3506</v>
      </c>
    </row>
    <row r="1777" spans="1:13" s="52" customFormat="1">
      <c r="A1777" s="38">
        <v>10183082</v>
      </c>
      <c r="B1777" s="54">
        <v>101830820000000</v>
      </c>
      <c r="C1777" s="52" t="s">
        <v>2754</v>
      </c>
      <c r="E1777" s="52" t="s">
        <v>2757</v>
      </c>
      <c r="F1777" s="32">
        <v>40472</v>
      </c>
      <c r="G1777" s="52" t="s">
        <v>110</v>
      </c>
      <c r="H1777" s="52" t="s">
        <v>12318</v>
      </c>
      <c r="I1777" s="52" t="s">
        <v>12319</v>
      </c>
      <c r="J1777" s="52" t="s">
        <v>11712</v>
      </c>
      <c r="K1777" s="52" t="s">
        <v>11713</v>
      </c>
      <c r="L1777" s="52" t="s">
        <v>11714</v>
      </c>
      <c r="M1777" s="53">
        <v>3506</v>
      </c>
    </row>
    <row r="1778" spans="1:13" s="52" customFormat="1">
      <c r="A1778" s="38">
        <v>10183083</v>
      </c>
      <c r="B1778" s="54">
        <v>101830830000000</v>
      </c>
      <c r="C1778" s="52" t="s">
        <v>2754</v>
      </c>
      <c r="E1778" s="52" t="s">
        <v>2758</v>
      </c>
      <c r="F1778" s="32">
        <v>40472</v>
      </c>
      <c r="G1778" s="52" t="s">
        <v>110</v>
      </c>
      <c r="H1778" s="52" t="s">
        <v>12318</v>
      </c>
      <c r="I1778" s="52" t="s">
        <v>12319</v>
      </c>
      <c r="J1778" s="52" t="s">
        <v>11712</v>
      </c>
      <c r="K1778" s="52" t="s">
        <v>11713</v>
      </c>
      <c r="L1778" s="52" t="s">
        <v>11714</v>
      </c>
      <c r="M1778" s="53">
        <v>3506</v>
      </c>
    </row>
    <row r="1779" spans="1:13" s="52" customFormat="1">
      <c r="A1779" s="38">
        <v>10183084</v>
      </c>
      <c r="B1779" s="54">
        <v>101830840000000</v>
      </c>
      <c r="C1779" s="52" t="s">
        <v>2754</v>
      </c>
      <c r="E1779" s="52" t="s">
        <v>2759</v>
      </c>
      <c r="F1779" s="32">
        <v>40472</v>
      </c>
      <c r="G1779" s="52" t="s">
        <v>110</v>
      </c>
      <c r="H1779" s="52" t="s">
        <v>12318</v>
      </c>
      <c r="I1779" s="52" t="s">
        <v>12319</v>
      </c>
      <c r="J1779" s="52" t="s">
        <v>11712</v>
      </c>
      <c r="K1779" s="52" t="s">
        <v>11713</v>
      </c>
      <c r="L1779" s="52" t="s">
        <v>11714</v>
      </c>
      <c r="M1779" s="53">
        <v>3506</v>
      </c>
    </row>
    <row r="1780" spans="1:13" s="52" customFormat="1">
      <c r="A1780" s="38">
        <v>10183085</v>
      </c>
      <c r="B1780" s="54">
        <v>101830850000000</v>
      </c>
      <c r="C1780" s="52" t="s">
        <v>2754</v>
      </c>
      <c r="E1780" s="52" t="s">
        <v>2760</v>
      </c>
      <c r="F1780" s="32">
        <v>40472</v>
      </c>
      <c r="G1780" s="52" t="s">
        <v>110</v>
      </c>
      <c r="H1780" s="52" t="s">
        <v>12318</v>
      </c>
      <c r="I1780" s="52" t="s">
        <v>12319</v>
      </c>
      <c r="J1780" s="52" t="s">
        <v>11712</v>
      </c>
      <c r="K1780" s="52" t="s">
        <v>11713</v>
      </c>
      <c r="L1780" s="52" t="s">
        <v>11714</v>
      </c>
      <c r="M1780" s="53">
        <v>3506</v>
      </c>
    </row>
    <row r="1781" spans="1:13" s="52" customFormat="1">
      <c r="A1781" s="38">
        <v>10183086</v>
      </c>
      <c r="B1781" s="54">
        <v>101830860000000</v>
      </c>
      <c r="C1781" s="52" t="s">
        <v>2761</v>
      </c>
      <c r="E1781" s="52" t="s">
        <v>2762</v>
      </c>
      <c r="F1781" s="32">
        <v>40451</v>
      </c>
      <c r="G1781" s="52">
        <v>403.1</v>
      </c>
      <c r="H1781" s="52" t="s">
        <v>11722</v>
      </c>
      <c r="I1781" s="52" t="s">
        <v>11723</v>
      </c>
      <c r="J1781" s="52" t="s">
        <v>11712</v>
      </c>
      <c r="K1781" s="52" t="s">
        <v>11713</v>
      </c>
      <c r="L1781" s="52" t="s">
        <v>11714</v>
      </c>
      <c r="M1781" s="53">
        <v>3506</v>
      </c>
    </row>
    <row r="1782" spans="1:13" s="52" customFormat="1">
      <c r="A1782" s="38">
        <v>10183087</v>
      </c>
      <c r="B1782" s="54">
        <v>101830870000000</v>
      </c>
      <c r="C1782" s="52" t="s">
        <v>2764</v>
      </c>
      <c r="E1782" s="52" t="s">
        <v>2765</v>
      </c>
      <c r="F1782" s="32">
        <v>40463</v>
      </c>
      <c r="G1782" s="52" t="s">
        <v>8370</v>
      </c>
      <c r="H1782" s="52" t="s">
        <v>12362</v>
      </c>
      <c r="I1782" s="52" t="s">
        <v>12068</v>
      </c>
      <c r="J1782" s="52" t="s">
        <v>11712</v>
      </c>
      <c r="K1782" s="52" t="s">
        <v>11713</v>
      </c>
      <c r="L1782" s="52" t="s">
        <v>11714</v>
      </c>
      <c r="M1782" s="53">
        <v>3506</v>
      </c>
    </row>
    <row r="1783" spans="1:13" s="52" customFormat="1">
      <c r="A1783" s="38">
        <v>10183088</v>
      </c>
      <c r="B1783" s="54">
        <v>101830880000000</v>
      </c>
      <c r="C1783" s="52" t="s">
        <v>2767</v>
      </c>
      <c r="E1783" s="52" t="s">
        <v>2768</v>
      </c>
      <c r="F1783" s="32">
        <v>40469</v>
      </c>
      <c r="G1783" s="52" t="s">
        <v>4482</v>
      </c>
      <c r="H1783" s="52" t="s">
        <v>11722</v>
      </c>
      <c r="I1783" s="52" t="s">
        <v>11723</v>
      </c>
      <c r="J1783" s="52" t="s">
        <v>11712</v>
      </c>
      <c r="K1783" s="52" t="s">
        <v>11713</v>
      </c>
      <c r="L1783" s="52" t="s">
        <v>11714</v>
      </c>
      <c r="M1783" s="53">
        <v>3506</v>
      </c>
    </row>
    <row r="1784" spans="1:13" s="52" customFormat="1">
      <c r="A1784" s="38">
        <v>10183093</v>
      </c>
      <c r="B1784" s="54">
        <v>101830930000000</v>
      </c>
      <c r="C1784" s="52" t="s">
        <v>2773</v>
      </c>
      <c r="F1784" s="32">
        <v>40451</v>
      </c>
      <c r="G1784" s="52">
        <v>403.1</v>
      </c>
      <c r="H1784" s="52" t="s">
        <v>11722</v>
      </c>
      <c r="I1784" s="52" t="s">
        <v>11723</v>
      </c>
      <c r="J1784" s="52" t="s">
        <v>11712</v>
      </c>
      <c r="K1784" s="52" t="s">
        <v>11713</v>
      </c>
      <c r="L1784" s="52" t="s">
        <v>11714</v>
      </c>
      <c r="M1784" s="53">
        <v>3506</v>
      </c>
    </row>
    <row r="1785" spans="1:13" s="52" customFormat="1">
      <c r="A1785" s="38">
        <v>10183096</v>
      </c>
      <c r="B1785" s="54">
        <v>101830960000000</v>
      </c>
      <c r="C1785" s="52" t="s">
        <v>2774</v>
      </c>
      <c r="F1785" s="32">
        <v>40451</v>
      </c>
      <c r="G1785" s="52" t="s">
        <v>7839</v>
      </c>
      <c r="H1785" s="52" t="s">
        <v>12304</v>
      </c>
      <c r="I1785" s="52" t="s">
        <v>12305</v>
      </c>
      <c r="J1785" s="52" t="s">
        <v>11712</v>
      </c>
      <c r="K1785" s="52" t="s">
        <v>11713</v>
      </c>
      <c r="L1785" s="52" t="s">
        <v>11714</v>
      </c>
      <c r="M1785" s="53">
        <v>3506</v>
      </c>
    </row>
    <row r="1786" spans="1:13" s="52" customFormat="1">
      <c r="A1786" s="38">
        <v>10183100</v>
      </c>
      <c r="B1786" s="54">
        <v>101831000000000</v>
      </c>
      <c r="C1786" s="52" t="s">
        <v>2775</v>
      </c>
      <c r="E1786" s="52" t="s">
        <v>2776</v>
      </c>
      <c r="F1786" s="32">
        <v>40540</v>
      </c>
      <c r="G1786" s="52" t="s">
        <v>390</v>
      </c>
      <c r="H1786" s="52" t="s">
        <v>12304</v>
      </c>
      <c r="I1786" s="52" t="s">
        <v>12305</v>
      </c>
      <c r="J1786" s="52" t="s">
        <v>11712</v>
      </c>
      <c r="K1786" s="52" t="s">
        <v>11713</v>
      </c>
      <c r="L1786" s="52" t="s">
        <v>11714</v>
      </c>
      <c r="M1786" s="53">
        <v>3506</v>
      </c>
    </row>
    <row r="1787" spans="1:13" s="52" customFormat="1">
      <c r="A1787" s="38">
        <v>10183224</v>
      </c>
      <c r="B1787" s="54">
        <v>101832240000000</v>
      </c>
      <c r="C1787" s="52" t="s">
        <v>2778</v>
      </c>
      <c r="D1787" s="52" t="s">
        <v>2779</v>
      </c>
      <c r="E1787" s="52" t="s">
        <v>2780</v>
      </c>
      <c r="F1787" s="32">
        <v>40532</v>
      </c>
      <c r="G1787" s="52" t="s">
        <v>272</v>
      </c>
      <c r="H1787" s="52" t="s">
        <v>11722</v>
      </c>
      <c r="I1787" s="52" t="s">
        <v>11723</v>
      </c>
      <c r="J1787" s="52" t="s">
        <v>11712</v>
      </c>
      <c r="K1787" s="52" t="s">
        <v>11713</v>
      </c>
      <c r="L1787" s="52" t="s">
        <v>11714</v>
      </c>
      <c r="M1787" s="53">
        <v>3506</v>
      </c>
    </row>
    <row r="1788" spans="1:13" s="52" customFormat="1">
      <c r="A1788" s="38">
        <v>10183225</v>
      </c>
      <c r="B1788" s="54">
        <v>101832250000000</v>
      </c>
      <c r="C1788" s="52" t="s">
        <v>2782</v>
      </c>
      <c r="D1788" s="52" t="s">
        <v>6236</v>
      </c>
      <c r="E1788" s="52" t="s">
        <v>8372</v>
      </c>
      <c r="F1788" s="32">
        <v>40532</v>
      </c>
      <c r="G1788" s="52" t="s">
        <v>272</v>
      </c>
      <c r="H1788" s="52" t="s">
        <v>12367</v>
      </c>
      <c r="I1788" s="52" t="s">
        <v>12058</v>
      </c>
      <c r="J1788" s="52" t="s">
        <v>11712</v>
      </c>
      <c r="K1788" s="52" t="s">
        <v>11713</v>
      </c>
      <c r="L1788" s="52" t="s">
        <v>11714</v>
      </c>
      <c r="M1788" s="53">
        <v>3506</v>
      </c>
    </row>
    <row r="1789" spans="1:13" s="52" customFormat="1">
      <c r="A1789" s="38">
        <v>10183226</v>
      </c>
      <c r="B1789" s="54">
        <v>101832260000000</v>
      </c>
      <c r="C1789" s="52" t="s">
        <v>2783</v>
      </c>
      <c r="E1789" s="52" t="s">
        <v>2784</v>
      </c>
      <c r="F1789" s="32">
        <v>40532</v>
      </c>
      <c r="G1789" s="52" t="s">
        <v>272</v>
      </c>
      <c r="H1789" s="52" t="s">
        <v>11722</v>
      </c>
      <c r="I1789" s="52" t="s">
        <v>11723</v>
      </c>
      <c r="J1789" s="52" t="s">
        <v>11712</v>
      </c>
      <c r="K1789" s="52" t="s">
        <v>11713</v>
      </c>
      <c r="L1789" s="52" t="s">
        <v>11714</v>
      </c>
      <c r="M1789" s="53">
        <v>3506</v>
      </c>
    </row>
    <row r="1790" spans="1:13" s="52" customFormat="1">
      <c r="A1790" s="38">
        <v>10183227</v>
      </c>
      <c r="B1790" s="54">
        <v>101832270000000</v>
      </c>
      <c r="C1790" s="52" t="s">
        <v>2785</v>
      </c>
      <c r="E1790" s="52" t="s">
        <v>2786</v>
      </c>
      <c r="F1790" s="32">
        <v>40532</v>
      </c>
      <c r="G1790" s="52" t="s">
        <v>272</v>
      </c>
      <c r="H1790" s="52" t="s">
        <v>12367</v>
      </c>
      <c r="I1790" s="52" t="s">
        <v>12058</v>
      </c>
      <c r="J1790" s="52" t="s">
        <v>11712</v>
      </c>
      <c r="K1790" s="52" t="s">
        <v>11713</v>
      </c>
      <c r="L1790" s="52" t="s">
        <v>11714</v>
      </c>
      <c r="M1790" s="53">
        <v>3506</v>
      </c>
    </row>
    <row r="1791" spans="1:13" s="52" customFormat="1">
      <c r="A1791" s="38">
        <v>10183228</v>
      </c>
      <c r="B1791" s="54">
        <v>101832280000000</v>
      </c>
      <c r="C1791" s="52" t="s">
        <v>2785</v>
      </c>
      <c r="E1791" s="52" t="s">
        <v>2787</v>
      </c>
      <c r="F1791" s="32">
        <v>40532</v>
      </c>
      <c r="G1791" s="52" t="s">
        <v>272</v>
      </c>
      <c r="H1791" s="52" t="s">
        <v>12070</v>
      </c>
      <c r="I1791" s="52" t="s">
        <v>12071</v>
      </c>
      <c r="J1791" s="52" t="s">
        <v>11712</v>
      </c>
      <c r="K1791" s="52" t="s">
        <v>11713</v>
      </c>
      <c r="L1791" s="52" t="s">
        <v>11714</v>
      </c>
      <c r="M1791" s="53">
        <v>3506</v>
      </c>
    </row>
    <row r="1792" spans="1:13" s="52" customFormat="1">
      <c r="A1792" s="38">
        <v>10183229</v>
      </c>
      <c r="B1792" s="54">
        <v>101832290000000</v>
      </c>
      <c r="C1792" s="52" t="s">
        <v>2788</v>
      </c>
      <c r="E1792" s="52">
        <v>104500054</v>
      </c>
      <c r="F1792" s="32">
        <v>40528</v>
      </c>
      <c r="G1792" s="52" t="s">
        <v>7839</v>
      </c>
      <c r="H1792" s="52" t="s">
        <v>11722</v>
      </c>
      <c r="I1792" s="52" t="s">
        <v>11723</v>
      </c>
      <c r="J1792" s="52" t="s">
        <v>11712</v>
      </c>
      <c r="K1792" s="52" t="s">
        <v>11713</v>
      </c>
      <c r="L1792" s="52" t="s">
        <v>11714</v>
      </c>
      <c r="M1792" s="53">
        <v>3506</v>
      </c>
    </row>
    <row r="1793" spans="1:13" s="52" customFormat="1">
      <c r="A1793" s="38">
        <v>10183230</v>
      </c>
      <c r="B1793" s="54">
        <v>101832300000000</v>
      </c>
      <c r="C1793" s="52" t="s">
        <v>2788</v>
      </c>
      <c r="E1793" s="52">
        <v>104500055</v>
      </c>
      <c r="F1793" s="32">
        <v>40528</v>
      </c>
      <c r="G1793" s="52" t="s">
        <v>7839</v>
      </c>
      <c r="H1793" s="52" t="s">
        <v>11722</v>
      </c>
      <c r="I1793" s="52" t="s">
        <v>11723</v>
      </c>
      <c r="J1793" s="52" t="s">
        <v>11712</v>
      </c>
      <c r="K1793" s="52" t="s">
        <v>11713</v>
      </c>
      <c r="L1793" s="52" t="s">
        <v>11714</v>
      </c>
      <c r="M1793" s="53">
        <v>3506</v>
      </c>
    </row>
    <row r="1794" spans="1:13" s="52" customFormat="1">
      <c r="A1794" s="38">
        <v>10183231</v>
      </c>
      <c r="B1794" s="54">
        <v>101832310000000</v>
      </c>
      <c r="C1794" s="52" t="s">
        <v>2788</v>
      </c>
      <c r="E1794" s="52">
        <v>104500056</v>
      </c>
      <c r="F1794" s="32">
        <v>40528</v>
      </c>
      <c r="G1794" s="52" t="s">
        <v>7839</v>
      </c>
      <c r="H1794" s="52" t="s">
        <v>12304</v>
      </c>
      <c r="I1794" s="52" t="s">
        <v>12305</v>
      </c>
      <c r="J1794" s="52" t="s">
        <v>11712</v>
      </c>
      <c r="K1794" s="52" t="s">
        <v>11713</v>
      </c>
      <c r="L1794" s="52" t="s">
        <v>11714</v>
      </c>
      <c r="M1794" s="53">
        <v>3506</v>
      </c>
    </row>
    <row r="1795" spans="1:13" s="52" customFormat="1">
      <c r="A1795" s="38">
        <v>10183232</v>
      </c>
      <c r="B1795" s="54">
        <v>101832320000000</v>
      </c>
      <c r="C1795" s="52" t="s">
        <v>2788</v>
      </c>
      <c r="E1795" s="52">
        <v>104500057</v>
      </c>
      <c r="F1795" s="32">
        <v>40528</v>
      </c>
      <c r="G1795" s="52" t="s">
        <v>7839</v>
      </c>
      <c r="H1795" s="52" t="s">
        <v>11722</v>
      </c>
      <c r="I1795" s="52" t="s">
        <v>11723</v>
      </c>
      <c r="J1795" s="52" t="s">
        <v>11712</v>
      </c>
      <c r="K1795" s="52" t="s">
        <v>11713</v>
      </c>
      <c r="L1795" s="52" t="s">
        <v>11714</v>
      </c>
      <c r="M1795" s="53">
        <v>3506</v>
      </c>
    </row>
    <row r="1796" spans="1:13" s="52" customFormat="1">
      <c r="A1796" s="38">
        <v>10183233</v>
      </c>
      <c r="B1796" s="54">
        <v>101832330000000</v>
      </c>
      <c r="C1796" s="52" t="s">
        <v>2794</v>
      </c>
      <c r="D1796" s="52" t="s">
        <v>2795</v>
      </c>
      <c r="E1796" s="52" t="s">
        <v>2796</v>
      </c>
      <c r="F1796" s="32">
        <v>40532</v>
      </c>
      <c r="G1796" s="52" t="s">
        <v>272</v>
      </c>
      <c r="H1796" s="52" t="s">
        <v>11722</v>
      </c>
      <c r="I1796" s="52" t="s">
        <v>11723</v>
      </c>
      <c r="J1796" s="52" t="s">
        <v>11712</v>
      </c>
      <c r="K1796" s="52" t="s">
        <v>11713</v>
      </c>
      <c r="L1796" s="52" t="s">
        <v>11714</v>
      </c>
      <c r="M1796" s="53">
        <v>3506</v>
      </c>
    </row>
    <row r="1797" spans="1:13" s="52" customFormat="1">
      <c r="A1797" s="38">
        <v>10183234</v>
      </c>
      <c r="B1797" s="54">
        <v>101832340000000</v>
      </c>
      <c r="C1797" s="52" t="s">
        <v>2797</v>
      </c>
      <c r="D1797" s="52" t="s">
        <v>7795</v>
      </c>
      <c r="E1797" s="52" t="s">
        <v>5136</v>
      </c>
      <c r="F1797" s="32">
        <v>40532</v>
      </c>
      <c r="G1797" s="52">
        <v>401.6</v>
      </c>
      <c r="H1797" s="52" t="s">
        <v>11722</v>
      </c>
      <c r="I1797" s="52" t="s">
        <v>11723</v>
      </c>
      <c r="J1797" s="52" t="s">
        <v>11712</v>
      </c>
      <c r="K1797" s="52" t="s">
        <v>11713</v>
      </c>
      <c r="L1797" s="52" t="s">
        <v>11714</v>
      </c>
      <c r="M1797" s="53">
        <v>3506</v>
      </c>
    </row>
    <row r="1798" spans="1:13" s="52" customFormat="1">
      <c r="A1798" s="56">
        <v>10183355</v>
      </c>
      <c r="B1798" s="57">
        <v>101833550000000</v>
      </c>
      <c r="C1798" s="58" t="s">
        <v>4225</v>
      </c>
      <c r="D1798" s="58" t="s">
        <v>4226</v>
      </c>
      <c r="E1798" s="58" t="s">
        <v>4227</v>
      </c>
      <c r="F1798" s="59">
        <v>40451</v>
      </c>
      <c r="G1798" s="58" t="s">
        <v>8448</v>
      </c>
      <c r="H1798" s="58" t="s">
        <v>12543</v>
      </c>
      <c r="I1798" s="58" t="s">
        <v>11876</v>
      </c>
      <c r="J1798" s="58" t="s">
        <v>12523</v>
      </c>
      <c r="K1798" s="58" t="s">
        <v>12524</v>
      </c>
      <c r="L1798" s="58" t="s">
        <v>11714</v>
      </c>
      <c r="M1798" s="60">
        <v>3506</v>
      </c>
    </row>
    <row r="1799" spans="1:13" s="52" customFormat="1">
      <c r="A1799" s="38">
        <v>10183561</v>
      </c>
      <c r="B1799" s="54">
        <v>101835610000000</v>
      </c>
      <c r="C1799" s="52" t="s">
        <v>2799</v>
      </c>
      <c r="E1799" s="52" t="s">
        <v>2800</v>
      </c>
      <c r="F1799" s="32">
        <v>40515</v>
      </c>
      <c r="G1799" s="52">
        <v>401.42</v>
      </c>
      <c r="H1799" s="52" t="s">
        <v>11722</v>
      </c>
      <c r="I1799" s="52" t="s">
        <v>11723</v>
      </c>
      <c r="J1799" s="52" t="s">
        <v>11712</v>
      </c>
      <c r="K1799" s="52" t="s">
        <v>11713</v>
      </c>
      <c r="L1799" s="52" t="s">
        <v>11714</v>
      </c>
      <c r="M1799" s="53">
        <v>3506</v>
      </c>
    </row>
    <row r="1800" spans="1:13" s="52" customFormat="1">
      <c r="A1800" s="38">
        <v>10183566</v>
      </c>
      <c r="B1800" s="54">
        <v>101835660000000</v>
      </c>
      <c r="C1800" s="52" t="s">
        <v>2802</v>
      </c>
      <c r="E1800" s="52" t="s">
        <v>2803</v>
      </c>
      <c r="F1800" s="32">
        <v>40539</v>
      </c>
      <c r="G1800" s="52" t="s">
        <v>7839</v>
      </c>
      <c r="H1800" s="52" t="s">
        <v>12304</v>
      </c>
      <c r="I1800" s="52" t="s">
        <v>12305</v>
      </c>
      <c r="J1800" s="52" t="s">
        <v>11712</v>
      </c>
      <c r="K1800" s="52" t="s">
        <v>11713</v>
      </c>
      <c r="L1800" s="52" t="s">
        <v>11714</v>
      </c>
      <c r="M1800" s="53">
        <v>3506</v>
      </c>
    </row>
    <row r="1801" spans="1:13" s="52" customFormat="1">
      <c r="A1801" s="38">
        <v>10183567</v>
      </c>
      <c r="B1801" s="54">
        <v>101835670000000</v>
      </c>
      <c r="C1801" s="52" t="s">
        <v>2805</v>
      </c>
      <c r="D1801" s="52" t="s">
        <v>2806</v>
      </c>
      <c r="E1801" s="52" t="s">
        <v>2807</v>
      </c>
      <c r="F1801" s="32">
        <v>40539</v>
      </c>
      <c r="G1801" s="52" t="s">
        <v>272</v>
      </c>
      <c r="H1801" s="52" t="s">
        <v>12304</v>
      </c>
      <c r="I1801" s="52" t="s">
        <v>12305</v>
      </c>
      <c r="J1801" s="52" t="s">
        <v>11712</v>
      </c>
      <c r="K1801" s="52" t="s">
        <v>11713</v>
      </c>
      <c r="L1801" s="52" t="s">
        <v>11714</v>
      </c>
      <c r="M1801" s="53">
        <v>3506</v>
      </c>
    </row>
    <row r="1802" spans="1:13" s="52" customFormat="1">
      <c r="A1802" s="38">
        <v>10183569</v>
      </c>
      <c r="B1802" s="54">
        <v>101835690000000</v>
      </c>
      <c r="C1802" s="52" t="s">
        <v>685</v>
      </c>
      <c r="E1802" s="52" t="s">
        <v>2808</v>
      </c>
      <c r="F1802" s="32">
        <v>40506</v>
      </c>
      <c r="G1802" s="52">
        <v>401.6</v>
      </c>
      <c r="H1802" s="52" t="s">
        <v>11722</v>
      </c>
      <c r="I1802" s="52" t="s">
        <v>11723</v>
      </c>
      <c r="J1802" s="52" t="s">
        <v>11712</v>
      </c>
      <c r="K1802" s="52" t="s">
        <v>11713</v>
      </c>
      <c r="L1802" s="52" t="s">
        <v>11714</v>
      </c>
      <c r="M1802" s="53">
        <v>3506</v>
      </c>
    </row>
    <row r="1803" spans="1:13" s="52" customFormat="1">
      <c r="A1803" s="38">
        <v>10183570</v>
      </c>
      <c r="B1803" s="54">
        <v>101835700000000</v>
      </c>
      <c r="C1803" s="52" t="s">
        <v>685</v>
      </c>
      <c r="D1803" s="52">
        <v>6509</v>
      </c>
      <c r="E1803" s="52" t="s">
        <v>2810</v>
      </c>
      <c r="F1803" s="32">
        <v>40506</v>
      </c>
      <c r="G1803" s="52" t="s">
        <v>390</v>
      </c>
      <c r="H1803" s="52" t="s">
        <v>12304</v>
      </c>
      <c r="I1803" s="52" t="s">
        <v>12305</v>
      </c>
      <c r="J1803" s="52" t="s">
        <v>11712</v>
      </c>
      <c r="K1803" s="52" t="s">
        <v>11713</v>
      </c>
      <c r="L1803" s="52" t="s">
        <v>11714</v>
      </c>
      <c r="M1803" s="53">
        <v>3506</v>
      </c>
    </row>
    <row r="1804" spans="1:13" s="52" customFormat="1">
      <c r="A1804" s="38">
        <v>10183571</v>
      </c>
      <c r="B1804" s="54">
        <v>101835710000000</v>
      </c>
      <c r="C1804" s="52" t="s">
        <v>685</v>
      </c>
      <c r="D1804" s="52">
        <v>6509</v>
      </c>
      <c r="E1804" s="52" t="s">
        <v>2811</v>
      </c>
      <c r="F1804" s="32">
        <v>40506</v>
      </c>
      <c r="G1804" s="52" t="s">
        <v>110</v>
      </c>
      <c r="H1804" s="52" t="s">
        <v>12269</v>
      </c>
      <c r="I1804" s="52" t="s">
        <v>12063</v>
      </c>
      <c r="J1804" s="52" t="s">
        <v>11712</v>
      </c>
      <c r="K1804" s="52" t="s">
        <v>11713</v>
      </c>
      <c r="L1804" s="52" t="s">
        <v>11714</v>
      </c>
      <c r="M1804" s="53">
        <v>3506</v>
      </c>
    </row>
    <row r="1805" spans="1:13" s="52" customFormat="1">
      <c r="A1805" s="38">
        <v>10183572</v>
      </c>
      <c r="B1805" s="54">
        <v>101835720000000</v>
      </c>
      <c r="C1805" s="52" t="s">
        <v>685</v>
      </c>
      <c r="D1805" s="52">
        <v>6509</v>
      </c>
      <c r="E1805" s="52" t="s">
        <v>2812</v>
      </c>
      <c r="F1805" s="32">
        <v>40506</v>
      </c>
      <c r="G1805" s="52" t="s">
        <v>110</v>
      </c>
      <c r="H1805" s="52" t="s">
        <v>12251</v>
      </c>
      <c r="I1805" s="52" t="s">
        <v>12252</v>
      </c>
      <c r="J1805" s="52" t="s">
        <v>11712</v>
      </c>
      <c r="K1805" s="52" t="s">
        <v>11713</v>
      </c>
      <c r="L1805" s="52" t="s">
        <v>11714</v>
      </c>
      <c r="M1805" s="53">
        <v>3506</v>
      </c>
    </row>
    <row r="1806" spans="1:13" s="52" customFormat="1">
      <c r="A1806" s="38">
        <v>10183573</v>
      </c>
      <c r="B1806" s="54">
        <v>101835730000000</v>
      </c>
      <c r="C1806" s="52" t="s">
        <v>685</v>
      </c>
      <c r="E1806" s="52" t="s">
        <v>2814</v>
      </c>
      <c r="F1806" s="32">
        <v>40506</v>
      </c>
      <c r="G1806" s="52" t="s">
        <v>110</v>
      </c>
      <c r="H1806" s="52" t="s">
        <v>12251</v>
      </c>
      <c r="I1806" s="52" t="s">
        <v>12252</v>
      </c>
      <c r="J1806" s="52" t="s">
        <v>11712</v>
      </c>
      <c r="K1806" s="52" t="s">
        <v>11713</v>
      </c>
      <c r="L1806" s="52" t="s">
        <v>11714</v>
      </c>
      <c r="M1806" s="53">
        <v>3506</v>
      </c>
    </row>
    <row r="1807" spans="1:13" s="52" customFormat="1">
      <c r="A1807" s="38">
        <v>10183574</v>
      </c>
      <c r="B1807" s="54">
        <v>101835740000000</v>
      </c>
      <c r="C1807" s="52" t="s">
        <v>685</v>
      </c>
      <c r="D1807" s="52">
        <v>6509</v>
      </c>
      <c r="E1807" s="52" t="s">
        <v>2815</v>
      </c>
      <c r="F1807" s="32">
        <v>40506</v>
      </c>
      <c r="G1807" s="52" t="s">
        <v>110</v>
      </c>
      <c r="H1807" s="52" t="s">
        <v>12070</v>
      </c>
      <c r="I1807" s="52" t="s">
        <v>12071</v>
      </c>
      <c r="J1807" s="52" t="s">
        <v>11712</v>
      </c>
      <c r="K1807" s="52" t="s">
        <v>11713</v>
      </c>
      <c r="L1807" s="52" t="s">
        <v>11714</v>
      </c>
      <c r="M1807" s="53">
        <v>3506</v>
      </c>
    </row>
    <row r="1808" spans="1:13" s="52" customFormat="1">
      <c r="A1808" s="38">
        <v>10183575</v>
      </c>
      <c r="B1808" s="54">
        <v>101835750000000</v>
      </c>
      <c r="C1808" s="52" t="s">
        <v>685</v>
      </c>
      <c r="D1808" s="52">
        <v>6509</v>
      </c>
      <c r="E1808" s="52" t="s">
        <v>2816</v>
      </c>
      <c r="F1808" s="32">
        <v>40506</v>
      </c>
      <c r="G1808" s="52" t="s">
        <v>110</v>
      </c>
      <c r="H1808" s="52" t="s">
        <v>12269</v>
      </c>
      <c r="I1808" s="52" t="s">
        <v>12063</v>
      </c>
      <c r="J1808" s="52" t="s">
        <v>11712</v>
      </c>
      <c r="K1808" s="52" t="s">
        <v>11713</v>
      </c>
      <c r="L1808" s="52" t="s">
        <v>11714</v>
      </c>
      <c r="M1808" s="53">
        <v>3506</v>
      </c>
    </row>
    <row r="1809" spans="1:13" s="52" customFormat="1">
      <c r="A1809" s="38">
        <v>10183576</v>
      </c>
      <c r="B1809" s="54">
        <v>101835760000000</v>
      </c>
      <c r="C1809" s="52" t="s">
        <v>685</v>
      </c>
      <c r="D1809" s="52">
        <v>6509</v>
      </c>
      <c r="E1809" s="52" t="s">
        <v>2817</v>
      </c>
      <c r="F1809" s="32">
        <v>40506</v>
      </c>
      <c r="G1809" s="52" t="s">
        <v>390</v>
      </c>
      <c r="H1809" s="52" t="s">
        <v>12304</v>
      </c>
      <c r="I1809" s="52" t="s">
        <v>12305</v>
      </c>
      <c r="J1809" s="52" t="s">
        <v>11712</v>
      </c>
      <c r="K1809" s="52" t="s">
        <v>11713</v>
      </c>
      <c r="L1809" s="52" t="s">
        <v>11714</v>
      </c>
      <c r="M1809" s="53">
        <v>3506</v>
      </c>
    </row>
    <row r="1810" spans="1:13" s="52" customFormat="1">
      <c r="A1810" s="38">
        <v>10183577</v>
      </c>
      <c r="B1810" s="54">
        <v>101835770000000</v>
      </c>
      <c r="C1810" s="52" t="s">
        <v>685</v>
      </c>
      <c r="D1810" s="52">
        <v>6509</v>
      </c>
      <c r="E1810" s="52" t="s">
        <v>2818</v>
      </c>
      <c r="F1810" s="32">
        <v>40506</v>
      </c>
      <c r="G1810" s="52" t="s">
        <v>110</v>
      </c>
      <c r="H1810" s="52" t="s">
        <v>12070</v>
      </c>
      <c r="I1810" s="52" t="s">
        <v>12071</v>
      </c>
      <c r="J1810" s="52" t="s">
        <v>11712</v>
      </c>
      <c r="K1810" s="52" t="s">
        <v>11713</v>
      </c>
      <c r="L1810" s="52" t="s">
        <v>11714</v>
      </c>
      <c r="M1810" s="53">
        <v>3506</v>
      </c>
    </row>
    <row r="1811" spans="1:13" s="52" customFormat="1">
      <c r="A1811" s="38">
        <v>10183579</v>
      </c>
      <c r="B1811" s="54">
        <v>101835790000000</v>
      </c>
      <c r="C1811" s="52" t="s">
        <v>2819</v>
      </c>
      <c r="D1811" s="52">
        <v>5320</v>
      </c>
      <c r="E1811" s="52">
        <v>55386</v>
      </c>
      <c r="F1811" s="32">
        <v>40501</v>
      </c>
      <c r="G1811" s="52" t="s">
        <v>272</v>
      </c>
      <c r="H1811" s="52" t="s">
        <v>11722</v>
      </c>
      <c r="I1811" s="52" t="s">
        <v>11723</v>
      </c>
      <c r="J1811" s="52" t="s">
        <v>11712</v>
      </c>
      <c r="K1811" s="52" t="s">
        <v>11713</v>
      </c>
      <c r="L1811" s="52" t="s">
        <v>11714</v>
      </c>
      <c r="M1811" s="53">
        <v>3506</v>
      </c>
    </row>
    <row r="1812" spans="1:13" s="52" customFormat="1">
      <c r="A1812" s="38">
        <v>10183580</v>
      </c>
      <c r="B1812" s="54">
        <v>101835800000000</v>
      </c>
      <c r="C1812" s="52" t="s">
        <v>2819</v>
      </c>
      <c r="D1812" s="52">
        <v>5320</v>
      </c>
      <c r="E1812" s="52">
        <v>55473</v>
      </c>
      <c r="F1812" s="32">
        <v>40501</v>
      </c>
      <c r="G1812" s="52" t="s">
        <v>272</v>
      </c>
      <c r="H1812" s="52" t="s">
        <v>11722</v>
      </c>
      <c r="I1812" s="52" t="s">
        <v>11723</v>
      </c>
      <c r="J1812" s="52" t="s">
        <v>11712</v>
      </c>
      <c r="K1812" s="52" t="s">
        <v>11713</v>
      </c>
      <c r="L1812" s="52" t="s">
        <v>11714</v>
      </c>
      <c r="M1812" s="53">
        <v>3506</v>
      </c>
    </row>
    <row r="1813" spans="1:13" s="52" customFormat="1">
      <c r="A1813" s="38">
        <v>10183581</v>
      </c>
      <c r="B1813" s="54">
        <v>101835810000000</v>
      </c>
      <c r="C1813" s="52" t="s">
        <v>2819</v>
      </c>
      <c r="D1813" s="52">
        <v>5320</v>
      </c>
      <c r="E1813" s="52">
        <v>55548</v>
      </c>
      <c r="F1813" s="32">
        <v>40501</v>
      </c>
      <c r="G1813" s="52" t="s">
        <v>272</v>
      </c>
      <c r="H1813" s="52" t="s">
        <v>11722</v>
      </c>
      <c r="I1813" s="52" t="s">
        <v>11723</v>
      </c>
      <c r="J1813" s="52" t="s">
        <v>11712</v>
      </c>
      <c r="K1813" s="52" t="s">
        <v>11713</v>
      </c>
      <c r="L1813" s="52" t="s">
        <v>11714</v>
      </c>
      <c r="M1813" s="53">
        <v>3506</v>
      </c>
    </row>
    <row r="1814" spans="1:13" s="52" customFormat="1">
      <c r="A1814" s="56">
        <v>10183650</v>
      </c>
      <c r="B1814" s="57">
        <v>101836500000000</v>
      </c>
      <c r="C1814" s="58" t="s">
        <v>4230</v>
      </c>
      <c r="D1814" s="58"/>
      <c r="E1814" s="58" t="s">
        <v>4231</v>
      </c>
      <c r="F1814" s="59">
        <v>40451</v>
      </c>
      <c r="G1814" s="58">
        <v>130</v>
      </c>
      <c r="H1814" s="58" t="s">
        <v>12304</v>
      </c>
      <c r="I1814" s="58" t="s">
        <v>12404</v>
      </c>
      <c r="J1814" s="58" t="s">
        <v>12523</v>
      </c>
      <c r="K1814" s="58" t="s">
        <v>12524</v>
      </c>
      <c r="L1814" s="58" t="s">
        <v>11714</v>
      </c>
      <c r="M1814" s="60">
        <v>3506</v>
      </c>
    </row>
    <row r="1815" spans="1:13" s="52" customFormat="1">
      <c r="A1815" s="38">
        <v>10183772</v>
      </c>
      <c r="B1815" s="54">
        <v>101837720000000</v>
      </c>
      <c r="C1815" s="52" t="s">
        <v>2826</v>
      </c>
      <c r="E1815" s="52" t="s">
        <v>2827</v>
      </c>
      <c r="F1815" s="32">
        <v>40498</v>
      </c>
      <c r="G1815" s="52">
        <v>403.1</v>
      </c>
      <c r="H1815" s="52" t="s">
        <v>11722</v>
      </c>
      <c r="I1815" s="52" t="s">
        <v>11723</v>
      </c>
      <c r="J1815" s="52" t="s">
        <v>11712</v>
      </c>
      <c r="K1815" s="52" t="s">
        <v>11713</v>
      </c>
      <c r="L1815" s="52" t="s">
        <v>11714</v>
      </c>
      <c r="M1815" s="53">
        <v>3506</v>
      </c>
    </row>
    <row r="1816" spans="1:13" s="52" customFormat="1">
      <c r="A1816" s="38">
        <v>10183773</v>
      </c>
      <c r="B1816" s="54">
        <v>101837730000000</v>
      </c>
      <c r="C1816" s="52" t="s">
        <v>2826</v>
      </c>
      <c r="E1816" s="52" t="s">
        <v>2829</v>
      </c>
      <c r="F1816" s="32">
        <v>40498</v>
      </c>
      <c r="G1816" s="52">
        <v>403.1</v>
      </c>
      <c r="H1816" s="52" t="s">
        <v>11722</v>
      </c>
      <c r="I1816" s="52" t="s">
        <v>11723</v>
      </c>
      <c r="J1816" s="52" t="s">
        <v>11712</v>
      </c>
      <c r="K1816" s="52" t="s">
        <v>11713</v>
      </c>
      <c r="L1816" s="52" t="s">
        <v>11714</v>
      </c>
      <c r="M1816" s="53">
        <v>3506</v>
      </c>
    </row>
    <row r="1817" spans="1:13" s="52" customFormat="1">
      <c r="A1817" s="38">
        <v>10183774</v>
      </c>
      <c r="B1817" s="54">
        <v>101837740000000</v>
      </c>
      <c r="C1817" s="52" t="s">
        <v>2826</v>
      </c>
      <c r="E1817" s="52" t="s">
        <v>2830</v>
      </c>
      <c r="F1817" s="32">
        <v>40498</v>
      </c>
      <c r="G1817" s="52">
        <v>403.1</v>
      </c>
      <c r="H1817" s="52" t="s">
        <v>11722</v>
      </c>
      <c r="I1817" s="52" t="s">
        <v>11723</v>
      </c>
      <c r="J1817" s="52" t="s">
        <v>11712</v>
      </c>
      <c r="K1817" s="52" t="s">
        <v>11713</v>
      </c>
      <c r="L1817" s="52" t="s">
        <v>11714</v>
      </c>
      <c r="M1817" s="53">
        <v>3506</v>
      </c>
    </row>
    <row r="1818" spans="1:13" s="52" customFormat="1">
      <c r="A1818" s="38">
        <v>10183777</v>
      </c>
      <c r="B1818" s="54">
        <v>101837770000000</v>
      </c>
      <c r="C1818" s="52" t="s">
        <v>2831</v>
      </c>
      <c r="E1818" s="52" t="s">
        <v>2832</v>
      </c>
      <c r="F1818" s="32">
        <v>40498</v>
      </c>
      <c r="G1818" s="52">
        <v>403.1</v>
      </c>
      <c r="H1818" s="52" t="s">
        <v>11722</v>
      </c>
      <c r="I1818" s="52" t="s">
        <v>11723</v>
      </c>
      <c r="J1818" s="52" t="s">
        <v>11712</v>
      </c>
      <c r="K1818" s="52" t="s">
        <v>11713</v>
      </c>
      <c r="L1818" s="52" t="s">
        <v>11714</v>
      </c>
      <c r="M1818" s="53">
        <v>3506</v>
      </c>
    </row>
    <row r="1819" spans="1:13" s="52" customFormat="1">
      <c r="A1819" s="38">
        <v>10183802</v>
      </c>
      <c r="B1819" s="54">
        <v>101838020000000</v>
      </c>
      <c r="C1819" s="52" t="s">
        <v>2834</v>
      </c>
      <c r="D1819" s="52" t="s">
        <v>2835</v>
      </c>
      <c r="E1819" s="52" t="s">
        <v>2836</v>
      </c>
      <c r="F1819" s="32">
        <v>40513</v>
      </c>
      <c r="G1819" s="52" t="s">
        <v>110</v>
      </c>
      <c r="H1819" s="52" t="s">
        <v>12070</v>
      </c>
      <c r="I1819" s="52" t="s">
        <v>12071</v>
      </c>
      <c r="J1819" s="52" t="s">
        <v>11712</v>
      </c>
      <c r="K1819" s="52" t="s">
        <v>11713</v>
      </c>
      <c r="L1819" s="52" t="s">
        <v>11714</v>
      </c>
      <c r="M1819" s="53">
        <v>3506</v>
      </c>
    </row>
    <row r="1820" spans="1:13" s="52" customFormat="1">
      <c r="A1820" s="38">
        <v>10183803</v>
      </c>
      <c r="B1820" s="54">
        <v>101838030000000</v>
      </c>
      <c r="C1820" s="52" t="s">
        <v>2838</v>
      </c>
      <c r="D1820" s="52" t="s">
        <v>2835</v>
      </c>
      <c r="E1820" s="52" t="s">
        <v>2839</v>
      </c>
      <c r="F1820" s="32">
        <v>40513</v>
      </c>
      <c r="G1820" s="52" t="s">
        <v>110</v>
      </c>
      <c r="H1820" s="52" t="s">
        <v>11722</v>
      </c>
      <c r="I1820" s="52" t="s">
        <v>11723</v>
      </c>
      <c r="J1820" s="52" t="s">
        <v>11712</v>
      </c>
      <c r="K1820" s="52" t="s">
        <v>11713</v>
      </c>
      <c r="L1820" s="52" t="s">
        <v>11714</v>
      </c>
      <c r="M1820" s="53">
        <v>3506</v>
      </c>
    </row>
    <row r="1821" spans="1:13" s="52" customFormat="1">
      <c r="A1821" s="38">
        <v>10183804</v>
      </c>
      <c r="B1821" s="54">
        <v>101838040000000</v>
      </c>
      <c r="C1821" s="52" t="s">
        <v>2838</v>
      </c>
      <c r="D1821" s="52" t="s">
        <v>2840</v>
      </c>
      <c r="E1821" s="52" t="s">
        <v>2841</v>
      </c>
      <c r="F1821" s="32">
        <v>40513</v>
      </c>
      <c r="G1821" s="52" t="s">
        <v>110</v>
      </c>
      <c r="H1821" s="52" t="s">
        <v>12390</v>
      </c>
      <c r="I1821" s="52" t="s">
        <v>12391</v>
      </c>
      <c r="J1821" s="52" t="s">
        <v>11712</v>
      </c>
      <c r="K1821" s="52" t="s">
        <v>11713</v>
      </c>
      <c r="L1821" s="52" t="s">
        <v>11714</v>
      </c>
      <c r="M1821" s="53">
        <v>3506</v>
      </c>
    </row>
    <row r="1822" spans="1:13" s="52" customFormat="1">
      <c r="A1822" s="38">
        <v>10183805</v>
      </c>
      <c r="B1822" s="54">
        <v>101838050000000</v>
      </c>
      <c r="C1822" s="52" t="s">
        <v>2838</v>
      </c>
      <c r="D1822" s="52" t="s">
        <v>2835</v>
      </c>
      <c r="E1822" s="52" t="s">
        <v>2842</v>
      </c>
      <c r="F1822" s="32">
        <v>40513</v>
      </c>
      <c r="G1822" s="52" t="s">
        <v>390</v>
      </c>
      <c r="H1822" s="52" t="s">
        <v>12304</v>
      </c>
      <c r="I1822" s="52" t="s">
        <v>12305</v>
      </c>
      <c r="J1822" s="52" t="s">
        <v>11712</v>
      </c>
      <c r="K1822" s="52" t="s">
        <v>11713</v>
      </c>
      <c r="L1822" s="52" t="s">
        <v>11714</v>
      </c>
      <c r="M1822" s="53">
        <v>3506</v>
      </c>
    </row>
    <row r="1823" spans="1:13" s="52" customFormat="1">
      <c r="A1823" s="38">
        <v>10183806</v>
      </c>
      <c r="B1823" s="54">
        <v>101838060000000</v>
      </c>
      <c r="C1823" s="52" t="s">
        <v>2843</v>
      </c>
      <c r="E1823" s="52" t="s">
        <v>2844</v>
      </c>
      <c r="F1823" s="32">
        <v>40513</v>
      </c>
      <c r="G1823" s="52" t="s">
        <v>272</v>
      </c>
      <c r="H1823" s="52" t="s">
        <v>11722</v>
      </c>
      <c r="I1823" s="52" t="s">
        <v>11723</v>
      </c>
      <c r="J1823" s="52" t="s">
        <v>11712</v>
      </c>
      <c r="K1823" s="52" t="s">
        <v>11713</v>
      </c>
      <c r="L1823" s="52" t="s">
        <v>11714</v>
      </c>
      <c r="M1823" s="53">
        <v>3506</v>
      </c>
    </row>
    <row r="1824" spans="1:13" s="52" customFormat="1">
      <c r="A1824" s="38">
        <v>10183807</v>
      </c>
      <c r="B1824" s="54">
        <v>101838070000000</v>
      </c>
      <c r="C1824" s="52" t="s">
        <v>2843</v>
      </c>
      <c r="E1824" s="52" t="s">
        <v>2845</v>
      </c>
      <c r="F1824" s="32">
        <v>40513</v>
      </c>
      <c r="G1824" s="52" t="s">
        <v>272</v>
      </c>
      <c r="H1824" s="52" t="s">
        <v>11722</v>
      </c>
      <c r="I1824" s="52" t="s">
        <v>11723</v>
      </c>
      <c r="J1824" s="52" t="s">
        <v>11712</v>
      </c>
      <c r="K1824" s="52" t="s">
        <v>11713</v>
      </c>
      <c r="L1824" s="52" t="s">
        <v>11714</v>
      </c>
      <c r="M1824" s="53">
        <v>3506</v>
      </c>
    </row>
    <row r="1825" spans="1:13" s="52" customFormat="1">
      <c r="A1825" s="38">
        <v>10183808</v>
      </c>
      <c r="B1825" s="54">
        <v>101838080000000</v>
      </c>
      <c r="C1825" s="52" t="s">
        <v>2843</v>
      </c>
      <c r="E1825" s="52" t="s">
        <v>2846</v>
      </c>
      <c r="F1825" s="32">
        <v>40513</v>
      </c>
      <c r="G1825" s="52" t="s">
        <v>272</v>
      </c>
      <c r="H1825" s="52" t="s">
        <v>11722</v>
      </c>
      <c r="I1825" s="52" t="s">
        <v>11723</v>
      </c>
      <c r="J1825" s="52" t="s">
        <v>11712</v>
      </c>
      <c r="K1825" s="52" t="s">
        <v>11713</v>
      </c>
      <c r="L1825" s="52" t="s">
        <v>11714</v>
      </c>
      <c r="M1825" s="53">
        <v>3506</v>
      </c>
    </row>
    <row r="1826" spans="1:13" s="52" customFormat="1">
      <c r="A1826" s="38">
        <v>10183809</v>
      </c>
      <c r="B1826" s="54">
        <v>101838090000000</v>
      </c>
      <c r="C1826" s="52" t="s">
        <v>2843</v>
      </c>
      <c r="E1826" s="52" t="s">
        <v>2847</v>
      </c>
      <c r="F1826" s="32">
        <v>40513</v>
      </c>
      <c r="G1826" s="52" t="s">
        <v>272</v>
      </c>
      <c r="H1826" s="52" t="s">
        <v>11722</v>
      </c>
      <c r="I1826" s="52" t="s">
        <v>11723</v>
      </c>
      <c r="J1826" s="52" t="s">
        <v>11712</v>
      </c>
      <c r="K1826" s="52" t="s">
        <v>11713</v>
      </c>
      <c r="L1826" s="52" t="s">
        <v>11714</v>
      </c>
      <c r="M1826" s="53">
        <v>3506</v>
      </c>
    </row>
    <row r="1827" spans="1:13" s="52" customFormat="1">
      <c r="A1827" s="38">
        <v>10183810</v>
      </c>
      <c r="B1827" s="54">
        <v>101838100000000</v>
      </c>
      <c r="C1827" s="52" t="s">
        <v>2848</v>
      </c>
      <c r="E1827" s="52" t="s">
        <v>2849</v>
      </c>
      <c r="F1827" s="32">
        <v>40513</v>
      </c>
      <c r="G1827" s="52" t="s">
        <v>272</v>
      </c>
      <c r="H1827" s="52" t="s">
        <v>11722</v>
      </c>
      <c r="I1827" s="52" t="s">
        <v>11723</v>
      </c>
      <c r="J1827" s="52" t="s">
        <v>11712</v>
      </c>
      <c r="K1827" s="52" t="s">
        <v>11713</v>
      </c>
      <c r="L1827" s="52" t="s">
        <v>11714</v>
      </c>
      <c r="M1827" s="53">
        <v>3506</v>
      </c>
    </row>
    <row r="1828" spans="1:13" s="52" customFormat="1">
      <c r="A1828" s="38">
        <v>10183811</v>
      </c>
      <c r="B1828" s="54">
        <v>101838110000000</v>
      </c>
      <c r="C1828" s="52" t="s">
        <v>2848</v>
      </c>
      <c r="E1828" s="52" t="s">
        <v>2850</v>
      </c>
      <c r="F1828" s="32">
        <v>40513</v>
      </c>
      <c r="G1828" s="52" t="s">
        <v>272</v>
      </c>
      <c r="H1828" s="52" t="s">
        <v>11722</v>
      </c>
      <c r="I1828" s="52" t="s">
        <v>11723</v>
      </c>
      <c r="J1828" s="52" t="s">
        <v>11712</v>
      </c>
      <c r="K1828" s="52" t="s">
        <v>11713</v>
      </c>
      <c r="L1828" s="52" t="s">
        <v>11714</v>
      </c>
      <c r="M1828" s="53">
        <v>3506</v>
      </c>
    </row>
    <row r="1829" spans="1:13" s="52" customFormat="1">
      <c r="A1829" s="38">
        <v>10183812</v>
      </c>
      <c r="B1829" s="54">
        <v>101838120000000</v>
      </c>
      <c r="C1829" s="52" t="s">
        <v>2848</v>
      </c>
      <c r="D1829" s="52" t="s">
        <v>4989</v>
      </c>
      <c r="E1829" s="52" t="s">
        <v>7866</v>
      </c>
      <c r="F1829" s="32">
        <v>40513</v>
      </c>
      <c r="G1829" s="52" t="s">
        <v>3402</v>
      </c>
      <c r="H1829" s="52" t="s">
        <v>12304</v>
      </c>
      <c r="I1829" s="52" t="s">
        <v>12305</v>
      </c>
      <c r="J1829" s="52" t="s">
        <v>11712</v>
      </c>
      <c r="K1829" s="52" t="s">
        <v>11713</v>
      </c>
      <c r="L1829" s="52" t="s">
        <v>11714</v>
      </c>
      <c r="M1829" s="53">
        <v>3506</v>
      </c>
    </row>
    <row r="1830" spans="1:13" s="52" customFormat="1">
      <c r="A1830" s="38">
        <v>10183813</v>
      </c>
      <c r="B1830" s="54">
        <v>101838130000000</v>
      </c>
      <c r="C1830" s="52" t="s">
        <v>2848</v>
      </c>
      <c r="E1830" s="52" t="s">
        <v>2851</v>
      </c>
      <c r="F1830" s="32">
        <v>40513</v>
      </c>
      <c r="G1830" s="52" t="s">
        <v>272</v>
      </c>
      <c r="H1830" s="52" t="s">
        <v>11722</v>
      </c>
      <c r="I1830" s="52" t="s">
        <v>11723</v>
      </c>
      <c r="J1830" s="52" t="s">
        <v>11712</v>
      </c>
      <c r="K1830" s="52" t="s">
        <v>11713</v>
      </c>
      <c r="L1830" s="52" t="s">
        <v>11714</v>
      </c>
      <c r="M1830" s="53">
        <v>3506</v>
      </c>
    </row>
    <row r="1831" spans="1:13" s="52" customFormat="1">
      <c r="A1831" s="38">
        <v>10183814</v>
      </c>
      <c r="B1831" s="54">
        <v>101838140000000</v>
      </c>
      <c r="C1831" s="52" t="s">
        <v>2852</v>
      </c>
      <c r="E1831" s="52" t="s">
        <v>2853</v>
      </c>
      <c r="F1831" s="32">
        <v>40513</v>
      </c>
      <c r="G1831" s="52" t="s">
        <v>272</v>
      </c>
      <c r="H1831" s="52" t="s">
        <v>11722</v>
      </c>
      <c r="I1831" s="52" t="s">
        <v>11723</v>
      </c>
      <c r="J1831" s="52" t="s">
        <v>11712</v>
      </c>
      <c r="K1831" s="52" t="s">
        <v>11713</v>
      </c>
      <c r="L1831" s="52" t="s">
        <v>11714</v>
      </c>
      <c r="M1831" s="53">
        <v>3506</v>
      </c>
    </row>
    <row r="1832" spans="1:13" s="52" customFormat="1">
      <c r="A1832" s="38">
        <v>10183815</v>
      </c>
      <c r="B1832" s="54">
        <v>101838150000000</v>
      </c>
      <c r="C1832" s="52" t="s">
        <v>2852</v>
      </c>
      <c r="D1832" s="52" t="s">
        <v>2854</v>
      </c>
      <c r="E1832" s="52" t="s">
        <v>2855</v>
      </c>
      <c r="F1832" s="32">
        <v>40513</v>
      </c>
      <c r="G1832" s="52" t="s">
        <v>272</v>
      </c>
      <c r="H1832" s="52" t="s">
        <v>12390</v>
      </c>
      <c r="I1832" s="52" t="s">
        <v>12391</v>
      </c>
      <c r="J1832" s="52" t="s">
        <v>11712</v>
      </c>
      <c r="K1832" s="52" t="s">
        <v>11713</v>
      </c>
      <c r="L1832" s="52" t="s">
        <v>11714</v>
      </c>
      <c r="M1832" s="53">
        <v>3506</v>
      </c>
    </row>
    <row r="1833" spans="1:13" s="52" customFormat="1">
      <c r="A1833" s="38">
        <v>10183816</v>
      </c>
      <c r="B1833" s="54">
        <v>10183816000000</v>
      </c>
      <c r="C1833" s="52" t="s">
        <v>2852</v>
      </c>
      <c r="D1833" s="52" t="s">
        <v>2854</v>
      </c>
      <c r="E1833" s="52" t="s">
        <v>2856</v>
      </c>
      <c r="F1833" s="32">
        <v>40513</v>
      </c>
      <c r="G1833" s="52" t="s">
        <v>272</v>
      </c>
      <c r="H1833" s="52" t="s">
        <v>12390</v>
      </c>
      <c r="I1833" s="52" t="s">
        <v>12391</v>
      </c>
      <c r="J1833" s="52" t="s">
        <v>11712</v>
      </c>
      <c r="K1833" s="52" t="s">
        <v>11713</v>
      </c>
      <c r="L1833" s="52" t="s">
        <v>11714</v>
      </c>
      <c r="M1833" s="53">
        <v>3506</v>
      </c>
    </row>
    <row r="1834" spans="1:13" s="52" customFormat="1">
      <c r="A1834" s="38">
        <v>10183817</v>
      </c>
      <c r="B1834" s="54">
        <v>101838170000000</v>
      </c>
      <c r="C1834" s="52" t="s">
        <v>2852</v>
      </c>
      <c r="E1834" s="52" t="s">
        <v>2857</v>
      </c>
      <c r="F1834" s="32">
        <v>40513</v>
      </c>
      <c r="G1834" s="52" t="s">
        <v>272</v>
      </c>
      <c r="H1834" s="52" t="s">
        <v>11722</v>
      </c>
      <c r="I1834" s="52" t="s">
        <v>11723</v>
      </c>
      <c r="J1834" s="52" t="s">
        <v>11712</v>
      </c>
      <c r="K1834" s="52" t="s">
        <v>11713</v>
      </c>
      <c r="L1834" s="52" t="s">
        <v>11714</v>
      </c>
      <c r="M1834" s="53">
        <v>3506</v>
      </c>
    </row>
    <row r="1835" spans="1:13" s="52" customFormat="1">
      <c r="A1835" s="38">
        <v>10183818</v>
      </c>
      <c r="B1835" s="54">
        <v>101838180000000</v>
      </c>
      <c r="C1835" s="52" t="s">
        <v>2852</v>
      </c>
      <c r="E1835" s="52" t="s">
        <v>2858</v>
      </c>
      <c r="F1835" s="32">
        <v>40513</v>
      </c>
      <c r="G1835" s="52" t="s">
        <v>272</v>
      </c>
      <c r="H1835" s="52" t="s">
        <v>11722</v>
      </c>
      <c r="I1835" s="52" t="s">
        <v>11723</v>
      </c>
      <c r="J1835" s="52" t="s">
        <v>11712</v>
      </c>
      <c r="K1835" s="52" t="s">
        <v>11713</v>
      </c>
      <c r="L1835" s="52" t="s">
        <v>11714</v>
      </c>
      <c r="M1835" s="53">
        <v>3506</v>
      </c>
    </row>
    <row r="1836" spans="1:13" s="52" customFormat="1">
      <c r="A1836" s="38">
        <v>10183819</v>
      </c>
      <c r="B1836" s="54">
        <v>101838190000000</v>
      </c>
      <c r="C1836" s="52" t="s">
        <v>2852</v>
      </c>
      <c r="D1836" s="52" t="s">
        <v>2854</v>
      </c>
      <c r="E1836" s="52" t="s">
        <v>2859</v>
      </c>
      <c r="F1836" s="32">
        <v>40513</v>
      </c>
      <c r="G1836" s="52" t="s">
        <v>272</v>
      </c>
      <c r="H1836" s="52" t="s">
        <v>11722</v>
      </c>
      <c r="I1836" s="52" t="s">
        <v>11723</v>
      </c>
      <c r="J1836" s="52" t="s">
        <v>11712</v>
      </c>
      <c r="K1836" s="52" t="s">
        <v>11713</v>
      </c>
      <c r="L1836" s="52" t="s">
        <v>11714</v>
      </c>
      <c r="M1836" s="53">
        <v>3506</v>
      </c>
    </row>
    <row r="1837" spans="1:13" s="52" customFormat="1">
      <c r="A1837" s="38">
        <v>10183820</v>
      </c>
      <c r="B1837" s="54">
        <v>101838200000000</v>
      </c>
      <c r="C1837" s="52" t="s">
        <v>2852</v>
      </c>
      <c r="D1837" s="52" t="s">
        <v>2854</v>
      </c>
      <c r="E1837" s="52" t="s">
        <v>2860</v>
      </c>
      <c r="F1837" s="32">
        <v>40513</v>
      </c>
      <c r="G1837" s="52" t="s">
        <v>272</v>
      </c>
      <c r="H1837" s="52" t="s">
        <v>12296</v>
      </c>
      <c r="I1837" s="52" t="s">
        <v>12140</v>
      </c>
      <c r="J1837" s="52" t="s">
        <v>11712</v>
      </c>
      <c r="K1837" s="52" t="s">
        <v>11713</v>
      </c>
      <c r="L1837" s="52" t="s">
        <v>11714</v>
      </c>
      <c r="M1837" s="53">
        <v>3506</v>
      </c>
    </row>
    <row r="1838" spans="1:13" s="52" customFormat="1">
      <c r="A1838" s="38">
        <v>10183821</v>
      </c>
      <c r="B1838" s="54">
        <v>101838210000000</v>
      </c>
      <c r="C1838" s="52" t="s">
        <v>2852</v>
      </c>
      <c r="E1838" s="52" t="s">
        <v>2861</v>
      </c>
      <c r="F1838" s="32">
        <v>40513</v>
      </c>
      <c r="G1838" s="52" t="s">
        <v>272</v>
      </c>
      <c r="H1838" s="52" t="s">
        <v>11722</v>
      </c>
      <c r="I1838" s="52" t="s">
        <v>11723</v>
      </c>
      <c r="J1838" s="52" t="s">
        <v>11712</v>
      </c>
      <c r="K1838" s="52" t="s">
        <v>11713</v>
      </c>
      <c r="L1838" s="52" t="s">
        <v>11714</v>
      </c>
      <c r="M1838" s="53">
        <v>3506</v>
      </c>
    </row>
    <row r="1839" spans="1:13" s="52" customFormat="1">
      <c r="A1839" s="38">
        <v>10183822</v>
      </c>
      <c r="B1839" s="54">
        <v>101838220000000</v>
      </c>
      <c r="C1839" s="52" t="s">
        <v>2862</v>
      </c>
      <c r="D1839" s="52" t="s">
        <v>2863</v>
      </c>
      <c r="E1839" s="52" t="s">
        <v>2864</v>
      </c>
      <c r="F1839" s="32">
        <v>40513</v>
      </c>
      <c r="G1839" s="52" t="s">
        <v>2798</v>
      </c>
      <c r="H1839" s="52" t="s">
        <v>11722</v>
      </c>
      <c r="I1839" s="52" t="s">
        <v>11723</v>
      </c>
      <c r="J1839" s="52" t="s">
        <v>11712</v>
      </c>
      <c r="K1839" s="52" t="s">
        <v>11713</v>
      </c>
      <c r="L1839" s="52" t="s">
        <v>11714</v>
      </c>
      <c r="M1839" s="53">
        <v>3506</v>
      </c>
    </row>
    <row r="1840" spans="1:13" s="52" customFormat="1">
      <c r="A1840" s="38">
        <v>10183823</v>
      </c>
      <c r="B1840" s="54">
        <v>101838230000000</v>
      </c>
      <c r="C1840" s="52" t="s">
        <v>2862</v>
      </c>
      <c r="D1840" s="52" t="s">
        <v>2863</v>
      </c>
      <c r="E1840" s="52" t="s">
        <v>2865</v>
      </c>
      <c r="F1840" s="32">
        <v>40513</v>
      </c>
      <c r="G1840" s="52" t="s">
        <v>272</v>
      </c>
      <c r="H1840" s="52" t="s">
        <v>12390</v>
      </c>
      <c r="I1840" s="52" t="s">
        <v>12391</v>
      </c>
      <c r="J1840" s="52" t="s">
        <v>11712</v>
      </c>
      <c r="K1840" s="52" t="s">
        <v>11713</v>
      </c>
      <c r="L1840" s="52" t="s">
        <v>11714</v>
      </c>
      <c r="M1840" s="53">
        <v>3506</v>
      </c>
    </row>
    <row r="1841" spans="1:13" s="52" customFormat="1">
      <c r="A1841" s="38">
        <v>10183824</v>
      </c>
      <c r="B1841" s="54">
        <v>101838240000000</v>
      </c>
      <c r="C1841" s="52" t="s">
        <v>2862</v>
      </c>
      <c r="D1841" s="52" t="s">
        <v>2863</v>
      </c>
      <c r="E1841" s="52" t="s">
        <v>2866</v>
      </c>
      <c r="F1841" s="32">
        <v>40513</v>
      </c>
      <c r="G1841" s="52" t="s">
        <v>272</v>
      </c>
      <c r="H1841" s="52" t="s">
        <v>12479</v>
      </c>
      <c r="I1841" s="52" t="s">
        <v>11717</v>
      </c>
      <c r="J1841" s="52" t="s">
        <v>11712</v>
      </c>
      <c r="K1841" s="52" t="s">
        <v>11713</v>
      </c>
      <c r="L1841" s="52" t="s">
        <v>11714</v>
      </c>
      <c r="M1841" s="53">
        <v>3506</v>
      </c>
    </row>
    <row r="1842" spans="1:13" s="52" customFormat="1">
      <c r="A1842" s="38">
        <v>10183825</v>
      </c>
      <c r="B1842" s="54">
        <v>101838250000000</v>
      </c>
      <c r="C1842" s="52" t="s">
        <v>2862</v>
      </c>
      <c r="D1842" s="52" t="s">
        <v>2863</v>
      </c>
      <c r="E1842" s="52" t="s">
        <v>2867</v>
      </c>
      <c r="F1842" s="32">
        <v>40513</v>
      </c>
      <c r="G1842" s="52" t="s">
        <v>110</v>
      </c>
      <c r="H1842" s="52" t="s">
        <v>12463</v>
      </c>
      <c r="I1842" s="52" t="s">
        <v>12091</v>
      </c>
      <c r="J1842" s="52" t="s">
        <v>11712</v>
      </c>
      <c r="K1842" s="52" t="s">
        <v>11713</v>
      </c>
      <c r="L1842" s="52" t="s">
        <v>11714</v>
      </c>
      <c r="M1842" s="53">
        <v>3506</v>
      </c>
    </row>
    <row r="1843" spans="1:13" s="52" customFormat="1">
      <c r="A1843" s="38">
        <v>10183826</v>
      </c>
      <c r="B1843" s="54">
        <v>101838260000000</v>
      </c>
      <c r="C1843" s="52" t="s">
        <v>2862</v>
      </c>
      <c r="D1843" s="52" t="s">
        <v>2863</v>
      </c>
      <c r="E1843" s="52" t="s">
        <v>2868</v>
      </c>
      <c r="F1843" s="32">
        <v>40513</v>
      </c>
      <c r="G1843" s="52" t="s">
        <v>272</v>
      </c>
      <c r="H1843" s="52" t="s">
        <v>12460</v>
      </c>
      <c r="I1843" s="52" t="s">
        <v>12104</v>
      </c>
      <c r="J1843" s="52" t="s">
        <v>11712</v>
      </c>
      <c r="K1843" s="52" t="s">
        <v>11713</v>
      </c>
      <c r="L1843" s="52" t="s">
        <v>11714</v>
      </c>
      <c r="M1843" s="53">
        <v>3506</v>
      </c>
    </row>
    <row r="1844" spans="1:13" s="52" customFormat="1">
      <c r="A1844" s="38">
        <v>10183827</v>
      </c>
      <c r="B1844" s="54">
        <v>101838270000000</v>
      </c>
      <c r="C1844" s="52" t="s">
        <v>2862</v>
      </c>
      <c r="D1844" s="52" t="s">
        <v>2863</v>
      </c>
      <c r="E1844" s="52" t="s">
        <v>2869</v>
      </c>
      <c r="F1844" s="32">
        <v>40513</v>
      </c>
      <c r="G1844" s="52" t="s">
        <v>272</v>
      </c>
      <c r="H1844" s="52" t="s">
        <v>12070</v>
      </c>
      <c r="I1844" s="52" t="s">
        <v>12071</v>
      </c>
      <c r="J1844" s="52" t="s">
        <v>11712</v>
      </c>
      <c r="K1844" s="52" t="s">
        <v>11713</v>
      </c>
      <c r="L1844" s="52" t="s">
        <v>11714</v>
      </c>
      <c r="M1844" s="53">
        <v>3506</v>
      </c>
    </row>
    <row r="1845" spans="1:13" s="52" customFormat="1">
      <c r="A1845" s="38">
        <v>10183828</v>
      </c>
      <c r="B1845" s="54">
        <v>101838280000000</v>
      </c>
      <c r="C1845" s="52" t="s">
        <v>2862</v>
      </c>
      <c r="D1845" s="52" t="s">
        <v>2863</v>
      </c>
      <c r="E1845" s="52" t="s">
        <v>2870</v>
      </c>
      <c r="F1845" s="32">
        <v>40513</v>
      </c>
      <c r="G1845" s="52" t="s">
        <v>272</v>
      </c>
      <c r="H1845" s="52" t="s">
        <v>11722</v>
      </c>
      <c r="I1845" s="52" t="s">
        <v>11723</v>
      </c>
      <c r="J1845" s="52" t="s">
        <v>11712</v>
      </c>
      <c r="K1845" s="52" t="s">
        <v>11713</v>
      </c>
      <c r="L1845" s="52" t="s">
        <v>11714</v>
      </c>
      <c r="M1845" s="53">
        <v>3506</v>
      </c>
    </row>
    <row r="1846" spans="1:13" s="52" customFormat="1">
      <c r="A1846" s="38">
        <v>10183829</v>
      </c>
      <c r="B1846" s="54">
        <v>101838290000000</v>
      </c>
      <c r="C1846" s="52" t="s">
        <v>2862</v>
      </c>
      <c r="D1846" s="52" t="s">
        <v>2863</v>
      </c>
      <c r="E1846" s="52" t="s">
        <v>2871</v>
      </c>
      <c r="F1846" s="32">
        <v>40513</v>
      </c>
      <c r="G1846" s="52" t="s">
        <v>272</v>
      </c>
      <c r="H1846" s="52" t="s">
        <v>11722</v>
      </c>
      <c r="I1846" s="52" t="s">
        <v>11723</v>
      </c>
      <c r="J1846" s="52" t="s">
        <v>11712</v>
      </c>
      <c r="K1846" s="52" t="s">
        <v>11713</v>
      </c>
      <c r="L1846" s="52" t="s">
        <v>11714</v>
      </c>
      <c r="M1846" s="53">
        <v>3506</v>
      </c>
    </row>
    <row r="1847" spans="1:13" s="52" customFormat="1">
      <c r="A1847" s="38">
        <v>10183830</v>
      </c>
      <c r="B1847" s="54">
        <v>101838300000000</v>
      </c>
      <c r="C1847" s="52" t="s">
        <v>2862</v>
      </c>
      <c r="D1847" s="52" t="s">
        <v>2863</v>
      </c>
      <c r="E1847" s="52" t="s">
        <v>2872</v>
      </c>
      <c r="F1847" s="32">
        <v>40513</v>
      </c>
      <c r="G1847" s="52" t="s">
        <v>272</v>
      </c>
      <c r="H1847" s="52" t="s">
        <v>12479</v>
      </c>
      <c r="I1847" s="52" t="s">
        <v>11717</v>
      </c>
      <c r="J1847" s="52" t="s">
        <v>11712</v>
      </c>
      <c r="K1847" s="52" t="s">
        <v>11713</v>
      </c>
      <c r="L1847" s="52" t="s">
        <v>11714</v>
      </c>
      <c r="M1847" s="53">
        <v>3506</v>
      </c>
    </row>
    <row r="1848" spans="1:13" s="52" customFormat="1">
      <c r="A1848" s="38">
        <v>10183831</v>
      </c>
      <c r="B1848" s="54">
        <v>101838310000000</v>
      </c>
      <c r="C1848" s="52" t="s">
        <v>2862</v>
      </c>
      <c r="D1848" s="52" t="s">
        <v>2863</v>
      </c>
      <c r="E1848" s="52" t="s">
        <v>2873</v>
      </c>
      <c r="F1848" s="32">
        <v>40513</v>
      </c>
      <c r="G1848" s="52" t="s">
        <v>272</v>
      </c>
      <c r="H1848" s="52" t="s">
        <v>12304</v>
      </c>
      <c r="I1848" s="52" t="s">
        <v>12305</v>
      </c>
      <c r="J1848" s="52" t="s">
        <v>11712</v>
      </c>
      <c r="K1848" s="52" t="s">
        <v>11713</v>
      </c>
      <c r="L1848" s="52" t="s">
        <v>11714</v>
      </c>
      <c r="M1848" s="53">
        <v>3506</v>
      </c>
    </row>
    <row r="1849" spans="1:13" s="52" customFormat="1">
      <c r="A1849" s="38">
        <v>10183833</v>
      </c>
      <c r="B1849" s="54">
        <v>101838330000000</v>
      </c>
      <c r="C1849" s="52" t="s">
        <v>2862</v>
      </c>
      <c r="E1849" s="52" t="s">
        <v>2874</v>
      </c>
      <c r="F1849" s="32">
        <v>40513</v>
      </c>
      <c r="G1849" s="52" t="s">
        <v>272</v>
      </c>
      <c r="H1849" s="52" t="s">
        <v>11722</v>
      </c>
      <c r="I1849" s="52" t="s">
        <v>11723</v>
      </c>
      <c r="J1849" s="52" t="s">
        <v>11712</v>
      </c>
      <c r="K1849" s="52" t="s">
        <v>11713</v>
      </c>
      <c r="L1849" s="52" t="s">
        <v>11714</v>
      </c>
      <c r="M1849" s="53">
        <v>3506</v>
      </c>
    </row>
    <row r="1850" spans="1:13" s="52" customFormat="1">
      <c r="A1850" s="38">
        <v>10183834</v>
      </c>
      <c r="B1850" s="54">
        <v>101838340000000</v>
      </c>
      <c r="C1850" s="52" t="s">
        <v>2862</v>
      </c>
      <c r="D1850" s="52" t="s">
        <v>2863</v>
      </c>
      <c r="E1850" s="52" t="s">
        <v>2875</v>
      </c>
      <c r="F1850" s="32">
        <v>40513</v>
      </c>
      <c r="G1850" s="52" t="s">
        <v>272</v>
      </c>
      <c r="H1850" s="52" t="s">
        <v>12341</v>
      </c>
      <c r="I1850" s="52" t="s">
        <v>12063</v>
      </c>
      <c r="J1850" s="52" t="s">
        <v>11712</v>
      </c>
      <c r="K1850" s="52" t="s">
        <v>11713</v>
      </c>
      <c r="L1850" s="52" t="s">
        <v>11714</v>
      </c>
      <c r="M1850" s="53">
        <v>3506</v>
      </c>
    </row>
    <row r="1851" spans="1:13" s="52" customFormat="1">
      <c r="A1851" s="38">
        <v>10183835</v>
      </c>
      <c r="B1851" s="54">
        <v>101838350000000</v>
      </c>
      <c r="C1851" s="52" t="s">
        <v>2862</v>
      </c>
      <c r="D1851" s="52" t="s">
        <v>2863</v>
      </c>
      <c r="E1851" s="52" t="s">
        <v>2876</v>
      </c>
      <c r="F1851" s="32">
        <v>40513</v>
      </c>
      <c r="G1851" s="52" t="s">
        <v>272</v>
      </c>
      <c r="H1851" s="52" t="s">
        <v>12070</v>
      </c>
      <c r="I1851" s="52" t="s">
        <v>12071</v>
      </c>
      <c r="J1851" s="52" t="s">
        <v>11712</v>
      </c>
      <c r="K1851" s="52" t="s">
        <v>11713</v>
      </c>
      <c r="L1851" s="52" t="s">
        <v>11714</v>
      </c>
      <c r="M1851" s="53">
        <v>3506</v>
      </c>
    </row>
    <row r="1852" spans="1:13" s="52" customFormat="1">
      <c r="A1852" s="38">
        <v>10183836</v>
      </c>
      <c r="B1852" s="54">
        <v>101838360000000</v>
      </c>
      <c r="C1852" s="52" t="s">
        <v>2862</v>
      </c>
      <c r="D1852" s="52" t="s">
        <v>2863</v>
      </c>
      <c r="E1852" s="52" t="s">
        <v>2877</v>
      </c>
      <c r="F1852" s="32">
        <v>40513</v>
      </c>
      <c r="G1852" s="52" t="s">
        <v>272</v>
      </c>
      <c r="H1852" s="52" t="s">
        <v>12304</v>
      </c>
      <c r="I1852" s="52" t="s">
        <v>12305</v>
      </c>
      <c r="J1852" s="52" t="s">
        <v>11712</v>
      </c>
      <c r="K1852" s="52" t="s">
        <v>11713</v>
      </c>
      <c r="L1852" s="52" t="s">
        <v>11714</v>
      </c>
      <c r="M1852" s="53">
        <v>3506</v>
      </c>
    </row>
    <row r="1853" spans="1:13" s="52" customFormat="1">
      <c r="A1853" s="38">
        <v>10183837</v>
      </c>
      <c r="B1853" s="54">
        <v>101838370000000</v>
      </c>
      <c r="C1853" s="52" t="s">
        <v>2862</v>
      </c>
      <c r="E1853" s="52" t="s">
        <v>2878</v>
      </c>
      <c r="F1853" s="32">
        <v>40513</v>
      </c>
      <c r="G1853" s="52" t="s">
        <v>272</v>
      </c>
      <c r="H1853" s="52" t="s">
        <v>11722</v>
      </c>
      <c r="I1853" s="52" t="s">
        <v>11723</v>
      </c>
      <c r="J1853" s="52" t="s">
        <v>11712</v>
      </c>
      <c r="K1853" s="52" t="s">
        <v>11713</v>
      </c>
      <c r="L1853" s="52" t="s">
        <v>11714</v>
      </c>
      <c r="M1853" s="53">
        <v>3506</v>
      </c>
    </row>
    <row r="1854" spans="1:13" s="52" customFormat="1">
      <c r="A1854" s="38">
        <v>10183838</v>
      </c>
      <c r="B1854" s="54">
        <v>101838380000000</v>
      </c>
      <c r="C1854" s="52" t="s">
        <v>2862</v>
      </c>
      <c r="D1854" s="52" t="s">
        <v>2863</v>
      </c>
      <c r="E1854" s="52" t="s">
        <v>2879</v>
      </c>
      <c r="F1854" s="32">
        <v>40513</v>
      </c>
      <c r="G1854" s="52" t="s">
        <v>272</v>
      </c>
      <c r="H1854" s="52" t="s">
        <v>12304</v>
      </c>
      <c r="I1854" s="52" t="s">
        <v>12305</v>
      </c>
      <c r="J1854" s="52" t="s">
        <v>11712</v>
      </c>
      <c r="K1854" s="52" t="s">
        <v>11713</v>
      </c>
      <c r="L1854" s="52" t="s">
        <v>11714</v>
      </c>
      <c r="M1854" s="53">
        <v>3506</v>
      </c>
    </row>
    <row r="1855" spans="1:13" s="52" customFormat="1">
      <c r="A1855" s="38">
        <v>10183839</v>
      </c>
      <c r="B1855" s="54">
        <v>101838390000000</v>
      </c>
      <c r="C1855" s="52" t="s">
        <v>2862</v>
      </c>
      <c r="D1855" s="52" t="s">
        <v>2863</v>
      </c>
      <c r="E1855" s="52" t="s">
        <v>2880</v>
      </c>
      <c r="F1855" s="32">
        <v>40513</v>
      </c>
      <c r="G1855" s="52" t="s">
        <v>272</v>
      </c>
      <c r="H1855" s="52" t="s">
        <v>12304</v>
      </c>
      <c r="I1855" s="52" t="s">
        <v>12305</v>
      </c>
      <c r="J1855" s="52" t="s">
        <v>11712</v>
      </c>
      <c r="K1855" s="52" t="s">
        <v>11713</v>
      </c>
      <c r="L1855" s="52" t="s">
        <v>11714</v>
      </c>
      <c r="M1855" s="53">
        <v>3506</v>
      </c>
    </row>
    <row r="1856" spans="1:13" s="52" customFormat="1">
      <c r="A1856" s="38">
        <v>10183840</v>
      </c>
      <c r="B1856" s="54">
        <v>101838400000000</v>
      </c>
      <c r="C1856" s="52" t="s">
        <v>2862</v>
      </c>
      <c r="D1856" s="52" t="s">
        <v>2863</v>
      </c>
      <c r="E1856" s="52" t="s">
        <v>2881</v>
      </c>
      <c r="F1856" s="32">
        <v>40513</v>
      </c>
      <c r="G1856" s="52" t="s">
        <v>272</v>
      </c>
      <c r="H1856" s="52" t="s">
        <v>12390</v>
      </c>
      <c r="I1856" s="52" t="s">
        <v>12391</v>
      </c>
      <c r="J1856" s="52" t="s">
        <v>11712</v>
      </c>
      <c r="K1856" s="52" t="s">
        <v>11713</v>
      </c>
      <c r="L1856" s="52" t="s">
        <v>11714</v>
      </c>
      <c r="M1856" s="53">
        <v>3506</v>
      </c>
    </row>
    <row r="1857" spans="1:13" s="52" customFormat="1">
      <c r="A1857" s="38">
        <v>10183841</v>
      </c>
      <c r="B1857" s="54">
        <v>101838410000000</v>
      </c>
      <c r="C1857" s="52" t="s">
        <v>2862</v>
      </c>
      <c r="D1857" s="52" t="s">
        <v>2863</v>
      </c>
      <c r="E1857" s="52" t="s">
        <v>2882</v>
      </c>
      <c r="F1857" s="32">
        <v>40513</v>
      </c>
      <c r="G1857" s="52" t="s">
        <v>272</v>
      </c>
      <c r="H1857" s="52" t="s">
        <v>12390</v>
      </c>
      <c r="I1857" s="52" t="s">
        <v>12391</v>
      </c>
      <c r="J1857" s="52" t="s">
        <v>11712</v>
      </c>
      <c r="K1857" s="52" t="s">
        <v>11713</v>
      </c>
      <c r="L1857" s="52" t="s">
        <v>11714</v>
      </c>
      <c r="M1857" s="53">
        <v>3506</v>
      </c>
    </row>
    <row r="1858" spans="1:13" s="52" customFormat="1">
      <c r="A1858" s="38">
        <v>10183842</v>
      </c>
      <c r="B1858" s="54">
        <v>101838420000000</v>
      </c>
      <c r="C1858" s="52" t="s">
        <v>2862</v>
      </c>
      <c r="D1858" s="52" t="s">
        <v>2863</v>
      </c>
      <c r="E1858" s="52" t="s">
        <v>2883</v>
      </c>
      <c r="F1858" s="32">
        <v>40513</v>
      </c>
      <c r="G1858" s="52" t="s">
        <v>272</v>
      </c>
      <c r="H1858" s="52" t="s">
        <v>12304</v>
      </c>
      <c r="I1858" s="52" t="s">
        <v>12305</v>
      </c>
      <c r="J1858" s="52" t="s">
        <v>11712</v>
      </c>
      <c r="K1858" s="52" t="s">
        <v>11713</v>
      </c>
      <c r="L1858" s="52" t="s">
        <v>11714</v>
      </c>
      <c r="M1858" s="53">
        <v>3506</v>
      </c>
    </row>
    <row r="1859" spans="1:13" s="52" customFormat="1">
      <c r="A1859" s="38">
        <v>10183843</v>
      </c>
      <c r="B1859" s="54">
        <v>101838430000000</v>
      </c>
      <c r="C1859" s="52" t="s">
        <v>2862</v>
      </c>
      <c r="D1859" s="52" t="s">
        <v>2863</v>
      </c>
      <c r="E1859" s="52" t="s">
        <v>2884</v>
      </c>
      <c r="F1859" s="32">
        <v>40513</v>
      </c>
      <c r="G1859" s="52" t="s">
        <v>272</v>
      </c>
      <c r="H1859" s="52" t="s">
        <v>12304</v>
      </c>
      <c r="I1859" s="52" t="s">
        <v>12305</v>
      </c>
      <c r="J1859" s="52" t="s">
        <v>11712</v>
      </c>
      <c r="K1859" s="52" t="s">
        <v>11713</v>
      </c>
      <c r="L1859" s="52" t="s">
        <v>11714</v>
      </c>
      <c r="M1859" s="53">
        <v>3506</v>
      </c>
    </row>
    <row r="1860" spans="1:13" s="52" customFormat="1">
      <c r="A1860" s="38">
        <v>10183844</v>
      </c>
      <c r="B1860" s="54">
        <v>101838440000000</v>
      </c>
      <c r="C1860" s="52" t="s">
        <v>2862</v>
      </c>
      <c r="D1860" s="52" t="s">
        <v>2863</v>
      </c>
      <c r="E1860" s="52" t="s">
        <v>2885</v>
      </c>
      <c r="F1860" s="32">
        <v>40513</v>
      </c>
      <c r="G1860" s="52" t="s">
        <v>272</v>
      </c>
      <c r="H1860" s="52" t="s">
        <v>12341</v>
      </c>
      <c r="I1860" s="52" t="s">
        <v>12063</v>
      </c>
      <c r="J1860" s="52" t="s">
        <v>11712</v>
      </c>
      <c r="K1860" s="52" t="s">
        <v>11713</v>
      </c>
      <c r="L1860" s="52" t="s">
        <v>11714</v>
      </c>
      <c r="M1860" s="53">
        <v>3506</v>
      </c>
    </row>
    <row r="1861" spans="1:13" s="52" customFormat="1">
      <c r="A1861" s="38">
        <v>10183845</v>
      </c>
      <c r="B1861" s="54">
        <v>101838450000000</v>
      </c>
      <c r="C1861" s="52" t="s">
        <v>2862</v>
      </c>
      <c r="D1861" s="52" t="s">
        <v>2863</v>
      </c>
      <c r="E1861" s="52" t="s">
        <v>2886</v>
      </c>
      <c r="F1861" s="32">
        <v>40513</v>
      </c>
      <c r="G1861" s="52" t="s">
        <v>272</v>
      </c>
      <c r="H1861" s="52" t="s">
        <v>12070</v>
      </c>
      <c r="I1861" s="52" t="s">
        <v>12071</v>
      </c>
      <c r="J1861" s="52" t="s">
        <v>11712</v>
      </c>
      <c r="K1861" s="52" t="s">
        <v>11713</v>
      </c>
      <c r="L1861" s="52" t="s">
        <v>11714</v>
      </c>
      <c r="M1861" s="53">
        <v>3506</v>
      </c>
    </row>
    <row r="1862" spans="1:13" s="52" customFormat="1">
      <c r="A1862" s="38">
        <v>10183846</v>
      </c>
      <c r="B1862" s="54">
        <v>101838460000000</v>
      </c>
      <c r="C1862" s="52" t="s">
        <v>2887</v>
      </c>
      <c r="E1862" s="52" t="s">
        <v>2888</v>
      </c>
      <c r="F1862" s="32">
        <v>40513</v>
      </c>
      <c r="G1862" s="52">
        <v>401.6</v>
      </c>
      <c r="H1862" s="52" t="s">
        <v>11722</v>
      </c>
      <c r="I1862" s="52" t="s">
        <v>11723</v>
      </c>
      <c r="J1862" s="52" t="s">
        <v>11712</v>
      </c>
      <c r="K1862" s="52" t="s">
        <v>11713</v>
      </c>
      <c r="L1862" s="52" t="s">
        <v>11714</v>
      </c>
      <c r="M1862" s="53">
        <v>3506</v>
      </c>
    </row>
    <row r="1863" spans="1:13" s="52" customFormat="1">
      <c r="A1863" s="38">
        <v>10183847</v>
      </c>
      <c r="B1863" s="54">
        <v>101838470000000</v>
      </c>
      <c r="C1863" s="52" t="s">
        <v>2887</v>
      </c>
      <c r="E1863" s="52" t="s">
        <v>2889</v>
      </c>
      <c r="F1863" s="32">
        <v>40513</v>
      </c>
      <c r="G1863" s="52">
        <v>401.6</v>
      </c>
      <c r="H1863" s="52" t="s">
        <v>11722</v>
      </c>
      <c r="I1863" s="52" t="s">
        <v>11723</v>
      </c>
      <c r="J1863" s="52" t="s">
        <v>11712</v>
      </c>
      <c r="K1863" s="52" t="s">
        <v>11713</v>
      </c>
      <c r="L1863" s="52" t="s">
        <v>11714</v>
      </c>
      <c r="M1863" s="53">
        <v>3506</v>
      </c>
    </row>
    <row r="1864" spans="1:13" s="52" customFormat="1">
      <c r="A1864" s="38">
        <v>10183848</v>
      </c>
      <c r="B1864" s="54">
        <v>101838480000000</v>
      </c>
      <c r="C1864" s="52" t="s">
        <v>2887</v>
      </c>
      <c r="E1864" s="52" t="s">
        <v>2890</v>
      </c>
      <c r="F1864" s="32">
        <v>40513</v>
      </c>
      <c r="G1864" s="52">
        <v>401.6</v>
      </c>
      <c r="H1864" s="52" t="s">
        <v>11722</v>
      </c>
      <c r="I1864" s="52" t="s">
        <v>11723</v>
      </c>
      <c r="J1864" s="52" t="s">
        <v>11712</v>
      </c>
      <c r="K1864" s="52" t="s">
        <v>11713</v>
      </c>
      <c r="L1864" s="52" t="s">
        <v>11714</v>
      </c>
      <c r="M1864" s="53">
        <v>3506</v>
      </c>
    </row>
    <row r="1865" spans="1:13" s="52" customFormat="1">
      <c r="A1865" s="38">
        <v>10183849</v>
      </c>
      <c r="B1865" s="54">
        <v>101838490000000</v>
      </c>
      <c r="C1865" s="52" t="s">
        <v>2887</v>
      </c>
      <c r="E1865" s="52" t="s">
        <v>2891</v>
      </c>
      <c r="F1865" s="32">
        <v>40513</v>
      </c>
      <c r="G1865" s="52">
        <v>401.6</v>
      </c>
      <c r="H1865" s="52" t="s">
        <v>11722</v>
      </c>
      <c r="I1865" s="52" t="s">
        <v>11723</v>
      </c>
      <c r="J1865" s="52" t="s">
        <v>11712</v>
      </c>
      <c r="K1865" s="52" t="s">
        <v>11713</v>
      </c>
      <c r="L1865" s="52" t="s">
        <v>11714</v>
      </c>
      <c r="M1865" s="53">
        <v>3506</v>
      </c>
    </row>
    <row r="1866" spans="1:13" s="52" customFormat="1">
      <c r="A1866" s="38">
        <v>10183850</v>
      </c>
      <c r="B1866" s="54">
        <v>101838500000000</v>
      </c>
      <c r="C1866" s="52" t="s">
        <v>2887</v>
      </c>
      <c r="D1866" s="52" t="s">
        <v>2892</v>
      </c>
      <c r="E1866" s="52" t="s">
        <v>2893</v>
      </c>
      <c r="F1866" s="32">
        <v>40513</v>
      </c>
      <c r="G1866" s="52" t="s">
        <v>110</v>
      </c>
      <c r="H1866" s="52" t="s">
        <v>12463</v>
      </c>
      <c r="I1866" s="52" t="s">
        <v>12091</v>
      </c>
      <c r="J1866" s="52" t="s">
        <v>11712</v>
      </c>
      <c r="K1866" s="52" t="s">
        <v>11713</v>
      </c>
      <c r="L1866" s="52" t="s">
        <v>11714</v>
      </c>
      <c r="M1866" s="53">
        <v>3506</v>
      </c>
    </row>
    <row r="1867" spans="1:13" s="52" customFormat="1">
      <c r="A1867" s="38">
        <v>10183851</v>
      </c>
      <c r="B1867" s="54">
        <v>101838510000000</v>
      </c>
      <c r="C1867" s="52" t="s">
        <v>2887</v>
      </c>
      <c r="D1867" s="52" t="s">
        <v>2892</v>
      </c>
      <c r="E1867" s="52" t="s">
        <v>2893</v>
      </c>
      <c r="F1867" s="32">
        <v>40513</v>
      </c>
      <c r="G1867" s="52" t="s">
        <v>2798</v>
      </c>
      <c r="H1867" s="52" t="s">
        <v>11722</v>
      </c>
      <c r="I1867" s="52" t="s">
        <v>11723</v>
      </c>
      <c r="J1867" s="52" t="s">
        <v>11712</v>
      </c>
      <c r="K1867" s="52" t="s">
        <v>11713</v>
      </c>
      <c r="L1867" s="52" t="s">
        <v>11714</v>
      </c>
      <c r="M1867" s="53">
        <v>3506</v>
      </c>
    </row>
    <row r="1868" spans="1:13" s="52" customFormat="1">
      <c r="A1868" s="38">
        <v>10183852</v>
      </c>
      <c r="B1868" s="54">
        <v>101838520000000</v>
      </c>
      <c r="C1868" s="52" t="s">
        <v>2887</v>
      </c>
      <c r="E1868" s="52" t="s">
        <v>2894</v>
      </c>
      <c r="F1868" s="32">
        <v>40513</v>
      </c>
      <c r="G1868" s="52">
        <v>401.6</v>
      </c>
      <c r="H1868" s="52" t="s">
        <v>11722</v>
      </c>
      <c r="I1868" s="52" t="s">
        <v>11723</v>
      </c>
      <c r="J1868" s="52" t="s">
        <v>11712</v>
      </c>
      <c r="K1868" s="52" t="s">
        <v>11713</v>
      </c>
      <c r="L1868" s="52" t="s">
        <v>11714</v>
      </c>
      <c r="M1868" s="53">
        <v>3506</v>
      </c>
    </row>
    <row r="1869" spans="1:13" s="52" customFormat="1">
      <c r="A1869" s="38">
        <v>10183853</v>
      </c>
      <c r="B1869" s="54">
        <v>101838530000000</v>
      </c>
      <c r="C1869" s="52" t="s">
        <v>2887</v>
      </c>
      <c r="E1869" s="52" t="s">
        <v>2895</v>
      </c>
      <c r="F1869" s="32">
        <v>40513</v>
      </c>
      <c r="G1869" s="52">
        <v>401.6</v>
      </c>
      <c r="H1869" s="52" t="s">
        <v>11722</v>
      </c>
      <c r="I1869" s="52" t="s">
        <v>11723</v>
      </c>
      <c r="J1869" s="52" t="s">
        <v>11712</v>
      </c>
      <c r="K1869" s="52" t="s">
        <v>11713</v>
      </c>
      <c r="L1869" s="52" t="s">
        <v>11714</v>
      </c>
      <c r="M1869" s="53">
        <v>3506</v>
      </c>
    </row>
    <row r="1870" spans="1:13" s="52" customFormat="1">
      <c r="A1870" s="38">
        <v>10183854</v>
      </c>
      <c r="B1870" s="54">
        <v>101838540000000</v>
      </c>
      <c r="C1870" s="52" t="s">
        <v>2896</v>
      </c>
      <c r="D1870" s="52" t="s">
        <v>2897</v>
      </c>
      <c r="E1870" s="52" t="s">
        <v>2898</v>
      </c>
      <c r="F1870" s="32">
        <v>40534</v>
      </c>
      <c r="G1870" s="52" t="s">
        <v>110</v>
      </c>
      <c r="H1870" s="52" t="s">
        <v>11722</v>
      </c>
      <c r="I1870" s="52" t="s">
        <v>11723</v>
      </c>
      <c r="J1870" s="52" t="s">
        <v>11712</v>
      </c>
      <c r="K1870" s="52" t="s">
        <v>11713</v>
      </c>
      <c r="L1870" s="52" t="s">
        <v>11714</v>
      </c>
      <c r="M1870" s="53">
        <v>3506</v>
      </c>
    </row>
    <row r="1871" spans="1:13" s="52" customFormat="1">
      <c r="A1871" s="38">
        <v>10183855</v>
      </c>
      <c r="B1871" s="54">
        <v>101838550000000</v>
      </c>
      <c r="C1871" s="52" t="s">
        <v>2896</v>
      </c>
      <c r="E1871" s="52" t="s">
        <v>2900</v>
      </c>
      <c r="F1871" s="32">
        <v>40534</v>
      </c>
      <c r="G1871" s="52" t="s">
        <v>11760</v>
      </c>
      <c r="H1871" s="52" t="s">
        <v>11722</v>
      </c>
      <c r="I1871" s="52" t="s">
        <v>11723</v>
      </c>
      <c r="J1871" s="52" t="s">
        <v>11712</v>
      </c>
      <c r="K1871" s="52" t="s">
        <v>11713</v>
      </c>
      <c r="L1871" s="52" t="s">
        <v>11714</v>
      </c>
      <c r="M1871" s="53">
        <v>3506</v>
      </c>
    </row>
    <row r="1872" spans="1:13" s="52" customFormat="1">
      <c r="A1872" s="38">
        <v>10183856</v>
      </c>
      <c r="B1872" s="54">
        <v>101838560000000</v>
      </c>
      <c r="C1872" s="52" t="s">
        <v>2896</v>
      </c>
      <c r="E1872" s="52" t="s">
        <v>2901</v>
      </c>
      <c r="F1872" s="32">
        <v>40534</v>
      </c>
      <c r="G1872" s="52" t="s">
        <v>11725</v>
      </c>
      <c r="H1872" s="52" t="s">
        <v>11722</v>
      </c>
      <c r="I1872" s="52" t="s">
        <v>11723</v>
      </c>
      <c r="J1872" s="52" t="s">
        <v>11712</v>
      </c>
      <c r="K1872" s="52" t="s">
        <v>11713</v>
      </c>
      <c r="L1872" s="52" t="s">
        <v>11714</v>
      </c>
      <c r="M1872" s="53">
        <v>3506</v>
      </c>
    </row>
    <row r="1873" spans="1:13" s="52" customFormat="1">
      <c r="A1873" s="38">
        <v>10183857</v>
      </c>
      <c r="B1873" s="54">
        <v>101838570000000</v>
      </c>
      <c r="C1873" s="52" t="s">
        <v>2896</v>
      </c>
      <c r="E1873" s="52" t="s">
        <v>2902</v>
      </c>
      <c r="F1873" s="32">
        <v>40534</v>
      </c>
      <c r="G1873" s="52" t="s">
        <v>110</v>
      </c>
      <c r="H1873" s="52" t="s">
        <v>12429</v>
      </c>
      <c r="I1873" s="52" t="s">
        <v>12068</v>
      </c>
      <c r="J1873" s="52" t="s">
        <v>11712</v>
      </c>
      <c r="K1873" s="52" t="s">
        <v>11713</v>
      </c>
      <c r="L1873" s="52" t="s">
        <v>11714</v>
      </c>
      <c r="M1873" s="53">
        <v>3506</v>
      </c>
    </row>
    <row r="1874" spans="1:13" s="52" customFormat="1">
      <c r="A1874" s="38">
        <v>10183858</v>
      </c>
      <c r="B1874" s="54">
        <v>101838580000000</v>
      </c>
      <c r="C1874" s="52" t="s">
        <v>2896</v>
      </c>
      <c r="E1874" s="52" t="s">
        <v>2903</v>
      </c>
      <c r="F1874" s="32">
        <v>40534</v>
      </c>
      <c r="G1874" s="52" t="s">
        <v>110</v>
      </c>
      <c r="H1874" s="52" t="s">
        <v>12429</v>
      </c>
      <c r="I1874" s="52" t="s">
        <v>12068</v>
      </c>
      <c r="J1874" s="52" t="s">
        <v>11712</v>
      </c>
      <c r="K1874" s="52" t="s">
        <v>11713</v>
      </c>
      <c r="L1874" s="52" t="s">
        <v>11714</v>
      </c>
      <c r="M1874" s="53">
        <v>3506</v>
      </c>
    </row>
    <row r="1875" spans="1:13" s="52" customFormat="1">
      <c r="A1875" s="38">
        <v>10183859</v>
      </c>
      <c r="B1875" s="54">
        <v>101838590000000</v>
      </c>
      <c r="C1875" s="52" t="s">
        <v>2896</v>
      </c>
      <c r="D1875" s="52" t="s">
        <v>2126</v>
      </c>
      <c r="E1875" s="52" t="s">
        <v>2904</v>
      </c>
      <c r="F1875" s="32">
        <v>40534</v>
      </c>
      <c r="G1875" s="52" t="s">
        <v>110</v>
      </c>
      <c r="H1875" s="52" t="s">
        <v>12312</v>
      </c>
      <c r="I1875" s="52" t="s">
        <v>12120</v>
      </c>
      <c r="J1875" s="52" t="s">
        <v>11712</v>
      </c>
      <c r="K1875" s="52" t="s">
        <v>11713</v>
      </c>
      <c r="L1875" s="52" t="s">
        <v>11714</v>
      </c>
      <c r="M1875" s="53">
        <v>3506</v>
      </c>
    </row>
    <row r="1876" spans="1:13" s="52" customFormat="1">
      <c r="A1876" s="38">
        <v>10183860</v>
      </c>
      <c r="B1876" s="54">
        <v>101838600000000</v>
      </c>
      <c r="C1876" s="52" t="s">
        <v>2896</v>
      </c>
      <c r="D1876" s="52" t="s">
        <v>2126</v>
      </c>
      <c r="E1876" s="52" t="s">
        <v>2905</v>
      </c>
      <c r="F1876" s="32">
        <v>40534</v>
      </c>
      <c r="G1876" s="52" t="s">
        <v>110</v>
      </c>
      <c r="H1876" s="52" t="s">
        <v>12312</v>
      </c>
      <c r="I1876" s="52" t="s">
        <v>12120</v>
      </c>
      <c r="J1876" s="52" t="s">
        <v>11712</v>
      </c>
      <c r="K1876" s="52" t="s">
        <v>11713</v>
      </c>
      <c r="L1876" s="52" t="s">
        <v>11714</v>
      </c>
      <c r="M1876" s="53">
        <v>3506</v>
      </c>
    </row>
    <row r="1877" spans="1:13" s="52" customFormat="1">
      <c r="A1877" s="38">
        <v>10183861</v>
      </c>
      <c r="B1877" s="54">
        <v>101838610000000</v>
      </c>
      <c r="C1877" s="52" t="s">
        <v>2906</v>
      </c>
      <c r="D1877" s="52" t="s">
        <v>268</v>
      </c>
      <c r="E1877" s="52" t="s">
        <v>8248</v>
      </c>
      <c r="F1877" s="32">
        <v>40817</v>
      </c>
      <c r="G1877" s="52" t="s">
        <v>272</v>
      </c>
      <c r="H1877" s="52" t="s">
        <v>12079</v>
      </c>
      <c r="I1877" s="52" t="s">
        <v>12068</v>
      </c>
      <c r="J1877" s="52" t="s">
        <v>11712</v>
      </c>
      <c r="K1877" s="52" t="s">
        <v>11713</v>
      </c>
      <c r="L1877" s="52" t="s">
        <v>11714</v>
      </c>
      <c r="M1877" s="53">
        <v>3506</v>
      </c>
    </row>
    <row r="1878" spans="1:13" s="52" customFormat="1">
      <c r="A1878" s="38">
        <v>10183887</v>
      </c>
      <c r="B1878" s="54">
        <v>101838870000000</v>
      </c>
      <c r="C1878" s="52" t="s">
        <v>2908</v>
      </c>
      <c r="D1878" s="52" t="s">
        <v>2909</v>
      </c>
      <c r="E1878" s="52" t="s">
        <v>2910</v>
      </c>
      <c r="F1878" s="32">
        <v>40817</v>
      </c>
      <c r="G1878" s="52" t="s">
        <v>110</v>
      </c>
      <c r="H1878" s="52" t="s">
        <v>12311</v>
      </c>
      <c r="I1878" s="52" t="s">
        <v>12250</v>
      </c>
      <c r="J1878" s="52" t="s">
        <v>11712</v>
      </c>
      <c r="K1878" s="52" t="s">
        <v>11713</v>
      </c>
      <c r="L1878" s="52" t="s">
        <v>11714</v>
      </c>
      <c r="M1878" s="53">
        <v>3506</v>
      </c>
    </row>
    <row r="1879" spans="1:13" s="52" customFormat="1">
      <c r="A1879" s="38">
        <v>10183888</v>
      </c>
      <c r="B1879" s="54">
        <v>101838880000000</v>
      </c>
      <c r="C1879" s="52" t="s">
        <v>2908</v>
      </c>
      <c r="D1879" s="52" t="s">
        <v>2912</v>
      </c>
      <c r="E1879" s="52" t="s">
        <v>2913</v>
      </c>
      <c r="F1879" s="32">
        <v>40817</v>
      </c>
      <c r="G1879" s="52" t="s">
        <v>110</v>
      </c>
      <c r="H1879" s="52" t="s">
        <v>12312</v>
      </c>
      <c r="I1879" s="52" t="s">
        <v>12120</v>
      </c>
      <c r="J1879" s="52" t="s">
        <v>11712</v>
      </c>
      <c r="K1879" s="52" t="s">
        <v>11713</v>
      </c>
      <c r="L1879" s="52" t="s">
        <v>11714</v>
      </c>
      <c r="M1879" s="53">
        <v>3506</v>
      </c>
    </row>
    <row r="1880" spans="1:13" s="52" customFormat="1">
      <c r="A1880" s="38">
        <v>10183889</v>
      </c>
      <c r="B1880" s="54">
        <v>101838890000000</v>
      </c>
      <c r="C1880" s="52" t="s">
        <v>2914</v>
      </c>
      <c r="D1880" s="52" t="s">
        <v>2915</v>
      </c>
      <c r="E1880" s="52" t="s">
        <v>2916</v>
      </c>
      <c r="F1880" s="32">
        <v>40817</v>
      </c>
      <c r="G1880" s="52" t="s">
        <v>12353</v>
      </c>
      <c r="H1880" s="52" t="s">
        <v>12352</v>
      </c>
      <c r="I1880" s="52" t="s">
        <v>12140</v>
      </c>
      <c r="J1880" s="52" t="s">
        <v>11712</v>
      </c>
      <c r="K1880" s="52" t="s">
        <v>11713</v>
      </c>
      <c r="L1880" s="52" t="s">
        <v>11714</v>
      </c>
      <c r="M1880" s="53">
        <v>3506</v>
      </c>
    </row>
    <row r="1881" spans="1:13" s="52" customFormat="1">
      <c r="A1881" s="38">
        <v>10183890</v>
      </c>
      <c r="B1881" s="54">
        <v>101838900000000</v>
      </c>
      <c r="C1881" s="52" t="s">
        <v>2914</v>
      </c>
      <c r="D1881" s="52" t="s">
        <v>2915</v>
      </c>
      <c r="E1881" s="52" t="s">
        <v>2917</v>
      </c>
      <c r="F1881" s="32">
        <v>40817</v>
      </c>
      <c r="G1881" s="52">
        <v>401.6</v>
      </c>
      <c r="H1881" s="52" t="s">
        <v>11722</v>
      </c>
      <c r="I1881" s="52" t="s">
        <v>11723</v>
      </c>
      <c r="J1881" s="52" t="s">
        <v>11712</v>
      </c>
      <c r="K1881" s="52" t="s">
        <v>11713</v>
      </c>
      <c r="L1881" s="52" t="s">
        <v>11714</v>
      </c>
      <c r="M1881" s="53">
        <v>3506</v>
      </c>
    </row>
    <row r="1882" spans="1:13" s="52" customFormat="1">
      <c r="A1882" s="38">
        <v>10183891</v>
      </c>
      <c r="B1882" s="54">
        <v>101838910000000</v>
      </c>
      <c r="C1882" s="52" t="s">
        <v>2914</v>
      </c>
      <c r="D1882" s="52" t="s">
        <v>2915</v>
      </c>
      <c r="E1882" s="52" t="s">
        <v>2918</v>
      </c>
      <c r="F1882" s="32">
        <v>40817</v>
      </c>
      <c r="G1882" s="52" t="s">
        <v>110</v>
      </c>
      <c r="H1882" s="52" t="s">
        <v>12415</v>
      </c>
      <c r="I1882" s="52" t="s">
        <v>12068</v>
      </c>
      <c r="J1882" s="52" t="s">
        <v>11712</v>
      </c>
      <c r="K1882" s="52" t="s">
        <v>11713</v>
      </c>
      <c r="L1882" s="52" t="s">
        <v>11714</v>
      </c>
      <c r="M1882" s="53">
        <v>3506</v>
      </c>
    </row>
    <row r="1883" spans="1:13" s="52" customFormat="1">
      <c r="A1883" s="38">
        <v>10183892</v>
      </c>
      <c r="B1883" s="54">
        <v>101838920000000</v>
      </c>
      <c r="C1883" s="52" t="s">
        <v>2914</v>
      </c>
      <c r="D1883" s="52" t="s">
        <v>2915</v>
      </c>
      <c r="E1883" s="52" t="s">
        <v>2920</v>
      </c>
      <c r="F1883" s="32">
        <v>40817</v>
      </c>
      <c r="G1883" s="52" t="s">
        <v>110</v>
      </c>
      <c r="H1883" s="52" t="s">
        <v>12312</v>
      </c>
      <c r="I1883" s="52" t="s">
        <v>12120</v>
      </c>
      <c r="J1883" s="52" t="s">
        <v>11712</v>
      </c>
      <c r="K1883" s="52" t="s">
        <v>11713</v>
      </c>
      <c r="L1883" s="52" t="s">
        <v>11714</v>
      </c>
      <c r="M1883" s="53">
        <v>3506</v>
      </c>
    </row>
    <row r="1884" spans="1:13" s="52" customFormat="1">
      <c r="A1884" s="38">
        <v>10183893</v>
      </c>
      <c r="B1884" s="54">
        <v>10183893</v>
      </c>
      <c r="C1884" s="52" t="s">
        <v>2914</v>
      </c>
      <c r="D1884" s="52" t="s">
        <v>2915</v>
      </c>
      <c r="E1884" s="52" t="s">
        <v>2921</v>
      </c>
      <c r="F1884" s="32">
        <v>40817</v>
      </c>
      <c r="G1884" s="52" t="s">
        <v>12313</v>
      </c>
      <c r="H1884" s="52" t="s">
        <v>12312</v>
      </c>
      <c r="I1884" s="52" t="s">
        <v>12120</v>
      </c>
      <c r="J1884" s="52" t="s">
        <v>11712</v>
      </c>
      <c r="K1884" s="52" t="s">
        <v>11713</v>
      </c>
      <c r="L1884" s="52" t="s">
        <v>11714</v>
      </c>
      <c r="M1884" s="53">
        <v>3506</v>
      </c>
    </row>
    <row r="1885" spans="1:13" s="52" customFormat="1">
      <c r="A1885" s="38">
        <v>10183894</v>
      </c>
      <c r="B1885" s="54">
        <v>101838940000000</v>
      </c>
      <c r="C1885" s="52" t="s">
        <v>2914</v>
      </c>
      <c r="D1885" s="52" t="s">
        <v>2915</v>
      </c>
      <c r="E1885" s="52" t="s">
        <v>2922</v>
      </c>
      <c r="F1885" s="32">
        <v>40817</v>
      </c>
      <c r="G1885" s="52" t="s">
        <v>110</v>
      </c>
      <c r="H1885" s="52" t="s">
        <v>12141</v>
      </c>
      <c r="I1885" s="52" t="s">
        <v>12058</v>
      </c>
      <c r="J1885" s="52" t="s">
        <v>11712</v>
      </c>
      <c r="K1885" s="52" t="s">
        <v>11713</v>
      </c>
      <c r="L1885" s="52" t="s">
        <v>11714</v>
      </c>
      <c r="M1885" s="53">
        <v>3506</v>
      </c>
    </row>
    <row r="1886" spans="1:13" s="52" customFormat="1">
      <c r="A1886" s="38">
        <v>10183895</v>
      </c>
      <c r="B1886" s="54">
        <v>101838950000000</v>
      </c>
      <c r="C1886" s="52" t="s">
        <v>2914</v>
      </c>
      <c r="D1886" s="52" t="s">
        <v>2915</v>
      </c>
      <c r="E1886" s="52" t="s">
        <v>11761</v>
      </c>
      <c r="F1886" s="32">
        <v>40817</v>
      </c>
      <c r="G1886" s="52">
        <v>401.6</v>
      </c>
      <c r="H1886" s="52" t="s">
        <v>11722</v>
      </c>
      <c r="I1886" s="52" t="s">
        <v>11723</v>
      </c>
      <c r="J1886" s="52" t="s">
        <v>11712</v>
      </c>
      <c r="K1886" s="52" t="s">
        <v>11713</v>
      </c>
      <c r="L1886" s="52" t="s">
        <v>11714</v>
      </c>
      <c r="M1886" s="53">
        <v>3506</v>
      </c>
    </row>
    <row r="1887" spans="1:13" s="52" customFormat="1">
      <c r="A1887" s="38">
        <v>10183896</v>
      </c>
      <c r="B1887" s="54">
        <v>101838960000000</v>
      </c>
      <c r="C1887" s="52" t="s">
        <v>2923</v>
      </c>
      <c r="D1887" s="52" t="s">
        <v>7805</v>
      </c>
      <c r="E1887" s="52" t="s">
        <v>5632</v>
      </c>
      <c r="F1887" s="32">
        <v>40817</v>
      </c>
      <c r="G1887" s="52" t="s">
        <v>272</v>
      </c>
      <c r="H1887" s="52" t="s">
        <v>12310</v>
      </c>
      <c r="I1887" s="52" t="s">
        <v>11720</v>
      </c>
      <c r="J1887" s="52" t="s">
        <v>11712</v>
      </c>
      <c r="K1887" s="52" t="s">
        <v>11713</v>
      </c>
      <c r="L1887" s="52" t="s">
        <v>11714</v>
      </c>
      <c r="M1887" s="53">
        <v>3506</v>
      </c>
    </row>
    <row r="1888" spans="1:13" s="52" customFormat="1">
      <c r="A1888" s="38">
        <v>10183897</v>
      </c>
      <c r="B1888" s="54">
        <v>101838970000000</v>
      </c>
      <c r="C1888" s="52" t="s">
        <v>2923</v>
      </c>
      <c r="D1888" s="52" t="s">
        <v>7805</v>
      </c>
      <c r="E1888" s="52" t="s">
        <v>5635</v>
      </c>
      <c r="F1888" s="32">
        <v>40817</v>
      </c>
      <c r="G1888" s="52" t="s">
        <v>272</v>
      </c>
      <c r="H1888" s="52" t="s">
        <v>12415</v>
      </c>
      <c r="I1888" s="52" t="s">
        <v>12068</v>
      </c>
      <c r="J1888" s="52" t="s">
        <v>11712</v>
      </c>
      <c r="K1888" s="52" t="s">
        <v>11713</v>
      </c>
      <c r="L1888" s="52" t="s">
        <v>11714</v>
      </c>
      <c r="M1888" s="53">
        <v>3506</v>
      </c>
    </row>
    <row r="1889" spans="1:13" s="52" customFormat="1">
      <c r="A1889" s="38">
        <v>10183898</v>
      </c>
      <c r="B1889" s="54">
        <v>101838980000000</v>
      </c>
      <c r="C1889" s="52" t="s">
        <v>2924</v>
      </c>
      <c r="D1889" s="52" t="s">
        <v>4914</v>
      </c>
      <c r="E1889" s="52" t="s">
        <v>5637</v>
      </c>
      <c r="F1889" s="32">
        <v>40817</v>
      </c>
      <c r="G1889" s="52" t="s">
        <v>272</v>
      </c>
      <c r="H1889" s="52" t="s">
        <v>12310</v>
      </c>
      <c r="I1889" s="52" t="s">
        <v>11720</v>
      </c>
      <c r="J1889" s="52" t="s">
        <v>11712</v>
      </c>
      <c r="K1889" s="52" t="s">
        <v>11713</v>
      </c>
      <c r="L1889" s="52" t="s">
        <v>11714</v>
      </c>
      <c r="M1889" s="53">
        <v>3506</v>
      </c>
    </row>
    <row r="1890" spans="1:13" s="52" customFormat="1">
      <c r="A1890" s="38">
        <v>10183899</v>
      </c>
      <c r="B1890" s="54">
        <v>101838990000000</v>
      </c>
      <c r="C1890" s="52" t="s">
        <v>2924</v>
      </c>
      <c r="D1890" s="52" t="s">
        <v>4914</v>
      </c>
      <c r="E1890" s="52" t="s">
        <v>5640</v>
      </c>
      <c r="F1890" s="32">
        <v>40817</v>
      </c>
      <c r="G1890" s="52" t="s">
        <v>272</v>
      </c>
      <c r="H1890" s="52" t="s">
        <v>12415</v>
      </c>
      <c r="I1890" s="52" t="s">
        <v>12068</v>
      </c>
      <c r="J1890" s="52" t="s">
        <v>11712</v>
      </c>
      <c r="K1890" s="52" t="s">
        <v>11713</v>
      </c>
      <c r="L1890" s="52" t="s">
        <v>11714</v>
      </c>
      <c r="M1890" s="53">
        <v>3506</v>
      </c>
    </row>
    <row r="1891" spans="1:13" s="52" customFormat="1">
      <c r="A1891" s="38">
        <v>10183900</v>
      </c>
      <c r="B1891" s="54">
        <v>101839000000000</v>
      </c>
      <c r="C1891" s="52" t="s">
        <v>2906</v>
      </c>
      <c r="D1891" s="52" t="s">
        <v>268</v>
      </c>
      <c r="E1891" s="52" t="s">
        <v>8249</v>
      </c>
      <c r="F1891" s="32">
        <v>40817</v>
      </c>
      <c r="G1891" s="52" t="s">
        <v>272</v>
      </c>
      <c r="H1891" s="52" t="s">
        <v>12079</v>
      </c>
      <c r="I1891" s="52" t="s">
        <v>12068</v>
      </c>
      <c r="J1891" s="52" t="s">
        <v>11712</v>
      </c>
      <c r="K1891" s="52" t="s">
        <v>11713</v>
      </c>
      <c r="L1891" s="52" t="s">
        <v>11714</v>
      </c>
      <c r="M1891" s="53">
        <v>3506</v>
      </c>
    </row>
    <row r="1892" spans="1:13" s="52" customFormat="1">
      <c r="A1892" s="38">
        <v>10183905</v>
      </c>
      <c r="B1892" s="54">
        <v>101839050000000</v>
      </c>
      <c r="C1892" s="52" t="s">
        <v>2926</v>
      </c>
      <c r="D1892" s="52" t="s">
        <v>2928</v>
      </c>
      <c r="E1892" s="52" t="s">
        <v>2929</v>
      </c>
      <c r="F1892" s="32">
        <v>40599</v>
      </c>
      <c r="G1892" s="52">
        <v>154</v>
      </c>
      <c r="H1892" s="52" t="s">
        <v>12304</v>
      </c>
      <c r="I1892" s="52" t="s">
        <v>12305</v>
      </c>
      <c r="J1892" s="52" t="s">
        <v>11712</v>
      </c>
      <c r="K1892" s="52" t="s">
        <v>11713</v>
      </c>
      <c r="L1892" s="52" t="s">
        <v>11714</v>
      </c>
      <c r="M1892" s="53">
        <v>3506</v>
      </c>
    </row>
    <row r="1893" spans="1:13" s="52" customFormat="1">
      <c r="A1893" s="38">
        <v>10183987</v>
      </c>
      <c r="B1893" s="54">
        <v>101839870000000</v>
      </c>
      <c r="C1893" s="52" t="s">
        <v>2906</v>
      </c>
      <c r="D1893" s="52" t="s">
        <v>268</v>
      </c>
      <c r="E1893" s="52" t="s">
        <v>8250</v>
      </c>
      <c r="F1893" s="32">
        <v>40817</v>
      </c>
      <c r="G1893" s="52" t="s">
        <v>272</v>
      </c>
      <c r="H1893" s="52" t="s">
        <v>12079</v>
      </c>
      <c r="I1893" s="52" t="s">
        <v>12068</v>
      </c>
      <c r="J1893" s="52" t="s">
        <v>11712</v>
      </c>
      <c r="K1893" s="52" t="s">
        <v>11713</v>
      </c>
      <c r="L1893" s="52" t="s">
        <v>11714</v>
      </c>
      <c r="M1893" s="53">
        <v>3506</v>
      </c>
    </row>
    <row r="1894" spans="1:13" s="52" customFormat="1">
      <c r="A1894" s="38">
        <v>10183988</v>
      </c>
      <c r="B1894" s="54">
        <v>101839880000000</v>
      </c>
      <c r="C1894" s="52" t="s">
        <v>2906</v>
      </c>
      <c r="D1894" s="52" t="s">
        <v>268</v>
      </c>
      <c r="E1894" s="52" t="s">
        <v>8251</v>
      </c>
      <c r="F1894" s="32">
        <v>40817</v>
      </c>
      <c r="G1894" s="52" t="s">
        <v>272</v>
      </c>
      <c r="H1894" s="52" t="s">
        <v>12079</v>
      </c>
      <c r="I1894" s="52" t="s">
        <v>12068</v>
      </c>
      <c r="J1894" s="52" t="s">
        <v>11712</v>
      </c>
      <c r="K1894" s="52" t="s">
        <v>11713</v>
      </c>
      <c r="L1894" s="52" t="s">
        <v>11714</v>
      </c>
      <c r="M1894" s="53">
        <v>3506</v>
      </c>
    </row>
    <row r="1895" spans="1:13" s="52" customFormat="1">
      <c r="A1895" s="38">
        <v>10183989</v>
      </c>
      <c r="B1895" s="54">
        <v>101839890000000</v>
      </c>
      <c r="C1895" s="52" t="s">
        <v>2932</v>
      </c>
      <c r="D1895" s="52" t="s">
        <v>2933</v>
      </c>
      <c r="E1895" s="52" t="s">
        <v>2934</v>
      </c>
      <c r="F1895" s="32">
        <v>40817</v>
      </c>
      <c r="G1895" s="52" t="s">
        <v>110</v>
      </c>
      <c r="H1895" s="52" t="s">
        <v>12415</v>
      </c>
      <c r="I1895" s="52" t="s">
        <v>12068</v>
      </c>
      <c r="J1895" s="52" t="s">
        <v>11712</v>
      </c>
      <c r="K1895" s="52" t="s">
        <v>11713</v>
      </c>
      <c r="L1895" s="52" t="s">
        <v>11714</v>
      </c>
      <c r="M1895" s="53">
        <v>3506</v>
      </c>
    </row>
    <row r="1896" spans="1:13" s="52" customFormat="1">
      <c r="A1896" s="38">
        <v>10183990</v>
      </c>
      <c r="B1896" s="54">
        <v>101839900000000</v>
      </c>
      <c r="C1896" s="52" t="s">
        <v>2932</v>
      </c>
      <c r="D1896" s="52" t="s">
        <v>2933</v>
      </c>
      <c r="E1896" s="52" t="s">
        <v>2935</v>
      </c>
      <c r="F1896" s="32">
        <v>40817</v>
      </c>
      <c r="G1896" s="52" t="s">
        <v>110</v>
      </c>
      <c r="H1896" s="52" t="s">
        <v>12415</v>
      </c>
      <c r="I1896" s="52" t="s">
        <v>12068</v>
      </c>
      <c r="J1896" s="52" t="s">
        <v>11712</v>
      </c>
      <c r="K1896" s="52" t="s">
        <v>11713</v>
      </c>
      <c r="L1896" s="52" t="s">
        <v>11714</v>
      </c>
      <c r="M1896" s="53">
        <v>3506</v>
      </c>
    </row>
    <row r="1897" spans="1:13" s="52" customFormat="1">
      <c r="A1897" s="38">
        <v>10183995</v>
      </c>
      <c r="B1897" s="54">
        <v>101839950000000</v>
      </c>
      <c r="C1897" s="52" t="s">
        <v>2936</v>
      </c>
      <c r="E1897" s="52" t="s">
        <v>2937</v>
      </c>
      <c r="F1897" s="32">
        <v>40590</v>
      </c>
      <c r="G1897" s="52" t="s">
        <v>110</v>
      </c>
      <c r="H1897" s="52" t="s">
        <v>12228</v>
      </c>
      <c r="I1897" s="52" t="s">
        <v>12120</v>
      </c>
      <c r="J1897" s="52" t="s">
        <v>11712</v>
      </c>
      <c r="K1897" s="52" t="s">
        <v>11713</v>
      </c>
      <c r="L1897" s="52" t="s">
        <v>11714</v>
      </c>
      <c r="M1897" s="53">
        <v>3506</v>
      </c>
    </row>
    <row r="1898" spans="1:13" s="52" customFormat="1">
      <c r="A1898" s="38">
        <v>10183996</v>
      </c>
      <c r="B1898" s="54">
        <v>101839960000000</v>
      </c>
      <c r="C1898" s="52" t="s">
        <v>2936</v>
      </c>
      <c r="E1898" s="52" t="s">
        <v>2939</v>
      </c>
      <c r="F1898" s="32">
        <v>40590</v>
      </c>
      <c r="G1898" s="52" t="s">
        <v>110</v>
      </c>
      <c r="H1898" s="52" t="s">
        <v>12228</v>
      </c>
      <c r="I1898" s="52" t="s">
        <v>12120</v>
      </c>
      <c r="J1898" s="52" t="s">
        <v>11712</v>
      </c>
      <c r="K1898" s="52" t="s">
        <v>11713</v>
      </c>
      <c r="L1898" s="52" t="s">
        <v>11714</v>
      </c>
      <c r="M1898" s="53">
        <v>3506</v>
      </c>
    </row>
    <row r="1899" spans="1:13" s="52" customFormat="1">
      <c r="A1899" s="38">
        <v>10183997</v>
      </c>
      <c r="B1899" s="54">
        <v>101839970000000</v>
      </c>
      <c r="C1899" s="52" t="s">
        <v>2936</v>
      </c>
      <c r="E1899" s="52" t="s">
        <v>2940</v>
      </c>
      <c r="F1899" s="32">
        <v>40590</v>
      </c>
      <c r="G1899" s="52" t="s">
        <v>110</v>
      </c>
      <c r="H1899" s="52" t="s">
        <v>12228</v>
      </c>
      <c r="I1899" s="52" t="s">
        <v>12120</v>
      </c>
      <c r="J1899" s="52" t="s">
        <v>11712</v>
      </c>
      <c r="K1899" s="52" t="s">
        <v>11713</v>
      </c>
      <c r="L1899" s="52" t="s">
        <v>11714</v>
      </c>
      <c r="M1899" s="53">
        <v>3506</v>
      </c>
    </row>
    <row r="1900" spans="1:13" s="52" customFormat="1">
      <c r="A1900" s="38">
        <v>10183998</v>
      </c>
      <c r="B1900" s="54">
        <v>101839980000000</v>
      </c>
      <c r="C1900" s="52" t="s">
        <v>2941</v>
      </c>
      <c r="E1900" s="52" t="s">
        <v>2942</v>
      </c>
      <c r="F1900" s="32">
        <v>40590</v>
      </c>
      <c r="G1900" s="52" t="s">
        <v>110</v>
      </c>
      <c r="H1900" s="52" t="s">
        <v>12228</v>
      </c>
      <c r="I1900" s="52" t="s">
        <v>12120</v>
      </c>
      <c r="J1900" s="52" t="s">
        <v>11712</v>
      </c>
      <c r="K1900" s="52" t="s">
        <v>11713</v>
      </c>
      <c r="L1900" s="52" t="s">
        <v>11714</v>
      </c>
      <c r="M1900" s="53">
        <v>3506</v>
      </c>
    </row>
    <row r="1901" spans="1:13" s="52" customFormat="1">
      <c r="A1901" s="38">
        <v>10183999</v>
      </c>
      <c r="B1901" s="54">
        <v>101839990000000</v>
      </c>
      <c r="C1901" s="52" t="s">
        <v>2941</v>
      </c>
      <c r="E1901" s="52" t="s">
        <v>2943</v>
      </c>
      <c r="F1901" s="32">
        <v>40590</v>
      </c>
      <c r="G1901" s="52" t="s">
        <v>110</v>
      </c>
      <c r="H1901" s="52" t="s">
        <v>12189</v>
      </c>
      <c r="I1901" s="52" t="s">
        <v>12190</v>
      </c>
      <c r="J1901" s="52" t="s">
        <v>11712</v>
      </c>
      <c r="K1901" s="52" t="s">
        <v>11713</v>
      </c>
      <c r="L1901" s="52" t="s">
        <v>11714</v>
      </c>
      <c r="M1901" s="53">
        <v>3506</v>
      </c>
    </row>
    <row r="1902" spans="1:13" s="52" customFormat="1">
      <c r="A1902" s="38">
        <v>10184000</v>
      </c>
      <c r="B1902" s="54">
        <v>101840000000000</v>
      </c>
      <c r="C1902" s="52" t="s">
        <v>2944</v>
      </c>
      <c r="F1902" s="32">
        <v>40463</v>
      </c>
      <c r="G1902" s="52" t="s">
        <v>110</v>
      </c>
      <c r="H1902" s="52" t="s">
        <v>12362</v>
      </c>
      <c r="I1902" s="52" t="s">
        <v>12068</v>
      </c>
      <c r="J1902" s="52" t="s">
        <v>11712</v>
      </c>
      <c r="K1902" s="52" t="s">
        <v>11713</v>
      </c>
      <c r="L1902" s="52" t="s">
        <v>11714</v>
      </c>
      <c r="M1902" s="53">
        <v>3506</v>
      </c>
    </row>
    <row r="1903" spans="1:13" s="52" customFormat="1">
      <c r="A1903" s="38">
        <v>10184311</v>
      </c>
      <c r="B1903" s="54">
        <v>101843110000000</v>
      </c>
      <c r="C1903" s="52" t="s">
        <v>2945</v>
      </c>
      <c r="E1903" s="52" t="s">
        <v>2946</v>
      </c>
      <c r="F1903" s="32">
        <v>40464</v>
      </c>
      <c r="G1903" s="52">
        <v>401.34</v>
      </c>
      <c r="H1903" s="52" t="s">
        <v>11722</v>
      </c>
      <c r="I1903" s="52" t="s">
        <v>11723</v>
      </c>
      <c r="J1903" s="52" t="s">
        <v>11712</v>
      </c>
      <c r="K1903" s="52" t="s">
        <v>11713</v>
      </c>
      <c r="L1903" s="52" t="s">
        <v>11714</v>
      </c>
      <c r="M1903" s="53">
        <v>3506</v>
      </c>
    </row>
    <row r="1904" spans="1:13" s="52" customFormat="1">
      <c r="A1904" s="38">
        <v>10184312</v>
      </c>
      <c r="B1904" s="54">
        <v>101843120000000</v>
      </c>
      <c r="C1904" s="52" t="s">
        <v>2945</v>
      </c>
      <c r="E1904" s="52" t="s">
        <v>2948</v>
      </c>
      <c r="F1904" s="32">
        <v>40464</v>
      </c>
      <c r="G1904" s="52">
        <v>401.45</v>
      </c>
      <c r="H1904" s="52" t="s">
        <v>11722</v>
      </c>
      <c r="I1904" s="52" t="s">
        <v>11723</v>
      </c>
      <c r="J1904" s="52" t="s">
        <v>11712</v>
      </c>
      <c r="K1904" s="52" t="s">
        <v>11713</v>
      </c>
      <c r="L1904" s="52" t="s">
        <v>11714</v>
      </c>
      <c r="M1904" s="53">
        <v>3506</v>
      </c>
    </row>
    <row r="1905" spans="1:13" s="52" customFormat="1">
      <c r="A1905" s="38">
        <v>10184994</v>
      </c>
      <c r="B1905" s="54">
        <v>101849940000000</v>
      </c>
      <c r="C1905" s="52" t="s">
        <v>2949</v>
      </c>
      <c r="E1905" s="52" t="s">
        <v>12254</v>
      </c>
      <c r="F1905" s="32">
        <v>41071</v>
      </c>
      <c r="G1905" s="52">
        <v>5.1303999999999998</v>
      </c>
      <c r="H1905" s="52" t="s">
        <v>12253</v>
      </c>
      <c r="I1905" s="52" t="s">
        <v>12157</v>
      </c>
      <c r="J1905" s="52" t="s">
        <v>11712</v>
      </c>
      <c r="K1905" s="52" t="s">
        <v>11713</v>
      </c>
      <c r="L1905" s="52" t="s">
        <v>11714</v>
      </c>
      <c r="M1905" s="53">
        <v>3506</v>
      </c>
    </row>
    <row r="1906" spans="1:13" s="52" customFormat="1">
      <c r="A1906" s="38">
        <v>10184995</v>
      </c>
      <c r="B1906" s="54">
        <v>101849950000000</v>
      </c>
      <c r="C1906" s="52" t="s">
        <v>2951</v>
      </c>
      <c r="D1906" s="52" t="s">
        <v>2953</v>
      </c>
      <c r="F1906" s="32">
        <v>41074</v>
      </c>
      <c r="G1906" s="52" t="s">
        <v>110</v>
      </c>
      <c r="H1906" s="52" t="s">
        <v>12288</v>
      </c>
      <c r="I1906" s="52" t="s">
        <v>12068</v>
      </c>
      <c r="J1906" s="52" t="s">
        <v>11712</v>
      </c>
      <c r="K1906" s="52" t="s">
        <v>11713</v>
      </c>
      <c r="L1906" s="52" t="s">
        <v>11714</v>
      </c>
      <c r="M1906" s="53">
        <v>3506</v>
      </c>
    </row>
    <row r="1907" spans="1:13" s="52" customFormat="1">
      <c r="A1907" s="38">
        <v>10184996</v>
      </c>
      <c r="B1907" s="54">
        <v>101849960000000</v>
      </c>
      <c r="C1907" s="52" t="s">
        <v>2955</v>
      </c>
      <c r="E1907" s="52" t="s">
        <v>2957</v>
      </c>
      <c r="F1907" s="32">
        <v>41074</v>
      </c>
      <c r="G1907" s="52" t="s">
        <v>110</v>
      </c>
      <c r="H1907" s="52" t="s">
        <v>12288</v>
      </c>
      <c r="I1907" s="52" t="s">
        <v>12068</v>
      </c>
      <c r="J1907" s="52" t="s">
        <v>11712</v>
      </c>
      <c r="K1907" s="52" t="s">
        <v>11713</v>
      </c>
      <c r="L1907" s="52" t="s">
        <v>11714</v>
      </c>
      <c r="M1907" s="53">
        <v>3506</v>
      </c>
    </row>
    <row r="1908" spans="1:13" s="52" customFormat="1">
      <c r="A1908" s="38">
        <v>10184997</v>
      </c>
      <c r="B1908" s="54">
        <v>101849970000000</v>
      </c>
      <c r="C1908" s="52" t="s">
        <v>2949</v>
      </c>
      <c r="D1908" s="52" t="s">
        <v>2959</v>
      </c>
      <c r="E1908" s="52" t="s">
        <v>2960</v>
      </c>
      <c r="F1908" s="32">
        <v>41074</v>
      </c>
      <c r="G1908" s="52" t="s">
        <v>110</v>
      </c>
      <c r="H1908" s="52" t="s">
        <v>12288</v>
      </c>
      <c r="I1908" s="52" t="s">
        <v>12068</v>
      </c>
      <c r="J1908" s="52" t="s">
        <v>11712</v>
      </c>
      <c r="K1908" s="52" t="s">
        <v>11713</v>
      </c>
      <c r="L1908" s="52" t="s">
        <v>11714</v>
      </c>
      <c r="M1908" s="53">
        <v>3506</v>
      </c>
    </row>
    <row r="1909" spans="1:13" s="52" customFormat="1">
      <c r="A1909" s="38">
        <v>10185075</v>
      </c>
      <c r="B1909" s="54">
        <v>101850750000000</v>
      </c>
      <c r="C1909" s="52" t="s">
        <v>2961</v>
      </c>
      <c r="E1909" s="52" t="s">
        <v>2962</v>
      </c>
      <c r="F1909" s="32">
        <v>40736</v>
      </c>
      <c r="G1909" s="52" t="s">
        <v>390</v>
      </c>
      <c r="H1909" s="52" t="s">
        <v>12304</v>
      </c>
      <c r="I1909" s="52" t="s">
        <v>12305</v>
      </c>
      <c r="J1909" s="52" t="s">
        <v>11712</v>
      </c>
      <c r="K1909" s="52" t="s">
        <v>11713</v>
      </c>
      <c r="L1909" s="52" t="s">
        <v>11714</v>
      </c>
      <c r="M1909" s="53">
        <v>3506</v>
      </c>
    </row>
    <row r="1910" spans="1:13" s="52" customFormat="1">
      <c r="A1910" s="38">
        <v>10185228</v>
      </c>
      <c r="B1910" s="54">
        <v>101852280000000</v>
      </c>
      <c r="C1910" s="52" t="s">
        <v>2964</v>
      </c>
      <c r="E1910" s="52" t="s">
        <v>2965</v>
      </c>
      <c r="F1910" s="32">
        <v>40602</v>
      </c>
      <c r="G1910" s="52" t="s">
        <v>2798</v>
      </c>
      <c r="H1910" s="52" t="s">
        <v>11722</v>
      </c>
      <c r="I1910" s="52" t="s">
        <v>11723</v>
      </c>
      <c r="J1910" s="52" t="s">
        <v>11712</v>
      </c>
      <c r="K1910" s="52" t="s">
        <v>11713</v>
      </c>
      <c r="L1910" s="52" t="s">
        <v>11714</v>
      </c>
      <c r="M1910" s="53">
        <v>3506</v>
      </c>
    </row>
    <row r="1911" spans="1:13" s="52" customFormat="1">
      <c r="A1911" s="38">
        <v>10185229</v>
      </c>
      <c r="B1911" s="54">
        <v>101852290000000</v>
      </c>
      <c r="C1911" s="52" t="s">
        <v>2964</v>
      </c>
      <c r="E1911" s="52" t="s">
        <v>2967</v>
      </c>
      <c r="F1911" s="32">
        <v>40602</v>
      </c>
      <c r="G1911" s="52" t="s">
        <v>2798</v>
      </c>
      <c r="H1911" s="52" t="s">
        <v>11722</v>
      </c>
      <c r="I1911" s="52" t="s">
        <v>11723</v>
      </c>
      <c r="J1911" s="52" t="s">
        <v>11712</v>
      </c>
      <c r="K1911" s="52" t="s">
        <v>11713</v>
      </c>
      <c r="L1911" s="52" t="s">
        <v>11714</v>
      </c>
      <c r="M1911" s="53">
        <v>3506</v>
      </c>
    </row>
    <row r="1912" spans="1:13" s="52" customFormat="1">
      <c r="A1912" s="38">
        <v>10185230</v>
      </c>
      <c r="B1912" s="54">
        <v>101852300000000</v>
      </c>
      <c r="C1912" s="52" t="s">
        <v>2968</v>
      </c>
      <c r="E1912" s="52" t="s">
        <v>2969</v>
      </c>
      <c r="F1912" s="32">
        <v>40602</v>
      </c>
      <c r="G1912" s="52" t="s">
        <v>2798</v>
      </c>
      <c r="H1912" s="52" t="s">
        <v>11722</v>
      </c>
      <c r="I1912" s="52" t="s">
        <v>11723</v>
      </c>
      <c r="J1912" s="52" t="s">
        <v>11712</v>
      </c>
      <c r="K1912" s="52" t="s">
        <v>11713</v>
      </c>
      <c r="L1912" s="52" t="s">
        <v>11714</v>
      </c>
      <c r="M1912" s="53">
        <v>3506</v>
      </c>
    </row>
    <row r="1913" spans="1:13" s="52" customFormat="1">
      <c r="A1913" s="38">
        <v>10185231</v>
      </c>
      <c r="B1913" s="54">
        <v>101852310000000</v>
      </c>
      <c r="C1913" s="52" t="s">
        <v>2968</v>
      </c>
      <c r="D1913" s="52" t="s">
        <v>2970</v>
      </c>
      <c r="E1913" s="52" t="s">
        <v>2971</v>
      </c>
      <c r="F1913" s="32">
        <v>40602</v>
      </c>
      <c r="G1913" s="52" t="s">
        <v>2798</v>
      </c>
      <c r="H1913" s="52" t="s">
        <v>11722</v>
      </c>
      <c r="I1913" s="52" t="s">
        <v>11723</v>
      </c>
      <c r="J1913" s="52" t="s">
        <v>11712</v>
      </c>
      <c r="K1913" s="52" t="s">
        <v>11713</v>
      </c>
      <c r="L1913" s="52" t="s">
        <v>11714</v>
      </c>
      <c r="M1913" s="53">
        <v>3506</v>
      </c>
    </row>
    <row r="1914" spans="1:13" s="52" customFormat="1">
      <c r="A1914" s="38">
        <v>10185235</v>
      </c>
      <c r="B1914" s="54">
        <v>101852350000000</v>
      </c>
      <c r="C1914" s="52" t="s">
        <v>2972</v>
      </c>
      <c r="E1914" s="52" t="s">
        <v>2973</v>
      </c>
      <c r="F1914" s="32">
        <v>40599</v>
      </c>
      <c r="G1914" s="52">
        <v>403.1</v>
      </c>
      <c r="H1914" s="52" t="s">
        <v>11722</v>
      </c>
      <c r="I1914" s="52" t="s">
        <v>11723</v>
      </c>
      <c r="J1914" s="52" t="s">
        <v>11712</v>
      </c>
      <c r="K1914" s="52" t="s">
        <v>11713</v>
      </c>
      <c r="L1914" s="52" t="s">
        <v>11714</v>
      </c>
      <c r="M1914" s="53">
        <v>3506</v>
      </c>
    </row>
    <row r="1915" spans="1:13" s="52" customFormat="1">
      <c r="A1915" s="38">
        <v>10185247</v>
      </c>
      <c r="B1915" s="54">
        <v>101852470000000</v>
      </c>
      <c r="C1915" s="52" t="s">
        <v>2975</v>
      </c>
      <c r="E1915" s="52" t="s">
        <v>2976</v>
      </c>
      <c r="F1915" s="32">
        <v>40599</v>
      </c>
      <c r="G1915" s="52">
        <v>403.1</v>
      </c>
      <c r="H1915" s="52" t="s">
        <v>11722</v>
      </c>
      <c r="I1915" s="52" t="s">
        <v>11723</v>
      </c>
      <c r="J1915" s="52" t="s">
        <v>11712</v>
      </c>
      <c r="K1915" s="52" t="s">
        <v>11713</v>
      </c>
      <c r="L1915" s="52" t="s">
        <v>11714</v>
      </c>
      <c r="M1915" s="53">
        <v>3506</v>
      </c>
    </row>
    <row r="1916" spans="1:13" s="52" customFormat="1">
      <c r="A1916" s="56">
        <v>10185299</v>
      </c>
      <c r="B1916" s="57">
        <v>101852990000000</v>
      </c>
      <c r="C1916" s="58" t="s">
        <v>4233</v>
      </c>
      <c r="D1916" s="58"/>
      <c r="E1916" s="58"/>
      <c r="F1916" s="59">
        <v>40547</v>
      </c>
      <c r="G1916" s="58" t="s">
        <v>12526</v>
      </c>
      <c r="H1916" s="58" t="s">
        <v>12536</v>
      </c>
      <c r="I1916" s="58" t="s">
        <v>11876</v>
      </c>
      <c r="J1916" s="58" t="s">
        <v>12523</v>
      </c>
      <c r="K1916" s="58" t="s">
        <v>12524</v>
      </c>
      <c r="L1916" s="58" t="s">
        <v>11714</v>
      </c>
      <c r="M1916" s="60">
        <v>3506</v>
      </c>
    </row>
    <row r="1917" spans="1:13" s="52" customFormat="1">
      <c r="A1917" s="38">
        <v>10185326</v>
      </c>
      <c r="B1917" s="54">
        <v>101853260000000</v>
      </c>
      <c r="C1917" s="52" t="s">
        <v>2977</v>
      </c>
      <c r="E1917" s="52" t="s">
        <v>2978</v>
      </c>
      <c r="F1917" s="32">
        <v>40603</v>
      </c>
      <c r="G1917" s="52" t="s">
        <v>110</v>
      </c>
      <c r="H1917" s="52" t="s">
        <v>11722</v>
      </c>
      <c r="I1917" s="52" t="s">
        <v>11723</v>
      </c>
      <c r="J1917" s="52" t="s">
        <v>11712</v>
      </c>
      <c r="K1917" s="52" t="s">
        <v>11713</v>
      </c>
      <c r="L1917" s="52" t="s">
        <v>11714</v>
      </c>
      <c r="M1917" s="53">
        <v>3506</v>
      </c>
    </row>
    <row r="1918" spans="1:13" s="52" customFormat="1">
      <c r="A1918" s="38">
        <v>10185327</v>
      </c>
      <c r="B1918" s="54">
        <v>101853270000000</v>
      </c>
      <c r="C1918" s="52" t="s">
        <v>2977</v>
      </c>
      <c r="D1918" s="52">
        <v>4402</v>
      </c>
      <c r="E1918" s="52" t="s">
        <v>2981</v>
      </c>
      <c r="F1918" s="32">
        <v>40603</v>
      </c>
      <c r="G1918" s="52">
        <v>401.6</v>
      </c>
      <c r="H1918" s="52" t="s">
        <v>11722</v>
      </c>
      <c r="I1918" s="52" t="s">
        <v>11723</v>
      </c>
      <c r="J1918" s="52" t="s">
        <v>11712</v>
      </c>
      <c r="K1918" s="52" t="s">
        <v>11713</v>
      </c>
      <c r="L1918" s="52" t="s">
        <v>11714</v>
      </c>
      <c r="M1918" s="53">
        <v>3506</v>
      </c>
    </row>
    <row r="1919" spans="1:13" s="52" customFormat="1">
      <c r="A1919" s="38">
        <v>10185328</v>
      </c>
      <c r="B1919" s="54">
        <v>101853280000000</v>
      </c>
      <c r="C1919" s="52" t="s">
        <v>675</v>
      </c>
      <c r="D1919" s="52" t="s">
        <v>2982</v>
      </c>
      <c r="E1919" s="52" t="s">
        <v>11762</v>
      </c>
      <c r="F1919" s="32">
        <v>40603</v>
      </c>
      <c r="G1919" s="52" t="s">
        <v>2798</v>
      </c>
      <c r="H1919" s="52" t="s">
        <v>11722</v>
      </c>
      <c r="I1919" s="52" t="s">
        <v>11723</v>
      </c>
      <c r="J1919" s="52" t="s">
        <v>11712</v>
      </c>
      <c r="K1919" s="52" t="s">
        <v>11713</v>
      </c>
      <c r="L1919" s="52" t="s">
        <v>11714</v>
      </c>
      <c r="M1919" s="53">
        <v>3506</v>
      </c>
    </row>
    <row r="1920" spans="1:13" s="52" customFormat="1">
      <c r="A1920" s="38">
        <v>10185329</v>
      </c>
      <c r="B1920" s="54">
        <v>101853290000000</v>
      </c>
      <c r="C1920" s="52" t="s">
        <v>2984</v>
      </c>
      <c r="E1920" s="52" t="s">
        <v>2985</v>
      </c>
      <c r="F1920" s="32">
        <v>40599</v>
      </c>
      <c r="G1920" s="52">
        <v>151</v>
      </c>
      <c r="H1920" s="52" t="s">
        <v>12304</v>
      </c>
      <c r="I1920" s="52" t="s">
        <v>12305</v>
      </c>
      <c r="J1920" s="52" t="s">
        <v>11712</v>
      </c>
      <c r="K1920" s="52" t="s">
        <v>11713</v>
      </c>
      <c r="L1920" s="52" t="s">
        <v>11714</v>
      </c>
      <c r="M1920" s="53">
        <v>3506</v>
      </c>
    </row>
    <row r="1921" spans="1:13" s="52" customFormat="1">
      <c r="A1921" s="38">
        <v>10185333</v>
      </c>
      <c r="B1921" s="54">
        <v>101853330000000</v>
      </c>
      <c r="C1921" s="52" t="s">
        <v>2988</v>
      </c>
      <c r="D1921" s="52" t="s">
        <v>2986</v>
      </c>
      <c r="E1921" s="31" t="s">
        <v>2989</v>
      </c>
      <c r="F1921" s="32">
        <v>40641</v>
      </c>
      <c r="G1921" s="52" t="s">
        <v>272</v>
      </c>
      <c r="H1921" s="52" t="s">
        <v>11722</v>
      </c>
      <c r="I1921" s="52" t="s">
        <v>11723</v>
      </c>
      <c r="J1921" s="52" t="s">
        <v>11712</v>
      </c>
      <c r="K1921" s="52" t="s">
        <v>11713</v>
      </c>
      <c r="L1921" s="52" t="s">
        <v>11714</v>
      </c>
      <c r="M1921" s="53">
        <v>3506</v>
      </c>
    </row>
    <row r="1922" spans="1:13" s="52" customFormat="1">
      <c r="A1922" s="38">
        <v>10185335</v>
      </c>
      <c r="B1922" s="54">
        <v>101853350000000</v>
      </c>
      <c r="C1922" s="52" t="s">
        <v>2988</v>
      </c>
      <c r="D1922" s="52" t="s">
        <v>2986</v>
      </c>
      <c r="E1922" s="52" t="s">
        <v>2990</v>
      </c>
      <c r="F1922" s="32">
        <v>40641</v>
      </c>
      <c r="G1922" s="52" t="s">
        <v>272</v>
      </c>
      <c r="H1922" s="52" t="s">
        <v>11722</v>
      </c>
      <c r="I1922" s="52" t="s">
        <v>11723</v>
      </c>
      <c r="J1922" s="52" t="s">
        <v>11712</v>
      </c>
      <c r="K1922" s="52" t="s">
        <v>11713</v>
      </c>
      <c r="L1922" s="52" t="s">
        <v>11714</v>
      </c>
      <c r="M1922" s="53">
        <v>3506</v>
      </c>
    </row>
    <row r="1923" spans="1:13" s="52" customFormat="1">
      <c r="A1923" s="38">
        <v>10185336</v>
      </c>
      <c r="B1923" s="54">
        <v>101853360000000</v>
      </c>
      <c r="C1923" s="52" t="s">
        <v>2991</v>
      </c>
      <c r="E1923" s="52" t="s">
        <v>2992</v>
      </c>
      <c r="F1923" s="32">
        <v>40648</v>
      </c>
      <c r="G1923" s="52" t="s">
        <v>4482</v>
      </c>
      <c r="H1923" s="52" t="s">
        <v>11722</v>
      </c>
      <c r="I1923" s="52" t="s">
        <v>11723</v>
      </c>
      <c r="J1923" s="52" t="s">
        <v>11712</v>
      </c>
      <c r="K1923" s="52" t="s">
        <v>11713</v>
      </c>
      <c r="L1923" s="52" t="s">
        <v>11714</v>
      </c>
      <c r="M1923" s="53">
        <v>3506</v>
      </c>
    </row>
    <row r="1924" spans="1:13" s="52" customFormat="1">
      <c r="A1924" s="38">
        <v>10185364</v>
      </c>
      <c r="B1924" s="54">
        <v>101853640000000</v>
      </c>
      <c r="C1924" s="52" t="s">
        <v>2926</v>
      </c>
      <c r="E1924" s="52" t="s">
        <v>2994</v>
      </c>
      <c r="F1924" s="32">
        <v>40661</v>
      </c>
      <c r="G1924" s="52">
        <v>154</v>
      </c>
      <c r="H1924" s="52" t="s">
        <v>12304</v>
      </c>
      <c r="I1924" s="52" t="s">
        <v>12305</v>
      </c>
      <c r="J1924" s="52" t="s">
        <v>11712</v>
      </c>
      <c r="K1924" s="52" t="s">
        <v>11713</v>
      </c>
      <c r="L1924" s="52" t="s">
        <v>11714</v>
      </c>
      <c r="M1924" s="53">
        <v>3506</v>
      </c>
    </row>
    <row r="1925" spans="1:13" s="52" customFormat="1">
      <c r="A1925" s="38">
        <v>10185369</v>
      </c>
      <c r="B1925" s="54">
        <v>101853690000000</v>
      </c>
      <c r="C1925" s="52" t="s">
        <v>2996</v>
      </c>
      <c r="D1925" s="52" t="s">
        <v>2998</v>
      </c>
      <c r="E1925" s="52">
        <v>126860</v>
      </c>
      <c r="F1925" s="32">
        <v>40651</v>
      </c>
      <c r="G1925" s="52" t="s">
        <v>272</v>
      </c>
      <c r="H1925" s="52" t="s">
        <v>11722</v>
      </c>
      <c r="I1925" s="52" t="s">
        <v>11723</v>
      </c>
      <c r="J1925" s="52" t="s">
        <v>11712</v>
      </c>
      <c r="K1925" s="52" t="s">
        <v>11713</v>
      </c>
      <c r="L1925" s="52" t="s">
        <v>11714</v>
      </c>
      <c r="M1925" s="53">
        <v>3506</v>
      </c>
    </row>
    <row r="1926" spans="1:13" s="52" customFormat="1">
      <c r="A1926" s="38">
        <v>10185370</v>
      </c>
      <c r="B1926" s="54">
        <v>101853700000000</v>
      </c>
      <c r="C1926" s="52" t="s">
        <v>2996</v>
      </c>
      <c r="D1926" s="52" t="s">
        <v>2998</v>
      </c>
      <c r="E1926" s="52">
        <v>58609</v>
      </c>
      <c r="F1926" s="32">
        <v>40651</v>
      </c>
      <c r="G1926" s="52" t="s">
        <v>272</v>
      </c>
      <c r="H1926" s="52" t="s">
        <v>11722</v>
      </c>
      <c r="I1926" s="52" t="s">
        <v>11723</v>
      </c>
      <c r="J1926" s="52" t="s">
        <v>11712</v>
      </c>
      <c r="K1926" s="52" t="s">
        <v>11713</v>
      </c>
      <c r="L1926" s="52" t="s">
        <v>11714</v>
      </c>
      <c r="M1926" s="53">
        <v>3506</v>
      </c>
    </row>
    <row r="1927" spans="1:13" s="52" customFormat="1">
      <c r="A1927" s="38">
        <v>10185371</v>
      </c>
      <c r="B1927" s="54">
        <v>101853710000000</v>
      </c>
      <c r="C1927" s="52" t="s">
        <v>2996</v>
      </c>
      <c r="D1927" s="52" t="s">
        <v>2998</v>
      </c>
      <c r="E1927" s="52">
        <v>58980</v>
      </c>
      <c r="F1927" s="32">
        <v>40651</v>
      </c>
      <c r="G1927" s="52" t="s">
        <v>272</v>
      </c>
      <c r="H1927" s="52" t="s">
        <v>11722</v>
      </c>
      <c r="I1927" s="52" t="s">
        <v>11723</v>
      </c>
      <c r="J1927" s="52" t="s">
        <v>11712</v>
      </c>
      <c r="K1927" s="52" t="s">
        <v>11713</v>
      </c>
      <c r="L1927" s="52" t="s">
        <v>11714</v>
      </c>
      <c r="M1927" s="53">
        <v>3506</v>
      </c>
    </row>
    <row r="1928" spans="1:13" s="52" customFormat="1">
      <c r="A1928" s="38">
        <v>10185372</v>
      </c>
      <c r="B1928" s="54">
        <v>101853720000000</v>
      </c>
      <c r="C1928" s="52" t="s">
        <v>2996</v>
      </c>
      <c r="D1928" s="52" t="s">
        <v>2998</v>
      </c>
      <c r="E1928" s="52">
        <v>125870</v>
      </c>
      <c r="F1928" s="32">
        <v>40651</v>
      </c>
      <c r="G1928" s="52" t="s">
        <v>272</v>
      </c>
      <c r="H1928" s="52" t="s">
        <v>11722</v>
      </c>
      <c r="I1928" s="52" t="s">
        <v>11723</v>
      </c>
      <c r="J1928" s="52" t="s">
        <v>11712</v>
      </c>
      <c r="K1928" s="52" t="s">
        <v>11713</v>
      </c>
      <c r="L1928" s="52" t="s">
        <v>11714</v>
      </c>
      <c r="M1928" s="53">
        <v>3506</v>
      </c>
    </row>
    <row r="1929" spans="1:13" s="52" customFormat="1">
      <c r="A1929" s="38">
        <v>10185373</v>
      </c>
      <c r="B1929" s="54">
        <v>101853730000000</v>
      </c>
      <c r="C1929" s="52" t="s">
        <v>2996</v>
      </c>
      <c r="D1929" s="52" t="s">
        <v>2998</v>
      </c>
      <c r="E1929" s="52">
        <v>58745</v>
      </c>
      <c r="F1929" s="32">
        <v>40651</v>
      </c>
      <c r="G1929" s="52" t="s">
        <v>272</v>
      </c>
      <c r="H1929" s="52" t="s">
        <v>11722</v>
      </c>
      <c r="I1929" s="52" t="s">
        <v>11723</v>
      </c>
      <c r="J1929" s="52" t="s">
        <v>11712</v>
      </c>
      <c r="K1929" s="52" t="s">
        <v>11713</v>
      </c>
      <c r="L1929" s="52" t="s">
        <v>11714</v>
      </c>
      <c r="M1929" s="53">
        <v>3506</v>
      </c>
    </row>
    <row r="1930" spans="1:13" s="52" customFormat="1">
      <c r="A1930" s="38">
        <v>10185374</v>
      </c>
      <c r="B1930" s="54">
        <v>101853740000000</v>
      </c>
      <c r="C1930" s="52" t="s">
        <v>2996</v>
      </c>
      <c r="D1930" s="52" t="s">
        <v>2998</v>
      </c>
      <c r="E1930" s="52">
        <v>125591</v>
      </c>
      <c r="F1930" s="32">
        <v>40651</v>
      </c>
      <c r="G1930" s="52" t="s">
        <v>272</v>
      </c>
      <c r="H1930" s="52" t="s">
        <v>11722</v>
      </c>
      <c r="I1930" s="52" t="s">
        <v>11723</v>
      </c>
      <c r="J1930" s="52" t="s">
        <v>11712</v>
      </c>
      <c r="K1930" s="52" t="s">
        <v>11713</v>
      </c>
      <c r="L1930" s="52" t="s">
        <v>11714</v>
      </c>
      <c r="M1930" s="53">
        <v>3506</v>
      </c>
    </row>
    <row r="1931" spans="1:13" s="52" customFormat="1">
      <c r="A1931" s="38">
        <v>10185375</v>
      </c>
      <c r="B1931" s="54">
        <v>101853750000000</v>
      </c>
      <c r="C1931" s="52" t="s">
        <v>2996</v>
      </c>
      <c r="D1931" s="52" t="s">
        <v>2998</v>
      </c>
      <c r="E1931" s="52">
        <v>58557</v>
      </c>
      <c r="F1931" s="32">
        <v>40651</v>
      </c>
      <c r="G1931" s="52" t="s">
        <v>272</v>
      </c>
      <c r="H1931" s="52" t="s">
        <v>11722</v>
      </c>
      <c r="I1931" s="52" t="s">
        <v>11723</v>
      </c>
      <c r="J1931" s="52" t="s">
        <v>11712</v>
      </c>
      <c r="K1931" s="52" t="s">
        <v>11713</v>
      </c>
      <c r="L1931" s="52" t="s">
        <v>11714</v>
      </c>
      <c r="M1931" s="53">
        <v>3506</v>
      </c>
    </row>
    <row r="1932" spans="1:13" s="52" customFormat="1">
      <c r="A1932" s="38">
        <v>10185376</v>
      </c>
      <c r="B1932" s="54">
        <v>101853760000000</v>
      </c>
      <c r="C1932" s="52" t="s">
        <v>2996</v>
      </c>
      <c r="D1932" s="52" t="s">
        <v>2998</v>
      </c>
      <c r="E1932" s="52">
        <v>57677</v>
      </c>
      <c r="F1932" s="32">
        <v>40651</v>
      </c>
      <c r="G1932" s="52" t="s">
        <v>272</v>
      </c>
      <c r="H1932" s="52" t="s">
        <v>11722</v>
      </c>
      <c r="I1932" s="52" t="s">
        <v>11723</v>
      </c>
      <c r="J1932" s="52" t="s">
        <v>11712</v>
      </c>
      <c r="K1932" s="52" t="s">
        <v>11713</v>
      </c>
      <c r="L1932" s="52" t="s">
        <v>11714</v>
      </c>
      <c r="M1932" s="53">
        <v>3506</v>
      </c>
    </row>
    <row r="1933" spans="1:13" s="52" customFormat="1">
      <c r="A1933" s="38">
        <v>10185377</v>
      </c>
      <c r="B1933" s="54">
        <v>101853770000000</v>
      </c>
      <c r="C1933" s="52" t="s">
        <v>3006</v>
      </c>
      <c r="E1933" s="52" t="s">
        <v>3007</v>
      </c>
      <c r="F1933" s="32">
        <v>40675</v>
      </c>
      <c r="G1933" s="52">
        <v>403.16</v>
      </c>
      <c r="H1933" s="52" t="s">
        <v>11722</v>
      </c>
      <c r="I1933" s="52" t="s">
        <v>11723</v>
      </c>
      <c r="J1933" s="52" t="s">
        <v>11712</v>
      </c>
      <c r="K1933" s="52" t="s">
        <v>11713</v>
      </c>
      <c r="L1933" s="52" t="s">
        <v>11714</v>
      </c>
      <c r="M1933" s="53">
        <v>3506</v>
      </c>
    </row>
    <row r="1934" spans="1:13" s="52" customFormat="1">
      <c r="A1934" s="38">
        <v>10185382</v>
      </c>
      <c r="B1934" s="54">
        <v>101853820000000</v>
      </c>
      <c r="C1934" s="52" t="s">
        <v>3009</v>
      </c>
      <c r="D1934" s="52" t="s">
        <v>3010</v>
      </c>
      <c r="E1934" s="52" t="s">
        <v>2001</v>
      </c>
      <c r="F1934" s="32">
        <v>40574</v>
      </c>
      <c r="G1934" s="52" t="s">
        <v>11763</v>
      </c>
      <c r="H1934" s="52" t="s">
        <v>11722</v>
      </c>
      <c r="I1934" s="52" t="s">
        <v>11723</v>
      </c>
      <c r="J1934" s="52" t="s">
        <v>11712</v>
      </c>
      <c r="K1934" s="52" t="s">
        <v>11713</v>
      </c>
      <c r="L1934" s="52" t="s">
        <v>11714</v>
      </c>
      <c r="M1934" s="53">
        <v>3506</v>
      </c>
    </row>
    <row r="1935" spans="1:13" s="52" customFormat="1">
      <c r="A1935" s="38">
        <v>10185383</v>
      </c>
      <c r="B1935" s="54">
        <v>101853830000000</v>
      </c>
      <c r="C1935" s="52" t="s">
        <v>3009</v>
      </c>
      <c r="D1935" s="52" t="s">
        <v>3010</v>
      </c>
      <c r="E1935" s="52" t="s">
        <v>2001</v>
      </c>
      <c r="F1935" s="32">
        <v>40574</v>
      </c>
      <c r="G1935" s="52" t="s">
        <v>11763</v>
      </c>
      <c r="H1935" s="52" t="s">
        <v>11722</v>
      </c>
      <c r="I1935" s="52" t="s">
        <v>11723</v>
      </c>
      <c r="J1935" s="52" t="s">
        <v>11712</v>
      </c>
      <c r="K1935" s="52" t="s">
        <v>11713</v>
      </c>
      <c r="L1935" s="52" t="s">
        <v>11714</v>
      </c>
      <c r="M1935" s="53">
        <v>3506</v>
      </c>
    </row>
    <row r="1936" spans="1:13" s="52" customFormat="1">
      <c r="A1936" s="38">
        <v>10185656</v>
      </c>
      <c r="B1936" s="54">
        <v>101856560000000</v>
      </c>
      <c r="C1936" s="52" t="s">
        <v>3012</v>
      </c>
      <c r="D1936" s="52" t="s">
        <v>7819</v>
      </c>
      <c r="E1936" s="52" t="s">
        <v>8402</v>
      </c>
      <c r="F1936" s="32">
        <v>40612</v>
      </c>
      <c r="G1936" s="52" t="s">
        <v>7839</v>
      </c>
      <c r="H1936" s="52" t="s">
        <v>12494</v>
      </c>
      <c r="I1936" s="52" t="s">
        <v>12319</v>
      </c>
      <c r="J1936" s="52" t="s">
        <v>11712</v>
      </c>
      <c r="K1936" s="52" t="s">
        <v>11713</v>
      </c>
      <c r="L1936" s="52" t="s">
        <v>11714</v>
      </c>
      <c r="M1936" s="53">
        <v>3506</v>
      </c>
    </row>
    <row r="1937" spans="1:13" s="52" customFormat="1">
      <c r="A1937" s="38">
        <v>10185657</v>
      </c>
      <c r="B1937" s="54">
        <v>101856570000000</v>
      </c>
      <c r="C1937" s="52" t="s">
        <v>3014</v>
      </c>
      <c r="D1937" s="52" t="s">
        <v>7819</v>
      </c>
      <c r="E1937" s="52" t="s">
        <v>8403</v>
      </c>
      <c r="F1937" s="32">
        <v>40612</v>
      </c>
      <c r="G1937" s="52" t="s">
        <v>7839</v>
      </c>
      <c r="H1937" s="52" t="s">
        <v>12494</v>
      </c>
      <c r="I1937" s="52" t="s">
        <v>12319</v>
      </c>
      <c r="J1937" s="52" t="s">
        <v>11712</v>
      </c>
      <c r="K1937" s="52" t="s">
        <v>11713</v>
      </c>
      <c r="L1937" s="52" t="s">
        <v>11714</v>
      </c>
      <c r="M1937" s="53">
        <v>3506</v>
      </c>
    </row>
    <row r="1938" spans="1:13" s="52" customFormat="1">
      <c r="A1938" s="38">
        <v>10185683</v>
      </c>
      <c r="B1938" s="54">
        <v>101856830000000</v>
      </c>
      <c r="C1938" s="52" t="s">
        <v>3015</v>
      </c>
      <c r="D1938" s="52" t="s">
        <v>790</v>
      </c>
      <c r="E1938" s="52" t="s">
        <v>3016</v>
      </c>
      <c r="F1938" s="32">
        <v>40675</v>
      </c>
      <c r="G1938" s="52" t="s">
        <v>272</v>
      </c>
      <c r="H1938" s="52" t="s">
        <v>12390</v>
      </c>
      <c r="I1938" s="52" t="s">
        <v>12391</v>
      </c>
      <c r="J1938" s="52" t="s">
        <v>11712</v>
      </c>
      <c r="K1938" s="52" t="s">
        <v>11713</v>
      </c>
      <c r="L1938" s="52" t="s">
        <v>11714</v>
      </c>
      <c r="M1938" s="53">
        <v>3506</v>
      </c>
    </row>
    <row r="1939" spans="1:13" s="52" customFormat="1">
      <c r="A1939" s="38">
        <v>10185684</v>
      </c>
      <c r="B1939" s="54">
        <v>101856840000000</v>
      </c>
      <c r="C1939" s="52" t="s">
        <v>3015</v>
      </c>
      <c r="D1939" s="52" t="s">
        <v>790</v>
      </c>
      <c r="E1939" s="52" t="s">
        <v>3018</v>
      </c>
      <c r="F1939" s="32">
        <v>40675</v>
      </c>
      <c r="G1939" s="52" t="s">
        <v>272</v>
      </c>
      <c r="H1939" s="52" t="s">
        <v>12444</v>
      </c>
      <c r="I1939" s="52" t="s">
        <v>12058</v>
      </c>
      <c r="J1939" s="52" t="s">
        <v>11712</v>
      </c>
      <c r="K1939" s="52" t="s">
        <v>11713</v>
      </c>
      <c r="L1939" s="52" t="s">
        <v>11714</v>
      </c>
      <c r="M1939" s="53">
        <v>3506</v>
      </c>
    </row>
    <row r="1940" spans="1:13" s="52" customFormat="1">
      <c r="A1940" s="38">
        <v>10185685</v>
      </c>
      <c r="B1940" s="54">
        <v>101856850000000</v>
      </c>
      <c r="C1940" s="52" t="s">
        <v>3015</v>
      </c>
      <c r="E1940" s="52" t="s">
        <v>2104</v>
      </c>
      <c r="F1940" s="32">
        <v>40675</v>
      </c>
      <c r="G1940" s="52" t="s">
        <v>272</v>
      </c>
      <c r="H1940" s="52" t="s">
        <v>12079</v>
      </c>
      <c r="I1940" s="52" t="s">
        <v>12068</v>
      </c>
      <c r="J1940" s="52" t="s">
        <v>11712</v>
      </c>
      <c r="K1940" s="52" t="s">
        <v>11713</v>
      </c>
      <c r="L1940" s="52" t="s">
        <v>11714</v>
      </c>
      <c r="M1940" s="53">
        <v>3506</v>
      </c>
    </row>
    <row r="1941" spans="1:13" s="52" customFormat="1">
      <c r="A1941" s="38">
        <v>10185686</v>
      </c>
      <c r="B1941" s="54">
        <v>101856860000000</v>
      </c>
      <c r="C1941" s="52" t="s">
        <v>3015</v>
      </c>
      <c r="D1941" s="52" t="s">
        <v>790</v>
      </c>
      <c r="E1941" s="52" t="s">
        <v>3019</v>
      </c>
      <c r="F1941" s="32">
        <v>40675</v>
      </c>
      <c r="G1941" s="52" t="s">
        <v>272</v>
      </c>
      <c r="H1941" s="52" t="s">
        <v>12123</v>
      </c>
      <c r="I1941" s="52" t="s">
        <v>12068</v>
      </c>
      <c r="J1941" s="52" t="s">
        <v>11712</v>
      </c>
      <c r="K1941" s="52" t="s">
        <v>11713</v>
      </c>
      <c r="L1941" s="52" t="s">
        <v>11714</v>
      </c>
      <c r="M1941" s="53">
        <v>3506</v>
      </c>
    </row>
    <row r="1942" spans="1:13" s="52" customFormat="1">
      <c r="A1942" s="38">
        <v>10185687</v>
      </c>
      <c r="B1942" s="54">
        <v>101856870000000</v>
      </c>
      <c r="C1942" s="52" t="s">
        <v>3015</v>
      </c>
      <c r="D1942" s="52" t="s">
        <v>790</v>
      </c>
      <c r="E1942" s="52" t="s">
        <v>3020</v>
      </c>
      <c r="F1942" s="32">
        <v>40675</v>
      </c>
      <c r="G1942" s="52" t="s">
        <v>272</v>
      </c>
      <c r="H1942" s="52" t="s">
        <v>12070</v>
      </c>
      <c r="I1942" s="52" t="s">
        <v>12071</v>
      </c>
      <c r="J1942" s="52" t="s">
        <v>11712</v>
      </c>
      <c r="K1942" s="52" t="s">
        <v>11713</v>
      </c>
      <c r="L1942" s="52" t="s">
        <v>11714</v>
      </c>
      <c r="M1942" s="53">
        <v>3506</v>
      </c>
    </row>
    <row r="1943" spans="1:13" s="52" customFormat="1">
      <c r="A1943" s="38">
        <v>10185688</v>
      </c>
      <c r="B1943" s="54">
        <v>101856880000000</v>
      </c>
      <c r="C1943" s="52" t="s">
        <v>3015</v>
      </c>
      <c r="E1943" s="52" t="s">
        <v>3021</v>
      </c>
      <c r="F1943" s="32">
        <v>40675</v>
      </c>
      <c r="G1943" s="52" t="s">
        <v>272</v>
      </c>
      <c r="H1943" s="52" t="s">
        <v>11722</v>
      </c>
      <c r="I1943" s="52" t="s">
        <v>11723</v>
      </c>
      <c r="J1943" s="52" t="s">
        <v>11712</v>
      </c>
      <c r="K1943" s="52" t="s">
        <v>11713</v>
      </c>
      <c r="L1943" s="52" t="s">
        <v>11714</v>
      </c>
      <c r="M1943" s="53">
        <v>3506</v>
      </c>
    </row>
    <row r="1944" spans="1:13" s="52" customFormat="1">
      <c r="A1944" s="38">
        <v>10185689</v>
      </c>
      <c r="B1944" s="54">
        <v>101856890000000</v>
      </c>
      <c r="C1944" s="52" t="s">
        <v>3015</v>
      </c>
      <c r="D1944" s="52" t="s">
        <v>2725</v>
      </c>
      <c r="E1944" s="52" t="s">
        <v>8390</v>
      </c>
      <c r="F1944" s="32">
        <v>40675</v>
      </c>
      <c r="G1944" s="52" t="s">
        <v>110</v>
      </c>
      <c r="H1944" s="52" t="s">
        <v>12463</v>
      </c>
      <c r="I1944" s="52" t="s">
        <v>12091</v>
      </c>
      <c r="J1944" s="52" t="s">
        <v>11712</v>
      </c>
      <c r="K1944" s="52" t="s">
        <v>11713</v>
      </c>
      <c r="L1944" s="52" t="s">
        <v>11714</v>
      </c>
      <c r="M1944" s="53">
        <v>3506</v>
      </c>
    </row>
    <row r="1945" spans="1:13" s="52" customFormat="1">
      <c r="A1945" s="38">
        <v>10185690</v>
      </c>
      <c r="B1945" s="54">
        <v>101856900000000</v>
      </c>
      <c r="C1945" s="52" t="s">
        <v>3015</v>
      </c>
      <c r="D1945" s="52" t="s">
        <v>790</v>
      </c>
      <c r="E1945" s="52" t="s">
        <v>3022</v>
      </c>
      <c r="F1945" s="32">
        <v>40675</v>
      </c>
      <c r="G1945" s="52" t="s">
        <v>272</v>
      </c>
      <c r="H1945" s="52" t="s">
        <v>12304</v>
      </c>
      <c r="I1945" s="52" t="s">
        <v>12305</v>
      </c>
      <c r="J1945" s="52" t="s">
        <v>11712</v>
      </c>
      <c r="K1945" s="52" t="s">
        <v>11713</v>
      </c>
      <c r="L1945" s="52" t="s">
        <v>11714</v>
      </c>
      <c r="M1945" s="53">
        <v>3506</v>
      </c>
    </row>
    <row r="1946" spans="1:13" s="52" customFormat="1">
      <c r="A1946" s="38">
        <v>10185691</v>
      </c>
      <c r="B1946" s="54">
        <v>101856910000000</v>
      </c>
      <c r="C1946" s="52" t="s">
        <v>3015</v>
      </c>
      <c r="D1946" s="52" t="s">
        <v>790</v>
      </c>
      <c r="E1946" s="52" t="s">
        <v>3023</v>
      </c>
      <c r="F1946" s="32">
        <v>40675</v>
      </c>
      <c r="G1946" s="52" t="s">
        <v>272</v>
      </c>
      <c r="H1946" s="52" t="s">
        <v>12341</v>
      </c>
      <c r="I1946" s="52" t="s">
        <v>12063</v>
      </c>
      <c r="J1946" s="52" t="s">
        <v>11712</v>
      </c>
      <c r="K1946" s="52" t="s">
        <v>11713</v>
      </c>
      <c r="L1946" s="52" t="s">
        <v>11714</v>
      </c>
      <c r="M1946" s="53">
        <v>3506</v>
      </c>
    </row>
    <row r="1947" spans="1:13" s="52" customFormat="1">
      <c r="A1947" s="38">
        <v>10185692</v>
      </c>
      <c r="B1947" s="54">
        <v>101856920000000</v>
      </c>
      <c r="C1947" s="52" t="s">
        <v>3015</v>
      </c>
      <c r="E1947" s="52" t="s">
        <v>2102</v>
      </c>
      <c r="F1947" s="32">
        <v>40675</v>
      </c>
      <c r="G1947" s="52" t="s">
        <v>272</v>
      </c>
      <c r="H1947" s="52" t="s">
        <v>11722</v>
      </c>
      <c r="I1947" s="52" t="s">
        <v>11723</v>
      </c>
      <c r="J1947" s="52" t="s">
        <v>11712</v>
      </c>
      <c r="K1947" s="52" t="s">
        <v>11713</v>
      </c>
      <c r="L1947" s="52" t="s">
        <v>11714</v>
      </c>
      <c r="M1947" s="53">
        <v>3506</v>
      </c>
    </row>
    <row r="1948" spans="1:13" s="52" customFormat="1">
      <c r="A1948" s="38">
        <v>10185693</v>
      </c>
      <c r="B1948" s="54">
        <v>101856930000000</v>
      </c>
      <c r="C1948" s="52" t="s">
        <v>3015</v>
      </c>
      <c r="D1948" s="52" t="s">
        <v>3024</v>
      </c>
      <c r="E1948" s="52" t="s">
        <v>3025</v>
      </c>
      <c r="F1948" s="32">
        <v>40675</v>
      </c>
      <c r="G1948" s="52" t="s">
        <v>2798</v>
      </c>
      <c r="H1948" s="52" t="s">
        <v>11722</v>
      </c>
      <c r="I1948" s="52" t="s">
        <v>11723</v>
      </c>
      <c r="J1948" s="52" t="s">
        <v>11712</v>
      </c>
      <c r="K1948" s="52" t="s">
        <v>11713</v>
      </c>
      <c r="L1948" s="52" t="s">
        <v>11714</v>
      </c>
      <c r="M1948" s="53">
        <v>3506</v>
      </c>
    </row>
    <row r="1949" spans="1:13" s="52" customFormat="1">
      <c r="A1949" s="38">
        <v>10185694</v>
      </c>
      <c r="B1949" s="54">
        <v>101856940000000</v>
      </c>
      <c r="C1949" s="52" t="s">
        <v>3015</v>
      </c>
      <c r="E1949" s="52" t="s">
        <v>3026</v>
      </c>
      <c r="F1949" s="32">
        <v>40675</v>
      </c>
      <c r="G1949" s="52" t="s">
        <v>272</v>
      </c>
      <c r="H1949" s="52" t="s">
        <v>11722</v>
      </c>
      <c r="I1949" s="52" t="s">
        <v>11723</v>
      </c>
      <c r="J1949" s="52" t="s">
        <v>11712</v>
      </c>
      <c r="K1949" s="52" t="s">
        <v>11713</v>
      </c>
      <c r="L1949" s="52" t="s">
        <v>11714</v>
      </c>
      <c r="M1949" s="53">
        <v>3506</v>
      </c>
    </row>
    <row r="1950" spans="1:13" s="52" customFormat="1">
      <c r="A1950" s="38">
        <v>10185695</v>
      </c>
      <c r="B1950" s="54">
        <v>101856950000000</v>
      </c>
      <c r="C1950" s="52" t="s">
        <v>3015</v>
      </c>
      <c r="E1950" s="52" t="s">
        <v>3027</v>
      </c>
      <c r="F1950" s="32">
        <v>40675</v>
      </c>
      <c r="G1950" s="52" t="s">
        <v>272</v>
      </c>
      <c r="H1950" s="52" t="s">
        <v>11722</v>
      </c>
      <c r="I1950" s="52" t="s">
        <v>11723</v>
      </c>
      <c r="J1950" s="52" t="s">
        <v>11712</v>
      </c>
      <c r="K1950" s="52" t="s">
        <v>11713</v>
      </c>
      <c r="L1950" s="52" t="s">
        <v>11714</v>
      </c>
      <c r="M1950" s="53">
        <v>3506</v>
      </c>
    </row>
    <row r="1951" spans="1:13" s="52" customFormat="1">
      <c r="A1951" s="38">
        <v>10185696</v>
      </c>
      <c r="B1951" s="54">
        <v>101856960000000</v>
      </c>
      <c r="C1951" s="52" t="s">
        <v>3015</v>
      </c>
      <c r="D1951" s="52" t="s">
        <v>790</v>
      </c>
      <c r="E1951" s="52" t="s">
        <v>3028</v>
      </c>
      <c r="F1951" s="32">
        <v>40675</v>
      </c>
      <c r="G1951" s="52" t="s">
        <v>110</v>
      </c>
      <c r="H1951" s="52" t="s">
        <v>12463</v>
      </c>
      <c r="I1951" s="52" t="s">
        <v>12091</v>
      </c>
      <c r="J1951" s="52" t="s">
        <v>11712</v>
      </c>
      <c r="K1951" s="52" t="s">
        <v>11713</v>
      </c>
      <c r="L1951" s="52" t="s">
        <v>11714</v>
      </c>
      <c r="M1951" s="53">
        <v>3506</v>
      </c>
    </row>
    <row r="1952" spans="1:13" s="52" customFormat="1">
      <c r="A1952" s="38">
        <v>10185697</v>
      </c>
      <c r="B1952" s="54">
        <v>101856970000000</v>
      </c>
      <c r="C1952" s="52" t="s">
        <v>3015</v>
      </c>
      <c r="E1952" s="52" t="s">
        <v>3029</v>
      </c>
      <c r="F1952" s="32">
        <v>40675</v>
      </c>
      <c r="G1952" s="52" t="s">
        <v>272</v>
      </c>
      <c r="H1952" s="52" t="s">
        <v>11722</v>
      </c>
      <c r="I1952" s="52" t="s">
        <v>11723</v>
      </c>
      <c r="J1952" s="52" t="s">
        <v>11712</v>
      </c>
      <c r="K1952" s="52" t="s">
        <v>11713</v>
      </c>
      <c r="L1952" s="52" t="s">
        <v>11714</v>
      </c>
      <c r="M1952" s="53">
        <v>3506</v>
      </c>
    </row>
    <row r="1953" spans="1:13" s="52" customFormat="1">
      <c r="A1953" s="38">
        <v>10185698</v>
      </c>
      <c r="B1953" s="54">
        <v>101856980000000</v>
      </c>
      <c r="C1953" s="52" t="s">
        <v>3015</v>
      </c>
      <c r="D1953" s="52" t="s">
        <v>790</v>
      </c>
      <c r="E1953" s="52" t="s">
        <v>3030</v>
      </c>
      <c r="F1953" s="32">
        <v>40675</v>
      </c>
      <c r="G1953" s="52" t="s">
        <v>272</v>
      </c>
      <c r="H1953" s="52" t="s">
        <v>12390</v>
      </c>
      <c r="I1953" s="52" t="s">
        <v>12391</v>
      </c>
      <c r="J1953" s="52" t="s">
        <v>11712</v>
      </c>
      <c r="K1953" s="52" t="s">
        <v>11713</v>
      </c>
      <c r="L1953" s="52" t="s">
        <v>11714</v>
      </c>
      <c r="M1953" s="53">
        <v>3506</v>
      </c>
    </row>
    <row r="1954" spans="1:13" s="52" customFormat="1">
      <c r="A1954" s="38">
        <v>10185699</v>
      </c>
      <c r="B1954" s="54">
        <v>101856990000000</v>
      </c>
      <c r="C1954" s="52" t="s">
        <v>3015</v>
      </c>
      <c r="D1954" s="52" t="s">
        <v>790</v>
      </c>
      <c r="E1954" s="52" t="s">
        <v>3031</v>
      </c>
      <c r="F1954" s="32">
        <v>40675</v>
      </c>
      <c r="G1954" s="52" t="s">
        <v>272</v>
      </c>
      <c r="H1954" s="52" t="s">
        <v>11722</v>
      </c>
      <c r="I1954" s="52" t="s">
        <v>11723</v>
      </c>
      <c r="J1954" s="52" t="s">
        <v>11712</v>
      </c>
      <c r="K1954" s="52" t="s">
        <v>11713</v>
      </c>
      <c r="L1954" s="52" t="s">
        <v>11714</v>
      </c>
      <c r="M1954" s="53">
        <v>3506</v>
      </c>
    </row>
    <row r="1955" spans="1:13" s="52" customFormat="1">
      <c r="A1955" s="38">
        <v>10185700</v>
      </c>
      <c r="B1955" s="54">
        <v>101857000000000</v>
      </c>
      <c r="C1955" s="52" t="s">
        <v>3015</v>
      </c>
      <c r="E1955" s="52" t="s">
        <v>2100</v>
      </c>
      <c r="F1955" s="32">
        <v>40675</v>
      </c>
      <c r="G1955" s="52" t="s">
        <v>272</v>
      </c>
      <c r="H1955" s="52" t="s">
        <v>11722</v>
      </c>
      <c r="I1955" s="52" t="s">
        <v>11723</v>
      </c>
      <c r="J1955" s="52" t="s">
        <v>11712</v>
      </c>
      <c r="K1955" s="52" t="s">
        <v>11713</v>
      </c>
      <c r="L1955" s="52" t="s">
        <v>11714</v>
      </c>
      <c r="M1955" s="53">
        <v>3506</v>
      </c>
    </row>
    <row r="1956" spans="1:13" s="52" customFormat="1">
      <c r="A1956" s="38">
        <v>10185701</v>
      </c>
      <c r="B1956" s="54">
        <v>101857010000000</v>
      </c>
      <c r="C1956" s="52" t="s">
        <v>3015</v>
      </c>
      <c r="E1956" s="52" t="s">
        <v>2103</v>
      </c>
      <c r="F1956" s="32">
        <v>40675</v>
      </c>
      <c r="G1956" s="52" t="s">
        <v>272</v>
      </c>
      <c r="H1956" s="52" t="s">
        <v>11722</v>
      </c>
      <c r="I1956" s="52" t="s">
        <v>11723</v>
      </c>
      <c r="J1956" s="52" t="s">
        <v>11712</v>
      </c>
      <c r="K1956" s="52" t="s">
        <v>11713</v>
      </c>
      <c r="L1956" s="52" t="s">
        <v>11714</v>
      </c>
      <c r="M1956" s="53">
        <v>3506</v>
      </c>
    </row>
    <row r="1957" spans="1:13" s="52" customFormat="1">
      <c r="A1957" s="38">
        <v>10185702</v>
      </c>
      <c r="B1957" s="54">
        <v>101857020000000</v>
      </c>
      <c r="C1957" s="52" t="s">
        <v>3015</v>
      </c>
      <c r="E1957" s="52" t="s">
        <v>2105</v>
      </c>
      <c r="F1957" s="32">
        <v>40675</v>
      </c>
      <c r="G1957" s="52" t="s">
        <v>272</v>
      </c>
      <c r="H1957" s="52" t="s">
        <v>11722</v>
      </c>
      <c r="I1957" s="52" t="s">
        <v>11723</v>
      </c>
      <c r="J1957" s="52" t="s">
        <v>11712</v>
      </c>
      <c r="K1957" s="52" t="s">
        <v>11713</v>
      </c>
      <c r="L1957" s="52" t="s">
        <v>11714</v>
      </c>
      <c r="M1957" s="53">
        <v>3506</v>
      </c>
    </row>
    <row r="1958" spans="1:13" s="52" customFormat="1">
      <c r="A1958" s="38">
        <v>10185703</v>
      </c>
      <c r="B1958" s="54">
        <v>101857030000000</v>
      </c>
      <c r="C1958" s="52" t="s">
        <v>3032</v>
      </c>
      <c r="D1958" s="52" t="s">
        <v>3034</v>
      </c>
      <c r="E1958" s="52">
        <v>1043008290</v>
      </c>
      <c r="F1958" s="32">
        <v>40675</v>
      </c>
      <c r="G1958" s="52">
        <v>130</v>
      </c>
      <c r="H1958" s="52" t="s">
        <v>12304</v>
      </c>
      <c r="I1958" s="52" t="s">
        <v>12305</v>
      </c>
      <c r="J1958" s="52" t="s">
        <v>11712</v>
      </c>
      <c r="K1958" s="52" t="s">
        <v>11713</v>
      </c>
      <c r="L1958" s="52" t="s">
        <v>11714</v>
      </c>
      <c r="M1958" s="53">
        <v>3506</v>
      </c>
    </row>
    <row r="1959" spans="1:13" s="52" customFormat="1">
      <c r="A1959" s="38">
        <v>10185704</v>
      </c>
      <c r="B1959" s="54">
        <v>101857040000000</v>
      </c>
      <c r="C1959" s="52" t="s">
        <v>3032</v>
      </c>
      <c r="E1959" s="52">
        <v>1103006827</v>
      </c>
      <c r="F1959" s="32">
        <v>40675</v>
      </c>
      <c r="G1959" s="52" t="s">
        <v>12239</v>
      </c>
      <c r="H1959" s="52" t="s">
        <v>12238</v>
      </c>
      <c r="I1959" s="52" t="s">
        <v>12104</v>
      </c>
      <c r="J1959" s="52" t="s">
        <v>11712</v>
      </c>
      <c r="K1959" s="52" t="s">
        <v>11713</v>
      </c>
      <c r="L1959" s="52" t="s">
        <v>11714</v>
      </c>
      <c r="M1959" s="53">
        <v>3506</v>
      </c>
    </row>
    <row r="1960" spans="1:13" s="52" customFormat="1">
      <c r="A1960" s="38">
        <v>10185705</v>
      </c>
      <c r="B1960" s="54">
        <v>101857050000000</v>
      </c>
      <c r="C1960" s="52" t="s">
        <v>3032</v>
      </c>
      <c r="D1960" s="52" t="s">
        <v>3038</v>
      </c>
      <c r="E1960" s="52">
        <v>1108001290</v>
      </c>
      <c r="F1960" s="32">
        <v>40675</v>
      </c>
      <c r="G1960" s="52">
        <v>401.6</v>
      </c>
      <c r="H1960" s="52" t="s">
        <v>11722</v>
      </c>
      <c r="I1960" s="52" t="s">
        <v>11723</v>
      </c>
      <c r="J1960" s="52" t="s">
        <v>11712</v>
      </c>
      <c r="K1960" s="52" t="s">
        <v>11713</v>
      </c>
      <c r="L1960" s="52" t="s">
        <v>11714</v>
      </c>
      <c r="M1960" s="53">
        <v>3506</v>
      </c>
    </row>
    <row r="1961" spans="1:13" s="52" customFormat="1">
      <c r="A1961" s="38">
        <v>10185706</v>
      </c>
      <c r="B1961" s="54">
        <v>101857060000000</v>
      </c>
      <c r="C1961" s="52" t="s">
        <v>3040</v>
      </c>
      <c r="E1961" s="52" t="s">
        <v>3041</v>
      </c>
      <c r="F1961" s="32">
        <v>40696</v>
      </c>
      <c r="G1961" s="52">
        <v>802.9</v>
      </c>
      <c r="H1961" s="52" t="s">
        <v>11878</v>
      </c>
      <c r="I1961" s="52" t="s">
        <v>11879</v>
      </c>
      <c r="J1961" s="52" t="s">
        <v>11712</v>
      </c>
      <c r="K1961" s="52" t="s">
        <v>11713</v>
      </c>
      <c r="L1961" s="52" t="s">
        <v>11714</v>
      </c>
      <c r="M1961" s="53">
        <v>3506</v>
      </c>
    </row>
    <row r="1962" spans="1:13" s="52" customFormat="1">
      <c r="A1962" s="38">
        <v>10185707</v>
      </c>
      <c r="B1962" s="54">
        <v>101857070000000</v>
      </c>
      <c r="C1962" s="52" t="s">
        <v>2996</v>
      </c>
      <c r="D1962" s="52" t="s">
        <v>2998</v>
      </c>
      <c r="E1962" s="52">
        <v>58662</v>
      </c>
      <c r="F1962" s="32">
        <v>40651</v>
      </c>
      <c r="G1962" s="52" t="s">
        <v>272</v>
      </c>
      <c r="H1962" s="52" t="s">
        <v>11722</v>
      </c>
      <c r="I1962" s="52" t="s">
        <v>11723</v>
      </c>
      <c r="J1962" s="52" t="s">
        <v>11712</v>
      </c>
      <c r="K1962" s="52" t="s">
        <v>11713</v>
      </c>
      <c r="L1962" s="52" t="s">
        <v>11714</v>
      </c>
      <c r="M1962" s="53">
        <v>3506</v>
      </c>
    </row>
    <row r="1963" spans="1:13" s="52" customFormat="1">
      <c r="A1963" s="38">
        <v>10185708</v>
      </c>
      <c r="B1963" s="54">
        <v>101857080000000</v>
      </c>
      <c r="C1963" s="52" t="s">
        <v>3044</v>
      </c>
      <c r="E1963" s="52" t="s">
        <v>3045</v>
      </c>
      <c r="F1963" s="32">
        <v>40715</v>
      </c>
      <c r="G1963" s="52" t="s">
        <v>7839</v>
      </c>
      <c r="H1963" s="52" t="s">
        <v>12304</v>
      </c>
      <c r="I1963" s="52" t="s">
        <v>12305</v>
      </c>
      <c r="J1963" s="52" t="s">
        <v>11712</v>
      </c>
      <c r="K1963" s="52" t="s">
        <v>11713</v>
      </c>
      <c r="L1963" s="52" t="s">
        <v>11714</v>
      </c>
      <c r="M1963" s="53">
        <v>3506</v>
      </c>
    </row>
    <row r="1964" spans="1:13" s="52" customFormat="1">
      <c r="A1964" s="38">
        <v>10185918</v>
      </c>
      <c r="B1964" s="54">
        <v>101859180000000</v>
      </c>
      <c r="C1964" s="52" t="s">
        <v>2624</v>
      </c>
      <c r="E1964" s="52" t="s">
        <v>3047</v>
      </c>
      <c r="F1964" s="32">
        <v>40662</v>
      </c>
      <c r="G1964" s="52" t="s">
        <v>12354</v>
      </c>
      <c r="H1964" s="52" t="s">
        <v>12355</v>
      </c>
      <c r="I1964" s="52" t="s">
        <v>12356</v>
      </c>
      <c r="J1964" s="52" t="s">
        <v>11712</v>
      </c>
      <c r="K1964" s="52" t="s">
        <v>11713</v>
      </c>
      <c r="L1964" s="52" t="s">
        <v>11714</v>
      </c>
      <c r="M1964" s="53">
        <v>3506</v>
      </c>
    </row>
    <row r="1965" spans="1:13" s="52" customFormat="1">
      <c r="A1965" s="38">
        <v>10185926</v>
      </c>
      <c r="B1965" s="54">
        <v>101859260000000</v>
      </c>
      <c r="C1965" s="52" t="s">
        <v>3049</v>
      </c>
      <c r="D1965" s="52">
        <v>2960</v>
      </c>
      <c r="E1965" s="52" t="s">
        <v>6053</v>
      </c>
      <c r="F1965" s="32">
        <v>40730</v>
      </c>
      <c r="G1965" s="52" t="s">
        <v>110</v>
      </c>
      <c r="H1965" s="52" t="s">
        <v>12311</v>
      </c>
      <c r="I1965" s="52" t="s">
        <v>12250</v>
      </c>
      <c r="J1965" s="52" t="s">
        <v>11712</v>
      </c>
      <c r="K1965" s="52" t="s">
        <v>11713</v>
      </c>
      <c r="L1965" s="52" t="s">
        <v>11714</v>
      </c>
      <c r="M1965" s="53">
        <v>3506</v>
      </c>
    </row>
    <row r="1966" spans="1:13" s="52" customFormat="1">
      <c r="A1966" s="38">
        <v>10185927</v>
      </c>
      <c r="B1966" s="54">
        <v>101859270000000</v>
      </c>
      <c r="C1966" s="52" t="s">
        <v>3049</v>
      </c>
      <c r="D1966" s="52" t="s">
        <v>3051</v>
      </c>
      <c r="E1966" s="52" t="s">
        <v>3052</v>
      </c>
      <c r="F1966" s="32">
        <v>40730</v>
      </c>
      <c r="G1966" s="52" t="s">
        <v>110</v>
      </c>
      <c r="H1966" s="52" t="s">
        <v>12449</v>
      </c>
      <c r="I1966" s="52" t="s">
        <v>11711</v>
      </c>
      <c r="J1966" s="52" t="s">
        <v>11712</v>
      </c>
      <c r="K1966" s="52" t="s">
        <v>11713</v>
      </c>
      <c r="L1966" s="52" t="s">
        <v>11714</v>
      </c>
      <c r="M1966" s="53">
        <v>3506</v>
      </c>
    </row>
    <row r="1967" spans="1:13" s="52" customFormat="1">
      <c r="A1967" s="38">
        <v>10185928</v>
      </c>
      <c r="B1967" s="54">
        <v>101859280000000</v>
      </c>
      <c r="C1967" s="52" t="s">
        <v>3049</v>
      </c>
      <c r="D1967" s="52" t="s">
        <v>3051</v>
      </c>
      <c r="E1967" s="52" t="s">
        <v>3053</v>
      </c>
      <c r="F1967" s="32">
        <v>40730</v>
      </c>
      <c r="G1967" s="52" t="s">
        <v>110</v>
      </c>
      <c r="H1967" s="52" t="s">
        <v>12449</v>
      </c>
      <c r="I1967" s="52" t="s">
        <v>11711</v>
      </c>
      <c r="J1967" s="52" t="s">
        <v>11712</v>
      </c>
      <c r="K1967" s="52" t="s">
        <v>11713</v>
      </c>
      <c r="L1967" s="52" t="s">
        <v>11714</v>
      </c>
      <c r="M1967" s="53">
        <v>3506</v>
      </c>
    </row>
    <row r="1968" spans="1:13" s="52" customFormat="1">
      <c r="A1968" s="38">
        <v>10185929</v>
      </c>
      <c r="B1968" s="54">
        <v>101859290000000</v>
      </c>
      <c r="C1968" s="52" t="s">
        <v>3049</v>
      </c>
      <c r="D1968" s="52" t="s">
        <v>3054</v>
      </c>
      <c r="E1968" s="52" t="s">
        <v>3055</v>
      </c>
      <c r="F1968" s="32">
        <v>40730</v>
      </c>
      <c r="G1968" s="52" t="s">
        <v>110</v>
      </c>
      <c r="H1968" s="52" t="s">
        <v>12311</v>
      </c>
      <c r="I1968" s="52" t="s">
        <v>12250</v>
      </c>
      <c r="J1968" s="52" t="s">
        <v>11712</v>
      </c>
      <c r="K1968" s="52" t="s">
        <v>11713</v>
      </c>
      <c r="L1968" s="52" t="s">
        <v>11714</v>
      </c>
      <c r="M1968" s="53">
        <v>3506</v>
      </c>
    </row>
    <row r="1969" spans="1:13" s="52" customFormat="1">
      <c r="A1969" s="38">
        <v>10185930</v>
      </c>
      <c r="B1969" s="54">
        <v>101859300000000</v>
      </c>
      <c r="C1969" s="52" t="s">
        <v>3049</v>
      </c>
      <c r="D1969" s="52">
        <v>2960</v>
      </c>
      <c r="E1969" s="52" t="s">
        <v>6057</v>
      </c>
      <c r="F1969" s="32">
        <v>40730</v>
      </c>
      <c r="G1969" s="52" t="s">
        <v>110</v>
      </c>
      <c r="H1969" s="52" t="s">
        <v>12311</v>
      </c>
      <c r="I1969" s="52" t="s">
        <v>12250</v>
      </c>
      <c r="J1969" s="52" t="s">
        <v>11712</v>
      </c>
      <c r="K1969" s="52" t="s">
        <v>11713</v>
      </c>
      <c r="L1969" s="52" t="s">
        <v>11714</v>
      </c>
      <c r="M1969" s="53">
        <v>3506</v>
      </c>
    </row>
    <row r="1970" spans="1:13" s="52" customFormat="1">
      <c r="A1970" s="38">
        <v>10185931</v>
      </c>
      <c r="B1970" s="54">
        <v>101859310000000</v>
      </c>
      <c r="C1970" s="52" t="s">
        <v>3049</v>
      </c>
      <c r="D1970" s="52" t="s">
        <v>3054</v>
      </c>
      <c r="E1970" s="52" t="s">
        <v>3056</v>
      </c>
      <c r="F1970" s="32">
        <v>40730</v>
      </c>
      <c r="G1970" s="52" t="s">
        <v>110</v>
      </c>
      <c r="H1970" s="52" t="s">
        <v>12311</v>
      </c>
      <c r="I1970" s="52" t="s">
        <v>12250</v>
      </c>
      <c r="J1970" s="52" t="s">
        <v>11712</v>
      </c>
      <c r="K1970" s="52" t="s">
        <v>11713</v>
      </c>
      <c r="L1970" s="52" t="s">
        <v>11714</v>
      </c>
      <c r="M1970" s="53">
        <v>3506</v>
      </c>
    </row>
    <row r="1971" spans="1:13" s="52" customFormat="1">
      <c r="A1971" s="38">
        <v>10185932</v>
      </c>
      <c r="B1971" s="54">
        <v>101859320000000</v>
      </c>
      <c r="C1971" s="52" t="s">
        <v>3049</v>
      </c>
      <c r="E1971" s="52" t="s">
        <v>3057</v>
      </c>
      <c r="F1971" s="32">
        <v>40730</v>
      </c>
      <c r="G1971" s="52" t="s">
        <v>110</v>
      </c>
      <c r="H1971" s="52" t="s">
        <v>12317</v>
      </c>
      <c r="I1971" s="52" t="s">
        <v>12104</v>
      </c>
      <c r="J1971" s="52" t="s">
        <v>11712</v>
      </c>
      <c r="K1971" s="52" t="s">
        <v>11713</v>
      </c>
      <c r="L1971" s="52" t="s">
        <v>11714</v>
      </c>
      <c r="M1971" s="53">
        <v>3506</v>
      </c>
    </row>
    <row r="1972" spans="1:13" s="52" customFormat="1">
      <c r="A1972" s="38">
        <v>10185933</v>
      </c>
      <c r="B1972" s="54">
        <v>101859330000000</v>
      </c>
      <c r="C1972" s="52" t="s">
        <v>3049</v>
      </c>
      <c r="D1972" s="52" t="s">
        <v>3051</v>
      </c>
      <c r="E1972" s="52" t="s">
        <v>3058</v>
      </c>
      <c r="F1972" s="32">
        <v>40730</v>
      </c>
      <c r="G1972" s="52" t="s">
        <v>110</v>
      </c>
      <c r="H1972" s="52" t="s">
        <v>12449</v>
      </c>
      <c r="I1972" s="52" t="s">
        <v>11711</v>
      </c>
      <c r="J1972" s="52" t="s">
        <v>11712</v>
      </c>
      <c r="K1972" s="52" t="s">
        <v>11713</v>
      </c>
      <c r="L1972" s="52" t="s">
        <v>11714</v>
      </c>
      <c r="M1972" s="53">
        <v>3506</v>
      </c>
    </row>
    <row r="1973" spans="1:13" s="52" customFormat="1">
      <c r="A1973" s="38">
        <v>10185934</v>
      </c>
      <c r="B1973" s="54">
        <v>101859340000000</v>
      </c>
      <c r="C1973" s="52" t="s">
        <v>3049</v>
      </c>
      <c r="D1973" s="52" t="s">
        <v>3051</v>
      </c>
      <c r="E1973" s="52" t="s">
        <v>3059</v>
      </c>
      <c r="F1973" s="32">
        <v>40730</v>
      </c>
      <c r="G1973" s="52" t="s">
        <v>110</v>
      </c>
      <c r="H1973" s="52" t="s">
        <v>12449</v>
      </c>
      <c r="I1973" s="52" t="s">
        <v>11711</v>
      </c>
      <c r="J1973" s="52" t="s">
        <v>11712</v>
      </c>
      <c r="K1973" s="52" t="s">
        <v>11713</v>
      </c>
      <c r="L1973" s="52" t="s">
        <v>11714</v>
      </c>
      <c r="M1973" s="53">
        <v>3506</v>
      </c>
    </row>
    <row r="1974" spans="1:13" s="52" customFormat="1">
      <c r="A1974" s="38">
        <v>10185935</v>
      </c>
      <c r="B1974" s="54">
        <v>101859350000000</v>
      </c>
      <c r="C1974" s="52" t="s">
        <v>3049</v>
      </c>
      <c r="D1974" s="52" t="s">
        <v>3051</v>
      </c>
      <c r="E1974" s="52" t="s">
        <v>3060</v>
      </c>
      <c r="F1974" s="32">
        <v>40730</v>
      </c>
      <c r="G1974" s="52" t="s">
        <v>110</v>
      </c>
      <c r="H1974" s="52" t="s">
        <v>12449</v>
      </c>
      <c r="I1974" s="52" t="s">
        <v>11711</v>
      </c>
      <c r="J1974" s="52" t="s">
        <v>11712</v>
      </c>
      <c r="K1974" s="52" t="s">
        <v>11713</v>
      </c>
      <c r="L1974" s="52" t="s">
        <v>11714</v>
      </c>
      <c r="M1974" s="53">
        <v>3506</v>
      </c>
    </row>
    <row r="1975" spans="1:13" s="52" customFormat="1">
      <c r="A1975" s="38">
        <v>10185936</v>
      </c>
      <c r="B1975" s="54">
        <v>101859360000000</v>
      </c>
      <c r="C1975" s="52" t="s">
        <v>3061</v>
      </c>
      <c r="D1975" s="52" t="s">
        <v>1440</v>
      </c>
      <c r="E1975" s="52" t="s">
        <v>3062</v>
      </c>
      <c r="F1975" s="32">
        <v>40730</v>
      </c>
      <c r="G1975" s="52" t="s">
        <v>110</v>
      </c>
      <c r="H1975" s="52" t="s">
        <v>12413</v>
      </c>
      <c r="I1975" s="52" t="s">
        <v>11711</v>
      </c>
      <c r="J1975" s="52" t="s">
        <v>11712</v>
      </c>
      <c r="K1975" s="52" t="s">
        <v>11713</v>
      </c>
      <c r="L1975" s="52" t="s">
        <v>11714</v>
      </c>
      <c r="M1975" s="53">
        <v>3506</v>
      </c>
    </row>
    <row r="1976" spans="1:13" s="52" customFormat="1">
      <c r="A1976" s="38">
        <v>10185937</v>
      </c>
      <c r="B1976" s="54">
        <v>101859370000000</v>
      </c>
      <c r="C1976" s="52" t="s">
        <v>3061</v>
      </c>
      <c r="D1976" s="52" t="s">
        <v>1440</v>
      </c>
      <c r="E1976" s="52" t="s">
        <v>3063</v>
      </c>
      <c r="F1976" s="32">
        <v>40730</v>
      </c>
      <c r="G1976" s="52" t="s">
        <v>110</v>
      </c>
      <c r="H1976" s="52" t="s">
        <v>12281</v>
      </c>
      <c r="I1976" s="52" t="s">
        <v>11711</v>
      </c>
      <c r="J1976" s="52" t="s">
        <v>11712</v>
      </c>
      <c r="K1976" s="52" t="s">
        <v>11713</v>
      </c>
      <c r="L1976" s="52" t="s">
        <v>11714</v>
      </c>
      <c r="M1976" s="53">
        <v>3506</v>
      </c>
    </row>
    <row r="1977" spans="1:13" s="52" customFormat="1">
      <c r="A1977" s="38">
        <v>10185938</v>
      </c>
      <c r="B1977" s="54">
        <v>101859380000000</v>
      </c>
      <c r="C1977" s="52" t="s">
        <v>3061</v>
      </c>
      <c r="D1977" s="52" t="s">
        <v>1440</v>
      </c>
      <c r="E1977" s="52" t="s">
        <v>3064</v>
      </c>
      <c r="F1977" s="32">
        <v>40730</v>
      </c>
      <c r="G1977" s="52" t="s">
        <v>110</v>
      </c>
      <c r="H1977" s="52" t="s">
        <v>12413</v>
      </c>
      <c r="I1977" s="52" t="s">
        <v>11711</v>
      </c>
      <c r="J1977" s="52" t="s">
        <v>11712</v>
      </c>
      <c r="K1977" s="52" t="s">
        <v>11713</v>
      </c>
      <c r="L1977" s="52" t="s">
        <v>11714</v>
      </c>
      <c r="M1977" s="53">
        <v>3506</v>
      </c>
    </row>
    <row r="1978" spans="1:13" s="52" customFormat="1">
      <c r="A1978" s="38">
        <v>10185939</v>
      </c>
      <c r="B1978" s="54">
        <v>101859390000000</v>
      </c>
      <c r="C1978" s="52" t="s">
        <v>3061</v>
      </c>
      <c r="D1978" s="52" t="s">
        <v>1459</v>
      </c>
      <c r="E1978" s="52" t="s">
        <v>3065</v>
      </c>
      <c r="F1978" s="32">
        <v>40730</v>
      </c>
      <c r="G1978" s="52" t="s">
        <v>110</v>
      </c>
      <c r="H1978" s="52" t="s">
        <v>12090</v>
      </c>
      <c r="I1978" s="52" t="s">
        <v>12091</v>
      </c>
      <c r="J1978" s="52" t="s">
        <v>11712</v>
      </c>
      <c r="K1978" s="52" t="s">
        <v>11713</v>
      </c>
      <c r="L1978" s="52" t="s">
        <v>11714</v>
      </c>
      <c r="M1978" s="53">
        <v>3506</v>
      </c>
    </row>
    <row r="1979" spans="1:13" s="52" customFormat="1">
      <c r="A1979" s="38">
        <v>10185940</v>
      </c>
      <c r="B1979" s="54">
        <v>101859400000000</v>
      </c>
      <c r="C1979" s="52" t="s">
        <v>3061</v>
      </c>
      <c r="D1979" s="52" t="s">
        <v>1440</v>
      </c>
      <c r="E1979" s="52" t="s">
        <v>3066</v>
      </c>
      <c r="F1979" s="32">
        <v>40730</v>
      </c>
      <c r="G1979" s="52" t="s">
        <v>110</v>
      </c>
      <c r="H1979" s="52" t="s">
        <v>12304</v>
      </c>
      <c r="I1979" s="52" t="s">
        <v>12305</v>
      </c>
      <c r="J1979" s="52" t="s">
        <v>11712</v>
      </c>
      <c r="K1979" s="52" t="s">
        <v>11713</v>
      </c>
      <c r="L1979" s="52" t="s">
        <v>11714</v>
      </c>
      <c r="M1979" s="53">
        <v>3506</v>
      </c>
    </row>
    <row r="1980" spans="1:13" s="52" customFormat="1">
      <c r="A1980" s="38">
        <v>10185941</v>
      </c>
      <c r="B1980" s="54">
        <v>101859410000000</v>
      </c>
      <c r="C1980" s="52" t="s">
        <v>3061</v>
      </c>
      <c r="D1980" s="52" t="s">
        <v>1440</v>
      </c>
      <c r="E1980" s="52" t="s">
        <v>3067</v>
      </c>
      <c r="F1980" s="32">
        <v>40730</v>
      </c>
      <c r="G1980" s="52" t="s">
        <v>110</v>
      </c>
      <c r="H1980" s="52" t="s">
        <v>12413</v>
      </c>
      <c r="I1980" s="52" t="s">
        <v>11711</v>
      </c>
      <c r="J1980" s="52" t="s">
        <v>11712</v>
      </c>
      <c r="K1980" s="52" t="s">
        <v>11713</v>
      </c>
      <c r="L1980" s="52" t="s">
        <v>11714</v>
      </c>
      <c r="M1980" s="53">
        <v>3506</v>
      </c>
    </row>
    <row r="1981" spans="1:13" s="52" customFormat="1">
      <c r="A1981" s="38">
        <v>10185942</v>
      </c>
      <c r="B1981" s="54">
        <v>101859420000000</v>
      </c>
      <c r="C1981" s="52" t="s">
        <v>3061</v>
      </c>
      <c r="D1981" s="52" t="s">
        <v>1440</v>
      </c>
      <c r="E1981" s="52" t="s">
        <v>3068</v>
      </c>
      <c r="F1981" s="32">
        <v>40730</v>
      </c>
      <c r="G1981" s="52">
        <v>401.25</v>
      </c>
      <c r="H1981" s="52" t="s">
        <v>11722</v>
      </c>
      <c r="I1981" s="52" t="s">
        <v>11723</v>
      </c>
      <c r="J1981" s="52" t="s">
        <v>11712</v>
      </c>
      <c r="K1981" s="52" t="s">
        <v>11713</v>
      </c>
      <c r="L1981" s="52" t="s">
        <v>11714</v>
      </c>
      <c r="M1981" s="53">
        <v>3506</v>
      </c>
    </row>
    <row r="1982" spans="1:13" s="52" customFormat="1">
      <c r="A1982" s="38">
        <v>10185951</v>
      </c>
      <c r="B1982" s="54">
        <v>101859510000000</v>
      </c>
      <c r="C1982" s="52" t="s">
        <v>3069</v>
      </c>
      <c r="E1982" s="52" t="s">
        <v>3070</v>
      </c>
      <c r="F1982" s="32">
        <v>40715</v>
      </c>
      <c r="G1982" s="52" t="s">
        <v>390</v>
      </c>
      <c r="H1982" s="52" t="s">
        <v>12304</v>
      </c>
      <c r="I1982" s="52" t="s">
        <v>12305</v>
      </c>
      <c r="J1982" s="52" t="s">
        <v>11712</v>
      </c>
      <c r="K1982" s="52" t="s">
        <v>11713</v>
      </c>
      <c r="L1982" s="52" t="s">
        <v>11714</v>
      </c>
      <c r="M1982" s="53">
        <v>3506</v>
      </c>
    </row>
    <row r="1983" spans="1:13" s="52" customFormat="1">
      <c r="A1983" s="38">
        <v>10185952</v>
      </c>
      <c r="B1983" s="54">
        <v>101859520000000</v>
      </c>
      <c r="C1983" s="52" t="s">
        <v>3072</v>
      </c>
      <c r="D1983" s="52" t="s">
        <v>3073</v>
      </c>
      <c r="E1983" s="52" t="s">
        <v>3074</v>
      </c>
      <c r="F1983" s="32">
        <v>40715</v>
      </c>
      <c r="G1983" s="52" t="s">
        <v>390</v>
      </c>
      <c r="H1983" s="52" t="s">
        <v>12304</v>
      </c>
      <c r="I1983" s="52" t="s">
        <v>12305</v>
      </c>
      <c r="J1983" s="52" t="s">
        <v>11712</v>
      </c>
      <c r="K1983" s="52" t="s">
        <v>11713</v>
      </c>
      <c r="L1983" s="52" t="s">
        <v>11714</v>
      </c>
      <c r="M1983" s="53">
        <v>3506</v>
      </c>
    </row>
    <row r="1984" spans="1:13" s="52" customFormat="1">
      <c r="A1984" s="38">
        <v>10185953</v>
      </c>
      <c r="B1984" s="54">
        <v>101859530000000</v>
      </c>
      <c r="C1984" s="52" t="s">
        <v>3075</v>
      </c>
      <c r="D1984" s="52" t="s">
        <v>3073</v>
      </c>
      <c r="E1984" s="52" t="s">
        <v>3076</v>
      </c>
      <c r="F1984" s="32">
        <v>40715</v>
      </c>
      <c r="G1984" s="52" t="s">
        <v>390</v>
      </c>
      <c r="H1984" s="52" t="s">
        <v>12304</v>
      </c>
      <c r="I1984" s="52" t="s">
        <v>12305</v>
      </c>
      <c r="J1984" s="52" t="s">
        <v>11712</v>
      </c>
      <c r="K1984" s="52" t="s">
        <v>11713</v>
      </c>
      <c r="L1984" s="52" t="s">
        <v>11714</v>
      </c>
      <c r="M1984" s="53">
        <v>3506</v>
      </c>
    </row>
    <row r="1985" spans="1:13" s="52" customFormat="1">
      <c r="A1985" s="38">
        <v>10185954</v>
      </c>
      <c r="B1985" s="54">
        <v>101859540000000</v>
      </c>
      <c r="C1985" s="52" t="s">
        <v>3077</v>
      </c>
      <c r="D1985" s="52" t="s">
        <v>3078</v>
      </c>
      <c r="E1985" s="52" t="s">
        <v>3079</v>
      </c>
      <c r="F1985" s="32">
        <v>40918</v>
      </c>
      <c r="G1985" s="52" t="s">
        <v>272</v>
      </c>
      <c r="H1985" s="52" t="s">
        <v>11722</v>
      </c>
      <c r="I1985" s="52" t="s">
        <v>11723</v>
      </c>
      <c r="J1985" s="52" t="s">
        <v>11712</v>
      </c>
      <c r="K1985" s="52" t="s">
        <v>11713</v>
      </c>
      <c r="L1985" s="52" t="s">
        <v>11714</v>
      </c>
      <c r="M1985" s="53">
        <v>3506</v>
      </c>
    </row>
    <row r="1986" spans="1:13" s="52" customFormat="1">
      <c r="A1986" s="38">
        <v>10185955</v>
      </c>
      <c r="B1986" s="54">
        <v>101859550000000</v>
      </c>
      <c r="C1986" s="52" t="s">
        <v>3077</v>
      </c>
      <c r="D1986" s="52" t="s">
        <v>3078</v>
      </c>
      <c r="E1986" s="52" t="s">
        <v>3081</v>
      </c>
      <c r="F1986" s="32">
        <v>40918</v>
      </c>
      <c r="G1986" s="52" t="s">
        <v>272</v>
      </c>
      <c r="H1986" s="52" t="s">
        <v>11722</v>
      </c>
      <c r="I1986" s="52" t="s">
        <v>11723</v>
      </c>
      <c r="J1986" s="52" t="s">
        <v>11712</v>
      </c>
      <c r="K1986" s="52" t="s">
        <v>11713</v>
      </c>
      <c r="L1986" s="52" t="s">
        <v>11714</v>
      </c>
      <c r="M1986" s="53">
        <v>3506</v>
      </c>
    </row>
    <row r="1987" spans="1:13" s="52" customFormat="1">
      <c r="A1987" s="38">
        <v>10185956</v>
      </c>
      <c r="B1987" s="54">
        <v>101859560000000</v>
      </c>
      <c r="C1987" s="52" t="s">
        <v>3082</v>
      </c>
      <c r="E1987" s="52" t="s">
        <v>3083</v>
      </c>
      <c r="F1987" s="32">
        <v>40715</v>
      </c>
      <c r="G1987" s="52" t="s">
        <v>272</v>
      </c>
      <c r="H1987" s="52" t="s">
        <v>11722</v>
      </c>
      <c r="I1987" s="52" t="s">
        <v>11723</v>
      </c>
      <c r="J1987" s="52" t="s">
        <v>11712</v>
      </c>
      <c r="K1987" s="52" t="s">
        <v>11713</v>
      </c>
      <c r="L1987" s="52" t="s">
        <v>11714</v>
      </c>
      <c r="M1987" s="53">
        <v>3506</v>
      </c>
    </row>
    <row r="1988" spans="1:13" s="52" customFormat="1">
      <c r="A1988" s="38">
        <v>10185957</v>
      </c>
      <c r="B1988" s="54">
        <v>101859570000000</v>
      </c>
      <c r="C1988" s="52" t="s">
        <v>3082</v>
      </c>
      <c r="D1988" s="52" t="s">
        <v>3084</v>
      </c>
      <c r="E1988" s="52" t="s">
        <v>3085</v>
      </c>
      <c r="F1988" s="32">
        <v>40715</v>
      </c>
      <c r="G1988" s="52" t="s">
        <v>272</v>
      </c>
      <c r="H1988" s="52" t="s">
        <v>11722</v>
      </c>
      <c r="I1988" s="52" t="s">
        <v>11723</v>
      </c>
      <c r="J1988" s="52" t="s">
        <v>11712</v>
      </c>
      <c r="K1988" s="52" t="s">
        <v>11713</v>
      </c>
      <c r="L1988" s="52" t="s">
        <v>11714</v>
      </c>
      <c r="M1988" s="53">
        <v>3506</v>
      </c>
    </row>
    <row r="1989" spans="1:13" s="52" customFormat="1">
      <c r="A1989" s="38">
        <v>10185958</v>
      </c>
      <c r="B1989" s="54">
        <v>101859580000000</v>
      </c>
      <c r="C1989" s="52" t="s">
        <v>3077</v>
      </c>
      <c r="D1989" s="52" t="s">
        <v>3078</v>
      </c>
      <c r="E1989" s="52" t="s">
        <v>3086</v>
      </c>
      <c r="F1989" s="32">
        <v>40918</v>
      </c>
      <c r="G1989" s="52" t="s">
        <v>272</v>
      </c>
      <c r="H1989" s="52" t="s">
        <v>11722</v>
      </c>
      <c r="I1989" s="52" t="s">
        <v>11723</v>
      </c>
      <c r="J1989" s="52" t="s">
        <v>11712</v>
      </c>
      <c r="K1989" s="52" t="s">
        <v>11713</v>
      </c>
      <c r="L1989" s="52" t="s">
        <v>11714</v>
      </c>
      <c r="M1989" s="53">
        <v>3506</v>
      </c>
    </row>
    <row r="1990" spans="1:13" s="52" customFormat="1">
      <c r="A1990" s="38">
        <v>10185959</v>
      </c>
      <c r="B1990" s="54">
        <v>101859590000000</v>
      </c>
      <c r="C1990" s="52" t="s">
        <v>3087</v>
      </c>
      <c r="E1990" s="52" t="s">
        <v>3088</v>
      </c>
      <c r="F1990" s="32">
        <v>40715</v>
      </c>
      <c r="G1990" s="52" t="s">
        <v>272</v>
      </c>
      <c r="H1990" s="52" t="s">
        <v>11722</v>
      </c>
      <c r="I1990" s="52" t="s">
        <v>11723</v>
      </c>
      <c r="J1990" s="52" t="s">
        <v>11712</v>
      </c>
      <c r="K1990" s="52" t="s">
        <v>11713</v>
      </c>
      <c r="L1990" s="52" t="s">
        <v>11714</v>
      </c>
      <c r="M1990" s="53">
        <v>3506</v>
      </c>
    </row>
    <row r="1991" spans="1:13" s="52" customFormat="1">
      <c r="A1991" s="38">
        <v>10185960</v>
      </c>
      <c r="B1991" s="54">
        <v>101859600000000</v>
      </c>
      <c r="C1991" s="52" t="s">
        <v>3082</v>
      </c>
      <c r="E1991" s="52" t="s">
        <v>3089</v>
      </c>
      <c r="F1991" s="32">
        <v>40715</v>
      </c>
      <c r="G1991" s="52" t="s">
        <v>272</v>
      </c>
      <c r="H1991" s="52" t="s">
        <v>11722</v>
      </c>
      <c r="I1991" s="52" t="s">
        <v>11723</v>
      </c>
      <c r="J1991" s="52" t="s">
        <v>11712</v>
      </c>
      <c r="K1991" s="52" t="s">
        <v>11713</v>
      </c>
      <c r="L1991" s="52" t="s">
        <v>11714</v>
      </c>
      <c r="M1991" s="53">
        <v>3506</v>
      </c>
    </row>
    <row r="1992" spans="1:13" s="52" customFormat="1">
      <c r="A1992" s="38">
        <v>10185961</v>
      </c>
      <c r="B1992" s="54">
        <v>101859610000000</v>
      </c>
      <c r="C1992" s="52" t="s">
        <v>3090</v>
      </c>
      <c r="E1992" s="52" t="s">
        <v>3091</v>
      </c>
      <c r="F1992" s="32">
        <v>40715</v>
      </c>
      <c r="G1992" s="52" t="s">
        <v>272</v>
      </c>
      <c r="H1992" s="52" t="s">
        <v>11722</v>
      </c>
      <c r="I1992" s="52" t="s">
        <v>11723</v>
      </c>
      <c r="J1992" s="52" t="s">
        <v>11712</v>
      </c>
      <c r="K1992" s="52" t="s">
        <v>11713</v>
      </c>
      <c r="L1992" s="52" t="s">
        <v>11714</v>
      </c>
      <c r="M1992" s="53">
        <v>3506</v>
      </c>
    </row>
    <row r="1993" spans="1:13" s="52" customFormat="1">
      <c r="A1993" s="38">
        <v>10185962</v>
      </c>
      <c r="B1993" s="54">
        <v>101859620000000</v>
      </c>
      <c r="C1993" s="52" t="s">
        <v>3092</v>
      </c>
      <c r="E1993" s="52" t="s">
        <v>3093</v>
      </c>
      <c r="F1993" s="32">
        <v>40715</v>
      </c>
      <c r="G1993" s="52" t="s">
        <v>272</v>
      </c>
      <c r="H1993" s="52" t="s">
        <v>11722</v>
      </c>
      <c r="I1993" s="52" t="s">
        <v>11723</v>
      </c>
      <c r="J1993" s="52" t="s">
        <v>11712</v>
      </c>
      <c r="K1993" s="52" t="s">
        <v>11713</v>
      </c>
      <c r="L1993" s="52" t="s">
        <v>11714</v>
      </c>
      <c r="M1993" s="53">
        <v>3506</v>
      </c>
    </row>
    <row r="1994" spans="1:13" s="52" customFormat="1">
      <c r="A1994" s="38">
        <v>10185963</v>
      </c>
      <c r="B1994" s="54">
        <v>101859630000000</v>
      </c>
      <c r="C1994" s="52" t="s">
        <v>3092</v>
      </c>
      <c r="E1994" s="52" t="s">
        <v>3094</v>
      </c>
      <c r="F1994" s="32">
        <v>40715</v>
      </c>
      <c r="G1994" s="52" t="s">
        <v>3402</v>
      </c>
      <c r="H1994" s="52" t="s">
        <v>12424</v>
      </c>
      <c r="I1994" s="52" t="s">
        <v>11720</v>
      </c>
      <c r="J1994" s="52" t="s">
        <v>11712</v>
      </c>
      <c r="K1994" s="52" t="s">
        <v>11713</v>
      </c>
      <c r="L1994" s="52" t="s">
        <v>11714</v>
      </c>
      <c r="M1994" s="53">
        <v>3506</v>
      </c>
    </row>
    <row r="1995" spans="1:13" s="52" customFormat="1">
      <c r="A1995" s="38">
        <v>10185964</v>
      </c>
      <c r="B1995" s="54">
        <v>101859640000000</v>
      </c>
      <c r="C1995" s="52" t="s">
        <v>3092</v>
      </c>
      <c r="E1995" s="52" t="s">
        <v>3095</v>
      </c>
      <c r="F1995" s="32">
        <v>40715</v>
      </c>
      <c r="G1995" s="52" t="s">
        <v>272</v>
      </c>
      <c r="H1995" s="52" t="s">
        <v>11722</v>
      </c>
      <c r="I1995" s="52" t="s">
        <v>11723</v>
      </c>
      <c r="J1995" s="52" t="s">
        <v>11712</v>
      </c>
      <c r="K1995" s="52" t="s">
        <v>11713</v>
      </c>
      <c r="L1995" s="52" t="s">
        <v>11714</v>
      </c>
      <c r="M1995" s="53">
        <v>3506</v>
      </c>
    </row>
    <row r="1996" spans="1:13" s="52" customFormat="1">
      <c r="A1996" s="38">
        <v>10185965</v>
      </c>
      <c r="B1996" s="54">
        <v>101859650000000</v>
      </c>
      <c r="C1996" s="52" t="s">
        <v>3092</v>
      </c>
      <c r="E1996" s="52" t="s">
        <v>3096</v>
      </c>
      <c r="F1996" s="32">
        <v>40715</v>
      </c>
      <c r="G1996" s="52" t="s">
        <v>3402</v>
      </c>
      <c r="H1996" s="52" t="s">
        <v>12125</v>
      </c>
      <c r="I1996" s="52" t="s">
        <v>12058</v>
      </c>
      <c r="J1996" s="52" t="s">
        <v>11712</v>
      </c>
      <c r="K1996" s="52" t="s">
        <v>11713</v>
      </c>
      <c r="L1996" s="52" t="s">
        <v>11714</v>
      </c>
      <c r="M1996" s="53">
        <v>3506</v>
      </c>
    </row>
    <row r="1997" spans="1:13" s="52" customFormat="1">
      <c r="A1997" s="38">
        <v>10185966</v>
      </c>
      <c r="B1997" s="54">
        <v>101859660000000</v>
      </c>
      <c r="C1997" s="52" t="s">
        <v>3092</v>
      </c>
      <c r="E1997" s="52" t="s">
        <v>3097</v>
      </c>
      <c r="F1997" s="32">
        <v>40715</v>
      </c>
      <c r="G1997" s="52" t="s">
        <v>272</v>
      </c>
      <c r="H1997" s="52" t="s">
        <v>11722</v>
      </c>
      <c r="I1997" s="52" t="s">
        <v>11723</v>
      </c>
      <c r="J1997" s="52" t="s">
        <v>11712</v>
      </c>
      <c r="K1997" s="52" t="s">
        <v>11713</v>
      </c>
      <c r="L1997" s="52" t="s">
        <v>11714</v>
      </c>
      <c r="M1997" s="53">
        <v>3506</v>
      </c>
    </row>
    <row r="1998" spans="1:13" s="52" customFormat="1">
      <c r="A1998" s="38">
        <v>10185967</v>
      </c>
      <c r="B1998" s="54">
        <v>101859670000000</v>
      </c>
      <c r="C1998" s="52" t="s">
        <v>3092</v>
      </c>
      <c r="D1998" s="52" t="s">
        <v>2539</v>
      </c>
      <c r="E1998" s="52" t="s">
        <v>3098</v>
      </c>
      <c r="F1998" s="32">
        <v>40715</v>
      </c>
      <c r="G1998" s="52" t="s">
        <v>272</v>
      </c>
      <c r="H1998" s="52" t="s">
        <v>12380</v>
      </c>
      <c r="I1998" s="52" t="s">
        <v>11711</v>
      </c>
      <c r="J1998" s="52" t="s">
        <v>11712</v>
      </c>
      <c r="K1998" s="52" t="s">
        <v>11713</v>
      </c>
      <c r="L1998" s="52" t="s">
        <v>11714</v>
      </c>
      <c r="M1998" s="53">
        <v>3506</v>
      </c>
    </row>
    <row r="1999" spans="1:13" s="52" customFormat="1">
      <c r="A1999" s="38">
        <v>10185968</v>
      </c>
      <c r="B1999" s="54">
        <v>101859680000000</v>
      </c>
      <c r="C1999" s="52" t="s">
        <v>3092</v>
      </c>
      <c r="D1999" s="52" t="s">
        <v>2539</v>
      </c>
      <c r="E1999" s="52" t="s">
        <v>3099</v>
      </c>
      <c r="F1999" s="32">
        <v>40715</v>
      </c>
      <c r="G1999" s="52" t="s">
        <v>272</v>
      </c>
      <c r="H1999" s="52" t="s">
        <v>12281</v>
      </c>
      <c r="I1999" s="52" t="s">
        <v>11711</v>
      </c>
      <c r="J1999" s="52" t="s">
        <v>11712</v>
      </c>
      <c r="K1999" s="52" t="s">
        <v>11713</v>
      </c>
      <c r="L1999" s="52" t="s">
        <v>11714</v>
      </c>
      <c r="M1999" s="53">
        <v>3506</v>
      </c>
    </row>
    <row r="2000" spans="1:13" s="52" customFormat="1">
      <c r="A2000" s="38">
        <v>10185969</v>
      </c>
      <c r="B2000" s="54">
        <v>101859690000000</v>
      </c>
      <c r="C2000" s="52" t="s">
        <v>3092</v>
      </c>
      <c r="E2000" s="52" t="s">
        <v>3100</v>
      </c>
      <c r="F2000" s="32">
        <v>40715</v>
      </c>
      <c r="G2000" s="52" t="s">
        <v>272</v>
      </c>
      <c r="H2000" s="52" t="s">
        <v>11722</v>
      </c>
      <c r="I2000" s="52" t="s">
        <v>11723</v>
      </c>
      <c r="J2000" s="52" t="s">
        <v>11712</v>
      </c>
      <c r="K2000" s="52" t="s">
        <v>11713</v>
      </c>
      <c r="L2000" s="52" t="s">
        <v>11714</v>
      </c>
      <c r="M2000" s="53">
        <v>3506</v>
      </c>
    </row>
    <row r="2001" spans="1:13" s="52" customFormat="1">
      <c r="A2001" s="38">
        <v>10185970</v>
      </c>
      <c r="B2001" s="54">
        <v>101859700000000</v>
      </c>
      <c r="C2001" s="52" t="s">
        <v>3092</v>
      </c>
      <c r="E2001" s="52" t="s">
        <v>3101</v>
      </c>
      <c r="F2001" s="32">
        <v>40715</v>
      </c>
      <c r="G2001" s="52" t="s">
        <v>272</v>
      </c>
      <c r="H2001" s="52" t="s">
        <v>11722</v>
      </c>
      <c r="I2001" s="52" t="s">
        <v>11723</v>
      </c>
      <c r="J2001" s="52" t="s">
        <v>11712</v>
      </c>
      <c r="K2001" s="52" t="s">
        <v>11713</v>
      </c>
      <c r="L2001" s="52" t="s">
        <v>11714</v>
      </c>
      <c r="M2001" s="53">
        <v>3506</v>
      </c>
    </row>
    <row r="2002" spans="1:13" s="52" customFormat="1">
      <c r="A2002" s="38">
        <v>10185971</v>
      </c>
      <c r="B2002" s="54">
        <v>101859710000000</v>
      </c>
      <c r="C2002" s="52" t="s">
        <v>3092</v>
      </c>
      <c r="E2002" s="52" t="s">
        <v>3102</v>
      </c>
      <c r="F2002" s="32">
        <v>40715</v>
      </c>
      <c r="G2002" s="52" t="s">
        <v>272</v>
      </c>
      <c r="H2002" s="52" t="s">
        <v>11722</v>
      </c>
      <c r="I2002" s="52" t="s">
        <v>11723</v>
      </c>
      <c r="J2002" s="52" t="s">
        <v>11712</v>
      </c>
      <c r="K2002" s="52" t="s">
        <v>11713</v>
      </c>
      <c r="L2002" s="52" t="s">
        <v>11714</v>
      </c>
      <c r="M2002" s="53">
        <v>3506</v>
      </c>
    </row>
    <row r="2003" spans="1:13" s="52" customFormat="1">
      <c r="A2003" s="38">
        <v>10185972</v>
      </c>
      <c r="B2003" s="54">
        <v>101859720000000</v>
      </c>
      <c r="C2003" s="52" t="s">
        <v>3103</v>
      </c>
      <c r="E2003" s="52" t="s">
        <v>3104</v>
      </c>
      <c r="F2003" s="32">
        <v>40715</v>
      </c>
      <c r="G2003" s="52" t="s">
        <v>110</v>
      </c>
      <c r="H2003" s="52" t="s">
        <v>12090</v>
      </c>
      <c r="I2003" s="52" t="s">
        <v>12091</v>
      </c>
      <c r="J2003" s="52" t="s">
        <v>11712</v>
      </c>
      <c r="K2003" s="52" t="s">
        <v>11713</v>
      </c>
      <c r="L2003" s="52" t="s">
        <v>11714</v>
      </c>
      <c r="M2003" s="53">
        <v>3506</v>
      </c>
    </row>
    <row r="2004" spans="1:13" s="52" customFormat="1">
      <c r="A2004" s="38">
        <v>10185973</v>
      </c>
      <c r="B2004" s="54">
        <v>101859730000000</v>
      </c>
      <c r="C2004" s="52" t="s">
        <v>3103</v>
      </c>
      <c r="D2004" s="52" t="s">
        <v>3105</v>
      </c>
      <c r="E2004" s="52" t="s">
        <v>3106</v>
      </c>
      <c r="F2004" s="32">
        <v>40715</v>
      </c>
      <c r="G2004" s="52" t="s">
        <v>110</v>
      </c>
      <c r="H2004" s="52" t="s">
        <v>12090</v>
      </c>
      <c r="I2004" s="52" t="s">
        <v>12091</v>
      </c>
      <c r="J2004" s="52" t="s">
        <v>11712</v>
      </c>
      <c r="K2004" s="52" t="s">
        <v>11713</v>
      </c>
      <c r="L2004" s="52" t="s">
        <v>11714</v>
      </c>
      <c r="M2004" s="53">
        <v>3506</v>
      </c>
    </row>
    <row r="2005" spans="1:13" s="52" customFormat="1">
      <c r="A2005" s="38">
        <v>10185974</v>
      </c>
      <c r="B2005" s="54">
        <v>101859740000000</v>
      </c>
      <c r="C2005" s="52" t="s">
        <v>3103</v>
      </c>
      <c r="D2005" s="52" t="s">
        <v>3105</v>
      </c>
      <c r="E2005" s="52" t="s">
        <v>3107</v>
      </c>
      <c r="F2005" s="32">
        <v>40715</v>
      </c>
      <c r="G2005" s="52" t="s">
        <v>110</v>
      </c>
      <c r="H2005" s="52" t="s">
        <v>12090</v>
      </c>
      <c r="I2005" s="52" t="s">
        <v>12091</v>
      </c>
      <c r="J2005" s="52" t="s">
        <v>11712</v>
      </c>
      <c r="K2005" s="52" t="s">
        <v>11713</v>
      </c>
      <c r="L2005" s="52" t="s">
        <v>11714</v>
      </c>
      <c r="M2005" s="53">
        <v>3506</v>
      </c>
    </row>
    <row r="2006" spans="1:13" s="52" customFormat="1">
      <c r="A2006" s="38">
        <v>10185975</v>
      </c>
      <c r="B2006" s="54">
        <v>101859750000000</v>
      </c>
      <c r="C2006" s="52" t="s">
        <v>3103</v>
      </c>
      <c r="D2006" s="52" t="s">
        <v>3108</v>
      </c>
      <c r="E2006" s="52" t="s">
        <v>3109</v>
      </c>
      <c r="F2006" s="32">
        <v>40715</v>
      </c>
      <c r="G2006" s="52" t="s">
        <v>110</v>
      </c>
      <c r="H2006" s="52" t="s">
        <v>12145</v>
      </c>
      <c r="I2006" s="52" t="s">
        <v>11720</v>
      </c>
      <c r="J2006" s="52" t="s">
        <v>11712</v>
      </c>
      <c r="K2006" s="52" t="s">
        <v>11713</v>
      </c>
      <c r="L2006" s="52" t="s">
        <v>11714</v>
      </c>
      <c r="M2006" s="53">
        <v>3506</v>
      </c>
    </row>
    <row r="2007" spans="1:13" s="52" customFormat="1">
      <c r="A2007" s="38">
        <v>10185976</v>
      </c>
      <c r="B2007" s="54">
        <v>101859760000000</v>
      </c>
      <c r="C2007" s="52" t="s">
        <v>3103</v>
      </c>
      <c r="D2007" s="52" t="s">
        <v>3105</v>
      </c>
      <c r="E2007" s="52" t="s">
        <v>3110</v>
      </c>
      <c r="F2007" s="32">
        <v>40715</v>
      </c>
      <c r="G2007" s="52" t="s">
        <v>110</v>
      </c>
      <c r="H2007" s="52" t="s">
        <v>12281</v>
      </c>
      <c r="I2007" s="52" t="s">
        <v>11711</v>
      </c>
      <c r="J2007" s="52" t="s">
        <v>11712</v>
      </c>
      <c r="K2007" s="52" t="s">
        <v>11713</v>
      </c>
      <c r="L2007" s="52" t="s">
        <v>11714</v>
      </c>
      <c r="M2007" s="53">
        <v>3506</v>
      </c>
    </row>
    <row r="2008" spans="1:13" s="52" customFormat="1">
      <c r="A2008" s="38">
        <v>10185977</v>
      </c>
      <c r="B2008" s="54">
        <v>101859770000000</v>
      </c>
      <c r="C2008" s="52" t="s">
        <v>3111</v>
      </c>
      <c r="D2008" s="52" t="s">
        <v>2111</v>
      </c>
      <c r="E2008" s="52" t="s">
        <v>3112</v>
      </c>
      <c r="F2008" s="32">
        <v>40715</v>
      </c>
      <c r="G2008" s="52" t="s">
        <v>12277</v>
      </c>
      <c r="H2008" s="52" t="s">
        <v>12278</v>
      </c>
      <c r="I2008" s="52" t="s">
        <v>11876</v>
      </c>
      <c r="J2008" s="52" t="s">
        <v>11712</v>
      </c>
      <c r="K2008" s="52" t="s">
        <v>11713</v>
      </c>
      <c r="L2008" s="52" t="s">
        <v>11714</v>
      </c>
      <c r="M2008" s="53">
        <v>3506</v>
      </c>
    </row>
    <row r="2009" spans="1:13" s="52" customFormat="1">
      <c r="A2009" s="38">
        <v>10185978</v>
      </c>
      <c r="B2009" s="54">
        <v>101859780000000</v>
      </c>
      <c r="C2009" s="52" t="s">
        <v>3111</v>
      </c>
      <c r="D2009" s="52" t="s">
        <v>2107</v>
      </c>
      <c r="E2009" s="52" t="s">
        <v>3113</v>
      </c>
      <c r="F2009" s="32">
        <v>40715</v>
      </c>
      <c r="G2009" s="52" t="s">
        <v>110</v>
      </c>
      <c r="H2009" s="52" t="s">
        <v>12449</v>
      </c>
      <c r="I2009" s="52" t="s">
        <v>11711</v>
      </c>
      <c r="J2009" s="52" t="s">
        <v>11712</v>
      </c>
      <c r="K2009" s="52" t="s">
        <v>11713</v>
      </c>
      <c r="L2009" s="52" t="s">
        <v>11714</v>
      </c>
      <c r="M2009" s="53">
        <v>3506</v>
      </c>
    </row>
    <row r="2010" spans="1:13" s="52" customFormat="1">
      <c r="A2010" s="38">
        <v>10185979</v>
      </c>
      <c r="B2010" s="54">
        <v>101859790000000</v>
      </c>
      <c r="C2010" s="52" t="s">
        <v>3111</v>
      </c>
      <c r="D2010" s="52" t="s">
        <v>2107</v>
      </c>
      <c r="E2010" s="52" t="s">
        <v>3114</v>
      </c>
      <c r="F2010" s="32">
        <v>40715</v>
      </c>
      <c r="G2010" s="52" t="s">
        <v>110</v>
      </c>
      <c r="H2010" s="52" t="s">
        <v>12369</v>
      </c>
      <c r="I2010" s="52" t="s">
        <v>11876</v>
      </c>
      <c r="J2010" s="52" t="s">
        <v>11712</v>
      </c>
      <c r="K2010" s="52" t="s">
        <v>11713</v>
      </c>
      <c r="L2010" s="52" t="s">
        <v>11714</v>
      </c>
      <c r="M2010" s="53">
        <v>3506</v>
      </c>
    </row>
    <row r="2011" spans="1:13" s="52" customFormat="1">
      <c r="A2011" s="38">
        <v>10185980</v>
      </c>
      <c r="B2011" s="54">
        <v>101859800000000</v>
      </c>
      <c r="C2011" s="52" t="s">
        <v>3111</v>
      </c>
      <c r="D2011" s="52" t="s">
        <v>2574</v>
      </c>
      <c r="E2011" s="52" t="s">
        <v>3115</v>
      </c>
      <c r="F2011" s="32">
        <v>40715</v>
      </c>
      <c r="G2011" s="52" t="s">
        <v>110</v>
      </c>
      <c r="H2011" s="52" t="s">
        <v>12435</v>
      </c>
      <c r="I2011" s="52" t="s">
        <v>11876</v>
      </c>
      <c r="J2011" s="52" t="s">
        <v>11712</v>
      </c>
      <c r="K2011" s="52" t="s">
        <v>11713</v>
      </c>
      <c r="L2011" s="52" t="s">
        <v>11714</v>
      </c>
      <c r="M2011" s="53">
        <v>3506</v>
      </c>
    </row>
    <row r="2012" spans="1:13" s="52" customFormat="1">
      <c r="A2012" s="38">
        <v>10185981</v>
      </c>
      <c r="B2012" s="54">
        <v>101859810000000</v>
      </c>
      <c r="C2012" s="52" t="s">
        <v>3111</v>
      </c>
      <c r="D2012" s="52" t="s">
        <v>2107</v>
      </c>
      <c r="E2012" s="52" t="s">
        <v>3116</v>
      </c>
      <c r="F2012" s="32">
        <v>40715</v>
      </c>
      <c r="G2012" s="52" t="s">
        <v>110</v>
      </c>
      <c r="H2012" s="52" t="s">
        <v>12376</v>
      </c>
      <c r="I2012" s="52" t="s">
        <v>11876</v>
      </c>
      <c r="J2012" s="52" t="s">
        <v>11712</v>
      </c>
      <c r="K2012" s="52" t="s">
        <v>11713</v>
      </c>
      <c r="L2012" s="52" t="s">
        <v>11714</v>
      </c>
      <c r="M2012" s="53">
        <v>3506</v>
      </c>
    </row>
    <row r="2013" spans="1:13" s="52" customFormat="1">
      <c r="A2013" s="38">
        <v>10185982</v>
      </c>
      <c r="B2013" s="54">
        <v>101859820000000</v>
      </c>
      <c r="C2013" s="52" t="s">
        <v>3111</v>
      </c>
      <c r="D2013" s="52" t="s">
        <v>1366</v>
      </c>
      <c r="E2013" s="52" t="s">
        <v>3117</v>
      </c>
      <c r="F2013" s="32">
        <v>40715</v>
      </c>
      <c r="G2013" s="52" t="s">
        <v>110</v>
      </c>
      <c r="H2013" s="52" t="s">
        <v>12504</v>
      </c>
      <c r="I2013" s="52" t="s">
        <v>11876</v>
      </c>
      <c r="J2013" s="52" t="s">
        <v>11712</v>
      </c>
      <c r="K2013" s="52" t="s">
        <v>11713</v>
      </c>
      <c r="L2013" s="52" t="s">
        <v>11714</v>
      </c>
      <c r="M2013" s="53">
        <v>3506</v>
      </c>
    </row>
    <row r="2014" spans="1:13" s="52" customFormat="1">
      <c r="A2014" s="38">
        <v>10185983</v>
      </c>
      <c r="B2014" s="54">
        <v>101859830000000</v>
      </c>
      <c r="C2014" s="52" t="s">
        <v>3111</v>
      </c>
      <c r="D2014" s="52" t="s">
        <v>2107</v>
      </c>
      <c r="E2014" s="52" t="s">
        <v>3118</v>
      </c>
      <c r="F2014" s="32">
        <v>40715</v>
      </c>
      <c r="G2014" s="52" t="s">
        <v>110</v>
      </c>
      <c r="H2014" s="52" t="s">
        <v>12291</v>
      </c>
      <c r="I2014" s="52" t="s">
        <v>11876</v>
      </c>
      <c r="J2014" s="52" t="s">
        <v>11712</v>
      </c>
      <c r="K2014" s="52" t="s">
        <v>11713</v>
      </c>
      <c r="L2014" s="52" t="s">
        <v>11714</v>
      </c>
      <c r="M2014" s="53">
        <v>3506</v>
      </c>
    </row>
    <row r="2015" spans="1:13" s="52" customFormat="1">
      <c r="A2015" s="38">
        <v>10185984</v>
      </c>
      <c r="B2015" s="54">
        <v>101859840000000</v>
      </c>
      <c r="C2015" s="52" t="s">
        <v>3111</v>
      </c>
      <c r="D2015" s="52" t="s">
        <v>2107</v>
      </c>
      <c r="E2015" s="52" t="s">
        <v>3119</v>
      </c>
      <c r="F2015" s="32">
        <v>40715</v>
      </c>
      <c r="G2015" s="52" t="s">
        <v>110</v>
      </c>
      <c r="H2015" s="52" t="s">
        <v>12100</v>
      </c>
      <c r="I2015" s="52" t="s">
        <v>12058</v>
      </c>
      <c r="J2015" s="52" t="s">
        <v>11712</v>
      </c>
      <c r="K2015" s="52" t="s">
        <v>11713</v>
      </c>
      <c r="L2015" s="52" t="s">
        <v>11714</v>
      </c>
      <c r="M2015" s="53">
        <v>3506</v>
      </c>
    </row>
    <row r="2016" spans="1:13" s="52" customFormat="1">
      <c r="A2016" s="38">
        <v>10185985</v>
      </c>
      <c r="B2016" s="54">
        <v>101859850000000</v>
      </c>
      <c r="C2016" s="52" t="s">
        <v>3111</v>
      </c>
      <c r="D2016" s="52" t="s">
        <v>2107</v>
      </c>
      <c r="E2016" s="52" t="s">
        <v>3120</v>
      </c>
      <c r="F2016" s="32">
        <v>40715</v>
      </c>
      <c r="G2016" s="52" t="s">
        <v>110</v>
      </c>
      <c r="H2016" s="52" t="s">
        <v>12500</v>
      </c>
      <c r="I2016" s="52" t="s">
        <v>11876</v>
      </c>
      <c r="J2016" s="52" t="s">
        <v>11712</v>
      </c>
      <c r="K2016" s="52" t="s">
        <v>11713</v>
      </c>
      <c r="L2016" s="52" t="s">
        <v>11714</v>
      </c>
      <c r="M2016" s="53">
        <v>3506</v>
      </c>
    </row>
    <row r="2017" spans="1:13" s="52" customFormat="1">
      <c r="A2017" s="38">
        <v>10185986</v>
      </c>
      <c r="B2017" s="54">
        <v>101859860000000</v>
      </c>
      <c r="C2017" s="52" t="s">
        <v>3111</v>
      </c>
      <c r="D2017" s="52" t="s">
        <v>2107</v>
      </c>
      <c r="E2017" s="52" t="s">
        <v>3121</v>
      </c>
      <c r="F2017" s="32">
        <v>40715</v>
      </c>
      <c r="G2017" s="52" t="s">
        <v>110</v>
      </c>
      <c r="H2017" s="52" t="s">
        <v>12496</v>
      </c>
      <c r="I2017" s="52" t="s">
        <v>11876</v>
      </c>
      <c r="J2017" s="52" t="s">
        <v>11712</v>
      </c>
      <c r="K2017" s="52" t="s">
        <v>11713</v>
      </c>
      <c r="L2017" s="52" t="s">
        <v>11714</v>
      </c>
      <c r="M2017" s="53">
        <v>3506</v>
      </c>
    </row>
    <row r="2018" spans="1:13" s="52" customFormat="1">
      <c r="A2018" s="38">
        <v>10185987</v>
      </c>
      <c r="B2018" s="54">
        <v>101859870000000</v>
      </c>
      <c r="C2018" s="52" t="s">
        <v>3122</v>
      </c>
      <c r="E2018" s="52" t="s">
        <v>3123</v>
      </c>
      <c r="F2018" s="32">
        <v>40715</v>
      </c>
      <c r="G2018" s="52" t="s">
        <v>272</v>
      </c>
      <c r="H2018" s="52" t="s">
        <v>11722</v>
      </c>
      <c r="I2018" s="52" t="s">
        <v>11723</v>
      </c>
      <c r="J2018" s="52" t="s">
        <v>11712</v>
      </c>
      <c r="K2018" s="52" t="s">
        <v>11713</v>
      </c>
      <c r="L2018" s="52" t="s">
        <v>11714</v>
      </c>
      <c r="M2018" s="53">
        <v>3506</v>
      </c>
    </row>
    <row r="2019" spans="1:13" s="52" customFormat="1">
      <c r="A2019" s="38">
        <v>10186076</v>
      </c>
      <c r="B2019" s="54">
        <v>101860760000000</v>
      </c>
      <c r="C2019" s="52" t="s">
        <v>3126</v>
      </c>
      <c r="E2019" s="52" t="s">
        <v>3127</v>
      </c>
      <c r="F2019" s="32">
        <v>40687</v>
      </c>
      <c r="G2019" s="52">
        <v>802.2</v>
      </c>
      <c r="H2019" s="52" t="s">
        <v>11878</v>
      </c>
      <c r="I2019" s="52" t="s">
        <v>11879</v>
      </c>
      <c r="J2019" s="52" t="s">
        <v>11712</v>
      </c>
      <c r="K2019" s="52" t="s">
        <v>11713</v>
      </c>
      <c r="L2019" s="52" t="s">
        <v>11714</v>
      </c>
      <c r="M2019" s="53">
        <v>3506</v>
      </c>
    </row>
    <row r="2020" spans="1:13" s="52" customFormat="1">
      <c r="A2020" s="38">
        <v>10186293</v>
      </c>
      <c r="B2020" s="54">
        <v>101862930000000</v>
      </c>
      <c r="C2020" s="52" t="s">
        <v>3129</v>
      </c>
      <c r="E2020" s="52" t="s">
        <v>3130</v>
      </c>
      <c r="F2020" s="32">
        <v>40744</v>
      </c>
      <c r="G2020" s="52">
        <v>403.1</v>
      </c>
      <c r="H2020" s="52" t="s">
        <v>11722</v>
      </c>
      <c r="I2020" s="52" t="s">
        <v>11723</v>
      </c>
      <c r="J2020" s="52" t="s">
        <v>11712</v>
      </c>
      <c r="K2020" s="52" t="s">
        <v>11713</v>
      </c>
      <c r="L2020" s="52" t="s">
        <v>11714</v>
      </c>
      <c r="M2020" s="53">
        <v>3506</v>
      </c>
    </row>
    <row r="2021" spans="1:13" s="52" customFormat="1">
      <c r="A2021" s="38">
        <v>10186294</v>
      </c>
      <c r="B2021" s="54">
        <v>101862940000000</v>
      </c>
      <c r="C2021" s="52" t="s">
        <v>3129</v>
      </c>
      <c r="D2021" s="52" t="s">
        <v>3132</v>
      </c>
      <c r="E2021" s="52" t="s">
        <v>3133</v>
      </c>
      <c r="F2021" s="32">
        <v>40744</v>
      </c>
      <c r="G2021" s="52" t="s">
        <v>110</v>
      </c>
      <c r="H2021" s="52" t="s">
        <v>12101</v>
      </c>
      <c r="I2021" s="52" t="s">
        <v>11717</v>
      </c>
      <c r="J2021" s="52" t="s">
        <v>11712</v>
      </c>
      <c r="K2021" s="52" t="s">
        <v>11713</v>
      </c>
      <c r="L2021" s="52" t="s">
        <v>11714</v>
      </c>
      <c r="M2021" s="53">
        <v>3506</v>
      </c>
    </row>
    <row r="2022" spans="1:13" s="52" customFormat="1">
      <c r="A2022" s="38">
        <v>10186295</v>
      </c>
      <c r="B2022" s="54">
        <v>101862950000000</v>
      </c>
      <c r="C2022" s="52" t="s">
        <v>3134</v>
      </c>
      <c r="D2022" s="52" t="s">
        <v>3135</v>
      </c>
      <c r="E2022" s="52" t="s">
        <v>3136</v>
      </c>
      <c r="F2022" s="32">
        <v>40742</v>
      </c>
      <c r="G2022" s="52" t="s">
        <v>110</v>
      </c>
      <c r="H2022" s="52" t="s">
        <v>12101</v>
      </c>
      <c r="I2022" s="52" t="s">
        <v>11717</v>
      </c>
      <c r="J2022" s="52" t="s">
        <v>11712</v>
      </c>
      <c r="K2022" s="52" t="s">
        <v>11713</v>
      </c>
      <c r="L2022" s="52" t="s">
        <v>11714</v>
      </c>
      <c r="M2022" s="53">
        <v>3506</v>
      </c>
    </row>
    <row r="2023" spans="1:13" s="52" customFormat="1">
      <c r="A2023" s="38">
        <v>10186297</v>
      </c>
      <c r="B2023" s="54">
        <v>101862970000000</v>
      </c>
      <c r="C2023" s="52" t="s">
        <v>3138</v>
      </c>
      <c r="D2023" s="52" t="s">
        <v>2925</v>
      </c>
      <c r="E2023" s="52">
        <v>70078252</v>
      </c>
      <c r="F2023" s="32">
        <v>40760</v>
      </c>
      <c r="G2023" s="52" t="s">
        <v>272</v>
      </c>
      <c r="H2023" s="52" t="s">
        <v>11722</v>
      </c>
      <c r="I2023" s="52" t="s">
        <v>11723</v>
      </c>
      <c r="J2023" s="52" t="s">
        <v>11712</v>
      </c>
      <c r="K2023" s="52" t="s">
        <v>11713</v>
      </c>
      <c r="L2023" s="52" t="s">
        <v>11714</v>
      </c>
      <c r="M2023" s="53">
        <v>3506</v>
      </c>
    </row>
    <row r="2024" spans="1:13" s="52" customFormat="1">
      <c r="A2024" s="38">
        <v>10186300</v>
      </c>
      <c r="B2024" s="54">
        <v>101863000000000</v>
      </c>
      <c r="C2024" s="52" t="s">
        <v>3138</v>
      </c>
      <c r="D2024" s="52" t="s">
        <v>2925</v>
      </c>
      <c r="E2024" s="52">
        <v>90041863</v>
      </c>
      <c r="F2024" s="32">
        <v>40760</v>
      </c>
      <c r="G2024" s="52" t="s">
        <v>272</v>
      </c>
      <c r="H2024" s="52" t="s">
        <v>11722</v>
      </c>
      <c r="I2024" s="52" t="s">
        <v>11723</v>
      </c>
      <c r="J2024" s="52" t="s">
        <v>11712</v>
      </c>
      <c r="K2024" s="52" t="s">
        <v>11713</v>
      </c>
      <c r="L2024" s="52" t="s">
        <v>11714</v>
      </c>
      <c r="M2024" s="53">
        <v>3506</v>
      </c>
    </row>
    <row r="2025" spans="1:13" s="52" customFormat="1">
      <c r="A2025" s="38">
        <v>10186492</v>
      </c>
      <c r="B2025" s="54">
        <v>101864920000000</v>
      </c>
      <c r="C2025" s="52" t="s">
        <v>3141</v>
      </c>
      <c r="E2025" s="52" t="s">
        <v>3142</v>
      </c>
      <c r="F2025" s="32">
        <v>40787</v>
      </c>
      <c r="G2025" s="52">
        <v>403.1</v>
      </c>
      <c r="H2025" s="52" t="s">
        <v>11722</v>
      </c>
      <c r="I2025" s="52" t="s">
        <v>11723</v>
      </c>
      <c r="J2025" s="52" t="s">
        <v>11712</v>
      </c>
      <c r="K2025" s="52" t="s">
        <v>11713</v>
      </c>
      <c r="L2025" s="52" t="s">
        <v>11714</v>
      </c>
      <c r="M2025" s="53">
        <v>3506</v>
      </c>
    </row>
    <row r="2026" spans="1:13" s="52" customFormat="1">
      <c r="A2026" s="38">
        <v>10186493</v>
      </c>
      <c r="B2026" s="54">
        <v>101864930000000</v>
      </c>
      <c r="C2026" s="52" t="s">
        <v>3144</v>
      </c>
      <c r="E2026" s="52" t="s">
        <v>3145</v>
      </c>
      <c r="F2026" s="32">
        <v>40779</v>
      </c>
      <c r="G2026" s="52">
        <v>403.33</v>
      </c>
      <c r="H2026" s="52" t="s">
        <v>11722</v>
      </c>
      <c r="I2026" s="52" t="s">
        <v>11723</v>
      </c>
      <c r="J2026" s="52" t="s">
        <v>11712</v>
      </c>
      <c r="K2026" s="52" t="s">
        <v>11713</v>
      </c>
      <c r="L2026" s="52" t="s">
        <v>11714</v>
      </c>
      <c r="M2026" s="53">
        <v>3506</v>
      </c>
    </row>
    <row r="2027" spans="1:13" s="52" customFormat="1">
      <c r="A2027" s="38">
        <v>10186494</v>
      </c>
      <c r="B2027" s="54">
        <v>101864940000000</v>
      </c>
      <c r="C2027" s="52" t="s">
        <v>3147</v>
      </c>
      <c r="E2027" s="52" t="s">
        <v>3148</v>
      </c>
      <c r="F2027" s="32">
        <v>40779</v>
      </c>
      <c r="G2027" s="52">
        <v>403.2</v>
      </c>
      <c r="H2027" s="52" t="s">
        <v>11722</v>
      </c>
      <c r="I2027" s="52" t="s">
        <v>11723</v>
      </c>
      <c r="J2027" s="52" t="s">
        <v>11712</v>
      </c>
      <c r="K2027" s="52" t="s">
        <v>11713</v>
      </c>
      <c r="L2027" s="52" t="s">
        <v>11714</v>
      </c>
      <c r="M2027" s="53">
        <v>3506</v>
      </c>
    </row>
    <row r="2028" spans="1:13" s="52" customFormat="1">
      <c r="A2028" s="38">
        <v>10186495</v>
      </c>
      <c r="B2028" s="54">
        <v>101864950000000</v>
      </c>
      <c r="C2028" s="52" t="s">
        <v>3150</v>
      </c>
      <c r="E2028" s="52">
        <v>4045815</v>
      </c>
      <c r="F2028" s="32">
        <v>40809</v>
      </c>
      <c r="G2028" s="52">
        <v>403.11</v>
      </c>
      <c r="H2028" s="52" t="s">
        <v>11722</v>
      </c>
      <c r="I2028" s="52" t="s">
        <v>11723</v>
      </c>
      <c r="J2028" s="52" t="s">
        <v>11712</v>
      </c>
      <c r="K2028" s="52" t="s">
        <v>11713</v>
      </c>
      <c r="L2028" s="52" t="s">
        <v>11714</v>
      </c>
      <c r="M2028" s="53">
        <v>3506</v>
      </c>
    </row>
    <row r="2029" spans="1:13" s="52" customFormat="1">
      <c r="A2029" s="38">
        <v>10186496</v>
      </c>
      <c r="B2029" s="54">
        <v>101864960000000</v>
      </c>
      <c r="C2029" s="52" t="s">
        <v>3153</v>
      </c>
      <c r="E2029" s="52" t="s">
        <v>3154</v>
      </c>
      <c r="F2029" s="32">
        <v>40787</v>
      </c>
      <c r="G2029" s="52" t="s">
        <v>11763</v>
      </c>
      <c r="H2029" s="52" t="s">
        <v>11722</v>
      </c>
      <c r="I2029" s="52" t="s">
        <v>11723</v>
      </c>
      <c r="J2029" s="52" t="s">
        <v>11712</v>
      </c>
      <c r="K2029" s="52" t="s">
        <v>11713</v>
      </c>
      <c r="L2029" s="52" t="s">
        <v>11714</v>
      </c>
      <c r="M2029" s="53">
        <v>3506</v>
      </c>
    </row>
    <row r="2030" spans="1:13" s="52" customFormat="1">
      <c r="A2030" s="38">
        <v>10186497</v>
      </c>
      <c r="B2030" s="54">
        <v>101864970000000</v>
      </c>
      <c r="C2030" s="52" t="s">
        <v>3156</v>
      </c>
      <c r="D2030" s="52" t="s">
        <v>3157</v>
      </c>
      <c r="E2030" s="52" t="s">
        <v>3158</v>
      </c>
      <c r="F2030" s="32">
        <v>40788</v>
      </c>
      <c r="G2030" s="52" t="s">
        <v>110</v>
      </c>
      <c r="H2030" s="52" t="s">
        <v>12445</v>
      </c>
      <c r="I2030" s="52" t="s">
        <v>11876</v>
      </c>
      <c r="J2030" s="52" t="s">
        <v>11712</v>
      </c>
      <c r="K2030" s="52" t="s">
        <v>11713</v>
      </c>
      <c r="L2030" s="52" t="s">
        <v>11714</v>
      </c>
      <c r="M2030" s="53">
        <v>3506</v>
      </c>
    </row>
    <row r="2031" spans="1:13" s="52" customFormat="1">
      <c r="A2031" s="38">
        <v>10186498</v>
      </c>
      <c r="B2031" s="54">
        <v>101864980000000</v>
      </c>
      <c r="C2031" s="52" t="s">
        <v>3156</v>
      </c>
      <c r="D2031" s="52" t="s">
        <v>3157</v>
      </c>
      <c r="E2031" s="52" t="s">
        <v>3160</v>
      </c>
      <c r="F2031" s="32">
        <v>40788</v>
      </c>
      <c r="G2031" s="52" t="s">
        <v>110</v>
      </c>
      <c r="H2031" s="52" t="s">
        <v>12304</v>
      </c>
      <c r="I2031" s="52" t="s">
        <v>12305</v>
      </c>
      <c r="J2031" s="52" t="s">
        <v>11712</v>
      </c>
      <c r="K2031" s="52" t="s">
        <v>11713</v>
      </c>
      <c r="L2031" s="52" t="s">
        <v>11714</v>
      </c>
      <c r="M2031" s="53">
        <v>3506</v>
      </c>
    </row>
    <row r="2032" spans="1:13" s="52" customFormat="1">
      <c r="A2032" s="38">
        <v>10186499</v>
      </c>
      <c r="B2032" s="54">
        <v>101864990000000</v>
      </c>
      <c r="C2032" s="52" t="s">
        <v>3161</v>
      </c>
      <c r="E2032" s="52" t="s">
        <v>3162</v>
      </c>
      <c r="F2032" s="32">
        <v>40812</v>
      </c>
      <c r="G2032" s="52">
        <v>802.3</v>
      </c>
      <c r="H2032" s="52" t="s">
        <v>11878</v>
      </c>
      <c r="I2032" s="52" t="s">
        <v>11879</v>
      </c>
      <c r="J2032" s="52" t="s">
        <v>11712</v>
      </c>
      <c r="K2032" s="52" t="s">
        <v>11713</v>
      </c>
      <c r="L2032" s="52" t="s">
        <v>11714</v>
      </c>
      <c r="M2032" s="53">
        <v>3506</v>
      </c>
    </row>
    <row r="2033" spans="1:13" s="52" customFormat="1">
      <c r="A2033" s="38">
        <v>10186618</v>
      </c>
      <c r="B2033" s="54">
        <v>101866180000000</v>
      </c>
      <c r="C2033" s="52" t="s">
        <v>3164</v>
      </c>
      <c r="E2033" s="52" t="s">
        <v>3165</v>
      </c>
      <c r="F2033" s="32">
        <v>40759</v>
      </c>
      <c r="G2033" s="52">
        <v>403.1</v>
      </c>
      <c r="H2033" s="52" t="s">
        <v>11722</v>
      </c>
      <c r="I2033" s="52" t="s">
        <v>11723</v>
      </c>
      <c r="J2033" s="52" t="s">
        <v>11712</v>
      </c>
      <c r="K2033" s="52" t="s">
        <v>11713</v>
      </c>
      <c r="L2033" s="52" t="s">
        <v>11714</v>
      </c>
      <c r="M2033" s="53">
        <v>3506</v>
      </c>
    </row>
    <row r="2034" spans="1:13" s="52" customFormat="1">
      <c r="A2034" s="38">
        <v>10186619</v>
      </c>
      <c r="B2034" s="54">
        <v>101866190000000</v>
      </c>
      <c r="C2034" s="52" t="s">
        <v>3164</v>
      </c>
      <c r="E2034" s="52" t="s">
        <v>3167</v>
      </c>
      <c r="F2034" s="32">
        <v>40759</v>
      </c>
      <c r="G2034" s="52" t="s">
        <v>390</v>
      </c>
      <c r="H2034" s="52" t="s">
        <v>12304</v>
      </c>
      <c r="I2034" s="52" t="s">
        <v>12305</v>
      </c>
      <c r="J2034" s="52" t="s">
        <v>11712</v>
      </c>
      <c r="K2034" s="52" t="s">
        <v>11713</v>
      </c>
      <c r="L2034" s="52" t="s">
        <v>11714</v>
      </c>
      <c r="M2034" s="53">
        <v>3506</v>
      </c>
    </row>
    <row r="2035" spans="1:13" s="52" customFormat="1">
      <c r="A2035" s="38">
        <v>10186623</v>
      </c>
      <c r="B2035" s="54">
        <v>101866230000000</v>
      </c>
      <c r="C2035" s="52" t="s">
        <v>3161</v>
      </c>
      <c r="E2035" s="52" t="s">
        <v>3168</v>
      </c>
      <c r="F2035" s="32">
        <v>40812</v>
      </c>
      <c r="G2035" s="52" t="s">
        <v>11764</v>
      </c>
      <c r="H2035" s="52" t="s">
        <v>11722</v>
      </c>
      <c r="I2035" s="52" t="s">
        <v>11723</v>
      </c>
      <c r="J2035" s="52" t="s">
        <v>11712</v>
      </c>
      <c r="K2035" s="52" t="s">
        <v>11713</v>
      </c>
      <c r="L2035" s="52" t="s">
        <v>11714</v>
      </c>
      <c r="M2035" s="53">
        <v>3506</v>
      </c>
    </row>
    <row r="2036" spans="1:13" s="52" customFormat="1">
      <c r="A2036" s="38">
        <v>10186624</v>
      </c>
      <c r="B2036" s="54">
        <v>101866240000000</v>
      </c>
      <c r="C2036" s="52" t="s">
        <v>3161</v>
      </c>
      <c r="E2036" s="52" t="s">
        <v>3169</v>
      </c>
      <c r="F2036" s="32">
        <v>40812</v>
      </c>
      <c r="G2036" s="52" t="s">
        <v>11765</v>
      </c>
      <c r="H2036" s="52" t="s">
        <v>11722</v>
      </c>
      <c r="I2036" s="52" t="s">
        <v>11723</v>
      </c>
      <c r="J2036" s="52" t="s">
        <v>11712</v>
      </c>
      <c r="K2036" s="52" t="s">
        <v>11713</v>
      </c>
      <c r="L2036" s="52" t="s">
        <v>11714</v>
      </c>
      <c r="M2036" s="53">
        <v>3506</v>
      </c>
    </row>
    <row r="2037" spans="1:13" s="52" customFormat="1">
      <c r="A2037" s="38">
        <v>10186695</v>
      </c>
      <c r="B2037" s="54">
        <v>101866950000000</v>
      </c>
      <c r="C2037" s="52" t="s">
        <v>3170</v>
      </c>
      <c r="E2037" s="52" t="s">
        <v>3171</v>
      </c>
      <c r="F2037" s="32">
        <v>40994</v>
      </c>
      <c r="G2037" s="52" t="s">
        <v>8056</v>
      </c>
      <c r="H2037" s="52" t="s">
        <v>12304</v>
      </c>
      <c r="I2037" s="52" t="s">
        <v>12305</v>
      </c>
      <c r="J2037" s="52" t="s">
        <v>11712</v>
      </c>
      <c r="K2037" s="52" t="s">
        <v>11713</v>
      </c>
      <c r="L2037" s="52" t="s">
        <v>11714</v>
      </c>
      <c r="M2037" s="53">
        <v>3506</v>
      </c>
    </row>
    <row r="2038" spans="1:13" s="52" customFormat="1">
      <c r="A2038" s="38">
        <v>10186708</v>
      </c>
      <c r="B2038" s="54">
        <v>101867080000000</v>
      </c>
      <c r="C2038" s="52" t="s">
        <v>3173</v>
      </c>
      <c r="E2038" s="52" t="s">
        <v>11766</v>
      </c>
      <c r="F2038" s="32">
        <v>40788</v>
      </c>
      <c r="G2038" s="52">
        <v>401.6</v>
      </c>
      <c r="H2038" s="52" t="s">
        <v>11722</v>
      </c>
      <c r="I2038" s="52" t="s">
        <v>11723</v>
      </c>
      <c r="J2038" s="52" t="s">
        <v>11712</v>
      </c>
      <c r="K2038" s="52" t="s">
        <v>11713</v>
      </c>
      <c r="L2038" s="52" t="s">
        <v>11714</v>
      </c>
      <c r="M2038" s="53">
        <v>3506</v>
      </c>
    </row>
    <row r="2039" spans="1:13" s="52" customFormat="1">
      <c r="A2039" s="38">
        <v>10186709</v>
      </c>
      <c r="B2039" s="54">
        <v>101867090000000</v>
      </c>
      <c r="C2039" s="52" t="s">
        <v>3173</v>
      </c>
      <c r="D2039" s="52" t="s">
        <v>3174</v>
      </c>
      <c r="E2039" s="52">
        <v>529100155</v>
      </c>
      <c r="F2039" s="32">
        <v>40788</v>
      </c>
      <c r="G2039" s="52" t="s">
        <v>272</v>
      </c>
      <c r="H2039" s="52" t="s">
        <v>11722</v>
      </c>
      <c r="I2039" s="52" t="s">
        <v>11723</v>
      </c>
      <c r="J2039" s="52" t="s">
        <v>11712</v>
      </c>
      <c r="K2039" s="52" t="s">
        <v>11713</v>
      </c>
      <c r="L2039" s="52" t="s">
        <v>11714</v>
      </c>
      <c r="M2039" s="53">
        <v>3506</v>
      </c>
    </row>
    <row r="2040" spans="1:13" s="52" customFormat="1">
      <c r="A2040" s="38">
        <v>10186710</v>
      </c>
      <c r="B2040" s="54">
        <v>101867100000000</v>
      </c>
      <c r="C2040" s="52" t="s">
        <v>3173</v>
      </c>
      <c r="D2040" s="52" t="s">
        <v>3174</v>
      </c>
      <c r="E2040" s="52">
        <v>550100019</v>
      </c>
      <c r="F2040" s="32">
        <v>40788</v>
      </c>
      <c r="G2040" s="52" t="s">
        <v>11728</v>
      </c>
      <c r="H2040" s="52" t="s">
        <v>11722</v>
      </c>
      <c r="I2040" s="52" t="s">
        <v>11723</v>
      </c>
      <c r="J2040" s="52" t="s">
        <v>11712</v>
      </c>
      <c r="K2040" s="52" t="s">
        <v>11713</v>
      </c>
      <c r="L2040" s="52" t="s">
        <v>11714</v>
      </c>
      <c r="M2040" s="53">
        <v>3506</v>
      </c>
    </row>
    <row r="2041" spans="1:13" s="52" customFormat="1">
      <c r="A2041" s="38">
        <v>10186711</v>
      </c>
      <c r="B2041" s="54">
        <v>101867110000000</v>
      </c>
      <c r="C2041" s="52" t="s">
        <v>3173</v>
      </c>
      <c r="D2041" s="52" t="s">
        <v>3174</v>
      </c>
      <c r="E2041" s="52">
        <v>550100010</v>
      </c>
      <c r="F2041" s="32">
        <v>40788</v>
      </c>
      <c r="G2041" s="52" t="s">
        <v>272</v>
      </c>
      <c r="H2041" s="52" t="s">
        <v>12499</v>
      </c>
      <c r="I2041" s="52" t="s">
        <v>12140</v>
      </c>
      <c r="J2041" s="52" t="s">
        <v>11712</v>
      </c>
      <c r="K2041" s="52" t="s">
        <v>11713</v>
      </c>
      <c r="L2041" s="52" t="s">
        <v>11714</v>
      </c>
      <c r="M2041" s="53">
        <v>3506</v>
      </c>
    </row>
    <row r="2042" spans="1:13" s="52" customFormat="1">
      <c r="A2042" s="38">
        <v>10186712</v>
      </c>
      <c r="B2042" s="54">
        <v>101867120000000</v>
      </c>
      <c r="C2042" s="52" t="s">
        <v>3178</v>
      </c>
      <c r="D2042" s="52" t="s">
        <v>3183</v>
      </c>
      <c r="E2042" s="52" t="s">
        <v>3179</v>
      </c>
      <c r="F2042" s="32">
        <v>40788</v>
      </c>
      <c r="G2042" s="52" t="s">
        <v>2032</v>
      </c>
      <c r="H2042" s="52" t="s">
        <v>11722</v>
      </c>
      <c r="I2042" s="52" t="s">
        <v>11723</v>
      </c>
      <c r="J2042" s="52" t="s">
        <v>11712</v>
      </c>
      <c r="K2042" s="52" t="s">
        <v>11713</v>
      </c>
      <c r="L2042" s="52" t="s">
        <v>11714</v>
      </c>
      <c r="M2042" s="53">
        <v>3506</v>
      </c>
    </row>
    <row r="2043" spans="1:13" s="52" customFormat="1">
      <c r="A2043" s="38">
        <v>10186713</v>
      </c>
      <c r="B2043" s="54">
        <v>101867130000000</v>
      </c>
      <c r="C2043" s="52" t="s">
        <v>3178</v>
      </c>
      <c r="D2043" s="52" t="s">
        <v>3180</v>
      </c>
      <c r="E2043" s="52" t="s">
        <v>3181</v>
      </c>
      <c r="F2043" s="32">
        <v>40788</v>
      </c>
      <c r="G2043" s="52" t="s">
        <v>110</v>
      </c>
      <c r="H2043" s="52" t="s">
        <v>12223</v>
      </c>
      <c r="I2043" s="52" t="s">
        <v>11720</v>
      </c>
      <c r="J2043" s="52" t="s">
        <v>11712</v>
      </c>
      <c r="K2043" s="52" t="s">
        <v>11713</v>
      </c>
      <c r="L2043" s="52" t="s">
        <v>11714</v>
      </c>
      <c r="M2043" s="53">
        <v>3506</v>
      </c>
    </row>
    <row r="2044" spans="1:13" s="52" customFormat="1">
      <c r="A2044" s="38">
        <v>10186714</v>
      </c>
      <c r="B2044" s="54">
        <v>101867140000000</v>
      </c>
      <c r="C2044" s="52" t="s">
        <v>3178</v>
      </c>
      <c r="D2044" s="52" t="s">
        <v>3180</v>
      </c>
      <c r="E2044" s="52" t="s">
        <v>3182</v>
      </c>
      <c r="F2044" s="32">
        <v>40788</v>
      </c>
      <c r="G2044" s="52" t="s">
        <v>390</v>
      </c>
      <c r="H2044" s="52" t="s">
        <v>12453</v>
      </c>
      <c r="I2044" s="52" t="s">
        <v>12058</v>
      </c>
      <c r="J2044" s="52" t="s">
        <v>11712</v>
      </c>
      <c r="K2044" s="52" t="s">
        <v>11713</v>
      </c>
      <c r="L2044" s="52" t="s">
        <v>11714</v>
      </c>
      <c r="M2044" s="53">
        <v>3506</v>
      </c>
    </row>
    <row r="2045" spans="1:13" s="52" customFormat="1">
      <c r="A2045" s="38">
        <v>10186715</v>
      </c>
      <c r="B2045" s="54">
        <v>101867150000000</v>
      </c>
      <c r="C2045" s="52" t="s">
        <v>3178</v>
      </c>
      <c r="D2045" s="52" t="s">
        <v>3183</v>
      </c>
      <c r="E2045" s="52" t="s">
        <v>3184</v>
      </c>
      <c r="F2045" s="32">
        <v>40788</v>
      </c>
      <c r="G2045" s="52" t="s">
        <v>110</v>
      </c>
      <c r="H2045" s="52" t="s">
        <v>12123</v>
      </c>
      <c r="I2045" s="52" t="s">
        <v>12068</v>
      </c>
      <c r="J2045" s="52" t="s">
        <v>11712</v>
      </c>
      <c r="K2045" s="52" t="s">
        <v>11713</v>
      </c>
      <c r="L2045" s="52" t="s">
        <v>11714</v>
      </c>
      <c r="M2045" s="53">
        <v>3506</v>
      </c>
    </row>
    <row r="2046" spans="1:13" s="52" customFormat="1">
      <c r="A2046" s="38">
        <v>10186720</v>
      </c>
      <c r="B2046" s="54">
        <v>101867200000000</v>
      </c>
      <c r="C2046" s="52" t="s">
        <v>2430</v>
      </c>
      <c r="E2046" s="52" t="s">
        <v>3185</v>
      </c>
      <c r="F2046" s="32">
        <v>40793</v>
      </c>
      <c r="G2046" s="52">
        <v>402.24099999999999</v>
      </c>
      <c r="H2046" s="52" t="s">
        <v>11722</v>
      </c>
      <c r="I2046" s="52" t="s">
        <v>11723</v>
      </c>
      <c r="J2046" s="52" t="s">
        <v>11712</v>
      </c>
      <c r="K2046" s="52" t="s">
        <v>11713</v>
      </c>
      <c r="L2046" s="52" t="s">
        <v>11714</v>
      </c>
      <c r="M2046" s="53">
        <v>3506</v>
      </c>
    </row>
    <row r="2047" spans="1:13" s="52" customFormat="1">
      <c r="A2047" s="38">
        <v>10186721</v>
      </c>
      <c r="B2047" s="54">
        <v>101867210000000</v>
      </c>
      <c r="C2047" s="52" t="s">
        <v>3187</v>
      </c>
      <c r="E2047" s="52">
        <v>18765</v>
      </c>
      <c r="F2047" s="32">
        <v>40816</v>
      </c>
      <c r="G2047" s="52" t="s">
        <v>7839</v>
      </c>
      <c r="H2047" s="52" t="s">
        <v>11722</v>
      </c>
      <c r="I2047" s="52" t="s">
        <v>11723</v>
      </c>
      <c r="J2047" s="52" t="s">
        <v>11712</v>
      </c>
      <c r="K2047" s="52" t="s">
        <v>11713</v>
      </c>
      <c r="L2047" s="52" t="s">
        <v>11714</v>
      </c>
      <c r="M2047" s="53">
        <v>3506</v>
      </c>
    </row>
    <row r="2048" spans="1:13" s="52" customFormat="1">
      <c r="A2048" s="38">
        <v>10186722</v>
      </c>
      <c r="B2048" s="54">
        <v>101867220000000</v>
      </c>
      <c r="C2048" s="52" t="s">
        <v>3190</v>
      </c>
      <c r="D2048" s="52" t="s">
        <v>3191</v>
      </c>
      <c r="E2048" s="52" t="s">
        <v>3192</v>
      </c>
      <c r="F2048" s="32">
        <v>40802</v>
      </c>
      <c r="G2048" s="52" t="s">
        <v>110</v>
      </c>
      <c r="H2048" s="52" t="s">
        <v>11722</v>
      </c>
      <c r="I2048" s="52" t="s">
        <v>11723</v>
      </c>
      <c r="J2048" s="52" t="s">
        <v>11712</v>
      </c>
      <c r="K2048" s="52" t="s">
        <v>11713</v>
      </c>
      <c r="L2048" s="52" t="s">
        <v>11714</v>
      </c>
      <c r="M2048" s="53">
        <v>3506</v>
      </c>
    </row>
    <row r="2049" spans="1:13" s="52" customFormat="1">
      <c r="A2049" s="38">
        <v>10186723</v>
      </c>
      <c r="B2049" s="54">
        <v>101867230000000</v>
      </c>
      <c r="C2049" s="52" t="s">
        <v>3190</v>
      </c>
      <c r="D2049" s="52" t="s">
        <v>3191</v>
      </c>
      <c r="E2049" s="52" t="s">
        <v>3194</v>
      </c>
      <c r="F2049" s="32">
        <v>40802</v>
      </c>
      <c r="G2049" s="52" t="s">
        <v>110</v>
      </c>
      <c r="H2049" s="52" t="s">
        <v>11722</v>
      </c>
      <c r="I2049" s="52" t="s">
        <v>11723</v>
      </c>
      <c r="J2049" s="52" t="s">
        <v>11712</v>
      </c>
      <c r="K2049" s="52" t="s">
        <v>11713</v>
      </c>
      <c r="L2049" s="52" t="s">
        <v>11714</v>
      </c>
      <c r="M2049" s="53">
        <v>3506</v>
      </c>
    </row>
    <row r="2050" spans="1:13" s="52" customFormat="1">
      <c r="A2050" s="38">
        <v>10186724</v>
      </c>
      <c r="B2050" s="54">
        <v>101867240000000</v>
      </c>
      <c r="C2050" s="52" t="s">
        <v>3190</v>
      </c>
      <c r="D2050" s="52" t="s">
        <v>3191</v>
      </c>
      <c r="E2050" s="52" t="s">
        <v>3195</v>
      </c>
      <c r="F2050" s="32">
        <v>40802</v>
      </c>
      <c r="G2050" s="52" t="s">
        <v>110</v>
      </c>
      <c r="H2050" s="52" t="s">
        <v>12390</v>
      </c>
      <c r="I2050" s="52" t="s">
        <v>12391</v>
      </c>
      <c r="J2050" s="52" t="s">
        <v>11712</v>
      </c>
      <c r="K2050" s="52" t="s">
        <v>11713</v>
      </c>
      <c r="L2050" s="52" t="s">
        <v>11714</v>
      </c>
      <c r="M2050" s="53">
        <v>3506</v>
      </c>
    </row>
    <row r="2051" spans="1:13" s="52" customFormat="1">
      <c r="A2051" s="38">
        <v>10186725</v>
      </c>
      <c r="B2051" s="54">
        <v>101867250000000</v>
      </c>
      <c r="C2051" s="52" t="s">
        <v>3190</v>
      </c>
      <c r="D2051" s="52" t="s">
        <v>3191</v>
      </c>
      <c r="E2051" s="52" t="s">
        <v>12392</v>
      </c>
      <c r="F2051" s="32">
        <v>40802</v>
      </c>
      <c r="G2051" s="52" t="s">
        <v>110</v>
      </c>
      <c r="H2051" s="52" t="s">
        <v>12390</v>
      </c>
      <c r="I2051" s="52" t="s">
        <v>12391</v>
      </c>
      <c r="J2051" s="52" t="s">
        <v>11712</v>
      </c>
      <c r="K2051" s="52" t="s">
        <v>11713</v>
      </c>
      <c r="L2051" s="52" t="s">
        <v>11714</v>
      </c>
      <c r="M2051" s="53">
        <v>3506</v>
      </c>
    </row>
    <row r="2052" spans="1:13" s="52" customFormat="1">
      <c r="A2052" s="38">
        <v>10186774</v>
      </c>
      <c r="B2052" s="54">
        <v>101867740000000</v>
      </c>
      <c r="C2052" s="52" t="s">
        <v>3196</v>
      </c>
      <c r="D2052" s="52" t="s">
        <v>6417</v>
      </c>
      <c r="E2052" s="52" t="s">
        <v>3197</v>
      </c>
      <c r="F2052" s="32">
        <v>40795</v>
      </c>
      <c r="G2052" s="52" t="s">
        <v>8354</v>
      </c>
      <c r="H2052" s="52" t="s">
        <v>12328</v>
      </c>
      <c r="I2052" s="52" t="s">
        <v>12157</v>
      </c>
      <c r="J2052" s="52" t="s">
        <v>11712</v>
      </c>
      <c r="K2052" s="52" t="s">
        <v>11713</v>
      </c>
      <c r="L2052" s="52" t="s">
        <v>11714</v>
      </c>
      <c r="M2052" s="53">
        <v>3506</v>
      </c>
    </row>
    <row r="2053" spans="1:13" s="52" customFormat="1">
      <c r="A2053" s="38">
        <v>10186775</v>
      </c>
      <c r="B2053" s="54">
        <v>101867750000000</v>
      </c>
      <c r="C2053" s="52" t="s">
        <v>3196</v>
      </c>
      <c r="D2053" s="52" t="s">
        <v>6417</v>
      </c>
      <c r="E2053" s="52" t="s">
        <v>3199</v>
      </c>
      <c r="F2053" s="32">
        <v>40795</v>
      </c>
      <c r="G2053" s="52" t="s">
        <v>8354</v>
      </c>
      <c r="H2053" s="52" t="s">
        <v>12328</v>
      </c>
      <c r="I2053" s="52" t="s">
        <v>12157</v>
      </c>
      <c r="J2053" s="52" t="s">
        <v>11712</v>
      </c>
      <c r="K2053" s="52" t="s">
        <v>11713</v>
      </c>
      <c r="L2053" s="52" t="s">
        <v>11714</v>
      </c>
      <c r="M2053" s="53">
        <v>3506</v>
      </c>
    </row>
    <row r="2054" spans="1:13" s="52" customFormat="1">
      <c r="A2054" s="38">
        <v>10186776</v>
      </c>
      <c r="B2054" s="54">
        <v>101867760000000</v>
      </c>
      <c r="C2054" s="52" t="s">
        <v>3196</v>
      </c>
      <c r="D2054" s="52" t="s">
        <v>6417</v>
      </c>
      <c r="E2054" s="52" t="s">
        <v>3200</v>
      </c>
      <c r="F2054" s="32">
        <v>40795</v>
      </c>
      <c r="G2054" s="52" t="s">
        <v>8354</v>
      </c>
      <c r="H2054" s="52" t="s">
        <v>12328</v>
      </c>
      <c r="I2054" s="52" t="s">
        <v>12157</v>
      </c>
      <c r="J2054" s="52" t="s">
        <v>11712</v>
      </c>
      <c r="K2054" s="52" t="s">
        <v>11713</v>
      </c>
      <c r="L2054" s="52" t="s">
        <v>11714</v>
      </c>
      <c r="M2054" s="53">
        <v>3506</v>
      </c>
    </row>
    <row r="2055" spans="1:13" s="52" customFormat="1">
      <c r="A2055" s="38">
        <v>10186777</v>
      </c>
      <c r="B2055" s="54">
        <v>101867770000000</v>
      </c>
      <c r="C2055" s="52" t="s">
        <v>3196</v>
      </c>
      <c r="D2055" s="52" t="s">
        <v>6417</v>
      </c>
      <c r="E2055" s="52" t="s">
        <v>3201</v>
      </c>
      <c r="F2055" s="32">
        <v>40795</v>
      </c>
      <c r="G2055" s="52" t="s">
        <v>8354</v>
      </c>
      <c r="H2055" s="52" t="s">
        <v>12328</v>
      </c>
      <c r="I2055" s="52" t="s">
        <v>12157</v>
      </c>
      <c r="J2055" s="52" t="s">
        <v>11712</v>
      </c>
      <c r="K2055" s="52" t="s">
        <v>11713</v>
      </c>
      <c r="L2055" s="52" t="s">
        <v>11714</v>
      </c>
      <c r="M2055" s="53">
        <v>3506</v>
      </c>
    </row>
    <row r="2056" spans="1:13" s="52" customFormat="1">
      <c r="A2056" s="38">
        <v>10186778</v>
      </c>
      <c r="B2056" s="54">
        <v>101867780000000</v>
      </c>
      <c r="C2056" s="52" t="s">
        <v>3202</v>
      </c>
      <c r="D2056" s="52" t="s">
        <v>7803</v>
      </c>
      <c r="E2056" s="52" t="s">
        <v>3203</v>
      </c>
      <c r="F2056" s="32">
        <v>40795</v>
      </c>
      <c r="G2056" s="52" t="s">
        <v>8354</v>
      </c>
      <c r="H2056" s="52" t="s">
        <v>12328</v>
      </c>
      <c r="I2056" s="52" t="s">
        <v>12157</v>
      </c>
      <c r="J2056" s="52" t="s">
        <v>11712</v>
      </c>
      <c r="K2056" s="52" t="s">
        <v>11713</v>
      </c>
      <c r="L2056" s="52" t="s">
        <v>11714</v>
      </c>
      <c r="M2056" s="53">
        <v>3506</v>
      </c>
    </row>
    <row r="2057" spans="1:13" s="52" customFormat="1">
      <c r="A2057" s="38">
        <v>10186779</v>
      </c>
      <c r="B2057" s="54">
        <v>101867790000000</v>
      </c>
      <c r="C2057" s="52" t="s">
        <v>3204</v>
      </c>
      <c r="D2057" s="52" t="s">
        <v>4696</v>
      </c>
      <c r="E2057" s="52" t="s">
        <v>3205</v>
      </c>
      <c r="F2057" s="32">
        <v>40795</v>
      </c>
      <c r="G2057" s="52" t="s">
        <v>8354</v>
      </c>
      <c r="H2057" s="52" t="s">
        <v>12328</v>
      </c>
      <c r="I2057" s="52" t="s">
        <v>12157</v>
      </c>
      <c r="J2057" s="52" t="s">
        <v>11712</v>
      </c>
      <c r="K2057" s="52" t="s">
        <v>11713</v>
      </c>
      <c r="L2057" s="52" t="s">
        <v>11714</v>
      </c>
      <c r="M2057" s="53">
        <v>3506</v>
      </c>
    </row>
    <row r="2058" spans="1:13" s="52" customFormat="1">
      <c r="A2058" s="38">
        <v>10186780</v>
      </c>
      <c r="B2058" s="54">
        <v>101867800000000</v>
      </c>
      <c r="C2058" s="52" t="s">
        <v>3206</v>
      </c>
      <c r="D2058" s="52" t="s">
        <v>6067</v>
      </c>
      <c r="E2058" s="52" t="s">
        <v>3207</v>
      </c>
      <c r="F2058" s="32">
        <v>40795</v>
      </c>
      <c r="G2058" s="52" t="s">
        <v>8354</v>
      </c>
      <c r="H2058" s="52" t="s">
        <v>12328</v>
      </c>
      <c r="I2058" s="52" t="s">
        <v>12157</v>
      </c>
      <c r="J2058" s="52" t="s">
        <v>11712</v>
      </c>
      <c r="K2058" s="52" t="s">
        <v>11713</v>
      </c>
      <c r="L2058" s="52" t="s">
        <v>11714</v>
      </c>
      <c r="M2058" s="53">
        <v>3506</v>
      </c>
    </row>
    <row r="2059" spans="1:13" s="52" customFormat="1">
      <c r="A2059" s="38">
        <v>10186781</v>
      </c>
      <c r="B2059" s="54">
        <v>101867810000000</v>
      </c>
      <c r="C2059" s="52" t="s">
        <v>3206</v>
      </c>
      <c r="D2059" s="52" t="s">
        <v>6067</v>
      </c>
      <c r="E2059" s="52" t="s">
        <v>3208</v>
      </c>
      <c r="F2059" s="32">
        <v>40795</v>
      </c>
      <c r="G2059" s="52" t="s">
        <v>8354</v>
      </c>
      <c r="H2059" s="52" t="s">
        <v>12328</v>
      </c>
      <c r="I2059" s="52" t="s">
        <v>12157</v>
      </c>
      <c r="J2059" s="52" t="s">
        <v>11712</v>
      </c>
      <c r="K2059" s="52" t="s">
        <v>11713</v>
      </c>
      <c r="L2059" s="52" t="s">
        <v>11714</v>
      </c>
      <c r="M2059" s="53">
        <v>3506</v>
      </c>
    </row>
    <row r="2060" spans="1:13" s="52" customFormat="1">
      <c r="A2060" s="38">
        <v>10186782</v>
      </c>
      <c r="B2060" s="54">
        <v>101867820000000</v>
      </c>
      <c r="C2060" s="52" t="s">
        <v>3209</v>
      </c>
      <c r="D2060" s="52" t="s">
        <v>6070</v>
      </c>
      <c r="E2060" s="52" t="s">
        <v>3210</v>
      </c>
      <c r="F2060" s="32">
        <v>40795</v>
      </c>
      <c r="G2060" s="52" t="s">
        <v>8354</v>
      </c>
      <c r="H2060" s="52" t="s">
        <v>12328</v>
      </c>
      <c r="I2060" s="52" t="s">
        <v>12157</v>
      </c>
      <c r="J2060" s="52" t="s">
        <v>11712</v>
      </c>
      <c r="K2060" s="52" t="s">
        <v>11713</v>
      </c>
      <c r="L2060" s="52" t="s">
        <v>11714</v>
      </c>
      <c r="M2060" s="53">
        <v>3506</v>
      </c>
    </row>
    <row r="2061" spans="1:13" s="52" customFormat="1">
      <c r="A2061" s="38">
        <v>10186783</v>
      </c>
      <c r="B2061" s="54">
        <v>101867830000000</v>
      </c>
      <c r="C2061" s="52" t="s">
        <v>3209</v>
      </c>
      <c r="D2061" s="52" t="s">
        <v>6070</v>
      </c>
      <c r="E2061" s="52" t="s">
        <v>3211</v>
      </c>
      <c r="F2061" s="32">
        <v>40795</v>
      </c>
      <c r="G2061" s="52" t="s">
        <v>8354</v>
      </c>
      <c r="H2061" s="52" t="s">
        <v>12328</v>
      </c>
      <c r="I2061" s="52" t="s">
        <v>12157</v>
      </c>
      <c r="J2061" s="52" t="s">
        <v>11712</v>
      </c>
      <c r="K2061" s="52" t="s">
        <v>11713</v>
      </c>
      <c r="L2061" s="52" t="s">
        <v>11714</v>
      </c>
      <c r="M2061" s="53">
        <v>3506</v>
      </c>
    </row>
    <row r="2062" spans="1:13" s="52" customFormat="1">
      <c r="A2062" s="38">
        <v>10186784</v>
      </c>
      <c r="B2062" s="54">
        <v>101867840000000</v>
      </c>
      <c r="C2062" s="52" t="s">
        <v>3212</v>
      </c>
      <c r="E2062" s="52" t="s">
        <v>3213</v>
      </c>
      <c r="F2062" s="32">
        <v>40795</v>
      </c>
      <c r="G2062" s="52" t="s">
        <v>272</v>
      </c>
      <c r="H2062" s="52" t="s">
        <v>11722</v>
      </c>
      <c r="I2062" s="52" t="s">
        <v>11723</v>
      </c>
      <c r="J2062" s="52" t="s">
        <v>11712</v>
      </c>
      <c r="K2062" s="52" t="s">
        <v>11713</v>
      </c>
      <c r="L2062" s="52" t="s">
        <v>11714</v>
      </c>
      <c r="M2062" s="53">
        <v>3506</v>
      </c>
    </row>
    <row r="2063" spans="1:13" s="52" customFormat="1">
      <c r="A2063" s="38">
        <v>10186785</v>
      </c>
      <c r="B2063" s="54">
        <v>101867850000000</v>
      </c>
      <c r="C2063" s="52" t="s">
        <v>3212</v>
      </c>
      <c r="E2063" s="52" t="s">
        <v>3214</v>
      </c>
      <c r="F2063" s="32">
        <v>40795</v>
      </c>
      <c r="G2063" s="52" t="s">
        <v>272</v>
      </c>
      <c r="H2063" s="52" t="s">
        <v>11722</v>
      </c>
      <c r="I2063" s="52" t="s">
        <v>11723</v>
      </c>
      <c r="J2063" s="52" t="s">
        <v>11712</v>
      </c>
      <c r="K2063" s="52" t="s">
        <v>11713</v>
      </c>
      <c r="L2063" s="52" t="s">
        <v>11714</v>
      </c>
      <c r="M2063" s="53">
        <v>3506</v>
      </c>
    </row>
    <row r="2064" spans="1:13" s="52" customFormat="1">
      <c r="A2064" s="38">
        <v>10186786</v>
      </c>
      <c r="B2064" s="54">
        <v>101867860000000</v>
      </c>
      <c r="C2064" s="52" t="s">
        <v>3212</v>
      </c>
      <c r="E2064" s="52" t="s">
        <v>3215</v>
      </c>
      <c r="F2064" s="32">
        <v>40795</v>
      </c>
      <c r="G2064" s="52" t="s">
        <v>272</v>
      </c>
      <c r="H2064" s="52" t="s">
        <v>11722</v>
      </c>
      <c r="I2064" s="52" t="s">
        <v>11723</v>
      </c>
      <c r="J2064" s="52" t="s">
        <v>11712</v>
      </c>
      <c r="K2064" s="52" t="s">
        <v>11713</v>
      </c>
      <c r="L2064" s="52" t="s">
        <v>11714</v>
      </c>
      <c r="M2064" s="53">
        <v>3506</v>
      </c>
    </row>
    <row r="2065" spans="1:13" s="52" customFormat="1">
      <c r="A2065" s="38">
        <v>10186787</v>
      </c>
      <c r="B2065" s="54">
        <v>101867870000000</v>
      </c>
      <c r="C2065" s="52" t="s">
        <v>3212</v>
      </c>
      <c r="E2065" s="52" t="s">
        <v>3216</v>
      </c>
      <c r="F2065" s="32">
        <v>40795</v>
      </c>
      <c r="G2065" s="52" t="s">
        <v>272</v>
      </c>
      <c r="H2065" s="52" t="s">
        <v>11722</v>
      </c>
      <c r="I2065" s="52" t="s">
        <v>11723</v>
      </c>
      <c r="J2065" s="52" t="s">
        <v>11712</v>
      </c>
      <c r="K2065" s="52" t="s">
        <v>11713</v>
      </c>
      <c r="L2065" s="52" t="s">
        <v>11714</v>
      </c>
      <c r="M2065" s="53">
        <v>3506</v>
      </c>
    </row>
    <row r="2066" spans="1:13" s="52" customFormat="1">
      <c r="A2066" s="38">
        <v>10186788</v>
      </c>
      <c r="B2066" s="54">
        <v>101867880000000</v>
      </c>
      <c r="C2066" s="52" t="s">
        <v>3209</v>
      </c>
      <c r="E2066" s="52" t="s">
        <v>3217</v>
      </c>
      <c r="F2066" s="32">
        <v>40795</v>
      </c>
      <c r="G2066" s="52" t="s">
        <v>272</v>
      </c>
      <c r="H2066" s="52" t="s">
        <v>11722</v>
      </c>
      <c r="I2066" s="52" t="s">
        <v>11723</v>
      </c>
      <c r="J2066" s="52" t="s">
        <v>11712</v>
      </c>
      <c r="K2066" s="52" t="s">
        <v>11713</v>
      </c>
      <c r="L2066" s="52" t="s">
        <v>11714</v>
      </c>
      <c r="M2066" s="53">
        <v>3506</v>
      </c>
    </row>
    <row r="2067" spans="1:13" s="52" customFormat="1">
      <c r="A2067" s="38">
        <v>10186789</v>
      </c>
      <c r="B2067" s="54">
        <v>101867890000000</v>
      </c>
      <c r="C2067" s="52" t="s">
        <v>3209</v>
      </c>
      <c r="E2067" s="52" t="s">
        <v>3218</v>
      </c>
      <c r="F2067" s="32">
        <v>40795</v>
      </c>
      <c r="G2067" s="52" t="s">
        <v>272</v>
      </c>
      <c r="H2067" s="52" t="s">
        <v>11722</v>
      </c>
      <c r="I2067" s="52" t="s">
        <v>11723</v>
      </c>
      <c r="J2067" s="52" t="s">
        <v>11712</v>
      </c>
      <c r="K2067" s="52" t="s">
        <v>11713</v>
      </c>
      <c r="L2067" s="52" t="s">
        <v>11714</v>
      </c>
      <c r="M2067" s="53">
        <v>3506</v>
      </c>
    </row>
    <row r="2068" spans="1:13" s="52" customFormat="1">
      <c r="A2068" s="38">
        <v>10186862</v>
      </c>
      <c r="B2068" s="54">
        <v>101868620000000</v>
      </c>
      <c r="C2068" s="52" t="s">
        <v>3219</v>
      </c>
      <c r="E2068" s="52" t="s">
        <v>3220</v>
      </c>
      <c r="F2068" s="32">
        <v>41116</v>
      </c>
      <c r="G2068" s="52">
        <v>402.2</v>
      </c>
      <c r="H2068" s="52" t="s">
        <v>11722</v>
      </c>
      <c r="I2068" s="52" t="s">
        <v>11723</v>
      </c>
      <c r="J2068" s="52" t="s">
        <v>11712</v>
      </c>
      <c r="K2068" s="52" t="s">
        <v>11713</v>
      </c>
      <c r="L2068" s="52" t="s">
        <v>11714</v>
      </c>
      <c r="M2068" s="53">
        <v>3506</v>
      </c>
    </row>
    <row r="2069" spans="1:13" s="52" customFormat="1">
      <c r="A2069" s="38">
        <v>10186863</v>
      </c>
      <c r="B2069" s="54">
        <v>101868630000000</v>
      </c>
      <c r="C2069" s="52" t="s">
        <v>3222</v>
      </c>
      <c r="E2069" s="52" t="s">
        <v>3223</v>
      </c>
      <c r="F2069" s="32">
        <v>41120</v>
      </c>
      <c r="G2069" s="52" t="s">
        <v>272</v>
      </c>
      <c r="H2069" s="52" t="s">
        <v>11722</v>
      </c>
      <c r="I2069" s="52" t="s">
        <v>11723</v>
      </c>
      <c r="J2069" s="52" t="s">
        <v>11712</v>
      </c>
      <c r="K2069" s="52" t="s">
        <v>11713</v>
      </c>
      <c r="L2069" s="52" t="s">
        <v>11714</v>
      </c>
      <c r="M2069" s="53">
        <v>3506</v>
      </c>
    </row>
    <row r="2070" spans="1:13" s="52" customFormat="1">
      <c r="A2070" s="38">
        <v>10186864</v>
      </c>
      <c r="B2070" s="54">
        <v>101868640000000</v>
      </c>
      <c r="C2070" s="52" t="s">
        <v>3222</v>
      </c>
      <c r="E2070" s="52" t="s">
        <v>3225</v>
      </c>
      <c r="F2070" s="32">
        <v>41120</v>
      </c>
      <c r="G2070" s="52" t="s">
        <v>272</v>
      </c>
      <c r="H2070" s="52" t="s">
        <v>11722</v>
      </c>
      <c r="I2070" s="52" t="s">
        <v>11723</v>
      </c>
      <c r="J2070" s="52" t="s">
        <v>11712</v>
      </c>
      <c r="K2070" s="52" t="s">
        <v>11713</v>
      </c>
      <c r="L2070" s="52" t="s">
        <v>11714</v>
      </c>
      <c r="M2070" s="53">
        <v>3506</v>
      </c>
    </row>
    <row r="2071" spans="1:13" s="52" customFormat="1">
      <c r="A2071" s="38">
        <v>10186865</v>
      </c>
      <c r="B2071" s="54">
        <v>101868650000000</v>
      </c>
      <c r="C2071" s="52" t="s">
        <v>3222</v>
      </c>
      <c r="D2071" s="52" t="s">
        <v>2539</v>
      </c>
      <c r="E2071" s="52" t="s">
        <v>3226</v>
      </c>
      <c r="F2071" s="32">
        <v>41120</v>
      </c>
      <c r="G2071" s="52" t="s">
        <v>110</v>
      </c>
      <c r="H2071" s="52" t="s">
        <v>12423</v>
      </c>
      <c r="I2071" s="52" t="s">
        <v>11717</v>
      </c>
      <c r="J2071" s="52" t="s">
        <v>11712</v>
      </c>
      <c r="K2071" s="52" t="s">
        <v>11713</v>
      </c>
      <c r="L2071" s="52" t="s">
        <v>11714</v>
      </c>
      <c r="M2071" s="53">
        <v>3506</v>
      </c>
    </row>
    <row r="2072" spans="1:13" s="52" customFormat="1">
      <c r="A2072" s="38">
        <v>10186866</v>
      </c>
      <c r="B2072" s="54">
        <v>101868660000000</v>
      </c>
      <c r="C2072" s="52" t="s">
        <v>3222</v>
      </c>
      <c r="D2072" s="52" t="s">
        <v>2539</v>
      </c>
      <c r="E2072" s="52" t="s">
        <v>3227</v>
      </c>
      <c r="F2072" s="32">
        <v>41120</v>
      </c>
      <c r="G2072" s="52" t="s">
        <v>3402</v>
      </c>
      <c r="H2072" s="52" t="s">
        <v>12412</v>
      </c>
      <c r="I2072" s="52" t="s">
        <v>12058</v>
      </c>
      <c r="J2072" s="52" t="s">
        <v>11712</v>
      </c>
      <c r="K2072" s="52" t="s">
        <v>11713</v>
      </c>
      <c r="L2072" s="52" t="s">
        <v>11714</v>
      </c>
      <c r="M2072" s="53">
        <v>3506</v>
      </c>
    </row>
    <row r="2073" spans="1:13" s="52" customFormat="1">
      <c r="A2073" s="38">
        <v>10186867</v>
      </c>
      <c r="B2073" s="54">
        <v>101868670000000</v>
      </c>
      <c r="C2073" s="52" t="s">
        <v>3222</v>
      </c>
      <c r="D2073" s="52" t="s">
        <v>2539</v>
      </c>
      <c r="E2073" s="52" t="s">
        <v>3228</v>
      </c>
      <c r="F2073" s="32">
        <v>41120</v>
      </c>
      <c r="G2073" s="52" t="s">
        <v>272</v>
      </c>
      <c r="H2073" s="52" t="s">
        <v>12293</v>
      </c>
      <c r="I2073" s="52" t="s">
        <v>12058</v>
      </c>
      <c r="J2073" s="52" t="s">
        <v>11712</v>
      </c>
      <c r="K2073" s="52" t="s">
        <v>11713</v>
      </c>
      <c r="L2073" s="52" t="s">
        <v>11714</v>
      </c>
      <c r="M2073" s="53">
        <v>3506</v>
      </c>
    </row>
    <row r="2074" spans="1:13" s="52" customFormat="1">
      <c r="A2074" s="38">
        <v>10186868</v>
      </c>
      <c r="B2074" s="54">
        <v>101868680000000</v>
      </c>
      <c r="C2074" s="52" t="s">
        <v>3222</v>
      </c>
      <c r="D2074" s="52" t="s">
        <v>2539</v>
      </c>
      <c r="E2074" s="52" t="s">
        <v>3229</v>
      </c>
      <c r="F2074" s="32">
        <v>41120</v>
      </c>
      <c r="G2074" s="52" t="s">
        <v>272</v>
      </c>
      <c r="H2074" s="52" t="s">
        <v>11722</v>
      </c>
      <c r="I2074" s="52" t="s">
        <v>11723</v>
      </c>
      <c r="J2074" s="52" t="s">
        <v>11712</v>
      </c>
      <c r="K2074" s="52" t="s">
        <v>11713</v>
      </c>
      <c r="L2074" s="52" t="s">
        <v>11714</v>
      </c>
      <c r="M2074" s="53">
        <v>3506</v>
      </c>
    </row>
    <row r="2075" spans="1:13" s="52" customFormat="1">
      <c r="A2075" s="38">
        <v>10186869</v>
      </c>
      <c r="B2075" s="54">
        <v>101868690000000</v>
      </c>
      <c r="C2075" s="52" t="s">
        <v>3222</v>
      </c>
      <c r="D2075" s="52" t="s">
        <v>2539</v>
      </c>
      <c r="E2075" s="52" t="s">
        <v>3230</v>
      </c>
      <c r="F2075" s="32">
        <v>41120</v>
      </c>
      <c r="G2075" s="52" t="s">
        <v>272</v>
      </c>
      <c r="H2075" s="52" t="s">
        <v>12335</v>
      </c>
      <c r="I2075" s="52" t="s">
        <v>11720</v>
      </c>
      <c r="J2075" s="52" t="s">
        <v>11712</v>
      </c>
      <c r="K2075" s="52" t="s">
        <v>11713</v>
      </c>
      <c r="L2075" s="52" t="s">
        <v>11714</v>
      </c>
      <c r="M2075" s="53">
        <v>3506</v>
      </c>
    </row>
    <row r="2076" spans="1:13" s="52" customFormat="1">
      <c r="A2076" s="38">
        <v>10186870</v>
      </c>
      <c r="B2076" s="54">
        <v>101868700000000</v>
      </c>
      <c r="C2076" s="52" t="s">
        <v>3222</v>
      </c>
      <c r="D2076" s="52" t="s">
        <v>2539</v>
      </c>
      <c r="E2076" s="52" t="s">
        <v>3231</v>
      </c>
      <c r="F2076" s="32">
        <v>41120</v>
      </c>
      <c r="G2076" s="52" t="s">
        <v>272</v>
      </c>
      <c r="H2076" s="52" t="s">
        <v>12280</v>
      </c>
      <c r="I2076" s="52" t="s">
        <v>12140</v>
      </c>
      <c r="J2076" s="52" t="s">
        <v>11712</v>
      </c>
      <c r="K2076" s="52" t="s">
        <v>11713</v>
      </c>
      <c r="L2076" s="52" t="s">
        <v>11714</v>
      </c>
      <c r="M2076" s="53">
        <v>3506</v>
      </c>
    </row>
    <row r="2077" spans="1:13" s="52" customFormat="1">
      <c r="A2077" s="38">
        <v>10186871</v>
      </c>
      <c r="B2077" s="54">
        <v>101868710000000</v>
      </c>
      <c r="C2077" s="52" t="s">
        <v>3222</v>
      </c>
      <c r="D2077" s="52" t="s">
        <v>2539</v>
      </c>
      <c r="E2077" s="52" t="s">
        <v>3232</v>
      </c>
      <c r="F2077" s="32">
        <v>41120</v>
      </c>
      <c r="G2077" s="52" t="s">
        <v>272</v>
      </c>
      <c r="H2077" s="52" t="s">
        <v>12280</v>
      </c>
      <c r="I2077" s="52" t="s">
        <v>12140</v>
      </c>
      <c r="J2077" s="52" t="s">
        <v>11712</v>
      </c>
      <c r="K2077" s="52" t="s">
        <v>11713</v>
      </c>
      <c r="L2077" s="52" t="s">
        <v>11714</v>
      </c>
      <c r="M2077" s="53">
        <v>3506</v>
      </c>
    </row>
    <row r="2078" spans="1:13" s="52" customFormat="1">
      <c r="A2078" s="38">
        <v>10186872</v>
      </c>
      <c r="B2078" s="54">
        <v>101868720000000</v>
      </c>
      <c r="C2078" s="52" t="s">
        <v>3222</v>
      </c>
      <c r="D2078" s="52" t="s">
        <v>2539</v>
      </c>
      <c r="E2078" s="52" t="s">
        <v>3233</v>
      </c>
      <c r="F2078" s="32">
        <v>41120</v>
      </c>
      <c r="G2078" s="52" t="s">
        <v>272</v>
      </c>
      <c r="H2078" s="52" t="s">
        <v>12335</v>
      </c>
      <c r="I2078" s="52" t="s">
        <v>11720</v>
      </c>
      <c r="J2078" s="52" t="s">
        <v>11712</v>
      </c>
      <c r="K2078" s="52" t="s">
        <v>11713</v>
      </c>
      <c r="L2078" s="52" t="s">
        <v>11714</v>
      </c>
      <c r="M2078" s="53">
        <v>3506</v>
      </c>
    </row>
    <row r="2079" spans="1:13" s="52" customFormat="1">
      <c r="A2079" s="38">
        <v>10186873</v>
      </c>
      <c r="B2079" s="54">
        <v>101868730000000</v>
      </c>
      <c r="C2079" s="52" t="s">
        <v>3234</v>
      </c>
      <c r="E2079" s="52" t="s">
        <v>3235</v>
      </c>
      <c r="F2079" s="32">
        <v>41164</v>
      </c>
      <c r="G2079" s="52" t="s">
        <v>7839</v>
      </c>
      <c r="H2079" s="52" t="s">
        <v>12304</v>
      </c>
      <c r="I2079" s="52" t="s">
        <v>12305</v>
      </c>
      <c r="J2079" s="52" t="s">
        <v>11712</v>
      </c>
      <c r="K2079" s="52" t="s">
        <v>11713</v>
      </c>
      <c r="L2079" s="52" t="s">
        <v>11714</v>
      </c>
      <c r="M2079" s="53">
        <v>3506</v>
      </c>
    </row>
    <row r="2080" spans="1:13" s="52" customFormat="1">
      <c r="A2080" s="38">
        <v>10186874</v>
      </c>
      <c r="B2080" s="54">
        <v>101868740000000</v>
      </c>
      <c r="C2080" s="52" t="s">
        <v>3234</v>
      </c>
      <c r="E2080" s="52" t="s">
        <v>3237</v>
      </c>
      <c r="F2080" s="32">
        <v>41164</v>
      </c>
      <c r="G2080" s="52" t="s">
        <v>7839</v>
      </c>
      <c r="H2080" s="52" t="s">
        <v>12304</v>
      </c>
      <c r="I2080" s="52" t="s">
        <v>12305</v>
      </c>
      <c r="J2080" s="52" t="s">
        <v>11712</v>
      </c>
      <c r="K2080" s="52" t="s">
        <v>11713</v>
      </c>
      <c r="L2080" s="52" t="s">
        <v>11714</v>
      </c>
      <c r="M2080" s="53">
        <v>3506</v>
      </c>
    </row>
    <row r="2081" spans="1:13" s="52" customFormat="1">
      <c r="A2081" s="38">
        <v>10186902</v>
      </c>
      <c r="B2081" s="54">
        <v>101869020000000</v>
      </c>
      <c r="C2081" s="52" t="s">
        <v>3238</v>
      </c>
      <c r="E2081" s="52" t="s">
        <v>3239</v>
      </c>
      <c r="F2081" s="32">
        <v>40815</v>
      </c>
      <c r="G2081" s="52" t="s">
        <v>4482</v>
      </c>
      <c r="H2081" s="52" t="s">
        <v>11722</v>
      </c>
      <c r="I2081" s="52" t="s">
        <v>11723</v>
      </c>
      <c r="J2081" s="52" t="s">
        <v>11712</v>
      </c>
      <c r="K2081" s="52" t="s">
        <v>11713</v>
      </c>
      <c r="L2081" s="52" t="s">
        <v>11714</v>
      </c>
      <c r="M2081" s="53">
        <v>3506</v>
      </c>
    </row>
    <row r="2082" spans="1:13" s="52" customFormat="1">
      <c r="A2082" s="38">
        <v>10186903</v>
      </c>
      <c r="B2082" s="54">
        <v>101869030000000</v>
      </c>
      <c r="C2082" s="52" t="s">
        <v>3238</v>
      </c>
      <c r="E2082" s="52" t="s">
        <v>3242</v>
      </c>
      <c r="F2082" s="32">
        <v>40815</v>
      </c>
      <c r="G2082" s="52">
        <v>403.33</v>
      </c>
      <c r="H2082" s="52" t="s">
        <v>11722</v>
      </c>
      <c r="I2082" s="52" t="s">
        <v>11723</v>
      </c>
      <c r="J2082" s="52" t="s">
        <v>11712</v>
      </c>
      <c r="K2082" s="52" t="s">
        <v>11713</v>
      </c>
      <c r="L2082" s="52" t="s">
        <v>11714</v>
      </c>
      <c r="M2082" s="53">
        <v>3506</v>
      </c>
    </row>
    <row r="2083" spans="1:13" s="52" customFormat="1">
      <c r="A2083" s="38">
        <v>10186904</v>
      </c>
      <c r="B2083" s="54">
        <v>101869040000000</v>
      </c>
      <c r="C2083" s="52" t="s">
        <v>3244</v>
      </c>
      <c r="E2083" s="52" t="s">
        <v>3245</v>
      </c>
      <c r="F2083" s="32">
        <v>40816</v>
      </c>
      <c r="G2083" s="52" t="s">
        <v>4334</v>
      </c>
      <c r="H2083" s="52" t="s">
        <v>11878</v>
      </c>
      <c r="I2083" s="52" t="s">
        <v>11879</v>
      </c>
      <c r="J2083" s="52" t="s">
        <v>11712</v>
      </c>
      <c r="K2083" s="52" t="s">
        <v>11713</v>
      </c>
      <c r="L2083" s="52" t="s">
        <v>11714</v>
      </c>
      <c r="M2083" s="53">
        <v>3506</v>
      </c>
    </row>
    <row r="2084" spans="1:13" s="52" customFormat="1">
      <c r="A2084" s="38">
        <v>10186905</v>
      </c>
      <c r="B2084" s="54">
        <v>101869050000000</v>
      </c>
      <c r="C2084" s="52" t="s">
        <v>3244</v>
      </c>
      <c r="E2084" s="52" t="s">
        <v>3247</v>
      </c>
      <c r="F2084" s="32">
        <v>40816</v>
      </c>
      <c r="G2084" s="52">
        <v>801.8</v>
      </c>
      <c r="H2084" s="52" t="s">
        <v>11878</v>
      </c>
      <c r="I2084" s="52" t="s">
        <v>11879</v>
      </c>
      <c r="J2084" s="52" t="s">
        <v>11712</v>
      </c>
      <c r="K2084" s="52" t="s">
        <v>11713</v>
      </c>
      <c r="L2084" s="52" t="s">
        <v>11714</v>
      </c>
      <c r="M2084" s="53">
        <v>3506</v>
      </c>
    </row>
    <row r="2085" spans="1:13" s="52" customFormat="1">
      <c r="A2085" s="38">
        <v>10186911</v>
      </c>
      <c r="B2085" s="54">
        <v>101869110000000</v>
      </c>
      <c r="C2085" s="52" t="s">
        <v>3248</v>
      </c>
      <c r="E2085" s="52" t="s">
        <v>3249</v>
      </c>
      <c r="F2085" s="32">
        <v>40883</v>
      </c>
      <c r="G2085" s="52">
        <v>401.21</v>
      </c>
      <c r="H2085" s="52" t="s">
        <v>11722</v>
      </c>
      <c r="I2085" s="52" t="s">
        <v>11723</v>
      </c>
      <c r="J2085" s="52" t="s">
        <v>11712</v>
      </c>
      <c r="K2085" s="52" t="s">
        <v>11713</v>
      </c>
      <c r="L2085" s="52" t="s">
        <v>11714</v>
      </c>
      <c r="M2085" s="53">
        <v>3506</v>
      </c>
    </row>
    <row r="2086" spans="1:13" s="52" customFormat="1">
      <c r="A2086" s="38">
        <v>10186912</v>
      </c>
      <c r="B2086" s="54">
        <v>101869120000000</v>
      </c>
      <c r="C2086" s="52" t="s">
        <v>3251</v>
      </c>
      <c r="E2086" s="52">
        <v>695804</v>
      </c>
      <c r="F2086" s="32">
        <v>40886</v>
      </c>
      <c r="G2086" s="52">
        <v>154</v>
      </c>
      <c r="H2086" s="52" t="s">
        <v>12304</v>
      </c>
      <c r="I2086" s="52" t="s">
        <v>12305</v>
      </c>
      <c r="J2086" s="52" t="s">
        <v>11712</v>
      </c>
      <c r="K2086" s="52" t="s">
        <v>11713</v>
      </c>
      <c r="L2086" s="52" t="s">
        <v>11714</v>
      </c>
      <c r="M2086" s="53">
        <v>3506</v>
      </c>
    </row>
    <row r="2087" spans="1:13" s="52" customFormat="1">
      <c r="A2087" s="38">
        <v>10187027</v>
      </c>
      <c r="B2087" s="54">
        <v>101870270000000</v>
      </c>
      <c r="C2087" s="52" t="s">
        <v>3254</v>
      </c>
      <c r="E2087" s="52" t="s">
        <v>3255</v>
      </c>
      <c r="F2087" s="32">
        <v>40816</v>
      </c>
      <c r="G2087" s="52">
        <v>403.1</v>
      </c>
      <c r="H2087" s="52" t="s">
        <v>11722</v>
      </c>
      <c r="I2087" s="52" t="s">
        <v>11723</v>
      </c>
      <c r="J2087" s="52" t="s">
        <v>11712</v>
      </c>
      <c r="K2087" s="52" t="s">
        <v>11713</v>
      </c>
      <c r="L2087" s="52" t="s">
        <v>11714</v>
      </c>
      <c r="M2087" s="53">
        <v>3506</v>
      </c>
    </row>
    <row r="2088" spans="1:13" s="52" customFormat="1">
      <c r="A2088" s="38">
        <v>10187028</v>
      </c>
      <c r="B2088" s="54">
        <v>101870280000000</v>
      </c>
      <c r="C2088" s="52" t="s">
        <v>3254</v>
      </c>
      <c r="E2088" s="52" t="s">
        <v>3257</v>
      </c>
      <c r="F2088" s="32">
        <v>40816</v>
      </c>
      <c r="G2088" s="52">
        <v>403.1</v>
      </c>
      <c r="H2088" s="52" t="s">
        <v>11722</v>
      </c>
      <c r="I2088" s="52" t="s">
        <v>11723</v>
      </c>
      <c r="J2088" s="52" t="s">
        <v>11712</v>
      </c>
      <c r="K2088" s="52" t="s">
        <v>11713</v>
      </c>
      <c r="L2088" s="52" t="s">
        <v>11714</v>
      </c>
      <c r="M2088" s="53">
        <v>3506</v>
      </c>
    </row>
    <row r="2089" spans="1:13" s="52" customFormat="1">
      <c r="A2089" s="38">
        <v>10187029</v>
      </c>
      <c r="B2089" s="54">
        <v>101870290000000</v>
      </c>
      <c r="C2089" s="52" t="s">
        <v>3254</v>
      </c>
      <c r="E2089" s="52" t="s">
        <v>3258</v>
      </c>
      <c r="F2089" s="32">
        <v>40816</v>
      </c>
      <c r="G2089" s="52">
        <v>403.1</v>
      </c>
      <c r="H2089" s="52" t="s">
        <v>11722</v>
      </c>
      <c r="I2089" s="52" t="s">
        <v>11723</v>
      </c>
      <c r="J2089" s="52" t="s">
        <v>11712</v>
      </c>
      <c r="K2089" s="52" t="s">
        <v>11713</v>
      </c>
      <c r="L2089" s="52" t="s">
        <v>11714</v>
      </c>
      <c r="M2089" s="53">
        <v>3506</v>
      </c>
    </row>
    <row r="2090" spans="1:13" s="52" customFormat="1">
      <c r="A2090" s="38">
        <v>10187030</v>
      </c>
      <c r="B2090" s="54">
        <v>101870300000000</v>
      </c>
      <c r="C2090" s="52" t="s">
        <v>3254</v>
      </c>
      <c r="E2090" s="52" t="s">
        <v>3259</v>
      </c>
      <c r="F2090" s="32">
        <v>40816</v>
      </c>
      <c r="G2090" s="52">
        <v>403.1</v>
      </c>
      <c r="H2090" s="52" t="s">
        <v>11722</v>
      </c>
      <c r="I2090" s="52" t="s">
        <v>11723</v>
      </c>
      <c r="J2090" s="52" t="s">
        <v>11712</v>
      </c>
      <c r="K2090" s="52" t="s">
        <v>11713</v>
      </c>
      <c r="L2090" s="52" t="s">
        <v>11714</v>
      </c>
      <c r="M2090" s="53">
        <v>3506</v>
      </c>
    </row>
    <row r="2091" spans="1:13" s="52" customFormat="1">
      <c r="A2091" s="38">
        <v>10187031</v>
      </c>
      <c r="B2091" s="54">
        <v>101870310000000</v>
      </c>
      <c r="C2091" s="52" t="s">
        <v>3260</v>
      </c>
      <c r="E2091" s="52" t="s">
        <v>3261</v>
      </c>
      <c r="F2091" s="32">
        <v>40816</v>
      </c>
      <c r="G2091" s="52" t="s">
        <v>1413</v>
      </c>
      <c r="H2091" s="52" t="s">
        <v>11722</v>
      </c>
      <c r="I2091" s="52" t="s">
        <v>11723</v>
      </c>
      <c r="J2091" s="52" t="s">
        <v>11712</v>
      </c>
      <c r="K2091" s="52" t="s">
        <v>11713</v>
      </c>
      <c r="L2091" s="52" t="s">
        <v>11714</v>
      </c>
      <c r="M2091" s="53">
        <v>3506</v>
      </c>
    </row>
    <row r="2092" spans="1:13" s="52" customFormat="1">
      <c r="A2092" s="38">
        <v>10187032</v>
      </c>
      <c r="B2092" s="54">
        <v>101870320000000</v>
      </c>
      <c r="C2092" s="52" t="s">
        <v>3260</v>
      </c>
      <c r="E2092" s="52" t="s">
        <v>3262</v>
      </c>
      <c r="F2092" s="32">
        <v>40816</v>
      </c>
      <c r="G2092" s="52" t="s">
        <v>1413</v>
      </c>
      <c r="H2092" s="52" t="s">
        <v>11722</v>
      </c>
      <c r="I2092" s="52" t="s">
        <v>11723</v>
      </c>
      <c r="J2092" s="52" t="s">
        <v>11712</v>
      </c>
      <c r="K2092" s="52" t="s">
        <v>11713</v>
      </c>
      <c r="L2092" s="52" t="s">
        <v>11714</v>
      </c>
      <c r="M2092" s="53">
        <v>3506</v>
      </c>
    </row>
    <row r="2093" spans="1:13" s="52" customFormat="1">
      <c r="A2093" s="38">
        <v>10187033</v>
      </c>
      <c r="B2093" s="54">
        <v>101870330000000</v>
      </c>
      <c r="C2093" s="52" t="s">
        <v>3260</v>
      </c>
      <c r="E2093" s="52" t="s">
        <v>3263</v>
      </c>
      <c r="F2093" s="32">
        <v>40816</v>
      </c>
      <c r="G2093" s="52" t="s">
        <v>1413</v>
      </c>
      <c r="H2093" s="52" t="s">
        <v>11722</v>
      </c>
      <c r="I2093" s="52" t="s">
        <v>11723</v>
      </c>
      <c r="J2093" s="52" t="s">
        <v>11712</v>
      </c>
      <c r="K2093" s="52" t="s">
        <v>11713</v>
      </c>
      <c r="L2093" s="52" t="s">
        <v>11714</v>
      </c>
      <c r="M2093" s="53">
        <v>3506</v>
      </c>
    </row>
    <row r="2094" spans="1:13" s="52" customFormat="1">
      <c r="A2094" s="38">
        <v>10187034</v>
      </c>
      <c r="B2094" s="54">
        <v>101870340000000</v>
      </c>
      <c r="C2094" s="52" t="s">
        <v>3260</v>
      </c>
      <c r="E2094" s="52" t="s">
        <v>3264</v>
      </c>
      <c r="F2094" s="32">
        <v>40816</v>
      </c>
      <c r="G2094" s="52" t="s">
        <v>1413</v>
      </c>
      <c r="H2094" s="52" t="s">
        <v>11722</v>
      </c>
      <c r="I2094" s="52" t="s">
        <v>11723</v>
      </c>
      <c r="J2094" s="52" t="s">
        <v>11712</v>
      </c>
      <c r="K2094" s="52" t="s">
        <v>11713</v>
      </c>
      <c r="L2094" s="52" t="s">
        <v>11714</v>
      </c>
      <c r="M2094" s="53">
        <v>3506</v>
      </c>
    </row>
    <row r="2095" spans="1:13" s="52" customFormat="1">
      <c r="A2095" s="38">
        <v>10187035</v>
      </c>
      <c r="B2095" s="54">
        <v>101870350000000</v>
      </c>
      <c r="C2095" s="52" t="s">
        <v>3260</v>
      </c>
      <c r="E2095" s="52" t="s">
        <v>3265</v>
      </c>
      <c r="F2095" s="32">
        <v>40816</v>
      </c>
      <c r="G2095" s="52" t="s">
        <v>1413</v>
      </c>
      <c r="H2095" s="52" t="s">
        <v>11722</v>
      </c>
      <c r="I2095" s="52" t="s">
        <v>11723</v>
      </c>
      <c r="J2095" s="52" t="s">
        <v>11712</v>
      </c>
      <c r="K2095" s="52" t="s">
        <v>11713</v>
      </c>
      <c r="L2095" s="52" t="s">
        <v>11714</v>
      </c>
      <c r="M2095" s="53">
        <v>3506</v>
      </c>
    </row>
    <row r="2096" spans="1:13" s="52" customFormat="1">
      <c r="A2096" s="38">
        <v>10187036</v>
      </c>
      <c r="B2096" s="54">
        <v>101870360000000</v>
      </c>
      <c r="C2096" s="52" t="s">
        <v>3260</v>
      </c>
      <c r="E2096" s="52" t="s">
        <v>3266</v>
      </c>
      <c r="F2096" s="32">
        <v>40816</v>
      </c>
      <c r="G2096" s="52" t="s">
        <v>1413</v>
      </c>
      <c r="H2096" s="52" t="s">
        <v>11722</v>
      </c>
      <c r="I2096" s="52" t="s">
        <v>11723</v>
      </c>
      <c r="J2096" s="52" t="s">
        <v>11712</v>
      </c>
      <c r="K2096" s="52" t="s">
        <v>11713</v>
      </c>
      <c r="L2096" s="52" t="s">
        <v>11714</v>
      </c>
      <c r="M2096" s="53">
        <v>3506</v>
      </c>
    </row>
    <row r="2097" spans="1:13" s="52" customFormat="1">
      <c r="A2097" s="38">
        <v>10187037</v>
      </c>
      <c r="B2097" s="54">
        <v>101870370000000</v>
      </c>
      <c r="C2097" s="52" t="s">
        <v>3260</v>
      </c>
      <c r="E2097" s="52" t="s">
        <v>3267</v>
      </c>
      <c r="F2097" s="32">
        <v>40816</v>
      </c>
      <c r="G2097" s="52" t="s">
        <v>1413</v>
      </c>
      <c r="H2097" s="52" t="s">
        <v>11722</v>
      </c>
      <c r="I2097" s="52" t="s">
        <v>11723</v>
      </c>
      <c r="J2097" s="52" t="s">
        <v>11712</v>
      </c>
      <c r="K2097" s="52" t="s">
        <v>11713</v>
      </c>
      <c r="L2097" s="52" t="s">
        <v>11714</v>
      </c>
      <c r="M2097" s="53">
        <v>3506</v>
      </c>
    </row>
    <row r="2098" spans="1:13" s="52" customFormat="1">
      <c r="A2098" s="38">
        <v>10187038</v>
      </c>
      <c r="B2098" s="54">
        <v>101870380000000</v>
      </c>
      <c r="C2098" s="52" t="s">
        <v>3260</v>
      </c>
      <c r="E2098" s="52" t="s">
        <v>3268</v>
      </c>
      <c r="F2098" s="32">
        <v>40816</v>
      </c>
      <c r="G2098" s="52" t="s">
        <v>1413</v>
      </c>
      <c r="H2098" s="52" t="s">
        <v>11722</v>
      </c>
      <c r="I2098" s="52" t="s">
        <v>11723</v>
      </c>
      <c r="J2098" s="52" t="s">
        <v>11712</v>
      </c>
      <c r="K2098" s="52" t="s">
        <v>11713</v>
      </c>
      <c r="L2098" s="52" t="s">
        <v>11714</v>
      </c>
      <c r="M2098" s="53">
        <v>3506</v>
      </c>
    </row>
    <row r="2099" spans="1:13" s="52" customFormat="1">
      <c r="A2099" s="38">
        <v>10187039</v>
      </c>
      <c r="B2099" s="54">
        <v>101870390000000</v>
      </c>
      <c r="C2099" s="52" t="s">
        <v>3269</v>
      </c>
      <c r="E2099" s="52" t="s">
        <v>3270</v>
      </c>
      <c r="F2099" s="32">
        <v>40816</v>
      </c>
      <c r="G2099" s="52">
        <v>403.1</v>
      </c>
      <c r="H2099" s="52" t="s">
        <v>11722</v>
      </c>
      <c r="I2099" s="52" t="s">
        <v>11723</v>
      </c>
      <c r="J2099" s="52" t="s">
        <v>11712</v>
      </c>
      <c r="K2099" s="52" t="s">
        <v>11713</v>
      </c>
      <c r="L2099" s="52" t="s">
        <v>11714</v>
      </c>
      <c r="M2099" s="53">
        <v>3506</v>
      </c>
    </row>
    <row r="2100" spans="1:13" s="52" customFormat="1">
      <c r="A2100" s="38">
        <v>10187040</v>
      </c>
      <c r="B2100" s="54">
        <v>101870400000000</v>
      </c>
      <c r="C2100" s="52" t="s">
        <v>3269</v>
      </c>
      <c r="E2100" s="52" t="s">
        <v>3271</v>
      </c>
      <c r="F2100" s="32">
        <v>40816</v>
      </c>
      <c r="G2100" s="52">
        <v>403.1</v>
      </c>
      <c r="H2100" s="52" t="s">
        <v>11722</v>
      </c>
      <c r="I2100" s="52" t="s">
        <v>11723</v>
      </c>
      <c r="J2100" s="52" t="s">
        <v>11712</v>
      </c>
      <c r="K2100" s="52" t="s">
        <v>11713</v>
      </c>
      <c r="L2100" s="52" t="s">
        <v>11714</v>
      </c>
      <c r="M2100" s="53">
        <v>3506</v>
      </c>
    </row>
    <row r="2101" spans="1:13" s="52" customFormat="1">
      <c r="A2101" s="38">
        <v>10187041</v>
      </c>
      <c r="B2101" s="54">
        <v>101870410000000</v>
      </c>
      <c r="C2101" s="52" t="s">
        <v>3269</v>
      </c>
      <c r="E2101" s="52" t="s">
        <v>3272</v>
      </c>
      <c r="F2101" s="32">
        <v>40816</v>
      </c>
      <c r="G2101" s="52">
        <v>403.1</v>
      </c>
      <c r="H2101" s="52" t="s">
        <v>11722</v>
      </c>
      <c r="I2101" s="52" t="s">
        <v>11723</v>
      </c>
      <c r="J2101" s="52" t="s">
        <v>11712</v>
      </c>
      <c r="K2101" s="52" t="s">
        <v>11713</v>
      </c>
      <c r="L2101" s="52" t="s">
        <v>11714</v>
      </c>
      <c r="M2101" s="53">
        <v>3506</v>
      </c>
    </row>
    <row r="2102" spans="1:13" s="52" customFormat="1">
      <c r="A2102" s="38">
        <v>10187042</v>
      </c>
      <c r="B2102" s="54">
        <v>101870420000000</v>
      </c>
      <c r="C2102" s="52" t="s">
        <v>3269</v>
      </c>
      <c r="E2102" s="52" t="s">
        <v>3273</v>
      </c>
      <c r="F2102" s="32">
        <v>40816</v>
      </c>
      <c r="G2102" s="52">
        <v>403.1</v>
      </c>
      <c r="H2102" s="52" t="s">
        <v>11722</v>
      </c>
      <c r="I2102" s="52" t="s">
        <v>11723</v>
      </c>
      <c r="J2102" s="52" t="s">
        <v>11712</v>
      </c>
      <c r="K2102" s="52" t="s">
        <v>11713</v>
      </c>
      <c r="L2102" s="52" t="s">
        <v>11714</v>
      </c>
      <c r="M2102" s="53">
        <v>3506</v>
      </c>
    </row>
    <row r="2103" spans="1:13" s="52" customFormat="1">
      <c r="A2103" s="38">
        <v>10187043</v>
      </c>
      <c r="B2103" s="54">
        <v>101870430000000</v>
      </c>
      <c r="C2103" s="52" t="s">
        <v>3269</v>
      </c>
      <c r="E2103" s="52" t="s">
        <v>3274</v>
      </c>
      <c r="F2103" s="32">
        <v>40816</v>
      </c>
      <c r="G2103" s="52">
        <v>403.1</v>
      </c>
      <c r="H2103" s="52" t="s">
        <v>11722</v>
      </c>
      <c r="I2103" s="52" t="s">
        <v>11723</v>
      </c>
      <c r="J2103" s="52" t="s">
        <v>11712</v>
      </c>
      <c r="K2103" s="52" t="s">
        <v>11713</v>
      </c>
      <c r="L2103" s="52" t="s">
        <v>11714</v>
      </c>
      <c r="M2103" s="53">
        <v>3506</v>
      </c>
    </row>
    <row r="2104" spans="1:13" s="52" customFormat="1">
      <c r="A2104" s="38">
        <v>10187044</v>
      </c>
      <c r="B2104" s="54">
        <v>101870440000000</v>
      </c>
      <c r="C2104" s="52" t="s">
        <v>3269</v>
      </c>
      <c r="E2104" s="52" t="s">
        <v>3275</v>
      </c>
      <c r="F2104" s="32">
        <v>40816</v>
      </c>
      <c r="G2104" s="52">
        <v>403.1</v>
      </c>
      <c r="H2104" s="52" t="s">
        <v>11722</v>
      </c>
      <c r="I2104" s="52" t="s">
        <v>11723</v>
      </c>
      <c r="J2104" s="52" t="s">
        <v>11712</v>
      </c>
      <c r="K2104" s="52" t="s">
        <v>11713</v>
      </c>
      <c r="L2104" s="52" t="s">
        <v>11714</v>
      </c>
      <c r="M2104" s="53">
        <v>3506</v>
      </c>
    </row>
    <row r="2105" spans="1:13" s="52" customFormat="1">
      <c r="A2105" s="38">
        <v>10187045</v>
      </c>
      <c r="B2105" s="54">
        <v>101870450000000</v>
      </c>
      <c r="C2105" s="52" t="s">
        <v>3269</v>
      </c>
      <c r="E2105" s="52" t="s">
        <v>3276</v>
      </c>
      <c r="F2105" s="32">
        <v>40816</v>
      </c>
      <c r="G2105" s="52">
        <v>403.1</v>
      </c>
      <c r="H2105" s="52" t="s">
        <v>11722</v>
      </c>
      <c r="I2105" s="52" t="s">
        <v>11723</v>
      </c>
      <c r="J2105" s="52" t="s">
        <v>11712</v>
      </c>
      <c r="K2105" s="52" t="s">
        <v>11713</v>
      </c>
      <c r="L2105" s="52" t="s">
        <v>11714</v>
      </c>
      <c r="M2105" s="53">
        <v>3506</v>
      </c>
    </row>
    <row r="2106" spans="1:13" s="52" customFormat="1">
      <c r="A2106" s="38">
        <v>10187046</v>
      </c>
      <c r="B2106" s="54">
        <v>101870460000000</v>
      </c>
      <c r="C2106" s="52" t="s">
        <v>3269</v>
      </c>
      <c r="E2106" s="52" t="s">
        <v>3277</v>
      </c>
      <c r="F2106" s="32">
        <v>40816</v>
      </c>
      <c r="G2106" s="52">
        <v>403.1</v>
      </c>
      <c r="H2106" s="52" t="s">
        <v>11722</v>
      </c>
      <c r="I2106" s="52" t="s">
        <v>11723</v>
      </c>
      <c r="J2106" s="52" t="s">
        <v>11712</v>
      </c>
      <c r="K2106" s="52" t="s">
        <v>11713</v>
      </c>
      <c r="L2106" s="52" t="s">
        <v>11714</v>
      </c>
      <c r="M2106" s="53">
        <v>3506</v>
      </c>
    </row>
    <row r="2107" spans="1:13" s="52" customFormat="1">
      <c r="A2107" s="38">
        <v>10187047</v>
      </c>
      <c r="B2107" s="54">
        <v>101870470000000</v>
      </c>
      <c r="C2107" s="52" t="s">
        <v>3269</v>
      </c>
      <c r="E2107" s="52" t="s">
        <v>3278</v>
      </c>
      <c r="F2107" s="32">
        <v>40816</v>
      </c>
      <c r="G2107" s="52">
        <v>403.1</v>
      </c>
      <c r="H2107" s="52" t="s">
        <v>11722</v>
      </c>
      <c r="I2107" s="52" t="s">
        <v>11723</v>
      </c>
      <c r="J2107" s="52" t="s">
        <v>11712</v>
      </c>
      <c r="K2107" s="52" t="s">
        <v>11713</v>
      </c>
      <c r="L2107" s="52" t="s">
        <v>11714</v>
      </c>
      <c r="M2107" s="53">
        <v>3506</v>
      </c>
    </row>
    <row r="2108" spans="1:13" s="52" customFormat="1">
      <c r="A2108" s="38">
        <v>10187048</v>
      </c>
      <c r="B2108" s="54">
        <v>101870480000000</v>
      </c>
      <c r="C2108" s="52" t="s">
        <v>3269</v>
      </c>
      <c r="E2108" s="52" t="s">
        <v>3279</v>
      </c>
      <c r="F2108" s="32">
        <v>40816</v>
      </c>
      <c r="G2108" s="52">
        <v>403.1</v>
      </c>
      <c r="H2108" s="52" t="s">
        <v>11722</v>
      </c>
      <c r="I2108" s="52" t="s">
        <v>11723</v>
      </c>
      <c r="J2108" s="52" t="s">
        <v>11712</v>
      </c>
      <c r="K2108" s="52" t="s">
        <v>11713</v>
      </c>
      <c r="L2108" s="52" t="s">
        <v>11714</v>
      </c>
      <c r="M2108" s="53">
        <v>3506</v>
      </c>
    </row>
    <row r="2109" spans="1:13" s="52" customFormat="1">
      <c r="A2109" s="38">
        <v>10187049</v>
      </c>
      <c r="B2109" s="54">
        <v>101870490000000</v>
      </c>
      <c r="C2109" s="52" t="s">
        <v>3269</v>
      </c>
      <c r="E2109" s="52" t="s">
        <v>3280</v>
      </c>
      <c r="F2109" s="32">
        <v>40816</v>
      </c>
      <c r="G2109" s="52">
        <v>403.1</v>
      </c>
      <c r="H2109" s="52" t="s">
        <v>11722</v>
      </c>
      <c r="I2109" s="52" t="s">
        <v>11723</v>
      </c>
      <c r="J2109" s="52" t="s">
        <v>11712</v>
      </c>
      <c r="K2109" s="52" t="s">
        <v>11713</v>
      </c>
      <c r="L2109" s="52" t="s">
        <v>11714</v>
      </c>
      <c r="M2109" s="53">
        <v>3506</v>
      </c>
    </row>
    <row r="2110" spans="1:13" s="52" customFormat="1">
      <c r="A2110" s="38">
        <v>10187050</v>
      </c>
      <c r="B2110" s="54">
        <v>101870500000000</v>
      </c>
      <c r="C2110" s="52" t="s">
        <v>3269</v>
      </c>
      <c r="E2110" s="52" t="s">
        <v>3281</v>
      </c>
      <c r="F2110" s="32">
        <v>40816</v>
      </c>
      <c r="G2110" s="52">
        <v>403.1</v>
      </c>
      <c r="H2110" s="52" t="s">
        <v>11722</v>
      </c>
      <c r="I2110" s="52" t="s">
        <v>11723</v>
      </c>
      <c r="J2110" s="52" t="s">
        <v>11712</v>
      </c>
      <c r="K2110" s="52" t="s">
        <v>11713</v>
      </c>
      <c r="L2110" s="52" t="s">
        <v>11714</v>
      </c>
      <c r="M2110" s="53">
        <v>3506</v>
      </c>
    </row>
    <row r="2111" spans="1:13" s="52" customFormat="1">
      <c r="A2111" s="38">
        <v>10187051</v>
      </c>
      <c r="B2111" s="54">
        <v>101870510000000</v>
      </c>
      <c r="C2111" s="52" t="s">
        <v>3269</v>
      </c>
      <c r="E2111" s="52" t="s">
        <v>3282</v>
      </c>
      <c r="F2111" s="32">
        <v>40816</v>
      </c>
      <c r="G2111" s="52">
        <v>403.1</v>
      </c>
      <c r="H2111" s="52" t="s">
        <v>11722</v>
      </c>
      <c r="I2111" s="52" t="s">
        <v>11723</v>
      </c>
      <c r="J2111" s="52" t="s">
        <v>11712</v>
      </c>
      <c r="K2111" s="52" t="s">
        <v>11713</v>
      </c>
      <c r="L2111" s="52" t="s">
        <v>11714</v>
      </c>
      <c r="M2111" s="53">
        <v>3506</v>
      </c>
    </row>
    <row r="2112" spans="1:13" s="52" customFormat="1">
      <c r="A2112" s="38">
        <v>10187052</v>
      </c>
      <c r="B2112" s="54">
        <v>101870520000000</v>
      </c>
      <c r="C2112" s="52" t="s">
        <v>3269</v>
      </c>
      <c r="E2112" s="52" t="s">
        <v>3283</v>
      </c>
      <c r="F2112" s="32">
        <v>40816</v>
      </c>
      <c r="G2112" s="52">
        <v>403.1</v>
      </c>
      <c r="H2112" s="52" t="s">
        <v>11722</v>
      </c>
      <c r="I2112" s="52" t="s">
        <v>11723</v>
      </c>
      <c r="J2112" s="52" t="s">
        <v>11712</v>
      </c>
      <c r="K2112" s="52" t="s">
        <v>11713</v>
      </c>
      <c r="L2112" s="52" t="s">
        <v>11714</v>
      </c>
      <c r="M2112" s="53">
        <v>3506</v>
      </c>
    </row>
    <row r="2113" spans="1:13" s="52" customFormat="1">
      <c r="A2113" s="38">
        <v>10187053</v>
      </c>
      <c r="B2113" s="54">
        <v>101870530000000</v>
      </c>
      <c r="C2113" s="52" t="s">
        <v>3269</v>
      </c>
      <c r="E2113" s="52" t="s">
        <v>3284</v>
      </c>
      <c r="F2113" s="32">
        <v>40816</v>
      </c>
      <c r="G2113" s="52">
        <v>403.1</v>
      </c>
      <c r="H2113" s="52" t="s">
        <v>11722</v>
      </c>
      <c r="I2113" s="52" t="s">
        <v>11723</v>
      </c>
      <c r="J2113" s="52" t="s">
        <v>11712</v>
      </c>
      <c r="K2113" s="52" t="s">
        <v>11713</v>
      </c>
      <c r="L2113" s="52" t="s">
        <v>11714</v>
      </c>
      <c r="M2113" s="53">
        <v>3506</v>
      </c>
    </row>
    <row r="2114" spans="1:13" s="52" customFormat="1">
      <c r="A2114" s="38">
        <v>10187054</v>
      </c>
      <c r="B2114" s="54">
        <v>101870540000000</v>
      </c>
      <c r="C2114" s="52" t="s">
        <v>3269</v>
      </c>
      <c r="E2114" s="52" t="s">
        <v>3285</v>
      </c>
      <c r="F2114" s="32">
        <v>40816</v>
      </c>
      <c r="G2114" s="52">
        <v>403.1</v>
      </c>
      <c r="H2114" s="52" t="s">
        <v>11722</v>
      </c>
      <c r="I2114" s="52" t="s">
        <v>11723</v>
      </c>
      <c r="J2114" s="52" t="s">
        <v>11712</v>
      </c>
      <c r="K2114" s="52" t="s">
        <v>11713</v>
      </c>
      <c r="L2114" s="52" t="s">
        <v>11714</v>
      </c>
      <c r="M2114" s="53">
        <v>3506</v>
      </c>
    </row>
    <row r="2115" spans="1:13" s="52" customFormat="1">
      <c r="A2115" s="38">
        <v>10187055</v>
      </c>
      <c r="B2115" s="54">
        <v>101870550000000</v>
      </c>
      <c r="C2115" s="52" t="s">
        <v>3286</v>
      </c>
      <c r="F2115" s="32">
        <v>40863</v>
      </c>
      <c r="G2115" s="52">
        <v>401.46</v>
      </c>
      <c r="H2115" s="52" t="s">
        <v>11722</v>
      </c>
      <c r="I2115" s="52" t="s">
        <v>11723</v>
      </c>
      <c r="J2115" s="52" t="s">
        <v>11712</v>
      </c>
      <c r="K2115" s="52" t="s">
        <v>11713</v>
      </c>
      <c r="L2115" s="52" t="s">
        <v>11714</v>
      </c>
      <c r="M2115" s="53">
        <v>3506</v>
      </c>
    </row>
    <row r="2116" spans="1:13" s="52" customFormat="1">
      <c r="A2116" s="38">
        <v>10187056</v>
      </c>
      <c r="B2116" s="54">
        <v>101870560000000</v>
      </c>
      <c r="C2116" s="52" t="s">
        <v>3288</v>
      </c>
      <c r="E2116" s="52" t="s">
        <v>3289</v>
      </c>
      <c r="F2116" s="32">
        <v>40863</v>
      </c>
      <c r="G2116" s="52">
        <v>401.46</v>
      </c>
      <c r="H2116" s="52" t="s">
        <v>11722</v>
      </c>
      <c r="I2116" s="52" t="s">
        <v>11723</v>
      </c>
      <c r="J2116" s="52" t="s">
        <v>11712</v>
      </c>
      <c r="K2116" s="52" t="s">
        <v>11713</v>
      </c>
      <c r="L2116" s="52" t="s">
        <v>11714</v>
      </c>
      <c r="M2116" s="53">
        <v>3506</v>
      </c>
    </row>
    <row r="2117" spans="1:13" s="52" customFormat="1">
      <c r="A2117" s="38">
        <v>10187069</v>
      </c>
      <c r="B2117" s="54">
        <v>101870690000000</v>
      </c>
      <c r="C2117" s="52" t="s">
        <v>3290</v>
      </c>
      <c r="D2117" s="52" t="s">
        <v>3291</v>
      </c>
      <c r="E2117" s="52" t="s">
        <v>3292</v>
      </c>
      <c r="F2117" s="32">
        <v>40816</v>
      </c>
      <c r="G2117" s="52" t="s">
        <v>272</v>
      </c>
      <c r="H2117" s="52" t="s">
        <v>12499</v>
      </c>
      <c r="I2117" s="52" t="s">
        <v>12140</v>
      </c>
      <c r="J2117" s="52" t="s">
        <v>11712</v>
      </c>
      <c r="K2117" s="52" t="s">
        <v>11713</v>
      </c>
      <c r="L2117" s="52" t="s">
        <v>11714</v>
      </c>
      <c r="M2117" s="53">
        <v>3506</v>
      </c>
    </row>
    <row r="2118" spans="1:13" s="52" customFormat="1">
      <c r="A2118" s="38">
        <v>10187070</v>
      </c>
      <c r="B2118" s="54">
        <v>101870700000000</v>
      </c>
      <c r="C2118" s="52" t="s">
        <v>3290</v>
      </c>
      <c r="D2118" s="52" t="s">
        <v>3291</v>
      </c>
      <c r="E2118" s="52" t="s">
        <v>3294</v>
      </c>
      <c r="F2118" s="32">
        <v>40816</v>
      </c>
      <c r="G2118" s="52" t="s">
        <v>272</v>
      </c>
      <c r="H2118" s="52" t="s">
        <v>12499</v>
      </c>
      <c r="I2118" s="52" t="s">
        <v>12140</v>
      </c>
      <c r="J2118" s="52" t="s">
        <v>11712</v>
      </c>
      <c r="K2118" s="52" t="s">
        <v>11713</v>
      </c>
      <c r="L2118" s="52" t="s">
        <v>11714</v>
      </c>
      <c r="M2118" s="53">
        <v>3506</v>
      </c>
    </row>
    <row r="2119" spans="1:13" s="52" customFormat="1">
      <c r="A2119" s="38">
        <v>10187071</v>
      </c>
      <c r="B2119" s="54">
        <v>101870710000000</v>
      </c>
      <c r="C2119" s="52" t="s">
        <v>3290</v>
      </c>
      <c r="D2119" s="52" t="s">
        <v>3291</v>
      </c>
      <c r="E2119" s="52" t="s">
        <v>3295</v>
      </c>
      <c r="F2119" s="32">
        <v>40816</v>
      </c>
      <c r="G2119" s="52" t="s">
        <v>272</v>
      </c>
      <c r="H2119" s="52" t="s">
        <v>12498</v>
      </c>
      <c r="I2119" s="52" t="s">
        <v>12104</v>
      </c>
      <c r="J2119" s="52" t="s">
        <v>11712</v>
      </c>
      <c r="K2119" s="52" t="s">
        <v>11713</v>
      </c>
      <c r="L2119" s="52" t="s">
        <v>11714</v>
      </c>
      <c r="M2119" s="53">
        <v>3506</v>
      </c>
    </row>
    <row r="2120" spans="1:13" s="52" customFormat="1">
      <c r="A2120" s="38">
        <v>10187072</v>
      </c>
      <c r="B2120" s="54">
        <v>101870720000000</v>
      </c>
      <c r="C2120" s="52" t="s">
        <v>3290</v>
      </c>
      <c r="D2120" s="52" t="s">
        <v>3291</v>
      </c>
      <c r="E2120" s="52" t="s">
        <v>3296</v>
      </c>
      <c r="F2120" s="32">
        <v>40816</v>
      </c>
      <c r="G2120" s="52" t="s">
        <v>12512</v>
      </c>
      <c r="H2120" s="52" t="s">
        <v>12513</v>
      </c>
      <c r="I2120" s="52" t="s">
        <v>11876</v>
      </c>
      <c r="J2120" s="52" t="s">
        <v>11712</v>
      </c>
      <c r="K2120" s="52" t="s">
        <v>11713</v>
      </c>
      <c r="L2120" s="52" t="s">
        <v>11714</v>
      </c>
      <c r="M2120" s="53">
        <v>3506</v>
      </c>
    </row>
    <row r="2121" spans="1:13" s="52" customFormat="1">
      <c r="A2121" s="38">
        <v>10187073</v>
      </c>
      <c r="B2121" s="54">
        <v>101870730000000</v>
      </c>
      <c r="C2121" s="52" t="s">
        <v>3297</v>
      </c>
      <c r="D2121" s="52" t="s">
        <v>3298</v>
      </c>
      <c r="E2121" s="52" t="s">
        <v>3299</v>
      </c>
      <c r="F2121" s="32">
        <v>40816</v>
      </c>
      <c r="G2121" s="52" t="s">
        <v>110</v>
      </c>
      <c r="H2121" s="52" t="s">
        <v>12499</v>
      </c>
      <c r="I2121" s="52" t="s">
        <v>12140</v>
      </c>
      <c r="J2121" s="52" t="s">
        <v>11712</v>
      </c>
      <c r="K2121" s="52" t="s">
        <v>11713</v>
      </c>
      <c r="L2121" s="52" t="s">
        <v>11714</v>
      </c>
      <c r="M2121" s="53">
        <v>3506</v>
      </c>
    </row>
    <row r="2122" spans="1:13" s="52" customFormat="1">
      <c r="A2122" s="38">
        <v>10187074</v>
      </c>
      <c r="B2122" s="54">
        <v>101870740000000</v>
      </c>
      <c r="C2122" s="52" t="s">
        <v>3300</v>
      </c>
      <c r="D2122" s="52" t="s">
        <v>3301</v>
      </c>
      <c r="E2122" s="52" t="s">
        <v>3302</v>
      </c>
      <c r="F2122" s="32">
        <v>40816</v>
      </c>
      <c r="G2122" s="52" t="s">
        <v>110</v>
      </c>
      <c r="H2122" s="52" t="s">
        <v>12499</v>
      </c>
      <c r="I2122" s="52" t="s">
        <v>12140</v>
      </c>
      <c r="J2122" s="52" t="s">
        <v>11712</v>
      </c>
      <c r="K2122" s="52" t="s">
        <v>11713</v>
      </c>
      <c r="L2122" s="52" t="s">
        <v>11714</v>
      </c>
      <c r="M2122" s="53">
        <v>3506</v>
      </c>
    </row>
    <row r="2123" spans="1:13" s="52" customFormat="1">
      <c r="A2123" s="38">
        <v>10187075</v>
      </c>
      <c r="B2123" s="54">
        <v>101870750000000</v>
      </c>
      <c r="C2123" s="52" t="s">
        <v>3303</v>
      </c>
      <c r="D2123" s="52" t="s">
        <v>3304</v>
      </c>
      <c r="E2123" s="52" t="s">
        <v>3305</v>
      </c>
      <c r="F2123" s="32">
        <v>40816</v>
      </c>
      <c r="G2123" s="52" t="s">
        <v>110</v>
      </c>
      <c r="H2123" s="52" t="s">
        <v>12499</v>
      </c>
      <c r="I2123" s="52" t="s">
        <v>12140</v>
      </c>
      <c r="J2123" s="52" t="s">
        <v>11712</v>
      </c>
      <c r="K2123" s="52" t="s">
        <v>11713</v>
      </c>
      <c r="L2123" s="52" t="s">
        <v>11714</v>
      </c>
      <c r="M2123" s="53">
        <v>3506</v>
      </c>
    </row>
    <row r="2124" spans="1:13" s="52" customFormat="1">
      <c r="A2124" s="38">
        <v>10187076</v>
      </c>
      <c r="B2124" s="54">
        <v>101870760000000</v>
      </c>
      <c r="C2124" s="52" t="s">
        <v>3306</v>
      </c>
      <c r="D2124" s="52" t="s">
        <v>3307</v>
      </c>
      <c r="E2124" s="52" t="s">
        <v>3308</v>
      </c>
      <c r="F2124" s="32">
        <v>40816</v>
      </c>
      <c r="G2124" s="52" t="s">
        <v>110</v>
      </c>
      <c r="H2124" s="52" t="s">
        <v>12499</v>
      </c>
      <c r="I2124" s="52" t="s">
        <v>12140</v>
      </c>
      <c r="J2124" s="52" t="s">
        <v>11712</v>
      </c>
      <c r="K2124" s="52" t="s">
        <v>11713</v>
      </c>
      <c r="L2124" s="52" t="s">
        <v>11714</v>
      </c>
      <c r="M2124" s="53">
        <v>3506</v>
      </c>
    </row>
    <row r="2125" spans="1:13" s="52" customFormat="1">
      <c r="A2125" s="38">
        <v>10187077</v>
      </c>
      <c r="B2125" s="54">
        <v>101870770000000</v>
      </c>
      <c r="C2125" s="52" t="s">
        <v>3309</v>
      </c>
      <c r="D2125" s="52" t="s">
        <v>3310</v>
      </c>
      <c r="E2125" s="52" t="s">
        <v>3311</v>
      </c>
      <c r="F2125" s="32">
        <v>40816</v>
      </c>
      <c r="G2125" s="52" t="s">
        <v>272</v>
      </c>
      <c r="H2125" s="52" t="s">
        <v>12447</v>
      </c>
      <c r="I2125" s="52" t="s">
        <v>11717</v>
      </c>
      <c r="J2125" s="52" t="s">
        <v>11712</v>
      </c>
      <c r="K2125" s="52" t="s">
        <v>11713</v>
      </c>
      <c r="L2125" s="52" t="s">
        <v>11714</v>
      </c>
      <c r="M2125" s="53">
        <v>3506</v>
      </c>
    </row>
    <row r="2126" spans="1:13" s="52" customFormat="1">
      <c r="A2126" s="38">
        <v>10187078</v>
      </c>
      <c r="B2126" s="54">
        <v>101870780000000</v>
      </c>
      <c r="C2126" s="52" t="s">
        <v>3312</v>
      </c>
      <c r="D2126" s="52" t="s">
        <v>3310</v>
      </c>
      <c r="E2126" s="52" t="s">
        <v>3313</v>
      </c>
      <c r="F2126" s="32">
        <v>40816</v>
      </c>
      <c r="G2126" s="52" t="s">
        <v>272</v>
      </c>
      <c r="H2126" s="52" t="s">
        <v>12447</v>
      </c>
      <c r="I2126" s="52" t="s">
        <v>11717</v>
      </c>
      <c r="J2126" s="52" t="s">
        <v>11712</v>
      </c>
      <c r="K2126" s="52" t="s">
        <v>11713</v>
      </c>
      <c r="L2126" s="52" t="s">
        <v>11714</v>
      </c>
      <c r="M2126" s="53">
        <v>3506</v>
      </c>
    </row>
    <row r="2127" spans="1:13" s="52" customFormat="1">
      <c r="A2127" s="38">
        <v>10187079</v>
      </c>
      <c r="B2127" s="54">
        <v>101870790000000</v>
      </c>
      <c r="C2127" s="52" t="s">
        <v>3314</v>
      </c>
      <c r="D2127" s="52" t="s">
        <v>3310</v>
      </c>
      <c r="E2127" s="52" t="s">
        <v>3315</v>
      </c>
      <c r="F2127" s="32">
        <v>40837</v>
      </c>
      <c r="G2127" s="52" t="s">
        <v>272</v>
      </c>
      <c r="H2127" s="52" t="s">
        <v>12390</v>
      </c>
      <c r="I2127" s="52" t="s">
        <v>12391</v>
      </c>
      <c r="J2127" s="52" t="s">
        <v>11712</v>
      </c>
      <c r="K2127" s="52" t="s">
        <v>11713</v>
      </c>
      <c r="L2127" s="52" t="s">
        <v>11714</v>
      </c>
      <c r="M2127" s="53">
        <v>3506</v>
      </c>
    </row>
    <row r="2128" spans="1:13" s="52" customFormat="1">
      <c r="A2128" s="38">
        <v>10187080</v>
      </c>
      <c r="B2128" s="54">
        <v>101870800000000</v>
      </c>
      <c r="C2128" s="52" t="s">
        <v>3316</v>
      </c>
      <c r="D2128" s="52" t="s">
        <v>3317</v>
      </c>
      <c r="E2128" s="52" t="s">
        <v>3318</v>
      </c>
      <c r="F2128" s="32">
        <v>40837</v>
      </c>
      <c r="G2128" s="52" t="s">
        <v>272</v>
      </c>
      <c r="H2128" s="52" t="s">
        <v>12390</v>
      </c>
      <c r="I2128" s="52" t="s">
        <v>12391</v>
      </c>
      <c r="J2128" s="52" t="s">
        <v>11712</v>
      </c>
      <c r="K2128" s="52" t="s">
        <v>11713</v>
      </c>
      <c r="L2128" s="52" t="s">
        <v>11714</v>
      </c>
      <c r="M2128" s="53">
        <v>3506</v>
      </c>
    </row>
    <row r="2129" spans="1:13" s="52" customFormat="1">
      <c r="A2129" s="38">
        <v>10187092</v>
      </c>
      <c r="B2129" s="54">
        <v>101870920000000</v>
      </c>
      <c r="C2129" s="52" t="s">
        <v>3319</v>
      </c>
      <c r="E2129" s="52">
        <v>56924</v>
      </c>
      <c r="F2129" s="32">
        <v>40886</v>
      </c>
      <c r="G2129" s="52" t="s">
        <v>272</v>
      </c>
      <c r="H2129" s="52" t="s">
        <v>11722</v>
      </c>
      <c r="I2129" s="52" t="s">
        <v>11723</v>
      </c>
      <c r="J2129" s="52" t="s">
        <v>11712</v>
      </c>
      <c r="K2129" s="52" t="s">
        <v>11713</v>
      </c>
      <c r="L2129" s="52" t="s">
        <v>11714</v>
      </c>
      <c r="M2129" s="53">
        <v>3506</v>
      </c>
    </row>
    <row r="2130" spans="1:13" s="52" customFormat="1">
      <c r="A2130" s="38">
        <v>10187093</v>
      </c>
      <c r="B2130" s="54">
        <v>101870930000000</v>
      </c>
      <c r="C2130" s="52" t="s">
        <v>3319</v>
      </c>
      <c r="E2130" s="52">
        <v>56925</v>
      </c>
      <c r="F2130" s="32">
        <v>40886</v>
      </c>
      <c r="G2130" s="52" t="s">
        <v>272</v>
      </c>
      <c r="H2130" s="52" t="s">
        <v>11722</v>
      </c>
      <c r="I2130" s="52" t="s">
        <v>11723</v>
      </c>
      <c r="J2130" s="52" t="s">
        <v>11712</v>
      </c>
      <c r="K2130" s="52" t="s">
        <v>11713</v>
      </c>
      <c r="L2130" s="52" t="s">
        <v>11714</v>
      </c>
      <c r="M2130" s="53">
        <v>3506</v>
      </c>
    </row>
    <row r="2131" spans="1:13" s="52" customFormat="1">
      <c r="A2131" s="38">
        <v>10187095</v>
      </c>
      <c r="B2131" s="54">
        <v>101870950000000</v>
      </c>
      <c r="C2131" s="52" t="s">
        <v>3326</v>
      </c>
      <c r="E2131" s="52" t="s">
        <v>3327</v>
      </c>
      <c r="F2131" s="32">
        <v>40905</v>
      </c>
      <c r="G2131" s="52">
        <v>402.12200000000001</v>
      </c>
      <c r="H2131" s="52" t="s">
        <v>11722</v>
      </c>
      <c r="I2131" s="52" t="s">
        <v>11723</v>
      </c>
      <c r="J2131" s="52" t="s">
        <v>11712</v>
      </c>
      <c r="K2131" s="52" t="s">
        <v>11713</v>
      </c>
      <c r="L2131" s="52" t="s">
        <v>11714</v>
      </c>
      <c r="M2131" s="53">
        <v>3506</v>
      </c>
    </row>
    <row r="2132" spans="1:13" s="52" customFormat="1">
      <c r="A2132" s="38">
        <v>10187096</v>
      </c>
      <c r="B2132" s="54">
        <v>101870960000000</v>
      </c>
      <c r="C2132" s="52" t="s">
        <v>3326</v>
      </c>
      <c r="E2132" s="52" t="s">
        <v>3329</v>
      </c>
      <c r="F2132" s="32">
        <v>40905</v>
      </c>
      <c r="G2132" s="52">
        <v>401.45</v>
      </c>
      <c r="H2132" s="52" t="s">
        <v>11722</v>
      </c>
      <c r="I2132" s="52" t="s">
        <v>11723</v>
      </c>
      <c r="J2132" s="52" t="s">
        <v>11712</v>
      </c>
      <c r="K2132" s="52" t="s">
        <v>11713</v>
      </c>
      <c r="L2132" s="52" t="s">
        <v>11714</v>
      </c>
      <c r="M2132" s="53">
        <v>3506</v>
      </c>
    </row>
    <row r="2133" spans="1:13" s="52" customFormat="1">
      <c r="A2133" s="38">
        <v>10187102</v>
      </c>
      <c r="B2133" s="54">
        <v>101871020000000</v>
      </c>
      <c r="C2133" s="52" t="s">
        <v>3077</v>
      </c>
      <c r="D2133" s="52" t="s">
        <v>3078</v>
      </c>
      <c r="E2133" s="52" t="s">
        <v>3330</v>
      </c>
      <c r="F2133" s="32">
        <v>40918</v>
      </c>
      <c r="G2133" s="52" t="s">
        <v>272</v>
      </c>
      <c r="H2133" s="52" t="s">
        <v>11722</v>
      </c>
      <c r="I2133" s="52" t="s">
        <v>11723</v>
      </c>
      <c r="J2133" s="52" t="s">
        <v>11712</v>
      </c>
      <c r="K2133" s="52" t="s">
        <v>11713</v>
      </c>
      <c r="L2133" s="52" t="s">
        <v>11714</v>
      </c>
      <c r="M2133" s="53">
        <v>3506</v>
      </c>
    </row>
    <row r="2134" spans="1:13" s="52" customFormat="1">
      <c r="A2134" s="38">
        <v>10187103</v>
      </c>
      <c r="B2134" s="54">
        <v>101871030000000</v>
      </c>
      <c r="C2134" s="52" t="s">
        <v>3077</v>
      </c>
      <c r="D2134" s="52" t="s">
        <v>3078</v>
      </c>
      <c r="E2134" s="52" t="s">
        <v>3331</v>
      </c>
      <c r="F2134" s="32">
        <v>40918</v>
      </c>
      <c r="G2134" s="52" t="s">
        <v>272</v>
      </c>
      <c r="H2134" s="52" t="s">
        <v>11722</v>
      </c>
      <c r="I2134" s="52" t="s">
        <v>11723</v>
      </c>
      <c r="J2134" s="52" t="s">
        <v>11712</v>
      </c>
      <c r="K2134" s="52" t="s">
        <v>11713</v>
      </c>
      <c r="L2134" s="52" t="s">
        <v>11714</v>
      </c>
      <c r="M2134" s="53">
        <v>3506</v>
      </c>
    </row>
    <row r="2135" spans="1:13" s="52" customFormat="1">
      <c r="A2135" s="38">
        <v>10187104</v>
      </c>
      <c r="B2135" s="54">
        <v>101871040000000</v>
      </c>
      <c r="C2135" s="52" t="s">
        <v>3077</v>
      </c>
      <c r="D2135" s="52" t="s">
        <v>3078</v>
      </c>
      <c r="E2135" s="52" t="s">
        <v>3332</v>
      </c>
      <c r="F2135" s="32">
        <v>40918</v>
      </c>
      <c r="G2135" s="52" t="s">
        <v>272</v>
      </c>
      <c r="H2135" s="52" t="s">
        <v>11722</v>
      </c>
      <c r="I2135" s="52" t="s">
        <v>11723</v>
      </c>
      <c r="J2135" s="52" t="s">
        <v>11712</v>
      </c>
      <c r="K2135" s="52" t="s">
        <v>11713</v>
      </c>
      <c r="L2135" s="52" t="s">
        <v>11714</v>
      </c>
      <c r="M2135" s="53">
        <v>3506</v>
      </c>
    </row>
    <row r="2136" spans="1:13" s="52" customFormat="1">
      <c r="A2136" s="38">
        <v>10187105</v>
      </c>
      <c r="B2136" s="54">
        <v>101871050000000</v>
      </c>
      <c r="C2136" s="52" t="s">
        <v>3077</v>
      </c>
      <c r="D2136" s="52" t="s">
        <v>3078</v>
      </c>
      <c r="E2136" s="52" t="s">
        <v>3333</v>
      </c>
      <c r="F2136" s="32">
        <v>40918</v>
      </c>
      <c r="G2136" s="52" t="s">
        <v>272</v>
      </c>
      <c r="H2136" s="52" t="s">
        <v>11722</v>
      </c>
      <c r="I2136" s="52" t="s">
        <v>11723</v>
      </c>
      <c r="J2136" s="52" t="s">
        <v>11712</v>
      </c>
      <c r="K2136" s="52" t="s">
        <v>11713</v>
      </c>
      <c r="L2136" s="52" t="s">
        <v>11714</v>
      </c>
      <c r="M2136" s="53">
        <v>3506</v>
      </c>
    </row>
    <row r="2137" spans="1:13" s="52" customFormat="1">
      <c r="A2137" s="38">
        <v>10187106</v>
      </c>
      <c r="B2137" s="54">
        <v>101871060000000</v>
      </c>
      <c r="C2137" s="52" t="s">
        <v>3077</v>
      </c>
      <c r="D2137" s="52" t="s">
        <v>3078</v>
      </c>
      <c r="E2137" s="52" t="s">
        <v>3334</v>
      </c>
      <c r="F2137" s="32">
        <v>40918</v>
      </c>
      <c r="G2137" s="52" t="s">
        <v>272</v>
      </c>
      <c r="H2137" s="52" t="s">
        <v>11722</v>
      </c>
      <c r="I2137" s="52" t="s">
        <v>11723</v>
      </c>
      <c r="J2137" s="52" t="s">
        <v>11712</v>
      </c>
      <c r="K2137" s="52" t="s">
        <v>11713</v>
      </c>
      <c r="L2137" s="52" t="s">
        <v>11714</v>
      </c>
      <c r="M2137" s="53">
        <v>3506</v>
      </c>
    </row>
    <row r="2138" spans="1:13" s="52" customFormat="1">
      <c r="A2138" s="38">
        <v>10187107</v>
      </c>
      <c r="B2138" s="54">
        <v>101871070000000</v>
      </c>
      <c r="C2138" s="52" t="s">
        <v>3077</v>
      </c>
      <c r="D2138" s="52" t="s">
        <v>3078</v>
      </c>
      <c r="E2138" s="52" t="s">
        <v>3335</v>
      </c>
      <c r="F2138" s="32">
        <v>40918</v>
      </c>
      <c r="G2138" s="52" t="s">
        <v>272</v>
      </c>
      <c r="H2138" s="52" t="s">
        <v>11722</v>
      </c>
      <c r="I2138" s="52" t="s">
        <v>11723</v>
      </c>
      <c r="J2138" s="52" t="s">
        <v>11712</v>
      </c>
      <c r="K2138" s="52" t="s">
        <v>11713</v>
      </c>
      <c r="L2138" s="52" t="s">
        <v>11714</v>
      </c>
      <c r="M2138" s="53">
        <v>3506</v>
      </c>
    </row>
    <row r="2139" spans="1:13" s="52" customFormat="1">
      <c r="A2139" s="38">
        <v>10187108</v>
      </c>
      <c r="B2139" s="54">
        <v>101871080000000</v>
      </c>
      <c r="C2139" s="52" t="s">
        <v>3077</v>
      </c>
      <c r="D2139" s="52" t="s">
        <v>3078</v>
      </c>
      <c r="E2139" s="52" t="s">
        <v>3336</v>
      </c>
      <c r="F2139" s="32">
        <v>40918</v>
      </c>
      <c r="G2139" s="52" t="s">
        <v>272</v>
      </c>
      <c r="H2139" s="52" t="s">
        <v>11722</v>
      </c>
      <c r="I2139" s="52" t="s">
        <v>11723</v>
      </c>
      <c r="J2139" s="52" t="s">
        <v>11712</v>
      </c>
      <c r="K2139" s="52" t="s">
        <v>11713</v>
      </c>
      <c r="L2139" s="52" t="s">
        <v>11714</v>
      </c>
      <c r="M2139" s="53">
        <v>3506</v>
      </c>
    </row>
    <row r="2140" spans="1:13" s="52" customFormat="1">
      <c r="A2140" s="38">
        <v>10187140</v>
      </c>
      <c r="B2140" s="54">
        <v>101871400000000</v>
      </c>
      <c r="C2140" s="52" t="s">
        <v>3337</v>
      </c>
      <c r="D2140" s="52" t="s">
        <v>3339</v>
      </c>
      <c r="F2140" s="32">
        <v>40695</v>
      </c>
      <c r="G2140" s="52" t="s">
        <v>7839</v>
      </c>
      <c r="H2140" s="52" t="s">
        <v>12304</v>
      </c>
      <c r="I2140" s="52" t="s">
        <v>12305</v>
      </c>
      <c r="J2140" s="52" t="s">
        <v>11712</v>
      </c>
      <c r="K2140" s="52" t="s">
        <v>11713</v>
      </c>
      <c r="L2140" s="52" t="s">
        <v>11714</v>
      </c>
      <c r="M2140" s="53">
        <v>3506</v>
      </c>
    </row>
    <row r="2141" spans="1:13" s="52" customFormat="1">
      <c r="A2141" s="38">
        <v>10187166</v>
      </c>
      <c r="B2141" s="54">
        <v>101871660000000</v>
      </c>
      <c r="C2141" s="52" t="s">
        <v>3341</v>
      </c>
      <c r="E2141" s="52" t="s">
        <v>3342</v>
      </c>
      <c r="F2141" s="32">
        <v>40815</v>
      </c>
      <c r="G2141" s="52">
        <v>401.45</v>
      </c>
      <c r="H2141" s="52" t="s">
        <v>11722</v>
      </c>
      <c r="I2141" s="52" t="s">
        <v>11723</v>
      </c>
      <c r="J2141" s="52" t="s">
        <v>11712</v>
      </c>
      <c r="K2141" s="52" t="s">
        <v>11713</v>
      </c>
      <c r="L2141" s="52" t="s">
        <v>11714</v>
      </c>
      <c r="M2141" s="53">
        <v>3506</v>
      </c>
    </row>
    <row r="2142" spans="1:13" s="52" customFormat="1">
      <c r="A2142" s="38">
        <v>10187167</v>
      </c>
      <c r="B2142" s="54">
        <v>101871670000000</v>
      </c>
      <c r="C2142" s="52" t="s">
        <v>3344</v>
      </c>
      <c r="E2142" s="52" t="s">
        <v>3345</v>
      </c>
      <c r="F2142" s="32">
        <v>40815</v>
      </c>
      <c r="G2142" s="52" t="s">
        <v>12354</v>
      </c>
      <c r="H2142" s="52" t="s">
        <v>12355</v>
      </c>
      <c r="I2142" s="52" t="s">
        <v>12356</v>
      </c>
      <c r="J2142" s="52" t="s">
        <v>11712</v>
      </c>
      <c r="K2142" s="52" t="s">
        <v>11713</v>
      </c>
      <c r="L2142" s="52" t="s">
        <v>11714</v>
      </c>
      <c r="M2142" s="53">
        <v>3506</v>
      </c>
    </row>
    <row r="2143" spans="1:13" s="52" customFormat="1">
      <c r="A2143" s="38">
        <v>10187320</v>
      </c>
      <c r="B2143" s="54">
        <v>101873200000000</v>
      </c>
      <c r="C2143" s="52" t="s">
        <v>3346</v>
      </c>
      <c r="E2143" s="52" t="s">
        <v>3347</v>
      </c>
      <c r="F2143" s="32">
        <v>40816</v>
      </c>
      <c r="G2143" s="52" t="s">
        <v>1705</v>
      </c>
      <c r="H2143" s="52" t="s">
        <v>12355</v>
      </c>
      <c r="I2143" s="52" t="s">
        <v>12356</v>
      </c>
      <c r="J2143" s="52" t="s">
        <v>11712</v>
      </c>
      <c r="K2143" s="52" t="s">
        <v>11713</v>
      </c>
      <c r="L2143" s="52" t="s">
        <v>11714</v>
      </c>
      <c r="M2143" s="53">
        <v>3506</v>
      </c>
    </row>
    <row r="2144" spans="1:13" s="52" customFormat="1">
      <c r="A2144" s="38">
        <v>10187321</v>
      </c>
      <c r="B2144" s="54">
        <v>101873210000000</v>
      </c>
      <c r="C2144" s="52" t="s">
        <v>3346</v>
      </c>
      <c r="F2144" s="32">
        <v>40816</v>
      </c>
      <c r="G2144" s="52" t="s">
        <v>2073</v>
      </c>
      <c r="H2144" s="52" t="s">
        <v>12355</v>
      </c>
      <c r="I2144" s="52" t="s">
        <v>12356</v>
      </c>
      <c r="J2144" s="52" t="s">
        <v>11712</v>
      </c>
      <c r="K2144" s="52" t="s">
        <v>11713</v>
      </c>
      <c r="L2144" s="52" t="s">
        <v>11714</v>
      </c>
      <c r="M2144" s="53">
        <v>3506</v>
      </c>
    </row>
    <row r="2145" spans="1:13" s="52" customFormat="1">
      <c r="A2145" s="56">
        <v>10187416</v>
      </c>
      <c r="B2145" s="57">
        <v>101874160000000</v>
      </c>
      <c r="C2145" s="58" t="s">
        <v>4235</v>
      </c>
      <c r="D2145" s="58"/>
      <c r="E2145" s="58" t="s">
        <v>2001</v>
      </c>
      <c r="F2145" s="59">
        <v>40452</v>
      </c>
      <c r="G2145" s="58" t="s">
        <v>8416</v>
      </c>
      <c r="H2145" s="58" t="s">
        <v>12070</v>
      </c>
      <c r="I2145" s="58" t="s">
        <v>11717</v>
      </c>
      <c r="J2145" s="58" t="s">
        <v>12523</v>
      </c>
      <c r="K2145" s="58" t="s">
        <v>12524</v>
      </c>
      <c r="L2145" s="58" t="s">
        <v>11714</v>
      </c>
      <c r="M2145" s="60">
        <v>3506</v>
      </c>
    </row>
    <row r="2146" spans="1:13" s="52" customFormat="1">
      <c r="A2146" s="38">
        <v>10187418</v>
      </c>
      <c r="B2146" s="54">
        <v>101874180000000</v>
      </c>
      <c r="C2146" s="52" t="s">
        <v>3349</v>
      </c>
      <c r="D2146" s="52" t="s">
        <v>3350</v>
      </c>
      <c r="E2146" s="52" t="s">
        <v>11767</v>
      </c>
      <c r="F2146" s="32">
        <v>40941</v>
      </c>
      <c r="G2146" s="52">
        <v>401.36</v>
      </c>
      <c r="H2146" s="52" t="s">
        <v>11722</v>
      </c>
      <c r="I2146" s="52" t="s">
        <v>11723</v>
      </c>
      <c r="J2146" s="52" t="s">
        <v>11712</v>
      </c>
      <c r="K2146" s="52" t="s">
        <v>11713</v>
      </c>
      <c r="L2146" s="52" t="s">
        <v>11714</v>
      </c>
      <c r="M2146" s="53">
        <v>3506</v>
      </c>
    </row>
    <row r="2147" spans="1:13" s="52" customFormat="1">
      <c r="A2147" s="38">
        <v>10187419</v>
      </c>
      <c r="B2147" s="54">
        <v>101874190000000</v>
      </c>
      <c r="C2147" s="52" t="s">
        <v>3352</v>
      </c>
      <c r="D2147" s="52" t="s">
        <v>3353</v>
      </c>
      <c r="E2147" s="52" t="s">
        <v>3354</v>
      </c>
      <c r="F2147" s="32">
        <v>40941</v>
      </c>
      <c r="G2147" s="52" t="s">
        <v>110</v>
      </c>
      <c r="H2147" s="52" t="s">
        <v>12253</v>
      </c>
      <c r="I2147" s="52" t="s">
        <v>12157</v>
      </c>
      <c r="J2147" s="52" t="s">
        <v>11712</v>
      </c>
      <c r="K2147" s="52" t="s">
        <v>11713</v>
      </c>
      <c r="L2147" s="52" t="s">
        <v>11714</v>
      </c>
      <c r="M2147" s="53">
        <v>3506</v>
      </c>
    </row>
    <row r="2148" spans="1:13" s="52" customFormat="1">
      <c r="A2148" s="38">
        <v>10187420</v>
      </c>
      <c r="B2148" s="54">
        <v>101874200000000</v>
      </c>
      <c r="C2148" s="52" t="s">
        <v>2951</v>
      </c>
      <c r="F2148" s="32">
        <v>40941</v>
      </c>
      <c r="G2148" s="52" t="s">
        <v>110</v>
      </c>
      <c r="H2148" s="52" t="s">
        <v>12253</v>
      </c>
      <c r="I2148" s="52" t="s">
        <v>12157</v>
      </c>
      <c r="J2148" s="52" t="s">
        <v>11712</v>
      </c>
      <c r="K2148" s="52" t="s">
        <v>11713</v>
      </c>
      <c r="L2148" s="52" t="s">
        <v>11714</v>
      </c>
      <c r="M2148" s="53">
        <v>3506</v>
      </c>
    </row>
    <row r="2149" spans="1:13" s="52" customFormat="1">
      <c r="A2149" s="38">
        <v>10187421</v>
      </c>
      <c r="B2149" s="54">
        <v>101874210000000</v>
      </c>
      <c r="C2149" s="52" t="s">
        <v>3355</v>
      </c>
      <c r="D2149" s="52" t="s">
        <v>3356</v>
      </c>
      <c r="E2149" s="52" t="s">
        <v>3357</v>
      </c>
      <c r="F2149" s="32">
        <v>40941</v>
      </c>
      <c r="G2149" s="52" t="s">
        <v>110</v>
      </c>
      <c r="H2149" s="52" t="s">
        <v>12253</v>
      </c>
      <c r="I2149" s="52" t="s">
        <v>12157</v>
      </c>
      <c r="J2149" s="52" t="s">
        <v>11712</v>
      </c>
      <c r="K2149" s="52" t="s">
        <v>11713</v>
      </c>
      <c r="L2149" s="52" t="s">
        <v>11714</v>
      </c>
      <c r="M2149" s="53">
        <v>3506</v>
      </c>
    </row>
    <row r="2150" spans="1:13" s="52" customFormat="1">
      <c r="A2150" s="38">
        <v>10187427</v>
      </c>
      <c r="B2150" s="54">
        <v>101874270000000</v>
      </c>
      <c r="C2150" s="52" t="s">
        <v>3358</v>
      </c>
      <c r="D2150" s="52" t="s">
        <v>7162</v>
      </c>
      <c r="E2150" s="52" t="s">
        <v>3359</v>
      </c>
      <c r="F2150" s="32">
        <v>40935</v>
      </c>
      <c r="G2150" s="52" t="s">
        <v>11768</v>
      </c>
      <c r="H2150" s="52" t="s">
        <v>12494</v>
      </c>
      <c r="I2150" s="52" t="s">
        <v>12319</v>
      </c>
      <c r="J2150" s="52" t="s">
        <v>11712</v>
      </c>
      <c r="K2150" s="52" t="s">
        <v>11713</v>
      </c>
      <c r="L2150" s="52" t="s">
        <v>11714</v>
      </c>
      <c r="M2150" s="53">
        <v>3506</v>
      </c>
    </row>
    <row r="2151" spans="1:13" s="52" customFormat="1">
      <c r="A2151" s="38">
        <v>10187428</v>
      </c>
      <c r="B2151" s="54">
        <v>101874280000000</v>
      </c>
      <c r="C2151" s="52" t="s">
        <v>3361</v>
      </c>
      <c r="D2151" s="52" t="s">
        <v>7165</v>
      </c>
      <c r="E2151" s="52" t="s">
        <v>3362</v>
      </c>
      <c r="F2151" s="32">
        <v>40935</v>
      </c>
      <c r="G2151" s="52" t="s">
        <v>11768</v>
      </c>
      <c r="H2151" s="52" t="s">
        <v>12494</v>
      </c>
      <c r="I2151" s="52" t="s">
        <v>12319</v>
      </c>
      <c r="J2151" s="52" t="s">
        <v>11712</v>
      </c>
      <c r="K2151" s="52" t="s">
        <v>11713</v>
      </c>
      <c r="L2151" s="52" t="s">
        <v>11714</v>
      </c>
      <c r="M2151" s="53">
        <v>3506</v>
      </c>
    </row>
    <row r="2152" spans="1:13" s="52" customFormat="1">
      <c r="A2152" s="38">
        <v>10187429</v>
      </c>
      <c r="B2152" s="54">
        <v>101874290000000</v>
      </c>
      <c r="C2152" s="52" t="s">
        <v>3363</v>
      </c>
      <c r="E2152" s="52" t="s">
        <v>3364</v>
      </c>
      <c r="F2152" s="32">
        <v>40949</v>
      </c>
      <c r="G2152" s="52">
        <v>403.1</v>
      </c>
      <c r="H2152" s="52" t="s">
        <v>11722</v>
      </c>
      <c r="I2152" s="52" t="s">
        <v>11723</v>
      </c>
      <c r="J2152" s="52" t="s">
        <v>11712</v>
      </c>
      <c r="K2152" s="52" t="s">
        <v>11713</v>
      </c>
      <c r="L2152" s="52" t="s">
        <v>11714</v>
      </c>
      <c r="M2152" s="53">
        <v>3506</v>
      </c>
    </row>
    <row r="2153" spans="1:13" s="52" customFormat="1">
      <c r="A2153" s="38">
        <v>10187430</v>
      </c>
      <c r="B2153" s="54">
        <v>101874300000000</v>
      </c>
      <c r="C2153" s="52" t="s">
        <v>3363</v>
      </c>
      <c r="E2153" s="52" t="s">
        <v>12306</v>
      </c>
      <c r="F2153" s="32">
        <v>40949</v>
      </c>
      <c r="G2153" s="52">
        <v>154</v>
      </c>
      <c r="H2153" s="52" t="s">
        <v>12304</v>
      </c>
      <c r="I2153" s="52" t="s">
        <v>12305</v>
      </c>
      <c r="J2153" s="52" t="s">
        <v>11712</v>
      </c>
      <c r="K2153" s="52" t="s">
        <v>11713</v>
      </c>
      <c r="L2153" s="52" t="s">
        <v>11714</v>
      </c>
      <c r="M2153" s="53">
        <v>3506</v>
      </c>
    </row>
    <row r="2154" spans="1:13" s="52" customFormat="1">
      <c r="A2154" s="38">
        <v>10187434</v>
      </c>
      <c r="B2154" s="54">
        <v>101874340000000</v>
      </c>
      <c r="C2154" s="52" t="s">
        <v>3366</v>
      </c>
      <c r="E2154" s="52" t="s">
        <v>3367</v>
      </c>
      <c r="F2154" s="32">
        <v>40981</v>
      </c>
      <c r="G2154" s="52">
        <v>404.93</v>
      </c>
      <c r="H2154" s="52" t="s">
        <v>11722</v>
      </c>
      <c r="I2154" s="52" t="s">
        <v>11723</v>
      </c>
      <c r="J2154" s="52" t="s">
        <v>11712</v>
      </c>
      <c r="K2154" s="52" t="s">
        <v>11713</v>
      </c>
      <c r="L2154" s="52" t="s">
        <v>11714</v>
      </c>
      <c r="M2154" s="53">
        <v>3506</v>
      </c>
    </row>
    <row r="2155" spans="1:13" s="52" customFormat="1">
      <c r="A2155" s="38">
        <v>10187436</v>
      </c>
      <c r="B2155" s="54">
        <v>101874360000000</v>
      </c>
      <c r="C2155" s="52" t="s">
        <v>3369</v>
      </c>
      <c r="D2155" s="52" t="s">
        <v>3350</v>
      </c>
      <c r="E2155" s="52" t="s">
        <v>3370</v>
      </c>
      <c r="F2155" s="32">
        <v>41071</v>
      </c>
      <c r="G2155" s="52" t="s">
        <v>110</v>
      </c>
      <c r="H2155" s="52" t="s">
        <v>12405</v>
      </c>
      <c r="I2155" s="52" t="s">
        <v>12058</v>
      </c>
      <c r="J2155" s="52" t="s">
        <v>11712</v>
      </c>
      <c r="K2155" s="52" t="s">
        <v>11713</v>
      </c>
      <c r="L2155" s="52" t="s">
        <v>11714</v>
      </c>
      <c r="M2155" s="53">
        <v>3506</v>
      </c>
    </row>
    <row r="2156" spans="1:13" s="52" customFormat="1">
      <c r="A2156" s="56">
        <v>10187464</v>
      </c>
      <c r="B2156" s="57">
        <v>101874640000000</v>
      </c>
      <c r="C2156" s="58" t="s">
        <v>4237</v>
      </c>
      <c r="D2156" s="58"/>
      <c r="E2156" s="58"/>
      <c r="F2156" s="59">
        <v>40817</v>
      </c>
      <c r="G2156" s="58" t="s">
        <v>12529</v>
      </c>
      <c r="H2156" s="58" t="s">
        <v>12079</v>
      </c>
      <c r="I2156" s="58" t="s">
        <v>11717</v>
      </c>
      <c r="J2156" s="58" t="s">
        <v>12523</v>
      </c>
      <c r="K2156" s="58" t="s">
        <v>12524</v>
      </c>
      <c r="L2156" s="58" t="s">
        <v>11714</v>
      </c>
      <c r="M2156" s="60">
        <v>3506</v>
      </c>
    </row>
    <row r="2157" spans="1:13" s="52" customFormat="1">
      <c r="A2157" s="38">
        <v>10187594</v>
      </c>
      <c r="B2157" s="54">
        <v>101875940000000</v>
      </c>
      <c r="C2157" s="52" t="s">
        <v>3372</v>
      </c>
      <c r="D2157" s="52" t="s">
        <v>3180</v>
      </c>
      <c r="E2157" s="52" t="s">
        <v>3373</v>
      </c>
      <c r="F2157" s="32">
        <v>41004</v>
      </c>
      <c r="G2157" s="52" t="s">
        <v>110</v>
      </c>
      <c r="H2157" s="52" t="s">
        <v>12422</v>
      </c>
      <c r="I2157" s="52" t="s">
        <v>11876</v>
      </c>
      <c r="J2157" s="52" t="s">
        <v>11712</v>
      </c>
      <c r="K2157" s="52" t="s">
        <v>11713</v>
      </c>
      <c r="L2157" s="52" t="s">
        <v>11714</v>
      </c>
      <c r="M2157" s="53">
        <v>3506</v>
      </c>
    </row>
    <row r="2158" spans="1:13" s="52" customFormat="1">
      <c r="A2158" s="38">
        <v>10187595</v>
      </c>
      <c r="B2158" s="54">
        <v>101875950000000</v>
      </c>
      <c r="C2158" s="52" t="s">
        <v>3372</v>
      </c>
      <c r="D2158" s="52" t="s">
        <v>3180</v>
      </c>
      <c r="E2158" s="52" t="s">
        <v>3375</v>
      </c>
      <c r="F2158" s="32">
        <v>41004</v>
      </c>
      <c r="G2158" s="52" t="s">
        <v>110</v>
      </c>
      <c r="H2158" s="52" t="s">
        <v>12119</v>
      </c>
      <c r="I2158" s="52" t="s">
        <v>12120</v>
      </c>
      <c r="J2158" s="52" t="s">
        <v>11712</v>
      </c>
      <c r="K2158" s="52" t="s">
        <v>11713</v>
      </c>
      <c r="L2158" s="52" t="s">
        <v>11714</v>
      </c>
      <c r="M2158" s="53">
        <v>3506</v>
      </c>
    </row>
    <row r="2159" spans="1:13" s="52" customFormat="1">
      <c r="A2159" s="38">
        <v>10187596</v>
      </c>
      <c r="B2159" s="54">
        <v>101875960000000</v>
      </c>
      <c r="C2159" s="52" t="s">
        <v>3372</v>
      </c>
      <c r="E2159" s="52" t="s">
        <v>3376</v>
      </c>
      <c r="F2159" s="32">
        <v>41004</v>
      </c>
      <c r="G2159" s="52">
        <v>401.6</v>
      </c>
      <c r="H2159" s="52" t="s">
        <v>11722</v>
      </c>
      <c r="I2159" s="52" t="s">
        <v>11723</v>
      </c>
      <c r="J2159" s="52" t="s">
        <v>11712</v>
      </c>
      <c r="K2159" s="52" t="s">
        <v>11713</v>
      </c>
      <c r="L2159" s="52" t="s">
        <v>11714</v>
      </c>
      <c r="M2159" s="53">
        <v>3506</v>
      </c>
    </row>
    <row r="2160" spans="1:13" s="52" customFormat="1">
      <c r="A2160" s="38">
        <v>10187597</v>
      </c>
      <c r="B2160" s="54">
        <v>101875970000000</v>
      </c>
      <c r="C2160" s="52" t="s">
        <v>3372</v>
      </c>
      <c r="D2160" s="52" t="s">
        <v>3180</v>
      </c>
      <c r="E2160" s="52" t="s">
        <v>3377</v>
      </c>
      <c r="F2160" s="32">
        <v>41004</v>
      </c>
      <c r="G2160" s="52" t="s">
        <v>8354</v>
      </c>
      <c r="H2160" s="52" t="s">
        <v>12328</v>
      </c>
      <c r="I2160" s="52" t="s">
        <v>12157</v>
      </c>
      <c r="J2160" s="52" t="s">
        <v>11712</v>
      </c>
      <c r="K2160" s="52" t="s">
        <v>11713</v>
      </c>
      <c r="L2160" s="52" t="s">
        <v>11714</v>
      </c>
      <c r="M2160" s="53">
        <v>3506</v>
      </c>
    </row>
    <row r="2161" spans="1:13" s="52" customFormat="1">
      <c r="A2161" s="38">
        <v>10187598</v>
      </c>
      <c r="B2161" s="54">
        <v>101875980000000</v>
      </c>
      <c r="C2161" s="52" t="s">
        <v>3372</v>
      </c>
      <c r="D2161" s="52" t="s">
        <v>3180</v>
      </c>
      <c r="E2161" s="52" t="s">
        <v>3378</v>
      </c>
      <c r="F2161" s="32">
        <v>41004</v>
      </c>
      <c r="G2161" s="52" t="s">
        <v>110</v>
      </c>
      <c r="H2161" s="52" t="s">
        <v>12062</v>
      </c>
      <c r="I2161" s="52" t="s">
        <v>12063</v>
      </c>
      <c r="J2161" s="52" t="s">
        <v>11712</v>
      </c>
      <c r="K2161" s="52" t="s">
        <v>11713</v>
      </c>
      <c r="L2161" s="52" t="s">
        <v>11714</v>
      </c>
      <c r="M2161" s="53">
        <v>3506</v>
      </c>
    </row>
    <row r="2162" spans="1:13" s="52" customFormat="1">
      <c r="A2162" s="38">
        <v>10187599</v>
      </c>
      <c r="B2162" s="54">
        <v>101875990000000</v>
      </c>
      <c r="C2162" s="52" t="s">
        <v>3372</v>
      </c>
      <c r="D2162" s="52" t="s">
        <v>3180</v>
      </c>
      <c r="E2162" s="52" t="s">
        <v>3379</v>
      </c>
      <c r="F2162" s="32">
        <v>41004</v>
      </c>
      <c r="G2162" s="52" t="s">
        <v>110</v>
      </c>
      <c r="H2162" s="52" t="s">
        <v>12290</v>
      </c>
      <c r="I2162" s="52" t="s">
        <v>11717</v>
      </c>
      <c r="J2162" s="52" t="s">
        <v>11712</v>
      </c>
      <c r="K2162" s="52" t="s">
        <v>11713</v>
      </c>
      <c r="L2162" s="52" t="s">
        <v>11714</v>
      </c>
      <c r="M2162" s="53">
        <v>3506</v>
      </c>
    </row>
    <row r="2163" spans="1:13" s="52" customFormat="1">
      <c r="A2163" s="38">
        <v>10187600</v>
      </c>
      <c r="B2163" s="54">
        <v>101876000000000</v>
      </c>
      <c r="C2163" s="52" t="s">
        <v>3372</v>
      </c>
      <c r="D2163" s="52" t="s">
        <v>3180</v>
      </c>
      <c r="E2163" s="52" t="s">
        <v>3380</v>
      </c>
      <c r="F2163" s="32">
        <v>41004</v>
      </c>
      <c r="G2163" s="52" t="s">
        <v>110</v>
      </c>
      <c r="H2163" s="52" t="s">
        <v>12491</v>
      </c>
      <c r="I2163" s="52" t="s">
        <v>11876</v>
      </c>
      <c r="J2163" s="52" t="s">
        <v>11712</v>
      </c>
      <c r="K2163" s="52" t="s">
        <v>11713</v>
      </c>
      <c r="L2163" s="52" t="s">
        <v>11714</v>
      </c>
      <c r="M2163" s="53">
        <v>3506</v>
      </c>
    </row>
    <row r="2164" spans="1:13" s="52" customFormat="1">
      <c r="A2164" s="38">
        <v>10187601</v>
      </c>
      <c r="B2164" s="54">
        <v>101876010000000</v>
      </c>
      <c r="C2164" s="52" t="s">
        <v>3372</v>
      </c>
      <c r="E2164" s="52" t="s">
        <v>3381</v>
      </c>
      <c r="F2164" s="32">
        <v>41004</v>
      </c>
      <c r="G2164" s="52">
        <v>401.6</v>
      </c>
      <c r="H2164" s="52" t="s">
        <v>11722</v>
      </c>
      <c r="I2164" s="52" t="s">
        <v>11723</v>
      </c>
      <c r="J2164" s="52" t="s">
        <v>11712</v>
      </c>
      <c r="K2164" s="52" t="s">
        <v>11713</v>
      </c>
      <c r="L2164" s="52" t="s">
        <v>11714</v>
      </c>
      <c r="M2164" s="53">
        <v>3506</v>
      </c>
    </row>
    <row r="2165" spans="1:13" s="52" customFormat="1">
      <c r="A2165" s="38">
        <v>10187602</v>
      </c>
      <c r="B2165" s="54">
        <v>101876020000000</v>
      </c>
      <c r="C2165" s="52" t="s">
        <v>3372</v>
      </c>
      <c r="D2165" s="52" t="s">
        <v>3180</v>
      </c>
      <c r="E2165" s="52" t="s">
        <v>3382</v>
      </c>
      <c r="F2165" s="32">
        <v>41004</v>
      </c>
      <c r="G2165" s="52" t="s">
        <v>110</v>
      </c>
      <c r="H2165" s="52" t="s">
        <v>12460</v>
      </c>
      <c r="I2165" s="52" t="s">
        <v>12104</v>
      </c>
      <c r="J2165" s="52" t="s">
        <v>11712</v>
      </c>
      <c r="K2165" s="52" t="s">
        <v>11713</v>
      </c>
      <c r="L2165" s="52" t="s">
        <v>11714</v>
      </c>
      <c r="M2165" s="53">
        <v>3506</v>
      </c>
    </row>
    <row r="2166" spans="1:13" s="52" customFormat="1">
      <c r="A2166" s="38">
        <v>10187603</v>
      </c>
      <c r="B2166" s="54">
        <v>101876030000000</v>
      </c>
      <c r="C2166" s="52" t="s">
        <v>3372</v>
      </c>
      <c r="D2166" s="52" t="s">
        <v>3180</v>
      </c>
      <c r="E2166" s="52" t="s">
        <v>3383</v>
      </c>
      <c r="F2166" s="32">
        <v>41004</v>
      </c>
      <c r="G2166" s="52" t="s">
        <v>110</v>
      </c>
      <c r="H2166" s="52" t="s">
        <v>12444</v>
      </c>
      <c r="I2166" s="52" t="s">
        <v>12058</v>
      </c>
      <c r="J2166" s="52" t="s">
        <v>11712</v>
      </c>
      <c r="K2166" s="52" t="s">
        <v>11713</v>
      </c>
      <c r="L2166" s="52" t="s">
        <v>11714</v>
      </c>
      <c r="M2166" s="53">
        <v>3506</v>
      </c>
    </row>
    <row r="2167" spans="1:13" s="52" customFormat="1">
      <c r="A2167" s="38">
        <v>10187604</v>
      </c>
      <c r="B2167" s="54">
        <v>101876040000000</v>
      </c>
      <c r="C2167" s="52" t="s">
        <v>3372</v>
      </c>
      <c r="D2167" s="52" t="s">
        <v>3180</v>
      </c>
      <c r="E2167" s="52" t="s">
        <v>3384</v>
      </c>
      <c r="F2167" s="32">
        <v>41004</v>
      </c>
      <c r="G2167" s="52">
        <v>401.6</v>
      </c>
      <c r="H2167" s="52" t="s">
        <v>11722</v>
      </c>
      <c r="I2167" s="52" t="s">
        <v>11723</v>
      </c>
      <c r="J2167" s="52" t="s">
        <v>11712</v>
      </c>
      <c r="K2167" s="52" t="s">
        <v>11713</v>
      </c>
      <c r="L2167" s="52" t="s">
        <v>11714</v>
      </c>
      <c r="M2167" s="53">
        <v>3506</v>
      </c>
    </row>
    <row r="2168" spans="1:13" s="52" customFormat="1">
      <c r="A2168" s="38">
        <v>10187605</v>
      </c>
      <c r="B2168" s="54">
        <v>101876050000000</v>
      </c>
      <c r="C2168" s="52" t="s">
        <v>3372</v>
      </c>
      <c r="D2168" s="52" t="s">
        <v>3385</v>
      </c>
      <c r="E2168" s="52" t="s">
        <v>3386</v>
      </c>
      <c r="F2168" s="32">
        <v>41004</v>
      </c>
      <c r="G2168" s="52" t="s">
        <v>390</v>
      </c>
      <c r="H2168" s="52" t="s">
        <v>12304</v>
      </c>
      <c r="I2168" s="52" t="s">
        <v>12305</v>
      </c>
      <c r="J2168" s="52" t="s">
        <v>11712</v>
      </c>
      <c r="K2168" s="52" t="s">
        <v>11713</v>
      </c>
      <c r="L2168" s="52" t="s">
        <v>11714</v>
      </c>
      <c r="M2168" s="53">
        <v>3506</v>
      </c>
    </row>
    <row r="2169" spans="1:13" s="52" customFormat="1">
      <c r="A2169" s="38">
        <v>10187606</v>
      </c>
      <c r="B2169" s="54">
        <v>101876060000000</v>
      </c>
      <c r="C2169" s="52" t="s">
        <v>3372</v>
      </c>
      <c r="D2169" s="52" t="s">
        <v>3183</v>
      </c>
      <c r="E2169" s="52" t="s">
        <v>3387</v>
      </c>
      <c r="F2169" s="32">
        <v>41004</v>
      </c>
      <c r="G2169" s="52" t="s">
        <v>110</v>
      </c>
      <c r="H2169" s="52" t="s">
        <v>11722</v>
      </c>
      <c r="I2169" s="52" t="s">
        <v>11723</v>
      </c>
      <c r="J2169" s="52" t="s">
        <v>11712</v>
      </c>
      <c r="K2169" s="52" t="s">
        <v>11713</v>
      </c>
      <c r="L2169" s="52" t="s">
        <v>11714</v>
      </c>
      <c r="M2169" s="53">
        <v>3506</v>
      </c>
    </row>
    <row r="2170" spans="1:13" s="52" customFormat="1">
      <c r="A2170" s="38">
        <v>10187607</v>
      </c>
      <c r="B2170" s="54">
        <v>101876070000000</v>
      </c>
      <c r="C2170" s="52" t="s">
        <v>3372</v>
      </c>
      <c r="D2170" s="52" t="s">
        <v>3180</v>
      </c>
      <c r="E2170" s="52" t="s">
        <v>3388</v>
      </c>
      <c r="F2170" s="32">
        <v>41004</v>
      </c>
      <c r="G2170" s="52" t="s">
        <v>110</v>
      </c>
      <c r="H2170" s="52" t="s">
        <v>12474</v>
      </c>
      <c r="I2170" s="52" t="s">
        <v>11717</v>
      </c>
      <c r="J2170" s="52" t="s">
        <v>11712</v>
      </c>
      <c r="K2170" s="52" t="s">
        <v>11713</v>
      </c>
      <c r="L2170" s="52" t="s">
        <v>11714</v>
      </c>
      <c r="M2170" s="53">
        <v>3506</v>
      </c>
    </row>
    <row r="2171" spans="1:13" s="52" customFormat="1">
      <c r="A2171" s="38">
        <v>10187608</v>
      </c>
      <c r="B2171" s="54">
        <v>101876080000000</v>
      </c>
      <c r="C2171" s="52" t="s">
        <v>3372</v>
      </c>
      <c r="D2171" s="52" t="s">
        <v>3180</v>
      </c>
      <c r="E2171" s="52" t="s">
        <v>3389</v>
      </c>
      <c r="F2171" s="32">
        <v>41004</v>
      </c>
      <c r="G2171" s="52" t="s">
        <v>110</v>
      </c>
      <c r="H2171" s="52" t="s">
        <v>12338</v>
      </c>
      <c r="I2171" s="52" t="s">
        <v>12120</v>
      </c>
      <c r="J2171" s="52" t="s">
        <v>11712</v>
      </c>
      <c r="K2171" s="52" t="s">
        <v>11713</v>
      </c>
      <c r="L2171" s="52" t="s">
        <v>11714</v>
      </c>
      <c r="M2171" s="53">
        <v>3506</v>
      </c>
    </row>
    <row r="2172" spans="1:13" s="52" customFormat="1">
      <c r="A2172" s="38">
        <v>10187609</v>
      </c>
      <c r="B2172" s="54">
        <v>101876090000000</v>
      </c>
      <c r="C2172" s="52" t="s">
        <v>3390</v>
      </c>
      <c r="E2172" s="52" t="s">
        <v>3391</v>
      </c>
      <c r="F2172" s="32">
        <v>40991</v>
      </c>
      <c r="G2172" s="52" t="s">
        <v>272</v>
      </c>
      <c r="H2172" s="52" t="s">
        <v>11722</v>
      </c>
      <c r="I2172" s="52" t="s">
        <v>11723</v>
      </c>
      <c r="J2172" s="52" t="s">
        <v>11712</v>
      </c>
      <c r="K2172" s="52" t="s">
        <v>11713</v>
      </c>
      <c r="L2172" s="52" t="s">
        <v>11714</v>
      </c>
      <c r="M2172" s="53">
        <v>3506</v>
      </c>
    </row>
    <row r="2173" spans="1:13" s="52" customFormat="1">
      <c r="A2173" s="38">
        <v>10187610</v>
      </c>
      <c r="B2173" s="54">
        <v>101876100000000</v>
      </c>
      <c r="C2173" s="52" t="s">
        <v>3390</v>
      </c>
      <c r="E2173" s="52" t="s">
        <v>3392</v>
      </c>
      <c r="F2173" s="32">
        <v>40991</v>
      </c>
      <c r="G2173" s="52" t="s">
        <v>272</v>
      </c>
      <c r="H2173" s="52" t="s">
        <v>11722</v>
      </c>
      <c r="I2173" s="52" t="s">
        <v>11723</v>
      </c>
      <c r="J2173" s="52" t="s">
        <v>11712</v>
      </c>
      <c r="K2173" s="52" t="s">
        <v>11713</v>
      </c>
      <c r="L2173" s="52" t="s">
        <v>11714</v>
      </c>
      <c r="M2173" s="53">
        <v>3506</v>
      </c>
    </row>
    <row r="2174" spans="1:13" s="52" customFormat="1">
      <c r="A2174" s="38">
        <v>10187611</v>
      </c>
      <c r="B2174" s="54">
        <v>101876110000000</v>
      </c>
      <c r="C2174" s="52" t="s">
        <v>3390</v>
      </c>
      <c r="E2174" s="52" t="s">
        <v>3393</v>
      </c>
      <c r="F2174" s="32">
        <v>40991</v>
      </c>
      <c r="G2174" s="52" t="s">
        <v>272</v>
      </c>
      <c r="H2174" s="52" t="s">
        <v>11722</v>
      </c>
      <c r="I2174" s="52" t="s">
        <v>11723</v>
      </c>
      <c r="J2174" s="52" t="s">
        <v>11712</v>
      </c>
      <c r="K2174" s="52" t="s">
        <v>11713</v>
      </c>
      <c r="L2174" s="52" t="s">
        <v>11714</v>
      </c>
      <c r="M2174" s="53">
        <v>3506</v>
      </c>
    </row>
    <row r="2175" spans="1:13" s="52" customFormat="1">
      <c r="A2175" s="38">
        <v>10187612</v>
      </c>
      <c r="B2175" s="54">
        <v>101876120000000</v>
      </c>
      <c r="C2175" s="52" t="s">
        <v>3390</v>
      </c>
      <c r="D2175" s="52" t="s">
        <v>3174</v>
      </c>
      <c r="E2175" s="52" t="s">
        <v>3394</v>
      </c>
      <c r="F2175" s="32">
        <v>40991</v>
      </c>
      <c r="G2175" s="52" t="s">
        <v>272</v>
      </c>
      <c r="H2175" s="52" t="s">
        <v>12460</v>
      </c>
      <c r="I2175" s="52" t="s">
        <v>12104</v>
      </c>
      <c r="J2175" s="52" t="s">
        <v>11712</v>
      </c>
      <c r="K2175" s="52" t="s">
        <v>11713</v>
      </c>
      <c r="L2175" s="52" t="s">
        <v>11714</v>
      </c>
      <c r="M2175" s="53">
        <v>3506</v>
      </c>
    </row>
    <row r="2176" spans="1:13" s="52" customFormat="1">
      <c r="A2176" s="38">
        <v>10187613</v>
      </c>
      <c r="B2176" s="54">
        <v>101876130000000</v>
      </c>
      <c r="C2176" s="52" t="s">
        <v>3395</v>
      </c>
      <c r="E2176" s="52" t="s">
        <v>3396</v>
      </c>
      <c r="F2176" s="32">
        <v>40997</v>
      </c>
      <c r="G2176" s="52" t="s">
        <v>110</v>
      </c>
      <c r="H2176" s="52" t="s">
        <v>12318</v>
      </c>
      <c r="I2176" s="52" t="s">
        <v>12319</v>
      </c>
      <c r="J2176" s="52" t="s">
        <v>11712</v>
      </c>
      <c r="K2176" s="52" t="s">
        <v>11713</v>
      </c>
      <c r="L2176" s="52" t="s">
        <v>11714</v>
      </c>
      <c r="M2176" s="53">
        <v>3506</v>
      </c>
    </row>
    <row r="2177" spans="1:13" s="52" customFormat="1">
      <c r="A2177" s="38">
        <v>10187622</v>
      </c>
      <c r="B2177" s="54">
        <v>101876220000000</v>
      </c>
      <c r="C2177" s="52" t="s">
        <v>3398</v>
      </c>
      <c r="D2177" s="52" t="s">
        <v>790</v>
      </c>
      <c r="E2177" s="52" t="s">
        <v>2723</v>
      </c>
      <c r="F2177" s="32">
        <v>40956</v>
      </c>
      <c r="G2177" s="52" t="s">
        <v>272</v>
      </c>
      <c r="H2177" s="52" t="s">
        <v>12390</v>
      </c>
      <c r="I2177" s="52" t="s">
        <v>12391</v>
      </c>
      <c r="J2177" s="52" t="s">
        <v>11712</v>
      </c>
      <c r="K2177" s="52" t="s">
        <v>11713</v>
      </c>
      <c r="L2177" s="52" t="s">
        <v>11714</v>
      </c>
      <c r="M2177" s="53">
        <v>3506</v>
      </c>
    </row>
    <row r="2178" spans="1:13" s="52" customFormat="1">
      <c r="A2178" s="38">
        <v>10187623</v>
      </c>
      <c r="B2178" s="54">
        <v>101876230000000</v>
      </c>
      <c r="C2178" s="52" t="s">
        <v>3398</v>
      </c>
      <c r="D2178" s="52" t="s">
        <v>790</v>
      </c>
      <c r="E2178" s="52" t="s">
        <v>2724</v>
      </c>
      <c r="F2178" s="32">
        <v>40956</v>
      </c>
      <c r="G2178" s="52" t="s">
        <v>110</v>
      </c>
      <c r="H2178" s="52" t="s">
        <v>12161</v>
      </c>
      <c r="I2178" s="52" t="s">
        <v>12104</v>
      </c>
      <c r="J2178" s="52" t="s">
        <v>11712</v>
      </c>
      <c r="K2178" s="52" t="s">
        <v>11713</v>
      </c>
      <c r="L2178" s="52" t="s">
        <v>11714</v>
      </c>
      <c r="M2178" s="53">
        <v>3506</v>
      </c>
    </row>
    <row r="2179" spans="1:13" s="52" customFormat="1">
      <c r="A2179" s="38">
        <v>10187624</v>
      </c>
      <c r="B2179" s="54">
        <v>101876240000000</v>
      </c>
      <c r="C2179" s="52" t="s">
        <v>3398</v>
      </c>
      <c r="E2179" s="52" t="s">
        <v>2722</v>
      </c>
      <c r="F2179" s="32">
        <v>40956</v>
      </c>
      <c r="G2179" s="52" t="s">
        <v>2798</v>
      </c>
      <c r="H2179" s="52" t="s">
        <v>11722</v>
      </c>
      <c r="I2179" s="52" t="s">
        <v>11723</v>
      </c>
      <c r="J2179" s="52" t="s">
        <v>11712</v>
      </c>
      <c r="K2179" s="52" t="s">
        <v>11713</v>
      </c>
      <c r="L2179" s="52" t="s">
        <v>11714</v>
      </c>
      <c r="M2179" s="53">
        <v>3506</v>
      </c>
    </row>
    <row r="2180" spans="1:13" s="52" customFormat="1">
      <c r="A2180" s="38">
        <v>10187625</v>
      </c>
      <c r="B2180" s="54">
        <v>101876250000000</v>
      </c>
      <c r="C2180" s="52" t="s">
        <v>3398</v>
      </c>
      <c r="E2180" s="52" t="s">
        <v>2721</v>
      </c>
      <c r="F2180" s="32">
        <v>40956</v>
      </c>
      <c r="G2180" s="52" t="s">
        <v>2798</v>
      </c>
      <c r="H2180" s="52" t="s">
        <v>11722</v>
      </c>
      <c r="I2180" s="52" t="s">
        <v>11723</v>
      </c>
      <c r="J2180" s="52" t="s">
        <v>11712</v>
      </c>
      <c r="K2180" s="52" t="s">
        <v>11713</v>
      </c>
      <c r="L2180" s="52" t="s">
        <v>11714</v>
      </c>
      <c r="M2180" s="53">
        <v>3506</v>
      </c>
    </row>
    <row r="2181" spans="1:13" s="52" customFormat="1">
      <c r="A2181" s="38">
        <v>10187626</v>
      </c>
      <c r="B2181" s="54">
        <v>101876260000000</v>
      </c>
      <c r="C2181" s="52" t="s">
        <v>3398</v>
      </c>
      <c r="E2181" s="52" t="s">
        <v>2730</v>
      </c>
      <c r="F2181" s="32">
        <v>40956</v>
      </c>
      <c r="G2181" s="52" t="s">
        <v>2798</v>
      </c>
      <c r="H2181" s="52" t="s">
        <v>11722</v>
      </c>
      <c r="I2181" s="52" t="s">
        <v>11723</v>
      </c>
      <c r="J2181" s="52" t="s">
        <v>11712</v>
      </c>
      <c r="K2181" s="52" t="s">
        <v>11713</v>
      </c>
      <c r="L2181" s="52" t="s">
        <v>11714</v>
      </c>
      <c r="M2181" s="53">
        <v>3506</v>
      </c>
    </row>
    <row r="2182" spans="1:13" s="52" customFormat="1">
      <c r="A2182" s="38">
        <v>10187627</v>
      </c>
      <c r="B2182" s="54">
        <v>101876270000000</v>
      </c>
      <c r="C2182" s="52" t="s">
        <v>3398</v>
      </c>
      <c r="E2182" s="52" t="s">
        <v>2720</v>
      </c>
      <c r="F2182" s="32">
        <v>40956</v>
      </c>
      <c r="G2182" s="52" t="s">
        <v>2798</v>
      </c>
      <c r="H2182" s="52" t="s">
        <v>11722</v>
      </c>
      <c r="I2182" s="52" t="s">
        <v>11723</v>
      </c>
      <c r="J2182" s="52" t="s">
        <v>11712</v>
      </c>
      <c r="K2182" s="52" t="s">
        <v>11713</v>
      </c>
      <c r="L2182" s="52" t="s">
        <v>11714</v>
      </c>
      <c r="M2182" s="53">
        <v>3506</v>
      </c>
    </row>
    <row r="2183" spans="1:13" s="52" customFormat="1">
      <c r="A2183" s="38">
        <v>10187628</v>
      </c>
      <c r="B2183" s="54">
        <v>101876280000000</v>
      </c>
      <c r="C2183" s="52" t="s">
        <v>3398</v>
      </c>
      <c r="E2183" s="52" t="s">
        <v>3401</v>
      </c>
      <c r="F2183" s="32">
        <v>40956</v>
      </c>
      <c r="G2183" s="52" t="s">
        <v>272</v>
      </c>
      <c r="H2183" s="52" t="s">
        <v>11722</v>
      </c>
      <c r="I2183" s="52" t="s">
        <v>11723</v>
      </c>
      <c r="J2183" s="52" t="s">
        <v>11712</v>
      </c>
      <c r="K2183" s="52" t="s">
        <v>11713</v>
      </c>
      <c r="L2183" s="52" t="s">
        <v>11714</v>
      </c>
      <c r="M2183" s="53">
        <v>3506</v>
      </c>
    </row>
    <row r="2184" spans="1:13" s="52" customFormat="1">
      <c r="A2184" s="38">
        <v>10187629</v>
      </c>
      <c r="B2184" s="54">
        <v>101876290000000</v>
      </c>
      <c r="C2184" s="52" t="s">
        <v>3398</v>
      </c>
      <c r="D2184" s="52" t="s">
        <v>790</v>
      </c>
      <c r="E2184" s="52" t="s">
        <v>1692</v>
      </c>
      <c r="F2184" s="32">
        <v>40956</v>
      </c>
      <c r="G2184" s="52" t="s">
        <v>3402</v>
      </c>
      <c r="H2184" s="52" t="s">
        <v>12424</v>
      </c>
      <c r="I2184" s="52" t="s">
        <v>11720</v>
      </c>
      <c r="J2184" s="52" t="s">
        <v>11712</v>
      </c>
      <c r="K2184" s="52" t="s">
        <v>11713</v>
      </c>
      <c r="L2184" s="52" t="s">
        <v>11714</v>
      </c>
      <c r="M2184" s="53">
        <v>3506</v>
      </c>
    </row>
    <row r="2185" spans="1:13" s="52" customFormat="1">
      <c r="A2185" s="38">
        <v>10187630</v>
      </c>
      <c r="B2185" s="54">
        <v>101876300000000</v>
      </c>
      <c r="C2185" s="52" t="s">
        <v>3398</v>
      </c>
      <c r="D2185" s="52" t="s">
        <v>790</v>
      </c>
      <c r="E2185" s="52" t="s">
        <v>1690</v>
      </c>
      <c r="F2185" s="32">
        <v>40956</v>
      </c>
      <c r="G2185" s="52" t="s">
        <v>272</v>
      </c>
      <c r="H2185" s="52" t="s">
        <v>12070</v>
      </c>
      <c r="I2185" s="52" t="s">
        <v>12071</v>
      </c>
      <c r="J2185" s="52" t="s">
        <v>11712</v>
      </c>
      <c r="K2185" s="52" t="s">
        <v>11713</v>
      </c>
      <c r="L2185" s="52" t="s">
        <v>11714</v>
      </c>
      <c r="M2185" s="53">
        <v>3506</v>
      </c>
    </row>
    <row r="2186" spans="1:13" s="52" customFormat="1">
      <c r="A2186" s="38">
        <v>10187631</v>
      </c>
      <c r="B2186" s="54">
        <v>101876310000000</v>
      </c>
      <c r="C2186" s="52" t="s">
        <v>3398</v>
      </c>
      <c r="D2186" s="52" t="s">
        <v>790</v>
      </c>
      <c r="E2186" s="52" t="s">
        <v>2729</v>
      </c>
      <c r="F2186" s="32">
        <v>40956</v>
      </c>
      <c r="G2186" s="52" t="s">
        <v>272</v>
      </c>
      <c r="H2186" s="52" t="s">
        <v>12062</v>
      </c>
      <c r="I2186" s="52" t="s">
        <v>12063</v>
      </c>
      <c r="J2186" s="52" t="s">
        <v>11712</v>
      </c>
      <c r="K2186" s="52" t="s">
        <v>11713</v>
      </c>
      <c r="L2186" s="52" t="s">
        <v>11714</v>
      </c>
      <c r="M2186" s="53">
        <v>3506</v>
      </c>
    </row>
    <row r="2187" spans="1:13" s="52" customFormat="1">
      <c r="A2187" s="38">
        <v>10187632</v>
      </c>
      <c r="B2187" s="54">
        <v>101876320000000</v>
      </c>
      <c r="C2187" s="52" t="s">
        <v>3398</v>
      </c>
      <c r="E2187" s="52" t="s">
        <v>2728</v>
      </c>
      <c r="F2187" s="32">
        <v>40956</v>
      </c>
      <c r="G2187" s="52" t="s">
        <v>2798</v>
      </c>
      <c r="H2187" s="52" t="s">
        <v>11722</v>
      </c>
      <c r="I2187" s="52" t="s">
        <v>11723</v>
      </c>
      <c r="J2187" s="52" t="s">
        <v>11712</v>
      </c>
      <c r="K2187" s="52" t="s">
        <v>11713</v>
      </c>
      <c r="L2187" s="52" t="s">
        <v>11714</v>
      </c>
      <c r="M2187" s="53">
        <v>3506</v>
      </c>
    </row>
    <row r="2188" spans="1:13" s="52" customFormat="1">
      <c r="A2188" s="38">
        <v>10187633</v>
      </c>
      <c r="B2188" s="54">
        <v>101876330000000</v>
      </c>
      <c r="C2188" s="52" t="s">
        <v>3398</v>
      </c>
      <c r="D2188" s="52" t="s">
        <v>790</v>
      </c>
      <c r="E2188" s="52" t="s">
        <v>2726</v>
      </c>
      <c r="F2188" s="32">
        <v>40956</v>
      </c>
      <c r="G2188" s="52" t="s">
        <v>272</v>
      </c>
      <c r="H2188" s="52" t="s">
        <v>12338</v>
      </c>
      <c r="I2188" s="52" t="s">
        <v>12120</v>
      </c>
      <c r="J2188" s="52" t="s">
        <v>11712</v>
      </c>
      <c r="K2188" s="52" t="s">
        <v>11713</v>
      </c>
      <c r="L2188" s="52" t="s">
        <v>11714</v>
      </c>
      <c r="M2188" s="53">
        <v>3506</v>
      </c>
    </row>
    <row r="2189" spans="1:13" s="52" customFormat="1">
      <c r="A2189" s="38">
        <v>10187634</v>
      </c>
      <c r="B2189" s="54">
        <v>101876340000000</v>
      </c>
      <c r="C2189" s="52" t="s">
        <v>3398</v>
      </c>
      <c r="D2189" s="52" t="s">
        <v>790</v>
      </c>
      <c r="E2189" s="52" t="s">
        <v>1688</v>
      </c>
      <c r="F2189" s="32">
        <v>40956</v>
      </c>
      <c r="G2189" s="52" t="s">
        <v>272</v>
      </c>
      <c r="H2189" s="52" t="s">
        <v>12119</v>
      </c>
      <c r="I2189" s="52" t="s">
        <v>12120</v>
      </c>
      <c r="J2189" s="52" t="s">
        <v>11712</v>
      </c>
      <c r="K2189" s="52" t="s">
        <v>11713</v>
      </c>
      <c r="L2189" s="52" t="s">
        <v>11714</v>
      </c>
      <c r="M2189" s="53">
        <v>3506</v>
      </c>
    </row>
    <row r="2190" spans="1:13" s="52" customFormat="1">
      <c r="A2190" s="38">
        <v>10187635</v>
      </c>
      <c r="B2190" s="54">
        <v>101876350000000</v>
      </c>
      <c r="C2190" s="52" t="s">
        <v>3398</v>
      </c>
      <c r="E2190" s="52" t="s">
        <v>2731</v>
      </c>
      <c r="F2190" s="32">
        <v>40956</v>
      </c>
      <c r="G2190" s="52" t="s">
        <v>2798</v>
      </c>
      <c r="H2190" s="52" t="s">
        <v>11722</v>
      </c>
      <c r="I2190" s="52" t="s">
        <v>11723</v>
      </c>
      <c r="J2190" s="52" t="s">
        <v>11712</v>
      </c>
      <c r="K2190" s="52" t="s">
        <v>11713</v>
      </c>
      <c r="L2190" s="52" t="s">
        <v>11714</v>
      </c>
      <c r="M2190" s="53">
        <v>3506</v>
      </c>
    </row>
    <row r="2191" spans="1:13" s="52" customFormat="1">
      <c r="A2191" s="38">
        <v>10187636</v>
      </c>
      <c r="B2191" s="54">
        <v>101876360000000</v>
      </c>
      <c r="C2191" s="52" t="s">
        <v>3398</v>
      </c>
      <c r="E2191" s="52" t="s">
        <v>2727</v>
      </c>
      <c r="F2191" s="32">
        <v>40956</v>
      </c>
      <c r="G2191" s="52">
        <v>401.6</v>
      </c>
      <c r="H2191" s="52" t="s">
        <v>11722</v>
      </c>
      <c r="I2191" s="52" t="s">
        <v>11723</v>
      </c>
      <c r="J2191" s="52" t="s">
        <v>11712</v>
      </c>
      <c r="K2191" s="52" t="s">
        <v>11713</v>
      </c>
      <c r="L2191" s="52" t="s">
        <v>11714</v>
      </c>
      <c r="M2191" s="53">
        <v>3506</v>
      </c>
    </row>
    <row r="2192" spans="1:13" s="52" customFormat="1">
      <c r="A2192" s="38">
        <v>10187637</v>
      </c>
      <c r="B2192" s="54">
        <v>101876370000000</v>
      </c>
      <c r="C2192" s="52" t="s">
        <v>3398</v>
      </c>
      <c r="D2192" s="52" t="s">
        <v>780</v>
      </c>
      <c r="E2192" s="52" t="s">
        <v>1699</v>
      </c>
      <c r="F2192" s="32">
        <v>40956</v>
      </c>
      <c r="G2192" s="52" t="s">
        <v>272</v>
      </c>
      <c r="H2192" s="52" t="s">
        <v>12123</v>
      </c>
      <c r="I2192" s="52" t="s">
        <v>12068</v>
      </c>
      <c r="J2192" s="52" t="s">
        <v>11712</v>
      </c>
      <c r="K2192" s="52" t="s">
        <v>11713</v>
      </c>
      <c r="L2192" s="52" t="s">
        <v>11714</v>
      </c>
      <c r="M2192" s="53">
        <v>3506</v>
      </c>
    </row>
    <row r="2193" spans="1:13" s="52" customFormat="1">
      <c r="A2193" s="38">
        <v>10187638</v>
      </c>
      <c r="B2193" s="54">
        <v>101876380000000</v>
      </c>
      <c r="C2193" s="52" t="s">
        <v>3398</v>
      </c>
      <c r="D2193" s="52" t="s">
        <v>790</v>
      </c>
      <c r="E2193" s="52" t="s">
        <v>2712</v>
      </c>
      <c r="F2193" s="32">
        <v>40956</v>
      </c>
      <c r="G2193" s="52">
        <v>401.43</v>
      </c>
      <c r="H2193" s="52" t="s">
        <v>11722</v>
      </c>
      <c r="I2193" s="52" t="s">
        <v>11723</v>
      </c>
      <c r="J2193" s="52" t="s">
        <v>11712</v>
      </c>
      <c r="K2193" s="52" t="s">
        <v>11713</v>
      </c>
      <c r="L2193" s="52" t="s">
        <v>11714</v>
      </c>
      <c r="M2193" s="53">
        <v>3506</v>
      </c>
    </row>
    <row r="2194" spans="1:13" s="52" customFormat="1">
      <c r="A2194" s="38">
        <v>10187639</v>
      </c>
      <c r="B2194" s="54">
        <v>101876390000000</v>
      </c>
      <c r="C2194" s="52" t="s">
        <v>3398</v>
      </c>
      <c r="E2194" s="52" t="s">
        <v>2716</v>
      </c>
      <c r="F2194" s="32">
        <v>40956</v>
      </c>
      <c r="G2194" s="52" t="s">
        <v>2798</v>
      </c>
      <c r="H2194" s="52" t="s">
        <v>11722</v>
      </c>
      <c r="I2194" s="52" t="s">
        <v>11723</v>
      </c>
      <c r="J2194" s="52" t="s">
        <v>11712</v>
      </c>
      <c r="K2194" s="52" t="s">
        <v>11713</v>
      </c>
      <c r="L2194" s="52" t="s">
        <v>11714</v>
      </c>
      <c r="M2194" s="53">
        <v>3506</v>
      </c>
    </row>
    <row r="2195" spans="1:13" s="52" customFormat="1">
      <c r="A2195" s="38">
        <v>10187640</v>
      </c>
      <c r="B2195" s="54">
        <v>101876400000000</v>
      </c>
      <c r="C2195" s="52" t="s">
        <v>3398</v>
      </c>
      <c r="D2195" s="52" t="s">
        <v>790</v>
      </c>
      <c r="E2195" s="52" t="s">
        <v>1693</v>
      </c>
      <c r="F2195" s="32">
        <v>40956</v>
      </c>
      <c r="G2195" s="52" t="s">
        <v>272</v>
      </c>
      <c r="H2195" s="52" t="s">
        <v>12119</v>
      </c>
      <c r="I2195" s="52" t="s">
        <v>12120</v>
      </c>
      <c r="J2195" s="52" t="s">
        <v>11712</v>
      </c>
      <c r="K2195" s="52" t="s">
        <v>11713</v>
      </c>
      <c r="L2195" s="52" t="s">
        <v>11714</v>
      </c>
      <c r="M2195" s="53">
        <v>3506</v>
      </c>
    </row>
    <row r="2196" spans="1:13" s="52" customFormat="1">
      <c r="A2196" s="38">
        <v>10187641</v>
      </c>
      <c r="B2196" s="54">
        <v>101876410000000</v>
      </c>
      <c r="C2196" s="52" t="s">
        <v>3398</v>
      </c>
      <c r="E2196" s="52" t="s">
        <v>1698</v>
      </c>
      <c r="F2196" s="32">
        <v>40956</v>
      </c>
      <c r="G2196" s="52" t="s">
        <v>2798</v>
      </c>
      <c r="H2196" s="52" t="s">
        <v>11722</v>
      </c>
      <c r="I2196" s="52" t="s">
        <v>11723</v>
      </c>
      <c r="J2196" s="52" t="s">
        <v>11712</v>
      </c>
      <c r="K2196" s="52" t="s">
        <v>11713</v>
      </c>
      <c r="L2196" s="52" t="s">
        <v>11714</v>
      </c>
      <c r="M2196" s="53">
        <v>3506</v>
      </c>
    </row>
    <row r="2197" spans="1:13" s="52" customFormat="1">
      <c r="A2197" s="38">
        <v>10187642</v>
      </c>
      <c r="B2197" s="54">
        <v>101876420000000</v>
      </c>
      <c r="C2197" s="52" t="s">
        <v>3398</v>
      </c>
      <c r="E2197" s="52" t="s">
        <v>2718</v>
      </c>
      <c r="F2197" s="32">
        <v>40956</v>
      </c>
      <c r="G2197" s="52" t="s">
        <v>2798</v>
      </c>
      <c r="H2197" s="52" t="s">
        <v>11722</v>
      </c>
      <c r="I2197" s="52" t="s">
        <v>11723</v>
      </c>
      <c r="J2197" s="52" t="s">
        <v>11712</v>
      </c>
      <c r="K2197" s="52" t="s">
        <v>11713</v>
      </c>
      <c r="L2197" s="52" t="s">
        <v>11714</v>
      </c>
      <c r="M2197" s="53">
        <v>3506</v>
      </c>
    </row>
    <row r="2198" spans="1:13" s="52" customFormat="1">
      <c r="A2198" s="38">
        <v>10187643</v>
      </c>
      <c r="B2198" s="54">
        <v>101876430000000</v>
      </c>
      <c r="C2198" s="52" t="s">
        <v>3398</v>
      </c>
      <c r="D2198" s="52" t="s">
        <v>790</v>
      </c>
      <c r="E2198" s="52" t="s">
        <v>1700</v>
      </c>
      <c r="F2198" s="32">
        <v>40956</v>
      </c>
      <c r="G2198" s="52" t="s">
        <v>272</v>
      </c>
      <c r="H2198" s="52" t="s">
        <v>12338</v>
      </c>
      <c r="I2198" s="52" t="s">
        <v>12120</v>
      </c>
      <c r="J2198" s="52" t="s">
        <v>11712</v>
      </c>
      <c r="K2198" s="52" t="s">
        <v>11713</v>
      </c>
      <c r="L2198" s="52" t="s">
        <v>11714</v>
      </c>
      <c r="M2198" s="53">
        <v>3506</v>
      </c>
    </row>
    <row r="2199" spans="1:13" s="52" customFormat="1">
      <c r="A2199" s="38">
        <v>10187644</v>
      </c>
      <c r="B2199" s="54">
        <v>101876440000000</v>
      </c>
      <c r="C2199" s="52" t="s">
        <v>3398</v>
      </c>
      <c r="E2199" s="52" t="s">
        <v>2715</v>
      </c>
      <c r="F2199" s="32">
        <v>40956</v>
      </c>
      <c r="G2199" s="52" t="s">
        <v>2798</v>
      </c>
      <c r="H2199" s="52" t="s">
        <v>11722</v>
      </c>
      <c r="I2199" s="52" t="s">
        <v>11723</v>
      </c>
      <c r="J2199" s="52" t="s">
        <v>11712</v>
      </c>
      <c r="K2199" s="52" t="s">
        <v>11713</v>
      </c>
      <c r="L2199" s="52" t="s">
        <v>11714</v>
      </c>
      <c r="M2199" s="53">
        <v>3506</v>
      </c>
    </row>
    <row r="2200" spans="1:13" s="52" customFormat="1">
      <c r="A2200" s="38">
        <v>10187645</v>
      </c>
      <c r="B2200" s="54">
        <v>101876450000000</v>
      </c>
      <c r="C2200" s="52" t="s">
        <v>3398</v>
      </c>
      <c r="E2200" s="52" t="s">
        <v>1695</v>
      </c>
      <c r="F2200" s="32">
        <v>40956</v>
      </c>
      <c r="G2200" s="52" t="s">
        <v>272</v>
      </c>
      <c r="H2200" s="52" t="s">
        <v>11722</v>
      </c>
      <c r="I2200" s="52" t="s">
        <v>11723</v>
      </c>
      <c r="J2200" s="52" t="s">
        <v>11712</v>
      </c>
      <c r="K2200" s="52" t="s">
        <v>11713</v>
      </c>
      <c r="L2200" s="52" t="s">
        <v>11714</v>
      </c>
      <c r="M2200" s="53">
        <v>3506</v>
      </c>
    </row>
    <row r="2201" spans="1:13" s="52" customFormat="1">
      <c r="A2201" s="38">
        <v>10187646</v>
      </c>
      <c r="B2201" s="54">
        <v>101876460000000</v>
      </c>
      <c r="C2201" s="52" t="s">
        <v>3398</v>
      </c>
      <c r="E2201" s="52" t="s">
        <v>1696</v>
      </c>
      <c r="F2201" s="32">
        <v>40956</v>
      </c>
      <c r="G2201" s="52" t="s">
        <v>2798</v>
      </c>
      <c r="H2201" s="52" t="s">
        <v>11722</v>
      </c>
      <c r="I2201" s="52" t="s">
        <v>11723</v>
      </c>
      <c r="J2201" s="52" t="s">
        <v>11712</v>
      </c>
      <c r="K2201" s="52" t="s">
        <v>11713</v>
      </c>
      <c r="L2201" s="52" t="s">
        <v>11714</v>
      </c>
      <c r="M2201" s="53">
        <v>3506</v>
      </c>
    </row>
    <row r="2202" spans="1:13" s="52" customFormat="1">
      <c r="A2202" s="38">
        <v>10187647</v>
      </c>
      <c r="B2202" s="54">
        <v>101876470000000</v>
      </c>
      <c r="C2202" s="52" t="s">
        <v>3398</v>
      </c>
      <c r="D2202" s="52" t="s">
        <v>790</v>
      </c>
      <c r="E2202" s="52" t="s">
        <v>1697</v>
      </c>
      <c r="F2202" s="32">
        <v>40956</v>
      </c>
      <c r="G2202" s="52" t="s">
        <v>272</v>
      </c>
      <c r="H2202" s="52" t="s">
        <v>12338</v>
      </c>
      <c r="I2202" s="52" t="s">
        <v>12120</v>
      </c>
      <c r="J2202" s="52" t="s">
        <v>11712</v>
      </c>
      <c r="K2202" s="52" t="s">
        <v>11713</v>
      </c>
      <c r="L2202" s="52" t="s">
        <v>11714</v>
      </c>
      <c r="M2202" s="53">
        <v>3506</v>
      </c>
    </row>
    <row r="2203" spans="1:13" s="52" customFormat="1">
      <c r="A2203" s="38">
        <v>10187648</v>
      </c>
      <c r="B2203" s="54">
        <v>101876480000000</v>
      </c>
      <c r="C2203" s="52" t="s">
        <v>3398</v>
      </c>
      <c r="D2203" s="52" t="s">
        <v>790</v>
      </c>
      <c r="E2203" s="52" t="s">
        <v>3403</v>
      </c>
      <c r="F2203" s="32">
        <v>40956</v>
      </c>
      <c r="G2203" s="52" t="s">
        <v>272</v>
      </c>
      <c r="H2203" s="52" t="s">
        <v>12338</v>
      </c>
      <c r="I2203" s="52" t="s">
        <v>12120</v>
      </c>
      <c r="J2203" s="52" t="s">
        <v>11712</v>
      </c>
      <c r="K2203" s="52" t="s">
        <v>11713</v>
      </c>
      <c r="L2203" s="52" t="s">
        <v>11714</v>
      </c>
      <c r="M2203" s="53">
        <v>3506</v>
      </c>
    </row>
    <row r="2204" spans="1:13" s="52" customFormat="1">
      <c r="A2204" s="38">
        <v>10187649</v>
      </c>
      <c r="B2204" s="54">
        <v>101876490000000</v>
      </c>
      <c r="C2204" s="52" t="s">
        <v>3398</v>
      </c>
      <c r="D2204" s="52" t="s">
        <v>790</v>
      </c>
      <c r="E2204" s="52" t="s">
        <v>3404</v>
      </c>
      <c r="F2204" s="32">
        <v>40956</v>
      </c>
      <c r="G2204" s="52" t="s">
        <v>110</v>
      </c>
      <c r="H2204" s="52" t="s">
        <v>12161</v>
      </c>
      <c r="I2204" s="52" t="s">
        <v>12104</v>
      </c>
      <c r="J2204" s="52" t="s">
        <v>11712</v>
      </c>
      <c r="K2204" s="52" t="s">
        <v>11713</v>
      </c>
      <c r="L2204" s="52" t="s">
        <v>11714</v>
      </c>
      <c r="M2204" s="53">
        <v>3506</v>
      </c>
    </row>
    <row r="2205" spans="1:13" s="52" customFormat="1">
      <c r="A2205" s="38">
        <v>10187650</v>
      </c>
      <c r="B2205" s="54">
        <v>101876500000000</v>
      </c>
      <c r="C2205" s="52" t="s">
        <v>3398</v>
      </c>
      <c r="E2205" s="52" t="s">
        <v>2717</v>
      </c>
      <c r="F2205" s="32">
        <v>40956</v>
      </c>
      <c r="G2205" s="52">
        <v>401.6</v>
      </c>
      <c r="H2205" s="52" t="s">
        <v>11722</v>
      </c>
      <c r="I2205" s="52" t="s">
        <v>11723</v>
      </c>
      <c r="J2205" s="52" t="s">
        <v>11712</v>
      </c>
      <c r="K2205" s="52" t="s">
        <v>11713</v>
      </c>
      <c r="L2205" s="52" t="s">
        <v>11714</v>
      </c>
      <c r="M2205" s="53">
        <v>3506</v>
      </c>
    </row>
    <row r="2206" spans="1:13" s="52" customFormat="1">
      <c r="A2206" s="38">
        <v>10187651</v>
      </c>
      <c r="B2206" s="54">
        <v>101876510000000</v>
      </c>
      <c r="C2206" s="52" t="s">
        <v>3398</v>
      </c>
      <c r="D2206" s="52" t="s">
        <v>790</v>
      </c>
      <c r="E2206" s="52" t="s">
        <v>2719</v>
      </c>
      <c r="F2206" s="32">
        <v>40956</v>
      </c>
      <c r="G2206" s="52" t="s">
        <v>110</v>
      </c>
      <c r="H2206" s="52" t="s">
        <v>12463</v>
      </c>
      <c r="I2206" s="52" t="s">
        <v>12091</v>
      </c>
      <c r="J2206" s="52" t="s">
        <v>11712</v>
      </c>
      <c r="K2206" s="52" t="s">
        <v>11713</v>
      </c>
      <c r="L2206" s="52" t="s">
        <v>11714</v>
      </c>
      <c r="M2206" s="53">
        <v>3506</v>
      </c>
    </row>
    <row r="2207" spans="1:13" s="52" customFormat="1">
      <c r="A2207" s="38">
        <v>10187652</v>
      </c>
      <c r="B2207" s="54">
        <v>101876520000000</v>
      </c>
      <c r="C2207" s="52" t="s">
        <v>3405</v>
      </c>
      <c r="D2207" s="52" t="s">
        <v>2539</v>
      </c>
      <c r="E2207" s="52" t="s">
        <v>3406</v>
      </c>
      <c r="F2207" s="32">
        <v>40956</v>
      </c>
      <c r="G2207" s="52" t="s">
        <v>272</v>
      </c>
      <c r="H2207" s="52" t="s">
        <v>12380</v>
      </c>
      <c r="I2207" s="52" t="s">
        <v>11711</v>
      </c>
      <c r="J2207" s="52" t="s">
        <v>11712</v>
      </c>
      <c r="K2207" s="52" t="s">
        <v>11713</v>
      </c>
      <c r="L2207" s="52" t="s">
        <v>11714</v>
      </c>
      <c r="M2207" s="53">
        <v>3506</v>
      </c>
    </row>
    <row r="2208" spans="1:13" s="52" customFormat="1">
      <c r="A2208" s="38">
        <v>10187653</v>
      </c>
      <c r="B2208" s="54">
        <v>101876530000000</v>
      </c>
      <c r="C2208" s="52" t="s">
        <v>3405</v>
      </c>
      <c r="D2208" s="52" t="s">
        <v>2539</v>
      </c>
      <c r="E2208" s="52" t="s">
        <v>3407</v>
      </c>
      <c r="F2208" s="32">
        <v>40956</v>
      </c>
      <c r="G2208" s="52" t="s">
        <v>272</v>
      </c>
      <c r="H2208" s="52" t="s">
        <v>12281</v>
      </c>
      <c r="I2208" s="52" t="s">
        <v>11711</v>
      </c>
      <c r="J2208" s="52" t="s">
        <v>11712</v>
      </c>
      <c r="K2208" s="52" t="s">
        <v>11713</v>
      </c>
      <c r="L2208" s="52" t="s">
        <v>11714</v>
      </c>
      <c r="M2208" s="53">
        <v>3506</v>
      </c>
    </row>
    <row r="2209" spans="1:13" s="52" customFormat="1">
      <c r="A2209" s="38">
        <v>10187654</v>
      </c>
      <c r="B2209" s="54">
        <v>101876540000000</v>
      </c>
      <c r="C2209" s="52" t="s">
        <v>3405</v>
      </c>
      <c r="D2209" s="52" t="s">
        <v>2539</v>
      </c>
      <c r="E2209" s="52" t="s">
        <v>3408</v>
      </c>
      <c r="F2209" s="32">
        <v>40956</v>
      </c>
      <c r="G2209" s="52" t="s">
        <v>272</v>
      </c>
      <c r="H2209" s="52" t="s">
        <v>12139</v>
      </c>
      <c r="I2209" s="52" t="s">
        <v>12140</v>
      </c>
      <c r="J2209" s="52" t="s">
        <v>11712</v>
      </c>
      <c r="K2209" s="52" t="s">
        <v>11713</v>
      </c>
      <c r="L2209" s="52" t="s">
        <v>11714</v>
      </c>
      <c r="M2209" s="53">
        <v>3506</v>
      </c>
    </row>
    <row r="2210" spans="1:13" s="52" customFormat="1">
      <c r="A2210" s="38">
        <v>10187655</v>
      </c>
      <c r="B2210" s="54">
        <v>101876550000000</v>
      </c>
      <c r="C2210" s="52" t="s">
        <v>3405</v>
      </c>
      <c r="D2210" s="52" t="s">
        <v>2539</v>
      </c>
      <c r="E2210" s="52" t="s">
        <v>3409</v>
      </c>
      <c r="F2210" s="32">
        <v>40956</v>
      </c>
      <c r="G2210" s="52" t="s">
        <v>272</v>
      </c>
      <c r="H2210" s="52" t="s">
        <v>12135</v>
      </c>
      <c r="I2210" s="52" t="s">
        <v>12104</v>
      </c>
      <c r="J2210" s="52" t="s">
        <v>11712</v>
      </c>
      <c r="K2210" s="52" t="s">
        <v>11713</v>
      </c>
      <c r="L2210" s="52" t="s">
        <v>11714</v>
      </c>
      <c r="M2210" s="53">
        <v>3506</v>
      </c>
    </row>
    <row r="2211" spans="1:13" s="52" customFormat="1">
      <c r="A2211" s="38">
        <v>10187656</v>
      </c>
      <c r="B2211" s="54">
        <v>101876560000000</v>
      </c>
      <c r="C2211" s="52" t="s">
        <v>3405</v>
      </c>
      <c r="D2211" s="52" t="s">
        <v>2539</v>
      </c>
      <c r="E2211" s="52" t="s">
        <v>3410</v>
      </c>
      <c r="F2211" s="32">
        <v>40956</v>
      </c>
      <c r="G2211" s="52" t="s">
        <v>3402</v>
      </c>
      <c r="H2211" s="52" t="s">
        <v>12412</v>
      </c>
      <c r="I2211" s="52" t="s">
        <v>12058</v>
      </c>
      <c r="J2211" s="52" t="s">
        <v>11712</v>
      </c>
      <c r="K2211" s="52" t="s">
        <v>11713</v>
      </c>
      <c r="L2211" s="52" t="s">
        <v>11714</v>
      </c>
      <c r="M2211" s="53">
        <v>3506</v>
      </c>
    </row>
    <row r="2212" spans="1:13" s="52" customFormat="1">
      <c r="A2212" s="38">
        <v>10187657</v>
      </c>
      <c r="B2212" s="54">
        <v>101876570000000</v>
      </c>
      <c r="C2212" s="52" t="s">
        <v>3405</v>
      </c>
      <c r="E2212" s="52" t="s">
        <v>3411</v>
      </c>
      <c r="F2212" s="32">
        <v>40956</v>
      </c>
      <c r="G2212" s="52" t="s">
        <v>272</v>
      </c>
      <c r="H2212" s="52" t="s">
        <v>11722</v>
      </c>
      <c r="I2212" s="52" t="s">
        <v>11723</v>
      </c>
      <c r="J2212" s="52" t="s">
        <v>11712</v>
      </c>
      <c r="K2212" s="52" t="s">
        <v>11713</v>
      </c>
      <c r="L2212" s="52" t="s">
        <v>11714</v>
      </c>
      <c r="M2212" s="53">
        <v>3506</v>
      </c>
    </row>
    <row r="2213" spans="1:13" s="52" customFormat="1">
      <c r="A2213" s="38">
        <v>10187658</v>
      </c>
      <c r="B2213" s="54">
        <v>101876580000000</v>
      </c>
      <c r="C2213" s="52" t="s">
        <v>3405</v>
      </c>
      <c r="D2213" s="52" t="s">
        <v>2539</v>
      </c>
      <c r="E2213" s="52" t="s">
        <v>3412</v>
      </c>
      <c r="F2213" s="32">
        <v>40956</v>
      </c>
      <c r="G2213" s="52" t="s">
        <v>272</v>
      </c>
      <c r="H2213" s="52" t="s">
        <v>12296</v>
      </c>
      <c r="I2213" s="52" t="s">
        <v>12140</v>
      </c>
      <c r="J2213" s="52" t="s">
        <v>11712</v>
      </c>
      <c r="K2213" s="52" t="s">
        <v>11713</v>
      </c>
      <c r="L2213" s="52" t="s">
        <v>11714</v>
      </c>
      <c r="M2213" s="53">
        <v>3506</v>
      </c>
    </row>
    <row r="2214" spans="1:13" s="52" customFormat="1">
      <c r="A2214" s="38">
        <v>10187659</v>
      </c>
      <c r="B2214" s="54">
        <v>101876590000000</v>
      </c>
      <c r="C2214" s="52" t="s">
        <v>3405</v>
      </c>
      <c r="D2214" s="52" t="s">
        <v>2539</v>
      </c>
      <c r="E2214" s="52" t="s">
        <v>3413</v>
      </c>
      <c r="F2214" s="32">
        <v>40956</v>
      </c>
      <c r="G2214" s="52" t="s">
        <v>272</v>
      </c>
      <c r="H2214" s="52" t="s">
        <v>12102</v>
      </c>
      <c r="I2214" s="52" t="s">
        <v>11717</v>
      </c>
      <c r="J2214" s="52" t="s">
        <v>11712</v>
      </c>
      <c r="K2214" s="52" t="s">
        <v>11713</v>
      </c>
      <c r="L2214" s="52" t="s">
        <v>11714</v>
      </c>
      <c r="M2214" s="53">
        <v>3506</v>
      </c>
    </row>
    <row r="2215" spans="1:13" s="52" customFormat="1">
      <c r="A2215" s="38">
        <v>10187660</v>
      </c>
      <c r="B2215" s="54">
        <v>101876600000000</v>
      </c>
      <c r="C2215" s="52" t="s">
        <v>3405</v>
      </c>
      <c r="D2215" s="52" t="s">
        <v>2539</v>
      </c>
      <c r="E2215" s="52" t="s">
        <v>3414</v>
      </c>
      <c r="F2215" s="32">
        <v>40956</v>
      </c>
      <c r="G2215" s="52" t="s">
        <v>2798</v>
      </c>
      <c r="H2215" s="52" t="s">
        <v>11722</v>
      </c>
      <c r="I2215" s="52" t="s">
        <v>11723</v>
      </c>
      <c r="J2215" s="52" t="s">
        <v>11712</v>
      </c>
      <c r="K2215" s="52" t="s">
        <v>11713</v>
      </c>
      <c r="L2215" s="52" t="s">
        <v>11714</v>
      </c>
      <c r="M2215" s="53">
        <v>3506</v>
      </c>
    </row>
    <row r="2216" spans="1:13" s="52" customFormat="1">
      <c r="A2216" s="38">
        <v>10187661</v>
      </c>
      <c r="B2216" s="54">
        <v>101876610000000</v>
      </c>
      <c r="C2216" s="52" t="s">
        <v>3405</v>
      </c>
      <c r="D2216" s="52" t="s">
        <v>2539</v>
      </c>
      <c r="E2216" s="52" t="s">
        <v>3415</v>
      </c>
      <c r="F2216" s="32">
        <v>40956</v>
      </c>
      <c r="G2216" s="52" t="s">
        <v>272</v>
      </c>
      <c r="H2216" s="52" t="s">
        <v>12135</v>
      </c>
      <c r="I2216" s="52" t="s">
        <v>12104</v>
      </c>
      <c r="J2216" s="52" t="s">
        <v>11712</v>
      </c>
      <c r="K2216" s="52" t="s">
        <v>11713</v>
      </c>
      <c r="L2216" s="52" t="s">
        <v>11714</v>
      </c>
      <c r="M2216" s="53">
        <v>3506</v>
      </c>
    </row>
    <row r="2217" spans="1:13" s="52" customFormat="1">
      <c r="A2217" s="38">
        <v>10187662</v>
      </c>
      <c r="B2217" s="54">
        <v>101876620000000</v>
      </c>
      <c r="C2217" s="52" t="s">
        <v>3405</v>
      </c>
      <c r="D2217" s="52" t="s">
        <v>2539</v>
      </c>
      <c r="E2217" s="52" t="s">
        <v>3416</v>
      </c>
      <c r="F2217" s="32">
        <v>40956</v>
      </c>
      <c r="G2217" s="52" t="s">
        <v>2798</v>
      </c>
      <c r="H2217" s="52" t="s">
        <v>11722</v>
      </c>
      <c r="I2217" s="52" t="s">
        <v>11723</v>
      </c>
      <c r="J2217" s="52" t="s">
        <v>11712</v>
      </c>
      <c r="K2217" s="52" t="s">
        <v>11713</v>
      </c>
      <c r="L2217" s="52" t="s">
        <v>11714</v>
      </c>
      <c r="M2217" s="53">
        <v>3506</v>
      </c>
    </row>
    <row r="2218" spans="1:13" s="52" customFormat="1">
      <c r="A2218" s="38">
        <v>10187663</v>
      </c>
      <c r="B2218" s="54">
        <v>101876630000000</v>
      </c>
      <c r="C2218" s="52" t="s">
        <v>3405</v>
      </c>
      <c r="D2218" s="52" t="s">
        <v>2539</v>
      </c>
      <c r="E2218" s="52" t="s">
        <v>3417</v>
      </c>
      <c r="F2218" s="32">
        <v>40956</v>
      </c>
      <c r="G2218" s="52" t="s">
        <v>272</v>
      </c>
      <c r="H2218" s="52" t="s">
        <v>12067</v>
      </c>
      <c r="I2218" s="52" t="s">
        <v>12068</v>
      </c>
      <c r="J2218" s="52" t="s">
        <v>11712</v>
      </c>
      <c r="K2218" s="52" t="s">
        <v>11713</v>
      </c>
      <c r="L2218" s="52" t="s">
        <v>11714</v>
      </c>
      <c r="M2218" s="53">
        <v>3506</v>
      </c>
    </row>
    <row r="2219" spans="1:13" s="52" customFormat="1">
      <c r="A2219" s="38">
        <v>10187664</v>
      </c>
      <c r="B2219" s="54">
        <v>101876640000000</v>
      </c>
      <c r="C2219" s="52" t="s">
        <v>3405</v>
      </c>
      <c r="D2219" s="52" t="s">
        <v>2539</v>
      </c>
      <c r="E2219" s="52" t="s">
        <v>3418</v>
      </c>
      <c r="F2219" s="32">
        <v>40956</v>
      </c>
      <c r="G2219" s="52" t="s">
        <v>3402</v>
      </c>
      <c r="H2219" s="52" t="s">
        <v>12424</v>
      </c>
      <c r="I2219" s="52" t="s">
        <v>11720</v>
      </c>
      <c r="J2219" s="52" t="s">
        <v>11712</v>
      </c>
      <c r="K2219" s="52" t="s">
        <v>11713</v>
      </c>
      <c r="L2219" s="52" t="s">
        <v>11714</v>
      </c>
      <c r="M2219" s="53">
        <v>3506</v>
      </c>
    </row>
    <row r="2220" spans="1:13" s="52" customFormat="1">
      <c r="A2220" s="38">
        <v>10187665</v>
      </c>
      <c r="B2220" s="54">
        <v>101876650000000</v>
      </c>
      <c r="C2220" s="52" t="s">
        <v>3405</v>
      </c>
      <c r="D2220" s="52" t="s">
        <v>2539</v>
      </c>
      <c r="E2220" s="52" t="s">
        <v>3419</v>
      </c>
      <c r="F2220" s="32">
        <v>40956</v>
      </c>
      <c r="G2220" s="52" t="s">
        <v>110</v>
      </c>
      <c r="H2220" s="52" t="s">
        <v>11722</v>
      </c>
      <c r="I2220" s="52" t="s">
        <v>11723</v>
      </c>
      <c r="J2220" s="52" t="s">
        <v>11712</v>
      </c>
      <c r="K2220" s="52" t="s">
        <v>11713</v>
      </c>
      <c r="L2220" s="52" t="s">
        <v>11714</v>
      </c>
      <c r="M2220" s="53">
        <v>3506</v>
      </c>
    </row>
    <row r="2221" spans="1:13" s="52" customFormat="1">
      <c r="A2221" s="38">
        <v>10187666</v>
      </c>
      <c r="B2221" s="54">
        <v>101876660000000</v>
      </c>
      <c r="C2221" s="52" t="s">
        <v>3405</v>
      </c>
      <c r="D2221" s="52" t="s">
        <v>2539</v>
      </c>
      <c r="E2221" s="52" t="s">
        <v>3420</v>
      </c>
      <c r="F2221" s="32">
        <v>40956</v>
      </c>
      <c r="G2221" s="52" t="s">
        <v>272</v>
      </c>
      <c r="H2221" s="52" t="s">
        <v>12183</v>
      </c>
      <c r="I2221" s="52" t="s">
        <v>12063</v>
      </c>
      <c r="J2221" s="52" t="s">
        <v>11712</v>
      </c>
      <c r="K2221" s="52" t="s">
        <v>11713</v>
      </c>
      <c r="L2221" s="52" t="s">
        <v>11714</v>
      </c>
      <c r="M2221" s="53">
        <v>3506</v>
      </c>
    </row>
    <row r="2222" spans="1:13" s="52" customFormat="1">
      <c r="A2222" s="38">
        <v>10187667</v>
      </c>
      <c r="B2222" s="54">
        <v>101876670000000</v>
      </c>
      <c r="C2222" s="52" t="s">
        <v>3405</v>
      </c>
      <c r="D2222" s="52" t="s">
        <v>2539</v>
      </c>
      <c r="E2222" s="52" t="s">
        <v>3421</v>
      </c>
      <c r="F2222" s="32">
        <v>40956</v>
      </c>
      <c r="G2222" s="52" t="s">
        <v>272</v>
      </c>
      <c r="H2222" s="52" t="s">
        <v>12183</v>
      </c>
      <c r="I2222" s="52" t="s">
        <v>12063</v>
      </c>
      <c r="J2222" s="52" t="s">
        <v>11712</v>
      </c>
      <c r="K2222" s="52" t="s">
        <v>11713</v>
      </c>
      <c r="L2222" s="52" t="s">
        <v>11714</v>
      </c>
      <c r="M2222" s="53">
        <v>3506</v>
      </c>
    </row>
    <row r="2223" spans="1:13" s="52" customFormat="1">
      <c r="A2223" s="38">
        <v>10187668</v>
      </c>
      <c r="B2223" s="54">
        <v>101876680000000</v>
      </c>
      <c r="C2223" s="52" t="s">
        <v>3405</v>
      </c>
      <c r="D2223" s="52" t="s">
        <v>2539</v>
      </c>
      <c r="E2223" s="52" t="s">
        <v>3422</v>
      </c>
      <c r="F2223" s="32">
        <v>40956</v>
      </c>
      <c r="G2223" s="52" t="s">
        <v>272</v>
      </c>
      <c r="H2223" s="52" t="s">
        <v>12382</v>
      </c>
      <c r="I2223" s="52" t="s">
        <v>11717</v>
      </c>
      <c r="J2223" s="52" t="s">
        <v>11712</v>
      </c>
      <c r="K2223" s="52" t="s">
        <v>11713</v>
      </c>
      <c r="L2223" s="52" t="s">
        <v>11714</v>
      </c>
      <c r="M2223" s="53">
        <v>3506</v>
      </c>
    </row>
    <row r="2224" spans="1:13" s="52" customFormat="1">
      <c r="A2224" s="38">
        <v>10187669</v>
      </c>
      <c r="B2224" s="54">
        <v>101876690000000</v>
      </c>
      <c r="C2224" s="52" t="s">
        <v>3405</v>
      </c>
      <c r="D2224" s="52" t="s">
        <v>2539</v>
      </c>
      <c r="E2224" s="52" t="s">
        <v>3423</v>
      </c>
      <c r="F2224" s="32">
        <v>40956</v>
      </c>
      <c r="G2224" s="52" t="s">
        <v>272</v>
      </c>
      <c r="H2224" s="52" t="s">
        <v>12139</v>
      </c>
      <c r="I2224" s="52" t="s">
        <v>12140</v>
      </c>
      <c r="J2224" s="52" t="s">
        <v>11712</v>
      </c>
      <c r="K2224" s="52" t="s">
        <v>11713</v>
      </c>
      <c r="L2224" s="52" t="s">
        <v>11714</v>
      </c>
      <c r="M2224" s="53">
        <v>3506</v>
      </c>
    </row>
    <row r="2225" spans="1:13" s="52" customFormat="1">
      <c r="A2225" s="38">
        <v>10187670</v>
      </c>
      <c r="B2225" s="54">
        <v>101876700000000</v>
      </c>
      <c r="C2225" s="52" t="s">
        <v>3405</v>
      </c>
      <c r="D2225" s="52" t="s">
        <v>2539</v>
      </c>
      <c r="E2225" s="52" t="s">
        <v>3424</v>
      </c>
      <c r="F2225" s="32">
        <v>40956</v>
      </c>
      <c r="G2225" s="52" t="s">
        <v>272</v>
      </c>
      <c r="H2225" s="52" t="s">
        <v>12393</v>
      </c>
      <c r="I2225" s="52" t="s">
        <v>11720</v>
      </c>
      <c r="J2225" s="52" t="s">
        <v>11712</v>
      </c>
      <c r="K2225" s="52" t="s">
        <v>11713</v>
      </c>
      <c r="L2225" s="52" t="s">
        <v>11714</v>
      </c>
      <c r="M2225" s="53">
        <v>3506</v>
      </c>
    </row>
    <row r="2226" spans="1:13" s="52" customFormat="1">
      <c r="A2226" s="38">
        <v>10187671</v>
      </c>
      <c r="B2226" s="54">
        <v>101876710000000</v>
      </c>
      <c r="C2226" s="52" t="s">
        <v>3405</v>
      </c>
      <c r="D2226" s="52" t="s">
        <v>2539</v>
      </c>
      <c r="E2226" s="52" t="s">
        <v>3425</v>
      </c>
      <c r="F2226" s="32">
        <v>40956</v>
      </c>
      <c r="G2226" s="52" t="s">
        <v>272</v>
      </c>
      <c r="H2226" s="52" t="s">
        <v>12163</v>
      </c>
      <c r="I2226" s="52" t="s">
        <v>12058</v>
      </c>
      <c r="J2226" s="52" t="s">
        <v>11712</v>
      </c>
      <c r="K2226" s="52" t="s">
        <v>11713</v>
      </c>
      <c r="L2226" s="52" t="s">
        <v>11714</v>
      </c>
      <c r="M2226" s="53">
        <v>3506</v>
      </c>
    </row>
    <row r="2227" spans="1:13" s="52" customFormat="1">
      <c r="A2227" s="38">
        <v>10187672</v>
      </c>
      <c r="B2227" s="54">
        <v>101876720000000</v>
      </c>
      <c r="C2227" s="52" t="s">
        <v>3426</v>
      </c>
      <c r="E2227" s="52" t="s">
        <v>3427</v>
      </c>
      <c r="F2227" s="32">
        <v>40968</v>
      </c>
      <c r="G2227" s="52" t="s">
        <v>7839</v>
      </c>
      <c r="H2227" s="52" t="s">
        <v>11722</v>
      </c>
      <c r="I2227" s="52" t="s">
        <v>11723</v>
      </c>
      <c r="J2227" s="52" t="s">
        <v>11712</v>
      </c>
      <c r="K2227" s="52" t="s">
        <v>11713</v>
      </c>
      <c r="L2227" s="52" t="s">
        <v>11714</v>
      </c>
      <c r="M2227" s="53">
        <v>3506</v>
      </c>
    </row>
    <row r="2228" spans="1:13" s="52" customFormat="1">
      <c r="A2228" s="38">
        <v>10187673</v>
      </c>
      <c r="B2228" s="54">
        <v>101876730000000</v>
      </c>
      <c r="C2228" s="52" t="s">
        <v>3429</v>
      </c>
      <c r="E2228" s="52" t="s">
        <v>3430</v>
      </c>
      <c r="F2228" s="32">
        <v>40968</v>
      </c>
      <c r="G2228" s="52" t="s">
        <v>7839</v>
      </c>
      <c r="H2228" s="52" t="s">
        <v>11722</v>
      </c>
      <c r="I2228" s="52" t="s">
        <v>11723</v>
      </c>
      <c r="J2228" s="52" t="s">
        <v>11712</v>
      </c>
      <c r="K2228" s="52" t="s">
        <v>11713</v>
      </c>
      <c r="L2228" s="52" t="s">
        <v>11714</v>
      </c>
      <c r="M2228" s="53">
        <v>3506</v>
      </c>
    </row>
    <row r="2229" spans="1:13" s="52" customFormat="1">
      <c r="A2229" s="38">
        <v>10187674</v>
      </c>
      <c r="B2229" s="54">
        <v>101876740000000</v>
      </c>
      <c r="C2229" s="52" t="s">
        <v>3432</v>
      </c>
      <c r="D2229" s="52" t="s">
        <v>5655</v>
      </c>
      <c r="E2229" s="52" t="s">
        <v>3433</v>
      </c>
      <c r="F2229" s="32">
        <v>40980</v>
      </c>
      <c r="G2229" s="52">
        <v>154</v>
      </c>
      <c r="H2229" s="52" t="s">
        <v>12304</v>
      </c>
      <c r="I2229" s="52" t="s">
        <v>12305</v>
      </c>
      <c r="J2229" s="52" t="s">
        <v>11712</v>
      </c>
      <c r="K2229" s="52" t="s">
        <v>11713</v>
      </c>
      <c r="L2229" s="52" t="s">
        <v>11714</v>
      </c>
      <c r="M2229" s="53">
        <v>3506</v>
      </c>
    </row>
    <row r="2230" spans="1:13" s="52" customFormat="1">
      <c r="A2230" s="38">
        <v>10187675</v>
      </c>
      <c r="B2230" s="54">
        <v>101876750000000</v>
      </c>
      <c r="C2230" s="52" t="s">
        <v>3435</v>
      </c>
      <c r="E2230" s="52" t="s">
        <v>3436</v>
      </c>
      <c r="F2230" s="32">
        <v>41012</v>
      </c>
      <c r="G2230" s="52" t="s">
        <v>11768</v>
      </c>
      <c r="H2230" s="52" t="s">
        <v>12494</v>
      </c>
      <c r="I2230" s="52" t="s">
        <v>12319</v>
      </c>
      <c r="J2230" s="52" t="s">
        <v>11712</v>
      </c>
      <c r="K2230" s="52" t="s">
        <v>11713</v>
      </c>
      <c r="L2230" s="52" t="s">
        <v>11714</v>
      </c>
      <c r="M2230" s="53">
        <v>3506</v>
      </c>
    </row>
    <row r="2231" spans="1:13" s="52" customFormat="1">
      <c r="A2231" s="38">
        <v>10187679</v>
      </c>
      <c r="B2231" s="54">
        <v>101876790000000</v>
      </c>
      <c r="C2231" s="52" t="s">
        <v>3437</v>
      </c>
      <c r="D2231" s="52" t="s">
        <v>3439</v>
      </c>
      <c r="E2231" s="52" t="s">
        <v>3440</v>
      </c>
      <c r="F2231" s="32">
        <v>40968</v>
      </c>
      <c r="G2231" s="52" t="s">
        <v>272</v>
      </c>
      <c r="H2231" s="52" t="s">
        <v>12070</v>
      </c>
      <c r="I2231" s="52" t="s">
        <v>12071</v>
      </c>
      <c r="J2231" s="52" t="s">
        <v>11712</v>
      </c>
      <c r="K2231" s="52" t="s">
        <v>11713</v>
      </c>
      <c r="L2231" s="52" t="s">
        <v>11714</v>
      </c>
      <c r="M2231" s="53">
        <v>3506</v>
      </c>
    </row>
    <row r="2232" spans="1:13" s="52" customFormat="1">
      <c r="A2232" s="38">
        <v>10187680</v>
      </c>
      <c r="B2232" s="54">
        <v>101876800000000</v>
      </c>
      <c r="C2232" s="52" t="s">
        <v>3437</v>
      </c>
      <c r="D2232" s="52" t="s">
        <v>3439</v>
      </c>
      <c r="E2232" s="52" t="s">
        <v>3442</v>
      </c>
      <c r="F2232" s="32">
        <v>40968</v>
      </c>
      <c r="G2232" s="52" t="s">
        <v>2798</v>
      </c>
      <c r="H2232" s="52" t="s">
        <v>11722</v>
      </c>
      <c r="I2232" s="52" t="s">
        <v>11723</v>
      </c>
      <c r="J2232" s="52" t="s">
        <v>11712</v>
      </c>
      <c r="K2232" s="52" t="s">
        <v>11713</v>
      </c>
      <c r="L2232" s="52" t="s">
        <v>11714</v>
      </c>
      <c r="M2232" s="53">
        <v>3506</v>
      </c>
    </row>
    <row r="2233" spans="1:13" s="52" customFormat="1">
      <c r="A2233" s="38">
        <v>10187681</v>
      </c>
      <c r="B2233" s="54">
        <v>101876810000000</v>
      </c>
      <c r="C2233" s="52" t="s">
        <v>3437</v>
      </c>
      <c r="D2233" s="52" t="s">
        <v>3439</v>
      </c>
      <c r="E2233" s="52" t="s">
        <v>3444</v>
      </c>
      <c r="F2233" s="32">
        <v>40968</v>
      </c>
      <c r="G2233" s="52" t="s">
        <v>272</v>
      </c>
      <c r="H2233" s="52" t="s">
        <v>11722</v>
      </c>
      <c r="I2233" s="52" t="s">
        <v>11723</v>
      </c>
      <c r="J2233" s="52" t="s">
        <v>11712</v>
      </c>
      <c r="K2233" s="52" t="s">
        <v>11713</v>
      </c>
      <c r="L2233" s="52" t="s">
        <v>11714</v>
      </c>
      <c r="M2233" s="53">
        <v>3506</v>
      </c>
    </row>
    <row r="2234" spans="1:13" s="52" customFormat="1">
      <c r="A2234" s="38">
        <v>10187688</v>
      </c>
      <c r="B2234" s="54">
        <v>101876880000000</v>
      </c>
      <c r="C2234" s="52" t="s">
        <v>3445</v>
      </c>
      <c r="E2234" s="52" t="s">
        <v>3446</v>
      </c>
      <c r="F2234" s="32">
        <v>41018</v>
      </c>
      <c r="G2234" s="52" t="s">
        <v>7839</v>
      </c>
      <c r="H2234" s="52" t="s">
        <v>12304</v>
      </c>
      <c r="I2234" s="52" t="s">
        <v>12305</v>
      </c>
      <c r="J2234" s="52" t="s">
        <v>11712</v>
      </c>
      <c r="K2234" s="52" t="s">
        <v>11713</v>
      </c>
      <c r="L2234" s="52" t="s">
        <v>11714</v>
      </c>
      <c r="M2234" s="53">
        <v>3506</v>
      </c>
    </row>
    <row r="2235" spans="1:13" s="52" customFormat="1">
      <c r="A2235" s="38">
        <v>10187689</v>
      </c>
      <c r="B2235" s="54">
        <v>101876890000000</v>
      </c>
      <c r="C2235" s="52" t="s">
        <v>3445</v>
      </c>
      <c r="E2235" s="52" t="s">
        <v>3448</v>
      </c>
      <c r="F2235" s="32">
        <v>41018</v>
      </c>
      <c r="G2235" s="52" t="s">
        <v>7839</v>
      </c>
      <c r="H2235" s="52" t="s">
        <v>12304</v>
      </c>
      <c r="I2235" s="52" t="s">
        <v>12305</v>
      </c>
      <c r="J2235" s="52" t="s">
        <v>11712</v>
      </c>
      <c r="K2235" s="52" t="s">
        <v>11713</v>
      </c>
      <c r="L2235" s="52" t="s">
        <v>11714</v>
      </c>
      <c r="M2235" s="53">
        <v>3506</v>
      </c>
    </row>
    <row r="2236" spans="1:13" s="52" customFormat="1">
      <c r="A2236" s="38">
        <v>10187770</v>
      </c>
      <c r="B2236" s="54">
        <v>101877700000000</v>
      </c>
      <c r="C2236" s="52" t="s">
        <v>3449</v>
      </c>
      <c r="E2236" s="52" t="s">
        <v>3450</v>
      </c>
      <c r="F2236" s="32">
        <v>41093</v>
      </c>
      <c r="G2236" s="52">
        <v>403.1</v>
      </c>
      <c r="H2236" s="52" t="s">
        <v>11722</v>
      </c>
      <c r="I2236" s="52" t="s">
        <v>11723</v>
      </c>
      <c r="J2236" s="52" t="s">
        <v>11712</v>
      </c>
      <c r="K2236" s="52" t="s">
        <v>11713</v>
      </c>
      <c r="L2236" s="52" t="s">
        <v>11714</v>
      </c>
      <c r="M2236" s="53">
        <v>3506</v>
      </c>
    </row>
    <row r="2237" spans="1:13" s="52" customFormat="1">
      <c r="A2237" s="38">
        <v>10187778</v>
      </c>
      <c r="B2237" s="54">
        <v>101877780000000</v>
      </c>
      <c r="C2237" s="52" t="s">
        <v>3452</v>
      </c>
      <c r="E2237" s="52" t="s">
        <v>3453</v>
      </c>
      <c r="F2237" s="32">
        <v>41135</v>
      </c>
      <c r="G2237" s="52">
        <v>801.4</v>
      </c>
      <c r="H2237" s="52" t="s">
        <v>11878</v>
      </c>
      <c r="I2237" s="52" t="s">
        <v>11879</v>
      </c>
      <c r="J2237" s="52" t="s">
        <v>11712</v>
      </c>
      <c r="K2237" s="52" t="s">
        <v>11713</v>
      </c>
      <c r="L2237" s="52" t="s">
        <v>11714</v>
      </c>
      <c r="M2237" s="53">
        <v>3506</v>
      </c>
    </row>
    <row r="2238" spans="1:13" s="52" customFormat="1">
      <c r="A2238" s="38">
        <v>10187779</v>
      </c>
      <c r="B2238" s="54">
        <v>101877790000000</v>
      </c>
      <c r="C2238" s="52" t="s">
        <v>3452</v>
      </c>
      <c r="E2238" s="52" t="s">
        <v>3456</v>
      </c>
      <c r="F2238" s="32">
        <v>41135</v>
      </c>
      <c r="G2238" s="52">
        <v>402.25</v>
      </c>
      <c r="H2238" s="52" t="s">
        <v>11722</v>
      </c>
      <c r="I2238" s="52" t="s">
        <v>11723</v>
      </c>
      <c r="J2238" s="52" t="s">
        <v>11712</v>
      </c>
      <c r="K2238" s="52" t="s">
        <v>11713</v>
      </c>
      <c r="L2238" s="52" t="s">
        <v>11714</v>
      </c>
      <c r="M2238" s="53">
        <v>3506</v>
      </c>
    </row>
    <row r="2239" spans="1:13" s="52" customFormat="1">
      <c r="A2239" s="38">
        <v>10187780</v>
      </c>
      <c r="B2239" s="54">
        <v>101877800000000</v>
      </c>
      <c r="C2239" s="52" t="s">
        <v>3452</v>
      </c>
      <c r="E2239" s="52" t="s">
        <v>3457</v>
      </c>
      <c r="F2239" s="32">
        <v>41135</v>
      </c>
      <c r="G2239" s="52" t="s">
        <v>11718</v>
      </c>
      <c r="H2239" s="52" t="s">
        <v>11716</v>
      </c>
      <c r="I2239" s="52" t="s">
        <v>11717</v>
      </c>
      <c r="J2239" s="52" t="s">
        <v>11712</v>
      </c>
      <c r="K2239" s="52" t="s">
        <v>11713</v>
      </c>
      <c r="L2239" s="52" t="s">
        <v>11714</v>
      </c>
      <c r="M2239" s="53">
        <v>3506</v>
      </c>
    </row>
    <row r="2240" spans="1:13" s="52" customFormat="1">
      <c r="A2240" s="38">
        <v>10187862</v>
      </c>
      <c r="B2240" s="54">
        <v>101878620000000</v>
      </c>
      <c r="C2240" s="52" t="s">
        <v>3049</v>
      </c>
      <c r="D2240" s="52">
        <v>2960</v>
      </c>
      <c r="E2240" s="52" t="s">
        <v>3459</v>
      </c>
      <c r="F2240" s="32">
        <v>41023</v>
      </c>
      <c r="G2240" s="52" t="s">
        <v>110</v>
      </c>
      <c r="H2240" s="52" t="s">
        <v>12173</v>
      </c>
      <c r="I2240" s="52" t="s">
        <v>12058</v>
      </c>
      <c r="J2240" s="52" t="s">
        <v>11712</v>
      </c>
      <c r="K2240" s="52" t="s">
        <v>11713</v>
      </c>
      <c r="L2240" s="52" t="s">
        <v>11714</v>
      </c>
      <c r="M2240" s="53">
        <v>3506</v>
      </c>
    </row>
    <row r="2241" spans="1:13" s="52" customFormat="1">
      <c r="A2241" s="38">
        <v>10187863</v>
      </c>
      <c r="B2241" s="54">
        <v>101878630000000</v>
      </c>
      <c r="C2241" s="52" t="s">
        <v>3049</v>
      </c>
      <c r="D2241" s="52">
        <v>2960</v>
      </c>
      <c r="E2241" s="52" t="s">
        <v>3461</v>
      </c>
      <c r="F2241" s="32">
        <v>41023</v>
      </c>
      <c r="G2241" s="52" t="s">
        <v>110</v>
      </c>
      <c r="H2241" s="52" t="s">
        <v>12312</v>
      </c>
      <c r="I2241" s="52" t="s">
        <v>12120</v>
      </c>
      <c r="J2241" s="52" t="s">
        <v>11712</v>
      </c>
      <c r="K2241" s="52" t="s">
        <v>11713</v>
      </c>
      <c r="L2241" s="52" t="s">
        <v>11714</v>
      </c>
      <c r="M2241" s="53">
        <v>3506</v>
      </c>
    </row>
    <row r="2242" spans="1:13" s="52" customFormat="1">
      <c r="A2242" s="38">
        <v>10187864</v>
      </c>
      <c r="B2242" s="54">
        <v>101878640000000</v>
      </c>
      <c r="C2242" s="52" t="s">
        <v>3049</v>
      </c>
      <c r="D2242" s="52">
        <v>2960</v>
      </c>
      <c r="E2242" s="52" t="s">
        <v>3462</v>
      </c>
      <c r="F2242" s="32">
        <v>41023</v>
      </c>
      <c r="G2242" s="52" t="s">
        <v>110</v>
      </c>
      <c r="H2242" s="52" t="s">
        <v>12311</v>
      </c>
      <c r="I2242" s="52" t="s">
        <v>12250</v>
      </c>
      <c r="J2242" s="52" t="s">
        <v>11712</v>
      </c>
      <c r="K2242" s="52" t="s">
        <v>11713</v>
      </c>
      <c r="L2242" s="52" t="s">
        <v>11714</v>
      </c>
      <c r="M2242" s="53">
        <v>3506</v>
      </c>
    </row>
    <row r="2243" spans="1:13" s="52" customFormat="1">
      <c r="A2243" s="38">
        <v>10187865</v>
      </c>
      <c r="B2243" s="54">
        <v>101878650000000</v>
      </c>
      <c r="C2243" s="52" t="s">
        <v>3049</v>
      </c>
      <c r="D2243" s="52" t="s">
        <v>2909</v>
      </c>
      <c r="E2243" s="52" t="s">
        <v>3463</v>
      </c>
      <c r="F2243" s="32">
        <v>41023</v>
      </c>
      <c r="G2243" s="52" t="s">
        <v>110</v>
      </c>
      <c r="H2243" s="52" t="s">
        <v>12481</v>
      </c>
      <c r="I2243" s="52" t="s">
        <v>12068</v>
      </c>
      <c r="J2243" s="52" t="s">
        <v>11712</v>
      </c>
      <c r="K2243" s="52" t="s">
        <v>11713</v>
      </c>
      <c r="L2243" s="52" t="s">
        <v>11714</v>
      </c>
      <c r="M2243" s="53">
        <v>3506</v>
      </c>
    </row>
    <row r="2244" spans="1:13" s="52" customFormat="1">
      <c r="A2244" s="38">
        <v>10187866</v>
      </c>
      <c r="B2244" s="54">
        <v>101878660000000</v>
      </c>
      <c r="C2244" s="52" t="s">
        <v>3049</v>
      </c>
      <c r="D2244" s="52" t="s">
        <v>3054</v>
      </c>
      <c r="E2244" s="52" t="s">
        <v>3464</v>
      </c>
      <c r="F2244" s="32">
        <v>41023</v>
      </c>
      <c r="G2244" s="52" t="s">
        <v>110</v>
      </c>
      <c r="H2244" s="52" t="s">
        <v>12249</v>
      </c>
      <c r="I2244" s="52" t="s">
        <v>12250</v>
      </c>
      <c r="J2244" s="52" t="s">
        <v>11712</v>
      </c>
      <c r="K2244" s="52" t="s">
        <v>11713</v>
      </c>
      <c r="L2244" s="52" t="s">
        <v>11714</v>
      </c>
      <c r="M2244" s="53">
        <v>3506</v>
      </c>
    </row>
    <row r="2245" spans="1:13" s="52" customFormat="1">
      <c r="A2245" s="38">
        <v>10187867</v>
      </c>
      <c r="B2245" s="54">
        <v>101878670000000</v>
      </c>
      <c r="C2245" s="52" t="s">
        <v>3049</v>
      </c>
      <c r="D2245" s="52">
        <v>2960</v>
      </c>
      <c r="E2245" s="52" t="s">
        <v>3465</v>
      </c>
      <c r="F2245" s="32">
        <v>41023</v>
      </c>
      <c r="G2245" s="52" t="s">
        <v>110</v>
      </c>
      <c r="H2245" s="52" t="s">
        <v>12311</v>
      </c>
      <c r="I2245" s="52" t="s">
        <v>12250</v>
      </c>
      <c r="J2245" s="52" t="s">
        <v>11712</v>
      </c>
      <c r="K2245" s="52" t="s">
        <v>11713</v>
      </c>
      <c r="L2245" s="52" t="s">
        <v>11714</v>
      </c>
      <c r="M2245" s="53">
        <v>3506</v>
      </c>
    </row>
    <row r="2246" spans="1:13" s="52" customFormat="1">
      <c r="A2246" s="38">
        <v>10187868</v>
      </c>
      <c r="B2246" s="54">
        <v>101878680000000</v>
      </c>
      <c r="C2246" s="52" t="s">
        <v>3049</v>
      </c>
      <c r="D2246" s="52" t="s">
        <v>2909</v>
      </c>
      <c r="E2246" s="52" t="s">
        <v>3466</v>
      </c>
      <c r="F2246" s="32">
        <v>41023</v>
      </c>
      <c r="G2246" s="52" t="s">
        <v>110</v>
      </c>
      <c r="H2246" s="52" t="s">
        <v>12311</v>
      </c>
      <c r="I2246" s="52" t="s">
        <v>12250</v>
      </c>
      <c r="J2246" s="52" t="s">
        <v>11712</v>
      </c>
      <c r="K2246" s="52" t="s">
        <v>11713</v>
      </c>
      <c r="L2246" s="52" t="s">
        <v>11714</v>
      </c>
      <c r="M2246" s="53">
        <v>3506</v>
      </c>
    </row>
    <row r="2247" spans="1:13" s="52" customFormat="1">
      <c r="A2247" s="38">
        <v>10187869</v>
      </c>
      <c r="B2247" s="54">
        <v>101878690000000</v>
      </c>
      <c r="C2247" s="52" t="s">
        <v>3049</v>
      </c>
      <c r="D2247" s="52" t="s">
        <v>2909</v>
      </c>
      <c r="E2247" s="52" t="s">
        <v>3467</v>
      </c>
      <c r="F2247" s="32">
        <v>41023</v>
      </c>
      <c r="G2247" s="52" t="s">
        <v>110</v>
      </c>
      <c r="H2247" s="52" t="s">
        <v>12311</v>
      </c>
      <c r="I2247" s="52" t="s">
        <v>12250</v>
      </c>
      <c r="J2247" s="52" t="s">
        <v>11712</v>
      </c>
      <c r="K2247" s="52" t="s">
        <v>11713</v>
      </c>
      <c r="L2247" s="52" t="s">
        <v>11714</v>
      </c>
      <c r="M2247" s="53">
        <v>3506</v>
      </c>
    </row>
    <row r="2248" spans="1:13" s="52" customFormat="1">
      <c r="A2248" s="38">
        <v>10187870</v>
      </c>
      <c r="B2248" s="54">
        <v>101878700000000</v>
      </c>
      <c r="C2248" s="52" t="s">
        <v>3049</v>
      </c>
      <c r="D2248" s="52" t="s">
        <v>3054</v>
      </c>
      <c r="E2248" s="52" t="s">
        <v>3468</v>
      </c>
      <c r="F2248" s="32">
        <v>41023</v>
      </c>
      <c r="G2248" s="52" t="s">
        <v>110</v>
      </c>
      <c r="H2248" s="52" t="s">
        <v>12311</v>
      </c>
      <c r="I2248" s="52" t="s">
        <v>12250</v>
      </c>
      <c r="J2248" s="52" t="s">
        <v>11712</v>
      </c>
      <c r="K2248" s="52" t="s">
        <v>11713</v>
      </c>
      <c r="L2248" s="52" t="s">
        <v>11714</v>
      </c>
      <c r="M2248" s="53">
        <v>3506</v>
      </c>
    </row>
    <row r="2249" spans="1:13" s="52" customFormat="1">
      <c r="A2249" s="38">
        <v>10187871</v>
      </c>
      <c r="B2249" s="54">
        <v>101878710000000</v>
      </c>
      <c r="C2249" s="52" t="s">
        <v>3049</v>
      </c>
      <c r="D2249" s="52" t="s">
        <v>2909</v>
      </c>
      <c r="E2249" s="52" t="s">
        <v>3470</v>
      </c>
      <c r="F2249" s="32">
        <v>41023</v>
      </c>
      <c r="G2249" s="52" t="s">
        <v>110</v>
      </c>
      <c r="H2249" s="52" t="s">
        <v>12311</v>
      </c>
      <c r="I2249" s="52" t="s">
        <v>12250</v>
      </c>
      <c r="J2249" s="52" t="s">
        <v>11712</v>
      </c>
      <c r="K2249" s="52" t="s">
        <v>11713</v>
      </c>
      <c r="L2249" s="52" t="s">
        <v>11714</v>
      </c>
      <c r="M2249" s="53">
        <v>3506</v>
      </c>
    </row>
    <row r="2250" spans="1:13" s="52" customFormat="1">
      <c r="A2250" s="38">
        <v>10187872</v>
      </c>
      <c r="B2250" s="54">
        <v>101878720000000</v>
      </c>
      <c r="C2250" s="52" t="s">
        <v>3049</v>
      </c>
      <c r="D2250" s="52">
        <v>2960</v>
      </c>
      <c r="E2250" s="52" t="s">
        <v>3471</v>
      </c>
      <c r="F2250" s="32">
        <v>41023</v>
      </c>
      <c r="G2250" s="52" t="s">
        <v>110</v>
      </c>
      <c r="H2250" s="52" t="s">
        <v>12481</v>
      </c>
      <c r="I2250" s="52" t="s">
        <v>12068</v>
      </c>
      <c r="J2250" s="52" t="s">
        <v>11712</v>
      </c>
      <c r="K2250" s="52" t="s">
        <v>11713</v>
      </c>
      <c r="L2250" s="52" t="s">
        <v>11714</v>
      </c>
      <c r="M2250" s="53">
        <v>3506</v>
      </c>
    </row>
    <row r="2251" spans="1:13" s="52" customFormat="1">
      <c r="A2251" s="38">
        <v>10187873</v>
      </c>
      <c r="B2251" s="54">
        <v>101878730000000</v>
      </c>
      <c r="C2251" s="52" t="s">
        <v>3049</v>
      </c>
      <c r="D2251" s="52">
        <v>2960</v>
      </c>
      <c r="E2251" s="52" t="s">
        <v>3472</v>
      </c>
      <c r="F2251" s="32">
        <v>41023</v>
      </c>
      <c r="G2251" s="52" t="s">
        <v>110</v>
      </c>
      <c r="H2251" s="52" t="s">
        <v>12311</v>
      </c>
      <c r="I2251" s="52" t="s">
        <v>12250</v>
      </c>
      <c r="J2251" s="52" t="s">
        <v>11712</v>
      </c>
      <c r="K2251" s="52" t="s">
        <v>11713</v>
      </c>
      <c r="L2251" s="52" t="s">
        <v>11714</v>
      </c>
      <c r="M2251" s="53">
        <v>3506</v>
      </c>
    </row>
    <row r="2252" spans="1:13" s="52" customFormat="1">
      <c r="A2252" s="38">
        <v>10187874</v>
      </c>
      <c r="B2252" s="54">
        <v>101878740000000</v>
      </c>
      <c r="C2252" s="52" t="s">
        <v>3473</v>
      </c>
      <c r="E2252" s="52" t="s">
        <v>3474</v>
      </c>
      <c r="F2252" s="32">
        <v>41018</v>
      </c>
      <c r="G2252" s="52" t="s">
        <v>7839</v>
      </c>
      <c r="H2252" s="52" t="s">
        <v>12304</v>
      </c>
      <c r="I2252" s="52" t="s">
        <v>12305</v>
      </c>
      <c r="J2252" s="52" t="s">
        <v>11712</v>
      </c>
      <c r="K2252" s="52" t="s">
        <v>11713</v>
      </c>
      <c r="L2252" s="52" t="s">
        <v>11714</v>
      </c>
      <c r="M2252" s="53">
        <v>3506</v>
      </c>
    </row>
    <row r="2253" spans="1:13" s="52" customFormat="1">
      <c r="A2253" s="38">
        <v>10187876</v>
      </c>
      <c r="B2253" s="54">
        <v>101878760000000</v>
      </c>
      <c r="C2253" s="52" t="s">
        <v>3473</v>
      </c>
      <c r="E2253" s="52" t="s">
        <v>3475</v>
      </c>
      <c r="F2253" s="32">
        <v>41018</v>
      </c>
      <c r="G2253" s="52" t="s">
        <v>7839</v>
      </c>
      <c r="H2253" s="52" t="s">
        <v>12304</v>
      </c>
      <c r="I2253" s="52" t="s">
        <v>12305</v>
      </c>
      <c r="J2253" s="52" t="s">
        <v>11712</v>
      </c>
      <c r="K2253" s="52" t="s">
        <v>11713</v>
      </c>
      <c r="L2253" s="52" t="s">
        <v>11714</v>
      </c>
      <c r="M2253" s="53">
        <v>3506</v>
      </c>
    </row>
    <row r="2254" spans="1:13" s="52" customFormat="1">
      <c r="A2254" s="38">
        <v>10187877</v>
      </c>
      <c r="B2254" s="54">
        <v>101878770000000</v>
      </c>
      <c r="C2254" s="52" t="s">
        <v>2926</v>
      </c>
      <c r="E2254" s="52" t="s">
        <v>3476</v>
      </c>
      <c r="F2254" s="32">
        <v>41018</v>
      </c>
      <c r="G2254" s="52">
        <v>154</v>
      </c>
      <c r="H2254" s="52" t="s">
        <v>12304</v>
      </c>
      <c r="I2254" s="52" t="s">
        <v>12305</v>
      </c>
      <c r="J2254" s="52" t="s">
        <v>11712</v>
      </c>
      <c r="K2254" s="52" t="s">
        <v>11713</v>
      </c>
      <c r="L2254" s="52" t="s">
        <v>11714</v>
      </c>
      <c r="M2254" s="53">
        <v>3506</v>
      </c>
    </row>
    <row r="2255" spans="1:13" s="52" customFormat="1">
      <c r="A2255" s="38">
        <v>10187878</v>
      </c>
      <c r="B2255" s="54">
        <v>101878780000000</v>
      </c>
      <c r="C2255" s="52" t="s">
        <v>2926</v>
      </c>
      <c r="D2255" s="52" t="s">
        <v>3477</v>
      </c>
      <c r="E2255" s="52" t="s">
        <v>3478</v>
      </c>
      <c r="F2255" s="32">
        <v>41018</v>
      </c>
      <c r="G2255" s="52">
        <v>154</v>
      </c>
      <c r="H2255" s="52" t="s">
        <v>12304</v>
      </c>
      <c r="I2255" s="52" t="s">
        <v>12305</v>
      </c>
      <c r="J2255" s="52" t="s">
        <v>11712</v>
      </c>
      <c r="K2255" s="52" t="s">
        <v>11713</v>
      </c>
      <c r="L2255" s="52" t="s">
        <v>11714</v>
      </c>
      <c r="M2255" s="53">
        <v>3506</v>
      </c>
    </row>
    <row r="2256" spans="1:13" s="52" customFormat="1">
      <c r="A2256" s="38">
        <v>10187880</v>
      </c>
      <c r="B2256" s="54">
        <v>101878800000000</v>
      </c>
      <c r="C2256" s="52" t="s">
        <v>2926</v>
      </c>
      <c r="D2256" s="52" t="s">
        <v>3477</v>
      </c>
      <c r="E2256" s="52" t="s">
        <v>3480</v>
      </c>
      <c r="F2256" s="32">
        <v>41018</v>
      </c>
      <c r="G2256" s="52" t="s">
        <v>390</v>
      </c>
      <c r="H2256" s="52" t="s">
        <v>12070</v>
      </c>
      <c r="I2256" s="52" t="s">
        <v>12071</v>
      </c>
      <c r="J2256" s="52" t="s">
        <v>11712</v>
      </c>
      <c r="K2256" s="52" t="s">
        <v>11713</v>
      </c>
      <c r="L2256" s="52" t="s">
        <v>11714</v>
      </c>
      <c r="M2256" s="53">
        <v>3506</v>
      </c>
    </row>
    <row r="2257" spans="1:13" s="52" customFormat="1">
      <c r="A2257" s="38">
        <v>10187888</v>
      </c>
      <c r="B2257" s="54">
        <v>101878880000000</v>
      </c>
      <c r="C2257" s="52" t="s">
        <v>3481</v>
      </c>
      <c r="E2257" s="52" t="s">
        <v>3482</v>
      </c>
      <c r="F2257" s="32">
        <v>41051</v>
      </c>
      <c r="G2257" s="52" t="s">
        <v>110</v>
      </c>
      <c r="H2257" s="52" t="s">
        <v>12318</v>
      </c>
      <c r="I2257" s="52" t="s">
        <v>12319</v>
      </c>
      <c r="J2257" s="52" t="s">
        <v>11712</v>
      </c>
      <c r="K2257" s="52" t="s">
        <v>11713</v>
      </c>
      <c r="L2257" s="52" t="s">
        <v>11714</v>
      </c>
      <c r="M2257" s="53">
        <v>3506</v>
      </c>
    </row>
    <row r="2258" spans="1:13" s="52" customFormat="1">
      <c r="A2258" s="38">
        <v>10187889</v>
      </c>
      <c r="B2258" s="54">
        <v>101878890000000</v>
      </c>
      <c r="C2258" s="52" t="s">
        <v>3481</v>
      </c>
      <c r="D2258" s="52" t="s">
        <v>3485</v>
      </c>
      <c r="E2258" s="52" t="s">
        <v>3486</v>
      </c>
      <c r="F2258" s="32">
        <v>41051</v>
      </c>
      <c r="G2258" s="52" t="s">
        <v>110</v>
      </c>
      <c r="H2258" s="52" t="s">
        <v>12318</v>
      </c>
      <c r="I2258" s="52" t="s">
        <v>12319</v>
      </c>
      <c r="J2258" s="52" t="s">
        <v>11712</v>
      </c>
      <c r="K2258" s="52" t="s">
        <v>11713</v>
      </c>
      <c r="L2258" s="52" t="s">
        <v>11714</v>
      </c>
      <c r="M2258" s="53">
        <v>3506</v>
      </c>
    </row>
    <row r="2259" spans="1:13" s="52" customFormat="1">
      <c r="A2259" s="38">
        <v>10187890</v>
      </c>
      <c r="B2259" s="54">
        <v>101878900000000</v>
      </c>
      <c r="C2259" s="52" t="s">
        <v>3481</v>
      </c>
      <c r="E2259" s="52" t="s">
        <v>3487</v>
      </c>
      <c r="F2259" s="32">
        <v>41051</v>
      </c>
      <c r="G2259" s="52" t="s">
        <v>110</v>
      </c>
      <c r="H2259" s="52" t="s">
        <v>12318</v>
      </c>
      <c r="I2259" s="52" t="s">
        <v>12319</v>
      </c>
      <c r="J2259" s="52" t="s">
        <v>11712</v>
      </c>
      <c r="K2259" s="52" t="s">
        <v>11713</v>
      </c>
      <c r="L2259" s="52" t="s">
        <v>11714</v>
      </c>
      <c r="M2259" s="53">
        <v>3506</v>
      </c>
    </row>
    <row r="2260" spans="1:13" s="52" customFormat="1">
      <c r="A2260" s="38">
        <v>10187891</v>
      </c>
      <c r="B2260" s="54">
        <v>101878910000000</v>
      </c>
      <c r="C2260" s="52" t="s">
        <v>3481</v>
      </c>
      <c r="E2260" s="52" t="s">
        <v>3488</v>
      </c>
      <c r="F2260" s="32">
        <v>41051</v>
      </c>
      <c r="G2260" s="52" t="s">
        <v>110</v>
      </c>
      <c r="H2260" s="52" t="s">
        <v>12318</v>
      </c>
      <c r="I2260" s="52" t="s">
        <v>12319</v>
      </c>
      <c r="J2260" s="52" t="s">
        <v>11712</v>
      </c>
      <c r="K2260" s="52" t="s">
        <v>11713</v>
      </c>
      <c r="L2260" s="52" t="s">
        <v>11714</v>
      </c>
      <c r="M2260" s="53">
        <v>3506</v>
      </c>
    </row>
    <row r="2261" spans="1:13" s="52" customFormat="1">
      <c r="A2261" s="38">
        <v>10187892</v>
      </c>
      <c r="B2261" s="54">
        <v>101878920000000</v>
      </c>
      <c r="C2261" s="52" t="s">
        <v>3481</v>
      </c>
      <c r="E2261" s="52" t="s">
        <v>3489</v>
      </c>
      <c r="F2261" s="32">
        <v>41051</v>
      </c>
      <c r="G2261" s="52" t="s">
        <v>110</v>
      </c>
      <c r="H2261" s="52" t="s">
        <v>12318</v>
      </c>
      <c r="I2261" s="52" t="s">
        <v>12319</v>
      </c>
      <c r="J2261" s="52" t="s">
        <v>11712</v>
      </c>
      <c r="K2261" s="52" t="s">
        <v>11713</v>
      </c>
      <c r="L2261" s="52" t="s">
        <v>11714</v>
      </c>
      <c r="M2261" s="53">
        <v>3506</v>
      </c>
    </row>
    <row r="2262" spans="1:13" s="52" customFormat="1">
      <c r="A2262" s="38">
        <v>10187893</v>
      </c>
      <c r="B2262" s="54">
        <v>101878930000000</v>
      </c>
      <c r="C2262" s="52" t="s">
        <v>3481</v>
      </c>
      <c r="E2262" s="52" t="s">
        <v>3490</v>
      </c>
      <c r="F2262" s="32">
        <v>41051</v>
      </c>
      <c r="G2262" s="52" t="s">
        <v>110</v>
      </c>
      <c r="H2262" s="52" t="s">
        <v>12318</v>
      </c>
      <c r="I2262" s="52" t="s">
        <v>12319</v>
      </c>
      <c r="J2262" s="52" t="s">
        <v>11712</v>
      </c>
      <c r="K2262" s="52" t="s">
        <v>11713</v>
      </c>
      <c r="L2262" s="52" t="s">
        <v>11714</v>
      </c>
      <c r="M2262" s="53">
        <v>3506</v>
      </c>
    </row>
    <row r="2263" spans="1:13" s="52" customFormat="1">
      <c r="A2263" s="38">
        <v>10187894</v>
      </c>
      <c r="B2263" s="54">
        <v>101878940000000</v>
      </c>
      <c r="C2263" s="52" t="s">
        <v>3481</v>
      </c>
      <c r="E2263" s="52" t="s">
        <v>3491</v>
      </c>
      <c r="F2263" s="32">
        <v>41051</v>
      </c>
      <c r="G2263" s="52" t="s">
        <v>110</v>
      </c>
      <c r="H2263" s="52" t="s">
        <v>12318</v>
      </c>
      <c r="I2263" s="52" t="s">
        <v>12319</v>
      </c>
      <c r="J2263" s="52" t="s">
        <v>11712</v>
      </c>
      <c r="K2263" s="52" t="s">
        <v>11713</v>
      </c>
      <c r="L2263" s="52" t="s">
        <v>11714</v>
      </c>
      <c r="M2263" s="53">
        <v>3506</v>
      </c>
    </row>
    <row r="2264" spans="1:13" s="52" customFormat="1">
      <c r="A2264" s="38">
        <v>10187895</v>
      </c>
      <c r="B2264" s="54">
        <v>101878950000000</v>
      </c>
      <c r="C2264" s="52" t="s">
        <v>3481</v>
      </c>
      <c r="E2264" s="52" t="s">
        <v>3492</v>
      </c>
      <c r="F2264" s="32">
        <v>41051</v>
      </c>
      <c r="G2264" s="52">
        <v>401.6</v>
      </c>
      <c r="H2264" s="52" t="s">
        <v>11722</v>
      </c>
      <c r="I2264" s="52" t="s">
        <v>11723</v>
      </c>
      <c r="J2264" s="52" t="s">
        <v>11712</v>
      </c>
      <c r="K2264" s="52" t="s">
        <v>11713</v>
      </c>
      <c r="L2264" s="52" t="s">
        <v>11714</v>
      </c>
      <c r="M2264" s="53">
        <v>3506</v>
      </c>
    </row>
    <row r="2265" spans="1:13" s="52" customFormat="1">
      <c r="A2265" s="38">
        <v>10187898</v>
      </c>
      <c r="B2265" s="54">
        <v>101878980000000</v>
      </c>
      <c r="C2265" s="52" t="s">
        <v>3493</v>
      </c>
      <c r="D2265" s="52" t="s">
        <v>3353</v>
      </c>
      <c r="E2265" s="52" t="s">
        <v>3494</v>
      </c>
      <c r="F2265" s="32">
        <v>40705</v>
      </c>
      <c r="G2265" s="52" t="s">
        <v>110</v>
      </c>
      <c r="H2265" s="52" t="s">
        <v>12405</v>
      </c>
      <c r="I2265" s="52" t="s">
        <v>12058</v>
      </c>
      <c r="J2265" s="52" t="s">
        <v>11712</v>
      </c>
      <c r="K2265" s="52" t="s">
        <v>11713</v>
      </c>
      <c r="L2265" s="52" t="s">
        <v>11714</v>
      </c>
      <c r="M2265" s="53">
        <v>3506</v>
      </c>
    </row>
    <row r="2266" spans="1:13" s="52" customFormat="1">
      <c r="A2266" s="38">
        <v>10188094</v>
      </c>
      <c r="B2266" s="54">
        <v>101880940000000</v>
      </c>
      <c r="C2266" s="52" t="s">
        <v>3495</v>
      </c>
      <c r="D2266" s="52" t="s">
        <v>3496</v>
      </c>
      <c r="E2266" s="52" t="s">
        <v>3497</v>
      </c>
      <c r="F2266" s="32">
        <v>39955</v>
      </c>
      <c r="G2266" s="52" t="s">
        <v>272</v>
      </c>
      <c r="H2266" s="52" t="s">
        <v>12057</v>
      </c>
      <c r="I2266" s="52" t="s">
        <v>12058</v>
      </c>
      <c r="J2266" s="52" t="s">
        <v>11712</v>
      </c>
      <c r="K2266" s="52" t="s">
        <v>11713</v>
      </c>
      <c r="L2266" s="52" t="s">
        <v>11714</v>
      </c>
      <c r="M2266" s="53">
        <v>3506</v>
      </c>
    </row>
    <row r="2267" spans="1:13" s="52" customFormat="1">
      <c r="A2267" s="38">
        <v>10188141</v>
      </c>
      <c r="B2267" s="54">
        <v>101881410000000</v>
      </c>
      <c r="C2267" s="52" t="s">
        <v>3499</v>
      </c>
      <c r="F2267" s="32">
        <v>39979</v>
      </c>
      <c r="G2267" s="52" t="s">
        <v>110</v>
      </c>
      <c r="H2267" s="52" t="s">
        <v>12246</v>
      </c>
      <c r="I2267" s="52" t="s">
        <v>12247</v>
      </c>
      <c r="J2267" s="52" t="s">
        <v>11712</v>
      </c>
      <c r="K2267" s="52" t="s">
        <v>11713</v>
      </c>
      <c r="L2267" s="52" t="s">
        <v>11714</v>
      </c>
      <c r="M2267" s="53">
        <v>3506</v>
      </c>
    </row>
    <row r="2268" spans="1:13" s="52" customFormat="1">
      <c r="A2268" s="38">
        <v>10188142</v>
      </c>
      <c r="B2268" s="54">
        <v>101881420000000</v>
      </c>
      <c r="C2268" s="52" t="s">
        <v>3501</v>
      </c>
      <c r="E2268" s="52">
        <v>1219435</v>
      </c>
      <c r="F2268" s="32">
        <v>40021</v>
      </c>
      <c r="G2268" s="52">
        <v>403.16</v>
      </c>
      <c r="H2268" s="52" t="s">
        <v>11722</v>
      </c>
      <c r="I2268" s="52" t="s">
        <v>11723</v>
      </c>
      <c r="J2268" s="52" t="s">
        <v>11712</v>
      </c>
      <c r="K2268" s="52" t="s">
        <v>11713</v>
      </c>
      <c r="L2268" s="52" t="s">
        <v>11714</v>
      </c>
      <c r="M2268" s="53">
        <v>3506</v>
      </c>
    </row>
    <row r="2269" spans="1:13" s="52" customFormat="1">
      <c r="A2269" s="38">
        <v>10188143</v>
      </c>
      <c r="B2269" s="54">
        <v>101881430000000</v>
      </c>
      <c r="C2269" s="52" t="s">
        <v>3505</v>
      </c>
      <c r="E2269" s="52" t="s">
        <v>3506</v>
      </c>
      <c r="F2269" s="32">
        <v>40022</v>
      </c>
      <c r="G2269" s="52">
        <v>401.21</v>
      </c>
      <c r="H2269" s="52" t="s">
        <v>11722</v>
      </c>
      <c r="I2269" s="52" t="s">
        <v>11723</v>
      </c>
      <c r="J2269" s="52" t="s">
        <v>11712</v>
      </c>
      <c r="K2269" s="52" t="s">
        <v>11713</v>
      </c>
      <c r="L2269" s="52" t="s">
        <v>11714</v>
      </c>
      <c r="M2269" s="53">
        <v>3506</v>
      </c>
    </row>
    <row r="2270" spans="1:13" s="52" customFormat="1">
      <c r="A2270" s="38">
        <v>10188144</v>
      </c>
      <c r="B2270" s="54">
        <v>101881440000000</v>
      </c>
      <c r="C2270" s="52" t="s">
        <v>3508</v>
      </c>
      <c r="D2270" s="52" t="s">
        <v>3509</v>
      </c>
      <c r="E2270" s="52" t="s">
        <v>3510</v>
      </c>
      <c r="F2270" s="32">
        <v>40008</v>
      </c>
      <c r="G2270" s="52">
        <v>401.21</v>
      </c>
      <c r="H2270" s="52" t="s">
        <v>11722</v>
      </c>
      <c r="I2270" s="52" t="s">
        <v>11723</v>
      </c>
      <c r="J2270" s="52" t="s">
        <v>11712</v>
      </c>
      <c r="K2270" s="52" t="s">
        <v>11713</v>
      </c>
      <c r="L2270" s="52" t="s">
        <v>11714</v>
      </c>
      <c r="M2270" s="53">
        <v>3506</v>
      </c>
    </row>
    <row r="2271" spans="1:13" s="52" customFormat="1">
      <c r="A2271" s="38">
        <v>10188145</v>
      </c>
      <c r="B2271" s="54">
        <v>101881450000000</v>
      </c>
      <c r="C2271" s="52" t="s">
        <v>3512</v>
      </c>
      <c r="E2271" s="52" t="s">
        <v>3513</v>
      </c>
      <c r="F2271" s="32">
        <v>39987</v>
      </c>
      <c r="G2271" s="52" t="s">
        <v>272</v>
      </c>
      <c r="H2271" s="52" t="s">
        <v>11722</v>
      </c>
      <c r="I2271" s="52" t="s">
        <v>11723</v>
      </c>
      <c r="J2271" s="52" t="s">
        <v>11712</v>
      </c>
      <c r="K2271" s="52" t="s">
        <v>11713</v>
      </c>
      <c r="L2271" s="52" t="s">
        <v>11714</v>
      </c>
      <c r="M2271" s="53">
        <v>3506</v>
      </c>
    </row>
    <row r="2272" spans="1:13" s="52" customFormat="1">
      <c r="A2272" s="38">
        <v>10188146</v>
      </c>
      <c r="B2272" s="54">
        <v>101881460000000</v>
      </c>
      <c r="C2272" s="52" t="s">
        <v>3512</v>
      </c>
      <c r="E2272" s="52" t="s">
        <v>3515</v>
      </c>
      <c r="F2272" s="32">
        <v>39987</v>
      </c>
      <c r="G2272" s="52" t="s">
        <v>272</v>
      </c>
      <c r="H2272" s="52" t="s">
        <v>11722</v>
      </c>
      <c r="I2272" s="52" t="s">
        <v>11723</v>
      </c>
      <c r="J2272" s="52" t="s">
        <v>11712</v>
      </c>
      <c r="K2272" s="52" t="s">
        <v>11713</v>
      </c>
      <c r="L2272" s="52" t="s">
        <v>11714</v>
      </c>
      <c r="M2272" s="53">
        <v>3506</v>
      </c>
    </row>
    <row r="2273" spans="1:13" s="52" customFormat="1">
      <c r="A2273" s="38">
        <v>10188147</v>
      </c>
      <c r="B2273" s="54">
        <v>101881470000000</v>
      </c>
      <c r="C2273" s="52" t="s">
        <v>2438</v>
      </c>
      <c r="E2273" s="52">
        <v>671386</v>
      </c>
      <c r="F2273" s="32">
        <v>39990</v>
      </c>
      <c r="G2273" s="52" t="s">
        <v>11768</v>
      </c>
      <c r="H2273" s="52" t="s">
        <v>11722</v>
      </c>
      <c r="I2273" s="52" t="s">
        <v>11723</v>
      </c>
      <c r="J2273" s="52" t="s">
        <v>11712</v>
      </c>
      <c r="K2273" s="52" t="s">
        <v>11713</v>
      </c>
      <c r="L2273" s="52" t="s">
        <v>11714</v>
      </c>
      <c r="M2273" s="53">
        <v>3506</v>
      </c>
    </row>
    <row r="2274" spans="1:13" s="52" customFormat="1">
      <c r="A2274" s="38">
        <v>10188148</v>
      </c>
      <c r="B2274" s="54">
        <v>101881480000000</v>
      </c>
      <c r="C2274" s="52" t="s">
        <v>2438</v>
      </c>
      <c r="E2274" s="52">
        <v>671388</v>
      </c>
      <c r="F2274" s="32">
        <v>39990</v>
      </c>
      <c r="G2274" s="52" t="s">
        <v>11768</v>
      </c>
      <c r="H2274" s="52" t="s">
        <v>11722</v>
      </c>
      <c r="I2274" s="52" t="s">
        <v>11723</v>
      </c>
      <c r="J2274" s="52" t="s">
        <v>11712</v>
      </c>
      <c r="K2274" s="52" t="s">
        <v>11713</v>
      </c>
      <c r="L2274" s="52" t="s">
        <v>11714</v>
      </c>
      <c r="M2274" s="53">
        <v>3506</v>
      </c>
    </row>
    <row r="2275" spans="1:13" s="52" customFormat="1">
      <c r="A2275" s="38">
        <v>10188149</v>
      </c>
      <c r="B2275" s="54">
        <v>101881490000000</v>
      </c>
      <c r="C2275" s="52" t="s">
        <v>2438</v>
      </c>
      <c r="E2275" s="52">
        <v>671385</v>
      </c>
      <c r="F2275" s="32">
        <v>39990</v>
      </c>
      <c r="G2275" s="52" t="s">
        <v>11768</v>
      </c>
      <c r="H2275" s="52" t="s">
        <v>11722</v>
      </c>
      <c r="I2275" s="52" t="s">
        <v>11723</v>
      </c>
      <c r="J2275" s="52" t="s">
        <v>11712</v>
      </c>
      <c r="K2275" s="52" t="s">
        <v>11713</v>
      </c>
      <c r="L2275" s="52" t="s">
        <v>11714</v>
      </c>
      <c r="M2275" s="53">
        <v>3506</v>
      </c>
    </row>
    <row r="2276" spans="1:13" s="52" customFormat="1">
      <c r="A2276" s="38">
        <v>10188150</v>
      </c>
      <c r="B2276" s="54">
        <v>101881500000000</v>
      </c>
      <c r="C2276" s="52" t="s">
        <v>2438</v>
      </c>
      <c r="E2276" s="52">
        <v>671384</v>
      </c>
      <c r="F2276" s="32">
        <v>39990</v>
      </c>
      <c r="G2276" s="52" t="s">
        <v>11768</v>
      </c>
      <c r="H2276" s="52" t="s">
        <v>11722</v>
      </c>
      <c r="I2276" s="52" t="s">
        <v>11723</v>
      </c>
      <c r="J2276" s="52" t="s">
        <v>11712</v>
      </c>
      <c r="K2276" s="52" t="s">
        <v>11713</v>
      </c>
      <c r="L2276" s="52" t="s">
        <v>11714</v>
      </c>
      <c r="M2276" s="53">
        <v>3506</v>
      </c>
    </row>
    <row r="2277" spans="1:13" s="52" customFormat="1">
      <c r="A2277" s="38">
        <v>10188152</v>
      </c>
      <c r="B2277" s="54">
        <v>101881520000000</v>
      </c>
      <c r="C2277" s="52" t="s">
        <v>685</v>
      </c>
      <c r="D2277" s="52">
        <v>6509</v>
      </c>
      <c r="E2277" s="52" t="s">
        <v>3520</v>
      </c>
      <c r="F2277" s="32">
        <v>39989</v>
      </c>
      <c r="G2277" s="52" t="s">
        <v>110</v>
      </c>
      <c r="H2277" s="52" t="s">
        <v>12494</v>
      </c>
      <c r="I2277" s="52" t="s">
        <v>12319</v>
      </c>
      <c r="J2277" s="52" t="s">
        <v>11712</v>
      </c>
      <c r="K2277" s="52" t="s">
        <v>11713</v>
      </c>
      <c r="L2277" s="52" t="s">
        <v>11714</v>
      </c>
      <c r="M2277" s="53">
        <v>3506</v>
      </c>
    </row>
    <row r="2278" spans="1:13" s="52" customFormat="1">
      <c r="A2278" s="38">
        <v>10188153</v>
      </c>
      <c r="B2278" s="54">
        <v>101881530000000</v>
      </c>
      <c r="C2278" s="52" t="s">
        <v>2438</v>
      </c>
      <c r="E2278" s="52">
        <v>610926</v>
      </c>
      <c r="F2278" s="32">
        <v>39990</v>
      </c>
      <c r="G2278" s="52" t="s">
        <v>11768</v>
      </c>
      <c r="H2278" s="52" t="s">
        <v>12494</v>
      </c>
      <c r="I2278" s="52" t="s">
        <v>12319</v>
      </c>
      <c r="J2278" s="52" t="s">
        <v>11712</v>
      </c>
      <c r="K2278" s="52" t="s">
        <v>11713</v>
      </c>
      <c r="L2278" s="52" t="s">
        <v>11714</v>
      </c>
      <c r="M2278" s="53">
        <v>3506</v>
      </c>
    </row>
    <row r="2279" spans="1:13" s="52" customFormat="1">
      <c r="A2279" s="38">
        <v>10188154</v>
      </c>
      <c r="B2279" s="54">
        <v>101881540000000</v>
      </c>
      <c r="C2279" s="52" t="s">
        <v>2438</v>
      </c>
      <c r="E2279" s="52">
        <v>610924</v>
      </c>
      <c r="F2279" s="32">
        <v>39990</v>
      </c>
      <c r="G2279" s="52">
        <v>154</v>
      </c>
      <c r="H2279" s="52" t="s">
        <v>12304</v>
      </c>
      <c r="I2279" s="52" t="s">
        <v>12305</v>
      </c>
      <c r="J2279" s="52" t="s">
        <v>11712</v>
      </c>
      <c r="K2279" s="52" t="s">
        <v>11713</v>
      </c>
      <c r="L2279" s="52" t="s">
        <v>11714</v>
      </c>
      <c r="M2279" s="53">
        <v>3506</v>
      </c>
    </row>
    <row r="2280" spans="1:13" s="52" customFormat="1">
      <c r="A2280" s="38">
        <v>10188164</v>
      </c>
      <c r="B2280" s="54">
        <v>101881640000000</v>
      </c>
      <c r="C2280" s="52" t="s">
        <v>2438</v>
      </c>
      <c r="E2280" s="52">
        <v>671383</v>
      </c>
      <c r="F2280" s="32">
        <v>39990</v>
      </c>
      <c r="G2280" s="52" t="s">
        <v>7839</v>
      </c>
      <c r="H2280" s="52" t="s">
        <v>12304</v>
      </c>
      <c r="I2280" s="52" t="s">
        <v>12305</v>
      </c>
      <c r="J2280" s="52" t="s">
        <v>11712</v>
      </c>
      <c r="K2280" s="52" t="s">
        <v>11713</v>
      </c>
      <c r="L2280" s="52" t="s">
        <v>11714</v>
      </c>
      <c r="M2280" s="53">
        <v>3506</v>
      </c>
    </row>
    <row r="2281" spans="1:13" s="52" customFormat="1">
      <c r="A2281" s="38">
        <v>10188165</v>
      </c>
      <c r="B2281" s="54">
        <v>101881650000000</v>
      </c>
      <c r="C2281" s="52" t="s">
        <v>2438</v>
      </c>
      <c r="E2281" s="52">
        <v>671378</v>
      </c>
      <c r="F2281" s="32">
        <v>39990</v>
      </c>
      <c r="G2281" s="52" t="s">
        <v>7839</v>
      </c>
      <c r="H2281" s="52" t="s">
        <v>12304</v>
      </c>
      <c r="I2281" s="52" t="s">
        <v>12305</v>
      </c>
      <c r="J2281" s="52" t="s">
        <v>11712</v>
      </c>
      <c r="K2281" s="52" t="s">
        <v>11713</v>
      </c>
      <c r="L2281" s="52" t="s">
        <v>11714</v>
      </c>
      <c r="M2281" s="53">
        <v>3506</v>
      </c>
    </row>
    <row r="2282" spans="1:13" s="52" customFormat="1">
      <c r="A2282" s="38">
        <v>10188166</v>
      </c>
      <c r="B2282" s="54">
        <v>101881660000000</v>
      </c>
      <c r="C2282" s="52" t="s">
        <v>2438</v>
      </c>
      <c r="E2282" s="52">
        <v>671380</v>
      </c>
      <c r="F2282" s="32">
        <v>39990</v>
      </c>
      <c r="G2282" s="52" t="s">
        <v>11768</v>
      </c>
      <c r="H2282" s="52" t="s">
        <v>12494</v>
      </c>
      <c r="I2282" s="52" t="s">
        <v>12319</v>
      </c>
      <c r="J2282" s="52" t="s">
        <v>11712</v>
      </c>
      <c r="K2282" s="52" t="s">
        <v>11713</v>
      </c>
      <c r="L2282" s="52" t="s">
        <v>11714</v>
      </c>
      <c r="M2282" s="53">
        <v>3506</v>
      </c>
    </row>
    <row r="2283" spans="1:13" s="52" customFormat="1">
      <c r="A2283" s="38">
        <v>10188167</v>
      </c>
      <c r="B2283" s="54">
        <v>101881670000000</v>
      </c>
      <c r="C2283" s="52" t="s">
        <v>2438</v>
      </c>
      <c r="E2283" s="52">
        <v>671377</v>
      </c>
      <c r="F2283" s="32">
        <v>39990</v>
      </c>
      <c r="G2283" s="52" t="s">
        <v>7839</v>
      </c>
      <c r="H2283" s="52" t="s">
        <v>12304</v>
      </c>
      <c r="I2283" s="52" t="s">
        <v>12305</v>
      </c>
      <c r="J2283" s="52" t="s">
        <v>11712</v>
      </c>
      <c r="K2283" s="52" t="s">
        <v>11713</v>
      </c>
      <c r="L2283" s="52" t="s">
        <v>11714</v>
      </c>
      <c r="M2283" s="53">
        <v>3506</v>
      </c>
    </row>
    <row r="2284" spans="1:13" s="52" customFormat="1">
      <c r="A2284" s="38">
        <v>10188168</v>
      </c>
      <c r="B2284" s="54">
        <v>101881680000000</v>
      </c>
      <c r="C2284" s="52" t="s">
        <v>2438</v>
      </c>
      <c r="E2284" s="52">
        <v>671387</v>
      </c>
      <c r="F2284" s="32">
        <v>39990</v>
      </c>
      <c r="G2284" s="52" t="s">
        <v>7839</v>
      </c>
      <c r="H2284" s="52" t="s">
        <v>12304</v>
      </c>
      <c r="I2284" s="52" t="s">
        <v>12305</v>
      </c>
      <c r="J2284" s="52" t="s">
        <v>11712</v>
      </c>
      <c r="K2284" s="52" t="s">
        <v>11713</v>
      </c>
      <c r="L2284" s="52" t="s">
        <v>11714</v>
      </c>
      <c r="M2284" s="53">
        <v>3506</v>
      </c>
    </row>
    <row r="2285" spans="1:13" s="52" customFormat="1">
      <c r="A2285" s="38">
        <v>10188169</v>
      </c>
      <c r="B2285" s="54">
        <v>101881690000000</v>
      </c>
      <c r="C2285" s="52" t="s">
        <v>2438</v>
      </c>
      <c r="E2285" s="52">
        <v>671381</v>
      </c>
      <c r="F2285" s="32">
        <v>39990</v>
      </c>
      <c r="G2285" s="52" t="s">
        <v>11768</v>
      </c>
      <c r="H2285" s="52" t="s">
        <v>12494</v>
      </c>
      <c r="I2285" s="52" t="s">
        <v>12319</v>
      </c>
      <c r="J2285" s="52" t="s">
        <v>11712</v>
      </c>
      <c r="K2285" s="52" t="s">
        <v>11713</v>
      </c>
      <c r="L2285" s="52" t="s">
        <v>11714</v>
      </c>
      <c r="M2285" s="53">
        <v>3506</v>
      </c>
    </row>
    <row r="2286" spans="1:13" s="52" customFormat="1">
      <c r="A2286" s="38">
        <v>10188172</v>
      </c>
      <c r="B2286" s="54">
        <v>101881720000000</v>
      </c>
      <c r="C2286" s="52" t="s">
        <v>2438</v>
      </c>
      <c r="E2286" s="52">
        <v>671379</v>
      </c>
      <c r="F2286" s="32">
        <v>39990</v>
      </c>
      <c r="G2286" s="52" t="s">
        <v>7839</v>
      </c>
      <c r="H2286" s="52" t="s">
        <v>12304</v>
      </c>
      <c r="I2286" s="52" t="s">
        <v>12305</v>
      </c>
      <c r="J2286" s="52" t="s">
        <v>11712</v>
      </c>
      <c r="K2286" s="52" t="s">
        <v>11713</v>
      </c>
      <c r="L2286" s="52" t="s">
        <v>11714</v>
      </c>
      <c r="M2286" s="53">
        <v>3506</v>
      </c>
    </row>
    <row r="2287" spans="1:13" s="52" customFormat="1">
      <c r="A2287" s="38">
        <v>10188173</v>
      </c>
      <c r="B2287" s="54">
        <v>101881730000000</v>
      </c>
      <c r="C2287" s="52" t="s">
        <v>2438</v>
      </c>
      <c r="E2287" s="52">
        <v>671392</v>
      </c>
      <c r="F2287" s="32">
        <v>39990</v>
      </c>
      <c r="G2287" s="52" t="s">
        <v>7839</v>
      </c>
      <c r="H2287" s="52" t="s">
        <v>12304</v>
      </c>
      <c r="I2287" s="52" t="s">
        <v>12305</v>
      </c>
      <c r="J2287" s="52" t="s">
        <v>11712</v>
      </c>
      <c r="K2287" s="52" t="s">
        <v>11713</v>
      </c>
      <c r="L2287" s="52" t="s">
        <v>11714</v>
      </c>
      <c r="M2287" s="53">
        <v>3506</v>
      </c>
    </row>
    <row r="2288" spans="1:13" s="52" customFormat="1">
      <c r="A2288" s="38">
        <v>10188174</v>
      </c>
      <c r="B2288" s="54">
        <v>101881740000000</v>
      </c>
      <c r="C2288" s="52" t="s">
        <v>2438</v>
      </c>
      <c r="E2288" s="52">
        <v>671382</v>
      </c>
      <c r="F2288" s="32">
        <v>39990</v>
      </c>
      <c r="G2288" s="52" t="s">
        <v>7839</v>
      </c>
      <c r="H2288" s="52" t="s">
        <v>12304</v>
      </c>
      <c r="I2288" s="52" t="s">
        <v>12305</v>
      </c>
      <c r="J2288" s="52" t="s">
        <v>11712</v>
      </c>
      <c r="K2288" s="52" t="s">
        <v>11713</v>
      </c>
      <c r="L2288" s="52" t="s">
        <v>11714</v>
      </c>
      <c r="M2288" s="53">
        <v>3506</v>
      </c>
    </row>
    <row r="2289" spans="1:13" s="52" customFormat="1">
      <c r="A2289" s="38">
        <v>10188258</v>
      </c>
      <c r="B2289" s="54">
        <v>101882580000000</v>
      </c>
      <c r="C2289" s="52" t="s">
        <v>3533</v>
      </c>
      <c r="D2289" s="52" t="s">
        <v>3534</v>
      </c>
      <c r="E2289" s="52" t="s">
        <v>3535</v>
      </c>
      <c r="F2289" s="32">
        <v>40066</v>
      </c>
      <c r="G2289" s="52" t="s">
        <v>110</v>
      </c>
      <c r="H2289" s="52" t="s">
        <v>12282</v>
      </c>
      <c r="I2289" s="52" t="s">
        <v>12140</v>
      </c>
      <c r="J2289" s="52" t="s">
        <v>11712</v>
      </c>
      <c r="K2289" s="52" t="s">
        <v>11713</v>
      </c>
      <c r="L2289" s="52" t="s">
        <v>11714</v>
      </c>
      <c r="M2289" s="53">
        <v>3506</v>
      </c>
    </row>
    <row r="2290" spans="1:13" s="52" customFormat="1">
      <c r="A2290" s="38">
        <v>10188259</v>
      </c>
      <c r="B2290" s="54">
        <v>101882590000000</v>
      </c>
      <c r="C2290" s="52" t="s">
        <v>3537</v>
      </c>
      <c r="E2290" s="52" t="s">
        <v>3538</v>
      </c>
      <c r="F2290" s="32">
        <v>40007</v>
      </c>
      <c r="G2290" s="52">
        <v>401.13</v>
      </c>
      <c r="H2290" s="52" t="s">
        <v>11722</v>
      </c>
      <c r="I2290" s="52" t="s">
        <v>11723</v>
      </c>
      <c r="J2290" s="52" t="s">
        <v>11712</v>
      </c>
      <c r="K2290" s="52" t="s">
        <v>11713</v>
      </c>
      <c r="L2290" s="52" t="s">
        <v>11714</v>
      </c>
      <c r="M2290" s="53">
        <v>3506</v>
      </c>
    </row>
    <row r="2291" spans="1:13" s="52" customFormat="1">
      <c r="A2291" s="38">
        <v>10188260</v>
      </c>
      <c r="B2291" s="54">
        <v>101882600000000</v>
      </c>
      <c r="C2291" s="52" t="s">
        <v>3540</v>
      </c>
      <c r="E2291" s="52" t="s">
        <v>3541</v>
      </c>
      <c r="F2291" s="32">
        <v>40045</v>
      </c>
      <c r="G2291" s="52">
        <v>151</v>
      </c>
      <c r="H2291" s="52" t="s">
        <v>12304</v>
      </c>
      <c r="I2291" s="52" t="s">
        <v>12305</v>
      </c>
      <c r="J2291" s="52" t="s">
        <v>11712</v>
      </c>
      <c r="K2291" s="52" t="s">
        <v>11713</v>
      </c>
      <c r="L2291" s="52" t="s">
        <v>11714</v>
      </c>
      <c r="M2291" s="53">
        <v>3506</v>
      </c>
    </row>
    <row r="2292" spans="1:13" s="52" customFormat="1">
      <c r="A2292" s="38">
        <v>10188261</v>
      </c>
      <c r="B2292" s="54">
        <v>101882610000000</v>
      </c>
      <c r="C2292" s="52" t="s">
        <v>3540</v>
      </c>
      <c r="E2292" s="52" t="s">
        <v>3543</v>
      </c>
      <c r="F2292" s="32">
        <v>40045</v>
      </c>
      <c r="G2292" s="52">
        <v>403.1</v>
      </c>
      <c r="H2292" s="52" t="s">
        <v>11722</v>
      </c>
      <c r="I2292" s="52" t="s">
        <v>11723</v>
      </c>
      <c r="J2292" s="52" t="s">
        <v>11712</v>
      </c>
      <c r="K2292" s="52" t="s">
        <v>11713</v>
      </c>
      <c r="L2292" s="52" t="s">
        <v>11714</v>
      </c>
      <c r="M2292" s="53">
        <v>3506</v>
      </c>
    </row>
    <row r="2293" spans="1:13" s="52" customFormat="1">
      <c r="A2293" s="38">
        <v>10188272</v>
      </c>
      <c r="B2293" s="54">
        <v>101882720000000</v>
      </c>
      <c r="C2293" s="52" t="s">
        <v>3544</v>
      </c>
      <c r="E2293" s="52" t="s">
        <v>3545</v>
      </c>
      <c r="F2293" s="32">
        <v>40036</v>
      </c>
      <c r="G2293" s="52" t="s">
        <v>110</v>
      </c>
      <c r="H2293" s="52" t="s">
        <v>12246</v>
      </c>
      <c r="I2293" s="52" t="s">
        <v>12247</v>
      </c>
      <c r="J2293" s="52" t="s">
        <v>11712</v>
      </c>
      <c r="K2293" s="52" t="s">
        <v>11713</v>
      </c>
      <c r="L2293" s="52" t="s">
        <v>11714</v>
      </c>
      <c r="M2293" s="53">
        <v>3506</v>
      </c>
    </row>
    <row r="2294" spans="1:13" s="52" customFormat="1">
      <c r="A2294" s="38">
        <v>10188273</v>
      </c>
      <c r="B2294" s="54">
        <v>101882730000000</v>
      </c>
      <c r="C2294" s="52" t="s">
        <v>3547</v>
      </c>
      <c r="E2294" s="52" t="s">
        <v>3545</v>
      </c>
      <c r="F2294" s="32">
        <v>40036</v>
      </c>
      <c r="G2294" s="52" t="s">
        <v>110</v>
      </c>
      <c r="H2294" s="52" t="s">
        <v>12246</v>
      </c>
      <c r="I2294" s="52" t="s">
        <v>12247</v>
      </c>
      <c r="J2294" s="52" t="s">
        <v>11712</v>
      </c>
      <c r="K2294" s="52" t="s">
        <v>11713</v>
      </c>
      <c r="L2294" s="52" t="s">
        <v>11714</v>
      </c>
      <c r="M2294" s="53">
        <v>3506</v>
      </c>
    </row>
    <row r="2295" spans="1:13" s="52" customFormat="1">
      <c r="A2295" s="38">
        <v>10188275</v>
      </c>
      <c r="B2295" s="54">
        <v>101882750000000</v>
      </c>
      <c r="C2295" s="52" t="s">
        <v>3548</v>
      </c>
      <c r="E2295" s="52" t="s">
        <v>3549</v>
      </c>
      <c r="F2295" s="32">
        <v>40021</v>
      </c>
      <c r="G2295" s="52" t="s">
        <v>11768</v>
      </c>
      <c r="H2295" s="52" t="s">
        <v>12494</v>
      </c>
      <c r="I2295" s="52" t="s">
        <v>12319</v>
      </c>
      <c r="J2295" s="52" t="s">
        <v>11712</v>
      </c>
      <c r="K2295" s="52" t="s">
        <v>11713</v>
      </c>
      <c r="L2295" s="52" t="s">
        <v>11714</v>
      </c>
      <c r="M2295" s="53">
        <v>3506</v>
      </c>
    </row>
    <row r="2296" spans="1:13" s="52" customFormat="1">
      <c r="A2296" s="38">
        <v>10188316</v>
      </c>
      <c r="B2296" s="54">
        <v>101883160000000</v>
      </c>
      <c r="C2296" s="52" t="s">
        <v>1437</v>
      </c>
      <c r="D2296" s="52" t="s">
        <v>1461</v>
      </c>
      <c r="E2296" s="52" t="s">
        <v>3551</v>
      </c>
      <c r="F2296" s="32">
        <v>40038</v>
      </c>
      <c r="G2296" s="52" t="s">
        <v>110</v>
      </c>
      <c r="H2296" s="52" t="s">
        <v>12281</v>
      </c>
      <c r="I2296" s="52" t="s">
        <v>11711</v>
      </c>
      <c r="J2296" s="52" t="s">
        <v>11712</v>
      </c>
      <c r="K2296" s="52" t="s">
        <v>11713</v>
      </c>
      <c r="L2296" s="52" t="s">
        <v>11714</v>
      </c>
      <c r="M2296" s="53">
        <v>3506</v>
      </c>
    </row>
    <row r="2297" spans="1:13" s="52" customFormat="1">
      <c r="A2297" s="38">
        <v>10188317</v>
      </c>
      <c r="B2297" s="54">
        <v>101883170000000</v>
      </c>
      <c r="C2297" s="52" t="s">
        <v>1437</v>
      </c>
      <c r="D2297" s="52" t="s">
        <v>1440</v>
      </c>
      <c r="E2297" s="52" t="s">
        <v>12146</v>
      </c>
      <c r="F2297" s="32">
        <v>40038</v>
      </c>
      <c r="G2297" s="52" t="s">
        <v>110</v>
      </c>
      <c r="H2297" s="52" t="s">
        <v>12145</v>
      </c>
      <c r="I2297" s="52" t="s">
        <v>11720</v>
      </c>
      <c r="J2297" s="52" t="s">
        <v>11712</v>
      </c>
      <c r="K2297" s="52" t="s">
        <v>11713</v>
      </c>
      <c r="L2297" s="52" t="s">
        <v>11714</v>
      </c>
      <c r="M2297" s="53">
        <v>3506</v>
      </c>
    </row>
    <row r="2298" spans="1:13" s="52" customFormat="1">
      <c r="A2298" s="38">
        <v>10188319</v>
      </c>
      <c r="B2298" s="54">
        <v>101883190000000</v>
      </c>
      <c r="C2298" s="52" t="s">
        <v>1437</v>
      </c>
      <c r="D2298" s="52" t="s">
        <v>1440</v>
      </c>
      <c r="E2298" s="52" t="s">
        <v>3553</v>
      </c>
      <c r="F2298" s="32">
        <v>40038</v>
      </c>
      <c r="G2298" s="52" t="s">
        <v>110</v>
      </c>
      <c r="H2298" s="52" t="s">
        <v>12454</v>
      </c>
      <c r="I2298" s="52" t="s">
        <v>11876</v>
      </c>
      <c r="J2298" s="52" t="s">
        <v>11712</v>
      </c>
      <c r="K2298" s="52" t="s">
        <v>11713</v>
      </c>
      <c r="L2298" s="52" t="s">
        <v>11714</v>
      </c>
      <c r="M2298" s="53">
        <v>3506</v>
      </c>
    </row>
    <row r="2299" spans="1:13" s="52" customFormat="1">
      <c r="A2299" s="38">
        <v>10188320</v>
      </c>
      <c r="B2299" s="54">
        <v>101883200000000</v>
      </c>
      <c r="C2299" s="52" t="s">
        <v>1437</v>
      </c>
      <c r="D2299" s="52" t="s">
        <v>1440</v>
      </c>
      <c r="E2299" s="52" t="s">
        <v>3554</v>
      </c>
      <c r="F2299" s="32">
        <v>40038</v>
      </c>
      <c r="G2299" s="52" t="s">
        <v>110</v>
      </c>
      <c r="H2299" s="52" t="s">
        <v>12413</v>
      </c>
      <c r="I2299" s="52" t="s">
        <v>11711</v>
      </c>
      <c r="J2299" s="52" t="s">
        <v>11712</v>
      </c>
      <c r="K2299" s="52" t="s">
        <v>11713</v>
      </c>
      <c r="L2299" s="52" t="s">
        <v>11714</v>
      </c>
      <c r="M2299" s="53">
        <v>3506</v>
      </c>
    </row>
    <row r="2300" spans="1:13" s="52" customFormat="1">
      <c r="A2300" s="38">
        <v>10188321</v>
      </c>
      <c r="B2300" s="54">
        <v>101883210000000</v>
      </c>
      <c r="C2300" s="52" t="s">
        <v>1437</v>
      </c>
      <c r="D2300" s="52" t="s">
        <v>807</v>
      </c>
      <c r="E2300" s="52" t="s">
        <v>3555</v>
      </c>
      <c r="F2300" s="32">
        <v>40038</v>
      </c>
      <c r="G2300" s="52" t="s">
        <v>110</v>
      </c>
      <c r="H2300" s="52" t="s">
        <v>12168</v>
      </c>
      <c r="I2300" s="52" t="s">
        <v>12104</v>
      </c>
      <c r="J2300" s="52" t="s">
        <v>11712</v>
      </c>
      <c r="K2300" s="52" t="s">
        <v>11713</v>
      </c>
      <c r="L2300" s="52" t="s">
        <v>11714</v>
      </c>
      <c r="M2300" s="53">
        <v>3506</v>
      </c>
    </row>
    <row r="2301" spans="1:13" s="52" customFormat="1">
      <c r="A2301" s="38">
        <v>10188322</v>
      </c>
      <c r="B2301" s="54">
        <v>101883220000000</v>
      </c>
      <c r="C2301" s="52" t="s">
        <v>3556</v>
      </c>
      <c r="D2301" s="52">
        <v>5320</v>
      </c>
      <c r="E2301" s="52">
        <v>109005</v>
      </c>
      <c r="F2301" s="32">
        <v>40039</v>
      </c>
      <c r="G2301" s="52" t="s">
        <v>272</v>
      </c>
      <c r="H2301" s="52" t="s">
        <v>11722</v>
      </c>
      <c r="I2301" s="52" t="s">
        <v>11723</v>
      </c>
      <c r="J2301" s="52" t="s">
        <v>11712</v>
      </c>
      <c r="K2301" s="52" t="s">
        <v>11713</v>
      </c>
      <c r="L2301" s="52" t="s">
        <v>11714</v>
      </c>
      <c r="M2301" s="53">
        <v>3506</v>
      </c>
    </row>
    <row r="2302" spans="1:13" s="52" customFormat="1">
      <c r="A2302" s="38">
        <v>10188323</v>
      </c>
      <c r="B2302" s="54">
        <v>101883230000000</v>
      </c>
      <c r="C2302" s="52" t="s">
        <v>3556</v>
      </c>
      <c r="D2302" s="52">
        <v>5320</v>
      </c>
      <c r="E2302" s="52">
        <v>114630</v>
      </c>
      <c r="F2302" s="32">
        <v>40039</v>
      </c>
      <c r="G2302" s="52" t="s">
        <v>272</v>
      </c>
      <c r="H2302" s="52" t="s">
        <v>11722</v>
      </c>
      <c r="I2302" s="52" t="s">
        <v>11723</v>
      </c>
      <c r="J2302" s="52" t="s">
        <v>11712</v>
      </c>
      <c r="K2302" s="52" t="s">
        <v>11713</v>
      </c>
      <c r="L2302" s="52" t="s">
        <v>11714</v>
      </c>
      <c r="M2302" s="53">
        <v>3506</v>
      </c>
    </row>
    <row r="2303" spans="1:13" s="52" customFormat="1">
      <c r="A2303" s="38">
        <v>10188324</v>
      </c>
      <c r="B2303" s="54">
        <v>101883240000000</v>
      </c>
      <c r="C2303" s="52" t="s">
        <v>3556</v>
      </c>
      <c r="D2303" s="52">
        <v>5320</v>
      </c>
      <c r="E2303" s="52">
        <v>114711</v>
      </c>
      <c r="F2303" s="32">
        <v>40039</v>
      </c>
      <c r="G2303" s="52" t="s">
        <v>272</v>
      </c>
      <c r="H2303" s="52" t="s">
        <v>11722</v>
      </c>
      <c r="I2303" s="52" t="s">
        <v>11723</v>
      </c>
      <c r="J2303" s="52" t="s">
        <v>11712</v>
      </c>
      <c r="K2303" s="52" t="s">
        <v>11713</v>
      </c>
      <c r="L2303" s="52" t="s">
        <v>11714</v>
      </c>
      <c r="M2303" s="53">
        <v>3506</v>
      </c>
    </row>
    <row r="2304" spans="1:13" s="52" customFormat="1">
      <c r="A2304" s="38">
        <v>10188325</v>
      </c>
      <c r="B2304" s="54">
        <v>101883250000000</v>
      </c>
      <c r="C2304" s="52" t="s">
        <v>3556</v>
      </c>
      <c r="D2304" s="52">
        <v>5320</v>
      </c>
      <c r="E2304" s="52">
        <v>114736</v>
      </c>
      <c r="F2304" s="32">
        <v>40039</v>
      </c>
      <c r="G2304" s="52" t="s">
        <v>272</v>
      </c>
      <c r="H2304" s="52" t="s">
        <v>11722</v>
      </c>
      <c r="I2304" s="52" t="s">
        <v>11723</v>
      </c>
      <c r="J2304" s="52" t="s">
        <v>11712</v>
      </c>
      <c r="K2304" s="52" t="s">
        <v>11713</v>
      </c>
      <c r="L2304" s="52" t="s">
        <v>11714</v>
      </c>
      <c r="M2304" s="53">
        <v>3506</v>
      </c>
    </row>
    <row r="2305" spans="1:13" s="52" customFormat="1">
      <c r="A2305" s="38">
        <v>10188326</v>
      </c>
      <c r="B2305" s="54">
        <v>101883260000000</v>
      </c>
      <c r="C2305" s="52" t="s">
        <v>3556</v>
      </c>
      <c r="D2305" s="52">
        <v>5320</v>
      </c>
      <c r="E2305" s="52">
        <v>114769</v>
      </c>
      <c r="F2305" s="32">
        <v>40039</v>
      </c>
      <c r="G2305" s="52" t="s">
        <v>272</v>
      </c>
      <c r="H2305" s="52" t="s">
        <v>11722</v>
      </c>
      <c r="I2305" s="52" t="s">
        <v>11723</v>
      </c>
      <c r="J2305" s="52" t="s">
        <v>11712</v>
      </c>
      <c r="K2305" s="52" t="s">
        <v>11713</v>
      </c>
      <c r="L2305" s="52" t="s">
        <v>11714</v>
      </c>
      <c r="M2305" s="53">
        <v>3506</v>
      </c>
    </row>
    <row r="2306" spans="1:13" s="52" customFormat="1">
      <c r="A2306" s="38">
        <v>10188327</v>
      </c>
      <c r="B2306" s="54">
        <v>101883270000000</v>
      </c>
      <c r="C2306" s="52" t="s">
        <v>3556</v>
      </c>
      <c r="D2306" s="52">
        <v>5320</v>
      </c>
      <c r="E2306" s="52">
        <v>114812</v>
      </c>
      <c r="F2306" s="32">
        <v>40039</v>
      </c>
      <c r="G2306" s="52" t="s">
        <v>272</v>
      </c>
      <c r="H2306" s="52" t="s">
        <v>11722</v>
      </c>
      <c r="I2306" s="52" t="s">
        <v>11723</v>
      </c>
      <c r="J2306" s="52" t="s">
        <v>11712</v>
      </c>
      <c r="K2306" s="52" t="s">
        <v>11713</v>
      </c>
      <c r="L2306" s="52" t="s">
        <v>11714</v>
      </c>
      <c r="M2306" s="53">
        <v>3506</v>
      </c>
    </row>
    <row r="2307" spans="1:13" s="52" customFormat="1">
      <c r="A2307" s="38">
        <v>10188328</v>
      </c>
      <c r="B2307" s="54">
        <v>101883280000000</v>
      </c>
      <c r="C2307" s="52" t="s">
        <v>3556</v>
      </c>
      <c r="D2307" s="52">
        <v>5320</v>
      </c>
      <c r="E2307" s="52">
        <v>114953</v>
      </c>
      <c r="F2307" s="32">
        <v>40039</v>
      </c>
      <c r="G2307" s="52" t="s">
        <v>272</v>
      </c>
      <c r="H2307" s="52" t="s">
        <v>11722</v>
      </c>
      <c r="I2307" s="52" t="s">
        <v>11723</v>
      </c>
      <c r="J2307" s="52" t="s">
        <v>11712</v>
      </c>
      <c r="K2307" s="52" t="s">
        <v>11713</v>
      </c>
      <c r="L2307" s="52" t="s">
        <v>11714</v>
      </c>
      <c r="M2307" s="53">
        <v>3506</v>
      </c>
    </row>
    <row r="2308" spans="1:13" s="52" customFormat="1">
      <c r="A2308" s="38">
        <v>10188329</v>
      </c>
      <c r="B2308" s="54">
        <v>101883290000000</v>
      </c>
      <c r="C2308" s="52" t="s">
        <v>3556</v>
      </c>
      <c r="D2308" s="52">
        <v>5320</v>
      </c>
      <c r="E2308" s="52">
        <v>114530</v>
      </c>
      <c r="F2308" s="32">
        <v>40039</v>
      </c>
      <c r="G2308" s="52" t="s">
        <v>272</v>
      </c>
      <c r="H2308" s="52" t="s">
        <v>11722</v>
      </c>
      <c r="I2308" s="52" t="s">
        <v>11723</v>
      </c>
      <c r="J2308" s="52" t="s">
        <v>11712</v>
      </c>
      <c r="K2308" s="52" t="s">
        <v>11713</v>
      </c>
      <c r="L2308" s="52" t="s">
        <v>11714</v>
      </c>
      <c r="M2308" s="53">
        <v>3506</v>
      </c>
    </row>
    <row r="2309" spans="1:13" s="52" customFormat="1">
      <c r="A2309" s="38">
        <v>10188331</v>
      </c>
      <c r="B2309" s="54">
        <v>101883310000000</v>
      </c>
      <c r="C2309" s="52" t="s">
        <v>3556</v>
      </c>
      <c r="D2309" s="52">
        <v>5320</v>
      </c>
      <c r="E2309" s="52">
        <v>114721</v>
      </c>
      <c r="F2309" s="32">
        <v>40039</v>
      </c>
      <c r="G2309" s="52" t="s">
        <v>272</v>
      </c>
      <c r="H2309" s="52" t="s">
        <v>11722</v>
      </c>
      <c r="I2309" s="52" t="s">
        <v>11723</v>
      </c>
      <c r="J2309" s="52" t="s">
        <v>11712</v>
      </c>
      <c r="K2309" s="52" t="s">
        <v>11713</v>
      </c>
      <c r="L2309" s="52" t="s">
        <v>11714</v>
      </c>
      <c r="M2309" s="53">
        <v>3506</v>
      </c>
    </row>
    <row r="2310" spans="1:13" s="52" customFormat="1">
      <c r="A2310" s="38">
        <v>10188332</v>
      </c>
      <c r="B2310" s="54">
        <v>101883320000000</v>
      </c>
      <c r="C2310" s="52" t="s">
        <v>3556</v>
      </c>
      <c r="D2310" s="52">
        <v>5320</v>
      </c>
      <c r="E2310" s="52">
        <v>114758</v>
      </c>
      <c r="F2310" s="32">
        <v>40039</v>
      </c>
      <c r="G2310" s="52" t="s">
        <v>272</v>
      </c>
      <c r="H2310" s="52" t="s">
        <v>11722</v>
      </c>
      <c r="I2310" s="52" t="s">
        <v>11723</v>
      </c>
      <c r="J2310" s="52" t="s">
        <v>11712</v>
      </c>
      <c r="K2310" s="52" t="s">
        <v>11713</v>
      </c>
      <c r="L2310" s="52" t="s">
        <v>11714</v>
      </c>
      <c r="M2310" s="53">
        <v>3506</v>
      </c>
    </row>
    <row r="2311" spans="1:13" s="52" customFormat="1">
      <c r="A2311" s="38">
        <v>10188333</v>
      </c>
      <c r="B2311" s="54">
        <v>101883330000000</v>
      </c>
      <c r="C2311" s="52" t="s">
        <v>3556</v>
      </c>
      <c r="D2311" s="52">
        <v>5320</v>
      </c>
      <c r="E2311" s="52">
        <v>114773</v>
      </c>
      <c r="F2311" s="32">
        <v>40039</v>
      </c>
      <c r="G2311" s="52" t="s">
        <v>272</v>
      </c>
      <c r="H2311" s="52" t="s">
        <v>11722</v>
      </c>
      <c r="I2311" s="52" t="s">
        <v>11723</v>
      </c>
      <c r="J2311" s="52" t="s">
        <v>11712</v>
      </c>
      <c r="K2311" s="52" t="s">
        <v>11713</v>
      </c>
      <c r="L2311" s="52" t="s">
        <v>11714</v>
      </c>
      <c r="M2311" s="53">
        <v>3506</v>
      </c>
    </row>
    <row r="2312" spans="1:13" s="52" customFormat="1">
      <c r="A2312" s="38">
        <v>10188335</v>
      </c>
      <c r="B2312" s="54">
        <v>101883350000000</v>
      </c>
      <c r="C2312" s="52" t="s">
        <v>3556</v>
      </c>
      <c r="D2312" s="52">
        <v>5320</v>
      </c>
      <c r="E2312" s="52">
        <v>114970</v>
      </c>
      <c r="F2312" s="32">
        <v>40039</v>
      </c>
      <c r="G2312" s="52" t="s">
        <v>272</v>
      </c>
      <c r="H2312" s="52" t="s">
        <v>11722</v>
      </c>
      <c r="I2312" s="52" t="s">
        <v>11723</v>
      </c>
      <c r="J2312" s="52" t="s">
        <v>11712</v>
      </c>
      <c r="K2312" s="52" t="s">
        <v>11713</v>
      </c>
      <c r="L2312" s="52" t="s">
        <v>11714</v>
      </c>
      <c r="M2312" s="53">
        <v>3506</v>
      </c>
    </row>
    <row r="2313" spans="1:13" s="52" customFormat="1">
      <c r="A2313" s="38">
        <v>10188336</v>
      </c>
      <c r="B2313" s="54">
        <v>101883360000000</v>
      </c>
      <c r="C2313" s="52" t="s">
        <v>3556</v>
      </c>
      <c r="D2313" s="52">
        <v>5320</v>
      </c>
      <c r="E2313" s="52">
        <v>114606</v>
      </c>
      <c r="F2313" s="32">
        <v>40039</v>
      </c>
      <c r="G2313" s="52" t="s">
        <v>272</v>
      </c>
      <c r="H2313" s="52" t="s">
        <v>11722</v>
      </c>
      <c r="I2313" s="52" t="s">
        <v>11723</v>
      </c>
      <c r="J2313" s="52" t="s">
        <v>11712</v>
      </c>
      <c r="K2313" s="52" t="s">
        <v>11713</v>
      </c>
      <c r="L2313" s="52" t="s">
        <v>11714</v>
      </c>
      <c r="M2313" s="53">
        <v>3506</v>
      </c>
    </row>
    <row r="2314" spans="1:13" s="52" customFormat="1">
      <c r="A2314" s="38">
        <v>10188337</v>
      </c>
      <c r="B2314" s="54">
        <v>101883370000000</v>
      </c>
      <c r="C2314" s="52" t="s">
        <v>3556</v>
      </c>
      <c r="D2314" s="52">
        <v>5320</v>
      </c>
      <c r="E2314" s="52">
        <v>114672</v>
      </c>
      <c r="F2314" s="32">
        <v>40039</v>
      </c>
      <c r="G2314" s="52" t="s">
        <v>272</v>
      </c>
      <c r="H2314" s="52" t="s">
        <v>11722</v>
      </c>
      <c r="I2314" s="52" t="s">
        <v>11723</v>
      </c>
      <c r="J2314" s="52" t="s">
        <v>11712</v>
      </c>
      <c r="K2314" s="52" t="s">
        <v>11713</v>
      </c>
      <c r="L2314" s="52" t="s">
        <v>11714</v>
      </c>
      <c r="M2314" s="53">
        <v>3506</v>
      </c>
    </row>
    <row r="2315" spans="1:13" s="52" customFormat="1">
      <c r="A2315" s="38">
        <v>10188338</v>
      </c>
      <c r="B2315" s="54">
        <v>101883380000000</v>
      </c>
      <c r="C2315" s="52" t="s">
        <v>3556</v>
      </c>
      <c r="D2315" s="52">
        <v>5320</v>
      </c>
      <c r="E2315" s="52">
        <v>114722</v>
      </c>
      <c r="F2315" s="32">
        <v>40039</v>
      </c>
      <c r="G2315" s="52" t="s">
        <v>272</v>
      </c>
      <c r="H2315" s="52" t="s">
        <v>11722</v>
      </c>
      <c r="I2315" s="52" t="s">
        <v>11723</v>
      </c>
      <c r="J2315" s="52" t="s">
        <v>11712</v>
      </c>
      <c r="K2315" s="52" t="s">
        <v>11713</v>
      </c>
      <c r="L2315" s="52" t="s">
        <v>11714</v>
      </c>
      <c r="M2315" s="53">
        <v>3506</v>
      </c>
    </row>
    <row r="2316" spans="1:13" s="52" customFormat="1">
      <c r="A2316" s="38">
        <v>10188339</v>
      </c>
      <c r="B2316" s="54">
        <v>101883390000000</v>
      </c>
      <c r="C2316" s="52" t="s">
        <v>3556</v>
      </c>
      <c r="D2316" s="52">
        <v>5320</v>
      </c>
      <c r="E2316" s="52">
        <v>114759</v>
      </c>
      <c r="F2316" s="32">
        <v>40039</v>
      </c>
      <c r="G2316" s="52" t="s">
        <v>272</v>
      </c>
      <c r="H2316" s="52" t="s">
        <v>11722</v>
      </c>
      <c r="I2316" s="52" t="s">
        <v>11723</v>
      </c>
      <c r="J2316" s="52" t="s">
        <v>11712</v>
      </c>
      <c r="K2316" s="52" t="s">
        <v>11713</v>
      </c>
      <c r="L2316" s="52" t="s">
        <v>11714</v>
      </c>
      <c r="M2316" s="53">
        <v>3506</v>
      </c>
    </row>
    <row r="2317" spans="1:13" s="52" customFormat="1">
      <c r="A2317" s="38">
        <v>10188340</v>
      </c>
      <c r="B2317" s="54">
        <v>101883400000000</v>
      </c>
      <c r="C2317" s="52" t="s">
        <v>3556</v>
      </c>
      <c r="D2317" s="52">
        <v>5320</v>
      </c>
      <c r="E2317" s="52">
        <v>114784</v>
      </c>
      <c r="F2317" s="32">
        <v>40039</v>
      </c>
      <c r="G2317" s="52" t="s">
        <v>272</v>
      </c>
      <c r="H2317" s="52" t="s">
        <v>11722</v>
      </c>
      <c r="I2317" s="52" t="s">
        <v>11723</v>
      </c>
      <c r="J2317" s="52" t="s">
        <v>11712</v>
      </c>
      <c r="K2317" s="52" t="s">
        <v>11713</v>
      </c>
      <c r="L2317" s="52" t="s">
        <v>11714</v>
      </c>
      <c r="M2317" s="53">
        <v>3506</v>
      </c>
    </row>
    <row r="2318" spans="1:13" s="52" customFormat="1">
      <c r="A2318" s="38">
        <v>10188341</v>
      </c>
      <c r="B2318" s="54">
        <v>101883410000000</v>
      </c>
      <c r="C2318" s="52" t="s">
        <v>3556</v>
      </c>
      <c r="D2318" s="52">
        <v>5320</v>
      </c>
      <c r="E2318" s="52">
        <v>114852</v>
      </c>
      <c r="F2318" s="32">
        <v>40039</v>
      </c>
      <c r="G2318" s="52" t="s">
        <v>272</v>
      </c>
      <c r="H2318" s="52" t="s">
        <v>11722</v>
      </c>
      <c r="I2318" s="52" t="s">
        <v>11723</v>
      </c>
      <c r="J2318" s="52" t="s">
        <v>11712</v>
      </c>
      <c r="K2318" s="52" t="s">
        <v>11713</v>
      </c>
      <c r="L2318" s="52" t="s">
        <v>11714</v>
      </c>
      <c r="M2318" s="53">
        <v>3506</v>
      </c>
    </row>
    <row r="2319" spans="1:13" s="52" customFormat="1">
      <c r="A2319" s="38">
        <v>10188342</v>
      </c>
      <c r="B2319" s="54">
        <v>101883420000000</v>
      </c>
      <c r="C2319" s="52" t="s">
        <v>3556</v>
      </c>
      <c r="D2319" s="52">
        <v>5320</v>
      </c>
      <c r="E2319" s="52">
        <v>114990</v>
      </c>
      <c r="F2319" s="32">
        <v>40039</v>
      </c>
      <c r="G2319" s="52" t="s">
        <v>272</v>
      </c>
      <c r="H2319" s="52" t="s">
        <v>11722</v>
      </c>
      <c r="I2319" s="52" t="s">
        <v>11723</v>
      </c>
      <c r="J2319" s="52" t="s">
        <v>11712</v>
      </c>
      <c r="K2319" s="52" t="s">
        <v>11713</v>
      </c>
      <c r="L2319" s="52" t="s">
        <v>11714</v>
      </c>
      <c r="M2319" s="53">
        <v>3506</v>
      </c>
    </row>
    <row r="2320" spans="1:13" s="52" customFormat="1">
      <c r="A2320" s="38">
        <v>10188343</v>
      </c>
      <c r="B2320" s="54">
        <v>101883430000000</v>
      </c>
      <c r="C2320" s="52" t="s">
        <v>3556</v>
      </c>
      <c r="D2320" s="52">
        <v>5320</v>
      </c>
      <c r="E2320" s="52">
        <v>114628</v>
      </c>
      <c r="F2320" s="32">
        <v>40039</v>
      </c>
      <c r="G2320" s="52" t="s">
        <v>272</v>
      </c>
      <c r="H2320" s="52" t="s">
        <v>11722</v>
      </c>
      <c r="I2320" s="52" t="s">
        <v>11723</v>
      </c>
      <c r="J2320" s="52" t="s">
        <v>11712</v>
      </c>
      <c r="K2320" s="52" t="s">
        <v>11713</v>
      </c>
      <c r="L2320" s="52" t="s">
        <v>11714</v>
      </c>
      <c r="M2320" s="53">
        <v>3506</v>
      </c>
    </row>
    <row r="2321" spans="1:13" s="52" customFormat="1">
      <c r="A2321" s="38">
        <v>10188344</v>
      </c>
      <c r="B2321" s="54">
        <v>101883440000000</v>
      </c>
      <c r="C2321" s="52" t="s">
        <v>3556</v>
      </c>
      <c r="D2321" s="52">
        <v>5320</v>
      </c>
      <c r="E2321" s="52">
        <v>114688</v>
      </c>
      <c r="F2321" s="32">
        <v>40039</v>
      </c>
      <c r="G2321" s="52" t="s">
        <v>272</v>
      </c>
      <c r="H2321" s="52" t="s">
        <v>11722</v>
      </c>
      <c r="I2321" s="52" t="s">
        <v>11723</v>
      </c>
      <c r="J2321" s="52" t="s">
        <v>11712</v>
      </c>
      <c r="K2321" s="52" t="s">
        <v>11713</v>
      </c>
      <c r="L2321" s="52" t="s">
        <v>11714</v>
      </c>
      <c r="M2321" s="53">
        <v>3506</v>
      </c>
    </row>
    <row r="2322" spans="1:13" s="52" customFormat="1">
      <c r="A2322" s="38">
        <v>10188345</v>
      </c>
      <c r="B2322" s="54">
        <v>101883450000000</v>
      </c>
      <c r="C2322" s="52" t="s">
        <v>3556</v>
      </c>
      <c r="D2322" s="52">
        <v>5320</v>
      </c>
      <c r="E2322" s="52">
        <v>114728</v>
      </c>
      <c r="F2322" s="32">
        <v>40039</v>
      </c>
      <c r="G2322" s="52" t="s">
        <v>272</v>
      </c>
      <c r="H2322" s="52" t="s">
        <v>11722</v>
      </c>
      <c r="I2322" s="52" t="s">
        <v>11723</v>
      </c>
      <c r="J2322" s="52" t="s">
        <v>11712</v>
      </c>
      <c r="K2322" s="52" t="s">
        <v>11713</v>
      </c>
      <c r="L2322" s="52" t="s">
        <v>11714</v>
      </c>
      <c r="M2322" s="53">
        <v>3506</v>
      </c>
    </row>
    <row r="2323" spans="1:13" s="52" customFormat="1">
      <c r="A2323" s="38">
        <v>10188346</v>
      </c>
      <c r="B2323" s="54">
        <v>101883460000000</v>
      </c>
      <c r="C2323" s="52" t="s">
        <v>3556</v>
      </c>
      <c r="D2323" s="52">
        <v>5320</v>
      </c>
      <c r="E2323" s="52">
        <v>114760</v>
      </c>
      <c r="F2323" s="32">
        <v>40039</v>
      </c>
      <c r="G2323" s="52" t="s">
        <v>272</v>
      </c>
      <c r="H2323" s="52" t="s">
        <v>11722</v>
      </c>
      <c r="I2323" s="52" t="s">
        <v>11723</v>
      </c>
      <c r="J2323" s="52" t="s">
        <v>11712</v>
      </c>
      <c r="K2323" s="52" t="s">
        <v>11713</v>
      </c>
      <c r="L2323" s="52" t="s">
        <v>11714</v>
      </c>
      <c r="M2323" s="53">
        <v>3506</v>
      </c>
    </row>
    <row r="2324" spans="1:13" s="52" customFormat="1">
      <c r="A2324" s="38">
        <v>10188347</v>
      </c>
      <c r="B2324" s="54">
        <v>101883470000000</v>
      </c>
      <c r="C2324" s="52" t="s">
        <v>3556</v>
      </c>
      <c r="D2324" s="52">
        <v>5320</v>
      </c>
      <c r="E2324" s="52">
        <v>114797</v>
      </c>
      <c r="F2324" s="32">
        <v>40039</v>
      </c>
      <c r="G2324" s="52" t="s">
        <v>272</v>
      </c>
      <c r="H2324" s="52" t="s">
        <v>11722</v>
      </c>
      <c r="I2324" s="52" t="s">
        <v>11723</v>
      </c>
      <c r="J2324" s="52" t="s">
        <v>11712</v>
      </c>
      <c r="K2324" s="52" t="s">
        <v>11713</v>
      </c>
      <c r="L2324" s="52" t="s">
        <v>11714</v>
      </c>
      <c r="M2324" s="53">
        <v>3506</v>
      </c>
    </row>
    <row r="2325" spans="1:13" s="52" customFormat="1">
      <c r="A2325" s="38">
        <v>10188348</v>
      </c>
      <c r="B2325" s="54">
        <v>101883480000000</v>
      </c>
      <c r="C2325" s="52" t="s">
        <v>3556</v>
      </c>
      <c r="D2325" s="52">
        <v>5320</v>
      </c>
      <c r="E2325" s="52">
        <v>114946</v>
      </c>
      <c r="F2325" s="32">
        <v>40039</v>
      </c>
      <c r="G2325" s="52" t="s">
        <v>272</v>
      </c>
      <c r="H2325" s="52" t="s">
        <v>11722</v>
      </c>
      <c r="I2325" s="52" t="s">
        <v>11723</v>
      </c>
      <c r="J2325" s="52" t="s">
        <v>11712</v>
      </c>
      <c r="K2325" s="52" t="s">
        <v>11713</v>
      </c>
      <c r="L2325" s="52" t="s">
        <v>11714</v>
      </c>
      <c r="M2325" s="53">
        <v>3506</v>
      </c>
    </row>
    <row r="2326" spans="1:13" s="52" customFormat="1">
      <c r="A2326" s="38">
        <v>10188349</v>
      </c>
      <c r="B2326" s="54">
        <v>101883490000000</v>
      </c>
      <c r="C2326" s="52" t="s">
        <v>3556</v>
      </c>
      <c r="D2326" s="52">
        <v>5320</v>
      </c>
      <c r="E2326" s="52">
        <v>115009</v>
      </c>
      <c r="F2326" s="32">
        <v>40039</v>
      </c>
      <c r="G2326" s="52" t="s">
        <v>272</v>
      </c>
      <c r="H2326" s="52" t="s">
        <v>11722</v>
      </c>
      <c r="I2326" s="52" t="s">
        <v>11723</v>
      </c>
      <c r="J2326" s="52" t="s">
        <v>11712</v>
      </c>
      <c r="K2326" s="52" t="s">
        <v>11713</v>
      </c>
      <c r="L2326" s="52" t="s">
        <v>11714</v>
      </c>
      <c r="M2326" s="53">
        <v>3506</v>
      </c>
    </row>
    <row r="2327" spans="1:13" s="52" customFormat="1">
      <c r="A2327" s="38">
        <v>10188350</v>
      </c>
      <c r="B2327" s="54">
        <v>101883500000000</v>
      </c>
      <c r="C2327" s="52" t="s">
        <v>3548</v>
      </c>
      <c r="E2327" s="52" t="s">
        <v>3587</v>
      </c>
      <c r="F2327" s="32">
        <v>40021</v>
      </c>
      <c r="G2327" s="52">
        <v>154</v>
      </c>
      <c r="H2327" s="52" t="s">
        <v>12304</v>
      </c>
      <c r="I2327" s="52" t="s">
        <v>12305</v>
      </c>
      <c r="J2327" s="52" t="s">
        <v>11712</v>
      </c>
      <c r="K2327" s="52" t="s">
        <v>11713</v>
      </c>
      <c r="L2327" s="52" t="s">
        <v>11714</v>
      </c>
      <c r="M2327" s="53">
        <v>3506</v>
      </c>
    </row>
    <row r="2328" spans="1:13" s="52" customFormat="1">
      <c r="A2328" s="38">
        <v>10188351</v>
      </c>
      <c r="B2328" s="54">
        <v>101883510000000</v>
      </c>
      <c r="C2328" s="52" t="s">
        <v>3548</v>
      </c>
      <c r="E2328" s="52" t="s">
        <v>3588</v>
      </c>
      <c r="F2328" s="32">
        <v>40021</v>
      </c>
      <c r="G2328" s="52">
        <v>403.1</v>
      </c>
      <c r="H2328" s="52" t="s">
        <v>11722</v>
      </c>
      <c r="I2328" s="52" t="s">
        <v>11723</v>
      </c>
      <c r="J2328" s="52" t="s">
        <v>11712</v>
      </c>
      <c r="K2328" s="52" t="s">
        <v>11713</v>
      </c>
      <c r="L2328" s="52" t="s">
        <v>11714</v>
      </c>
      <c r="M2328" s="53">
        <v>3506</v>
      </c>
    </row>
    <row r="2329" spans="1:13" s="52" customFormat="1">
      <c r="A2329" s="38">
        <v>10188352</v>
      </c>
      <c r="B2329" s="54">
        <v>101883520000000</v>
      </c>
      <c r="C2329" s="52" t="s">
        <v>3589</v>
      </c>
      <c r="E2329" s="52" t="s">
        <v>3590</v>
      </c>
      <c r="F2329" s="32">
        <v>40021</v>
      </c>
      <c r="G2329" s="52">
        <v>403.1</v>
      </c>
      <c r="H2329" s="52" t="s">
        <v>11722</v>
      </c>
      <c r="I2329" s="52" t="s">
        <v>11723</v>
      </c>
      <c r="J2329" s="52" t="s">
        <v>11712</v>
      </c>
      <c r="K2329" s="52" t="s">
        <v>11713</v>
      </c>
      <c r="L2329" s="52" t="s">
        <v>11714</v>
      </c>
      <c r="M2329" s="53">
        <v>3506</v>
      </c>
    </row>
    <row r="2330" spans="1:13" s="52" customFormat="1">
      <c r="A2330" s="38">
        <v>10188353</v>
      </c>
      <c r="B2330" s="54">
        <v>101883530000000</v>
      </c>
      <c r="C2330" s="52" t="s">
        <v>3548</v>
      </c>
      <c r="E2330" s="52" t="s">
        <v>3591</v>
      </c>
      <c r="F2330" s="32">
        <v>40021</v>
      </c>
      <c r="G2330" s="52" t="s">
        <v>11768</v>
      </c>
      <c r="H2330" s="52" t="s">
        <v>12494</v>
      </c>
      <c r="I2330" s="52" t="s">
        <v>12319</v>
      </c>
      <c r="J2330" s="52" t="s">
        <v>11712</v>
      </c>
      <c r="K2330" s="52" t="s">
        <v>11713</v>
      </c>
      <c r="L2330" s="52" t="s">
        <v>11714</v>
      </c>
      <c r="M2330" s="53">
        <v>3506</v>
      </c>
    </row>
    <row r="2331" spans="1:13" s="52" customFormat="1">
      <c r="A2331" s="38">
        <v>10188354</v>
      </c>
      <c r="B2331" s="54">
        <v>101883540000000</v>
      </c>
      <c r="C2331" s="52" t="s">
        <v>3548</v>
      </c>
      <c r="E2331" s="52" t="s">
        <v>3592</v>
      </c>
      <c r="F2331" s="32">
        <v>40021</v>
      </c>
      <c r="G2331" s="52" t="s">
        <v>11768</v>
      </c>
      <c r="H2331" s="52" t="s">
        <v>12494</v>
      </c>
      <c r="I2331" s="52" t="s">
        <v>12319</v>
      </c>
      <c r="J2331" s="52" t="s">
        <v>11712</v>
      </c>
      <c r="K2331" s="52" t="s">
        <v>11713</v>
      </c>
      <c r="L2331" s="52" t="s">
        <v>11714</v>
      </c>
      <c r="M2331" s="53">
        <v>3506</v>
      </c>
    </row>
    <row r="2332" spans="1:13" s="52" customFormat="1">
      <c r="A2332" s="38">
        <v>10188406</v>
      </c>
      <c r="B2332" s="54">
        <v>101884060000000</v>
      </c>
      <c r="C2332" s="52" t="s">
        <v>1437</v>
      </c>
      <c r="D2332" s="52">
        <v>3550</v>
      </c>
      <c r="E2332" s="52" t="s">
        <v>3593</v>
      </c>
      <c r="F2332" s="32">
        <v>40072</v>
      </c>
      <c r="G2332" s="52" t="s">
        <v>110</v>
      </c>
      <c r="H2332" s="52" t="s">
        <v>12282</v>
      </c>
      <c r="I2332" s="52" t="s">
        <v>12140</v>
      </c>
      <c r="J2332" s="52" t="s">
        <v>11712</v>
      </c>
      <c r="K2332" s="52" t="s">
        <v>11713</v>
      </c>
      <c r="L2332" s="52" t="s">
        <v>11714</v>
      </c>
      <c r="M2332" s="53">
        <v>3506</v>
      </c>
    </row>
    <row r="2333" spans="1:13" s="52" customFormat="1">
      <c r="A2333" s="38">
        <v>10188407</v>
      </c>
      <c r="B2333" s="54">
        <v>101884070000000</v>
      </c>
      <c r="C2333" s="52" t="s">
        <v>1437</v>
      </c>
      <c r="E2333" s="52" t="s">
        <v>3594</v>
      </c>
      <c r="F2333" s="32">
        <v>40072</v>
      </c>
      <c r="G2333" s="52" t="s">
        <v>110</v>
      </c>
      <c r="H2333" s="52" t="s">
        <v>12282</v>
      </c>
      <c r="I2333" s="52" t="s">
        <v>12140</v>
      </c>
      <c r="J2333" s="52" t="s">
        <v>11712</v>
      </c>
      <c r="K2333" s="52" t="s">
        <v>11713</v>
      </c>
      <c r="L2333" s="52" t="s">
        <v>11714</v>
      </c>
      <c r="M2333" s="53">
        <v>3506</v>
      </c>
    </row>
    <row r="2334" spans="1:13" s="52" customFormat="1">
      <c r="A2334" s="38">
        <v>10188408</v>
      </c>
      <c r="B2334" s="54">
        <v>101884080000000</v>
      </c>
      <c r="C2334" s="52" t="s">
        <v>1437</v>
      </c>
      <c r="E2334" s="52" t="s">
        <v>3595</v>
      </c>
      <c r="F2334" s="32">
        <v>40072</v>
      </c>
      <c r="G2334" s="52" t="s">
        <v>110</v>
      </c>
      <c r="H2334" s="52" t="s">
        <v>12282</v>
      </c>
      <c r="I2334" s="52" t="s">
        <v>12140</v>
      </c>
      <c r="J2334" s="52" t="s">
        <v>11712</v>
      </c>
      <c r="K2334" s="52" t="s">
        <v>11713</v>
      </c>
      <c r="L2334" s="52" t="s">
        <v>11714</v>
      </c>
      <c r="M2334" s="53">
        <v>3506</v>
      </c>
    </row>
    <row r="2335" spans="1:13" s="52" customFormat="1">
      <c r="A2335" s="38">
        <v>10188409</v>
      </c>
      <c r="B2335" s="54">
        <v>101884090000000</v>
      </c>
      <c r="C2335" s="52" t="s">
        <v>3596</v>
      </c>
      <c r="D2335" s="52">
        <v>2821</v>
      </c>
      <c r="E2335" s="52" t="s">
        <v>3597</v>
      </c>
      <c r="F2335" s="32">
        <v>40072</v>
      </c>
      <c r="G2335" s="52" t="s">
        <v>110</v>
      </c>
      <c r="H2335" s="52" t="s">
        <v>12155</v>
      </c>
      <c r="I2335" s="52" t="s">
        <v>11720</v>
      </c>
      <c r="J2335" s="52" t="s">
        <v>11712</v>
      </c>
      <c r="K2335" s="52" t="s">
        <v>11713</v>
      </c>
      <c r="L2335" s="52" t="s">
        <v>11714</v>
      </c>
      <c r="M2335" s="53">
        <v>3506</v>
      </c>
    </row>
    <row r="2336" spans="1:13" s="52" customFormat="1">
      <c r="A2336" s="38">
        <v>10188410</v>
      </c>
      <c r="B2336" s="54">
        <v>101884100000000</v>
      </c>
      <c r="C2336" s="52" t="s">
        <v>3598</v>
      </c>
      <c r="E2336" s="52" t="s">
        <v>3599</v>
      </c>
      <c r="F2336" s="32">
        <v>40086</v>
      </c>
      <c r="G2336" s="52">
        <v>401.6</v>
      </c>
      <c r="H2336" s="52" t="s">
        <v>11722</v>
      </c>
      <c r="I2336" s="52" t="s">
        <v>11723</v>
      </c>
      <c r="J2336" s="52" t="s">
        <v>11712</v>
      </c>
      <c r="K2336" s="52" t="s">
        <v>11713</v>
      </c>
      <c r="L2336" s="52" t="s">
        <v>11714</v>
      </c>
      <c r="M2336" s="53">
        <v>3506</v>
      </c>
    </row>
    <row r="2337" spans="1:13" s="52" customFormat="1">
      <c r="A2337" s="38">
        <v>10188411</v>
      </c>
      <c r="B2337" s="54">
        <v>101884110000000</v>
      </c>
      <c r="C2337" s="52" t="s">
        <v>3601</v>
      </c>
      <c r="E2337" s="52" t="s">
        <v>3602</v>
      </c>
      <c r="F2337" s="32">
        <v>40086</v>
      </c>
      <c r="G2337" s="52" t="s">
        <v>110</v>
      </c>
      <c r="H2337" s="52" t="s">
        <v>12168</v>
      </c>
      <c r="I2337" s="52" t="s">
        <v>12104</v>
      </c>
      <c r="J2337" s="52" t="s">
        <v>11712</v>
      </c>
      <c r="K2337" s="52" t="s">
        <v>11713</v>
      </c>
      <c r="L2337" s="52" t="s">
        <v>11714</v>
      </c>
      <c r="M2337" s="53">
        <v>3506</v>
      </c>
    </row>
    <row r="2338" spans="1:13" s="52" customFormat="1">
      <c r="A2338" s="38">
        <v>10188412</v>
      </c>
      <c r="B2338" s="54">
        <v>101884120000000</v>
      </c>
      <c r="C2338" s="52" t="s">
        <v>3603</v>
      </c>
      <c r="E2338" s="52" t="s">
        <v>3604</v>
      </c>
      <c r="F2338" s="32">
        <v>40086</v>
      </c>
      <c r="G2338" s="52" t="s">
        <v>11734</v>
      </c>
      <c r="H2338" s="52" t="s">
        <v>11722</v>
      </c>
      <c r="I2338" s="52" t="s">
        <v>11723</v>
      </c>
      <c r="J2338" s="52" t="s">
        <v>11712</v>
      </c>
      <c r="K2338" s="52" t="s">
        <v>11713</v>
      </c>
      <c r="L2338" s="52" t="s">
        <v>11714</v>
      </c>
      <c r="M2338" s="53">
        <v>3506</v>
      </c>
    </row>
    <row r="2339" spans="1:13" s="52" customFormat="1">
      <c r="A2339" s="38">
        <v>10188413</v>
      </c>
      <c r="B2339" s="54">
        <v>101884130000000</v>
      </c>
      <c r="C2339" s="52" t="s">
        <v>3605</v>
      </c>
      <c r="E2339" s="52" t="s">
        <v>3606</v>
      </c>
      <c r="F2339" s="32">
        <v>40066</v>
      </c>
      <c r="G2339" s="52" t="s">
        <v>110</v>
      </c>
      <c r="H2339" s="52" t="s">
        <v>12159</v>
      </c>
      <c r="I2339" s="52" t="s">
        <v>11720</v>
      </c>
      <c r="J2339" s="52" t="s">
        <v>11712</v>
      </c>
      <c r="K2339" s="52" t="s">
        <v>11713</v>
      </c>
      <c r="L2339" s="52" t="s">
        <v>11714</v>
      </c>
      <c r="M2339" s="53">
        <v>3506</v>
      </c>
    </row>
    <row r="2340" spans="1:13" s="52" customFormat="1">
      <c r="A2340" s="38">
        <v>10188414</v>
      </c>
      <c r="B2340" s="54">
        <v>101884140000000</v>
      </c>
      <c r="C2340" s="52" t="s">
        <v>3608</v>
      </c>
      <c r="E2340" s="52" t="s">
        <v>3609</v>
      </c>
      <c r="F2340" s="32">
        <v>40066</v>
      </c>
      <c r="G2340" s="52" t="s">
        <v>7829</v>
      </c>
      <c r="H2340" s="52" t="s">
        <v>11722</v>
      </c>
      <c r="I2340" s="52" t="s">
        <v>11723</v>
      </c>
      <c r="J2340" s="52" t="s">
        <v>11712</v>
      </c>
      <c r="K2340" s="52" t="s">
        <v>11713</v>
      </c>
      <c r="L2340" s="52" t="s">
        <v>11714</v>
      </c>
      <c r="M2340" s="53">
        <v>3506</v>
      </c>
    </row>
    <row r="2341" spans="1:13" s="52" customFormat="1">
      <c r="A2341" s="38">
        <v>10188416</v>
      </c>
      <c r="B2341" s="54">
        <v>101884160000000</v>
      </c>
      <c r="C2341" s="52" t="s">
        <v>3610</v>
      </c>
      <c r="E2341" s="52" t="s">
        <v>3611</v>
      </c>
      <c r="F2341" s="32">
        <v>40074</v>
      </c>
      <c r="G2341" s="52" t="s">
        <v>11883</v>
      </c>
      <c r="H2341" s="52" t="s">
        <v>11878</v>
      </c>
      <c r="I2341" s="52" t="s">
        <v>11879</v>
      </c>
      <c r="J2341" s="52" t="s">
        <v>11712</v>
      </c>
      <c r="K2341" s="52" t="s">
        <v>11713</v>
      </c>
      <c r="L2341" s="52" t="s">
        <v>11714</v>
      </c>
      <c r="M2341" s="53">
        <v>3506</v>
      </c>
    </row>
    <row r="2342" spans="1:13" s="52" customFormat="1">
      <c r="A2342" s="38">
        <v>10188496</v>
      </c>
      <c r="B2342" s="54">
        <v>101884960000000</v>
      </c>
      <c r="C2342" s="52" t="s">
        <v>3613</v>
      </c>
      <c r="D2342" s="52" t="s">
        <v>7796</v>
      </c>
      <c r="E2342" s="52" t="s">
        <v>7868</v>
      </c>
      <c r="F2342" s="32">
        <v>40052</v>
      </c>
      <c r="G2342" s="52" t="s">
        <v>2798</v>
      </c>
      <c r="H2342" s="52" t="s">
        <v>11722</v>
      </c>
      <c r="I2342" s="52" t="s">
        <v>11723</v>
      </c>
      <c r="J2342" s="52" t="s">
        <v>11712</v>
      </c>
      <c r="K2342" s="52" t="s">
        <v>11713</v>
      </c>
      <c r="L2342" s="52" t="s">
        <v>11714</v>
      </c>
      <c r="M2342" s="53">
        <v>3506</v>
      </c>
    </row>
    <row r="2343" spans="1:13" s="52" customFormat="1">
      <c r="A2343" s="38">
        <v>10188497</v>
      </c>
      <c r="B2343" s="54">
        <v>101884970000000</v>
      </c>
      <c r="C2343" s="52" t="s">
        <v>3613</v>
      </c>
      <c r="E2343" s="52" t="s">
        <v>3615</v>
      </c>
      <c r="F2343" s="32">
        <v>40052</v>
      </c>
      <c r="G2343" s="52" t="s">
        <v>7839</v>
      </c>
      <c r="H2343" s="52" t="s">
        <v>11722</v>
      </c>
      <c r="I2343" s="52" t="s">
        <v>11723</v>
      </c>
      <c r="J2343" s="52" t="s">
        <v>11712</v>
      </c>
      <c r="K2343" s="52" t="s">
        <v>11713</v>
      </c>
      <c r="L2343" s="52" t="s">
        <v>11714</v>
      </c>
      <c r="M2343" s="53">
        <v>3506</v>
      </c>
    </row>
    <row r="2344" spans="1:13" s="52" customFormat="1">
      <c r="A2344" s="38">
        <v>10188498</v>
      </c>
      <c r="B2344" s="54">
        <v>101884980000000</v>
      </c>
      <c r="C2344" s="52" t="s">
        <v>3613</v>
      </c>
      <c r="E2344" s="52" t="s">
        <v>3616</v>
      </c>
      <c r="F2344" s="32">
        <v>40052</v>
      </c>
      <c r="G2344" s="52" t="s">
        <v>7839</v>
      </c>
      <c r="H2344" s="52" t="s">
        <v>12304</v>
      </c>
      <c r="I2344" s="52" t="s">
        <v>12305</v>
      </c>
      <c r="J2344" s="52" t="s">
        <v>11712</v>
      </c>
      <c r="K2344" s="52" t="s">
        <v>11713</v>
      </c>
      <c r="L2344" s="52" t="s">
        <v>11714</v>
      </c>
      <c r="M2344" s="53">
        <v>3506</v>
      </c>
    </row>
    <row r="2345" spans="1:13" s="52" customFormat="1">
      <c r="A2345" s="38">
        <v>10188499</v>
      </c>
      <c r="B2345" s="54">
        <v>101884990000000</v>
      </c>
      <c r="C2345" s="52" t="s">
        <v>3613</v>
      </c>
      <c r="E2345" s="52" t="s">
        <v>3617</v>
      </c>
      <c r="F2345" s="32">
        <v>40052</v>
      </c>
      <c r="G2345" s="52" t="s">
        <v>7839</v>
      </c>
      <c r="H2345" s="52" t="s">
        <v>11722</v>
      </c>
      <c r="I2345" s="52" t="s">
        <v>11723</v>
      </c>
      <c r="J2345" s="52" t="s">
        <v>11712</v>
      </c>
      <c r="K2345" s="52" t="s">
        <v>11713</v>
      </c>
      <c r="L2345" s="52" t="s">
        <v>11714</v>
      </c>
      <c r="M2345" s="53">
        <v>3506</v>
      </c>
    </row>
    <row r="2346" spans="1:13" s="52" customFormat="1">
      <c r="A2346" s="38">
        <v>10188500</v>
      </c>
      <c r="B2346" s="54">
        <v>101885000000000</v>
      </c>
      <c r="C2346" s="52" t="s">
        <v>3613</v>
      </c>
      <c r="E2346" s="52" t="s">
        <v>3618</v>
      </c>
      <c r="F2346" s="32">
        <v>40052</v>
      </c>
      <c r="G2346" s="52" t="s">
        <v>7839</v>
      </c>
      <c r="H2346" s="52" t="s">
        <v>12304</v>
      </c>
      <c r="I2346" s="52" t="s">
        <v>12305</v>
      </c>
      <c r="J2346" s="52" t="s">
        <v>11712</v>
      </c>
      <c r="K2346" s="52" t="s">
        <v>11713</v>
      </c>
      <c r="L2346" s="52" t="s">
        <v>11714</v>
      </c>
      <c r="M2346" s="53">
        <v>3506</v>
      </c>
    </row>
    <row r="2347" spans="1:13" s="52" customFormat="1">
      <c r="A2347" s="38">
        <v>10188501</v>
      </c>
      <c r="B2347" s="54">
        <v>101885010000000</v>
      </c>
      <c r="C2347" s="52" t="s">
        <v>3619</v>
      </c>
      <c r="E2347" s="52" t="s">
        <v>2379</v>
      </c>
      <c r="F2347" s="32">
        <v>40067</v>
      </c>
      <c r="G2347" s="52" t="s">
        <v>272</v>
      </c>
      <c r="H2347" s="52" t="s">
        <v>12304</v>
      </c>
      <c r="I2347" s="52" t="s">
        <v>12305</v>
      </c>
      <c r="J2347" s="52" t="s">
        <v>11712</v>
      </c>
      <c r="K2347" s="52" t="s">
        <v>11713</v>
      </c>
      <c r="L2347" s="52" t="s">
        <v>11714</v>
      </c>
      <c r="M2347" s="53">
        <v>3506</v>
      </c>
    </row>
    <row r="2348" spans="1:13" s="52" customFormat="1">
      <c r="A2348" s="38">
        <v>10188502</v>
      </c>
      <c r="B2348" s="54">
        <v>101885020000000</v>
      </c>
      <c r="C2348" s="52" t="s">
        <v>3619</v>
      </c>
      <c r="E2348" s="52" t="s">
        <v>3621</v>
      </c>
      <c r="F2348" s="32">
        <v>40067</v>
      </c>
      <c r="G2348" s="52" t="s">
        <v>2798</v>
      </c>
      <c r="H2348" s="52" t="s">
        <v>11722</v>
      </c>
      <c r="I2348" s="52" t="s">
        <v>11723</v>
      </c>
      <c r="J2348" s="52" t="s">
        <v>11712</v>
      </c>
      <c r="K2348" s="52" t="s">
        <v>11713</v>
      </c>
      <c r="L2348" s="52" t="s">
        <v>11714</v>
      </c>
      <c r="M2348" s="53">
        <v>3506</v>
      </c>
    </row>
    <row r="2349" spans="1:13" s="52" customFormat="1">
      <c r="A2349" s="38">
        <v>10188503</v>
      </c>
      <c r="B2349" s="54">
        <v>101885030000000</v>
      </c>
      <c r="C2349" s="52" t="s">
        <v>3619</v>
      </c>
      <c r="E2349" s="52" t="s">
        <v>3622</v>
      </c>
      <c r="F2349" s="32">
        <v>40067</v>
      </c>
      <c r="G2349" s="52" t="s">
        <v>272</v>
      </c>
      <c r="H2349" s="52" t="s">
        <v>12370</v>
      </c>
      <c r="I2349" s="52" t="s">
        <v>11876</v>
      </c>
      <c r="J2349" s="52" t="s">
        <v>11712</v>
      </c>
      <c r="K2349" s="52" t="s">
        <v>11713</v>
      </c>
      <c r="L2349" s="52" t="s">
        <v>11714</v>
      </c>
      <c r="M2349" s="53">
        <v>3506</v>
      </c>
    </row>
    <row r="2350" spans="1:13" s="52" customFormat="1">
      <c r="A2350" s="38">
        <v>10188504</v>
      </c>
      <c r="B2350" s="54">
        <v>101885040000000</v>
      </c>
      <c r="C2350" s="52" t="s">
        <v>3619</v>
      </c>
      <c r="E2350" s="52" t="s">
        <v>2572</v>
      </c>
      <c r="F2350" s="32">
        <v>40067</v>
      </c>
      <c r="G2350" s="52" t="s">
        <v>272</v>
      </c>
      <c r="H2350" s="52" t="s">
        <v>11722</v>
      </c>
      <c r="I2350" s="52" t="s">
        <v>11723</v>
      </c>
      <c r="J2350" s="52" t="s">
        <v>11712</v>
      </c>
      <c r="K2350" s="52" t="s">
        <v>11713</v>
      </c>
      <c r="L2350" s="52" t="s">
        <v>11714</v>
      </c>
      <c r="M2350" s="53">
        <v>3506</v>
      </c>
    </row>
    <row r="2351" spans="1:13" s="52" customFormat="1">
      <c r="A2351" s="38">
        <v>10188505</v>
      </c>
      <c r="B2351" s="54">
        <v>101885050000000</v>
      </c>
      <c r="C2351" s="52" t="s">
        <v>3619</v>
      </c>
      <c r="E2351" s="52" t="s">
        <v>2385</v>
      </c>
      <c r="F2351" s="32">
        <v>40067</v>
      </c>
      <c r="G2351" s="52" t="s">
        <v>272</v>
      </c>
      <c r="H2351" s="52" t="s">
        <v>11722</v>
      </c>
      <c r="I2351" s="52" t="s">
        <v>11723</v>
      </c>
      <c r="J2351" s="52" t="s">
        <v>11712</v>
      </c>
      <c r="K2351" s="52" t="s">
        <v>11713</v>
      </c>
      <c r="L2351" s="52" t="s">
        <v>11714</v>
      </c>
      <c r="M2351" s="53">
        <v>3506</v>
      </c>
    </row>
    <row r="2352" spans="1:13" s="52" customFormat="1">
      <c r="A2352" s="38">
        <v>10188506</v>
      </c>
      <c r="B2352" s="54">
        <v>101885060000000</v>
      </c>
      <c r="C2352" s="52" t="s">
        <v>3619</v>
      </c>
      <c r="D2352" s="52" t="s">
        <v>2014</v>
      </c>
      <c r="E2352" s="52" t="s">
        <v>11769</v>
      </c>
      <c r="F2352" s="32">
        <v>40067</v>
      </c>
      <c r="G2352" s="52" t="s">
        <v>272</v>
      </c>
      <c r="H2352" s="52" t="s">
        <v>11722</v>
      </c>
      <c r="I2352" s="52" t="s">
        <v>11723</v>
      </c>
      <c r="J2352" s="52" t="s">
        <v>11712</v>
      </c>
      <c r="K2352" s="52" t="s">
        <v>11713</v>
      </c>
      <c r="L2352" s="52" t="s">
        <v>11714</v>
      </c>
      <c r="M2352" s="53">
        <v>3506</v>
      </c>
    </row>
    <row r="2353" spans="1:13" s="52" customFormat="1">
      <c r="A2353" s="38">
        <v>10188507</v>
      </c>
      <c r="B2353" s="54">
        <v>101885070000000</v>
      </c>
      <c r="C2353" s="52" t="s">
        <v>3619</v>
      </c>
      <c r="E2353" s="52" t="s">
        <v>3624</v>
      </c>
      <c r="F2353" s="32">
        <v>40067</v>
      </c>
      <c r="G2353" s="52" t="s">
        <v>272</v>
      </c>
      <c r="H2353" s="52" t="s">
        <v>12304</v>
      </c>
      <c r="I2353" s="52" t="s">
        <v>12305</v>
      </c>
      <c r="J2353" s="52" t="s">
        <v>11712</v>
      </c>
      <c r="K2353" s="52" t="s">
        <v>11713</v>
      </c>
      <c r="L2353" s="52" t="s">
        <v>11714</v>
      </c>
      <c r="M2353" s="53">
        <v>3506</v>
      </c>
    </row>
    <row r="2354" spans="1:13" s="52" customFormat="1">
      <c r="A2354" s="38">
        <v>10188508</v>
      </c>
      <c r="B2354" s="54">
        <v>101885080000000</v>
      </c>
      <c r="C2354" s="52" t="s">
        <v>3619</v>
      </c>
      <c r="E2354" s="52" t="s">
        <v>3625</v>
      </c>
      <c r="F2354" s="32">
        <v>40067</v>
      </c>
      <c r="G2354" s="52" t="s">
        <v>272</v>
      </c>
      <c r="H2354" s="52" t="s">
        <v>11722</v>
      </c>
      <c r="I2354" s="52" t="s">
        <v>11723</v>
      </c>
      <c r="J2354" s="52" t="s">
        <v>11712</v>
      </c>
      <c r="K2354" s="52" t="s">
        <v>11713</v>
      </c>
      <c r="L2354" s="52" t="s">
        <v>11714</v>
      </c>
      <c r="M2354" s="53">
        <v>3506</v>
      </c>
    </row>
    <row r="2355" spans="1:13" s="52" customFormat="1">
      <c r="A2355" s="38">
        <v>10188509</v>
      </c>
      <c r="B2355" s="54">
        <v>101885090000000</v>
      </c>
      <c r="C2355" s="52" t="s">
        <v>3619</v>
      </c>
      <c r="E2355" s="52" t="s">
        <v>2086</v>
      </c>
      <c r="F2355" s="32">
        <v>40067</v>
      </c>
      <c r="G2355" s="52" t="s">
        <v>272</v>
      </c>
      <c r="H2355" s="52" t="s">
        <v>11722</v>
      </c>
      <c r="I2355" s="52" t="s">
        <v>11723</v>
      </c>
      <c r="J2355" s="52" t="s">
        <v>11712</v>
      </c>
      <c r="K2355" s="52" t="s">
        <v>11713</v>
      </c>
      <c r="L2355" s="52" t="s">
        <v>11714</v>
      </c>
      <c r="M2355" s="53">
        <v>3506</v>
      </c>
    </row>
    <row r="2356" spans="1:13" s="52" customFormat="1">
      <c r="A2356" s="38">
        <v>10188510</v>
      </c>
      <c r="B2356" s="54">
        <v>101885100000000</v>
      </c>
      <c r="C2356" s="52" t="s">
        <v>3619</v>
      </c>
      <c r="E2356" s="52" t="s">
        <v>3626</v>
      </c>
      <c r="F2356" s="32">
        <v>40067</v>
      </c>
      <c r="G2356" s="52" t="s">
        <v>272</v>
      </c>
      <c r="H2356" s="52" t="s">
        <v>12341</v>
      </c>
      <c r="I2356" s="52" t="s">
        <v>12063</v>
      </c>
      <c r="J2356" s="52" t="s">
        <v>11712</v>
      </c>
      <c r="K2356" s="52" t="s">
        <v>11713</v>
      </c>
      <c r="L2356" s="52" t="s">
        <v>11714</v>
      </c>
      <c r="M2356" s="53">
        <v>3506</v>
      </c>
    </row>
    <row r="2357" spans="1:13" s="52" customFormat="1">
      <c r="A2357" s="38">
        <v>10188511</v>
      </c>
      <c r="B2357" s="54">
        <v>101885110000000</v>
      </c>
      <c r="C2357" s="52" t="s">
        <v>3619</v>
      </c>
      <c r="E2357" s="52" t="s">
        <v>2090</v>
      </c>
      <c r="F2357" s="32">
        <v>40067</v>
      </c>
      <c r="G2357" s="52" t="s">
        <v>272</v>
      </c>
      <c r="H2357" s="52" t="s">
        <v>11722</v>
      </c>
      <c r="I2357" s="52" t="s">
        <v>11723</v>
      </c>
      <c r="J2357" s="52" t="s">
        <v>11712</v>
      </c>
      <c r="K2357" s="52" t="s">
        <v>11713</v>
      </c>
      <c r="L2357" s="52" t="s">
        <v>11714</v>
      </c>
      <c r="M2357" s="53">
        <v>3506</v>
      </c>
    </row>
    <row r="2358" spans="1:13" s="52" customFormat="1">
      <c r="A2358" s="38">
        <v>10188512</v>
      </c>
      <c r="B2358" s="54">
        <v>101885120000000</v>
      </c>
      <c r="C2358" s="52" t="s">
        <v>3619</v>
      </c>
      <c r="E2358" s="52" t="s">
        <v>3627</v>
      </c>
      <c r="F2358" s="32">
        <v>40067</v>
      </c>
      <c r="G2358" s="52" t="s">
        <v>272</v>
      </c>
      <c r="H2358" s="52" t="s">
        <v>12444</v>
      </c>
      <c r="I2358" s="52" t="s">
        <v>12058</v>
      </c>
      <c r="J2358" s="52" t="s">
        <v>11712</v>
      </c>
      <c r="K2358" s="52" t="s">
        <v>11713</v>
      </c>
      <c r="L2358" s="52" t="s">
        <v>11714</v>
      </c>
      <c r="M2358" s="53">
        <v>3506</v>
      </c>
    </row>
    <row r="2359" spans="1:13" s="52" customFormat="1">
      <c r="A2359" s="38">
        <v>10188513</v>
      </c>
      <c r="B2359" s="54">
        <v>101885130000000</v>
      </c>
      <c r="C2359" s="52" t="s">
        <v>3619</v>
      </c>
      <c r="E2359" s="52" t="s">
        <v>2373</v>
      </c>
      <c r="F2359" s="32">
        <v>40067</v>
      </c>
      <c r="G2359" s="52" t="s">
        <v>272</v>
      </c>
      <c r="H2359" s="52" t="s">
        <v>11722</v>
      </c>
      <c r="I2359" s="52" t="s">
        <v>11723</v>
      </c>
      <c r="J2359" s="52" t="s">
        <v>11712</v>
      </c>
      <c r="K2359" s="52" t="s">
        <v>11713</v>
      </c>
      <c r="L2359" s="52" t="s">
        <v>11714</v>
      </c>
      <c r="M2359" s="53">
        <v>3506</v>
      </c>
    </row>
    <row r="2360" spans="1:13" s="52" customFormat="1">
      <c r="A2360" s="38">
        <v>10188514</v>
      </c>
      <c r="B2360" s="54">
        <v>101885140000000</v>
      </c>
      <c r="C2360" s="52" t="s">
        <v>3619</v>
      </c>
      <c r="E2360" s="52" t="s">
        <v>3628</v>
      </c>
      <c r="F2360" s="32">
        <v>40067</v>
      </c>
      <c r="G2360" s="52" t="s">
        <v>2798</v>
      </c>
      <c r="H2360" s="52" t="s">
        <v>11722</v>
      </c>
      <c r="I2360" s="52" t="s">
        <v>11723</v>
      </c>
      <c r="J2360" s="52" t="s">
        <v>11712</v>
      </c>
      <c r="K2360" s="52" t="s">
        <v>11713</v>
      </c>
      <c r="L2360" s="52" t="s">
        <v>11714</v>
      </c>
      <c r="M2360" s="53">
        <v>3506</v>
      </c>
    </row>
    <row r="2361" spans="1:13" s="52" customFormat="1">
      <c r="A2361" s="38">
        <v>10188515</v>
      </c>
      <c r="B2361" s="54">
        <v>101885150000000</v>
      </c>
      <c r="C2361" s="52" t="s">
        <v>3619</v>
      </c>
      <c r="E2361" s="52" t="s">
        <v>3629</v>
      </c>
      <c r="F2361" s="32">
        <v>40067</v>
      </c>
      <c r="G2361" s="52" t="s">
        <v>272</v>
      </c>
      <c r="H2361" s="52" t="s">
        <v>12341</v>
      </c>
      <c r="I2361" s="52" t="s">
        <v>12063</v>
      </c>
      <c r="J2361" s="52" t="s">
        <v>11712</v>
      </c>
      <c r="K2361" s="52" t="s">
        <v>11713</v>
      </c>
      <c r="L2361" s="52" t="s">
        <v>11714</v>
      </c>
      <c r="M2361" s="53">
        <v>3506</v>
      </c>
    </row>
    <row r="2362" spans="1:13" s="52" customFormat="1">
      <c r="A2362" s="38">
        <v>10188516</v>
      </c>
      <c r="B2362" s="54">
        <v>101885160000000</v>
      </c>
      <c r="C2362" s="52" t="s">
        <v>3619</v>
      </c>
      <c r="E2362" s="52" t="s">
        <v>3630</v>
      </c>
      <c r="F2362" s="32">
        <v>40067</v>
      </c>
      <c r="G2362" s="52" t="s">
        <v>272</v>
      </c>
      <c r="H2362" s="52" t="s">
        <v>12341</v>
      </c>
      <c r="I2362" s="52" t="s">
        <v>12063</v>
      </c>
      <c r="J2362" s="52" t="s">
        <v>11712</v>
      </c>
      <c r="K2362" s="52" t="s">
        <v>11713</v>
      </c>
      <c r="L2362" s="52" t="s">
        <v>11714</v>
      </c>
      <c r="M2362" s="53">
        <v>3506</v>
      </c>
    </row>
    <row r="2363" spans="1:13" s="52" customFormat="1">
      <c r="A2363" s="38">
        <v>10188517</v>
      </c>
      <c r="B2363" s="54">
        <v>101885170000000</v>
      </c>
      <c r="C2363" s="52" t="s">
        <v>3619</v>
      </c>
      <c r="E2363" s="52" t="s">
        <v>3631</v>
      </c>
      <c r="F2363" s="32">
        <v>40067</v>
      </c>
      <c r="G2363" s="52" t="s">
        <v>272</v>
      </c>
      <c r="H2363" s="52" t="s">
        <v>12390</v>
      </c>
      <c r="I2363" s="52" t="s">
        <v>12391</v>
      </c>
      <c r="J2363" s="52" t="s">
        <v>11712</v>
      </c>
      <c r="K2363" s="52" t="s">
        <v>11713</v>
      </c>
      <c r="L2363" s="52" t="s">
        <v>11714</v>
      </c>
      <c r="M2363" s="53">
        <v>3506</v>
      </c>
    </row>
    <row r="2364" spans="1:13" s="52" customFormat="1">
      <c r="A2364" s="38">
        <v>10188518</v>
      </c>
      <c r="B2364" s="54">
        <v>101885180000000</v>
      </c>
      <c r="C2364" s="52" t="s">
        <v>3619</v>
      </c>
      <c r="E2364" s="52" t="s">
        <v>2088</v>
      </c>
      <c r="F2364" s="32">
        <v>40067</v>
      </c>
      <c r="G2364" s="52" t="s">
        <v>272</v>
      </c>
      <c r="H2364" s="52" t="s">
        <v>11722</v>
      </c>
      <c r="I2364" s="52" t="s">
        <v>11723</v>
      </c>
      <c r="J2364" s="52" t="s">
        <v>11712</v>
      </c>
      <c r="K2364" s="52" t="s">
        <v>11713</v>
      </c>
      <c r="L2364" s="52" t="s">
        <v>11714</v>
      </c>
      <c r="M2364" s="53">
        <v>3506</v>
      </c>
    </row>
    <row r="2365" spans="1:13" s="52" customFormat="1">
      <c r="A2365" s="38">
        <v>10188519</v>
      </c>
      <c r="B2365" s="54">
        <v>101885190000000</v>
      </c>
      <c r="C2365" s="52" t="s">
        <v>3619</v>
      </c>
      <c r="E2365" s="52" t="s">
        <v>3632</v>
      </c>
      <c r="F2365" s="32">
        <v>40067</v>
      </c>
      <c r="G2365" s="52" t="s">
        <v>272</v>
      </c>
      <c r="H2365" s="52" t="s">
        <v>11722</v>
      </c>
      <c r="I2365" s="52" t="s">
        <v>11723</v>
      </c>
      <c r="J2365" s="52" t="s">
        <v>11712</v>
      </c>
      <c r="K2365" s="52" t="s">
        <v>11713</v>
      </c>
      <c r="L2365" s="52" t="s">
        <v>11714</v>
      </c>
      <c r="M2365" s="53">
        <v>3506</v>
      </c>
    </row>
    <row r="2366" spans="1:13" s="52" customFormat="1">
      <c r="A2366" s="38">
        <v>10188520</v>
      </c>
      <c r="B2366" s="54">
        <v>101885200000000</v>
      </c>
      <c r="C2366" s="52" t="s">
        <v>3619</v>
      </c>
      <c r="E2366" s="52" t="s">
        <v>2091</v>
      </c>
      <c r="F2366" s="32">
        <v>40067</v>
      </c>
      <c r="G2366" s="52" t="s">
        <v>272</v>
      </c>
      <c r="H2366" s="52" t="s">
        <v>12474</v>
      </c>
      <c r="I2366" s="52" t="s">
        <v>11717</v>
      </c>
      <c r="J2366" s="52" t="s">
        <v>11712</v>
      </c>
      <c r="K2366" s="52" t="s">
        <v>11713</v>
      </c>
      <c r="L2366" s="52" t="s">
        <v>11714</v>
      </c>
      <c r="M2366" s="53">
        <v>3506</v>
      </c>
    </row>
    <row r="2367" spans="1:13" s="52" customFormat="1">
      <c r="A2367" s="38">
        <v>10188755</v>
      </c>
      <c r="B2367" s="54">
        <v>101887550000000</v>
      </c>
      <c r="C2367" s="52" t="s">
        <v>3633</v>
      </c>
      <c r="E2367" s="52" t="s">
        <v>3634</v>
      </c>
      <c r="F2367" s="32">
        <v>40080</v>
      </c>
      <c r="G2367" s="52" t="s">
        <v>272</v>
      </c>
      <c r="H2367" s="52" t="s">
        <v>12304</v>
      </c>
      <c r="I2367" s="52" t="s">
        <v>12305</v>
      </c>
      <c r="J2367" s="52" t="s">
        <v>11712</v>
      </c>
      <c r="K2367" s="52" t="s">
        <v>11713</v>
      </c>
      <c r="L2367" s="52" t="s">
        <v>11714</v>
      </c>
      <c r="M2367" s="53">
        <v>3506</v>
      </c>
    </row>
    <row r="2368" spans="1:13" s="52" customFormat="1">
      <c r="A2368" s="38">
        <v>10188756</v>
      </c>
      <c r="B2368" s="54">
        <v>101887560000000</v>
      </c>
      <c r="C2368" s="52" t="s">
        <v>3633</v>
      </c>
      <c r="E2368" s="52" t="s">
        <v>3636</v>
      </c>
      <c r="F2368" s="32">
        <v>40080</v>
      </c>
      <c r="G2368" s="52" t="s">
        <v>272</v>
      </c>
      <c r="H2368" s="52" t="s">
        <v>11722</v>
      </c>
      <c r="I2368" s="52" t="s">
        <v>11723</v>
      </c>
      <c r="J2368" s="52" t="s">
        <v>11712</v>
      </c>
      <c r="K2368" s="52" t="s">
        <v>11713</v>
      </c>
      <c r="L2368" s="52" t="s">
        <v>11714</v>
      </c>
      <c r="M2368" s="53">
        <v>3506</v>
      </c>
    </row>
    <row r="2369" spans="1:13" s="52" customFormat="1">
      <c r="A2369" s="38">
        <v>10188757</v>
      </c>
      <c r="B2369" s="54">
        <v>101887570000000</v>
      </c>
      <c r="C2369" s="52" t="s">
        <v>3637</v>
      </c>
      <c r="E2369" s="52" t="s">
        <v>3638</v>
      </c>
      <c r="F2369" s="32">
        <v>40100</v>
      </c>
      <c r="G2369" s="52">
        <v>403.1</v>
      </c>
      <c r="H2369" s="52" t="s">
        <v>11722</v>
      </c>
      <c r="I2369" s="52" t="s">
        <v>11723</v>
      </c>
      <c r="J2369" s="52" t="s">
        <v>11712</v>
      </c>
      <c r="K2369" s="52" t="s">
        <v>11713</v>
      </c>
      <c r="L2369" s="52" t="s">
        <v>11714</v>
      </c>
      <c r="M2369" s="53">
        <v>3506</v>
      </c>
    </row>
    <row r="2370" spans="1:13" s="52" customFormat="1">
      <c r="A2370" s="38">
        <v>10188834</v>
      </c>
      <c r="B2370" s="54">
        <v>101888340000000</v>
      </c>
      <c r="C2370" s="52" t="s">
        <v>7710</v>
      </c>
      <c r="E2370" s="52" t="s">
        <v>7822</v>
      </c>
      <c r="F2370" s="32">
        <v>40074</v>
      </c>
      <c r="G2370" s="52">
        <v>403.15</v>
      </c>
      <c r="H2370" s="52" t="s">
        <v>11722</v>
      </c>
      <c r="I2370" s="52" t="s">
        <v>11723</v>
      </c>
      <c r="J2370" s="52" t="s">
        <v>11712</v>
      </c>
      <c r="K2370" s="52" t="s">
        <v>11713</v>
      </c>
      <c r="L2370" s="52" t="s">
        <v>11714</v>
      </c>
      <c r="M2370" s="53">
        <v>3506</v>
      </c>
    </row>
    <row r="2371" spans="1:13" s="52" customFormat="1">
      <c r="A2371" s="38">
        <v>10188978</v>
      </c>
      <c r="B2371" s="54">
        <v>101889780000000</v>
      </c>
      <c r="C2371" s="52" t="s">
        <v>3641</v>
      </c>
      <c r="E2371" s="52">
        <v>1063365</v>
      </c>
      <c r="F2371" s="32">
        <v>40214</v>
      </c>
      <c r="G2371" s="52">
        <v>151</v>
      </c>
      <c r="H2371" s="52" t="s">
        <v>12304</v>
      </c>
      <c r="I2371" s="52" t="s">
        <v>12305</v>
      </c>
      <c r="J2371" s="52" t="s">
        <v>11712</v>
      </c>
      <c r="K2371" s="52" t="s">
        <v>11713</v>
      </c>
      <c r="L2371" s="52" t="s">
        <v>11714</v>
      </c>
      <c r="M2371" s="53">
        <v>3506</v>
      </c>
    </row>
    <row r="2372" spans="1:13" s="52" customFormat="1">
      <c r="A2372" s="38">
        <v>10189089</v>
      </c>
      <c r="B2372" s="54">
        <v>101890890000000</v>
      </c>
      <c r="C2372" s="52" t="s">
        <v>3126</v>
      </c>
      <c r="E2372" s="52" t="s">
        <v>3644</v>
      </c>
      <c r="F2372" s="32">
        <v>41046</v>
      </c>
      <c r="G2372" s="52">
        <v>401.43</v>
      </c>
      <c r="H2372" s="52" t="s">
        <v>11722</v>
      </c>
      <c r="I2372" s="52" t="s">
        <v>11723</v>
      </c>
      <c r="J2372" s="52" t="s">
        <v>11712</v>
      </c>
      <c r="K2372" s="52" t="s">
        <v>11713</v>
      </c>
      <c r="L2372" s="52" t="s">
        <v>11714</v>
      </c>
      <c r="M2372" s="53">
        <v>3506</v>
      </c>
    </row>
    <row r="2373" spans="1:13" s="52" customFormat="1">
      <c r="A2373" s="38">
        <v>10189291</v>
      </c>
      <c r="B2373" s="54">
        <v>101892910000000</v>
      </c>
      <c r="C2373" s="52" t="s">
        <v>3395</v>
      </c>
      <c r="E2373" s="52" t="s">
        <v>3646</v>
      </c>
      <c r="F2373" s="32">
        <v>41106</v>
      </c>
      <c r="G2373" s="52" t="s">
        <v>110</v>
      </c>
      <c r="H2373" s="52" t="s">
        <v>12318</v>
      </c>
      <c r="I2373" s="52" t="s">
        <v>12319</v>
      </c>
      <c r="J2373" s="52" t="s">
        <v>11712</v>
      </c>
      <c r="K2373" s="52" t="s">
        <v>11713</v>
      </c>
      <c r="L2373" s="52" t="s">
        <v>11714</v>
      </c>
      <c r="M2373" s="53">
        <v>3506</v>
      </c>
    </row>
    <row r="2374" spans="1:13" s="52" customFormat="1">
      <c r="A2374" s="38">
        <v>10189292</v>
      </c>
      <c r="B2374" s="54">
        <v>101892920000000</v>
      </c>
      <c r="C2374" s="52" t="s">
        <v>3395</v>
      </c>
      <c r="E2374" s="52" t="s">
        <v>3648</v>
      </c>
      <c r="F2374" s="32">
        <v>41106</v>
      </c>
      <c r="G2374" s="52" t="s">
        <v>110</v>
      </c>
      <c r="H2374" s="52" t="s">
        <v>12318</v>
      </c>
      <c r="I2374" s="52" t="s">
        <v>12319</v>
      </c>
      <c r="J2374" s="52" t="s">
        <v>11712</v>
      </c>
      <c r="K2374" s="52" t="s">
        <v>11713</v>
      </c>
      <c r="L2374" s="52" t="s">
        <v>11714</v>
      </c>
      <c r="M2374" s="53">
        <v>3506</v>
      </c>
    </row>
    <row r="2375" spans="1:13" s="52" customFormat="1">
      <c r="A2375" s="38">
        <v>10189293</v>
      </c>
      <c r="B2375" s="54">
        <v>101892930000000</v>
      </c>
      <c r="C2375" s="52" t="s">
        <v>3395</v>
      </c>
      <c r="E2375" s="52" t="s">
        <v>3649</v>
      </c>
      <c r="F2375" s="32">
        <v>41106</v>
      </c>
      <c r="G2375" s="52" t="s">
        <v>110</v>
      </c>
      <c r="H2375" s="52" t="s">
        <v>12318</v>
      </c>
      <c r="I2375" s="52" t="s">
        <v>12319</v>
      </c>
      <c r="J2375" s="52" t="s">
        <v>11712</v>
      </c>
      <c r="K2375" s="52" t="s">
        <v>11713</v>
      </c>
      <c r="L2375" s="52" t="s">
        <v>11714</v>
      </c>
      <c r="M2375" s="53">
        <v>3506</v>
      </c>
    </row>
    <row r="2376" spans="1:13" s="52" customFormat="1">
      <c r="A2376" s="38">
        <v>10189294</v>
      </c>
      <c r="B2376" s="54">
        <v>101892940000000</v>
      </c>
      <c r="C2376" s="52" t="s">
        <v>3395</v>
      </c>
      <c r="E2376" s="52" t="s">
        <v>3650</v>
      </c>
      <c r="F2376" s="32">
        <v>41106</v>
      </c>
      <c r="G2376" s="52" t="s">
        <v>110</v>
      </c>
      <c r="H2376" s="52" t="s">
        <v>12318</v>
      </c>
      <c r="I2376" s="52" t="s">
        <v>12319</v>
      </c>
      <c r="J2376" s="52" t="s">
        <v>11712</v>
      </c>
      <c r="K2376" s="52" t="s">
        <v>11713</v>
      </c>
      <c r="L2376" s="52" t="s">
        <v>11714</v>
      </c>
      <c r="M2376" s="53">
        <v>3506</v>
      </c>
    </row>
    <row r="2377" spans="1:13" s="52" customFormat="1">
      <c r="A2377" s="38">
        <v>10189295</v>
      </c>
      <c r="B2377" s="54">
        <v>101892950000000</v>
      </c>
      <c r="C2377" s="52" t="s">
        <v>3651</v>
      </c>
      <c r="F2377" s="32">
        <v>41106</v>
      </c>
      <c r="G2377" s="52" t="s">
        <v>110</v>
      </c>
      <c r="H2377" s="52" t="s">
        <v>12189</v>
      </c>
      <c r="I2377" s="52" t="s">
        <v>12190</v>
      </c>
      <c r="J2377" s="52" t="s">
        <v>11712</v>
      </c>
      <c r="K2377" s="52" t="s">
        <v>11713</v>
      </c>
      <c r="L2377" s="52" t="s">
        <v>11714</v>
      </c>
      <c r="M2377" s="53">
        <v>3506</v>
      </c>
    </row>
    <row r="2378" spans="1:13" s="52" customFormat="1">
      <c r="A2378" s="38">
        <v>10189296</v>
      </c>
      <c r="B2378" s="54">
        <v>101892960000000</v>
      </c>
      <c r="C2378" s="52" t="s">
        <v>3653</v>
      </c>
      <c r="E2378" s="52" t="s">
        <v>3654</v>
      </c>
      <c r="F2378" s="32">
        <v>41106</v>
      </c>
      <c r="G2378" s="52" t="s">
        <v>110</v>
      </c>
      <c r="H2378" s="52" t="s">
        <v>12070</v>
      </c>
      <c r="I2378" s="52" t="s">
        <v>12071</v>
      </c>
      <c r="J2378" s="52" t="s">
        <v>11712</v>
      </c>
      <c r="K2378" s="52" t="s">
        <v>11713</v>
      </c>
      <c r="L2378" s="52" t="s">
        <v>11714</v>
      </c>
      <c r="M2378" s="53">
        <v>3506</v>
      </c>
    </row>
    <row r="2379" spans="1:13" s="52" customFormat="1">
      <c r="A2379" s="38">
        <v>10189297</v>
      </c>
      <c r="B2379" s="54">
        <v>101892970000000</v>
      </c>
      <c r="C2379" s="52" t="s">
        <v>2949</v>
      </c>
      <c r="E2379" s="52" t="s">
        <v>3655</v>
      </c>
      <c r="F2379" s="32">
        <v>41106</v>
      </c>
      <c r="G2379" s="52" t="s">
        <v>110</v>
      </c>
      <c r="H2379" s="52" t="s">
        <v>12481</v>
      </c>
      <c r="I2379" s="52" t="s">
        <v>12068</v>
      </c>
      <c r="J2379" s="52" t="s">
        <v>11712</v>
      </c>
      <c r="K2379" s="52" t="s">
        <v>11713</v>
      </c>
      <c r="L2379" s="52" t="s">
        <v>11714</v>
      </c>
      <c r="M2379" s="53">
        <v>3506</v>
      </c>
    </row>
    <row r="2380" spans="1:13" s="52" customFormat="1">
      <c r="A2380" s="38">
        <v>10189298</v>
      </c>
      <c r="B2380" s="54">
        <v>101892980000000</v>
      </c>
      <c r="C2380" s="52" t="s">
        <v>3219</v>
      </c>
      <c r="E2380" s="52" t="s">
        <v>3656</v>
      </c>
      <c r="F2380" s="32">
        <v>41089</v>
      </c>
      <c r="G2380" s="52" t="s">
        <v>11744</v>
      </c>
      <c r="H2380" s="52" t="s">
        <v>11722</v>
      </c>
      <c r="I2380" s="52" t="s">
        <v>11723</v>
      </c>
      <c r="J2380" s="52" t="s">
        <v>11712</v>
      </c>
      <c r="K2380" s="52" t="s">
        <v>11713</v>
      </c>
      <c r="L2380" s="52" t="s">
        <v>11714</v>
      </c>
      <c r="M2380" s="53">
        <v>3506</v>
      </c>
    </row>
    <row r="2381" spans="1:13" s="52" customFormat="1">
      <c r="A2381" s="38">
        <v>10189299</v>
      </c>
      <c r="B2381" s="54">
        <v>101892990000000</v>
      </c>
      <c r="C2381" s="52" t="s">
        <v>3219</v>
      </c>
      <c r="E2381" s="52" t="s">
        <v>3658</v>
      </c>
      <c r="F2381" s="32">
        <v>41089</v>
      </c>
      <c r="G2381" s="52">
        <v>402.24</v>
      </c>
      <c r="H2381" s="52" t="s">
        <v>11722</v>
      </c>
      <c r="I2381" s="52" t="s">
        <v>11723</v>
      </c>
      <c r="J2381" s="52" t="s">
        <v>11712</v>
      </c>
      <c r="K2381" s="52" t="s">
        <v>11713</v>
      </c>
      <c r="L2381" s="52" t="s">
        <v>11714</v>
      </c>
      <c r="M2381" s="53">
        <v>3506</v>
      </c>
    </row>
    <row r="2382" spans="1:13" s="52" customFormat="1">
      <c r="A2382" s="38">
        <v>10189300</v>
      </c>
      <c r="B2382" s="54">
        <v>101893000000000</v>
      </c>
      <c r="C2382" s="52" t="s">
        <v>3660</v>
      </c>
      <c r="E2382" s="52" t="s">
        <v>3661</v>
      </c>
      <c r="F2382" s="32">
        <v>41106</v>
      </c>
      <c r="G2382" s="52">
        <v>401.46</v>
      </c>
      <c r="H2382" s="52" t="s">
        <v>11722</v>
      </c>
      <c r="I2382" s="52" t="s">
        <v>11723</v>
      </c>
      <c r="J2382" s="52" t="s">
        <v>11712</v>
      </c>
      <c r="K2382" s="52" t="s">
        <v>11713</v>
      </c>
      <c r="L2382" s="52" t="s">
        <v>11714</v>
      </c>
      <c r="M2382" s="53">
        <v>3506</v>
      </c>
    </row>
    <row r="2383" spans="1:13" s="52" customFormat="1">
      <c r="A2383" s="38">
        <v>10189301</v>
      </c>
      <c r="B2383" s="54">
        <v>101893010000000</v>
      </c>
      <c r="C2383" s="52" t="s">
        <v>2949</v>
      </c>
      <c r="E2383" s="52" t="s">
        <v>3663</v>
      </c>
      <c r="F2383" s="32">
        <v>41106</v>
      </c>
      <c r="G2383" s="52" t="s">
        <v>110</v>
      </c>
      <c r="H2383" s="52" t="s">
        <v>12189</v>
      </c>
      <c r="I2383" s="52" t="s">
        <v>12190</v>
      </c>
      <c r="J2383" s="52" t="s">
        <v>11712</v>
      </c>
      <c r="K2383" s="52" t="s">
        <v>11713</v>
      </c>
      <c r="L2383" s="52" t="s">
        <v>11714</v>
      </c>
      <c r="M2383" s="53">
        <v>3506</v>
      </c>
    </row>
    <row r="2384" spans="1:13" s="52" customFormat="1">
      <c r="A2384" s="38">
        <v>10189302</v>
      </c>
      <c r="B2384" s="54">
        <v>101893020000000</v>
      </c>
      <c r="C2384" s="52" t="s">
        <v>3651</v>
      </c>
      <c r="F2384" s="32">
        <v>41106</v>
      </c>
      <c r="G2384" s="52" t="s">
        <v>110</v>
      </c>
      <c r="H2384" s="52" t="s">
        <v>12070</v>
      </c>
      <c r="I2384" s="52" t="s">
        <v>12071</v>
      </c>
      <c r="J2384" s="52" t="s">
        <v>11712</v>
      </c>
      <c r="K2384" s="52" t="s">
        <v>11713</v>
      </c>
      <c r="L2384" s="52" t="s">
        <v>11714</v>
      </c>
      <c r="M2384" s="53">
        <v>3506</v>
      </c>
    </row>
    <row r="2385" spans="1:13" s="52" customFormat="1">
      <c r="A2385" s="38">
        <v>10189303</v>
      </c>
      <c r="B2385" s="54">
        <v>101893030000000</v>
      </c>
      <c r="C2385" s="52" t="s">
        <v>3664</v>
      </c>
      <c r="E2385" s="52" t="s">
        <v>3665</v>
      </c>
      <c r="F2385" s="32">
        <v>41106</v>
      </c>
      <c r="G2385" s="52" t="s">
        <v>110</v>
      </c>
      <c r="H2385" s="52" t="s">
        <v>12189</v>
      </c>
      <c r="I2385" s="52" t="s">
        <v>12190</v>
      </c>
      <c r="J2385" s="52" t="s">
        <v>11712</v>
      </c>
      <c r="K2385" s="52" t="s">
        <v>11713</v>
      </c>
      <c r="L2385" s="52" t="s">
        <v>11714</v>
      </c>
      <c r="M2385" s="53">
        <v>3506</v>
      </c>
    </row>
    <row r="2386" spans="1:13" s="52" customFormat="1">
      <c r="A2386" s="38">
        <v>10189304</v>
      </c>
      <c r="B2386" s="54">
        <v>101893040000000</v>
      </c>
      <c r="C2386" s="52" t="s">
        <v>2949</v>
      </c>
      <c r="E2386" s="52" t="s">
        <v>3666</v>
      </c>
      <c r="F2386" s="32">
        <v>41100</v>
      </c>
      <c r="G2386" s="52" t="s">
        <v>110</v>
      </c>
      <c r="H2386" s="52" t="s">
        <v>12070</v>
      </c>
      <c r="I2386" s="52" t="s">
        <v>12071</v>
      </c>
      <c r="J2386" s="52" t="s">
        <v>11712</v>
      </c>
      <c r="K2386" s="52" t="s">
        <v>11713</v>
      </c>
      <c r="L2386" s="52" t="s">
        <v>11714</v>
      </c>
      <c r="M2386" s="53">
        <v>3506</v>
      </c>
    </row>
    <row r="2387" spans="1:13" s="52" customFormat="1">
      <c r="A2387" s="38">
        <v>10189305</v>
      </c>
      <c r="B2387" s="54">
        <v>101893050000000</v>
      </c>
      <c r="C2387" s="52" t="s">
        <v>3668</v>
      </c>
      <c r="E2387" s="52" t="s">
        <v>3669</v>
      </c>
      <c r="F2387" s="32">
        <v>41100</v>
      </c>
      <c r="G2387" s="52">
        <v>401.6</v>
      </c>
      <c r="H2387" s="52" t="s">
        <v>11722</v>
      </c>
      <c r="I2387" s="52" t="s">
        <v>11723</v>
      </c>
      <c r="J2387" s="52" t="s">
        <v>11712</v>
      </c>
      <c r="K2387" s="52" t="s">
        <v>11713</v>
      </c>
      <c r="L2387" s="52" t="s">
        <v>11714</v>
      </c>
      <c r="M2387" s="53">
        <v>3506</v>
      </c>
    </row>
    <row r="2388" spans="1:13" s="52" customFormat="1">
      <c r="A2388" s="38">
        <v>10189306</v>
      </c>
      <c r="B2388" s="54">
        <v>101893060000000</v>
      </c>
      <c r="C2388" s="52" t="s">
        <v>3668</v>
      </c>
      <c r="D2388" s="52" t="s">
        <v>2863</v>
      </c>
      <c r="E2388" s="52" t="s">
        <v>3671</v>
      </c>
      <c r="F2388" s="32">
        <v>41100</v>
      </c>
      <c r="G2388" s="52" t="s">
        <v>272</v>
      </c>
      <c r="H2388" s="52" t="s">
        <v>12341</v>
      </c>
      <c r="I2388" s="52" t="s">
        <v>12063</v>
      </c>
      <c r="J2388" s="52" t="s">
        <v>11712</v>
      </c>
      <c r="K2388" s="52" t="s">
        <v>11713</v>
      </c>
      <c r="L2388" s="52" t="s">
        <v>11714</v>
      </c>
      <c r="M2388" s="53">
        <v>3506</v>
      </c>
    </row>
    <row r="2389" spans="1:13" s="52" customFormat="1">
      <c r="A2389" s="38">
        <v>10189307</v>
      </c>
      <c r="B2389" s="54">
        <v>101893070000000</v>
      </c>
      <c r="C2389" s="52" t="s">
        <v>3668</v>
      </c>
      <c r="D2389" s="52" t="s">
        <v>2863</v>
      </c>
      <c r="E2389" s="52" t="s">
        <v>6268</v>
      </c>
      <c r="F2389" s="32">
        <v>41100</v>
      </c>
      <c r="G2389" s="52" t="s">
        <v>272</v>
      </c>
      <c r="H2389" s="52" t="s">
        <v>12304</v>
      </c>
      <c r="I2389" s="52" t="s">
        <v>12305</v>
      </c>
      <c r="J2389" s="52" t="s">
        <v>11712</v>
      </c>
      <c r="K2389" s="52" t="s">
        <v>11713</v>
      </c>
      <c r="L2389" s="52" t="s">
        <v>11714</v>
      </c>
      <c r="M2389" s="53">
        <v>3506</v>
      </c>
    </row>
    <row r="2390" spans="1:13" s="52" customFormat="1">
      <c r="A2390" s="38">
        <v>10189308</v>
      </c>
      <c r="B2390" s="54">
        <v>101893080000000</v>
      </c>
      <c r="C2390" s="52" t="s">
        <v>3668</v>
      </c>
      <c r="D2390" s="52" t="s">
        <v>2863</v>
      </c>
      <c r="E2390" s="52" t="s">
        <v>3672</v>
      </c>
      <c r="F2390" s="32">
        <v>41100</v>
      </c>
      <c r="G2390" s="52" t="s">
        <v>110</v>
      </c>
      <c r="H2390" s="52" t="s">
        <v>12463</v>
      </c>
      <c r="I2390" s="52" t="s">
        <v>12091</v>
      </c>
      <c r="J2390" s="52" t="s">
        <v>11712</v>
      </c>
      <c r="K2390" s="52" t="s">
        <v>11713</v>
      </c>
      <c r="L2390" s="52" t="s">
        <v>11714</v>
      </c>
      <c r="M2390" s="53">
        <v>3506</v>
      </c>
    </row>
    <row r="2391" spans="1:13" s="52" customFormat="1">
      <c r="A2391" s="38">
        <v>10189309</v>
      </c>
      <c r="B2391" s="54">
        <v>101893090000000</v>
      </c>
      <c r="C2391" s="52" t="s">
        <v>3668</v>
      </c>
      <c r="D2391" s="52" t="s">
        <v>2863</v>
      </c>
      <c r="E2391" s="52" t="s">
        <v>3673</v>
      </c>
      <c r="F2391" s="32">
        <v>41100</v>
      </c>
      <c r="G2391" s="52" t="s">
        <v>272</v>
      </c>
      <c r="H2391" s="52" t="s">
        <v>12341</v>
      </c>
      <c r="I2391" s="52" t="s">
        <v>12063</v>
      </c>
      <c r="J2391" s="52" t="s">
        <v>11712</v>
      </c>
      <c r="K2391" s="52" t="s">
        <v>11713</v>
      </c>
      <c r="L2391" s="52" t="s">
        <v>11714</v>
      </c>
      <c r="M2391" s="53">
        <v>3506</v>
      </c>
    </row>
    <row r="2392" spans="1:13" s="52" customFormat="1">
      <c r="A2392" s="38">
        <v>10189310</v>
      </c>
      <c r="B2392" s="54">
        <v>101893100000000</v>
      </c>
      <c r="C2392" s="52" t="s">
        <v>3668</v>
      </c>
      <c r="E2392" s="52" t="s">
        <v>3674</v>
      </c>
      <c r="F2392" s="32">
        <v>41100</v>
      </c>
      <c r="G2392" s="52" t="s">
        <v>3402</v>
      </c>
      <c r="H2392" s="52" t="s">
        <v>11722</v>
      </c>
      <c r="I2392" s="52" t="s">
        <v>11723</v>
      </c>
      <c r="J2392" s="52" t="s">
        <v>11712</v>
      </c>
      <c r="K2392" s="52" t="s">
        <v>11713</v>
      </c>
      <c r="L2392" s="52" t="s">
        <v>11714</v>
      </c>
      <c r="M2392" s="53">
        <v>3506</v>
      </c>
    </row>
    <row r="2393" spans="1:13" s="52" customFormat="1">
      <c r="A2393" s="38">
        <v>10189311</v>
      </c>
      <c r="B2393" s="54">
        <v>101893110000000</v>
      </c>
      <c r="C2393" s="52" t="s">
        <v>3668</v>
      </c>
      <c r="E2393" s="52" t="s">
        <v>3675</v>
      </c>
      <c r="F2393" s="32">
        <v>41100</v>
      </c>
      <c r="G2393" s="52">
        <v>401.6</v>
      </c>
      <c r="H2393" s="52" t="s">
        <v>11722</v>
      </c>
      <c r="I2393" s="52" t="s">
        <v>11723</v>
      </c>
      <c r="J2393" s="52" t="s">
        <v>11712</v>
      </c>
      <c r="K2393" s="52" t="s">
        <v>11713</v>
      </c>
      <c r="L2393" s="52" t="s">
        <v>11714</v>
      </c>
      <c r="M2393" s="53">
        <v>3506</v>
      </c>
    </row>
    <row r="2394" spans="1:13" s="52" customFormat="1">
      <c r="A2394" s="38">
        <v>10189312</v>
      </c>
      <c r="B2394" s="54">
        <v>101893120000000</v>
      </c>
      <c r="C2394" s="52" t="s">
        <v>3668</v>
      </c>
      <c r="D2394" s="52" t="s">
        <v>2863</v>
      </c>
      <c r="E2394" s="52" t="s">
        <v>3676</v>
      </c>
      <c r="F2394" s="32">
        <v>41100</v>
      </c>
      <c r="G2394" s="52" t="s">
        <v>272</v>
      </c>
      <c r="H2394" s="52" t="s">
        <v>12460</v>
      </c>
      <c r="I2394" s="52" t="s">
        <v>12104</v>
      </c>
      <c r="J2394" s="52" t="s">
        <v>11712</v>
      </c>
      <c r="K2394" s="52" t="s">
        <v>11713</v>
      </c>
      <c r="L2394" s="52" t="s">
        <v>11714</v>
      </c>
      <c r="M2394" s="53">
        <v>3506</v>
      </c>
    </row>
    <row r="2395" spans="1:13" s="52" customFormat="1">
      <c r="A2395" s="38">
        <v>10189313</v>
      </c>
      <c r="B2395" s="54">
        <v>101893130000000</v>
      </c>
      <c r="C2395" s="52" t="s">
        <v>3668</v>
      </c>
      <c r="E2395" s="52" t="s">
        <v>3677</v>
      </c>
      <c r="F2395" s="32">
        <v>41100</v>
      </c>
      <c r="G2395" s="52">
        <v>401.6</v>
      </c>
      <c r="H2395" s="52" t="s">
        <v>11722</v>
      </c>
      <c r="I2395" s="52" t="s">
        <v>11723</v>
      </c>
      <c r="J2395" s="52" t="s">
        <v>11712</v>
      </c>
      <c r="K2395" s="52" t="s">
        <v>11713</v>
      </c>
      <c r="L2395" s="52" t="s">
        <v>11714</v>
      </c>
      <c r="M2395" s="53">
        <v>3506</v>
      </c>
    </row>
    <row r="2396" spans="1:13" s="52" customFormat="1">
      <c r="A2396" s="38">
        <v>10189314</v>
      </c>
      <c r="B2396" s="54">
        <v>101893140000000</v>
      </c>
      <c r="C2396" s="52" t="s">
        <v>3668</v>
      </c>
      <c r="D2396" s="52" t="s">
        <v>2863</v>
      </c>
      <c r="E2396" s="52" t="s">
        <v>3678</v>
      </c>
      <c r="F2396" s="32">
        <v>41100</v>
      </c>
      <c r="G2396" s="52" t="s">
        <v>272</v>
      </c>
      <c r="H2396" s="52" t="s">
        <v>12390</v>
      </c>
      <c r="I2396" s="52" t="s">
        <v>12391</v>
      </c>
      <c r="J2396" s="52" t="s">
        <v>11712</v>
      </c>
      <c r="K2396" s="52" t="s">
        <v>11713</v>
      </c>
      <c r="L2396" s="52" t="s">
        <v>11714</v>
      </c>
      <c r="M2396" s="53">
        <v>3506</v>
      </c>
    </row>
    <row r="2397" spans="1:13" s="52" customFormat="1">
      <c r="A2397" s="38">
        <v>10189315</v>
      </c>
      <c r="B2397" s="54">
        <v>101893150000000</v>
      </c>
      <c r="C2397" s="52" t="s">
        <v>3668</v>
      </c>
      <c r="E2397" s="52" t="s">
        <v>3679</v>
      </c>
      <c r="F2397" s="32">
        <v>41100</v>
      </c>
      <c r="G2397" s="52" t="s">
        <v>11728</v>
      </c>
      <c r="H2397" s="52" t="s">
        <v>11722</v>
      </c>
      <c r="I2397" s="52" t="s">
        <v>11723</v>
      </c>
      <c r="J2397" s="52" t="s">
        <v>11712</v>
      </c>
      <c r="K2397" s="52" t="s">
        <v>11713</v>
      </c>
      <c r="L2397" s="52" t="s">
        <v>11714</v>
      </c>
      <c r="M2397" s="53">
        <v>3506</v>
      </c>
    </row>
    <row r="2398" spans="1:13" s="52" customFormat="1">
      <c r="A2398" s="38">
        <v>10189316</v>
      </c>
      <c r="B2398" s="54">
        <v>101893160000000</v>
      </c>
      <c r="C2398" s="52" t="s">
        <v>3668</v>
      </c>
      <c r="E2398" s="52" t="s">
        <v>3680</v>
      </c>
      <c r="F2398" s="32">
        <v>41100</v>
      </c>
      <c r="G2398" s="52" t="s">
        <v>11728</v>
      </c>
      <c r="H2398" s="52" t="s">
        <v>11722</v>
      </c>
      <c r="I2398" s="52" t="s">
        <v>11723</v>
      </c>
      <c r="J2398" s="52" t="s">
        <v>11712</v>
      </c>
      <c r="K2398" s="52" t="s">
        <v>11713</v>
      </c>
      <c r="L2398" s="52" t="s">
        <v>11714</v>
      </c>
      <c r="M2398" s="53">
        <v>3506</v>
      </c>
    </row>
    <row r="2399" spans="1:13" s="52" customFormat="1">
      <c r="A2399" s="38">
        <v>10189317</v>
      </c>
      <c r="B2399" s="54">
        <v>101893170000000</v>
      </c>
      <c r="C2399" s="52" t="s">
        <v>3668</v>
      </c>
      <c r="E2399" s="52" t="s">
        <v>3681</v>
      </c>
      <c r="F2399" s="32">
        <v>41100</v>
      </c>
      <c r="G2399" s="52" t="s">
        <v>11728</v>
      </c>
      <c r="H2399" s="52" t="s">
        <v>11722</v>
      </c>
      <c r="I2399" s="52" t="s">
        <v>11723</v>
      </c>
      <c r="J2399" s="52" t="s">
        <v>11712</v>
      </c>
      <c r="K2399" s="52" t="s">
        <v>11713</v>
      </c>
      <c r="L2399" s="52" t="s">
        <v>11714</v>
      </c>
      <c r="M2399" s="53">
        <v>3506</v>
      </c>
    </row>
    <row r="2400" spans="1:13" s="52" customFormat="1">
      <c r="A2400" s="38">
        <v>10189318</v>
      </c>
      <c r="B2400" s="54">
        <v>101893180000000</v>
      </c>
      <c r="C2400" s="52" t="s">
        <v>3668</v>
      </c>
      <c r="E2400" s="52" t="s">
        <v>3682</v>
      </c>
      <c r="F2400" s="32">
        <v>41100</v>
      </c>
      <c r="G2400" s="52" t="s">
        <v>11728</v>
      </c>
      <c r="H2400" s="52" t="s">
        <v>11722</v>
      </c>
      <c r="I2400" s="52" t="s">
        <v>11723</v>
      </c>
      <c r="J2400" s="52" t="s">
        <v>11712</v>
      </c>
      <c r="K2400" s="52" t="s">
        <v>11713</v>
      </c>
      <c r="L2400" s="52" t="s">
        <v>11714</v>
      </c>
      <c r="M2400" s="53">
        <v>3506</v>
      </c>
    </row>
    <row r="2401" spans="1:13" s="52" customFormat="1">
      <c r="A2401" s="38">
        <v>10189319</v>
      </c>
      <c r="B2401" s="54">
        <v>101893190000000</v>
      </c>
      <c r="C2401" s="52" t="s">
        <v>3683</v>
      </c>
      <c r="E2401" s="52" t="s">
        <v>3684</v>
      </c>
      <c r="F2401" s="32">
        <v>41116</v>
      </c>
      <c r="G2401" s="52">
        <v>403.1</v>
      </c>
      <c r="H2401" s="52" t="s">
        <v>11722</v>
      </c>
      <c r="I2401" s="52" t="s">
        <v>11723</v>
      </c>
      <c r="J2401" s="52" t="s">
        <v>11712</v>
      </c>
      <c r="K2401" s="52" t="s">
        <v>11713</v>
      </c>
      <c r="L2401" s="52" t="s">
        <v>11714</v>
      </c>
      <c r="M2401" s="53">
        <v>3506</v>
      </c>
    </row>
    <row r="2402" spans="1:13" s="52" customFormat="1">
      <c r="A2402" s="38">
        <v>10189320</v>
      </c>
      <c r="B2402" s="54">
        <v>101893200000000</v>
      </c>
      <c r="C2402" s="52" t="s">
        <v>3686</v>
      </c>
      <c r="E2402" s="52" t="s">
        <v>3687</v>
      </c>
      <c r="F2402" s="32">
        <v>41102</v>
      </c>
      <c r="G2402" s="52">
        <v>401.45</v>
      </c>
      <c r="H2402" s="52" t="s">
        <v>11722</v>
      </c>
      <c r="I2402" s="52" t="s">
        <v>11723</v>
      </c>
      <c r="J2402" s="52" t="s">
        <v>11712</v>
      </c>
      <c r="K2402" s="52" t="s">
        <v>11713</v>
      </c>
      <c r="L2402" s="52" t="s">
        <v>11714</v>
      </c>
      <c r="M2402" s="53">
        <v>3506</v>
      </c>
    </row>
    <row r="2403" spans="1:13" s="52" customFormat="1">
      <c r="A2403" s="38">
        <v>10189321</v>
      </c>
      <c r="B2403" s="54">
        <v>101893210000000</v>
      </c>
      <c r="C2403" s="52" t="s">
        <v>3244</v>
      </c>
      <c r="D2403" s="52" t="s">
        <v>7797</v>
      </c>
      <c r="E2403" s="52" t="s">
        <v>3689</v>
      </c>
      <c r="F2403" s="32">
        <v>41102</v>
      </c>
      <c r="G2403" s="52">
        <v>401.33</v>
      </c>
      <c r="H2403" s="52" t="s">
        <v>11722</v>
      </c>
      <c r="I2403" s="52" t="s">
        <v>11723</v>
      </c>
      <c r="J2403" s="52" t="s">
        <v>11712</v>
      </c>
      <c r="K2403" s="52" t="s">
        <v>11713</v>
      </c>
      <c r="L2403" s="52" t="s">
        <v>11714</v>
      </c>
      <c r="M2403" s="53">
        <v>3506</v>
      </c>
    </row>
    <row r="2404" spans="1:13" s="52" customFormat="1">
      <c r="A2404" s="38">
        <v>10189322</v>
      </c>
      <c r="B2404" s="54">
        <v>101893220000000</v>
      </c>
      <c r="C2404" s="52" t="s">
        <v>3691</v>
      </c>
      <c r="D2404" s="52" t="s">
        <v>3692</v>
      </c>
      <c r="E2404" s="52">
        <v>1224001180</v>
      </c>
      <c r="F2404" s="32">
        <v>41113</v>
      </c>
      <c r="G2404" s="52">
        <v>401.6</v>
      </c>
      <c r="H2404" s="52" t="s">
        <v>11722</v>
      </c>
      <c r="I2404" s="52" t="s">
        <v>11723</v>
      </c>
      <c r="J2404" s="52" t="s">
        <v>11712</v>
      </c>
      <c r="K2404" s="52" t="s">
        <v>11713</v>
      </c>
      <c r="L2404" s="52" t="s">
        <v>11714</v>
      </c>
      <c r="M2404" s="53">
        <v>3506</v>
      </c>
    </row>
    <row r="2405" spans="1:13" s="52" customFormat="1">
      <c r="A2405" s="38">
        <v>10189323</v>
      </c>
      <c r="B2405" s="54">
        <v>101893230000000</v>
      </c>
      <c r="C2405" s="52" t="s">
        <v>3691</v>
      </c>
      <c r="D2405" s="52" t="s">
        <v>3692</v>
      </c>
      <c r="E2405" s="52">
        <v>1224001185</v>
      </c>
      <c r="F2405" s="32">
        <v>41113</v>
      </c>
      <c r="G2405" s="52">
        <v>401.6</v>
      </c>
      <c r="H2405" s="52" t="s">
        <v>11722</v>
      </c>
      <c r="I2405" s="52" t="s">
        <v>11723</v>
      </c>
      <c r="J2405" s="52" t="s">
        <v>11712</v>
      </c>
      <c r="K2405" s="52" t="s">
        <v>11713</v>
      </c>
      <c r="L2405" s="52" t="s">
        <v>11714</v>
      </c>
      <c r="M2405" s="53">
        <v>3506</v>
      </c>
    </row>
    <row r="2406" spans="1:13" s="52" customFormat="1">
      <c r="A2406" s="38">
        <v>10189324</v>
      </c>
      <c r="B2406" s="54">
        <v>101893240000000</v>
      </c>
      <c r="C2406" s="52" t="s">
        <v>3691</v>
      </c>
      <c r="D2406" s="52" t="s">
        <v>3692</v>
      </c>
      <c r="E2406" s="52">
        <v>1225010366</v>
      </c>
      <c r="F2406" s="32">
        <v>41113</v>
      </c>
      <c r="G2406" s="52" t="s">
        <v>110</v>
      </c>
      <c r="H2406" s="52" t="s">
        <v>12090</v>
      </c>
      <c r="I2406" s="52" t="s">
        <v>12091</v>
      </c>
      <c r="J2406" s="52" t="s">
        <v>11712</v>
      </c>
      <c r="K2406" s="52" t="s">
        <v>11713</v>
      </c>
      <c r="L2406" s="52" t="s">
        <v>11714</v>
      </c>
      <c r="M2406" s="53">
        <v>3506</v>
      </c>
    </row>
    <row r="2407" spans="1:13" s="52" customFormat="1">
      <c r="A2407" s="38">
        <v>10189325</v>
      </c>
      <c r="B2407" s="54">
        <v>101893250000000</v>
      </c>
      <c r="C2407" s="52" t="s">
        <v>3691</v>
      </c>
      <c r="D2407" s="52" t="s">
        <v>3692</v>
      </c>
      <c r="E2407" s="52">
        <v>1225010367</v>
      </c>
      <c r="F2407" s="32">
        <v>41113</v>
      </c>
      <c r="G2407" s="52">
        <v>401.6</v>
      </c>
      <c r="H2407" s="52" t="s">
        <v>11722</v>
      </c>
      <c r="I2407" s="52" t="s">
        <v>11723</v>
      </c>
      <c r="J2407" s="52" t="s">
        <v>11712</v>
      </c>
      <c r="K2407" s="52" t="s">
        <v>11713</v>
      </c>
      <c r="L2407" s="52" t="s">
        <v>11714</v>
      </c>
      <c r="M2407" s="53">
        <v>3506</v>
      </c>
    </row>
    <row r="2408" spans="1:13" s="52" customFormat="1">
      <c r="A2408" s="38">
        <v>10189326</v>
      </c>
      <c r="B2408" s="54">
        <v>101893260000000</v>
      </c>
      <c r="C2408" s="52" t="s">
        <v>3691</v>
      </c>
      <c r="D2408" s="52" t="s">
        <v>3698</v>
      </c>
      <c r="E2408" s="52">
        <v>1225010368</v>
      </c>
      <c r="F2408" s="32">
        <v>41113</v>
      </c>
      <c r="G2408" s="52">
        <v>401.6</v>
      </c>
      <c r="H2408" s="52" t="s">
        <v>11722</v>
      </c>
      <c r="I2408" s="52" t="s">
        <v>11723</v>
      </c>
      <c r="J2408" s="52" t="s">
        <v>11712</v>
      </c>
      <c r="K2408" s="52" t="s">
        <v>11713</v>
      </c>
      <c r="L2408" s="52" t="s">
        <v>11714</v>
      </c>
      <c r="M2408" s="53">
        <v>3506</v>
      </c>
    </row>
    <row r="2409" spans="1:13" s="52" customFormat="1">
      <c r="A2409" s="38">
        <v>10189327</v>
      </c>
      <c r="B2409" s="54">
        <v>101893270000000</v>
      </c>
      <c r="C2409" s="52" t="s">
        <v>3691</v>
      </c>
      <c r="D2409" s="52" t="s">
        <v>3702</v>
      </c>
      <c r="E2409" s="52">
        <v>1226003320</v>
      </c>
      <c r="F2409" s="32">
        <v>41113</v>
      </c>
      <c r="G2409" s="52">
        <v>401.6</v>
      </c>
      <c r="H2409" s="52" t="s">
        <v>11722</v>
      </c>
      <c r="I2409" s="52" t="s">
        <v>11723</v>
      </c>
      <c r="J2409" s="52" t="s">
        <v>11712</v>
      </c>
      <c r="K2409" s="52" t="s">
        <v>11713</v>
      </c>
      <c r="L2409" s="52" t="s">
        <v>11714</v>
      </c>
      <c r="M2409" s="53">
        <v>3506</v>
      </c>
    </row>
    <row r="2410" spans="1:13" s="52" customFormat="1">
      <c r="A2410" s="38">
        <v>10189328</v>
      </c>
      <c r="B2410" s="54">
        <v>101893280000000</v>
      </c>
      <c r="C2410" s="52" t="s">
        <v>3691</v>
      </c>
      <c r="D2410" s="52" t="s">
        <v>3702</v>
      </c>
      <c r="E2410" s="52">
        <v>1226003321</v>
      </c>
      <c r="F2410" s="32">
        <v>41113</v>
      </c>
      <c r="G2410" s="52">
        <v>401.6</v>
      </c>
      <c r="H2410" s="52" t="s">
        <v>11722</v>
      </c>
      <c r="I2410" s="52" t="s">
        <v>11723</v>
      </c>
      <c r="J2410" s="52" t="s">
        <v>11712</v>
      </c>
      <c r="K2410" s="52" t="s">
        <v>11713</v>
      </c>
      <c r="L2410" s="52" t="s">
        <v>11714</v>
      </c>
      <c r="M2410" s="53">
        <v>3506</v>
      </c>
    </row>
    <row r="2411" spans="1:13" s="52" customFormat="1">
      <c r="A2411" s="38">
        <v>10189329</v>
      </c>
      <c r="B2411" s="54">
        <v>101893290000000</v>
      </c>
      <c r="C2411" s="52" t="s">
        <v>3691</v>
      </c>
      <c r="D2411" s="52" t="s">
        <v>3702</v>
      </c>
      <c r="E2411" s="52">
        <v>1226003322</v>
      </c>
      <c r="F2411" s="32">
        <v>41113</v>
      </c>
      <c r="G2411" s="52">
        <v>401.6</v>
      </c>
      <c r="H2411" s="52" t="s">
        <v>11722</v>
      </c>
      <c r="I2411" s="52" t="s">
        <v>11723</v>
      </c>
      <c r="J2411" s="52" t="s">
        <v>11712</v>
      </c>
      <c r="K2411" s="52" t="s">
        <v>11713</v>
      </c>
      <c r="L2411" s="52" t="s">
        <v>11714</v>
      </c>
      <c r="M2411" s="53">
        <v>3506</v>
      </c>
    </row>
    <row r="2412" spans="1:13" s="52" customFormat="1">
      <c r="A2412" s="38">
        <v>10189330</v>
      </c>
      <c r="B2412" s="54">
        <v>101893300000000</v>
      </c>
      <c r="C2412" s="52" t="s">
        <v>3691</v>
      </c>
      <c r="D2412" s="52" t="s">
        <v>3705</v>
      </c>
      <c r="E2412" s="52">
        <v>1218000983</v>
      </c>
      <c r="F2412" s="32">
        <v>41113</v>
      </c>
      <c r="G2412" s="52">
        <v>130</v>
      </c>
      <c r="H2412" s="52" t="s">
        <v>12304</v>
      </c>
      <c r="I2412" s="52" t="s">
        <v>12305</v>
      </c>
      <c r="J2412" s="52" t="s">
        <v>11712</v>
      </c>
      <c r="K2412" s="52" t="s">
        <v>11713</v>
      </c>
      <c r="L2412" s="52" t="s">
        <v>11714</v>
      </c>
      <c r="M2412" s="53">
        <v>3506</v>
      </c>
    </row>
    <row r="2413" spans="1:13" s="52" customFormat="1">
      <c r="A2413" s="38">
        <v>10189331</v>
      </c>
      <c r="B2413" s="54">
        <v>101893310000000</v>
      </c>
      <c r="C2413" s="52" t="s">
        <v>3691</v>
      </c>
      <c r="D2413" s="52" t="s">
        <v>3705</v>
      </c>
      <c r="E2413" s="52">
        <v>1218000984</v>
      </c>
      <c r="F2413" s="32">
        <v>41113</v>
      </c>
      <c r="G2413" s="52" t="s">
        <v>12132</v>
      </c>
      <c r="H2413" s="52" t="s">
        <v>12130</v>
      </c>
      <c r="I2413" s="52" t="s">
        <v>12131</v>
      </c>
      <c r="J2413" s="52" t="s">
        <v>11712</v>
      </c>
      <c r="K2413" s="52" t="s">
        <v>11713</v>
      </c>
      <c r="L2413" s="52" t="s">
        <v>11714</v>
      </c>
      <c r="M2413" s="53">
        <v>3506</v>
      </c>
    </row>
    <row r="2414" spans="1:13" s="52" customFormat="1">
      <c r="A2414" s="38">
        <v>10189332</v>
      </c>
      <c r="B2414" s="54">
        <v>101893320000000</v>
      </c>
      <c r="C2414" s="52" t="s">
        <v>3691</v>
      </c>
      <c r="D2414" s="52" t="s">
        <v>3705</v>
      </c>
      <c r="E2414" s="52">
        <v>1218000985</v>
      </c>
      <c r="F2414" s="32">
        <v>41113</v>
      </c>
      <c r="G2414" s="52" t="s">
        <v>110</v>
      </c>
      <c r="H2414" s="52" t="s">
        <v>12130</v>
      </c>
      <c r="I2414" s="52" t="s">
        <v>12131</v>
      </c>
      <c r="J2414" s="52" t="s">
        <v>11712</v>
      </c>
      <c r="K2414" s="52" t="s">
        <v>11713</v>
      </c>
      <c r="L2414" s="52" t="s">
        <v>11714</v>
      </c>
      <c r="M2414" s="53">
        <v>3506</v>
      </c>
    </row>
    <row r="2415" spans="1:13" s="52" customFormat="1">
      <c r="A2415" s="38">
        <v>10189333</v>
      </c>
      <c r="B2415" s="54">
        <v>101893330000000</v>
      </c>
      <c r="C2415" s="52" t="s">
        <v>3709</v>
      </c>
      <c r="E2415" s="52" t="s">
        <v>3710</v>
      </c>
      <c r="F2415" s="32">
        <v>41135</v>
      </c>
      <c r="G2415" s="52" t="s">
        <v>272</v>
      </c>
      <c r="H2415" s="52" t="s">
        <v>12304</v>
      </c>
      <c r="I2415" s="52" t="s">
        <v>12305</v>
      </c>
      <c r="J2415" s="52" t="s">
        <v>11712</v>
      </c>
      <c r="K2415" s="52" t="s">
        <v>11713</v>
      </c>
      <c r="L2415" s="52" t="s">
        <v>11714</v>
      </c>
      <c r="M2415" s="53">
        <v>3506</v>
      </c>
    </row>
    <row r="2416" spans="1:13" s="52" customFormat="1">
      <c r="A2416" s="38">
        <v>10189334</v>
      </c>
      <c r="B2416" s="54">
        <v>101893340000000</v>
      </c>
      <c r="C2416" s="52" t="s">
        <v>3709</v>
      </c>
      <c r="E2416" s="52" t="s">
        <v>3713</v>
      </c>
      <c r="F2416" s="32">
        <v>41135</v>
      </c>
      <c r="G2416" s="52" t="s">
        <v>272</v>
      </c>
      <c r="H2416" s="52" t="s">
        <v>12304</v>
      </c>
      <c r="I2416" s="52" t="s">
        <v>12305</v>
      </c>
      <c r="J2416" s="52" t="s">
        <v>11712</v>
      </c>
      <c r="K2416" s="52" t="s">
        <v>11713</v>
      </c>
      <c r="L2416" s="52" t="s">
        <v>11714</v>
      </c>
      <c r="M2416" s="53">
        <v>3506</v>
      </c>
    </row>
    <row r="2417" spans="1:13" s="52" customFormat="1">
      <c r="A2417" s="38">
        <v>10189335</v>
      </c>
      <c r="B2417" s="54">
        <v>101893350000000</v>
      </c>
      <c r="C2417" s="52" t="s">
        <v>3714</v>
      </c>
      <c r="E2417" s="52" t="s">
        <v>3715</v>
      </c>
      <c r="F2417" s="32">
        <v>41135</v>
      </c>
      <c r="G2417" s="52" t="s">
        <v>272</v>
      </c>
      <c r="H2417" s="52" t="s">
        <v>11722</v>
      </c>
      <c r="I2417" s="52" t="s">
        <v>11723</v>
      </c>
      <c r="J2417" s="52" t="s">
        <v>11712</v>
      </c>
      <c r="K2417" s="52" t="s">
        <v>11713</v>
      </c>
      <c r="L2417" s="52" t="s">
        <v>11714</v>
      </c>
      <c r="M2417" s="53">
        <v>3506</v>
      </c>
    </row>
    <row r="2418" spans="1:13" s="52" customFormat="1">
      <c r="A2418" s="38">
        <v>10189336</v>
      </c>
      <c r="B2418" s="54">
        <v>101893360000000</v>
      </c>
      <c r="C2418" s="52" t="s">
        <v>3714</v>
      </c>
      <c r="E2418" s="52" t="s">
        <v>3716</v>
      </c>
      <c r="F2418" s="32">
        <v>41135</v>
      </c>
      <c r="G2418" s="52" t="s">
        <v>272</v>
      </c>
      <c r="H2418" s="52" t="s">
        <v>11722</v>
      </c>
      <c r="I2418" s="52" t="s">
        <v>11723</v>
      </c>
      <c r="J2418" s="52" t="s">
        <v>11712</v>
      </c>
      <c r="K2418" s="52" t="s">
        <v>11713</v>
      </c>
      <c r="L2418" s="52" t="s">
        <v>11714</v>
      </c>
      <c r="M2418" s="53">
        <v>3506</v>
      </c>
    </row>
    <row r="2419" spans="1:13" s="52" customFormat="1">
      <c r="A2419" s="38">
        <v>10189337</v>
      </c>
      <c r="B2419" s="54">
        <v>101893370000000</v>
      </c>
      <c r="C2419" s="52" t="s">
        <v>2951</v>
      </c>
      <c r="F2419" s="32">
        <v>41124</v>
      </c>
      <c r="G2419" s="52" t="s">
        <v>110</v>
      </c>
      <c r="H2419" s="52" t="s">
        <v>12082</v>
      </c>
      <c r="I2419" s="52" t="s">
        <v>12068</v>
      </c>
      <c r="J2419" s="52" t="s">
        <v>11712</v>
      </c>
      <c r="K2419" s="52" t="s">
        <v>11713</v>
      </c>
      <c r="L2419" s="52" t="s">
        <v>11714</v>
      </c>
      <c r="M2419" s="53">
        <v>3506</v>
      </c>
    </row>
    <row r="2420" spans="1:13" s="52" customFormat="1">
      <c r="A2420" s="56">
        <v>10189496</v>
      </c>
      <c r="B2420" s="57">
        <v>101894960000000</v>
      </c>
      <c r="C2420" s="58" t="s">
        <v>4238</v>
      </c>
      <c r="D2420" s="58"/>
      <c r="E2420" s="58">
        <v>280198</v>
      </c>
      <c r="F2420" s="59">
        <v>41064</v>
      </c>
      <c r="G2420" s="58">
        <v>130</v>
      </c>
      <c r="H2420" s="58" t="s">
        <v>12304</v>
      </c>
      <c r="I2420" s="58" t="s">
        <v>12404</v>
      </c>
      <c r="J2420" s="58" t="s">
        <v>12523</v>
      </c>
      <c r="K2420" s="58" t="s">
        <v>12524</v>
      </c>
      <c r="L2420" s="58" t="s">
        <v>11714</v>
      </c>
      <c r="M2420" s="60">
        <v>3506</v>
      </c>
    </row>
    <row r="2421" spans="1:13" s="52" customFormat="1">
      <c r="A2421" s="56">
        <v>10189497</v>
      </c>
      <c r="B2421" s="57">
        <v>101894970000000</v>
      </c>
      <c r="C2421" s="58" t="s">
        <v>4238</v>
      </c>
      <c r="D2421" s="58"/>
      <c r="E2421" s="58">
        <v>279956</v>
      </c>
      <c r="F2421" s="59">
        <v>41064</v>
      </c>
      <c r="G2421" s="58"/>
      <c r="H2421" s="58" t="s">
        <v>12304</v>
      </c>
      <c r="I2421" s="58" t="s">
        <v>12404</v>
      </c>
      <c r="J2421" s="58" t="s">
        <v>12523</v>
      </c>
      <c r="K2421" s="58" t="s">
        <v>12524</v>
      </c>
      <c r="L2421" s="58" t="s">
        <v>11714</v>
      </c>
      <c r="M2421" s="60">
        <v>3506</v>
      </c>
    </row>
    <row r="2422" spans="1:13" s="52" customFormat="1">
      <c r="A2422" s="38">
        <v>10189753</v>
      </c>
      <c r="B2422" s="54">
        <v>101897530000000</v>
      </c>
      <c r="C2422" s="52" t="s">
        <v>3721</v>
      </c>
      <c r="E2422" s="52" t="s">
        <v>3722</v>
      </c>
      <c r="F2422" s="32">
        <v>41121</v>
      </c>
      <c r="G2422" s="52" t="s">
        <v>110</v>
      </c>
      <c r="H2422" s="52" t="s">
        <v>12082</v>
      </c>
      <c r="I2422" s="52" t="s">
        <v>12068</v>
      </c>
      <c r="J2422" s="52" t="s">
        <v>11712</v>
      </c>
      <c r="K2422" s="52" t="s">
        <v>11713</v>
      </c>
      <c r="L2422" s="52" t="s">
        <v>11714</v>
      </c>
      <c r="M2422" s="53">
        <v>3506</v>
      </c>
    </row>
    <row r="2423" spans="1:13" s="52" customFormat="1">
      <c r="A2423" s="38">
        <v>10189754</v>
      </c>
      <c r="B2423" s="54">
        <v>101897540000000</v>
      </c>
      <c r="C2423" s="52" t="s">
        <v>3724</v>
      </c>
      <c r="E2423" s="52" t="s">
        <v>3725</v>
      </c>
      <c r="F2423" s="32">
        <v>41121</v>
      </c>
      <c r="G2423" s="52" t="s">
        <v>110</v>
      </c>
      <c r="H2423" s="52" t="s">
        <v>12082</v>
      </c>
      <c r="I2423" s="52" t="s">
        <v>12068</v>
      </c>
      <c r="J2423" s="52" t="s">
        <v>11712</v>
      </c>
      <c r="K2423" s="52" t="s">
        <v>11713</v>
      </c>
      <c r="L2423" s="52" t="s">
        <v>11714</v>
      </c>
      <c r="M2423" s="53">
        <v>3506</v>
      </c>
    </row>
    <row r="2424" spans="1:13" s="52" customFormat="1">
      <c r="A2424" s="38">
        <v>10189755</v>
      </c>
      <c r="B2424" s="54">
        <v>101897550000000</v>
      </c>
      <c r="C2424" s="52" t="s">
        <v>3727</v>
      </c>
      <c r="E2424" s="52" t="s">
        <v>3728</v>
      </c>
      <c r="F2424" s="32">
        <v>41115</v>
      </c>
      <c r="G2424" s="52">
        <v>403.1</v>
      </c>
      <c r="H2424" s="52" t="s">
        <v>11722</v>
      </c>
      <c r="I2424" s="52" t="s">
        <v>11723</v>
      </c>
      <c r="J2424" s="52" t="s">
        <v>11712</v>
      </c>
      <c r="K2424" s="52" t="s">
        <v>11713</v>
      </c>
      <c r="L2424" s="52" t="s">
        <v>11714</v>
      </c>
      <c r="M2424" s="53">
        <v>3506</v>
      </c>
    </row>
    <row r="2425" spans="1:13" s="52" customFormat="1">
      <c r="A2425" s="38">
        <v>10189756</v>
      </c>
      <c r="B2425" s="54">
        <v>101897560000000</v>
      </c>
      <c r="C2425" s="52" t="s">
        <v>3727</v>
      </c>
      <c r="E2425" s="52" t="s">
        <v>3731</v>
      </c>
      <c r="F2425" s="32">
        <v>41115</v>
      </c>
      <c r="G2425" s="52">
        <v>403.1</v>
      </c>
      <c r="H2425" s="52" t="s">
        <v>11722</v>
      </c>
      <c r="I2425" s="52" t="s">
        <v>11723</v>
      </c>
      <c r="J2425" s="52" t="s">
        <v>11712</v>
      </c>
      <c r="K2425" s="52" t="s">
        <v>11713</v>
      </c>
      <c r="L2425" s="52" t="s">
        <v>11714</v>
      </c>
      <c r="M2425" s="53">
        <v>3506</v>
      </c>
    </row>
    <row r="2426" spans="1:13" s="52" customFormat="1">
      <c r="A2426" s="38">
        <v>10189767</v>
      </c>
      <c r="B2426" s="54">
        <v>101897670000000</v>
      </c>
      <c r="C2426" s="52" t="s">
        <v>3733</v>
      </c>
      <c r="E2426" s="52" t="s">
        <v>3734</v>
      </c>
      <c r="F2426" s="32">
        <v>41131</v>
      </c>
      <c r="G2426" s="52" t="s">
        <v>11726</v>
      </c>
      <c r="H2426" s="52" t="s">
        <v>11722</v>
      </c>
      <c r="I2426" s="52" t="s">
        <v>11723</v>
      </c>
      <c r="J2426" s="52" t="s">
        <v>11712</v>
      </c>
      <c r="K2426" s="52" t="s">
        <v>11713</v>
      </c>
      <c r="L2426" s="52" t="s">
        <v>11714</v>
      </c>
      <c r="M2426" s="53">
        <v>3506</v>
      </c>
    </row>
    <row r="2427" spans="1:13" s="52" customFormat="1">
      <c r="A2427" s="38">
        <v>10189808</v>
      </c>
      <c r="B2427" s="54">
        <v>101898080000000</v>
      </c>
      <c r="C2427" s="52" t="s">
        <v>127</v>
      </c>
      <c r="D2427" s="52">
        <v>6509</v>
      </c>
      <c r="E2427" s="52" t="s">
        <v>3736</v>
      </c>
      <c r="F2427" s="32">
        <v>40817</v>
      </c>
      <c r="G2427" s="52" t="s">
        <v>4504</v>
      </c>
      <c r="H2427" s="52" t="s">
        <v>11722</v>
      </c>
      <c r="I2427" s="52" t="s">
        <v>11723</v>
      </c>
      <c r="J2427" s="52" t="s">
        <v>11712</v>
      </c>
      <c r="K2427" s="52" t="s">
        <v>11713</v>
      </c>
      <c r="L2427" s="52" t="s">
        <v>11714</v>
      </c>
      <c r="M2427" s="53">
        <v>3506</v>
      </c>
    </row>
    <row r="2428" spans="1:13" s="52" customFormat="1">
      <c r="A2428" s="38">
        <v>10189991</v>
      </c>
      <c r="B2428" s="54">
        <v>101899910000000</v>
      </c>
      <c r="C2428" s="52" t="s">
        <v>3738</v>
      </c>
      <c r="D2428" s="52" t="s">
        <v>3739</v>
      </c>
      <c r="E2428" s="52" t="s">
        <v>3740</v>
      </c>
      <c r="F2428" s="32">
        <v>41156</v>
      </c>
      <c r="G2428" s="52" t="s">
        <v>110</v>
      </c>
      <c r="H2428" s="52" t="s">
        <v>12311</v>
      </c>
      <c r="I2428" s="52" t="s">
        <v>12250</v>
      </c>
      <c r="J2428" s="52" t="s">
        <v>11712</v>
      </c>
      <c r="K2428" s="52" t="s">
        <v>11713</v>
      </c>
      <c r="L2428" s="52" t="s">
        <v>11714</v>
      </c>
      <c r="M2428" s="53">
        <v>3506</v>
      </c>
    </row>
    <row r="2429" spans="1:13" s="52" customFormat="1">
      <c r="A2429" s="38">
        <v>10189992</v>
      </c>
      <c r="B2429" s="54">
        <v>101899920000000</v>
      </c>
      <c r="C2429" s="52" t="s">
        <v>3738</v>
      </c>
      <c r="E2429" s="52" t="s">
        <v>3743</v>
      </c>
      <c r="F2429" s="32">
        <v>41156</v>
      </c>
      <c r="G2429" s="52" t="s">
        <v>7829</v>
      </c>
      <c r="H2429" s="52" t="s">
        <v>11722</v>
      </c>
      <c r="I2429" s="52" t="s">
        <v>11723</v>
      </c>
      <c r="J2429" s="52" t="s">
        <v>11712</v>
      </c>
      <c r="K2429" s="52" t="s">
        <v>11713</v>
      </c>
      <c r="L2429" s="52" t="s">
        <v>11714</v>
      </c>
      <c r="M2429" s="53">
        <v>3506</v>
      </c>
    </row>
    <row r="2430" spans="1:13" s="52" customFormat="1">
      <c r="A2430" s="38">
        <v>10189993</v>
      </c>
      <c r="B2430" s="54">
        <v>101899930000000</v>
      </c>
      <c r="C2430" s="52" t="s">
        <v>3738</v>
      </c>
      <c r="D2430" s="52" t="s">
        <v>3739</v>
      </c>
      <c r="E2430" s="52" t="s">
        <v>3744</v>
      </c>
      <c r="F2430" s="32">
        <v>41156</v>
      </c>
      <c r="G2430" s="52" t="s">
        <v>110</v>
      </c>
      <c r="H2430" s="52" t="s">
        <v>12311</v>
      </c>
      <c r="I2430" s="52" t="s">
        <v>12250</v>
      </c>
      <c r="J2430" s="52" t="s">
        <v>11712</v>
      </c>
      <c r="K2430" s="52" t="s">
        <v>11713</v>
      </c>
      <c r="L2430" s="52" t="s">
        <v>11714</v>
      </c>
      <c r="M2430" s="53">
        <v>3506</v>
      </c>
    </row>
    <row r="2431" spans="1:13" s="52" customFormat="1">
      <c r="A2431" s="38">
        <v>10189994</v>
      </c>
      <c r="B2431" s="54">
        <v>101899940000000</v>
      </c>
      <c r="C2431" s="52" t="s">
        <v>3738</v>
      </c>
      <c r="D2431" s="52" t="s">
        <v>3739</v>
      </c>
      <c r="E2431" s="52" t="s">
        <v>3745</v>
      </c>
      <c r="F2431" s="32">
        <v>41156</v>
      </c>
      <c r="G2431" s="52" t="s">
        <v>110</v>
      </c>
      <c r="H2431" s="52" t="s">
        <v>12390</v>
      </c>
      <c r="I2431" s="52" t="s">
        <v>12391</v>
      </c>
      <c r="J2431" s="52" t="s">
        <v>11712</v>
      </c>
      <c r="K2431" s="52" t="s">
        <v>11713</v>
      </c>
      <c r="L2431" s="52" t="s">
        <v>11714</v>
      </c>
      <c r="M2431" s="53">
        <v>3506</v>
      </c>
    </row>
    <row r="2432" spans="1:13" s="52" customFormat="1">
      <c r="A2432" s="38">
        <v>10189995</v>
      </c>
      <c r="B2432" s="54">
        <v>101899950000000</v>
      </c>
      <c r="C2432" s="52" t="s">
        <v>3738</v>
      </c>
      <c r="D2432" s="52" t="s">
        <v>3739</v>
      </c>
      <c r="E2432" s="52" t="s">
        <v>3746</v>
      </c>
      <c r="F2432" s="32">
        <v>41156</v>
      </c>
      <c r="G2432" s="52" t="s">
        <v>110</v>
      </c>
      <c r="H2432" s="52" t="s">
        <v>12312</v>
      </c>
      <c r="I2432" s="52" t="s">
        <v>12120</v>
      </c>
      <c r="J2432" s="52" t="s">
        <v>11712</v>
      </c>
      <c r="K2432" s="52" t="s">
        <v>11713</v>
      </c>
      <c r="L2432" s="52" t="s">
        <v>11714</v>
      </c>
      <c r="M2432" s="53">
        <v>3506</v>
      </c>
    </row>
    <row r="2433" spans="1:13" s="52" customFormat="1">
      <c r="A2433" s="38">
        <v>10190339</v>
      </c>
      <c r="B2433" s="54">
        <v>101903390000000</v>
      </c>
      <c r="C2433" s="52" t="s">
        <v>3747</v>
      </c>
      <c r="E2433" s="52" t="s">
        <v>3748</v>
      </c>
      <c r="F2433" s="32">
        <v>41232</v>
      </c>
      <c r="G2433" s="52">
        <v>802.15</v>
      </c>
      <c r="H2433" s="52" t="s">
        <v>11878</v>
      </c>
      <c r="I2433" s="52" t="s">
        <v>11879</v>
      </c>
      <c r="J2433" s="52" t="s">
        <v>11712</v>
      </c>
      <c r="K2433" s="52" t="s">
        <v>11713</v>
      </c>
      <c r="L2433" s="52" t="s">
        <v>11714</v>
      </c>
      <c r="M2433" s="53">
        <v>3506</v>
      </c>
    </row>
    <row r="2434" spans="1:13" s="52" customFormat="1">
      <c r="A2434" s="38">
        <v>10190376</v>
      </c>
      <c r="B2434" s="54">
        <v>101903760000000</v>
      </c>
      <c r="C2434" s="52" t="s">
        <v>3750</v>
      </c>
      <c r="E2434" s="52" t="s">
        <v>3751</v>
      </c>
      <c r="F2434" s="32">
        <v>41165</v>
      </c>
      <c r="G2434" s="52">
        <v>403.1</v>
      </c>
      <c r="H2434" s="52" t="s">
        <v>11722</v>
      </c>
      <c r="I2434" s="52" t="s">
        <v>11723</v>
      </c>
      <c r="J2434" s="52" t="s">
        <v>11712</v>
      </c>
      <c r="K2434" s="52" t="s">
        <v>11713</v>
      </c>
      <c r="L2434" s="52" t="s">
        <v>11714</v>
      </c>
      <c r="M2434" s="53">
        <v>3506</v>
      </c>
    </row>
    <row r="2435" spans="1:13" s="52" customFormat="1">
      <c r="A2435" s="38">
        <v>10190386</v>
      </c>
      <c r="B2435" s="54">
        <v>101903860000000</v>
      </c>
      <c r="C2435" s="52" t="s">
        <v>3753</v>
      </c>
      <c r="E2435" s="52" t="s">
        <v>3754</v>
      </c>
      <c r="F2435" s="32">
        <v>41182</v>
      </c>
      <c r="G2435" s="52" t="s">
        <v>11881</v>
      </c>
      <c r="H2435" s="52" t="s">
        <v>11878</v>
      </c>
      <c r="I2435" s="52" t="s">
        <v>11879</v>
      </c>
      <c r="J2435" s="52" t="s">
        <v>11712</v>
      </c>
      <c r="K2435" s="52" t="s">
        <v>11713</v>
      </c>
      <c r="L2435" s="52" t="s">
        <v>11714</v>
      </c>
      <c r="M2435" s="53">
        <v>3506</v>
      </c>
    </row>
    <row r="2436" spans="1:13" s="52" customFormat="1">
      <c r="A2436" s="38">
        <v>10190387</v>
      </c>
      <c r="B2436" s="54">
        <v>101903870000000</v>
      </c>
      <c r="C2436" s="52" t="s">
        <v>3756</v>
      </c>
      <c r="E2436" s="52" t="s">
        <v>3757</v>
      </c>
      <c r="F2436" s="32">
        <v>41182</v>
      </c>
      <c r="G2436" s="31">
        <v>80100</v>
      </c>
      <c r="H2436" s="52" t="s">
        <v>11878</v>
      </c>
      <c r="I2436" s="52" t="s">
        <v>11879</v>
      </c>
      <c r="J2436" s="52" t="s">
        <v>11712</v>
      </c>
      <c r="K2436" s="52" t="s">
        <v>11713</v>
      </c>
      <c r="L2436" s="52" t="s">
        <v>11714</v>
      </c>
      <c r="M2436" s="53">
        <v>3506</v>
      </c>
    </row>
    <row r="2437" spans="1:13" s="52" customFormat="1">
      <c r="A2437" s="38">
        <v>10190388</v>
      </c>
      <c r="B2437" s="54">
        <v>101903880000000</v>
      </c>
      <c r="C2437" s="52" t="s">
        <v>3756</v>
      </c>
      <c r="E2437" s="52" t="s">
        <v>3759</v>
      </c>
      <c r="F2437" s="32">
        <v>41182</v>
      </c>
      <c r="G2437" s="52">
        <v>401.33</v>
      </c>
      <c r="H2437" s="52" t="s">
        <v>11878</v>
      </c>
      <c r="I2437" s="52" t="s">
        <v>11879</v>
      </c>
      <c r="J2437" s="52" t="s">
        <v>11712</v>
      </c>
      <c r="K2437" s="52" t="s">
        <v>11713</v>
      </c>
      <c r="L2437" s="52" t="s">
        <v>11714</v>
      </c>
      <c r="M2437" s="53">
        <v>3506</v>
      </c>
    </row>
    <row r="2438" spans="1:13" s="52" customFormat="1">
      <c r="A2438" s="38">
        <v>10190389</v>
      </c>
      <c r="B2438" s="54">
        <v>101903890000000</v>
      </c>
      <c r="C2438" s="52" t="s">
        <v>3756</v>
      </c>
      <c r="D2438" s="52" t="s">
        <v>3760</v>
      </c>
      <c r="E2438" s="52" t="s">
        <v>3761</v>
      </c>
      <c r="F2438" s="32">
        <v>41182</v>
      </c>
      <c r="G2438" s="52" t="s">
        <v>11884</v>
      </c>
      <c r="H2438" s="52" t="s">
        <v>11878</v>
      </c>
      <c r="I2438" s="52" t="s">
        <v>11879</v>
      </c>
      <c r="J2438" s="52" t="s">
        <v>11712</v>
      </c>
      <c r="K2438" s="52" t="s">
        <v>11713</v>
      </c>
      <c r="L2438" s="52" t="s">
        <v>11714</v>
      </c>
      <c r="M2438" s="53">
        <v>3506</v>
      </c>
    </row>
    <row r="2439" spans="1:13" s="52" customFormat="1">
      <c r="A2439" s="38">
        <v>10190390</v>
      </c>
      <c r="B2439" s="54">
        <v>101903900000000</v>
      </c>
      <c r="C2439" s="52" t="s">
        <v>3756</v>
      </c>
      <c r="E2439" s="52" t="s">
        <v>3762</v>
      </c>
      <c r="F2439" s="32">
        <v>41182</v>
      </c>
      <c r="G2439" s="52" t="s">
        <v>11885</v>
      </c>
      <c r="H2439" s="52" t="s">
        <v>11878</v>
      </c>
      <c r="I2439" s="52" t="s">
        <v>11879</v>
      </c>
      <c r="J2439" s="52" t="s">
        <v>11712</v>
      </c>
      <c r="K2439" s="52" t="s">
        <v>11713</v>
      </c>
      <c r="L2439" s="52" t="s">
        <v>11714</v>
      </c>
      <c r="M2439" s="53">
        <v>3506</v>
      </c>
    </row>
    <row r="2440" spans="1:13" s="52" customFormat="1">
      <c r="A2440" s="38">
        <v>10190391</v>
      </c>
      <c r="B2440" s="54">
        <v>101903910000000</v>
      </c>
      <c r="C2440" s="52" t="s">
        <v>3756</v>
      </c>
      <c r="E2440" s="52" t="s">
        <v>3763</v>
      </c>
      <c r="F2440" s="32">
        <v>41182</v>
      </c>
      <c r="G2440" s="52" t="s">
        <v>11882</v>
      </c>
      <c r="H2440" s="52" t="s">
        <v>11878</v>
      </c>
      <c r="I2440" s="52" t="s">
        <v>11879</v>
      </c>
      <c r="J2440" s="52" t="s">
        <v>11712</v>
      </c>
      <c r="K2440" s="52" t="s">
        <v>11713</v>
      </c>
      <c r="L2440" s="52" t="s">
        <v>11714</v>
      </c>
      <c r="M2440" s="53">
        <v>3506</v>
      </c>
    </row>
    <row r="2441" spans="1:13" s="52" customFormat="1">
      <c r="A2441" s="38">
        <v>10192170</v>
      </c>
      <c r="B2441" s="54">
        <v>101921700000000</v>
      </c>
      <c r="C2441" s="52" t="s">
        <v>3764</v>
      </c>
      <c r="E2441" s="52" t="s">
        <v>3765</v>
      </c>
      <c r="F2441" s="32">
        <v>41182</v>
      </c>
      <c r="G2441" s="52" t="s">
        <v>7839</v>
      </c>
      <c r="H2441" s="52" t="s">
        <v>11722</v>
      </c>
      <c r="I2441" s="52" t="s">
        <v>11723</v>
      </c>
      <c r="J2441" s="52" t="s">
        <v>11712</v>
      </c>
      <c r="K2441" s="52" t="s">
        <v>11713</v>
      </c>
      <c r="L2441" s="52" t="s">
        <v>11714</v>
      </c>
      <c r="M2441" s="53">
        <v>3506</v>
      </c>
    </row>
    <row r="2442" spans="1:13" s="52" customFormat="1">
      <c r="A2442" s="38">
        <v>10192171</v>
      </c>
      <c r="B2442" s="54">
        <v>101921710000000</v>
      </c>
      <c r="C2442" s="52" t="s">
        <v>3764</v>
      </c>
      <c r="E2442" s="52" t="s">
        <v>3768</v>
      </c>
      <c r="F2442" s="32">
        <v>41182</v>
      </c>
      <c r="G2442" s="52" t="s">
        <v>7839</v>
      </c>
      <c r="H2442" s="52" t="s">
        <v>12304</v>
      </c>
      <c r="I2442" s="52" t="s">
        <v>12305</v>
      </c>
      <c r="J2442" s="52" t="s">
        <v>11712</v>
      </c>
      <c r="K2442" s="52" t="s">
        <v>11713</v>
      </c>
      <c r="L2442" s="52" t="s">
        <v>11714</v>
      </c>
      <c r="M2442" s="53">
        <v>3506</v>
      </c>
    </row>
    <row r="2443" spans="1:13" s="52" customFormat="1">
      <c r="A2443" s="38">
        <v>10192172</v>
      </c>
      <c r="B2443" s="54">
        <v>101921720000000</v>
      </c>
      <c r="C2443" s="52" t="s">
        <v>3764</v>
      </c>
      <c r="E2443" s="52" t="s">
        <v>3769</v>
      </c>
      <c r="F2443" s="32">
        <v>41182</v>
      </c>
      <c r="G2443" s="52" t="s">
        <v>7839</v>
      </c>
      <c r="H2443" s="52" t="s">
        <v>12304</v>
      </c>
      <c r="I2443" s="52" t="s">
        <v>12305</v>
      </c>
      <c r="J2443" s="52" t="s">
        <v>11712</v>
      </c>
      <c r="K2443" s="52" t="s">
        <v>11713</v>
      </c>
      <c r="L2443" s="52" t="s">
        <v>11714</v>
      </c>
      <c r="M2443" s="53">
        <v>3506</v>
      </c>
    </row>
    <row r="2444" spans="1:13" s="52" customFormat="1">
      <c r="A2444" s="38">
        <v>10192173</v>
      </c>
      <c r="B2444" s="54">
        <v>101921730000000</v>
      </c>
      <c r="C2444" s="52" t="s">
        <v>3764</v>
      </c>
      <c r="E2444" s="52" t="s">
        <v>3770</v>
      </c>
      <c r="F2444" s="32">
        <v>41182</v>
      </c>
      <c r="G2444" s="52" t="s">
        <v>7839</v>
      </c>
      <c r="H2444" s="52" t="s">
        <v>11722</v>
      </c>
      <c r="I2444" s="52" t="s">
        <v>11723</v>
      </c>
      <c r="J2444" s="52" t="s">
        <v>11712</v>
      </c>
      <c r="K2444" s="52" t="s">
        <v>11713</v>
      </c>
      <c r="L2444" s="52" t="s">
        <v>11714</v>
      </c>
      <c r="M2444" s="53">
        <v>3506</v>
      </c>
    </row>
    <row r="2445" spans="1:13" s="52" customFormat="1">
      <c r="A2445" s="38">
        <v>10192188</v>
      </c>
      <c r="B2445" s="54">
        <v>101921880000000</v>
      </c>
      <c r="C2445" s="52" t="s">
        <v>3771</v>
      </c>
      <c r="E2445" s="52" t="s">
        <v>3772</v>
      </c>
      <c r="F2445" s="32">
        <v>41233</v>
      </c>
      <c r="G2445" s="52">
        <v>402.12200000000001</v>
      </c>
      <c r="H2445" s="52" t="s">
        <v>11722</v>
      </c>
      <c r="I2445" s="52" t="s">
        <v>11723</v>
      </c>
      <c r="J2445" s="52" t="s">
        <v>11712</v>
      </c>
      <c r="K2445" s="52" t="s">
        <v>11713</v>
      </c>
      <c r="L2445" s="52" t="s">
        <v>11714</v>
      </c>
      <c r="M2445" s="53">
        <v>3506</v>
      </c>
    </row>
    <row r="2446" spans="1:13" s="52" customFormat="1">
      <c r="A2446" s="38">
        <v>10192189</v>
      </c>
      <c r="B2446" s="54">
        <v>101921890000000</v>
      </c>
      <c r="C2446" s="52" t="s">
        <v>3771</v>
      </c>
      <c r="D2446" s="52" t="s">
        <v>7817</v>
      </c>
      <c r="E2446" s="52" t="s">
        <v>3774</v>
      </c>
      <c r="F2446" s="32">
        <v>41233</v>
      </c>
      <c r="G2446" s="52" t="s">
        <v>110</v>
      </c>
      <c r="H2446" s="52" t="s">
        <v>12373</v>
      </c>
      <c r="I2446" s="52" t="s">
        <v>11717</v>
      </c>
      <c r="J2446" s="52" t="s">
        <v>11712</v>
      </c>
      <c r="K2446" s="52" t="s">
        <v>11713</v>
      </c>
      <c r="L2446" s="52" t="s">
        <v>11714</v>
      </c>
      <c r="M2446" s="53">
        <v>3506</v>
      </c>
    </row>
    <row r="2447" spans="1:13" s="52" customFormat="1">
      <c r="A2447" s="38">
        <v>10192190</v>
      </c>
      <c r="B2447" s="54">
        <v>101921900000000</v>
      </c>
      <c r="C2447" s="52" t="s">
        <v>3775</v>
      </c>
      <c r="D2447" s="52" t="s">
        <v>3776</v>
      </c>
      <c r="E2447" s="52" t="s">
        <v>3777</v>
      </c>
      <c r="F2447" s="32">
        <v>41233</v>
      </c>
      <c r="G2447" s="52">
        <v>401.35</v>
      </c>
      <c r="H2447" s="52" t="s">
        <v>11722</v>
      </c>
      <c r="I2447" s="52" t="s">
        <v>11723</v>
      </c>
      <c r="J2447" s="52" t="s">
        <v>11712</v>
      </c>
      <c r="K2447" s="52" t="s">
        <v>11713</v>
      </c>
      <c r="L2447" s="52" t="s">
        <v>11714</v>
      </c>
      <c r="M2447" s="53">
        <v>3506</v>
      </c>
    </row>
    <row r="2448" spans="1:13" s="52" customFormat="1">
      <c r="A2448" s="56">
        <v>10192235</v>
      </c>
      <c r="B2448" s="57">
        <v>101922350000000</v>
      </c>
      <c r="C2448" s="58" t="s">
        <v>4240</v>
      </c>
      <c r="D2448" s="58"/>
      <c r="E2448" s="58" t="s">
        <v>4241</v>
      </c>
      <c r="F2448" s="59">
        <v>41182</v>
      </c>
      <c r="G2448" s="58" t="s">
        <v>8416</v>
      </c>
      <c r="H2448" s="58" t="s">
        <v>12070</v>
      </c>
      <c r="I2448" s="58" t="s">
        <v>11717</v>
      </c>
      <c r="J2448" s="58" t="s">
        <v>12523</v>
      </c>
      <c r="K2448" s="58" t="s">
        <v>12524</v>
      </c>
      <c r="L2448" s="58" t="s">
        <v>11714</v>
      </c>
      <c r="M2448" s="60">
        <v>3506</v>
      </c>
    </row>
    <row r="2449" spans="1:13" s="52" customFormat="1">
      <c r="A2449" s="38">
        <v>10192323</v>
      </c>
      <c r="B2449" s="54">
        <v>101923230000000</v>
      </c>
      <c r="C2449" s="52" t="s">
        <v>3219</v>
      </c>
      <c r="E2449" s="52" t="s">
        <v>3778</v>
      </c>
      <c r="F2449" s="32">
        <v>41227</v>
      </c>
      <c r="G2449" s="52">
        <v>401.45</v>
      </c>
      <c r="H2449" s="52" t="s">
        <v>11722</v>
      </c>
      <c r="I2449" s="52" t="s">
        <v>11723</v>
      </c>
      <c r="J2449" s="52" t="s">
        <v>11712</v>
      </c>
      <c r="K2449" s="52" t="s">
        <v>11713</v>
      </c>
      <c r="L2449" s="52" t="s">
        <v>11714</v>
      </c>
      <c r="M2449" s="53">
        <v>3506</v>
      </c>
    </row>
    <row r="2450" spans="1:13" s="52" customFormat="1">
      <c r="A2450" s="38">
        <v>10192324</v>
      </c>
      <c r="B2450" s="54">
        <v>101923240000000</v>
      </c>
      <c r="C2450" s="52" t="s">
        <v>3780</v>
      </c>
      <c r="E2450" s="52" t="s">
        <v>3781</v>
      </c>
      <c r="F2450" s="32">
        <v>41233</v>
      </c>
      <c r="G2450" s="52" t="s">
        <v>110</v>
      </c>
      <c r="H2450" s="52" t="s">
        <v>12423</v>
      </c>
      <c r="I2450" s="52" t="s">
        <v>11717</v>
      </c>
      <c r="J2450" s="52" t="s">
        <v>11712</v>
      </c>
      <c r="K2450" s="52" t="s">
        <v>11713</v>
      </c>
      <c r="L2450" s="52" t="s">
        <v>11714</v>
      </c>
      <c r="M2450" s="53">
        <v>3506</v>
      </c>
    </row>
    <row r="2451" spans="1:13" s="52" customFormat="1">
      <c r="A2451" s="38">
        <v>10192325</v>
      </c>
      <c r="B2451" s="54">
        <v>101923250000000</v>
      </c>
      <c r="C2451" s="52" t="s">
        <v>3780</v>
      </c>
      <c r="D2451" s="52" t="s">
        <v>3785</v>
      </c>
      <c r="E2451" s="52" t="s">
        <v>3782</v>
      </c>
      <c r="F2451" s="32">
        <v>41233</v>
      </c>
      <c r="G2451" s="52" t="s">
        <v>110</v>
      </c>
      <c r="H2451" s="52" t="s">
        <v>12509</v>
      </c>
      <c r="I2451" s="52" t="s">
        <v>11876</v>
      </c>
      <c r="J2451" s="52" t="s">
        <v>11712</v>
      </c>
      <c r="K2451" s="52" t="s">
        <v>11713</v>
      </c>
      <c r="L2451" s="52" t="s">
        <v>11714</v>
      </c>
      <c r="M2451" s="53">
        <v>3506</v>
      </c>
    </row>
    <row r="2452" spans="1:13" s="52" customFormat="1">
      <c r="A2452" s="38">
        <v>10192326</v>
      </c>
      <c r="B2452" s="54">
        <v>101923260000000</v>
      </c>
      <c r="C2452" s="52" t="s">
        <v>3780</v>
      </c>
      <c r="D2452" s="52" t="s">
        <v>3785</v>
      </c>
      <c r="E2452" s="52" t="s">
        <v>3783</v>
      </c>
      <c r="F2452" s="32">
        <v>41233</v>
      </c>
      <c r="G2452" s="52" t="s">
        <v>110</v>
      </c>
      <c r="H2452" s="52" t="s">
        <v>12079</v>
      </c>
      <c r="I2452" s="52" t="s">
        <v>12068</v>
      </c>
      <c r="J2452" s="52" t="s">
        <v>11712</v>
      </c>
      <c r="K2452" s="52" t="s">
        <v>11713</v>
      </c>
      <c r="L2452" s="52" t="s">
        <v>11714</v>
      </c>
      <c r="M2452" s="53">
        <v>3506</v>
      </c>
    </row>
    <row r="2453" spans="1:13" s="52" customFormat="1">
      <c r="A2453" s="38">
        <v>10192327</v>
      </c>
      <c r="B2453" s="54">
        <v>101923270000000</v>
      </c>
      <c r="C2453" s="52" t="s">
        <v>3780</v>
      </c>
      <c r="D2453" s="52" t="s">
        <v>3785</v>
      </c>
      <c r="E2453" s="52" t="s">
        <v>3784</v>
      </c>
      <c r="F2453" s="32">
        <v>41233</v>
      </c>
      <c r="G2453" s="52" t="s">
        <v>110</v>
      </c>
      <c r="H2453" s="52" t="s">
        <v>12079</v>
      </c>
      <c r="I2453" s="52" t="s">
        <v>12068</v>
      </c>
      <c r="J2453" s="52" t="s">
        <v>11712</v>
      </c>
      <c r="K2453" s="52" t="s">
        <v>11713</v>
      </c>
      <c r="L2453" s="52" t="s">
        <v>11714</v>
      </c>
      <c r="M2453" s="53">
        <v>3506</v>
      </c>
    </row>
    <row r="2454" spans="1:13" s="52" customFormat="1">
      <c r="A2454" s="38">
        <v>10192328</v>
      </c>
      <c r="B2454" s="54">
        <v>101923280000000</v>
      </c>
      <c r="C2454" s="52" t="s">
        <v>3780</v>
      </c>
      <c r="D2454" s="52" t="s">
        <v>3785</v>
      </c>
      <c r="E2454" s="52" t="s">
        <v>3786</v>
      </c>
      <c r="F2454" s="32">
        <v>41233</v>
      </c>
      <c r="G2454" s="52" t="s">
        <v>110</v>
      </c>
      <c r="H2454" s="52" t="s">
        <v>12118</v>
      </c>
      <c r="I2454" s="52" t="s">
        <v>12058</v>
      </c>
      <c r="J2454" s="52" t="s">
        <v>11712</v>
      </c>
      <c r="K2454" s="52" t="s">
        <v>11713</v>
      </c>
      <c r="L2454" s="52" t="s">
        <v>11714</v>
      </c>
      <c r="M2454" s="53">
        <v>3506</v>
      </c>
    </row>
    <row r="2455" spans="1:13" s="52" customFormat="1">
      <c r="A2455" s="38">
        <v>10192329</v>
      </c>
      <c r="B2455" s="54">
        <v>101923290000000</v>
      </c>
      <c r="C2455" s="52" t="s">
        <v>3780</v>
      </c>
      <c r="D2455" s="52" t="s">
        <v>3785</v>
      </c>
      <c r="E2455" s="52" t="s">
        <v>3787</v>
      </c>
      <c r="F2455" s="32">
        <v>41233</v>
      </c>
      <c r="G2455" s="52" t="s">
        <v>110</v>
      </c>
      <c r="H2455" s="52" t="s">
        <v>12079</v>
      </c>
      <c r="I2455" s="52" t="s">
        <v>12068</v>
      </c>
      <c r="J2455" s="52" t="s">
        <v>11712</v>
      </c>
      <c r="K2455" s="52" t="s">
        <v>11713</v>
      </c>
      <c r="L2455" s="52" t="s">
        <v>11714</v>
      </c>
      <c r="M2455" s="53">
        <v>3506</v>
      </c>
    </row>
    <row r="2456" spans="1:13" s="52" customFormat="1">
      <c r="A2456" s="38">
        <v>10192330</v>
      </c>
      <c r="B2456" s="54">
        <v>101923300000000</v>
      </c>
      <c r="C2456" s="52" t="s">
        <v>3788</v>
      </c>
      <c r="D2456" s="52" t="s">
        <v>6098</v>
      </c>
      <c r="E2456" s="52" t="s">
        <v>3789</v>
      </c>
      <c r="F2456" s="32">
        <v>41233</v>
      </c>
      <c r="G2456" s="52" t="s">
        <v>110</v>
      </c>
      <c r="H2456" s="52" t="s">
        <v>12488</v>
      </c>
      <c r="I2456" s="52" t="s">
        <v>11717</v>
      </c>
      <c r="J2456" s="52" t="s">
        <v>11712</v>
      </c>
      <c r="K2456" s="52" t="s">
        <v>11713</v>
      </c>
      <c r="L2456" s="52" t="s">
        <v>11714</v>
      </c>
      <c r="M2456" s="53">
        <v>3506</v>
      </c>
    </row>
    <row r="2457" spans="1:13" s="52" customFormat="1">
      <c r="A2457" s="38">
        <v>10192331</v>
      </c>
      <c r="B2457" s="54">
        <v>101923310000000</v>
      </c>
      <c r="C2457" s="52" t="s">
        <v>3788</v>
      </c>
      <c r="D2457" s="52" t="s">
        <v>6098</v>
      </c>
      <c r="E2457" s="52" t="s">
        <v>3790</v>
      </c>
      <c r="F2457" s="32">
        <v>41233</v>
      </c>
      <c r="G2457" s="52" t="s">
        <v>110</v>
      </c>
      <c r="H2457" s="52" t="s">
        <v>12267</v>
      </c>
      <c r="I2457" s="52" t="s">
        <v>12140</v>
      </c>
      <c r="J2457" s="52" t="s">
        <v>11712</v>
      </c>
      <c r="K2457" s="52" t="s">
        <v>11713</v>
      </c>
      <c r="L2457" s="52" t="s">
        <v>11714</v>
      </c>
      <c r="M2457" s="53">
        <v>3506</v>
      </c>
    </row>
    <row r="2458" spans="1:13" s="52" customFormat="1">
      <c r="A2458" s="38">
        <v>10192332</v>
      </c>
      <c r="B2458" s="54">
        <v>101923320000000</v>
      </c>
      <c r="C2458" s="52" t="s">
        <v>3788</v>
      </c>
      <c r="D2458" s="52" t="s">
        <v>6098</v>
      </c>
      <c r="E2458" s="52" t="s">
        <v>3791</v>
      </c>
      <c r="F2458" s="32">
        <v>41233</v>
      </c>
      <c r="G2458" s="52" t="s">
        <v>110</v>
      </c>
      <c r="H2458" s="52" t="s">
        <v>12515</v>
      </c>
      <c r="I2458" s="52" t="s">
        <v>11876</v>
      </c>
      <c r="J2458" s="52" t="s">
        <v>11712</v>
      </c>
      <c r="K2458" s="52" t="s">
        <v>11713</v>
      </c>
      <c r="L2458" s="52" t="s">
        <v>11714</v>
      </c>
      <c r="M2458" s="53">
        <v>3506</v>
      </c>
    </row>
    <row r="2459" spans="1:13" s="52" customFormat="1">
      <c r="A2459" s="38">
        <v>10192333</v>
      </c>
      <c r="B2459" s="54">
        <v>101923330000000</v>
      </c>
      <c r="C2459" s="52" t="s">
        <v>3788</v>
      </c>
      <c r="D2459" s="52" t="s">
        <v>6098</v>
      </c>
      <c r="E2459" s="52" t="s">
        <v>11770</v>
      </c>
      <c r="F2459" s="32">
        <v>41233</v>
      </c>
      <c r="G2459" s="52">
        <v>401.6</v>
      </c>
      <c r="H2459" s="52" t="s">
        <v>11722</v>
      </c>
      <c r="I2459" s="52" t="s">
        <v>11723</v>
      </c>
      <c r="J2459" s="52" t="s">
        <v>11712</v>
      </c>
      <c r="K2459" s="52" t="s">
        <v>11713</v>
      </c>
      <c r="L2459" s="52" t="s">
        <v>11714</v>
      </c>
      <c r="M2459" s="53">
        <v>3506</v>
      </c>
    </row>
    <row r="2460" spans="1:13" s="52" customFormat="1">
      <c r="A2460" s="38">
        <v>10192334</v>
      </c>
      <c r="B2460" s="54">
        <v>101923340000000</v>
      </c>
      <c r="C2460" s="52" t="s">
        <v>3792</v>
      </c>
      <c r="D2460" s="52" t="s">
        <v>3794</v>
      </c>
      <c r="E2460" s="52" t="s">
        <v>3793</v>
      </c>
      <c r="F2460" s="32">
        <v>41233</v>
      </c>
      <c r="G2460" s="52" t="s">
        <v>110</v>
      </c>
      <c r="H2460" s="52" t="s">
        <v>12388</v>
      </c>
      <c r="I2460" s="52" t="s">
        <v>11876</v>
      </c>
      <c r="J2460" s="52" t="s">
        <v>11712</v>
      </c>
      <c r="K2460" s="52" t="s">
        <v>11713</v>
      </c>
      <c r="L2460" s="52" t="s">
        <v>11714</v>
      </c>
      <c r="M2460" s="53">
        <v>3506</v>
      </c>
    </row>
    <row r="2461" spans="1:13" s="52" customFormat="1">
      <c r="A2461" s="38">
        <v>10192335</v>
      </c>
      <c r="B2461" s="54">
        <v>101923350000000</v>
      </c>
      <c r="C2461" s="52" t="s">
        <v>3792</v>
      </c>
      <c r="D2461" s="52" t="s">
        <v>3794</v>
      </c>
      <c r="E2461" s="52" t="s">
        <v>3795</v>
      </c>
      <c r="F2461" s="32">
        <v>41233</v>
      </c>
      <c r="G2461" s="52" t="s">
        <v>2798</v>
      </c>
      <c r="H2461" s="52" t="s">
        <v>11722</v>
      </c>
      <c r="I2461" s="52" t="s">
        <v>11723</v>
      </c>
      <c r="J2461" s="52" t="s">
        <v>11712</v>
      </c>
      <c r="K2461" s="52" t="s">
        <v>11713</v>
      </c>
      <c r="L2461" s="52" t="s">
        <v>11714</v>
      </c>
      <c r="M2461" s="53">
        <v>3506</v>
      </c>
    </row>
    <row r="2462" spans="1:13" s="52" customFormat="1">
      <c r="A2462" s="38">
        <v>10192336</v>
      </c>
      <c r="B2462" s="54">
        <v>101923360000000</v>
      </c>
      <c r="C2462" s="52" t="s">
        <v>3792</v>
      </c>
      <c r="D2462" s="52" t="s">
        <v>3794</v>
      </c>
      <c r="E2462" s="52" t="s">
        <v>3796</v>
      </c>
      <c r="F2462" s="32">
        <v>41233</v>
      </c>
      <c r="G2462" s="52" t="s">
        <v>272</v>
      </c>
      <c r="H2462" s="52" t="s">
        <v>12490</v>
      </c>
      <c r="I2462" s="52" t="s">
        <v>11876</v>
      </c>
      <c r="J2462" s="52" t="s">
        <v>11712</v>
      </c>
      <c r="K2462" s="52" t="s">
        <v>11713</v>
      </c>
      <c r="L2462" s="52" t="s">
        <v>11714</v>
      </c>
      <c r="M2462" s="53">
        <v>3506</v>
      </c>
    </row>
    <row r="2463" spans="1:13" s="52" customFormat="1">
      <c r="A2463" s="38">
        <v>10192337</v>
      </c>
      <c r="B2463" s="54">
        <v>101923370000000</v>
      </c>
      <c r="C2463" s="52" t="s">
        <v>3792</v>
      </c>
      <c r="D2463" s="52" t="s">
        <v>3794</v>
      </c>
      <c r="E2463" s="52" t="s">
        <v>3797</v>
      </c>
      <c r="F2463" s="32">
        <v>41233</v>
      </c>
      <c r="G2463" s="52" t="s">
        <v>272</v>
      </c>
      <c r="H2463" s="52" t="s">
        <v>12489</v>
      </c>
      <c r="I2463" s="52" t="s">
        <v>11876</v>
      </c>
      <c r="J2463" s="52" t="s">
        <v>11712</v>
      </c>
      <c r="K2463" s="52" t="s">
        <v>11713</v>
      </c>
      <c r="L2463" s="52" t="s">
        <v>11714</v>
      </c>
      <c r="M2463" s="53">
        <v>3506</v>
      </c>
    </row>
    <row r="2464" spans="1:13" s="52" customFormat="1">
      <c r="A2464" s="38">
        <v>10192338</v>
      </c>
      <c r="B2464" s="54">
        <v>101923380000000</v>
      </c>
      <c r="C2464" s="52" t="s">
        <v>2288</v>
      </c>
      <c r="E2464" s="52" t="s">
        <v>3798</v>
      </c>
      <c r="F2464" s="32">
        <v>41254</v>
      </c>
      <c r="G2464" s="52">
        <v>401.42</v>
      </c>
      <c r="H2464" s="52" t="s">
        <v>11722</v>
      </c>
      <c r="I2464" s="52" t="s">
        <v>11723</v>
      </c>
      <c r="J2464" s="52" t="s">
        <v>11712</v>
      </c>
      <c r="K2464" s="52" t="s">
        <v>11713</v>
      </c>
      <c r="L2464" s="52" t="s">
        <v>11714</v>
      </c>
      <c r="M2464" s="53">
        <v>3506</v>
      </c>
    </row>
    <row r="2465" spans="1:13" s="52" customFormat="1">
      <c r="A2465" s="38">
        <v>10192344</v>
      </c>
      <c r="B2465" s="54">
        <v>101923440000000</v>
      </c>
      <c r="C2465" s="52" t="s">
        <v>3801</v>
      </c>
      <c r="D2465" s="52" t="s">
        <v>3183</v>
      </c>
      <c r="E2465" s="52" t="s">
        <v>3802</v>
      </c>
      <c r="F2465" s="32">
        <v>41233</v>
      </c>
      <c r="G2465" s="52" t="s">
        <v>110</v>
      </c>
      <c r="H2465" s="52" t="s">
        <v>12066</v>
      </c>
      <c r="I2465" s="52" t="s">
        <v>11717</v>
      </c>
      <c r="J2465" s="52" t="s">
        <v>11712</v>
      </c>
      <c r="K2465" s="52" t="s">
        <v>11713</v>
      </c>
      <c r="L2465" s="52" t="s">
        <v>11714</v>
      </c>
      <c r="M2465" s="53">
        <v>3506</v>
      </c>
    </row>
    <row r="2466" spans="1:13" s="52" customFormat="1">
      <c r="A2466" s="38">
        <v>10192345</v>
      </c>
      <c r="B2466" s="54">
        <v>101923450000000</v>
      </c>
      <c r="C2466" s="52" t="s">
        <v>3801</v>
      </c>
      <c r="D2466" s="52" t="s">
        <v>7798</v>
      </c>
      <c r="E2466" s="52" t="s">
        <v>3804</v>
      </c>
      <c r="F2466" s="32">
        <v>41233</v>
      </c>
      <c r="G2466" s="52" t="s">
        <v>110</v>
      </c>
      <c r="H2466" s="52" t="s">
        <v>12522</v>
      </c>
      <c r="I2466" s="52" t="s">
        <v>11876</v>
      </c>
      <c r="J2466" s="52" t="s">
        <v>11712</v>
      </c>
      <c r="K2466" s="52" t="s">
        <v>11713</v>
      </c>
      <c r="L2466" s="52" t="s">
        <v>11714</v>
      </c>
      <c r="M2466" s="53">
        <v>3506</v>
      </c>
    </row>
    <row r="2467" spans="1:13" s="52" customFormat="1">
      <c r="A2467" s="38">
        <v>10192346</v>
      </c>
      <c r="B2467" s="54">
        <v>101923460000000</v>
      </c>
      <c r="C2467" s="52" t="s">
        <v>3801</v>
      </c>
      <c r="E2467" s="52" t="s">
        <v>3805</v>
      </c>
      <c r="F2467" s="32">
        <v>41233</v>
      </c>
      <c r="G2467" s="52">
        <v>403</v>
      </c>
      <c r="H2467" s="52" t="s">
        <v>11722</v>
      </c>
      <c r="I2467" s="52" t="s">
        <v>11723</v>
      </c>
      <c r="J2467" s="52" t="s">
        <v>11712</v>
      </c>
      <c r="K2467" s="52" t="s">
        <v>11713</v>
      </c>
      <c r="L2467" s="52" t="s">
        <v>11714</v>
      </c>
      <c r="M2467" s="53">
        <v>3506</v>
      </c>
    </row>
    <row r="2468" spans="1:13" s="52" customFormat="1">
      <c r="A2468" s="38">
        <v>10192347</v>
      </c>
      <c r="B2468" s="54">
        <v>101923470000000</v>
      </c>
      <c r="C2468" s="52" t="s">
        <v>3801</v>
      </c>
      <c r="D2468" s="52" t="s">
        <v>3183</v>
      </c>
      <c r="E2468" s="52" t="s">
        <v>3806</v>
      </c>
      <c r="F2468" s="32">
        <v>41233</v>
      </c>
      <c r="G2468" s="52" t="s">
        <v>110</v>
      </c>
      <c r="H2468" s="52" t="s">
        <v>12498</v>
      </c>
      <c r="I2468" s="52" t="s">
        <v>12104</v>
      </c>
      <c r="J2468" s="52" t="s">
        <v>11712</v>
      </c>
      <c r="K2468" s="52" t="s">
        <v>11713</v>
      </c>
      <c r="L2468" s="52" t="s">
        <v>11714</v>
      </c>
      <c r="M2468" s="53">
        <v>3506</v>
      </c>
    </row>
    <row r="2469" spans="1:13" s="52" customFormat="1">
      <c r="A2469" s="38">
        <v>10192348</v>
      </c>
      <c r="B2469" s="54">
        <v>101923480000000</v>
      </c>
      <c r="C2469" s="52" t="s">
        <v>3801</v>
      </c>
      <c r="E2469" s="52" t="s">
        <v>3807</v>
      </c>
      <c r="F2469" s="32">
        <v>41233</v>
      </c>
      <c r="G2469" s="52" t="s">
        <v>110</v>
      </c>
      <c r="H2469" s="52" t="s">
        <v>12293</v>
      </c>
      <c r="I2469" s="52" t="s">
        <v>12058</v>
      </c>
      <c r="J2469" s="52" t="s">
        <v>11712</v>
      </c>
      <c r="K2469" s="52" t="s">
        <v>11713</v>
      </c>
      <c r="L2469" s="52" t="s">
        <v>11714</v>
      </c>
      <c r="M2469" s="53">
        <v>3506</v>
      </c>
    </row>
    <row r="2470" spans="1:13" s="52" customFormat="1">
      <c r="A2470" s="38">
        <v>10192349</v>
      </c>
      <c r="B2470" s="54">
        <v>101923490000000</v>
      </c>
      <c r="C2470" s="52" t="s">
        <v>3801</v>
      </c>
      <c r="D2470" s="52" t="s">
        <v>3183</v>
      </c>
      <c r="E2470" s="52" t="s">
        <v>3808</v>
      </c>
      <c r="F2470" s="32">
        <v>41233</v>
      </c>
      <c r="G2470" s="52" t="s">
        <v>110</v>
      </c>
      <c r="H2470" s="52" t="s">
        <v>12347</v>
      </c>
      <c r="I2470" s="52" t="s">
        <v>11711</v>
      </c>
      <c r="J2470" s="52" t="s">
        <v>11712</v>
      </c>
      <c r="K2470" s="52" t="s">
        <v>11713</v>
      </c>
      <c r="L2470" s="52" t="s">
        <v>11714</v>
      </c>
      <c r="M2470" s="53">
        <v>3506</v>
      </c>
    </row>
    <row r="2471" spans="1:13" s="52" customFormat="1">
      <c r="A2471" s="38">
        <v>10192350</v>
      </c>
      <c r="B2471" s="54">
        <v>101923500000000</v>
      </c>
      <c r="C2471" s="52" t="s">
        <v>3809</v>
      </c>
      <c r="E2471" s="52" t="s">
        <v>3810</v>
      </c>
      <c r="F2471" s="32">
        <v>41261</v>
      </c>
      <c r="G2471" s="52">
        <v>401.31</v>
      </c>
      <c r="H2471" s="52" t="s">
        <v>11722</v>
      </c>
      <c r="I2471" s="52" t="s">
        <v>11723</v>
      </c>
      <c r="J2471" s="52" t="s">
        <v>11712</v>
      </c>
      <c r="K2471" s="52" t="s">
        <v>11713</v>
      </c>
      <c r="L2471" s="52" t="s">
        <v>11714</v>
      </c>
      <c r="M2471" s="53">
        <v>3506</v>
      </c>
    </row>
    <row r="2472" spans="1:13" s="52" customFormat="1">
      <c r="A2472" s="38">
        <v>10192351</v>
      </c>
      <c r="B2472" s="54">
        <v>101923510000000</v>
      </c>
      <c r="C2472" s="52" t="s">
        <v>3809</v>
      </c>
      <c r="E2472" s="52" t="s">
        <v>3812</v>
      </c>
      <c r="F2472" s="32">
        <v>41261</v>
      </c>
      <c r="G2472" s="52">
        <v>401.22</v>
      </c>
      <c r="H2472" s="52" t="s">
        <v>11722</v>
      </c>
      <c r="I2472" s="52" t="s">
        <v>11723</v>
      </c>
      <c r="J2472" s="52" t="s">
        <v>11712</v>
      </c>
      <c r="K2472" s="52" t="s">
        <v>11713</v>
      </c>
      <c r="L2472" s="52" t="s">
        <v>11714</v>
      </c>
      <c r="M2472" s="53">
        <v>3506</v>
      </c>
    </row>
    <row r="2473" spans="1:13" s="52" customFormat="1">
      <c r="A2473" s="38">
        <v>10192352</v>
      </c>
      <c r="B2473" s="54">
        <v>101923520000000</v>
      </c>
      <c r="C2473" s="52" t="s">
        <v>3813</v>
      </c>
      <c r="E2473" s="52">
        <v>2121200176</v>
      </c>
      <c r="F2473" s="32">
        <v>41325</v>
      </c>
      <c r="G2473" s="52">
        <v>403.2</v>
      </c>
      <c r="H2473" s="52" t="s">
        <v>11722</v>
      </c>
      <c r="I2473" s="52" t="s">
        <v>11723</v>
      </c>
      <c r="J2473" s="52" t="s">
        <v>11712</v>
      </c>
      <c r="K2473" s="52" t="s">
        <v>11713</v>
      </c>
      <c r="L2473" s="52" t="s">
        <v>11714</v>
      </c>
      <c r="M2473" s="53">
        <v>3506</v>
      </c>
    </row>
    <row r="2474" spans="1:13" s="52" customFormat="1">
      <c r="A2474" s="38">
        <v>10192355</v>
      </c>
      <c r="B2474" s="54">
        <v>101923550000000</v>
      </c>
      <c r="C2474" s="52" t="s">
        <v>3816</v>
      </c>
      <c r="E2474" s="52" t="s">
        <v>3817</v>
      </c>
      <c r="F2474" s="32">
        <v>41247</v>
      </c>
      <c r="G2474" s="52" t="s">
        <v>7839</v>
      </c>
      <c r="H2474" s="52" t="s">
        <v>11722</v>
      </c>
      <c r="I2474" s="52" t="s">
        <v>11723</v>
      </c>
      <c r="J2474" s="52" t="s">
        <v>11712</v>
      </c>
      <c r="K2474" s="52" t="s">
        <v>11713</v>
      </c>
      <c r="L2474" s="52" t="s">
        <v>11714</v>
      </c>
      <c r="M2474" s="53">
        <v>3506</v>
      </c>
    </row>
    <row r="2475" spans="1:13" s="52" customFormat="1">
      <c r="A2475" s="38">
        <v>10192356</v>
      </c>
      <c r="B2475" s="54">
        <v>101923560000000</v>
      </c>
      <c r="C2475" s="52" t="s">
        <v>3816</v>
      </c>
      <c r="E2475" s="52" t="s">
        <v>3819</v>
      </c>
      <c r="F2475" s="32">
        <v>41247</v>
      </c>
      <c r="G2475" s="52" t="s">
        <v>7839</v>
      </c>
      <c r="H2475" s="52" t="s">
        <v>11722</v>
      </c>
      <c r="I2475" s="52" t="s">
        <v>11723</v>
      </c>
      <c r="J2475" s="52" t="s">
        <v>11712</v>
      </c>
      <c r="K2475" s="52" t="s">
        <v>11713</v>
      </c>
      <c r="L2475" s="52" t="s">
        <v>11714</v>
      </c>
      <c r="M2475" s="53">
        <v>3506</v>
      </c>
    </row>
    <row r="2476" spans="1:13" s="52" customFormat="1">
      <c r="A2476" s="38">
        <v>10192366</v>
      </c>
      <c r="B2476" s="54">
        <v>101923660000000</v>
      </c>
      <c r="C2476" s="52" t="s">
        <v>3820</v>
      </c>
      <c r="D2476" s="52" t="s">
        <v>7189</v>
      </c>
      <c r="E2476" s="52" t="s">
        <v>3821</v>
      </c>
      <c r="F2476" s="32">
        <v>41304</v>
      </c>
      <c r="G2476" s="52" t="s">
        <v>272</v>
      </c>
      <c r="H2476" s="52" t="s">
        <v>11722</v>
      </c>
      <c r="I2476" s="52" t="s">
        <v>11723</v>
      </c>
      <c r="J2476" s="52" t="s">
        <v>11712</v>
      </c>
      <c r="K2476" s="52" t="s">
        <v>11713</v>
      </c>
      <c r="L2476" s="52" t="s">
        <v>11714</v>
      </c>
      <c r="M2476" s="53">
        <v>3506</v>
      </c>
    </row>
    <row r="2477" spans="1:13" s="52" customFormat="1">
      <c r="A2477" s="38">
        <v>10192367</v>
      </c>
      <c r="B2477" s="54">
        <v>101923670000000</v>
      </c>
      <c r="C2477" s="52" t="s">
        <v>3820</v>
      </c>
      <c r="D2477" s="52" t="s">
        <v>7189</v>
      </c>
      <c r="E2477" s="52" t="s">
        <v>3823</v>
      </c>
      <c r="F2477" s="32">
        <v>41304</v>
      </c>
      <c r="G2477" s="52" t="s">
        <v>272</v>
      </c>
      <c r="H2477" s="52" t="s">
        <v>11722</v>
      </c>
      <c r="I2477" s="52" t="s">
        <v>11723</v>
      </c>
      <c r="J2477" s="52" t="s">
        <v>11712</v>
      </c>
      <c r="K2477" s="52" t="s">
        <v>11713</v>
      </c>
      <c r="L2477" s="52" t="s">
        <v>11714</v>
      </c>
      <c r="M2477" s="53">
        <v>3506</v>
      </c>
    </row>
    <row r="2478" spans="1:13" s="52" customFormat="1">
      <c r="A2478" s="38">
        <v>10192368</v>
      </c>
      <c r="B2478" s="54">
        <v>101923680000000</v>
      </c>
      <c r="C2478" s="52" t="s">
        <v>3820</v>
      </c>
      <c r="D2478" s="52" t="s">
        <v>7189</v>
      </c>
      <c r="E2478" s="52" t="s">
        <v>3824</v>
      </c>
      <c r="F2478" s="32">
        <v>41304</v>
      </c>
      <c r="G2478" s="52" t="s">
        <v>272</v>
      </c>
      <c r="H2478" s="52" t="s">
        <v>12304</v>
      </c>
      <c r="I2478" s="52" t="s">
        <v>12305</v>
      </c>
      <c r="J2478" s="52" t="s">
        <v>11712</v>
      </c>
      <c r="K2478" s="52" t="s">
        <v>11713</v>
      </c>
      <c r="L2478" s="52" t="s">
        <v>11714</v>
      </c>
      <c r="M2478" s="53">
        <v>3506</v>
      </c>
    </row>
    <row r="2479" spans="1:13" s="52" customFormat="1">
      <c r="A2479" s="38">
        <v>10192369</v>
      </c>
      <c r="B2479" s="54">
        <v>101923690000000</v>
      </c>
      <c r="C2479" s="52" t="s">
        <v>3820</v>
      </c>
      <c r="D2479" s="52" t="s">
        <v>7189</v>
      </c>
      <c r="E2479" s="52" t="s">
        <v>3825</v>
      </c>
      <c r="F2479" s="32">
        <v>41304</v>
      </c>
      <c r="G2479" s="52" t="s">
        <v>272</v>
      </c>
      <c r="H2479" s="52" t="s">
        <v>12304</v>
      </c>
      <c r="I2479" s="52" t="s">
        <v>12305</v>
      </c>
      <c r="J2479" s="52" t="s">
        <v>11712</v>
      </c>
      <c r="K2479" s="52" t="s">
        <v>11713</v>
      </c>
      <c r="L2479" s="52" t="s">
        <v>11714</v>
      </c>
      <c r="M2479" s="53">
        <v>3506</v>
      </c>
    </row>
    <row r="2480" spans="1:13" s="52" customFormat="1">
      <c r="A2480" s="38">
        <v>10192370</v>
      </c>
      <c r="B2480" s="54">
        <v>101923700000000</v>
      </c>
      <c r="C2480" s="52" t="s">
        <v>3826</v>
      </c>
      <c r="D2480" s="52" t="s">
        <v>4956</v>
      </c>
      <c r="E2480" s="52">
        <v>1211114748</v>
      </c>
      <c r="F2480" s="32">
        <v>41304</v>
      </c>
      <c r="G2480" s="52" t="s">
        <v>272</v>
      </c>
      <c r="H2480" s="52" t="s">
        <v>11722</v>
      </c>
      <c r="I2480" s="52" t="s">
        <v>11723</v>
      </c>
      <c r="J2480" s="52" t="s">
        <v>11712</v>
      </c>
      <c r="K2480" s="52" t="s">
        <v>11713</v>
      </c>
      <c r="L2480" s="52" t="s">
        <v>11714</v>
      </c>
      <c r="M2480" s="53">
        <v>3506</v>
      </c>
    </row>
    <row r="2481" spans="1:13" s="52" customFormat="1">
      <c r="A2481" s="38">
        <v>10192371</v>
      </c>
      <c r="B2481" s="54">
        <v>101923710000000</v>
      </c>
      <c r="C2481" s="52" t="s">
        <v>3826</v>
      </c>
      <c r="E2481" s="52">
        <v>1211210557</v>
      </c>
      <c r="F2481" s="32">
        <v>41304</v>
      </c>
      <c r="G2481" s="52" t="s">
        <v>272</v>
      </c>
      <c r="H2481" s="52" t="s">
        <v>11722</v>
      </c>
      <c r="I2481" s="52" t="s">
        <v>11723</v>
      </c>
      <c r="J2481" s="52" t="s">
        <v>11712</v>
      </c>
      <c r="K2481" s="52" t="s">
        <v>11713</v>
      </c>
      <c r="L2481" s="52" t="s">
        <v>11714</v>
      </c>
      <c r="M2481" s="53">
        <v>3506</v>
      </c>
    </row>
    <row r="2482" spans="1:13" s="52" customFormat="1">
      <c r="A2482" s="38">
        <v>10192372</v>
      </c>
      <c r="B2482" s="54">
        <v>101923720000000</v>
      </c>
      <c r="C2482" s="52" t="s">
        <v>3826</v>
      </c>
      <c r="D2482" s="52" t="s">
        <v>4956</v>
      </c>
      <c r="E2482" s="52">
        <v>1211210559</v>
      </c>
      <c r="F2482" s="32">
        <v>41304</v>
      </c>
      <c r="G2482" s="52" t="s">
        <v>272</v>
      </c>
      <c r="H2482" s="52" t="s">
        <v>12304</v>
      </c>
      <c r="I2482" s="52" t="s">
        <v>12305</v>
      </c>
      <c r="J2482" s="52" t="s">
        <v>11712</v>
      </c>
      <c r="K2482" s="52" t="s">
        <v>11713</v>
      </c>
      <c r="L2482" s="52" t="s">
        <v>11714</v>
      </c>
      <c r="M2482" s="53">
        <v>3506</v>
      </c>
    </row>
    <row r="2483" spans="1:13" s="52" customFormat="1">
      <c r="A2483" s="38">
        <v>10192373</v>
      </c>
      <c r="B2483" s="54">
        <v>101923730000000</v>
      </c>
      <c r="C2483" s="52" t="s">
        <v>3826</v>
      </c>
      <c r="D2483" s="52" t="s">
        <v>4956</v>
      </c>
      <c r="E2483" s="52">
        <v>1211210560</v>
      </c>
      <c r="F2483" s="32">
        <v>41304</v>
      </c>
      <c r="G2483" s="52" t="s">
        <v>272</v>
      </c>
      <c r="H2483" s="52" t="s">
        <v>12304</v>
      </c>
      <c r="I2483" s="52" t="s">
        <v>12305</v>
      </c>
      <c r="J2483" s="52" t="s">
        <v>11712</v>
      </c>
      <c r="K2483" s="52" t="s">
        <v>11713</v>
      </c>
      <c r="L2483" s="52" t="s">
        <v>11714</v>
      </c>
      <c r="M2483" s="53">
        <v>3506</v>
      </c>
    </row>
    <row r="2484" spans="1:13" s="52" customFormat="1">
      <c r="A2484" s="38">
        <v>10192374</v>
      </c>
      <c r="B2484" s="54">
        <v>101923740000000</v>
      </c>
      <c r="C2484" s="52" t="s">
        <v>3831</v>
      </c>
      <c r="E2484" s="52" t="s">
        <v>3832</v>
      </c>
      <c r="F2484" s="32">
        <v>41292</v>
      </c>
      <c r="G2484" s="52">
        <v>403.13</v>
      </c>
      <c r="H2484" s="52" t="s">
        <v>11722</v>
      </c>
      <c r="I2484" s="52" t="s">
        <v>11723</v>
      </c>
      <c r="J2484" s="52" t="s">
        <v>11712</v>
      </c>
      <c r="K2484" s="52" t="s">
        <v>11713</v>
      </c>
      <c r="L2484" s="52" t="s">
        <v>11714</v>
      </c>
      <c r="M2484" s="53">
        <v>3506</v>
      </c>
    </row>
    <row r="2485" spans="1:13" s="52" customFormat="1">
      <c r="A2485" s="38">
        <v>10192375</v>
      </c>
      <c r="B2485" s="54">
        <v>101923750000000</v>
      </c>
      <c r="C2485" s="52" t="s">
        <v>3834</v>
      </c>
      <c r="E2485" s="52">
        <v>7803351</v>
      </c>
      <c r="F2485" s="32">
        <v>41299</v>
      </c>
      <c r="G2485" s="52">
        <v>154</v>
      </c>
      <c r="H2485" s="52" t="s">
        <v>12304</v>
      </c>
      <c r="I2485" s="52" t="s">
        <v>12305</v>
      </c>
      <c r="J2485" s="52" t="s">
        <v>11712</v>
      </c>
      <c r="K2485" s="52" t="s">
        <v>11713</v>
      </c>
      <c r="L2485" s="52" t="s">
        <v>11714</v>
      </c>
      <c r="M2485" s="53">
        <v>3506</v>
      </c>
    </row>
    <row r="2486" spans="1:13" s="52" customFormat="1">
      <c r="A2486" s="38">
        <v>10192376</v>
      </c>
      <c r="B2486" s="54">
        <v>101923760000000</v>
      </c>
      <c r="C2486" s="52" t="s">
        <v>3837</v>
      </c>
      <c r="E2486" s="52">
        <v>7803353</v>
      </c>
      <c r="F2486" s="32">
        <v>41299</v>
      </c>
      <c r="G2486" s="52">
        <v>403.1</v>
      </c>
      <c r="H2486" s="52" t="s">
        <v>11722</v>
      </c>
      <c r="I2486" s="52" t="s">
        <v>11723</v>
      </c>
      <c r="J2486" s="52" t="s">
        <v>11712</v>
      </c>
      <c r="K2486" s="52" t="s">
        <v>11713</v>
      </c>
      <c r="L2486" s="52" t="s">
        <v>11714</v>
      </c>
      <c r="M2486" s="53">
        <v>3506</v>
      </c>
    </row>
    <row r="2487" spans="1:13" s="52" customFormat="1">
      <c r="A2487" s="38">
        <v>10192377</v>
      </c>
      <c r="B2487" s="54">
        <v>101923770000000</v>
      </c>
      <c r="C2487" s="52" t="s">
        <v>3839</v>
      </c>
      <c r="E2487" s="52" t="s">
        <v>3840</v>
      </c>
      <c r="F2487" s="32">
        <v>41359</v>
      </c>
      <c r="G2487" s="52">
        <v>402.2</v>
      </c>
      <c r="H2487" s="52" t="s">
        <v>11722</v>
      </c>
      <c r="I2487" s="52" t="s">
        <v>11723</v>
      </c>
      <c r="J2487" s="52" t="s">
        <v>11712</v>
      </c>
      <c r="K2487" s="52" t="s">
        <v>11713</v>
      </c>
      <c r="L2487" s="52" t="s">
        <v>11714</v>
      </c>
      <c r="M2487" s="53">
        <v>3506</v>
      </c>
    </row>
    <row r="2488" spans="1:13" s="52" customFormat="1">
      <c r="A2488" s="38">
        <v>10192378</v>
      </c>
      <c r="B2488" s="54">
        <v>101923780000000</v>
      </c>
      <c r="C2488" s="52" t="s">
        <v>3044</v>
      </c>
      <c r="E2488" s="52" t="s">
        <v>3842</v>
      </c>
      <c r="F2488" s="32">
        <v>41386</v>
      </c>
      <c r="G2488" s="52" t="s">
        <v>7839</v>
      </c>
      <c r="H2488" s="52" t="s">
        <v>12304</v>
      </c>
      <c r="I2488" s="52" t="s">
        <v>12305</v>
      </c>
      <c r="J2488" s="52" t="s">
        <v>11712</v>
      </c>
      <c r="K2488" s="52" t="s">
        <v>11713</v>
      </c>
      <c r="L2488" s="52" t="s">
        <v>11714</v>
      </c>
      <c r="M2488" s="53">
        <v>3506</v>
      </c>
    </row>
    <row r="2489" spans="1:13" s="52" customFormat="1">
      <c r="A2489" s="38">
        <v>10192379</v>
      </c>
      <c r="B2489" s="54">
        <v>101923790000000</v>
      </c>
      <c r="C2489" s="52" t="s">
        <v>3044</v>
      </c>
      <c r="E2489" s="52" t="s">
        <v>3844</v>
      </c>
      <c r="F2489" s="32">
        <v>41386</v>
      </c>
      <c r="G2489" s="52" t="s">
        <v>7839</v>
      </c>
      <c r="H2489" s="52" t="s">
        <v>12304</v>
      </c>
      <c r="I2489" s="52" t="s">
        <v>12305</v>
      </c>
      <c r="J2489" s="52" t="s">
        <v>11712</v>
      </c>
      <c r="K2489" s="52" t="s">
        <v>11713</v>
      </c>
      <c r="L2489" s="52" t="s">
        <v>11714</v>
      </c>
      <c r="M2489" s="53">
        <v>3506</v>
      </c>
    </row>
    <row r="2490" spans="1:13" s="52" customFormat="1">
      <c r="A2490" s="38">
        <v>10192381</v>
      </c>
      <c r="B2490" s="54">
        <v>101923810000000</v>
      </c>
      <c r="C2490" s="52" t="s">
        <v>3809</v>
      </c>
      <c r="E2490" s="52" t="s">
        <v>3845</v>
      </c>
      <c r="F2490" s="32">
        <v>41400</v>
      </c>
      <c r="G2490" s="52">
        <v>402.2</v>
      </c>
      <c r="H2490" s="52" t="s">
        <v>11722</v>
      </c>
      <c r="I2490" s="52" t="s">
        <v>11723</v>
      </c>
      <c r="J2490" s="52" t="s">
        <v>11712</v>
      </c>
      <c r="K2490" s="52" t="s">
        <v>11713</v>
      </c>
      <c r="L2490" s="52" t="s">
        <v>11714</v>
      </c>
      <c r="M2490" s="53">
        <v>3506</v>
      </c>
    </row>
    <row r="2491" spans="1:13" s="52" customFormat="1">
      <c r="A2491" s="38">
        <v>10192382</v>
      </c>
      <c r="B2491" s="54">
        <v>101923820000000</v>
      </c>
      <c r="C2491" s="52" t="s">
        <v>3847</v>
      </c>
      <c r="E2491" s="52" t="s">
        <v>3848</v>
      </c>
      <c r="F2491" s="32">
        <v>41386</v>
      </c>
      <c r="G2491" s="52">
        <v>403.1</v>
      </c>
      <c r="H2491" s="52" t="s">
        <v>11722</v>
      </c>
      <c r="I2491" s="52" t="s">
        <v>11723</v>
      </c>
      <c r="J2491" s="52" t="s">
        <v>11712</v>
      </c>
      <c r="K2491" s="52" t="s">
        <v>11713</v>
      </c>
      <c r="L2491" s="52" t="s">
        <v>11714</v>
      </c>
      <c r="M2491" s="53">
        <v>3506</v>
      </c>
    </row>
    <row r="2492" spans="1:13" s="52" customFormat="1">
      <c r="A2492" s="38">
        <v>10192383</v>
      </c>
      <c r="B2492" s="54">
        <v>101923830000000</v>
      </c>
      <c r="C2492" s="52" t="s">
        <v>3847</v>
      </c>
      <c r="E2492" s="52" t="s">
        <v>3849</v>
      </c>
      <c r="F2492" s="32">
        <v>41386</v>
      </c>
      <c r="G2492" s="52" t="s">
        <v>8371</v>
      </c>
      <c r="H2492" s="52" t="s">
        <v>12362</v>
      </c>
      <c r="I2492" s="52" t="s">
        <v>12068</v>
      </c>
      <c r="J2492" s="52" t="s">
        <v>11712</v>
      </c>
      <c r="K2492" s="52" t="s">
        <v>11713</v>
      </c>
      <c r="L2492" s="52" t="s">
        <v>11714</v>
      </c>
      <c r="M2492" s="53">
        <v>3506</v>
      </c>
    </row>
    <row r="2493" spans="1:13" s="52" customFormat="1">
      <c r="A2493" s="38">
        <v>10192384</v>
      </c>
      <c r="B2493" s="54">
        <v>101923840000000</v>
      </c>
      <c r="C2493" s="52" t="s">
        <v>3847</v>
      </c>
      <c r="E2493" s="52" t="s">
        <v>3850</v>
      </c>
      <c r="F2493" s="32">
        <v>41386</v>
      </c>
      <c r="G2493" s="52" t="s">
        <v>8352</v>
      </c>
      <c r="H2493" s="52" t="s">
        <v>12311</v>
      </c>
      <c r="I2493" s="52" t="s">
        <v>12250</v>
      </c>
      <c r="J2493" s="52" t="s">
        <v>11712</v>
      </c>
      <c r="K2493" s="52" t="s">
        <v>11713</v>
      </c>
      <c r="L2493" s="52" t="s">
        <v>11714</v>
      </c>
      <c r="M2493" s="53">
        <v>3506</v>
      </c>
    </row>
    <row r="2494" spans="1:13" s="52" customFormat="1">
      <c r="A2494" s="38">
        <v>10192386</v>
      </c>
      <c r="B2494" s="54">
        <v>101923860000000</v>
      </c>
      <c r="C2494" s="52" t="s">
        <v>3851</v>
      </c>
      <c r="E2494" s="52" t="s">
        <v>3852</v>
      </c>
      <c r="F2494" s="32">
        <v>41183</v>
      </c>
      <c r="G2494" s="52" t="s">
        <v>12363</v>
      </c>
      <c r="H2494" s="52" t="s">
        <v>12362</v>
      </c>
      <c r="I2494" s="52" t="s">
        <v>12068</v>
      </c>
      <c r="J2494" s="52" t="s">
        <v>11712</v>
      </c>
      <c r="K2494" s="52" t="s">
        <v>11713</v>
      </c>
      <c r="L2494" s="52" t="s">
        <v>11714</v>
      </c>
      <c r="M2494" s="53">
        <v>3506</v>
      </c>
    </row>
    <row r="2495" spans="1:13" s="52" customFormat="1">
      <c r="A2495" s="38">
        <v>10192387</v>
      </c>
      <c r="B2495" s="54">
        <v>101923870000000</v>
      </c>
      <c r="C2495" s="52" t="s">
        <v>3851</v>
      </c>
      <c r="E2495" s="52" t="s">
        <v>3854</v>
      </c>
      <c r="F2495" s="32">
        <v>41183</v>
      </c>
      <c r="G2495" s="52" t="s">
        <v>110</v>
      </c>
      <c r="H2495" s="52" t="s">
        <v>12070</v>
      </c>
      <c r="I2495" s="52" t="s">
        <v>12071</v>
      </c>
      <c r="J2495" s="52" t="s">
        <v>11712</v>
      </c>
      <c r="K2495" s="52" t="s">
        <v>11713</v>
      </c>
      <c r="L2495" s="52" t="s">
        <v>11714</v>
      </c>
      <c r="M2495" s="53">
        <v>3506</v>
      </c>
    </row>
    <row r="2496" spans="1:13" s="52" customFormat="1">
      <c r="A2496" s="38">
        <v>10192388</v>
      </c>
      <c r="B2496" s="54">
        <v>101923880000000</v>
      </c>
      <c r="C2496" s="52" t="s">
        <v>3851</v>
      </c>
      <c r="E2496" s="52" t="s">
        <v>3855</v>
      </c>
      <c r="F2496" s="32">
        <v>41183</v>
      </c>
      <c r="G2496" s="52">
        <v>403.1</v>
      </c>
      <c r="H2496" s="52" t="s">
        <v>11722</v>
      </c>
      <c r="I2496" s="52" t="s">
        <v>11723</v>
      </c>
      <c r="J2496" s="52" t="s">
        <v>11712</v>
      </c>
      <c r="K2496" s="52" t="s">
        <v>11713</v>
      </c>
      <c r="L2496" s="52" t="s">
        <v>11714</v>
      </c>
      <c r="M2496" s="53">
        <v>3506</v>
      </c>
    </row>
    <row r="2497" spans="1:13" s="52" customFormat="1">
      <c r="A2497" s="38">
        <v>10192389</v>
      </c>
      <c r="B2497" s="54">
        <v>101923890000000</v>
      </c>
      <c r="C2497" s="52" t="s">
        <v>3851</v>
      </c>
      <c r="E2497" s="52" t="s">
        <v>3856</v>
      </c>
      <c r="F2497" s="32">
        <v>41183</v>
      </c>
      <c r="G2497" s="52" t="s">
        <v>110</v>
      </c>
      <c r="H2497" s="52" t="s">
        <v>12362</v>
      </c>
      <c r="I2497" s="52" t="s">
        <v>12068</v>
      </c>
      <c r="J2497" s="52" t="s">
        <v>11712</v>
      </c>
      <c r="K2497" s="52" t="s">
        <v>11713</v>
      </c>
      <c r="L2497" s="52" t="s">
        <v>11714</v>
      </c>
      <c r="M2497" s="53">
        <v>3506</v>
      </c>
    </row>
    <row r="2498" spans="1:13" s="52" customFormat="1">
      <c r="A2498" s="38">
        <v>10192390</v>
      </c>
      <c r="B2498" s="54">
        <v>101923900000000</v>
      </c>
      <c r="C2498" s="52" t="s">
        <v>3851</v>
      </c>
      <c r="E2498" s="52" t="s">
        <v>3857</v>
      </c>
      <c r="F2498" s="32">
        <v>41183</v>
      </c>
      <c r="G2498" s="52" t="s">
        <v>7870</v>
      </c>
      <c r="H2498" s="52" t="s">
        <v>11722</v>
      </c>
      <c r="I2498" s="52" t="s">
        <v>11723</v>
      </c>
      <c r="J2498" s="52" t="s">
        <v>11712</v>
      </c>
      <c r="K2498" s="52" t="s">
        <v>11713</v>
      </c>
      <c r="L2498" s="52" t="s">
        <v>11714</v>
      </c>
      <c r="M2498" s="53">
        <v>3506</v>
      </c>
    </row>
    <row r="2499" spans="1:13" s="52" customFormat="1">
      <c r="A2499" s="38">
        <v>10192391</v>
      </c>
      <c r="B2499" s="54">
        <v>101923910000000</v>
      </c>
      <c r="C2499" s="52" t="s">
        <v>3851</v>
      </c>
      <c r="E2499" s="52" t="s">
        <v>3858</v>
      </c>
      <c r="F2499" s="32">
        <v>41183</v>
      </c>
      <c r="G2499" s="52" t="s">
        <v>110</v>
      </c>
      <c r="H2499" s="52" t="s">
        <v>12070</v>
      </c>
      <c r="I2499" s="52" t="s">
        <v>12071</v>
      </c>
      <c r="J2499" s="52" t="s">
        <v>11712</v>
      </c>
      <c r="K2499" s="52" t="s">
        <v>11713</v>
      </c>
      <c r="L2499" s="52" t="s">
        <v>11714</v>
      </c>
      <c r="M2499" s="53">
        <v>3506</v>
      </c>
    </row>
    <row r="2500" spans="1:13" s="52" customFormat="1">
      <c r="A2500" s="38">
        <v>10192392</v>
      </c>
      <c r="B2500" s="54">
        <v>101923920000000</v>
      </c>
      <c r="C2500" s="52" t="s">
        <v>3851</v>
      </c>
      <c r="E2500" s="52" t="s">
        <v>3859</v>
      </c>
      <c r="F2500" s="32">
        <v>41183</v>
      </c>
      <c r="G2500" s="52">
        <v>403.1</v>
      </c>
      <c r="H2500" s="52" t="s">
        <v>11722</v>
      </c>
      <c r="I2500" s="52" t="s">
        <v>11723</v>
      </c>
      <c r="J2500" s="52" t="s">
        <v>11712</v>
      </c>
      <c r="K2500" s="52" t="s">
        <v>11713</v>
      </c>
      <c r="L2500" s="52" t="s">
        <v>11714</v>
      </c>
      <c r="M2500" s="53">
        <v>3506</v>
      </c>
    </row>
    <row r="2501" spans="1:13" s="52" customFormat="1">
      <c r="A2501" s="38">
        <v>10192651</v>
      </c>
      <c r="B2501" s="54">
        <v>101926510000000</v>
      </c>
      <c r="C2501" s="52" t="s">
        <v>3860</v>
      </c>
      <c r="E2501" s="52" t="s">
        <v>3861</v>
      </c>
      <c r="F2501" s="32">
        <v>41341</v>
      </c>
      <c r="G2501" s="52">
        <v>802.6</v>
      </c>
      <c r="H2501" s="52" t="s">
        <v>11878</v>
      </c>
      <c r="I2501" s="52" t="s">
        <v>11879</v>
      </c>
      <c r="J2501" s="52" t="s">
        <v>11712</v>
      </c>
      <c r="K2501" s="52" t="s">
        <v>11713</v>
      </c>
      <c r="L2501" s="52" t="s">
        <v>11714</v>
      </c>
      <c r="M2501" s="53">
        <v>3506</v>
      </c>
    </row>
    <row r="2502" spans="1:13" s="52" customFormat="1">
      <c r="A2502" s="38">
        <v>10192652</v>
      </c>
      <c r="B2502" s="54">
        <v>101926520000000</v>
      </c>
      <c r="C2502" s="52" t="s">
        <v>3860</v>
      </c>
      <c r="E2502" s="52" t="s">
        <v>3863</v>
      </c>
      <c r="F2502" s="32">
        <v>41341</v>
      </c>
      <c r="G2502" s="52">
        <v>403.33</v>
      </c>
      <c r="H2502" s="52" t="s">
        <v>11722</v>
      </c>
      <c r="I2502" s="52" t="s">
        <v>11723</v>
      </c>
      <c r="J2502" s="52" t="s">
        <v>11712</v>
      </c>
      <c r="K2502" s="52" t="s">
        <v>11713</v>
      </c>
      <c r="L2502" s="52" t="s">
        <v>11714</v>
      </c>
      <c r="M2502" s="53">
        <v>3506</v>
      </c>
    </row>
    <row r="2503" spans="1:13" s="52" customFormat="1">
      <c r="A2503" s="38">
        <v>10192653</v>
      </c>
      <c r="B2503" s="54">
        <v>101926530000000</v>
      </c>
      <c r="C2503" s="52" t="s">
        <v>3860</v>
      </c>
      <c r="D2503" s="52" t="s">
        <v>3930</v>
      </c>
      <c r="E2503" s="52" t="s">
        <v>3864</v>
      </c>
      <c r="F2503" s="32">
        <v>41341</v>
      </c>
      <c r="G2503" s="52" t="s">
        <v>110</v>
      </c>
      <c r="H2503" s="52" t="s">
        <v>12160</v>
      </c>
      <c r="I2503" s="52" t="s">
        <v>12058</v>
      </c>
      <c r="J2503" s="52" t="s">
        <v>11712</v>
      </c>
      <c r="K2503" s="52" t="s">
        <v>11713</v>
      </c>
      <c r="L2503" s="52" t="s">
        <v>11714</v>
      </c>
      <c r="M2503" s="53">
        <v>3506</v>
      </c>
    </row>
    <row r="2504" spans="1:13" s="52" customFormat="1">
      <c r="A2504" s="38">
        <v>10192655</v>
      </c>
      <c r="B2504" s="54">
        <v>101926550000000</v>
      </c>
      <c r="C2504" s="52" t="s">
        <v>3865</v>
      </c>
      <c r="E2504" s="52" t="s">
        <v>3866</v>
      </c>
      <c r="F2504" s="32">
        <v>41346</v>
      </c>
      <c r="G2504" s="52" t="s">
        <v>11886</v>
      </c>
      <c r="H2504" s="52" t="s">
        <v>11878</v>
      </c>
      <c r="I2504" s="52" t="s">
        <v>11879</v>
      </c>
      <c r="J2504" s="52" t="s">
        <v>11712</v>
      </c>
      <c r="K2504" s="52" t="s">
        <v>11713</v>
      </c>
      <c r="L2504" s="52" t="s">
        <v>11714</v>
      </c>
      <c r="M2504" s="53">
        <v>3506</v>
      </c>
    </row>
    <row r="2505" spans="1:13" s="52" customFormat="1">
      <c r="A2505" s="38">
        <v>10192808</v>
      </c>
      <c r="B2505" s="54">
        <v>101928080000000</v>
      </c>
      <c r="C2505" s="52" t="s">
        <v>3868</v>
      </c>
      <c r="E2505" s="52" t="s">
        <v>3869</v>
      </c>
      <c r="F2505" s="32">
        <v>41361</v>
      </c>
      <c r="G2505" s="52">
        <v>403.33</v>
      </c>
      <c r="H2505" s="52" t="s">
        <v>11722</v>
      </c>
      <c r="I2505" s="52" t="s">
        <v>11723</v>
      </c>
      <c r="J2505" s="52" t="s">
        <v>11712</v>
      </c>
      <c r="K2505" s="52" t="s">
        <v>11713</v>
      </c>
      <c r="L2505" s="52" t="s">
        <v>11714</v>
      </c>
      <c r="M2505" s="53">
        <v>3506</v>
      </c>
    </row>
    <row r="2506" spans="1:13" s="52" customFormat="1">
      <c r="A2506" s="38">
        <v>10192809</v>
      </c>
      <c r="B2506" s="54">
        <v>101928090000000</v>
      </c>
      <c r="C2506" s="52" t="s">
        <v>3809</v>
      </c>
      <c r="E2506" s="52" t="s">
        <v>3871</v>
      </c>
      <c r="F2506" s="32">
        <v>41354</v>
      </c>
      <c r="G2506" s="52">
        <v>802.5</v>
      </c>
      <c r="H2506" s="52" t="s">
        <v>11878</v>
      </c>
      <c r="I2506" s="52" t="s">
        <v>11879</v>
      </c>
      <c r="J2506" s="52" t="s">
        <v>11712</v>
      </c>
      <c r="K2506" s="52" t="s">
        <v>11713</v>
      </c>
      <c r="L2506" s="52" t="s">
        <v>11714</v>
      </c>
      <c r="M2506" s="53">
        <v>3506</v>
      </c>
    </row>
    <row r="2507" spans="1:13" s="52" customFormat="1">
      <c r="A2507" s="38">
        <v>10192810</v>
      </c>
      <c r="B2507" s="54">
        <v>101928100000000</v>
      </c>
      <c r="C2507" s="52" t="s">
        <v>3873</v>
      </c>
      <c r="E2507" s="52">
        <v>1308002775</v>
      </c>
      <c r="F2507" s="32">
        <v>41361</v>
      </c>
      <c r="G2507" s="52">
        <v>401.6</v>
      </c>
      <c r="H2507" s="52" t="s">
        <v>11722</v>
      </c>
      <c r="I2507" s="52" t="s">
        <v>11723</v>
      </c>
      <c r="J2507" s="52" t="s">
        <v>11712</v>
      </c>
      <c r="K2507" s="52" t="s">
        <v>11713</v>
      </c>
      <c r="L2507" s="52" t="s">
        <v>11714</v>
      </c>
      <c r="M2507" s="53">
        <v>3506</v>
      </c>
    </row>
    <row r="2508" spans="1:13" s="52" customFormat="1">
      <c r="A2508" s="38">
        <v>10192811</v>
      </c>
      <c r="B2508" s="54">
        <v>101928110000000</v>
      </c>
      <c r="C2508" s="52" t="s">
        <v>3873</v>
      </c>
      <c r="E2508" s="52">
        <v>1308002776</v>
      </c>
      <c r="F2508" s="32">
        <v>41361</v>
      </c>
      <c r="G2508" s="52">
        <v>401.6</v>
      </c>
      <c r="H2508" s="52" t="s">
        <v>11722</v>
      </c>
      <c r="I2508" s="52" t="s">
        <v>11723</v>
      </c>
      <c r="J2508" s="52" t="s">
        <v>11712</v>
      </c>
      <c r="K2508" s="52" t="s">
        <v>11713</v>
      </c>
      <c r="L2508" s="52" t="s">
        <v>11714</v>
      </c>
      <c r="M2508" s="53">
        <v>3506</v>
      </c>
    </row>
    <row r="2509" spans="1:13" s="52" customFormat="1">
      <c r="A2509" s="38">
        <v>10192812</v>
      </c>
      <c r="B2509" s="54">
        <v>101928120000000</v>
      </c>
      <c r="C2509" s="52" t="s">
        <v>3873</v>
      </c>
      <c r="E2509" s="52">
        <v>1308002777</v>
      </c>
      <c r="F2509" s="32">
        <v>41361</v>
      </c>
      <c r="G2509" s="52">
        <v>401.6</v>
      </c>
      <c r="H2509" s="52" t="s">
        <v>11722</v>
      </c>
      <c r="I2509" s="52" t="s">
        <v>11723</v>
      </c>
      <c r="J2509" s="52" t="s">
        <v>11712</v>
      </c>
      <c r="K2509" s="52" t="s">
        <v>11713</v>
      </c>
      <c r="L2509" s="52" t="s">
        <v>11714</v>
      </c>
      <c r="M2509" s="53">
        <v>3506</v>
      </c>
    </row>
    <row r="2510" spans="1:13" s="52" customFormat="1">
      <c r="A2510" s="38">
        <v>10192813</v>
      </c>
      <c r="B2510" s="54">
        <v>101928130000000</v>
      </c>
      <c r="C2510" s="52" t="s">
        <v>3878</v>
      </c>
      <c r="E2510" s="52">
        <v>1219004468</v>
      </c>
      <c r="F2510" s="32">
        <v>41361</v>
      </c>
      <c r="G2510" s="52">
        <v>401.6</v>
      </c>
      <c r="H2510" s="52" t="s">
        <v>11722</v>
      </c>
      <c r="I2510" s="52" t="s">
        <v>11723</v>
      </c>
      <c r="J2510" s="52" t="s">
        <v>11712</v>
      </c>
      <c r="K2510" s="52" t="s">
        <v>11713</v>
      </c>
      <c r="L2510" s="52" t="s">
        <v>11714</v>
      </c>
      <c r="M2510" s="53">
        <v>3506</v>
      </c>
    </row>
    <row r="2511" spans="1:13" s="52" customFormat="1">
      <c r="A2511" s="38">
        <v>10192814</v>
      </c>
      <c r="B2511" s="54">
        <v>101928140000000</v>
      </c>
      <c r="C2511" s="52" t="s">
        <v>3878</v>
      </c>
      <c r="E2511" s="52">
        <v>1308002901</v>
      </c>
      <c r="F2511" s="32">
        <v>41361</v>
      </c>
      <c r="G2511" s="52">
        <v>401.6</v>
      </c>
      <c r="H2511" s="52" t="s">
        <v>11722</v>
      </c>
      <c r="I2511" s="52" t="s">
        <v>11723</v>
      </c>
      <c r="J2511" s="52" t="s">
        <v>11712</v>
      </c>
      <c r="K2511" s="52" t="s">
        <v>11713</v>
      </c>
      <c r="L2511" s="52" t="s">
        <v>11714</v>
      </c>
      <c r="M2511" s="53">
        <v>3506</v>
      </c>
    </row>
    <row r="2512" spans="1:13" s="52" customFormat="1">
      <c r="A2512" s="38">
        <v>10192815</v>
      </c>
      <c r="B2512" s="54">
        <v>101928150000000</v>
      </c>
      <c r="C2512" s="52" t="s">
        <v>3878</v>
      </c>
      <c r="E2512" s="52">
        <v>1308002902</v>
      </c>
      <c r="F2512" s="32">
        <v>41361</v>
      </c>
      <c r="G2512" s="52">
        <v>401.6</v>
      </c>
      <c r="H2512" s="52" t="s">
        <v>11722</v>
      </c>
      <c r="I2512" s="52" t="s">
        <v>11723</v>
      </c>
      <c r="J2512" s="52" t="s">
        <v>11712</v>
      </c>
      <c r="K2512" s="52" t="s">
        <v>11713</v>
      </c>
      <c r="L2512" s="52" t="s">
        <v>11714</v>
      </c>
      <c r="M2512" s="53">
        <v>3506</v>
      </c>
    </row>
    <row r="2513" spans="1:13" s="52" customFormat="1">
      <c r="A2513" s="38">
        <v>10192816</v>
      </c>
      <c r="B2513" s="54">
        <v>101928160000000</v>
      </c>
      <c r="C2513" s="52" t="s">
        <v>3878</v>
      </c>
      <c r="E2513" s="52">
        <v>1309008245</v>
      </c>
      <c r="F2513" s="32">
        <v>41361</v>
      </c>
      <c r="G2513" s="52">
        <v>401.6</v>
      </c>
      <c r="H2513" s="52" t="s">
        <v>11722</v>
      </c>
      <c r="I2513" s="52" t="s">
        <v>11723</v>
      </c>
      <c r="J2513" s="52" t="s">
        <v>11712</v>
      </c>
      <c r="K2513" s="52" t="s">
        <v>11713</v>
      </c>
      <c r="L2513" s="52" t="s">
        <v>11714</v>
      </c>
      <c r="M2513" s="53">
        <v>3506</v>
      </c>
    </row>
    <row r="2514" spans="1:13" s="52" customFormat="1">
      <c r="A2514" s="38">
        <v>10192817</v>
      </c>
      <c r="B2514" s="54">
        <v>101928170000000</v>
      </c>
      <c r="C2514" s="52" t="s">
        <v>3809</v>
      </c>
      <c r="E2514" s="52" t="s">
        <v>3883</v>
      </c>
      <c r="F2514" s="32">
        <v>41380</v>
      </c>
      <c r="G2514" s="52">
        <v>402.2</v>
      </c>
      <c r="H2514" s="52" t="s">
        <v>11722</v>
      </c>
      <c r="I2514" s="52" t="s">
        <v>11723</v>
      </c>
      <c r="J2514" s="52" t="s">
        <v>11712</v>
      </c>
      <c r="K2514" s="52" t="s">
        <v>11713</v>
      </c>
      <c r="L2514" s="52" t="s">
        <v>11714</v>
      </c>
      <c r="M2514" s="53">
        <v>3506</v>
      </c>
    </row>
    <row r="2515" spans="1:13" s="52" customFormat="1">
      <c r="A2515" s="38">
        <v>10192818</v>
      </c>
      <c r="B2515" s="54">
        <v>101928180000000</v>
      </c>
      <c r="C2515" s="52" t="s">
        <v>3885</v>
      </c>
      <c r="E2515" s="52" t="s">
        <v>3886</v>
      </c>
      <c r="F2515" s="32">
        <v>41382</v>
      </c>
      <c r="G2515" s="52">
        <v>401.6</v>
      </c>
      <c r="H2515" s="52" t="s">
        <v>11722</v>
      </c>
      <c r="I2515" s="52" t="s">
        <v>11723</v>
      </c>
      <c r="J2515" s="52" t="s">
        <v>11712</v>
      </c>
      <c r="K2515" s="52" t="s">
        <v>11713</v>
      </c>
      <c r="L2515" s="52" t="s">
        <v>11714</v>
      </c>
      <c r="M2515" s="53">
        <v>3506</v>
      </c>
    </row>
    <row r="2516" spans="1:13" s="52" customFormat="1">
      <c r="A2516" s="38">
        <v>10192819</v>
      </c>
      <c r="B2516" s="54">
        <v>101928190000000</v>
      </c>
      <c r="C2516" s="52" t="s">
        <v>3885</v>
      </c>
      <c r="E2516" s="52" t="s">
        <v>3889</v>
      </c>
      <c r="F2516" s="32">
        <v>41382</v>
      </c>
      <c r="G2516" s="52">
        <v>401.6</v>
      </c>
      <c r="H2516" s="52" t="s">
        <v>11722</v>
      </c>
      <c r="I2516" s="52" t="s">
        <v>11723</v>
      </c>
      <c r="J2516" s="52" t="s">
        <v>11712</v>
      </c>
      <c r="K2516" s="52" t="s">
        <v>11713</v>
      </c>
      <c r="L2516" s="52" t="s">
        <v>11714</v>
      </c>
      <c r="M2516" s="53">
        <v>3506</v>
      </c>
    </row>
    <row r="2517" spans="1:13" s="52" customFormat="1">
      <c r="A2517" s="38">
        <v>10192820</v>
      </c>
      <c r="B2517" s="54">
        <v>101928200000000</v>
      </c>
      <c r="C2517" s="52" t="s">
        <v>3890</v>
      </c>
      <c r="D2517" s="52" t="s">
        <v>3891</v>
      </c>
      <c r="E2517" s="52" t="s">
        <v>3892</v>
      </c>
      <c r="F2517" s="32">
        <v>41418</v>
      </c>
      <c r="G2517" s="52" t="s">
        <v>390</v>
      </c>
      <c r="H2517" s="52" t="s">
        <v>12304</v>
      </c>
      <c r="I2517" s="52" t="s">
        <v>12305</v>
      </c>
      <c r="J2517" s="52" t="s">
        <v>11712</v>
      </c>
      <c r="K2517" s="52" t="s">
        <v>11713</v>
      </c>
      <c r="L2517" s="52" t="s">
        <v>11714</v>
      </c>
      <c r="M2517" s="53">
        <v>3506</v>
      </c>
    </row>
    <row r="2518" spans="1:13" s="52" customFormat="1">
      <c r="A2518" s="38">
        <v>10192821</v>
      </c>
      <c r="B2518" s="54">
        <v>101928210000000</v>
      </c>
      <c r="C2518" s="52" t="s">
        <v>3894</v>
      </c>
      <c r="E2518" s="52" t="s">
        <v>3895</v>
      </c>
      <c r="F2518" s="32">
        <v>41418</v>
      </c>
      <c r="G2518" s="52" t="s">
        <v>110</v>
      </c>
      <c r="H2518" s="52" t="s">
        <v>12189</v>
      </c>
      <c r="I2518" s="52" t="s">
        <v>12190</v>
      </c>
      <c r="J2518" s="52" t="s">
        <v>11712</v>
      </c>
      <c r="K2518" s="52" t="s">
        <v>11713</v>
      </c>
      <c r="L2518" s="52" t="s">
        <v>11714</v>
      </c>
      <c r="M2518" s="53">
        <v>3506</v>
      </c>
    </row>
    <row r="2519" spans="1:13" s="52" customFormat="1">
      <c r="A2519" s="38">
        <v>10192822</v>
      </c>
      <c r="B2519" s="54">
        <v>101928220000000</v>
      </c>
      <c r="C2519" s="52" t="s">
        <v>3894</v>
      </c>
      <c r="E2519" s="52" t="s">
        <v>3897</v>
      </c>
      <c r="F2519" s="32">
        <v>41418</v>
      </c>
      <c r="G2519" s="52" t="s">
        <v>110</v>
      </c>
      <c r="H2519" s="52" t="s">
        <v>12316</v>
      </c>
      <c r="I2519" s="52" t="s">
        <v>11720</v>
      </c>
      <c r="J2519" s="52" t="s">
        <v>11712</v>
      </c>
      <c r="K2519" s="52" t="s">
        <v>11713</v>
      </c>
      <c r="L2519" s="52" t="s">
        <v>11714</v>
      </c>
      <c r="M2519" s="53">
        <v>3506</v>
      </c>
    </row>
    <row r="2520" spans="1:13" s="52" customFormat="1">
      <c r="A2520" s="38">
        <v>10192823</v>
      </c>
      <c r="B2520" s="54">
        <v>101928230000000</v>
      </c>
      <c r="C2520" s="52" t="s">
        <v>3865</v>
      </c>
      <c r="E2520" s="52" t="s">
        <v>3898</v>
      </c>
      <c r="F2520" s="32">
        <v>41431</v>
      </c>
      <c r="G2520" s="52">
        <v>402.221</v>
      </c>
      <c r="H2520" s="52" t="s">
        <v>11722</v>
      </c>
      <c r="I2520" s="52" t="s">
        <v>11723</v>
      </c>
      <c r="J2520" s="52" t="s">
        <v>11712</v>
      </c>
      <c r="K2520" s="52" t="s">
        <v>11713</v>
      </c>
      <c r="L2520" s="52" t="s">
        <v>11714</v>
      </c>
      <c r="M2520" s="53">
        <v>3506</v>
      </c>
    </row>
    <row r="2521" spans="1:13" s="52" customFormat="1">
      <c r="A2521" s="38">
        <v>10192825</v>
      </c>
      <c r="B2521" s="54">
        <v>101928250000000</v>
      </c>
      <c r="C2521" s="52" t="s">
        <v>3900</v>
      </c>
      <c r="D2521" s="52" t="s">
        <v>3901</v>
      </c>
      <c r="E2521" s="52" t="s">
        <v>3902</v>
      </c>
      <c r="F2521" s="32">
        <v>41418</v>
      </c>
      <c r="G2521" s="52" t="s">
        <v>390</v>
      </c>
      <c r="H2521" s="52" t="s">
        <v>12304</v>
      </c>
      <c r="I2521" s="52" t="s">
        <v>12305</v>
      </c>
      <c r="J2521" s="52" t="s">
        <v>11712</v>
      </c>
      <c r="K2521" s="52" t="s">
        <v>11713</v>
      </c>
      <c r="L2521" s="52" t="s">
        <v>11714</v>
      </c>
      <c r="M2521" s="53">
        <v>3506</v>
      </c>
    </row>
    <row r="2522" spans="1:13" s="52" customFormat="1">
      <c r="A2522" s="38">
        <v>10192828</v>
      </c>
      <c r="B2522" s="54">
        <v>101928280000000</v>
      </c>
      <c r="C2522" s="52" t="s">
        <v>172</v>
      </c>
      <c r="D2522" s="52" t="s">
        <v>172</v>
      </c>
      <c r="E2522" s="52" t="s">
        <v>3903</v>
      </c>
      <c r="F2522" s="32">
        <v>41473</v>
      </c>
      <c r="G2522" s="52" t="s">
        <v>390</v>
      </c>
      <c r="H2522" s="52" t="s">
        <v>12304</v>
      </c>
      <c r="I2522" s="52" t="s">
        <v>12305</v>
      </c>
      <c r="J2522" s="52" t="s">
        <v>11712</v>
      </c>
      <c r="K2522" s="52" t="s">
        <v>11713</v>
      </c>
      <c r="L2522" s="52" t="s">
        <v>11714</v>
      </c>
      <c r="M2522" s="53">
        <v>3506</v>
      </c>
    </row>
    <row r="2523" spans="1:13" s="52" customFormat="1">
      <c r="A2523" s="38">
        <v>10192829</v>
      </c>
      <c r="B2523" s="54">
        <v>101928290000000</v>
      </c>
      <c r="C2523" s="52" t="s">
        <v>172</v>
      </c>
      <c r="D2523" s="52" t="s">
        <v>172</v>
      </c>
      <c r="E2523" s="52" t="s">
        <v>3905</v>
      </c>
      <c r="F2523" s="32">
        <v>41473</v>
      </c>
      <c r="G2523" s="52" t="s">
        <v>390</v>
      </c>
      <c r="H2523" s="52" t="s">
        <v>12304</v>
      </c>
      <c r="I2523" s="52" t="s">
        <v>12305</v>
      </c>
      <c r="J2523" s="52" t="s">
        <v>11712</v>
      </c>
      <c r="K2523" s="52" t="s">
        <v>11713</v>
      </c>
      <c r="L2523" s="52" t="s">
        <v>11714</v>
      </c>
      <c r="M2523" s="53">
        <v>3506</v>
      </c>
    </row>
    <row r="2524" spans="1:13" s="52" customFormat="1">
      <c r="A2524" s="38">
        <v>10192830</v>
      </c>
      <c r="B2524" s="54">
        <v>101928300000000</v>
      </c>
      <c r="C2524" s="52" t="s">
        <v>3906</v>
      </c>
      <c r="E2524" s="52" t="s">
        <v>3907</v>
      </c>
      <c r="F2524" s="32">
        <v>41473</v>
      </c>
      <c r="G2524" s="52" t="s">
        <v>272</v>
      </c>
      <c r="H2524" s="52" t="s">
        <v>11722</v>
      </c>
      <c r="I2524" s="52" t="s">
        <v>11723</v>
      </c>
      <c r="J2524" s="52" t="s">
        <v>11712</v>
      </c>
      <c r="K2524" s="52" t="s">
        <v>11713</v>
      </c>
      <c r="L2524" s="52" t="s">
        <v>11714</v>
      </c>
      <c r="M2524" s="53">
        <v>3506</v>
      </c>
    </row>
    <row r="2525" spans="1:13" s="52" customFormat="1">
      <c r="A2525" s="38">
        <v>10192831</v>
      </c>
      <c r="B2525" s="54">
        <v>101928310000000</v>
      </c>
      <c r="C2525" s="52" t="s">
        <v>3908</v>
      </c>
      <c r="E2525" s="52" t="s">
        <v>3909</v>
      </c>
      <c r="F2525" s="32">
        <v>41325</v>
      </c>
      <c r="G2525" s="52">
        <v>401.6</v>
      </c>
      <c r="H2525" s="52" t="s">
        <v>11722</v>
      </c>
      <c r="I2525" s="52" t="s">
        <v>11723</v>
      </c>
      <c r="J2525" s="52" t="s">
        <v>11712</v>
      </c>
      <c r="K2525" s="52" t="s">
        <v>11713</v>
      </c>
      <c r="L2525" s="52" t="s">
        <v>11714</v>
      </c>
      <c r="M2525" s="53">
        <v>3506</v>
      </c>
    </row>
    <row r="2526" spans="1:13" s="52" customFormat="1">
      <c r="A2526" s="38">
        <v>10192832</v>
      </c>
      <c r="B2526" s="54">
        <v>101928320000000</v>
      </c>
      <c r="C2526" s="52" t="s">
        <v>3908</v>
      </c>
      <c r="D2526" s="52" t="s">
        <v>2539</v>
      </c>
      <c r="E2526" s="52" t="s">
        <v>3911</v>
      </c>
      <c r="F2526" s="32">
        <v>41325</v>
      </c>
      <c r="G2526" s="52" t="s">
        <v>110</v>
      </c>
      <c r="H2526" s="52" t="s">
        <v>12076</v>
      </c>
      <c r="I2526" s="52" t="s">
        <v>11720</v>
      </c>
      <c r="J2526" s="52" t="s">
        <v>11712</v>
      </c>
      <c r="K2526" s="52" t="s">
        <v>11713</v>
      </c>
      <c r="L2526" s="52" t="s">
        <v>11714</v>
      </c>
      <c r="M2526" s="53">
        <v>3506</v>
      </c>
    </row>
    <row r="2527" spans="1:13" s="52" customFormat="1">
      <c r="A2527" s="38">
        <v>10192833</v>
      </c>
      <c r="B2527" s="54">
        <v>101928330000000</v>
      </c>
      <c r="C2527" s="52" t="s">
        <v>3908</v>
      </c>
      <c r="D2527" s="52" t="s">
        <v>2539</v>
      </c>
      <c r="E2527" s="52" t="s">
        <v>3912</v>
      </c>
      <c r="F2527" s="32">
        <v>41325</v>
      </c>
      <c r="G2527" s="52" t="s">
        <v>272</v>
      </c>
      <c r="H2527" s="52" t="s">
        <v>12161</v>
      </c>
      <c r="I2527" s="52" t="s">
        <v>12104</v>
      </c>
      <c r="J2527" s="52" t="s">
        <v>11712</v>
      </c>
      <c r="K2527" s="52" t="s">
        <v>11713</v>
      </c>
      <c r="L2527" s="52" t="s">
        <v>11714</v>
      </c>
      <c r="M2527" s="53">
        <v>3506</v>
      </c>
    </row>
    <row r="2528" spans="1:13" s="52" customFormat="1">
      <c r="A2528" s="38">
        <v>10192834</v>
      </c>
      <c r="B2528" s="54">
        <v>101928340000000</v>
      </c>
      <c r="C2528" s="52" t="s">
        <v>3908</v>
      </c>
      <c r="D2528" s="52" t="s">
        <v>2539</v>
      </c>
      <c r="E2528" s="52" t="s">
        <v>3913</v>
      </c>
      <c r="F2528" s="32">
        <v>41325</v>
      </c>
      <c r="G2528" s="52" t="s">
        <v>110</v>
      </c>
      <c r="H2528" s="52" t="s">
        <v>12332</v>
      </c>
      <c r="I2528" s="52" t="s">
        <v>11720</v>
      </c>
      <c r="J2528" s="52" t="s">
        <v>11712</v>
      </c>
      <c r="K2528" s="52" t="s">
        <v>11713</v>
      </c>
      <c r="L2528" s="52" t="s">
        <v>11714</v>
      </c>
      <c r="M2528" s="53">
        <v>3506</v>
      </c>
    </row>
    <row r="2529" spans="1:13" s="52" customFormat="1">
      <c r="A2529" s="38">
        <v>10192835</v>
      </c>
      <c r="B2529" s="54">
        <v>101928350000000</v>
      </c>
      <c r="C2529" s="52" t="s">
        <v>3908</v>
      </c>
      <c r="E2529" s="52" t="s">
        <v>3914</v>
      </c>
      <c r="F2529" s="32">
        <v>41325</v>
      </c>
      <c r="G2529" s="52" t="s">
        <v>110</v>
      </c>
      <c r="H2529" s="52" t="s">
        <v>12421</v>
      </c>
      <c r="I2529" s="52" t="s">
        <v>12058</v>
      </c>
      <c r="J2529" s="52" t="s">
        <v>11712</v>
      </c>
      <c r="K2529" s="52" t="s">
        <v>11713</v>
      </c>
      <c r="L2529" s="52" t="s">
        <v>11714</v>
      </c>
      <c r="M2529" s="53">
        <v>3506</v>
      </c>
    </row>
    <row r="2530" spans="1:13" s="52" customFormat="1">
      <c r="A2530" s="38">
        <v>10192836</v>
      </c>
      <c r="B2530" s="54">
        <v>101928360000000</v>
      </c>
      <c r="C2530" s="52" t="s">
        <v>3908</v>
      </c>
      <c r="D2530" s="52" t="s">
        <v>2539</v>
      </c>
      <c r="E2530" s="52" t="s">
        <v>3915</v>
      </c>
      <c r="F2530" s="32">
        <v>41325</v>
      </c>
      <c r="G2530" s="52" t="s">
        <v>272</v>
      </c>
      <c r="H2530" s="52" t="s">
        <v>12374</v>
      </c>
      <c r="I2530" s="52" t="s">
        <v>12058</v>
      </c>
      <c r="J2530" s="52" t="s">
        <v>11712</v>
      </c>
      <c r="K2530" s="52" t="s">
        <v>11713</v>
      </c>
      <c r="L2530" s="52" t="s">
        <v>11714</v>
      </c>
      <c r="M2530" s="53">
        <v>3506</v>
      </c>
    </row>
    <row r="2531" spans="1:13" s="52" customFormat="1">
      <c r="A2531" s="38">
        <v>10192837</v>
      </c>
      <c r="B2531" s="54">
        <v>101928370000000</v>
      </c>
      <c r="C2531" s="52" t="s">
        <v>3908</v>
      </c>
      <c r="D2531" s="52" t="s">
        <v>2539</v>
      </c>
      <c r="E2531" s="52" t="s">
        <v>3916</v>
      </c>
      <c r="F2531" s="32">
        <v>41325</v>
      </c>
      <c r="G2531" s="52" t="s">
        <v>272</v>
      </c>
      <c r="H2531" s="52" t="s">
        <v>12335</v>
      </c>
      <c r="I2531" s="52" t="s">
        <v>11720</v>
      </c>
      <c r="J2531" s="52" t="s">
        <v>11712</v>
      </c>
      <c r="K2531" s="52" t="s">
        <v>11713</v>
      </c>
      <c r="L2531" s="52" t="s">
        <v>11714</v>
      </c>
      <c r="M2531" s="53">
        <v>3506</v>
      </c>
    </row>
    <row r="2532" spans="1:13" s="52" customFormat="1">
      <c r="A2532" s="38">
        <v>10192838</v>
      </c>
      <c r="B2532" s="54">
        <v>101928380000000</v>
      </c>
      <c r="C2532" s="52" t="s">
        <v>3908</v>
      </c>
      <c r="E2532" s="52" t="s">
        <v>3917</v>
      </c>
      <c r="F2532" s="32">
        <v>41325</v>
      </c>
      <c r="G2532" s="52" t="s">
        <v>110</v>
      </c>
      <c r="H2532" s="52" t="s">
        <v>11722</v>
      </c>
      <c r="I2532" s="52" t="s">
        <v>11723</v>
      </c>
      <c r="J2532" s="52" t="s">
        <v>11712</v>
      </c>
      <c r="K2532" s="52" t="s">
        <v>11713</v>
      </c>
      <c r="L2532" s="52" t="s">
        <v>11714</v>
      </c>
      <c r="M2532" s="53">
        <v>3506</v>
      </c>
    </row>
    <row r="2533" spans="1:13" s="52" customFormat="1">
      <c r="A2533" s="38">
        <v>10192839</v>
      </c>
      <c r="B2533" s="54">
        <v>101928390000000</v>
      </c>
      <c r="C2533" s="52" t="s">
        <v>3908</v>
      </c>
      <c r="E2533" s="52" t="s">
        <v>3918</v>
      </c>
      <c r="F2533" s="32">
        <v>41325</v>
      </c>
      <c r="G2533" s="52" t="s">
        <v>272</v>
      </c>
      <c r="H2533" s="52" t="s">
        <v>12154</v>
      </c>
      <c r="I2533" s="52" t="s">
        <v>11720</v>
      </c>
      <c r="J2533" s="52" t="s">
        <v>11712</v>
      </c>
      <c r="K2533" s="52" t="s">
        <v>11713</v>
      </c>
      <c r="L2533" s="52" t="s">
        <v>11714</v>
      </c>
      <c r="M2533" s="53">
        <v>3506</v>
      </c>
    </row>
    <row r="2534" spans="1:13" s="52" customFormat="1">
      <c r="A2534" s="38">
        <v>10192840</v>
      </c>
      <c r="B2534" s="54">
        <v>101928400000000</v>
      </c>
      <c r="C2534" s="52" t="s">
        <v>3908</v>
      </c>
      <c r="D2534" s="52" t="s">
        <v>2539</v>
      </c>
      <c r="E2534" s="52" t="s">
        <v>3919</v>
      </c>
      <c r="F2534" s="32">
        <v>41325</v>
      </c>
      <c r="G2534" s="52" t="s">
        <v>272</v>
      </c>
      <c r="H2534" s="52" t="s">
        <v>12282</v>
      </c>
      <c r="I2534" s="52" t="s">
        <v>12140</v>
      </c>
      <c r="J2534" s="52" t="s">
        <v>11712</v>
      </c>
      <c r="K2534" s="52" t="s">
        <v>11713</v>
      </c>
      <c r="L2534" s="52" t="s">
        <v>11714</v>
      </c>
      <c r="M2534" s="53">
        <v>3506</v>
      </c>
    </row>
    <row r="2535" spans="1:13" s="52" customFormat="1">
      <c r="A2535" s="38">
        <v>10192841</v>
      </c>
      <c r="B2535" s="54">
        <v>101928410000000</v>
      </c>
      <c r="C2535" s="52" t="s">
        <v>3908</v>
      </c>
      <c r="E2535" s="52" t="s">
        <v>3920</v>
      </c>
      <c r="F2535" s="32">
        <v>41325</v>
      </c>
      <c r="G2535" s="52" t="s">
        <v>2798</v>
      </c>
      <c r="H2535" s="52" t="s">
        <v>11722</v>
      </c>
      <c r="I2535" s="52" t="s">
        <v>11723</v>
      </c>
      <c r="J2535" s="52" t="s">
        <v>11712</v>
      </c>
      <c r="K2535" s="52" t="s">
        <v>11713</v>
      </c>
      <c r="L2535" s="52" t="s">
        <v>11714</v>
      </c>
      <c r="M2535" s="53">
        <v>3506</v>
      </c>
    </row>
    <row r="2536" spans="1:13" s="52" customFormat="1">
      <c r="A2536" s="38">
        <v>10192842</v>
      </c>
      <c r="B2536" s="54">
        <v>101928420000000</v>
      </c>
      <c r="C2536" s="52" t="s">
        <v>3908</v>
      </c>
      <c r="D2536" s="52" t="s">
        <v>2539</v>
      </c>
      <c r="E2536" s="52" t="s">
        <v>3921</v>
      </c>
      <c r="F2536" s="32">
        <v>41325</v>
      </c>
      <c r="G2536" s="52" t="s">
        <v>110</v>
      </c>
      <c r="H2536" s="52" t="s">
        <v>12161</v>
      </c>
      <c r="I2536" s="52" t="s">
        <v>12104</v>
      </c>
      <c r="J2536" s="52" t="s">
        <v>11712</v>
      </c>
      <c r="K2536" s="52" t="s">
        <v>11713</v>
      </c>
      <c r="L2536" s="52" t="s">
        <v>11714</v>
      </c>
      <c r="M2536" s="53">
        <v>3506</v>
      </c>
    </row>
    <row r="2537" spans="1:13" s="52" customFormat="1">
      <c r="A2537" s="38">
        <v>10192843</v>
      </c>
      <c r="B2537" s="54">
        <v>101928430000000</v>
      </c>
      <c r="C2537" s="52" t="s">
        <v>3908</v>
      </c>
      <c r="E2537" s="52" t="s">
        <v>3922</v>
      </c>
      <c r="F2537" s="32">
        <v>41325</v>
      </c>
      <c r="G2537" s="52" t="s">
        <v>110</v>
      </c>
      <c r="H2537" s="52" t="s">
        <v>11722</v>
      </c>
      <c r="I2537" s="52" t="s">
        <v>11723</v>
      </c>
      <c r="J2537" s="52" t="s">
        <v>11712</v>
      </c>
      <c r="K2537" s="52" t="s">
        <v>11713</v>
      </c>
      <c r="L2537" s="52" t="s">
        <v>11714</v>
      </c>
      <c r="M2537" s="53">
        <v>3506</v>
      </c>
    </row>
    <row r="2538" spans="1:13" s="52" customFormat="1">
      <c r="A2538" s="38">
        <v>10192844</v>
      </c>
      <c r="B2538" s="54">
        <v>101928440000000</v>
      </c>
      <c r="C2538" s="52" t="s">
        <v>3908</v>
      </c>
      <c r="E2538" s="52" t="s">
        <v>3923</v>
      </c>
      <c r="F2538" s="32">
        <v>41325</v>
      </c>
      <c r="G2538" s="52" t="s">
        <v>3402</v>
      </c>
      <c r="H2538" s="52" t="s">
        <v>12409</v>
      </c>
      <c r="I2538" s="52" t="s">
        <v>12140</v>
      </c>
      <c r="J2538" s="52" t="s">
        <v>11712</v>
      </c>
      <c r="K2538" s="52" t="s">
        <v>11713</v>
      </c>
      <c r="L2538" s="52" t="s">
        <v>11714</v>
      </c>
      <c r="M2538" s="53">
        <v>3506</v>
      </c>
    </row>
    <row r="2539" spans="1:13" s="52" customFormat="1">
      <c r="A2539" s="38">
        <v>10192845</v>
      </c>
      <c r="B2539" s="54">
        <v>101928450000000</v>
      </c>
      <c r="C2539" s="52" t="s">
        <v>3908</v>
      </c>
      <c r="E2539" s="52" t="s">
        <v>3924</v>
      </c>
      <c r="F2539" s="32">
        <v>41325</v>
      </c>
      <c r="G2539" s="52" t="s">
        <v>110</v>
      </c>
      <c r="H2539" s="52" t="s">
        <v>12421</v>
      </c>
      <c r="I2539" s="52" t="s">
        <v>12058</v>
      </c>
      <c r="J2539" s="52" t="s">
        <v>11712</v>
      </c>
      <c r="K2539" s="52" t="s">
        <v>11713</v>
      </c>
      <c r="L2539" s="52" t="s">
        <v>11714</v>
      </c>
      <c r="M2539" s="53">
        <v>3506</v>
      </c>
    </row>
    <row r="2540" spans="1:13" s="52" customFormat="1">
      <c r="A2540" s="38">
        <v>10192846</v>
      </c>
      <c r="B2540" s="54">
        <v>101928460000000</v>
      </c>
      <c r="C2540" s="52" t="s">
        <v>3908</v>
      </c>
      <c r="D2540" s="52" t="s">
        <v>2539</v>
      </c>
      <c r="E2540" s="52" t="s">
        <v>3925</v>
      </c>
      <c r="F2540" s="32">
        <v>41325</v>
      </c>
      <c r="G2540" s="52" t="s">
        <v>3402</v>
      </c>
      <c r="H2540" s="52" t="s">
        <v>12118</v>
      </c>
      <c r="I2540" s="52" t="s">
        <v>12058</v>
      </c>
      <c r="J2540" s="52" t="s">
        <v>11712</v>
      </c>
      <c r="K2540" s="52" t="s">
        <v>11713</v>
      </c>
      <c r="L2540" s="52" t="s">
        <v>11714</v>
      </c>
      <c r="M2540" s="53">
        <v>3506</v>
      </c>
    </row>
    <row r="2541" spans="1:13" s="52" customFormat="1">
      <c r="A2541" s="38">
        <v>10192847</v>
      </c>
      <c r="B2541" s="54">
        <v>101928470000000</v>
      </c>
      <c r="C2541" s="52" t="s">
        <v>3908</v>
      </c>
      <c r="D2541" s="52" t="s">
        <v>2539</v>
      </c>
      <c r="E2541" s="52" t="s">
        <v>3926</v>
      </c>
      <c r="F2541" s="32">
        <v>41325</v>
      </c>
      <c r="G2541" s="52" t="s">
        <v>272</v>
      </c>
      <c r="H2541" s="52" t="s">
        <v>12374</v>
      </c>
      <c r="I2541" s="52" t="s">
        <v>12058</v>
      </c>
      <c r="J2541" s="52" t="s">
        <v>11712</v>
      </c>
      <c r="K2541" s="52" t="s">
        <v>11713</v>
      </c>
      <c r="L2541" s="52" t="s">
        <v>11714</v>
      </c>
      <c r="M2541" s="53">
        <v>3506</v>
      </c>
    </row>
    <row r="2542" spans="1:13" s="52" customFormat="1">
      <c r="A2542" s="38">
        <v>10192848</v>
      </c>
      <c r="B2542" s="54">
        <v>101928480000000</v>
      </c>
      <c r="C2542" s="52" t="s">
        <v>3908</v>
      </c>
      <c r="D2542" s="52" t="s">
        <v>2539</v>
      </c>
      <c r="E2542" s="52" t="s">
        <v>3927</v>
      </c>
      <c r="F2542" s="32">
        <v>41325</v>
      </c>
      <c r="G2542" s="52" t="s">
        <v>3402</v>
      </c>
      <c r="H2542" s="52" t="s">
        <v>12125</v>
      </c>
      <c r="I2542" s="52" t="s">
        <v>12058</v>
      </c>
      <c r="J2542" s="52" t="s">
        <v>11712</v>
      </c>
      <c r="K2542" s="52" t="s">
        <v>11713</v>
      </c>
      <c r="L2542" s="52" t="s">
        <v>11714</v>
      </c>
      <c r="M2542" s="53">
        <v>3506</v>
      </c>
    </row>
    <row r="2543" spans="1:13" s="52" customFormat="1">
      <c r="A2543" s="38">
        <v>10192849</v>
      </c>
      <c r="B2543" s="54">
        <v>101928490000000</v>
      </c>
      <c r="C2543" s="52" t="s">
        <v>3908</v>
      </c>
      <c r="D2543" s="52" t="s">
        <v>2539</v>
      </c>
      <c r="E2543" s="52" t="s">
        <v>3928</v>
      </c>
      <c r="F2543" s="32">
        <v>41325</v>
      </c>
      <c r="G2543" s="52" t="s">
        <v>272</v>
      </c>
      <c r="H2543" s="52" t="s">
        <v>12282</v>
      </c>
      <c r="I2543" s="52" t="s">
        <v>12140</v>
      </c>
      <c r="J2543" s="52" t="s">
        <v>11712</v>
      </c>
      <c r="K2543" s="52" t="s">
        <v>11713</v>
      </c>
      <c r="L2543" s="52" t="s">
        <v>11714</v>
      </c>
      <c r="M2543" s="53">
        <v>3506</v>
      </c>
    </row>
    <row r="2544" spans="1:13" s="52" customFormat="1">
      <c r="A2544" s="38">
        <v>10192850</v>
      </c>
      <c r="B2544" s="54">
        <v>101928500000000</v>
      </c>
      <c r="C2544" s="52" t="s">
        <v>3908</v>
      </c>
      <c r="E2544" s="52" t="s">
        <v>3929</v>
      </c>
      <c r="F2544" s="32">
        <v>41325</v>
      </c>
      <c r="G2544" s="52" t="s">
        <v>2798</v>
      </c>
      <c r="H2544" s="52" t="s">
        <v>11722</v>
      </c>
      <c r="I2544" s="52" t="s">
        <v>11723</v>
      </c>
      <c r="J2544" s="52" t="s">
        <v>11712</v>
      </c>
      <c r="K2544" s="52" t="s">
        <v>11713</v>
      </c>
      <c r="L2544" s="52" t="s">
        <v>11714</v>
      </c>
      <c r="M2544" s="53">
        <v>3506</v>
      </c>
    </row>
    <row r="2545" spans="1:13" s="52" customFormat="1">
      <c r="A2545" s="38">
        <v>10192886</v>
      </c>
      <c r="B2545" s="54">
        <v>101928860000000</v>
      </c>
      <c r="C2545" s="52" t="s">
        <v>3930</v>
      </c>
      <c r="E2545" s="52" t="s">
        <v>3931</v>
      </c>
      <c r="F2545" s="32">
        <v>41452</v>
      </c>
      <c r="G2545" s="52" t="s">
        <v>110</v>
      </c>
      <c r="H2545" s="52" t="s">
        <v>12481</v>
      </c>
      <c r="I2545" s="52" t="s">
        <v>12068</v>
      </c>
      <c r="J2545" s="52" t="s">
        <v>11712</v>
      </c>
      <c r="K2545" s="52" t="s">
        <v>11713</v>
      </c>
      <c r="L2545" s="52" t="s">
        <v>11714</v>
      </c>
      <c r="M2545" s="53">
        <v>3506</v>
      </c>
    </row>
    <row r="2546" spans="1:13" s="52" customFormat="1">
      <c r="A2546" s="38">
        <v>10192887</v>
      </c>
      <c r="B2546" s="54">
        <v>101928870000000</v>
      </c>
      <c r="C2546" s="52" t="s">
        <v>3933</v>
      </c>
      <c r="E2546" s="52" t="s">
        <v>3934</v>
      </c>
      <c r="F2546" s="32">
        <v>41452</v>
      </c>
      <c r="G2546" s="52" t="s">
        <v>110</v>
      </c>
      <c r="H2546" s="52" t="s">
        <v>12481</v>
      </c>
      <c r="I2546" s="52" t="s">
        <v>12068</v>
      </c>
      <c r="J2546" s="52" t="s">
        <v>11712</v>
      </c>
      <c r="K2546" s="52" t="s">
        <v>11713</v>
      </c>
      <c r="L2546" s="52" t="s">
        <v>11714</v>
      </c>
      <c r="M2546" s="53">
        <v>3506</v>
      </c>
    </row>
    <row r="2547" spans="1:13" s="52" customFormat="1">
      <c r="A2547" s="38">
        <v>10192888</v>
      </c>
      <c r="B2547" s="54">
        <v>101928880000000</v>
      </c>
      <c r="C2547" s="52" t="s">
        <v>3935</v>
      </c>
      <c r="D2547" s="52" t="s">
        <v>4703</v>
      </c>
      <c r="E2547" s="52" t="s">
        <v>3936</v>
      </c>
      <c r="F2547" s="32">
        <v>41473</v>
      </c>
      <c r="G2547" s="52" t="s">
        <v>390</v>
      </c>
      <c r="H2547" s="52" t="s">
        <v>12304</v>
      </c>
      <c r="I2547" s="52" t="s">
        <v>12305</v>
      </c>
      <c r="J2547" s="52" t="s">
        <v>11712</v>
      </c>
      <c r="K2547" s="52" t="s">
        <v>11713</v>
      </c>
      <c r="L2547" s="52" t="s">
        <v>11714</v>
      </c>
      <c r="M2547" s="53">
        <v>3506</v>
      </c>
    </row>
    <row r="2548" spans="1:13" s="52" customFormat="1">
      <c r="A2548" s="38">
        <v>10192889</v>
      </c>
      <c r="B2548" s="54">
        <v>101928890000000</v>
      </c>
      <c r="C2548" s="52" t="s">
        <v>3937</v>
      </c>
      <c r="D2548" s="52" t="s">
        <v>6106</v>
      </c>
      <c r="E2548" s="52" t="s">
        <v>12307</v>
      </c>
      <c r="F2548" s="32">
        <v>41473</v>
      </c>
      <c r="G2548" s="52" t="s">
        <v>272</v>
      </c>
      <c r="H2548" s="52" t="s">
        <v>12304</v>
      </c>
      <c r="I2548" s="52" t="s">
        <v>12305</v>
      </c>
      <c r="J2548" s="52" t="s">
        <v>11712</v>
      </c>
      <c r="K2548" s="52" t="s">
        <v>11713</v>
      </c>
      <c r="L2548" s="52" t="s">
        <v>11714</v>
      </c>
      <c r="M2548" s="53">
        <v>3506</v>
      </c>
    </row>
    <row r="2549" spans="1:13" s="52" customFormat="1">
      <c r="A2549" s="38">
        <v>10192890</v>
      </c>
      <c r="B2549" s="54">
        <v>101928900000000</v>
      </c>
      <c r="C2549" s="52" t="s">
        <v>3937</v>
      </c>
      <c r="E2549" s="52" t="s">
        <v>3938</v>
      </c>
      <c r="F2549" s="32">
        <v>41473</v>
      </c>
      <c r="G2549" s="52" t="s">
        <v>110</v>
      </c>
      <c r="H2549" s="52" t="s">
        <v>11878</v>
      </c>
      <c r="I2549" s="52" t="s">
        <v>11879</v>
      </c>
      <c r="J2549" s="52" t="s">
        <v>11712</v>
      </c>
      <c r="K2549" s="52" t="s">
        <v>11713</v>
      </c>
      <c r="L2549" s="52" t="s">
        <v>11714</v>
      </c>
      <c r="M2549" s="53">
        <v>3506</v>
      </c>
    </row>
    <row r="2550" spans="1:13" s="52" customFormat="1">
      <c r="A2550" s="38">
        <v>10192891</v>
      </c>
      <c r="B2550" s="54">
        <v>101928910000000</v>
      </c>
      <c r="C2550" s="52" t="s">
        <v>3939</v>
      </c>
      <c r="D2550" s="52" t="s">
        <v>6109</v>
      </c>
      <c r="E2550" s="52" t="s">
        <v>3940</v>
      </c>
      <c r="F2550" s="32">
        <v>41473</v>
      </c>
      <c r="G2550" s="52" t="s">
        <v>390</v>
      </c>
      <c r="H2550" s="52" t="s">
        <v>12304</v>
      </c>
      <c r="I2550" s="52" t="s">
        <v>12305</v>
      </c>
      <c r="J2550" s="52" t="s">
        <v>11712</v>
      </c>
      <c r="K2550" s="52" t="s">
        <v>11713</v>
      </c>
      <c r="L2550" s="52" t="s">
        <v>11714</v>
      </c>
      <c r="M2550" s="53">
        <v>3506</v>
      </c>
    </row>
    <row r="2551" spans="1:13" s="52" customFormat="1">
      <c r="A2551" s="38">
        <v>10192892</v>
      </c>
      <c r="B2551" s="54">
        <v>101928920000000</v>
      </c>
      <c r="C2551" s="52" t="s">
        <v>3941</v>
      </c>
      <c r="E2551" s="52" t="s">
        <v>3942</v>
      </c>
      <c r="F2551" s="32">
        <v>41473</v>
      </c>
      <c r="G2551" s="52" t="s">
        <v>272</v>
      </c>
      <c r="H2551" s="52" t="s">
        <v>11722</v>
      </c>
      <c r="I2551" s="52" t="s">
        <v>11723</v>
      </c>
      <c r="J2551" s="52" t="s">
        <v>11712</v>
      </c>
      <c r="K2551" s="52" t="s">
        <v>11713</v>
      </c>
      <c r="L2551" s="52" t="s">
        <v>11714</v>
      </c>
      <c r="M2551" s="53">
        <v>3506</v>
      </c>
    </row>
    <row r="2552" spans="1:13" s="52" customFormat="1">
      <c r="A2552" s="38">
        <v>10193238</v>
      </c>
      <c r="B2552" s="54">
        <v>101932380000000</v>
      </c>
      <c r="C2552" s="52" t="s">
        <v>11887</v>
      </c>
      <c r="E2552" s="52" t="s">
        <v>11888</v>
      </c>
      <c r="F2552" s="32">
        <v>42100</v>
      </c>
      <c r="G2552" s="52">
        <v>802.1</v>
      </c>
      <c r="H2552" s="52" t="s">
        <v>11878</v>
      </c>
      <c r="I2552" s="52" t="s">
        <v>11879</v>
      </c>
      <c r="J2552" s="52" t="s">
        <v>11712</v>
      </c>
      <c r="K2552" s="52" t="s">
        <v>11713</v>
      </c>
      <c r="L2552" s="52" t="s">
        <v>11714</v>
      </c>
      <c r="M2552" s="53">
        <v>3506</v>
      </c>
    </row>
    <row r="2553" spans="1:13" s="52" customFormat="1">
      <c r="A2553" s="38">
        <v>10194054</v>
      </c>
      <c r="B2553" s="54">
        <v>101940540000000</v>
      </c>
      <c r="C2553" s="52" t="s">
        <v>3943</v>
      </c>
      <c r="F2553" s="32">
        <v>41439</v>
      </c>
      <c r="G2553" s="52" t="s">
        <v>7839</v>
      </c>
      <c r="H2553" s="52" t="s">
        <v>12304</v>
      </c>
      <c r="I2553" s="52" t="s">
        <v>12305</v>
      </c>
      <c r="J2553" s="52" t="s">
        <v>11712</v>
      </c>
      <c r="K2553" s="52" t="s">
        <v>11713</v>
      </c>
      <c r="L2553" s="52" t="s">
        <v>11714</v>
      </c>
      <c r="M2553" s="53">
        <v>3506</v>
      </c>
    </row>
    <row r="2554" spans="1:13" s="52" customFormat="1">
      <c r="A2554" s="38">
        <v>10194055</v>
      </c>
      <c r="B2554" s="54">
        <v>101940550000000</v>
      </c>
      <c r="C2554" s="52" t="s">
        <v>3943</v>
      </c>
      <c r="F2554" s="32">
        <v>41439</v>
      </c>
      <c r="G2554" s="52" t="s">
        <v>7839</v>
      </c>
      <c r="H2554" s="52" t="s">
        <v>12304</v>
      </c>
      <c r="I2554" s="52" t="s">
        <v>12305</v>
      </c>
      <c r="J2554" s="52" t="s">
        <v>11712</v>
      </c>
      <c r="K2554" s="52" t="s">
        <v>11713</v>
      </c>
      <c r="L2554" s="52" t="s">
        <v>11714</v>
      </c>
      <c r="M2554" s="53">
        <v>3506</v>
      </c>
    </row>
    <row r="2555" spans="1:13" s="52" customFormat="1">
      <c r="A2555" s="38">
        <v>10194056</v>
      </c>
      <c r="B2555" s="54">
        <v>101940560000000</v>
      </c>
      <c r="C2555" s="52" t="s">
        <v>2951</v>
      </c>
      <c r="F2555" s="32">
        <v>41495</v>
      </c>
      <c r="G2555" s="52" t="s">
        <v>110</v>
      </c>
      <c r="H2555" s="52" t="s">
        <v>12189</v>
      </c>
      <c r="I2555" s="52" t="s">
        <v>12190</v>
      </c>
      <c r="J2555" s="52" t="s">
        <v>11712</v>
      </c>
      <c r="K2555" s="52" t="s">
        <v>11713</v>
      </c>
      <c r="L2555" s="52" t="s">
        <v>11714</v>
      </c>
      <c r="M2555" s="53">
        <v>3506</v>
      </c>
    </row>
    <row r="2556" spans="1:13" s="52" customFormat="1">
      <c r="A2556" s="38">
        <v>10194057</v>
      </c>
      <c r="B2556" s="54">
        <v>101940570000000</v>
      </c>
      <c r="C2556" s="52" t="s">
        <v>2951</v>
      </c>
      <c r="F2556" s="32">
        <v>41495</v>
      </c>
      <c r="G2556" s="52" t="s">
        <v>110</v>
      </c>
      <c r="H2556" s="52" t="s">
        <v>12316</v>
      </c>
      <c r="I2556" s="52" t="s">
        <v>11720</v>
      </c>
      <c r="J2556" s="52" t="s">
        <v>11712</v>
      </c>
      <c r="K2556" s="52" t="s">
        <v>11713</v>
      </c>
      <c r="L2556" s="52" t="s">
        <v>11714</v>
      </c>
      <c r="M2556" s="53">
        <v>3506</v>
      </c>
    </row>
    <row r="2557" spans="1:13" s="52" customFormat="1">
      <c r="A2557" s="38">
        <v>10194058</v>
      </c>
      <c r="B2557" s="54">
        <v>101940580000000</v>
      </c>
      <c r="C2557" s="52" t="s">
        <v>1834</v>
      </c>
      <c r="E2557" s="52" t="s">
        <v>3947</v>
      </c>
      <c r="F2557" s="32">
        <v>41473</v>
      </c>
      <c r="G2557" s="52">
        <v>401.34</v>
      </c>
      <c r="H2557" s="52" t="s">
        <v>11722</v>
      </c>
      <c r="I2557" s="52" t="s">
        <v>11723</v>
      </c>
      <c r="J2557" s="52" t="s">
        <v>11712</v>
      </c>
      <c r="K2557" s="52" t="s">
        <v>11713</v>
      </c>
      <c r="L2557" s="52" t="s">
        <v>11714</v>
      </c>
      <c r="M2557" s="53">
        <v>3506</v>
      </c>
    </row>
    <row r="2558" spans="1:13" s="52" customFormat="1">
      <c r="A2558" s="38">
        <v>10194059</v>
      </c>
      <c r="B2558" s="54">
        <v>101940590000000</v>
      </c>
      <c r="C2558" s="52" t="s">
        <v>3949</v>
      </c>
      <c r="E2558" s="52" t="s">
        <v>3950</v>
      </c>
      <c r="F2558" s="32">
        <v>41479</v>
      </c>
      <c r="G2558" s="52">
        <v>401.7</v>
      </c>
      <c r="H2558" s="52" t="s">
        <v>11722</v>
      </c>
      <c r="I2558" s="52" t="s">
        <v>11723</v>
      </c>
      <c r="J2558" s="52" t="s">
        <v>11712</v>
      </c>
      <c r="K2558" s="52" t="s">
        <v>11713</v>
      </c>
      <c r="L2558" s="52" t="s">
        <v>11714</v>
      </c>
      <c r="M2558" s="53">
        <v>3506</v>
      </c>
    </row>
    <row r="2559" spans="1:13" s="52" customFormat="1">
      <c r="A2559" s="38">
        <v>10194060</v>
      </c>
      <c r="B2559" s="54">
        <v>101940600000000</v>
      </c>
      <c r="C2559" s="52" t="s">
        <v>3949</v>
      </c>
      <c r="E2559" s="52" t="s">
        <v>3952</v>
      </c>
      <c r="F2559" s="32">
        <v>41479</v>
      </c>
      <c r="G2559" s="52">
        <v>401.45</v>
      </c>
      <c r="H2559" s="52" t="s">
        <v>11722</v>
      </c>
      <c r="I2559" s="52" t="s">
        <v>11723</v>
      </c>
      <c r="J2559" s="52" t="s">
        <v>11712</v>
      </c>
      <c r="K2559" s="52" t="s">
        <v>11713</v>
      </c>
      <c r="L2559" s="52" t="s">
        <v>11714</v>
      </c>
      <c r="M2559" s="53">
        <v>3506</v>
      </c>
    </row>
    <row r="2560" spans="1:13" s="52" customFormat="1">
      <c r="A2560" s="38">
        <v>10194061</v>
      </c>
      <c r="B2560" s="54">
        <v>101940610000000</v>
      </c>
      <c r="C2560" s="52" t="s">
        <v>3953</v>
      </c>
      <c r="E2560" s="52" t="s">
        <v>3954</v>
      </c>
      <c r="F2560" s="32">
        <v>41486</v>
      </c>
      <c r="G2560" s="52" t="s">
        <v>110</v>
      </c>
      <c r="H2560" s="52" t="s">
        <v>12316</v>
      </c>
      <c r="I2560" s="52" t="s">
        <v>11720</v>
      </c>
      <c r="J2560" s="52" t="s">
        <v>11712</v>
      </c>
      <c r="K2560" s="52" t="s">
        <v>11713</v>
      </c>
      <c r="L2560" s="52" t="s">
        <v>11714</v>
      </c>
      <c r="M2560" s="53">
        <v>3506</v>
      </c>
    </row>
    <row r="2561" spans="1:13" s="52" customFormat="1">
      <c r="A2561" s="38">
        <v>10194062</v>
      </c>
      <c r="B2561" s="54">
        <v>101940620000000</v>
      </c>
      <c r="C2561" s="52" t="s">
        <v>3953</v>
      </c>
      <c r="E2561" s="52" t="s">
        <v>3956</v>
      </c>
      <c r="F2561" s="32">
        <v>41487</v>
      </c>
      <c r="G2561" s="52" t="s">
        <v>110</v>
      </c>
      <c r="H2561" s="52" t="s">
        <v>12189</v>
      </c>
      <c r="I2561" s="52" t="s">
        <v>12190</v>
      </c>
      <c r="J2561" s="52" t="s">
        <v>11712</v>
      </c>
      <c r="K2561" s="52" t="s">
        <v>11713</v>
      </c>
      <c r="L2561" s="52" t="s">
        <v>11714</v>
      </c>
      <c r="M2561" s="53">
        <v>3506</v>
      </c>
    </row>
    <row r="2562" spans="1:13" s="52" customFormat="1">
      <c r="A2562" s="38">
        <v>10194063</v>
      </c>
      <c r="B2562" s="54">
        <v>101940630000000</v>
      </c>
      <c r="C2562" s="52" t="s">
        <v>3937</v>
      </c>
      <c r="E2562" s="52" t="s">
        <v>3958</v>
      </c>
      <c r="F2562" s="32">
        <v>41473</v>
      </c>
      <c r="G2562" s="52" t="s">
        <v>272</v>
      </c>
      <c r="H2562" s="52" t="s">
        <v>11722</v>
      </c>
      <c r="I2562" s="52" t="s">
        <v>11723</v>
      </c>
      <c r="J2562" s="52" t="s">
        <v>11712</v>
      </c>
      <c r="K2562" s="52" t="s">
        <v>11713</v>
      </c>
      <c r="L2562" s="52" t="s">
        <v>11714</v>
      </c>
      <c r="M2562" s="53">
        <v>3506</v>
      </c>
    </row>
    <row r="2563" spans="1:13" s="52" customFormat="1">
      <c r="A2563" s="38">
        <v>10194064</v>
      </c>
      <c r="B2563" s="54">
        <v>101940640000000</v>
      </c>
      <c r="C2563" s="52" t="s">
        <v>3937</v>
      </c>
      <c r="D2563" s="52" t="s">
        <v>6106</v>
      </c>
      <c r="E2563" s="52" t="s">
        <v>3936</v>
      </c>
      <c r="F2563" s="32">
        <v>41473</v>
      </c>
      <c r="G2563" s="52" t="s">
        <v>272</v>
      </c>
      <c r="H2563" s="52" t="s">
        <v>11722</v>
      </c>
      <c r="I2563" s="52" t="s">
        <v>11723</v>
      </c>
      <c r="J2563" s="52" t="s">
        <v>11712</v>
      </c>
      <c r="K2563" s="52" t="s">
        <v>11713</v>
      </c>
      <c r="L2563" s="52" t="s">
        <v>11714</v>
      </c>
      <c r="M2563" s="53">
        <v>3506</v>
      </c>
    </row>
    <row r="2564" spans="1:13" s="52" customFormat="1">
      <c r="A2564" s="38">
        <v>10194073</v>
      </c>
      <c r="B2564" s="54">
        <v>101940730000000</v>
      </c>
      <c r="C2564" s="52" t="s">
        <v>3959</v>
      </c>
      <c r="E2564" s="52">
        <v>12334521120099</v>
      </c>
      <c r="F2564" s="32">
        <v>41515</v>
      </c>
      <c r="G2564" s="52" t="s">
        <v>110</v>
      </c>
      <c r="H2564" s="52" t="s">
        <v>11722</v>
      </c>
      <c r="I2564" s="52" t="s">
        <v>11723</v>
      </c>
      <c r="J2564" s="52" t="s">
        <v>11712</v>
      </c>
      <c r="K2564" s="52" t="s">
        <v>11713</v>
      </c>
      <c r="L2564" s="52" t="s">
        <v>11714</v>
      </c>
      <c r="M2564" s="53">
        <v>3506</v>
      </c>
    </row>
    <row r="2565" spans="1:13" s="52" customFormat="1">
      <c r="A2565" s="38">
        <v>10194074</v>
      </c>
      <c r="B2565" s="54">
        <v>101940740000000</v>
      </c>
      <c r="C2565" s="52" t="s">
        <v>3962</v>
      </c>
      <c r="E2565" s="52">
        <v>1303700502437</v>
      </c>
      <c r="F2565" s="32">
        <v>41515</v>
      </c>
      <c r="G2565" s="52">
        <v>401.6</v>
      </c>
      <c r="H2565" s="52" t="s">
        <v>11722</v>
      </c>
      <c r="I2565" s="52" t="s">
        <v>11723</v>
      </c>
      <c r="J2565" s="52" t="s">
        <v>11712</v>
      </c>
      <c r="K2565" s="52" t="s">
        <v>11713</v>
      </c>
      <c r="L2565" s="52" t="s">
        <v>11714</v>
      </c>
      <c r="M2565" s="53">
        <v>3506</v>
      </c>
    </row>
    <row r="2566" spans="1:13" s="52" customFormat="1">
      <c r="A2566" s="38">
        <v>10194075</v>
      </c>
      <c r="B2566" s="54">
        <v>101940750000000</v>
      </c>
      <c r="C2566" s="52" t="s">
        <v>3962</v>
      </c>
      <c r="E2566" s="52">
        <v>1303700502432</v>
      </c>
      <c r="F2566" s="32">
        <v>41515</v>
      </c>
      <c r="G2566" s="52" t="s">
        <v>110</v>
      </c>
      <c r="H2566" s="52" t="s">
        <v>11722</v>
      </c>
      <c r="I2566" s="52" t="s">
        <v>11723</v>
      </c>
      <c r="J2566" s="52" t="s">
        <v>11712</v>
      </c>
      <c r="K2566" s="52" t="s">
        <v>11713</v>
      </c>
      <c r="L2566" s="52" t="s">
        <v>11714</v>
      </c>
      <c r="M2566" s="53">
        <v>3506</v>
      </c>
    </row>
    <row r="2567" spans="1:13" s="52" customFormat="1">
      <c r="A2567" s="38">
        <v>10194286</v>
      </c>
      <c r="B2567" s="54">
        <v>101942860000000</v>
      </c>
      <c r="C2567" s="52" t="s">
        <v>3965</v>
      </c>
      <c r="E2567" s="52" t="s">
        <v>3966</v>
      </c>
      <c r="F2567" s="32">
        <v>41536</v>
      </c>
      <c r="G2567" s="52" t="s">
        <v>5112</v>
      </c>
      <c r="H2567" s="52" t="s">
        <v>12304</v>
      </c>
      <c r="I2567" s="52" t="s">
        <v>12305</v>
      </c>
      <c r="J2567" s="52" t="s">
        <v>11712</v>
      </c>
      <c r="K2567" s="52" t="s">
        <v>11713</v>
      </c>
      <c r="L2567" s="52" t="s">
        <v>11714</v>
      </c>
      <c r="M2567" s="53">
        <v>3506</v>
      </c>
    </row>
    <row r="2568" spans="1:13" s="52" customFormat="1">
      <c r="A2568" s="38">
        <v>10194287</v>
      </c>
      <c r="B2568" s="54">
        <v>101942870000000</v>
      </c>
      <c r="C2568" s="52" t="s">
        <v>3965</v>
      </c>
      <c r="E2568" s="52" t="s">
        <v>3968</v>
      </c>
      <c r="F2568" s="32">
        <v>41536</v>
      </c>
      <c r="G2568" s="52" t="s">
        <v>5112</v>
      </c>
      <c r="H2568" s="52" t="s">
        <v>12304</v>
      </c>
      <c r="I2568" s="52" t="s">
        <v>12305</v>
      </c>
      <c r="J2568" s="52" t="s">
        <v>11712</v>
      </c>
      <c r="K2568" s="52" t="s">
        <v>11713</v>
      </c>
      <c r="L2568" s="52" t="s">
        <v>11714</v>
      </c>
      <c r="M2568" s="53">
        <v>3506</v>
      </c>
    </row>
    <row r="2569" spans="1:13" s="52" customFormat="1">
      <c r="A2569" s="38">
        <v>10194288</v>
      </c>
      <c r="B2569" s="54">
        <v>101942880000000</v>
      </c>
      <c r="C2569" s="52" t="s">
        <v>3969</v>
      </c>
      <c r="E2569" s="52" t="s">
        <v>3970</v>
      </c>
      <c r="F2569" s="32">
        <v>41536</v>
      </c>
      <c r="G2569" s="52" t="s">
        <v>272</v>
      </c>
      <c r="H2569" s="52" t="s">
        <v>11722</v>
      </c>
      <c r="I2569" s="52" t="s">
        <v>11723</v>
      </c>
      <c r="J2569" s="52" t="s">
        <v>11712</v>
      </c>
      <c r="K2569" s="52" t="s">
        <v>11713</v>
      </c>
      <c r="L2569" s="52" t="s">
        <v>11714</v>
      </c>
      <c r="M2569" s="53">
        <v>3506</v>
      </c>
    </row>
    <row r="2570" spans="1:13" s="52" customFormat="1">
      <c r="A2570" s="38">
        <v>10194289</v>
      </c>
      <c r="B2570" s="54">
        <v>101942890000000</v>
      </c>
      <c r="C2570" s="52" t="s">
        <v>3969</v>
      </c>
      <c r="E2570" s="52" t="s">
        <v>3971</v>
      </c>
      <c r="F2570" s="32">
        <v>41536</v>
      </c>
      <c r="G2570" s="52" t="s">
        <v>272</v>
      </c>
      <c r="H2570" s="52" t="s">
        <v>11722</v>
      </c>
      <c r="I2570" s="52" t="s">
        <v>11723</v>
      </c>
      <c r="J2570" s="52" t="s">
        <v>11712</v>
      </c>
      <c r="K2570" s="52" t="s">
        <v>11713</v>
      </c>
      <c r="L2570" s="52" t="s">
        <v>11714</v>
      </c>
      <c r="M2570" s="53">
        <v>3506</v>
      </c>
    </row>
    <row r="2571" spans="1:13" s="52" customFormat="1">
      <c r="A2571" s="38">
        <v>10194290</v>
      </c>
      <c r="B2571" s="54">
        <v>101942900000000</v>
      </c>
      <c r="C2571" s="52" t="s">
        <v>3969</v>
      </c>
      <c r="E2571" s="52" t="s">
        <v>3972</v>
      </c>
      <c r="F2571" s="32">
        <v>41536</v>
      </c>
      <c r="G2571" s="52" t="s">
        <v>272</v>
      </c>
      <c r="H2571" s="52" t="s">
        <v>11722</v>
      </c>
      <c r="I2571" s="52" t="s">
        <v>11723</v>
      </c>
      <c r="J2571" s="52" t="s">
        <v>11712</v>
      </c>
      <c r="K2571" s="52" t="s">
        <v>11713</v>
      </c>
      <c r="L2571" s="52" t="s">
        <v>11714</v>
      </c>
      <c r="M2571" s="53">
        <v>3506</v>
      </c>
    </row>
    <row r="2572" spans="1:13" s="52" customFormat="1">
      <c r="A2572" s="38">
        <v>10194291</v>
      </c>
      <c r="B2572" s="54">
        <v>101942910000000</v>
      </c>
      <c r="C2572" s="52" t="s">
        <v>3969</v>
      </c>
      <c r="E2572" s="52" t="s">
        <v>3973</v>
      </c>
      <c r="F2572" s="32">
        <v>41536</v>
      </c>
      <c r="G2572" s="52" t="s">
        <v>272</v>
      </c>
      <c r="H2572" s="52" t="s">
        <v>11722</v>
      </c>
      <c r="I2572" s="52" t="s">
        <v>11723</v>
      </c>
      <c r="J2572" s="52" t="s">
        <v>11712</v>
      </c>
      <c r="K2572" s="52" t="s">
        <v>11713</v>
      </c>
      <c r="L2572" s="52" t="s">
        <v>11714</v>
      </c>
      <c r="M2572" s="53">
        <v>3506</v>
      </c>
    </row>
    <row r="2573" spans="1:13" s="52" customFormat="1">
      <c r="A2573" s="38">
        <v>10194292</v>
      </c>
      <c r="B2573" s="54">
        <v>101942920000000</v>
      </c>
      <c r="C2573" s="52" t="s">
        <v>3974</v>
      </c>
      <c r="E2573" s="52" t="s">
        <v>3975</v>
      </c>
      <c r="F2573" s="32">
        <v>41541</v>
      </c>
      <c r="G2573" s="52">
        <v>402.2</v>
      </c>
      <c r="H2573" s="52" t="s">
        <v>11722</v>
      </c>
      <c r="I2573" s="52" t="s">
        <v>11723</v>
      </c>
      <c r="J2573" s="52" t="s">
        <v>11712</v>
      </c>
      <c r="K2573" s="52" t="s">
        <v>11713</v>
      </c>
      <c r="L2573" s="52" t="s">
        <v>11714</v>
      </c>
      <c r="M2573" s="53">
        <v>3506</v>
      </c>
    </row>
    <row r="2574" spans="1:13" s="52" customFormat="1">
      <c r="A2574" s="38">
        <v>10194293</v>
      </c>
      <c r="B2574" s="54">
        <v>101942930000000</v>
      </c>
      <c r="C2574" s="52" t="s">
        <v>3977</v>
      </c>
      <c r="E2574" s="52" t="s">
        <v>3978</v>
      </c>
      <c r="F2574" s="32">
        <v>41543</v>
      </c>
      <c r="G2574" s="52" t="s">
        <v>11725</v>
      </c>
      <c r="H2574" s="52" t="s">
        <v>11722</v>
      </c>
      <c r="I2574" s="52" t="s">
        <v>11723</v>
      </c>
      <c r="J2574" s="52" t="s">
        <v>11712</v>
      </c>
      <c r="K2574" s="52" t="s">
        <v>11713</v>
      </c>
      <c r="L2574" s="52" t="s">
        <v>11714</v>
      </c>
      <c r="M2574" s="53">
        <v>3506</v>
      </c>
    </row>
    <row r="2575" spans="1:13" s="52" customFormat="1">
      <c r="A2575" s="38">
        <v>10194294</v>
      </c>
      <c r="B2575" s="54">
        <v>101942940000000</v>
      </c>
      <c r="C2575" s="52" t="s">
        <v>3980</v>
      </c>
      <c r="D2575" s="52" t="s">
        <v>6114</v>
      </c>
      <c r="E2575" s="52" t="s">
        <v>3981</v>
      </c>
      <c r="F2575" s="32">
        <v>41536</v>
      </c>
      <c r="G2575" s="52" t="s">
        <v>110</v>
      </c>
      <c r="H2575" s="52" t="s">
        <v>11722</v>
      </c>
      <c r="I2575" s="52" t="s">
        <v>11723</v>
      </c>
      <c r="J2575" s="52" t="s">
        <v>11712</v>
      </c>
      <c r="K2575" s="52" t="s">
        <v>11713</v>
      </c>
      <c r="L2575" s="52" t="s">
        <v>11714</v>
      </c>
      <c r="M2575" s="53">
        <v>3506</v>
      </c>
    </row>
    <row r="2576" spans="1:13" s="52" customFormat="1">
      <c r="A2576" s="38">
        <v>10194295</v>
      </c>
      <c r="B2576" s="54">
        <v>101942950000000</v>
      </c>
      <c r="C2576" s="52" t="s">
        <v>3980</v>
      </c>
      <c r="D2576" s="52" t="s">
        <v>6114</v>
      </c>
      <c r="E2576" s="52" t="s">
        <v>11771</v>
      </c>
      <c r="F2576" s="32">
        <v>41536</v>
      </c>
      <c r="G2576" s="52">
        <v>401.6</v>
      </c>
      <c r="H2576" s="52" t="s">
        <v>11722</v>
      </c>
      <c r="I2576" s="52" t="s">
        <v>11723</v>
      </c>
      <c r="J2576" s="52" t="s">
        <v>11712</v>
      </c>
      <c r="K2576" s="52" t="s">
        <v>11713</v>
      </c>
      <c r="L2576" s="52" t="s">
        <v>11714</v>
      </c>
      <c r="M2576" s="53">
        <v>3506</v>
      </c>
    </row>
    <row r="2577" spans="1:13" s="52" customFormat="1">
      <c r="A2577" s="38">
        <v>10194296</v>
      </c>
      <c r="B2577" s="54">
        <v>101942960000000</v>
      </c>
      <c r="C2577" s="52" t="s">
        <v>3980</v>
      </c>
      <c r="D2577" s="52" t="s">
        <v>6114</v>
      </c>
      <c r="E2577" s="52" t="s">
        <v>3983</v>
      </c>
      <c r="F2577" s="32">
        <v>41536</v>
      </c>
      <c r="G2577" s="52" t="s">
        <v>110</v>
      </c>
      <c r="H2577" s="52" t="s">
        <v>12333</v>
      </c>
      <c r="I2577" s="52" t="s">
        <v>11720</v>
      </c>
      <c r="J2577" s="52" t="s">
        <v>11712</v>
      </c>
      <c r="K2577" s="52" t="s">
        <v>11713</v>
      </c>
      <c r="L2577" s="52" t="s">
        <v>11714</v>
      </c>
      <c r="M2577" s="53">
        <v>3506</v>
      </c>
    </row>
    <row r="2578" spans="1:13" s="52" customFormat="1">
      <c r="A2578" s="38">
        <v>10194297</v>
      </c>
      <c r="B2578" s="54">
        <v>101942970000000</v>
      </c>
      <c r="C2578" s="52" t="s">
        <v>3980</v>
      </c>
      <c r="D2578" s="52" t="s">
        <v>6114</v>
      </c>
      <c r="E2578" s="52" t="s">
        <v>3984</v>
      </c>
      <c r="F2578" s="32">
        <v>41536</v>
      </c>
      <c r="G2578" s="52" t="s">
        <v>110</v>
      </c>
      <c r="H2578" s="52" t="s">
        <v>12389</v>
      </c>
      <c r="I2578" s="52" t="s">
        <v>12058</v>
      </c>
      <c r="J2578" s="52" t="s">
        <v>11712</v>
      </c>
      <c r="K2578" s="52" t="s">
        <v>11713</v>
      </c>
      <c r="L2578" s="52" t="s">
        <v>11714</v>
      </c>
      <c r="M2578" s="53">
        <v>3506</v>
      </c>
    </row>
    <row r="2579" spans="1:13" s="52" customFormat="1">
      <c r="A2579" s="38">
        <v>10194298</v>
      </c>
      <c r="B2579" s="54">
        <v>101942980000000</v>
      </c>
      <c r="C2579" s="52" t="s">
        <v>3980</v>
      </c>
      <c r="D2579" s="52" t="s">
        <v>6114</v>
      </c>
      <c r="E2579" s="52" t="s">
        <v>3985</v>
      </c>
      <c r="F2579" s="32">
        <v>41536</v>
      </c>
      <c r="G2579" s="52" t="s">
        <v>2032</v>
      </c>
      <c r="H2579" s="52" t="s">
        <v>11722</v>
      </c>
      <c r="I2579" s="52" t="s">
        <v>11723</v>
      </c>
      <c r="J2579" s="52" t="s">
        <v>11712</v>
      </c>
      <c r="K2579" s="52" t="s">
        <v>11713</v>
      </c>
      <c r="L2579" s="52" t="s">
        <v>11714</v>
      </c>
      <c r="M2579" s="53">
        <v>3506</v>
      </c>
    </row>
    <row r="2580" spans="1:13" s="52" customFormat="1">
      <c r="A2580" s="38">
        <v>10194299</v>
      </c>
      <c r="B2580" s="54">
        <v>101942990000000</v>
      </c>
      <c r="C2580" s="52" t="s">
        <v>3980</v>
      </c>
      <c r="D2580" s="52" t="s">
        <v>6114</v>
      </c>
      <c r="E2580" s="52" t="s">
        <v>3986</v>
      </c>
      <c r="F2580" s="32">
        <v>41536</v>
      </c>
      <c r="G2580" s="52">
        <v>403</v>
      </c>
      <c r="H2580" s="52" t="s">
        <v>11722</v>
      </c>
      <c r="I2580" s="52" t="s">
        <v>11723</v>
      </c>
      <c r="J2580" s="52" t="s">
        <v>11712</v>
      </c>
      <c r="K2580" s="52" t="s">
        <v>11713</v>
      </c>
      <c r="L2580" s="52" t="s">
        <v>11714</v>
      </c>
      <c r="M2580" s="53">
        <v>3506</v>
      </c>
    </row>
    <row r="2581" spans="1:13" s="52" customFormat="1">
      <c r="A2581" s="38">
        <v>10194300</v>
      </c>
      <c r="B2581" s="54">
        <v>101943000000000</v>
      </c>
      <c r="C2581" s="52" t="s">
        <v>3980</v>
      </c>
      <c r="D2581" s="52" t="s">
        <v>6114</v>
      </c>
      <c r="E2581" s="52" t="s">
        <v>3987</v>
      </c>
      <c r="F2581" s="32">
        <v>41536</v>
      </c>
      <c r="G2581" s="52" t="s">
        <v>110</v>
      </c>
      <c r="H2581" s="52" t="s">
        <v>11722</v>
      </c>
      <c r="I2581" s="52" t="s">
        <v>11723</v>
      </c>
      <c r="J2581" s="52" t="s">
        <v>11712</v>
      </c>
      <c r="K2581" s="52" t="s">
        <v>11713</v>
      </c>
      <c r="L2581" s="52" t="s">
        <v>11714</v>
      </c>
      <c r="M2581" s="53">
        <v>3506</v>
      </c>
    </row>
    <row r="2582" spans="1:13" s="52" customFormat="1">
      <c r="A2582" s="38">
        <v>10194301</v>
      </c>
      <c r="B2582" s="54">
        <v>101943010000000</v>
      </c>
      <c r="C2582" s="52" t="s">
        <v>3980</v>
      </c>
      <c r="D2582" s="52" t="s">
        <v>6114</v>
      </c>
      <c r="E2582" s="52" t="s">
        <v>3988</v>
      </c>
      <c r="F2582" s="32">
        <v>41536</v>
      </c>
      <c r="G2582" s="52" t="s">
        <v>110</v>
      </c>
      <c r="H2582" s="52" t="s">
        <v>12333</v>
      </c>
      <c r="I2582" s="52" t="s">
        <v>11720</v>
      </c>
      <c r="J2582" s="52" t="s">
        <v>11712</v>
      </c>
      <c r="K2582" s="52" t="s">
        <v>11713</v>
      </c>
      <c r="L2582" s="52" t="s">
        <v>11714</v>
      </c>
      <c r="M2582" s="53">
        <v>3506</v>
      </c>
    </row>
    <row r="2583" spans="1:13" s="52" customFormat="1">
      <c r="A2583" s="38">
        <v>10194302</v>
      </c>
      <c r="B2583" s="54">
        <v>101943020000000</v>
      </c>
      <c r="C2583" s="52" t="s">
        <v>3989</v>
      </c>
      <c r="D2583" s="52" t="s">
        <v>5168</v>
      </c>
      <c r="E2583" s="52" t="s">
        <v>3990</v>
      </c>
      <c r="F2583" s="32">
        <v>41536</v>
      </c>
      <c r="G2583" s="52" t="s">
        <v>272</v>
      </c>
      <c r="H2583" s="52" t="s">
        <v>11722</v>
      </c>
      <c r="I2583" s="52" t="s">
        <v>11723</v>
      </c>
      <c r="J2583" s="52" t="s">
        <v>11712</v>
      </c>
      <c r="K2583" s="52" t="s">
        <v>11713</v>
      </c>
      <c r="L2583" s="52" t="s">
        <v>11714</v>
      </c>
      <c r="M2583" s="53">
        <v>3506</v>
      </c>
    </row>
    <row r="2584" spans="1:13" s="52" customFormat="1">
      <c r="A2584" s="38">
        <v>10194303</v>
      </c>
      <c r="B2584" s="54">
        <v>101943030000000</v>
      </c>
      <c r="C2584" s="52" t="s">
        <v>3989</v>
      </c>
      <c r="D2584" s="52" t="s">
        <v>5168</v>
      </c>
      <c r="E2584" s="52" t="s">
        <v>3991</v>
      </c>
      <c r="F2584" s="32">
        <v>41536</v>
      </c>
      <c r="G2584" s="52" t="s">
        <v>7869</v>
      </c>
      <c r="H2584" s="52" t="s">
        <v>11722</v>
      </c>
      <c r="I2584" s="52" t="s">
        <v>11723</v>
      </c>
      <c r="J2584" s="52" t="s">
        <v>11712</v>
      </c>
      <c r="K2584" s="52" t="s">
        <v>11713</v>
      </c>
      <c r="L2584" s="52" t="s">
        <v>11714</v>
      </c>
      <c r="M2584" s="53">
        <v>3506</v>
      </c>
    </row>
    <row r="2585" spans="1:13" s="52" customFormat="1">
      <c r="A2585" s="38">
        <v>10194304</v>
      </c>
      <c r="B2585" s="54">
        <v>101943040000000</v>
      </c>
      <c r="C2585" s="52" t="s">
        <v>3989</v>
      </c>
      <c r="D2585" s="52" t="s">
        <v>5168</v>
      </c>
      <c r="E2585" s="52" t="s">
        <v>3992</v>
      </c>
      <c r="F2585" s="32">
        <v>41536</v>
      </c>
      <c r="G2585" s="52" t="s">
        <v>272</v>
      </c>
      <c r="H2585" s="52" t="s">
        <v>12334</v>
      </c>
      <c r="I2585" s="52" t="s">
        <v>11876</v>
      </c>
      <c r="J2585" s="52" t="s">
        <v>11712</v>
      </c>
      <c r="K2585" s="52" t="s">
        <v>11713</v>
      </c>
      <c r="L2585" s="52" t="s">
        <v>11714</v>
      </c>
      <c r="M2585" s="53">
        <v>3506</v>
      </c>
    </row>
    <row r="2586" spans="1:13" s="52" customFormat="1">
      <c r="A2586" s="38">
        <v>10194305</v>
      </c>
      <c r="B2586" s="54">
        <v>101943050000000</v>
      </c>
      <c r="C2586" s="52" t="s">
        <v>3989</v>
      </c>
      <c r="D2586" s="52" t="s">
        <v>5168</v>
      </c>
      <c r="E2586" s="52" t="s">
        <v>3993</v>
      </c>
      <c r="F2586" s="32">
        <v>41536</v>
      </c>
      <c r="G2586" s="52" t="s">
        <v>272</v>
      </c>
      <c r="H2586" s="52" t="s">
        <v>12389</v>
      </c>
      <c r="I2586" s="52" t="s">
        <v>12058</v>
      </c>
      <c r="J2586" s="52" t="s">
        <v>11712</v>
      </c>
      <c r="K2586" s="52" t="s">
        <v>11713</v>
      </c>
      <c r="L2586" s="52" t="s">
        <v>11714</v>
      </c>
      <c r="M2586" s="53">
        <v>3506</v>
      </c>
    </row>
    <row r="2587" spans="1:13" s="52" customFormat="1">
      <c r="A2587" s="38">
        <v>10194306</v>
      </c>
      <c r="B2587" s="54">
        <v>101943060000000</v>
      </c>
      <c r="C2587" s="52" t="s">
        <v>3989</v>
      </c>
      <c r="D2587" s="52" t="s">
        <v>5168</v>
      </c>
      <c r="E2587" s="52" t="s">
        <v>3994</v>
      </c>
      <c r="F2587" s="32">
        <v>41536</v>
      </c>
      <c r="G2587" s="52" t="s">
        <v>11772</v>
      </c>
      <c r="H2587" s="52" t="s">
        <v>11722</v>
      </c>
      <c r="I2587" s="52" t="s">
        <v>11723</v>
      </c>
      <c r="J2587" s="52" t="s">
        <v>11712</v>
      </c>
      <c r="K2587" s="52" t="s">
        <v>11713</v>
      </c>
      <c r="L2587" s="52" t="s">
        <v>11714</v>
      </c>
      <c r="M2587" s="53">
        <v>3506</v>
      </c>
    </row>
    <row r="2588" spans="1:13" s="52" customFormat="1">
      <c r="A2588" s="38">
        <v>10194307</v>
      </c>
      <c r="B2588" s="54">
        <v>101943070000000</v>
      </c>
      <c r="C2588" s="52" t="s">
        <v>3989</v>
      </c>
      <c r="D2588" s="52" t="s">
        <v>5168</v>
      </c>
      <c r="E2588" s="52" t="s">
        <v>3995</v>
      </c>
      <c r="F2588" s="32">
        <v>41536</v>
      </c>
      <c r="G2588" s="52">
        <v>401.45</v>
      </c>
      <c r="H2588" s="52" t="s">
        <v>11722</v>
      </c>
      <c r="I2588" s="52" t="s">
        <v>11723</v>
      </c>
      <c r="J2588" s="52" t="s">
        <v>11712</v>
      </c>
      <c r="K2588" s="52" t="s">
        <v>11713</v>
      </c>
      <c r="L2588" s="52" t="s">
        <v>11714</v>
      </c>
      <c r="M2588" s="53">
        <v>3506</v>
      </c>
    </row>
    <row r="2589" spans="1:13" s="52" customFormat="1">
      <c r="A2589" s="38">
        <v>10194308</v>
      </c>
      <c r="B2589" s="54">
        <v>101943080000000</v>
      </c>
      <c r="C2589" s="52" t="s">
        <v>3989</v>
      </c>
      <c r="D2589" s="52" t="s">
        <v>5168</v>
      </c>
      <c r="E2589" s="52" t="s">
        <v>3996</v>
      </c>
      <c r="F2589" s="32">
        <v>41536</v>
      </c>
      <c r="G2589" s="52" t="s">
        <v>110</v>
      </c>
      <c r="H2589" s="52" t="s">
        <v>11722</v>
      </c>
      <c r="I2589" s="52" t="s">
        <v>11723</v>
      </c>
      <c r="J2589" s="52" t="s">
        <v>11712</v>
      </c>
      <c r="K2589" s="52" t="s">
        <v>11713</v>
      </c>
      <c r="L2589" s="52" t="s">
        <v>11714</v>
      </c>
      <c r="M2589" s="53">
        <v>3506</v>
      </c>
    </row>
    <row r="2590" spans="1:13" s="52" customFormat="1">
      <c r="A2590" s="38">
        <v>10194309</v>
      </c>
      <c r="B2590" s="54">
        <v>101943090000000</v>
      </c>
      <c r="C2590" s="52" t="s">
        <v>3989</v>
      </c>
      <c r="D2590" s="52" t="s">
        <v>5168</v>
      </c>
      <c r="E2590" s="52" t="s">
        <v>3997</v>
      </c>
      <c r="F2590" s="32">
        <v>41536</v>
      </c>
      <c r="G2590" s="52" t="s">
        <v>272</v>
      </c>
      <c r="H2590" s="52" t="s">
        <v>12333</v>
      </c>
      <c r="I2590" s="52" t="s">
        <v>11720</v>
      </c>
      <c r="J2590" s="52" t="s">
        <v>11712</v>
      </c>
      <c r="K2590" s="52" t="s">
        <v>11713</v>
      </c>
      <c r="L2590" s="52" t="s">
        <v>11714</v>
      </c>
      <c r="M2590" s="53">
        <v>3506</v>
      </c>
    </row>
    <row r="2591" spans="1:13" s="52" customFormat="1">
      <c r="A2591" s="38">
        <v>10194310</v>
      </c>
      <c r="B2591" s="54">
        <v>101943100000000</v>
      </c>
      <c r="C2591" s="52" t="s">
        <v>3998</v>
      </c>
      <c r="D2591" s="52" t="s">
        <v>6117</v>
      </c>
      <c r="E2591" s="52" t="s">
        <v>3999</v>
      </c>
      <c r="F2591" s="32">
        <v>41536</v>
      </c>
      <c r="G2591" s="52" t="s">
        <v>110</v>
      </c>
      <c r="H2591" s="52" t="s">
        <v>12130</v>
      </c>
      <c r="I2591" s="52" t="s">
        <v>12131</v>
      </c>
      <c r="J2591" s="52" t="s">
        <v>11712</v>
      </c>
      <c r="K2591" s="52" t="s">
        <v>11713</v>
      </c>
      <c r="L2591" s="52" t="s">
        <v>11714</v>
      </c>
      <c r="M2591" s="53">
        <v>3506</v>
      </c>
    </row>
    <row r="2592" spans="1:13" s="52" customFormat="1">
      <c r="A2592" s="38">
        <v>10194311</v>
      </c>
      <c r="B2592" s="54">
        <v>101943110000000</v>
      </c>
      <c r="C2592" s="52" t="s">
        <v>3998</v>
      </c>
      <c r="D2592" s="52" t="s">
        <v>6117</v>
      </c>
      <c r="E2592" s="52" t="s">
        <v>4000</v>
      </c>
      <c r="F2592" s="32">
        <v>41536</v>
      </c>
      <c r="G2592" s="52" t="s">
        <v>110</v>
      </c>
      <c r="H2592" s="52" t="s">
        <v>12130</v>
      </c>
      <c r="I2592" s="52" t="s">
        <v>12131</v>
      </c>
      <c r="J2592" s="52" t="s">
        <v>11712</v>
      </c>
      <c r="K2592" s="52" t="s">
        <v>11713</v>
      </c>
      <c r="L2592" s="52" t="s">
        <v>11714</v>
      </c>
      <c r="M2592" s="53">
        <v>3506</v>
      </c>
    </row>
    <row r="2593" spans="1:13" s="52" customFormat="1">
      <c r="A2593" s="38">
        <v>10194312</v>
      </c>
      <c r="B2593" s="54">
        <v>101943120000000</v>
      </c>
      <c r="C2593" s="52" t="s">
        <v>3998</v>
      </c>
      <c r="D2593" s="52" t="s">
        <v>6117</v>
      </c>
      <c r="E2593" s="52" t="s">
        <v>4001</v>
      </c>
      <c r="F2593" s="32">
        <v>41536</v>
      </c>
      <c r="G2593" s="52">
        <v>401.6</v>
      </c>
      <c r="H2593" s="52" t="s">
        <v>11722</v>
      </c>
      <c r="I2593" s="52" t="s">
        <v>11723</v>
      </c>
      <c r="J2593" s="52" t="s">
        <v>11712</v>
      </c>
      <c r="K2593" s="52" t="s">
        <v>11713</v>
      </c>
      <c r="L2593" s="52" t="s">
        <v>11714</v>
      </c>
      <c r="M2593" s="53">
        <v>3506</v>
      </c>
    </row>
    <row r="2594" spans="1:13" s="52" customFormat="1">
      <c r="A2594" s="38">
        <v>10194313</v>
      </c>
      <c r="B2594" s="54">
        <v>101943130000000</v>
      </c>
      <c r="C2594" s="52" t="s">
        <v>3998</v>
      </c>
      <c r="D2594" s="52" t="s">
        <v>6117</v>
      </c>
      <c r="E2594" s="52" t="s">
        <v>4002</v>
      </c>
      <c r="F2594" s="32">
        <v>41536</v>
      </c>
      <c r="G2594" s="52" t="s">
        <v>110</v>
      </c>
      <c r="H2594" s="52" t="s">
        <v>12130</v>
      </c>
      <c r="I2594" s="52" t="s">
        <v>12131</v>
      </c>
      <c r="J2594" s="52" t="s">
        <v>11712</v>
      </c>
      <c r="K2594" s="52" t="s">
        <v>11713</v>
      </c>
      <c r="L2594" s="52" t="s">
        <v>11714</v>
      </c>
      <c r="M2594" s="53">
        <v>3506</v>
      </c>
    </row>
    <row r="2595" spans="1:13" s="52" customFormat="1">
      <c r="A2595" s="38">
        <v>10194314</v>
      </c>
      <c r="B2595" s="54">
        <v>101943140000000</v>
      </c>
      <c r="C2595" s="52" t="s">
        <v>3998</v>
      </c>
      <c r="D2595" s="52" t="s">
        <v>6117</v>
      </c>
      <c r="E2595" s="52" t="s">
        <v>4003</v>
      </c>
      <c r="F2595" s="32">
        <v>41536</v>
      </c>
      <c r="G2595" s="52" t="s">
        <v>110</v>
      </c>
      <c r="H2595" s="52" t="s">
        <v>11722</v>
      </c>
      <c r="I2595" s="52" t="s">
        <v>11723</v>
      </c>
      <c r="J2595" s="52" t="s">
        <v>11712</v>
      </c>
      <c r="K2595" s="52" t="s">
        <v>11713</v>
      </c>
      <c r="L2595" s="52" t="s">
        <v>11714</v>
      </c>
      <c r="M2595" s="53">
        <v>3506</v>
      </c>
    </row>
    <row r="2596" spans="1:13" s="52" customFormat="1">
      <c r="A2596" s="38">
        <v>10194315</v>
      </c>
      <c r="B2596" s="54">
        <v>101943150000000</v>
      </c>
      <c r="C2596" s="52" t="s">
        <v>3998</v>
      </c>
      <c r="D2596" s="52" t="s">
        <v>7804</v>
      </c>
      <c r="E2596" s="52" t="s">
        <v>4004</v>
      </c>
      <c r="F2596" s="32">
        <v>41536</v>
      </c>
      <c r="G2596" s="52" t="s">
        <v>110</v>
      </c>
      <c r="H2596" s="52" t="s">
        <v>11722</v>
      </c>
      <c r="I2596" s="52" t="s">
        <v>11723</v>
      </c>
      <c r="J2596" s="52" t="s">
        <v>11712</v>
      </c>
      <c r="K2596" s="52" t="s">
        <v>11713</v>
      </c>
      <c r="L2596" s="52" t="s">
        <v>11714</v>
      </c>
      <c r="M2596" s="53">
        <v>3506</v>
      </c>
    </row>
    <row r="2597" spans="1:13" s="52" customFormat="1">
      <c r="A2597" s="38">
        <v>10194316</v>
      </c>
      <c r="B2597" s="54">
        <v>101943160000000</v>
      </c>
      <c r="C2597" s="52" t="s">
        <v>3998</v>
      </c>
      <c r="D2597" s="52" t="s">
        <v>6117</v>
      </c>
      <c r="E2597" s="52" t="s">
        <v>4005</v>
      </c>
      <c r="F2597" s="32">
        <v>41536</v>
      </c>
      <c r="G2597" s="52" t="s">
        <v>110</v>
      </c>
      <c r="H2597" s="52" t="s">
        <v>12130</v>
      </c>
      <c r="I2597" s="52" t="s">
        <v>12131</v>
      </c>
      <c r="J2597" s="52" t="s">
        <v>11712</v>
      </c>
      <c r="K2597" s="52" t="s">
        <v>11713</v>
      </c>
      <c r="L2597" s="52" t="s">
        <v>11714</v>
      </c>
      <c r="M2597" s="53">
        <v>3506</v>
      </c>
    </row>
    <row r="2598" spans="1:13" s="52" customFormat="1">
      <c r="A2598" s="38">
        <v>10194317</v>
      </c>
      <c r="B2598" s="54">
        <v>101943170000000</v>
      </c>
      <c r="C2598" s="52" t="s">
        <v>3998</v>
      </c>
      <c r="D2598" s="52" t="s">
        <v>6117</v>
      </c>
      <c r="E2598" s="52" t="s">
        <v>4006</v>
      </c>
      <c r="F2598" s="32">
        <v>41536</v>
      </c>
      <c r="G2598" s="52" t="s">
        <v>110</v>
      </c>
      <c r="H2598" s="52" t="s">
        <v>11722</v>
      </c>
      <c r="I2598" s="52" t="s">
        <v>11723</v>
      </c>
      <c r="J2598" s="52" t="s">
        <v>11712</v>
      </c>
      <c r="K2598" s="52" t="s">
        <v>11713</v>
      </c>
      <c r="L2598" s="52" t="s">
        <v>11714</v>
      </c>
      <c r="M2598" s="53">
        <v>3506</v>
      </c>
    </row>
    <row r="2599" spans="1:13" s="52" customFormat="1">
      <c r="A2599" s="38">
        <v>10194318</v>
      </c>
      <c r="B2599" s="54">
        <v>101943180000000</v>
      </c>
      <c r="C2599" s="52" t="s">
        <v>4007</v>
      </c>
      <c r="D2599" s="52" t="s">
        <v>5170</v>
      </c>
      <c r="E2599" s="52" t="s">
        <v>4008</v>
      </c>
      <c r="F2599" s="32">
        <v>41536</v>
      </c>
      <c r="G2599" s="52" t="s">
        <v>5112</v>
      </c>
      <c r="H2599" s="52" t="s">
        <v>12304</v>
      </c>
      <c r="I2599" s="52" t="s">
        <v>12305</v>
      </c>
      <c r="J2599" s="52" t="s">
        <v>11712</v>
      </c>
      <c r="K2599" s="52" t="s">
        <v>11713</v>
      </c>
      <c r="L2599" s="52" t="s">
        <v>11714</v>
      </c>
      <c r="M2599" s="53">
        <v>3506</v>
      </c>
    </row>
    <row r="2600" spans="1:13" s="52" customFormat="1">
      <c r="A2600" s="38">
        <v>10194319</v>
      </c>
      <c r="B2600" s="54">
        <v>101943190000000</v>
      </c>
      <c r="C2600" s="52" t="s">
        <v>4007</v>
      </c>
      <c r="D2600" s="52" t="s">
        <v>5170</v>
      </c>
      <c r="E2600" s="52" t="s">
        <v>4009</v>
      </c>
      <c r="F2600" s="32">
        <v>41536</v>
      </c>
      <c r="G2600" s="52" t="s">
        <v>5112</v>
      </c>
      <c r="H2600" s="52" t="s">
        <v>12304</v>
      </c>
      <c r="I2600" s="52" t="s">
        <v>12305</v>
      </c>
      <c r="J2600" s="52" t="s">
        <v>11712</v>
      </c>
      <c r="K2600" s="52" t="s">
        <v>11713</v>
      </c>
      <c r="L2600" s="52" t="s">
        <v>11714</v>
      </c>
      <c r="M2600" s="53">
        <v>3506</v>
      </c>
    </row>
    <row r="2601" spans="1:13" s="52" customFormat="1">
      <c r="A2601" s="38">
        <v>10194320</v>
      </c>
      <c r="B2601" s="54">
        <v>101943200000000</v>
      </c>
      <c r="C2601" s="52" t="s">
        <v>4007</v>
      </c>
      <c r="D2601" s="52" t="s">
        <v>5170</v>
      </c>
      <c r="E2601" s="52" t="s">
        <v>4010</v>
      </c>
      <c r="F2601" s="32">
        <v>41536</v>
      </c>
      <c r="G2601" s="52">
        <v>401.6</v>
      </c>
      <c r="H2601" s="52" t="s">
        <v>11722</v>
      </c>
      <c r="I2601" s="52" t="s">
        <v>11723</v>
      </c>
      <c r="J2601" s="52" t="s">
        <v>11712</v>
      </c>
      <c r="K2601" s="52" t="s">
        <v>11713</v>
      </c>
      <c r="L2601" s="52" t="s">
        <v>11714</v>
      </c>
      <c r="M2601" s="53">
        <v>3506</v>
      </c>
    </row>
    <row r="2602" spans="1:13" s="52" customFormat="1">
      <c r="A2602" s="38">
        <v>10194321</v>
      </c>
      <c r="B2602" s="54">
        <v>101943210000000</v>
      </c>
      <c r="C2602" s="52" t="s">
        <v>4007</v>
      </c>
      <c r="D2602" s="52" t="s">
        <v>5170</v>
      </c>
      <c r="E2602" s="52" t="s">
        <v>4011</v>
      </c>
      <c r="F2602" s="32">
        <v>41536</v>
      </c>
      <c r="G2602" s="52" t="s">
        <v>272</v>
      </c>
      <c r="H2602" s="52" t="s">
        <v>12130</v>
      </c>
      <c r="I2602" s="52" t="s">
        <v>12131</v>
      </c>
      <c r="J2602" s="52" t="s">
        <v>11712</v>
      </c>
      <c r="K2602" s="52" t="s">
        <v>11713</v>
      </c>
      <c r="L2602" s="52" t="s">
        <v>11714</v>
      </c>
      <c r="M2602" s="53">
        <v>3506</v>
      </c>
    </row>
    <row r="2603" spans="1:13" s="52" customFormat="1">
      <c r="A2603" s="38">
        <v>10194322</v>
      </c>
      <c r="B2603" s="54">
        <v>101943220000000</v>
      </c>
      <c r="C2603" s="52" t="s">
        <v>4007</v>
      </c>
      <c r="D2603" s="52" t="s">
        <v>5170</v>
      </c>
      <c r="E2603" s="52" t="s">
        <v>4012</v>
      </c>
      <c r="F2603" s="32">
        <v>41536</v>
      </c>
      <c r="G2603" s="52" t="s">
        <v>11773</v>
      </c>
      <c r="H2603" s="52" t="s">
        <v>11722</v>
      </c>
      <c r="I2603" s="52" t="s">
        <v>11723</v>
      </c>
      <c r="J2603" s="52" t="s">
        <v>11712</v>
      </c>
      <c r="K2603" s="52" t="s">
        <v>11713</v>
      </c>
      <c r="L2603" s="52" t="s">
        <v>11714</v>
      </c>
      <c r="M2603" s="53">
        <v>3506</v>
      </c>
    </row>
    <row r="2604" spans="1:13" s="52" customFormat="1">
      <c r="A2604" s="38">
        <v>10194323</v>
      </c>
      <c r="B2604" s="54">
        <v>101943230000000</v>
      </c>
      <c r="C2604" s="52" t="s">
        <v>4007</v>
      </c>
      <c r="D2604" s="52" t="s">
        <v>5170</v>
      </c>
      <c r="E2604" s="52" t="s">
        <v>4013</v>
      </c>
      <c r="F2604" s="32">
        <v>41536</v>
      </c>
      <c r="G2604" s="52" t="s">
        <v>11773</v>
      </c>
      <c r="H2604" s="52" t="s">
        <v>11722</v>
      </c>
      <c r="I2604" s="52" t="s">
        <v>11723</v>
      </c>
      <c r="J2604" s="52" t="s">
        <v>11712</v>
      </c>
      <c r="K2604" s="52" t="s">
        <v>11713</v>
      </c>
      <c r="L2604" s="52" t="s">
        <v>11714</v>
      </c>
      <c r="M2604" s="53">
        <v>3506</v>
      </c>
    </row>
    <row r="2605" spans="1:13" s="52" customFormat="1">
      <c r="A2605" s="38">
        <v>10194324</v>
      </c>
      <c r="B2605" s="54">
        <v>101943240000000</v>
      </c>
      <c r="C2605" s="52" t="s">
        <v>4007</v>
      </c>
      <c r="D2605" s="52" t="s">
        <v>5170</v>
      </c>
      <c r="E2605" s="52" t="s">
        <v>4014</v>
      </c>
      <c r="F2605" s="32">
        <v>41536</v>
      </c>
      <c r="G2605" s="52" t="s">
        <v>11773</v>
      </c>
      <c r="H2605" s="52" t="s">
        <v>11722</v>
      </c>
      <c r="I2605" s="52" t="s">
        <v>11723</v>
      </c>
      <c r="J2605" s="52" t="s">
        <v>11712</v>
      </c>
      <c r="K2605" s="52" t="s">
        <v>11713</v>
      </c>
      <c r="L2605" s="52" t="s">
        <v>11714</v>
      </c>
      <c r="M2605" s="53">
        <v>3506</v>
      </c>
    </row>
    <row r="2606" spans="1:13" s="52" customFormat="1">
      <c r="A2606" s="38">
        <v>10194325</v>
      </c>
      <c r="B2606" s="54">
        <v>101943250000000</v>
      </c>
      <c r="C2606" s="52" t="s">
        <v>4007</v>
      </c>
      <c r="D2606" s="52" t="s">
        <v>5170</v>
      </c>
      <c r="E2606" s="52" t="s">
        <v>4015</v>
      </c>
      <c r="F2606" s="32">
        <v>41536</v>
      </c>
      <c r="G2606" s="52" t="s">
        <v>11773</v>
      </c>
      <c r="H2606" s="52" t="s">
        <v>11722</v>
      </c>
      <c r="I2606" s="52" t="s">
        <v>11723</v>
      </c>
      <c r="J2606" s="52" t="s">
        <v>11712</v>
      </c>
      <c r="K2606" s="52" t="s">
        <v>11713</v>
      </c>
      <c r="L2606" s="52" t="s">
        <v>11714</v>
      </c>
      <c r="M2606" s="53">
        <v>3506</v>
      </c>
    </row>
    <row r="2607" spans="1:13" s="52" customFormat="1">
      <c r="A2607" s="38">
        <v>10194326</v>
      </c>
      <c r="B2607" s="54">
        <v>101943260000000</v>
      </c>
      <c r="C2607" s="52" t="s">
        <v>7711</v>
      </c>
      <c r="D2607" s="52" t="s">
        <v>6120</v>
      </c>
      <c r="E2607" s="52" t="s">
        <v>6121</v>
      </c>
      <c r="F2607" s="32">
        <v>41586</v>
      </c>
      <c r="G2607" s="52" t="s">
        <v>5773</v>
      </c>
      <c r="H2607" s="52" t="s">
        <v>12067</v>
      </c>
      <c r="I2607" s="52" t="s">
        <v>12068</v>
      </c>
      <c r="J2607" s="52" t="s">
        <v>11712</v>
      </c>
      <c r="K2607" s="52" t="s">
        <v>11713</v>
      </c>
      <c r="L2607" s="52" t="s">
        <v>11714</v>
      </c>
      <c r="M2607" s="53">
        <v>3506</v>
      </c>
    </row>
    <row r="2608" spans="1:13" s="52" customFormat="1">
      <c r="A2608" s="38">
        <v>10194327</v>
      </c>
      <c r="B2608" s="54">
        <v>101943270000000</v>
      </c>
      <c r="C2608" s="52" t="s">
        <v>7711</v>
      </c>
      <c r="D2608" s="52" t="s">
        <v>6120</v>
      </c>
      <c r="E2608" s="52" t="s">
        <v>6123</v>
      </c>
      <c r="F2608" s="32">
        <v>41586</v>
      </c>
      <c r="G2608" s="52" t="s">
        <v>110</v>
      </c>
      <c r="H2608" s="52" t="s">
        <v>12316</v>
      </c>
      <c r="I2608" s="52" t="s">
        <v>11720</v>
      </c>
      <c r="J2608" s="52" t="s">
        <v>11712</v>
      </c>
      <c r="K2608" s="52" t="s">
        <v>11713</v>
      </c>
      <c r="L2608" s="52" t="s">
        <v>11714</v>
      </c>
      <c r="M2608" s="53">
        <v>3506</v>
      </c>
    </row>
    <row r="2609" spans="1:13" s="52" customFormat="1">
      <c r="A2609" s="38">
        <v>10194328</v>
      </c>
      <c r="B2609" s="54">
        <v>101943280000000</v>
      </c>
      <c r="C2609" s="52" t="s">
        <v>7711</v>
      </c>
      <c r="D2609" s="52" t="s">
        <v>6120</v>
      </c>
      <c r="E2609" s="52" t="s">
        <v>6124</v>
      </c>
      <c r="F2609" s="32">
        <v>41586</v>
      </c>
      <c r="G2609" s="52" t="s">
        <v>110</v>
      </c>
      <c r="H2609" s="52" t="s">
        <v>12290</v>
      </c>
      <c r="I2609" s="52" t="s">
        <v>11717</v>
      </c>
      <c r="J2609" s="52" t="s">
        <v>11712</v>
      </c>
      <c r="K2609" s="52" t="s">
        <v>11713</v>
      </c>
      <c r="L2609" s="52" t="s">
        <v>11714</v>
      </c>
      <c r="M2609" s="53">
        <v>3506</v>
      </c>
    </row>
    <row r="2610" spans="1:13" s="52" customFormat="1">
      <c r="A2610" s="38">
        <v>10194329</v>
      </c>
      <c r="B2610" s="54">
        <v>101943290000000</v>
      </c>
      <c r="C2610" s="52" t="s">
        <v>7711</v>
      </c>
      <c r="D2610" s="52" t="s">
        <v>6120</v>
      </c>
      <c r="E2610" s="52" t="s">
        <v>6125</v>
      </c>
      <c r="F2610" s="32">
        <v>41586</v>
      </c>
      <c r="G2610" s="52" t="s">
        <v>390</v>
      </c>
      <c r="H2610" s="52" t="s">
        <v>12347</v>
      </c>
      <c r="I2610" s="52" t="s">
        <v>11711</v>
      </c>
      <c r="J2610" s="52" t="s">
        <v>11712</v>
      </c>
      <c r="K2610" s="52" t="s">
        <v>11713</v>
      </c>
      <c r="L2610" s="52" t="s">
        <v>11714</v>
      </c>
      <c r="M2610" s="53">
        <v>3506</v>
      </c>
    </row>
    <row r="2611" spans="1:13" s="52" customFormat="1">
      <c r="A2611" s="38">
        <v>10194330</v>
      </c>
      <c r="B2611" s="54">
        <v>101943300000000</v>
      </c>
      <c r="C2611" s="52" t="s">
        <v>7711</v>
      </c>
      <c r="D2611" s="52" t="s">
        <v>6120</v>
      </c>
      <c r="E2611" s="52" t="s">
        <v>11774</v>
      </c>
      <c r="F2611" s="32">
        <v>41586</v>
      </c>
      <c r="G2611" s="52">
        <v>401.45</v>
      </c>
      <c r="H2611" s="52" t="s">
        <v>11722</v>
      </c>
      <c r="I2611" s="52" t="s">
        <v>11723</v>
      </c>
      <c r="J2611" s="52" t="s">
        <v>11712</v>
      </c>
      <c r="K2611" s="52" t="s">
        <v>11713</v>
      </c>
      <c r="L2611" s="52" t="s">
        <v>11714</v>
      </c>
      <c r="M2611" s="53">
        <v>3506</v>
      </c>
    </row>
    <row r="2612" spans="1:13" s="52" customFormat="1">
      <c r="A2612" s="38">
        <v>10194331</v>
      </c>
      <c r="B2612" s="54">
        <v>101943310000000</v>
      </c>
      <c r="C2612" s="52" t="s">
        <v>7711</v>
      </c>
      <c r="D2612" s="52" t="s">
        <v>6120</v>
      </c>
      <c r="E2612" s="52" t="s">
        <v>6126</v>
      </c>
      <c r="F2612" s="32">
        <v>41586</v>
      </c>
      <c r="G2612" s="52" t="s">
        <v>110</v>
      </c>
      <c r="H2612" s="52" t="s">
        <v>12267</v>
      </c>
      <c r="I2612" s="52" t="s">
        <v>12140</v>
      </c>
      <c r="J2612" s="52" t="s">
        <v>11712</v>
      </c>
      <c r="K2612" s="52" t="s">
        <v>11713</v>
      </c>
      <c r="L2612" s="52" t="s">
        <v>11714</v>
      </c>
      <c r="M2612" s="53">
        <v>3506</v>
      </c>
    </row>
    <row r="2613" spans="1:13" s="52" customFormat="1">
      <c r="A2613" s="38">
        <v>10194332</v>
      </c>
      <c r="B2613" s="54">
        <v>101943320000000</v>
      </c>
      <c r="C2613" s="52" t="s">
        <v>7711</v>
      </c>
      <c r="D2613" s="52" t="s">
        <v>6120</v>
      </c>
      <c r="E2613" s="52" t="s">
        <v>6127</v>
      </c>
      <c r="F2613" s="32">
        <v>41586</v>
      </c>
      <c r="G2613" s="52" t="s">
        <v>110</v>
      </c>
      <c r="H2613" s="52" t="s">
        <v>12067</v>
      </c>
      <c r="I2613" s="52" t="s">
        <v>12068</v>
      </c>
      <c r="J2613" s="52" t="s">
        <v>11712</v>
      </c>
      <c r="K2613" s="52" t="s">
        <v>11713</v>
      </c>
      <c r="L2613" s="52" t="s">
        <v>11714</v>
      </c>
      <c r="M2613" s="53">
        <v>3506</v>
      </c>
    </row>
    <row r="2614" spans="1:13" s="52" customFormat="1">
      <c r="A2614" s="38">
        <v>10194333</v>
      </c>
      <c r="B2614" s="54">
        <v>101943330000000</v>
      </c>
      <c r="C2614" s="52" t="s">
        <v>7711</v>
      </c>
      <c r="D2614" s="52" t="s">
        <v>7810</v>
      </c>
      <c r="E2614" s="52" t="s">
        <v>6129</v>
      </c>
      <c r="F2614" s="32">
        <v>41586</v>
      </c>
      <c r="G2614" s="52" t="s">
        <v>110</v>
      </c>
      <c r="H2614" s="52" t="s">
        <v>12064</v>
      </c>
      <c r="I2614" s="52" t="s">
        <v>12058</v>
      </c>
      <c r="J2614" s="52" t="s">
        <v>11712</v>
      </c>
      <c r="K2614" s="52" t="s">
        <v>11713</v>
      </c>
      <c r="L2614" s="52" t="s">
        <v>11714</v>
      </c>
      <c r="M2614" s="53">
        <v>3506</v>
      </c>
    </row>
    <row r="2615" spans="1:13" s="52" customFormat="1">
      <c r="A2615" s="38">
        <v>10194334</v>
      </c>
      <c r="B2615" s="54">
        <v>101943340000000</v>
      </c>
      <c r="C2615" s="52" t="s">
        <v>7711</v>
      </c>
      <c r="D2615" s="52" t="s">
        <v>6120</v>
      </c>
      <c r="E2615" s="52" t="s">
        <v>6130</v>
      </c>
      <c r="F2615" s="32">
        <v>41586</v>
      </c>
      <c r="G2615" s="52" t="s">
        <v>110</v>
      </c>
      <c r="H2615" s="52" t="s">
        <v>12280</v>
      </c>
      <c r="I2615" s="52" t="s">
        <v>12140</v>
      </c>
      <c r="J2615" s="52" t="s">
        <v>11712</v>
      </c>
      <c r="K2615" s="52" t="s">
        <v>11713</v>
      </c>
      <c r="L2615" s="52" t="s">
        <v>11714</v>
      </c>
      <c r="M2615" s="53">
        <v>3506</v>
      </c>
    </row>
    <row r="2616" spans="1:13" s="52" customFormat="1">
      <c r="A2616" s="38">
        <v>10194335</v>
      </c>
      <c r="B2616" s="54">
        <v>101943350000000</v>
      </c>
      <c r="C2616" s="52" t="s">
        <v>7711</v>
      </c>
      <c r="D2616" s="52" t="s">
        <v>6120</v>
      </c>
      <c r="E2616" s="52" t="s">
        <v>6131</v>
      </c>
      <c r="F2616" s="32">
        <v>41586</v>
      </c>
      <c r="G2616" s="52" t="s">
        <v>110</v>
      </c>
      <c r="H2616" s="52" t="s">
        <v>12267</v>
      </c>
      <c r="I2616" s="52" t="s">
        <v>12140</v>
      </c>
      <c r="J2616" s="52" t="s">
        <v>11712</v>
      </c>
      <c r="K2616" s="52" t="s">
        <v>11713</v>
      </c>
      <c r="L2616" s="52" t="s">
        <v>11714</v>
      </c>
      <c r="M2616" s="53">
        <v>3506</v>
      </c>
    </row>
    <row r="2617" spans="1:13" s="52" customFormat="1">
      <c r="A2617" s="38">
        <v>10194336</v>
      </c>
      <c r="B2617" s="54">
        <v>101943360000000</v>
      </c>
      <c r="C2617" s="52" t="s">
        <v>7711</v>
      </c>
      <c r="D2617" s="52" t="s">
        <v>6120</v>
      </c>
      <c r="E2617" s="52" t="s">
        <v>6132</v>
      </c>
      <c r="F2617" s="32">
        <v>41586</v>
      </c>
      <c r="G2617" s="52" t="s">
        <v>12348</v>
      </c>
      <c r="H2617" s="52" t="s">
        <v>12349</v>
      </c>
      <c r="I2617" s="52" t="s">
        <v>11717</v>
      </c>
      <c r="J2617" s="52" t="s">
        <v>11712</v>
      </c>
      <c r="K2617" s="52" t="s">
        <v>11713</v>
      </c>
      <c r="L2617" s="52" t="s">
        <v>11714</v>
      </c>
      <c r="M2617" s="53">
        <v>3506</v>
      </c>
    </row>
    <row r="2618" spans="1:13" s="52" customFormat="1">
      <c r="A2618" s="38">
        <v>10194337</v>
      </c>
      <c r="B2618" s="54">
        <v>101943370000000</v>
      </c>
      <c r="C2618" s="52" t="s">
        <v>7711</v>
      </c>
      <c r="D2618" s="52" t="s">
        <v>6120</v>
      </c>
      <c r="E2618" s="52" t="s">
        <v>6133</v>
      </c>
      <c r="F2618" s="32">
        <v>41586</v>
      </c>
      <c r="G2618" s="52" t="s">
        <v>110</v>
      </c>
      <c r="H2618" s="52" t="s">
        <v>12280</v>
      </c>
      <c r="I2618" s="52" t="s">
        <v>12140</v>
      </c>
      <c r="J2618" s="52" t="s">
        <v>11712</v>
      </c>
      <c r="K2618" s="52" t="s">
        <v>11713</v>
      </c>
      <c r="L2618" s="52" t="s">
        <v>11714</v>
      </c>
      <c r="M2618" s="53">
        <v>3506</v>
      </c>
    </row>
    <row r="2619" spans="1:13" s="52" customFormat="1">
      <c r="A2619" s="38">
        <v>10194338</v>
      </c>
      <c r="B2619" s="54">
        <v>101943380000000</v>
      </c>
      <c r="C2619" s="52" t="s">
        <v>7711</v>
      </c>
      <c r="D2619" s="52" t="s">
        <v>6120</v>
      </c>
      <c r="E2619" s="52" t="s">
        <v>6135</v>
      </c>
      <c r="F2619" s="32">
        <v>41586</v>
      </c>
      <c r="G2619" s="52" t="s">
        <v>110</v>
      </c>
      <c r="H2619" s="52" t="s">
        <v>12280</v>
      </c>
      <c r="I2619" s="52" t="s">
        <v>12140</v>
      </c>
      <c r="J2619" s="52" t="s">
        <v>11712</v>
      </c>
      <c r="K2619" s="52" t="s">
        <v>11713</v>
      </c>
      <c r="L2619" s="52" t="s">
        <v>11714</v>
      </c>
      <c r="M2619" s="53">
        <v>3506</v>
      </c>
    </row>
    <row r="2620" spans="1:13" s="52" customFormat="1">
      <c r="A2620" s="38">
        <v>10194339</v>
      </c>
      <c r="B2620" s="54">
        <v>101943390000000</v>
      </c>
      <c r="C2620" s="52" t="s">
        <v>7711</v>
      </c>
      <c r="D2620" s="52" t="s">
        <v>6120</v>
      </c>
      <c r="E2620" s="52" t="s">
        <v>8257</v>
      </c>
      <c r="F2620" s="32">
        <v>41586</v>
      </c>
      <c r="G2620" s="52" t="s">
        <v>110</v>
      </c>
      <c r="H2620" s="52" t="s">
        <v>12082</v>
      </c>
      <c r="I2620" s="52" t="s">
        <v>12068</v>
      </c>
      <c r="J2620" s="52" t="s">
        <v>11712</v>
      </c>
      <c r="K2620" s="52" t="s">
        <v>11713</v>
      </c>
      <c r="L2620" s="52" t="s">
        <v>11714</v>
      </c>
      <c r="M2620" s="53">
        <v>3506</v>
      </c>
    </row>
    <row r="2621" spans="1:13" s="52" customFormat="1">
      <c r="A2621" s="38">
        <v>10194340</v>
      </c>
      <c r="B2621" s="54">
        <v>101943400000000</v>
      </c>
      <c r="C2621" s="52" t="s">
        <v>7711</v>
      </c>
      <c r="D2621" s="52" t="s">
        <v>6120</v>
      </c>
      <c r="E2621" s="52" t="s">
        <v>8327</v>
      </c>
      <c r="F2621" s="32">
        <v>41586</v>
      </c>
      <c r="G2621" s="52">
        <v>401.6</v>
      </c>
      <c r="H2621" s="52" t="s">
        <v>11722</v>
      </c>
      <c r="I2621" s="52" t="s">
        <v>11723</v>
      </c>
      <c r="J2621" s="52" t="s">
        <v>11712</v>
      </c>
      <c r="K2621" s="52" t="s">
        <v>11713</v>
      </c>
      <c r="L2621" s="52" t="s">
        <v>11714</v>
      </c>
      <c r="M2621" s="53">
        <v>3506</v>
      </c>
    </row>
    <row r="2622" spans="1:13" s="52" customFormat="1">
      <c r="A2622" s="38">
        <v>10194341</v>
      </c>
      <c r="B2622" s="54">
        <v>101943410000000</v>
      </c>
      <c r="C2622" s="52" t="s">
        <v>7711</v>
      </c>
      <c r="D2622" s="52" t="s">
        <v>6120</v>
      </c>
      <c r="E2622" s="52" t="s">
        <v>6136</v>
      </c>
      <c r="F2622" s="32">
        <v>41586</v>
      </c>
      <c r="G2622" s="52" t="s">
        <v>110</v>
      </c>
      <c r="H2622" s="52" t="s">
        <v>12082</v>
      </c>
      <c r="I2622" s="52" t="s">
        <v>12068</v>
      </c>
      <c r="J2622" s="52" t="s">
        <v>11712</v>
      </c>
      <c r="K2622" s="52" t="s">
        <v>11713</v>
      </c>
      <c r="L2622" s="52" t="s">
        <v>11714</v>
      </c>
      <c r="M2622" s="53">
        <v>3506</v>
      </c>
    </row>
    <row r="2623" spans="1:13" s="52" customFormat="1">
      <c r="A2623" s="38">
        <v>10194342</v>
      </c>
      <c r="B2623" s="54">
        <v>101943420000000</v>
      </c>
      <c r="C2623" s="52" t="s">
        <v>7711</v>
      </c>
      <c r="D2623" s="52" t="s">
        <v>6120</v>
      </c>
      <c r="E2623" s="52" t="s">
        <v>6137</v>
      </c>
      <c r="F2623" s="32">
        <v>41586</v>
      </c>
      <c r="G2623" s="52" t="s">
        <v>12083</v>
      </c>
      <c r="H2623" s="52" t="s">
        <v>12082</v>
      </c>
      <c r="I2623" s="52" t="s">
        <v>12068</v>
      </c>
      <c r="J2623" s="52" t="s">
        <v>11712</v>
      </c>
      <c r="K2623" s="52" t="s">
        <v>11713</v>
      </c>
      <c r="L2623" s="52" t="s">
        <v>11714</v>
      </c>
      <c r="M2623" s="53">
        <v>3506</v>
      </c>
    </row>
    <row r="2624" spans="1:13" s="52" customFormat="1">
      <c r="A2624" s="38">
        <v>10194343</v>
      </c>
      <c r="B2624" s="54">
        <v>101943430000000</v>
      </c>
      <c r="C2624" s="52" t="s">
        <v>7711</v>
      </c>
      <c r="D2624" s="52" t="s">
        <v>6120</v>
      </c>
      <c r="E2624" s="52" t="s">
        <v>6138</v>
      </c>
      <c r="F2624" s="32">
        <v>41586</v>
      </c>
      <c r="G2624" s="52" t="s">
        <v>110</v>
      </c>
      <c r="H2624" s="52" t="s">
        <v>12267</v>
      </c>
      <c r="I2624" s="52" t="s">
        <v>12140</v>
      </c>
      <c r="J2624" s="52" t="s">
        <v>11712</v>
      </c>
      <c r="K2624" s="52" t="s">
        <v>11713</v>
      </c>
      <c r="L2624" s="52" t="s">
        <v>11714</v>
      </c>
      <c r="M2624" s="53">
        <v>3506</v>
      </c>
    </row>
    <row r="2625" spans="1:13" s="52" customFormat="1">
      <c r="A2625" s="38">
        <v>10194344</v>
      </c>
      <c r="B2625" s="54">
        <v>101943440000000</v>
      </c>
      <c r="C2625" s="52" t="s">
        <v>7711</v>
      </c>
      <c r="D2625" s="52" t="s">
        <v>6120</v>
      </c>
      <c r="E2625" s="52" t="s">
        <v>6139</v>
      </c>
      <c r="F2625" s="32">
        <v>41586</v>
      </c>
      <c r="G2625" s="52" t="s">
        <v>110</v>
      </c>
      <c r="H2625" s="52" t="s">
        <v>12064</v>
      </c>
      <c r="I2625" s="52" t="s">
        <v>12058</v>
      </c>
      <c r="J2625" s="52" t="s">
        <v>11712</v>
      </c>
      <c r="K2625" s="52" t="s">
        <v>11713</v>
      </c>
      <c r="L2625" s="52" t="s">
        <v>11714</v>
      </c>
      <c r="M2625" s="53">
        <v>3506</v>
      </c>
    </row>
    <row r="2626" spans="1:13" s="52" customFormat="1">
      <c r="A2626" s="38">
        <v>10194345</v>
      </c>
      <c r="B2626" s="54">
        <v>101943450000000</v>
      </c>
      <c r="C2626" s="52" t="s">
        <v>7711</v>
      </c>
      <c r="D2626" s="52" t="s">
        <v>6120</v>
      </c>
      <c r="E2626" s="52" t="s">
        <v>6140</v>
      </c>
      <c r="F2626" s="32">
        <v>41586</v>
      </c>
      <c r="G2626" s="52" t="s">
        <v>110</v>
      </c>
      <c r="H2626" s="52" t="s">
        <v>12163</v>
      </c>
      <c r="I2626" s="52" t="s">
        <v>12058</v>
      </c>
      <c r="J2626" s="52" t="s">
        <v>11712</v>
      </c>
      <c r="K2626" s="52" t="s">
        <v>11713</v>
      </c>
      <c r="L2626" s="52" t="s">
        <v>11714</v>
      </c>
      <c r="M2626" s="53">
        <v>3506</v>
      </c>
    </row>
    <row r="2627" spans="1:13" s="52" customFormat="1">
      <c r="A2627" s="38">
        <v>10194346</v>
      </c>
      <c r="B2627" s="54">
        <v>101943460000000</v>
      </c>
      <c r="C2627" s="52" t="s">
        <v>7711</v>
      </c>
      <c r="D2627" s="52" t="s">
        <v>6120</v>
      </c>
      <c r="E2627" s="52" t="s">
        <v>6141</v>
      </c>
      <c r="F2627" s="32">
        <v>41586</v>
      </c>
      <c r="G2627" s="52" t="s">
        <v>110</v>
      </c>
      <c r="H2627" s="52" t="s">
        <v>12062</v>
      </c>
      <c r="I2627" s="52" t="s">
        <v>12063</v>
      </c>
      <c r="J2627" s="52" t="s">
        <v>11712</v>
      </c>
      <c r="K2627" s="52" t="s">
        <v>11713</v>
      </c>
      <c r="L2627" s="52" t="s">
        <v>11714</v>
      </c>
      <c r="M2627" s="53">
        <v>3506</v>
      </c>
    </row>
    <row r="2628" spans="1:13" s="52" customFormat="1">
      <c r="A2628" s="38">
        <v>10194347</v>
      </c>
      <c r="B2628" s="54">
        <v>101943470000000</v>
      </c>
      <c r="C2628" s="52" t="s">
        <v>7711</v>
      </c>
      <c r="D2628" s="52" t="s">
        <v>6120</v>
      </c>
      <c r="E2628" s="52" t="s">
        <v>6142</v>
      </c>
      <c r="F2628" s="32">
        <v>41586</v>
      </c>
      <c r="G2628" s="52" t="s">
        <v>12069</v>
      </c>
      <c r="H2628" s="52" t="s">
        <v>12067</v>
      </c>
      <c r="I2628" s="52" t="s">
        <v>12068</v>
      </c>
      <c r="J2628" s="52" t="s">
        <v>11712</v>
      </c>
      <c r="K2628" s="52" t="s">
        <v>11713</v>
      </c>
      <c r="L2628" s="52" t="s">
        <v>11714</v>
      </c>
      <c r="M2628" s="53">
        <v>3506</v>
      </c>
    </row>
    <row r="2629" spans="1:13" s="52" customFormat="1">
      <c r="A2629" s="38">
        <v>10194348</v>
      </c>
      <c r="B2629" s="54">
        <v>101943480000000</v>
      </c>
      <c r="C2629" s="52" t="s">
        <v>7711</v>
      </c>
      <c r="D2629" s="52" t="s">
        <v>6120</v>
      </c>
      <c r="E2629" s="52" t="s">
        <v>6143</v>
      </c>
      <c r="F2629" s="32">
        <v>41586</v>
      </c>
      <c r="G2629" s="52" t="s">
        <v>110</v>
      </c>
      <c r="H2629" s="52" t="s">
        <v>12213</v>
      </c>
      <c r="I2629" s="52" t="s">
        <v>11876</v>
      </c>
      <c r="J2629" s="52" t="s">
        <v>11712</v>
      </c>
      <c r="K2629" s="52" t="s">
        <v>11713</v>
      </c>
      <c r="L2629" s="52" t="s">
        <v>11714</v>
      </c>
      <c r="M2629" s="53">
        <v>3506</v>
      </c>
    </row>
    <row r="2630" spans="1:13" s="52" customFormat="1">
      <c r="A2630" s="38">
        <v>10194349</v>
      </c>
      <c r="B2630" s="54">
        <v>101943490000000</v>
      </c>
      <c r="C2630" s="52" t="s">
        <v>7711</v>
      </c>
      <c r="D2630" s="52" t="s">
        <v>6120</v>
      </c>
      <c r="E2630" s="52" t="s">
        <v>6144</v>
      </c>
      <c r="F2630" s="32">
        <v>41586</v>
      </c>
      <c r="G2630" s="52">
        <v>403</v>
      </c>
      <c r="H2630" s="52" t="s">
        <v>11722</v>
      </c>
      <c r="I2630" s="52" t="s">
        <v>11723</v>
      </c>
      <c r="J2630" s="52" t="s">
        <v>11712</v>
      </c>
      <c r="K2630" s="52" t="s">
        <v>11713</v>
      </c>
      <c r="L2630" s="52" t="s">
        <v>11714</v>
      </c>
      <c r="M2630" s="53">
        <v>3506</v>
      </c>
    </row>
    <row r="2631" spans="1:13" s="52" customFormat="1">
      <c r="A2631" s="38">
        <v>10194350</v>
      </c>
      <c r="B2631" s="54">
        <v>101943500000000</v>
      </c>
      <c r="C2631" s="52" t="s">
        <v>7711</v>
      </c>
      <c r="E2631" s="52" t="s">
        <v>6145</v>
      </c>
      <c r="F2631" s="32">
        <v>41586</v>
      </c>
      <c r="G2631" s="52">
        <v>403</v>
      </c>
      <c r="H2631" s="52" t="s">
        <v>11722</v>
      </c>
      <c r="I2631" s="52" t="s">
        <v>11723</v>
      </c>
      <c r="J2631" s="52" t="s">
        <v>11712</v>
      </c>
      <c r="K2631" s="52" t="s">
        <v>11713</v>
      </c>
      <c r="L2631" s="52" t="s">
        <v>11714</v>
      </c>
      <c r="M2631" s="53">
        <v>3506</v>
      </c>
    </row>
    <row r="2632" spans="1:13" s="52" customFormat="1">
      <c r="A2632" s="38">
        <v>10194351</v>
      </c>
      <c r="B2632" s="54">
        <v>101943510000000</v>
      </c>
      <c r="C2632" s="52" t="s">
        <v>7711</v>
      </c>
      <c r="D2632" s="52" t="s">
        <v>6120</v>
      </c>
      <c r="E2632" s="52" t="s">
        <v>6146</v>
      </c>
      <c r="F2632" s="32">
        <v>41586</v>
      </c>
      <c r="G2632" s="52" t="s">
        <v>110</v>
      </c>
      <c r="H2632" s="52" t="s">
        <v>12163</v>
      </c>
      <c r="I2632" s="52" t="s">
        <v>12058</v>
      </c>
      <c r="J2632" s="52" t="s">
        <v>11712</v>
      </c>
      <c r="K2632" s="52" t="s">
        <v>11713</v>
      </c>
      <c r="L2632" s="52" t="s">
        <v>11714</v>
      </c>
      <c r="M2632" s="53">
        <v>3506</v>
      </c>
    </row>
    <row r="2633" spans="1:13" s="52" customFormat="1">
      <c r="A2633" s="38">
        <v>10194352</v>
      </c>
      <c r="B2633" s="54">
        <v>101943520000000</v>
      </c>
      <c r="C2633" s="52" t="s">
        <v>7711</v>
      </c>
      <c r="E2633" s="52" t="s">
        <v>6147</v>
      </c>
      <c r="F2633" s="32">
        <v>41586</v>
      </c>
      <c r="G2633" s="52" t="s">
        <v>110</v>
      </c>
      <c r="H2633" s="52" t="s">
        <v>11878</v>
      </c>
      <c r="I2633" s="52" t="s">
        <v>11879</v>
      </c>
      <c r="J2633" s="52" t="s">
        <v>11712</v>
      </c>
      <c r="K2633" s="52" t="s">
        <v>11713</v>
      </c>
      <c r="L2633" s="52" t="s">
        <v>11714</v>
      </c>
      <c r="M2633" s="53">
        <v>3506</v>
      </c>
    </row>
    <row r="2634" spans="1:13" s="52" customFormat="1">
      <c r="A2634" s="38">
        <v>10194353</v>
      </c>
      <c r="B2634" s="54">
        <v>101943530000000</v>
      </c>
      <c r="C2634" s="52" t="s">
        <v>7711</v>
      </c>
      <c r="E2634" s="52" t="s">
        <v>6148</v>
      </c>
      <c r="F2634" s="32">
        <v>41586</v>
      </c>
      <c r="G2634" s="52">
        <v>403</v>
      </c>
      <c r="H2634" s="52" t="s">
        <v>11722</v>
      </c>
      <c r="I2634" s="52" t="s">
        <v>11723</v>
      </c>
      <c r="J2634" s="52" t="s">
        <v>11712</v>
      </c>
      <c r="K2634" s="52" t="s">
        <v>11713</v>
      </c>
      <c r="L2634" s="52" t="s">
        <v>11714</v>
      </c>
      <c r="M2634" s="53">
        <v>3506</v>
      </c>
    </row>
    <row r="2635" spans="1:13" s="52" customFormat="1">
      <c r="A2635" s="38">
        <v>10194354</v>
      </c>
      <c r="B2635" s="54">
        <v>101943540000000</v>
      </c>
      <c r="C2635" s="52" t="s">
        <v>7711</v>
      </c>
      <c r="E2635" s="52" t="s">
        <v>6149</v>
      </c>
      <c r="F2635" s="32">
        <v>41586</v>
      </c>
      <c r="G2635" s="52">
        <v>401.6</v>
      </c>
      <c r="H2635" s="52" t="s">
        <v>11722</v>
      </c>
      <c r="I2635" s="52" t="s">
        <v>11723</v>
      </c>
      <c r="J2635" s="52" t="s">
        <v>11712</v>
      </c>
      <c r="K2635" s="52" t="s">
        <v>11713</v>
      </c>
      <c r="L2635" s="52" t="s">
        <v>11714</v>
      </c>
      <c r="M2635" s="53">
        <v>3506</v>
      </c>
    </row>
    <row r="2636" spans="1:13" s="52" customFormat="1">
      <c r="A2636" s="38">
        <v>10194355</v>
      </c>
      <c r="B2636" s="54">
        <v>101943550000000</v>
      </c>
      <c r="C2636" s="52" t="s">
        <v>7711</v>
      </c>
      <c r="E2636" s="52" t="s">
        <v>6150</v>
      </c>
      <c r="F2636" s="32">
        <v>41586</v>
      </c>
      <c r="G2636" s="52">
        <v>403</v>
      </c>
      <c r="H2636" s="52" t="s">
        <v>11722</v>
      </c>
      <c r="I2636" s="52" t="s">
        <v>11723</v>
      </c>
      <c r="J2636" s="52" t="s">
        <v>11712</v>
      </c>
      <c r="K2636" s="52" t="s">
        <v>11713</v>
      </c>
      <c r="L2636" s="52" t="s">
        <v>11714</v>
      </c>
      <c r="M2636" s="53">
        <v>3506</v>
      </c>
    </row>
    <row r="2637" spans="1:13" s="52" customFormat="1">
      <c r="A2637" s="38">
        <v>10194356</v>
      </c>
      <c r="B2637" s="54">
        <v>101943560000000</v>
      </c>
      <c r="C2637" s="52" t="s">
        <v>7711</v>
      </c>
      <c r="D2637" s="52" t="s">
        <v>6120</v>
      </c>
      <c r="E2637" s="52" t="s">
        <v>6151</v>
      </c>
      <c r="F2637" s="32">
        <v>41586</v>
      </c>
      <c r="G2637" s="52" t="s">
        <v>110</v>
      </c>
      <c r="H2637" s="52" t="s">
        <v>12347</v>
      </c>
      <c r="I2637" s="52" t="s">
        <v>11711</v>
      </c>
      <c r="J2637" s="52" t="s">
        <v>11712</v>
      </c>
      <c r="K2637" s="52" t="s">
        <v>11713</v>
      </c>
      <c r="L2637" s="52" t="s">
        <v>11714</v>
      </c>
      <c r="M2637" s="53">
        <v>3506</v>
      </c>
    </row>
    <row r="2638" spans="1:13" s="52" customFormat="1">
      <c r="A2638" s="38">
        <v>10194357</v>
      </c>
      <c r="B2638" s="54">
        <v>101943570000000</v>
      </c>
      <c r="C2638" s="52" t="s">
        <v>7711</v>
      </c>
      <c r="D2638" s="52" t="s">
        <v>6120</v>
      </c>
      <c r="E2638" s="52" t="s">
        <v>6152</v>
      </c>
      <c r="F2638" s="32">
        <v>41586</v>
      </c>
      <c r="G2638" s="52" t="s">
        <v>110</v>
      </c>
      <c r="H2638" s="52" t="s">
        <v>12062</v>
      </c>
      <c r="I2638" s="52" t="s">
        <v>12063</v>
      </c>
      <c r="J2638" s="52" t="s">
        <v>11712</v>
      </c>
      <c r="K2638" s="52" t="s">
        <v>11713</v>
      </c>
      <c r="L2638" s="52" t="s">
        <v>11714</v>
      </c>
      <c r="M2638" s="53">
        <v>3506</v>
      </c>
    </row>
    <row r="2639" spans="1:13" s="52" customFormat="1">
      <c r="A2639" s="38">
        <v>10194358</v>
      </c>
      <c r="B2639" s="54">
        <v>101943580000000</v>
      </c>
      <c r="C2639" s="52" t="s">
        <v>7711</v>
      </c>
      <c r="D2639" s="52" t="s">
        <v>6120</v>
      </c>
      <c r="E2639" s="52" t="s">
        <v>6153</v>
      </c>
      <c r="F2639" s="32">
        <v>41586</v>
      </c>
      <c r="G2639" s="52" t="s">
        <v>110</v>
      </c>
      <c r="H2639" s="52" t="s">
        <v>12144</v>
      </c>
      <c r="I2639" s="52" t="s">
        <v>11717</v>
      </c>
      <c r="J2639" s="52" t="s">
        <v>11712</v>
      </c>
      <c r="K2639" s="52" t="s">
        <v>11713</v>
      </c>
      <c r="L2639" s="52" t="s">
        <v>11714</v>
      </c>
      <c r="M2639" s="53">
        <v>3506</v>
      </c>
    </row>
    <row r="2640" spans="1:13" s="52" customFormat="1">
      <c r="A2640" s="38">
        <v>10194359</v>
      </c>
      <c r="B2640" s="54">
        <v>101943590000000</v>
      </c>
      <c r="C2640" s="52" t="s">
        <v>7711</v>
      </c>
      <c r="D2640" s="52" t="s">
        <v>6120</v>
      </c>
      <c r="E2640" s="52" t="s">
        <v>6154</v>
      </c>
      <c r="F2640" s="32">
        <v>41586</v>
      </c>
      <c r="G2640" s="52" t="s">
        <v>110</v>
      </c>
      <c r="H2640" s="52" t="s">
        <v>12062</v>
      </c>
      <c r="I2640" s="52" t="s">
        <v>12063</v>
      </c>
      <c r="J2640" s="52" t="s">
        <v>11712</v>
      </c>
      <c r="K2640" s="52" t="s">
        <v>11713</v>
      </c>
      <c r="L2640" s="52" t="s">
        <v>11714</v>
      </c>
      <c r="M2640" s="53">
        <v>3506</v>
      </c>
    </row>
    <row r="2641" spans="1:13" s="52" customFormat="1">
      <c r="A2641" s="38">
        <v>10194360</v>
      </c>
      <c r="B2641" s="54">
        <v>101943600000000</v>
      </c>
      <c r="C2641" s="52" t="s">
        <v>7711</v>
      </c>
      <c r="E2641" s="52" t="s">
        <v>6155</v>
      </c>
      <c r="F2641" s="32">
        <v>41586</v>
      </c>
      <c r="G2641" s="52">
        <v>401.6</v>
      </c>
      <c r="H2641" s="52" t="s">
        <v>11722</v>
      </c>
      <c r="I2641" s="52" t="s">
        <v>11723</v>
      </c>
      <c r="J2641" s="52" t="s">
        <v>11712</v>
      </c>
      <c r="K2641" s="52" t="s">
        <v>11713</v>
      </c>
      <c r="L2641" s="52" t="s">
        <v>11714</v>
      </c>
      <c r="M2641" s="53">
        <v>3506</v>
      </c>
    </row>
    <row r="2642" spans="1:13" s="52" customFormat="1">
      <c r="A2642" s="38">
        <v>10194361</v>
      </c>
      <c r="B2642" s="54">
        <v>101943610000000</v>
      </c>
      <c r="C2642" s="52" t="s">
        <v>7711</v>
      </c>
      <c r="E2642" s="52" t="s">
        <v>6156</v>
      </c>
      <c r="F2642" s="32">
        <v>41586</v>
      </c>
      <c r="G2642" s="52">
        <v>403</v>
      </c>
      <c r="H2642" s="52" t="s">
        <v>11722</v>
      </c>
      <c r="I2642" s="52" t="s">
        <v>11723</v>
      </c>
      <c r="J2642" s="52" t="s">
        <v>11712</v>
      </c>
      <c r="K2642" s="52" t="s">
        <v>11713</v>
      </c>
      <c r="L2642" s="52" t="s">
        <v>11714</v>
      </c>
      <c r="M2642" s="53">
        <v>3506</v>
      </c>
    </row>
    <row r="2643" spans="1:13" s="52" customFormat="1">
      <c r="A2643" s="38">
        <v>10194362</v>
      </c>
      <c r="B2643" s="54">
        <v>101943620000000</v>
      </c>
      <c r="C2643" s="52" t="s">
        <v>7711</v>
      </c>
      <c r="D2643" s="52" t="s">
        <v>6120</v>
      </c>
      <c r="E2643" s="52" t="s">
        <v>6157</v>
      </c>
      <c r="F2643" s="32">
        <v>41586</v>
      </c>
      <c r="G2643" s="52" t="s">
        <v>110</v>
      </c>
      <c r="H2643" s="52" t="s">
        <v>12064</v>
      </c>
      <c r="I2643" s="52" t="s">
        <v>12058</v>
      </c>
      <c r="J2643" s="52" t="s">
        <v>11712</v>
      </c>
      <c r="K2643" s="52" t="s">
        <v>11713</v>
      </c>
      <c r="L2643" s="52" t="s">
        <v>11714</v>
      </c>
      <c r="M2643" s="53">
        <v>3506</v>
      </c>
    </row>
    <row r="2644" spans="1:13" s="52" customFormat="1">
      <c r="A2644" s="38">
        <v>10194363</v>
      </c>
      <c r="B2644" s="54">
        <v>101943630000000</v>
      </c>
      <c r="C2644" s="52" t="s">
        <v>7711</v>
      </c>
      <c r="E2644" s="52" t="s">
        <v>6158</v>
      </c>
      <c r="F2644" s="32">
        <v>41586</v>
      </c>
      <c r="G2644" s="52">
        <v>401.6</v>
      </c>
      <c r="H2644" s="52" t="s">
        <v>11722</v>
      </c>
      <c r="I2644" s="52" t="s">
        <v>11723</v>
      </c>
      <c r="J2644" s="52" t="s">
        <v>11712</v>
      </c>
      <c r="K2644" s="52" t="s">
        <v>11713</v>
      </c>
      <c r="L2644" s="52" t="s">
        <v>11714</v>
      </c>
      <c r="M2644" s="53">
        <v>3506</v>
      </c>
    </row>
    <row r="2645" spans="1:13" s="52" customFormat="1">
      <c r="A2645" s="38">
        <v>10194364</v>
      </c>
      <c r="B2645" s="54">
        <v>101943640000000</v>
      </c>
      <c r="C2645" s="52" t="s">
        <v>7711</v>
      </c>
      <c r="E2645" s="52" t="s">
        <v>6159</v>
      </c>
      <c r="F2645" s="32">
        <v>41586</v>
      </c>
      <c r="G2645" s="52" t="s">
        <v>110</v>
      </c>
      <c r="H2645" s="52" t="s">
        <v>11878</v>
      </c>
      <c r="I2645" s="52" t="s">
        <v>11879</v>
      </c>
      <c r="J2645" s="52" t="s">
        <v>11712</v>
      </c>
      <c r="K2645" s="52" t="s">
        <v>11713</v>
      </c>
      <c r="L2645" s="52" t="s">
        <v>11714</v>
      </c>
      <c r="M2645" s="53">
        <v>3506</v>
      </c>
    </row>
    <row r="2646" spans="1:13" s="52" customFormat="1">
      <c r="A2646" s="38">
        <v>10194365</v>
      </c>
      <c r="B2646" s="54">
        <v>101943650000000</v>
      </c>
      <c r="C2646" s="52" t="s">
        <v>7711</v>
      </c>
      <c r="D2646" s="52" t="s">
        <v>6120</v>
      </c>
      <c r="E2646" s="52" t="s">
        <v>6161</v>
      </c>
      <c r="F2646" s="32">
        <v>41586</v>
      </c>
      <c r="G2646" s="52" t="s">
        <v>110</v>
      </c>
      <c r="H2646" s="52" t="s">
        <v>12219</v>
      </c>
      <c r="I2646" s="52" t="s">
        <v>11876</v>
      </c>
      <c r="J2646" s="52" t="s">
        <v>11712</v>
      </c>
      <c r="K2646" s="52" t="s">
        <v>11713</v>
      </c>
      <c r="L2646" s="52" t="s">
        <v>11714</v>
      </c>
      <c r="M2646" s="53">
        <v>3506</v>
      </c>
    </row>
    <row r="2647" spans="1:13" s="52" customFormat="1">
      <c r="A2647" s="38">
        <v>10194366</v>
      </c>
      <c r="B2647" s="54">
        <v>101943660000000</v>
      </c>
      <c r="C2647" s="52" t="s">
        <v>7712</v>
      </c>
      <c r="D2647" s="52" t="s">
        <v>6163</v>
      </c>
      <c r="E2647" s="52" t="s">
        <v>6164</v>
      </c>
      <c r="F2647" s="32">
        <v>41586</v>
      </c>
      <c r="G2647" s="52" t="s">
        <v>8260</v>
      </c>
      <c r="H2647" s="52" t="s">
        <v>12103</v>
      </c>
      <c r="I2647" s="52" t="s">
        <v>12104</v>
      </c>
      <c r="J2647" s="52" t="s">
        <v>11712</v>
      </c>
      <c r="K2647" s="52" t="s">
        <v>11713</v>
      </c>
      <c r="L2647" s="52" t="s">
        <v>11714</v>
      </c>
      <c r="M2647" s="53">
        <v>3506</v>
      </c>
    </row>
    <row r="2648" spans="1:13" s="52" customFormat="1">
      <c r="A2648" s="38">
        <v>10194367</v>
      </c>
      <c r="B2648" s="54">
        <v>101943670000000</v>
      </c>
      <c r="C2648" s="52" t="s">
        <v>7712</v>
      </c>
      <c r="D2648" s="52" t="s">
        <v>6163</v>
      </c>
      <c r="E2648" s="52" t="s">
        <v>6166</v>
      </c>
      <c r="F2648" s="32">
        <v>41586</v>
      </c>
      <c r="G2648" s="52" t="s">
        <v>8260</v>
      </c>
      <c r="H2648" s="52" t="s">
        <v>12103</v>
      </c>
      <c r="I2648" s="52" t="s">
        <v>12104</v>
      </c>
      <c r="J2648" s="52" t="s">
        <v>11712</v>
      </c>
      <c r="K2648" s="52" t="s">
        <v>11713</v>
      </c>
      <c r="L2648" s="52" t="s">
        <v>11714</v>
      </c>
      <c r="M2648" s="53">
        <v>3506</v>
      </c>
    </row>
    <row r="2649" spans="1:13" s="52" customFormat="1">
      <c r="A2649" s="38">
        <v>10194368</v>
      </c>
      <c r="B2649" s="54">
        <v>101943680000000</v>
      </c>
      <c r="C2649" s="52" t="s">
        <v>7712</v>
      </c>
      <c r="D2649" s="52" t="s">
        <v>6163</v>
      </c>
      <c r="E2649" s="52" t="s">
        <v>6167</v>
      </c>
      <c r="F2649" s="32">
        <v>41586</v>
      </c>
      <c r="G2649" s="52" t="s">
        <v>110</v>
      </c>
      <c r="H2649" s="52" t="s">
        <v>12060</v>
      </c>
      <c r="I2649" s="52" t="s">
        <v>11720</v>
      </c>
      <c r="J2649" s="52" t="s">
        <v>11712</v>
      </c>
      <c r="K2649" s="52" t="s">
        <v>11713</v>
      </c>
      <c r="L2649" s="52" t="s">
        <v>11714</v>
      </c>
      <c r="M2649" s="53">
        <v>3506</v>
      </c>
    </row>
    <row r="2650" spans="1:13" s="52" customFormat="1">
      <c r="A2650" s="38">
        <v>10194369</v>
      </c>
      <c r="B2650" s="54">
        <v>101943690000000</v>
      </c>
      <c r="C2650" s="52" t="s">
        <v>7712</v>
      </c>
      <c r="D2650" s="52" t="s">
        <v>6163</v>
      </c>
      <c r="E2650" s="52" t="s">
        <v>6168</v>
      </c>
      <c r="F2650" s="32">
        <v>41586</v>
      </c>
      <c r="G2650" s="52" t="s">
        <v>3402</v>
      </c>
      <c r="H2650" s="52" t="s">
        <v>12156</v>
      </c>
      <c r="I2650" s="52" t="s">
        <v>12157</v>
      </c>
      <c r="J2650" s="52" t="s">
        <v>11712</v>
      </c>
      <c r="K2650" s="52" t="s">
        <v>11713</v>
      </c>
      <c r="L2650" s="52" t="s">
        <v>11714</v>
      </c>
      <c r="M2650" s="53">
        <v>3506</v>
      </c>
    </row>
    <row r="2651" spans="1:13" s="52" customFormat="1">
      <c r="A2651" s="38">
        <v>10194370</v>
      </c>
      <c r="B2651" s="54">
        <v>101943700000000</v>
      </c>
      <c r="C2651" s="52" t="s">
        <v>7712</v>
      </c>
      <c r="D2651" s="52" t="s">
        <v>6163</v>
      </c>
      <c r="E2651" s="52" t="s">
        <v>6169</v>
      </c>
      <c r="F2651" s="32">
        <v>41586</v>
      </c>
      <c r="G2651" s="52" t="s">
        <v>110</v>
      </c>
      <c r="H2651" s="52" t="s">
        <v>12060</v>
      </c>
      <c r="I2651" s="52" t="s">
        <v>11720</v>
      </c>
      <c r="J2651" s="52" t="s">
        <v>11712</v>
      </c>
      <c r="K2651" s="52" t="s">
        <v>11713</v>
      </c>
      <c r="L2651" s="52" t="s">
        <v>11714</v>
      </c>
      <c r="M2651" s="53">
        <v>3506</v>
      </c>
    </row>
    <row r="2652" spans="1:13" s="52" customFormat="1">
      <c r="A2652" s="38">
        <v>10194371</v>
      </c>
      <c r="B2652" s="54">
        <v>101943710000000</v>
      </c>
      <c r="C2652" s="52" t="s">
        <v>7712</v>
      </c>
      <c r="D2652" s="52" t="s">
        <v>6163</v>
      </c>
      <c r="E2652" s="52" t="s">
        <v>6170</v>
      </c>
      <c r="F2652" s="32">
        <v>41586</v>
      </c>
      <c r="G2652" s="52" t="s">
        <v>3402</v>
      </c>
      <c r="H2652" s="52" t="s">
        <v>12156</v>
      </c>
      <c r="I2652" s="52" t="s">
        <v>12157</v>
      </c>
      <c r="J2652" s="52" t="s">
        <v>11712</v>
      </c>
      <c r="K2652" s="52" t="s">
        <v>11713</v>
      </c>
      <c r="L2652" s="52" t="s">
        <v>11714</v>
      </c>
      <c r="M2652" s="53">
        <v>3506</v>
      </c>
    </row>
    <row r="2653" spans="1:13" s="52" customFormat="1">
      <c r="A2653" s="38">
        <v>10194372</v>
      </c>
      <c r="B2653" s="54">
        <v>101943720000000</v>
      </c>
      <c r="C2653" s="52" t="s">
        <v>7712</v>
      </c>
      <c r="D2653" s="52" t="s">
        <v>6163</v>
      </c>
      <c r="E2653" s="52" t="s">
        <v>6171</v>
      </c>
      <c r="F2653" s="32">
        <v>41586</v>
      </c>
      <c r="G2653" s="52" t="s">
        <v>272</v>
      </c>
      <c r="H2653" s="52" t="s">
        <v>12123</v>
      </c>
      <c r="I2653" s="52" t="s">
        <v>12068</v>
      </c>
      <c r="J2653" s="52" t="s">
        <v>11712</v>
      </c>
      <c r="K2653" s="52" t="s">
        <v>11713</v>
      </c>
      <c r="L2653" s="52" t="s">
        <v>11714</v>
      </c>
      <c r="M2653" s="53">
        <v>3506</v>
      </c>
    </row>
    <row r="2654" spans="1:13" s="52" customFormat="1">
      <c r="A2654" s="38">
        <v>10194373</v>
      </c>
      <c r="B2654" s="54">
        <v>101943730000000</v>
      </c>
      <c r="C2654" s="52" t="s">
        <v>7712</v>
      </c>
      <c r="D2654" s="52" t="s">
        <v>6163</v>
      </c>
      <c r="E2654" s="52" t="s">
        <v>6172</v>
      </c>
      <c r="F2654" s="32">
        <v>41586</v>
      </c>
      <c r="G2654" s="52" t="s">
        <v>3402</v>
      </c>
      <c r="H2654" s="52" t="s">
        <v>12351</v>
      </c>
      <c r="I2654" s="52" t="s">
        <v>11720</v>
      </c>
      <c r="J2654" s="52" t="s">
        <v>11712</v>
      </c>
      <c r="K2654" s="52" t="s">
        <v>11713</v>
      </c>
      <c r="L2654" s="52" t="s">
        <v>11714</v>
      </c>
      <c r="M2654" s="53">
        <v>3506</v>
      </c>
    </row>
    <row r="2655" spans="1:13" s="52" customFormat="1">
      <c r="A2655" s="38">
        <v>10194374</v>
      </c>
      <c r="B2655" s="54">
        <v>101943740000000</v>
      </c>
      <c r="C2655" s="52" t="s">
        <v>7712</v>
      </c>
      <c r="D2655" s="52" t="s">
        <v>6163</v>
      </c>
      <c r="E2655" s="52" t="s">
        <v>6173</v>
      </c>
      <c r="F2655" s="32">
        <v>41586</v>
      </c>
      <c r="G2655" s="52" t="s">
        <v>3402</v>
      </c>
      <c r="H2655" s="52" t="s">
        <v>12349</v>
      </c>
      <c r="I2655" s="52" t="s">
        <v>11717</v>
      </c>
      <c r="J2655" s="52" t="s">
        <v>11712</v>
      </c>
      <c r="K2655" s="52" t="s">
        <v>11713</v>
      </c>
      <c r="L2655" s="52" t="s">
        <v>11714</v>
      </c>
      <c r="M2655" s="53">
        <v>3506</v>
      </c>
    </row>
    <row r="2656" spans="1:13" s="52" customFormat="1">
      <c r="A2656" s="38">
        <v>10194375</v>
      </c>
      <c r="B2656" s="54">
        <v>101943750000000</v>
      </c>
      <c r="C2656" s="52" t="s">
        <v>7712</v>
      </c>
      <c r="D2656" s="52" t="s">
        <v>6163</v>
      </c>
      <c r="E2656" s="52" t="s">
        <v>6174</v>
      </c>
      <c r="F2656" s="32">
        <v>41586</v>
      </c>
      <c r="G2656" s="52" t="s">
        <v>8260</v>
      </c>
      <c r="H2656" s="52" t="s">
        <v>12103</v>
      </c>
      <c r="I2656" s="52" t="s">
        <v>12104</v>
      </c>
      <c r="J2656" s="52" t="s">
        <v>11712</v>
      </c>
      <c r="K2656" s="52" t="s">
        <v>11713</v>
      </c>
      <c r="L2656" s="52" t="s">
        <v>11714</v>
      </c>
      <c r="M2656" s="53">
        <v>3506</v>
      </c>
    </row>
    <row r="2657" spans="1:13" s="52" customFormat="1">
      <c r="A2657" s="38">
        <v>10194376</v>
      </c>
      <c r="B2657" s="54">
        <v>101943760000000</v>
      </c>
      <c r="C2657" s="52" t="s">
        <v>7712</v>
      </c>
      <c r="D2657" s="52" t="s">
        <v>6163</v>
      </c>
      <c r="E2657" s="52" t="s">
        <v>7871</v>
      </c>
      <c r="F2657" s="32">
        <v>41586</v>
      </c>
      <c r="G2657" s="52">
        <v>401.6</v>
      </c>
      <c r="H2657" s="52" t="s">
        <v>11722</v>
      </c>
      <c r="I2657" s="52" t="s">
        <v>11723</v>
      </c>
      <c r="J2657" s="52" t="s">
        <v>11712</v>
      </c>
      <c r="K2657" s="52" t="s">
        <v>11713</v>
      </c>
      <c r="L2657" s="52" t="s">
        <v>11714</v>
      </c>
      <c r="M2657" s="53">
        <v>3506</v>
      </c>
    </row>
    <row r="2658" spans="1:13" s="52" customFormat="1">
      <c r="A2658" s="38">
        <v>10194377</v>
      </c>
      <c r="B2658" s="54">
        <v>101943770000000</v>
      </c>
      <c r="C2658" s="52" t="s">
        <v>7712</v>
      </c>
      <c r="D2658" s="52" t="s">
        <v>6163</v>
      </c>
      <c r="E2658" s="52" t="s">
        <v>6175</v>
      </c>
      <c r="F2658" s="32">
        <v>41586</v>
      </c>
      <c r="G2658" s="52" t="s">
        <v>110</v>
      </c>
      <c r="H2658" s="52" t="s">
        <v>12139</v>
      </c>
      <c r="I2658" s="52" t="s">
        <v>12140</v>
      </c>
      <c r="J2658" s="52" t="s">
        <v>11712</v>
      </c>
      <c r="K2658" s="52" t="s">
        <v>11713</v>
      </c>
      <c r="L2658" s="52" t="s">
        <v>11714</v>
      </c>
      <c r="M2658" s="53">
        <v>3506</v>
      </c>
    </row>
    <row r="2659" spans="1:13" s="52" customFormat="1">
      <c r="A2659" s="38">
        <v>10194378</v>
      </c>
      <c r="B2659" s="54">
        <v>101943780000000</v>
      </c>
      <c r="C2659" s="52" t="s">
        <v>7712</v>
      </c>
      <c r="D2659" s="52" t="s">
        <v>6163</v>
      </c>
      <c r="E2659" s="52" t="s">
        <v>6176</v>
      </c>
      <c r="F2659" s="32">
        <v>41586</v>
      </c>
      <c r="G2659" s="52" t="s">
        <v>272</v>
      </c>
      <c r="H2659" s="52" t="s">
        <v>12273</v>
      </c>
      <c r="I2659" s="52" t="s">
        <v>11717</v>
      </c>
      <c r="J2659" s="52" t="s">
        <v>11712</v>
      </c>
      <c r="K2659" s="52" t="s">
        <v>11713</v>
      </c>
      <c r="L2659" s="52" t="s">
        <v>11714</v>
      </c>
      <c r="M2659" s="53">
        <v>3506</v>
      </c>
    </row>
    <row r="2660" spans="1:13" s="52" customFormat="1">
      <c r="A2660" s="38">
        <v>10194379</v>
      </c>
      <c r="B2660" s="54">
        <v>101943790000000</v>
      </c>
      <c r="C2660" s="52" t="s">
        <v>7712</v>
      </c>
      <c r="D2660" s="52" t="s">
        <v>6163</v>
      </c>
      <c r="E2660" s="52" t="s">
        <v>6177</v>
      </c>
      <c r="F2660" s="32">
        <v>41586</v>
      </c>
      <c r="G2660" s="52" t="s">
        <v>12299</v>
      </c>
      <c r="H2660" s="52" t="s">
        <v>12298</v>
      </c>
      <c r="I2660" s="52" t="s">
        <v>12058</v>
      </c>
      <c r="J2660" s="52" t="s">
        <v>11712</v>
      </c>
      <c r="K2660" s="52" t="s">
        <v>11713</v>
      </c>
      <c r="L2660" s="52" t="s">
        <v>11714</v>
      </c>
      <c r="M2660" s="53">
        <v>3506</v>
      </c>
    </row>
    <row r="2661" spans="1:13" s="52" customFormat="1">
      <c r="A2661" s="38">
        <v>10194380</v>
      </c>
      <c r="B2661" s="54">
        <v>101943800000000</v>
      </c>
      <c r="C2661" s="52" t="s">
        <v>7712</v>
      </c>
      <c r="D2661" s="52" t="s">
        <v>6163</v>
      </c>
      <c r="E2661" s="52" t="s">
        <v>6178</v>
      </c>
      <c r="F2661" s="32">
        <v>41586</v>
      </c>
      <c r="G2661" s="52" t="s">
        <v>272</v>
      </c>
      <c r="H2661" s="52" t="s">
        <v>12272</v>
      </c>
      <c r="I2661" s="52" t="s">
        <v>11717</v>
      </c>
      <c r="J2661" s="52" t="s">
        <v>11712</v>
      </c>
      <c r="K2661" s="52" t="s">
        <v>11713</v>
      </c>
      <c r="L2661" s="52" t="s">
        <v>11714</v>
      </c>
      <c r="M2661" s="53">
        <v>3506</v>
      </c>
    </row>
    <row r="2662" spans="1:13" s="52" customFormat="1">
      <c r="A2662" s="38">
        <v>10194381</v>
      </c>
      <c r="B2662" s="54">
        <v>101943810000000</v>
      </c>
      <c r="C2662" s="52" t="s">
        <v>7712</v>
      </c>
      <c r="D2662" s="52" t="s">
        <v>6163</v>
      </c>
      <c r="E2662" s="52" t="s">
        <v>6179</v>
      </c>
      <c r="F2662" s="32">
        <v>41586</v>
      </c>
      <c r="G2662" s="52" t="s">
        <v>110</v>
      </c>
      <c r="H2662" s="52" t="s">
        <v>12185</v>
      </c>
      <c r="I2662" s="52" t="s">
        <v>11717</v>
      </c>
      <c r="J2662" s="52" t="s">
        <v>11712</v>
      </c>
      <c r="K2662" s="52" t="s">
        <v>11713</v>
      </c>
      <c r="L2662" s="52" t="s">
        <v>11714</v>
      </c>
      <c r="M2662" s="53">
        <v>3506</v>
      </c>
    </row>
    <row r="2663" spans="1:13" s="52" customFormat="1">
      <c r="A2663" s="38">
        <v>10194382</v>
      </c>
      <c r="B2663" s="54">
        <v>101943820000000</v>
      </c>
      <c r="C2663" s="52" t="s">
        <v>7712</v>
      </c>
      <c r="D2663" s="52" t="s">
        <v>6163</v>
      </c>
      <c r="E2663" s="52" t="s">
        <v>6180</v>
      </c>
      <c r="F2663" s="32">
        <v>41586</v>
      </c>
      <c r="G2663" s="52" t="s">
        <v>110</v>
      </c>
      <c r="H2663" s="52" t="s">
        <v>12067</v>
      </c>
      <c r="I2663" s="52" t="s">
        <v>12068</v>
      </c>
      <c r="J2663" s="52" t="s">
        <v>11712</v>
      </c>
      <c r="K2663" s="52" t="s">
        <v>11713</v>
      </c>
      <c r="L2663" s="52" t="s">
        <v>11714</v>
      </c>
      <c r="M2663" s="53">
        <v>3506</v>
      </c>
    </row>
    <row r="2664" spans="1:13" s="52" customFormat="1">
      <c r="A2664" s="38">
        <v>10194383</v>
      </c>
      <c r="B2664" s="54">
        <v>101943830000000</v>
      </c>
      <c r="C2664" s="52" t="s">
        <v>7712</v>
      </c>
      <c r="D2664" s="52" t="s">
        <v>6163</v>
      </c>
      <c r="E2664" s="52" t="s">
        <v>6181</v>
      </c>
      <c r="F2664" s="32">
        <v>41586</v>
      </c>
      <c r="G2664" s="52" t="s">
        <v>110</v>
      </c>
      <c r="H2664" s="52" t="s">
        <v>12137</v>
      </c>
      <c r="I2664" s="52" t="s">
        <v>11720</v>
      </c>
      <c r="J2664" s="52" t="s">
        <v>11712</v>
      </c>
      <c r="K2664" s="52" t="s">
        <v>11713</v>
      </c>
      <c r="L2664" s="52" t="s">
        <v>11714</v>
      </c>
      <c r="M2664" s="53">
        <v>3506</v>
      </c>
    </row>
    <row r="2665" spans="1:13" s="52" customFormat="1">
      <c r="A2665" s="38">
        <v>10194384</v>
      </c>
      <c r="B2665" s="54">
        <v>101943840000000</v>
      </c>
      <c r="C2665" s="52" t="s">
        <v>7712</v>
      </c>
      <c r="D2665" s="52" t="s">
        <v>6163</v>
      </c>
      <c r="E2665" s="52" t="s">
        <v>6182</v>
      </c>
      <c r="F2665" s="32">
        <v>41586</v>
      </c>
      <c r="G2665" s="52" t="s">
        <v>110</v>
      </c>
      <c r="H2665" s="52" t="s">
        <v>12137</v>
      </c>
      <c r="I2665" s="52" t="s">
        <v>11720</v>
      </c>
      <c r="J2665" s="52" t="s">
        <v>11712</v>
      </c>
      <c r="K2665" s="52" t="s">
        <v>11713</v>
      </c>
      <c r="L2665" s="52" t="s">
        <v>11714</v>
      </c>
      <c r="M2665" s="53">
        <v>3506</v>
      </c>
    </row>
    <row r="2666" spans="1:13" s="52" customFormat="1">
      <c r="A2666" s="38">
        <v>10194385</v>
      </c>
      <c r="B2666" s="54">
        <v>101943850000000</v>
      </c>
      <c r="C2666" s="52" t="s">
        <v>7712</v>
      </c>
      <c r="D2666" s="52" t="s">
        <v>6163</v>
      </c>
      <c r="E2666" s="52" t="s">
        <v>6183</v>
      </c>
      <c r="F2666" s="32">
        <v>41586</v>
      </c>
      <c r="G2666" s="52" t="s">
        <v>110</v>
      </c>
      <c r="H2666" s="52" t="s">
        <v>12137</v>
      </c>
      <c r="I2666" s="52" t="s">
        <v>11720</v>
      </c>
      <c r="J2666" s="52" t="s">
        <v>11712</v>
      </c>
      <c r="K2666" s="52" t="s">
        <v>11713</v>
      </c>
      <c r="L2666" s="52" t="s">
        <v>11714</v>
      </c>
      <c r="M2666" s="53">
        <v>3506</v>
      </c>
    </row>
    <row r="2667" spans="1:13" s="52" customFormat="1">
      <c r="A2667" s="38">
        <v>10194386</v>
      </c>
      <c r="B2667" s="54">
        <v>101943860000000</v>
      </c>
      <c r="C2667" s="52" t="s">
        <v>7712</v>
      </c>
      <c r="E2667" s="52" t="s">
        <v>6184</v>
      </c>
      <c r="F2667" s="32">
        <v>41586</v>
      </c>
      <c r="G2667" s="52" t="s">
        <v>11775</v>
      </c>
      <c r="H2667" s="52" t="s">
        <v>11722</v>
      </c>
      <c r="I2667" s="52" t="s">
        <v>11723</v>
      </c>
      <c r="J2667" s="52" t="s">
        <v>11712</v>
      </c>
      <c r="K2667" s="52" t="s">
        <v>11713</v>
      </c>
      <c r="L2667" s="52" t="s">
        <v>11714</v>
      </c>
      <c r="M2667" s="53">
        <v>3506</v>
      </c>
    </row>
    <row r="2668" spans="1:13" s="52" customFormat="1">
      <c r="A2668" s="38">
        <v>10194387</v>
      </c>
      <c r="B2668" s="54">
        <v>101943870000000</v>
      </c>
      <c r="C2668" s="52" t="s">
        <v>7712</v>
      </c>
      <c r="D2668" s="52" t="s">
        <v>6163</v>
      </c>
      <c r="E2668" s="52" t="s">
        <v>8259</v>
      </c>
      <c r="F2668" s="32">
        <v>41586</v>
      </c>
      <c r="G2668" s="52" t="s">
        <v>3402</v>
      </c>
      <c r="H2668" s="52" t="s">
        <v>12082</v>
      </c>
      <c r="I2668" s="52" t="s">
        <v>12068</v>
      </c>
      <c r="J2668" s="52" t="s">
        <v>11712</v>
      </c>
      <c r="K2668" s="52" t="s">
        <v>11713</v>
      </c>
      <c r="L2668" s="52" t="s">
        <v>11714</v>
      </c>
      <c r="M2668" s="53">
        <v>3506</v>
      </c>
    </row>
    <row r="2669" spans="1:13" s="52" customFormat="1">
      <c r="A2669" s="38">
        <v>10194388</v>
      </c>
      <c r="B2669" s="54">
        <v>101943880000000</v>
      </c>
      <c r="C2669" s="52" t="s">
        <v>7712</v>
      </c>
      <c r="D2669" s="52" t="s">
        <v>6163</v>
      </c>
      <c r="E2669" s="52" t="s">
        <v>6186</v>
      </c>
      <c r="F2669" s="32">
        <v>41586</v>
      </c>
      <c r="G2669" s="52" t="s">
        <v>12381</v>
      </c>
      <c r="H2669" s="52" t="s">
        <v>12380</v>
      </c>
      <c r="I2669" s="52" t="s">
        <v>11711</v>
      </c>
      <c r="J2669" s="52" t="s">
        <v>11712</v>
      </c>
      <c r="K2669" s="52" t="s">
        <v>11713</v>
      </c>
      <c r="L2669" s="52" t="s">
        <v>11714</v>
      </c>
      <c r="M2669" s="53">
        <v>3506</v>
      </c>
    </row>
    <row r="2670" spans="1:13" s="52" customFormat="1">
      <c r="A2670" s="38">
        <v>10194389</v>
      </c>
      <c r="B2670" s="54">
        <v>101943890000000</v>
      </c>
      <c r="C2670" s="52" t="s">
        <v>7712</v>
      </c>
      <c r="D2670" s="52" t="s">
        <v>6163</v>
      </c>
      <c r="E2670" s="52" t="s">
        <v>6187</v>
      </c>
      <c r="F2670" s="32">
        <v>41586</v>
      </c>
      <c r="G2670" s="52" t="s">
        <v>272</v>
      </c>
      <c r="H2670" s="52" t="s">
        <v>12275</v>
      </c>
      <c r="I2670" s="52" t="s">
        <v>11717</v>
      </c>
      <c r="J2670" s="52" t="s">
        <v>11712</v>
      </c>
      <c r="K2670" s="52" t="s">
        <v>11713</v>
      </c>
      <c r="L2670" s="52" t="s">
        <v>11714</v>
      </c>
      <c r="M2670" s="53">
        <v>3506</v>
      </c>
    </row>
    <row r="2671" spans="1:13" s="52" customFormat="1">
      <c r="A2671" s="38">
        <v>10194390</v>
      </c>
      <c r="B2671" s="54">
        <v>101943900000000</v>
      </c>
      <c r="C2671" s="52" t="s">
        <v>7712</v>
      </c>
      <c r="D2671" s="52" t="s">
        <v>6163</v>
      </c>
      <c r="E2671" s="52" t="s">
        <v>6188</v>
      </c>
      <c r="F2671" s="32">
        <v>41586</v>
      </c>
      <c r="G2671" s="52" t="s">
        <v>272</v>
      </c>
      <c r="H2671" s="52" t="s">
        <v>12380</v>
      </c>
      <c r="I2671" s="52" t="s">
        <v>11711</v>
      </c>
      <c r="J2671" s="52" t="s">
        <v>11712</v>
      </c>
      <c r="K2671" s="52" t="s">
        <v>11713</v>
      </c>
      <c r="L2671" s="52" t="s">
        <v>11714</v>
      </c>
      <c r="M2671" s="53">
        <v>3506</v>
      </c>
    </row>
    <row r="2672" spans="1:13" s="52" customFormat="1">
      <c r="A2672" s="38">
        <v>10194391</v>
      </c>
      <c r="B2672" s="54">
        <v>101943910000000</v>
      </c>
      <c r="C2672" s="52" t="s">
        <v>7712</v>
      </c>
      <c r="D2672" s="52" t="s">
        <v>6163</v>
      </c>
      <c r="E2672" s="52" t="s">
        <v>6189</v>
      </c>
      <c r="F2672" s="32">
        <v>41586</v>
      </c>
      <c r="G2672" s="52" t="s">
        <v>272</v>
      </c>
      <c r="H2672" s="52" t="s">
        <v>12275</v>
      </c>
      <c r="I2672" s="52" t="s">
        <v>11717</v>
      </c>
      <c r="J2672" s="52" t="s">
        <v>11712</v>
      </c>
      <c r="K2672" s="52" t="s">
        <v>11713</v>
      </c>
      <c r="L2672" s="52" t="s">
        <v>11714</v>
      </c>
      <c r="M2672" s="53">
        <v>3506</v>
      </c>
    </row>
    <row r="2673" spans="1:13" s="52" customFormat="1">
      <c r="A2673" s="38">
        <v>10194392</v>
      </c>
      <c r="B2673" s="54">
        <v>101943920000000</v>
      </c>
      <c r="C2673" s="52" t="s">
        <v>7712</v>
      </c>
      <c r="D2673" s="52" t="s">
        <v>6163</v>
      </c>
      <c r="E2673" s="52" t="s">
        <v>6190</v>
      </c>
      <c r="F2673" s="32">
        <v>41586</v>
      </c>
      <c r="G2673" s="52">
        <v>401.6</v>
      </c>
      <c r="H2673" s="52" t="s">
        <v>11722</v>
      </c>
      <c r="I2673" s="52" t="s">
        <v>11723</v>
      </c>
      <c r="J2673" s="52" t="s">
        <v>11712</v>
      </c>
      <c r="K2673" s="52" t="s">
        <v>11713</v>
      </c>
      <c r="L2673" s="52" t="s">
        <v>11714</v>
      </c>
      <c r="M2673" s="53">
        <v>3506</v>
      </c>
    </row>
    <row r="2674" spans="1:13" s="52" customFormat="1">
      <c r="A2674" s="38">
        <v>10194393</v>
      </c>
      <c r="B2674" s="54">
        <v>101943930000000</v>
      </c>
      <c r="C2674" s="52" t="s">
        <v>7712</v>
      </c>
      <c r="D2674" s="52" t="s">
        <v>6163</v>
      </c>
      <c r="E2674" s="52" t="s">
        <v>6191</v>
      </c>
      <c r="F2674" s="32">
        <v>41586</v>
      </c>
      <c r="G2674" s="52" t="s">
        <v>3402</v>
      </c>
      <c r="H2674" s="52" t="s">
        <v>12269</v>
      </c>
      <c r="I2674" s="52" t="s">
        <v>12063</v>
      </c>
      <c r="J2674" s="52" t="s">
        <v>11712</v>
      </c>
      <c r="K2674" s="52" t="s">
        <v>11713</v>
      </c>
      <c r="L2674" s="52" t="s">
        <v>11714</v>
      </c>
      <c r="M2674" s="53">
        <v>3506</v>
      </c>
    </row>
    <row r="2675" spans="1:13" s="52" customFormat="1">
      <c r="A2675" s="38">
        <v>10194394</v>
      </c>
      <c r="B2675" s="54">
        <v>101943940000000</v>
      </c>
      <c r="C2675" s="52" t="s">
        <v>7712</v>
      </c>
      <c r="D2675" s="52" t="s">
        <v>6163</v>
      </c>
      <c r="E2675" s="52" t="s">
        <v>6192</v>
      </c>
      <c r="F2675" s="32">
        <v>41586</v>
      </c>
      <c r="G2675" s="52" t="s">
        <v>110</v>
      </c>
      <c r="H2675" s="52" t="s">
        <v>12347</v>
      </c>
      <c r="I2675" s="52" t="s">
        <v>11711</v>
      </c>
      <c r="J2675" s="52" t="s">
        <v>11712</v>
      </c>
      <c r="K2675" s="52" t="s">
        <v>11713</v>
      </c>
      <c r="L2675" s="52" t="s">
        <v>11714</v>
      </c>
      <c r="M2675" s="53">
        <v>3506</v>
      </c>
    </row>
    <row r="2676" spans="1:13" s="52" customFormat="1">
      <c r="A2676" s="38">
        <v>10194395</v>
      </c>
      <c r="B2676" s="54">
        <v>101943950000000</v>
      </c>
      <c r="C2676" s="52" t="s">
        <v>7712</v>
      </c>
      <c r="D2676" s="52" t="s">
        <v>6163</v>
      </c>
      <c r="E2676" s="52" t="s">
        <v>6193</v>
      </c>
      <c r="F2676" s="32">
        <v>41586</v>
      </c>
      <c r="G2676" s="52" t="s">
        <v>272</v>
      </c>
      <c r="H2676" s="52" t="s">
        <v>12351</v>
      </c>
      <c r="I2676" s="52" t="s">
        <v>11720</v>
      </c>
      <c r="J2676" s="52" t="s">
        <v>11712</v>
      </c>
      <c r="K2676" s="52" t="s">
        <v>11713</v>
      </c>
      <c r="L2676" s="52" t="s">
        <v>11714</v>
      </c>
      <c r="M2676" s="53">
        <v>3506</v>
      </c>
    </row>
    <row r="2677" spans="1:13" s="52" customFormat="1">
      <c r="A2677" s="38">
        <v>10194396</v>
      </c>
      <c r="B2677" s="54">
        <v>101943960000000</v>
      </c>
      <c r="C2677" s="52" t="s">
        <v>7712</v>
      </c>
      <c r="D2677" s="52" t="s">
        <v>6163</v>
      </c>
      <c r="E2677" s="52" t="s">
        <v>6194</v>
      </c>
      <c r="F2677" s="32">
        <v>41586</v>
      </c>
      <c r="G2677" s="52" t="s">
        <v>110</v>
      </c>
      <c r="H2677" s="52" t="s">
        <v>12347</v>
      </c>
      <c r="I2677" s="52" t="s">
        <v>11711</v>
      </c>
      <c r="J2677" s="52" t="s">
        <v>11712</v>
      </c>
      <c r="K2677" s="52" t="s">
        <v>11713</v>
      </c>
      <c r="L2677" s="52" t="s">
        <v>11714</v>
      </c>
      <c r="M2677" s="53">
        <v>3506</v>
      </c>
    </row>
    <row r="2678" spans="1:13" s="52" customFormat="1">
      <c r="A2678" s="38">
        <v>10194397</v>
      </c>
      <c r="B2678" s="54">
        <v>101943970000000</v>
      </c>
      <c r="C2678" s="52" t="s">
        <v>7712</v>
      </c>
      <c r="D2678" s="52" t="s">
        <v>6163</v>
      </c>
      <c r="E2678" s="52" t="s">
        <v>6195</v>
      </c>
      <c r="F2678" s="32">
        <v>41586</v>
      </c>
      <c r="G2678" s="52" t="s">
        <v>110</v>
      </c>
      <c r="H2678" s="52" t="s">
        <v>12067</v>
      </c>
      <c r="I2678" s="52" t="s">
        <v>12068</v>
      </c>
      <c r="J2678" s="52" t="s">
        <v>11712</v>
      </c>
      <c r="K2678" s="52" t="s">
        <v>11713</v>
      </c>
      <c r="L2678" s="52" t="s">
        <v>11714</v>
      </c>
      <c r="M2678" s="53">
        <v>3506</v>
      </c>
    </row>
    <row r="2679" spans="1:13" s="52" customFormat="1">
      <c r="A2679" s="38">
        <v>10194398</v>
      </c>
      <c r="B2679" s="54">
        <v>101943980000000</v>
      </c>
      <c r="C2679" s="52" t="s">
        <v>7712</v>
      </c>
      <c r="E2679" s="52" t="s">
        <v>6196</v>
      </c>
      <c r="F2679" s="32">
        <v>41586</v>
      </c>
      <c r="G2679" s="52">
        <v>401.6</v>
      </c>
      <c r="H2679" s="52" t="s">
        <v>11722</v>
      </c>
      <c r="I2679" s="52" t="s">
        <v>11723</v>
      </c>
      <c r="J2679" s="52" t="s">
        <v>11712</v>
      </c>
      <c r="K2679" s="52" t="s">
        <v>11713</v>
      </c>
      <c r="L2679" s="52" t="s">
        <v>11714</v>
      </c>
      <c r="M2679" s="53">
        <v>3506</v>
      </c>
    </row>
    <row r="2680" spans="1:13" s="52" customFormat="1">
      <c r="A2680" s="38">
        <v>10194399</v>
      </c>
      <c r="B2680" s="54">
        <v>101943990000000</v>
      </c>
      <c r="C2680" s="52" t="s">
        <v>7712</v>
      </c>
      <c r="D2680" s="52" t="s">
        <v>6163</v>
      </c>
      <c r="E2680" s="52" t="s">
        <v>6197</v>
      </c>
      <c r="F2680" s="32">
        <v>41586</v>
      </c>
      <c r="G2680" s="52" t="s">
        <v>3402</v>
      </c>
      <c r="H2680" s="52" t="s">
        <v>12351</v>
      </c>
      <c r="I2680" s="52" t="s">
        <v>11720</v>
      </c>
      <c r="J2680" s="52" t="s">
        <v>11712</v>
      </c>
      <c r="K2680" s="52" t="s">
        <v>11713</v>
      </c>
      <c r="L2680" s="52" t="s">
        <v>11714</v>
      </c>
      <c r="M2680" s="53">
        <v>3506</v>
      </c>
    </row>
    <row r="2681" spans="1:13" s="52" customFormat="1">
      <c r="A2681" s="38">
        <v>10194400</v>
      </c>
      <c r="B2681" s="54">
        <v>101944000000000</v>
      </c>
      <c r="C2681" s="52" t="s">
        <v>7712</v>
      </c>
      <c r="D2681" s="52" t="s">
        <v>6163</v>
      </c>
      <c r="E2681" s="52" t="s">
        <v>6198</v>
      </c>
      <c r="F2681" s="32">
        <v>41586</v>
      </c>
      <c r="G2681" s="52" t="s">
        <v>3402</v>
      </c>
      <c r="H2681" s="52" t="s">
        <v>12084</v>
      </c>
      <c r="I2681" s="52" t="s">
        <v>11717</v>
      </c>
      <c r="J2681" s="52" t="s">
        <v>11712</v>
      </c>
      <c r="K2681" s="52" t="s">
        <v>11713</v>
      </c>
      <c r="L2681" s="52" t="s">
        <v>11714</v>
      </c>
      <c r="M2681" s="53">
        <v>3506</v>
      </c>
    </row>
    <row r="2682" spans="1:13" s="52" customFormat="1">
      <c r="A2682" s="38">
        <v>10194401</v>
      </c>
      <c r="B2682" s="54">
        <v>101944010000000</v>
      </c>
      <c r="C2682" s="52" t="s">
        <v>7712</v>
      </c>
      <c r="D2682" s="52" t="s">
        <v>6163</v>
      </c>
      <c r="E2682" s="52" t="s">
        <v>6199</v>
      </c>
      <c r="F2682" s="32">
        <v>41586</v>
      </c>
      <c r="G2682" s="52" t="s">
        <v>12268</v>
      </c>
      <c r="H2682" s="52" t="s">
        <v>12267</v>
      </c>
      <c r="I2682" s="52" t="s">
        <v>12140</v>
      </c>
      <c r="J2682" s="52" t="s">
        <v>11712</v>
      </c>
      <c r="K2682" s="52" t="s">
        <v>11713</v>
      </c>
      <c r="L2682" s="52" t="s">
        <v>11714</v>
      </c>
      <c r="M2682" s="53">
        <v>3506</v>
      </c>
    </row>
    <row r="2683" spans="1:13" s="52" customFormat="1">
      <c r="A2683" s="38">
        <v>10194402</v>
      </c>
      <c r="B2683" s="54">
        <v>101944020000000</v>
      </c>
      <c r="C2683" s="52" t="s">
        <v>7712</v>
      </c>
      <c r="D2683" s="52" t="s">
        <v>6163</v>
      </c>
      <c r="E2683" s="52" t="s">
        <v>6200</v>
      </c>
      <c r="F2683" s="32">
        <v>41586</v>
      </c>
      <c r="G2683" s="52" t="s">
        <v>272</v>
      </c>
      <c r="H2683" s="52" t="s">
        <v>12273</v>
      </c>
      <c r="I2683" s="52" t="s">
        <v>11717</v>
      </c>
      <c r="J2683" s="52" t="s">
        <v>11712</v>
      </c>
      <c r="K2683" s="52" t="s">
        <v>11713</v>
      </c>
      <c r="L2683" s="52" t="s">
        <v>11714</v>
      </c>
      <c r="M2683" s="53">
        <v>3506</v>
      </c>
    </row>
    <row r="2684" spans="1:13" s="52" customFormat="1">
      <c r="A2684" s="38">
        <v>10194404</v>
      </c>
      <c r="B2684" s="54">
        <v>101944040000000</v>
      </c>
      <c r="C2684" s="52" t="s">
        <v>7712</v>
      </c>
      <c r="D2684" s="52" t="s">
        <v>6163</v>
      </c>
      <c r="E2684" s="52" t="s">
        <v>6202</v>
      </c>
      <c r="F2684" s="32">
        <v>41586</v>
      </c>
      <c r="G2684" s="52" t="s">
        <v>110</v>
      </c>
      <c r="H2684" s="52" t="s">
        <v>12076</v>
      </c>
      <c r="I2684" s="52" t="s">
        <v>11720</v>
      </c>
      <c r="J2684" s="52" t="s">
        <v>11712</v>
      </c>
      <c r="K2684" s="52" t="s">
        <v>11713</v>
      </c>
      <c r="L2684" s="52" t="s">
        <v>11714</v>
      </c>
      <c r="M2684" s="53">
        <v>3506</v>
      </c>
    </row>
    <row r="2685" spans="1:13" s="52" customFormat="1">
      <c r="A2685" s="38">
        <v>10194405</v>
      </c>
      <c r="B2685" s="54">
        <v>101944050000000</v>
      </c>
      <c r="C2685" s="52" t="s">
        <v>7712</v>
      </c>
      <c r="D2685" s="52" t="s">
        <v>6163</v>
      </c>
      <c r="E2685" s="52" t="s">
        <v>6203</v>
      </c>
      <c r="F2685" s="32">
        <v>41586</v>
      </c>
      <c r="G2685" s="52" t="s">
        <v>12300</v>
      </c>
      <c r="H2685" s="52" t="s">
        <v>12298</v>
      </c>
      <c r="I2685" s="52" t="s">
        <v>12058</v>
      </c>
      <c r="J2685" s="52" t="s">
        <v>11712</v>
      </c>
      <c r="K2685" s="52" t="s">
        <v>11713</v>
      </c>
      <c r="L2685" s="52" t="s">
        <v>11714</v>
      </c>
      <c r="M2685" s="53">
        <v>3506</v>
      </c>
    </row>
    <row r="2686" spans="1:13" s="52" customFormat="1">
      <c r="A2686" s="38">
        <v>10194406</v>
      </c>
      <c r="B2686" s="54">
        <v>101944060000000</v>
      </c>
      <c r="C2686" s="52" t="s">
        <v>7712</v>
      </c>
      <c r="D2686" s="52" t="s">
        <v>6163</v>
      </c>
      <c r="E2686" s="52" t="s">
        <v>6204</v>
      </c>
      <c r="F2686" s="32">
        <v>41586</v>
      </c>
      <c r="G2686" s="52" t="s">
        <v>272</v>
      </c>
      <c r="H2686" s="52" t="s">
        <v>12274</v>
      </c>
      <c r="I2686" s="52" t="s">
        <v>11717</v>
      </c>
      <c r="J2686" s="52" t="s">
        <v>11712</v>
      </c>
      <c r="K2686" s="52" t="s">
        <v>11713</v>
      </c>
      <c r="L2686" s="52" t="s">
        <v>11714</v>
      </c>
      <c r="M2686" s="53">
        <v>3506</v>
      </c>
    </row>
    <row r="2687" spans="1:13" s="52" customFormat="1">
      <c r="A2687" s="38">
        <v>10194407</v>
      </c>
      <c r="B2687" s="54">
        <v>101944070000000</v>
      </c>
      <c r="C2687" s="52" t="s">
        <v>7712</v>
      </c>
      <c r="D2687" s="52" t="s">
        <v>6163</v>
      </c>
      <c r="E2687" s="52" t="s">
        <v>6205</v>
      </c>
      <c r="F2687" s="32">
        <v>41586</v>
      </c>
      <c r="G2687" s="52" t="s">
        <v>110</v>
      </c>
      <c r="H2687" s="52" t="s">
        <v>12092</v>
      </c>
      <c r="I2687" s="52" t="s">
        <v>11876</v>
      </c>
      <c r="J2687" s="52" t="s">
        <v>11712</v>
      </c>
      <c r="K2687" s="52" t="s">
        <v>11713</v>
      </c>
      <c r="L2687" s="52" t="s">
        <v>11714</v>
      </c>
      <c r="M2687" s="53">
        <v>3506</v>
      </c>
    </row>
    <row r="2688" spans="1:13" s="52" customFormat="1">
      <c r="A2688" s="38">
        <v>10194408</v>
      </c>
      <c r="B2688" s="54">
        <v>101944080000000</v>
      </c>
      <c r="C2688" s="52" t="s">
        <v>7712</v>
      </c>
      <c r="D2688" s="52" t="s">
        <v>6163</v>
      </c>
      <c r="E2688" s="52" t="s">
        <v>6206</v>
      </c>
      <c r="F2688" s="32">
        <v>41586</v>
      </c>
      <c r="G2688" s="52" t="s">
        <v>3402</v>
      </c>
      <c r="H2688" s="52" t="s">
        <v>12179</v>
      </c>
      <c r="I2688" s="52" t="s">
        <v>11717</v>
      </c>
      <c r="J2688" s="52" t="s">
        <v>11712</v>
      </c>
      <c r="K2688" s="52" t="s">
        <v>11713</v>
      </c>
      <c r="L2688" s="52" t="s">
        <v>11714</v>
      </c>
      <c r="M2688" s="53">
        <v>3506</v>
      </c>
    </row>
    <row r="2689" spans="1:13" s="52" customFormat="1">
      <c r="A2689" s="38">
        <v>10194409</v>
      </c>
      <c r="B2689" s="54">
        <v>101944090000000</v>
      </c>
      <c r="C2689" s="52" t="s">
        <v>7712</v>
      </c>
      <c r="D2689" s="52" t="s">
        <v>6163</v>
      </c>
      <c r="E2689" s="52" t="s">
        <v>6207</v>
      </c>
      <c r="F2689" s="32">
        <v>41586</v>
      </c>
      <c r="G2689" s="52" t="s">
        <v>12268</v>
      </c>
      <c r="H2689" s="52" t="s">
        <v>12267</v>
      </c>
      <c r="I2689" s="52" t="s">
        <v>12140</v>
      </c>
      <c r="J2689" s="52" t="s">
        <v>11712</v>
      </c>
      <c r="K2689" s="52" t="s">
        <v>11713</v>
      </c>
      <c r="L2689" s="52" t="s">
        <v>11714</v>
      </c>
      <c r="M2689" s="53">
        <v>3506</v>
      </c>
    </row>
    <row r="2690" spans="1:13" s="52" customFormat="1">
      <c r="A2690" s="38">
        <v>10194410</v>
      </c>
      <c r="B2690" s="54">
        <v>101944100000000</v>
      </c>
      <c r="C2690" s="52" t="s">
        <v>7712</v>
      </c>
      <c r="D2690" s="52" t="s">
        <v>6163</v>
      </c>
      <c r="E2690" s="52" t="s">
        <v>6208</v>
      </c>
      <c r="F2690" s="32">
        <v>41586</v>
      </c>
      <c r="G2690" s="52" t="s">
        <v>110</v>
      </c>
      <c r="H2690" s="52" t="s">
        <v>12139</v>
      </c>
      <c r="I2690" s="52" t="s">
        <v>12140</v>
      </c>
      <c r="J2690" s="52" t="s">
        <v>11712</v>
      </c>
      <c r="K2690" s="52" t="s">
        <v>11713</v>
      </c>
      <c r="L2690" s="52" t="s">
        <v>11714</v>
      </c>
      <c r="M2690" s="53">
        <v>3506</v>
      </c>
    </row>
    <row r="2691" spans="1:13" s="52" customFormat="1">
      <c r="A2691" s="38">
        <v>10194411</v>
      </c>
      <c r="B2691" s="54">
        <v>101944110000000</v>
      </c>
      <c r="C2691" s="52" t="s">
        <v>7712</v>
      </c>
      <c r="D2691" s="52" t="s">
        <v>6163</v>
      </c>
      <c r="E2691" s="52" t="s">
        <v>6209</v>
      </c>
      <c r="F2691" s="32">
        <v>41586</v>
      </c>
      <c r="G2691" s="52" t="s">
        <v>2798</v>
      </c>
      <c r="H2691" s="52" t="s">
        <v>11722</v>
      </c>
      <c r="I2691" s="52" t="s">
        <v>11723</v>
      </c>
      <c r="J2691" s="52" t="s">
        <v>11712</v>
      </c>
      <c r="K2691" s="52" t="s">
        <v>11713</v>
      </c>
      <c r="L2691" s="52" t="s">
        <v>11714</v>
      </c>
      <c r="M2691" s="53">
        <v>3506</v>
      </c>
    </row>
    <row r="2692" spans="1:13" s="52" customFormat="1">
      <c r="A2692" s="38">
        <v>10194412</v>
      </c>
      <c r="B2692" s="54">
        <v>101944120000000</v>
      </c>
      <c r="C2692" s="52" t="s">
        <v>7712</v>
      </c>
      <c r="D2692" s="52" t="s">
        <v>6163</v>
      </c>
      <c r="E2692" s="52" t="s">
        <v>6210</v>
      </c>
      <c r="F2692" s="32">
        <v>41586</v>
      </c>
      <c r="G2692" s="52" t="s">
        <v>272</v>
      </c>
      <c r="H2692" s="52" t="s">
        <v>12269</v>
      </c>
      <c r="I2692" s="52" t="s">
        <v>12063</v>
      </c>
      <c r="J2692" s="52" t="s">
        <v>11712</v>
      </c>
      <c r="K2692" s="52" t="s">
        <v>11713</v>
      </c>
      <c r="L2692" s="52" t="s">
        <v>11714</v>
      </c>
      <c r="M2692" s="53">
        <v>3506</v>
      </c>
    </row>
    <row r="2693" spans="1:13" s="52" customFormat="1">
      <c r="A2693" s="38">
        <v>10194413</v>
      </c>
      <c r="B2693" s="54">
        <v>101944130000000</v>
      </c>
      <c r="C2693" s="52" t="s">
        <v>7712</v>
      </c>
      <c r="D2693" s="52" t="s">
        <v>6163</v>
      </c>
      <c r="E2693" s="52" t="s">
        <v>6211</v>
      </c>
      <c r="F2693" s="32">
        <v>41586</v>
      </c>
      <c r="G2693" s="52" t="s">
        <v>272</v>
      </c>
      <c r="H2693" s="52" t="s">
        <v>12274</v>
      </c>
      <c r="I2693" s="52" t="s">
        <v>11717</v>
      </c>
      <c r="J2693" s="52" t="s">
        <v>11712</v>
      </c>
      <c r="K2693" s="52" t="s">
        <v>11713</v>
      </c>
      <c r="L2693" s="52" t="s">
        <v>11714</v>
      </c>
      <c r="M2693" s="53">
        <v>3506</v>
      </c>
    </row>
    <row r="2694" spans="1:13" s="52" customFormat="1">
      <c r="A2694" s="38">
        <v>10194414</v>
      </c>
      <c r="B2694" s="54">
        <v>101944140000000</v>
      </c>
      <c r="C2694" s="52" t="s">
        <v>7712</v>
      </c>
      <c r="D2694" s="52" t="s">
        <v>6163</v>
      </c>
      <c r="E2694" s="52" t="s">
        <v>6212</v>
      </c>
      <c r="F2694" s="32">
        <v>41586</v>
      </c>
      <c r="G2694" s="52" t="s">
        <v>272</v>
      </c>
      <c r="H2694" s="52" t="s">
        <v>12272</v>
      </c>
      <c r="I2694" s="52" t="s">
        <v>11717</v>
      </c>
      <c r="J2694" s="52" t="s">
        <v>11712</v>
      </c>
      <c r="K2694" s="52" t="s">
        <v>11713</v>
      </c>
      <c r="L2694" s="52" t="s">
        <v>11714</v>
      </c>
      <c r="M2694" s="53">
        <v>3506</v>
      </c>
    </row>
    <row r="2695" spans="1:13" s="52" customFormat="1">
      <c r="A2695" s="38">
        <v>10194415</v>
      </c>
      <c r="B2695" s="54">
        <v>101944150000000</v>
      </c>
      <c r="C2695" s="52" t="s">
        <v>7712</v>
      </c>
      <c r="E2695" s="52" t="s">
        <v>6213</v>
      </c>
      <c r="F2695" s="32">
        <v>41586</v>
      </c>
      <c r="G2695" s="52" t="s">
        <v>3402</v>
      </c>
      <c r="H2695" s="52" t="s">
        <v>12279</v>
      </c>
      <c r="I2695" s="52" t="s">
        <v>11717</v>
      </c>
      <c r="J2695" s="52" t="s">
        <v>11712</v>
      </c>
      <c r="K2695" s="52" t="s">
        <v>11713</v>
      </c>
      <c r="L2695" s="52" t="s">
        <v>11714</v>
      </c>
      <c r="M2695" s="53">
        <v>3506</v>
      </c>
    </row>
    <row r="2696" spans="1:13" s="52" customFormat="1">
      <c r="A2696" s="38">
        <v>10194416</v>
      </c>
      <c r="B2696" s="54">
        <v>101944160000000</v>
      </c>
      <c r="C2696" s="52" t="s">
        <v>7712</v>
      </c>
      <c r="D2696" s="52" t="s">
        <v>6163</v>
      </c>
      <c r="E2696" s="52" t="s">
        <v>6214</v>
      </c>
      <c r="F2696" s="32">
        <v>41586</v>
      </c>
      <c r="G2696" s="52" t="s">
        <v>3402</v>
      </c>
      <c r="H2696" s="52" t="s">
        <v>12156</v>
      </c>
      <c r="I2696" s="52" t="s">
        <v>12157</v>
      </c>
      <c r="J2696" s="52" t="s">
        <v>11712</v>
      </c>
      <c r="K2696" s="52" t="s">
        <v>11713</v>
      </c>
      <c r="L2696" s="52" t="s">
        <v>11714</v>
      </c>
      <c r="M2696" s="53">
        <v>3506</v>
      </c>
    </row>
    <row r="2697" spans="1:13" s="52" customFormat="1">
      <c r="A2697" s="38">
        <v>10194417</v>
      </c>
      <c r="B2697" s="54">
        <v>101944170000000</v>
      </c>
      <c r="C2697" s="52" t="s">
        <v>7712</v>
      </c>
      <c r="D2697" s="52" t="s">
        <v>6163</v>
      </c>
      <c r="E2697" s="52" t="s">
        <v>6215</v>
      </c>
      <c r="F2697" s="32">
        <v>41586</v>
      </c>
      <c r="G2697" s="52" t="s">
        <v>110</v>
      </c>
      <c r="H2697" s="52" t="s">
        <v>12067</v>
      </c>
      <c r="I2697" s="52" t="s">
        <v>12068</v>
      </c>
      <c r="J2697" s="52" t="s">
        <v>11712</v>
      </c>
      <c r="K2697" s="52" t="s">
        <v>11713</v>
      </c>
      <c r="L2697" s="52" t="s">
        <v>11714</v>
      </c>
      <c r="M2697" s="53">
        <v>3506</v>
      </c>
    </row>
    <row r="2698" spans="1:13" s="52" customFormat="1">
      <c r="A2698" s="38">
        <v>10194418</v>
      </c>
      <c r="B2698" s="54">
        <v>101944180000000</v>
      </c>
      <c r="C2698" s="52" t="s">
        <v>7712</v>
      </c>
      <c r="D2698" s="52" t="s">
        <v>6163</v>
      </c>
      <c r="E2698" s="52" t="s">
        <v>6216</v>
      </c>
      <c r="F2698" s="32">
        <v>41586</v>
      </c>
      <c r="G2698" s="52" t="s">
        <v>8260</v>
      </c>
      <c r="H2698" s="52" t="s">
        <v>12103</v>
      </c>
      <c r="I2698" s="52" t="s">
        <v>12104</v>
      </c>
      <c r="J2698" s="52" t="s">
        <v>11712</v>
      </c>
      <c r="K2698" s="52" t="s">
        <v>11713</v>
      </c>
      <c r="L2698" s="52" t="s">
        <v>11714</v>
      </c>
      <c r="M2698" s="53">
        <v>3506</v>
      </c>
    </row>
    <row r="2699" spans="1:13" s="52" customFormat="1">
      <c r="A2699" s="38">
        <v>10194419</v>
      </c>
      <c r="B2699" s="54">
        <v>101944190000000</v>
      </c>
      <c r="C2699" s="52" t="s">
        <v>7712</v>
      </c>
      <c r="D2699" s="52" t="s">
        <v>6163</v>
      </c>
      <c r="E2699" s="52" t="s">
        <v>6217</v>
      </c>
      <c r="F2699" s="32">
        <v>41586</v>
      </c>
      <c r="G2699" s="52" t="s">
        <v>3402</v>
      </c>
      <c r="H2699" s="52" t="s">
        <v>12105</v>
      </c>
      <c r="I2699" s="52" t="s">
        <v>11720</v>
      </c>
      <c r="J2699" s="52" t="s">
        <v>11712</v>
      </c>
      <c r="K2699" s="52" t="s">
        <v>11713</v>
      </c>
      <c r="L2699" s="52" t="s">
        <v>11714</v>
      </c>
      <c r="M2699" s="53">
        <v>3506</v>
      </c>
    </row>
    <row r="2700" spans="1:13" s="52" customFormat="1">
      <c r="A2700" s="38">
        <v>10194420</v>
      </c>
      <c r="B2700" s="54">
        <v>101944200000000</v>
      </c>
      <c r="C2700" s="52" t="s">
        <v>7712</v>
      </c>
      <c r="D2700" s="52" t="s">
        <v>6163</v>
      </c>
      <c r="E2700" s="52" t="s">
        <v>6218</v>
      </c>
      <c r="F2700" s="32">
        <v>41586</v>
      </c>
      <c r="G2700" s="52" t="s">
        <v>3402</v>
      </c>
      <c r="H2700" s="52" t="s">
        <v>12351</v>
      </c>
      <c r="I2700" s="52" t="s">
        <v>11720</v>
      </c>
      <c r="J2700" s="52" t="s">
        <v>11712</v>
      </c>
      <c r="K2700" s="52" t="s">
        <v>11713</v>
      </c>
      <c r="L2700" s="52" t="s">
        <v>11714</v>
      </c>
      <c r="M2700" s="53">
        <v>3506</v>
      </c>
    </row>
    <row r="2701" spans="1:13" s="52" customFormat="1">
      <c r="A2701" s="38">
        <v>10194421</v>
      </c>
      <c r="B2701" s="54">
        <v>101944210000000</v>
      </c>
      <c r="C2701" s="52" t="s">
        <v>7712</v>
      </c>
      <c r="D2701" s="52" t="s">
        <v>6163</v>
      </c>
      <c r="E2701" s="52" t="s">
        <v>6219</v>
      </c>
      <c r="F2701" s="32">
        <v>41586</v>
      </c>
      <c r="G2701" s="52" t="s">
        <v>110</v>
      </c>
      <c r="H2701" s="52" t="s">
        <v>12060</v>
      </c>
      <c r="I2701" s="52" t="s">
        <v>11720</v>
      </c>
      <c r="J2701" s="52" t="s">
        <v>11712</v>
      </c>
      <c r="K2701" s="52" t="s">
        <v>11713</v>
      </c>
      <c r="L2701" s="52" t="s">
        <v>11714</v>
      </c>
      <c r="M2701" s="53">
        <v>3506</v>
      </c>
    </row>
    <row r="2702" spans="1:13" s="52" customFormat="1">
      <c r="A2702" s="38">
        <v>10194422</v>
      </c>
      <c r="B2702" s="54">
        <v>101944220000000</v>
      </c>
      <c r="C2702" s="52" t="s">
        <v>7712</v>
      </c>
      <c r="D2702" s="52" t="s">
        <v>6163</v>
      </c>
      <c r="E2702" s="52" t="s">
        <v>6220</v>
      </c>
      <c r="F2702" s="32">
        <v>41586</v>
      </c>
      <c r="G2702" s="52" t="s">
        <v>3402</v>
      </c>
      <c r="H2702" s="52" t="s">
        <v>12156</v>
      </c>
      <c r="I2702" s="52" t="s">
        <v>12157</v>
      </c>
      <c r="J2702" s="52" t="s">
        <v>11712</v>
      </c>
      <c r="K2702" s="52" t="s">
        <v>11713</v>
      </c>
      <c r="L2702" s="52" t="s">
        <v>11714</v>
      </c>
      <c r="M2702" s="53">
        <v>3506</v>
      </c>
    </row>
    <row r="2703" spans="1:13" s="52" customFormat="1">
      <c r="A2703" s="38">
        <v>10194423</v>
      </c>
      <c r="B2703" s="54">
        <v>101944230000000</v>
      </c>
      <c r="C2703" s="52" t="s">
        <v>7712</v>
      </c>
      <c r="D2703" s="52" t="s">
        <v>6163</v>
      </c>
      <c r="E2703" s="52" t="s">
        <v>6221</v>
      </c>
      <c r="F2703" s="32">
        <v>41586</v>
      </c>
      <c r="G2703" s="52" t="s">
        <v>3402</v>
      </c>
      <c r="H2703" s="52" t="s">
        <v>12347</v>
      </c>
      <c r="I2703" s="52" t="s">
        <v>11711</v>
      </c>
      <c r="J2703" s="52" t="s">
        <v>11712</v>
      </c>
      <c r="K2703" s="52" t="s">
        <v>11713</v>
      </c>
      <c r="L2703" s="52" t="s">
        <v>11714</v>
      </c>
      <c r="M2703" s="53">
        <v>3506</v>
      </c>
    </row>
    <row r="2704" spans="1:13" s="52" customFormat="1">
      <c r="A2704" s="38">
        <v>10194424</v>
      </c>
      <c r="B2704" s="54">
        <v>101944240000000</v>
      </c>
      <c r="C2704" s="52" t="s">
        <v>7712</v>
      </c>
      <c r="D2704" s="52" t="s">
        <v>6163</v>
      </c>
      <c r="E2704" s="52" t="s">
        <v>12407</v>
      </c>
      <c r="F2704" s="32">
        <v>41586</v>
      </c>
      <c r="G2704" s="52" t="s">
        <v>110</v>
      </c>
      <c r="H2704" s="52" t="s">
        <v>12408</v>
      </c>
      <c r="I2704" s="52" t="s">
        <v>11876</v>
      </c>
      <c r="J2704" s="52" t="s">
        <v>11712</v>
      </c>
      <c r="K2704" s="52" t="s">
        <v>11713</v>
      </c>
      <c r="L2704" s="52" t="s">
        <v>11714</v>
      </c>
      <c r="M2704" s="53">
        <v>3506</v>
      </c>
    </row>
    <row r="2705" spans="1:13" s="52" customFormat="1">
      <c r="A2705" s="38">
        <v>10194425</v>
      </c>
      <c r="B2705" s="54">
        <v>101944250000000</v>
      </c>
      <c r="C2705" s="52" t="s">
        <v>7712</v>
      </c>
      <c r="D2705" s="52" t="s">
        <v>6163</v>
      </c>
      <c r="E2705" s="52" t="s">
        <v>6222</v>
      </c>
      <c r="F2705" s="32">
        <v>41586</v>
      </c>
      <c r="G2705" s="52" t="s">
        <v>2798</v>
      </c>
      <c r="H2705" s="52" t="s">
        <v>11722</v>
      </c>
      <c r="I2705" s="52" t="s">
        <v>11723</v>
      </c>
      <c r="J2705" s="52" t="s">
        <v>11712</v>
      </c>
      <c r="K2705" s="52" t="s">
        <v>11713</v>
      </c>
      <c r="L2705" s="52" t="s">
        <v>11714</v>
      </c>
      <c r="M2705" s="53">
        <v>3506</v>
      </c>
    </row>
    <row r="2706" spans="1:13" s="52" customFormat="1">
      <c r="A2706" s="38">
        <v>10194458</v>
      </c>
      <c r="B2706" s="54">
        <v>101944580000000</v>
      </c>
      <c r="C2706" s="52" t="s">
        <v>4016</v>
      </c>
      <c r="D2706" s="52" t="s">
        <v>4706</v>
      </c>
      <c r="E2706" s="52" t="s">
        <v>4017</v>
      </c>
      <c r="F2706" s="32">
        <v>41547</v>
      </c>
      <c r="G2706" s="52" t="s">
        <v>390</v>
      </c>
      <c r="H2706" s="52" t="s">
        <v>12304</v>
      </c>
      <c r="I2706" s="52" t="s">
        <v>12305</v>
      </c>
      <c r="J2706" s="52" t="s">
        <v>11712</v>
      </c>
      <c r="K2706" s="52" t="s">
        <v>11713</v>
      </c>
      <c r="L2706" s="52" t="s">
        <v>11714</v>
      </c>
      <c r="M2706" s="53">
        <v>3506</v>
      </c>
    </row>
    <row r="2707" spans="1:13" s="52" customFormat="1">
      <c r="A2707" s="38">
        <v>10194459</v>
      </c>
      <c r="B2707" s="54">
        <v>101944590000000</v>
      </c>
      <c r="C2707" s="52" t="s">
        <v>4016</v>
      </c>
      <c r="D2707" s="52" t="s">
        <v>4706</v>
      </c>
      <c r="E2707" s="52" t="s">
        <v>4019</v>
      </c>
      <c r="F2707" s="32">
        <v>41547</v>
      </c>
      <c r="G2707" s="52" t="s">
        <v>110</v>
      </c>
      <c r="H2707" s="52" t="s">
        <v>12304</v>
      </c>
      <c r="I2707" s="52" t="s">
        <v>12305</v>
      </c>
      <c r="J2707" s="52" t="s">
        <v>11712</v>
      </c>
      <c r="K2707" s="52" t="s">
        <v>11713</v>
      </c>
      <c r="L2707" s="52" t="s">
        <v>11714</v>
      </c>
      <c r="M2707" s="53">
        <v>3506</v>
      </c>
    </row>
    <row r="2708" spans="1:13" s="52" customFormat="1">
      <c r="A2708" s="38">
        <v>10194460</v>
      </c>
      <c r="B2708" s="54">
        <v>101944600000000</v>
      </c>
      <c r="C2708" s="52" t="s">
        <v>4020</v>
      </c>
      <c r="D2708" s="52" t="s">
        <v>4958</v>
      </c>
      <c r="E2708" s="52" t="s">
        <v>4021</v>
      </c>
      <c r="F2708" s="32">
        <v>41547</v>
      </c>
      <c r="G2708" s="52" t="s">
        <v>390</v>
      </c>
      <c r="H2708" s="52" t="s">
        <v>12304</v>
      </c>
      <c r="I2708" s="52" t="s">
        <v>12305</v>
      </c>
      <c r="J2708" s="52" t="s">
        <v>11712</v>
      </c>
      <c r="K2708" s="52" t="s">
        <v>11713</v>
      </c>
      <c r="L2708" s="52" t="s">
        <v>11714</v>
      </c>
      <c r="M2708" s="53">
        <v>3506</v>
      </c>
    </row>
    <row r="2709" spans="1:13" s="52" customFormat="1">
      <c r="A2709" s="38">
        <v>10194461</v>
      </c>
      <c r="B2709" s="54">
        <v>101944610000000</v>
      </c>
      <c r="C2709" s="52" t="s">
        <v>4022</v>
      </c>
      <c r="D2709" s="52" t="s">
        <v>4958</v>
      </c>
      <c r="E2709" s="52" t="s">
        <v>4023</v>
      </c>
      <c r="F2709" s="32">
        <v>41547</v>
      </c>
      <c r="G2709" s="52" t="s">
        <v>110</v>
      </c>
      <c r="H2709" s="52" t="s">
        <v>12304</v>
      </c>
      <c r="I2709" s="52" t="s">
        <v>12305</v>
      </c>
      <c r="J2709" s="52" t="s">
        <v>11712</v>
      </c>
      <c r="K2709" s="52" t="s">
        <v>11713</v>
      </c>
      <c r="L2709" s="52" t="s">
        <v>11714</v>
      </c>
      <c r="M2709" s="53">
        <v>3506</v>
      </c>
    </row>
    <row r="2710" spans="1:13" s="52" customFormat="1">
      <c r="A2710" s="38">
        <v>10194462</v>
      </c>
      <c r="B2710" s="54">
        <v>101944620000000</v>
      </c>
      <c r="C2710" s="52" t="s">
        <v>4024</v>
      </c>
      <c r="D2710" s="52" t="s">
        <v>6276</v>
      </c>
      <c r="E2710" s="52" t="s">
        <v>4025</v>
      </c>
      <c r="F2710" s="32">
        <v>41547</v>
      </c>
      <c r="G2710" s="52" t="s">
        <v>2798</v>
      </c>
      <c r="H2710" s="52" t="s">
        <v>11722</v>
      </c>
      <c r="I2710" s="52" t="s">
        <v>11723</v>
      </c>
      <c r="J2710" s="52" t="s">
        <v>11712</v>
      </c>
      <c r="K2710" s="52" t="s">
        <v>11713</v>
      </c>
      <c r="L2710" s="52" t="s">
        <v>11714</v>
      </c>
      <c r="M2710" s="53">
        <v>3506</v>
      </c>
    </row>
    <row r="2711" spans="1:13" s="52" customFormat="1">
      <c r="A2711" s="38">
        <v>10194463</v>
      </c>
      <c r="B2711" s="54">
        <v>101944630000000</v>
      </c>
      <c r="C2711" s="52" t="s">
        <v>4024</v>
      </c>
      <c r="D2711" s="52" t="s">
        <v>6276</v>
      </c>
      <c r="E2711" s="52" t="s">
        <v>4026</v>
      </c>
      <c r="F2711" s="32">
        <v>41547</v>
      </c>
      <c r="G2711" s="52" t="s">
        <v>110</v>
      </c>
      <c r="H2711" s="52" t="s">
        <v>12304</v>
      </c>
      <c r="I2711" s="52" t="s">
        <v>12305</v>
      </c>
      <c r="J2711" s="52" t="s">
        <v>11712</v>
      </c>
      <c r="K2711" s="52" t="s">
        <v>11713</v>
      </c>
      <c r="L2711" s="52" t="s">
        <v>11714</v>
      </c>
      <c r="M2711" s="53">
        <v>3506</v>
      </c>
    </row>
    <row r="2712" spans="1:13" s="52" customFormat="1">
      <c r="A2712" s="38">
        <v>10194464</v>
      </c>
      <c r="B2712" s="54">
        <v>101944640000000</v>
      </c>
      <c r="C2712" s="52" t="s">
        <v>4027</v>
      </c>
      <c r="E2712" s="52" t="s">
        <v>4028</v>
      </c>
      <c r="F2712" s="32">
        <v>41547</v>
      </c>
      <c r="G2712" s="52" t="s">
        <v>11776</v>
      </c>
      <c r="H2712" s="52" t="s">
        <v>11722</v>
      </c>
      <c r="I2712" s="52" t="s">
        <v>11723</v>
      </c>
      <c r="J2712" s="52" t="s">
        <v>11712</v>
      </c>
      <c r="K2712" s="52" t="s">
        <v>11713</v>
      </c>
      <c r="L2712" s="52" t="s">
        <v>11714</v>
      </c>
      <c r="M2712" s="53">
        <v>3506</v>
      </c>
    </row>
    <row r="2713" spans="1:13" s="52" customFormat="1">
      <c r="A2713" s="38">
        <v>10194465</v>
      </c>
      <c r="B2713" s="54">
        <v>101944650000000</v>
      </c>
      <c r="C2713" s="52" t="s">
        <v>4027</v>
      </c>
      <c r="E2713" s="52" t="s">
        <v>4030</v>
      </c>
      <c r="F2713" s="32">
        <v>41547</v>
      </c>
      <c r="G2713" s="52">
        <v>402.2</v>
      </c>
      <c r="H2713" s="52" t="s">
        <v>11722</v>
      </c>
      <c r="I2713" s="52" t="s">
        <v>11723</v>
      </c>
      <c r="J2713" s="52" t="s">
        <v>11712</v>
      </c>
      <c r="K2713" s="52" t="s">
        <v>11713</v>
      </c>
      <c r="L2713" s="52" t="s">
        <v>11714</v>
      </c>
      <c r="M2713" s="53">
        <v>3506</v>
      </c>
    </row>
    <row r="2714" spans="1:13" s="52" customFormat="1">
      <c r="A2714" s="38">
        <v>10194466</v>
      </c>
      <c r="B2714" s="54">
        <v>101944660000000</v>
      </c>
      <c r="C2714" s="52" t="s">
        <v>4027</v>
      </c>
      <c r="E2714" s="52" t="s">
        <v>4031</v>
      </c>
      <c r="F2714" s="32">
        <v>41547</v>
      </c>
      <c r="G2714" s="52" t="s">
        <v>11738</v>
      </c>
      <c r="H2714" s="52" t="s">
        <v>11722</v>
      </c>
      <c r="I2714" s="52" t="s">
        <v>11723</v>
      </c>
      <c r="J2714" s="52" t="s">
        <v>11712</v>
      </c>
      <c r="K2714" s="52" t="s">
        <v>11713</v>
      </c>
      <c r="L2714" s="52" t="s">
        <v>11714</v>
      </c>
      <c r="M2714" s="53">
        <v>3506</v>
      </c>
    </row>
    <row r="2715" spans="1:13" s="52" customFormat="1">
      <c r="A2715" s="38">
        <v>10194467</v>
      </c>
      <c r="B2715" s="54">
        <v>101944670000000</v>
      </c>
      <c r="C2715" s="52" t="s">
        <v>4027</v>
      </c>
      <c r="E2715" s="52" t="s">
        <v>4032</v>
      </c>
      <c r="F2715" s="32">
        <v>41547</v>
      </c>
      <c r="G2715" s="52">
        <v>402.2</v>
      </c>
      <c r="H2715" s="52" t="s">
        <v>11722</v>
      </c>
      <c r="I2715" s="52" t="s">
        <v>11723</v>
      </c>
      <c r="J2715" s="52" t="s">
        <v>11712</v>
      </c>
      <c r="K2715" s="52" t="s">
        <v>11713</v>
      </c>
      <c r="L2715" s="52" t="s">
        <v>11714</v>
      </c>
      <c r="M2715" s="53">
        <v>3506</v>
      </c>
    </row>
    <row r="2716" spans="1:13" s="52" customFormat="1">
      <c r="A2716" s="38">
        <v>10194468</v>
      </c>
      <c r="B2716" s="54">
        <v>101944680000000</v>
      </c>
      <c r="C2716" s="52" t="s">
        <v>7721</v>
      </c>
      <c r="E2716" s="52" t="s">
        <v>5231</v>
      </c>
      <c r="F2716" s="32">
        <v>41564</v>
      </c>
      <c r="G2716" s="52" t="s">
        <v>272</v>
      </c>
      <c r="H2716" s="52" t="s">
        <v>11722</v>
      </c>
      <c r="I2716" s="52" t="s">
        <v>11723</v>
      </c>
      <c r="J2716" s="52" t="s">
        <v>11712</v>
      </c>
      <c r="K2716" s="52" t="s">
        <v>11713</v>
      </c>
      <c r="L2716" s="52" t="s">
        <v>11714</v>
      </c>
      <c r="M2716" s="53">
        <v>3506</v>
      </c>
    </row>
    <row r="2717" spans="1:13" s="52" customFormat="1">
      <c r="A2717" s="38">
        <v>10194469</v>
      </c>
      <c r="B2717" s="54">
        <v>101944690000000</v>
      </c>
      <c r="C2717" s="52" t="s">
        <v>3865</v>
      </c>
      <c r="E2717" s="52" t="s">
        <v>8060</v>
      </c>
      <c r="F2717" s="32">
        <v>41584</v>
      </c>
      <c r="G2717" s="52" t="s">
        <v>11733</v>
      </c>
      <c r="H2717" s="52" t="s">
        <v>11722</v>
      </c>
      <c r="I2717" s="52" t="s">
        <v>11723</v>
      </c>
      <c r="J2717" s="52" t="s">
        <v>11712</v>
      </c>
      <c r="K2717" s="52" t="s">
        <v>11713</v>
      </c>
      <c r="L2717" s="52" t="s">
        <v>11714</v>
      </c>
      <c r="M2717" s="53">
        <v>3506</v>
      </c>
    </row>
    <row r="2718" spans="1:13" s="52" customFormat="1">
      <c r="A2718" s="38">
        <v>10194470</v>
      </c>
      <c r="B2718" s="54">
        <v>101944700000000</v>
      </c>
      <c r="C2718" s="52" t="s">
        <v>3865</v>
      </c>
      <c r="E2718" s="52" t="s">
        <v>8061</v>
      </c>
      <c r="F2718" s="32">
        <v>41584</v>
      </c>
      <c r="G2718" s="52">
        <v>402.24</v>
      </c>
      <c r="H2718" s="52" t="s">
        <v>11722</v>
      </c>
      <c r="I2718" s="52" t="s">
        <v>11723</v>
      </c>
      <c r="J2718" s="52" t="s">
        <v>11712</v>
      </c>
      <c r="K2718" s="52" t="s">
        <v>11713</v>
      </c>
      <c r="L2718" s="52" t="s">
        <v>11714</v>
      </c>
      <c r="M2718" s="53">
        <v>3506</v>
      </c>
    </row>
    <row r="2719" spans="1:13" s="52" customFormat="1">
      <c r="A2719" s="38">
        <v>10194471</v>
      </c>
      <c r="B2719" s="54">
        <v>101944710000000</v>
      </c>
      <c r="C2719" s="52" t="s">
        <v>3865</v>
      </c>
      <c r="E2719" s="52" t="s">
        <v>8062</v>
      </c>
      <c r="F2719" s="32">
        <v>41584</v>
      </c>
      <c r="G2719" s="52">
        <v>402.24099999999999</v>
      </c>
      <c r="H2719" s="52" t="s">
        <v>11722</v>
      </c>
      <c r="I2719" s="52" t="s">
        <v>11723</v>
      </c>
      <c r="J2719" s="52" t="s">
        <v>11712</v>
      </c>
      <c r="K2719" s="52" t="s">
        <v>11713</v>
      </c>
      <c r="L2719" s="52" t="s">
        <v>11714</v>
      </c>
      <c r="M2719" s="53">
        <v>3506</v>
      </c>
    </row>
    <row r="2720" spans="1:13" s="52" customFormat="1">
      <c r="A2720" s="38">
        <v>10194472</v>
      </c>
      <c r="B2720" s="54">
        <v>101944720000000</v>
      </c>
      <c r="C2720" s="52" t="s">
        <v>3865</v>
      </c>
      <c r="E2720" s="52" t="s">
        <v>8063</v>
      </c>
      <c r="F2720" s="32">
        <v>41584</v>
      </c>
      <c r="G2720" s="52" t="s">
        <v>11765</v>
      </c>
      <c r="H2720" s="52" t="s">
        <v>11722</v>
      </c>
      <c r="I2720" s="52" t="s">
        <v>11723</v>
      </c>
      <c r="J2720" s="52" t="s">
        <v>11712</v>
      </c>
      <c r="K2720" s="52" t="s">
        <v>11713</v>
      </c>
      <c r="L2720" s="52" t="s">
        <v>11714</v>
      </c>
      <c r="M2720" s="53">
        <v>3506</v>
      </c>
    </row>
    <row r="2721" spans="1:13" s="52" customFormat="1">
      <c r="A2721" s="38">
        <v>10194473</v>
      </c>
      <c r="B2721" s="54">
        <v>101944730000000</v>
      </c>
      <c r="C2721" s="52" t="s">
        <v>7722</v>
      </c>
      <c r="E2721" s="52" t="s">
        <v>6740</v>
      </c>
      <c r="F2721" s="32">
        <v>41592</v>
      </c>
      <c r="G2721" s="52" t="s">
        <v>11777</v>
      </c>
      <c r="H2721" s="52" t="s">
        <v>11722</v>
      </c>
      <c r="I2721" s="52" t="s">
        <v>11723</v>
      </c>
      <c r="J2721" s="52" t="s">
        <v>11712</v>
      </c>
      <c r="K2721" s="52" t="s">
        <v>11713</v>
      </c>
      <c r="L2721" s="52" t="s">
        <v>11714</v>
      </c>
      <c r="M2721" s="53">
        <v>3506</v>
      </c>
    </row>
    <row r="2722" spans="1:13" s="52" customFormat="1">
      <c r="A2722" s="38">
        <v>10194475</v>
      </c>
      <c r="B2722" s="54">
        <v>101944750000000</v>
      </c>
      <c r="C2722" s="52" t="s">
        <v>3865</v>
      </c>
      <c r="E2722" s="52" t="s">
        <v>6743</v>
      </c>
      <c r="F2722" s="32">
        <v>41597</v>
      </c>
      <c r="G2722" s="52">
        <v>400.94</v>
      </c>
      <c r="H2722" s="52" t="s">
        <v>11722</v>
      </c>
      <c r="I2722" s="52" t="s">
        <v>11723</v>
      </c>
      <c r="J2722" s="52" t="s">
        <v>11712</v>
      </c>
      <c r="K2722" s="52" t="s">
        <v>11713</v>
      </c>
      <c r="L2722" s="52" t="s">
        <v>11714</v>
      </c>
      <c r="M2722" s="53">
        <v>3506</v>
      </c>
    </row>
    <row r="2723" spans="1:13" s="52" customFormat="1">
      <c r="A2723" s="38">
        <v>10194546</v>
      </c>
      <c r="B2723" s="54">
        <v>101945460000000</v>
      </c>
      <c r="C2723" s="52" t="s">
        <v>5155</v>
      </c>
      <c r="E2723" s="52" t="s">
        <v>5157</v>
      </c>
      <c r="F2723" s="32">
        <v>41564</v>
      </c>
      <c r="G2723" s="52" t="s">
        <v>110</v>
      </c>
      <c r="H2723" s="52" t="s">
        <v>11878</v>
      </c>
      <c r="I2723" s="52" t="s">
        <v>11879</v>
      </c>
      <c r="J2723" s="52" t="s">
        <v>11712</v>
      </c>
      <c r="K2723" s="52" t="s">
        <v>11713</v>
      </c>
      <c r="L2723" s="52" t="s">
        <v>11714</v>
      </c>
      <c r="M2723" s="53">
        <v>3506</v>
      </c>
    </row>
    <row r="2724" spans="1:13" s="52" customFormat="1">
      <c r="A2724" s="38">
        <v>10194547</v>
      </c>
      <c r="B2724" s="54">
        <v>101945470000000</v>
      </c>
      <c r="C2724" s="52" t="s">
        <v>7784</v>
      </c>
      <c r="D2724" s="52" t="s">
        <v>7808</v>
      </c>
      <c r="E2724" s="52" t="s">
        <v>5159</v>
      </c>
      <c r="F2724" s="32">
        <v>41564</v>
      </c>
      <c r="G2724" s="52" t="s">
        <v>272</v>
      </c>
      <c r="H2724" s="52" t="s">
        <v>12066</v>
      </c>
      <c r="I2724" s="52" t="s">
        <v>11717</v>
      </c>
      <c r="J2724" s="52" t="s">
        <v>11712</v>
      </c>
      <c r="K2724" s="52" t="s">
        <v>11713</v>
      </c>
      <c r="L2724" s="52" t="s">
        <v>11714</v>
      </c>
      <c r="M2724" s="53">
        <v>3506</v>
      </c>
    </row>
    <row r="2725" spans="1:13" s="52" customFormat="1">
      <c r="A2725" s="38">
        <v>10194548</v>
      </c>
      <c r="B2725" s="54">
        <v>101945480000000</v>
      </c>
      <c r="C2725" s="52" t="s">
        <v>5160</v>
      </c>
      <c r="E2725" s="52" t="s">
        <v>5162</v>
      </c>
      <c r="F2725" s="32">
        <v>41564</v>
      </c>
      <c r="G2725" s="52" t="s">
        <v>110</v>
      </c>
      <c r="H2725" s="52" t="s">
        <v>11878</v>
      </c>
      <c r="I2725" s="52" t="s">
        <v>11879</v>
      </c>
      <c r="J2725" s="52" t="s">
        <v>11712</v>
      </c>
      <c r="K2725" s="52" t="s">
        <v>11713</v>
      </c>
      <c r="L2725" s="52" t="s">
        <v>11714</v>
      </c>
      <c r="M2725" s="53">
        <v>3506</v>
      </c>
    </row>
    <row r="2726" spans="1:13" s="52" customFormat="1">
      <c r="A2726" s="38">
        <v>10194549</v>
      </c>
      <c r="B2726" s="54">
        <v>101945490000000</v>
      </c>
      <c r="C2726" s="52" t="s">
        <v>5160</v>
      </c>
      <c r="D2726" s="52" t="s">
        <v>5161</v>
      </c>
      <c r="E2726" s="52" t="s">
        <v>5164</v>
      </c>
      <c r="F2726" s="32">
        <v>41564</v>
      </c>
      <c r="G2726" s="52" t="s">
        <v>12510</v>
      </c>
      <c r="H2726" s="52" t="s">
        <v>12511</v>
      </c>
      <c r="I2726" s="52" t="s">
        <v>11876</v>
      </c>
      <c r="J2726" s="52" t="s">
        <v>11712</v>
      </c>
      <c r="K2726" s="52" t="s">
        <v>11713</v>
      </c>
      <c r="L2726" s="52" t="s">
        <v>11714</v>
      </c>
      <c r="M2726" s="53">
        <v>3506</v>
      </c>
    </row>
    <row r="2727" spans="1:13" s="52" customFormat="1">
      <c r="A2727" s="38">
        <v>10194550</v>
      </c>
      <c r="B2727" s="54">
        <v>101945500000000</v>
      </c>
      <c r="C2727" s="52" t="s">
        <v>7723</v>
      </c>
      <c r="E2727" s="52" t="s">
        <v>5167</v>
      </c>
      <c r="F2727" s="32">
        <v>41564</v>
      </c>
      <c r="G2727" s="52">
        <v>401.6</v>
      </c>
      <c r="H2727" s="52" t="s">
        <v>11722</v>
      </c>
      <c r="I2727" s="52" t="s">
        <v>11723</v>
      </c>
      <c r="J2727" s="52" t="s">
        <v>11712</v>
      </c>
      <c r="K2727" s="52" t="s">
        <v>11713</v>
      </c>
      <c r="L2727" s="52" t="s">
        <v>11714</v>
      </c>
      <c r="M2727" s="53">
        <v>3506</v>
      </c>
    </row>
    <row r="2728" spans="1:13" s="52" customFormat="1">
      <c r="A2728" s="38">
        <v>10194551</v>
      </c>
      <c r="B2728" s="54">
        <v>101945510000000</v>
      </c>
      <c r="C2728" s="52" t="s">
        <v>6277</v>
      </c>
      <c r="D2728" s="52" t="s">
        <v>6278</v>
      </c>
      <c r="E2728" s="52" t="s">
        <v>6279</v>
      </c>
      <c r="F2728" s="32">
        <v>41564</v>
      </c>
      <c r="G2728" s="52" t="s">
        <v>166</v>
      </c>
      <c r="H2728" s="52" t="s">
        <v>12514</v>
      </c>
      <c r="I2728" s="52" t="s">
        <v>11876</v>
      </c>
      <c r="J2728" s="52" t="s">
        <v>11712</v>
      </c>
      <c r="K2728" s="52" t="s">
        <v>11713</v>
      </c>
      <c r="L2728" s="52" t="s">
        <v>11714</v>
      </c>
      <c r="M2728" s="53">
        <v>3506</v>
      </c>
    </row>
    <row r="2729" spans="1:13" s="52" customFormat="1">
      <c r="A2729" s="38">
        <v>10194552</v>
      </c>
      <c r="B2729" s="54">
        <v>101945520000000</v>
      </c>
      <c r="C2729" s="52" t="s">
        <v>6277</v>
      </c>
      <c r="E2729" s="52" t="s">
        <v>6281</v>
      </c>
      <c r="F2729" s="32">
        <v>41564</v>
      </c>
      <c r="G2729" s="52" t="s">
        <v>2798</v>
      </c>
      <c r="H2729" s="52" t="s">
        <v>11722</v>
      </c>
      <c r="I2729" s="52" t="s">
        <v>11723</v>
      </c>
      <c r="J2729" s="52" t="s">
        <v>11712</v>
      </c>
      <c r="K2729" s="52" t="s">
        <v>11713</v>
      </c>
      <c r="L2729" s="52" t="s">
        <v>11714</v>
      </c>
      <c r="M2729" s="53">
        <v>3506</v>
      </c>
    </row>
    <row r="2730" spans="1:13" s="52" customFormat="1">
      <c r="A2730" s="38">
        <v>10194553</v>
      </c>
      <c r="B2730" s="54">
        <v>101945530000000</v>
      </c>
      <c r="C2730" s="52" t="s">
        <v>6277</v>
      </c>
      <c r="D2730" s="52" t="s">
        <v>6278</v>
      </c>
      <c r="E2730" s="52" t="s">
        <v>6282</v>
      </c>
      <c r="F2730" s="32">
        <v>41564</v>
      </c>
      <c r="G2730" s="52" t="s">
        <v>272</v>
      </c>
      <c r="H2730" s="52" t="s">
        <v>12123</v>
      </c>
      <c r="I2730" s="52" t="s">
        <v>12068</v>
      </c>
      <c r="J2730" s="52" t="s">
        <v>11712</v>
      </c>
      <c r="K2730" s="52" t="s">
        <v>11713</v>
      </c>
      <c r="L2730" s="52" t="s">
        <v>11714</v>
      </c>
      <c r="M2730" s="53">
        <v>3506</v>
      </c>
    </row>
    <row r="2731" spans="1:13" s="52" customFormat="1">
      <c r="A2731" s="38">
        <v>10194554</v>
      </c>
      <c r="B2731" s="54">
        <v>101945540000000</v>
      </c>
      <c r="C2731" s="52" t="s">
        <v>6277</v>
      </c>
      <c r="E2731" s="52" t="s">
        <v>6283</v>
      </c>
      <c r="F2731" s="32">
        <v>41564</v>
      </c>
      <c r="G2731" s="52" t="s">
        <v>2798</v>
      </c>
      <c r="H2731" s="52" t="s">
        <v>11722</v>
      </c>
      <c r="I2731" s="52" t="s">
        <v>11723</v>
      </c>
      <c r="J2731" s="52" t="s">
        <v>11712</v>
      </c>
      <c r="K2731" s="52" t="s">
        <v>11713</v>
      </c>
      <c r="L2731" s="52" t="s">
        <v>11714</v>
      </c>
      <c r="M2731" s="53">
        <v>3506</v>
      </c>
    </row>
    <row r="2732" spans="1:13" s="52" customFormat="1">
      <c r="A2732" s="38">
        <v>10194555</v>
      </c>
      <c r="B2732" s="54">
        <v>101945550000000</v>
      </c>
      <c r="C2732" s="52" t="s">
        <v>7724</v>
      </c>
      <c r="D2732" s="52" t="s">
        <v>6285</v>
      </c>
      <c r="E2732" s="52" t="s">
        <v>6286</v>
      </c>
      <c r="F2732" s="32">
        <v>41564</v>
      </c>
      <c r="G2732" s="52" t="s">
        <v>272</v>
      </c>
      <c r="H2732" s="52" t="s">
        <v>12123</v>
      </c>
      <c r="I2732" s="52" t="s">
        <v>12068</v>
      </c>
      <c r="J2732" s="52" t="s">
        <v>11712</v>
      </c>
      <c r="K2732" s="52" t="s">
        <v>11713</v>
      </c>
      <c r="L2732" s="52" t="s">
        <v>11714</v>
      </c>
      <c r="M2732" s="53">
        <v>3506</v>
      </c>
    </row>
    <row r="2733" spans="1:13" s="52" customFormat="1">
      <c r="A2733" s="38">
        <v>10194556</v>
      </c>
      <c r="B2733" s="54">
        <v>101945560000000</v>
      </c>
      <c r="C2733" s="52" t="s">
        <v>7724</v>
      </c>
      <c r="E2733" s="52" t="s">
        <v>6287</v>
      </c>
      <c r="F2733" s="32">
        <v>41564</v>
      </c>
      <c r="G2733" s="52" t="s">
        <v>2798</v>
      </c>
      <c r="H2733" s="52" t="s">
        <v>11722</v>
      </c>
      <c r="I2733" s="52" t="s">
        <v>11723</v>
      </c>
      <c r="J2733" s="52" t="s">
        <v>11712</v>
      </c>
      <c r="K2733" s="52" t="s">
        <v>11713</v>
      </c>
      <c r="L2733" s="52" t="s">
        <v>11714</v>
      </c>
      <c r="M2733" s="53">
        <v>3506</v>
      </c>
    </row>
    <row r="2734" spans="1:13" s="52" customFormat="1">
      <c r="A2734" s="38">
        <v>10194557</v>
      </c>
      <c r="B2734" s="54">
        <v>101945570000000</v>
      </c>
      <c r="C2734" s="52" t="s">
        <v>7724</v>
      </c>
      <c r="E2734" s="52" t="s">
        <v>6288</v>
      </c>
      <c r="F2734" s="32">
        <v>41564</v>
      </c>
      <c r="G2734" s="52" t="s">
        <v>2798</v>
      </c>
      <c r="H2734" s="52" t="s">
        <v>11722</v>
      </c>
      <c r="I2734" s="52" t="s">
        <v>11723</v>
      </c>
      <c r="J2734" s="52" t="s">
        <v>11712</v>
      </c>
      <c r="K2734" s="52" t="s">
        <v>11713</v>
      </c>
      <c r="L2734" s="52" t="s">
        <v>11714</v>
      </c>
      <c r="M2734" s="53">
        <v>3506</v>
      </c>
    </row>
    <row r="2735" spans="1:13" s="52" customFormat="1">
      <c r="A2735" s="38">
        <v>10194558</v>
      </c>
      <c r="B2735" s="54">
        <v>101945580000000</v>
      </c>
      <c r="C2735" s="52" t="s">
        <v>7724</v>
      </c>
      <c r="D2735" s="52" t="s">
        <v>6285</v>
      </c>
      <c r="E2735" s="52" t="s">
        <v>6289</v>
      </c>
      <c r="F2735" s="32">
        <v>41564</v>
      </c>
      <c r="G2735" s="52" t="s">
        <v>272</v>
      </c>
      <c r="H2735" s="52" t="s">
        <v>12389</v>
      </c>
      <c r="I2735" s="52" t="s">
        <v>12058</v>
      </c>
      <c r="J2735" s="52" t="s">
        <v>11712</v>
      </c>
      <c r="K2735" s="52" t="s">
        <v>11713</v>
      </c>
      <c r="L2735" s="52" t="s">
        <v>11714</v>
      </c>
      <c r="M2735" s="53">
        <v>3506</v>
      </c>
    </row>
    <row r="2736" spans="1:13" s="52" customFormat="1">
      <c r="A2736" s="38">
        <v>10194559</v>
      </c>
      <c r="B2736" s="54">
        <v>101945590000000</v>
      </c>
      <c r="C2736" s="52" t="s">
        <v>7725</v>
      </c>
      <c r="E2736" s="52" t="s">
        <v>6292</v>
      </c>
      <c r="F2736" s="32">
        <v>41564</v>
      </c>
      <c r="G2736" s="52" t="s">
        <v>2798</v>
      </c>
      <c r="H2736" s="52" t="s">
        <v>11722</v>
      </c>
      <c r="I2736" s="52" t="s">
        <v>11723</v>
      </c>
      <c r="J2736" s="52" t="s">
        <v>11712</v>
      </c>
      <c r="K2736" s="52" t="s">
        <v>11713</v>
      </c>
      <c r="L2736" s="52" t="s">
        <v>11714</v>
      </c>
      <c r="M2736" s="53">
        <v>3506</v>
      </c>
    </row>
    <row r="2737" spans="1:13" s="52" customFormat="1">
      <c r="A2737" s="38">
        <v>10194560</v>
      </c>
      <c r="B2737" s="54">
        <v>101945600000000</v>
      </c>
      <c r="C2737" s="52" t="s">
        <v>7725</v>
      </c>
      <c r="E2737" s="52" t="s">
        <v>6293</v>
      </c>
      <c r="F2737" s="32">
        <v>41564</v>
      </c>
      <c r="G2737" s="52" t="s">
        <v>2798</v>
      </c>
      <c r="H2737" s="52" t="s">
        <v>11722</v>
      </c>
      <c r="I2737" s="52" t="s">
        <v>11723</v>
      </c>
      <c r="J2737" s="52" t="s">
        <v>11712</v>
      </c>
      <c r="K2737" s="52" t="s">
        <v>11713</v>
      </c>
      <c r="L2737" s="52" t="s">
        <v>11714</v>
      </c>
      <c r="M2737" s="53">
        <v>3506</v>
      </c>
    </row>
    <row r="2738" spans="1:13" s="52" customFormat="1">
      <c r="A2738" s="38">
        <v>10194561</v>
      </c>
      <c r="B2738" s="54">
        <v>101945610000000</v>
      </c>
      <c r="C2738" s="52" t="s">
        <v>7725</v>
      </c>
      <c r="E2738" s="52" t="s">
        <v>6294</v>
      </c>
      <c r="F2738" s="32">
        <v>41564</v>
      </c>
      <c r="G2738" s="52" t="s">
        <v>2798</v>
      </c>
      <c r="H2738" s="52" t="s">
        <v>11722</v>
      </c>
      <c r="I2738" s="52" t="s">
        <v>11723</v>
      </c>
      <c r="J2738" s="52" t="s">
        <v>11712</v>
      </c>
      <c r="K2738" s="52" t="s">
        <v>11713</v>
      </c>
      <c r="L2738" s="52" t="s">
        <v>11714</v>
      </c>
      <c r="M2738" s="53">
        <v>3506</v>
      </c>
    </row>
    <row r="2739" spans="1:13" s="52" customFormat="1">
      <c r="A2739" s="38">
        <v>10194562</v>
      </c>
      <c r="B2739" s="54">
        <v>101945620000000</v>
      </c>
      <c r="C2739" s="52" t="s">
        <v>7725</v>
      </c>
      <c r="E2739" s="52" t="s">
        <v>6295</v>
      </c>
      <c r="F2739" s="32">
        <v>41564</v>
      </c>
      <c r="G2739" s="52" t="s">
        <v>2798</v>
      </c>
      <c r="H2739" s="52" t="s">
        <v>11722</v>
      </c>
      <c r="I2739" s="52" t="s">
        <v>11723</v>
      </c>
      <c r="J2739" s="52" t="s">
        <v>11712</v>
      </c>
      <c r="K2739" s="52" t="s">
        <v>11713</v>
      </c>
      <c r="L2739" s="52" t="s">
        <v>11714</v>
      </c>
      <c r="M2739" s="53">
        <v>3506</v>
      </c>
    </row>
    <row r="2740" spans="1:13" s="52" customFormat="1">
      <c r="A2740" s="38">
        <v>10194563</v>
      </c>
      <c r="B2740" s="54">
        <v>101945630000000</v>
      </c>
      <c r="C2740" s="52" t="s">
        <v>7726</v>
      </c>
      <c r="E2740" s="52" t="s">
        <v>6298</v>
      </c>
      <c r="F2740" s="32">
        <v>41564</v>
      </c>
      <c r="G2740" s="52" t="s">
        <v>2798</v>
      </c>
      <c r="H2740" s="52" t="s">
        <v>11722</v>
      </c>
      <c r="I2740" s="52" t="s">
        <v>11723</v>
      </c>
      <c r="J2740" s="52" t="s">
        <v>11712</v>
      </c>
      <c r="K2740" s="52" t="s">
        <v>11713</v>
      </c>
      <c r="L2740" s="52" t="s">
        <v>11714</v>
      </c>
      <c r="M2740" s="53">
        <v>3506</v>
      </c>
    </row>
    <row r="2741" spans="1:13" s="52" customFormat="1">
      <c r="A2741" s="38">
        <v>10194564</v>
      </c>
      <c r="B2741" s="54">
        <v>101945640000000</v>
      </c>
      <c r="C2741" s="52" t="s">
        <v>7726</v>
      </c>
      <c r="E2741" s="52" t="s">
        <v>6299</v>
      </c>
      <c r="F2741" s="32">
        <v>41564</v>
      </c>
      <c r="G2741" s="52" t="s">
        <v>2798</v>
      </c>
      <c r="H2741" s="52" t="s">
        <v>11722</v>
      </c>
      <c r="I2741" s="52" t="s">
        <v>11723</v>
      </c>
      <c r="J2741" s="52" t="s">
        <v>11712</v>
      </c>
      <c r="K2741" s="52" t="s">
        <v>11713</v>
      </c>
      <c r="L2741" s="52" t="s">
        <v>11714</v>
      </c>
      <c r="M2741" s="53">
        <v>3506</v>
      </c>
    </row>
    <row r="2742" spans="1:13" s="52" customFormat="1">
      <c r="A2742" s="38">
        <v>10194565</v>
      </c>
      <c r="B2742" s="54">
        <v>101945650000000</v>
      </c>
      <c r="C2742" s="52" t="s">
        <v>7726</v>
      </c>
      <c r="E2742" s="52" t="s">
        <v>6300</v>
      </c>
      <c r="F2742" s="32">
        <v>41564</v>
      </c>
      <c r="G2742" s="52" t="s">
        <v>2798</v>
      </c>
      <c r="H2742" s="52" t="s">
        <v>11722</v>
      </c>
      <c r="I2742" s="52" t="s">
        <v>11723</v>
      </c>
      <c r="J2742" s="52" t="s">
        <v>11712</v>
      </c>
      <c r="K2742" s="52" t="s">
        <v>11713</v>
      </c>
      <c r="L2742" s="52" t="s">
        <v>11714</v>
      </c>
      <c r="M2742" s="53">
        <v>3506</v>
      </c>
    </row>
    <row r="2743" spans="1:13" s="52" customFormat="1">
      <c r="A2743" s="38">
        <v>10194566</v>
      </c>
      <c r="B2743" s="54">
        <v>101945660000000</v>
      </c>
      <c r="C2743" s="52" t="s">
        <v>7726</v>
      </c>
      <c r="E2743" s="52" t="s">
        <v>6301</v>
      </c>
      <c r="F2743" s="32">
        <v>41564</v>
      </c>
      <c r="G2743" s="52" t="s">
        <v>2798</v>
      </c>
      <c r="H2743" s="52" t="s">
        <v>11722</v>
      </c>
      <c r="I2743" s="52" t="s">
        <v>11723</v>
      </c>
      <c r="J2743" s="52" t="s">
        <v>11712</v>
      </c>
      <c r="K2743" s="52" t="s">
        <v>11713</v>
      </c>
      <c r="L2743" s="52" t="s">
        <v>11714</v>
      </c>
      <c r="M2743" s="53">
        <v>3506</v>
      </c>
    </row>
    <row r="2744" spans="1:13" s="52" customFormat="1">
      <c r="A2744" s="38">
        <v>10194567</v>
      </c>
      <c r="B2744" s="54">
        <v>101945670000000</v>
      </c>
      <c r="C2744" s="52" t="s">
        <v>7727</v>
      </c>
      <c r="E2744" s="52" t="s">
        <v>6304</v>
      </c>
      <c r="F2744" s="32">
        <v>41564</v>
      </c>
      <c r="G2744" s="52" t="s">
        <v>2798</v>
      </c>
      <c r="H2744" s="52" t="s">
        <v>11722</v>
      </c>
      <c r="I2744" s="52" t="s">
        <v>11723</v>
      </c>
      <c r="J2744" s="52" t="s">
        <v>11712</v>
      </c>
      <c r="K2744" s="52" t="s">
        <v>11713</v>
      </c>
      <c r="L2744" s="52" t="s">
        <v>11714</v>
      </c>
      <c r="M2744" s="53">
        <v>3506</v>
      </c>
    </row>
    <row r="2745" spans="1:13" s="52" customFormat="1">
      <c r="A2745" s="38">
        <v>10194568</v>
      </c>
      <c r="B2745" s="54">
        <v>101945680000000</v>
      </c>
      <c r="C2745" s="52" t="s">
        <v>7727</v>
      </c>
      <c r="E2745" s="52" t="s">
        <v>6305</v>
      </c>
      <c r="F2745" s="32">
        <v>41564</v>
      </c>
      <c r="G2745" s="52" t="s">
        <v>2798</v>
      </c>
      <c r="H2745" s="52" t="s">
        <v>11722</v>
      </c>
      <c r="I2745" s="52" t="s">
        <v>11723</v>
      </c>
      <c r="J2745" s="52" t="s">
        <v>11712</v>
      </c>
      <c r="K2745" s="52" t="s">
        <v>11713</v>
      </c>
      <c r="L2745" s="52" t="s">
        <v>11714</v>
      </c>
      <c r="M2745" s="53">
        <v>3506</v>
      </c>
    </row>
    <row r="2746" spans="1:13" s="52" customFormat="1">
      <c r="A2746" s="38">
        <v>10194569</v>
      </c>
      <c r="B2746" s="54">
        <v>101945690000000</v>
      </c>
      <c r="C2746" s="52" t="s">
        <v>7728</v>
      </c>
      <c r="E2746" s="52" t="s">
        <v>6308</v>
      </c>
      <c r="F2746" s="32">
        <v>41564</v>
      </c>
      <c r="G2746" s="52" t="s">
        <v>2798</v>
      </c>
      <c r="H2746" s="52" t="s">
        <v>11722</v>
      </c>
      <c r="I2746" s="52" t="s">
        <v>11723</v>
      </c>
      <c r="J2746" s="52" t="s">
        <v>11712</v>
      </c>
      <c r="K2746" s="52" t="s">
        <v>11713</v>
      </c>
      <c r="L2746" s="52" t="s">
        <v>11714</v>
      </c>
      <c r="M2746" s="53">
        <v>3506</v>
      </c>
    </row>
    <row r="2747" spans="1:13" s="52" customFormat="1">
      <c r="A2747" s="38">
        <v>10194570</v>
      </c>
      <c r="B2747" s="54">
        <v>101945700000000</v>
      </c>
      <c r="C2747" s="52" t="s">
        <v>7728</v>
      </c>
      <c r="E2747" s="52" t="s">
        <v>6309</v>
      </c>
      <c r="F2747" s="32">
        <v>41564</v>
      </c>
      <c r="G2747" s="52" t="s">
        <v>2798</v>
      </c>
      <c r="H2747" s="52" t="s">
        <v>11722</v>
      </c>
      <c r="I2747" s="52" t="s">
        <v>11723</v>
      </c>
      <c r="J2747" s="52" t="s">
        <v>11712</v>
      </c>
      <c r="K2747" s="52" t="s">
        <v>11713</v>
      </c>
      <c r="L2747" s="52" t="s">
        <v>11714</v>
      </c>
      <c r="M2747" s="53">
        <v>3506</v>
      </c>
    </row>
    <row r="2748" spans="1:13" s="52" customFormat="1">
      <c r="A2748" s="38">
        <v>10194651</v>
      </c>
      <c r="B2748" s="54">
        <v>101946510000000</v>
      </c>
      <c r="C2748" s="52" t="s">
        <v>7198</v>
      </c>
      <c r="E2748" s="52" t="s">
        <v>7205</v>
      </c>
      <c r="F2748" s="32">
        <v>41646</v>
      </c>
      <c r="G2748" s="52">
        <v>115</v>
      </c>
      <c r="H2748" s="52" t="s">
        <v>12062</v>
      </c>
      <c r="I2748" s="52" t="s">
        <v>12063</v>
      </c>
      <c r="J2748" s="52" t="s">
        <v>11712</v>
      </c>
      <c r="K2748" s="52" t="s">
        <v>11713</v>
      </c>
      <c r="L2748" s="52" t="s">
        <v>11714</v>
      </c>
      <c r="M2748" s="53">
        <v>3506</v>
      </c>
    </row>
    <row r="2749" spans="1:13" s="52" customFormat="1">
      <c r="A2749" s="38">
        <v>10194652</v>
      </c>
      <c r="B2749" s="54">
        <v>101946520000000</v>
      </c>
      <c r="C2749" s="52" t="s">
        <v>7198</v>
      </c>
      <c r="E2749" s="52" t="s">
        <v>7206</v>
      </c>
      <c r="F2749" s="32">
        <v>41646</v>
      </c>
      <c r="G2749" s="52" t="s">
        <v>12289</v>
      </c>
      <c r="H2749" s="52" t="s">
        <v>12288</v>
      </c>
      <c r="I2749" s="52" t="s">
        <v>12068</v>
      </c>
      <c r="J2749" s="52" t="s">
        <v>11712</v>
      </c>
      <c r="K2749" s="52" t="s">
        <v>11713</v>
      </c>
      <c r="L2749" s="52" t="s">
        <v>11714</v>
      </c>
      <c r="M2749" s="53">
        <v>3506</v>
      </c>
    </row>
    <row r="2750" spans="1:13" s="52" customFormat="1">
      <c r="A2750" s="38">
        <v>10194653</v>
      </c>
      <c r="B2750" s="54">
        <v>101946530000000</v>
      </c>
      <c r="C2750" s="52" t="s">
        <v>7198</v>
      </c>
      <c r="E2750" s="52" t="s">
        <v>7207</v>
      </c>
      <c r="F2750" s="32">
        <v>41646</v>
      </c>
      <c r="G2750" s="52">
        <v>154</v>
      </c>
      <c r="H2750" s="52" t="s">
        <v>12304</v>
      </c>
      <c r="I2750" s="52" t="s">
        <v>12305</v>
      </c>
      <c r="J2750" s="52" t="s">
        <v>11712</v>
      </c>
      <c r="K2750" s="52" t="s">
        <v>11713</v>
      </c>
      <c r="L2750" s="52" t="s">
        <v>11714</v>
      </c>
      <c r="M2750" s="53">
        <v>3506</v>
      </c>
    </row>
    <row r="2751" spans="1:13" s="52" customFormat="1">
      <c r="A2751" s="38">
        <v>10194655</v>
      </c>
      <c r="B2751" s="54">
        <v>101946550000000</v>
      </c>
      <c r="C2751" s="52" t="s">
        <v>7729</v>
      </c>
      <c r="E2751" s="52" t="s">
        <v>8064</v>
      </c>
      <c r="F2751" s="32">
        <v>41610</v>
      </c>
      <c r="G2751" s="52">
        <v>403.2</v>
      </c>
      <c r="H2751" s="52" t="s">
        <v>11722</v>
      </c>
      <c r="I2751" s="52" t="s">
        <v>11723</v>
      </c>
      <c r="J2751" s="52" t="s">
        <v>11712</v>
      </c>
      <c r="K2751" s="52" t="s">
        <v>11713</v>
      </c>
      <c r="L2751" s="52" t="s">
        <v>11714</v>
      </c>
      <c r="M2751" s="53">
        <v>3506</v>
      </c>
    </row>
    <row r="2752" spans="1:13" s="52" customFormat="1">
      <c r="A2752" s="38">
        <v>10195002</v>
      </c>
      <c r="B2752" s="54">
        <v>101950020000000</v>
      </c>
      <c r="C2752" s="52" t="s">
        <v>1346</v>
      </c>
      <c r="E2752" s="52" t="s">
        <v>4033</v>
      </c>
      <c r="F2752" s="32">
        <v>41183</v>
      </c>
      <c r="G2752" s="52">
        <v>174</v>
      </c>
      <c r="H2752" s="52" t="s">
        <v>12304</v>
      </c>
      <c r="I2752" s="52" t="s">
        <v>12305</v>
      </c>
      <c r="J2752" s="52" t="s">
        <v>11712</v>
      </c>
      <c r="K2752" s="52" t="s">
        <v>11713</v>
      </c>
      <c r="L2752" s="52" t="s">
        <v>11714</v>
      </c>
      <c r="M2752" s="53">
        <v>3506</v>
      </c>
    </row>
    <row r="2753" spans="1:13" s="52" customFormat="1">
      <c r="A2753" s="38">
        <v>10195057</v>
      </c>
      <c r="B2753" s="54">
        <v>101950570000000</v>
      </c>
      <c r="C2753" s="52" t="s">
        <v>7783</v>
      </c>
      <c r="D2753" s="52" t="s">
        <v>6098</v>
      </c>
      <c r="E2753" s="52" t="s">
        <v>8272</v>
      </c>
      <c r="F2753" s="32">
        <v>41619</v>
      </c>
      <c r="G2753" s="52" t="s">
        <v>110</v>
      </c>
      <c r="H2753" s="52" t="s">
        <v>12220</v>
      </c>
      <c r="I2753" s="52" t="s">
        <v>11876</v>
      </c>
      <c r="J2753" s="52" t="s">
        <v>11712</v>
      </c>
      <c r="K2753" s="52" t="s">
        <v>11713</v>
      </c>
      <c r="L2753" s="52" t="s">
        <v>11714</v>
      </c>
      <c r="M2753" s="53">
        <v>3506</v>
      </c>
    </row>
    <row r="2754" spans="1:13" s="52" customFormat="1">
      <c r="A2754" s="38">
        <v>10195058</v>
      </c>
      <c r="B2754" s="54">
        <v>101950580000000</v>
      </c>
      <c r="C2754" s="52" t="s">
        <v>7783</v>
      </c>
      <c r="D2754" s="52" t="s">
        <v>6098</v>
      </c>
      <c r="E2754" s="52" t="s">
        <v>8270</v>
      </c>
      <c r="F2754" s="32">
        <v>41619</v>
      </c>
      <c r="G2754" s="52" t="s">
        <v>110</v>
      </c>
      <c r="H2754" s="52" t="s">
        <v>12216</v>
      </c>
      <c r="I2754" s="52" t="s">
        <v>11717</v>
      </c>
      <c r="J2754" s="52" t="s">
        <v>11712</v>
      </c>
      <c r="K2754" s="52" t="s">
        <v>11713</v>
      </c>
      <c r="L2754" s="52" t="s">
        <v>11714</v>
      </c>
      <c r="M2754" s="53">
        <v>3506</v>
      </c>
    </row>
    <row r="2755" spans="1:13" s="52" customFormat="1">
      <c r="A2755" s="38">
        <v>10195059</v>
      </c>
      <c r="B2755" s="54">
        <v>101950590000000</v>
      </c>
      <c r="C2755" s="52" t="s">
        <v>7730</v>
      </c>
      <c r="D2755" s="52" t="s">
        <v>3794</v>
      </c>
      <c r="E2755" s="52" t="s">
        <v>8401</v>
      </c>
      <c r="F2755" s="32">
        <v>41619</v>
      </c>
      <c r="G2755" s="52" t="s">
        <v>272</v>
      </c>
      <c r="H2755" s="52" t="s">
        <v>12488</v>
      </c>
      <c r="I2755" s="52" t="s">
        <v>11717</v>
      </c>
      <c r="J2755" s="52" t="s">
        <v>11712</v>
      </c>
      <c r="K2755" s="52" t="s">
        <v>11713</v>
      </c>
      <c r="L2755" s="52" t="s">
        <v>11714</v>
      </c>
      <c r="M2755" s="53">
        <v>3506</v>
      </c>
    </row>
    <row r="2756" spans="1:13" s="52" customFormat="1">
      <c r="A2756" s="38">
        <v>10195060</v>
      </c>
      <c r="B2756" s="54">
        <v>101950600000000</v>
      </c>
      <c r="C2756" s="52" t="s">
        <v>7730</v>
      </c>
      <c r="D2756" s="52" t="s">
        <v>3794</v>
      </c>
      <c r="E2756" s="52" t="s">
        <v>8271</v>
      </c>
      <c r="F2756" s="32">
        <v>41619</v>
      </c>
      <c r="G2756" s="52" t="s">
        <v>110</v>
      </c>
      <c r="H2756" s="52" t="s">
        <v>12216</v>
      </c>
      <c r="I2756" s="52" t="s">
        <v>11717</v>
      </c>
      <c r="J2756" s="52" t="s">
        <v>11712</v>
      </c>
      <c r="K2756" s="52" t="s">
        <v>11713</v>
      </c>
      <c r="L2756" s="52" t="s">
        <v>11714</v>
      </c>
      <c r="M2756" s="53">
        <v>3506</v>
      </c>
    </row>
    <row r="2757" spans="1:13" s="52" customFormat="1">
      <c r="A2757" s="38">
        <v>10195061</v>
      </c>
      <c r="B2757" s="54">
        <v>101950610000000</v>
      </c>
      <c r="C2757" s="52" t="s">
        <v>7730</v>
      </c>
      <c r="E2757" s="52" t="s">
        <v>8065</v>
      </c>
      <c r="F2757" s="32">
        <v>41619</v>
      </c>
      <c r="G2757" s="52" t="s">
        <v>272</v>
      </c>
      <c r="H2757" s="52" t="s">
        <v>11722</v>
      </c>
      <c r="I2757" s="52" t="s">
        <v>11723</v>
      </c>
      <c r="J2757" s="52" t="s">
        <v>11712</v>
      </c>
      <c r="K2757" s="52" t="s">
        <v>11713</v>
      </c>
      <c r="L2757" s="52" t="s">
        <v>11714</v>
      </c>
      <c r="M2757" s="53">
        <v>3506</v>
      </c>
    </row>
    <row r="2758" spans="1:13" s="52" customFormat="1">
      <c r="A2758" s="38">
        <v>10195062</v>
      </c>
      <c r="B2758" s="54">
        <v>101950620000000</v>
      </c>
      <c r="C2758" s="52" t="s">
        <v>7731</v>
      </c>
      <c r="E2758" s="52" t="s">
        <v>8066</v>
      </c>
      <c r="F2758" s="32">
        <v>41619</v>
      </c>
      <c r="G2758" s="52" t="s">
        <v>2798</v>
      </c>
      <c r="H2758" s="52" t="s">
        <v>11722</v>
      </c>
      <c r="I2758" s="52" t="s">
        <v>11723</v>
      </c>
      <c r="J2758" s="52" t="s">
        <v>11712</v>
      </c>
      <c r="K2758" s="52" t="s">
        <v>11713</v>
      </c>
      <c r="L2758" s="52" t="s">
        <v>11714</v>
      </c>
      <c r="M2758" s="53">
        <v>3506</v>
      </c>
    </row>
    <row r="2759" spans="1:13" s="52" customFormat="1">
      <c r="A2759" s="38">
        <v>10195063</v>
      </c>
      <c r="B2759" s="54">
        <v>101950630000000</v>
      </c>
      <c r="C2759" s="52" t="s">
        <v>7731</v>
      </c>
      <c r="E2759" s="52" t="s">
        <v>8067</v>
      </c>
      <c r="F2759" s="32">
        <v>41619</v>
      </c>
      <c r="G2759" s="52" t="s">
        <v>2798</v>
      </c>
      <c r="H2759" s="52" t="s">
        <v>11722</v>
      </c>
      <c r="I2759" s="52" t="s">
        <v>11723</v>
      </c>
      <c r="J2759" s="52" t="s">
        <v>11712</v>
      </c>
      <c r="K2759" s="52" t="s">
        <v>11713</v>
      </c>
      <c r="L2759" s="52" t="s">
        <v>11714</v>
      </c>
      <c r="M2759" s="53">
        <v>3506</v>
      </c>
    </row>
    <row r="2760" spans="1:13" s="52" customFormat="1">
      <c r="A2760" s="38">
        <v>10195064</v>
      </c>
      <c r="B2760" s="54">
        <v>101950640000000</v>
      </c>
      <c r="C2760" s="52" t="s">
        <v>7731</v>
      </c>
      <c r="E2760" s="52" t="s">
        <v>8068</v>
      </c>
      <c r="F2760" s="32">
        <v>41619</v>
      </c>
      <c r="G2760" s="52" t="s">
        <v>2798</v>
      </c>
      <c r="H2760" s="52" t="s">
        <v>11722</v>
      </c>
      <c r="I2760" s="52" t="s">
        <v>11723</v>
      </c>
      <c r="J2760" s="52" t="s">
        <v>11712</v>
      </c>
      <c r="K2760" s="52" t="s">
        <v>11713</v>
      </c>
      <c r="L2760" s="52" t="s">
        <v>11714</v>
      </c>
      <c r="M2760" s="53">
        <v>3506</v>
      </c>
    </row>
    <row r="2761" spans="1:13" s="52" customFormat="1">
      <c r="A2761" s="38">
        <v>10195065</v>
      </c>
      <c r="B2761" s="54">
        <v>101950650000000</v>
      </c>
      <c r="C2761" s="52" t="s">
        <v>7732</v>
      </c>
      <c r="D2761" s="52" t="s">
        <v>7809</v>
      </c>
      <c r="E2761" s="52" t="s">
        <v>8396</v>
      </c>
      <c r="F2761" s="32">
        <v>41619</v>
      </c>
      <c r="G2761" s="52" t="s">
        <v>110</v>
      </c>
      <c r="H2761" s="52" t="s">
        <v>12485</v>
      </c>
      <c r="I2761" s="52" t="s">
        <v>11717</v>
      </c>
      <c r="J2761" s="52" t="s">
        <v>11712</v>
      </c>
      <c r="K2761" s="52" t="s">
        <v>11713</v>
      </c>
      <c r="L2761" s="52" t="s">
        <v>11714</v>
      </c>
      <c r="M2761" s="53">
        <v>3506</v>
      </c>
    </row>
    <row r="2762" spans="1:13" s="52" customFormat="1">
      <c r="A2762" s="38">
        <v>10195066</v>
      </c>
      <c r="B2762" s="54">
        <v>101950660000000</v>
      </c>
      <c r="C2762" s="52" t="s">
        <v>7732</v>
      </c>
      <c r="D2762" s="52" t="s">
        <v>7809</v>
      </c>
      <c r="E2762" s="52" t="s">
        <v>8374</v>
      </c>
      <c r="F2762" s="32">
        <v>41619</v>
      </c>
      <c r="G2762" s="52" t="s">
        <v>110</v>
      </c>
      <c r="H2762" s="52" t="s">
        <v>12384</v>
      </c>
      <c r="I2762" s="52" t="s">
        <v>12058</v>
      </c>
      <c r="J2762" s="52" t="s">
        <v>11712</v>
      </c>
      <c r="K2762" s="52" t="s">
        <v>11713</v>
      </c>
      <c r="L2762" s="52" t="s">
        <v>11714</v>
      </c>
      <c r="M2762" s="53">
        <v>3506</v>
      </c>
    </row>
    <row r="2763" spans="1:13" s="52" customFormat="1">
      <c r="A2763" s="38">
        <v>10195067</v>
      </c>
      <c r="B2763" s="54">
        <v>101950670000000</v>
      </c>
      <c r="C2763" s="52" t="s">
        <v>7732</v>
      </c>
      <c r="E2763" s="52" t="s">
        <v>8069</v>
      </c>
      <c r="F2763" s="32">
        <v>41619</v>
      </c>
      <c r="G2763" s="52" t="s">
        <v>110</v>
      </c>
      <c r="H2763" s="52" t="s">
        <v>11878</v>
      </c>
      <c r="I2763" s="52" t="s">
        <v>11879</v>
      </c>
      <c r="J2763" s="52" t="s">
        <v>11712</v>
      </c>
      <c r="K2763" s="52" t="s">
        <v>11713</v>
      </c>
      <c r="L2763" s="52" t="s">
        <v>11714</v>
      </c>
      <c r="M2763" s="53">
        <v>3506</v>
      </c>
    </row>
    <row r="2764" spans="1:13" s="52" customFormat="1">
      <c r="A2764" s="38">
        <v>10195068</v>
      </c>
      <c r="B2764" s="54">
        <v>101950680000000</v>
      </c>
      <c r="C2764" s="52" t="s">
        <v>7732</v>
      </c>
      <c r="D2764" s="52" t="s">
        <v>7809</v>
      </c>
      <c r="E2764" s="52" t="s">
        <v>8273</v>
      </c>
      <c r="F2764" s="32">
        <v>41619</v>
      </c>
      <c r="G2764" s="52" t="s">
        <v>110</v>
      </c>
      <c r="H2764" s="52" t="s">
        <v>12167</v>
      </c>
      <c r="I2764" s="52" t="s">
        <v>11876</v>
      </c>
      <c r="J2764" s="52" t="s">
        <v>11712</v>
      </c>
      <c r="K2764" s="52" t="s">
        <v>11713</v>
      </c>
      <c r="L2764" s="52" t="s">
        <v>11714</v>
      </c>
      <c r="M2764" s="53">
        <v>3506</v>
      </c>
    </row>
    <row r="2765" spans="1:13" s="52" customFormat="1">
      <c r="A2765" s="38">
        <v>10195069</v>
      </c>
      <c r="B2765" s="54">
        <v>101950690000000</v>
      </c>
      <c r="C2765" s="52" t="s">
        <v>7732</v>
      </c>
      <c r="D2765" s="52" t="s">
        <v>7809</v>
      </c>
      <c r="E2765" s="52" t="s">
        <v>8400</v>
      </c>
      <c r="F2765" s="32">
        <v>41619</v>
      </c>
      <c r="G2765" s="52" t="s">
        <v>110</v>
      </c>
      <c r="H2765" s="52" t="s">
        <v>12487</v>
      </c>
      <c r="I2765" s="52" t="s">
        <v>11876</v>
      </c>
      <c r="J2765" s="52" t="s">
        <v>11712</v>
      </c>
      <c r="K2765" s="52" t="s">
        <v>11713</v>
      </c>
      <c r="L2765" s="52" t="s">
        <v>11714</v>
      </c>
      <c r="M2765" s="53">
        <v>3506</v>
      </c>
    </row>
    <row r="2766" spans="1:13" s="52" customFormat="1">
      <c r="A2766" s="38">
        <v>10195070</v>
      </c>
      <c r="B2766" s="54">
        <v>101950700000000</v>
      </c>
      <c r="C2766" s="52" t="s">
        <v>7732</v>
      </c>
      <c r="D2766" s="52" t="s">
        <v>7809</v>
      </c>
      <c r="E2766" s="52" t="s">
        <v>8394</v>
      </c>
      <c r="F2766" s="32">
        <v>41619</v>
      </c>
      <c r="G2766" s="52" t="s">
        <v>110</v>
      </c>
      <c r="H2766" s="52" t="s">
        <v>12484</v>
      </c>
      <c r="I2766" s="52" t="s">
        <v>11717</v>
      </c>
      <c r="J2766" s="52" t="s">
        <v>11712</v>
      </c>
      <c r="K2766" s="52" t="s">
        <v>11713</v>
      </c>
      <c r="L2766" s="52" t="s">
        <v>11714</v>
      </c>
      <c r="M2766" s="53">
        <v>3506</v>
      </c>
    </row>
    <row r="2767" spans="1:13" s="52" customFormat="1">
      <c r="A2767" s="38">
        <v>10195071</v>
      </c>
      <c r="B2767" s="54">
        <v>101950710000000</v>
      </c>
      <c r="C2767" s="52" t="s">
        <v>7732</v>
      </c>
      <c r="D2767" s="52" t="s">
        <v>7809</v>
      </c>
      <c r="E2767" s="52" t="s">
        <v>8398</v>
      </c>
      <c r="F2767" s="32">
        <v>41619</v>
      </c>
      <c r="G2767" s="52" t="s">
        <v>110</v>
      </c>
      <c r="H2767" s="52" t="s">
        <v>12486</v>
      </c>
      <c r="I2767" s="52" t="s">
        <v>11717</v>
      </c>
      <c r="J2767" s="52" t="s">
        <v>11712</v>
      </c>
      <c r="K2767" s="52" t="s">
        <v>11713</v>
      </c>
      <c r="L2767" s="52" t="s">
        <v>11714</v>
      </c>
      <c r="M2767" s="53">
        <v>3506</v>
      </c>
    </row>
    <row r="2768" spans="1:13" s="52" customFormat="1">
      <c r="A2768" s="38">
        <v>10195072</v>
      </c>
      <c r="B2768" s="54">
        <v>101950720000000</v>
      </c>
      <c r="C2768" s="52" t="s">
        <v>7733</v>
      </c>
      <c r="D2768" s="52" t="s">
        <v>3785</v>
      </c>
      <c r="E2768" s="52" t="s">
        <v>8375</v>
      </c>
      <c r="F2768" s="32">
        <v>41619</v>
      </c>
      <c r="G2768" s="52" t="s">
        <v>110</v>
      </c>
      <c r="H2768" s="52" t="s">
        <v>12387</v>
      </c>
      <c r="I2768" s="52" t="s">
        <v>11876</v>
      </c>
      <c r="J2768" s="52" t="s">
        <v>11712</v>
      </c>
      <c r="K2768" s="52" t="s">
        <v>11713</v>
      </c>
      <c r="L2768" s="52" t="s">
        <v>11714</v>
      </c>
      <c r="M2768" s="53">
        <v>3506</v>
      </c>
    </row>
    <row r="2769" spans="1:13" s="52" customFormat="1">
      <c r="A2769" s="38">
        <v>10195073</v>
      </c>
      <c r="B2769" s="54">
        <v>101950730000000</v>
      </c>
      <c r="C2769" s="52" t="s">
        <v>7733</v>
      </c>
      <c r="D2769" s="52" t="s">
        <v>3785</v>
      </c>
      <c r="E2769" s="52" t="s">
        <v>8397</v>
      </c>
      <c r="F2769" s="32">
        <v>41619</v>
      </c>
      <c r="G2769" s="52" t="s">
        <v>110</v>
      </c>
      <c r="H2769" s="52" t="s">
        <v>12485</v>
      </c>
      <c r="I2769" s="52" t="s">
        <v>11717</v>
      </c>
      <c r="J2769" s="52" t="s">
        <v>11712</v>
      </c>
      <c r="K2769" s="52" t="s">
        <v>11713</v>
      </c>
      <c r="L2769" s="52" t="s">
        <v>11714</v>
      </c>
      <c r="M2769" s="53">
        <v>3506</v>
      </c>
    </row>
    <row r="2770" spans="1:13" s="52" customFormat="1">
      <c r="A2770" s="38">
        <v>10195074</v>
      </c>
      <c r="B2770" s="54">
        <v>101950740000000</v>
      </c>
      <c r="C2770" s="52" t="s">
        <v>7733</v>
      </c>
      <c r="D2770" s="52" t="s">
        <v>3785</v>
      </c>
      <c r="E2770" s="52" t="s">
        <v>8395</v>
      </c>
      <c r="F2770" s="32">
        <v>41619</v>
      </c>
      <c r="G2770" s="52" t="s">
        <v>110</v>
      </c>
      <c r="H2770" s="52" t="s">
        <v>12484</v>
      </c>
      <c r="I2770" s="52" t="s">
        <v>11717</v>
      </c>
      <c r="J2770" s="52" t="s">
        <v>11712</v>
      </c>
      <c r="K2770" s="52" t="s">
        <v>11713</v>
      </c>
      <c r="L2770" s="52" t="s">
        <v>11714</v>
      </c>
      <c r="M2770" s="53">
        <v>3506</v>
      </c>
    </row>
    <row r="2771" spans="1:13" s="52" customFormat="1">
      <c r="A2771" s="38">
        <v>10195075</v>
      </c>
      <c r="B2771" s="54">
        <v>101950750000000</v>
      </c>
      <c r="C2771" s="52" t="s">
        <v>7733</v>
      </c>
      <c r="E2771" s="52" t="s">
        <v>8070</v>
      </c>
      <c r="F2771" s="32">
        <v>41619</v>
      </c>
      <c r="G2771" s="52" t="s">
        <v>110</v>
      </c>
      <c r="H2771" s="52" t="s">
        <v>12505</v>
      </c>
      <c r="I2771" s="52" t="s">
        <v>11876</v>
      </c>
      <c r="J2771" s="52" t="s">
        <v>11712</v>
      </c>
      <c r="K2771" s="52" t="s">
        <v>11713</v>
      </c>
      <c r="L2771" s="52" t="s">
        <v>11714</v>
      </c>
      <c r="M2771" s="53">
        <v>3506</v>
      </c>
    </row>
    <row r="2772" spans="1:13" s="52" customFormat="1">
      <c r="A2772" s="38">
        <v>10195076</v>
      </c>
      <c r="B2772" s="54">
        <v>101950760000000</v>
      </c>
      <c r="C2772" s="52" t="s">
        <v>7733</v>
      </c>
      <c r="D2772" s="52" t="s">
        <v>3785</v>
      </c>
      <c r="E2772" s="52" t="s">
        <v>8399</v>
      </c>
      <c r="F2772" s="32">
        <v>41619</v>
      </c>
      <c r="G2772" s="52" t="s">
        <v>110</v>
      </c>
      <c r="H2772" s="52" t="s">
        <v>12486</v>
      </c>
      <c r="I2772" s="52" t="s">
        <v>11717</v>
      </c>
      <c r="J2772" s="52" t="s">
        <v>11712</v>
      </c>
      <c r="K2772" s="52" t="s">
        <v>11713</v>
      </c>
      <c r="L2772" s="52" t="s">
        <v>11714</v>
      </c>
      <c r="M2772" s="53">
        <v>3506</v>
      </c>
    </row>
    <row r="2773" spans="1:13" s="52" customFormat="1">
      <c r="A2773" s="38">
        <v>10195077</v>
      </c>
      <c r="B2773" s="54">
        <v>101950770000000</v>
      </c>
      <c r="C2773" s="52" t="s">
        <v>7733</v>
      </c>
      <c r="E2773" s="52" t="s">
        <v>8071</v>
      </c>
      <c r="F2773" s="32">
        <v>41619</v>
      </c>
      <c r="G2773" s="52">
        <v>402.12200000000001</v>
      </c>
      <c r="H2773" s="52" t="s">
        <v>11722</v>
      </c>
      <c r="I2773" s="52" t="s">
        <v>11723</v>
      </c>
      <c r="J2773" s="52" t="s">
        <v>11712</v>
      </c>
      <c r="K2773" s="52" t="s">
        <v>11713</v>
      </c>
      <c r="L2773" s="52" t="s">
        <v>11714</v>
      </c>
      <c r="M2773" s="53">
        <v>3506</v>
      </c>
    </row>
    <row r="2774" spans="1:13" s="52" customFormat="1">
      <c r="A2774" s="38">
        <v>10195125</v>
      </c>
      <c r="B2774" s="54">
        <v>101951250000000</v>
      </c>
      <c r="C2774" s="52" t="s">
        <v>5665</v>
      </c>
      <c r="E2774" s="52" t="s">
        <v>8072</v>
      </c>
      <c r="F2774" s="32">
        <v>41645</v>
      </c>
      <c r="G2774" s="52">
        <v>401.6</v>
      </c>
      <c r="H2774" s="52" t="s">
        <v>11722</v>
      </c>
      <c r="I2774" s="52" t="s">
        <v>11723</v>
      </c>
      <c r="J2774" s="52" t="s">
        <v>11712</v>
      </c>
      <c r="K2774" s="52" t="s">
        <v>11713</v>
      </c>
      <c r="L2774" s="52" t="s">
        <v>11714</v>
      </c>
      <c r="M2774" s="53">
        <v>3506</v>
      </c>
    </row>
    <row r="2775" spans="1:13" s="52" customFormat="1">
      <c r="A2775" s="38">
        <v>10195126</v>
      </c>
      <c r="B2775" s="54">
        <v>101951260000000</v>
      </c>
      <c r="C2775" s="52" t="s">
        <v>4024</v>
      </c>
      <c r="E2775" s="52" t="s">
        <v>8073</v>
      </c>
      <c r="F2775" s="32">
        <v>41645</v>
      </c>
      <c r="G2775" s="52" t="s">
        <v>272</v>
      </c>
      <c r="H2775" s="52" t="s">
        <v>11722</v>
      </c>
      <c r="I2775" s="52" t="s">
        <v>11723</v>
      </c>
      <c r="J2775" s="52" t="s">
        <v>11712</v>
      </c>
      <c r="K2775" s="52" t="s">
        <v>11713</v>
      </c>
      <c r="L2775" s="52" t="s">
        <v>11714</v>
      </c>
      <c r="M2775" s="53">
        <v>3506</v>
      </c>
    </row>
    <row r="2776" spans="1:13" s="52" customFormat="1">
      <c r="A2776" s="38">
        <v>10195127</v>
      </c>
      <c r="B2776" s="54">
        <v>101951270000000</v>
      </c>
      <c r="C2776" s="52" t="s">
        <v>4024</v>
      </c>
      <c r="E2776" s="52" t="s">
        <v>8074</v>
      </c>
      <c r="F2776" s="32">
        <v>41645</v>
      </c>
      <c r="G2776" s="52" t="s">
        <v>272</v>
      </c>
      <c r="H2776" s="52" t="s">
        <v>11722</v>
      </c>
      <c r="I2776" s="52" t="s">
        <v>11723</v>
      </c>
      <c r="J2776" s="52" t="s">
        <v>11712</v>
      </c>
      <c r="K2776" s="52" t="s">
        <v>11713</v>
      </c>
      <c r="L2776" s="52" t="s">
        <v>11714</v>
      </c>
      <c r="M2776" s="53">
        <v>3506</v>
      </c>
    </row>
    <row r="2777" spans="1:13" s="52" customFormat="1">
      <c r="A2777" s="38">
        <v>10195128</v>
      </c>
      <c r="B2777" s="54">
        <v>101951280000000</v>
      </c>
      <c r="C2777" s="52" t="s">
        <v>4024</v>
      </c>
      <c r="E2777" s="52" t="s">
        <v>8075</v>
      </c>
      <c r="F2777" s="32">
        <v>41645</v>
      </c>
      <c r="G2777" s="52" t="s">
        <v>272</v>
      </c>
      <c r="H2777" s="52" t="s">
        <v>11722</v>
      </c>
      <c r="I2777" s="52" t="s">
        <v>11723</v>
      </c>
      <c r="J2777" s="52" t="s">
        <v>11712</v>
      </c>
      <c r="K2777" s="52" t="s">
        <v>11713</v>
      </c>
      <c r="L2777" s="52" t="s">
        <v>11714</v>
      </c>
      <c r="M2777" s="53">
        <v>3506</v>
      </c>
    </row>
    <row r="2778" spans="1:13" s="52" customFormat="1">
      <c r="A2778" s="38">
        <v>10195129</v>
      </c>
      <c r="B2778" s="54">
        <v>101951290000000</v>
      </c>
      <c r="C2778" s="52" t="s">
        <v>4024</v>
      </c>
      <c r="E2778" s="52" t="s">
        <v>8076</v>
      </c>
      <c r="F2778" s="32">
        <v>41645</v>
      </c>
      <c r="G2778" s="52" t="s">
        <v>272</v>
      </c>
      <c r="H2778" s="52" t="s">
        <v>11722</v>
      </c>
      <c r="I2778" s="52" t="s">
        <v>11723</v>
      </c>
      <c r="J2778" s="52" t="s">
        <v>11712</v>
      </c>
      <c r="K2778" s="52" t="s">
        <v>11713</v>
      </c>
      <c r="L2778" s="52" t="s">
        <v>11714</v>
      </c>
      <c r="M2778" s="53">
        <v>3506</v>
      </c>
    </row>
    <row r="2779" spans="1:13" s="52" customFormat="1">
      <c r="A2779" s="38">
        <v>10195130</v>
      </c>
      <c r="B2779" s="54">
        <v>101951300000000</v>
      </c>
      <c r="C2779" s="52" t="s">
        <v>4024</v>
      </c>
      <c r="E2779" s="52" t="s">
        <v>8077</v>
      </c>
      <c r="F2779" s="32">
        <v>41645</v>
      </c>
      <c r="G2779" s="52" t="s">
        <v>272</v>
      </c>
      <c r="H2779" s="52" t="s">
        <v>11722</v>
      </c>
      <c r="I2779" s="52" t="s">
        <v>11723</v>
      </c>
      <c r="J2779" s="52" t="s">
        <v>11712</v>
      </c>
      <c r="K2779" s="52" t="s">
        <v>11713</v>
      </c>
      <c r="L2779" s="52" t="s">
        <v>11714</v>
      </c>
      <c r="M2779" s="53">
        <v>3506</v>
      </c>
    </row>
    <row r="2780" spans="1:13" s="52" customFormat="1">
      <c r="A2780" s="38">
        <v>10195131</v>
      </c>
      <c r="B2780" s="54">
        <v>101951310000000</v>
      </c>
      <c r="C2780" s="52" t="s">
        <v>4024</v>
      </c>
      <c r="E2780" s="52" t="s">
        <v>8078</v>
      </c>
      <c r="F2780" s="32">
        <v>41645</v>
      </c>
      <c r="G2780" s="52" t="s">
        <v>272</v>
      </c>
      <c r="H2780" s="52" t="s">
        <v>11722</v>
      </c>
      <c r="I2780" s="52" t="s">
        <v>11723</v>
      </c>
      <c r="J2780" s="52" t="s">
        <v>11712</v>
      </c>
      <c r="K2780" s="52" t="s">
        <v>11713</v>
      </c>
      <c r="L2780" s="52" t="s">
        <v>11714</v>
      </c>
      <c r="M2780" s="53">
        <v>3506</v>
      </c>
    </row>
    <row r="2781" spans="1:13" s="52" customFormat="1">
      <c r="A2781" s="38">
        <v>10195132</v>
      </c>
      <c r="B2781" s="54">
        <v>101951320000000</v>
      </c>
      <c r="C2781" s="52" t="s">
        <v>4024</v>
      </c>
      <c r="E2781" s="52" t="s">
        <v>8079</v>
      </c>
      <c r="F2781" s="32">
        <v>41645</v>
      </c>
      <c r="G2781" s="52" t="s">
        <v>272</v>
      </c>
      <c r="H2781" s="52" t="s">
        <v>11722</v>
      </c>
      <c r="I2781" s="52" t="s">
        <v>11723</v>
      </c>
      <c r="J2781" s="52" t="s">
        <v>11712</v>
      </c>
      <c r="K2781" s="52" t="s">
        <v>11713</v>
      </c>
      <c r="L2781" s="52" t="s">
        <v>11714</v>
      </c>
      <c r="M2781" s="53">
        <v>3506</v>
      </c>
    </row>
    <row r="2782" spans="1:13" s="52" customFormat="1">
      <c r="A2782" s="38">
        <v>10195133</v>
      </c>
      <c r="B2782" s="54">
        <v>101951330000000</v>
      </c>
      <c r="C2782" s="52" t="s">
        <v>4024</v>
      </c>
      <c r="E2782" s="52" t="s">
        <v>8080</v>
      </c>
      <c r="F2782" s="32">
        <v>41645</v>
      </c>
      <c r="G2782" s="52" t="s">
        <v>272</v>
      </c>
      <c r="H2782" s="52" t="s">
        <v>11722</v>
      </c>
      <c r="I2782" s="52" t="s">
        <v>11723</v>
      </c>
      <c r="J2782" s="52" t="s">
        <v>11712</v>
      </c>
      <c r="K2782" s="52" t="s">
        <v>11713</v>
      </c>
      <c r="L2782" s="52" t="s">
        <v>11714</v>
      </c>
      <c r="M2782" s="53">
        <v>3506</v>
      </c>
    </row>
    <row r="2783" spans="1:13" s="52" customFormat="1">
      <c r="A2783" s="38">
        <v>10195134</v>
      </c>
      <c r="B2783" s="54">
        <v>101951340000000</v>
      </c>
      <c r="C2783" s="52" t="s">
        <v>4024</v>
      </c>
      <c r="E2783" s="52" t="s">
        <v>8081</v>
      </c>
      <c r="F2783" s="32">
        <v>41645</v>
      </c>
      <c r="G2783" s="52" t="s">
        <v>272</v>
      </c>
      <c r="H2783" s="52" t="s">
        <v>11722</v>
      </c>
      <c r="I2783" s="52" t="s">
        <v>11723</v>
      </c>
      <c r="J2783" s="52" t="s">
        <v>11712</v>
      </c>
      <c r="K2783" s="52" t="s">
        <v>11713</v>
      </c>
      <c r="L2783" s="52" t="s">
        <v>11714</v>
      </c>
      <c r="M2783" s="53">
        <v>3506</v>
      </c>
    </row>
    <row r="2784" spans="1:13" s="52" customFormat="1">
      <c r="A2784" s="38">
        <v>10195135</v>
      </c>
      <c r="B2784" s="54">
        <v>101951350000000</v>
      </c>
      <c r="C2784" s="52" t="s">
        <v>4024</v>
      </c>
      <c r="E2784" s="52" t="s">
        <v>8082</v>
      </c>
      <c r="F2784" s="32">
        <v>41645</v>
      </c>
      <c r="G2784" s="52" t="s">
        <v>272</v>
      </c>
      <c r="H2784" s="52" t="s">
        <v>11722</v>
      </c>
      <c r="I2784" s="52" t="s">
        <v>11723</v>
      </c>
      <c r="J2784" s="52" t="s">
        <v>11712</v>
      </c>
      <c r="K2784" s="52" t="s">
        <v>11713</v>
      </c>
      <c r="L2784" s="52" t="s">
        <v>11714</v>
      </c>
      <c r="M2784" s="53">
        <v>3506</v>
      </c>
    </row>
    <row r="2785" spans="1:13" s="52" customFormat="1">
      <c r="A2785" s="38">
        <v>10195136</v>
      </c>
      <c r="B2785" s="54">
        <v>101951360000000</v>
      </c>
      <c r="C2785" s="52" t="s">
        <v>7713</v>
      </c>
      <c r="E2785" s="52" t="s">
        <v>8083</v>
      </c>
      <c r="F2785" s="32">
        <v>41627</v>
      </c>
      <c r="G2785" s="52" t="s">
        <v>272</v>
      </c>
      <c r="H2785" s="52" t="s">
        <v>11722</v>
      </c>
      <c r="I2785" s="52" t="s">
        <v>11723</v>
      </c>
      <c r="J2785" s="52" t="s">
        <v>11712</v>
      </c>
      <c r="K2785" s="52" t="s">
        <v>11713</v>
      </c>
      <c r="L2785" s="52" t="s">
        <v>11714</v>
      </c>
      <c r="M2785" s="53">
        <v>3506</v>
      </c>
    </row>
    <row r="2786" spans="1:13" s="52" customFormat="1">
      <c r="A2786" s="38">
        <v>10195137</v>
      </c>
      <c r="B2786" s="54">
        <v>101951370000000</v>
      </c>
      <c r="C2786" s="52" t="s">
        <v>7713</v>
      </c>
      <c r="E2786" s="52" t="s">
        <v>8084</v>
      </c>
      <c r="F2786" s="32">
        <v>41627</v>
      </c>
      <c r="G2786" s="52" t="s">
        <v>272</v>
      </c>
      <c r="H2786" s="52" t="s">
        <v>11722</v>
      </c>
      <c r="I2786" s="52" t="s">
        <v>11723</v>
      </c>
      <c r="J2786" s="52" t="s">
        <v>11712</v>
      </c>
      <c r="K2786" s="52" t="s">
        <v>11713</v>
      </c>
      <c r="L2786" s="52" t="s">
        <v>11714</v>
      </c>
      <c r="M2786" s="53">
        <v>3506</v>
      </c>
    </row>
    <row r="2787" spans="1:13" s="52" customFormat="1">
      <c r="A2787" s="38">
        <v>10195138</v>
      </c>
      <c r="B2787" s="54">
        <v>101951380000000</v>
      </c>
      <c r="C2787" s="52" t="s">
        <v>7713</v>
      </c>
      <c r="E2787" s="52" t="s">
        <v>8085</v>
      </c>
      <c r="F2787" s="32">
        <v>41627</v>
      </c>
      <c r="G2787" s="52" t="s">
        <v>272</v>
      </c>
      <c r="H2787" s="52" t="s">
        <v>11722</v>
      </c>
      <c r="I2787" s="52" t="s">
        <v>11723</v>
      </c>
      <c r="J2787" s="52" t="s">
        <v>11712</v>
      </c>
      <c r="K2787" s="52" t="s">
        <v>11713</v>
      </c>
      <c r="L2787" s="52" t="s">
        <v>11714</v>
      </c>
      <c r="M2787" s="53">
        <v>3506</v>
      </c>
    </row>
    <row r="2788" spans="1:13" s="52" customFormat="1">
      <c r="A2788" s="38">
        <v>10195139</v>
      </c>
      <c r="B2788" s="54">
        <v>101951390000000</v>
      </c>
      <c r="C2788" s="52" t="s">
        <v>7713</v>
      </c>
      <c r="E2788" s="52" t="s">
        <v>8086</v>
      </c>
      <c r="F2788" s="32">
        <v>41627</v>
      </c>
      <c r="G2788" s="52" t="s">
        <v>272</v>
      </c>
      <c r="H2788" s="52" t="s">
        <v>11722</v>
      </c>
      <c r="I2788" s="52" t="s">
        <v>11723</v>
      </c>
      <c r="J2788" s="52" t="s">
        <v>11712</v>
      </c>
      <c r="K2788" s="52" t="s">
        <v>11713</v>
      </c>
      <c r="L2788" s="52" t="s">
        <v>11714</v>
      </c>
      <c r="M2788" s="53">
        <v>3506</v>
      </c>
    </row>
    <row r="2789" spans="1:13" s="52" customFormat="1">
      <c r="A2789" s="38">
        <v>10195140</v>
      </c>
      <c r="B2789" s="54">
        <v>101951400000000</v>
      </c>
      <c r="C2789" s="52" t="s">
        <v>7713</v>
      </c>
      <c r="E2789" s="52" t="s">
        <v>8087</v>
      </c>
      <c r="F2789" s="32">
        <v>41627</v>
      </c>
      <c r="G2789" s="52" t="s">
        <v>272</v>
      </c>
      <c r="H2789" s="52" t="s">
        <v>11722</v>
      </c>
      <c r="I2789" s="52" t="s">
        <v>11723</v>
      </c>
      <c r="J2789" s="52" t="s">
        <v>11712</v>
      </c>
      <c r="K2789" s="52" t="s">
        <v>11713</v>
      </c>
      <c r="L2789" s="52" t="s">
        <v>11714</v>
      </c>
      <c r="M2789" s="53">
        <v>3506</v>
      </c>
    </row>
    <row r="2790" spans="1:13" s="52" customFormat="1">
      <c r="A2790" s="38">
        <v>10195141</v>
      </c>
      <c r="B2790" s="54">
        <v>101951410000000</v>
      </c>
      <c r="C2790" s="52" t="s">
        <v>7713</v>
      </c>
      <c r="E2790" s="52" t="s">
        <v>8088</v>
      </c>
      <c r="F2790" s="32">
        <v>41627</v>
      </c>
      <c r="G2790" s="52" t="s">
        <v>272</v>
      </c>
      <c r="H2790" s="52" t="s">
        <v>11722</v>
      </c>
      <c r="I2790" s="52" t="s">
        <v>11723</v>
      </c>
      <c r="J2790" s="52" t="s">
        <v>11712</v>
      </c>
      <c r="K2790" s="52" t="s">
        <v>11713</v>
      </c>
      <c r="L2790" s="52" t="s">
        <v>11714</v>
      </c>
      <c r="M2790" s="53">
        <v>3506</v>
      </c>
    </row>
    <row r="2791" spans="1:13" s="52" customFormat="1">
      <c r="A2791" s="38">
        <v>10195142</v>
      </c>
      <c r="B2791" s="54">
        <v>101951420000000</v>
      </c>
      <c r="C2791" s="52" t="s">
        <v>7713</v>
      </c>
      <c r="E2791" s="52" t="s">
        <v>8089</v>
      </c>
      <c r="F2791" s="32">
        <v>41627</v>
      </c>
      <c r="G2791" s="52" t="s">
        <v>272</v>
      </c>
      <c r="H2791" s="52" t="s">
        <v>11722</v>
      </c>
      <c r="I2791" s="52" t="s">
        <v>11723</v>
      </c>
      <c r="J2791" s="52" t="s">
        <v>11712</v>
      </c>
      <c r="K2791" s="52" t="s">
        <v>11713</v>
      </c>
      <c r="L2791" s="52" t="s">
        <v>11714</v>
      </c>
      <c r="M2791" s="53">
        <v>3506</v>
      </c>
    </row>
    <row r="2792" spans="1:13" s="52" customFormat="1">
      <c r="A2792" s="38">
        <v>10195143</v>
      </c>
      <c r="B2792" s="54">
        <v>101951430000000</v>
      </c>
      <c r="C2792" s="52" t="s">
        <v>7713</v>
      </c>
      <c r="E2792" s="52" t="s">
        <v>8090</v>
      </c>
      <c r="F2792" s="32">
        <v>41627</v>
      </c>
      <c r="G2792" s="52" t="s">
        <v>272</v>
      </c>
      <c r="H2792" s="52" t="s">
        <v>11722</v>
      </c>
      <c r="I2792" s="52" t="s">
        <v>11723</v>
      </c>
      <c r="J2792" s="52" t="s">
        <v>11712</v>
      </c>
      <c r="K2792" s="52" t="s">
        <v>11713</v>
      </c>
      <c r="L2792" s="52" t="s">
        <v>11714</v>
      </c>
      <c r="M2792" s="53">
        <v>3506</v>
      </c>
    </row>
    <row r="2793" spans="1:13" s="52" customFormat="1">
      <c r="A2793" s="38">
        <v>10195144</v>
      </c>
      <c r="B2793" s="54">
        <v>101951440000000</v>
      </c>
      <c r="C2793" s="52" t="s">
        <v>7713</v>
      </c>
      <c r="E2793" s="52" t="s">
        <v>8091</v>
      </c>
      <c r="F2793" s="32">
        <v>41627</v>
      </c>
      <c r="G2793" s="52" t="s">
        <v>272</v>
      </c>
      <c r="H2793" s="52" t="s">
        <v>11722</v>
      </c>
      <c r="I2793" s="52" t="s">
        <v>11723</v>
      </c>
      <c r="J2793" s="52" t="s">
        <v>11712</v>
      </c>
      <c r="K2793" s="52" t="s">
        <v>11713</v>
      </c>
      <c r="L2793" s="52" t="s">
        <v>11714</v>
      </c>
      <c r="M2793" s="53">
        <v>3506</v>
      </c>
    </row>
    <row r="2794" spans="1:13" s="52" customFormat="1">
      <c r="A2794" s="38">
        <v>10195145</v>
      </c>
      <c r="B2794" s="54">
        <v>101951450000000</v>
      </c>
      <c r="C2794" s="52" t="s">
        <v>7713</v>
      </c>
      <c r="E2794" s="52" t="s">
        <v>8092</v>
      </c>
      <c r="F2794" s="32">
        <v>41627</v>
      </c>
      <c r="G2794" s="52" t="s">
        <v>272</v>
      </c>
      <c r="H2794" s="52" t="s">
        <v>11722</v>
      </c>
      <c r="I2794" s="52" t="s">
        <v>11723</v>
      </c>
      <c r="J2794" s="52" t="s">
        <v>11712</v>
      </c>
      <c r="K2794" s="52" t="s">
        <v>11713</v>
      </c>
      <c r="L2794" s="52" t="s">
        <v>11714</v>
      </c>
      <c r="M2794" s="53">
        <v>3506</v>
      </c>
    </row>
    <row r="2795" spans="1:13" s="52" customFormat="1">
      <c r="A2795" s="38">
        <v>10195146</v>
      </c>
      <c r="B2795" s="54">
        <v>101951460000000</v>
      </c>
      <c r="C2795" s="52" t="s">
        <v>7713</v>
      </c>
      <c r="E2795" s="52" t="s">
        <v>8093</v>
      </c>
      <c r="F2795" s="32">
        <v>41627</v>
      </c>
      <c r="G2795" s="52" t="s">
        <v>272</v>
      </c>
      <c r="H2795" s="52" t="s">
        <v>11722</v>
      </c>
      <c r="I2795" s="52" t="s">
        <v>11723</v>
      </c>
      <c r="J2795" s="52" t="s">
        <v>11712</v>
      </c>
      <c r="K2795" s="52" t="s">
        <v>11713</v>
      </c>
      <c r="L2795" s="52" t="s">
        <v>11714</v>
      </c>
      <c r="M2795" s="53">
        <v>3506</v>
      </c>
    </row>
    <row r="2796" spans="1:13" s="52" customFormat="1">
      <c r="A2796" s="38">
        <v>10195147</v>
      </c>
      <c r="B2796" s="54">
        <v>101951470000000</v>
      </c>
      <c r="C2796" s="52" t="s">
        <v>7713</v>
      </c>
      <c r="D2796" s="52" t="s">
        <v>7799</v>
      </c>
      <c r="E2796" s="52" t="s">
        <v>8378</v>
      </c>
      <c r="F2796" s="32">
        <v>41627</v>
      </c>
      <c r="G2796" s="52" t="s">
        <v>272</v>
      </c>
      <c r="H2796" s="52" t="s">
        <v>12393</v>
      </c>
      <c r="I2796" s="52" t="s">
        <v>11720</v>
      </c>
      <c r="J2796" s="52" t="s">
        <v>11712</v>
      </c>
      <c r="K2796" s="52" t="s">
        <v>11713</v>
      </c>
      <c r="L2796" s="52" t="s">
        <v>11714</v>
      </c>
      <c r="M2796" s="53">
        <v>3506</v>
      </c>
    </row>
    <row r="2797" spans="1:13" s="52" customFormat="1">
      <c r="A2797" s="38">
        <v>10195148</v>
      </c>
      <c r="B2797" s="54">
        <v>101951480000000</v>
      </c>
      <c r="C2797" s="52" t="s">
        <v>7713</v>
      </c>
      <c r="E2797" s="52" t="s">
        <v>8094</v>
      </c>
      <c r="F2797" s="32">
        <v>41627</v>
      </c>
      <c r="G2797" s="52" t="s">
        <v>272</v>
      </c>
      <c r="H2797" s="52" t="s">
        <v>11722</v>
      </c>
      <c r="I2797" s="52" t="s">
        <v>11723</v>
      </c>
      <c r="J2797" s="52" t="s">
        <v>11712</v>
      </c>
      <c r="K2797" s="52" t="s">
        <v>11713</v>
      </c>
      <c r="L2797" s="52" t="s">
        <v>11714</v>
      </c>
      <c r="M2797" s="53">
        <v>3506</v>
      </c>
    </row>
    <row r="2798" spans="1:13" s="52" customFormat="1">
      <c r="A2798" s="38">
        <v>10195149</v>
      </c>
      <c r="B2798" s="54">
        <v>101951490000000</v>
      </c>
      <c r="C2798" s="52" t="s">
        <v>7713</v>
      </c>
      <c r="E2798" s="52" t="s">
        <v>8095</v>
      </c>
      <c r="F2798" s="32">
        <v>41627</v>
      </c>
      <c r="G2798" s="52" t="s">
        <v>272</v>
      </c>
      <c r="H2798" s="52" t="s">
        <v>11722</v>
      </c>
      <c r="I2798" s="52" t="s">
        <v>11723</v>
      </c>
      <c r="J2798" s="52" t="s">
        <v>11712</v>
      </c>
      <c r="K2798" s="52" t="s">
        <v>11713</v>
      </c>
      <c r="L2798" s="52" t="s">
        <v>11714</v>
      </c>
      <c r="M2798" s="53">
        <v>3506</v>
      </c>
    </row>
    <row r="2799" spans="1:13" s="52" customFormat="1">
      <c r="A2799" s="38">
        <v>10195150</v>
      </c>
      <c r="B2799" s="54">
        <v>101951500000000</v>
      </c>
      <c r="C2799" s="52" t="s">
        <v>7713</v>
      </c>
      <c r="D2799" s="52" t="s">
        <v>7799</v>
      </c>
      <c r="E2799" s="52" t="s">
        <v>7872</v>
      </c>
      <c r="F2799" s="32">
        <v>41627</v>
      </c>
      <c r="G2799" s="52" t="s">
        <v>272</v>
      </c>
      <c r="H2799" s="52" t="s">
        <v>11722</v>
      </c>
      <c r="I2799" s="52" t="s">
        <v>11723</v>
      </c>
      <c r="J2799" s="52" t="s">
        <v>11712</v>
      </c>
      <c r="K2799" s="52" t="s">
        <v>11713</v>
      </c>
      <c r="L2799" s="52" t="s">
        <v>11714</v>
      </c>
      <c r="M2799" s="53">
        <v>3506</v>
      </c>
    </row>
    <row r="2800" spans="1:13" s="52" customFormat="1">
      <c r="A2800" s="38">
        <v>10195151</v>
      </c>
      <c r="B2800" s="54">
        <v>101951510000000</v>
      </c>
      <c r="C2800" s="52" t="s">
        <v>7713</v>
      </c>
      <c r="D2800" s="52" t="s">
        <v>7799</v>
      </c>
      <c r="E2800" s="52" t="s">
        <v>8388</v>
      </c>
      <c r="F2800" s="32">
        <v>41627</v>
      </c>
      <c r="G2800" s="52" t="s">
        <v>272</v>
      </c>
      <c r="H2800" s="52" t="s">
        <v>12451</v>
      </c>
      <c r="I2800" s="52" t="s">
        <v>11876</v>
      </c>
      <c r="J2800" s="52" t="s">
        <v>11712</v>
      </c>
      <c r="K2800" s="52" t="s">
        <v>11713</v>
      </c>
      <c r="L2800" s="52" t="s">
        <v>11714</v>
      </c>
      <c r="M2800" s="53">
        <v>3506</v>
      </c>
    </row>
    <row r="2801" spans="1:13" s="52" customFormat="1">
      <c r="A2801" s="38">
        <v>10195152</v>
      </c>
      <c r="B2801" s="54">
        <v>101951520000000</v>
      </c>
      <c r="C2801" s="52" t="s">
        <v>7713</v>
      </c>
      <c r="E2801" s="52" t="s">
        <v>8096</v>
      </c>
      <c r="F2801" s="32">
        <v>41627</v>
      </c>
      <c r="G2801" s="52" t="s">
        <v>272</v>
      </c>
      <c r="H2801" s="52" t="s">
        <v>11722</v>
      </c>
      <c r="I2801" s="52" t="s">
        <v>11723</v>
      </c>
      <c r="J2801" s="52" t="s">
        <v>11712</v>
      </c>
      <c r="K2801" s="52" t="s">
        <v>11713</v>
      </c>
      <c r="L2801" s="52" t="s">
        <v>11714</v>
      </c>
      <c r="M2801" s="53">
        <v>3506</v>
      </c>
    </row>
    <row r="2802" spans="1:13" s="52" customFormat="1">
      <c r="A2802" s="38">
        <v>10195153</v>
      </c>
      <c r="B2802" s="54">
        <v>101951530000000</v>
      </c>
      <c r="C2802" s="52" t="s">
        <v>7713</v>
      </c>
      <c r="E2802" s="52" t="s">
        <v>8097</v>
      </c>
      <c r="F2802" s="32">
        <v>41627</v>
      </c>
      <c r="G2802" s="52" t="s">
        <v>272</v>
      </c>
      <c r="H2802" s="52" t="s">
        <v>11722</v>
      </c>
      <c r="I2802" s="52" t="s">
        <v>11723</v>
      </c>
      <c r="J2802" s="52" t="s">
        <v>11712</v>
      </c>
      <c r="K2802" s="52" t="s">
        <v>11713</v>
      </c>
      <c r="L2802" s="52" t="s">
        <v>11714</v>
      </c>
      <c r="M2802" s="53">
        <v>3506</v>
      </c>
    </row>
    <row r="2803" spans="1:13" s="52" customFormat="1">
      <c r="A2803" s="38">
        <v>10195154</v>
      </c>
      <c r="B2803" s="54">
        <v>101951540000000</v>
      </c>
      <c r="C2803" s="52" t="s">
        <v>7713</v>
      </c>
      <c r="E2803" s="52" t="s">
        <v>8098</v>
      </c>
      <c r="F2803" s="32">
        <v>41627</v>
      </c>
      <c r="G2803" s="52" t="s">
        <v>272</v>
      </c>
      <c r="H2803" s="52" t="s">
        <v>11722</v>
      </c>
      <c r="I2803" s="52" t="s">
        <v>11723</v>
      </c>
      <c r="J2803" s="52" t="s">
        <v>11712</v>
      </c>
      <c r="K2803" s="52" t="s">
        <v>11713</v>
      </c>
      <c r="L2803" s="52" t="s">
        <v>11714</v>
      </c>
      <c r="M2803" s="53">
        <v>3506</v>
      </c>
    </row>
    <row r="2804" spans="1:13" s="52" customFormat="1">
      <c r="A2804" s="38">
        <v>10195155</v>
      </c>
      <c r="B2804" s="54">
        <v>101951550000000</v>
      </c>
      <c r="C2804" s="52" t="s">
        <v>7713</v>
      </c>
      <c r="D2804" s="52" t="s">
        <v>7799</v>
      </c>
      <c r="E2804" s="52" t="s">
        <v>8393</v>
      </c>
      <c r="F2804" s="32">
        <v>41627</v>
      </c>
      <c r="G2804" s="52" t="s">
        <v>272</v>
      </c>
      <c r="H2804" s="52" t="s">
        <v>12469</v>
      </c>
      <c r="I2804" s="52" t="s">
        <v>11717</v>
      </c>
      <c r="J2804" s="52" t="s">
        <v>11712</v>
      </c>
      <c r="K2804" s="52" t="s">
        <v>11713</v>
      </c>
      <c r="L2804" s="52" t="s">
        <v>11714</v>
      </c>
      <c r="M2804" s="53">
        <v>3506</v>
      </c>
    </row>
    <row r="2805" spans="1:13" s="52" customFormat="1">
      <c r="A2805" s="38">
        <v>10195156</v>
      </c>
      <c r="B2805" s="54">
        <v>101951560000000</v>
      </c>
      <c r="C2805" s="52" t="s">
        <v>7713</v>
      </c>
      <c r="E2805" s="52" t="s">
        <v>8099</v>
      </c>
      <c r="F2805" s="32">
        <v>41627</v>
      </c>
      <c r="G2805" s="52" t="s">
        <v>272</v>
      </c>
      <c r="H2805" s="52" t="s">
        <v>11722</v>
      </c>
      <c r="I2805" s="52" t="s">
        <v>11723</v>
      </c>
      <c r="J2805" s="52" t="s">
        <v>11712</v>
      </c>
      <c r="K2805" s="52" t="s">
        <v>11713</v>
      </c>
      <c r="L2805" s="52" t="s">
        <v>11714</v>
      </c>
      <c r="M2805" s="53">
        <v>3506</v>
      </c>
    </row>
    <row r="2806" spans="1:13" s="52" customFormat="1">
      <c r="A2806" s="38">
        <v>10195157</v>
      </c>
      <c r="B2806" s="54">
        <v>101951570000000</v>
      </c>
      <c r="C2806" s="52" t="s">
        <v>7713</v>
      </c>
      <c r="E2806" s="52" t="s">
        <v>8100</v>
      </c>
      <c r="F2806" s="32">
        <v>41627</v>
      </c>
      <c r="G2806" s="52" t="s">
        <v>272</v>
      </c>
      <c r="H2806" s="52" t="s">
        <v>11722</v>
      </c>
      <c r="I2806" s="52" t="s">
        <v>11723</v>
      </c>
      <c r="J2806" s="52" t="s">
        <v>11712</v>
      </c>
      <c r="K2806" s="52" t="s">
        <v>11713</v>
      </c>
      <c r="L2806" s="52" t="s">
        <v>11714</v>
      </c>
      <c r="M2806" s="53">
        <v>3506</v>
      </c>
    </row>
    <row r="2807" spans="1:13" s="52" customFormat="1">
      <c r="A2807" s="38">
        <v>10195158</v>
      </c>
      <c r="B2807" s="54">
        <v>101951580000000</v>
      </c>
      <c r="C2807" s="52" t="s">
        <v>7713</v>
      </c>
      <c r="E2807" s="52" t="s">
        <v>8101</v>
      </c>
      <c r="F2807" s="32">
        <v>41627</v>
      </c>
      <c r="G2807" s="52" t="s">
        <v>272</v>
      </c>
      <c r="H2807" s="52" t="s">
        <v>11722</v>
      </c>
      <c r="I2807" s="52" t="s">
        <v>11723</v>
      </c>
      <c r="J2807" s="52" t="s">
        <v>11712</v>
      </c>
      <c r="K2807" s="52" t="s">
        <v>11713</v>
      </c>
      <c r="L2807" s="52" t="s">
        <v>11714</v>
      </c>
      <c r="M2807" s="53">
        <v>3506</v>
      </c>
    </row>
    <row r="2808" spans="1:13" s="52" customFormat="1">
      <c r="A2808" s="38">
        <v>10195159</v>
      </c>
      <c r="B2808" s="54">
        <v>101951590000000</v>
      </c>
      <c r="C2808" s="52" t="s">
        <v>7713</v>
      </c>
      <c r="E2808" s="52" t="s">
        <v>8102</v>
      </c>
      <c r="F2808" s="32">
        <v>41627</v>
      </c>
      <c r="G2808" s="52" t="s">
        <v>272</v>
      </c>
      <c r="H2808" s="52" t="s">
        <v>11722</v>
      </c>
      <c r="I2808" s="52" t="s">
        <v>11723</v>
      </c>
      <c r="J2808" s="52" t="s">
        <v>11712</v>
      </c>
      <c r="K2808" s="52" t="s">
        <v>11713</v>
      </c>
      <c r="L2808" s="52" t="s">
        <v>11714</v>
      </c>
      <c r="M2808" s="53">
        <v>3506</v>
      </c>
    </row>
    <row r="2809" spans="1:13" s="52" customFormat="1">
      <c r="A2809" s="38">
        <v>10195160</v>
      </c>
      <c r="B2809" s="54">
        <v>101951600000000</v>
      </c>
      <c r="C2809" s="52" t="s">
        <v>7713</v>
      </c>
      <c r="E2809" s="52" t="s">
        <v>8103</v>
      </c>
      <c r="F2809" s="32">
        <v>41627</v>
      </c>
      <c r="G2809" s="52" t="s">
        <v>272</v>
      </c>
      <c r="H2809" s="52" t="s">
        <v>11722</v>
      </c>
      <c r="I2809" s="52" t="s">
        <v>11723</v>
      </c>
      <c r="J2809" s="52" t="s">
        <v>11712</v>
      </c>
      <c r="K2809" s="52" t="s">
        <v>11713</v>
      </c>
      <c r="L2809" s="52" t="s">
        <v>11714</v>
      </c>
      <c r="M2809" s="53">
        <v>3506</v>
      </c>
    </row>
    <row r="2810" spans="1:13" s="52" customFormat="1">
      <c r="A2810" s="38">
        <v>10195161</v>
      </c>
      <c r="B2810" s="54">
        <v>101951610000000</v>
      </c>
      <c r="C2810" s="52" t="s">
        <v>7713</v>
      </c>
      <c r="E2810" s="52" t="s">
        <v>8104</v>
      </c>
      <c r="F2810" s="32">
        <v>41627</v>
      </c>
      <c r="G2810" s="52" t="s">
        <v>272</v>
      </c>
      <c r="H2810" s="52" t="s">
        <v>11722</v>
      </c>
      <c r="I2810" s="52" t="s">
        <v>11723</v>
      </c>
      <c r="J2810" s="52" t="s">
        <v>11712</v>
      </c>
      <c r="K2810" s="52" t="s">
        <v>11713</v>
      </c>
      <c r="L2810" s="52" t="s">
        <v>11714</v>
      </c>
      <c r="M2810" s="53">
        <v>3506</v>
      </c>
    </row>
    <row r="2811" spans="1:13" s="52" customFormat="1">
      <c r="A2811" s="38">
        <v>10195162</v>
      </c>
      <c r="B2811" s="54">
        <v>101951620000000</v>
      </c>
      <c r="C2811" s="52" t="s">
        <v>7713</v>
      </c>
      <c r="E2811" s="52" t="s">
        <v>8105</v>
      </c>
      <c r="F2811" s="32">
        <v>41627</v>
      </c>
      <c r="G2811" s="52" t="s">
        <v>272</v>
      </c>
      <c r="H2811" s="52" t="s">
        <v>11722</v>
      </c>
      <c r="I2811" s="52" t="s">
        <v>11723</v>
      </c>
      <c r="J2811" s="52" t="s">
        <v>11712</v>
      </c>
      <c r="K2811" s="52" t="s">
        <v>11713</v>
      </c>
      <c r="L2811" s="52" t="s">
        <v>11714</v>
      </c>
      <c r="M2811" s="53">
        <v>3506</v>
      </c>
    </row>
    <row r="2812" spans="1:13" s="52" customFormat="1">
      <c r="A2812" s="38">
        <v>10195163</v>
      </c>
      <c r="B2812" s="54">
        <v>101951630000000</v>
      </c>
      <c r="C2812" s="52" t="s">
        <v>7713</v>
      </c>
      <c r="E2812" s="52" t="s">
        <v>8106</v>
      </c>
      <c r="F2812" s="32">
        <v>41627</v>
      </c>
      <c r="G2812" s="52" t="s">
        <v>272</v>
      </c>
      <c r="H2812" s="52" t="s">
        <v>11722</v>
      </c>
      <c r="I2812" s="52" t="s">
        <v>11723</v>
      </c>
      <c r="J2812" s="52" t="s">
        <v>11712</v>
      </c>
      <c r="K2812" s="52" t="s">
        <v>11713</v>
      </c>
      <c r="L2812" s="52" t="s">
        <v>11714</v>
      </c>
      <c r="M2812" s="53">
        <v>3506</v>
      </c>
    </row>
    <row r="2813" spans="1:13" s="52" customFormat="1">
      <c r="A2813" s="38">
        <v>10195164</v>
      </c>
      <c r="B2813" s="54">
        <v>101951640000000</v>
      </c>
      <c r="C2813" s="52" t="s">
        <v>7713</v>
      </c>
      <c r="E2813" s="52" t="s">
        <v>8107</v>
      </c>
      <c r="F2813" s="32">
        <v>41627</v>
      </c>
      <c r="G2813" s="52" t="s">
        <v>272</v>
      </c>
      <c r="H2813" s="52" t="s">
        <v>11722</v>
      </c>
      <c r="I2813" s="52" t="s">
        <v>11723</v>
      </c>
      <c r="J2813" s="52" t="s">
        <v>11712</v>
      </c>
      <c r="K2813" s="52" t="s">
        <v>11713</v>
      </c>
      <c r="L2813" s="52" t="s">
        <v>11714</v>
      </c>
      <c r="M2813" s="53">
        <v>3506</v>
      </c>
    </row>
    <row r="2814" spans="1:13" s="52" customFormat="1">
      <c r="A2814" s="38">
        <v>10195165</v>
      </c>
      <c r="B2814" s="54">
        <v>101951650000000</v>
      </c>
      <c r="C2814" s="52" t="s">
        <v>7713</v>
      </c>
      <c r="E2814" s="52" t="s">
        <v>8108</v>
      </c>
      <c r="F2814" s="32">
        <v>41627</v>
      </c>
      <c r="G2814" s="52" t="s">
        <v>272</v>
      </c>
      <c r="H2814" s="52" t="s">
        <v>11722</v>
      </c>
      <c r="I2814" s="52" t="s">
        <v>11723</v>
      </c>
      <c r="J2814" s="52" t="s">
        <v>11712</v>
      </c>
      <c r="K2814" s="52" t="s">
        <v>11713</v>
      </c>
      <c r="L2814" s="52" t="s">
        <v>11714</v>
      </c>
      <c r="M2814" s="53">
        <v>3506</v>
      </c>
    </row>
    <row r="2815" spans="1:13" s="52" customFormat="1">
      <c r="A2815" s="38">
        <v>10195166</v>
      </c>
      <c r="B2815" s="54">
        <v>101951660000000</v>
      </c>
      <c r="C2815" s="52" t="s">
        <v>7713</v>
      </c>
      <c r="E2815" s="52" t="s">
        <v>8109</v>
      </c>
      <c r="F2815" s="32">
        <v>41627</v>
      </c>
      <c r="G2815" s="52" t="s">
        <v>272</v>
      </c>
      <c r="H2815" s="52" t="s">
        <v>11722</v>
      </c>
      <c r="I2815" s="52" t="s">
        <v>11723</v>
      </c>
      <c r="J2815" s="52" t="s">
        <v>11712</v>
      </c>
      <c r="K2815" s="52" t="s">
        <v>11713</v>
      </c>
      <c r="L2815" s="52" t="s">
        <v>11714</v>
      </c>
      <c r="M2815" s="53">
        <v>3506</v>
      </c>
    </row>
    <row r="2816" spans="1:13" s="52" customFormat="1">
      <c r="A2816" s="38">
        <v>10195167</v>
      </c>
      <c r="B2816" s="54">
        <v>101951670000000</v>
      </c>
      <c r="C2816" s="52" t="s">
        <v>7713</v>
      </c>
      <c r="E2816" s="52" t="s">
        <v>8110</v>
      </c>
      <c r="F2816" s="32">
        <v>41627</v>
      </c>
      <c r="G2816" s="52" t="s">
        <v>272</v>
      </c>
      <c r="H2816" s="52" t="s">
        <v>11722</v>
      </c>
      <c r="I2816" s="52" t="s">
        <v>11723</v>
      </c>
      <c r="J2816" s="52" t="s">
        <v>11712</v>
      </c>
      <c r="K2816" s="52" t="s">
        <v>11713</v>
      </c>
      <c r="L2816" s="52" t="s">
        <v>11714</v>
      </c>
      <c r="M2816" s="53">
        <v>3506</v>
      </c>
    </row>
    <row r="2817" spans="1:13" s="52" customFormat="1">
      <c r="A2817" s="38">
        <v>10195168</v>
      </c>
      <c r="B2817" s="54">
        <v>101951680000000</v>
      </c>
      <c r="C2817" s="52" t="s">
        <v>7713</v>
      </c>
      <c r="E2817" s="52" t="s">
        <v>8111</v>
      </c>
      <c r="F2817" s="32">
        <v>41627</v>
      </c>
      <c r="G2817" s="52" t="s">
        <v>272</v>
      </c>
      <c r="H2817" s="52" t="s">
        <v>11722</v>
      </c>
      <c r="I2817" s="52" t="s">
        <v>11723</v>
      </c>
      <c r="J2817" s="52" t="s">
        <v>11712</v>
      </c>
      <c r="K2817" s="52" t="s">
        <v>11713</v>
      </c>
      <c r="L2817" s="52" t="s">
        <v>11714</v>
      </c>
      <c r="M2817" s="53">
        <v>3506</v>
      </c>
    </row>
    <row r="2818" spans="1:13" s="52" customFormat="1">
      <c r="A2818" s="38">
        <v>10195169</v>
      </c>
      <c r="B2818" s="54">
        <v>101951690000000</v>
      </c>
      <c r="C2818" s="52" t="s">
        <v>7713</v>
      </c>
      <c r="E2818" s="52" t="s">
        <v>8112</v>
      </c>
      <c r="F2818" s="32">
        <v>41627</v>
      </c>
      <c r="G2818" s="52" t="s">
        <v>272</v>
      </c>
      <c r="H2818" s="52" t="s">
        <v>11722</v>
      </c>
      <c r="I2818" s="52" t="s">
        <v>11723</v>
      </c>
      <c r="J2818" s="52" t="s">
        <v>11712</v>
      </c>
      <c r="K2818" s="52" t="s">
        <v>11713</v>
      </c>
      <c r="L2818" s="52" t="s">
        <v>11714</v>
      </c>
      <c r="M2818" s="53">
        <v>3506</v>
      </c>
    </row>
    <row r="2819" spans="1:13" s="52" customFormat="1">
      <c r="A2819" s="38">
        <v>10195170</v>
      </c>
      <c r="B2819" s="54">
        <v>101951700000000</v>
      </c>
      <c r="C2819" s="52" t="s">
        <v>7713</v>
      </c>
      <c r="E2819" s="52" t="s">
        <v>8113</v>
      </c>
      <c r="F2819" s="32">
        <v>41627</v>
      </c>
      <c r="G2819" s="52" t="s">
        <v>272</v>
      </c>
      <c r="H2819" s="52" t="s">
        <v>11722</v>
      </c>
      <c r="I2819" s="52" t="s">
        <v>11723</v>
      </c>
      <c r="J2819" s="52" t="s">
        <v>11712</v>
      </c>
      <c r="K2819" s="52" t="s">
        <v>11713</v>
      </c>
      <c r="L2819" s="52" t="s">
        <v>11714</v>
      </c>
      <c r="M2819" s="53">
        <v>3506</v>
      </c>
    </row>
    <row r="2820" spans="1:13" s="52" customFormat="1">
      <c r="A2820" s="38">
        <v>10195171</v>
      </c>
      <c r="B2820" s="54">
        <v>101951710000000</v>
      </c>
      <c r="C2820" s="52" t="s">
        <v>7713</v>
      </c>
      <c r="E2820" s="52" t="s">
        <v>8114</v>
      </c>
      <c r="F2820" s="32">
        <v>41627</v>
      </c>
      <c r="G2820" s="52" t="s">
        <v>272</v>
      </c>
      <c r="H2820" s="52" t="s">
        <v>11722</v>
      </c>
      <c r="I2820" s="52" t="s">
        <v>11723</v>
      </c>
      <c r="J2820" s="52" t="s">
        <v>11712</v>
      </c>
      <c r="K2820" s="52" t="s">
        <v>11713</v>
      </c>
      <c r="L2820" s="52" t="s">
        <v>11714</v>
      </c>
      <c r="M2820" s="53">
        <v>3506</v>
      </c>
    </row>
    <row r="2821" spans="1:13" s="52" customFormat="1">
      <c r="A2821" s="38">
        <v>10195172</v>
      </c>
      <c r="B2821" s="54">
        <v>101951720000000</v>
      </c>
      <c r="C2821" s="52" t="s">
        <v>7713</v>
      </c>
      <c r="E2821" s="52" t="s">
        <v>8115</v>
      </c>
      <c r="F2821" s="32">
        <v>41627</v>
      </c>
      <c r="G2821" s="52" t="s">
        <v>272</v>
      </c>
      <c r="H2821" s="52" t="s">
        <v>11722</v>
      </c>
      <c r="I2821" s="52" t="s">
        <v>11723</v>
      </c>
      <c r="J2821" s="52" t="s">
        <v>11712</v>
      </c>
      <c r="K2821" s="52" t="s">
        <v>11713</v>
      </c>
      <c r="L2821" s="52" t="s">
        <v>11714</v>
      </c>
      <c r="M2821" s="53">
        <v>3506</v>
      </c>
    </row>
    <row r="2822" spans="1:13" s="52" customFormat="1">
      <c r="A2822" s="38">
        <v>10195173</v>
      </c>
      <c r="B2822" s="54">
        <v>101951730000000</v>
      </c>
      <c r="C2822" s="52" t="s">
        <v>7713</v>
      </c>
      <c r="E2822" s="52" t="s">
        <v>8116</v>
      </c>
      <c r="F2822" s="32">
        <v>41627</v>
      </c>
      <c r="G2822" s="52" t="s">
        <v>272</v>
      </c>
      <c r="H2822" s="52" t="s">
        <v>11722</v>
      </c>
      <c r="I2822" s="52" t="s">
        <v>11723</v>
      </c>
      <c r="J2822" s="52" t="s">
        <v>11712</v>
      </c>
      <c r="K2822" s="52" t="s">
        <v>11713</v>
      </c>
      <c r="L2822" s="52" t="s">
        <v>11714</v>
      </c>
      <c r="M2822" s="53">
        <v>3506</v>
      </c>
    </row>
    <row r="2823" spans="1:13" s="52" customFormat="1">
      <c r="A2823" s="38">
        <v>10195174</v>
      </c>
      <c r="B2823" s="54">
        <v>101951740000000</v>
      </c>
      <c r="C2823" s="52" t="s">
        <v>7713</v>
      </c>
      <c r="E2823" s="52" t="s">
        <v>8117</v>
      </c>
      <c r="F2823" s="32">
        <v>41627</v>
      </c>
      <c r="G2823" s="52" t="s">
        <v>272</v>
      </c>
      <c r="H2823" s="52" t="s">
        <v>11722</v>
      </c>
      <c r="I2823" s="52" t="s">
        <v>11723</v>
      </c>
      <c r="J2823" s="52" t="s">
        <v>11712</v>
      </c>
      <c r="K2823" s="52" t="s">
        <v>11713</v>
      </c>
      <c r="L2823" s="52" t="s">
        <v>11714</v>
      </c>
      <c r="M2823" s="53">
        <v>3506</v>
      </c>
    </row>
    <row r="2824" spans="1:13" s="52" customFormat="1">
      <c r="A2824" s="38">
        <v>10195273</v>
      </c>
      <c r="B2824" s="54">
        <v>101952730000000</v>
      </c>
      <c r="C2824" s="52" t="s">
        <v>7714</v>
      </c>
      <c r="E2824" s="52" t="s">
        <v>7873</v>
      </c>
      <c r="F2824" s="32">
        <v>41626</v>
      </c>
      <c r="G2824" s="52">
        <v>403.1</v>
      </c>
      <c r="H2824" s="52" t="s">
        <v>11722</v>
      </c>
      <c r="I2824" s="52" t="s">
        <v>11723</v>
      </c>
      <c r="J2824" s="52" t="s">
        <v>11712</v>
      </c>
      <c r="K2824" s="52" t="s">
        <v>11713</v>
      </c>
      <c r="L2824" s="52" t="s">
        <v>11714</v>
      </c>
      <c r="M2824" s="53">
        <v>3506</v>
      </c>
    </row>
    <row r="2825" spans="1:13" s="52" customFormat="1">
      <c r="A2825" s="38">
        <v>10195274</v>
      </c>
      <c r="B2825" s="54">
        <v>101952740000000</v>
      </c>
      <c r="C2825" s="52" t="s">
        <v>7734</v>
      </c>
      <c r="E2825" s="52">
        <v>61585</v>
      </c>
      <c r="F2825" s="32">
        <v>41647</v>
      </c>
      <c r="G2825" s="52" t="s">
        <v>272</v>
      </c>
      <c r="H2825" s="52" t="s">
        <v>11722</v>
      </c>
      <c r="I2825" s="52" t="s">
        <v>11723</v>
      </c>
      <c r="J2825" s="52" t="s">
        <v>11712</v>
      </c>
      <c r="K2825" s="52" t="s">
        <v>11713</v>
      </c>
      <c r="L2825" s="52" t="s">
        <v>11714</v>
      </c>
      <c r="M2825" s="53">
        <v>3506</v>
      </c>
    </row>
    <row r="2826" spans="1:13" s="52" customFormat="1">
      <c r="A2826" s="38">
        <v>10195275</v>
      </c>
      <c r="B2826" s="54">
        <v>101952750000000</v>
      </c>
      <c r="C2826" s="52" t="s">
        <v>7734</v>
      </c>
      <c r="E2826" s="52">
        <v>61621</v>
      </c>
      <c r="F2826" s="32">
        <v>41647</v>
      </c>
      <c r="G2826" s="52" t="s">
        <v>272</v>
      </c>
      <c r="H2826" s="52" t="s">
        <v>11722</v>
      </c>
      <c r="I2826" s="52" t="s">
        <v>11723</v>
      </c>
      <c r="J2826" s="52" t="s">
        <v>11712</v>
      </c>
      <c r="K2826" s="52" t="s">
        <v>11713</v>
      </c>
      <c r="L2826" s="52" t="s">
        <v>11714</v>
      </c>
      <c r="M2826" s="53">
        <v>3506</v>
      </c>
    </row>
    <row r="2827" spans="1:13" s="52" customFormat="1">
      <c r="A2827" s="38">
        <v>10195276</v>
      </c>
      <c r="B2827" s="54">
        <v>101952760000000</v>
      </c>
      <c r="C2827" s="52" t="s">
        <v>7734</v>
      </c>
      <c r="E2827" s="52">
        <v>61624</v>
      </c>
      <c r="F2827" s="32">
        <v>41647</v>
      </c>
      <c r="G2827" s="52" t="s">
        <v>272</v>
      </c>
      <c r="H2827" s="52" t="s">
        <v>11722</v>
      </c>
      <c r="I2827" s="52" t="s">
        <v>11723</v>
      </c>
      <c r="J2827" s="52" t="s">
        <v>11712</v>
      </c>
      <c r="K2827" s="52" t="s">
        <v>11713</v>
      </c>
      <c r="L2827" s="52" t="s">
        <v>11714</v>
      </c>
      <c r="M2827" s="53">
        <v>3506</v>
      </c>
    </row>
    <row r="2828" spans="1:13" s="52" customFormat="1">
      <c r="A2828" s="38">
        <v>10195277</v>
      </c>
      <c r="B2828" s="54">
        <v>101952770000000</v>
      </c>
      <c r="C2828" s="52" t="s">
        <v>7734</v>
      </c>
      <c r="E2828" s="52">
        <v>133795</v>
      </c>
      <c r="F2828" s="32">
        <v>41647</v>
      </c>
      <c r="G2828" s="52" t="s">
        <v>272</v>
      </c>
      <c r="H2828" s="52" t="s">
        <v>11722</v>
      </c>
      <c r="I2828" s="52" t="s">
        <v>11723</v>
      </c>
      <c r="J2828" s="52" t="s">
        <v>11712</v>
      </c>
      <c r="K2828" s="52" t="s">
        <v>11713</v>
      </c>
      <c r="L2828" s="52" t="s">
        <v>11714</v>
      </c>
      <c r="M2828" s="53">
        <v>3506</v>
      </c>
    </row>
    <row r="2829" spans="1:13" s="52" customFormat="1">
      <c r="A2829" s="38">
        <v>10195278</v>
      </c>
      <c r="B2829" s="54">
        <v>101952780000000</v>
      </c>
      <c r="C2829" s="52" t="s">
        <v>7734</v>
      </c>
      <c r="E2829" s="52">
        <v>134190</v>
      </c>
      <c r="F2829" s="32">
        <v>41647</v>
      </c>
      <c r="G2829" s="52" t="s">
        <v>272</v>
      </c>
      <c r="H2829" s="52" t="s">
        <v>11722</v>
      </c>
      <c r="I2829" s="52" t="s">
        <v>11723</v>
      </c>
      <c r="J2829" s="52" t="s">
        <v>11712</v>
      </c>
      <c r="K2829" s="52" t="s">
        <v>11713</v>
      </c>
      <c r="L2829" s="52" t="s">
        <v>11714</v>
      </c>
      <c r="M2829" s="53">
        <v>3506</v>
      </c>
    </row>
    <row r="2830" spans="1:13" s="52" customFormat="1">
      <c r="A2830" s="38">
        <v>10195279</v>
      </c>
      <c r="B2830" s="54">
        <v>101952790000000</v>
      </c>
      <c r="C2830" s="52" t="s">
        <v>7734</v>
      </c>
      <c r="E2830" s="52">
        <v>134250</v>
      </c>
      <c r="F2830" s="32">
        <v>41647</v>
      </c>
      <c r="G2830" s="52" t="s">
        <v>272</v>
      </c>
      <c r="H2830" s="52" t="s">
        <v>11722</v>
      </c>
      <c r="I2830" s="52" t="s">
        <v>11723</v>
      </c>
      <c r="J2830" s="52" t="s">
        <v>11712</v>
      </c>
      <c r="K2830" s="52" t="s">
        <v>11713</v>
      </c>
      <c r="L2830" s="52" t="s">
        <v>11714</v>
      </c>
      <c r="M2830" s="53">
        <v>3506</v>
      </c>
    </row>
    <row r="2831" spans="1:13" s="52" customFormat="1">
      <c r="A2831" s="38">
        <v>10195280</v>
      </c>
      <c r="B2831" s="54">
        <v>101952800000000</v>
      </c>
      <c r="C2831" s="52" t="s">
        <v>7734</v>
      </c>
      <c r="E2831" s="52">
        <v>134253</v>
      </c>
      <c r="F2831" s="32">
        <v>41647</v>
      </c>
      <c r="G2831" s="52" t="s">
        <v>272</v>
      </c>
      <c r="H2831" s="52" t="s">
        <v>11722</v>
      </c>
      <c r="I2831" s="52" t="s">
        <v>11723</v>
      </c>
      <c r="J2831" s="52" t="s">
        <v>11712</v>
      </c>
      <c r="K2831" s="52" t="s">
        <v>11713</v>
      </c>
      <c r="L2831" s="52" t="s">
        <v>11714</v>
      </c>
      <c r="M2831" s="53">
        <v>3506</v>
      </c>
    </row>
    <row r="2832" spans="1:13" s="52" customFormat="1">
      <c r="A2832" s="38">
        <v>10195281</v>
      </c>
      <c r="B2832" s="54">
        <v>101952810000000</v>
      </c>
      <c r="C2832" s="52" t="s">
        <v>7734</v>
      </c>
      <c r="E2832" s="52">
        <v>134264</v>
      </c>
      <c r="F2832" s="32">
        <v>41647</v>
      </c>
      <c r="G2832" s="52" t="s">
        <v>272</v>
      </c>
      <c r="H2832" s="52" t="s">
        <v>11722</v>
      </c>
      <c r="I2832" s="52" t="s">
        <v>11723</v>
      </c>
      <c r="J2832" s="52" t="s">
        <v>11712</v>
      </c>
      <c r="K2832" s="52" t="s">
        <v>11713</v>
      </c>
      <c r="L2832" s="52" t="s">
        <v>11714</v>
      </c>
      <c r="M2832" s="53">
        <v>3506</v>
      </c>
    </row>
    <row r="2833" spans="1:13" s="52" customFormat="1">
      <c r="A2833" s="38">
        <v>10195282</v>
      </c>
      <c r="B2833" s="54">
        <v>101952820000000</v>
      </c>
      <c r="C2833" s="52" t="s">
        <v>7734</v>
      </c>
      <c r="E2833" s="52">
        <v>134279</v>
      </c>
      <c r="F2833" s="32">
        <v>41647</v>
      </c>
      <c r="G2833" s="52" t="s">
        <v>272</v>
      </c>
      <c r="H2833" s="52" t="s">
        <v>11722</v>
      </c>
      <c r="I2833" s="52" t="s">
        <v>11723</v>
      </c>
      <c r="J2833" s="52" t="s">
        <v>11712</v>
      </c>
      <c r="K2833" s="52" t="s">
        <v>11713</v>
      </c>
      <c r="L2833" s="52" t="s">
        <v>11714</v>
      </c>
      <c r="M2833" s="53">
        <v>3506</v>
      </c>
    </row>
    <row r="2834" spans="1:13" s="52" customFormat="1">
      <c r="A2834" s="38">
        <v>10195283</v>
      </c>
      <c r="B2834" s="54">
        <v>101952830000000</v>
      </c>
      <c r="C2834" s="52" t="s">
        <v>7734</v>
      </c>
      <c r="E2834" s="52">
        <v>134287</v>
      </c>
      <c r="F2834" s="32">
        <v>41647</v>
      </c>
      <c r="G2834" s="52" t="s">
        <v>272</v>
      </c>
      <c r="H2834" s="52" t="s">
        <v>11722</v>
      </c>
      <c r="I2834" s="52" t="s">
        <v>11723</v>
      </c>
      <c r="J2834" s="52" t="s">
        <v>11712</v>
      </c>
      <c r="K2834" s="52" t="s">
        <v>11713</v>
      </c>
      <c r="L2834" s="52" t="s">
        <v>11714</v>
      </c>
      <c r="M2834" s="53">
        <v>3506</v>
      </c>
    </row>
    <row r="2835" spans="1:13" s="52" customFormat="1">
      <c r="A2835" s="38">
        <v>10195284</v>
      </c>
      <c r="B2835" s="54">
        <v>101952840000000</v>
      </c>
      <c r="C2835" s="52" t="s">
        <v>7734</v>
      </c>
      <c r="E2835" s="52">
        <v>134289</v>
      </c>
      <c r="F2835" s="32">
        <v>41647</v>
      </c>
      <c r="G2835" s="52" t="s">
        <v>272</v>
      </c>
      <c r="H2835" s="52" t="s">
        <v>11722</v>
      </c>
      <c r="I2835" s="52" t="s">
        <v>11723</v>
      </c>
      <c r="J2835" s="52" t="s">
        <v>11712</v>
      </c>
      <c r="K2835" s="52" t="s">
        <v>11713</v>
      </c>
      <c r="L2835" s="52" t="s">
        <v>11714</v>
      </c>
      <c r="M2835" s="53">
        <v>3506</v>
      </c>
    </row>
    <row r="2836" spans="1:13" s="52" customFormat="1">
      <c r="A2836" s="38">
        <v>10195285</v>
      </c>
      <c r="B2836" s="54">
        <v>101952850000000</v>
      </c>
      <c r="C2836" s="52" t="s">
        <v>7734</v>
      </c>
      <c r="E2836" s="52">
        <v>134295</v>
      </c>
      <c r="F2836" s="32">
        <v>41647</v>
      </c>
      <c r="G2836" s="52" t="s">
        <v>272</v>
      </c>
      <c r="H2836" s="52" t="s">
        <v>11722</v>
      </c>
      <c r="I2836" s="52" t="s">
        <v>11723</v>
      </c>
      <c r="J2836" s="52" t="s">
        <v>11712</v>
      </c>
      <c r="K2836" s="52" t="s">
        <v>11713</v>
      </c>
      <c r="L2836" s="52" t="s">
        <v>11714</v>
      </c>
      <c r="M2836" s="53">
        <v>3506</v>
      </c>
    </row>
    <row r="2837" spans="1:13" s="52" customFormat="1">
      <c r="A2837" s="38">
        <v>10195286</v>
      </c>
      <c r="B2837" s="54">
        <v>101952860000000</v>
      </c>
      <c r="C2837" s="52" t="s">
        <v>7734</v>
      </c>
      <c r="E2837" s="52">
        <v>134300</v>
      </c>
      <c r="F2837" s="32">
        <v>41647</v>
      </c>
      <c r="G2837" s="52" t="s">
        <v>272</v>
      </c>
      <c r="H2837" s="52" t="s">
        <v>11722</v>
      </c>
      <c r="I2837" s="52" t="s">
        <v>11723</v>
      </c>
      <c r="J2837" s="52" t="s">
        <v>11712</v>
      </c>
      <c r="K2837" s="52" t="s">
        <v>11713</v>
      </c>
      <c r="L2837" s="52" t="s">
        <v>11714</v>
      </c>
      <c r="M2837" s="53">
        <v>3506</v>
      </c>
    </row>
    <row r="2838" spans="1:13" s="52" customFormat="1">
      <c r="A2838" s="38">
        <v>10195287</v>
      </c>
      <c r="B2838" s="54">
        <v>101952870000000</v>
      </c>
      <c r="C2838" s="52" t="s">
        <v>7734</v>
      </c>
      <c r="E2838" s="52">
        <v>134301</v>
      </c>
      <c r="F2838" s="32">
        <v>41647</v>
      </c>
      <c r="G2838" s="52" t="s">
        <v>272</v>
      </c>
      <c r="H2838" s="52" t="s">
        <v>11722</v>
      </c>
      <c r="I2838" s="52" t="s">
        <v>11723</v>
      </c>
      <c r="J2838" s="52" t="s">
        <v>11712</v>
      </c>
      <c r="K2838" s="52" t="s">
        <v>11713</v>
      </c>
      <c r="L2838" s="52" t="s">
        <v>11714</v>
      </c>
      <c r="M2838" s="53">
        <v>3506</v>
      </c>
    </row>
    <row r="2839" spans="1:13" s="52" customFormat="1">
      <c r="A2839" s="38">
        <v>10195288</v>
      </c>
      <c r="B2839" s="54">
        <v>101952880000000</v>
      </c>
      <c r="C2839" s="52" t="s">
        <v>7734</v>
      </c>
      <c r="E2839" s="52">
        <v>134303</v>
      </c>
      <c r="F2839" s="32">
        <v>41647</v>
      </c>
      <c r="G2839" s="52" t="s">
        <v>272</v>
      </c>
      <c r="H2839" s="52" t="s">
        <v>11722</v>
      </c>
      <c r="I2839" s="52" t="s">
        <v>11723</v>
      </c>
      <c r="J2839" s="52" t="s">
        <v>11712</v>
      </c>
      <c r="K2839" s="52" t="s">
        <v>11713</v>
      </c>
      <c r="L2839" s="52" t="s">
        <v>11714</v>
      </c>
      <c r="M2839" s="53">
        <v>3506</v>
      </c>
    </row>
    <row r="2840" spans="1:13" s="52" customFormat="1">
      <c r="A2840" s="38">
        <v>10195289</v>
      </c>
      <c r="B2840" s="54">
        <v>101952890000000</v>
      </c>
      <c r="C2840" s="52" t="s">
        <v>7734</v>
      </c>
      <c r="E2840" s="52">
        <v>134304</v>
      </c>
      <c r="F2840" s="32">
        <v>41647</v>
      </c>
      <c r="G2840" s="52" t="s">
        <v>272</v>
      </c>
      <c r="H2840" s="52" t="s">
        <v>11722</v>
      </c>
      <c r="I2840" s="52" t="s">
        <v>11723</v>
      </c>
      <c r="J2840" s="52" t="s">
        <v>11712</v>
      </c>
      <c r="K2840" s="52" t="s">
        <v>11713</v>
      </c>
      <c r="L2840" s="52" t="s">
        <v>11714</v>
      </c>
      <c r="M2840" s="53">
        <v>3506</v>
      </c>
    </row>
    <row r="2841" spans="1:13" s="52" customFormat="1">
      <c r="A2841" s="38">
        <v>10195290</v>
      </c>
      <c r="B2841" s="54">
        <v>101952900000000</v>
      </c>
      <c r="C2841" s="52" t="s">
        <v>7734</v>
      </c>
      <c r="E2841" s="52">
        <v>134331</v>
      </c>
      <c r="F2841" s="32">
        <v>41647</v>
      </c>
      <c r="G2841" s="52" t="s">
        <v>272</v>
      </c>
      <c r="H2841" s="52" t="s">
        <v>11722</v>
      </c>
      <c r="I2841" s="52" t="s">
        <v>11723</v>
      </c>
      <c r="J2841" s="52" t="s">
        <v>11712</v>
      </c>
      <c r="K2841" s="52" t="s">
        <v>11713</v>
      </c>
      <c r="L2841" s="52" t="s">
        <v>11714</v>
      </c>
      <c r="M2841" s="53">
        <v>3506</v>
      </c>
    </row>
    <row r="2842" spans="1:13" s="52" customFormat="1">
      <c r="A2842" s="38">
        <v>10195291</v>
      </c>
      <c r="B2842" s="54">
        <v>101952910000000</v>
      </c>
      <c r="C2842" s="52" t="s">
        <v>7734</v>
      </c>
      <c r="E2842" s="52">
        <v>134477</v>
      </c>
      <c r="F2842" s="32">
        <v>41647</v>
      </c>
      <c r="G2842" s="52" t="s">
        <v>272</v>
      </c>
      <c r="H2842" s="52" t="s">
        <v>11722</v>
      </c>
      <c r="I2842" s="52" t="s">
        <v>11723</v>
      </c>
      <c r="J2842" s="52" t="s">
        <v>11712</v>
      </c>
      <c r="K2842" s="52" t="s">
        <v>11713</v>
      </c>
      <c r="L2842" s="52" t="s">
        <v>11714</v>
      </c>
      <c r="M2842" s="53">
        <v>3506</v>
      </c>
    </row>
    <row r="2843" spans="1:13" s="52" customFormat="1">
      <c r="A2843" s="38">
        <v>10195292</v>
      </c>
      <c r="B2843" s="54">
        <v>101952920000000</v>
      </c>
      <c r="C2843" s="52" t="s">
        <v>7734</v>
      </c>
      <c r="E2843" s="52">
        <v>134486</v>
      </c>
      <c r="F2843" s="32">
        <v>41647</v>
      </c>
      <c r="G2843" s="52" t="s">
        <v>272</v>
      </c>
      <c r="H2843" s="52" t="s">
        <v>11722</v>
      </c>
      <c r="I2843" s="52" t="s">
        <v>11723</v>
      </c>
      <c r="J2843" s="52" t="s">
        <v>11712</v>
      </c>
      <c r="K2843" s="52" t="s">
        <v>11713</v>
      </c>
      <c r="L2843" s="52" t="s">
        <v>11714</v>
      </c>
      <c r="M2843" s="53">
        <v>3506</v>
      </c>
    </row>
    <row r="2844" spans="1:13" s="52" customFormat="1">
      <c r="A2844" s="38">
        <v>10195293</v>
      </c>
      <c r="B2844" s="54">
        <v>101952930000000</v>
      </c>
      <c r="C2844" s="52" t="s">
        <v>7734</v>
      </c>
      <c r="E2844" s="52">
        <v>134833</v>
      </c>
      <c r="F2844" s="32">
        <v>41647</v>
      </c>
      <c r="G2844" s="52" t="s">
        <v>272</v>
      </c>
      <c r="H2844" s="52" t="s">
        <v>11722</v>
      </c>
      <c r="I2844" s="52" t="s">
        <v>11723</v>
      </c>
      <c r="J2844" s="52" t="s">
        <v>11712</v>
      </c>
      <c r="K2844" s="52" t="s">
        <v>11713</v>
      </c>
      <c r="L2844" s="52" t="s">
        <v>11714</v>
      </c>
      <c r="M2844" s="53">
        <v>3506</v>
      </c>
    </row>
    <row r="2845" spans="1:13" s="52" customFormat="1">
      <c r="A2845" s="38">
        <v>10195294</v>
      </c>
      <c r="B2845" s="54">
        <v>101952940000000</v>
      </c>
      <c r="C2845" s="52" t="s">
        <v>7734</v>
      </c>
      <c r="E2845" s="52">
        <v>134834</v>
      </c>
      <c r="F2845" s="32">
        <v>41647</v>
      </c>
      <c r="G2845" s="52" t="s">
        <v>272</v>
      </c>
      <c r="H2845" s="52" t="s">
        <v>11722</v>
      </c>
      <c r="I2845" s="52" t="s">
        <v>11723</v>
      </c>
      <c r="J2845" s="52" t="s">
        <v>11712</v>
      </c>
      <c r="K2845" s="52" t="s">
        <v>11713</v>
      </c>
      <c r="L2845" s="52" t="s">
        <v>11714</v>
      </c>
      <c r="M2845" s="53">
        <v>3506</v>
      </c>
    </row>
    <row r="2846" spans="1:13" s="52" customFormat="1">
      <c r="A2846" s="38">
        <v>10195295</v>
      </c>
      <c r="B2846" s="54">
        <v>101952950000000</v>
      </c>
      <c r="C2846" s="52" t="s">
        <v>7734</v>
      </c>
      <c r="E2846" s="52">
        <v>134870</v>
      </c>
      <c r="F2846" s="32">
        <v>41647</v>
      </c>
      <c r="G2846" s="52" t="s">
        <v>272</v>
      </c>
      <c r="H2846" s="52" t="s">
        <v>11722</v>
      </c>
      <c r="I2846" s="52" t="s">
        <v>11723</v>
      </c>
      <c r="J2846" s="52" t="s">
        <v>11712</v>
      </c>
      <c r="K2846" s="52" t="s">
        <v>11713</v>
      </c>
      <c r="L2846" s="52" t="s">
        <v>11714</v>
      </c>
      <c r="M2846" s="53">
        <v>3506</v>
      </c>
    </row>
    <row r="2847" spans="1:13" s="52" customFormat="1">
      <c r="A2847" s="38">
        <v>10195296</v>
      </c>
      <c r="B2847" s="54">
        <v>101952960000000</v>
      </c>
      <c r="C2847" s="52" t="s">
        <v>7734</v>
      </c>
      <c r="E2847" s="52">
        <v>134873</v>
      </c>
      <c r="F2847" s="32">
        <v>41647</v>
      </c>
      <c r="G2847" s="52" t="s">
        <v>272</v>
      </c>
      <c r="H2847" s="52" t="s">
        <v>11722</v>
      </c>
      <c r="I2847" s="52" t="s">
        <v>11723</v>
      </c>
      <c r="J2847" s="52" t="s">
        <v>11712</v>
      </c>
      <c r="K2847" s="52" t="s">
        <v>11713</v>
      </c>
      <c r="L2847" s="52" t="s">
        <v>11714</v>
      </c>
      <c r="M2847" s="53">
        <v>3506</v>
      </c>
    </row>
    <row r="2848" spans="1:13" s="52" customFormat="1">
      <c r="A2848" s="38">
        <v>10195297</v>
      </c>
      <c r="B2848" s="54">
        <v>101952970000000</v>
      </c>
      <c r="C2848" s="52" t="s">
        <v>7734</v>
      </c>
      <c r="E2848" s="52">
        <v>134895</v>
      </c>
      <c r="F2848" s="32">
        <v>41647</v>
      </c>
      <c r="G2848" s="52" t="s">
        <v>272</v>
      </c>
      <c r="H2848" s="52" t="s">
        <v>11722</v>
      </c>
      <c r="I2848" s="52" t="s">
        <v>11723</v>
      </c>
      <c r="J2848" s="52" t="s">
        <v>11712</v>
      </c>
      <c r="K2848" s="52" t="s">
        <v>11713</v>
      </c>
      <c r="L2848" s="52" t="s">
        <v>11714</v>
      </c>
      <c r="M2848" s="53">
        <v>3506</v>
      </c>
    </row>
    <row r="2849" spans="1:13" s="52" customFormat="1">
      <c r="A2849" s="38">
        <v>10195298</v>
      </c>
      <c r="B2849" s="54">
        <v>101952980000000</v>
      </c>
      <c r="C2849" s="52" t="s">
        <v>7734</v>
      </c>
      <c r="E2849" s="52">
        <v>200150</v>
      </c>
      <c r="F2849" s="32">
        <v>41647</v>
      </c>
      <c r="G2849" s="52" t="s">
        <v>272</v>
      </c>
      <c r="H2849" s="52" t="s">
        <v>11722</v>
      </c>
      <c r="I2849" s="52" t="s">
        <v>11723</v>
      </c>
      <c r="J2849" s="52" t="s">
        <v>11712</v>
      </c>
      <c r="K2849" s="52" t="s">
        <v>11713</v>
      </c>
      <c r="L2849" s="52" t="s">
        <v>11714</v>
      </c>
      <c r="M2849" s="53">
        <v>3506</v>
      </c>
    </row>
    <row r="2850" spans="1:13" s="52" customFormat="1">
      <c r="A2850" s="38">
        <v>10195299</v>
      </c>
      <c r="B2850" s="54">
        <v>101952990000000</v>
      </c>
      <c r="C2850" s="52" t="s">
        <v>7734</v>
      </c>
      <c r="E2850" s="52">
        <v>131764</v>
      </c>
      <c r="F2850" s="32">
        <v>41647</v>
      </c>
      <c r="G2850" s="52" t="s">
        <v>272</v>
      </c>
      <c r="H2850" s="52" t="s">
        <v>11722</v>
      </c>
      <c r="I2850" s="52" t="s">
        <v>11723</v>
      </c>
      <c r="J2850" s="52" t="s">
        <v>11712</v>
      </c>
      <c r="K2850" s="52" t="s">
        <v>11713</v>
      </c>
      <c r="L2850" s="52" t="s">
        <v>11714</v>
      </c>
      <c r="M2850" s="53">
        <v>3506</v>
      </c>
    </row>
    <row r="2851" spans="1:13" s="52" customFormat="1">
      <c r="A2851" s="38">
        <v>10195300</v>
      </c>
      <c r="B2851" s="54">
        <v>101953000000000</v>
      </c>
      <c r="C2851" s="52" t="s">
        <v>7734</v>
      </c>
      <c r="E2851" s="52">
        <v>131770</v>
      </c>
      <c r="F2851" s="32">
        <v>41647</v>
      </c>
      <c r="G2851" s="52" t="s">
        <v>272</v>
      </c>
      <c r="H2851" s="52" t="s">
        <v>11722</v>
      </c>
      <c r="I2851" s="52" t="s">
        <v>11723</v>
      </c>
      <c r="J2851" s="52" t="s">
        <v>11712</v>
      </c>
      <c r="K2851" s="52" t="s">
        <v>11713</v>
      </c>
      <c r="L2851" s="52" t="s">
        <v>11714</v>
      </c>
      <c r="M2851" s="53">
        <v>3506</v>
      </c>
    </row>
    <row r="2852" spans="1:13" s="52" customFormat="1">
      <c r="A2852" s="38">
        <v>10195301</v>
      </c>
      <c r="B2852" s="54">
        <v>101953010000000</v>
      </c>
      <c r="C2852" s="52" t="s">
        <v>7734</v>
      </c>
      <c r="E2852" s="52">
        <v>134214</v>
      </c>
      <c r="F2852" s="32">
        <v>41647</v>
      </c>
      <c r="G2852" s="52" t="s">
        <v>272</v>
      </c>
      <c r="H2852" s="52" t="s">
        <v>11722</v>
      </c>
      <c r="I2852" s="52" t="s">
        <v>11723</v>
      </c>
      <c r="J2852" s="52" t="s">
        <v>11712</v>
      </c>
      <c r="K2852" s="52" t="s">
        <v>11713</v>
      </c>
      <c r="L2852" s="52" t="s">
        <v>11714</v>
      </c>
      <c r="M2852" s="53">
        <v>3506</v>
      </c>
    </row>
    <row r="2853" spans="1:13" s="52" customFormat="1">
      <c r="A2853" s="38">
        <v>10195302</v>
      </c>
      <c r="B2853" s="54">
        <v>101953020000000</v>
      </c>
      <c r="C2853" s="52" t="s">
        <v>7734</v>
      </c>
      <c r="E2853" s="52">
        <v>134254</v>
      </c>
      <c r="F2853" s="32">
        <v>41647</v>
      </c>
      <c r="G2853" s="52" t="s">
        <v>272</v>
      </c>
      <c r="H2853" s="52" t="s">
        <v>11722</v>
      </c>
      <c r="I2853" s="52" t="s">
        <v>11723</v>
      </c>
      <c r="J2853" s="52" t="s">
        <v>11712</v>
      </c>
      <c r="K2853" s="52" t="s">
        <v>11713</v>
      </c>
      <c r="L2853" s="52" t="s">
        <v>11714</v>
      </c>
      <c r="M2853" s="53">
        <v>3506</v>
      </c>
    </row>
    <row r="2854" spans="1:13" s="52" customFormat="1">
      <c r="A2854" s="38">
        <v>10195303</v>
      </c>
      <c r="B2854" s="54">
        <v>101953030000000</v>
      </c>
      <c r="C2854" s="52" t="s">
        <v>7734</v>
      </c>
      <c r="E2854" s="52">
        <v>134272</v>
      </c>
      <c r="F2854" s="32">
        <v>41647</v>
      </c>
      <c r="G2854" s="52" t="s">
        <v>272</v>
      </c>
      <c r="H2854" s="52" t="s">
        <v>11722</v>
      </c>
      <c r="I2854" s="52" t="s">
        <v>11723</v>
      </c>
      <c r="J2854" s="52" t="s">
        <v>11712</v>
      </c>
      <c r="K2854" s="52" t="s">
        <v>11713</v>
      </c>
      <c r="L2854" s="52" t="s">
        <v>11714</v>
      </c>
      <c r="M2854" s="53">
        <v>3506</v>
      </c>
    </row>
    <row r="2855" spans="1:13" s="52" customFormat="1">
      <c r="A2855" s="38">
        <v>10195304</v>
      </c>
      <c r="B2855" s="54">
        <v>101953040000000</v>
      </c>
      <c r="C2855" s="52" t="s">
        <v>7734</v>
      </c>
      <c r="E2855" s="52">
        <v>134308</v>
      </c>
      <c r="F2855" s="32">
        <v>41647</v>
      </c>
      <c r="G2855" s="52" t="s">
        <v>272</v>
      </c>
      <c r="H2855" s="52" t="s">
        <v>11722</v>
      </c>
      <c r="I2855" s="52" t="s">
        <v>11723</v>
      </c>
      <c r="J2855" s="52" t="s">
        <v>11712</v>
      </c>
      <c r="K2855" s="52" t="s">
        <v>11713</v>
      </c>
      <c r="L2855" s="52" t="s">
        <v>11714</v>
      </c>
      <c r="M2855" s="53">
        <v>3506</v>
      </c>
    </row>
    <row r="2856" spans="1:13" s="52" customFormat="1">
      <c r="A2856" s="38">
        <v>10195305</v>
      </c>
      <c r="B2856" s="54">
        <v>101953050000000</v>
      </c>
      <c r="C2856" s="52" t="s">
        <v>7734</v>
      </c>
      <c r="E2856" s="52">
        <v>134425</v>
      </c>
      <c r="F2856" s="32">
        <v>41647</v>
      </c>
      <c r="G2856" s="52" t="s">
        <v>272</v>
      </c>
      <c r="H2856" s="52" t="s">
        <v>11722</v>
      </c>
      <c r="I2856" s="52" t="s">
        <v>11723</v>
      </c>
      <c r="J2856" s="52" t="s">
        <v>11712</v>
      </c>
      <c r="K2856" s="52" t="s">
        <v>11713</v>
      </c>
      <c r="L2856" s="52" t="s">
        <v>11714</v>
      </c>
      <c r="M2856" s="53">
        <v>3506</v>
      </c>
    </row>
    <row r="2857" spans="1:13" s="52" customFormat="1">
      <c r="A2857" s="38">
        <v>10195306</v>
      </c>
      <c r="B2857" s="54">
        <v>101953060000000</v>
      </c>
      <c r="C2857" s="52" t="s">
        <v>7734</v>
      </c>
      <c r="E2857" s="52">
        <v>134476</v>
      </c>
      <c r="F2857" s="32">
        <v>41647</v>
      </c>
      <c r="G2857" s="52" t="s">
        <v>272</v>
      </c>
      <c r="H2857" s="52" t="s">
        <v>11722</v>
      </c>
      <c r="I2857" s="52" t="s">
        <v>11723</v>
      </c>
      <c r="J2857" s="52" t="s">
        <v>11712</v>
      </c>
      <c r="K2857" s="52" t="s">
        <v>11713</v>
      </c>
      <c r="L2857" s="52" t="s">
        <v>11714</v>
      </c>
      <c r="M2857" s="53">
        <v>3506</v>
      </c>
    </row>
    <row r="2858" spans="1:13" s="52" customFormat="1">
      <c r="A2858" s="38">
        <v>10195307</v>
      </c>
      <c r="B2858" s="54">
        <v>101953070000000</v>
      </c>
      <c r="C2858" s="52" t="s">
        <v>7734</v>
      </c>
      <c r="E2858" s="52">
        <v>134492</v>
      </c>
      <c r="F2858" s="32">
        <v>41647</v>
      </c>
      <c r="G2858" s="52" t="s">
        <v>272</v>
      </c>
      <c r="H2858" s="52" t="s">
        <v>11722</v>
      </c>
      <c r="I2858" s="52" t="s">
        <v>11723</v>
      </c>
      <c r="J2858" s="52" t="s">
        <v>11712</v>
      </c>
      <c r="K2858" s="52" t="s">
        <v>11713</v>
      </c>
      <c r="L2858" s="52" t="s">
        <v>11714</v>
      </c>
      <c r="M2858" s="53">
        <v>3506</v>
      </c>
    </row>
    <row r="2859" spans="1:13" s="52" customFormat="1">
      <c r="A2859" s="38">
        <v>10195308</v>
      </c>
      <c r="B2859" s="54">
        <v>101953080000000</v>
      </c>
      <c r="C2859" s="52" t="s">
        <v>7734</v>
      </c>
      <c r="E2859" s="52">
        <v>134494</v>
      </c>
      <c r="F2859" s="32">
        <v>41647</v>
      </c>
      <c r="G2859" s="52" t="s">
        <v>272</v>
      </c>
      <c r="H2859" s="52" t="s">
        <v>11722</v>
      </c>
      <c r="I2859" s="52" t="s">
        <v>11723</v>
      </c>
      <c r="J2859" s="52" t="s">
        <v>11712</v>
      </c>
      <c r="K2859" s="52" t="s">
        <v>11713</v>
      </c>
      <c r="L2859" s="52" t="s">
        <v>11714</v>
      </c>
      <c r="M2859" s="53">
        <v>3506</v>
      </c>
    </row>
    <row r="2860" spans="1:13" s="52" customFormat="1">
      <c r="A2860" s="38">
        <v>10195309</v>
      </c>
      <c r="B2860" s="54">
        <v>101953090000000</v>
      </c>
      <c r="C2860" s="52" t="s">
        <v>7735</v>
      </c>
      <c r="E2860" s="52" t="s">
        <v>8118</v>
      </c>
      <c r="F2860" s="32">
        <v>41670</v>
      </c>
      <c r="G2860" s="52" t="s">
        <v>7839</v>
      </c>
      <c r="H2860" s="52" t="s">
        <v>12304</v>
      </c>
      <c r="I2860" s="52" t="s">
        <v>12305</v>
      </c>
      <c r="J2860" s="52" t="s">
        <v>11712</v>
      </c>
      <c r="K2860" s="52" t="s">
        <v>11713</v>
      </c>
      <c r="L2860" s="52" t="s">
        <v>11714</v>
      </c>
      <c r="M2860" s="53">
        <v>3506</v>
      </c>
    </row>
    <row r="2861" spans="1:13" s="52" customFormat="1">
      <c r="A2861" s="38">
        <v>10195310</v>
      </c>
      <c r="B2861" s="54">
        <v>101953100000000</v>
      </c>
      <c r="C2861" s="52" t="s">
        <v>7735</v>
      </c>
      <c r="E2861" s="52" t="s">
        <v>8119</v>
      </c>
      <c r="F2861" s="32">
        <v>41670</v>
      </c>
      <c r="G2861" s="52" t="s">
        <v>7839</v>
      </c>
      <c r="H2861" s="52" t="s">
        <v>12304</v>
      </c>
      <c r="I2861" s="52" t="s">
        <v>12305</v>
      </c>
      <c r="J2861" s="52" t="s">
        <v>11712</v>
      </c>
      <c r="K2861" s="52" t="s">
        <v>11713</v>
      </c>
      <c r="L2861" s="52" t="s">
        <v>11714</v>
      </c>
      <c r="M2861" s="53">
        <v>3506</v>
      </c>
    </row>
    <row r="2862" spans="1:13" s="52" customFormat="1">
      <c r="A2862" s="38">
        <v>10195311</v>
      </c>
      <c r="B2862" s="54">
        <v>101953110000000</v>
      </c>
      <c r="C2862" s="52" t="s">
        <v>7736</v>
      </c>
      <c r="E2862" s="52" t="s">
        <v>8120</v>
      </c>
      <c r="F2862" s="32">
        <v>41695</v>
      </c>
      <c r="G2862" s="52">
        <v>401.32</v>
      </c>
      <c r="H2862" s="52" t="s">
        <v>11722</v>
      </c>
      <c r="I2862" s="52" t="s">
        <v>11723</v>
      </c>
      <c r="J2862" s="52" t="s">
        <v>11712</v>
      </c>
      <c r="K2862" s="52" t="s">
        <v>11713</v>
      </c>
      <c r="L2862" s="52" t="s">
        <v>11714</v>
      </c>
      <c r="M2862" s="53">
        <v>3506</v>
      </c>
    </row>
    <row r="2863" spans="1:13" s="52" customFormat="1">
      <c r="A2863" s="38">
        <v>10195312</v>
      </c>
      <c r="B2863" s="54">
        <v>101953120000000</v>
      </c>
      <c r="C2863" s="52" t="s">
        <v>7737</v>
      </c>
      <c r="D2863" s="52" t="s">
        <v>7820</v>
      </c>
      <c r="E2863" s="52" t="s">
        <v>8404</v>
      </c>
      <c r="F2863" s="32">
        <v>41695</v>
      </c>
      <c r="G2863" s="52" t="s">
        <v>272</v>
      </c>
      <c r="H2863" s="52" t="s">
        <v>12498</v>
      </c>
      <c r="I2863" s="52" t="s">
        <v>12104</v>
      </c>
      <c r="J2863" s="52" t="s">
        <v>11712</v>
      </c>
      <c r="K2863" s="52" t="s">
        <v>11713</v>
      </c>
      <c r="L2863" s="52" t="s">
        <v>11714</v>
      </c>
      <c r="M2863" s="53">
        <v>3506</v>
      </c>
    </row>
    <row r="2864" spans="1:13" s="52" customFormat="1">
      <c r="A2864" s="38">
        <v>10195313</v>
      </c>
      <c r="B2864" s="54">
        <v>101953130000000</v>
      </c>
      <c r="C2864" s="52" t="s">
        <v>7737</v>
      </c>
      <c r="E2864" s="52" t="s">
        <v>8121</v>
      </c>
      <c r="F2864" s="32">
        <v>41695</v>
      </c>
      <c r="G2864" s="52" t="s">
        <v>272</v>
      </c>
      <c r="H2864" s="52" t="s">
        <v>11722</v>
      </c>
      <c r="I2864" s="52" t="s">
        <v>11723</v>
      </c>
      <c r="J2864" s="52" t="s">
        <v>11712</v>
      </c>
      <c r="K2864" s="52" t="s">
        <v>11713</v>
      </c>
      <c r="L2864" s="52" t="s">
        <v>11714</v>
      </c>
      <c r="M2864" s="53">
        <v>3506</v>
      </c>
    </row>
    <row r="2865" spans="1:13" s="52" customFormat="1">
      <c r="A2865" s="38">
        <v>10195316</v>
      </c>
      <c r="B2865" s="54">
        <v>101953160000000</v>
      </c>
      <c r="C2865" s="52" t="s">
        <v>7737</v>
      </c>
      <c r="E2865" s="52" t="s">
        <v>8122</v>
      </c>
      <c r="F2865" s="32">
        <v>41695</v>
      </c>
      <c r="G2865" s="52" t="s">
        <v>2798</v>
      </c>
      <c r="H2865" s="52" t="s">
        <v>11722</v>
      </c>
      <c r="I2865" s="52" t="s">
        <v>11723</v>
      </c>
      <c r="J2865" s="52" t="s">
        <v>11712</v>
      </c>
      <c r="K2865" s="52" t="s">
        <v>11713</v>
      </c>
      <c r="L2865" s="52" t="s">
        <v>11714</v>
      </c>
      <c r="M2865" s="53">
        <v>3506</v>
      </c>
    </row>
    <row r="2866" spans="1:13" s="52" customFormat="1">
      <c r="A2866" s="38">
        <v>10195317</v>
      </c>
      <c r="B2866" s="54">
        <v>101953170000000</v>
      </c>
      <c r="C2866" s="52" t="s">
        <v>7737</v>
      </c>
      <c r="E2866" s="52" t="s">
        <v>8123</v>
      </c>
      <c r="F2866" s="32">
        <v>41695</v>
      </c>
      <c r="G2866" s="52" t="s">
        <v>12308</v>
      </c>
      <c r="H2866" s="52" t="s">
        <v>12304</v>
      </c>
      <c r="I2866" s="52" t="s">
        <v>12305</v>
      </c>
      <c r="J2866" s="52" t="s">
        <v>11712</v>
      </c>
      <c r="K2866" s="52" t="s">
        <v>11713</v>
      </c>
      <c r="L2866" s="52" t="s">
        <v>11714</v>
      </c>
      <c r="M2866" s="53">
        <v>3506</v>
      </c>
    </row>
    <row r="2867" spans="1:13" s="52" customFormat="1">
      <c r="A2867" s="38">
        <v>10195318</v>
      </c>
      <c r="B2867" s="54">
        <v>101953180000000</v>
      </c>
      <c r="C2867" s="52" t="s">
        <v>7737</v>
      </c>
      <c r="E2867" s="52" t="s">
        <v>8124</v>
      </c>
      <c r="F2867" s="32">
        <v>41695</v>
      </c>
      <c r="G2867" s="52" t="s">
        <v>272</v>
      </c>
      <c r="H2867" s="52" t="s">
        <v>12463</v>
      </c>
      <c r="I2867" s="52" t="s">
        <v>12091</v>
      </c>
      <c r="J2867" s="52" t="s">
        <v>11712</v>
      </c>
      <c r="K2867" s="52" t="s">
        <v>11713</v>
      </c>
      <c r="L2867" s="52" t="s">
        <v>11714</v>
      </c>
      <c r="M2867" s="53">
        <v>3506</v>
      </c>
    </row>
    <row r="2868" spans="1:13" s="52" customFormat="1">
      <c r="A2868" s="38">
        <v>10195319</v>
      </c>
      <c r="B2868" s="54">
        <v>101953190000000</v>
      </c>
      <c r="C2868" s="52" t="s">
        <v>7737</v>
      </c>
      <c r="E2868" s="52" t="s">
        <v>8125</v>
      </c>
      <c r="F2868" s="32">
        <v>41695</v>
      </c>
      <c r="G2868" s="52" t="s">
        <v>2798</v>
      </c>
      <c r="H2868" s="52" t="s">
        <v>11722</v>
      </c>
      <c r="I2868" s="52" t="s">
        <v>11723</v>
      </c>
      <c r="J2868" s="52" t="s">
        <v>11712</v>
      </c>
      <c r="K2868" s="52" t="s">
        <v>11713</v>
      </c>
      <c r="L2868" s="52" t="s">
        <v>11714</v>
      </c>
      <c r="M2868" s="53">
        <v>3506</v>
      </c>
    </row>
    <row r="2869" spans="1:13" s="52" customFormat="1">
      <c r="A2869" s="38">
        <v>10195321</v>
      </c>
      <c r="B2869" s="54">
        <v>101953210000000</v>
      </c>
      <c r="C2869" s="52" t="s">
        <v>3721</v>
      </c>
      <c r="E2869" s="52" t="s">
        <v>8126</v>
      </c>
      <c r="F2869" s="32">
        <v>41744</v>
      </c>
      <c r="G2869" s="52" t="s">
        <v>110</v>
      </c>
      <c r="H2869" s="52" t="s">
        <v>11878</v>
      </c>
      <c r="I2869" s="52" t="s">
        <v>11879</v>
      </c>
      <c r="J2869" s="52" t="s">
        <v>11712</v>
      </c>
      <c r="K2869" s="52" t="s">
        <v>11713</v>
      </c>
      <c r="L2869" s="52" t="s">
        <v>11714</v>
      </c>
      <c r="M2869" s="53">
        <v>3506</v>
      </c>
    </row>
    <row r="2870" spans="1:13" s="52" customFormat="1">
      <c r="A2870" s="38">
        <v>10195322</v>
      </c>
      <c r="B2870" s="54">
        <v>101953220000000</v>
      </c>
      <c r="C2870" s="52" t="s">
        <v>3721</v>
      </c>
      <c r="D2870" s="52" t="s">
        <v>3953</v>
      </c>
      <c r="E2870" s="52" t="s">
        <v>8365</v>
      </c>
      <c r="F2870" s="32">
        <v>41744</v>
      </c>
      <c r="G2870" s="52" t="s">
        <v>110</v>
      </c>
      <c r="H2870" s="52" t="s">
        <v>12336</v>
      </c>
      <c r="I2870" s="52" t="s">
        <v>11720</v>
      </c>
      <c r="J2870" s="52" t="s">
        <v>11712</v>
      </c>
      <c r="K2870" s="52" t="s">
        <v>11713</v>
      </c>
      <c r="L2870" s="52" t="s">
        <v>11714</v>
      </c>
      <c r="M2870" s="53">
        <v>3506</v>
      </c>
    </row>
    <row r="2871" spans="1:13" s="52" customFormat="1">
      <c r="A2871" s="38">
        <v>10195323</v>
      </c>
      <c r="B2871" s="54">
        <v>101953230000000</v>
      </c>
      <c r="C2871" s="52" t="s">
        <v>3721</v>
      </c>
      <c r="D2871" s="52" t="s">
        <v>3953</v>
      </c>
      <c r="E2871" s="52" t="s">
        <v>8263</v>
      </c>
      <c r="F2871" s="32">
        <v>41744</v>
      </c>
      <c r="G2871" s="52" t="s">
        <v>110</v>
      </c>
      <c r="H2871" s="52" t="s">
        <v>12154</v>
      </c>
      <c r="I2871" s="52" t="s">
        <v>11720</v>
      </c>
      <c r="J2871" s="52" t="s">
        <v>11712</v>
      </c>
      <c r="K2871" s="52" t="s">
        <v>11713</v>
      </c>
      <c r="L2871" s="52" t="s">
        <v>11714</v>
      </c>
      <c r="M2871" s="53">
        <v>3506</v>
      </c>
    </row>
    <row r="2872" spans="1:13" s="52" customFormat="1">
      <c r="A2872" s="38">
        <v>10195340</v>
      </c>
      <c r="B2872" s="54">
        <v>101953400000000</v>
      </c>
      <c r="C2872" s="52" t="s">
        <v>7738</v>
      </c>
      <c r="E2872" s="52">
        <v>13234523021779</v>
      </c>
      <c r="F2872" s="32">
        <v>41711</v>
      </c>
      <c r="G2872" s="52" t="s">
        <v>110</v>
      </c>
      <c r="H2872" s="52" t="s">
        <v>11878</v>
      </c>
      <c r="I2872" s="52" t="s">
        <v>11879</v>
      </c>
      <c r="J2872" s="52" t="s">
        <v>11712</v>
      </c>
      <c r="K2872" s="52" t="s">
        <v>11713</v>
      </c>
      <c r="L2872" s="52" t="s">
        <v>11714</v>
      </c>
      <c r="M2872" s="53">
        <v>3506</v>
      </c>
    </row>
    <row r="2873" spans="1:13" s="52" customFormat="1">
      <c r="A2873" s="38">
        <v>10195345</v>
      </c>
      <c r="B2873" s="54">
        <v>101953450000000</v>
      </c>
      <c r="C2873" s="52" t="s">
        <v>7739</v>
      </c>
      <c r="E2873" s="52" t="s">
        <v>8127</v>
      </c>
      <c r="F2873" s="32">
        <v>41726</v>
      </c>
      <c r="G2873" s="52">
        <v>401.44</v>
      </c>
      <c r="H2873" s="52" t="s">
        <v>11722</v>
      </c>
      <c r="I2873" s="52" t="s">
        <v>11723</v>
      </c>
      <c r="J2873" s="52" t="s">
        <v>11712</v>
      </c>
      <c r="K2873" s="52" t="s">
        <v>11713</v>
      </c>
      <c r="L2873" s="52" t="s">
        <v>11714</v>
      </c>
      <c r="M2873" s="53">
        <v>3506</v>
      </c>
    </row>
    <row r="2874" spans="1:13" s="52" customFormat="1">
      <c r="A2874" s="38">
        <v>10195346</v>
      </c>
      <c r="B2874" s="54">
        <v>101953460000000</v>
      </c>
      <c r="C2874" s="52" t="s">
        <v>7739</v>
      </c>
      <c r="E2874" s="52" t="s">
        <v>8128</v>
      </c>
      <c r="F2874" s="32">
        <v>41726</v>
      </c>
      <c r="G2874" s="52" t="s">
        <v>272</v>
      </c>
      <c r="H2874" s="52" t="s">
        <v>11722</v>
      </c>
      <c r="I2874" s="52" t="s">
        <v>11723</v>
      </c>
      <c r="J2874" s="52" t="s">
        <v>11712</v>
      </c>
      <c r="K2874" s="52" t="s">
        <v>11713</v>
      </c>
      <c r="L2874" s="52" t="s">
        <v>11714</v>
      </c>
      <c r="M2874" s="53">
        <v>3506</v>
      </c>
    </row>
    <row r="2875" spans="1:13" s="52" customFormat="1">
      <c r="A2875" s="38">
        <v>10195347</v>
      </c>
      <c r="B2875" s="54">
        <v>101953470000000</v>
      </c>
      <c r="C2875" s="52" t="s">
        <v>7740</v>
      </c>
      <c r="E2875" s="52" t="s">
        <v>8129</v>
      </c>
      <c r="F2875" s="32">
        <v>41751</v>
      </c>
      <c r="G2875" s="52" t="s">
        <v>8369</v>
      </c>
      <c r="H2875" s="52" t="s">
        <v>12355</v>
      </c>
      <c r="I2875" s="52" t="s">
        <v>12356</v>
      </c>
      <c r="J2875" s="52" t="s">
        <v>11712</v>
      </c>
      <c r="K2875" s="52" t="s">
        <v>11713</v>
      </c>
      <c r="L2875" s="52" t="s">
        <v>11714</v>
      </c>
      <c r="M2875" s="53">
        <v>3506</v>
      </c>
    </row>
    <row r="2876" spans="1:13" s="52" customFormat="1">
      <c r="A2876" s="38">
        <v>10195348</v>
      </c>
      <c r="B2876" s="54">
        <v>101953480000000</v>
      </c>
      <c r="C2876" s="52" t="s">
        <v>7782</v>
      </c>
      <c r="F2876" s="32">
        <v>41771</v>
      </c>
      <c r="G2876" s="52" t="s">
        <v>110</v>
      </c>
      <c r="H2876" s="52" t="s">
        <v>12336</v>
      </c>
      <c r="I2876" s="52" t="s">
        <v>11720</v>
      </c>
      <c r="J2876" s="52" t="s">
        <v>11712</v>
      </c>
      <c r="K2876" s="52" t="s">
        <v>11713</v>
      </c>
      <c r="L2876" s="52" t="s">
        <v>11714</v>
      </c>
      <c r="M2876" s="53">
        <v>3506</v>
      </c>
    </row>
    <row r="2877" spans="1:13" s="52" customFormat="1">
      <c r="A2877" s="38">
        <v>10195697</v>
      </c>
      <c r="B2877" s="54">
        <v>101956970000000</v>
      </c>
      <c r="C2877" s="52" t="s">
        <v>7785</v>
      </c>
      <c r="D2877" s="52" t="s">
        <v>7814</v>
      </c>
      <c r="E2877" s="52" t="s">
        <v>8342</v>
      </c>
      <c r="F2877" s="32">
        <v>41726</v>
      </c>
      <c r="G2877" s="52" t="s">
        <v>272</v>
      </c>
      <c r="H2877" s="52" t="s">
        <v>12304</v>
      </c>
      <c r="I2877" s="52" t="s">
        <v>12305</v>
      </c>
      <c r="J2877" s="52" t="s">
        <v>11712</v>
      </c>
      <c r="K2877" s="52" t="s">
        <v>11713</v>
      </c>
      <c r="L2877" s="52" t="s">
        <v>11714</v>
      </c>
      <c r="M2877" s="53">
        <v>3506</v>
      </c>
    </row>
    <row r="2878" spans="1:13" s="52" customFormat="1">
      <c r="A2878" s="38">
        <v>10195698</v>
      </c>
      <c r="B2878" s="54">
        <v>101956980000000</v>
      </c>
      <c r="C2878" s="52" t="s">
        <v>7785</v>
      </c>
      <c r="D2878" s="52" t="s">
        <v>7814</v>
      </c>
      <c r="E2878" s="52" t="s">
        <v>8343</v>
      </c>
      <c r="F2878" s="32">
        <v>41726</v>
      </c>
      <c r="G2878" s="52" t="s">
        <v>272</v>
      </c>
      <c r="H2878" s="52" t="s">
        <v>12304</v>
      </c>
      <c r="I2878" s="52" t="s">
        <v>12305</v>
      </c>
      <c r="J2878" s="52" t="s">
        <v>11712</v>
      </c>
      <c r="K2878" s="52" t="s">
        <v>11713</v>
      </c>
      <c r="L2878" s="52" t="s">
        <v>11714</v>
      </c>
      <c r="M2878" s="53">
        <v>3506</v>
      </c>
    </row>
    <row r="2879" spans="1:13" s="52" customFormat="1">
      <c r="A2879" s="38">
        <v>10195699</v>
      </c>
      <c r="B2879" s="54">
        <v>101956990000000</v>
      </c>
      <c r="C2879" s="52" t="s">
        <v>7715</v>
      </c>
      <c r="D2879" s="52" t="s">
        <v>7800</v>
      </c>
      <c r="E2879" s="52" t="s">
        <v>7874</v>
      </c>
      <c r="F2879" s="32">
        <v>41726</v>
      </c>
      <c r="G2879" s="52" t="s">
        <v>2798</v>
      </c>
      <c r="H2879" s="52" t="s">
        <v>11722</v>
      </c>
      <c r="I2879" s="52" t="s">
        <v>11723</v>
      </c>
      <c r="J2879" s="52" t="s">
        <v>11712</v>
      </c>
      <c r="K2879" s="52" t="s">
        <v>11713</v>
      </c>
      <c r="L2879" s="52" t="s">
        <v>11714</v>
      </c>
      <c r="M2879" s="53">
        <v>3506</v>
      </c>
    </row>
    <row r="2880" spans="1:13" s="52" customFormat="1">
      <c r="A2880" s="38">
        <v>10195700</v>
      </c>
      <c r="B2880" s="54">
        <v>101957000000000</v>
      </c>
      <c r="C2880" s="52" t="s">
        <v>7715</v>
      </c>
      <c r="D2880" s="52" t="s">
        <v>7800</v>
      </c>
      <c r="E2880" s="52" t="s">
        <v>7875</v>
      </c>
      <c r="F2880" s="32">
        <v>41726</v>
      </c>
      <c r="G2880" s="52" t="s">
        <v>2798</v>
      </c>
      <c r="H2880" s="52" t="s">
        <v>11722</v>
      </c>
      <c r="I2880" s="52" t="s">
        <v>11723</v>
      </c>
      <c r="J2880" s="52" t="s">
        <v>11712</v>
      </c>
      <c r="K2880" s="52" t="s">
        <v>11713</v>
      </c>
      <c r="L2880" s="52" t="s">
        <v>11714</v>
      </c>
      <c r="M2880" s="53">
        <v>3506</v>
      </c>
    </row>
    <row r="2881" spans="1:13" s="52" customFormat="1">
      <c r="A2881" s="38">
        <v>10195701</v>
      </c>
      <c r="B2881" s="54">
        <v>101957010000000</v>
      </c>
      <c r="C2881" s="52" t="s">
        <v>7715</v>
      </c>
      <c r="D2881" s="52" t="s">
        <v>7800</v>
      </c>
      <c r="E2881" s="52" t="s">
        <v>7876</v>
      </c>
      <c r="F2881" s="32">
        <v>41726</v>
      </c>
      <c r="G2881" s="52" t="s">
        <v>2798</v>
      </c>
      <c r="H2881" s="52" t="s">
        <v>11722</v>
      </c>
      <c r="I2881" s="52" t="s">
        <v>11723</v>
      </c>
      <c r="J2881" s="52" t="s">
        <v>11712</v>
      </c>
      <c r="K2881" s="52" t="s">
        <v>11713</v>
      </c>
      <c r="L2881" s="52" t="s">
        <v>11714</v>
      </c>
      <c r="M2881" s="53">
        <v>3506</v>
      </c>
    </row>
    <row r="2882" spans="1:13" s="52" customFormat="1">
      <c r="A2882" s="38">
        <v>10195702</v>
      </c>
      <c r="B2882" s="54">
        <v>101957020000000</v>
      </c>
      <c r="C2882" s="52" t="s">
        <v>7715</v>
      </c>
      <c r="D2882" s="52" t="s">
        <v>7800</v>
      </c>
      <c r="E2882" s="52" t="s">
        <v>7877</v>
      </c>
      <c r="F2882" s="32">
        <v>41726</v>
      </c>
      <c r="G2882" s="52" t="s">
        <v>2798</v>
      </c>
      <c r="H2882" s="52" t="s">
        <v>11722</v>
      </c>
      <c r="I2882" s="52" t="s">
        <v>11723</v>
      </c>
      <c r="J2882" s="52" t="s">
        <v>11712</v>
      </c>
      <c r="K2882" s="52" t="s">
        <v>11713</v>
      </c>
      <c r="L2882" s="52" t="s">
        <v>11714</v>
      </c>
      <c r="M2882" s="53">
        <v>3506</v>
      </c>
    </row>
    <row r="2883" spans="1:13" s="52" customFormat="1">
      <c r="A2883" s="38">
        <v>10195703</v>
      </c>
      <c r="B2883" s="54">
        <v>101957030000000</v>
      </c>
      <c r="C2883" s="52" t="s">
        <v>7741</v>
      </c>
      <c r="D2883" s="52">
        <v>2200</v>
      </c>
      <c r="E2883" s="52" t="s">
        <v>8406</v>
      </c>
      <c r="F2883" s="32">
        <v>41726</v>
      </c>
      <c r="G2883" s="52" t="s">
        <v>110</v>
      </c>
      <c r="H2883" s="52" t="s">
        <v>12516</v>
      </c>
      <c r="I2883" s="52" t="s">
        <v>12058</v>
      </c>
      <c r="J2883" s="52" t="s">
        <v>11712</v>
      </c>
      <c r="K2883" s="52" t="s">
        <v>11713</v>
      </c>
      <c r="L2883" s="52" t="s">
        <v>11714</v>
      </c>
      <c r="M2883" s="53">
        <v>3506</v>
      </c>
    </row>
    <row r="2884" spans="1:13" s="52" customFormat="1">
      <c r="A2884" s="38">
        <v>10195704</v>
      </c>
      <c r="B2884" s="54">
        <v>101957040000000</v>
      </c>
      <c r="C2884" s="52" t="s">
        <v>7741</v>
      </c>
      <c r="E2884" s="52" t="s">
        <v>8315</v>
      </c>
      <c r="F2884" s="32">
        <v>41726</v>
      </c>
      <c r="G2884" s="52" t="s">
        <v>110</v>
      </c>
      <c r="H2884" s="52" t="s">
        <v>12265</v>
      </c>
      <c r="I2884" s="52" t="s">
        <v>12140</v>
      </c>
      <c r="J2884" s="52" t="s">
        <v>11712</v>
      </c>
      <c r="K2884" s="52" t="s">
        <v>11713</v>
      </c>
      <c r="L2884" s="52" t="s">
        <v>11714</v>
      </c>
      <c r="M2884" s="53">
        <v>3506</v>
      </c>
    </row>
    <row r="2885" spans="1:13" s="52" customFormat="1">
      <c r="A2885" s="38">
        <v>10195705</v>
      </c>
      <c r="B2885" s="54">
        <v>101957050000000</v>
      </c>
      <c r="C2885" s="52" t="s">
        <v>7741</v>
      </c>
      <c r="E2885" s="52" t="s">
        <v>8308</v>
      </c>
      <c r="F2885" s="32">
        <v>41726</v>
      </c>
      <c r="G2885" s="52" t="s">
        <v>110</v>
      </c>
      <c r="H2885" s="52" t="s">
        <v>12263</v>
      </c>
      <c r="I2885" s="52" t="s">
        <v>11720</v>
      </c>
      <c r="J2885" s="52" t="s">
        <v>11712</v>
      </c>
      <c r="K2885" s="52" t="s">
        <v>11713</v>
      </c>
      <c r="L2885" s="52" t="s">
        <v>11714</v>
      </c>
      <c r="M2885" s="53">
        <v>3506</v>
      </c>
    </row>
    <row r="2886" spans="1:13" s="52" customFormat="1">
      <c r="A2886" s="38">
        <v>10195706</v>
      </c>
      <c r="B2886" s="54">
        <v>101957060000000</v>
      </c>
      <c r="C2886" s="52" t="s">
        <v>7741</v>
      </c>
      <c r="E2886" s="52" t="s">
        <v>8310</v>
      </c>
      <c r="F2886" s="32">
        <v>41726</v>
      </c>
      <c r="G2886" s="52" t="s">
        <v>110</v>
      </c>
      <c r="H2886" s="52" t="s">
        <v>12263</v>
      </c>
      <c r="I2886" s="52" t="s">
        <v>11720</v>
      </c>
      <c r="J2886" s="52" t="s">
        <v>11712</v>
      </c>
      <c r="K2886" s="52" t="s">
        <v>11713</v>
      </c>
      <c r="L2886" s="52" t="s">
        <v>11714</v>
      </c>
      <c r="M2886" s="53">
        <v>3506</v>
      </c>
    </row>
    <row r="2887" spans="1:13" s="52" customFormat="1">
      <c r="A2887" s="38">
        <v>10195707</v>
      </c>
      <c r="B2887" s="54">
        <v>101957070000000</v>
      </c>
      <c r="C2887" s="52" t="s">
        <v>7741</v>
      </c>
      <c r="E2887" s="52" t="s">
        <v>8326</v>
      </c>
      <c r="F2887" s="32">
        <v>41726</v>
      </c>
      <c r="G2887" s="52" t="s">
        <v>110</v>
      </c>
      <c r="H2887" s="52" t="s">
        <v>12267</v>
      </c>
      <c r="I2887" s="52" t="s">
        <v>12140</v>
      </c>
      <c r="J2887" s="52" t="s">
        <v>11712</v>
      </c>
      <c r="K2887" s="52" t="s">
        <v>11713</v>
      </c>
      <c r="L2887" s="52" t="s">
        <v>11714</v>
      </c>
      <c r="M2887" s="53">
        <v>3506</v>
      </c>
    </row>
    <row r="2888" spans="1:13" s="52" customFormat="1">
      <c r="A2888" s="38">
        <v>10195708</v>
      </c>
      <c r="B2888" s="54">
        <v>101957080000000</v>
      </c>
      <c r="C2888" s="52" t="s">
        <v>7741</v>
      </c>
      <c r="D2888" s="52">
        <v>2200</v>
      </c>
      <c r="E2888" s="52" t="s">
        <v>8268</v>
      </c>
      <c r="F2888" s="32">
        <v>41726</v>
      </c>
      <c r="G2888" s="52" t="s">
        <v>110</v>
      </c>
      <c r="H2888" s="52" t="s">
        <v>12168</v>
      </c>
      <c r="I2888" s="52" t="s">
        <v>12104</v>
      </c>
      <c r="J2888" s="52" t="s">
        <v>11712</v>
      </c>
      <c r="K2888" s="52" t="s">
        <v>11713</v>
      </c>
      <c r="L2888" s="52" t="s">
        <v>11714</v>
      </c>
      <c r="M2888" s="53">
        <v>3506</v>
      </c>
    </row>
    <row r="2889" spans="1:13" s="52" customFormat="1">
      <c r="A2889" s="38">
        <v>10195709</v>
      </c>
      <c r="B2889" s="54">
        <v>101957090000000</v>
      </c>
      <c r="C2889" s="52" t="s">
        <v>7741</v>
      </c>
      <c r="E2889" s="52" t="s">
        <v>8130</v>
      </c>
      <c r="F2889" s="32">
        <v>41726</v>
      </c>
      <c r="G2889" s="52" t="s">
        <v>110</v>
      </c>
      <c r="H2889" s="52" t="s">
        <v>12162</v>
      </c>
      <c r="I2889" s="52" t="s">
        <v>11876</v>
      </c>
      <c r="J2889" s="52" t="s">
        <v>11712</v>
      </c>
      <c r="K2889" s="52" t="s">
        <v>11713</v>
      </c>
      <c r="L2889" s="52" t="s">
        <v>11714</v>
      </c>
      <c r="M2889" s="53">
        <v>3506</v>
      </c>
    </row>
    <row r="2890" spans="1:13" s="52" customFormat="1">
      <c r="A2890" s="38">
        <v>10195710</v>
      </c>
      <c r="B2890" s="54">
        <v>101957100000000</v>
      </c>
      <c r="C2890" s="52" t="s">
        <v>7741</v>
      </c>
      <c r="E2890" s="52" t="s">
        <v>8317</v>
      </c>
      <c r="F2890" s="32">
        <v>41726</v>
      </c>
      <c r="G2890" s="52" t="s">
        <v>110</v>
      </c>
      <c r="H2890" s="52" t="s">
        <v>12265</v>
      </c>
      <c r="I2890" s="52" t="s">
        <v>12140</v>
      </c>
      <c r="J2890" s="52" t="s">
        <v>11712</v>
      </c>
      <c r="K2890" s="52" t="s">
        <v>11713</v>
      </c>
      <c r="L2890" s="52" t="s">
        <v>11714</v>
      </c>
      <c r="M2890" s="53">
        <v>3506</v>
      </c>
    </row>
    <row r="2891" spans="1:13" s="52" customFormat="1">
      <c r="A2891" s="38">
        <v>10195711</v>
      </c>
      <c r="B2891" s="54">
        <v>101957110000000</v>
      </c>
      <c r="C2891" s="52" t="s">
        <v>7741</v>
      </c>
      <c r="E2891" s="52" t="s">
        <v>8328</v>
      </c>
      <c r="F2891" s="32">
        <v>41726</v>
      </c>
      <c r="G2891" s="52" t="s">
        <v>110</v>
      </c>
      <c r="H2891" s="52" t="s">
        <v>12286</v>
      </c>
      <c r="I2891" s="52" t="s">
        <v>12140</v>
      </c>
      <c r="J2891" s="52" t="s">
        <v>11712</v>
      </c>
      <c r="K2891" s="52" t="s">
        <v>11713</v>
      </c>
      <c r="L2891" s="52" t="s">
        <v>11714</v>
      </c>
      <c r="M2891" s="53">
        <v>3506</v>
      </c>
    </row>
    <row r="2892" spans="1:13" s="52" customFormat="1">
      <c r="A2892" s="38">
        <v>10195712</v>
      </c>
      <c r="B2892" s="54">
        <v>101957120000000</v>
      </c>
      <c r="C2892" s="52" t="s">
        <v>7741</v>
      </c>
      <c r="D2892" s="52">
        <v>2200</v>
      </c>
      <c r="E2892" s="52" t="s">
        <v>8329</v>
      </c>
      <c r="F2892" s="32">
        <v>41726</v>
      </c>
      <c r="G2892" s="52" t="s">
        <v>110</v>
      </c>
      <c r="H2892" s="52" t="s">
        <v>12286</v>
      </c>
      <c r="I2892" s="52" t="s">
        <v>12140</v>
      </c>
      <c r="J2892" s="52" t="s">
        <v>11712</v>
      </c>
      <c r="K2892" s="52" t="s">
        <v>11713</v>
      </c>
      <c r="L2892" s="52" t="s">
        <v>11714</v>
      </c>
      <c r="M2892" s="53">
        <v>3506</v>
      </c>
    </row>
    <row r="2893" spans="1:13" s="52" customFormat="1">
      <c r="A2893" s="38">
        <v>10195713</v>
      </c>
      <c r="B2893" s="54">
        <v>101957130000000</v>
      </c>
      <c r="C2893" s="52" t="s">
        <v>7781</v>
      </c>
      <c r="D2893" s="52" t="s">
        <v>7807</v>
      </c>
      <c r="E2893" s="52" t="s">
        <v>8266</v>
      </c>
      <c r="F2893" s="32">
        <v>41744</v>
      </c>
      <c r="G2893" s="52" t="s">
        <v>110</v>
      </c>
      <c r="H2893" s="52" t="s">
        <v>12160</v>
      </c>
      <c r="I2893" s="52" t="s">
        <v>12058</v>
      </c>
      <c r="J2893" s="52" t="s">
        <v>11712</v>
      </c>
      <c r="K2893" s="52" t="s">
        <v>11713</v>
      </c>
      <c r="L2893" s="52" t="s">
        <v>11714</v>
      </c>
      <c r="M2893" s="53">
        <v>3506</v>
      </c>
    </row>
    <row r="2894" spans="1:13" s="52" customFormat="1">
      <c r="A2894" s="38">
        <v>10195714</v>
      </c>
      <c r="B2894" s="54">
        <v>101957140000000</v>
      </c>
      <c r="C2894" s="52" t="s">
        <v>7788</v>
      </c>
      <c r="E2894" s="52" t="s">
        <v>8366</v>
      </c>
      <c r="F2894" s="32">
        <v>41744</v>
      </c>
      <c r="G2894" s="52" t="s">
        <v>110</v>
      </c>
      <c r="H2894" s="52" t="s">
        <v>12336</v>
      </c>
      <c r="I2894" s="52" t="s">
        <v>11720</v>
      </c>
      <c r="J2894" s="52" t="s">
        <v>11712</v>
      </c>
      <c r="K2894" s="52" t="s">
        <v>11713</v>
      </c>
      <c r="L2894" s="52" t="s">
        <v>11714</v>
      </c>
      <c r="M2894" s="53">
        <v>3506</v>
      </c>
    </row>
    <row r="2895" spans="1:13" s="52" customFormat="1">
      <c r="A2895" s="38">
        <v>10195715</v>
      </c>
      <c r="B2895" s="54">
        <v>101957150000000</v>
      </c>
      <c r="C2895" s="52" t="s">
        <v>7788</v>
      </c>
      <c r="E2895" s="52" t="s">
        <v>8264</v>
      </c>
      <c r="F2895" s="32">
        <v>41744</v>
      </c>
      <c r="G2895" s="52" t="s">
        <v>110</v>
      </c>
      <c r="H2895" s="52" t="s">
        <v>12154</v>
      </c>
      <c r="I2895" s="52" t="s">
        <v>11720</v>
      </c>
      <c r="J2895" s="52" t="s">
        <v>11712</v>
      </c>
      <c r="K2895" s="52" t="s">
        <v>11713</v>
      </c>
      <c r="L2895" s="52" t="s">
        <v>11714</v>
      </c>
      <c r="M2895" s="53">
        <v>3506</v>
      </c>
    </row>
    <row r="2896" spans="1:13" s="52" customFormat="1">
      <c r="A2896" s="38">
        <v>10195716</v>
      </c>
      <c r="B2896" s="54">
        <v>101957160000000</v>
      </c>
      <c r="C2896" s="52" t="s">
        <v>7742</v>
      </c>
      <c r="E2896" s="52">
        <v>1335000500718</v>
      </c>
      <c r="F2896" s="32">
        <v>41754</v>
      </c>
      <c r="G2896" s="52" t="s">
        <v>110</v>
      </c>
      <c r="H2896" s="52" t="s">
        <v>11878</v>
      </c>
      <c r="I2896" s="52" t="s">
        <v>11879</v>
      </c>
      <c r="J2896" s="52" t="s">
        <v>11712</v>
      </c>
      <c r="K2896" s="52" t="s">
        <v>11713</v>
      </c>
      <c r="L2896" s="52" t="s">
        <v>11714</v>
      </c>
      <c r="M2896" s="53">
        <v>3506</v>
      </c>
    </row>
    <row r="2897" spans="1:13" s="52" customFormat="1">
      <c r="A2897" s="38">
        <v>10195717</v>
      </c>
      <c r="B2897" s="54">
        <v>101957170000000</v>
      </c>
      <c r="C2897" s="52" t="s">
        <v>7743</v>
      </c>
      <c r="E2897" s="52" t="s">
        <v>8131</v>
      </c>
      <c r="F2897" s="32">
        <v>41761</v>
      </c>
      <c r="G2897" s="52">
        <v>801.11</v>
      </c>
      <c r="H2897" s="52" t="s">
        <v>11878</v>
      </c>
      <c r="I2897" s="52" t="s">
        <v>11879</v>
      </c>
      <c r="J2897" s="52" t="s">
        <v>11712</v>
      </c>
      <c r="K2897" s="52" t="s">
        <v>11713</v>
      </c>
      <c r="L2897" s="52" t="s">
        <v>11714</v>
      </c>
      <c r="M2897" s="53">
        <v>3506</v>
      </c>
    </row>
    <row r="2898" spans="1:13" s="52" customFormat="1">
      <c r="A2898" s="38">
        <v>10195718</v>
      </c>
      <c r="B2898" s="54">
        <v>101957180000000</v>
      </c>
      <c r="C2898" s="52" t="s">
        <v>7744</v>
      </c>
      <c r="E2898" s="52" t="s">
        <v>8132</v>
      </c>
      <c r="F2898" s="32">
        <v>41751</v>
      </c>
      <c r="G2898" s="52">
        <v>401.25</v>
      </c>
      <c r="H2898" s="52" t="s">
        <v>11722</v>
      </c>
      <c r="I2898" s="52" t="s">
        <v>11723</v>
      </c>
      <c r="J2898" s="52" t="s">
        <v>11712</v>
      </c>
      <c r="K2898" s="52" t="s">
        <v>11713</v>
      </c>
      <c r="L2898" s="52" t="s">
        <v>11714</v>
      </c>
      <c r="M2898" s="53">
        <v>3506</v>
      </c>
    </row>
    <row r="2899" spans="1:13" s="52" customFormat="1">
      <c r="A2899" s="38">
        <v>10195719</v>
      </c>
      <c r="B2899" s="54">
        <v>101957190000000</v>
      </c>
      <c r="C2899" s="52" t="s">
        <v>3865</v>
      </c>
      <c r="E2899" s="52" t="s">
        <v>8133</v>
      </c>
      <c r="F2899" s="32">
        <v>41779</v>
      </c>
      <c r="G2899" s="52">
        <v>401.11</v>
      </c>
      <c r="H2899" s="52" t="s">
        <v>11722</v>
      </c>
      <c r="I2899" s="52" t="s">
        <v>11723</v>
      </c>
      <c r="J2899" s="52" t="s">
        <v>11712</v>
      </c>
      <c r="K2899" s="52" t="s">
        <v>11713</v>
      </c>
      <c r="L2899" s="52" t="s">
        <v>11714</v>
      </c>
      <c r="M2899" s="53">
        <v>3506</v>
      </c>
    </row>
    <row r="2900" spans="1:13" s="52" customFormat="1">
      <c r="A2900" s="38">
        <v>10195886</v>
      </c>
      <c r="B2900" s="54">
        <v>101958860000000</v>
      </c>
      <c r="C2900" s="52" t="s">
        <v>7745</v>
      </c>
      <c r="E2900" s="52" t="s">
        <v>8134</v>
      </c>
      <c r="F2900" s="32">
        <v>41751</v>
      </c>
      <c r="G2900" s="52" t="s">
        <v>272</v>
      </c>
      <c r="H2900" s="52" t="s">
        <v>11722</v>
      </c>
      <c r="I2900" s="52" t="s">
        <v>11723</v>
      </c>
      <c r="J2900" s="52" t="s">
        <v>11712</v>
      </c>
      <c r="K2900" s="52" t="s">
        <v>11713</v>
      </c>
      <c r="L2900" s="52" t="s">
        <v>11714</v>
      </c>
      <c r="M2900" s="53">
        <v>3506</v>
      </c>
    </row>
    <row r="2901" spans="1:13" s="52" customFormat="1">
      <c r="A2901" s="38">
        <v>10195887</v>
      </c>
      <c r="B2901" s="54">
        <v>101958870000000</v>
      </c>
      <c r="C2901" s="52" t="s">
        <v>7745</v>
      </c>
      <c r="E2901" s="52" t="s">
        <v>8135</v>
      </c>
      <c r="F2901" s="32">
        <v>41751</v>
      </c>
      <c r="G2901" s="52" t="s">
        <v>272</v>
      </c>
      <c r="H2901" s="52" t="s">
        <v>11722</v>
      </c>
      <c r="I2901" s="52" t="s">
        <v>11723</v>
      </c>
      <c r="J2901" s="52" t="s">
        <v>11712</v>
      </c>
      <c r="K2901" s="52" t="s">
        <v>11713</v>
      </c>
      <c r="L2901" s="52" t="s">
        <v>11714</v>
      </c>
      <c r="M2901" s="53">
        <v>3506</v>
      </c>
    </row>
    <row r="2902" spans="1:13" s="52" customFormat="1">
      <c r="A2902" s="38">
        <v>10195888</v>
      </c>
      <c r="B2902" s="54">
        <v>101958880000000</v>
      </c>
      <c r="C2902" s="52" t="s">
        <v>7745</v>
      </c>
      <c r="E2902" s="52" t="s">
        <v>8136</v>
      </c>
      <c r="F2902" s="32">
        <v>41751</v>
      </c>
      <c r="G2902" s="52" t="s">
        <v>272</v>
      </c>
      <c r="H2902" s="52" t="s">
        <v>11722</v>
      </c>
      <c r="I2902" s="52" t="s">
        <v>11723</v>
      </c>
      <c r="J2902" s="52" t="s">
        <v>11712</v>
      </c>
      <c r="K2902" s="52" t="s">
        <v>11713</v>
      </c>
      <c r="L2902" s="52" t="s">
        <v>11714</v>
      </c>
      <c r="M2902" s="53">
        <v>3506</v>
      </c>
    </row>
    <row r="2903" spans="1:13" s="52" customFormat="1">
      <c r="A2903" s="38">
        <v>10195889</v>
      </c>
      <c r="B2903" s="54">
        <v>101958890000000</v>
      </c>
      <c r="C2903" s="52" t="s">
        <v>7745</v>
      </c>
      <c r="E2903" s="52" t="s">
        <v>8137</v>
      </c>
      <c r="F2903" s="32">
        <v>41751</v>
      </c>
      <c r="G2903" s="52" t="s">
        <v>3402</v>
      </c>
      <c r="H2903" s="52" t="s">
        <v>12344</v>
      </c>
      <c r="I2903" s="52" t="s">
        <v>12058</v>
      </c>
      <c r="J2903" s="52" t="s">
        <v>11712</v>
      </c>
      <c r="K2903" s="52" t="s">
        <v>11713</v>
      </c>
      <c r="L2903" s="52" t="s">
        <v>11714</v>
      </c>
      <c r="M2903" s="53">
        <v>3506</v>
      </c>
    </row>
    <row r="2904" spans="1:13" s="52" customFormat="1">
      <c r="A2904" s="38">
        <v>10195890</v>
      </c>
      <c r="B2904" s="54">
        <v>101958900000000</v>
      </c>
      <c r="C2904" s="52" t="s">
        <v>7745</v>
      </c>
      <c r="E2904" s="52" t="s">
        <v>8138</v>
      </c>
      <c r="F2904" s="32">
        <v>41751</v>
      </c>
      <c r="G2904" s="52" t="s">
        <v>272</v>
      </c>
      <c r="H2904" s="52" t="s">
        <v>11722</v>
      </c>
      <c r="I2904" s="52" t="s">
        <v>11723</v>
      </c>
      <c r="J2904" s="52" t="s">
        <v>11712</v>
      </c>
      <c r="K2904" s="52" t="s">
        <v>11713</v>
      </c>
      <c r="L2904" s="52" t="s">
        <v>11714</v>
      </c>
      <c r="M2904" s="53">
        <v>3506</v>
      </c>
    </row>
    <row r="2905" spans="1:13" s="52" customFormat="1">
      <c r="A2905" s="38">
        <v>10195891</v>
      </c>
      <c r="B2905" s="54">
        <v>101958910000000</v>
      </c>
      <c r="C2905" s="52" t="s">
        <v>7745</v>
      </c>
      <c r="E2905" s="52" t="s">
        <v>8139</v>
      </c>
      <c r="F2905" s="32">
        <v>41751</v>
      </c>
      <c r="G2905" s="52" t="s">
        <v>272</v>
      </c>
      <c r="H2905" s="52" t="s">
        <v>11722</v>
      </c>
      <c r="I2905" s="52" t="s">
        <v>11723</v>
      </c>
      <c r="J2905" s="52" t="s">
        <v>11712</v>
      </c>
      <c r="K2905" s="52" t="s">
        <v>11713</v>
      </c>
      <c r="L2905" s="52" t="s">
        <v>11714</v>
      </c>
      <c r="M2905" s="53">
        <v>3506</v>
      </c>
    </row>
    <row r="2906" spans="1:13" s="52" customFormat="1">
      <c r="A2906" s="38">
        <v>10195892</v>
      </c>
      <c r="B2906" s="54">
        <v>101958920000000</v>
      </c>
      <c r="C2906" s="52" t="s">
        <v>7745</v>
      </c>
      <c r="E2906" s="52" t="s">
        <v>8140</v>
      </c>
      <c r="F2906" s="32">
        <v>41751</v>
      </c>
      <c r="G2906" s="52" t="s">
        <v>272</v>
      </c>
      <c r="H2906" s="52" t="s">
        <v>11722</v>
      </c>
      <c r="I2906" s="52" t="s">
        <v>11723</v>
      </c>
      <c r="J2906" s="52" t="s">
        <v>11712</v>
      </c>
      <c r="K2906" s="52" t="s">
        <v>11713</v>
      </c>
      <c r="L2906" s="52" t="s">
        <v>11714</v>
      </c>
      <c r="M2906" s="53">
        <v>3506</v>
      </c>
    </row>
    <row r="2907" spans="1:13" s="52" customFormat="1">
      <c r="A2907" s="38">
        <v>10195893</v>
      </c>
      <c r="B2907" s="54">
        <v>101958930000000</v>
      </c>
      <c r="C2907" s="52" t="s">
        <v>7745</v>
      </c>
      <c r="E2907" s="52" t="s">
        <v>8141</v>
      </c>
      <c r="F2907" s="32">
        <v>41751</v>
      </c>
      <c r="G2907" s="52" t="s">
        <v>272</v>
      </c>
      <c r="H2907" s="52" t="s">
        <v>11722</v>
      </c>
      <c r="I2907" s="52" t="s">
        <v>11723</v>
      </c>
      <c r="J2907" s="52" t="s">
        <v>11712</v>
      </c>
      <c r="K2907" s="52" t="s">
        <v>11713</v>
      </c>
      <c r="L2907" s="52" t="s">
        <v>11714</v>
      </c>
      <c r="M2907" s="53">
        <v>3506</v>
      </c>
    </row>
    <row r="2908" spans="1:13" s="52" customFormat="1">
      <c r="A2908" s="38">
        <v>10195894</v>
      </c>
      <c r="B2908" s="54">
        <v>101958940000000</v>
      </c>
      <c r="C2908" s="52" t="s">
        <v>7745</v>
      </c>
      <c r="E2908" s="52" t="s">
        <v>8142</v>
      </c>
      <c r="F2908" s="32">
        <v>41751</v>
      </c>
      <c r="G2908" s="52" t="s">
        <v>272</v>
      </c>
      <c r="H2908" s="52" t="s">
        <v>11722</v>
      </c>
      <c r="I2908" s="52" t="s">
        <v>11723</v>
      </c>
      <c r="J2908" s="52" t="s">
        <v>11712</v>
      </c>
      <c r="K2908" s="52" t="s">
        <v>11713</v>
      </c>
      <c r="L2908" s="52" t="s">
        <v>11714</v>
      </c>
      <c r="M2908" s="53">
        <v>3506</v>
      </c>
    </row>
    <row r="2909" spans="1:13" s="52" customFormat="1">
      <c r="A2909" s="38">
        <v>10195895</v>
      </c>
      <c r="B2909" s="54">
        <v>101958950000000</v>
      </c>
      <c r="C2909" s="52" t="s">
        <v>7745</v>
      </c>
      <c r="E2909" s="52" t="s">
        <v>8143</v>
      </c>
      <c r="F2909" s="32">
        <v>41751</v>
      </c>
      <c r="G2909" s="52" t="s">
        <v>272</v>
      </c>
      <c r="H2909" s="52" t="s">
        <v>11722</v>
      </c>
      <c r="I2909" s="52" t="s">
        <v>11723</v>
      </c>
      <c r="J2909" s="52" t="s">
        <v>11712</v>
      </c>
      <c r="K2909" s="52" t="s">
        <v>11713</v>
      </c>
      <c r="L2909" s="52" t="s">
        <v>11714</v>
      </c>
      <c r="M2909" s="53">
        <v>3506</v>
      </c>
    </row>
    <row r="2910" spans="1:13" s="52" customFormat="1">
      <c r="A2910" s="38">
        <v>10195896</v>
      </c>
      <c r="B2910" s="54">
        <v>101958960000000</v>
      </c>
      <c r="C2910" s="52" t="s">
        <v>3865</v>
      </c>
      <c r="E2910" s="52" t="s">
        <v>8144</v>
      </c>
      <c r="F2910" s="32">
        <v>41779</v>
      </c>
      <c r="G2910" s="52">
        <v>401.1</v>
      </c>
      <c r="H2910" s="52" t="s">
        <v>11722</v>
      </c>
      <c r="I2910" s="52" t="s">
        <v>11723</v>
      </c>
      <c r="J2910" s="52" t="s">
        <v>11712</v>
      </c>
      <c r="K2910" s="52" t="s">
        <v>11713</v>
      </c>
      <c r="L2910" s="52" t="s">
        <v>11714</v>
      </c>
      <c r="M2910" s="53">
        <v>3506</v>
      </c>
    </row>
    <row r="2911" spans="1:13" s="52" customFormat="1">
      <c r="A2911" s="38">
        <v>10195897</v>
      </c>
      <c r="B2911" s="54">
        <v>101958970000000</v>
      </c>
      <c r="C2911" s="52" t="s">
        <v>3865</v>
      </c>
      <c r="E2911" s="52" t="s">
        <v>8145</v>
      </c>
      <c r="F2911" s="32">
        <v>41779</v>
      </c>
      <c r="G2911" s="52">
        <v>401.1</v>
      </c>
      <c r="H2911" s="52" t="s">
        <v>11722</v>
      </c>
      <c r="I2911" s="52" t="s">
        <v>11723</v>
      </c>
      <c r="J2911" s="52" t="s">
        <v>11712</v>
      </c>
      <c r="K2911" s="52" t="s">
        <v>11713</v>
      </c>
      <c r="L2911" s="52" t="s">
        <v>11714</v>
      </c>
      <c r="M2911" s="53">
        <v>3506</v>
      </c>
    </row>
    <row r="2912" spans="1:13" s="52" customFormat="1">
      <c r="A2912" s="38">
        <v>10195898</v>
      </c>
      <c r="B2912" s="54">
        <v>101958980000000</v>
      </c>
      <c r="C2912" s="52" t="s">
        <v>3865</v>
      </c>
      <c r="E2912" s="52" t="s">
        <v>8146</v>
      </c>
      <c r="F2912" s="32">
        <v>41779</v>
      </c>
      <c r="G2912" s="52" t="s">
        <v>110</v>
      </c>
      <c r="H2912" s="52" t="s">
        <v>11878</v>
      </c>
      <c r="I2912" s="52" t="s">
        <v>11879</v>
      </c>
      <c r="J2912" s="52" t="s">
        <v>11712</v>
      </c>
      <c r="K2912" s="52" t="s">
        <v>11713</v>
      </c>
      <c r="L2912" s="52" t="s">
        <v>11714</v>
      </c>
      <c r="M2912" s="53">
        <v>3506</v>
      </c>
    </row>
    <row r="2913" spans="1:13" s="52" customFormat="1">
      <c r="A2913" s="38">
        <v>10195899</v>
      </c>
      <c r="B2913" s="54">
        <v>101958990000000</v>
      </c>
      <c r="C2913" s="52" t="s">
        <v>3865</v>
      </c>
      <c r="E2913" s="52" t="s">
        <v>8147</v>
      </c>
      <c r="F2913" s="32">
        <v>41779</v>
      </c>
      <c r="G2913" s="52">
        <v>401.1</v>
      </c>
      <c r="H2913" s="52" t="s">
        <v>11722</v>
      </c>
      <c r="I2913" s="52" t="s">
        <v>11723</v>
      </c>
      <c r="J2913" s="52" t="s">
        <v>11712</v>
      </c>
      <c r="K2913" s="52" t="s">
        <v>11713</v>
      </c>
      <c r="L2913" s="52" t="s">
        <v>11714</v>
      </c>
      <c r="M2913" s="53">
        <v>3506</v>
      </c>
    </row>
    <row r="2914" spans="1:13" s="52" customFormat="1">
      <c r="A2914" s="38">
        <v>10195900</v>
      </c>
      <c r="B2914" s="54">
        <v>101959000000000</v>
      </c>
      <c r="C2914" s="52" t="s">
        <v>3865</v>
      </c>
      <c r="D2914" s="52" t="s">
        <v>3760</v>
      </c>
      <c r="E2914" s="52" t="s">
        <v>7878</v>
      </c>
      <c r="F2914" s="32">
        <v>41779</v>
      </c>
      <c r="G2914" s="52">
        <v>401.45</v>
      </c>
      <c r="H2914" s="52" t="s">
        <v>11722</v>
      </c>
      <c r="I2914" s="52" t="s">
        <v>11723</v>
      </c>
      <c r="J2914" s="52" t="s">
        <v>11712</v>
      </c>
      <c r="K2914" s="52" t="s">
        <v>11713</v>
      </c>
      <c r="L2914" s="52" t="s">
        <v>11714</v>
      </c>
      <c r="M2914" s="53">
        <v>3506</v>
      </c>
    </row>
    <row r="2915" spans="1:13" s="52" customFormat="1">
      <c r="A2915" s="38">
        <v>10195999</v>
      </c>
      <c r="B2915" s="54">
        <v>101959990000000</v>
      </c>
      <c r="C2915" s="52" t="s">
        <v>7782</v>
      </c>
      <c r="D2915" s="52" t="s">
        <v>2951</v>
      </c>
      <c r="F2915" s="32">
        <v>41771</v>
      </c>
      <c r="G2915" s="52" t="s">
        <v>110</v>
      </c>
      <c r="H2915" s="52" t="s">
        <v>12160</v>
      </c>
      <c r="I2915" s="52" t="s">
        <v>12058</v>
      </c>
      <c r="J2915" s="52" t="s">
        <v>11712</v>
      </c>
      <c r="K2915" s="52" t="s">
        <v>11713</v>
      </c>
      <c r="L2915" s="52" t="s">
        <v>11714</v>
      </c>
      <c r="M2915" s="53">
        <v>3506</v>
      </c>
    </row>
    <row r="2916" spans="1:13" s="52" customFormat="1">
      <c r="A2916" s="38">
        <v>10196000</v>
      </c>
      <c r="B2916" s="54">
        <v>101960000000000</v>
      </c>
      <c r="C2916" s="52" t="s">
        <v>7782</v>
      </c>
      <c r="F2916" s="32">
        <v>41771</v>
      </c>
      <c r="G2916" s="52" t="s">
        <v>110</v>
      </c>
      <c r="H2916" s="52" t="s">
        <v>12154</v>
      </c>
      <c r="I2916" s="52" t="s">
        <v>11720</v>
      </c>
      <c r="J2916" s="52" t="s">
        <v>11712</v>
      </c>
      <c r="K2916" s="52" t="s">
        <v>11713</v>
      </c>
      <c r="L2916" s="52" t="s">
        <v>11714</v>
      </c>
      <c r="M2916" s="53">
        <v>3506</v>
      </c>
    </row>
    <row r="2917" spans="1:13" s="52" customFormat="1">
      <c r="A2917" s="38">
        <v>10196095</v>
      </c>
      <c r="B2917" s="54">
        <v>101960950000000</v>
      </c>
      <c r="C2917" s="52" t="s">
        <v>4662</v>
      </c>
      <c r="E2917" s="52" t="s">
        <v>8148</v>
      </c>
      <c r="F2917" s="32">
        <v>41773</v>
      </c>
      <c r="G2917" s="52">
        <v>403.1</v>
      </c>
      <c r="H2917" s="52" t="s">
        <v>11722</v>
      </c>
      <c r="I2917" s="52" t="s">
        <v>11723</v>
      </c>
      <c r="J2917" s="52" t="s">
        <v>11712</v>
      </c>
      <c r="K2917" s="52" t="s">
        <v>11713</v>
      </c>
      <c r="L2917" s="52" t="s">
        <v>11714</v>
      </c>
      <c r="M2917" s="53">
        <v>3506</v>
      </c>
    </row>
    <row r="2918" spans="1:13" s="52" customFormat="1">
      <c r="A2918" s="38">
        <v>10196096</v>
      </c>
      <c r="B2918" s="54">
        <v>101960960000000</v>
      </c>
      <c r="C2918" s="52" t="s">
        <v>7746</v>
      </c>
      <c r="E2918" s="52" t="s">
        <v>8149</v>
      </c>
      <c r="F2918" s="32">
        <v>41761</v>
      </c>
      <c r="G2918" s="52">
        <v>401.21</v>
      </c>
      <c r="H2918" s="52" t="s">
        <v>11722</v>
      </c>
      <c r="I2918" s="52" t="s">
        <v>11723</v>
      </c>
      <c r="J2918" s="52" t="s">
        <v>11712</v>
      </c>
      <c r="K2918" s="52" t="s">
        <v>11713</v>
      </c>
      <c r="L2918" s="52" t="s">
        <v>11714</v>
      </c>
      <c r="M2918" s="53">
        <v>3506</v>
      </c>
    </row>
    <row r="2919" spans="1:13" s="52" customFormat="1">
      <c r="A2919" s="38">
        <v>10196099</v>
      </c>
      <c r="B2919" s="54">
        <v>101960990000000</v>
      </c>
      <c r="C2919" s="52" t="s">
        <v>7747</v>
      </c>
      <c r="E2919" s="52" t="s">
        <v>8150</v>
      </c>
      <c r="F2919" s="32">
        <v>41809</v>
      </c>
      <c r="G2919" s="52">
        <v>402.21100000000001</v>
      </c>
      <c r="H2919" s="52" t="s">
        <v>11722</v>
      </c>
      <c r="I2919" s="52" t="s">
        <v>11723</v>
      </c>
      <c r="J2919" s="52" t="s">
        <v>11712</v>
      </c>
      <c r="K2919" s="52" t="s">
        <v>11713</v>
      </c>
      <c r="L2919" s="52" t="s">
        <v>11714</v>
      </c>
      <c r="M2919" s="53">
        <v>3506</v>
      </c>
    </row>
    <row r="2920" spans="1:13" s="52" customFormat="1">
      <c r="A2920" s="38">
        <v>10196127</v>
      </c>
      <c r="B2920" s="54">
        <v>101961270000000</v>
      </c>
      <c r="C2920" s="52" t="s">
        <v>7748</v>
      </c>
      <c r="E2920" s="52" t="s">
        <v>8151</v>
      </c>
      <c r="F2920" s="32">
        <v>41751</v>
      </c>
      <c r="G2920" s="52">
        <v>401.6</v>
      </c>
      <c r="H2920" s="52" t="s">
        <v>11722</v>
      </c>
      <c r="I2920" s="52" t="s">
        <v>11723</v>
      </c>
      <c r="J2920" s="52" t="s">
        <v>11712</v>
      </c>
      <c r="K2920" s="52" t="s">
        <v>11713</v>
      </c>
      <c r="L2920" s="52" t="s">
        <v>11714</v>
      </c>
      <c r="M2920" s="53">
        <v>3506</v>
      </c>
    </row>
    <row r="2921" spans="1:13" s="52" customFormat="1">
      <c r="A2921" s="38">
        <v>10196128</v>
      </c>
      <c r="B2921" s="54">
        <v>101961280000000</v>
      </c>
      <c r="C2921" s="52" t="s">
        <v>7748</v>
      </c>
      <c r="E2921" s="52" t="s">
        <v>8262</v>
      </c>
      <c r="F2921" s="32">
        <v>41751</v>
      </c>
      <c r="G2921" s="52" t="s">
        <v>110</v>
      </c>
      <c r="H2921" s="52" t="s">
        <v>12118</v>
      </c>
      <c r="I2921" s="52" t="s">
        <v>12058</v>
      </c>
      <c r="J2921" s="52" t="s">
        <v>11712</v>
      </c>
      <c r="K2921" s="52" t="s">
        <v>11713</v>
      </c>
      <c r="L2921" s="52" t="s">
        <v>11714</v>
      </c>
      <c r="M2921" s="53">
        <v>3506</v>
      </c>
    </row>
    <row r="2922" spans="1:13" s="52" customFormat="1">
      <c r="A2922" s="38">
        <v>10196129</v>
      </c>
      <c r="B2922" s="54">
        <v>101961290000000</v>
      </c>
      <c r="C2922" s="52" t="s">
        <v>7748</v>
      </c>
      <c r="E2922" s="52" t="s">
        <v>8152</v>
      </c>
      <c r="F2922" s="32">
        <v>41751</v>
      </c>
      <c r="G2922" s="52" t="s">
        <v>110</v>
      </c>
      <c r="H2922" s="52" t="s">
        <v>11878</v>
      </c>
      <c r="I2922" s="52" t="s">
        <v>11879</v>
      </c>
      <c r="J2922" s="52" t="s">
        <v>11712</v>
      </c>
      <c r="K2922" s="52" t="s">
        <v>11713</v>
      </c>
      <c r="L2922" s="52" t="s">
        <v>11714</v>
      </c>
      <c r="M2922" s="53">
        <v>3506</v>
      </c>
    </row>
    <row r="2923" spans="1:13" s="52" customFormat="1">
      <c r="A2923" s="38">
        <v>10196130</v>
      </c>
      <c r="B2923" s="54">
        <v>101961300000000</v>
      </c>
      <c r="C2923" s="52" t="s">
        <v>7748</v>
      </c>
      <c r="E2923" s="52" t="s">
        <v>8153</v>
      </c>
      <c r="F2923" s="32">
        <v>41751</v>
      </c>
      <c r="G2923" s="52">
        <v>401.6</v>
      </c>
      <c r="H2923" s="52" t="s">
        <v>11722</v>
      </c>
      <c r="I2923" s="52" t="s">
        <v>11723</v>
      </c>
      <c r="J2923" s="52" t="s">
        <v>11712</v>
      </c>
      <c r="K2923" s="52" t="s">
        <v>11713</v>
      </c>
      <c r="L2923" s="52" t="s">
        <v>11714</v>
      </c>
      <c r="M2923" s="53">
        <v>3506</v>
      </c>
    </row>
    <row r="2924" spans="1:13" s="52" customFormat="1">
      <c r="A2924" s="38">
        <v>10196131</v>
      </c>
      <c r="B2924" s="54">
        <v>101961310000000</v>
      </c>
      <c r="C2924" s="52" t="s">
        <v>7748</v>
      </c>
      <c r="E2924" s="52" t="s">
        <v>8154</v>
      </c>
      <c r="F2924" s="32">
        <v>41751</v>
      </c>
      <c r="G2924" s="52" t="s">
        <v>110</v>
      </c>
      <c r="H2924" s="52" t="s">
        <v>12420</v>
      </c>
      <c r="I2924" s="52" t="s">
        <v>12058</v>
      </c>
      <c r="J2924" s="52" t="s">
        <v>11712</v>
      </c>
      <c r="K2924" s="52" t="s">
        <v>11713</v>
      </c>
      <c r="L2924" s="52" t="s">
        <v>11714</v>
      </c>
      <c r="M2924" s="53">
        <v>3506</v>
      </c>
    </row>
    <row r="2925" spans="1:13" s="52" customFormat="1">
      <c r="A2925" s="38">
        <v>10196132</v>
      </c>
      <c r="B2925" s="54">
        <v>101961320000000</v>
      </c>
      <c r="C2925" s="52" t="s">
        <v>7748</v>
      </c>
      <c r="E2925" s="52" t="s">
        <v>8155</v>
      </c>
      <c r="F2925" s="32">
        <v>41751</v>
      </c>
      <c r="G2925" s="52" t="s">
        <v>110</v>
      </c>
      <c r="H2925" s="52" t="s">
        <v>12384</v>
      </c>
      <c r="I2925" s="52" t="s">
        <v>12058</v>
      </c>
      <c r="J2925" s="52" t="s">
        <v>11712</v>
      </c>
      <c r="K2925" s="52" t="s">
        <v>11713</v>
      </c>
      <c r="L2925" s="52" t="s">
        <v>11714</v>
      </c>
      <c r="M2925" s="53">
        <v>3506</v>
      </c>
    </row>
    <row r="2926" spans="1:13" s="52" customFormat="1">
      <c r="A2926" s="38">
        <v>10196133</v>
      </c>
      <c r="B2926" s="54">
        <v>101961330000000</v>
      </c>
      <c r="C2926" s="52" t="s">
        <v>7748</v>
      </c>
      <c r="D2926" s="52" t="s">
        <v>7809</v>
      </c>
      <c r="E2926" s="52" t="s">
        <v>8363</v>
      </c>
      <c r="F2926" s="32">
        <v>41751</v>
      </c>
      <c r="G2926" s="52" t="s">
        <v>110</v>
      </c>
      <c r="H2926" s="52" t="s">
        <v>12332</v>
      </c>
      <c r="I2926" s="52" t="s">
        <v>11720</v>
      </c>
      <c r="J2926" s="52" t="s">
        <v>11712</v>
      </c>
      <c r="K2926" s="52" t="s">
        <v>11713</v>
      </c>
      <c r="L2926" s="52" t="s">
        <v>11714</v>
      </c>
      <c r="M2926" s="53">
        <v>3506</v>
      </c>
    </row>
    <row r="2927" spans="1:13" s="52" customFormat="1">
      <c r="A2927" s="38">
        <v>10196134</v>
      </c>
      <c r="B2927" s="54">
        <v>101961340000000</v>
      </c>
      <c r="C2927" s="52" t="s">
        <v>7748</v>
      </c>
      <c r="E2927" s="52" t="s">
        <v>8156</v>
      </c>
      <c r="F2927" s="32">
        <v>41751</v>
      </c>
      <c r="G2927" s="52" t="s">
        <v>110</v>
      </c>
      <c r="H2927" s="52" t="s">
        <v>12420</v>
      </c>
      <c r="I2927" s="52" t="s">
        <v>12058</v>
      </c>
      <c r="J2927" s="52" t="s">
        <v>11712</v>
      </c>
      <c r="K2927" s="52" t="s">
        <v>11713</v>
      </c>
      <c r="L2927" s="52" t="s">
        <v>11714</v>
      </c>
      <c r="M2927" s="53">
        <v>3506</v>
      </c>
    </row>
    <row r="2928" spans="1:13" s="52" customFormat="1">
      <c r="A2928" s="38">
        <v>10196135</v>
      </c>
      <c r="B2928" s="54">
        <v>101961350000000</v>
      </c>
      <c r="C2928" s="52" t="s">
        <v>7748</v>
      </c>
      <c r="E2928" s="52" t="s">
        <v>8157</v>
      </c>
      <c r="F2928" s="32">
        <v>41751</v>
      </c>
      <c r="G2928" s="52">
        <v>401.6</v>
      </c>
      <c r="H2928" s="52" t="s">
        <v>11722</v>
      </c>
      <c r="I2928" s="52" t="s">
        <v>11723</v>
      </c>
      <c r="J2928" s="52" t="s">
        <v>11712</v>
      </c>
      <c r="K2928" s="52" t="s">
        <v>11713</v>
      </c>
      <c r="L2928" s="52" t="s">
        <v>11714</v>
      </c>
      <c r="M2928" s="53">
        <v>3506</v>
      </c>
    </row>
    <row r="2929" spans="1:13" s="52" customFormat="1">
      <c r="A2929" s="38">
        <v>10196136</v>
      </c>
      <c r="B2929" s="54">
        <v>101961360000000</v>
      </c>
      <c r="C2929" s="52" t="s">
        <v>7748</v>
      </c>
      <c r="D2929" s="52" t="s">
        <v>7809</v>
      </c>
      <c r="E2929" s="52" t="s">
        <v>8386</v>
      </c>
      <c r="F2929" s="32">
        <v>41751</v>
      </c>
      <c r="G2929" s="52" t="s">
        <v>110</v>
      </c>
      <c r="H2929" s="52" t="s">
        <v>12446</v>
      </c>
      <c r="I2929" s="52" t="s">
        <v>12058</v>
      </c>
      <c r="J2929" s="52" t="s">
        <v>11712</v>
      </c>
      <c r="K2929" s="52" t="s">
        <v>11713</v>
      </c>
      <c r="L2929" s="52" t="s">
        <v>11714</v>
      </c>
      <c r="M2929" s="53">
        <v>3506</v>
      </c>
    </row>
    <row r="2930" spans="1:13" s="52" customFormat="1">
      <c r="A2930" s="38">
        <v>10196137</v>
      </c>
      <c r="B2930" s="54">
        <v>101961370000000</v>
      </c>
      <c r="C2930" s="52" t="s">
        <v>7704</v>
      </c>
      <c r="E2930" s="52" t="s">
        <v>8158</v>
      </c>
      <c r="F2930" s="32">
        <v>41751</v>
      </c>
      <c r="G2930" s="52">
        <v>401.6</v>
      </c>
      <c r="H2930" s="52" t="s">
        <v>11722</v>
      </c>
      <c r="I2930" s="52" t="s">
        <v>11723</v>
      </c>
      <c r="J2930" s="52" t="s">
        <v>11712</v>
      </c>
      <c r="K2930" s="52" t="s">
        <v>11713</v>
      </c>
      <c r="L2930" s="52" t="s">
        <v>11714</v>
      </c>
      <c r="M2930" s="53">
        <v>3506</v>
      </c>
    </row>
    <row r="2931" spans="1:13" s="52" customFormat="1">
      <c r="A2931" s="38">
        <v>10196138</v>
      </c>
      <c r="B2931" s="54">
        <v>101961380000000</v>
      </c>
      <c r="C2931" s="52" t="s">
        <v>7704</v>
      </c>
      <c r="E2931" s="52" t="s">
        <v>8407</v>
      </c>
      <c r="F2931" s="32">
        <v>41751</v>
      </c>
      <c r="G2931" s="52" t="s">
        <v>110</v>
      </c>
      <c r="H2931" s="52" t="s">
        <v>12516</v>
      </c>
      <c r="I2931" s="52" t="s">
        <v>12058</v>
      </c>
      <c r="J2931" s="52" t="s">
        <v>11712</v>
      </c>
      <c r="K2931" s="52" t="s">
        <v>11713</v>
      </c>
      <c r="L2931" s="52" t="s">
        <v>11714</v>
      </c>
      <c r="M2931" s="53">
        <v>3506</v>
      </c>
    </row>
    <row r="2932" spans="1:13" s="52" customFormat="1">
      <c r="A2932" s="38">
        <v>10196139</v>
      </c>
      <c r="B2932" s="54">
        <v>101961390000000</v>
      </c>
      <c r="C2932" s="52" t="s">
        <v>7704</v>
      </c>
      <c r="E2932" s="52" t="s">
        <v>7821</v>
      </c>
      <c r="F2932" s="32">
        <v>41751</v>
      </c>
      <c r="G2932" s="52" t="s">
        <v>110</v>
      </c>
      <c r="H2932" s="52" t="s">
        <v>12384</v>
      </c>
      <c r="I2932" s="52" t="s">
        <v>12058</v>
      </c>
      <c r="J2932" s="52" t="s">
        <v>11712</v>
      </c>
      <c r="K2932" s="52" t="s">
        <v>11713</v>
      </c>
      <c r="L2932" s="52" t="s">
        <v>11714</v>
      </c>
      <c r="M2932" s="53">
        <v>3506</v>
      </c>
    </row>
    <row r="2933" spans="1:13" s="52" customFormat="1">
      <c r="A2933" s="38">
        <v>10196140</v>
      </c>
      <c r="B2933" s="54">
        <v>101961400000000</v>
      </c>
      <c r="C2933" s="52" t="s">
        <v>7704</v>
      </c>
      <c r="E2933" s="52" t="s">
        <v>8159</v>
      </c>
      <c r="F2933" s="32">
        <v>41751</v>
      </c>
      <c r="G2933" s="52">
        <v>401.6</v>
      </c>
      <c r="H2933" s="52" t="s">
        <v>11722</v>
      </c>
      <c r="I2933" s="52" t="s">
        <v>11723</v>
      </c>
      <c r="J2933" s="52" t="s">
        <v>11712</v>
      </c>
      <c r="K2933" s="52" t="s">
        <v>11713</v>
      </c>
      <c r="L2933" s="52" t="s">
        <v>11714</v>
      </c>
      <c r="M2933" s="53">
        <v>3506</v>
      </c>
    </row>
    <row r="2934" spans="1:13" s="52" customFormat="1">
      <c r="A2934" s="38">
        <v>10196141</v>
      </c>
      <c r="B2934" s="54">
        <v>101961410000000</v>
      </c>
      <c r="C2934" s="52" t="s">
        <v>7704</v>
      </c>
      <c r="E2934" s="52" t="s">
        <v>8160</v>
      </c>
      <c r="F2934" s="32">
        <v>41751</v>
      </c>
      <c r="G2934" s="52">
        <v>401.6</v>
      </c>
      <c r="H2934" s="52" t="s">
        <v>11722</v>
      </c>
      <c r="I2934" s="52" t="s">
        <v>11723</v>
      </c>
      <c r="J2934" s="52" t="s">
        <v>11712</v>
      </c>
      <c r="K2934" s="52" t="s">
        <v>11713</v>
      </c>
      <c r="L2934" s="52" t="s">
        <v>11714</v>
      </c>
      <c r="M2934" s="53">
        <v>3506</v>
      </c>
    </row>
    <row r="2935" spans="1:13" s="52" customFormat="1">
      <c r="A2935" s="38">
        <v>10196142</v>
      </c>
      <c r="B2935" s="54">
        <v>101961420000000</v>
      </c>
      <c r="C2935" s="52" t="s">
        <v>7704</v>
      </c>
      <c r="D2935" s="52" t="s">
        <v>6098</v>
      </c>
      <c r="E2935" s="52" t="s">
        <v>8267</v>
      </c>
      <c r="F2935" s="32">
        <v>41751</v>
      </c>
      <c r="G2935" s="52" t="s">
        <v>110</v>
      </c>
      <c r="H2935" s="52" t="s">
        <v>12161</v>
      </c>
      <c r="I2935" s="52" t="s">
        <v>12104</v>
      </c>
      <c r="J2935" s="52" t="s">
        <v>11712</v>
      </c>
      <c r="K2935" s="52" t="s">
        <v>11713</v>
      </c>
      <c r="L2935" s="52" t="s">
        <v>11714</v>
      </c>
      <c r="M2935" s="53">
        <v>3506</v>
      </c>
    </row>
    <row r="2936" spans="1:13" s="52" customFormat="1">
      <c r="A2936" s="38">
        <v>10196143</v>
      </c>
      <c r="B2936" s="54">
        <v>101961430000000</v>
      </c>
      <c r="C2936" s="52" t="s">
        <v>7704</v>
      </c>
      <c r="E2936" s="52" t="s">
        <v>8161</v>
      </c>
      <c r="F2936" s="32">
        <v>41751</v>
      </c>
      <c r="G2936" s="52" t="s">
        <v>110</v>
      </c>
      <c r="H2936" s="52" t="s">
        <v>12373</v>
      </c>
      <c r="I2936" s="52" t="s">
        <v>11717</v>
      </c>
      <c r="J2936" s="52" t="s">
        <v>11712</v>
      </c>
      <c r="K2936" s="52" t="s">
        <v>11713</v>
      </c>
      <c r="L2936" s="52" t="s">
        <v>11714</v>
      </c>
      <c r="M2936" s="53">
        <v>3506</v>
      </c>
    </row>
    <row r="2937" spans="1:13" s="52" customFormat="1">
      <c r="A2937" s="38">
        <v>10196144</v>
      </c>
      <c r="B2937" s="54">
        <v>101961440000000</v>
      </c>
      <c r="C2937" s="52" t="s">
        <v>7704</v>
      </c>
      <c r="E2937" s="52" t="s">
        <v>8162</v>
      </c>
      <c r="F2937" s="32">
        <v>41751</v>
      </c>
      <c r="G2937" s="52">
        <v>401.6</v>
      </c>
      <c r="H2937" s="52" t="s">
        <v>11722</v>
      </c>
      <c r="I2937" s="52" t="s">
        <v>11723</v>
      </c>
      <c r="J2937" s="52" t="s">
        <v>11712</v>
      </c>
      <c r="K2937" s="52" t="s">
        <v>11713</v>
      </c>
      <c r="L2937" s="52" t="s">
        <v>11714</v>
      </c>
      <c r="M2937" s="53">
        <v>3506</v>
      </c>
    </row>
    <row r="2938" spans="1:13" s="52" customFormat="1">
      <c r="A2938" s="38">
        <v>10196145</v>
      </c>
      <c r="B2938" s="54">
        <v>101961450000000</v>
      </c>
      <c r="C2938" s="52" t="s">
        <v>7704</v>
      </c>
      <c r="E2938" s="52" t="s">
        <v>8163</v>
      </c>
      <c r="F2938" s="32">
        <v>41751</v>
      </c>
      <c r="G2938" s="52" t="s">
        <v>110</v>
      </c>
      <c r="H2938" s="52" t="s">
        <v>12421</v>
      </c>
      <c r="I2938" s="52" t="s">
        <v>12058</v>
      </c>
      <c r="J2938" s="52" t="s">
        <v>11712</v>
      </c>
      <c r="K2938" s="52" t="s">
        <v>11713</v>
      </c>
      <c r="L2938" s="52" t="s">
        <v>11714</v>
      </c>
      <c r="M2938" s="53">
        <v>3506</v>
      </c>
    </row>
    <row r="2939" spans="1:13" s="52" customFormat="1">
      <c r="A2939" s="38">
        <v>10196146</v>
      </c>
      <c r="B2939" s="54">
        <v>101961460000000</v>
      </c>
      <c r="C2939" s="52" t="s">
        <v>7704</v>
      </c>
      <c r="E2939" s="52" t="s">
        <v>8164</v>
      </c>
      <c r="F2939" s="32">
        <v>41751</v>
      </c>
      <c r="G2939" s="52">
        <v>401.6</v>
      </c>
      <c r="H2939" s="52" t="s">
        <v>11722</v>
      </c>
      <c r="I2939" s="52" t="s">
        <v>11723</v>
      </c>
      <c r="J2939" s="52" t="s">
        <v>11712</v>
      </c>
      <c r="K2939" s="52" t="s">
        <v>11713</v>
      </c>
      <c r="L2939" s="52" t="s">
        <v>11714</v>
      </c>
      <c r="M2939" s="53">
        <v>3506</v>
      </c>
    </row>
    <row r="2940" spans="1:13" s="52" customFormat="1">
      <c r="A2940" s="38">
        <v>10196147</v>
      </c>
      <c r="B2940" s="54">
        <v>101961470000000</v>
      </c>
      <c r="C2940" s="52" t="s">
        <v>7749</v>
      </c>
      <c r="E2940" s="52" t="s">
        <v>8409</v>
      </c>
      <c r="F2940" s="32">
        <v>41751</v>
      </c>
      <c r="G2940" s="52" t="s">
        <v>110</v>
      </c>
      <c r="H2940" s="52" t="s">
        <v>12517</v>
      </c>
      <c r="I2940" s="52" t="s">
        <v>11876</v>
      </c>
      <c r="J2940" s="52" t="s">
        <v>11712</v>
      </c>
      <c r="K2940" s="52" t="s">
        <v>11713</v>
      </c>
      <c r="L2940" s="52" t="s">
        <v>11714</v>
      </c>
      <c r="M2940" s="53">
        <v>3506</v>
      </c>
    </row>
    <row r="2941" spans="1:13" s="52" customFormat="1">
      <c r="A2941" s="38">
        <v>10196148</v>
      </c>
      <c r="B2941" s="54">
        <v>101961480000000</v>
      </c>
      <c r="C2941" s="52" t="s">
        <v>7749</v>
      </c>
      <c r="E2941" s="52" t="s">
        <v>8165</v>
      </c>
      <c r="F2941" s="32">
        <v>41751</v>
      </c>
      <c r="G2941" s="52" t="s">
        <v>110</v>
      </c>
      <c r="H2941" s="52" t="s">
        <v>12420</v>
      </c>
      <c r="I2941" s="52" t="s">
        <v>12058</v>
      </c>
      <c r="J2941" s="52" t="s">
        <v>11712</v>
      </c>
      <c r="K2941" s="52" t="s">
        <v>11713</v>
      </c>
      <c r="L2941" s="52" t="s">
        <v>11714</v>
      </c>
      <c r="M2941" s="53">
        <v>3506</v>
      </c>
    </row>
    <row r="2942" spans="1:13" s="52" customFormat="1">
      <c r="A2942" s="38">
        <v>10196149</v>
      </c>
      <c r="B2942" s="54">
        <v>101961490000000</v>
      </c>
      <c r="C2942" s="52" t="s">
        <v>7749</v>
      </c>
      <c r="D2942" s="52" t="s">
        <v>3785</v>
      </c>
      <c r="E2942" s="52" t="s">
        <v>8364</v>
      </c>
      <c r="F2942" s="32">
        <v>41751</v>
      </c>
      <c r="G2942" s="52" t="s">
        <v>110</v>
      </c>
      <c r="H2942" s="52" t="s">
        <v>12332</v>
      </c>
      <c r="I2942" s="52" t="s">
        <v>11720</v>
      </c>
      <c r="J2942" s="52" t="s">
        <v>11712</v>
      </c>
      <c r="K2942" s="52" t="s">
        <v>11713</v>
      </c>
      <c r="L2942" s="52" t="s">
        <v>11714</v>
      </c>
      <c r="M2942" s="53">
        <v>3506</v>
      </c>
    </row>
    <row r="2943" spans="1:13" s="52" customFormat="1">
      <c r="A2943" s="38">
        <v>10196150</v>
      </c>
      <c r="B2943" s="54">
        <v>101961500000000</v>
      </c>
      <c r="C2943" s="52" t="s">
        <v>7749</v>
      </c>
      <c r="E2943" s="52" t="s">
        <v>8411</v>
      </c>
      <c r="F2943" s="32">
        <v>41751</v>
      </c>
      <c r="G2943" s="52" t="s">
        <v>110</v>
      </c>
      <c r="H2943" s="52" t="s">
        <v>12519</v>
      </c>
      <c r="I2943" s="52" t="s">
        <v>11876</v>
      </c>
      <c r="J2943" s="52" t="s">
        <v>11712</v>
      </c>
      <c r="K2943" s="52" t="s">
        <v>11713</v>
      </c>
      <c r="L2943" s="52" t="s">
        <v>11714</v>
      </c>
      <c r="M2943" s="53">
        <v>3506</v>
      </c>
    </row>
    <row r="2944" spans="1:13" s="52" customFormat="1">
      <c r="A2944" s="38">
        <v>10196151</v>
      </c>
      <c r="B2944" s="54">
        <v>101961510000000</v>
      </c>
      <c r="C2944" s="52" t="s">
        <v>7749</v>
      </c>
      <c r="D2944" s="52" t="s">
        <v>3785</v>
      </c>
      <c r="E2944" s="52" t="s">
        <v>8373</v>
      </c>
      <c r="F2944" s="32">
        <v>41751</v>
      </c>
      <c r="G2944" s="52" t="s">
        <v>110</v>
      </c>
      <c r="H2944" s="52" t="s">
        <v>12508</v>
      </c>
      <c r="I2944" s="52" t="s">
        <v>11876</v>
      </c>
      <c r="J2944" s="52" t="s">
        <v>11712</v>
      </c>
      <c r="K2944" s="52" t="s">
        <v>11713</v>
      </c>
      <c r="L2944" s="52" t="s">
        <v>11714</v>
      </c>
      <c r="M2944" s="53">
        <v>3506</v>
      </c>
    </row>
    <row r="2945" spans="1:13" s="52" customFormat="1">
      <c r="A2945" s="38">
        <v>10196152</v>
      </c>
      <c r="B2945" s="54">
        <v>101961520000000</v>
      </c>
      <c r="C2945" s="52" t="s">
        <v>7749</v>
      </c>
      <c r="D2945" s="52" t="s">
        <v>3785</v>
      </c>
      <c r="E2945" s="52" t="s">
        <v>8387</v>
      </c>
      <c r="F2945" s="32">
        <v>41751</v>
      </c>
      <c r="G2945" s="52" t="s">
        <v>110</v>
      </c>
      <c r="H2945" s="52" t="s">
        <v>12446</v>
      </c>
      <c r="I2945" s="52" t="s">
        <v>12058</v>
      </c>
      <c r="J2945" s="52" t="s">
        <v>11712</v>
      </c>
      <c r="K2945" s="52" t="s">
        <v>11713</v>
      </c>
      <c r="L2945" s="52" t="s">
        <v>11714</v>
      </c>
      <c r="M2945" s="53">
        <v>3506</v>
      </c>
    </row>
    <row r="2946" spans="1:13" s="52" customFormat="1">
      <c r="A2946" s="38">
        <v>10196153</v>
      </c>
      <c r="B2946" s="54">
        <v>101961530000000</v>
      </c>
      <c r="C2946" s="52" t="s">
        <v>7749</v>
      </c>
      <c r="E2946" s="52" t="s">
        <v>8413</v>
      </c>
      <c r="F2946" s="32">
        <v>41751</v>
      </c>
      <c r="G2946" s="52" t="s">
        <v>110</v>
      </c>
      <c r="H2946" s="52" t="s">
        <v>12521</v>
      </c>
      <c r="I2946" s="52" t="s">
        <v>11876</v>
      </c>
      <c r="J2946" s="52" t="s">
        <v>11712</v>
      </c>
      <c r="K2946" s="52" t="s">
        <v>11713</v>
      </c>
      <c r="L2946" s="52" t="s">
        <v>11714</v>
      </c>
      <c r="M2946" s="53">
        <v>3506</v>
      </c>
    </row>
    <row r="2947" spans="1:13" s="52" customFormat="1">
      <c r="A2947" s="38">
        <v>10196154</v>
      </c>
      <c r="B2947" s="54">
        <v>101961540000000</v>
      </c>
      <c r="C2947" s="52" t="s">
        <v>7749</v>
      </c>
      <c r="E2947" s="52" t="s">
        <v>8410</v>
      </c>
      <c r="F2947" s="32">
        <v>41751</v>
      </c>
      <c r="G2947" s="52" t="s">
        <v>110</v>
      </c>
      <c r="H2947" s="52" t="s">
        <v>12518</v>
      </c>
      <c r="I2947" s="52" t="s">
        <v>11876</v>
      </c>
      <c r="J2947" s="52" t="s">
        <v>11712</v>
      </c>
      <c r="K2947" s="52" t="s">
        <v>11713</v>
      </c>
      <c r="L2947" s="52" t="s">
        <v>11714</v>
      </c>
      <c r="M2947" s="53">
        <v>3506</v>
      </c>
    </row>
    <row r="2948" spans="1:13" s="52" customFormat="1">
      <c r="A2948" s="38">
        <v>10196155</v>
      </c>
      <c r="B2948" s="54">
        <v>101961550000000</v>
      </c>
      <c r="C2948" s="52" t="s">
        <v>7749</v>
      </c>
      <c r="E2948" s="52" t="s">
        <v>8412</v>
      </c>
      <c r="F2948" s="32">
        <v>41751</v>
      </c>
      <c r="G2948" s="52" t="s">
        <v>110</v>
      </c>
      <c r="H2948" s="52" t="s">
        <v>12520</v>
      </c>
      <c r="I2948" s="52" t="s">
        <v>11876</v>
      </c>
      <c r="J2948" s="52" t="s">
        <v>11712</v>
      </c>
      <c r="K2948" s="52" t="s">
        <v>11713</v>
      </c>
      <c r="L2948" s="52" t="s">
        <v>11714</v>
      </c>
      <c r="M2948" s="53">
        <v>3506</v>
      </c>
    </row>
    <row r="2949" spans="1:13" s="52" customFormat="1">
      <c r="A2949" s="38">
        <v>10196156</v>
      </c>
      <c r="B2949" s="54">
        <v>101961560000000</v>
      </c>
      <c r="C2949" s="52" t="s">
        <v>7749</v>
      </c>
      <c r="E2949" s="52" t="s">
        <v>8166</v>
      </c>
      <c r="F2949" s="32">
        <v>41751</v>
      </c>
      <c r="G2949" s="52" t="s">
        <v>110</v>
      </c>
      <c r="H2949" s="52" t="s">
        <v>12412</v>
      </c>
      <c r="I2949" s="52" t="s">
        <v>12058</v>
      </c>
      <c r="J2949" s="52" t="s">
        <v>11712</v>
      </c>
      <c r="K2949" s="52" t="s">
        <v>11713</v>
      </c>
      <c r="L2949" s="52" t="s">
        <v>11714</v>
      </c>
      <c r="M2949" s="53">
        <v>3506</v>
      </c>
    </row>
    <row r="2950" spans="1:13" s="52" customFormat="1">
      <c r="A2950" s="38">
        <v>10196157</v>
      </c>
      <c r="B2950" s="54">
        <v>101961570000000</v>
      </c>
      <c r="C2950" s="52" t="s">
        <v>3865</v>
      </c>
      <c r="E2950" s="52" t="s">
        <v>8167</v>
      </c>
      <c r="F2950" s="32">
        <v>41779</v>
      </c>
      <c r="G2950" s="52">
        <v>401.43</v>
      </c>
      <c r="H2950" s="52" t="s">
        <v>11722</v>
      </c>
      <c r="I2950" s="52" t="s">
        <v>11723</v>
      </c>
      <c r="J2950" s="52" t="s">
        <v>11712</v>
      </c>
      <c r="K2950" s="52" t="s">
        <v>11713</v>
      </c>
      <c r="L2950" s="52" t="s">
        <v>11714</v>
      </c>
      <c r="M2950" s="53">
        <v>3506</v>
      </c>
    </row>
    <row r="2951" spans="1:13" s="52" customFormat="1">
      <c r="A2951" s="38">
        <v>10196158</v>
      </c>
      <c r="B2951" s="54">
        <v>101961580000000</v>
      </c>
      <c r="C2951" s="52" t="s">
        <v>3865</v>
      </c>
      <c r="E2951" s="52" t="s">
        <v>8168</v>
      </c>
      <c r="F2951" s="32">
        <v>41779</v>
      </c>
      <c r="G2951" s="52">
        <v>401.43</v>
      </c>
      <c r="H2951" s="52" t="s">
        <v>11722</v>
      </c>
      <c r="I2951" s="52" t="s">
        <v>11723</v>
      </c>
      <c r="J2951" s="52" t="s">
        <v>11712</v>
      </c>
      <c r="K2951" s="52" t="s">
        <v>11713</v>
      </c>
      <c r="L2951" s="52" t="s">
        <v>11714</v>
      </c>
      <c r="M2951" s="53">
        <v>3506</v>
      </c>
    </row>
    <row r="2952" spans="1:13" s="52" customFormat="1">
      <c r="A2952" s="38">
        <v>10196159</v>
      </c>
      <c r="B2952" s="54">
        <v>101961590000000</v>
      </c>
      <c r="C2952" s="52" t="s">
        <v>3865</v>
      </c>
      <c r="E2952" s="52" t="s">
        <v>8169</v>
      </c>
      <c r="F2952" s="32">
        <v>41779</v>
      </c>
      <c r="G2952" s="52">
        <v>401.36</v>
      </c>
      <c r="H2952" s="52" t="s">
        <v>11722</v>
      </c>
      <c r="I2952" s="52" t="s">
        <v>11723</v>
      </c>
      <c r="J2952" s="52" t="s">
        <v>11712</v>
      </c>
      <c r="K2952" s="52" t="s">
        <v>11713</v>
      </c>
      <c r="L2952" s="52" t="s">
        <v>11714</v>
      </c>
      <c r="M2952" s="53">
        <v>3506</v>
      </c>
    </row>
    <row r="2953" spans="1:13" s="52" customFormat="1">
      <c r="A2953" s="38">
        <v>10196160</v>
      </c>
      <c r="B2953" s="54">
        <v>101961600000000</v>
      </c>
      <c r="C2953" s="52" t="s">
        <v>3865</v>
      </c>
      <c r="E2953" s="52" t="s">
        <v>8170</v>
      </c>
      <c r="F2953" s="32">
        <v>41779</v>
      </c>
      <c r="G2953" s="52">
        <v>401.45</v>
      </c>
      <c r="H2953" s="52" t="s">
        <v>11722</v>
      </c>
      <c r="I2953" s="52" t="s">
        <v>11723</v>
      </c>
      <c r="J2953" s="52" t="s">
        <v>11712</v>
      </c>
      <c r="K2953" s="52" t="s">
        <v>11713</v>
      </c>
      <c r="L2953" s="52" t="s">
        <v>11714</v>
      </c>
      <c r="M2953" s="53">
        <v>3506</v>
      </c>
    </row>
    <row r="2954" spans="1:13" s="52" customFormat="1">
      <c r="A2954" s="38">
        <v>10196161</v>
      </c>
      <c r="B2954" s="54">
        <v>101961610000000</v>
      </c>
      <c r="C2954" s="52" t="s">
        <v>3865</v>
      </c>
      <c r="E2954" s="52" t="s">
        <v>8171</v>
      </c>
      <c r="F2954" s="32">
        <v>41779</v>
      </c>
      <c r="G2954" s="52">
        <v>401.44</v>
      </c>
      <c r="H2954" s="52" t="s">
        <v>11722</v>
      </c>
      <c r="I2954" s="52" t="s">
        <v>11723</v>
      </c>
      <c r="J2954" s="52" t="s">
        <v>11712</v>
      </c>
      <c r="K2954" s="52" t="s">
        <v>11713</v>
      </c>
      <c r="L2954" s="52" t="s">
        <v>11714</v>
      </c>
      <c r="M2954" s="53">
        <v>3506</v>
      </c>
    </row>
    <row r="2955" spans="1:13" s="52" customFormat="1">
      <c r="A2955" s="38">
        <v>10196162</v>
      </c>
      <c r="B2955" s="54">
        <v>101961620000000</v>
      </c>
      <c r="C2955" s="52" t="s">
        <v>3865</v>
      </c>
      <c r="E2955" s="52" t="s">
        <v>8172</v>
      </c>
      <c r="F2955" s="32">
        <v>41779</v>
      </c>
      <c r="G2955" s="52" t="s">
        <v>11778</v>
      </c>
      <c r="H2955" s="52" t="s">
        <v>11722</v>
      </c>
      <c r="I2955" s="52" t="s">
        <v>11723</v>
      </c>
      <c r="J2955" s="52" t="s">
        <v>11712</v>
      </c>
      <c r="K2955" s="52" t="s">
        <v>11713</v>
      </c>
      <c r="L2955" s="52" t="s">
        <v>11714</v>
      </c>
      <c r="M2955" s="53">
        <v>3506</v>
      </c>
    </row>
    <row r="2956" spans="1:13" s="52" customFormat="1">
      <c r="A2956" s="38">
        <v>10196163</v>
      </c>
      <c r="B2956" s="54">
        <v>101961630000000</v>
      </c>
      <c r="C2956" s="52" t="s">
        <v>3865</v>
      </c>
      <c r="E2956" s="52" t="s">
        <v>8173</v>
      </c>
      <c r="F2956" s="32">
        <v>41779</v>
      </c>
      <c r="G2956" s="52">
        <v>402.14</v>
      </c>
      <c r="H2956" s="52" t="s">
        <v>11722</v>
      </c>
      <c r="I2956" s="52" t="s">
        <v>11723</v>
      </c>
      <c r="J2956" s="52" t="s">
        <v>11712</v>
      </c>
      <c r="K2956" s="52" t="s">
        <v>11713</v>
      </c>
      <c r="L2956" s="52" t="s">
        <v>11714</v>
      </c>
      <c r="M2956" s="53">
        <v>3506</v>
      </c>
    </row>
    <row r="2957" spans="1:13" s="52" customFormat="1">
      <c r="A2957" s="38">
        <v>10196164</v>
      </c>
      <c r="B2957" s="54">
        <v>101961640000000</v>
      </c>
      <c r="C2957" s="52" t="s">
        <v>3865</v>
      </c>
      <c r="E2957" s="52" t="s">
        <v>8174</v>
      </c>
      <c r="F2957" s="32">
        <v>41779</v>
      </c>
      <c r="G2957" s="52">
        <v>401.6</v>
      </c>
      <c r="H2957" s="52" t="s">
        <v>11722</v>
      </c>
      <c r="I2957" s="52" t="s">
        <v>11723</v>
      </c>
      <c r="J2957" s="52" t="s">
        <v>11712</v>
      </c>
      <c r="K2957" s="52" t="s">
        <v>11713</v>
      </c>
      <c r="L2957" s="52" t="s">
        <v>11714</v>
      </c>
      <c r="M2957" s="53">
        <v>3506</v>
      </c>
    </row>
    <row r="2958" spans="1:13" s="52" customFormat="1">
      <c r="A2958" s="38">
        <v>10196165</v>
      </c>
      <c r="B2958" s="54">
        <v>101961650000000</v>
      </c>
      <c r="C2958" s="52" t="s">
        <v>3865</v>
      </c>
      <c r="E2958" s="52" t="s">
        <v>8175</v>
      </c>
      <c r="F2958" s="32">
        <v>41779</v>
      </c>
      <c r="G2958" s="52">
        <v>401.25</v>
      </c>
      <c r="H2958" s="52" t="s">
        <v>11722</v>
      </c>
      <c r="I2958" s="52" t="s">
        <v>11723</v>
      </c>
      <c r="J2958" s="52" t="s">
        <v>11712</v>
      </c>
      <c r="K2958" s="52" t="s">
        <v>11713</v>
      </c>
      <c r="L2958" s="52" t="s">
        <v>11714</v>
      </c>
      <c r="M2958" s="53">
        <v>3506</v>
      </c>
    </row>
    <row r="2959" spans="1:13" s="52" customFormat="1">
      <c r="A2959" s="38">
        <v>10196166</v>
      </c>
      <c r="B2959" s="54">
        <v>101961660000000</v>
      </c>
      <c r="C2959" s="52" t="s">
        <v>3865</v>
      </c>
      <c r="E2959" s="52" t="s">
        <v>8176</v>
      </c>
      <c r="F2959" s="32">
        <v>41779</v>
      </c>
      <c r="G2959" s="52" t="s">
        <v>11724</v>
      </c>
      <c r="H2959" s="52" t="s">
        <v>11722</v>
      </c>
      <c r="I2959" s="52" t="s">
        <v>11723</v>
      </c>
      <c r="J2959" s="52" t="s">
        <v>11712</v>
      </c>
      <c r="K2959" s="52" t="s">
        <v>11713</v>
      </c>
      <c r="L2959" s="52" t="s">
        <v>11714</v>
      </c>
      <c r="M2959" s="53">
        <v>3506</v>
      </c>
    </row>
    <row r="2960" spans="1:13" s="52" customFormat="1">
      <c r="A2960" s="38">
        <v>10196167</v>
      </c>
      <c r="B2960" s="54">
        <v>101961670000000</v>
      </c>
      <c r="C2960" s="52" t="s">
        <v>3865</v>
      </c>
      <c r="E2960" s="52" t="s">
        <v>8177</v>
      </c>
      <c r="F2960" s="32">
        <v>41779</v>
      </c>
      <c r="G2960" s="52">
        <v>401.12</v>
      </c>
      <c r="H2960" s="52" t="s">
        <v>11722</v>
      </c>
      <c r="I2960" s="52" t="s">
        <v>11723</v>
      </c>
      <c r="J2960" s="52" t="s">
        <v>11712</v>
      </c>
      <c r="K2960" s="52" t="s">
        <v>11713</v>
      </c>
      <c r="L2960" s="52" t="s">
        <v>11714</v>
      </c>
      <c r="M2960" s="53">
        <v>3506</v>
      </c>
    </row>
    <row r="2961" spans="1:13" s="52" customFormat="1">
      <c r="A2961" s="38">
        <v>10196168</v>
      </c>
      <c r="B2961" s="54">
        <v>101961680000000</v>
      </c>
      <c r="C2961" s="52" t="s">
        <v>7750</v>
      </c>
      <c r="E2961" s="52" t="s">
        <v>8178</v>
      </c>
      <c r="F2961" s="32">
        <v>41754</v>
      </c>
      <c r="G2961" s="52" t="s">
        <v>272</v>
      </c>
      <c r="H2961" s="52" t="s">
        <v>11722</v>
      </c>
      <c r="I2961" s="52" t="s">
        <v>11723</v>
      </c>
      <c r="J2961" s="52" t="s">
        <v>11712</v>
      </c>
      <c r="K2961" s="52" t="s">
        <v>11713</v>
      </c>
      <c r="L2961" s="52" t="s">
        <v>11714</v>
      </c>
      <c r="M2961" s="53">
        <v>3506</v>
      </c>
    </row>
    <row r="2962" spans="1:13" s="52" customFormat="1">
      <c r="A2962" s="38">
        <v>10196169</v>
      </c>
      <c r="B2962" s="54">
        <v>101961690000000</v>
      </c>
      <c r="C2962" s="52" t="s">
        <v>7750</v>
      </c>
      <c r="E2962" s="52" t="s">
        <v>8179</v>
      </c>
      <c r="F2962" s="32">
        <v>41754</v>
      </c>
      <c r="G2962" s="52" t="s">
        <v>272</v>
      </c>
      <c r="H2962" s="52" t="s">
        <v>12463</v>
      </c>
      <c r="I2962" s="52" t="s">
        <v>12091</v>
      </c>
      <c r="J2962" s="52" t="s">
        <v>11712</v>
      </c>
      <c r="K2962" s="52" t="s">
        <v>11713</v>
      </c>
      <c r="L2962" s="52" t="s">
        <v>11714</v>
      </c>
      <c r="M2962" s="53">
        <v>3506</v>
      </c>
    </row>
    <row r="2963" spans="1:13" s="52" customFormat="1">
      <c r="A2963" s="38">
        <v>10196170</v>
      </c>
      <c r="B2963" s="54">
        <v>101961700000000</v>
      </c>
      <c r="C2963" s="52" t="s">
        <v>7750</v>
      </c>
      <c r="E2963" s="52" t="s">
        <v>8180</v>
      </c>
      <c r="F2963" s="32">
        <v>41754</v>
      </c>
      <c r="G2963" s="52" t="s">
        <v>272</v>
      </c>
      <c r="H2963" s="52" t="s">
        <v>11722</v>
      </c>
      <c r="I2963" s="52" t="s">
        <v>11723</v>
      </c>
      <c r="J2963" s="52" t="s">
        <v>11712</v>
      </c>
      <c r="K2963" s="52" t="s">
        <v>11713</v>
      </c>
      <c r="L2963" s="52" t="s">
        <v>11714</v>
      </c>
      <c r="M2963" s="53">
        <v>3506</v>
      </c>
    </row>
    <row r="2964" spans="1:13" s="52" customFormat="1">
      <c r="A2964" s="38">
        <v>10196171</v>
      </c>
      <c r="B2964" s="54">
        <v>101961710000000</v>
      </c>
      <c r="C2964" s="52" t="s">
        <v>7750</v>
      </c>
      <c r="E2964" s="52" t="s">
        <v>8181</v>
      </c>
      <c r="F2964" s="32">
        <v>41754</v>
      </c>
      <c r="G2964" s="52" t="s">
        <v>272</v>
      </c>
      <c r="H2964" s="52" t="s">
        <v>11722</v>
      </c>
      <c r="I2964" s="52" t="s">
        <v>11723</v>
      </c>
      <c r="J2964" s="52" t="s">
        <v>11712</v>
      </c>
      <c r="K2964" s="52" t="s">
        <v>11713</v>
      </c>
      <c r="L2964" s="52" t="s">
        <v>11714</v>
      </c>
      <c r="M2964" s="53">
        <v>3506</v>
      </c>
    </row>
    <row r="2965" spans="1:13" s="52" customFormat="1">
      <c r="A2965" s="38">
        <v>10196172</v>
      </c>
      <c r="B2965" s="54">
        <v>101961720000000</v>
      </c>
      <c r="C2965" s="52" t="s">
        <v>7751</v>
      </c>
      <c r="E2965" s="52" t="s">
        <v>8182</v>
      </c>
      <c r="F2965" s="32">
        <v>41754</v>
      </c>
      <c r="G2965" s="52" t="s">
        <v>272</v>
      </c>
      <c r="H2965" s="52" t="s">
        <v>11722</v>
      </c>
      <c r="I2965" s="52" t="s">
        <v>11723</v>
      </c>
      <c r="J2965" s="52" t="s">
        <v>11712</v>
      </c>
      <c r="K2965" s="52" t="s">
        <v>11713</v>
      </c>
      <c r="L2965" s="52" t="s">
        <v>11714</v>
      </c>
      <c r="M2965" s="53">
        <v>3506</v>
      </c>
    </row>
    <row r="2966" spans="1:13" s="52" customFormat="1">
      <c r="A2966" s="38">
        <v>10196173</v>
      </c>
      <c r="B2966" s="54">
        <v>101961730000000</v>
      </c>
      <c r="C2966" s="52" t="s">
        <v>7751</v>
      </c>
      <c r="E2966" s="52" t="s">
        <v>8183</v>
      </c>
      <c r="F2966" s="32">
        <v>41754</v>
      </c>
      <c r="G2966" s="52" t="s">
        <v>272</v>
      </c>
      <c r="H2966" s="52" t="s">
        <v>11722</v>
      </c>
      <c r="I2966" s="52" t="s">
        <v>11723</v>
      </c>
      <c r="J2966" s="52" t="s">
        <v>11712</v>
      </c>
      <c r="K2966" s="52" t="s">
        <v>11713</v>
      </c>
      <c r="L2966" s="52" t="s">
        <v>11714</v>
      </c>
      <c r="M2966" s="53">
        <v>3506</v>
      </c>
    </row>
    <row r="2967" spans="1:13" s="52" customFormat="1">
      <c r="A2967" s="38">
        <v>10196174</v>
      </c>
      <c r="B2967" s="54">
        <v>101961740000000</v>
      </c>
      <c r="C2967" s="52" t="s">
        <v>7751</v>
      </c>
      <c r="E2967" s="52" t="s">
        <v>8184</v>
      </c>
      <c r="F2967" s="32">
        <v>41754</v>
      </c>
      <c r="G2967" s="52" t="s">
        <v>272</v>
      </c>
      <c r="H2967" s="52" t="s">
        <v>11722</v>
      </c>
      <c r="I2967" s="52" t="s">
        <v>11723</v>
      </c>
      <c r="J2967" s="52" t="s">
        <v>11712</v>
      </c>
      <c r="K2967" s="52" t="s">
        <v>11713</v>
      </c>
      <c r="L2967" s="52" t="s">
        <v>11714</v>
      </c>
      <c r="M2967" s="53">
        <v>3506</v>
      </c>
    </row>
    <row r="2968" spans="1:13" s="52" customFormat="1">
      <c r="A2968" s="38">
        <v>10196175</v>
      </c>
      <c r="B2968" s="54">
        <v>101961750000000</v>
      </c>
      <c r="C2968" s="52" t="s">
        <v>7751</v>
      </c>
      <c r="E2968" s="52" t="s">
        <v>8185</v>
      </c>
      <c r="F2968" s="32">
        <v>41754</v>
      </c>
      <c r="G2968" s="52" t="s">
        <v>3402</v>
      </c>
      <c r="H2968" s="52" t="s">
        <v>12390</v>
      </c>
      <c r="I2968" s="52" t="s">
        <v>12391</v>
      </c>
      <c r="J2968" s="52" t="s">
        <v>11712</v>
      </c>
      <c r="K2968" s="52" t="s">
        <v>11713</v>
      </c>
      <c r="L2968" s="52" t="s">
        <v>11714</v>
      </c>
      <c r="M2968" s="53">
        <v>3506</v>
      </c>
    </row>
    <row r="2969" spans="1:13" s="52" customFormat="1">
      <c r="A2969" s="38">
        <v>10196176</v>
      </c>
      <c r="B2969" s="54">
        <v>101961760000000</v>
      </c>
      <c r="C2969" s="52" t="s">
        <v>7751</v>
      </c>
      <c r="E2969" s="52" t="s">
        <v>8186</v>
      </c>
      <c r="F2969" s="32">
        <v>41754</v>
      </c>
      <c r="G2969" s="52" t="s">
        <v>272</v>
      </c>
      <c r="H2969" s="52" t="s">
        <v>11722</v>
      </c>
      <c r="I2969" s="52" t="s">
        <v>11723</v>
      </c>
      <c r="J2969" s="52" t="s">
        <v>11712</v>
      </c>
      <c r="K2969" s="52" t="s">
        <v>11713</v>
      </c>
      <c r="L2969" s="52" t="s">
        <v>11714</v>
      </c>
      <c r="M2969" s="53">
        <v>3506</v>
      </c>
    </row>
    <row r="2970" spans="1:13" s="52" customFormat="1">
      <c r="A2970" s="38">
        <v>10196177</v>
      </c>
      <c r="B2970" s="54">
        <v>101961770000000</v>
      </c>
      <c r="C2970" s="52" t="s">
        <v>7751</v>
      </c>
      <c r="E2970" s="52" t="s">
        <v>8187</v>
      </c>
      <c r="F2970" s="32">
        <v>41754</v>
      </c>
      <c r="G2970" s="52" t="s">
        <v>272</v>
      </c>
      <c r="H2970" s="52" t="s">
        <v>11722</v>
      </c>
      <c r="I2970" s="52" t="s">
        <v>11723</v>
      </c>
      <c r="J2970" s="52" t="s">
        <v>11712</v>
      </c>
      <c r="K2970" s="52" t="s">
        <v>11713</v>
      </c>
      <c r="L2970" s="52" t="s">
        <v>11714</v>
      </c>
      <c r="M2970" s="53">
        <v>3506</v>
      </c>
    </row>
    <row r="2971" spans="1:13" s="52" customFormat="1">
      <c r="A2971" s="38">
        <v>10196178</v>
      </c>
      <c r="B2971" s="54">
        <v>101961780000000</v>
      </c>
      <c r="C2971" s="52" t="s">
        <v>7752</v>
      </c>
      <c r="E2971" s="52" t="s">
        <v>8188</v>
      </c>
      <c r="F2971" s="32">
        <v>41773</v>
      </c>
      <c r="G2971" s="52" t="s">
        <v>7839</v>
      </c>
      <c r="H2971" s="52" t="s">
        <v>11722</v>
      </c>
      <c r="I2971" s="52" t="s">
        <v>11723</v>
      </c>
      <c r="J2971" s="52" t="s">
        <v>11712</v>
      </c>
      <c r="K2971" s="52" t="s">
        <v>11713</v>
      </c>
      <c r="L2971" s="52" t="s">
        <v>11714</v>
      </c>
      <c r="M2971" s="53">
        <v>3506</v>
      </c>
    </row>
    <row r="2972" spans="1:13" s="52" customFormat="1">
      <c r="A2972" s="38">
        <v>10196179</v>
      </c>
      <c r="B2972" s="54">
        <v>101961790000000</v>
      </c>
      <c r="C2972" s="52" t="s">
        <v>7752</v>
      </c>
      <c r="E2972" s="52" t="s">
        <v>8189</v>
      </c>
      <c r="F2972" s="32">
        <v>41773</v>
      </c>
      <c r="G2972" s="52" t="s">
        <v>7839</v>
      </c>
      <c r="H2972" s="52" t="s">
        <v>11722</v>
      </c>
      <c r="I2972" s="52" t="s">
        <v>11723</v>
      </c>
      <c r="J2972" s="52" t="s">
        <v>11712</v>
      </c>
      <c r="K2972" s="52" t="s">
        <v>11713</v>
      </c>
      <c r="L2972" s="52" t="s">
        <v>11714</v>
      </c>
      <c r="M2972" s="53">
        <v>3506</v>
      </c>
    </row>
    <row r="2973" spans="1:13" s="52" customFormat="1">
      <c r="A2973" s="38">
        <v>10196180</v>
      </c>
      <c r="B2973" s="54">
        <v>101961800000000</v>
      </c>
      <c r="C2973" s="52" t="s">
        <v>7752</v>
      </c>
      <c r="E2973" s="52" t="s">
        <v>8190</v>
      </c>
      <c r="F2973" s="32">
        <v>41773</v>
      </c>
      <c r="G2973" s="52" t="s">
        <v>7839</v>
      </c>
      <c r="H2973" s="52" t="s">
        <v>11722</v>
      </c>
      <c r="I2973" s="52" t="s">
        <v>11723</v>
      </c>
      <c r="J2973" s="52" t="s">
        <v>11712</v>
      </c>
      <c r="K2973" s="52" t="s">
        <v>11713</v>
      </c>
      <c r="L2973" s="52" t="s">
        <v>11714</v>
      </c>
      <c r="M2973" s="53">
        <v>3506</v>
      </c>
    </row>
    <row r="2974" spans="1:13" s="52" customFormat="1">
      <c r="A2974" s="38">
        <v>10196181</v>
      </c>
      <c r="B2974" s="54">
        <v>101961810000000</v>
      </c>
      <c r="C2974" s="52" t="s">
        <v>7752</v>
      </c>
      <c r="E2974" s="52" t="s">
        <v>8191</v>
      </c>
      <c r="F2974" s="32">
        <v>41773</v>
      </c>
      <c r="G2974" s="52" t="s">
        <v>7839</v>
      </c>
      <c r="H2974" s="52" t="s">
        <v>11722</v>
      </c>
      <c r="I2974" s="52" t="s">
        <v>11723</v>
      </c>
      <c r="J2974" s="52" t="s">
        <v>11712</v>
      </c>
      <c r="K2974" s="52" t="s">
        <v>11713</v>
      </c>
      <c r="L2974" s="52" t="s">
        <v>11714</v>
      </c>
      <c r="M2974" s="53">
        <v>3506</v>
      </c>
    </row>
    <row r="2975" spans="1:13" s="52" customFormat="1">
      <c r="A2975" s="38">
        <v>10196182</v>
      </c>
      <c r="B2975" s="54">
        <v>101961820000000</v>
      </c>
      <c r="C2975" s="52" t="s">
        <v>7752</v>
      </c>
      <c r="E2975" s="52" t="s">
        <v>8192</v>
      </c>
      <c r="F2975" s="32">
        <v>41773</v>
      </c>
      <c r="G2975" s="52" t="s">
        <v>7839</v>
      </c>
      <c r="H2975" s="52" t="s">
        <v>11722</v>
      </c>
      <c r="I2975" s="52" t="s">
        <v>11723</v>
      </c>
      <c r="J2975" s="52" t="s">
        <v>11712</v>
      </c>
      <c r="K2975" s="52" t="s">
        <v>11713</v>
      </c>
      <c r="L2975" s="52" t="s">
        <v>11714</v>
      </c>
      <c r="M2975" s="53">
        <v>3506</v>
      </c>
    </row>
    <row r="2976" spans="1:13" s="52" customFormat="1">
      <c r="A2976" s="38">
        <v>10196183</v>
      </c>
      <c r="B2976" s="54">
        <v>101961830000000</v>
      </c>
      <c r="C2976" s="52" t="s">
        <v>7752</v>
      </c>
      <c r="E2976" s="52" t="s">
        <v>8193</v>
      </c>
      <c r="F2976" s="32">
        <v>41773</v>
      </c>
      <c r="G2976" s="52" t="s">
        <v>7839</v>
      </c>
      <c r="H2976" s="52" t="s">
        <v>11722</v>
      </c>
      <c r="I2976" s="52" t="s">
        <v>11723</v>
      </c>
      <c r="J2976" s="52" t="s">
        <v>11712</v>
      </c>
      <c r="K2976" s="52" t="s">
        <v>11713</v>
      </c>
      <c r="L2976" s="52" t="s">
        <v>11714</v>
      </c>
      <c r="M2976" s="53">
        <v>3506</v>
      </c>
    </row>
    <row r="2977" spans="1:13" s="52" customFormat="1">
      <c r="A2977" s="38">
        <v>10196187</v>
      </c>
      <c r="B2977" s="54">
        <v>101961870000000</v>
      </c>
      <c r="C2977" s="52" t="s">
        <v>7753</v>
      </c>
      <c r="E2977" s="52" t="s">
        <v>8194</v>
      </c>
      <c r="F2977" s="32">
        <v>41780</v>
      </c>
      <c r="G2977" s="52" t="s">
        <v>110</v>
      </c>
      <c r="H2977" s="52" t="s">
        <v>11878</v>
      </c>
      <c r="I2977" s="52" t="s">
        <v>11879</v>
      </c>
      <c r="J2977" s="52" t="s">
        <v>11712</v>
      </c>
      <c r="K2977" s="52" t="s">
        <v>11713</v>
      </c>
      <c r="L2977" s="52" t="s">
        <v>11714</v>
      </c>
      <c r="M2977" s="53">
        <v>3506</v>
      </c>
    </row>
    <row r="2978" spans="1:13" s="52" customFormat="1">
      <c r="A2978" s="38">
        <v>10196188</v>
      </c>
      <c r="B2978" s="54">
        <v>101961880000000</v>
      </c>
      <c r="C2978" s="52" t="s">
        <v>7754</v>
      </c>
      <c r="E2978" s="52" t="s">
        <v>8195</v>
      </c>
      <c r="F2978" s="32">
        <v>41795</v>
      </c>
      <c r="G2978" s="52" t="s">
        <v>110</v>
      </c>
      <c r="H2978" s="52" t="s">
        <v>11878</v>
      </c>
      <c r="I2978" s="52" t="s">
        <v>11879</v>
      </c>
      <c r="J2978" s="52" t="s">
        <v>11712</v>
      </c>
      <c r="K2978" s="52" t="s">
        <v>11713</v>
      </c>
      <c r="L2978" s="52" t="s">
        <v>11714</v>
      </c>
      <c r="M2978" s="53">
        <v>3506</v>
      </c>
    </row>
    <row r="2979" spans="1:13" s="52" customFormat="1">
      <c r="A2979" s="38">
        <v>10196189</v>
      </c>
      <c r="B2979" s="54">
        <v>101961890000000</v>
      </c>
      <c r="C2979" s="52" t="s">
        <v>7755</v>
      </c>
      <c r="E2979" s="52" t="s">
        <v>8196</v>
      </c>
      <c r="F2979" s="32">
        <v>41795</v>
      </c>
      <c r="G2979" s="52" t="s">
        <v>110</v>
      </c>
      <c r="H2979" s="52" t="s">
        <v>11878</v>
      </c>
      <c r="I2979" s="52" t="s">
        <v>11879</v>
      </c>
      <c r="J2979" s="52" t="s">
        <v>11712</v>
      </c>
      <c r="K2979" s="52" t="s">
        <v>11713</v>
      </c>
      <c r="L2979" s="52" t="s">
        <v>11714</v>
      </c>
      <c r="M2979" s="53">
        <v>3506</v>
      </c>
    </row>
    <row r="2980" spans="1:13" s="52" customFormat="1">
      <c r="A2980" s="38">
        <v>10196190</v>
      </c>
      <c r="B2980" s="54">
        <v>101961900000000</v>
      </c>
      <c r="C2980" s="52" t="s">
        <v>7786</v>
      </c>
      <c r="D2980" s="52" t="s">
        <v>6109</v>
      </c>
      <c r="E2980" s="52" t="s">
        <v>8344</v>
      </c>
      <c r="F2980" s="32">
        <v>41780</v>
      </c>
      <c r="G2980" s="52" t="s">
        <v>390</v>
      </c>
      <c r="H2980" s="52" t="s">
        <v>12304</v>
      </c>
      <c r="I2980" s="52" t="s">
        <v>12305</v>
      </c>
      <c r="J2980" s="52" t="s">
        <v>11712</v>
      </c>
      <c r="K2980" s="52" t="s">
        <v>11713</v>
      </c>
      <c r="L2980" s="52" t="s">
        <v>11714</v>
      </c>
      <c r="M2980" s="53">
        <v>3506</v>
      </c>
    </row>
    <row r="2981" spans="1:13" s="52" customFormat="1">
      <c r="A2981" s="38">
        <v>10196191</v>
      </c>
      <c r="B2981" s="54">
        <v>101961910000000</v>
      </c>
      <c r="C2981" s="52" t="s">
        <v>7786</v>
      </c>
      <c r="D2981" s="52" t="s">
        <v>6109</v>
      </c>
      <c r="E2981" s="52" t="s">
        <v>8345</v>
      </c>
      <c r="F2981" s="32">
        <v>41780</v>
      </c>
      <c r="G2981" s="52" t="s">
        <v>390</v>
      </c>
      <c r="H2981" s="52" t="s">
        <v>12304</v>
      </c>
      <c r="I2981" s="52" t="s">
        <v>12305</v>
      </c>
      <c r="J2981" s="52" t="s">
        <v>11712</v>
      </c>
      <c r="K2981" s="52" t="s">
        <v>11713</v>
      </c>
      <c r="L2981" s="52" t="s">
        <v>11714</v>
      </c>
      <c r="M2981" s="53">
        <v>3506</v>
      </c>
    </row>
    <row r="2982" spans="1:13" s="52" customFormat="1">
      <c r="A2982" s="38">
        <v>10196192</v>
      </c>
      <c r="B2982" s="54">
        <v>101961920000000</v>
      </c>
      <c r="C2982" s="52" t="s">
        <v>7756</v>
      </c>
      <c r="E2982" s="52" t="s">
        <v>8197</v>
      </c>
      <c r="F2982" s="32">
        <v>41800</v>
      </c>
      <c r="G2982" s="52">
        <v>403.1</v>
      </c>
      <c r="H2982" s="52" t="s">
        <v>11722</v>
      </c>
      <c r="I2982" s="52" t="s">
        <v>11723</v>
      </c>
      <c r="J2982" s="52" t="s">
        <v>11712</v>
      </c>
      <c r="K2982" s="52" t="s">
        <v>11713</v>
      </c>
      <c r="L2982" s="52" t="s">
        <v>11714</v>
      </c>
      <c r="M2982" s="53">
        <v>3506</v>
      </c>
    </row>
    <row r="2983" spans="1:13" s="52" customFormat="1">
      <c r="A2983" s="38">
        <v>10196193</v>
      </c>
      <c r="B2983" s="54">
        <v>101961930000000</v>
      </c>
      <c r="C2983" s="52" t="s">
        <v>7757</v>
      </c>
      <c r="E2983" s="52" t="s">
        <v>8198</v>
      </c>
      <c r="F2983" s="32">
        <v>41800</v>
      </c>
      <c r="G2983" s="52">
        <v>403.1</v>
      </c>
      <c r="H2983" s="52" t="s">
        <v>11722</v>
      </c>
      <c r="I2983" s="52" t="s">
        <v>11723</v>
      </c>
      <c r="J2983" s="52" t="s">
        <v>11712</v>
      </c>
      <c r="K2983" s="52" t="s">
        <v>11713</v>
      </c>
      <c r="L2983" s="52" t="s">
        <v>11714</v>
      </c>
      <c r="M2983" s="53">
        <v>3506</v>
      </c>
    </row>
    <row r="2984" spans="1:13" s="52" customFormat="1">
      <c r="A2984" s="38">
        <v>10196194</v>
      </c>
      <c r="B2984" s="54">
        <v>101961940000000</v>
      </c>
      <c r="C2984" s="52" t="s">
        <v>7758</v>
      </c>
      <c r="E2984" s="52" t="s">
        <v>8199</v>
      </c>
      <c r="F2984" s="32">
        <v>41801</v>
      </c>
      <c r="G2984" s="52">
        <v>403.2</v>
      </c>
      <c r="H2984" s="52" t="s">
        <v>11722</v>
      </c>
      <c r="I2984" s="52" t="s">
        <v>11723</v>
      </c>
      <c r="J2984" s="52" t="s">
        <v>11712</v>
      </c>
      <c r="K2984" s="52" t="s">
        <v>11713</v>
      </c>
      <c r="L2984" s="52" t="s">
        <v>11714</v>
      </c>
      <c r="M2984" s="53">
        <v>3506</v>
      </c>
    </row>
    <row r="2985" spans="1:13" s="52" customFormat="1">
      <c r="A2985" s="38">
        <v>10196195</v>
      </c>
      <c r="B2985" s="54">
        <v>101961950000000</v>
      </c>
      <c r="C2985" s="52" t="s">
        <v>7758</v>
      </c>
      <c r="E2985" s="52" t="s">
        <v>8200</v>
      </c>
      <c r="F2985" s="32">
        <v>41801</v>
      </c>
      <c r="G2985" s="52">
        <v>403.2</v>
      </c>
      <c r="H2985" s="52" t="s">
        <v>11722</v>
      </c>
      <c r="I2985" s="52" t="s">
        <v>11723</v>
      </c>
      <c r="J2985" s="52" t="s">
        <v>11712</v>
      </c>
      <c r="K2985" s="52" t="s">
        <v>11713</v>
      </c>
      <c r="L2985" s="52" t="s">
        <v>11714</v>
      </c>
      <c r="M2985" s="53">
        <v>3506</v>
      </c>
    </row>
    <row r="2986" spans="1:13" s="52" customFormat="1">
      <c r="A2986" s="38">
        <v>10196196</v>
      </c>
      <c r="B2986" s="54">
        <v>101961960000000</v>
      </c>
      <c r="C2986" s="52" t="s">
        <v>7758</v>
      </c>
      <c r="E2986" s="52" t="s">
        <v>8201</v>
      </c>
      <c r="F2986" s="32">
        <v>41801</v>
      </c>
      <c r="G2986" s="52">
        <v>403.2</v>
      </c>
      <c r="H2986" s="52" t="s">
        <v>11722</v>
      </c>
      <c r="I2986" s="52" t="s">
        <v>11723</v>
      </c>
      <c r="J2986" s="52" t="s">
        <v>11712</v>
      </c>
      <c r="K2986" s="52" t="s">
        <v>11713</v>
      </c>
      <c r="L2986" s="52" t="s">
        <v>11714</v>
      </c>
      <c r="M2986" s="53">
        <v>3506</v>
      </c>
    </row>
    <row r="2987" spans="1:13" s="52" customFormat="1">
      <c r="A2987" s="38">
        <v>10196248</v>
      </c>
      <c r="B2987" s="54">
        <v>101962480000000</v>
      </c>
      <c r="C2987" s="52" t="s">
        <v>11871</v>
      </c>
      <c r="E2987" s="52" t="s">
        <v>11872</v>
      </c>
      <c r="F2987" s="32">
        <v>42080</v>
      </c>
      <c r="H2987" s="52" t="s">
        <v>11722</v>
      </c>
      <c r="I2987" s="52" t="s">
        <v>11723</v>
      </c>
      <c r="J2987" s="52" t="s">
        <v>11712</v>
      </c>
      <c r="K2987" s="52" t="s">
        <v>11713</v>
      </c>
      <c r="L2987" s="52" t="s">
        <v>11714</v>
      </c>
      <c r="M2987" s="53">
        <v>3506</v>
      </c>
    </row>
    <row r="2988" spans="1:13" s="52" customFormat="1">
      <c r="A2988" s="38">
        <v>10196249</v>
      </c>
      <c r="B2988" s="54">
        <v>101962490000000</v>
      </c>
      <c r="C2988" s="52" t="s">
        <v>11873</v>
      </c>
      <c r="E2988" s="52" t="s">
        <v>11874</v>
      </c>
      <c r="F2988" s="32">
        <v>42080</v>
      </c>
      <c r="H2988" s="52" t="s">
        <v>11722</v>
      </c>
      <c r="I2988" s="52" t="s">
        <v>11723</v>
      </c>
      <c r="J2988" s="52" t="s">
        <v>11712</v>
      </c>
      <c r="K2988" s="52" t="s">
        <v>11713</v>
      </c>
      <c r="L2988" s="52" t="s">
        <v>11714</v>
      </c>
      <c r="M2988" s="53">
        <v>3506</v>
      </c>
    </row>
    <row r="2989" spans="1:13" s="52" customFormat="1">
      <c r="A2989" s="38">
        <v>10196367</v>
      </c>
      <c r="B2989" s="54">
        <v>101963670000000</v>
      </c>
      <c r="C2989" s="52" t="s">
        <v>11889</v>
      </c>
      <c r="E2989" s="52" t="s">
        <v>11890</v>
      </c>
      <c r="F2989" s="32">
        <v>41679</v>
      </c>
      <c r="H2989" s="52" t="s">
        <v>11878</v>
      </c>
      <c r="I2989" s="52" t="s">
        <v>11879</v>
      </c>
      <c r="J2989" s="52" t="s">
        <v>11712</v>
      </c>
      <c r="K2989" s="52" t="s">
        <v>11713</v>
      </c>
      <c r="L2989" s="52" t="s">
        <v>11714</v>
      </c>
      <c r="M2989" s="53">
        <v>3506</v>
      </c>
    </row>
    <row r="2990" spans="1:13" s="52" customFormat="1">
      <c r="A2990" s="38">
        <v>10196368</v>
      </c>
      <c r="B2990" s="54">
        <v>101963680000000</v>
      </c>
      <c r="C2990" s="52" t="s">
        <v>7759</v>
      </c>
      <c r="E2990" s="52" t="s">
        <v>8203</v>
      </c>
      <c r="F2990" s="32">
        <v>41817</v>
      </c>
      <c r="G2990" s="52" t="s">
        <v>110</v>
      </c>
      <c r="H2990" s="52" t="s">
        <v>11878</v>
      </c>
      <c r="I2990" s="52" t="s">
        <v>11879</v>
      </c>
      <c r="J2990" s="52" t="s">
        <v>11712</v>
      </c>
      <c r="K2990" s="52" t="s">
        <v>11713</v>
      </c>
      <c r="L2990" s="52" t="s">
        <v>11714</v>
      </c>
      <c r="M2990" s="53">
        <v>3506</v>
      </c>
    </row>
    <row r="2991" spans="1:13" s="52" customFormat="1">
      <c r="A2991" s="38">
        <v>10196369</v>
      </c>
      <c r="B2991" s="54">
        <v>101963690000000</v>
      </c>
      <c r="C2991" s="52" t="s">
        <v>7759</v>
      </c>
      <c r="E2991" s="52" t="s">
        <v>8204</v>
      </c>
      <c r="F2991" s="32">
        <v>41817</v>
      </c>
      <c r="G2991" s="52" t="s">
        <v>110</v>
      </c>
      <c r="H2991" s="52" t="s">
        <v>11878</v>
      </c>
      <c r="I2991" s="52" t="s">
        <v>11879</v>
      </c>
      <c r="J2991" s="52" t="s">
        <v>11712</v>
      </c>
      <c r="K2991" s="52" t="s">
        <v>11713</v>
      </c>
      <c r="L2991" s="52" t="s">
        <v>11714</v>
      </c>
      <c r="M2991" s="53">
        <v>3506</v>
      </c>
    </row>
    <row r="2992" spans="1:13" s="52" customFormat="1">
      <c r="A2992" s="38">
        <v>10196370</v>
      </c>
      <c r="B2992" s="54">
        <v>101963700000000</v>
      </c>
      <c r="C2992" s="52" t="s">
        <v>7760</v>
      </c>
      <c r="E2992" s="52" t="s">
        <v>8205</v>
      </c>
      <c r="F2992" s="32">
        <v>41912</v>
      </c>
      <c r="G2992" s="52" t="s">
        <v>272</v>
      </c>
      <c r="H2992" s="52" t="s">
        <v>11722</v>
      </c>
      <c r="I2992" s="52" t="s">
        <v>11723</v>
      </c>
      <c r="J2992" s="52" t="s">
        <v>11712</v>
      </c>
      <c r="K2992" s="52" t="s">
        <v>11713</v>
      </c>
      <c r="L2992" s="52" t="s">
        <v>11714</v>
      </c>
      <c r="M2992" s="53">
        <v>3506</v>
      </c>
    </row>
    <row r="2993" spans="1:13" s="52" customFormat="1">
      <c r="A2993" s="38">
        <v>10196371</v>
      </c>
      <c r="B2993" s="54">
        <v>101963710000000</v>
      </c>
      <c r="C2993" s="52" t="s">
        <v>7760</v>
      </c>
      <c r="E2993" s="52" t="s">
        <v>8206</v>
      </c>
      <c r="F2993" s="32">
        <v>41912</v>
      </c>
      <c r="G2993" s="52" t="s">
        <v>272</v>
      </c>
      <c r="H2993" s="52" t="s">
        <v>11722</v>
      </c>
      <c r="I2993" s="52" t="s">
        <v>11723</v>
      </c>
      <c r="J2993" s="52" t="s">
        <v>11712</v>
      </c>
      <c r="K2993" s="52" t="s">
        <v>11713</v>
      </c>
      <c r="L2993" s="52" t="s">
        <v>11714</v>
      </c>
      <c r="M2993" s="53">
        <v>3506</v>
      </c>
    </row>
    <row r="2994" spans="1:13" s="52" customFormat="1">
      <c r="A2994" s="38">
        <v>10196372</v>
      </c>
      <c r="B2994" s="54">
        <v>101963720000000</v>
      </c>
      <c r="C2994" s="52" t="s">
        <v>7760</v>
      </c>
      <c r="E2994" s="52" t="s">
        <v>8207</v>
      </c>
      <c r="F2994" s="32">
        <v>41912</v>
      </c>
      <c r="G2994" s="52" t="s">
        <v>272</v>
      </c>
      <c r="H2994" s="52" t="s">
        <v>11722</v>
      </c>
      <c r="I2994" s="52" t="s">
        <v>11723</v>
      </c>
      <c r="J2994" s="52" t="s">
        <v>11712</v>
      </c>
      <c r="K2994" s="52" t="s">
        <v>11713</v>
      </c>
      <c r="L2994" s="52" t="s">
        <v>11714</v>
      </c>
      <c r="M2994" s="53">
        <v>3506</v>
      </c>
    </row>
    <row r="2995" spans="1:13" s="52" customFormat="1">
      <c r="A2995" s="38">
        <v>10196373</v>
      </c>
      <c r="B2995" s="54">
        <v>101963730000000</v>
      </c>
      <c r="C2995" s="52" t="s">
        <v>7760</v>
      </c>
      <c r="E2995" s="52" t="s">
        <v>8208</v>
      </c>
      <c r="F2995" s="32">
        <v>41912</v>
      </c>
      <c r="G2995" s="52" t="s">
        <v>272</v>
      </c>
      <c r="H2995" s="52" t="s">
        <v>11722</v>
      </c>
      <c r="I2995" s="52" t="s">
        <v>11723</v>
      </c>
      <c r="J2995" s="52" t="s">
        <v>11712</v>
      </c>
      <c r="K2995" s="52" t="s">
        <v>11713</v>
      </c>
      <c r="L2995" s="52" t="s">
        <v>11714</v>
      </c>
      <c r="M2995" s="53">
        <v>3506</v>
      </c>
    </row>
    <row r="2996" spans="1:13" s="52" customFormat="1">
      <c r="A2996" s="38">
        <v>10196374</v>
      </c>
      <c r="B2996" s="54">
        <v>101963740000000</v>
      </c>
      <c r="C2996" s="52" t="s">
        <v>7761</v>
      </c>
      <c r="F2996" s="32">
        <v>41834</v>
      </c>
      <c r="G2996" s="52" t="s">
        <v>110</v>
      </c>
      <c r="H2996" s="52" t="s">
        <v>11878</v>
      </c>
      <c r="I2996" s="52" t="s">
        <v>11879</v>
      </c>
      <c r="J2996" s="52" t="s">
        <v>11712</v>
      </c>
      <c r="K2996" s="52" t="s">
        <v>11713</v>
      </c>
      <c r="L2996" s="52" t="s">
        <v>11714</v>
      </c>
      <c r="M2996" s="53">
        <v>3506</v>
      </c>
    </row>
    <row r="2997" spans="1:13" s="52" customFormat="1">
      <c r="A2997" s="38">
        <v>10196375</v>
      </c>
      <c r="B2997" s="54">
        <v>101963750000000</v>
      </c>
      <c r="C2997" s="52" t="s">
        <v>3930</v>
      </c>
      <c r="E2997" s="52" t="s">
        <v>7879</v>
      </c>
      <c r="F2997" s="32">
        <v>41845</v>
      </c>
      <c r="G2997" s="52">
        <v>401.13</v>
      </c>
      <c r="H2997" s="52" t="s">
        <v>11722</v>
      </c>
      <c r="I2997" s="52" t="s">
        <v>11723</v>
      </c>
      <c r="J2997" s="52" t="s">
        <v>11712</v>
      </c>
      <c r="K2997" s="52" t="s">
        <v>11713</v>
      </c>
      <c r="L2997" s="52" t="s">
        <v>11714</v>
      </c>
      <c r="M2997" s="53">
        <v>3506</v>
      </c>
    </row>
    <row r="2998" spans="1:13" s="52" customFormat="1">
      <c r="A2998" s="38">
        <v>10196376</v>
      </c>
      <c r="B2998" s="54">
        <v>101963760000000</v>
      </c>
      <c r="C2998" s="52" t="s">
        <v>3930</v>
      </c>
      <c r="D2998" s="52" t="s">
        <v>3953</v>
      </c>
      <c r="E2998" s="52" t="s">
        <v>8346</v>
      </c>
      <c r="F2998" s="32">
        <v>41845</v>
      </c>
      <c r="G2998" s="52" t="s">
        <v>110</v>
      </c>
      <c r="H2998" s="52" t="s">
        <v>12304</v>
      </c>
      <c r="I2998" s="52" t="s">
        <v>12305</v>
      </c>
      <c r="J2998" s="52" t="s">
        <v>11712</v>
      </c>
      <c r="K2998" s="52" t="s">
        <v>11713</v>
      </c>
      <c r="L2998" s="52" t="s">
        <v>11714</v>
      </c>
      <c r="M2998" s="53">
        <v>3506</v>
      </c>
    </row>
    <row r="2999" spans="1:13" s="52" customFormat="1">
      <c r="A2999" s="38">
        <v>10196402</v>
      </c>
      <c r="B2999" s="54">
        <v>101964020000000</v>
      </c>
      <c r="C2999" s="52" t="s">
        <v>7716</v>
      </c>
      <c r="E2999" s="52" t="s">
        <v>7881</v>
      </c>
      <c r="F2999" s="32">
        <v>41803</v>
      </c>
      <c r="G2999" s="52" t="s">
        <v>12248</v>
      </c>
      <c r="H2999" s="52" t="s">
        <v>12246</v>
      </c>
      <c r="I2999" s="52" t="s">
        <v>12247</v>
      </c>
      <c r="J2999" s="52" t="s">
        <v>11712</v>
      </c>
      <c r="K2999" s="52" t="s">
        <v>11713</v>
      </c>
      <c r="L2999" s="52" t="s">
        <v>11714</v>
      </c>
      <c r="M2999" s="53">
        <v>3506</v>
      </c>
    </row>
    <row r="3000" spans="1:13" s="52" customFormat="1">
      <c r="A3000" s="38">
        <v>10196403</v>
      </c>
      <c r="B3000" s="54">
        <v>101964030000000</v>
      </c>
      <c r="C3000" s="52" t="s">
        <v>7716</v>
      </c>
      <c r="E3000" s="52" t="s">
        <v>7882</v>
      </c>
      <c r="F3000" s="32">
        <v>41803</v>
      </c>
      <c r="G3000" s="52" t="s">
        <v>390</v>
      </c>
      <c r="H3000" s="52" t="s">
        <v>11722</v>
      </c>
      <c r="I3000" s="52" t="s">
        <v>11723</v>
      </c>
      <c r="J3000" s="52" t="s">
        <v>11712</v>
      </c>
      <c r="K3000" s="52" t="s">
        <v>11713</v>
      </c>
      <c r="L3000" s="52" t="s">
        <v>11714</v>
      </c>
      <c r="M3000" s="53">
        <v>3506</v>
      </c>
    </row>
    <row r="3001" spans="1:13" s="52" customFormat="1">
      <c r="A3001" s="38">
        <v>10196404</v>
      </c>
      <c r="B3001" s="54">
        <v>101964040000000</v>
      </c>
      <c r="C3001" s="52" t="s">
        <v>7716</v>
      </c>
      <c r="E3001" s="52" t="s">
        <v>7883</v>
      </c>
      <c r="F3001" s="32">
        <v>41803</v>
      </c>
      <c r="G3001" s="52" t="s">
        <v>5112</v>
      </c>
      <c r="H3001" s="52" t="s">
        <v>12304</v>
      </c>
      <c r="I3001" s="52" t="s">
        <v>12305</v>
      </c>
      <c r="J3001" s="52" t="s">
        <v>11712</v>
      </c>
      <c r="K3001" s="52" t="s">
        <v>11713</v>
      </c>
      <c r="L3001" s="52" t="s">
        <v>11714</v>
      </c>
      <c r="M3001" s="53">
        <v>3506</v>
      </c>
    </row>
    <row r="3002" spans="1:13" s="52" customFormat="1">
      <c r="A3002" s="38">
        <v>10196405</v>
      </c>
      <c r="B3002" s="54">
        <v>101964050000000</v>
      </c>
      <c r="C3002" s="52" t="s">
        <v>7716</v>
      </c>
      <c r="E3002" s="52" t="s">
        <v>7884</v>
      </c>
      <c r="F3002" s="32">
        <v>41803</v>
      </c>
      <c r="G3002" s="52" t="s">
        <v>12248</v>
      </c>
      <c r="H3002" s="52" t="s">
        <v>12246</v>
      </c>
      <c r="I3002" s="52" t="s">
        <v>12247</v>
      </c>
      <c r="J3002" s="52" t="s">
        <v>11712</v>
      </c>
      <c r="K3002" s="52" t="s">
        <v>11713</v>
      </c>
      <c r="L3002" s="52" t="s">
        <v>11714</v>
      </c>
      <c r="M3002" s="53">
        <v>3506</v>
      </c>
    </row>
    <row r="3003" spans="1:13" s="52" customFormat="1">
      <c r="A3003" s="38">
        <v>10196406</v>
      </c>
      <c r="B3003" s="54">
        <v>101964060000000</v>
      </c>
      <c r="C3003" s="52" t="s">
        <v>7716</v>
      </c>
      <c r="E3003" s="52" t="s">
        <v>7885</v>
      </c>
      <c r="F3003" s="32">
        <v>41803</v>
      </c>
      <c r="G3003" s="52">
        <v>401.32</v>
      </c>
      <c r="H3003" s="52" t="s">
        <v>11722</v>
      </c>
      <c r="I3003" s="52" t="s">
        <v>11723</v>
      </c>
      <c r="J3003" s="52" t="s">
        <v>11712</v>
      </c>
      <c r="K3003" s="52" t="s">
        <v>11713</v>
      </c>
      <c r="L3003" s="52" t="s">
        <v>11714</v>
      </c>
      <c r="M3003" s="53">
        <v>3506</v>
      </c>
    </row>
    <row r="3004" spans="1:13" s="52" customFormat="1">
      <c r="A3004" s="38">
        <v>10196408</v>
      </c>
      <c r="B3004" s="54">
        <v>101964080000000</v>
      </c>
      <c r="C3004" s="52" t="s">
        <v>7716</v>
      </c>
      <c r="E3004" s="52" t="s">
        <v>7887</v>
      </c>
      <c r="F3004" s="32">
        <v>41803</v>
      </c>
      <c r="G3004" s="52" t="s">
        <v>12255</v>
      </c>
      <c r="H3004" s="52" t="s">
        <v>12253</v>
      </c>
      <c r="I3004" s="52" t="s">
        <v>12157</v>
      </c>
      <c r="J3004" s="52" t="s">
        <v>11712</v>
      </c>
      <c r="K3004" s="52" t="s">
        <v>11713</v>
      </c>
      <c r="L3004" s="52" t="s">
        <v>11714</v>
      </c>
      <c r="M3004" s="53">
        <v>3506</v>
      </c>
    </row>
    <row r="3005" spans="1:13" s="52" customFormat="1">
      <c r="A3005" s="38">
        <v>10196410</v>
      </c>
      <c r="B3005" s="54">
        <v>101964100000000</v>
      </c>
      <c r="C3005" s="52" t="s">
        <v>7716</v>
      </c>
      <c r="E3005" s="52" t="s">
        <v>8305</v>
      </c>
      <c r="F3005" s="32">
        <v>41803</v>
      </c>
      <c r="G3005" s="52" t="s">
        <v>110</v>
      </c>
      <c r="H3005" s="52" t="s">
        <v>12261</v>
      </c>
      <c r="I3005" s="52" t="s">
        <v>12120</v>
      </c>
      <c r="J3005" s="52" t="s">
        <v>11712</v>
      </c>
      <c r="K3005" s="52" t="s">
        <v>11713</v>
      </c>
      <c r="L3005" s="52" t="s">
        <v>11714</v>
      </c>
      <c r="M3005" s="53">
        <v>3506</v>
      </c>
    </row>
    <row r="3006" spans="1:13" s="52" customFormat="1">
      <c r="A3006" s="38">
        <v>10196411</v>
      </c>
      <c r="B3006" s="54">
        <v>101964110000000</v>
      </c>
      <c r="C3006" s="52" t="s">
        <v>7716</v>
      </c>
      <c r="E3006" s="52" t="s">
        <v>7889</v>
      </c>
      <c r="F3006" s="32">
        <v>41803</v>
      </c>
      <c r="G3006" s="52" t="s">
        <v>5711</v>
      </c>
      <c r="H3006" s="52" t="s">
        <v>12249</v>
      </c>
      <c r="I3006" s="52" t="s">
        <v>12250</v>
      </c>
      <c r="J3006" s="52" t="s">
        <v>11712</v>
      </c>
      <c r="K3006" s="52" t="s">
        <v>11713</v>
      </c>
      <c r="L3006" s="52" t="s">
        <v>11714</v>
      </c>
      <c r="M3006" s="53">
        <v>3506</v>
      </c>
    </row>
    <row r="3007" spans="1:13" s="52" customFormat="1">
      <c r="A3007" s="38">
        <v>10196412</v>
      </c>
      <c r="B3007" s="54">
        <v>101964120000000</v>
      </c>
      <c r="C3007" s="52" t="s">
        <v>7716</v>
      </c>
      <c r="E3007" s="52" t="s">
        <v>7890</v>
      </c>
      <c r="F3007" s="32">
        <v>41803</v>
      </c>
      <c r="G3007" s="52" t="s">
        <v>390</v>
      </c>
      <c r="H3007" s="52" t="s">
        <v>11878</v>
      </c>
      <c r="I3007" s="52" t="s">
        <v>11879</v>
      </c>
      <c r="J3007" s="52" t="s">
        <v>11712</v>
      </c>
      <c r="K3007" s="52" t="s">
        <v>11713</v>
      </c>
      <c r="L3007" s="52" t="s">
        <v>11714</v>
      </c>
      <c r="M3007" s="53">
        <v>3506</v>
      </c>
    </row>
    <row r="3008" spans="1:13" s="52" customFormat="1">
      <c r="A3008" s="38">
        <v>10196413</v>
      </c>
      <c r="B3008" s="54">
        <v>101964130000000</v>
      </c>
      <c r="C3008" s="52" t="s">
        <v>7716</v>
      </c>
      <c r="E3008" s="52" t="s">
        <v>7891</v>
      </c>
      <c r="F3008" s="32">
        <v>41803</v>
      </c>
      <c r="G3008" s="52" t="s">
        <v>11779</v>
      </c>
      <c r="H3008" s="52" t="s">
        <v>11722</v>
      </c>
      <c r="I3008" s="52" t="s">
        <v>11723</v>
      </c>
      <c r="J3008" s="52" t="s">
        <v>11712</v>
      </c>
      <c r="K3008" s="52" t="s">
        <v>11713</v>
      </c>
      <c r="L3008" s="52" t="s">
        <v>11714</v>
      </c>
      <c r="M3008" s="53">
        <v>3506</v>
      </c>
    </row>
    <row r="3009" spans="1:13" s="52" customFormat="1">
      <c r="A3009" s="38">
        <v>10196414</v>
      </c>
      <c r="B3009" s="54">
        <v>101964140000000</v>
      </c>
      <c r="C3009" s="52" t="s">
        <v>7716</v>
      </c>
      <c r="E3009" s="52" t="s">
        <v>7892</v>
      </c>
      <c r="F3009" s="32">
        <v>41803</v>
      </c>
      <c r="G3009" s="52" t="s">
        <v>12255</v>
      </c>
      <c r="H3009" s="52" t="s">
        <v>12253</v>
      </c>
      <c r="I3009" s="52" t="s">
        <v>12157</v>
      </c>
      <c r="J3009" s="52" t="s">
        <v>11712</v>
      </c>
      <c r="K3009" s="52" t="s">
        <v>11713</v>
      </c>
      <c r="L3009" s="52" t="s">
        <v>11714</v>
      </c>
      <c r="M3009" s="53">
        <v>3506</v>
      </c>
    </row>
    <row r="3010" spans="1:13" s="52" customFormat="1">
      <c r="A3010" s="38">
        <v>10196415</v>
      </c>
      <c r="B3010" s="54">
        <v>101964150000000</v>
      </c>
      <c r="C3010" s="52" t="s">
        <v>7716</v>
      </c>
      <c r="E3010" s="52" t="s">
        <v>8319</v>
      </c>
      <c r="F3010" s="32">
        <v>41803</v>
      </c>
      <c r="G3010" s="52" t="s">
        <v>110</v>
      </c>
      <c r="H3010" s="52" t="s">
        <v>12265</v>
      </c>
      <c r="I3010" s="52" t="s">
        <v>12140</v>
      </c>
      <c r="J3010" s="52" t="s">
        <v>11712</v>
      </c>
      <c r="K3010" s="52" t="s">
        <v>11713</v>
      </c>
      <c r="L3010" s="52" t="s">
        <v>11714</v>
      </c>
      <c r="M3010" s="53">
        <v>3506</v>
      </c>
    </row>
    <row r="3011" spans="1:13" s="52" customFormat="1">
      <c r="A3011" s="38">
        <v>10196417</v>
      </c>
      <c r="B3011" s="54">
        <v>101964170000000</v>
      </c>
      <c r="C3011" s="52" t="s">
        <v>7716</v>
      </c>
      <c r="E3011" s="52" t="s">
        <v>7894</v>
      </c>
      <c r="F3011" s="32">
        <v>41803</v>
      </c>
      <c r="G3011" s="52">
        <v>403</v>
      </c>
      <c r="H3011" s="52" t="s">
        <v>11722</v>
      </c>
      <c r="I3011" s="52" t="s">
        <v>11723</v>
      </c>
      <c r="J3011" s="52" t="s">
        <v>11712</v>
      </c>
      <c r="K3011" s="52" t="s">
        <v>11713</v>
      </c>
      <c r="L3011" s="52" t="s">
        <v>11714</v>
      </c>
      <c r="M3011" s="53">
        <v>3506</v>
      </c>
    </row>
    <row r="3012" spans="1:13" s="52" customFormat="1">
      <c r="A3012" s="38">
        <v>10196418</v>
      </c>
      <c r="B3012" s="54">
        <v>101964180000000</v>
      </c>
      <c r="C3012" s="52" t="s">
        <v>7716</v>
      </c>
      <c r="E3012" s="52" t="s">
        <v>8299</v>
      </c>
      <c r="F3012" s="32">
        <v>41803</v>
      </c>
      <c r="G3012" s="52" t="s">
        <v>110</v>
      </c>
      <c r="H3012" s="52" t="s">
        <v>12257</v>
      </c>
      <c r="I3012" s="52" t="s">
        <v>12058</v>
      </c>
      <c r="J3012" s="52" t="s">
        <v>11712</v>
      </c>
      <c r="K3012" s="52" t="s">
        <v>11713</v>
      </c>
      <c r="L3012" s="52" t="s">
        <v>11714</v>
      </c>
      <c r="M3012" s="53">
        <v>3506</v>
      </c>
    </row>
    <row r="3013" spans="1:13" s="52" customFormat="1">
      <c r="A3013" s="38">
        <v>10196419</v>
      </c>
      <c r="B3013" s="54">
        <v>101964190000000</v>
      </c>
      <c r="C3013" s="52" t="s">
        <v>7716</v>
      </c>
      <c r="E3013" s="52" t="s">
        <v>8300</v>
      </c>
      <c r="F3013" s="32">
        <v>41803</v>
      </c>
      <c r="G3013" s="52" t="s">
        <v>110</v>
      </c>
      <c r="H3013" s="52" t="s">
        <v>12257</v>
      </c>
      <c r="I3013" s="52" t="s">
        <v>12058</v>
      </c>
      <c r="J3013" s="52" t="s">
        <v>11712</v>
      </c>
      <c r="K3013" s="52" t="s">
        <v>11713</v>
      </c>
      <c r="L3013" s="52" t="s">
        <v>11714</v>
      </c>
      <c r="M3013" s="53">
        <v>3506</v>
      </c>
    </row>
    <row r="3014" spans="1:13" s="52" customFormat="1">
      <c r="A3014" s="38">
        <v>10196420</v>
      </c>
      <c r="B3014" s="54">
        <v>101964200000000</v>
      </c>
      <c r="C3014" s="52" t="s">
        <v>7716</v>
      </c>
      <c r="E3014" s="52" t="s">
        <v>7895</v>
      </c>
      <c r="F3014" s="32">
        <v>41803</v>
      </c>
      <c r="G3014" s="52" t="s">
        <v>5789</v>
      </c>
      <c r="H3014" s="52" t="s">
        <v>12246</v>
      </c>
      <c r="I3014" s="52" t="s">
        <v>12247</v>
      </c>
      <c r="J3014" s="52" t="s">
        <v>11712</v>
      </c>
      <c r="K3014" s="52" t="s">
        <v>11713</v>
      </c>
      <c r="L3014" s="52" t="s">
        <v>11714</v>
      </c>
      <c r="M3014" s="53">
        <v>3506</v>
      </c>
    </row>
    <row r="3015" spans="1:13" s="52" customFormat="1">
      <c r="A3015" s="38">
        <v>10196421</v>
      </c>
      <c r="B3015" s="54">
        <v>101964210000000</v>
      </c>
      <c r="C3015" s="52" t="s">
        <v>7716</v>
      </c>
      <c r="E3015" s="52" t="s">
        <v>8285</v>
      </c>
      <c r="F3015" s="32">
        <v>41803</v>
      </c>
      <c r="G3015" s="52" t="s">
        <v>390</v>
      </c>
      <c r="H3015" s="52" t="s">
        <v>11878</v>
      </c>
      <c r="I3015" s="52" t="s">
        <v>11879</v>
      </c>
      <c r="J3015" s="52" t="s">
        <v>11712</v>
      </c>
      <c r="K3015" s="52" t="s">
        <v>11713</v>
      </c>
      <c r="L3015" s="52" t="s">
        <v>11714</v>
      </c>
      <c r="M3015" s="53">
        <v>3506</v>
      </c>
    </row>
    <row r="3016" spans="1:13" s="52" customFormat="1">
      <c r="A3016" s="38">
        <v>10196422</v>
      </c>
      <c r="B3016" s="54">
        <v>101964220000000</v>
      </c>
      <c r="C3016" s="52" t="s">
        <v>7716</v>
      </c>
      <c r="E3016" s="52" t="s">
        <v>7896</v>
      </c>
      <c r="F3016" s="32">
        <v>41803</v>
      </c>
      <c r="G3016" s="52" t="s">
        <v>5732</v>
      </c>
      <c r="H3016" s="52" t="s">
        <v>12246</v>
      </c>
      <c r="I3016" s="52" t="s">
        <v>12247</v>
      </c>
      <c r="J3016" s="52" t="s">
        <v>11712</v>
      </c>
      <c r="K3016" s="52" t="s">
        <v>11713</v>
      </c>
      <c r="L3016" s="52" t="s">
        <v>11714</v>
      </c>
      <c r="M3016" s="53">
        <v>3506</v>
      </c>
    </row>
    <row r="3017" spans="1:13" s="52" customFormat="1">
      <c r="A3017" s="38">
        <v>10196424</v>
      </c>
      <c r="B3017" s="54">
        <v>101964240000000</v>
      </c>
      <c r="C3017" s="52" t="s">
        <v>7716</v>
      </c>
      <c r="E3017" s="52" t="s">
        <v>8320</v>
      </c>
      <c r="F3017" s="32">
        <v>41803</v>
      </c>
      <c r="G3017" s="52" t="s">
        <v>110</v>
      </c>
      <c r="H3017" s="52" t="s">
        <v>12265</v>
      </c>
      <c r="I3017" s="52" t="s">
        <v>12140</v>
      </c>
      <c r="J3017" s="52" t="s">
        <v>11712</v>
      </c>
      <c r="K3017" s="52" t="s">
        <v>11713</v>
      </c>
      <c r="L3017" s="52" t="s">
        <v>11714</v>
      </c>
      <c r="M3017" s="53">
        <v>3506</v>
      </c>
    </row>
    <row r="3018" spans="1:13" s="52" customFormat="1">
      <c r="A3018" s="38">
        <v>10196425</v>
      </c>
      <c r="B3018" s="54">
        <v>101964250000000</v>
      </c>
      <c r="C3018" s="52" t="s">
        <v>7716</v>
      </c>
      <c r="E3018" s="52" t="s">
        <v>8276</v>
      </c>
      <c r="F3018" s="32">
        <v>41803</v>
      </c>
      <c r="G3018" s="52" t="s">
        <v>110</v>
      </c>
      <c r="H3018" s="52" t="s">
        <v>12249</v>
      </c>
      <c r="I3018" s="52" t="s">
        <v>12250</v>
      </c>
      <c r="J3018" s="52" t="s">
        <v>11712</v>
      </c>
      <c r="K3018" s="52" t="s">
        <v>11713</v>
      </c>
      <c r="L3018" s="52" t="s">
        <v>11714</v>
      </c>
      <c r="M3018" s="53">
        <v>3506</v>
      </c>
    </row>
    <row r="3019" spans="1:13" s="52" customFormat="1">
      <c r="A3019" s="38">
        <v>10196426</v>
      </c>
      <c r="B3019" s="54">
        <v>101964260000000</v>
      </c>
      <c r="C3019" s="52" t="s">
        <v>7716</v>
      </c>
      <c r="E3019" s="52" t="s">
        <v>8330</v>
      </c>
      <c r="F3019" s="32">
        <v>41803</v>
      </c>
      <c r="G3019" s="52" t="s">
        <v>110</v>
      </c>
      <c r="H3019" s="52" t="s">
        <v>12286</v>
      </c>
      <c r="I3019" s="52" t="s">
        <v>12140</v>
      </c>
      <c r="J3019" s="52" t="s">
        <v>11712</v>
      </c>
      <c r="K3019" s="52" t="s">
        <v>11713</v>
      </c>
      <c r="L3019" s="52" t="s">
        <v>11714</v>
      </c>
      <c r="M3019" s="53">
        <v>3506</v>
      </c>
    </row>
    <row r="3020" spans="1:13" s="52" customFormat="1">
      <c r="A3020" s="38">
        <v>10196427</v>
      </c>
      <c r="B3020" s="54">
        <v>101964270000000</v>
      </c>
      <c r="C3020" s="52" t="s">
        <v>7716</v>
      </c>
      <c r="D3020" s="52" t="s">
        <v>7815</v>
      </c>
      <c r="E3020" s="52" t="s">
        <v>9346</v>
      </c>
      <c r="F3020" s="32">
        <v>41803</v>
      </c>
      <c r="G3020" s="52">
        <v>130</v>
      </c>
      <c r="H3020" s="52" t="s">
        <v>12304</v>
      </c>
      <c r="I3020" s="52" t="s">
        <v>12305</v>
      </c>
      <c r="J3020" s="52" t="s">
        <v>11712</v>
      </c>
      <c r="K3020" s="52" t="s">
        <v>11713</v>
      </c>
      <c r="L3020" s="52" t="s">
        <v>11714</v>
      </c>
      <c r="M3020" s="53">
        <v>3506</v>
      </c>
    </row>
    <row r="3021" spans="1:13" s="52" customFormat="1">
      <c r="A3021" s="38">
        <v>10196428</v>
      </c>
      <c r="B3021" s="54">
        <v>101964280000000</v>
      </c>
      <c r="C3021" s="52" t="s">
        <v>7716</v>
      </c>
      <c r="E3021" s="52" t="s">
        <v>7898</v>
      </c>
      <c r="F3021" s="32">
        <v>41803</v>
      </c>
      <c r="G3021" s="52" t="s">
        <v>5112</v>
      </c>
      <c r="H3021" s="52" t="s">
        <v>12304</v>
      </c>
      <c r="I3021" s="52" t="s">
        <v>12305</v>
      </c>
      <c r="J3021" s="52" t="s">
        <v>11712</v>
      </c>
      <c r="K3021" s="52" t="s">
        <v>11713</v>
      </c>
      <c r="L3021" s="52" t="s">
        <v>11714</v>
      </c>
      <c r="M3021" s="53">
        <v>3506</v>
      </c>
    </row>
    <row r="3022" spans="1:13" s="52" customFormat="1">
      <c r="A3022" s="38">
        <v>10196429</v>
      </c>
      <c r="B3022" s="54">
        <v>101964290000000</v>
      </c>
      <c r="C3022" s="52" t="s">
        <v>7716</v>
      </c>
      <c r="E3022" s="52" t="s">
        <v>8311</v>
      </c>
      <c r="F3022" s="32">
        <v>41803</v>
      </c>
      <c r="G3022" s="52" t="s">
        <v>110</v>
      </c>
      <c r="H3022" s="52" t="s">
        <v>12261</v>
      </c>
      <c r="I3022" s="52" t="s">
        <v>12120</v>
      </c>
      <c r="J3022" s="52" t="s">
        <v>11712</v>
      </c>
      <c r="K3022" s="52" t="s">
        <v>11713</v>
      </c>
      <c r="L3022" s="52" t="s">
        <v>11714</v>
      </c>
      <c r="M3022" s="53">
        <v>3506</v>
      </c>
    </row>
    <row r="3023" spans="1:13" s="52" customFormat="1">
      <c r="A3023" s="38">
        <v>10196430</v>
      </c>
      <c r="B3023" s="54">
        <v>101964300000000</v>
      </c>
      <c r="C3023" s="52" t="s">
        <v>7716</v>
      </c>
      <c r="E3023" s="52" t="s">
        <v>7899</v>
      </c>
      <c r="F3023" s="32">
        <v>41803</v>
      </c>
      <c r="G3023" s="52">
        <v>401.32</v>
      </c>
      <c r="H3023" s="52" t="s">
        <v>11722</v>
      </c>
      <c r="I3023" s="52" t="s">
        <v>11723</v>
      </c>
      <c r="J3023" s="52" t="s">
        <v>11712</v>
      </c>
      <c r="K3023" s="52" t="s">
        <v>11713</v>
      </c>
      <c r="L3023" s="52" t="s">
        <v>11714</v>
      </c>
      <c r="M3023" s="53">
        <v>3506</v>
      </c>
    </row>
    <row r="3024" spans="1:13" s="52" customFormat="1">
      <c r="A3024" s="38">
        <v>10196431</v>
      </c>
      <c r="B3024" s="54">
        <v>101964310000000</v>
      </c>
      <c r="C3024" s="52" t="s">
        <v>7716</v>
      </c>
      <c r="E3024" s="52" t="s">
        <v>8312</v>
      </c>
      <c r="F3024" s="32">
        <v>41803</v>
      </c>
      <c r="G3024" s="52" t="s">
        <v>110</v>
      </c>
      <c r="H3024" s="52" t="s">
        <v>12263</v>
      </c>
      <c r="I3024" s="52" t="s">
        <v>11720</v>
      </c>
      <c r="J3024" s="52" t="s">
        <v>11712</v>
      </c>
      <c r="K3024" s="52" t="s">
        <v>11713</v>
      </c>
      <c r="L3024" s="52" t="s">
        <v>11714</v>
      </c>
      <c r="M3024" s="53">
        <v>3506</v>
      </c>
    </row>
    <row r="3025" spans="1:13" s="52" customFormat="1">
      <c r="A3025" s="38">
        <v>10196432</v>
      </c>
      <c r="B3025" s="54">
        <v>101964320000000</v>
      </c>
      <c r="C3025" s="52" t="s">
        <v>7716</v>
      </c>
      <c r="E3025" s="52" t="s">
        <v>8334</v>
      </c>
      <c r="F3025" s="32">
        <v>41803</v>
      </c>
      <c r="G3025" s="52" t="s">
        <v>110</v>
      </c>
      <c r="H3025" s="52" t="s">
        <v>12288</v>
      </c>
      <c r="I3025" s="52" t="s">
        <v>12068</v>
      </c>
      <c r="J3025" s="52" t="s">
        <v>11712</v>
      </c>
      <c r="K3025" s="52" t="s">
        <v>11713</v>
      </c>
      <c r="L3025" s="52" t="s">
        <v>11714</v>
      </c>
      <c r="M3025" s="53">
        <v>3506</v>
      </c>
    </row>
    <row r="3026" spans="1:13" s="52" customFormat="1">
      <c r="A3026" s="38">
        <v>10196433</v>
      </c>
      <c r="B3026" s="54">
        <v>101964330000000</v>
      </c>
      <c r="C3026" s="52" t="s">
        <v>7716</v>
      </c>
      <c r="E3026" s="52" t="s">
        <v>8286</v>
      </c>
      <c r="F3026" s="32">
        <v>41803</v>
      </c>
      <c r="G3026" s="52" t="s">
        <v>110</v>
      </c>
      <c r="H3026" s="52" t="s">
        <v>12251</v>
      </c>
      <c r="I3026" s="52" t="s">
        <v>12252</v>
      </c>
      <c r="J3026" s="52" t="s">
        <v>11712</v>
      </c>
      <c r="K3026" s="52" t="s">
        <v>11713</v>
      </c>
      <c r="L3026" s="52" t="s">
        <v>11714</v>
      </c>
      <c r="M3026" s="53">
        <v>3506</v>
      </c>
    </row>
    <row r="3027" spans="1:13" s="52" customFormat="1">
      <c r="A3027" s="38">
        <v>10196434</v>
      </c>
      <c r="B3027" s="54">
        <v>101964340000000</v>
      </c>
      <c r="C3027" s="52" t="s">
        <v>7716</v>
      </c>
      <c r="E3027" s="52" t="s">
        <v>8288</v>
      </c>
      <c r="F3027" s="32">
        <v>41803</v>
      </c>
      <c r="G3027" s="52" t="s">
        <v>390</v>
      </c>
      <c r="H3027" s="52" t="s">
        <v>12251</v>
      </c>
      <c r="I3027" s="52" t="s">
        <v>12252</v>
      </c>
      <c r="J3027" s="52" t="s">
        <v>11712</v>
      </c>
      <c r="K3027" s="52" t="s">
        <v>11713</v>
      </c>
      <c r="L3027" s="52" t="s">
        <v>11714</v>
      </c>
      <c r="M3027" s="53">
        <v>3506</v>
      </c>
    </row>
    <row r="3028" spans="1:13" s="52" customFormat="1">
      <c r="A3028" s="38">
        <v>10196435</v>
      </c>
      <c r="B3028" s="54">
        <v>101964350000000</v>
      </c>
      <c r="C3028" s="52" t="s">
        <v>7716</v>
      </c>
      <c r="E3028" s="52" t="s">
        <v>7900</v>
      </c>
      <c r="F3028" s="32">
        <v>41803</v>
      </c>
      <c r="G3028" s="52" t="s">
        <v>12255</v>
      </c>
      <c r="H3028" s="52" t="s">
        <v>12253</v>
      </c>
      <c r="I3028" s="52" t="s">
        <v>12157</v>
      </c>
      <c r="J3028" s="52" t="s">
        <v>11712</v>
      </c>
      <c r="K3028" s="52" t="s">
        <v>11713</v>
      </c>
      <c r="L3028" s="52" t="s">
        <v>11714</v>
      </c>
      <c r="M3028" s="53">
        <v>3506</v>
      </c>
    </row>
    <row r="3029" spans="1:13" s="52" customFormat="1">
      <c r="A3029" s="38">
        <v>10196437</v>
      </c>
      <c r="B3029" s="54">
        <v>101964370000000</v>
      </c>
      <c r="C3029" s="52" t="s">
        <v>7716</v>
      </c>
      <c r="E3029" s="52" t="s">
        <v>7902</v>
      </c>
      <c r="F3029" s="32">
        <v>41803</v>
      </c>
      <c r="G3029" s="52" t="s">
        <v>11779</v>
      </c>
      <c r="H3029" s="52" t="s">
        <v>11722</v>
      </c>
      <c r="I3029" s="52" t="s">
        <v>11723</v>
      </c>
      <c r="J3029" s="52" t="s">
        <v>11712</v>
      </c>
      <c r="K3029" s="52" t="s">
        <v>11713</v>
      </c>
      <c r="L3029" s="52" t="s">
        <v>11714</v>
      </c>
      <c r="M3029" s="53">
        <v>3506</v>
      </c>
    </row>
    <row r="3030" spans="1:13" s="52" customFormat="1">
      <c r="A3030" s="38">
        <v>10196440</v>
      </c>
      <c r="B3030" s="54">
        <v>101964400000000</v>
      </c>
      <c r="C3030" s="52" t="s">
        <v>7716</v>
      </c>
      <c r="E3030" s="52" t="s">
        <v>7905</v>
      </c>
      <c r="F3030" s="32">
        <v>41803</v>
      </c>
      <c r="G3030" s="52">
        <v>403</v>
      </c>
      <c r="H3030" s="52" t="s">
        <v>11722</v>
      </c>
      <c r="I3030" s="52" t="s">
        <v>11723</v>
      </c>
      <c r="J3030" s="52" t="s">
        <v>11712</v>
      </c>
      <c r="K3030" s="52" t="s">
        <v>11713</v>
      </c>
      <c r="L3030" s="52" t="s">
        <v>11714</v>
      </c>
      <c r="M3030" s="53">
        <v>3506</v>
      </c>
    </row>
    <row r="3031" spans="1:13" s="52" customFormat="1">
      <c r="A3031" s="38">
        <v>10196441</v>
      </c>
      <c r="B3031" s="54">
        <v>101964410000000</v>
      </c>
      <c r="C3031" s="52" t="s">
        <v>7716</v>
      </c>
      <c r="E3031" s="52" t="s">
        <v>7906</v>
      </c>
      <c r="F3031" s="32">
        <v>41803</v>
      </c>
      <c r="G3031" s="52" t="s">
        <v>5732</v>
      </c>
      <c r="H3031" s="52" t="s">
        <v>12246</v>
      </c>
      <c r="I3031" s="52" t="s">
        <v>12247</v>
      </c>
      <c r="J3031" s="52" t="s">
        <v>11712</v>
      </c>
      <c r="K3031" s="52" t="s">
        <v>11713</v>
      </c>
      <c r="L3031" s="52" t="s">
        <v>11714</v>
      </c>
      <c r="M3031" s="53">
        <v>3506</v>
      </c>
    </row>
    <row r="3032" spans="1:13" s="52" customFormat="1">
      <c r="A3032" s="38">
        <v>10196442</v>
      </c>
      <c r="B3032" s="54">
        <v>101964420000000</v>
      </c>
      <c r="C3032" s="52" t="s">
        <v>7716</v>
      </c>
      <c r="E3032" s="52" t="s">
        <v>7907</v>
      </c>
      <c r="F3032" s="32">
        <v>41803</v>
      </c>
      <c r="G3032" s="52" t="s">
        <v>5713</v>
      </c>
      <c r="H3032" s="52" t="s">
        <v>12246</v>
      </c>
      <c r="I3032" s="52" t="s">
        <v>12247</v>
      </c>
      <c r="J3032" s="52" t="s">
        <v>11712</v>
      </c>
      <c r="K3032" s="52" t="s">
        <v>11713</v>
      </c>
      <c r="L3032" s="52" t="s">
        <v>11714</v>
      </c>
      <c r="M3032" s="53">
        <v>3506</v>
      </c>
    </row>
    <row r="3033" spans="1:13" s="52" customFormat="1">
      <c r="A3033" s="38">
        <v>10196443</v>
      </c>
      <c r="B3033" s="54">
        <v>101964430000000</v>
      </c>
      <c r="C3033" s="52" t="s">
        <v>7716</v>
      </c>
      <c r="E3033" s="52" t="s">
        <v>7908</v>
      </c>
      <c r="F3033" s="32">
        <v>41803</v>
      </c>
      <c r="G3033" s="52" t="s">
        <v>5732</v>
      </c>
      <c r="H3033" s="52" t="s">
        <v>12246</v>
      </c>
      <c r="I3033" s="52" t="s">
        <v>12247</v>
      </c>
      <c r="J3033" s="52" t="s">
        <v>11712</v>
      </c>
      <c r="K3033" s="52" t="s">
        <v>11713</v>
      </c>
      <c r="L3033" s="52" t="s">
        <v>11714</v>
      </c>
      <c r="M3033" s="53">
        <v>3506</v>
      </c>
    </row>
    <row r="3034" spans="1:13" s="52" customFormat="1">
      <c r="A3034" s="38">
        <v>10196444</v>
      </c>
      <c r="B3034" s="54">
        <v>101964440000000</v>
      </c>
      <c r="C3034" s="52" t="s">
        <v>7716</v>
      </c>
      <c r="E3034" s="52" t="s">
        <v>8335</v>
      </c>
      <c r="F3034" s="32">
        <v>41803</v>
      </c>
      <c r="G3034" s="52" t="s">
        <v>110</v>
      </c>
      <c r="H3034" s="52" t="s">
        <v>12288</v>
      </c>
      <c r="I3034" s="52" t="s">
        <v>12068</v>
      </c>
      <c r="J3034" s="52" t="s">
        <v>11712</v>
      </c>
      <c r="K3034" s="52" t="s">
        <v>11713</v>
      </c>
      <c r="L3034" s="52" t="s">
        <v>11714</v>
      </c>
      <c r="M3034" s="53">
        <v>3506</v>
      </c>
    </row>
    <row r="3035" spans="1:13" s="52" customFormat="1">
      <c r="A3035" s="38">
        <v>10196445</v>
      </c>
      <c r="B3035" s="54">
        <v>101964450000000</v>
      </c>
      <c r="C3035" s="52" t="s">
        <v>7716</v>
      </c>
      <c r="E3035" s="52" t="s">
        <v>8331</v>
      </c>
      <c r="F3035" s="32">
        <v>41803</v>
      </c>
      <c r="G3035" s="52" t="s">
        <v>110</v>
      </c>
      <c r="H3035" s="52" t="s">
        <v>12286</v>
      </c>
      <c r="I3035" s="52" t="s">
        <v>12140</v>
      </c>
      <c r="J3035" s="52" t="s">
        <v>11712</v>
      </c>
      <c r="K3035" s="52" t="s">
        <v>11713</v>
      </c>
      <c r="L3035" s="52" t="s">
        <v>11714</v>
      </c>
      <c r="M3035" s="53">
        <v>3506</v>
      </c>
    </row>
    <row r="3036" spans="1:13" s="52" customFormat="1">
      <c r="A3036" s="38">
        <v>10196446</v>
      </c>
      <c r="B3036" s="54">
        <v>101964460000000</v>
      </c>
      <c r="C3036" s="52" t="s">
        <v>7716</v>
      </c>
      <c r="E3036" s="52" t="s">
        <v>7909</v>
      </c>
      <c r="F3036" s="32">
        <v>41803</v>
      </c>
      <c r="G3036" s="52" t="s">
        <v>390</v>
      </c>
      <c r="H3036" s="52" t="s">
        <v>11722</v>
      </c>
      <c r="I3036" s="52" t="s">
        <v>11723</v>
      </c>
      <c r="J3036" s="52" t="s">
        <v>11712</v>
      </c>
      <c r="K3036" s="52" t="s">
        <v>11713</v>
      </c>
      <c r="L3036" s="52" t="s">
        <v>11714</v>
      </c>
      <c r="M3036" s="53">
        <v>3506</v>
      </c>
    </row>
    <row r="3037" spans="1:13" s="52" customFormat="1">
      <c r="A3037" s="38">
        <v>10196447</v>
      </c>
      <c r="B3037" s="54">
        <v>101964470000000</v>
      </c>
      <c r="C3037" s="52" t="s">
        <v>7716</v>
      </c>
      <c r="D3037" s="52" t="s">
        <v>7815</v>
      </c>
      <c r="E3037" s="52" t="s">
        <v>8348</v>
      </c>
      <c r="F3037" s="32">
        <v>41803</v>
      </c>
      <c r="G3037" s="52">
        <v>130</v>
      </c>
      <c r="H3037" s="52" t="s">
        <v>12304</v>
      </c>
      <c r="I3037" s="52" t="s">
        <v>12305</v>
      </c>
      <c r="J3037" s="52" t="s">
        <v>11712</v>
      </c>
      <c r="K3037" s="52" t="s">
        <v>11713</v>
      </c>
      <c r="L3037" s="52" t="s">
        <v>11714</v>
      </c>
      <c r="M3037" s="53">
        <v>3506</v>
      </c>
    </row>
    <row r="3038" spans="1:13" s="52" customFormat="1">
      <c r="A3038" s="38">
        <v>10196448</v>
      </c>
      <c r="B3038" s="54">
        <v>101964480000000</v>
      </c>
      <c r="C3038" s="52" t="s">
        <v>7716</v>
      </c>
      <c r="E3038" s="52" t="s">
        <v>8289</v>
      </c>
      <c r="F3038" s="32">
        <v>41803</v>
      </c>
      <c r="G3038" s="52" t="s">
        <v>390</v>
      </c>
      <c r="H3038" s="52" t="s">
        <v>12251</v>
      </c>
      <c r="I3038" s="52" t="s">
        <v>12252</v>
      </c>
      <c r="J3038" s="52" t="s">
        <v>11712</v>
      </c>
      <c r="K3038" s="52" t="s">
        <v>11713</v>
      </c>
      <c r="L3038" s="52" t="s">
        <v>11714</v>
      </c>
      <c r="M3038" s="53">
        <v>3506</v>
      </c>
    </row>
    <row r="3039" spans="1:13" s="52" customFormat="1">
      <c r="A3039" s="38">
        <v>10196450</v>
      </c>
      <c r="B3039" s="54">
        <v>101964500000000</v>
      </c>
      <c r="C3039" s="52" t="s">
        <v>7716</v>
      </c>
      <c r="E3039" s="52" t="s">
        <v>7911</v>
      </c>
      <c r="F3039" s="32">
        <v>41803</v>
      </c>
      <c r="G3039" s="52" t="s">
        <v>390</v>
      </c>
      <c r="H3039" s="52" t="s">
        <v>11878</v>
      </c>
      <c r="I3039" s="52" t="s">
        <v>11879</v>
      </c>
      <c r="J3039" s="52" t="s">
        <v>11712</v>
      </c>
      <c r="K3039" s="52" t="s">
        <v>11713</v>
      </c>
      <c r="L3039" s="52" t="s">
        <v>11714</v>
      </c>
      <c r="M3039" s="53">
        <v>3506</v>
      </c>
    </row>
    <row r="3040" spans="1:13" s="52" customFormat="1">
      <c r="A3040" s="38">
        <v>10196451</v>
      </c>
      <c r="B3040" s="54">
        <v>101964510000000</v>
      </c>
      <c r="C3040" s="52" t="s">
        <v>7716</v>
      </c>
      <c r="E3040" s="52" t="s">
        <v>8278</v>
      </c>
      <c r="F3040" s="32">
        <v>41803</v>
      </c>
      <c r="G3040" s="52" t="s">
        <v>110</v>
      </c>
      <c r="H3040" s="52" t="s">
        <v>12249</v>
      </c>
      <c r="I3040" s="52" t="s">
        <v>12250</v>
      </c>
      <c r="J3040" s="52" t="s">
        <v>11712</v>
      </c>
      <c r="K3040" s="52" t="s">
        <v>11713</v>
      </c>
      <c r="L3040" s="52" t="s">
        <v>11714</v>
      </c>
      <c r="M3040" s="53">
        <v>3506</v>
      </c>
    </row>
    <row r="3041" spans="1:13" s="52" customFormat="1">
      <c r="A3041" s="38">
        <v>10196453</v>
      </c>
      <c r="B3041" s="54">
        <v>101964530000000</v>
      </c>
      <c r="C3041" s="52" t="s">
        <v>7716</v>
      </c>
      <c r="E3041" s="52" t="s">
        <v>8306</v>
      </c>
      <c r="F3041" s="32">
        <v>41803</v>
      </c>
      <c r="G3041" s="52" t="s">
        <v>110</v>
      </c>
      <c r="H3041" s="52" t="s">
        <v>12261</v>
      </c>
      <c r="I3041" s="52" t="s">
        <v>12120</v>
      </c>
      <c r="J3041" s="52" t="s">
        <v>11712</v>
      </c>
      <c r="K3041" s="52" t="s">
        <v>11713</v>
      </c>
      <c r="L3041" s="52" t="s">
        <v>11714</v>
      </c>
      <c r="M3041" s="53">
        <v>3506</v>
      </c>
    </row>
    <row r="3042" spans="1:13" s="52" customFormat="1">
      <c r="A3042" s="38">
        <v>10196454</v>
      </c>
      <c r="B3042" s="54">
        <v>101964540000000</v>
      </c>
      <c r="C3042" s="52" t="s">
        <v>7716</v>
      </c>
      <c r="E3042" s="52" t="s">
        <v>8332</v>
      </c>
      <c r="F3042" s="32">
        <v>41803</v>
      </c>
      <c r="G3042" s="52" t="s">
        <v>110</v>
      </c>
      <c r="H3042" s="52" t="s">
        <v>12286</v>
      </c>
      <c r="I3042" s="52" t="s">
        <v>12140</v>
      </c>
      <c r="J3042" s="52" t="s">
        <v>11712</v>
      </c>
      <c r="K3042" s="52" t="s">
        <v>11713</v>
      </c>
      <c r="L3042" s="52" t="s">
        <v>11714</v>
      </c>
      <c r="M3042" s="53">
        <v>3506</v>
      </c>
    </row>
    <row r="3043" spans="1:13" s="52" customFormat="1">
      <c r="A3043" s="38">
        <v>10196456</v>
      </c>
      <c r="B3043" s="54">
        <v>101964560000000</v>
      </c>
      <c r="C3043" s="52" t="s">
        <v>7716</v>
      </c>
      <c r="E3043" s="52" t="s">
        <v>7914</v>
      </c>
      <c r="F3043" s="32">
        <v>41803</v>
      </c>
      <c r="G3043" s="52" t="s">
        <v>5711</v>
      </c>
      <c r="H3043" s="52" t="s">
        <v>12249</v>
      </c>
      <c r="I3043" s="52" t="s">
        <v>12250</v>
      </c>
      <c r="J3043" s="52" t="s">
        <v>11712</v>
      </c>
      <c r="K3043" s="52" t="s">
        <v>11713</v>
      </c>
      <c r="L3043" s="52" t="s">
        <v>11714</v>
      </c>
      <c r="M3043" s="53">
        <v>3506</v>
      </c>
    </row>
    <row r="3044" spans="1:13" s="52" customFormat="1">
      <c r="A3044" s="38">
        <v>10196460</v>
      </c>
      <c r="B3044" s="54">
        <v>101964600000000</v>
      </c>
      <c r="C3044" s="52" t="s">
        <v>7716</v>
      </c>
      <c r="E3044" s="52" t="s">
        <v>8321</v>
      </c>
      <c r="F3044" s="32">
        <v>41803</v>
      </c>
      <c r="G3044" s="52" t="s">
        <v>110</v>
      </c>
      <c r="H3044" s="52" t="s">
        <v>12265</v>
      </c>
      <c r="I3044" s="52" t="s">
        <v>12140</v>
      </c>
      <c r="J3044" s="52" t="s">
        <v>11712</v>
      </c>
      <c r="K3044" s="52" t="s">
        <v>11713</v>
      </c>
      <c r="L3044" s="52" t="s">
        <v>11714</v>
      </c>
      <c r="M3044" s="53">
        <v>3506</v>
      </c>
    </row>
    <row r="3045" spans="1:13" s="52" customFormat="1">
      <c r="A3045" s="38">
        <v>10196461</v>
      </c>
      <c r="B3045" s="54">
        <v>101964610000000</v>
      </c>
      <c r="C3045" s="52" t="s">
        <v>7716</v>
      </c>
      <c r="D3045" s="52" t="s">
        <v>7815</v>
      </c>
      <c r="E3045" s="52" t="s">
        <v>8336</v>
      </c>
      <c r="F3045" s="32">
        <v>41803</v>
      </c>
      <c r="G3045" s="52" t="s">
        <v>110</v>
      </c>
      <c r="H3045" s="52" t="s">
        <v>12288</v>
      </c>
      <c r="I3045" s="52" t="s">
        <v>12068</v>
      </c>
      <c r="J3045" s="52" t="s">
        <v>11712</v>
      </c>
      <c r="K3045" s="52" t="s">
        <v>11713</v>
      </c>
      <c r="L3045" s="52" t="s">
        <v>11714</v>
      </c>
      <c r="M3045" s="53">
        <v>3506</v>
      </c>
    </row>
    <row r="3046" spans="1:13" s="52" customFormat="1">
      <c r="A3046" s="38">
        <v>10196462</v>
      </c>
      <c r="B3046" s="54">
        <v>101964620000000</v>
      </c>
      <c r="C3046" s="52" t="s">
        <v>7716</v>
      </c>
      <c r="E3046" s="52" t="s">
        <v>8290</v>
      </c>
      <c r="F3046" s="32">
        <v>41803</v>
      </c>
      <c r="G3046" s="52" t="s">
        <v>390</v>
      </c>
      <c r="H3046" s="52" t="s">
        <v>12251</v>
      </c>
      <c r="I3046" s="52" t="s">
        <v>12252</v>
      </c>
      <c r="J3046" s="52" t="s">
        <v>11712</v>
      </c>
      <c r="K3046" s="52" t="s">
        <v>11713</v>
      </c>
      <c r="L3046" s="52" t="s">
        <v>11714</v>
      </c>
      <c r="M3046" s="53">
        <v>3506</v>
      </c>
    </row>
    <row r="3047" spans="1:13" s="52" customFormat="1">
      <c r="A3047" s="38">
        <v>10196463</v>
      </c>
      <c r="B3047" s="54">
        <v>101964630000000</v>
      </c>
      <c r="C3047" s="52" t="s">
        <v>7716</v>
      </c>
      <c r="E3047" s="52" t="s">
        <v>7918</v>
      </c>
      <c r="F3047" s="32">
        <v>41803</v>
      </c>
      <c r="G3047" s="52" t="s">
        <v>12256</v>
      </c>
      <c r="H3047" s="52" t="s">
        <v>12253</v>
      </c>
      <c r="I3047" s="52" t="s">
        <v>12157</v>
      </c>
      <c r="J3047" s="52" t="s">
        <v>11712</v>
      </c>
      <c r="K3047" s="52" t="s">
        <v>11713</v>
      </c>
      <c r="L3047" s="52" t="s">
        <v>11714</v>
      </c>
      <c r="M3047" s="53">
        <v>3506</v>
      </c>
    </row>
    <row r="3048" spans="1:13" s="52" customFormat="1">
      <c r="A3048" s="38">
        <v>10196464</v>
      </c>
      <c r="B3048" s="54">
        <v>101964640000000</v>
      </c>
      <c r="C3048" s="52" t="s">
        <v>7716</v>
      </c>
      <c r="E3048" s="52" t="s">
        <v>8279</v>
      </c>
      <c r="F3048" s="32">
        <v>41803</v>
      </c>
      <c r="G3048" s="52" t="s">
        <v>110</v>
      </c>
      <c r="H3048" s="52" t="s">
        <v>12249</v>
      </c>
      <c r="I3048" s="52" t="s">
        <v>12250</v>
      </c>
      <c r="J3048" s="52" t="s">
        <v>11712</v>
      </c>
      <c r="K3048" s="52" t="s">
        <v>11713</v>
      </c>
      <c r="L3048" s="52" t="s">
        <v>11714</v>
      </c>
      <c r="M3048" s="53">
        <v>3506</v>
      </c>
    </row>
    <row r="3049" spans="1:13" s="52" customFormat="1">
      <c r="A3049" s="38">
        <v>10196465</v>
      </c>
      <c r="B3049" s="54">
        <v>101964650000000</v>
      </c>
      <c r="C3049" s="52" t="s">
        <v>7716</v>
      </c>
      <c r="E3049" s="52" t="s">
        <v>8280</v>
      </c>
      <c r="F3049" s="32">
        <v>41803</v>
      </c>
      <c r="G3049" s="52" t="s">
        <v>110</v>
      </c>
      <c r="H3049" s="52" t="s">
        <v>12249</v>
      </c>
      <c r="I3049" s="52" t="s">
        <v>12250</v>
      </c>
      <c r="J3049" s="52" t="s">
        <v>11712</v>
      </c>
      <c r="K3049" s="52" t="s">
        <v>11713</v>
      </c>
      <c r="L3049" s="52" t="s">
        <v>11714</v>
      </c>
      <c r="M3049" s="53">
        <v>3506</v>
      </c>
    </row>
    <row r="3050" spans="1:13" s="52" customFormat="1">
      <c r="A3050" s="38">
        <v>10196468</v>
      </c>
      <c r="B3050" s="54">
        <v>101964680000000</v>
      </c>
      <c r="C3050" s="52" t="s">
        <v>7716</v>
      </c>
      <c r="E3050" s="52" t="s">
        <v>8281</v>
      </c>
      <c r="F3050" s="32">
        <v>41803</v>
      </c>
      <c r="G3050" s="52" t="s">
        <v>110</v>
      </c>
      <c r="H3050" s="52" t="s">
        <v>12249</v>
      </c>
      <c r="I3050" s="52" t="s">
        <v>12250</v>
      </c>
      <c r="J3050" s="52" t="s">
        <v>11712</v>
      </c>
      <c r="K3050" s="52" t="s">
        <v>11713</v>
      </c>
      <c r="L3050" s="52" t="s">
        <v>11714</v>
      </c>
      <c r="M3050" s="53">
        <v>3506</v>
      </c>
    </row>
    <row r="3051" spans="1:13" s="52" customFormat="1">
      <c r="A3051" s="38">
        <v>10196469</v>
      </c>
      <c r="B3051" s="54">
        <v>101964690000000</v>
      </c>
      <c r="C3051" s="52" t="s">
        <v>7716</v>
      </c>
      <c r="E3051" s="52" t="s">
        <v>8291</v>
      </c>
      <c r="F3051" s="32">
        <v>41803</v>
      </c>
      <c r="G3051" s="52" t="s">
        <v>390</v>
      </c>
      <c r="H3051" s="52" t="s">
        <v>12251</v>
      </c>
      <c r="I3051" s="52" t="s">
        <v>12252</v>
      </c>
      <c r="J3051" s="52" t="s">
        <v>11712</v>
      </c>
      <c r="K3051" s="52" t="s">
        <v>11713</v>
      </c>
      <c r="L3051" s="52" t="s">
        <v>11714</v>
      </c>
      <c r="M3051" s="53">
        <v>3506</v>
      </c>
    </row>
    <row r="3052" spans="1:13" s="52" customFormat="1">
      <c r="A3052" s="38">
        <v>10196471</v>
      </c>
      <c r="B3052" s="54">
        <v>101964710000000</v>
      </c>
      <c r="C3052" s="52" t="s">
        <v>7716</v>
      </c>
      <c r="E3052" s="52" t="s">
        <v>7921</v>
      </c>
      <c r="F3052" s="32">
        <v>41803</v>
      </c>
      <c r="G3052" s="52" t="s">
        <v>4504</v>
      </c>
      <c r="H3052" s="52" t="s">
        <v>11722</v>
      </c>
      <c r="I3052" s="52" t="s">
        <v>11723</v>
      </c>
      <c r="J3052" s="52" t="s">
        <v>11712</v>
      </c>
      <c r="K3052" s="52" t="s">
        <v>11713</v>
      </c>
      <c r="L3052" s="52" t="s">
        <v>11714</v>
      </c>
      <c r="M3052" s="53">
        <v>3506</v>
      </c>
    </row>
    <row r="3053" spans="1:13" s="52" customFormat="1">
      <c r="A3053" s="38">
        <v>10196472</v>
      </c>
      <c r="B3053" s="54">
        <v>101964720000000</v>
      </c>
      <c r="C3053" s="52" t="s">
        <v>7716</v>
      </c>
      <c r="E3053" s="52" t="s">
        <v>8322</v>
      </c>
      <c r="F3053" s="32">
        <v>41803</v>
      </c>
      <c r="G3053" s="52" t="s">
        <v>110</v>
      </c>
      <c r="H3053" s="52" t="s">
        <v>12265</v>
      </c>
      <c r="I3053" s="52" t="s">
        <v>12140</v>
      </c>
      <c r="J3053" s="52" t="s">
        <v>11712</v>
      </c>
      <c r="K3053" s="52" t="s">
        <v>11713</v>
      </c>
      <c r="L3053" s="52" t="s">
        <v>11714</v>
      </c>
      <c r="M3053" s="53">
        <v>3506</v>
      </c>
    </row>
    <row r="3054" spans="1:13" s="52" customFormat="1">
      <c r="A3054" s="38">
        <v>10196473</v>
      </c>
      <c r="B3054" s="54">
        <v>101964730000000</v>
      </c>
      <c r="C3054" s="52" t="s">
        <v>7716</v>
      </c>
      <c r="E3054" s="52" t="s">
        <v>7922</v>
      </c>
      <c r="F3054" s="32">
        <v>41803</v>
      </c>
      <c r="G3054" s="52" t="s">
        <v>5711</v>
      </c>
      <c r="H3054" s="52" t="s">
        <v>12249</v>
      </c>
      <c r="I3054" s="52" t="s">
        <v>12250</v>
      </c>
      <c r="J3054" s="52" t="s">
        <v>11712</v>
      </c>
      <c r="K3054" s="52" t="s">
        <v>11713</v>
      </c>
      <c r="L3054" s="52" t="s">
        <v>11714</v>
      </c>
      <c r="M3054" s="53">
        <v>3506</v>
      </c>
    </row>
    <row r="3055" spans="1:13" s="52" customFormat="1">
      <c r="A3055" s="38">
        <v>10196475</v>
      </c>
      <c r="B3055" s="54">
        <v>101964750000000</v>
      </c>
      <c r="C3055" s="52" t="s">
        <v>7716</v>
      </c>
      <c r="E3055" s="52" t="s">
        <v>7924</v>
      </c>
      <c r="F3055" s="32">
        <v>41803</v>
      </c>
      <c r="G3055" s="52" t="s">
        <v>12241</v>
      </c>
      <c r="H3055" s="52" t="s">
        <v>12240</v>
      </c>
      <c r="I3055" s="52" t="s">
        <v>12120</v>
      </c>
      <c r="J3055" s="52" t="s">
        <v>11712</v>
      </c>
      <c r="K3055" s="52" t="s">
        <v>11713</v>
      </c>
      <c r="L3055" s="52" t="s">
        <v>11714</v>
      </c>
      <c r="M3055" s="53">
        <v>3506</v>
      </c>
    </row>
    <row r="3056" spans="1:13" s="52" customFormat="1">
      <c r="A3056" s="38">
        <v>10196476</v>
      </c>
      <c r="B3056" s="54">
        <v>101964760000000</v>
      </c>
      <c r="C3056" s="52" t="s">
        <v>7716</v>
      </c>
      <c r="E3056" s="52" t="s">
        <v>7925</v>
      </c>
      <c r="F3056" s="32">
        <v>41803</v>
      </c>
      <c r="G3056" s="52" t="s">
        <v>5732</v>
      </c>
      <c r="H3056" s="52" t="s">
        <v>12246</v>
      </c>
      <c r="I3056" s="52" t="s">
        <v>12247</v>
      </c>
      <c r="J3056" s="52" t="s">
        <v>11712</v>
      </c>
      <c r="K3056" s="52" t="s">
        <v>11713</v>
      </c>
      <c r="L3056" s="52" t="s">
        <v>11714</v>
      </c>
      <c r="M3056" s="53">
        <v>3506</v>
      </c>
    </row>
    <row r="3057" spans="1:13" s="52" customFormat="1">
      <c r="A3057" s="38">
        <v>10196479</v>
      </c>
      <c r="B3057" s="54">
        <v>101964790000000</v>
      </c>
      <c r="C3057" s="52" t="s">
        <v>7716</v>
      </c>
      <c r="E3057" s="52" t="s">
        <v>8313</v>
      </c>
      <c r="F3057" s="32">
        <v>41803</v>
      </c>
      <c r="G3057" s="52" t="s">
        <v>110</v>
      </c>
      <c r="H3057" s="52" t="s">
        <v>12263</v>
      </c>
      <c r="I3057" s="52" t="s">
        <v>11720</v>
      </c>
      <c r="J3057" s="52" t="s">
        <v>11712</v>
      </c>
      <c r="K3057" s="52" t="s">
        <v>11713</v>
      </c>
      <c r="L3057" s="52" t="s">
        <v>11714</v>
      </c>
      <c r="M3057" s="53">
        <v>3506</v>
      </c>
    </row>
    <row r="3058" spans="1:13" s="52" customFormat="1">
      <c r="A3058" s="38">
        <v>10196480</v>
      </c>
      <c r="B3058" s="54">
        <v>101964800000000</v>
      </c>
      <c r="C3058" s="52" t="s">
        <v>7716</v>
      </c>
      <c r="E3058" s="52" t="s">
        <v>7927</v>
      </c>
      <c r="F3058" s="32">
        <v>41803</v>
      </c>
      <c r="G3058" s="52" t="s">
        <v>12256</v>
      </c>
      <c r="H3058" s="52" t="s">
        <v>12253</v>
      </c>
      <c r="I3058" s="52" t="s">
        <v>12157</v>
      </c>
      <c r="J3058" s="52" t="s">
        <v>11712</v>
      </c>
      <c r="K3058" s="52" t="s">
        <v>11713</v>
      </c>
      <c r="L3058" s="52" t="s">
        <v>11714</v>
      </c>
      <c r="M3058" s="53">
        <v>3506</v>
      </c>
    </row>
    <row r="3059" spans="1:13" s="52" customFormat="1">
      <c r="A3059" s="38">
        <v>10196481</v>
      </c>
      <c r="B3059" s="54">
        <v>101964810000000</v>
      </c>
      <c r="C3059" s="52" t="s">
        <v>7716</v>
      </c>
      <c r="E3059" s="52" t="s">
        <v>8292</v>
      </c>
      <c r="F3059" s="32">
        <v>41803</v>
      </c>
      <c r="G3059" s="52" t="s">
        <v>110</v>
      </c>
      <c r="H3059" s="52" t="s">
        <v>12251</v>
      </c>
      <c r="I3059" s="52" t="s">
        <v>12252</v>
      </c>
      <c r="J3059" s="52" t="s">
        <v>11712</v>
      </c>
      <c r="K3059" s="52" t="s">
        <v>11713</v>
      </c>
      <c r="L3059" s="52" t="s">
        <v>11714</v>
      </c>
      <c r="M3059" s="53">
        <v>3506</v>
      </c>
    </row>
    <row r="3060" spans="1:13" s="52" customFormat="1">
      <c r="A3060" s="38">
        <v>10196484</v>
      </c>
      <c r="B3060" s="54">
        <v>101964840000000</v>
      </c>
      <c r="C3060" s="52" t="s">
        <v>7716</v>
      </c>
      <c r="E3060" s="52" t="s">
        <v>7930</v>
      </c>
      <c r="F3060" s="32">
        <v>41803</v>
      </c>
      <c r="G3060" s="52" t="s">
        <v>5789</v>
      </c>
      <c r="H3060" s="52" t="s">
        <v>12246</v>
      </c>
      <c r="I3060" s="52" t="s">
        <v>12247</v>
      </c>
      <c r="J3060" s="52" t="s">
        <v>11712</v>
      </c>
      <c r="K3060" s="52" t="s">
        <v>11713</v>
      </c>
      <c r="L3060" s="52" t="s">
        <v>11714</v>
      </c>
      <c r="M3060" s="53">
        <v>3506</v>
      </c>
    </row>
    <row r="3061" spans="1:13" s="52" customFormat="1">
      <c r="A3061" s="38">
        <v>10196485</v>
      </c>
      <c r="B3061" s="54">
        <v>101964850000000</v>
      </c>
      <c r="C3061" s="52" t="s">
        <v>7716</v>
      </c>
      <c r="E3061" s="52" t="s">
        <v>8282</v>
      </c>
      <c r="F3061" s="32">
        <v>41803</v>
      </c>
      <c r="G3061" s="52" t="s">
        <v>110</v>
      </c>
      <c r="H3061" s="52" t="s">
        <v>12249</v>
      </c>
      <c r="I3061" s="52" t="s">
        <v>12250</v>
      </c>
      <c r="J3061" s="52" t="s">
        <v>11712</v>
      </c>
      <c r="K3061" s="52" t="s">
        <v>11713</v>
      </c>
      <c r="L3061" s="52" t="s">
        <v>11714</v>
      </c>
      <c r="M3061" s="53">
        <v>3506</v>
      </c>
    </row>
    <row r="3062" spans="1:13" s="52" customFormat="1">
      <c r="A3062" s="38">
        <v>10196486</v>
      </c>
      <c r="B3062" s="54">
        <v>101964860000000</v>
      </c>
      <c r="C3062" s="52" t="s">
        <v>7716</v>
      </c>
      <c r="E3062" s="52" t="s">
        <v>7931</v>
      </c>
      <c r="F3062" s="32">
        <v>41803</v>
      </c>
      <c r="G3062" s="52" t="s">
        <v>11779</v>
      </c>
      <c r="H3062" s="52" t="s">
        <v>11722</v>
      </c>
      <c r="I3062" s="52" t="s">
        <v>11723</v>
      </c>
      <c r="J3062" s="52" t="s">
        <v>11712</v>
      </c>
      <c r="K3062" s="52" t="s">
        <v>11713</v>
      </c>
      <c r="L3062" s="52" t="s">
        <v>11714</v>
      </c>
      <c r="M3062" s="53">
        <v>3506</v>
      </c>
    </row>
    <row r="3063" spans="1:13" s="52" customFormat="1">
      <c r="A3063" s="38">
        <v>10196487</v>
      </c>
      <c r="B3063" s="54">
        <v>101964870000000</v>
      </c>
      <c r="C3063" s="52" t="s">
        <v>7716</v>
      </c>
      <c r="E3063" s="52" t="s">
        <v>7932</v>
      </c>
      <c r="F3063" s="32">
        <v>41803</v>
      </c>
      <c r="G3063" s="52">
        <v>401.32</v>
      </c>
      <c r="H3063" s="52" t="s">
        <v>11722</v>
      </c>
      <c r="I3063" s="52" t="s">
        <v>11723</v>
      </c>
      <c r="J3063" s="52" t="s">
        <v>11712</v>
      </c>
      <c r="K3063" s="52" t="s">
        <v>11713</v>
      </c>
      <c r="L3063" s="52" t="s">
        <v>11714</v>
      </c>
      <c r="M3063" s="53">
        <v>3506</v>
      </c>
    </row>
    <row r="3064" spans="1:13" s="52" customFormat="1">
      <c r="A3064" s="38">
        <v>10196488</v>
      </c>
      <c r="B3064" s="54">
        <v>101964880000000</v>
      </c>
      <c r="C3064" s="52" t="s">
        <v>7716</v>
      </c>
      <c r="E3064" s="52" t="s">
        <v>7933</v>
      </c>
      <c r="F3064" s="32">
        <v>41803</v>
      </c>
      <c r="G3064" s="52" t="s">
        <v>5708</v>
      </c>
      <c r="H3064" s="52" t="s">
        <v>12249</v>
      </c>
      <c r="I3064" s="52" t="s">
        <v>12250</v>
      </c>
      <c r="J3064" s="52" t="s">
        <v>11712</v>
      </c>
      <c r="K3064" s="52" t="s">
        <v>11713</v>
      </c>
      <c r="L3064" s="52" t="s">
        <v>11714</v>
      </c>
      <c r="M3064" s="53">
        <v>3506</v>
      </c>
    </row>
    <row r="3065" spans="1:13" s="52" customFormat="1">
      <c r="A3065" s="38">
        <v>10196489</v>
      </c>
      <c r="B3065" s="54">
        <v>101964890000000</v>
      </c>
      <c r="C3065" s="52" t="s">
        <v>7716</v>
      </c>
      <c r="E3065" s="52" t="s">
        <v>7934</v>
      </c>
      <c r="F3065" s="32">
        <v>41803</v>
      </c>
      <c r="G3065" s="52" t="s">
        <v>12256</v>
      </c>
      <c r="H3065" s="52" t="s">
        <v>12253</v>
      </c>
      <c r="I3065" s="52" t="s">
        <v>12157</v>
      </c>
      <c r="J3065" s="52" t="s">
        <v>11712</v>
      </c>
      <c r="K3065" s="52" t="s">
        <v>11713</v>
      </c>
      <c r="L3065" s="52" t="s">
        <v>11714</v>
      </c>
      <c r="M3065" s="53">
        <v>3506</v>
      </c>
    </row>
    <row r="3066" spans="1:13" s="52" customFormat="1">
      <c r="A3066" s="38">
        <v>10196490</v>
      </c>
      <c r="B3066" s="54">
        <v>101964900000000</v>
      </c>
      <c r="C3066" s="52" t="s">
        <v>7716</v>
      </c>
      <c r="E3066" s="52" t="s">
        <v>8314</v>
      </c>
      <c r="F3066" s="32">
        <v>41803</v>
      </c>
      <c r="G3066" s="52" t="s">
        <v>110</v>
      </c>
      <c r="H3066" s="52" t="s">
        <v>12261</v>
      </c>
      <c r="I3066" s="52" t="s">
        <v>12120</v>
      </c>
      <c r="J3066" s="52" t="s">
        <v>11712</v>
      </c>
      <c r="K3066" s="52" t="s">
        <v>11713</v>
      </c>
      <c r="L3066" s="52" t="s">
        <v>11714</v>
      </c>
      <c r="M3066" s="53">
        <v>3506</v>
      </c>
    </row>
    <row r="3067" spans="1:13" s="52" customFormat="1">
      <c r="A3067" s="38">
        <v>10196491</v>
      </c>
      <c r="B3067" s="54">
        <v>101964910000000</v>
      </c>
      <c r="C3067" s="52" t="s">
        <v>7716</v>
      </c>
      <c r="E3067" s="52" t="s">
        <v>8293</v>
      </c>
      <c r="F3067" s="32">
        <v>41803</v>
      </c>
      <c r="G3067" s="52" t="s">
        <v>390</v>
      </c>
      <c r="H3067" s="52" t="s">
        <v>12251</v>
      </c>
      <c r="I3067" s="52" t="s">
        <v>12252</v>
      </c>
      <c r="J3067" s="52" t="s">
        <v>11712</v>
      </c>
      <c r="K3067" s="52" t="s">
        <v>11713</v>
      </c>
      <c r="L3067" s="52" t="s">
        <v>11714</v>
      </c>
      <c r="M3067" s="53">
        <v>3506</v>
      </c>
    </row>
    <row r="3068" spans="1:13" s="52" customFormat="1">
      <c r="A3068" s="38">
        <v>10196492</v>
      </c>
      <c r="B3068" s="54">
        <v>101964920000000</v>
      </c>
      <c r="C3068" s="52" t="s">
        <v>7716</v>
      </c>
      <c r="E3068" s="52" t="s">
        <v>7935</v>
      </c>
      <c r="F3068" s="32">
        <v>41803</v>
      </c>
      <c r="G3068" s="52" t="s">
        <v>5732</v>
      </c>
      <c r="H3068" s="52" t="s">
        <v>12246</v>
      </c>
      <c r="I3068" s="52" t="s">
        <v>12247</v>
      </c>
      <c r="J3068" s="52" t="s">
        <v>11712</v>
      </c>
      <c r="K3068" s="52" t="s">
        <v>11713</v>
      </c>
      <c r="L3068" s="52" t="s">
        <v>11714</v>
      </c>
      <c r="M3068" s="53">
        <v>3506</v>
      </c>
    </row>
    <row r="3069" spans="1:13" s="52" customFormat="1">
      <c r="A3069" s="38">
        <v>10196494</v>
      </c>
      <c r="B3069" s="54">
        <v>101964940000000</v>
      </c>
      <c r="C3069" s="52" t="s">
        <v>7716</v>
      </c>
      <c r="E3069" s="52" t="s">
        <v>7937</v>
      </c>
      <c r="F3069" s="32">
        <v>41803</v>
      </c>
      <c r="G3069" s="52" t="s">
        <v>12256</v>
      </c>
      <c r="H3069" s="52" t="s">
        <v>12253</v>
      </c>
      <c r="I3069" s="52" t="s">
        <v>12157</v>
      </c>
      <c r="J3069" s="52" t="s">
        <v>11712</v>
      </c>
      <c r="K3069" s="52" t="s">
        <v>11713</v>
      </c>
      <c r="L3069" s="52" t="s">
        <v>11714</v>
      </c>
      <c r="M3069" s="53">
        <v>3506</v>
      </c>
    </row>
    <row r="3070" spans="1:13" s="52" customFormat="1">
      <c r="A3070" s="38">
        <v>10196495</v>
      </c>
      <c r="B3070" s="54">
        <v>101964950000000</v>
      </c>
      <c r="C3070" s="52" t="s">
        <v>7716</v>
      </c>
      <c r="E3070" s="52" t="s">
        <v>7938</v>
      </c>
      <c r="F3070" s="32">
        <v>41803</v>
      </c>
      <c r="G3070" s="52" t="s">
        <v>12242</v>
      </c>
      <c r="H3070" s="52" t="s">
        <v>12240</v>
      </c>
      <c r="I3070" s="52" t="s">
        <v>12120</v>
      </c>
      <c r="J3070" s="52" t="s">
        <v>11712</v>
      </c>
      <c r="K3070" s="52" t="s">
        <v>11713</v>
      </c>
      <c r="L3070" s="52" t="s">
        <v>11714</v>
      </c>
      <c r="M3070" s="53">
        <v>3506</v>
      </c>
    </row>
    <row r="3071" spans="1:13" s="52" customFormat="1">
      <c r="A3071" s="38">
        <v>10196496</v>
      </c>
      <c r="B3071" s="54">
        <v>101964960000000</v>
      </c>
      <c r="C3071" s="52" t="s">
        <v>7716</v>
      </c>
      <c r="E3071" s="52" t="s">
        <v>8294</v>
      </c>
      <c r="F3071" s="32">
        <v>41803</v>
      </c>
      <c r="G3071" s="52" t="s">
        <v>110</v>
      </c>
      <c r="H3071" s="52" t="s">
        <v>12251</v>
      </c>
      <c r="I3071" s="52" t="s">
        <v>12252</v>
      </c>
      <c r="J3071" s="52" t="s">
        <v>11712</v>
      </c>
      <c r="K3071" s="52" t="s">
        <v>11713</v>
      </c>
      <c r="L3071" s="52" t="s">
        <v>11714</v>
      </c>
      <c r="M3071" s="53">
        <v>3506</v>
      </c>
    </row>
    <row r="3072" spans="1:13" s="52" customFormat="1">
      <c r="A3072" s="38">
        <v>10196497</v>
      </c>
      <c r="B3072" s="54">
        <v>101964970000000</v>
      </c>
      <c r="C3072" s="52" t="s">
        <v>7716</v>
      </c>
      <c r="E3072" s="52" t="s">
        <v>7939</v>
      </c>
      <c r="F3072" s="32">
        <v>41803</v>
      </c>
      <c r="G3072" s="52">
        <v>403</v>
      </c>
      <c r="H3072" s="52" t="s">
        <v>11722</v>
      </c>
      <c r="I3072" s="52" t="s">
        <v>11723</v>
      </c>
      <c r="J3072" s="52" t="s">
        <v>11712</v>
      </c>
      <c r="K3072" s="52" t="s">
        <v>11713</v>
      </c>
      <c r="L3072" s="52" t="s">
        <v>11714</v>
      </c>
      <c r="M3072" s="53">
        <v>3506</v>
      </c>
    </row>
    <row r="3073" spans="1:13" s="52" customFormat="1">
      <c r="A3073" s="38">
        <v>10196498</v>
      </c>
      <c r="B3073" s="54">
        <v>101964980000000</v>
      </c>
      <c r="C3073" s="52" t="s">
        <v>7716</v>
      </c>
      <c r="E3073" s="52" t="s">
        <v>8283</v>
      </c>
      <c r="F3073" s="32">
        <v>41803</v>
      </c>
      <c r="G3073" s="52" t="s">
        <v>110</v>
      </c>
      <c r="H3073" s="52" t="s">
        <v>12249</v>
      </c>
      <c r="I3073" s="52" t="s">
        <v>12250</v>
      </c>
      <c r="J3073" s="52" t="s">
        <v>11712</v>
      </c>
      <c r="K3073" s="52" t="s">
        <v>11713</v>
      </c>
      <c r="L3073" s="52" t="s">
        <v>11714</v>
      </c>
      <c r="M3073" s="53">
        <v>3506</v>
      </c>
    </row>
    <row r="3074" spans="1:13" s="52" customFormat="1">
      <c r="A3074" s="38">
        <v>10196499</v>
      </c>
      <c r="B3074" s="54">
        <v>101964990000000</v>
      </c>
      <c r="C3074" s="52" t="s">
        <v>7716</v>
      </c>
      <c r="D3074" s="52" t="s">
        <v>7815</v>
      </c>
      <c r="E3074" s="52" t="s">
        <v>8337</v>
      </c>
      <c r="F3074" s="32">
        <v>41803</v>
      </c>
      <c r="G3074" s="52" t="s">
        <v>110</v>
      </c>
      <c r="H3074" s="52" t="s">
        <v>12288</v>
      </c>
      <c r="I3074" s="52" t="s">
        <v>12068</v>
      </c>
      <c r="J3074" s="52" t="s">
        <v>11712</v>
      </c>
      <c r="K3074" s="52" t="s">
        <v>11713</v>
      </c>
      <c r="L3074" s="52" t="s">
        <v>11714</v>
      </c>
      <c r="M3074" s="53">
        <v>3506</v>
      </c>
    </row>
    <row r="3075" spans="1:13" s="52" customFormat="1">
      <c r="A3075" s="38">
        <v>10196501</v>
      </c>
      <c r="B3075" s="54">
        <v>101965010000000</v>
      </c>
      <c r="C3075" s="52" t="s">
        <v>7716</v>
      </c>
      <c r="E3075" s="52" t="s">
        <v>8295</v>
      </c>
      <c r="F3075" s="32">
        <v>41803</v>
      </c>
      <c r="G3075" s="52" t="s">
        <v>390</v>
      </c>
      <c r="H3075" s="52" t="s">
        <v>12251</v>
      </c>
      <c r="I3075" s="52" t="s">
        <v>12252</v>
      </c>
      <c r="J3075" s="52" t="s">
        <v>11712</v>
      </c>
      <c r="K3075" s="52" t="s">
        <v>11713</v>
      </c>
      <c r="L3075" s="52" t="s">
        <v>11714</v>
      </c>
      <c r="M3075" s="53">
        <v>3506</v>
      </c>
    </row>
    <row r="3076" spans="1:13" s="52" customFormat="1">
      <c r="A3076" s="38">
        <v>10196502</v>
      </c>
      <c r="B3076" s="54">
        <v>101965020000000</v>
      </c>
      <c r="C3076" s="52" t="s">
        <v>7716</v>
      </c>
      <c r="E3076" s="52" t="s">
        <v>7941</v>
      </c>
      <c r="F3076" s="32">
        <v>41803</v>
      </c>
      <c r="G3076" s="52" t="s">
        <v>11779</v>
      </c>
      <c r="H3076" s="52" t="s">
        <v>11722</v>
      </c>
      <c r="I3076" s="52" t="s">
        <v>11723</v>
      </c>
      <c r="J3076" s="52" t="s">
        <v>11712</v>
      </c>
      <c r="K3076" s="52" t="s">
        <v>11713</v>
      </c>
      <c r="L3076" s="52" t="s">
        <v>11714</v>
      </c>
      <c r="M3076" s="53">
        <v>3506</v>
      </c>
    </row>
    <row r="3077" spans="1:13" s="52" customFormat="1">
      <c r="A3077" s="38">
        <v>10196503</v>
      </c>
      <c r="B3077" s="54">
        <v>101965030000000</v>
      </c>
      <c r="C3077" s="52" t="s">
        <v>7716</v>
      </c>
      <c r="E3077" s="52" t="s">
        <v>7942</v>
      </c>
      <c r="F3077" s="32">
        <v>41803</v>
      </c>
      <c r="G3077" s="52">
        <v>401.32</v>
      </c>
      <c r="H3077" s="52" t="s">
        <v>11722</v>
      </c>
      <c r="I3077" s="52" t="s">
        <v>11723</v>
      </c>
      <c r="J3077" s="52" t="s">
        <v>11712</v>
      </c>
      <c r="K3077" s="52" t="s">
        <v>11713</v>
      </c>
      <c r="L3077" s="52" t="s">
        <v>11714</v>
      </c>
      <c r="M3077" s="53">
        <v>3506</v>
      </c>
    </row>
    <row r="3078" spans="1:13" s="52" customFormat="1">
      <c r="A3078" s="38">
        <v>10196505</v>
      </c>
      <c r="B3078" s="54">
        <v>101965050000000</v>
      </c>
      <c r="C3078" s="52" t="s">
        <v>7716</v>
      </c>
      <c r="E3078" s="52" t="s">
        <v>7944</v>
      </c>
      <c r="F3078" s="32">
        <v>41803</v>
      </c>
      <c r="G3078" s="52" t="s">
        <v>390</v>
      </c>
      <c r="H3078" s="52" t="s">
        <v>11722</v>
      </c>
      <c r="I3078" s="52" t="s">
        <v>11723</v>
      </c>
      <c r="J3078" s="52" t="s">
        <v>11712</v>
      </c>
      <c r="K3078" s="52" t="s">
        <v>11713</v>
      </c>
      <c r="L3078" s="52" t="s">
        <v>11714</v>
      </c>
      <c r="M3078" s="53">
        <v>3506</v>
      </c>
    </row>
    <row r="3079" spans="1:13" s="52" customFormat="1">
      <c r="A3079" s="38">
        <v>10196506</v>
      </c>
      <c r="B3079" s="54">
        <v>101965060000000</v>
      </c>
      <c r="C3079" s="52" t="s">
        <v>7716</v>
      </c>
      <c r="E3079" s="52" t="s">
        <v>8307</v>
      </c>
      <c r="F3079" s="32">
        <v>41803</v>
      </c>
      <c r="G3079" s="52" t="s">
        <v>110</v>
      </c>
      <c r="H3079" s="52" t="s">
        <v>12261</v>
      </c>
      <c r="I3079" s="52" t="s">
        <v>12120</v>
      </c>
      <c r="J3079" s="52" t="s">
        <v>11712</v>
      </c>
      <c r="K3079" s="52" t="s">
        <v>11713</v>
      </c>
      <c r="L3079" s="52" t="s">
        <v>11714</v>
      </c>
      <c r="M3079" s="53">
        <v>3506</v>
      </c>
    </row>
    <row r="3080" spans="1:13" s="52" customFormat="1">
      <c r="A3080" s="38">
        <v>10196509</v>
      </c>
      <c r="B3080" s="54">
        <v>101965090000000</v>
      </c>
      <c r="C3080" s="52" t="s">
        <v>7716</v>
      </c>
      <c r="E3080" s="52" t="s">
        <v>8301</v>
      </c>
      <c r="F3080" s="32">
        <v>41803</v>
      </c>
      <c r="G3080" s="52" t="s">
        <v>110</v>
      </c>
      <c r="H3080" s="52" t="s">
        <v>12251</v>
      </c>
      <c r="I3080" s="52" t="s">
        <v>12252</v>
      </c>
      <c r="J3080" s="52" t="s">
        <v>11712</v>
      </c>
      <c r="K3080" s="52" t="s">
        <v>11713</v>
      </c>
      <c r="L3080" s="52" t="s">
        <v>11714</v>
      </c>
      <c r="M3080" s="53">
        <v>3506</v>
      </c>
    </row>
    <row r="3081" spans="1:13" s="52" customFormat="1">
      <c r="A3081" s="38">
        <v>10196510</v>
      </c>
      <c r="B3081" s="54">
        <v>101965100000000</v>
      </c>
      <c r="C3081" s="52" t="s">
        <v>7716</v>
      </c>
      <c r="E3081" s="52" t="s">
        <v>7947</v>
      </c>
      <c r="F3081" s="32">
        <v>41803</v>
      </c>
      <c r="G3081" s="52" t="s">
        <v>390</v>
      </c>
      <c r="H3081" s="52" t="s">
        <v>11878</v>
      </c>
      <c r="I3081" s="52" t="s">
        <v>11879</v>
      </c>
      <c r="J3081" s="52" t="s">
        <v>11712</v>
      </c>
      <c r="K3081" s="52" t="s">
        <v>11713</v>
      </c>
      <c r="L3081" s="52" t="s">
        <v>11714</v>
      </c>
      <c r="M3081" s="53">
        <v>3506</v>
      </c>
    </row>
    <row r="3082" spans="1:13" s="52" customFormat="1">
      <c r="A3082" s="38">
        <v>10196511</v>
      </c>
      <c r="B3082" s="54">
        <v>101965110000000</v>
      </c>
      <c r="C3082" s="52" t="s">
        <v>7716</v>
      </c>
      <c r="E3082" s="52" t="s">
        <v>7948</v>
      </c>
      <c r="F3082" s="32">
        <v>41803</v>
      </c>
      <c r="G3082" s="52">
        <v>403</v>
      </c>
      <c r="H3082" s="52" t="s">
        <v>11722</v>
      </c>
      <c r="I3082" s="52" t="s">
        <v>11723</v>
      </c>
      <c r="J3082" s="52" t="s">
        <v>11712</v>
      </c>
      <c r="K3082" s="52" t="s">
        <v>11713</v>
      </c>
      <c r="L3082" s="52" t="s">
        <v>11714</v>
      </c>
      <c r="M3082" s="53">
        <v>3506</v>
      </c>
    </row>
    <row r="3083" spans="1:13" s="52" customFormat="1">
      <c r="A3083" s="38">
        <v>10196512</v>
      </c>
      <c r="B3083" s="54">
        <v>101965120000000</v>
      </c>
      <c r="C3083" s="52" t="s">
        <v>7716</v>
      </c>
      <c r="E3083" s="52" t="s">
        <v>8303</v>
      </c>
      <c r="F3083" s="32">
        <v>41803</v>
      </c>
      <c r="G3083" s="52" t="s">
        <v>110</v>
      </c>
      <c r="H3083" s="52" t="s">
        <v>12257</v>
      </c>
      <c r="I3083" s="52" t="s">
        <v>12058</v>
      </c>
      <c r="J3083" s="52" t="s">
        <v>11712</v>
      </c>
      <c r="K3083" s="52" t="s">
        <v>11713</v>
      </c>
      <c r="L3083" s="52" t="s">
        <v>11714</v>
      </c>
      <c r="M3083" s="53">
        <v>3506</v>
      </c>
    </row>
    <row r="3084" spans="1:13" s="52" customFormat="1">
      <c r="A3084" s="38">
        <v>10196515</v>
      </c>
      <c r="B3084" s="54">
        <v>101965150000000</v>
      </c>
      <c r="C3084" s="52" t="s">
        <v>7716</v>
      </c>
      <c r="E3084" s="52" t="s">
        <v>7949</v>
      </c>
      <c r="F3084" s="32">
        <v>41803</v>
      </c>
      <c r="G3084" s="52" t="s">
        <v>11779</v>
      </c>
      <c r="H3084" s="52" t="s">
        <v>11722</v>
      </c>
      <c r="I3084" s="52" t="s">
        <v>11723</v>
      </c>
      <c r="J3084" s="52" t="s">
        <v>11712</v>
      </c>
      <c r="K3084" s="52" t="s">
        <v>11713</v>
      </c>
      <c r="L3084" s="52" t="s">
        <v>11714</v>
      </c>
      <c r="M3084" s="53">
        <v>3506</v>
      </c>
    </row>
    <row r="3085" spans="1:13" s="52" customFormat="1">
      <c r="A3085" s="38">
        <v>10196517</v>
      </c>
      <c r="B3085" s="54">
        <v>101965170000000</v>
      </c>
      <c r="C3085" s="52" t="s">
        <v>7716</v>
      </c>
      <c r="E3085" s="52" t="s">
        <v>7951</v>
      </c>
      <c r="F3085" s="32">
        <v>41803</v>
      </c>
      <c r="G3085" s="52" t="s">
        <v>12256</v>
      </c>
      <c r="H3085" s="52" t="s">
        <v>12253</v>
      </c>
      <c r="I3085" s="52" t="s">
        <v>12157</v>
      </c>
      <c r="J3085" s="52" t="s">
        <v>11712</v>
      </c>
      <c r="K3085" s="52" t="s">
        <v>11713</v>
      </c>
      <c r="L3085" s="52" t="s">
        <v>11714</v>
      </c>
      <c r="M3085" s="53">
        <v>3506</v>
      </c>
    </row>
    <row r="3086" spans="1:13" s="52" customFormat="1">
      <c r="A3086" s="38">
        <v>10196518</v>
      </c>
      <c r="B3086" s="54">
        <v>101965180000000</v>
      </c>
      <c r="C3086" s="52" t="s">
        <v>7716</v>
      </c>
      <c r="E3086" s="52" t="s">
        <v>7952</v>
      </c>
      <c r="F3086" s="32">
        <v>41803</v>
      </c>
      <c r="G3086" s="52" t="s">
        <v>12256</v>
      </c>
      <c r="H3086" s="52" t="s">
        <v>12253</v>
      </c>
      <c r="I3086" s="52" t="s">
        <v>12157</v>
      </c>
      <c r="J3086" s="52" t="s">
        <v>11712</v>
      </c>
      <c r="K3086" s="52" t="s">
        <v>11713</v>
      </c>
      <c r="L3086" s="52" t="s">
        <v>11714</v>
      </c>
      <c r="M3086" s="53">
        <v>3506</v>
      </c>
    </row>
    <row r="3087" spans="1:13" s="52" customFormat="1">
      <c r="A3087" s="38">
        <v>10196520</v>
      </c>
      <c r="B3087" s="54">
        <v>101965200000000</v>
      </c>
      <c r="C3087" s="52" t="s">
        <v>7716</v>
      </c>
      <c r="D3087" s="52" t="s">
        <v>7815</v>
      </c>
      <c r="E3087" s="52" t="s">
        <v>11780</v>
      </c>
      <c r="F3087" s="32">
        <v>41803</v>
      </c>
      <c r="G3087" s="52">
        <v>401.6</v>
      </c>
      <c r="H3087" s="52" t="s">
        <v>11722</v>
      </c>
      <c r="I3087" s="52" t="s">
        <v>11723</v>
      </c>
      <c r="J3087" s="52" t="s">
        <v>11712</v>
      </c>
      <c r="K3087" s="52" t="s">
        <v>11713</v>
      </c>
      <c r="L3087" s="52" t="s">
        <v>11714</v>
      </c>
      <c r="M3087" s="53">
        <v>3506</v>
      </c>
    </row>
    <row r="3088" spans="1:13" s="52" customFormat="1">
      <c r="A3088" s="38">
        <v>10196524</v>
      </c>
      <c r="B3088" s="54">
        <v>101965240000000</v>
      </c>
      <c r="C3088" s="52" t="s">
        <v>7717</v>
      </c>
      <c r="E3088" s="52" t="s">
        <v>7957</v>
      </c>
      <c r="F3088" s="32">
        <v>41803</v>
      </c>
      <c r="G3088" s="52" t="s">
        <v>12258</v>
      </c>
      <c r="H3088" s="52" t="s">
        <v>12259</v>
      </c>
      <c r="I3088" s="52" t="s">
        <v>12058</v>
      </c>
      <c r="J3088" s="52" t="s">
        <v>11712</v>
      </c>
      <c r="K3088" s="52" t="s">
        <v>11713</v>
      </c>
      <c r="L3088" s="52" t="s">
        <v>11714</v>
      </c>
      <c r="M3088" s="53">
        <v>3506</v>
      </c>
    </row>
    <row r="3089" spans="1:13" s="52" customFormat="1">
      <c r="A3089" s="38">
        <v>10196526</v>
      </c>
      <c r="B3089" s="54">
        <v>101965260000000</v>
      </c>
      <c r="C3089" s="52" t="s">
        <v>7717</v>
      </c>
      <c r="E3089" s="52" t="s">
        <v>7959</v>
      </c>
      <c r="F3089" s="32">
        <v>41803</v>
      </c>
      <c r="G3089" s="52" t="s">
        <v>12242</v>
      </c>
      <c r="H3089" s="52" t="s">
        <v>12240</v>
      </c>
      <c r="I3089" s="52" t="s">
        <v>12120</v>
      </c>
      <c r="J3089" s="52" t="s">
        <v>11712</v>
      </c>
      <c r="K3089" s="52" t="s">
        <v>11713</v>
      </c>
      <c r="L3089" s="52" t="s">
        <v>11714</v>
      </c>
      <c r="M3089" s="53">
        <v>3506</v>
      </c>
    </row>
    <row r="3090" spans="1:13" s="52" customFormat="1">
      <c r="A3090" s="38">
        <v>10196534</v>
      </c>
      <c r="B3090" s="54">
        <v>101965340000000</v>
      </c>
      <c r="C3090" s="52" t="s">
        <v>7717</v>
      </c>
      <c r="E3090" s="52" t="s">
        <v>7967</v>
      </c>
      <c r="F3090" s="32">
        <v>41803</v>
      </c>
      <c r="G3090" s="52">
        <v>403</v>
      </c>
      <c r="H3090" s="52" t="s">
        <v>11722</v>
      </c>
      <c r="I3090" s="52" t="s">
        <v>11723</v>
      </c>
      <c r="J3090" s="52" t="s">
        <v>11712</v>
      </c>
      <c r="K3090" s="52" t="s">
        <v>11713</v>
      </c>
      <c r="L3090" s="52" t="s">
        <v>11714</v>
      </c>
      <c r="M3090" s="53">
        <v>3506</v>
      </c>
    </row>
    <row r="3091" spans="1:13" s="52" customFormat="1">
      <c r="A3091" s="38">
        <v>10196536</v>
      </c>
      <c r="B3091" s="54">
        <v>101965360000000</v>
      </c>
      <c r="C3091" s="52" t="s">
        <v>7717</v>
      </c>
      <c r="D3091" s="52" t="s">
        <v>7813</v>
      </c>
      <c r="E3091" s="52" t="s">
        <v>8338</v>
      </c>
      <c r="F3091" s="32">
        <v>41803</v>
      </c>
      <c r="G3091" s="52" t="s">
        <v>110</v>
      </c>
      <c r="H3091" s="52" t="s">
        <v>12288</v>
      </c>
      <c r="I3091" s="52" t="s">
        <v>12068</v>
      </c>
      <c r="J3091" s="52" t="s">
        <v>11712</v>
      </c>
      <c r="K3091" s="52" t="s">
        <v>11713</v>
      </c>
      <c r="L3091" s="52" t="s">
        <v>11714</v>
      </c>
      <c r="M3091" s="53">
        <v>3506</v>
      </c>
    </row>
    <row r="3092" spans="1:13" s="52" customFormat="1">
      <c r="A3092" s="38">
        <v>10196538</v>
      </c>
      <c r="B3092" s="54">
        <v>101965380000000</v>
      </c>
      <c r="C3092" s="52" t="s">
        <v>7717</v>
      </c>
      <c r="E3092" s="52" t="s">
        <v>7970</v>
      </c>
      <c r="F3092" s="32">
        <v>41803</v>
      </c>
      <c r="G3092" s="52">
        <v>403</v>
      </c>
      <c r="H3092" s="52" t="s">
        <v>11722</v>
      </c>
      <c r="I3092" s="52" t="s">
        <v>11723</v>
      </c>
      <c r="J3092" s="52" t="s">
        <v>11712</v>
      </c>
      <c r="K3092" s="52" t="s">
        <v>11713</v>
      </c>
      <c r="L3092" s="52" t="s">
        <v>11714</v>
      </c>
      <c r="M3092" s="53">
        <v>3506</v>
      </c>
    </row>
    <row r="3093" spans="1:13" s="52" customFormat="1">
      <c r="A3093" s="38">
        <v>10196539</v>
      </c>
      <c r="B3093" s="54">
        <v>101965390000000</v>
      </c>
      <c r="C3093" s="52" t="s">
        <v>7717</v>
      </c>
      <c r="E3093" s="52" t="s">
        <v>7971</v>
      </c>
      <c r="F3093" s="32">
        <v>41803</v>
      </c>
      <c r="G3093" s="52" t="s">
        <v>12243</v>
      </c>
      <c r="H3093" s="52" t="s">
        <v>12240</v>
      </c>
      <c r="I3093" s="52" t="s">
        <v>12120</v>
      </c>
      <c r="J3093" s="52" t="s">
        <v>11712</v>
      </c>
      <c r="K3093" s="52" t="s">
        <v>11713</v>
      </c>
      <c r="L3093" s="52" t="s">
        <v>11714</v>
      </c>
      <c r="M3093" s="53">
        <v>3506</v>
      </c>
    </row>
    <row r="3094" spans="1:13" s="52" customFormat="1">
      <c r="A3094" s="38">
        <v>10196541</v>
      </c>
      <c r="B3094" s="54">
        <v>101965410000000</v>
      </c>
      <c r="C3094" s="52" t="s">
        <v>7717</v>
      </c>
      <c r="E3094" s="52" t="s">
        <v>7973</v>
      </c>
      <c r="F3094" s="32">
        <v>41803</v>
      </c>
      <c r="G3094" s="52">
        <v>403</v>
      </c>
      <c r="H3094" s="52" t="s">
        <v>11722</v>
      </c>
      <c r="I3094" s="52" t="s">
        <v>11723</v>
      </c>
      <c r="J3094" s="52" t="s">
        <v>11712</v>
      </c>
      <c r="K3094" s="52" t="s">
        <v>11713</v>
      </c>
      <c r="L3094" s="52" t="s">
        <v>11714</v>
      </c>
      <c r="M3094" s="53">
        <v>3506</v>
      </c>
    </row>
    <row r="3095" spans="1:13" s="52" customFormat="1">
      <c r="A3095" s="38">
        <v>10196542</v>
      </c>
      <c r="B3095" s="54">
        <v>101965420000000</v>
      </c>
      <c r="C3095" s="52" t="s">
        <v>7717</v>
      </c>
      <c r="E3095" s="52" t="s">
        <v>7974</v>
      </c>
      <c r="F3095" s="32">
        <v>41803</v>
      </c>
      <c r="G3095" s="52">
        <v>403</v>
      </c>
      <c r="H3095" s="52" t="s">
        <v>11722</v>
      </c>
      <c r="I3095" s="52" t="s">
        <v>11723</v>
      </c>
      <c r="J3095" s="52" t="s">
        <v>11712</v>
      </c>
      <c r="K3095" s="52" t="s">
        <v>11713</v>
      </c>
      <c r="L3095" s="52" t="s">
        <v>11714</v>
      </c>
      <c r="M3095" s="53">
        <v>3506</v>
      </c>
    </row>
    <row r="3096" spans="1:13" s="52" customFormat="1">
      <c r="A3096" s="38">
        <v>10196548</v>
      </c>
      <c r="B3096" s="54">
        <v>101965480000000</v>
      </c>
      <c r="C3096" s="52" t="s">
        <v>7717</v>
      </c>
      <c r="E3096" s="52" t="s">
        <v>7980</v>
      </c>
      <c r="F3096" s="32">
        <v>41803</v>
      </c>
      <c r="G3096" s="52">
        <v>401.33</v>
      </c>
      <c r="H3096" s="52" t="s">
        <v>11722</v>
      </c>
      <c r="I3096" s="52" t="s">
        <v>11723</v>
      </c>
      <c r="J3096" s="52" t="s">
        <v>11712</v>
      </c>
      <c r="K3096" s="52" t="s">
        <v>11713</v>
      </c>
      <c r="L3096" s="52" t="s">
        <v>11714</v>
      </c>
      <c r="M3096" s="53">
        <v>3506</v>
      </c>
    </row>
    <row r="3097" spans="1:13" s="52" customFormat="1">
      <c r="A3097" s="38">
        <v>10196549</v>
      </c>
      <c r="B3097" s="54">
        <v>101965490000000</v>
      </c>
      <c r="C3097" s="52" t="s">
        <v>7717</v>
      </c>
      <c r="E3097" s="52" t="s">
        <v>7981</v>
      </c>
      <c r="F3097" s="32">
        <v>41803</v>
      </c>
      <c r="G3097" s="52" t="s">
        <v>5713</v>
      </c>
      <c r="H3097" s="52" t="s">
        <v>12246</v>
      </c>
      <c r="I3097" s="52" t="s">
        <v>12247</v>
      </c>
      <c r="J3097" s="52" t="s">
        <v>11712</v>
      </c>
      <c r="K3097" s="52" t="s">
        <v>11713</v>
      </c>
      <c r="L3097" s="52" t="s">
        <v>11714</v>
      </c>
      <c r="M3097" s="53">
        <v>3506</v>
      </c>
    </row>
    <row r="3098" spans="1:13" s="52" customFormat="1">
      <c r="A3098" s="38">
        <v>10196550</v>
      </c>
      <c r="B3098" s="54">
        <v>101965500000000</v>
      </c>
      <c r="C3098" s="52" t="s">
        <v>7717</v>
      </c>
      <c r="E3098" s="52" t="s">
        <v>7982</v>
      </c>
      <c r="F3098" s="32">
        <v>41803</v>
      </c>
      <c r="G3098" s="52" t="s">
        <v>5711</v>
      </c>
      <c r="H3098" s="52" t="s">
        <v>12249</v>
      </c>
      <c r="I3098" s="52" t="s">
        <v>12250</v>
      </c>
      <c r="J3098" s="52" t="s">
        <v>11712</v>
      </c>
      <c r="K3098" s="52" t="s">
        <v>11713</v>
      </c>
      <c r="L3098" s="52" t="s">
        <v>11714</v>
      </c>
      <c r="M3098" s="53">
        <v>3506</v>
      </c>
    </row>
    <row r="3099" spans="1:13" s="52" customFormat="1">
      <c r="A3099" s="38">
        <v>10196555</v>
      </c>
      <c r="B3099" s="54">
        <v>101965550000000</v>
      </c>
      <c r="C3099" s="52" t="s">
        <v>7717</v>
      </c>
      <c r="E3099" s="52" t="s">
        <v>7987</v>
      </c>
      <c r="F3099" s="32">
        <v>41803</v>
      </c>
      <c r="G3099" s="52" t="s">
        <v>12244</v>
      </c>
      <c r="H3099" s="52" t="s">
        <v>12240</v>
      </c>
      <c r="I3099" s="52" t="s">
        <v>12120</v>
      </c>
      <c r="J3099" s="52" t="s">
        <v>11712</v>
      </c>
      <c r="K3099" s="52" t="s">
        <v>11713</v>
      </c>
      <c r="L3099" s="52" t="s">
        <v>11714</v>
      </c>
      <c r="M3099" s="53">
        <v>3506</v>
      </c>
    </row>
    <row r="3100" spans="1:13" s="52" customFormat="1">
      <c r="A3100" s="38">
        <v>10196557</v>
      </c>
      <c r="B3100" s="54">
        <v>101965570000000</v>
      </c>
      <c r="C3100" s="52" t="s">
        <v>7717</v>
      </c>
      <c r="D3100" s="52" t="s">
        <v>7813</v>
      </c>
      <c r="E3100" s="52" t="s">
        <v>7970</v>
      </c>
      <c r="F3100" s="32">
        <v>41803</v>
      </c>
      <c r="G3100" s="52" t="s">
        <v>110</v>
      </c>
      <c r="H3100" s="52" t="s">
        <v>12440</v>
      </c>
      <c r="I3100" s="52" t="s">
        <v>11876</v>
      </c>
      <c r="J3100" s="52" t="s">
        <v>11712</v>
      </c>
      <c r="K3100" s="52" t="s">
        <v>11713</v>
      </c>
      <c r="L3100" s="52" t="s">
        <v>11714</v>
      </c>
      <c r="M3100" s="53">
        <v>3506</v>
      </c>
    </row>
    <row r="3101" spans="1:13" s="52" customFormat="1">
      <c r="A3101" s="38">
        <v>10196558</v>
      </c>
      <c r="B3101" s="54">
        <v>101965580000000</v>
      </c>
      <c r="C3101" s="52" t="s">
        <v>7717</v>
      </c>
      <c r="D3101" s="52" t="s">
        <v>7813</v>
      </c>
      <c r="E3101" s="52" t="s">
        <v>8333</v>
      </c>
      <c r="F3101" s="32">
        <v>41803</v>
      </c>
      <c r="G3101" s="52" t="s">
        <v>110</v>
      </c>
      <c r="H3101" s="52" t="s">
        <v>12286</v>
      </c>
      <c r="I3101" s="52" t="s">
        <v>12140</v>
      </c>
      <c r="J3101" s="52" t="s">
        <v>11712</v>
      </c>
      <c r="K3101" s="52" t="s">
        <v>11713</v>
      </c>
      <c r="L3101" s="52" t="s">
        <v>11714</v>
      </c>
      <c r="M3101" s="53">
        <v>3506</v>
      </c>
    </row>
    <row r="3102" spans="1:13" s="52" customFormat="1">
      <c r="A3102" s="38">
        <v>10196559</v>
      </c>
      <c r="B3102" s="54">
        <v>101965590000000</v>
      </c>
      <c r="C3102" s="52" t="s">
        <v>7717</v>
      </c>
      <c r="E3102" s="52" t="s">
        <v>8296</v>
      </c>
      <c r="F3102" s="32">
        <v>41803</v>
      </c>
      <c r="G3102" s="52" t="s">
        <v>110</v>
      </c>
      <c r="H3102" s="52" t="s">
        <v>12251</v>
      </c>
      <c r="I3102" s="52" t="s">
        <v>12252</v>
      </c>
      <c r="J3102" s="52" t="s">
        <v>11712</v>
      </c>
      <c r="K3102" s="52" t="s">
        <v>11713</v>
      </c>
      <c r="L3102" s="52" t="s">
        <v>11714</v>
      </c>
      <c r="M3102" s="53">
        <v>3506</v>
      </c>
    </row>
    <row r="3103" spans="1:13" s="52" customFormat="1">
      <c r="A3103" s="38">
        <v>10196569</v>
      </c>
      <c r="B3103" s="54">
        <v>101965690000000</v>
      </c>
      <c r="C3103" s="52" t="s">
        <v>7717</v>
      </c>
      <c r="E3103" s="52" t="s">
        <v>7998</v>
      </c>
      <c r="F3103" s="32">
        <v>41803</v>
      </c>
      <c r="G3103" s="52">
        <v>403</v>
      </c>
      <c r="H3103" s="52" t="s">
        <v>11722</v>
      </c>
      <c r="I3103" s="52" t="s">
        <v>11723</v>
      </c>
      <c r="J3103" s="52" t="s">
        <v>11712</v>
      </c>
      <c r="K3103" s="52" t="s">
        <v>11713</v>
      </c>
      <c r="L3103" s="52" t="s">
        <v>11714</v>
      </c>
      <c r="M3103" s="53">
        <v>3506</v>
      </c>
    </row>
    <row r="3104" spans="1:13" s="52" customFormat="1">
      <c r="A3104" s="38">
        <v>10196570</v>
      </c>
      <c r="B3104" s="54">
        <v>101965700000000</v>
      </c>
      <c r="C3104" s="52" t="s">
        <v>7717</v>
      </c>
      <c r="E3104" s="52" t="s">
        <v>7999</v>
      </c>
      <c r="F3104" s="32">
        <v>41803</v>
      </c>
      <c r="G3104" s="52" t="s">
        <v>5096</v>
      </c>
      <c r="H3104" s="52" t="s">
        <v>12238</v>
      </c>
      <c r="I3104" s="52" t="s">
        <v>12104</v>
      </c>
      <c r="J3104" s="52" t="s">
        <v>11712</v>
      </c>
      <c r="K3104" s="52" t="s">
        <v>11713</v>
      </c>
      <c r="L3104" s="52" t="s">
        <v>11714</v>
      </c>
      <c r="M3104" s="53">
        <v>3506</v>
      </c>
    </row>
    <row r="3105" spans="1:13" s="52" customFormat="1">
      <c r="A3105" s="38">
        <v>10196571</v>
      </c>
      <c r="B3105" s="54">
        <v>101965710000000</v>
      </c>
      <c r="C3105" s="52" t="s">
        <v>7717</v>
      </c>
      <c r="E3105" s="52" t="s">
        <v>8000</v>
      </c>
      <c r="F3105" s="32">
        <v>41803</v>
      </c>
      <c r="G3105" s="52" t="s">
        <v>110</v>
      </c>
      <c r="H3105" s="52" t="s">
        <v>11722</v>
      </c>
      <c r="I3105" s="52" t="s">
        <v>11723</v>
      </c>
      <c r="J3105" s="52" t="s">
        <v>11712</v>
      </c>
      <c r="K3105" s="52" t="s">
        <v>11713</v>
      </c>
      <c r="L3105" s="52" t="s">
        <v>11714</v>
      </c>
      <c r="M3105" s="53">
        <v>3506</v>
      </c>
    </row>
    <row r="3106" spans="1:13" s="52" customFormat="1">
      <c r="A3106" s="38">
        <v>10196572</v>
      </c>
      <c r="B3106" s="54">
        <v>101965720000000</v>
      </c>
      <c r="C3106" s="52" t="s">
        <v>7717</v>
      </c>
      <c r="E3106" s="52" t="s">
        <v>8001</v>
      </c>
      <c r="F3106" s="32">
        <v>41803</v>
      </c>
      <c r="G3106" s="52">
        <v>403</v>
      </c>
      <c r="H3106" s="52" t="s">
        <v>11722</v>
      </c>
      <c r="I3106" s="52" t="s">
        <v>11723</v>
      </c>
      <c r="J3106" s="52" t="s">
        <v>11712</v>
      </c>
      <c r="K3106" s="52" t="s">
        <v>11713</v>
      </c>
      <c r="L3106" s="52" t="s">
        <v>11714</v>
      </c>
      <c r="M3106" s="53">
        <v>3506</v>
      </c>
    </row>
    <row r="3107" spans="1:13" s="52" customFormat="1">
      <c r="A3107" s="38">
        <v>10196575</v>
      </c>
      <c r="B3107" s="54">
        <v>101965750000000</v>
      </c>
      <c r="C3107" s="52" t="s">
        <v>7717</v>
      </c>
      <c r="E3107" s="52" t="s">
        <v>8004</v>
      </c>
      <c r="F3107" s="32">
        <v>41803</v>
      </c>
      <c r="G3107" s="52">
        <v>403</v>
      </c>
      <c r="H3107" s="52" t="s">
        <v>11722</v>
      </c>
      <c r="I3107" s="52" t="s">
        <v>11723</v>
      </c>
      <c r="J3107" s="52" t="s">
        <v>11712</v>
      </c>
      <c r="K3107" s="52" t="s">
        <v>11713</v>
      </c>
      <c r="L3107" s="52" t="s">
        <v>11714</v>
      </c>
      <c r="M3107" s="53">
        <v>3506</v>
      </c>
    </row>
    <row r="3108" spans="1:13" s="52" customFormat="1">
      <c r="A3108" s="38">
        <v>10196576</v>
      </c>
      <c r="B3108" s="54">
        <v>101965760000000</v>
      </c>
      <c r="C3108" s="52" t="s">
        <v>7717</v>
      </c>
      <c r="E3108" s="52" t="s">
        <v>8005</v>
      </c>
      <c r="F3108" s="32">
        <v>41803</v>
      </c>
      <c r="G3108" s="52" t="s">
        <v>12244</v>
      </c>
      <c r="H3108" s="52" t="s">
        <v>12240</v>
      </c>
      <c r="I3108" s="52" t="s">
        <v>12120</v>
      </c>
      <c r="J3108" s="52" t="s">
        <v>11712</v>
      </c>
      <c r="K3108" s="52" t="s">
        <v>11713</v>
      </c>
      <c r="L3108" s="52" t="s">
        <v>11714</v>
      </c>
      <c r="M3108" s="53">
        <v>3506</v>
      </c>
    </row>
    <row r="3109" spans="1:13" s="52" customFormat="1">
      <c r="A3109" s="38">
        <v>10196579</v>
      </c>
      <c r="B3109" s="54">
        <v>101965790000000</v>
      </c>
      <c r="C3109" s="52" t="s">
        <v>7717</v>
      </c>
      <c r="E3109" s="52" t="s">
        <v>8323</v>
      </c>
      <c r="F3109" s="32">
        <v>41803</v>
      </c>
      <c r="G3109" s="52" t="s">
        <v>110</v>
      </c>
      <c r="H3109" s="52" t="s">
        <v>12266</v>
      </c>
      <c r="I3109" s="52" t="s">
        <v>11876</v>
      </c>
      <c r="J3109" s="52" t="s">
        <v>11712</v>
      </c>
      <c r="K3109" s="52" t="s">
        <v>11713</v>
      </c>
      <c r="L3109" s="52" t="s">
        <v>11714</v>
      </c>
      <c r="M3109" s="53">
        <v>3506</v>
      </c>
    </row>
    <row r="3110" spans="1:13" s="52" customFormat="1">
      <c r="A3110" s="38">
        <v>10196582</v>
      </c>
      <c r="B3110" s="54">
        <v>101965820000000</v>
      </c>
      <c r="C3110" s="52" t="s">
        <v>7717</v>
      </c>
      <c r="E3110" s="52" t="s">
        <v>8010</v>
      </c>
      <c r="F3110" s="32">
        <v>41803</v>
      </c>
      <c r="G3110" s="52" t="s">
        <v>2032</v>
      </c>
      <c r="H3110" s="52" t="s">
        <v>11722</v>
      </c>
      <c r="I3110" s="52" t="s">
        <v>11723</v>
      </c>
      <c r="J3110" s="52" t="s">
        <v>11712</v>
      </c>
      <c r="K3110" s="52" t="s">
        <v>11713</v>
      </c>
      <c r="L3110" s="52" t="s">
        <v>11714</v>
      </c>
      <c r="M3110" s="53">
        <v>3506</v>
      </c>
    </row>
    <row r="3111" spans="1:13" s="52" customFormat="1">
      <c r="A3111" s="38">
        <v>10196583</v>
      </c>
      <c r="B3111" s="54">
        <v>101965830000000</v>
      </c>
      <c r="C3111" s="52" t="s">
        <v>7717</v>
      </c>
      <c r="E3111" s="52" t="s">
        <v>8011</v>
      </c>
      <c r="F3111" s="32">
        <v>41803</v>
      </c>
      <c r="G3111" s="52">
        <v>403</v>
      </c>
      <c r="H3111" s="52" t="s">
        <v>11722</v>
      </c>
      <c r="I3111" s="52" t="s">
        <v>11723</v>
      </c>
      <c r="J3111" s="52" t="s">
        <v>11712</v>
      </c>
      <c r="K3111" s="52" t="s">
        <v>11713</v>
      </c>
      <c r="L3111" s="52" t="s">
        <v>11714</v>
      </c>
      <c r="M3111" s="53">
        <v>3506</v>
      </c>
    </row>
    <row r="3112" spans="1:13" s="52" customFormat="1">
      <c r="A3112" s="38">
        <v>10196584</v>
      </c>
      <c r="B3112" s="54">
        <v>101965840000000</v>
      </c>
      <c r="C3112" s="52" t="s">
        <v>7717</v>
      </c>
      <c r="E3112" s="52" t="s">
        <v>8012</v>
      </c>
      <c r="F3112" s="32">
        <v>41803</v>
      </c>
      <c r="G3112" s="52" t="s">
        <v>12203</v>
      </c>
      <c r="H3112" s="52" t="s">
        <v>12202</v>
      </c>
      <c r="I3112" s="52" t="s">
        <v>12120</v>
      </c>
      <c r="J3112" s="52" t="s">
        <v>11712</v>
      </c>
      <c r="K3112" s="52" t="s">
        <v>11713</v>
      </c>
      <c r="L3112" s="52" t="s">
        <v>11714</v>
      </c>
      <c r="M3112" s="53">
        <v>3506</v>
      </c>
    </row>
    <row r="3113" spans="1:13" s="52" customFormat="1">
      <c r="A3113" s="38">
        <v>10196585</v>
      </c>
      <c r="B3113" s="54">
        <v>101965850000000</v>
      </c>
      <c r="C3113" s="52" t="s">
        <v>7717</v>
      </c>
      <c r="E3113" s="52" t="s">
        <v>8013</v>
      </c>
      <c r="F3113" s="32">
        <v>41803</v>
      </c>
      <c r="G3113" s="52">
        <v>403</v>
      </c>
      <c r="H3113" s="52" t="s">
        <v>11722</v>
      </c>
      <c r="I3113" s="52" t="s">
        <v>11723</v>
      </c>
      <c r="J3113" s="52" t="s">
        <v>11712</v>
      </c>
      <c r="K3113" s="52" t="s">
        <v>11713</v>
      </c>
      <c r="L3113" s="52" t="s">
        <v>11714</v>
      </c>
      <c r="M3113" s="53">
        <v>3506</v>
      </c>
    </row>
    <row r="3114" spans="1:13" s="52" customFormat="1">
      <c r="A3114" s="38">
        <v>10196586</v>
      </c>
      <c r="B3114" s="54">
        <v>101965860000000</v>
      </c>
      <c r="C3114" s="52" t="s">
        <v>7717</v>
      </c>
      <c r="E3114" s="52" t="s">
        <v>8014</v>
      </c>
      <c r="F3114" s="32">
        <v>41803</v>
      </c>
      <c r="G3114" s="52">
        <v>403</v>
      </c>
      <c r="H3114" s="52" t="s">
        <v>11722</v>
      </c>
      <c r="I3114" s="52" t="s">
        <v>11723</v>
      </c>
      <c r="J3114" s="52" t="s">
        <v>11712</v>
      </c>
      <c r="K3114" s="52" t="s">
        <v>11713</v>
      </c>
      <c r="L3114" s="52" t="s">
        <v>11714</v>
      </c>
      <c r="M3114" s="53">
        <v>3506</v>
      </c>
    </row>
    <row r="3115" spans="1:13" s="52" customFormat="1">
      <c r="A3115" s="38">
        <v>10196588</v>
      </c>
      <c r="B3115" s="54">
        <v>101965880000000</v>
      </c>
      <c r="C3115" s="52" t="s">
        <v>7717</v>
      </c>
      <c r="E3115" s="52" t="s">
        <v>8016</v>
      </c>
      <c r="F3115" s="32">
        <v>41803</v>
      </c>
      <c r="G3115" s="52" t="s">
        <v>110</v>
      </c>
      <c r="H3115" s="52" t="s">
        <v>12189</v>
      </c>
      <c r="I3115" s="52" t="s">
        <v>12190</v>
      </c>
      <c r="J3115" s="52" t="s">
        <v>11712</v>
      </c>
      <c r="K3115" s="52" t="s">
        <v>11713</v>
      </c>
      <c r="L3115" s="52" t="s">
        <v>11714</v>
      </c>
      <c r="M3115" s="53">
        <v>3506</v>
      </c>
    </row>
    <row r="3116" spans="1:13" s="52" customFormat="1">
      <c r="A3116" s="38">
        <v>10196589</v>
      </c>
      <c r="B3116" s="54">
        <v>101965890000000</v>
      </c>
      <c r="C3116" s="52" t="s">
        <v>7717</v>
      </c>
      <c r="E3116" s="52" t="s">
        <v>8017</v>
      </c>
      <c r="F3116" s="32">
        <v>41803</v>
      </c>
      <c r="G3116" s="52">
        <v>403</v>
      </c>
      <c r="H3116" s="52" t="s">
        <v>11722</v>
      </c>
      <c r="I3116" s="52" t="s">
        <v>11723</v>
      </c>
      <c r="J3116" s="52" t="s">
        <v>11712</v>
      </c>
      <c r="K3116" s="52" t="s">
        <v>11713</v>
      </c>
      <c r="L3116" s="52" t="s">
        <v>11714</v>
      </c>
      <c r="M3116" s="53">
        <v>3506</v>
      </c>
    </row>
    <row r="3117" spans="1:13" s="52" customFormat="1">
      <c r="A3117" s="38">
        <v>10196590</v>
      </c>
      <c r="B3117" s="54">
        <v>101965900000000</v>
      </c>
      <c r="C3117" s="52" t="s">
        <v>7717</v>
      </c>
      <c r="E3117" s="52" t="s">
        <v>8018</v>
      </c>
      <c r="F3117" s="32">
        <v>41803</v>
      </c>
      <c r="G3117" s="52">
        <v>403</v>
      </c>
      <c r="H3117" s="52" t="s">
        <v>11722</v>
      </c>
      <c r="I3117" s="52" t="s">
        <v>11723</v>
      </c>
      <c r="J3117" s="52" t="s">
        <v>11712</v>
      </c>
      <c r="K3117" s="52" t="s">
        <v>11713</v>
      </c>
      <c r="L3117" s="52" t="s">
        <v>11714</v>
      </c>
      <c r="M3117" s="53">
        <v>3506</v>
      </c>
    </row>
    <row r="3118" spans="1:13" s="52" customFormat="1">
      <c r="A3118" s="38">
        <v>10196591</v>
      </c>
      <c r="B3118" s="54">
        <v>101965910000000</v>
      </c>
      <c r="C3118" s="52" t="s">
        <v>7717</v>
      </c>
      <c r="E3118" s="52" t="s">
        <v>8019</v>
      </c>
      <c r="F3118" s="32">
        <v>41803</v>
      </c>
      <c r="G3118" s="52">
        <v>401.45</v>
      </c>
      <c r="H3118" s="52" t="s">
        <v>11722</v>
      </c>
      <c r="I3118" s="52" t="s">
        <v>11723</v>
      </c>
      <c r="J3118" s="52" t="s">
        <v>11712</v>
      </c>
      <c r="K3118" s="52" t="s">
        <v>11713</v>
      </c>
      <c r="L3118" s="52" t="s">
        <v>11714</v>
      </c>
      <c r="M3118" s="53">
        <v>3506</v>
      </c>
    </row>
    <row r="3119" spans="1:13" s="52" customFormat="1">
      <c r="A3119" s="38">
        <v>10196593</v>
      </c>
      <c r="B3119" s="54">
        <v>101965930000000</v>
      </c>
      <c r="C3119" s="52" t="s">
        <v>7717</v>
      </c>
      <c r="E3119" s="52" t="s">
        <v>8020</v>
      </c>
      <c r="F3119" s="32">
        <v>41803</v>
      </c>
      <c r="G3119" s="52" t="s">
        <v>390</v>
      </c>
      <c r="H3119" s="52" t="s">
        <v>12189</v>
      </c>
      <c r="I3119" s="52" t="s">
        <v>12190</v>
      </c>
      <c r="J3119" s="52" t="s">
        <v>11712</v>
      </c>
      <c r="K3119" s="52" t="s">
        <v>11713</v>
      </c>
      <c r="L3119" s="52" t="s">
        <v>11714</v>
      </c>
      <c r="M3119" s="53">
        <v>3506</v>
      </c>
    </row>
    <row r="3120" spans="1:13" s="52" customFormat="1">
      <c r="A3120" s="38">
        <v>10196594</v>
      </c>
      <c r="B3120" s="54">
        <v>101965940000000</v>
      </c>
      <c r="C3120" s="52" t="s">
        <v>7717</v>
      </c>
      <c r="E3120" s="52" t="s">
        <v>8021</v>
      </c>
      <c r="F3120" s="32">
        <v>41803</v>
      </c>
      <c r="G3120" s="52" t="s">
        <v>11779</v>
      </c>
      <c r="H3120" s="52" t="s">
        <v>11722</v>
      </c>
      <c r="I3120" s="52" t="s">
        <v>11723</v>
      </c>
      <c r="J3120" s="52" t="s">
        <v>11712</v>
      </c>
      <c r="K3120" s="52" t="s">
        <v>11713</v>
      </c>
      <c r="L3120" s="52" t="s">
        <v>11714</v>
      </c>
      <c r="M3120" s="53">
        <v>3506</v>
      </c>
    </row>
    <row r="3121" spans="1:13" s="52" customFormat="1">
      <c r="A3121" s="38">
        <v>10196596</v>
      </c>
      <c r="B3121" s="54">
        <v>101965960000000</v>
      </c>
      <c r="C3121" s="52" t="s">
        <v>7717</v>
      </c>
      <c r="E3121" s="52" t="s">
        <v>8023</v>
      </c>
      <c r="F3121" s="32">
        <v>41803</v>
      </c>
      <c r="G3121" s="52">
        <v>403</v>
      </c>
      <c r="H3121" s="52" t="s">
        <v>11722</v>
      </c>
      <c r="I3121" s="52" t="s">
        <v>11723</v>
      </c>
      <c r="J3121" s="52" t="s">
        <v>11712</v>
      </c>
      <c r="K3121" s="52" t="s">
        <v>11713</v>
      </c>
      <c r="L3121" s="52" t="s">
        <v>11714</v>
      </c>
      <c r="M3121" s="53">
        <v>3506</v>
      </c>
    </row>
    <row r="3122" spans="1:13" s="52" customFormat="1">
      <c r="A3122" s="38">
        <v>10196597</v>
      </c>
      <c r="B3122" s="54">
        <v>101965970000000</v>
      </c>
      <c r="C3122" s="52" t="s">
        <v>7717</v>
      </c>
      <c r="E3122" s="52" t="s">
        <v>8297</v>
      </c>
      <c r="F3122" s="32">
        <v>41803</v>
      </c>
      <c r="G3122" s="52" t="s">
        <v>110</v>
      </c>
      <c r="H3122" s="52" t="s">
        <v>12251</v>
      </c>
      <c r="I3122" s="52" t="s">
        <v>12252</v>
      </c>
      <c r="J3122" s="52" t="s">
        <v>11712</v>
      </c>
      <c r="K3122" s="52" t="s">
        <v>11713</v>
      </c>
      <c r="L3122" s="52" t="s">
        <v>11714</v>
      </c>
      <c r="M3122" s="53">
        <v>3506</v>
      </c>
    </row>
    <row r="3123" spans="1:13" s="52" customFormat="1">
      <c r="A3123" s="38">
        <v>10196598</v>
      </c>
      <c r="B3123" s="54">
        <v>101965980000000</v>
      </c>
      <c r="C3123" s="52" t="s">
        <v>7717</v>
      </c>
      <c r="E3123" s="52" t="s">
        <v>8024</v>
      </c>
      <c r="F3123" s="32">
        <v>41803</v>
      </c>
      <c r="G3123" s="52" t="s">
        <v>2032</v>
      </c>
      <c r="H3123" s="52" t="s">
        <v>11722</v>
      </c>
      <c r="I3123" s="52" t="s">
        <v>11723</v>
      </c>
      <c r="J3123" s="52" t="s">
        <v>11712</v>
      </c>
      <c r="K3123" s="52" t="s">
        <v>11713</v>
      </c>
      <c r="L3123" s="52" t="s">
        <v>11714</v>
      </c>
      <c r="M3123" s="53">
        <v>3506</v>
      </c>
    </row>
    <row r="3124" spans="1:13" s="52" customFormat="1">
      <c r="A3124" s="38">
        <v>10196599</v>
      </c>
      <c r="B3124" s="54">
        <v>101965990000000</v>
      </c>
      <c r="C3124" s="52" t="s">
        <v>7717</v>
      </c>
      <c r="E3124" s="52" t="s">
        <v>8025</v>
      </c>
      <c r="F3124" s="32">
        <v>41803</v>
      </c>
      <c r="G3124" s="52" t="s">
        <v>12260</v>
      </c>
      <c r="H3124" s="52" t="s">
        <v>12259</v>
      </c>
      <c r="I3124" s="52" t="s">
        <v>12058</v>
      </c>
      <c r="J3124" s="52" t="s">
        <v>11712</v>
      </c>
      <c r="K3124" s="52" t="s">
        <v>11713</v>
      </c>
      <c r="L3124" s="52" t="s">
        <v>11714</v>
      </c>
      <c r="M3124" s="53">
        <v>3506</v>
      </c>
    </row>
    <row r="3125" spans="1:13" s="52" customFormat="1">
      <c r="A3125" s="38">
        <v>10196600</v>
      </c>
      <c r="B3125" s="54">
        <v>101966000000000</v>
      </c>
      <c r="C3125" s="52" t="s">
        <v>7717</v>
      </c>
      <c r="D3125" s="52" t="s">
        <v>7813</v>
      </c>
      <c r="E3125" s="52" t="s">
        <v>8408</v>
      </c>
      <c r="F3125" s="32">
        <v>41803</v>
      </c>
      <c r="G3125" s="52" t="s">
        <v>110</v>
      </c>
      <c r="H3125" s="52" t="s">
        <v>12516</v>
      </c>
      <c r="I3125" s="52" t="s">
        <v>12058</v>
      </c>
      <c r="J3125" s="52" t="s">
        <v>11712</v>
      </c>
      <c r="K3125" s="52" t="s">
        <v>11713</v>
      </c>
      <c r="L3125" s="52" t="s">
        <v>11714</v>
      </c>
      <c r="M3125" s="53">
        <v>3506</v>
      </c>
    </row>
    <row r="3126" spans="1:13" s="52" customFormat="1">
      <c r="A3126" s="38">
        <v>10196638</v>
      </c>
      <c r="B3126" s="54">
        <v>101966380000000</v>
      </c>
      <c r="C3126" s="52" t="s">
        <v>7762</v>
      </c>
      <c r="E3126" s="52" t="s">
        <v>8209</v>
      </c>
      <c r="F3126" s="32">
        <v>41816</v>
      </c>
      <c r="G3126" s="52" t="s">
        <v>272</v>
      </c>
      <c r="H3126" s="52" t="s">
        <v>11722</v>
      </c>
      <c r="I3126" s="52" t="s">
        <v>11723</v>
      </c>
      <c r="J3126" s="52" t="s">
        <v>11712</v>
      </c>
      <c r="K3126" s="52" t="s">
        <v>11713</v>
      </c>
      <c r="L3126" s="52" t="s">
        <v>11714</v>
      </c>
      <c r="M3126" s="53">
        <v>3506</v>
      </c>
    </row>
    <row r="3127" spans="1:13" s="52" customFormat="1">
      <c r="A3127" s="38">
        <v>10196639</v>
      </c>
      <c r="B3127" s="54">
        <v>101966390000000</v>
      </c>
      <c r="C3127" s="52" t="s">
        <v>7762</v>
      </c>
      <c r="E3127" s="52" t="s">
        <v>8210</v>
      </c>
      <c r="F3127" s="32">
        <v>41816</v>
      </c>
      <c r="G3127" s="52" t="s">
        <v>272</v>
      </c>
      <c r="H3127" s="52" t="s">
        <v>11722</v>
      </c>
      <c r="I3127" s="52" t="s">
        <v>11723</v>
      </c>
      <c r="J3127" s="52" t="s">
        <v>11712</v>
      </c>
      <c r="K3127" s="52" t="s">
        <v>11713</v>
      </c>
      <c r="L3127" s="52" t="s">
        <v>11714</v>
      </c>
      <c r="M3127" s="53">
        <v>3506</v>
      </c>
    </row>
    <row r="3128" spans="1:13" s="52" customFormat="1">
      <c r="A3128" s="38">
        <v>10196640</v>
      </c>
      <c r="B3128" s="54">
        <v>101966400000000</v>
      </c>
      <c r="C3128" s="52" t="s">
        <v>7762</v>
      </c>
      <c r="E3128" s="52" t="s">
        <v>8211</v>
      </c>
      <c r="F3128" s="32">
        <v>41816</v>
      </c>
      <c r="G3128" s="52" t="s">
        <v>272</v>
      </c>
      <c r="H3128" s="52" t="s">
        <v>11722</v>
      </c>
      <c r="I3128" s="52" t="s">
        <v>11723</v>
      </c>
      <c r="J3128" s="52" t="s">
        <v>11712</v>
      </c>
      <c r="K3128" s="52" t="s">
        <v>11713</v>
      </c>
      <c r="L3128" s="52" t="s">
        <v>11714</v>
      </c>
      <c r="M3128" s="53">
        <v>3506</v>
      </c>
    </row>
    <row r="3129" spans="1:13" s="52" customFormat="1">
      <c r="A3129" s="38">
        <v>10196641</v>
      </c>
      <c r="B3129" s="54">
        <v>101966410000000</v>
      </c>
      <c r="C3129" s="52" t="s">
        <v>7762</v>
      </c>
      <c r="E3129" s="52" t="s">
        <v>8212</v>
      </c>
      <c r="F3129" s="32">
        <v>41816</v>
      </c>
      <c r="G3129" s="52" t="s">
        <v>272</v>
      </c>
      <c r="H3129" s="52" t="s">
        <v>11722</v>
      </c>
      <c r="I3129" s="52" t="s">
        <v>11723</v>
      </c>
      <c r="J3129" s="52" t="s">
        <v>11712</v>
      </c>
      <c r="K3129" s="52" t="s">
        <v>11713</v>
      </c>
      <c r="L3129" s="52" t="s">
        <v>11714</v>
      </c>
      <c r="M3129" s="53">
        <v>3506</v>
      </c>
    </row>
    <row r="3130" spans="1:13" s="52" customFormat="1">
      <c r="A3130" s="38">
        <v>10196642</v>
      </c>
      <c r="B3130" s="54">
        <v>101966420000000</v>
      </c>
      <c r="C3130" s="52" t="s">
        <v>7762</v>
      </c>
      <c r="E3130" s="52" t="s">
        <v>8213</v>
      </c>
      <c r="F3130" s="32">
        <v>41816</v>
      </c>
      <c r="G3130" s="52" t="s">
        <v>272</v>
      </c>
      <c r="H3130" s="52" t="s">
        <v>11722</v>
      </c>
      <c r="I3130" s="52" t="s">
        <v>11723</v>
      </c>
      <c r="J3130" s="52" t="s">
        <v>11712</v>
      </c>
      <c r="K3130" s="52" t="s">
        <v>11713</v>
      </c>
      <c r="L3130" s="52" t="s">
        <v>11714</v>
      </c>
      <c r="M3130" s="53">
        <v>3506</v>
      </c>
    </row>
    <row r="3131" spans="1:13" s="52" customFormat="1">
      <c r="A3131" s="38">
        <v>10196643</v>
      </c>
      <c r="B3131" s="54">
        <v>101966430000000</v>
      </c>
      <c r="C3131" s="52" t="s">
        <v>7762</v>
      </c>
      <c r="E3131" s="52" t="s">
        <v>8214</v>
      </c>
      <c r="F3131" s="32">
        <v>41816</v>
      </c>
      <c r="G3131" s="52" t="s">
        <v>272</v>
      </c>
      <c r="H3131" s="52" t="s">
        <v>11722</v>
      </c>
      <c r="I3131" s="52" t="s">
        <v>11723</v>
      </c>
      <c r="J3131" s="52" t="s">
        <v>11712</v>
      </c>
      <c r="K3131" s="52" t="s">
        <v>11713</v>
      </c>
      <c r="L3131" s="52" t="s">
        <v>11714</v>
      </c>
      <c r="M3131" s="53">
        <v>3506</v>
      </c>
    </row>
    <row r="3132" spans="1:13" s="52" customFormat="1">
      <c r="A3132" s="38">
        <v>10196644</v>
      </c>
      <c r="B3132" s="54">
        <v>101966440000000</v>
      </c>
      <c r="C3132" s="52" t="s">
        <v>7762</v>
      </c>
      <c r="E3132" s="52" t="s">
        <v>8215</v>
      </c>
      <c r="F3132" s="32">
        <v>41816</v>
      </c>
      <c r="G3132" s="52" t="s">
        <v>272</v>
      </c>
      <c r="H3132" s="52" t="s">
        <v>11722</v>
      </c>
      <c r="I3132" s="52" t="s">
        <v>11723</v>
      </c>
      <c r="J3132" s="52" t="s">
        <v>11712</v>
      </c>
      <c r="K3132" s="52" t="s">
        <v>11713</v>
      </c>
      <c r="L3132" s="52" t="s">
        <v>11714</v>
      </c>
      <c r="M3132" s="53">
        <v>3506</v>
      </c>
    </row>
    <row r="3133" spans="1:13" s="52" customFormat="1">
      <c r="A3133" s="38">
        <v>10196645</v>
      </c>
      <c r="B3133" s="54">
        <v>101966450000000</v>
      </c>
      <c r="C3133" s="52" t="s">
        <v>7762</v>
      </c>
      <c r="E3133" s="52" t="s">
        <v>8216</v>
      </c>
      <c r="F3133" s="32">
        <v>41816</v>
      </c>
      <c r="G3133" s="52" t="s">
        <v>272</v>
      </c>
      <c r="H3133" s="52" t="s">
        <v>11722</v>
      </c>
      <c r="I3133" s="52" t="s">
        <v>11723</v>
      </c>
      <c r="J3133" s="52" t="s">
        <v>11712</v>
      </c>
      <c r="K3133" s="52" t="s">
        <v>11713</v>
      </c>
      <c r="L3133" s="52" t="s">
        <v>11714</v>
      </c>
      <c r="M3133" s="53">
        <v>3506</v>
      </c>
    </row>
    <row r="3134" spans="1:13" s="52" customFormat="1">
      <c r="A3134" s="38">
        <v>10196646</v>
      </c>
      <c r="B3134" s="54">
        <v>101966460000000</v>
      </c>
      <c r="C3134" s="52" t="s">
        <v>7762</v>
      </c>
      <c r="E3134" s="52" t="s">
        <v>8217</v>
      </c>
      <c r="F3134" s="32">
        <v>41816</v>
      </c>
      <c r="G3134" s="52" t="s">
        <v>272</v>
      </c>
      <c r="H3134" s="52" t="s">
        <v>11722</v>
      </c>
      <c r="I3134" s="52" t="s">
        <v>11723</v>
      </c>
      <c r="J3134" s="52" t="s">
        <v>11712</v>
      </c>
      <c r="K3134" s="52" t="s">
        <v>11713</v>
      </c>
      <c r="L3134" s="52" t="s">
        <v>11714</v>
      </c>
      <c r="M3134" s="53">
        <v>3506</v>
      </c>
    </row>
    <row r="3135" spans="1:13" s="52" customFormat="1">
      <c r="A3135" s="38">
        <v>10196647</v>
      </c>
      <c r="B3135" s="54">
        <v>101966470000000</v>
      </c>
      <c r="C3135" s="52" t="s">
        <v>7762</v>
      </c>
      <c r="E3135" s="52" t="s">
        <v>8218</v>
      </c>
      <c r="F3135" s="32">
        <v>41816</v>
      </c>
      <c r="G3135" s="52" t="s">
        <v>272</v>
      </c>
      <c r="H3135" s="52" t="s">
        <v>11722</v>
      </c>
      <c r="I3135" s="52" t="s">
        <v>11723</v>
      </c>
      <c r="J3135" s="52" t="s">
        <v>11712</v>
      </c>
      <c r="K3135" s="52" t="s">
        <v>11713</v>
      </c>
      <c r="L3135" s="52" t="s">
        <v>11714</v>
      </c>
      <c r="M3135" s="53">
        <v>3506</v>
      </c>
    </row>
    <row r="3136" spans="1:13" s="52" customFormat="1">
      <c r="A3136" s="38">
        <v>10196648</v>
      </c>
      <c r="B3136" s="54">
        <v>101966480000000</v>
      </c>
      <c r="C3136" s="52" t="s">
        <v>7763</v>
      </c>
      <c r="E3136" s="52">
        <v>931041</v>
      </c>
      <c r="F3136" s="32">
        <v>41821</v>
      </c>
      <c r="G3136" s="52">
        <v>401.44</v>
      </c>
      <c r="H3136" s="52" t="s">
        <v>11722</v>
      </c>
      <c r="I3136" s="52" t="s">
        <v>11723</v>
      </c>
      <c r="J3136" s="52" t="s">
        <v>11712</v>
      </c>
      <c r="K3136" s="52" t="s">
        <v>11713</v>
      </c>
      <c r="L3136" s="52" t="s">
        <v>11714</v>
      </c>
      <c r="M3136" s="53">
        <v>3506</v>
      </c>
    </row>
    <row r="3137" spans="1:13" s="52" customFormat="1">
      <c r="A3137" s="38">
        <v>10196649</v>
      </c>
      <c r="B3137" s="54">
        <v>101966490000000</v>
      </c>
      <c r="C3137" s="52" t="s">
        <v>7763</v>
      </c>
      <c r="E3137" s="52">
        <v>931170</v>
      </c>
      <c r="F3137" s="32">
        <v>41821</v>
      </c>
      <c r="G3137" s="52">
        <v>401.44</v>
      </c>
      <c r="H3137" s="52" t="s">
        <v>11722</v>
      </c>
      <c r="I3137" s="52" t="s">
        <v>11723</v>
      </c>
      <c r="J3137" s="52" t="s">
        <v>11712</v>
      </c>
      <c r="K3137" s="52" t="s">
        <v>11713</v>
      </c>
      <c r="L3137" s="52" t="s">
        <v>11714</v>
      </c>
      <c r="M3137" s="53">
        <v>3506</v>
      </c>
    </row>
    <row r="3138" spans="1:13" s="52" customFormat="1">
      <c r="A3138" s="38">
        <v>10196650</v>
      </c>
      <c r="B3138" s="54">
        <v>101966500000000</v>
      </c>
      <c r="C3138" s="52" t="s">
        <v>7763</v>
      </c>
      <c r="E3138" s="52">
        <v>931174</v>
      </c>
      <c r="F3138" s="32">
        <v>41821</v>
      </c>
      <c r="G3138" s="52">
        <v>401.44</v>
      </c>
      <c r="H3138" s="52" t="s">
        <v>11722</v>
      </c>
      <c r="I3138" s="52" t="s">
        <v>11723</v>
      </c>
      <c r="J3138" s="52" t="s">
        <v>11712</v>
      </c>
      <c r="K3138" s="52" t="s">
        <v>11713</v>
      </c>
      <c r="L3138" s="52" t="s">
        <v>11714</v>
      </c>
      <c r="M3138" s="53">
        <v>3506</v>
      </c>
    </row>
    <row r="3139" spans="1:13" s="52" customFormat="1">
      <c r="A3139" s="38">
        <v>10196651</v>
      </c>
      <c r="B3139" s="54">
        <v>101966510000000</v>
      </c>
      <c r="C3139" s="52" t="s">
        <v>7763</v>
      </c>
      <c r="E3139" s="52">
        <v>931175</v>
      </c>
      <c r="F3139" s="32">
        <v>41821</v>
      </c>
      <c r="G3139" s="52">
        <v>401.44</v>
      </c>
      <c r="H3139" s="52" t="s">
        <v>11722</v>
      </c>
      <c r="I3139" s="52" t="s">
        <v>11723</v>
      </c>
      <c r="J3139" s="52" t="s">
        <v>11712</v>
      </c>
      <c r="K3139" s="52" t="s">
        <v>11713</v>
      </c>
      <c r="L3139" s="52" t="s">
        <v>11714</v>
      </c>
      <c r="M3139" s="53">
        <v>3506</v>
      </c>
    </row>
    <row r="3140" spans="1:13" s="52" customFormat="1">
      <c r="A3140" s="38">
        <v>10196652</v>
      </c>
      <c r="B3140" s="54">
        <v>101966520000000</v>
      </c>
      <c r="C3140" s="52" t="s">
        <v>7763</v>
      </c>
      <c r="E3140" s="52">
        <v>931176</v>
      </c>
      <c r="F3140" s="32">
        <v>41821</v>
      </c>
      <c r="G3140" s="52">
        <v>401.44</v>
      </c>
      <c r="H3140" s="52" t="s">
        <v>11722</v>
      </c>
      <c r="I3140" s="52" t="s">
        <v>11723</v>
      </c>
      <c r="J3140" s="52" t="s">
        <v>11712</v>
      </c>
      <c r="K3140" s="52" t="s">
        <v>11713</v>
      </c>
      <c r="L3140" s="52" t="s">
        <v>11714</v>
      </c>
      <c r="M3140" s="53">
        <v>3506</v>
      </c>
    </row>
    <row r="3141" spans="1:13" s="52" customFormat="1">
      <c r="A3141" s="38">
        <v>10196653</v>
      </c>
      <c r="B3141" s="54">
        <v>101966530000000</v>
      </c>
      <c r="C3141" s="52" t="s">
        <v>7763</v>
      </c>
      <c r="D3141" s="52" t="s">
        <v>7816</v>
      </c>
      <c r="E3141" s="52">
        <v>931177</v>
      </c>
      <c r="F3141" s="32">
        <v>41821</v>
      </c>
      <c r="G3141" s="52">
        <v>401.45</v>
      </c>
      <c r="H3141" s="52" t="s">
        <v>11722</v>
      </c>
      <c r="I3141" s="52" t="s">
        <v>11723</v>
      </c>
      <c r="J3141" s="52" t="s">
        <v>11712</v>
      </c>
      <c r="K3141" s="52" t="s">
        <v>11713</v>
      </c>
      <c r="L3141" s="52" t="s">
        <v>11714</v>
      </c>
      <c r="M3141" s="53">
        <v>3506</v>
      </c>
    </row>
    <row r="3142" spans="1:13" s="52" customFormat="1">
      <c r="A3142" s="38">
        <v>10196654</v>
      </c>
      <c r="B3142" s="54">
        <v>101966540000000</v>
      </c>
      <c r="C3142" s="52" t="s">
        <v>4289</v>
      </c>
      <c r="E3142" s="52" t="s">
        <v>8026</v>
      </c>
      <c r="F3142" s="32">
        <v>41845</v>
      </c>
      <c r="G3142" s="52" t="s">
        <v>4482</v>
      </c>
      <c r="H3142" s="52" t="s">
        <v>11722</v>
      </c>
      <c r="I3142" s="52" t="s">
        <v>11723</v>
      </c>
      <c r="J3142" s="52" t="s">
        <v>11712</v>
      </c>
      <c r="K3142" s="52" t="s">
        <v>11713</v>
      </c>
      <c r="L3142" s="52" t="s">
        <v>11714</v>
      </c>
      <c r="M3142" s="53">
        <v>3506</v>
      </c>
    </row>
    <row r="3143" spans="1:13" s="52" customFormat="1">
      <c r="A3143" s="38">
        <v>10196655</v>
      </c>
      <c r="B3143" s="54">
        <v>101966550000000</v>
      </c>
      <c r="C3143" s="52" t="s">
        <v>4289</v>
      </c>
      <c r="D3143" s="52" t="s">
        <v>4289</v>
      </c>
      <c r="E3143" s="52" t="s">
        <v>8349</v>
      </c>
      <c r="F3143" s="32">
        <v>41845</v>
      </c>
      <c r="G3143" s="52" t="s">
        <v>110</v>
      </c>
      <c r="H3143" s="52" t="s">
        <v>12304</v>
      </c>
      <c r="I3143" s="52" t="s">
        <v>12305</v>
      </c>
      <c r="J3143" s="52" t="s">
        <v>11712</v>
      </c>
      <c r="K3143" s="52" t="s">
        <v>11713</v>
      </c>
      <c r="L3143" s="52" t="s">
        <v>11714</v>
      </c>
      <c r="M3143" s="53">
        <v>3506</v>
      </c>
    </row>
    <row r="3144" spans="1:13" s="52" customFormat="1">
      <c r="A3144" s="38">
        <v>10196656</v>
      </c>
      <c r="B3144" s="54">
        <v>101966560000000</v>
      </c>
      <c r="C3144" s="52" t="s">
        <v>4289</v>
      </c>
      <c r="D3144" s="52" t="s">
        <v>4289</v>
      </c>
      <c r="E3144" s="52" t="s">
        <v>8350</v>
      </c>
      <c r="F3144" s="32">
        <v>41845</v>
      </c>
      <c r="G3144" s="52" t="s">
        <v>110</v>
      </c>
      <c r="H3144" s="52" t="s">
        <v>12304</v>
      </c>
      <c r="I3144" s="52" t="s">
        <v>12305</v>
      </c>
      <c r="J3144" s="52" t="s">
        <v>11712</v>
      </c>
      <c r="K3144" s="52" t="s">
        <v>11713</v>
      </c>
      <c r="L3144" s="52" t="s">
        <v>11714</v>
      </c>
      <c r="M3144" s="53">
        <v>3506</v>
      </c>
    </row>
    <row r="3145" spans="1:13" s="52" customFormat="1">
      <c r="A3145" s="38">
        <v>10196657</v>
      </c>
      <c r="B3145" s="54">
        <v>101966570000000</v>
      </c>
      <c r="C3145" s="52" t="s">
        <v>7787</v>
      </c>
      <c r="E3145" s="52" t="s">
        <v>8351</v>
      </c>
      <c r="F3145" s="32">
        <v>41890</v>
      </c>
      <c r="G3145" s="52" t="s">
        <v>390</v>
      </c>
      <c r="H3145" s="52" t="s">
        <v>12304</v>
      </c>
      <c r="I3145" s="52" t="s">
        <v>12305</v>
      </c>
      <c r="J3145" s="52" t="s">
        <v>11712</v>
      </c>
      <c r="K3145" s="52" t="s">
        <v>11713</v>
      </c>
      <c r="L3145" s="52" t="s">
        <v>11714</v>
      </c>
      <c r="M3145" s="53">
        <v>3506</v>
      </c>
    </row>
    <row r="3146" spans="1:13" s="52" customFormat="1">
      <c r="A3146" s="38">
        <v>10196658</v>
      </c>
      <c r="B3146" s="54">
        <v>101966580000000</v>
      </c>
      <c r="C3146" s="52" t="s">
        <v>7764</v>
      </c>
      <c r="E3146" s="52" t="s">
        <v>8219</v>
      </c>
      <c r="F3146" s="32">
        <v>41859</v>
      </c>
      <c r="G3146" s="52">
        <v>154</v>
      </c>
      <c r="H3146" s="52" t="s">
        <v>12304</v>
      </c>
      <c r="I3146" s="52" t="s">
        <v>12305</v>
      </c>
      <c r="J3146" s="52" t="s">
        <v>11712</v>
      </c>
      <c r="K3146" s="52" t="s">
        <v>11713</v>
      </c>
      <c r="L3146" s="52" t="s">
        <v>11714</v>
      </c>
      <c r="M3146" s="53">
        <v>3506</v>
      </c>
    </row>
    <row r="3147" spans="1:13" s="52" customFormat="1">
      <c r="A3147" s="38">
        <v>10196659</v>
      </c>
      <c r="B3147" s="54">
        <v>101966590000000</v>
      </c>
      <c r="C3147" s="52" t="s">
        <v>7764</v>
      </c>
      <c r="E3147" s="52" t="s">
        <v>8220</v>
      </c>
      <c r="F3147" s="32">
        <v>41859</v>
      </c>
      <c r="G3147" s="52">
        <v>151</v>
      </c>
      <c r="H3147" s="52" t="s">
        <v>12304</v>
      </c>
      <c r="I3147" s="52" t="s">
        <v>12305</v>
      </c>
      <c r="J3147" s="52" t="s">
        <v>11712</v>
      </c>
      <c r="K3147" s="52" t="s">
        <v>11713</v>
      </c>
      <c r="L3147" s="52" t="s">
        <v>11714</v>
      </c>
      <c r="M3147" s="53">
        <v>3506</v>
      </c>
    </row>
    <row r="3148" spans="1:13" s="52" customFormat="1">
      <c r="A3148" s="38">
        <v>10196660</v>
      </c>
      <c r="B3148" s="54">
        <v>101966600000000</v>
      </c>
      <c r="C3148" s="52" t="s">
        <v>7765</v>
      </c>
      <c r="E3148" s="52" t="s">
        <v>8221</v>
      </c>
      <c r="F3148" s="32">
        <v>41859</v>
      </c>
      <c r="G3148" s="52" t="s">
        <v>110</v>
      </c>
      <c r="H3148" s="52" t="s">
        <v>11878</v>
      </c>
      <c r="I3148" s="52" t="s">
        <v>11879</v>
      </c>
      <c r="J3148" s="52" t="s">
        <v>11712</v>
      </c>
      <c r="K3148" s="52" t="s">
        <v>11713</v>
      </c>
      <c r="L3148" s="52" t="s">
        <v>11714</v>
      </c>
      <c r="M3148" s="53">
        <v>3506</v>
      </c>
    </row>
    <row r="3149" spans="1:13" s="52" customFormat="1">
      <c r="A3149" s="38">
        <v>10196661</v>
      </c>
      <c r="B3149" s="54">
        <v>101966610000000</v>
      </c>
      <c r="C3149" s="52" t="s">
        <v>7765</v>
      </c>
      <c r="E3149" s="52" t="s">
        <v>8222</v>
      </c>
      <c r="F3149" s="32">
        <v>41859</v>
      </c>
      <c r="G3149" s="52" t="s">
        <v>110</v>
      </c>
      <c r="H3149" s="52" t="s">
        <v>11878</v>
      </c>
      <c r="I3149" s="52" t="s">
        <v>11879</v>
      </c>
      <c r="J3149" s="52" t="s">
        <v>11712</v>
      </c>
      <c r="K3149" s="52" t="s">
        <v>11713</v>
      </c>
      <c r="L3149" s="52" t="s">
        <v>11714</v>
      </c>
      <c r="M3149" s="53">
        <v>3506</v>
      </c>
    </row>
    <row r="3150" spans="1:13" s="52" customFormat="1">
      <c r="A3150" s="38">
        <v>10196662</v>
      </c>
      <c r="B3150" s="54">
        <v>101966620000000</v>
      </c>
      <c r="C3150" s="52" t="s">
        <v>7766</v>
      </c>
      <c r="E3150" s="52">
        <v>832142653</v>
      </c>
      <c r="F3150" s="32">
        <v>41912</v>
      </c>
      <c r="G3150" s="52">
        <v>802.13</v>
      </c>
      <c r="H3150" s="52" t="s">
        <v>11878</v>
      </c>
      <c r="I3150" s="52" t="s">
        <v>11879</v>
      </c>
      <c r="J3150" s="52" t="s">
        <v>11712</v>
      </c>
      <c r="K3150" s="52" t="s">
        <v>11713</v>
      </c>
      <c r="L3150" s="52" t="s">
        <v>11714</v>
      </c>
      <c r="M3150" s="53">
        <v>3506</v>
      </c>
    </row>
    <row r="3151" spans="1:13" s="52" customFormat="1">
      <c r="A3151" s="38">
        <v>10196666</v>
      </c>
      <c r="B3151" s="54">
        <v>101966660000000</v>
      </c>
      <c r="C3151" s="52" t="s">
        <v>7767</v>
      </c>
      <c r="E3151" s="52" t="s">
        <v>8223</v>
      </c>
      <c r="F3151" s="32">
        <v>41887</v>
      </c>
      <c r="G3151" s="52">
        <v>401.34</v>
      </c>
      <c r="H3151" s="52" t="s">
        <v>11722</v>
      </c>
      <c r="I3151" s="52" t="s">
        <v>11723</v>
      </c>
      <c r="J3151" s="52" t="s">
        <v>11712</v>
      </c>
      <c r="K3151" s="52" t="s">
        <v>11713</v>
      </c>
      <c r="L3151" s="52" t="s">
        <v>11714</v>
      </c>
      <c r="M3151" s="53">
        <v>3506</v>
      </c>
    </row>
    <row r="3152" spans="1:13" s="52" customFormat="1">
      <c r="A3152" s="38">
        <v>10196667</v>
      </c>
      <c r="B3152" s="54">
        <v>101966670000000</v>
      </c>
      <c r="C3152" s="52" t="s">
        <v>7767</v>
      </c>
      <c r="E3152" s="52" t="s">
        <v>8224</v>
      </c>
      <c r="F3152" s="32">
        <v>41887</v>
      </c>
      <c r="G3152" s="52">
        <v>401.34</v>
      </c>
      <c r="H3152" s="52" t="s">
        <v>11722</v>
      </c>
      <c r="I3152" s="52" t="s">
        <v>11723</v>
      </c>
      <c r="J3152" s="52" t="s">
        <v>11712</v>
      </c>
      <c r="K3152" s="52" t="s">
        <v>11713</v>
      </c>
      <c r="L3152" s="52" t="s">
        <v>11714</v>
      </c>
      <c r="M3152" s="53">
        <v>3506</v>
      </c>
    </row>
    <row r="3153" spans="1:13" s="52" customFormat="1">
      <c r="A3153" s="38">
        <v>10196880</v>
      </c>
      <c r="B3153" s="54">
        <v>101968800000000</v>
      </c>
      <c r="C3153" s="52" t="s">
        <v>7768</v>
      </c>
      <c r="E3153" s="52" t="s">
        <v>8225</v>
      </c>
      <c r="F3153" s="32">
        <v>41887</v>
      </c>
      <c r="G3153" s="52" t="s">
        <v>272</v>
      </c>
      <c r="H3153" s="52" t="s">
        <v>11722</v>
      </c>
      <c r="I3153" s="52" t="s">
        <v>11723</v>
      </c>
      <c r="J3153" s="52" t="s">
        <v>11712</v>
      </c>
      <c r="K3153" s="52" t="s">
        <v>11713</v>
      </c>
      <c r="L3153" s="52" t="s">
        <v>11714</v>
      </c>
      <c r="M3153" s="53">
        <v>3506</v>
      </c>
    </row>
    <row r="3154" spans="1:13" s="52" customFormat="1">
      <c r="A3154" s="38">
        <v>10196881</v>
      </c>
      <c r="B3154" s="54">
        <v>101968810000000</v>
      </c>
      <c r="C3154" s="52" t="s">
        <v>7768</v>
      </c>
      <c r="E3154" s="52" t="s">
        <v>8226</v>
      </c>
      <c r="F3154" s="32">
        <v>41887</v>
      </c>
      <c r="G3154" s="52" t="s">
        <v>272</v>
      </c>
      <c r="H3154" s="52" t="s">
        <v>11722</v>
      </c>
      <c r="I3154" s="52" t="s">
        <v>11723</v>
      </c>
      <c r="J3154" s="52" t="s">
        <v>11712</v>
      </c>
      <c r="K3154" s="52" t="s">
        <v>11713</v>
      </c>
      <c r="L3154" s="52" t="s">
        <v>11714</v>
      </c>
      <c r="M3154" s="53">
        <v>3506</v>
      </c>
    </row>
    <row r="3155" spans="1:13" s="52" customFormat="1">
      <c r="A3155" s="38">
        <v>10196882</v>
      </c>
      <c r="B3155" s="54">
        <v>101968820000000</v>
      </c>
      <c r="C3155" s="52" t="s">
        <v>7768</v>
      </c>
      <c r="E3155" s="52" t="s">
        <v>8227</v>
      </c>
      <c r="F3155" s="32">
        <v>41887</v>
      </c>
      <c r="G3155" s="52" t="s">
        <v>272</v>
      </c>
      <c r="H3155" s="52" t="s">
        <v>11722</v>
      </c>
      <c r="I3155" s="52" t="s">
        <v>11723</v>
      </c>
      <c r="J3155" s="52" t="s">
        <v>11712</v>
      </c>
      <c r="K3155" s="52" t="s">
        <v>11713</v>
      </c>
      <c r="L3155" s="52" t="s">
        <v>11714</v>
      </c>
      <c r="M3155" s="53">
        <v>3506</v>
      </c>
    </row>
    <row r="3156" spans="1:13" s="52" customFormat="1">
      <c r="A3156" s="38">
        <v>10196883</v>
      </c>
      <c r="B3156" s="54">
        <v>101968830000000</v>
      </c>
      <c r="C3156" s="52" t="s">
        <v>7768</v>
      </c>
      <c r="E3156" s="52" t="s">
        <v>8228</v>
      </c>
      <c r="F3156" s="32">
        <v>41887</v>
      </c>
      <c r="G3156" s="52" t="s">
        <v>272</v>
      </c>
      <c r="H3156" s="52" t="s">
        <v>11722</v>
      </c>
      <c r="I3156" s="52" t="s">
        <v>11723</v>
      </c>
      <c r="J3156" s="52" t="s">
        <v>11712</v>
      </c>
      <c r="K3156" s="52" t="s">
        <v>11713</v>
      </c>
      <c r="L3156" s="52" t="s">
        <v>11714</v>
      </c>
      <c r="M3156" s="53">
        <v>3506</v>
      </c>
    </row>
    <row r="3157" spans="1:13" s="52" customFormat="1">
      <c r="A3157" s="38">
        <v>10196890</v>
      </c>
      <c r="B3157" s="54">
        <v>101968900000000</v>
      </c>
      <c r="C3157" s="52" t="s">
        <v>7769</v>
      </c>
      <c r="E3157" s="52" t="s">
        <v>8229</v>
      </c>
      <c r="F3157" s="32">
        <v>41893</v>
      </c>
      <c r="G3157" s="52">
        <v>401.6</v>
      </c>
      <c r="H3157" s="52" t="s">
        <v>11722</v>
      </c>
      <c r="I3157" s="52" t="s">
        <v>11723</v>
      </c>
      <c r="J3157" s="52" t="s">
        <v>11712</v>
      </c>
      <c r="K3157" s="52" t="s">
        <v>11713</v>
      </c>
      <c r="L3157" s="52" t="s">
        <v>11714</v>
      </c>
      <c r="M3157" s="53">
        <v>3506</v>
      </c>
    </row>
    <row r="3158" spans="1:13" s="52" customFormat="1">
      <c r="A3158" s="38">
        <v>10196891</v>
      </c>
      <c r="B3158" s="54">
        <v>101968910000000</v>
      </c>
      <c r="C3158" s="52" t="s">
        <v>7769</v>
      </c>
      <c r="E3158" s="52" t="s">
        <v>8230</v>
      </c>
      <c r="F3158" s="32">
        <v>41893</v>
      </c>
      <c r="G3158" s="52">
        <v>401.6</v>
      </c>
      <c r="H3158" s="52" t="s">
        <v>11722</v>
      </c>
      <c r="I3158" s="52" t="s">
        <v>11723</v>
      </c>
      <c r="J3158" s="52" t="s">
        <v>11712</v>
      </c>
      <c r="K3158" s="52" t="s">
        <v>11713</v>
      </c>
      <c r="L3158" s="52" t="s">
        <v>11714</v>
      </c>
      <c r="M3158" s="53">
        <v>3506</v>
      </c>
    </row>
    <row r="3159" spans="1:13" s="52" customFormat="1">
      <c r="A3159" s="38">
        <v>10196892</v>
      </c>
      <c r="B3159" s="54">
        <v>101968920000000</v>
      </c>
      <c r="C3159" s="52" t="s">
        <v>7769</v>
      </c>
      <c r="E3159" s="52" t="s">
        <v>8231</v>
      </c>
      <c r="F3159" s="32">
        <v>41893</v>
      </c>
      <c r="G3159" s="52">
        <v>401.6</v>
      </c>
      <c r="H3159" s="52" t="s">
        <v>11722</v>
      </c>
      <c r="I3159" s="52" t="s">
        <v>11723</v>
      </c>
      <c r="J3159" s="52" t="s">
        <v>11712</v>
      </c>
      <c r="K3159" s="52" t="s">
        <v>11713</v>
      </c>
      <c r="L3159" s="52" t="s">
        <v>11714</v>
      </c>
      <c r="M3159" s="53">
        <v>3506</v>
      </c>
    </row>
    <row r="3160" spans="1:13" s="52" customFormat="1">
      <c r="A3160" s="38">
        <v>10196893</v>
      </c>
      <c r="B3160" s="54">
        <v>101968930000000</v>
      </c>
      <c r="C3160" s="52" t="s">
        <v>7769</v>
      </c>
      <c r="E3160" s="52" t="s">
        <v>8232</v>
      </c>
      <c r="F3160" s="32">
        <v>41893</v>
      </c>
      <c r="G3160" s="52">
        <v>401.6</v>
      </c>
      <c r="H3160" s="52" t="s">
        <v>11722</v>
      </c>
      <c r="I3160" s="52" t="s">
        <v>11723</v>
      </c>
      <c r="J3160" s="52" t="s">
        <v>11712</v>
      </c>
      <c r="K3160" s="52" t="s">
        <v>11713</v>
      </c>
      <c r="L3160" s="52" t="s">
        <v>11714</v>
      </c>
      <c r="M3160" s="53">
        <v>3506</v>
      </c>
    </row>
    <row r="3161" spans="1:13" s="52" customFormat="1">
      <c r="A3161" s="38">
        <v>10196894</v>
      </c>
      <c r="B3161" s="54">
        <v>101968940000000</v>
      </c>
      <c r="C3161" s="52" t="s">
        <v>7769</v>
      </c>
      <c r="E3161" s="52" t="s">
        <v>8233</v>
      </c>
      <c r="F3161" s="32">
        <v>41893</v>
      </c>
      <c r="G3161" s="52">
        <v>401.6</v>
      </c>
      <c r="H3161" s="52" t="s">
        <v>11722</v>
      </c>
      <c r="I3161" s="52" t="s">
        <v>11723</v>
      </c>
      <c r="J3161" s="52" t="s">
        <v>11712</v>
      </c>
      <c r="K3161" s="52" t="s">
        <v>11713</v>
      </c>
      <c r="L3161" s="52" t="s">
        <v>11714</v>
      </c>
      <c r="M3161" s="53">
        <v>3506</v>
      </c>
    </row>
    <row r="3162" spans="1:13" s="52" customFormat="1">
      <c r="A3162" s="38">
        <v>10196895</v>
      </c>
      <c r="B3162" s="54">
        <v>101968950000000</v>
      </c>
      <c r="C3162" s="52" t="s">
        <v>7769</v>
      </c>
      <c r="E3162" s="52" t="s">
        <v>8234</v>
      </c>
      <c r="F3162" s="32">
        <v>41893</v>
      </c>
      <c r="G3162" s="52">
        <v>401.6</v>
      </c>
      <c r="H3162" s="52" t="s">
        <v>11722</v>
      </c>
      <c r="I3162" s="52" t="s">
        <v>11723</v>
      </c>
      <c r="J3162" s="52" t="s">
        <v>11712</v>
      </c>
      <c r="K3162" s="52" t="s">
        <v>11713</v>
      </c>
      <c r="L3162" s="52" t="s">
        <v>11714</v>
      </c>
      <c r="M3162" s="53">
        <v>3506</v>
      </c>
    </row>
    <row r="3163" spans="1:13" s="52" customFormat="1">
      <c r="A3163" s="38">
        <v>10196896</v>
      </c>
      <c r="B3163" s="54">
        <v>101968960000000</v>
      </c>
      <c r="C3163" s="52" t="s">
        <v>7770</v>
      </c>
      <c r="E3163" s="52">
        <v>1870012412</v>
      </c>
      <c r="F3163" s="32">
        <v>41912</v>
      </c>
      <c r="G3163" s="52">
        <v>401.46</v>
      </c>
      <c r="H3163" s="52" t="s">
        <v>11722</v>
      </c>
      <c r="I3163" s="52" t="s">
        <v>11723</v>
      </c>
      <c r="J3163" s="52" t="s">
        <v>11712</v>
      </c>
      <c r="K3163" s="52" t="s">
        <v>11713</v>
      </c>
      <c r="L3163" s="52" t="s">
        <v>11714</v>
      </c>
      <c r="M3163" s="53">
        <v>3506</v>
      </c>
    </row>
    <row r="3164" spans="1:13" s="52" customFormat="1">
      <c r="A3164" s="38">
        <v>10196897</v>
      </c>
      <c r="B3164" s="54">
        <v>101968970000000</v>
      </c>
      <c r="C3164" s="52" t="s">
        <v>7770</v>
      </c>
      <c r="E3164" s="52">
        <v>1870013343</v>
      </c>
      <c r="F3164" s="32">
        <v>41912</v>
      </c>
      <c r="G3164" s="52">
        <v>401.46</v>
      </c>
      <c r="H3164" s="52" t="s">
        <v>11722</v>
      </c>
      <c r="I3164" s="52" t="s">
        <v>11723</v>
      </c>
      <c r="J3164" s="52" t="s">
        <v>11712</v>
      </c>
      <c r="K3164" s="52" t="s">
        <v>11713</v>
      </c>
      <c r="L3164" s="52" t="s">
        <v>11714</v>
      </c>
      <c r="M3164" s="53">
        <v>3506</v>
      </c>
    </row>
    <row r="3165" spans="1:13" s="52" customFormat="1">
      <c r="A3165" s="38">
        <v>10196898</v>
      </c>
      <c r="B3165" s="54">
        <v>101968980000000</v>
      </c>
      <c r="C3165" s="52" t="s">
        <v>7770</v>
      </c>
      <c r="E3165" s="52">
        <v>1870013397</v>
      </c>
      <c r="F3165" s="32">
        <v>41912</v>
      </c>
      <c r="G3165" s="52">
        <v>401.46</v>
      </c>
      <c r="H3165" s="52" t="s">
        <v>11722</v>
      </c>
      <c r="I3165" s="52" t="s">
        <v>11723</v>
      </c>
      <c r="J3165" s="52" t="s">
        <v>11712</v>
      </c>
      <c r="K3165" s="52" t="s">
        <v>11713</v>
      </c>
      <c r="L3165" s="52" t="s">
        <v>11714</v>
      </c>
      <c r="M3165" s="53">
        <v>3506</v>
      </c>
    </row>
    <row r="3166" spans="1:13" s="52" customFormat="1">
      <c r="A3166" s="38">
        <v>10196899</v>
      </c>
      <c r="B3166" s="54">
        <v>101968990000000</v>
      </c>
      <c r="C3166" s="52" t="s">
        <v>7770</v>
      </c>
      <c r="E3166" s="52">
        <v>1870013398</v>
      </c>
      <c r="F3166" s="32">
        <v>41912</v>
      </c>
      <c r="G3166" s="52">
        <v>401.46</v>
      </c>
      <c r="H3166" s="52" t="s">
        <v>11722</v>
      </c>
      <c r="I3166" s="52" t="s">
        <v>11723</v>
      </c>
      <c r="J3166" s="52" t="s">
        <v>11712</v>
      </c>
      <c r="K3166" s="52" t="s">
        <v>11713</v>
      </c>
      <c r="L3166" s="52" t="s">
        <v>11714</v>
      </c>
      <c r="M3166" s="53">
        <v>3506</v>
      </c>
    </row>
    <row r="3167" spans="1:13" s="52" customFormat="1">
      <c r="A3167" s="38">
        <v>10196900</v>
      </c>
      <c r="B3167" s="54">
        <v>101969000000000</v>
      </c>
      <c r="C3167" s="52" t="s">
        <v>7770</v>
      </c>
      <c r="E3167" s="52">
        <v>1870013399</v>
      </c>
      <c r="F3167" s="32">
        <v>41912</v>
      </c>
      <c r="G3167" s="52" t="s">
        <v>7287</v>
      </c>
      <c r="H3167" s="52" t="s">
        <v>11722</v>
      </c>
      <c r="I3167" s="52" t="s">
        <v>11723</v>
      </c>
      <c r="J3167" s="52" t="s">
        <v>11712</v>
      </c>
      <c r="K3167" s="52" t="s">
        <v>11713</v>
      </c>
      <c r="L3167" s="52" t="s">
        <v>11714</v>
      </c>
      <c r="M3167" s="53">
        <v>3506</v>
      </c>
    </row>
    <row r="3168" spans="1:13" s="52" customFormat="1">
      <c r="A3168" s="38">
        <v>10196901</v>
      </c>
      <c r="B3168" s="54">
        <v>101969010000000</v>
      </c>
      <c r="C3168" s="52" t="s">
        <v>7770</v>
      </c>
      <c r="E3168" s="52">
        <v>1870013400</v>
      </c>
      <c r="F3168" s="32">
        <v>41912</v>
      </c>
      <c r="G3168" s="52">
        <v>801.3</v>
      </c>
      <c r="H3168" s="52" t="s">
        <v>11878</v>
      </c>
      <c r="I3168" s="52" t="s">
        <v>11879</v>
      </c>
      <c r="J3168" s="52" t="s">
        <v>11712</v>
      </c>
      <c r="K3168" s="52" t="s">
        <v>11713</v>
      </c>
      <c r="L3168" s="52" t="s">
        <v>11714</v>
      </c>
      <c r="M3168" s="53">
        <v>3506</v>
      </c>
    </row>
    <row r="3169" spans="1:13" s="52" customFormat="1">
      <c r="A3169" s="38">
        <v>10196902</v>
      </c>
      <c r="B3169" s="54">
        <v>101969020000000</v>
      </c>
      <c r="C3169" s="52" t="s">
        <v>7770</v>
      </c>
      <c r="E3169" s="52">
        <v>1870013401</v>
      </c>
      <c r="F3169" s="32">
        <v>41912</v>
      </c>
      <c r="G3169" s="52">
        <v>401.46</v>
      </c>
      <c r="H3169" s="52" t="s">
        <v>11722</v>
      </c>
      <c r="I3169" s="52" t="s">
        <v>11723</v>
      </c>
      <c r="J3169" s="52" t="s">
        <v>11712</v>
      </c>
      <c r="K3169" s="52" t="s">
        <v>11713</v>
      </c>
      <c r="L3169" s="52" t="s">
        <v>11714</v>
      </c>
      <c r="M3169" s="53">
        <v>3506</v>
      </c>
    </row>
    <row r="3170" spans="1:13" s="52" customFormat="1">
      <c r="A3170" s="38">
        <v>10196903</v>
      </c>
      <c r="B3170" s="54">
        <v>101969030000000</v>
      </c>
      <c r="C3170" s="52" t="s">
        <v>7771</v>
      </c>
      <c r="E3170" s="52" t="s">
        <v>8235</v>
      </c>
      <c r="F3170" s="32">
        <v>41912</v>
      </c>
      <c r="G3170" s="52" t="s">
        <v>7839</v>
      </c>
      <c r="H3170" s="52" t="s">
        <v>11722</v>
      </c>
      <c r="I3170" s="52" t="s">
        <v>11723</v>
      </c>
      <c r="J3170" s="52" t="s">
        <v>11712</v>
      </c>
      <c r="K3170" s="52" t="s">
        <v>11713</v>
      </c>
      <c r="L3170" s="52" t="s">
        <v>11714</v>
      </c>
      <c r="M3170" s="53">
        <v>3506</v>
      </c>
    </row>
    <row r="3171" spans="1:13" s="52" customFormat="1">
      <c r="A3171" s="38">
        <v>10196904</v>
      </c>
      <c r="B3171" s="54">
        <v>101969040000000</v>
      </c>
      <c r="C3171" s="52" t="s">
        <v>7772</v>
      </c>
      <c r="E3171" s="52" t="s">
        <v>8236</v>
      </c>
      <c r="F3171" s="32">
        <v>41912</v>
      </c>
      <c r="G3171" s="52" t="s">
        <v>7839</v>
      </c>
      <c r="H3171" s="52" t="s">
        <v>11722</v>
      </c>
      <c r="I3171" s="52" t="s">
        <v>11723</v>
      </c>
      <c r="J3171" s="52" t="s">
        <v>11712</v>
      </c>
      <c r="K3171" s="52" t="s">
        <v>11713</v>
      </c>
      <c r="L3171" s="52" t="s">
        <v>11714</v>
      </c>
      <c r="M3171" s="53">
        <v>3506</v>
      </c>
    </row>
    <row r="3172" spans="1:13" s="52" customFormat="1">
      <c r="A3172" s="38">
        <v>10196905</v>
      </c>
      <c r="B3172" s="54">
        <v>101969050000000</v>
      </c>
      <c r="C3172" s="52" t="s">
        <v>7772</v>
      </c>
      <c r="E3172" s="52" t="s">
        <v>8237</v>
      </c>
      <c r="F3172" s="32">
        <v>41912</v>
      </c>
      <c r="G3172" s="52" t="s">
        <v>7839</v>
      </c>
      <c r="H3172" s="52" t="s">
        <v>11722</v>
      </c>
      <c r="I3172" s="52" t="s">
        <v>11723</v>
      </c>
      <c r="J3172" s="52" t="s">
        <v>11712</v>
      </c>
      <c r="K3172" s="52" t="s">
        <v>11713</v>
      </c>
      <c r="L3172" s="52" t="s">
        <v>11714</v>
      </c>
      <c r="M3172" s="53">
        <v>3506</v>
      </c>
    </row>
    <row r="3173" spans="1:13" s="52" customFormat="1">
      <c r="A3173" s="38">
        <v>10196906</v>
      </c>
      <c r="B3173" s="54">
        <v>101969060000000</v>
      </c>
      <c r="C3173" s="52" t="s">
        <v>7772</v>
      </c>
      <c r="E3173" s="52" t="s">
        <v>8238</v>
      </c>
      <c r="F3173" s="32">
        <v>41912</v>
      </c>
      <c r="G3173" s="52" t="s">
        <v>7839</v>
      </c>
      <c r="H3173" s="52" t="s">
        <v>11722</v>
      </c>
      <c r="I3173" s="52" t="s">
        <v>11723</v>
      </c>
      <c r="J3173" s="52" t="s">
        <v>11712</v>
      </c>
      <c r="K3173" s="52" t="s">
        <v>11713</v>
      </c>
      <c r="L3173" s="52" t="s">
        <v>11714</v>
      </c>
      <c r="M3173" s="53">
        <v>3506</v>
      </c>
    </row>
    <row r="3174" spans="1:13" s="52" customFormat="1">
      <c r="A3174" s="38">
        <v>10196907</v>
      </c>
      <c r="B3174" s="54">
        <v>101969070000000</v>
      </c>
      <c r="C3174" s="52" t="s">
        <v>7773</v>
      </c>
      <c r="E3174" s="52" t="s">
        <v>8239</v>
      </c>
      <c r="F3174" s="32">
        <v>41912</v>
      </c>
      <c r="G3174" s="52" t="s">
        <v>7839</v>
      </c>
      <c r="H3174" s="52" t="s">
        <v>11722</v>
      </c>
      <c r="I3174" s="52" t="s">
        <v>11723</v>
      </c>
      <c r="J3174" s="52" t="s">
        <v>11712</v>
      </c>
      <c r="K3174" s="52" t="s">
        <v>11713</v>
      </c>
      <c r="L3174" s="52" t="s">
        <v>11714</v>
      </c>
      <c r="M3174" s="53">
        <v>3506</v>
      </c>
    </row>
    <row r="3175" spans="1:13" s="52" customFormat="1">
      <c r="A3175" s="38">
        <v>10196908</v>
      </c>
      <c r="B3175" s="54">
        <v>101969080000000</v>
      </c>
      <c r="C3175" s="52" t="s">
        <v>7774</v>
      </c>
      <c r="E3175" s="52" t="s">
        <v>8240</v>
      </c>
      <c r="F3175" s="32">
        <v>41912</v>
      </c>
      <c r="G3175" s="52">
        <v>401.25</v>
      </c>
      <c r="H3175" s="52" t="s">
        <v>11722</v>
      </c>
      <c r="I3175" s="52" t="s">
        <v>11723</v>
      </c>
      <c r="J3175" s="52" t="s">
        <v>11712</v>
      </c>
      <c r="K3175" s="52" t="s">
        <v>11713</v>
      </c>
      <c r="L3175" s="52" t="s">
        <v>11714</v>
      </c>
      <c r="M3175" s="53">
        <v>3506</v>
      </c>
    </row>
    <row r="3176" spans="1:13" s="52" customFormat="1">
      <c r="A3176" s="38">
        <v>10196909</v>
      </c>
      <c r="B3176" s="54">
        <v>101969090000000</v>
      </c>
      <c r="C3176" s="52" t="s">
        <v>7775</v>
      </c>
      <c r="E3176" s="52" t="s">
        <v>8241</v>
      </c>
      <c r="F3176" s="32">
        <v>41955</v>
      </c>
      <c r="G3176" s="52">
        <v>400.64</v>
      </c>
      <c r="H3176" s="52" t="s">
        <v>11722</v>
      </c>
      <c r="I3176" s="52" t="s">
        <v>11723</v>
      </c>
      <c r="J3176" s="52" t="s">
        <v>11712</v>
      </c>
      <c r="K3176" s="52" t="s">
        <v>11713</v>
      </c>
      <c r="L3176" s="52" t="s">
        <v>11714</v>
      </c>
      <c r="M3176" s="53">
        <v>3506</v>
      </c>
    </row>
    <row r="3177" spans="1:13" s="52" customFormat="1">
      <c r="A3177" s="38">
        <v>10196910</v>
      </c>
      <c r="B3177" s="54">
        <v>101969100000000</v>
      </c>
      <c r="C3177" s="52" t="s">
        <v>8242</v>
      </c>
      <c r="E3177" s="52">
        <v>69167642953</v>
      </c>
      <c r="F3177" s="32">
        <v>41960</v>
      </c>
      <c r="H3177" s="52" t="s">
        <v>11878</v>
      </c>
      <c r="I3177" s="52" t="s">
        <v>11879</v>
      </c>
      <c r="J3177" s="52" t="s">
        <v>11712</v>
      </c>
      <c r="K3177" s="52" t="s">
        <v>11713</v>
      </c>
      <c r="L3177" s="52" t="s">
        <v>11714</v>
      </c>
      <c r="M3177" s="53">
        <v>3506</v>
      </c>
    </row>
    <row r="3178" spans="1:13" s="52" customFormat="1">
      <c r="A3178" s="38">
        <v>10196965</v>
      </c>
      <c r="B3178" s="54">
        <v>101969650000000</v>
      </c>
      <c r="C3178" s="52" t="s">
        <v>7776</v>
      </c>
      <c r="E3178" s="52">
        <v>993163</v>
      </c>
      <c r="F3178" s="32">
        <v>41912</v>
      </c>
      <c r="G3178" s="52">
        <v>401.6</v>
      </c>
      <c r="H3178" s="52" t="s">
        <v>11722</v>
      </c>
      <c r="I3178" s="52" t="s">
        <v>11723</v>
      </c>
      <c r="J3178" s="52" t="s">
        <v>11712</v>
      </c>
      <c r="K3178" s="52" t="s">
        <v>11713</v>
      </c>
      <c r="L3178" s="52" t="s">
        <v>11714</v>
      </c>
      <c r="M3178" s="53">
        <v>3506</v>
      </c>
    </row>
    <row r="3179" spans="1:13" s="52" customFormat="1">
      <c r="A3179" s="38">
        <v>10196966</v>
      </c>
      <c r="B3179" s="54">
        <v>101969660000000</v>
      </c>
      <c r="C3179" s="52" t="s">
        <v>7776</v>
      </c>
      <c r="E3179" s="52">
        <v>993164</v>
      </c>
      <c r="F3179" s="32">
        <v>41912</v>
      </c>
      <c r="G3179" s="52">
        <v>401.6</v>
      </c>
      <c r="H3179" s="52" t="s">
        <v>11722</v>
      </c>
      <c r="I3179" s="52" t="s">
        <v>11723</v>
      </c>
      <c r="J3179" s="52" t="s">
        <v>11712</v>
      </c>
      <c r="K3179" s="52" t="s">
        <v>11713</v>
      </c>
      <c r="L3179" s="52" t="s">
        <v>11714</v>
      </c>
      <c r="M3179" s="53">
        <v>3506</v>
      </c>
    </row>
    <row r="3180" spans="1:13" s="52" customFormat="1">
      <c r="A3180" s="38">
        <v>10196967</v>
      </c>
      <c r="B3180" s="54">
        <v>101969670000000</v>
      </c>
      <c r="C3180" s="52" t="s">
        <v>7776</v>
      </c>
      <c r="E3180" s="52">
        <v>993187</v>
      </c>
      <c r="F3180" s="32">
        <v>41912</v>
      </c>
      <c r="G3180" s="52">
        <v>401.6</v>
      </c>
      <c r="H3180" s="52" t="s">
        <v>11722</v>
      </c>
      <c r="I3180" s="52" t="s">
        <v>11723</v>
      </c>
      <c r="J3180" s="52" t="s">
        <v>11712</v>
      </c>
      <c r="K3180" s="52" t="s">
        <v>11713</v>
      </c>
      <c r="L3180" s="52" t="s">
        <v>11714</v>
      </c>
      <c r="M3180" s="53">
        <v>3506</v>
      </c>
    </row>
    <row r="3181" spans="1:13" s="52" customFormat="1">
      <c r="A3181" s="38">
        <v>10196968</v>
      </c>
      <c r="B3181" s="54">
        <v>101969680000000</v>
      </c>
      <c r="C3181" s="52" t="s">
        <v>7776</v>
      </c>
      <c r="E3181" s="52">
        <v>993188</v>
      </c>
      <c r="F3181" s="32">
        <v>41912</v>
      </c>
      <c r="G3181" s="52">
        <v>401.6</v>
      </c>
      <c r="H3181" s="52" t="s">
        <v>11722</v>
      </c>
      <c r="I3181" s="52" t="s">
        <v>11723</v>
      </c>
      <c r="J3181" s="52" t="s">
        <v>11712</v>
      </c>
      <c r="K3181" s="52" t="s">
        <v>11713</v>
      </c>
      <c r="L3181" s="52" t="s">
        <v>11714</v>
      </c>
      <c r="M3181" s="53">
        <v>3506</v>
      </c>
    </row>
    <row r="3182" spans="1:13" s="52" customFormat="1">
      <c r="A3182" s="38">
        <v>10196969</v>
      </c>
      <c r="B3182" s="54">
        <v>101969690000000</v>
      </c>
      <c r="C3182" s="52" t="s">
        <v>7776</v>
      </c>
      <c r="E3182" s="52">
        <v>993189</v>
      </c>
      <c r="F3182" s="32">
        <v>41912</v>
      </c>
      <c r="G3182" s="52">
        <v>401.6</v>
      </c>
      <c r="H3182" s="52" t="s">
        <v>11722</v>
      </c>
      <c r="I3182" s="52" t="s">
        <v>11723</v>
      </c>
      <c r="J3182" s="52" t="s">
        <v>11712</v>
      </c>
      <c r="K3182" s="52" t="s">
        <v>11713</v>
      </c>
      <c r="L3182" s="52" t="s">
        <v>11714</v>
      </c>
      <c r="M3182" s="53">
        <v>3506</v>
      </c>
    </row>
    <row r="3183" spans="1:13" s="52" customFormat="1">
      <c r="A3183" s="38">
        <v>10196970</v>
      </c>
      <c r="B3183" s="54">
        <v>101969700000000</v>
      </c>
      <c r="C3183" s="52" t="s">
        <v>7776</v>
      </c>
      <c r="E3183" s="52">
        <v>993190</v>
      </c>
      <c r="F3183" s="32">
        <v>41912</v>
      </c>
      <c r="G3183" s="52">
        <v>401.6</v>
      </c>
      <c r="H3183" s="52" t="s">
        <v>11722</v>
      </c>
      <c r="I3183" s="52" t="s">
        <v>11723</v>
      </c>
      <c r="J3183" s="52" t="s">
        <v>11712</v>
      </c>
      <c r="K3183" s="52" t="s">
        <v>11713</v>
      </c>
      <c r="L3183" s="52" t="s">
        <v>11714</v>
      </c>
      <c r="M3183" s="53">
        <v>3506</v>
      </c>
    </row>
    <row r="3184" spans="1:13" s="52" customFormat="1">
      <c r="A3184" s="38">
        <v>10196971</v>
      </c>
      <c r="B3184" s="54">
        <v>101969710000000</v>
      </c>
      <c r="C3184" s="52" t="s">
        <v>7776</v>
      </c>
      <c r="E3184" s="52">
        <v>993191</v>
      </c>
      <c r="F3184" s="32">
        <v>41912</v>
      </c>
      <c r="G3184" s="52">
        <v>401.6</v>
      </c>
      <c r="H3184" s="52" t="s">
        <v>11722</v>
      </c>
      <c r="I3184" s="52" t="s">
        <v>11723</v>
      </c>
      <c r="J3184" s="52" t="s">
        <v>11712</v>
      </c>
      <c r="K3184" s="52" t="s">
        <v>11713</v>
      </c>
      <c r="L3184" s="52" t="s">
        <v>11714</v>
      </c>
      <c r="M3184" s="53">
        <v>3506</v>
      </c>
    </row>
    <row r="3185" spans="1:13" s="52" customFormat="1">
      <c r="A3185" s="38">
        <v>10196972</v>
      </c>
      <c r="B3185" s="54">
        <v>101969720000000</v>
      </c>
      <c r="C3185" s="52" t="s">
        <v>7776</v>
      </c>
      <c r="E3185" s="52">
        <v>993261</v>
      </c>
      <c r="F3185" s="32">
        <v>41912</v>
      </c>
      <c r="G3185" s="52">
        <v>401.6</v>
      </c>
      <c r="H3185" s="52" t="s">
        <v>11722</v>
      </c>
      <c r="I3185" s="52" t="s">
        <v>11723</v>
      </c>
      <c r="J3185" s="52" t="s">
        <v>11712</v>
      </c>
      <c r="K3185" s="52" t="s">
        <v>11713</v>
      </c>
      <c r="L3185" s="52" t="s">
        <v>11714</v>
      </c>
      <c r="M3185" s="53">
        <v>3506</v>
      </c>
    </row>
    <row r="3186" spans="1:13" s="52" customFormat="1">
      <c r="A3186" s="38">
        <v>10196973</v>
      </c>
      <c r="B3186" s="54">
        <v>101969730000000</v>
      </c>
      <c r="C3186" s="52" t="s">
        <v>7776</v>
      </c>
      <c r="E3186" s="52">
        <v>993595</v>
      </c>
      <c r="F3186" s="32">
        <v>41912</v>
      </c>
      <c r="G3186" s="52">
        <v>401.6</v>
      </c>
      <c r="H3186" s="52" t="s">
        <v>11722</v>
      </c>
      <c r="I3186" s="52" t="s">
        <v>11723</v>
      </c>
      <c r="J3186" s="52" t="s">
        <v>11712</v>
      </c>
      <c r="K3186" s="52" t="s">
        <v>11713</v>
      </c>
      <c r="L3186" s="52" t="s">
        <v>11714</v>
      </c>
      <c r="M3186" s="53">
        <v>3506</v>
      </c>
    </row>
    <row r="3187" spans="1:13" s="52" customFormat="1">
      <c r="A3187" s="38">
        <v>10196974</v>
      </c>
      <c r="B3187" s="54">
        <v>101969740000000</v>
      </c>
      <c r="C3187" s="52" t="s">
        <v>7776</v>
      </c>
      <c r="E3187" s="52">
        <v>993597</v>
      </c>
      <c r="F3187" s="32">
        <v>41912</v>
      </c>
      <c r="G3187" s="52">
        <v>401.6</v>
      </c>
      <c r="H3187" s="52" t="s">
        <v>11722</v>
      </c>
      <c r="I3187" s="52" t="s">
        <v>11723</v>
      </c>
      <c r="J3187" s="52" t="s">
        <v>11712</v>
      </c>
      <c r="K3187" s="52" t="s">
        <v>11713</v>
      </c>
      <c r="L3187" s="52" t="s">
        <v>11714</v>
      </c>
      <c r="M3187" s="53">
        <v>3506</v>
      </c>
    </row>
    <row r="3188" spans="1:13" s="52" customFormat="1">
      <c r="A3188" s="38">
        <v>10196975</v>
      </c>
      <c r="B3188" s="54">
        <v>101969750000000</v>
      </c>
      <c r="C3188" s="52" t="s">
        <v>9417</v>
      </c>
      <c r="D3188" s="52" t="s">
        <v>6717</v>
      </c>
      <c r="E3188" s="52" t="s">
        <v>11781</v>
      </c>
      <c r="F3188" s="32">
        <v>41968</v>
      </c>
      <c r="G3188" s="52">
        <v>402.23</v>
      </c>
      <c r="H3188" s="52" t="s">
        <v>11722</v>
      </c>
      <c r="I3188" s="52" t="s">
        <v>11723</v>
      </c>
      <c r="J3188" s="52" t="s">
        <v>11712</v>
      </c>
      <c r="K3188" s="52" t="s">
        <v>11713</v>
      </c>
      <c r="L3188" s="52" t="s">
        <v>11714</v>
      </c>
      <c r="M3188" s="53">
        <v>3506</v>
      </c>
    </row>
    <row r="3189" spans="1:13" s="52" customFormat="1">
      <c r="A3189" s="38">
        <v>10196986</v>
      </c>
      <c r="B3189" s="54">
        <v>101969860000000</v>
      </c>
      <c r="C3189" s="52" t="s">
        <v>11782</v>
      </c>
      <c r="E3189" s="52" t="s">
        <v>11783</v>
      </c>
      <c r="F3189" s="32">
        <v>42012</v>
      </c>
      <c r="G3189" s="52" t="s">
        <v>3800</v>
      </c>
      <c r="H3189" s="52" t="s">
        <v>11722</v>
      </c>
      <c r="I3189" s="52" t="s">
        <v>11723</v>
      </c>
      <c r="J3189" s="52" t="s">
        <v>11712</v>
      </c>
      <c r="K3189" s="52" t="s">
        <v>11713</v>
      </c>
      <c r="L3189" s="52" t="s">
        <v>11714</v>
      </c>
      <c r="M3189" s="53">
        <v>3506</v>
      </c>
    </row>
    <row r="3190" spans="1:13" s="52" customFormat="1">
      <c r="A3190" s="38">
        <v>10196987</v>
      </c>
      <c r="B3190" s="54">
        <v>101969870000000</v>
      </c>
      <c r="C3190" s="52" t="s">
        <v>11782</v>
      </c>
      <c r="E3190" s="52" t="s">
        <v>11784</v>
      </c>
      <c r="F3190" s="32">
        <v>42012</v>
      </c>
      <c r="G3190" s="52" t="s">
        <v>7854</v>
      </c>
      <c r="H3190" s="52" t="s">
        <v>11722</v>
      </c>
      <c r="I3190" s="52" t="s">
        <v>11723</v>
      </c>
      <c r="J3190" s="52" t="s">
        <v>11712</v>
      </c>
      <c r="K3190" s="52" t="s">
        <v>11713</v>
      </c>
      <c r="L3190" s="52" t="s">
        <v>11714</v>
      </c>
      <c r="M3190" s="53">
        <v>3506</v>
      </c>
    </row>
    <row r="3191" spans="1:13" s="52" customFormat="1">
      <c r="A3191" s="38">
        <v>10196988</v>
      </c>
      <c r="B3191" s="54">
        <v>101969880000000</v>
      </c>
      <c r="C3191" s="52" t="s">
        <v>11782</v>
      </c>
      <c r="E3191" s="52" t="s">
        <v>11785</v>
      </c>
      <c r="F3191" s="32">
        <v>42012</v>
      </c>
      <c r="G3191" s="52" t="s">
        <v>3800</v>
      </c>
      <c r="H3191" s="52" t="s">
        <v>11722</v>
      </c>
      <c r="I3191" s="52" t="s">
        <v>11723</v>
      </c>
      <c r="J3191" s="52" t="s">
        <v>11712</v>
      </c>
      <c r="K3191" s="52" t="s">
        <v>11713</v>
      </c>
      <c r="L3191" s="52" t="s">
        <v>11714</v>
      </c>
      <c r="M3191" s="53">
        <v>3506</v>
      </c>
    </row>
    <row r="3192" spans="1:13" s="52" customFormat="1">
      <c r="A3192" s="38">
        <v>10196989</v>
      </c>
      <c r="B3192" s="54">
        <v>101969890000000</v>
      </c>
      <c r="C3192" s="52" t="s">
        <v>11782</v>
      </c>
      <c r="E3192" s="52" t="s">
        <v>11786</v>
      </c>
      <c r="F3192" s="32">
        <v>42012</v>
      </c>
      <c r="G3192" s="52" t="s">
        <v>3800</v>
      </c>
      <c r="H3192" s="52" t="s">
        <v>11722</v>
      </c>
      <c r="I3192" s="52" t="s">
        <v>11723</v>
      </c>
      <c r="J3192" s="52" t="s">
        <v>11712</v>
      </c>
      <c r="K3192" s="52" t="s">
        <v>11713</v>
      </c>
      <c r="L3192" s="52" t="s">
        <v>11714</v>
      </c>
      <c r="M3192" s="53">
        <v>3506</v>
      </c>
    </row>
    <row r="3193" spans="1:13" s="52" customFormat="1">
      <c r="A3193" s="38">
        <v>10196990</v>
      </c>
      <c r="B3193" s="54">
        <v>101969900000000</v>
      </c>
      <c r="C3193" s="52" t="s">
        <v>11782</v>
      </c>
      <c r="E3193" s="52" t="s">
        <v>11787</v>
      </c>
      <c r="F3193" s="32">
        <v>42012</v>
      </c>
      <c r="G3193" s="52" t="s">
        <v>2798</v>
      </c>
      <c r="H3193" s="52" t="s">
        <v>11722</v>
      </c>
      <c r="I3193" s="52" t="s">
        <v>11723</v>
      </c>
      <c r="J3193" s="52" t="s">
        <v>11712</v>
      </c>
      <c r="K3193" s="52" t="s">
        <v>11713</v>
      </c>
      <c r="L3193" s="52" t="s">
        <v>11714</v>
      </c>
      <c r="M3193" s="53">
        <v>3506</v>
      </c>
    </row>
    <row r="3194" spans="1:13" s="52" customFormat="1">
      <c r="A3194" s="38">
        <v>10196991</v>
      </c>
      <c r="B3194" s="54">
        <v>101969910000000</v>
      </c>
      <c r="C3194" s="52" t="s">
        <v>11782</v>
      </c>
      <c r="E3194" s="52" t="s">
        <v>11788</v>
      </c>
      <c r="F3194" s="32">
        <v>42012</v>
      </c>
      <c r="G3194" s="52" t="s">
        <v>2798</v>
      </c>
      <c r="H3194" s="52" t="s">
        <v>11722</v>
      </c>
      <c r="I3194" s="52" t="s">
        <v>11723</v>
      </c>
      <c r="J3194" s="52" t="s">
        <v>11712</v>
      </c>
      <c r="K3194" s="52" t="s">
        <v>11713</v>
      </c>
      <c r="L3194" s="52" t="s">
        <v>11714</v>
      </c>
      <c r="M3194" s="53">
        <v>3506</v>
      </c>
    </row>
    <row r="3195" spans="1:13" s="52" customFormat="1">
      <c r="A3195" s="38">
        <v>10196992</v>
      </c>
      <c r="B3195" s="54">
        <v>101969920000000</v>
      </c>
      <c r="C3195" s="52" t="s">
        <v>11782</v>
      </c>
      <c r="E3195" s="52" t="s">
        <v>11789</v>
      </c>
      <c r="F3195" s="32">
        <v>42012</v>
      </c>
      <c r="G3195" s="52" t="s">
        <v>3800</v>
      </c>
      <c r="H3195" s="52" t="s">
        <v>11722</v>
      </c>
      <c r="I3195" s="52" t="s">
        <v>11723</v>
      </c>
      <c r="J3195" s="52" t="s">
        <v>11712</v>
      </c>
      <c r="K3195" s="52" t="s">
        <v>11713</v>
      </c>
      <c r="L3195" s="52" t="s">
        <v>11714</v>
      </c>
      <c r="M3195" s="53">
        <v>3506</v>
      </c>
    </row>
    <row r="3196" spans="1:13" s="52" customFormat="1">
      <c r="A3196" s="38">
        <v>10196993</v>
      </c>
      <c r="B3196" s="54">
        <v>101969930000000</v>
      </c>
      <c r="C3196" s="52" t="s">
        <v>11782</v>
      </c>
      <c r="E3196" s="52" t="s">
        <v>11790</v>
      </c>
      <c r="F3196" s="32">
        <v>42012</v>
      </c>
      <c r="G3196" s="52" t="s">
        <v>3800</v>
      </c>
      <c r="H3196" s="52" t="s">
        <v>11722</v>
      </c>
      <c r="I3196" s="52" t="s">
        <v>11723</v>
      </c>
      <c r="J3196" s="52" t="s">
        <v>11712</v>
      </c>
      <c r="K3196" s="52" t="s">
        <v>11713</v>
      </c>
      <c r="L3196" s="52" t="s">
        <v>11714</v>
      </c>
      <c r="M3196" s="53">
        <v>3506</v>
      </c>
    </row>
    <row r="3197" spans="1:13" s="52" customFormat="1">
      <c r="A3197" s="38">
        <v>10196994</v>
      </c>
      <c r="B3197" s="54">
        <v>101969940000000</v>
      </c>
      <c r="C3197" s="52" t="s">
        <v>11782</v>
      </c>
      <c r="E3197" s="52" t="s">
        <v>12217</v>
      </c>
      <c r="F3197" s="32">
        <v>42012</v>
      </c>
      <c r="G3197" s="52" t="s">
        <v>3402</v>
      </c>
      <c r="H3197" s="52" t="s">
        <v>12218</v>
      </c>
      <c r="I3197" s="52" t="s">
        <v>11876</v>
      </c>
      <c r="J3197" s="52" t="s">
        <v>11712</v>
      </c>
      <c r="K3197" s="52" t="s">
        <v>11713</v>
      </c>
      <c r="L3197" s="52" t="s">
        <v>11714</v>
      </c>
      <c r="M3197" s="53">
        <v>3506</v>
      </c>
    </row>
    <row r="3198" spans="1:13" s="52" customFormat="1">
      <c r="A3198" s="38">
        <v>10196995</v>
      </c>
      <c r="B3198" s="54">
        <v>101969950000000</v>
      </c>
      <c r="C3198" s="52" t="s">
        <v>11782</v>
      </c>
      <c r="E3198" s="52" t="s">
        <v>11791</v>
      </c>
      <c r="F3198" s="32">
        <v>42012</v>
      </c>
      <c r="G3198" s="52" t="s">
        <v>3800</v>
      </c>
      <c r="H3198" s="52" t="s">
        <v>11722</v>
      </c>
      <c r="I3198" s="52" t="s">
        <v>11723</v>
      </c>
      <c r="J3198" s="52" t="s">
        <v>11712</v>
      </c>
      <c r="K3198" s="52" t="s">
        <v>11713</v>
      </c>
      <c r="L3198" s="52" t="s">
        <v>11714</v>
      </c>
      <c r="M3198" s="53">
        <v>3506</v>
      </c>
    </row>
    <row r="3199" spans="1:13" s="52" customFormat="1">
      <c r="A3199" s="38">
        <v>10196996</v>
      </c>
      <c r="B3199" s="54">
        <v>101969960000000</v>
      </c>
      <c r="C3199" s="52" t="s">
        <v>11782</v>
      </c>
      <c r="E3199" s="52" t="s">
        <v>11792</v>
      </c>
      <c r="F3199" s="32">
        <v>42012</v>
      </c>
      <c r="G3199" s="52" t="s">
        <v>2798</v>
      </c>
      <c r="H3199" s="52" t="s">
        <v>11722</v>
      </c>
      <c r="I3199" s="52" t="s">
        <v>11723</v>
      </c>
      <c r="J3199" s="52" t="s">
        <v>11712</v>
      </c>
      <c r="K3199" s="52" t="s">
        <v>11713</v>
      </c>
      <c r="L3199" s="52" t="s">
        <v>11714</v>
      </c>
      <c r="M3199" s="53">
        <v>3506</v>
      </c>
    </row>
    <row r="3200" spans="1:13" s="52" customFormat="1">
      <c r="A3200" s="38">
        <v>10196997</v>
      </c>
      <c r="B3200" s="54">
        <v>101969970000000</v>
      </c>
      <c r="C3200" s="52" t="s">
        <v>11782</v>
      </c>
      <c r="E3200" s="52" t="s">
        <v>11793</v>
      </c>
      <c r="F3200" s="32">
        <v>42012</v>
      </c>
      <c r="G3200" s="52" t="s">
        <v>3800</v>
      </c>
      <c r="H3200" s="52" t="s">
        <v>11722</v>
      </c>
      <c r="I3200" s="52" t="s">
        <v>11723</v>
      </c>
      <c r="J3200" s="52" t="s">
        <v>11712</v>
      </c>
      <c r="K3200" s="52" t="s">
        <v>11713</v>
      </c>
      <c r="L3200" s="52" t="s">
        <v>11714</v>
      </c>
      <c r="M3200" s="53">
        <v>3506</v>
      </c>
    </row>
    <row r="3201" spans="1:13" s="52" customFormat="1">
      <c r="A3201" s="38">
        <v>10196998</v>
      </c>
      <c r="B3201" s="54">
        <v>101969980000000</v>
      </c>
      <c r="C3201" s="52" t="s">
        <v>11782</v>
      </c>
      <c r="E3201" s="52" t="s">
        <v>11794</v>
      </c>
      <c r="F3201" s="32">
        <v>42012</v>
      </c>
      <c r="G3201" s="52" t="s">
        <v>7854</v>
      </c>
      <c r="H3201" s="52" t="s">
        <v>11722</v>
      </c>
      <c r="I3201" s="52" t="s">
        <v>11723</v>
      </c>
      <c r="J3201" s="52" t="s">
        <v>11712</v>
      </c>
      <c r="K3201" s="52" t="s">
        <v>11713</v>
      </c>
      <c r="L3201" s="52" t="s">
        <v>11714</v>
      </c>
      <c r="M3201" s="53">
        <v>3506</v>
      </c>
    </row>
    <row r="3202" spans="1:13" s="52" customFormat="1">
      <c r="A3202" s="38">
        <v>10196999</v>
      </c>
      <c r="B3202" s="54">
        <v>101969990000000</v>
      </c>
      <c r="C3202" s="52" t="s">
        <v>11782</v>
      </c>
      <c r="E3202" s="52" t="s">
        <v>12186</v>
      </c>
      <c r="F3202" s="32">
        <v>42012</v>
      </c>
      <c r="G3202" s="52" t="s">
        <v>3402</v>
      </c>
      <c r="H3202" s="52" t="s">
        <v>12187</v>
      </c>
      <c r="I3202" s="52" t="s">
        <v>11717</v>
      </c>
      <c r="J3202" s="52" t="s">
        <v>11712</v>
      </c>
      <c r="K3202" s="52" t="s">
        <v>11713</v>
      </c>
      <c r="L3202" s="52" t="s">
        <v>11714</v>
      </c>
      <c r="M3202" s="53">
        <v>3506</v>
      </c>
    </row>
    <row r="3203" spans="1:13" s="52" customFormat="1">
      <c r="A3203" s="38">
        <v>10197000</v>
      </c>
      <c r="B3203" s="54">
        <v>101970000000000</v>
      </c>
      <c r="C3203" s="52" t="s">
        <v>11782</v>
      </c>
      <c r="E3203" s="52" t="s">
        <v>11795</v>
      </c>
      <c r="F3203" s="32">
        <v>42012</v>
      </c>
      <c r="G3203" s="52" t="s">
        <v>3800</v>
      </c>
      <c r="H3203" s="52" t="s">
        <v>11722</v>
      </c>
      <c r="I3203" s="52" t="s">
        <v>11723</v>
      </c>
      <c r="J3203" s="52" t="s">
        <v>11712</v>
      </c>
      <c r="K3203" s="52" t="s">
        <v>11713</v>
      </c>
      <c r="L3203" s="52" t="s">
        <v>11714</v>
      </c>
      <c r="M3203" s="53">
        <v>3506</v>
      </c>
    </row>
    <row r="3204" spans="1:13" s="52" customFormat="1">
      <c r="A3204" s="38">
        <v>10197530</v>
      </c>
      <c r="B3204" s="54">
        <v>101975300000000</v>
      </c>
      <c r="C3204" s="52" t="s">
        <v>11796</v>
      </c>
      <c r="E3204" s="52" t="s">
        <v>12418</v>
      </c>
      <c r="F3204" s="32">
        <v>42012</v>
      </c>
      <c r="G3204" s="52" t="s">
        <v>110</v>
      </c>
      <c r="H3204" s="52" t="s">
        <v>12417</v>
      </c>
      <c r="I3204" s="52" t="s">
        <v>12104</v>
      </c>
      <c r="J3204" s="52" t="s">
        <v>11712</v>
      </c>
      <c r="K3204" s="52" t="s">
        <v>11713</v>
      </c>
      <c r="L3204" s="52" t="s">
        <v>11714</v>
      </c>
      <c r="M3204" s="53">
        <v>3506</v>
      </c>
    </row>
    <row r="3205" spans="1:13" s="52" customFormat="1">
      <c r="A3205" s="38">
        <v>10197531</v>
      </c>
      <c r="B3205" s="54">
        <v>101975310000000</v>
      </c>
      <c r="C3205" s="52" t="s">
        <v>11796</v>
      </c>
      <c r="E3205" s="52" t="s">
        <v>12502</v>
      </c>
      <c r="F3205" s="32">
        <v>42012</v>
      </c>
      <c r="G3205" s="52" t="s">
        <v>110</v>
      </c>
      <c r="H3205" s="52" t="s">
        <v>12503</v>
      </c>
      <c r="I3205" s="52" t="s">
        <v>11876</v>
      </c>
      <c r="J3205" s="52" t="s">
        <v>11712</v>
      </c>
      <c r="K3205" s="52" t="s">
        <v>11713</v>
      </c>
      <c r="L3205" s="52" t="s">
        <v>11714</v>
      </c>
      <c r="M3205" s="53">
        <v>3506</v>
      </c>
    </row>
    <row r="3206" spans="1:13" s="52" customFormat="1">
      <c r="A3206" s="38">
        <v>10197532</v>
      </c>
      <c r="B3206" s="54">
        <v>101975320000000</v>
      </c>
      <c r="C3206" s="52" t="s">
        <v>11796</v>
      </c>
      <c r="E3206" s="52" t="s">
        <v>11797</v>
      </c>
      <c r="F3206" s="32">
        <v>42012</v>
      </c>
      <c r="H3206" s="52" t="s">
        <v>11722</v>
      </c>
      <c r="I3206" s="52" t="s">
        <v>11723</v>
      </c>
      <c r="J3206" s="52" t="s">
        <v>11712</v>
      </c>
      <c r="K3206" s="52" t="s">
        <v>11713</v>
      </c>
      <c r="L3206" s="52" t="s">
        <v>11714</v>
      </c>
      <c r="M3206" s="53">
        <v>3506</v>
      </c>
    </row>
    <row r="3207" spans="1:13" s="52" customFormat="1">
      <c r="A3207" s="38">
        <v>10197533</v>
      </c>
      <c r="B3207" s="54">
        <v>101975330000000</v>
      </c>
      <c r="C3207" s="52" t="s">
        <v>11796</v>
      </c>
      <c r="E3207" s="52" t="s">
        <v>11798</v>
      </c>
      <c r="F3207" s="32">
        <v>42012</v>
      </c>
      <c r="H3207" s="52" t="s">
        <v>11722</v>
      </c>
      <c r="I3207" s="52" t="s">
        <v>11723</v>
      </c>
      <c r="J3207" s="52" t="s">
        <v>11712</v>
      </c>
      <c r="K3207" s="52" t="s">
        <v>11713</v>
      </c>
      <c r="L3207" s="52" t="s">
        <v>11714</v>
      </c>
      <c r="M3207" s="53">
        <v>3506</v>
      </c>
    </row>
    <row r="3208" spans="1:13" s="52" customFormat="1">
      <c r="A3208" s="38">
        <v>10197534</v>
      </c>
      <c r="B3208" s="54">
        <v>101975340000000</v>
      </c>
      <c r="C3208" s="52" t="s">
        <v>11796</v>
      </c>
      <c r="E3208" s="52" t="s">
        <v>11799</v>
      </c>
      <c r="F3208" s="32">
        <v>42012</v>
      </c>
      <c r="H3208" s="52" t="s">
        <v>11722</v>
      </c>
      <c r="I3208" s="52" t="s">
        <v>11723</v>
      </c>
      <c r="J3208" s="52" t="s">
        <v>11712</v>
      </c>
      <c r="K3208" s="52" t="s">
        <v>11713</v>
      </c>
      <c r="L3208" s="52" t="s">
        <v>11714</v>
      </c>
      <c r="M3208" s="53">
        <v>3506</v>
      </c>
    </row>
    <row r="3209" spans="1:13" s="52" customFormat="1">
      <c r="A3209" s="38">
        <v>10197535</v>
      </c>
      <c r="B3209" s="54">
        <v>101975350000000</v>
      </c>
      <c r="C3209" s="52" t="s">
        <v>11796</v>
      </c>
      <c r="E3209" s="52" t="s">
        <v>11800</v>
      </c>
      <c r="F3209" s="32">
        <v>42012</v>
      </c>
      <c r="H3209" s="52" t="s">
        <v>11722</v>
      </c>
      <c r="I3209" s="52" t="s">
        <v>11723</v>
      </c>
      <c r="J3209" s="52" t="s">
        <v>11712</v>
      </c>
      <c r="K3209" s="52" t="s">
        <v>11713</v>
      </c>
      <c r="L3209" s="52" t="s">
        <v>11714</v>
      </c>
      <c r="M3209" s="53">
        <v>3506</v>
      </c>
    </row>
    <row r="3210" spans="1:13" s="52" customFormat="1">
      <c r="A3210" s="38">
        <v>10197536</v>
      </c>
      <c r="B3210" s="54">
        <v>101975360000000</v>
      </c>
      <c r="C3210" s="52" t="s">
        <v>11796</v>
      </c>
      <c r="E3210" s="52" t="s">
        <v>11801</v>
      </c>
      <c r="F3210" s="32">
        <v>42012</v>
      </c>
      <c r="H3210" s="52" t="s">
        <v>11722</v>
      </c>
      <c r="I3210" s="52" t="s">
        <v>11723</v>
      </c>
      <c r="J3210" s="52" t="s">
        <v>11712</v>
      </c>
      <c r="K3210" s="52" t="s">
        <v>11713</v>
      </c>
      <c r="L3210" s="52" t="s">
        <v>11714</v>
      </c>
      <c r="M3210" s="53">
        <v>3506</v>
      </c>
    </row>
    <row r="3211" spans="1:13" s="52" customFormat="1">
      <c r="A3211" s="38">
        <v>10197537</v>
      </c>
      <c r="B3211" s="54">
        <v>101975370000000</v>
      </c>
      <c r="C3211" s="52" t="s">
        <v>11796</v>
      </c>
      <c r="E3211" s="52" t="s">
        <v>11802</v>
      </c>
      <c r="F3211" s="32">
        <v>42012</v>
      </c>
      <c r="H3211" s="52" t="s">
        <v>11722</v>
      </c>
      <c r="I3211" s="52" t="s">
        <v>11723</v>
      </c>
      <c r="J3211" s="52" t="s">
        <v>11712</v>
      </c>
      <c r="K3211" s="52" t="s">
        <v>11713</v>
      </c>
      <c r="L3211" s="52" t="s">
        <v>11714</v>
      </c>
      <c r="M3211" s="53">
        <v>3506</v>
      </c>
    </row>
    <row r="3212" spans="1:13" s="52" customFormat="1">
      <c r="A3212" s="38">
        <v>10197538</v>
      </c>
      <c r="B3212" s="54">
        <v>101975380000000</v>
      </c>
      <c r="C3212" s="52" t="s">
        <v>11796</v>
      </c>
      <c r="E3212" s="52" t="s">
        <v>11803</v>
      </c>
      <c r="F3212" s="32">
        <v>42012</v>
      </c>
      <c r="H3212" s="52" t="s">
        <v>11722</v>
      </c>
      <c r="I3212" s="52" t="s">
        <v>11723</v>
      </c>
      <c r="J3212" s="52" t="s">
        <v>11712</v>
      </c>
      <c r="K3212" s="52" t="s">
        <v>11713</v>
      </c>
      <c r="L3212" s="52" t="s">
        <v>11714</v>
      </c>
      <c r="M3212" s="53">
        <v>3506</v>
      </c>
    </row>
    <row r="3213" spans="1:13" s="52" customFormat="1">
      <c r="A3213" s="38">
        <v>10197539</v>
      </c>
      <c r="B3213" s="54">
        <v>101975390000000</v>
      </c>
      <c r="C3213" s="52" t="s">
        <v>11796</v>
      </c>
      <c r="E3213" s="52" t="s">
        <v>12461</v>
      </c>
      <c r="F3213" s="32">
        <v>42012</v>
      </c>
      <c r="G3213" s="52" t="s">
        <v>110</v>
      </c>
      <c r="H3213" s="52" t="s">
        <v>12460</v>
      </c>
      <c r="I3213" s="52" t="s">
        <v>12104</v>
      </c>
      <c r="J3213" s="52" t="s">
        <v>11712</v>
      </c>
      <c r="K3213" s="52" t="s">
        <v>11713</v>
      </c>
      <c r="L3213" s="52" t="s">
        <v>11714</v>
      </c>
      <c r="M3213" s="53">
        <v>3506</v>
      </c>
    </row>
    <row r="3214" spans="1:13" s="52" customFormat="1">
      <c r="A3214" s="38">
        <v>10197540</v>
      </c>
      <c r="B3214" s="54">
        <v>101975400000000</v>
      </c>
      <c r="C3214" s="52" t="s">
        <v>11796</v>
      </c>
      <c r="E3214" s="52" t="s">
        <v>12345</v>
      </c>
      <c r="F3214" s="32">
        <v>42012</v>
      </c>
      <c r="G3214" s="52" t="s">
        <v>110</v>
      </c>
      <c r="H3214" s="52" t="s">
        <v>12344</v>
      </c>
      <c r="I3214" s="52" t="s">
        <v>12058</v>
      </c>
      <c r="J3214" s="52" t="s">
        <v>11712</v>
      </c>
      <c r="K3214" s="52" t="s">
        <v>11713</v>
      </c>
      <c r="L3214" s="52" t="s">
        <v>11714</v>
      </c>
      <c r="M3214" s="53">
        <v>3506</v>
      </c>
    </row>
    <row r="3215" spans="1:13" s="52" customFormat="1">
      <c r="A3215" s="38">
        <v>10197541</v>
      </c>
      <c r="B3215" s="54">
        <v>101975410000000</v>
      </c>
      <c r="C3215" s="52" t="s">
        <v>11804</v>
      </c>
      <c r="E3215" s="52" t="s">
        <v>11805</v>
      </c>
      <c r="F3215" s="32">
        <v>42012</v>
      </c>
      <c r="H3215" s="52" t="s">
        <v>11722</v>
      </c>
      <c r="I3215" s="52" t="s">
        <v>11723</v>
      </c>
      <c r="J3215" s="52" t="s">
        <v>11712</v>
      </c>
      <c r="K3215" s="52" t="s">
        <v>11713</v>
      </c>
      <c r="L3215" s="52" t="s">
        <v>11714</v>
      </c>
      <c r="M3215" s="53">
        <v>3506</v>
      </c>
    </row>
    <row r="3216" spans="1:13" s="52" customFormat="1">
      <c r="A3216" s="38">
        <v>10197542</v>
      </c>
      <c r="B3216" s="54">
        <v>101975420000000</v>
      </c>
      <c r="C3216" s="52" t="s">
        <v>11804</v>
      </c>
      <c r="E3216" s="52" t="s">
        <v>11806</v>
      </c>
      <c r="F3216" s="32">
        <v>42012</v>
      </c>
      <c r="H3216" s="52" t="s">
        <v>11722</v>
      </c>
      <c r="I3216" s="52" t="s">
        <v>11723</v>
      </c>
      <c r="J3216" s="52" t="s">
        <v>11712</v>
      </c>
      <c r="K3216" s="52" t="s">
        <v>11713</v>
      </c>
      <c r="L3216" s="52" t="s">
        <v>11714</v>
      </c>
      <c r="M3216" s="53">
        <v>3506</v>
      </c>
    </row>
    <row r="3217" spans="1:13" s="52" customFormat="1">
      <c r="A3217" s="38">
        <v>10197543</v>
      </c>
      <c r="B3217" s="54">
        <v>101975430000000</v>
      </c>
      <c r="C3217" s="52" t="s">
        <v>11804</v>
      </c>
      <c r="E3217" s="52" t="s">
        <v>12188</v>
      </c>
      <c r="F3217" s="32">
        <v>42012</v>
      </c>
      <c r="G3217" s="52" t="s">
        <v>110</v>
      </c>
      <c r="H3217" s="52" t="s">
        <v>12187</v>
      </c>
      <c r="I3217" s="52" t="s">
        <v>11717</v>
      </c>
      <c r="J3217" s="52" t="s">
        <v>11712</v>
      </c>
      <c r="K3217" s="52" t="s">
        <v>11713</v>
      </c>
      <c r="L3217" s="52" t="s">
        <v>11714</v>
      </c>
      <c r="M3217" s="53">
        <v>3506</v>
      </c>
    </row>
    <row r="3218" spans="1:13" s="52" customFormat="1">
      <c r="A3218" s="38">
        <v>10197544</v>
      </c>
      <c r="B3218" s="54">
        <v>101975440000000</v>
      </c>
      <c r="C3218" s="52" t="s">
        <v>11804</v>
      </c>
      <c r="E3218" s="52" t="s">
        <v>12128</v>
      </c>
      <c r="F3218" s="32">
        <v>42012</v>
      </c>
      <c r="G3218" s="52" t="s">
        <v>110</v>
      </c>
      <c r="H3218" s="52" t="s">
        <v>12129</v>
      </c>
      <c r="I3218" s="52" t="s">
        <v>11876</v>
      </c>
      <c r="J3218" s="52" t="s">
        <v>11712</v>
      </c>
      <c r="K3218" s="52" t="s">
        <v>11713</v>
      </c>
      <c r="L3218" s="52" t="s">
        <v>11714</v>
      </c>
      <c r="M3218" s="53">
        <v>3506</v>
      </c>
    </row>
    <row r="3219" spans="1:13" s="52" customFormat="1">
      <c r="A3219" s="38">
        <v>10197545</v>
      </c>
      <c r="B3219" s="54">
        <v>101975450000000</v>
      </c>
      <c r="C3219" s="52" t="s">
        <v>11891</v>
      </c>
      <c r="E3219" s="52" t="s">
        <v>11892</v>
      </c>
      <c r="F3219" s="32">
        <v>42017</v>
      </c>
      <c r="H3219" s="52" t="s">
        <v>11878</v>
      </c>
      <c r="I3219" s="52" t="s">
        <v>11879</v>
      </c>
      <c r="J3219" s="52" t="s">
        <v>11712</v>
      </c>
      <c r="K3219" s="52" t="s">
        <v>11713</v>
      </c>
      <c r="L3219" s="52" t="s">
        <v>11714</v>
      </c>
      <c r="M3219" s="53">
        <v>3506</v>
      </c>
    </row>
    <row r="3220" spans="1:13" s="52" customFormat="1">
      <c r="A3220" s="38">
        <v>10197546</v>
      </c>
      <c r="B3220" s="54">
        <v>101975460000000</v>
      </c>
      <c r="C3220" s="52" t="s">
        <v>11893</v>
      </c>
      <c r="E3220" s="52" t="s">
        <v>11894</v>
      </c>
      <c r="F3220" s="32">
        <v>42044</v>
      </c>
      <c r="G3220" s="52" t="s">
        <v>3800</v>
      </c>
      <c r="H3220" s="52" t="s">
        <v>11878</v>
      </c>
      <c r="I3220" s="52" t="s">
        <v>11879</v>
      </c>
      <c r="J3220" s="52" t="s">
        <v>11712</v>
      </c>
      <c r="K3220" s="52" t="s">
        <v>11713</v>
      </c>
      <c r="L3220" s="52" t="s">
        <v>11714</v>
      </c>
      <c r="M3220" s="53">
        <v>3506</v>
      </c>
    </row>
    <row r="3221" spans="1:13" s="52" customFormat="1">
      <c r="A3221" s="38">
        <v>10197547</v>
      </c>
      <c r="B3221" s="54">
        <v>101975470000000</v>
      </c>
      <c r="C3221" s="52" t="s">
        <v>11893</v>
      </c>
      <c r="E3221" s="52" t="s">
        <v>11895</v>
      </c>
      <c r="F3221" s="32">
        <v>42044</v>
      </c>
      <c r="G3221" s="52" t="s">
        <v>3800</v>
      </c>
      <c r="H3221" s="52" t="s">
        <v>11878</v>
      </c>
      <c r="I3221" s="52" t="s">
        <v>11879</v>
      </c>
      <c r="J3221" s="52" t="s">
        <v>11712</v>
      </c>
      <c r="K3221" s="52" t="s">
        <v>11713</v>
      </c>
      <c r="L3221" s="52" t="s">
        <v>11714</v>
      </c>
      <c r="M3221" s="53">
        <v>3506</v>
      </c>
    </row>
    <row r="3222" spans="1:13" s="52" customFormat="1">
      <c r="A3222" s="38">
        <v>10197548</v>
      </c>
      <c r="B3222" s="54">
        <v>101975480000000</v>
      </c>
      <c r="C3222" s="52" t="s">
        <v>11893</v>
      </c>
      <c r="E3222" s="52" t="s">
        <v>11896</v>
      </c>
      <c r="F3222" s="32">
        <v>42044</v>
      </c>
      <c r="G3222" s="52" t="s">
        <v>3800</v>
      </c>
      <c r="H3222" s="52" t="s">
        <v>11878</v>
      </c>
      <c r="I3222" s="52" t="s">
        <v>11879</v>
      </c>
      <c r="J3222" s="52" t="s">
        <v>11712</v>
      </c>
      <c r="K3222" s="52" t="s">
        <v>11713</v>
      </c>
      <c r="L3222" s="52" t="s">
        <v>11714</v>
      </c>
      <c r="M3222" s="53">
        <v>3506</v>
      </c>
    </row>
    <row r="3223" spans="1:13" s="52" customFormat="1">
      <c r="A3223" s="38">
        <v>10197549</v>
      </c>
      <c r="B3223" s="54">
        <v>101975490000000</v>
      </c>
      <c r="C3223" s="52" t="s">
        <v>11893</v>
      </c>
      <c r="E3223" s="52" t="s">
        <v>11897</v>
      </c>
      <c r="F3223" s="32">
        <v>42044</v>
      </c>
      <c r="G3223" s="52" t="s">
        <v>3800</v>
      </c>
      <c r="H3223" s="52" t="s">
        <v>11878</v>
      </c>
      <c r="I3223" s="52" t="s">
        <v>11879</v>
      </c>
      <c r="J3223" s="52" t="s">
        <v>11712</v>
      </c>
      <c r="K3223" s="52" t="s">
        <v>11713</v>
      </c>
      <c r="L3223" s="52" t="s">
        <v>11714</v>
      </c>
      <c r="M3223" s="53">
        <v>3506</v>
      </c>
    </row>
    <row r="3224" spans="1:13" s="52" customFormat="1">
      <c r="A3224" s="38">
        <v>10197550</v>
      </c>
      <c r="B3224" s="54">
        <v>101975500000000</v>
      </c>
      <c r="C3224" s="52" t="s">
        <v>11898</v>
      </c>
      <c r="E3224" s="52" t="s">
        <v>11899</v>
      </c>
      <c r="F3224" s="32">
        <v>42040</v>
      </c>
      <c r="G3224" s="52" t="s">
        <v>3800</v>
      </c>
      <c r="H3224" s="52" t="s">
        <v>11878</v>
      </c>
      <c r="I3224" s="52" t="s">
        <v>11879</v>
      </c>
      <c r="J3224" s="52" t="s">
        <v>11712</v>
      </c>
      <c r="K3224" s="52" t="s">
        <v>11713</v>
      </c>
      <c r="L3224" s="52" t="s">
        <v>11714</v>
      </c>
      <c r="M3224" s="53">
        <v>3506</v>
      </c>
    </row>
    <row r="3225" spans="1:13" s="52" customFormat="1">
      <c r="A3225" s="38">
        <v>10197551</v>
      </c>
      <c r="B3225" s="54">
        <v>101975510000000</v>
      </c>
      <c r="C3225" s="52" t="s">
        <v>11900</v>
      </c>
      <c r="E3225" s="52">
        <v>40400224516</v>
      </c>
      <c r="F3225" s="32">
        <v>42047</v>
      </c>
      <c r="H3225" s="52" t="s">
        <v>11878</v>
      </c>
      <c r="I3225" s="52" t="s">
        <v>11879</v>
      </c>
      <c r="J3225" s="52" t="s">
        <v>11712</v>
      </c>
      <c r="K3225" s="52" t="s">
        <v>11713</v>
      </c>
      <c r="L3225" s="52" t="s">
        <v>11714</v>
      </c>
      <c r="M3225" s="53">
        <v>3506</v>
      </c>
    </row>
    <row r="3226" spans="1:13" s="52" customFormat="1">
      <c r="A3226" s="38">
        <v>10197552</v>
      </c>
      <c r="B3226" s="54">
        <v>101975520000000</v>
      </c>
      <c r="C3226" s="52" t="s">
        <v>11901</v>
      </c>
      <c r="E3226" s="52" t="s">
        <v>11902</v>
      </c>
      <c r="F3226" s="32">
        <v>42044</v>
      </c>
      <c r="G3226" s="52" t="s">
        <v>3800</v>
      </c>
      <c r="H3226" s="52" t="s">
        <v>11878</v>
      </c>
      <c r="I3226" s="52" t="s">
        <v>11879</v>
      </c>
      <c r="J3226" s="52" t="s">
        <v>11712</v>
      </c>
      <c r="K3226" s="52" t="s">
        <v>11713</v>
      </c>
      <c r="L3226" s="52" t="s">
        <v>11714</v>
      </c>
      <c r="M3226" s="53">
        <v>3506</v>
      </c>
    </row>
    <row r="3227" spans="1:13" s="52" customFormat="1">
      <c r="A3227" s="38">
        <v>10197553</v>
      </c>
      <c r="B3227" s="54">
        <v>101975530000000</v>
      </c>
      <c r="C3227" s="52" t="s">
        <v>11901</v>
      </c>
      <c r="E3227" s="52" t="s">
        <v>11903</v>
      </c>
      <c r="F3227" s="32">
        <v>42044</v>
      </c>
      <c r="G3227" s="52" t="s">
        <v>3800</v>
      </c>
      <c r="H3227" s="52" t="s">
        <v>11878</v>
      </c>
      <c r="I3227" s="52" t="s">
        <v>11879</v>
      </c>
      <c r="J3227" s="52" t="s">
        <v>11712</v>
      </c>
      <c r="K3227" s="52" t="s">
        <v>11713</v>
      </c>
      <c r="L3227" s="52" t="s">
        <v>11714</v>
      </c>
      <c r="M3227" s="53">
        <v>3506</v>
      </c>
    </row>
    <row r="3228" spans="1:13" s="52" customFormat="1">
      <c r="A3228" s="38">
        <v>10197554</v>
      </c>
      <c r="B3228" s="54">
        <v>101975540000000</v>
      </c>
      <c r="C3228" s="52" t="s">
        <v>11904</v>
      </c>
      <c r="E3228" s="52" t="s">
        <v>11905</v>
      </c>
      <c r="F3228" s="32">
        <v>42046</v>
      </c>
      <c r="H3228" s="52" t="s">
        <v>11878</v>
      </c>
      <c r="I3228" s="52" t="s">
        <v>11879</v>
      </c>
      <c r="J3228" s="52" t="s">
        <v>11712</v>
      </c>
      <c r="K3228" s="52" t="s">
        <v>11713</v>
      </c>
      <c r="L3228" s="52" t="s">
        <v>11714</v>
      </c>
      <c r="M3228" s="53">
        <v>3506</v>
      </c>
    </row>
    <row r="3229" spans="1:13" s="52" customFormat="1">
      <c r="A3229" s="38">
        <v>10197555</v>
      </c>
      <c r="B3229" s="54">
        <v>101975550000000</v>
      </c>
      <c r="C3229" s="52" t="s">
        <v>4899</v>
      </c>
      <c r="F3229" s="32">
        <v>42102</v>
      </c>
      <c r="H3229" s="52" t="s">
        <v>11878</v>
      </c>
      <c r="I3229" s="52" t="s">
        <v>11879</v>
      </c>
      <c r="J3229" s="52" t="s">
        <v>11712</v>
      </c>
      <c r="K3229" s="52" t="s">
        <v>11713</v>
      </c>
      <c r="L3229" s="52" t="s">
        <v>11714</v>
      </c>
      <c r="M3229" s="53">
        <v>3506</v>
      </c>
    </row>
    <row r="3230" spans="1:13" s="52" customFormat="1">
      <c r="A3230" s="38">
        <v>10197590</v>
      </c>
      <c r="B3230" s="54">
        <v>101975900000000</v>
      </c>
      <c r="C3230" s="52" t="s">
        <v>11906</v>
      </c>
      <c r="E3230" s="52" t="s">
        <v>11907</v>
      </c>
      <c r="F3230" s="32">
        <v>42277</v>
      </c>
      <c r="H3230" s="52" t="s">
        <v>11878</v>
      </c>
      <c r="I3230" s="52" t="s">
        <v>11879</v>
      </c>
      <c r="J3230" s="52" t="s">
        <v>11712</v>
      </c>
      <c r="K3230" s="52" t="s">
        <v>11713</v>
      </c>
      <c r="L3230" s="52" t="s">
        <v>11714</v>
      </c>
      <c r="M3230" s="53">
        <v>3506</v>
      </c>
    </row>
    <row r="3231" spans="1:13" s="52" customFormat="1">
      <c r="A3231" s="38">
        <v>10198425</v>
      </c>
      <c r="B3231" s="54">
        <v>101984250000000</v>
      </c>
      <c r="C3231" s="52" t="s">
        <v>11807</v>
      </c>
      <c r="E3231" s="52" t="s">
        <v>11908</v>
      </c>
      <c r="F3231" s="32">
        <v>42055</v>
      </c>
      <c r="H3231" s="52" t="s">
        <v>11878</v>
      </c>
      <c r="I3231" s="52" t="s">
        <v>11879</v>
      </c>
      <c r="J3231" s="52" t="s">
        <v>11712</v>
      </c>
      <c r="K3231" s="52" t="s">
        <v>11713</v>
      </c>
      <c r="L3231" s="52" t="s">
        <v>11714</v>
      </c>
      <c r="M3231" s="53">
        <v>3506</v>
      </c>
    </row>
    <row r="3232" spans="1:13" s="52" customFormat="1">
      <c r="A3232" s="38">
        <v>10198426</v>
      </c>
      <c r="B3232" s="54">
        <v>101984260000000</v>
      </c>
      <c r="C3232" s="52" t="s">
        <v>11807</v>
      </c>
      <c r="E3232" s="52" t="s">
        <v>11909</v>
      </c>
      <c r="F3232" s="32">
        <v>42055</v>
      </c>
      <c r="H3232" s="52" t="s">
        <v>11878</v>
      </c>
      <c r="I3232" s="52" t="s">
        <v>11879</v>
      </c>
      <c r="J3232" s="52" t="s">
        <v>11712</v>
      </c>
      <c r="K3232" s="52" t="s">
        <v>11713</v>
      </c>
      <c r="L3232" s="52" t="s">
        <v>11714</v>
      </c>
      <c r="M3232" s="53">
        <v>3506</v>
      </c>
    </row>
    <row r="3233" spans="1:13" s="52" customFormat="1">
      <c r="A3233" s="38">
        <v>10198427</v>
      </c>
      <c r="B3233" s="54">
        <v>101984270000000</v>
      </c>
      <c r="C3233" s="52" t="s">
        <v>11807</v>
      </c>
      <c r="E3233" s="52" t="s">
        <v>11808</v>
      </c>
      <c r="F3233" s="32">
        <v>42053</v>
      </c>
      <c r="G3233" s="52">
        <v>402.12200000000001</v>
      </c>
      <c r="H3233" s="52" t="s">
        <v>11722</v>
      </c>
      <c r="I3233" s="52" t="s">
        <v>11723</v>
      </c>
      <c r="J3233" s="52" t="s">
        <v>11712</v>
      </c>
      <c r="K3233" s="52" t="s">
        <v>11713</v>
      </c>
      <c r="L3233" s="52" t="s">
        <v>11714</v>
      </c>
      <c r="M3233" s="53">
        <v>3506</v>
      </c>
    </row>
    <row r="3234" spans="1:13" s="52" customFormat="1">
      <c r="A3234" s="38">
        <v>10198428</v>
      </c>
      <c r="B3234" s="54">
        <v>101984280000000</v>
      </c>
      <c r="C3234" s="52" t="s">
        <v>11807</v>
      </c>
      <c r="E3234" s="52" t="s">
        <v>11910</v>
      </c>
      <c r="F3234" s="32">
        <v>42055</v>
      </c>
      <c r="H3234" s="52" t="s">
        <v>11878</v>
      </c>
      <c r="I3234" s="52" t="s">
        <v>11879</v>
      </c>
      <c r="J3234" s="52" t="s">
        <v>11712</v>
      </c>
      <c r="K3234" s="52" t="s">
        <v>11713</v>
      </c>
      <c r="L3234" s="52" t="s">
        <v>11714</v>
      </c>
      <c r="M3234" s="53">
        <v>3506</v>
      </c>
    </row>
    <row r="3235" spans="1:13" s="52" customFormat="1">
      <c r="A3235" s="38">
        <v>10198436</v>
      </c>
      <c r="B3235" s="54">
        <v>101984360000000</v>
      </c>
      <c r="C3235" s="52" t="s">
        <v>11809</v>
      </c>
      <c r="E3235" s="52" t="s">
        <v>11810</v>
      </c>
      <c r="F3235" s="32">
        <v>42277</v>
      </c>
      <c r="H3235" s="52" t="s">
        <v>11722</v>
      </c>
      <c r="I3235" s="52" t="s">
        <v>11723</v>
      </c>
      <c r="J3235" s="52" t="s">
        <v>11712</v>
      </c>
      <c r="K3235" s="52" t="s">
        <v>11713</v>
      </c>
      <c r="L3235" s="52" t="s">
        <v>11714</v>
      </c>
      <c r="M3235" s="53">
        <v>3506</v>
      </c>
    </row>
    <row r="3236" spans="1:13" s="52" customFormat="1">
      <c r="A3236" s="38">
        <v>10198623</v>
      </c>
      <c r="B3236" s="54">
        <v>101986230000000</v>
      </c>
      <c r="C3236" s="52" t="s">
        <v>3269</v>
      </c>
      <c r="E3236" s="52" t="s">
        <v>11911</v>
      </c>
      <c r="F3236" s="32">
        <v>42083</v>
      </c>
      <c r="H3236" s="52" t="s">
        <v>11878</v>
      </c>
      <c r="I3236" s="52" t="s">
        <v>11879</v>
      </c>
      <c r="J3236" s="52" t="s">
        <v>11712</v>
      </c>
      <c r="K3236" s="52" t="s">
        <v>11713</v>
      </c>
      <c r="L3236" s="52" t="s">
        <v>11714</v>
      </c>
      <c r="M3236" s="53">
        <v>3506</v>
      </c>
    </row>
    <row r="3237" spans="1:13" s="52" customFormat="1">
      <c r="A3237" s="38">
        <v>10198624</v>
      </c>
      <c r="B3237" s="54">
        <v>101986240000000</v>
      </c>
      <c r="C3237" s="52" t="s">
        <v>6420</v>
      </c>
      <c r="E3237" s="52" t="s">
        <v>11912</v>
      </c>
      <c r="F3237" s="32">
        <v>42083</v>
      </c>
      <c r="H3237" s="52" t="s">
        <v>11878</v>
      </c>
      <c r="I3237" s="52" t="s">
        <v>11879</v>
      </c>
      <c r="J3237" s="52" t="s">
        <v>11712</v>
      </c>
      <c r="K3237" s="52" t="s">
        <v>11713</v>
      </c>
      <c r="L3237" s="52" t="s">
        <v>11714</v>
      </c>
      <c r="M3237" s="53">
        <v>3506</v>
      </c>
    </row>
    <row r="3238" spans="1:13" s="52" customFormat="1">
      <c r="A3238" s="38">
        <v>10198625</v>
      </c>
      <c r="B3238" s="54">
        <v>101986250000000</v>
      </c>
      <c r="C3238" s="52" t="s">
        <v>7770</v>
      </c>
      <c r="E3238" s="52">
        <v>9716610962</v>
      </c>
      <c r="F3238" s="32">
        <v>42102</v>
      </c>
      <c r="H3238" s="52" t="s">
        <v>11878</v>
      </c>
      <c r="I3238" s="52" t="s">
        <v>11879</v>
      </c>
      <c r="J3238" s="52" t="s">
        <v>11712</v>
      </c>
      <c r="K3238" s="52" t="s">
        <v>11713</v>
      </c>
      <c r="L3238" s="52" t="s">
        <v>11714</v>
      </c>
      <c r="M3238" s="53">
        <v>3506</v>
      </c>
    </row>
    <row r="3239" spans="1:13" s="52" customFormat="1">
      <c r="A3239" s="38">
        <v>10198626</v>
      </c>
      <c r="B3239" s="54">
        <v>101986260000000</v>
      </c>
      <c r="C3239" s="52" t="s">
        <v>11913</v>
      </c>
      <c r="E3239" s="52" t="s">
        <v>11914</v>
      </c>
      <c r="F3239" s="32">
        <v>42083</v>
      </c>
      <c r="H3239" s="52" t="s">
        <v>11878</v>
      </c>
      <c r="I3239" s="52" t="s">
        <v>11879</v>
      </c>
      <c r="J3239" s="52" t="s">
        <v>11712</v>
      </c>
      <c r="K3239" s="52" t="s">
        <v>11713</v>
      </c>
      <c r="L3239" s="52" t="s">
        <v>11714</v>
      </c>
      <c r="M3239" s="53">
        <v>3506</v>
      </c>
    </row>
    <row r="3240" spans="1:13" s="52" customFormat="1">
      <c r="A3240" s="38">
        <v>10198627</v>
      </c>
      <c r="B3240" s="54">
        <v>101986270000000</v>
      </c>
      <c r="C3240" s="52" t="s">
        <v>11913</v>
      </c>
      <c r="E3240" s="52" t="s">
        <v>11915</v>
      </c>
      <c r="F3240" s="32">
        <v>42083</v>
      </c>
      <c r="H3240" s="52" t="s">
        <v>11878</v>
      </c>
      <c r="I3240" s="52" t="s">
        <v>11879</v>
      </c>
      <c r="J3240" s="52" t="s">
        <v>11712</v>
      </c>
      <c r="K3240" s="52" t="s">
        <v>11713</v>
      </c>
      <c r="L3240" s="52" t="s">
        <v>11714</v>
      </c>
      <c r="M3240" s="53">
        <v>3506</v>
      </c>
    </row>
    <row r="3241" spans="1:13" s="52" customFormat="1">
      <c r="A3241" s="38">
        <v>10198707</v>
      </c>
      <c r="B3241" s="54">
        <v>101987070000000</v>
      </c>
      <c r="C3241" s="52" t="s">
        <v>11916</v>
      </c>
      <c r="E3241" s="52" t="s">
        <v>11917</v>
      </c>
      <c r="F3241" s="32">
        <v>42100</v>
      </c>
      <c r="H3241" s="52" t="s">
        <v>11878</v>
      </c>
      <c r="I3241" s="52" t="s">
        <v>11879</v>
      </c>
      <c r="J3241" s="52" t="s">
        <v>11712</v>
      </c>
      <c r="K3241" s="52" t="s">
        <v>11713</v>
      </c>
      <c r="L3241" s="52" t="s">
        <v>11714</v>
      </c>
      <c r="M3241" s="53">
        <v>3506</v>
      </c>
    </row>
    <row r="3242" spans="1:13" s="52" customFormat="1">
      <c r="A3242" s="38">
        <v>10198708</v>
      </c>
      <c r="B3242" s="54">
        <v>101987080000000</v>
      </c>
      <c r="C3242" s="52" t="s">
        <v>11916</v>
      </c>
      <c r="E3242" s="52" t="s">
        <v>11918</v>
      </c>
      <c r="F3242" s="32">
        <v>42100</v>
      </c>
      <c r="H3242" s="52" t="s">
        <v>11878</v>
      </c>
      <c r="I3242" s="52" t="s">
        <v>11879</v>
      </c>
      <c r="J3242" s="52" t="s">
        <v>11712</v>
      </c>
      <c r="K3242" s="52" t="s">
        <v>11713</v>
      </c>
      <c r="L3242" s="52" t="s">
        <v>11714</v>
      </c>
      <c r="M3242" s="53">
        <v>3506</v>
      </c>
    </row>
    <row r="3243" spans="1:13" s="52" customFormat="1">
      <c r="A3243" s="38">
        <v>10198709</v>
      </c>
      <c r="B3243" s="54">
        <v>101987090000000</v>
      </c>
      <c r="C3243" s="52" t="s">
        <v>11919</v>
      </c>
      <c r="E3243" s="52" t="s">
        <v>11920</v>
      </c>
      <c r="F3243" s="32">
        <v>42122</v>
      </c>
      <c r="H3243" s="52" t="s">
        <v>11878</v>
      </c>
      <c r="I3243" s="52" t="s">
        <v>11879</v>
      </c>
      <c r="J3243" s="52" t="s">
        <v>11712</v>
      </c>
      <c r="K3243" s="52" t="s">
        <v>11713</v>
      </c>
      <c r="L3243" s="52" t="s">
        <v>11714</v>
      </c>
      <c r="M3243" s="53">
        <v>3506</v>
      </c>
    </row>
    <row r="3244" spans="1:13" s="52" customFormat="1">
      <c r="A3244" s="38">
        <v>10198710</v>
      </c>
      <c r="B3244" s="54">
        <v>101987100000000</v>
      </c>
      <c r="C3244" s="52" t="s">
        <v>7775</v>
      </c>
      <c r="E3244" s="52" t="s">
        <v>11921</v>
      </c>
      <c r="F3244" s="32">
        <v>42122</v>
      </c>
      <c r="H3244" s="52" t="s">
        <v>11878</v>
      </c>
      <c r="I3244" s="52" t="s">
        <v>11879</v>
      </c>
      <c r="J3244" s="52" t="s">
        <v>11712</v>
      </c>
      <c r="K3244" s="52" t="s">
        <v>11713</v>
      </c>
      <c r="L3244" s="52" t="s">
        <v>11714</v>
      </c>
      <c r="M3244" s="53">
        <v>3506</v>
      </c>
    </row>
    <row r="3245" spans="1:13" s="52" customFormat="1">
      <c r="A3245" s="38">
        <v>10198711</v>
      </c>
      <c r="B3245" s="54">
        <v>101987110000000</v>
      </c>
      <c r="C3245" s="52" t="s">
        <v>7775</v>
      </c>
      <c r="E3245" s="52" t="s">
        <v>11811</v>
      </c>
      <c r="F3245" s="32">
        <v>42122</v>
      </c>
      <c r="G3245" s="52">
        <v>401.6</v>
      </c>
      <c r="H3245" s="52" t="s">
        <v>11722</v>
      </c>
      <c r="I3245" s="52" t="s">
        <v>11723</v>
      </c>
      <c r="J3245" s="52" t="s">
        <v>11712</v>
      </c>
      <c r="K3245" s="52" t="s">
        <v>11713</v>
      </c>
      <c r="L3245" s="52" t="s">
        <v>11714</v>
      </c>
      <c r="M3245" s="53">
        <v>3506</v>
      </c>
    </row>
    <row r="3246" spans="1:13" s="52" customFormat="1">
      <c r="A3246" s="38">
        <v>10198712</v>
      </c>
      <c r="B3246" s="54">
        <v>101987120000000</v>
      </c>
      <c r="C3246" s="52" t="s">
        <v>7775</v>
      </c>
      <c r="E3246" s="52" t="s">
        <v>11922</v>
      </c>
      <c r="F3246" s="32">
        <v>42122</v>
      </c>
      <c r="H3246" s="52" t="s">
        <v>11878</v>
      </c>
      <c r="I3246" s="52" t="s">
        <v>11879</v>
      </c>
      <c r="J3246" s="52" t="s">
        <v>11712</v>
      </c>
      <c r="K3246" s="52" t="s">
        <v>11713</v>
      </c>
      <c r="L3246" s="52" t="s">
        <v>11714</v>
      </c>
      <c r="M3246" s="53">
        <v>3506</v>
      </c>
    </row>
    <row r="3247" spans="1:13" s="52" customFormat="1">
      <c r="A3247" s="38">
        <v>10198713</v>
      </c>
      <c r="B3247" s="54">
        <v>101987130000000</v>
      </c>
      <c r="C3247" s="52" t="s">
        <v>7775</v>
      </c>
      <c r="E3247" s="52" t="s">
        <v>11923</v>
      </c>
      <c r="F3247" s="32">
        <v>42122</v>
      </c>
      <c r="H3247" s="52" t="s">
        <v>11878</v>
      </c>
      <c r="I3247" s="52" t="s">
        <v>11879</v>
      </c>
      <c r="J3247" s="52" t="s">
        <v>11712</v>
      </c>
      <c r="K3247" s="52" t="s">
        <v>11713</v>
      </c>
      <c r="L3247" s="52" t="s">
        <v>11714</v>
      </c>
      <c r="M3247" s="53">
        <v>3506</v>
      </c>
    </row>
    <row r="3248" spans="1:13" s="52" customFormat="1">
      <c r="A3248" s="38">
        <v>10198714</v>
      </c>
      <c r="B3248" s="54">
        <v>101987140000000</v>
      </c>
      <c r="C3248" s="52" t="s">
        <v>7775</v>
      </c>
      <c r="E3248" s="52" t="s">
        <v>11924</v>
      </c>
      <c r="F3248" s="32">
        <v>42122</v>
      </c>
      <c r="H3248" s="52" t="s">
        <v>11878</v>
      </c>
      <c r="I3248" s="52" t="s">
        <v>11879</v>
      </c>
      <c r="J3248" s="52" t="s">
        <v>11712</v>
      </c>
      <c r="K3248" s="52" t="s">
        <v>11713</v>
      </c>
      <c r="L3248" s="52" t="s">
        <v>11714</v>
      </c>
      <c r="M3248" s="53">
        <v>3506</v>
      </c>
    </row>
    <row r="3249" spans="1:13" s="52" customFormat="1">
      <c r="A3249" s="38">
        <v>10198837</v>
      </c>
      <c r="B3249" s="54">
        <v>101988370000000</v>
      </c>
      <c r="C3249" s="52" t="s">
        <v>11925</v>
      </c>
      <c r="E3249" s="52" t="s">
        <v>11926</v>
      </c>
      <c r="F3249" s="32">
        <v>42122</v>
      </c>
      <c r="H3249" s="52" t="s">
        <v>11878</v>
      </c>
      <c r="I3249" s="52" t="s">
        <v>11879</v>
      </c>
      <c r="J3249" s="52" t="s">
        <v>11712</v>
      </c>
      <c r="K3249" s="52" t="s">
        <v>11713</v>
      </c>
      <c r="L3249" s="52" t="s">
        <v>11714</v>
      </c>
      <c r="M3249" s="53">
        <v>3506</v>
      </c>
    </row>
    <row r="3250" spans="1:13" s="52" customFormat="1">
      <c r="A3250" s="38">
        <v>10198838</v>
      </c>
      <c r="B3250" s="54">
        <v>101988380000000</v>
      </c>
      <c r="C3250" s="52" t="s">
        <v>11925</v>
      </c>
      <c r="E3250" s="52" t="s">
        <v>11927</v>
      </c>
      <c r="F3250" s="32">
        <v>42122</v>
      </c>
      <c r="H3250" s="52" t="s">
        <v>11878</v>
      </c>
      <c r="I3250" s="52" t="s">
        <v>11879</v>
      </c>
      <c r="J3250" s="52" t="s">
        <v>11712</v>
      </c>
      <c r="K3250" s="52" t="s">
        <v>11713</v>
      </c>
      <c r="L3250" s="52" t="s">
        <v>11714</v>
      </c>
      <c r="M3250" s="53">
        <v>3506</v>
      </c>
    </row>
    <row r="3251" spans="1:13" s="52" customFormat="1">
      <c r="A3251" s="38">
        <v>10198839</v>
      </c>
      <c r="B3251" s="54">
        <v>101988390000000</v>
      </c>
      <c r="C3251" s="52" t="s">
        <v>11925</v>
      </c>
      <c r="E3251" s="52" t="s">
        <v>11928</v>
      </c>
      <c r="F3251" s="32">
        <v>42122</v>
      </c>
      <c r="H3251" s="52" t="s">
        <v>11878</v>
      </c>
      <c r="I3251" s="52" t="s">
        <v>11879</v>
      </c>
      <c r="J3251" s="52" t="s">
        <v>11712</v>
      </c>
      <c r="K3251" s="52" t="s">
        <v>11713</v>
      </c>
      <c r="L3251" s="52" t="s">
        <v>11714</v>
      </c>
      <c r="M3251" s="53">
        <v>3506</v>
      </c>
    </row>
    <row r="3252" spans="1:13" s="52" customFormat="1">
      <c r="A3252" s="38">
        <v>10198840</v>
      </c>
      <c r="B3252" s="54">
        <v>101988400000000</v>
      </c>
      <c r="C3252" s="52" t="s">
        <v>11925</v>
      </c>
      <c r="E3252" s="52" t="s">
        <v>11929</v>
      </c>
      <c r="F3252" s="32">
        <v>42122</v>
      </c>
      <c r="H3252" s="52" t="s">
        <v>11878</v>
      </c>
      <c r="I3252" s="52" t="s">
        <v>11879</v>
      </c>
      <c r="J3252" s="52" t="s">
        <v>11712</v>
      </c>
      <c r="K3252" s="52" t="s">
        <v>11713</v>
      </c>
      <c r="L3252" s="52" t="s">
        <v>11714</v>
      </c>
      <c r="M3252" s="53">
        <v>3506</v>
      </c>
    </row>
    <row r="3253" spans="1:13" s="52" customFormat="1">
      <c r="A3253" s="38">
        <v>10198869</v>
      </c>
      <c r="B3253" s="54">
        <v>101988690000000</v>
      </c>
      <c r="C3253" s="52" t="s">
        <v>11930</v>
      </c>
      <c r="E3253" s="52" t="s">
        <v>11931</v>
      </c>
      <c r="F3253" s="32">
        <v>42097</v>
      </c>
      <c r="H3253" s="52" t="s">
        <v>11878</v>
      </c>
      <c r="I3253" s="52" t="s">
        <v>11879</v>
      </c>
      <c r="J3253" s="52" t="s">
        <v>11712</v>
      </c>
      <c r="K3253" s="52" t="s">
        <v>11713</v>
      </c>
      <c r="L3253" s="52" t="s">
        <v>11714</v>
      </c>
      <c r="M3253" s="53">
        <v>3506</v>
      </c>
    </row>
    <row r="3254" spans="1:13" s="52" customFormat="1">
      <c r="A3254" s="38">
        <v>10198870</v>
      </c>
      <c r="B3254" s="54">
        <v>101988700000000</v>
      </c>
      <c r="C3254" s="52" t="s">
        <v>11930</v>
      </c>
      <c r="E3254" s="52" t="s">
        <v>11932</v>
      </c>
      <c r="F3254" s="32">
        <v>42097</v>
      </c>
      <c r="H3254" s="52" t="s">
        <v>11878</v>
      </c>
      <c r="I3254" s="52" t="s">
        <v>11879</v>
      </c>
      <c r="J3254" s="52" t="s">
        <v>11712</v>
      </c>
      <c r="K3254" s="52" t="s">
        <v>11713</v>
      </c>
      <c r="L3254" s="52" t="s">
        <v>11714</v>
      </c>
      <c r="M3254" s="53">
        <v>3506</v>
      </c>
    </row>
    <row r="3255" spans="1:13" s="52" customFormat="1">
      <c r="A3255" s="38">
        <v>10198871</v>
      </c>
      <c r="B3255" s="54">
        <v>101988710000000</v>
      </c>
      <c r="C3255" s="52" t="s">
        <v>11930</v>
      </c>
      <c r="E3255" s="52" t="s">
        <v>11933</v>
      </c>
      <c r="F3255" s="32">
        <v>42097</v>
      </c>
      <c r="H3255" s="52" t="s">
        <v>11878</v>
      </c>
      <c r="I3255" s="52" t="s">
        <v>11879</v>
      </c>
      <c r="J3255" s="52" t="s">
        <v>11712</v>
      </c>
      <c r="K3255" s="52" t="s">
        <v>11713</v>
      </c>
      <c r="L3255" s="52" t="s">
        <v>11714</v>
      </c>
      <c r="M3255" s="53">
        <v>3506</v>
      </c>
    </row>
    <row r="3256" spans="1:13" s="52" customFormat="1">
      <c r="A3256" s="38">
        <v>10198872</v>
      </c>
      <c r="B3256" s="54">
        <v>101988720000000</v>
      </c>
      <c r="C3256" s="52" t="s">
        <v>11930</v>
      </c>
      <c r="E3256" s="52" t="s">
        <v>11934</v>
      </c>
      <c r="F3256" s="32">
        <v>42097</v>
      </c>
      <c r="H3256" s="52" t="s">
        <v>11878</v>
      </c>
      <c r="I3256" s="52" t="s">
        <v>11879</v>
      </c>
      <c r="J3256" s="52" t="s">
        <v>11712</v>
      </c>
      <c r="K3256" s="52" t="s">
        <v>11713</v>
      </c>
      <c r="L3256" s="52" t="s">
        <v>11714</v>
      </c>
      <c r="M3256" s="53">
        <v>3506</v>
      </c>
    </row>
    <row r="3257" spans="1:13" s="52" customFormat="1">
      <c r="A3257" s="38">
        <v>10198875</v>
      </c>
      <c r="B3257" s="54">
        <v>101988750000000</v>
      </c>
      <c r="C3257" s="52" t="s">
        <v>11935</v>
      </c>
      <c r="E3257" s="52" t="s">
        <v>11936</v>
      </c>
      <c r="F3257" s="32">
        <v>42097</v>
      </c>
      <c r="H3257" s="52" t="s">
        <v>11878</v>
      </c>
      <c r="I3257" s="52" t="s">
        <v>11879</v>
      </c>
      <c r="J3257" s="52" t="s">
        <v>11712</v>
      </c>
      <c r="K3257" s="52" t="s">
        <v>11713</v>
      </c>
      <c r="L3257" s="52" t="s">
        <v>11714</v>
      </c>
      <c r="M3257" s="53">
        <v>3506</v>
      </c>
    </row>
    <row r="3258" spans="1:13" s="52" customFormat="1">
      <c r="A3258" s="38">
        <v>10198876</v>
      </c>
      <c r="B3258" s="54">
        <v>101988760000000</v>
      </c>
      <c r="C3258" s="52" t="s">
        <v>11935</v>
      </c>
      <c r="E3258" s="52" t="s">
        <v>11937</v>
      </c>
      <c r="F3258" s="32">
        <v>42097</v>
      </c>
      <c r="H3258" s="52" t="s">
        <v>11878</v>
      </c>
      <c r="I3258" s="52" t="s">
        <v>11879</v>
      </c>
      <c r="J3258" s="52" t="s">
        <v>11712</v>
      </c>
      <c r="K3258" s="52" t="s">
        <v>11713</v>
      </c>
      <c r="L3258" s="52" t="s">
        <v>11714</v>
      </c>
      <c r="M3258" s="53">
        <v>3506</v>
      </c>
    </row>
    <row r="3259" spans="1:13" s="52" customFormat="1">
      <c r="A3259" s="38">
        <v>10198877</v>
      </c>
      <c r="B3259" s="54">
        <v>101988770000000</v>
      </c>
      <c r="C3259" s="52" t="s">
        <v>11935</v>
      </c>
      <c r="E3259" s="52" t="s">
        <v>11938</v>
      </c>
      <c r="F3259" s="32">
        <v>42097</v>
      </c>
      <c r="H3259" s="52" t="s">
        <v>11878</v>
      </c>
      <c r="I3259" s="52" t="s">
        <v>11879</v>
      </c>
      <c r="J3259" s="52" t="s">
        <v>11712</v>
      </c>
      <c r="K3259" s="52" t="s">
        <v>11713</v>
      </c>
      <c r="L3259" s="52" t="s">
        <v>11714</v>
      </c>
      <c r="M3259" s="53">
        <v>3506</v>
      </c>
    </row>
    <row r="3260" spans="1:13" s="52" customFormat="1">
      <c r="A3260" s="38">
        <v>10198878</v>
      </c>
      <c r="B3260" s="54">
        <v>101988780000000</v>
      </c>
      <c r="C3260" s="52" t="s">
        <v>11935</v>
      </c>
      <c r="E3260" s="52" t="s">
        <v>11939</v>
      </c>
      <c r="F3260" s="32">
        <v>42097</v>
      </c>
      <c r="H3260" s="52" t="s">
        <v>11878</v>
      </c>
      <c r="I3260" s="52" t="s">
        <v>11879</v>
      </c>
      <c r="J3260" s="52" t="s">
        <v>11712</v>
      </c>
      <c r="K3260" s="52" t="s">
        <v>11713</v>
      </c>
      <c r="L3260" s="52" t="s">
        <v>11714</v>
      </c>
      <c r="M3260" s="53">
        <v>3506</v>
      </c>
    </row>
    <row r="3261" spans="1:13" s="52" customFormat="1">
      <c r="A3261" s="38">
        <v>10198879</v>
      </c>
      <c r="B3261" s="54">
        <v>101988790000000</v>
      </c>
      <c r="C3261" s="52" t="s">
        <v>11935</v>
      </c>
      <c r="E3261" s="52" t="s">
        <v>11940</v>
      </c>
      <c r="F3261" s="32">
        <v>42097</v>
      </c>
      <c r="H3261" s="52" t="s">
        <v>11878</v>
      </c>
      <c r="I3261" s="52" t="s">
        <v>11879</v>
      </c>
      <c r="J3261" s="52" t="s">
        <v>11712</v>
      </c>
      <c r="K3261" s="52" t="s">
        <v>11713</v>
      </c>
      <c r="L3261" s="52" t="s">
        <v>11714</v>
      </c>
      <c r="M3261" s="53">
        <v>3506</v>
      </c>
    </row>
    <row r="3262" spans="1:13" s="52" customFormat="1">
      <c r="A3262" s="38">
        <v>10198880</v>
      </c>
      <c r="B3262" s="54">
        <v>101988800000000</v>
      </c>
      <c r="C3262" s="52" t="s">
        <v>11935</v>
      </c>
      <c r="E3262" s="52" t="s">
        <v>11941</v>
      </c>
      <c r="F3262" s="32">
        <v>42097</v>
      </c>
      <c r="H3262" s="52" t="s">
        <v>11878</v>
      </c>
      <c r="I3262" s="52" t="s">
        <v>11879</v>
      </c>
      <c r="J3262" s="52" t="s">
        <v>11712</v>
      </c>
      <c r="K3262" s="52" t="s">
        <v>11713</v>
      </c>
      <c r="L3262" s="52" t="s">
        <v>11714</v>
      </c>
      <c r="M3262" s="53">
        <v>3506</v>
      </c>
    </row>
    <row r="3263" spans="1:13" s="52" customFormat="1">
      <c r="A3263" s="38">
        <v>10198881</v>
      </c>
      <c r="B3263" s="54">
        <v>101988810000000</v>
      </c>
      <c r="C3263" s="52" t="s">
        <v>11935</v>
      </c>
      <c r="E3263" s="52" t="s">
        <v>11942</v>
      </c>
      <c r="F3263" s="32">
        <v>42097</v>
      </c>
      <c r="H3263" s="52" t="s">
        <v>11878</v>
      </c>
      <c r="I3263" s="52" t="s">
        <v>11879</v>
      </c>
      <c r="J3263" s="52" t="s">
        <v>11712</v>
      </c>
      <c r="K3263" s="52" t="s">
        <v>11713</v>
      </c>
      <c r="L3263" s="52" t="s">
        <v>11714</v>
      </c>
      <c r="M3263" s="53">
        <v>3506</v>
      </c>
    </row>
    <row r="3264" spans="1:13" s="52" customFormat="1">
      <c r="A3264" s="38">
        <v>10198882</v>
      </c>
      <c r="B3264" s="54">
        <v>101988820000000</v>
      </c>
      <c r="C3264" s="52" t="s">
        <v>11935</v>
      </c>
      <c r="E3264" s="52" t="s">
        <v>11943</v>
      </c>
      <c r="F3264" s="32">
        <v>42097</v>
      </c>
      <c r="H3264" s="52" t="s">
        <v>11878</v>
      </c>
      <c r="I3264" s="52" t="s">
        <v>11879</v>
      </c>
      <c r="J3264" s="52" t="s">
        <v>11712</v>
      </c>
      <c r="K3264" s="52" t="s">
        <v>11713</v>
      </c>
      <c r="L3264" s="52" t="s">
        <v>11714</v>
      </c>
      <c r="M3264" s="53">
        <v>3506</v>
      </c>
    </row>
    <row r="3265" spans="1:13" s="52" customFormat="1">
      <c r="A3265" s="38">
        <v>10198883</v>
      </c>
      <c r="B3265" s="54">
        <v>101988830000000</v>
      </c>
      <c r="C3265" s="52" t="s">
        <v>11944</v>
      </c>
      <c r="E3265" s="52" t="s">
        <v>11945</v>
      </c>
      <c r="F3265" s="32">
        <v>42124</v>
      </c>
      <c r="H3265" s="52" t="s">
        <v>11878</v>
      </c>
      <c r="I3265" s="52" t="s">
        <v>11879</v>
      </c>
      <c r="J3265" s="52" t="s">
        <v>11712</v>
      </c>
      <c r="K3265" s="52" t="s">
        <v>11713</v>
      </c>
      <c r="L3265" s="52" t="s">
        <v>11714</v>
      </c>
      <c r="M3265" s="53">
        <v>3506</v>
      </c>
    </row>
    <row r="3266" spans="1:13" s="52" customFormat="1">
      <c r="A3266" s="38">
        <v>10198884</v>
      </c>
      <c r="B3266" s="54">
        <v>101988840000000</v>
      </c>
      <c r="C3266" s="52" t="s">
        <v>11946</v>
      </c>
      <c r="E3266" s="52" t="s">
        <v>11947</v>
      </c>
      <c r="F3266" s="32">
        <v>42124</v>
      </c>
      <c r="H3266" s="52" t="s">
        <v>11878</v>
      </c>
      <c r="I3266" s="52" t="s">
        <v>11879</v>
      </c>
      <c r="J3266" s="52" t="s">
        <v>11712</v>
      </c>
      <c r="K3266" s="52" t="s">
        <v>11713</v>
      </c>
      <c r="L3266" s="52" t="s">
        <v>11714</v>
      </c>
      <c r="M3266" s="53">
        <v>3506</v>
      </c>
    </row>
    <row r="3267" spans="1:13" s="52" customFormat="1">
      <c r="A3267" s="38">
        <v>10198885</v>
      </c>
      <c r="B3267" s="54">
        <v>101988850000000</v>
      </c>
      <c r="C3267" s="52" t="s">
        <v>11946</v>
      </c>
      <c r="E3267" s="52" t="s">
        <v>11948</v>
      </c>
      <c r="F3267" s="32">
        <v>42124</v>
      </c>
      <c r="H3267" s="52" t="s">
        <v>11878</v>
      </c>
      <c r="I3267" s="52" t="s">
        <v>11879</v>
      </c>
      <c r="J3267" s="52" t="s">
        <v>11712</v>
      </c>
      <c r="K3267" s="52" t="s">
        <v>11713</v>
      </c>
      <c r="L3267" s="52" t="s">
        <v>11714</v>
      </c>
      <c r="M3267" s="53">
        <v>3506</v>
      </c>
    </row>
    <row r="3268" spans="1:13" s="52" customFormat="1">
      <c r="A3268" s="38">
        <v>10198886</v>
      </c>
      <c r="B3268" s="54">
        <v>101988860000000</v>
      </c>
      <c r="C3268" s="52" t="s">
        <v>11946</v>
      </c>
      <c r="E3268" s="52" t="s">
        <v>11949</v>
      </c>
      <c r="F3268" s="32">
        <v>42124</v>
      </c>
      <c r="H3268" s="52" t="s">
        <v>11878</v>
      </c>
      <c r="I3268" s="52" t="s">
        <v>11879</v>
      </c>
      <c r="J3268" s="52" t="s">
        <v>11712</v>
      </c>
      <c r="K3268" s="52" t="s">
        <v>11713</v>
      </c>
      <c r="L3268" s="52" t="s">
        <v>11714</v>
      </c>
      <c r="M3268" s="53">
        <v>3506</v>
      </c>
    </row>
    <row r="3269" spans="1:13" s="52" customFormat="1">
      <c r="A3269" s="38">
        <v>10198887</v>
      </c>
      <c r="B3269" s="54">
        <v>101988870000000</v>
      </c>
      <c r="C3269" s="52" t="s">
        <v>11946</v>
      </c>
      <c r="E3269" s="52" t="s">
        <v>11950</v>
      </c>
      <c r="F3269" s="32">
        <v>42124</v>
      </c>
      <c r="H3269" s="52" t="s">
        <v>11878</v>
      </c>
      <c r="I3269" s="52" t="s">
        <v>11879</v>
      </c>
      <c r="J3269" s="52" t="s">
        <v>11712</v>
      </c>
      <c r="K3269" s="52" t="s">
        <v>11713</v>
      </c>
      <c r="L3269" s="52" t="s">
        <v>11714</v>
      </c>
      <c r="M3269" s="53">
        <v>3506</v>
      </c>
    </row>
    <row r="3270" spans="1:13" s="52" customFormat="1">
      <c r="A3270" s="38">
        <v>10198888</v>
      </c>
      <c r="B3270" s="54">
        <v>101988880000000</v>
      </c>
      <c r="C3270" s="52" t="s">
        <v>11946</v>
      </c>
      <c r="E3270" s="52" t="s">
        <v>11951</v>
      </c>
      <c r="F3270" s="32">
        <v>42124</v>
      </c>
      <c r="H3270" s="52" t="s">
        <v>11878</v>
      </c>
      <c r="I3270" s="52" t="s">
        <v>11879</v>
      </c>
      <c r="J3270" s="52" t="s">
        <v>11712</v>
      </c>
      <c r="K3270" s="52" t="s">
        <v>11713</v>
      </c>
      <c r="L3270" s="52" t="s">
        <v>11714</v>
      </c>
      <c r="M3270" s="53">
        <v>3506</v>
      </c>
    </row>
    <row r="3271" spans="1:13" s="52" customFormat="1">
      <c r="A3271" s="38">
        <v>10198889</v>
      </c>
      <c r="B3271" s="54">
        <v>101988890000000</v>
      </c>
      <c r="C3271" s="52" t="s">
        <v>11946</v>
      </c>
      <c r="E3271" s="52" t="s">
        <v>11952</v>
      </c>
      <c r="F3271" s="32">
        <v>42124</v>
      </c>
      <c r="H3271" s="52" t="s">
        <v>11878</v>
      </c>
      <c r="I3271" s="52" t="s">
        <v>11879</v>
      </c>
      <c r="J3271" s="52" t="s">
        <v>11712</v>
      </c>
      <c r="K3271" s="52" t="s">
        <v>11713</v>
      </c>
      <c r="L3271" s="52" t="s">
        <v>11714</v>
      </c>
      <c r="M3271" s="53">
        <v>3506</v>
      </c>
    </row>
    <row r="3272" spans="1:13" s="52" customFormat="1">
      <c r="A3272" s="38">
        <v>10199160</v>
      </c>
      <c r="B3272" s="54">
        <v>101991600000000</v>
      </c>
      <c r="C3272" s="52" t="s">
        <v>11812</v>
      </c>
      <c r="E3272" s="52" t="s">
        <v>11813</v>
      </c>
      <c r="F3272" s="32">
        <v>42143</v>
      </c>
      <c r="H3272" s="52" t="s">
        <v>11722</v>
      </c>
      <c r="I3272" s="52" t="s">
        <v>11723</v>
      </c>
      <c r="J3272" s="52" t="s">
        <v>11712</v>
      </c>
      <c r="K3272" s="52" t="s">
        <v>11713</v>
      </c>
      <c r="L3272" s="52" t="s">
        <v>11714</v>
      </c>
      <c r="M3272" s="53">
        <v>3506</v>
      </c>
    </row>
    <row r="3273" spans="1:13" s="52" customFormat="1">
      <c r="A3273" s="38">
        <v>10199161</v>
      </c>
      <c r="B3273" s="54">
        <v>101991610000000</v>
      </c>
      <c r="C3273" s="52" t="s">
        <v>11812</v>
      </c>
      <c r="E3273" s="52" t="s">
        <v>11814</v>
      </c>
      <c r="F3273" s="32">
        <v>42143</v>
      </c>
      <c r="H3273" s="52" t="s">
        <v>11722</v>
      </c>
      <c r="I3273" s="52" t="s">
        <v>11723</v>
      </c>
      <c r="J3273" s="52" t="s">
        <v>11712</v>
      </c>
      <c r="K3273" s="52" t="s">
        <v>11713</v>
      </c>
      <c r="L3273" s="52" t="s">
        <v>11714</v>
      </c>
      <c r="M3273" s="53">
        <v>3506</v>
      </c>
    </row>
    <row r="3274" spans="1:13" s="52" customFormat="1">
      <c r="A3274" s="38">
        <v>10199162</v>
      </c>
      <c r="B3274" s="54">
        <v>101991620000000</v>
      </c>
      <c r="C3274" s="52" t="s">
        <v>11812</v>
      </c>
      <c r="E3274" s="52" t="s">
        <v>11815</v>
      </c>
      <c r="F3274" s="32">
        <v>42143</v>
      </c>
      <c r="H3274" s="52" t="s">
        <v>11722</v>
      </c>
      <c r="I3274" s="52" t="s">
        <v>11723</v>
      </c>
      <c r="J3274" s="52" t="s">
        <v>11712</v>
      </c>
      <c r="K3274" s="52" t="s">
        <v>11713</v>
      </c>
      <c r="L3274" s="52" t="s">
        <v>11714</v>
      </c>
      <c r="M3274" s="53">
        <v>3506</v>
      </c>
    </row>
    <row r="3275" spans="1:13" s="52" customFormat="1">
      <c r="A3275" s="38">
        <v>10199163</v>
      </c>
      <c r="B3275" s="54">
        <v>101991630000000</v>
      </c>
      <c r="C3275" s="52" t="s">
        <v>11812</v>
      </c>
      <c r="E3275" s="52" t="s">
        <v>11816</v>
      </c>
      <c r="F3275" s="32">
        <v>42143</v>
      </c>
      <c r="H3275" s="52" t="s">
        <v>11722</v>
      </c>
      <c r="I3275" s="52" t="s">
        <v>11723</v>
      </c>
      <c r="J3275" s="52" t="s">
        <v>11712</v>
      </c>
      <c r="K3275" s="52" t="s">
        <v>11713</v>
      </c>
      <c r="L3275" s="52" t="s">
        <v>11714</v>
      </c>
      <c r="M3275" s="53">
        <v>3506</v>
      </c>
    </row>
    <row r="3276" spans="1:13" s="52" customFormat="1">
      <c r="A3276" s="38">
        <v>10199164</v>
      </c>
      <c r="B3276" s="54">
        <v>101991640000000</v>
      </c>
      <c r="C3276" s="52" t="s">
        <v>11812</v>
      </c>
      <c r="E3276" s="52" t="s">
        <v>11817</v>
      </c>
      <c r="F3276" s="32">
        <v>42143</v>
      </c>
      <c r="H3276" s="52" t="s">
        <v>11722</v>
      </c>
      <c r="I3276" s="52" t="s">
        <v>11723</v>
      </c>
      <c r="J3276" s="52" t="s">
        <v>11712</v>
      </c>
      <c r="K3276" s="52" t="s">
        <v>11713</v>
      </c>
      <c r="L3276" s="52" t="s">
        <v>11714</v>
      </c>
      <c r="M3276" s="53">
        <v>3506</v>
      </c>
    </row>
    <row r="3277" spans="1:13" s="52" customFormat="1">
      <c r="A3277" s="38">
        <v>10199165</v>
      </c>
      <c r="B3277" s="54">
        <v>101991650000000</v>
      </c>
      <c r="C3277" s="52" t="s">
        <v>11812</v>
      </c>
      <c r="E3277" s="52" t="s">
        <v>11818</v>
      </c>
      <c r="F3277" s="32">
        <v>42143</v>
      </c>
      <c r="H3277" s="52" t="s">
        <v>11722</v>
      </c>
      <c r="I3277" s="52" t="s">
        <v>11723</v>
      </c>
      <c r="J3277" s="52" t="s">
        <v>11712</v>
      </c>
      <c r="K3277" s="52" t="s">
        <v>11713</v>
      </c>
      <c r="L3277" s="52" t="s">
        <v>11714</v>
      </c>
      <c r="M3277" s="53">
        <v>3506</v>
      </c>
    </row>
    <row r="3278" spans="1:13" s="52" customFormat="1">
      <c r="A3278" s="38">
        <v>10199166</v>
      </c>
      <c r="B3278" s="54">
        <v>101991660000000</v>
      </c>
      <c r="C3278" s="52" t="s">
        <v>11812</v>
      </c>
      <c r="E3278" s="52" t="s">
        <v>11819</v>
      </c>
      <c r="F3278" s="32">
        <v>42143</v>
      </c>
      <c r="H3278" s="52" t="s">
        <v>11722</v>
      </c>
      <c r="I3278" s="52" t="s">
        <v>11723</v>
      </c>
      <c r="J3278" s="52" t="s">
        <v>11712</v>
      </c>
      <c r="K3278" s="52" t="s">
        <v>11713</v>
      </c>
      <c r="L3278" s="52" t="s">
        <v>11714</v>
      </c>
      <c r="M3278" s="53">
        <v>3506</v>
      </c>
    </row>
    <row r="3279" spans="1:13" s="52" customFormat="1">
      <c r="A3279" s="38">
        <v>10199167</v>
      </c>
      <c r="B3279" s="54">
        <v>101991670000000</v>
      </c>
      <c r="C3279" s="52" t="s">
        <v>11812</v>
      </c>
      <c r="E3279" s="52" t="s">
        <v>11820</v>
      </c>
      <c r="F3279" s="32">
        <v>42143</v>
      </c>
      <c r="H3279" s="52" t="s">
        <v>11722</v>
      </c>
      <c r="I3279" s="52" t="s">
        <v>11723</v>
      </c>
      <c r="J3279" s="52" t="s">
        <v>11712</v>
      </c>
      <c r="K3279" s="52" t="s">
        <v>11713</v>
      </c>
      <c r="L3279" s="52" t="s">
        <v>11714</v>
      </c>
      <c r="M3279" s="53">
        <v>3506</v>
      </c>
    </row>
    <row r="3280" spans="1:13" s="52" customFormat="1">
      <c r="A3280" s="38">
        <v>10199168</v>
      </c>
      <c r="B3280" s="54">
        <v>101991680000000</v>
      </c>
      <c r="C3280" s="52" t="s">
        <v>11812</v>
      </c>
      <c r="E3280" s="52" t="s">
        <v>11821</v>
      </c>
      <c r="F3280" s="32">
        <v>42143</v>
      </c>
      <c r="H3280" s="52" t="s">
        <v>11722</v>
      </c>
      <c r="I3280" s="52" t="s">
        <v>11723</v>
      </c>
      <c r="J3280" s="52" t="s">
        <v>11712</v>
      </c>
      <c r="K3280" s="52" t="s">
        <v>11713</v>
      </c>
      <c r="L3280" s="52" t="s">
        <v>11714</v>
      </c>
      <c r="M3280" s="53">
        <v>3506</v>
      </c>
    </row>
    <row r="3281" spans="1:13" s="52" customFormat="1">
      <c r="A3281" s="38">
        <v>10199169</v>
      </c>
      <c r="B3281" s="54">
        <v>101991690000000</v>
      </c>
      <c r="C3281" s="52" t="s">
        <v>11812</v>
      </c>
      <c r="E3281" s="52" t="s">
        <v>11822</v>
      </c>
      <c r="F3281" s="32">
        <v>42143</v>
      </c>
      <c r="H3281" s="52" t="s">
        <v>11722</v>
      </c>
      <c r="I3281" s="52" t="s">
        <v>11723</v>
      </c>
      <c r="J3281" s="52" t="s">
        <v>11712</v>
      </c>
      <c r="K3281" s="52" t="s">
        <v>11713</v>
      </c>
      <c r="L3281" s="52" t="s">
        <v>11714</v>
      </c>
      <c r="M3281" s="53">
        <v>3506</v>
      </c>
    </row>
    <row r="3282" spans="1:13" s="52" customFormat="1">
      <c r="A3282" s="38">
        <v>10199171</v>
      </c>
      <c r="B3282" s="54">
        <v>101991710000000</v>
      </c>
      <c r="C3282" s="52" t="s">
        <v>11812</v>
      </c>
      <c r="E3282" s="52" t="s">
        <v>11823</v>
      </c>
      <c r="F3282" s="32">
        <v>42143</v>
      </c>
      <c r="H3282" s="52" t="s">
        <v>11722</v>
      </c>
      <c r="I3282" s="52" t="s">
        <v>11723</v>
      </c>
      <c r="J3282" s="52" t="s">
        <v>11712</v>
      </c>
      <c r="K3282" s="52" t="s">
        <v>11713</v>
      </c>
      <c r="L3282" s="52" t="s">
        <v>11714</v>
      </c>
      <c r="M3282" s="53">
        <v>3506</v>
      </c>
    </row>
    <row r="3283" spans="1:13" s="52" customFormat="1">
      <c r="A3283" s="38">
        <v>10199172</v>
      </c>
      <c r="B3283" s="54">
        <v>101991720000000</v>
      </c>
      <c r="C3283" s="52" t="s">
        <v>11812</v>
      </c>
      <c r="E3283" s="52" t="s">
        <v>11824</v>
      </c>
      <c r="F3283" s="32">
        <v>42143</v>
      </c>
      <c r="H3283" s="52" t="s">
        <v>11722</v>
      </c>
      <c r="I3283" s="52" t="s">
        <v>11723</v>
      </c>
      <c r="J3283" s="52" t="s">
        <v>11712</v>
      </c>
      <c r="K3283" s="52" t="s">
        <v>11713</v>
      </c>
      <c r="L3283" s="52" t="s">
        <v>11714</v>
      </c>
      <c r="M3283" s="53">
        <v>3506</v>
      </c>
    </row>
    <row r="3284" spans="1:13" s="52" customFormat="1">
      <c r="A3284" s="38">
        <v>10199174</v>
      </c>
      <c r="B3284" s="54">
        <v>101991740000000</v>
      </c>
      <c r="C3284" s="52" t="s">
        <v>11812</v>
      </c>
      <c r="E3284" s="52" t="s">
        <v>11825</v>
      </c>
      <c r="F3284" s="32">
        <v>42143</v>
      </c>
      <c r="H3284" s="52" t="s">
        <v>11722</v>
      </c>
      <c r="I3284" s="52" t="s">
        <v>11723</v>
      </c>
      <c r="J3284" s="52" t="s">
        <v>11712</v>
      </c>
      <c r="K3284" s="52" t="s">
        <v>11713</v>
      </c>
      <c r="L3284" s="52" t="s">
        <v>11714</v>
      </c>
      <c r="M3284" s="53">
        <v>3506</v>
      </c>
    </row>
    <row r="3285" spans="1:13" s="52" customFormat="1">
      <c r="A3285" s="38">
        <v>10199175</v>
      </c>
      <c r="B3285" s="54">
        <v>101991750000000</v>
      </c>
      <c r="C3285" s="52" t="s">
        <v>11812</v>
      </c>
      <c r="E3285" s="52" t="s">
        <v>11826</v>
      </c>
      <c r="F3285" s="32">
        <v>42143</v>
      </c>
      <c r="H3285" s="52" t="s">
        <v>11722</v>
      </c>
      <c r="I3285" s="52" t="s">
        <v>11723</v>
      </c>
      <c r="J3285" s="52" t="s">
        <v>11712</v>
      </c>
      <c r="K3285" s="52" t="s">
        <v>11713</v>
      </c>
      <c r="L3285" s="52" t="s">
        <v>11714</v>
      </c>
      <c r="M3285" s="53">
        <v>3506</v>
      </c>
    </row>
    <row r="3286" spans="1:13" s="52" customFormat="1">
      <c r="A3286" s="38">
        <v>10199176</v>
      </c>
      <c r="B3286" s="54">
        <v>101991760000000</v>
      </c>
      <c r="C3286" s="52" t="s">
        <v>11812</v>
      </c>
      <c r="E3286" s="52" t="s">
        <v>11827</v>
      </c>
      <c r="F3286" s="32">
        <v>42143</v>
      </c>
      <c r="H3286" s="52" t="s">
        <v>11722</v>
      </c>
      <c r="I3286" s="52" t="s">
        <v>11723</v>
      </c>
      <c r="J3286" s="52" t="s">
        <v>11712</v>
      </c>
      <c r="K3286" s="52" t="s">
        <v>11713</v>
      </c>
      <c r="L3286" s="52" t="s">
        <v>11714</v>
      </c>
      <c r="M3286" s="53">
        <v>3506</v>
      </c>
    </row>
    <row r="3287" spans="1:13" s="52" customFormat="1">
      <c r="A3287" s="38">
        <v>10199177</v>
      </c>
      <c r="B3287" s="54">
        <v>101991770000000</v>
      </c>
      <c r="C3287" s="52" t="s">
        <v>11812</v>
      </c>
      <c r="E3287" s="52" t="s">
        <v>11828</v>
      </c>
      <c r="F3287" s="32">
        <v>42143</v>
      </c>
      <c r="H3287" s="52" t="s">
        <v>11722</v>
      </c>
      <c r="I3287" s="52" t="s">
        <v>11723</v>
      </c>
      <c r="J3287" s="52" t="s">
        <v>11712</v>
      </c>
      <c r="K3287" s="52" t="s">
        <v>11713</v>
      </c>
      <c r="L3287" s="52" t="s">
        <v>11714</v>
      </c>
      <c r="M3287" s="53">
        <v>3506</v>
      </c>
    </row>
    <row r="3288" spans="1:13" s="52" customFormat="1">
      <c r="A3288" s="38">
        <v>10199178</v>
      </c>
      <c r="B3288" s="54">
        <v>101991780000000</v>
      </c>
      <c r="C3288" s="52" t="s">
        <v>11812</v>
      </c>
      <c r="E3288" s="52" t="s">
        <v>11829</v>
      </c>
      <c r="F3288" s="32">
        <v>42143</v>
      </c>
      <c r="H3288" s="52" t="s">
        <v>11722</v>
      </c>
      <c r="I3288" s="52" t="s">
        <v>11723</v>
      </c>
      <c r="J3288" s="52" t="s">
        <v>11712</v>
      </c>
      <c r="K3288" s="52" t="s">
        <v>11713</v>
      </c>
      <c r="L3288" s="52" t="s">
        <v>11714</v>
      </c>
      <c r="M3288" s="53">
        <v>3506</v>
      </c>
    </row>
    <row r="3289" spans="1:13" s="52" customFormat="1">
      <c r="A3289" s="38">
        <v>10199179</v>
      </c>
      <c r="B3289" s="54">
        <v>101991790000000</v>
      </c>
      <c r="C3289" s="52" t="s">
        <v>11812</v>
      </c>
      <c r="E3289" s="52" t="s">
        <v>11830</v>
      </c>
      <c r="F3289" s="32">
        <v>42143</v>
      </c>
      <c r="H3289" s="52" t="s">
        <v>11722</v>
      </c>
      <c r="I3289" s="52" t="s">
        <v>11723</v>
      </c>
      <c r="J3289" s="52" t="s">
        <v>11712</v>
      </c>
      <c r="K3289" s="52" t="s">
        <v>11713</v>
      </c>
      <c r="L3289" s="52" t="s">
        <v>11714</v>
      </c>
      <c r="M3289" s="53">
        <v>3506</v>
      </c>
    </row>
    <row r="3290" spans="1:13" s="52" customFormat="1">
      <c r="A3290" s="38">
        <v>10199180</v>
      </c>
      <c r="B3290" s="54">
        <v>101991800000000</v>
      </c>
      <c r="C3290" s="52" t="s">
        <v>11812</v>
      </c>
      <c r="E3290" s="52" t="s">
        <v>11831</v>
      </c>
      <c r="F3290" s="32">
        <v>42143</v>
      </c>
      <c r="H3290" s="52" t="s">
        <v>11722</v>
      </c>
      <c r="I3290" s="52" t="s">
        <v>11723</v>
      </c>
      <c r="J3290" s="52" t="s">
        <v>11712</v>
      </c>
      <c r="K3290" s="52" t="s">
        <v>11713</v>
      </c>
      <c r="L3290" s="52" t="s">
        <v>11714</v>
      </c>
      <c r="M3290" s="53">
        <v>3506</v>
      </c>
    </row>
    <row r="3291" spans="1:13" s="52" customFormat="1">
      <c r="A3291" s="38">
        <v>10199181</v>
      </c>
      <c r="B3291" s="54">
        <v>101991810000000</v>
      </c>
      <c r="C3291" s="52" t="s">
        <v>11812</v>
      </c>
      <c r="E3291" s="52" t="s">
        <v>11832</v>
      </c>
      <c r="F3291" s="32">
        <v>42143</v>
      </c>
      <c r="H3291" s="52" t="s">
        <v>11722</v>
      </c>
      <c r="I3291" s="52" t="s">
        <v>11723</v>
      </c>
      <c r="J3291" s="52" t="s">
        <v>11712</v>
      </c>
      <c r="K3291" s="52" t="s">
        <v>11713</v>
      </c>
      <c r="L3291" s="52" t="s">
        <v>11714</v>
      </c>
      <c r="M3291" s="53">
        <v>3506</v>
      </c>
    </row>
    <row r="3292" spans="1:13" s="52" customFormat="1">
      <c r="A3292" s="38">
        <v>10199182</v>
      </c>
      <c r="B3292" s="54">
        <v>101991820000000</v>
      </c>
      <c r="C3292" s="52" t="s">
        <v>11812</v>
      </c>
      <c r="E3292" s="52" t="s">
        <v>11833</v>
      </c>
      <c r="F3292" s="32">
        <v>42143</v>
      </c>
      <c r="H3292" s="52" t="s">
        <v>11722</v>
      </c>
      <c r="I3292" s="52" t="s">
        <v>11723</v>
      </c>
      <c r="J3292" s="52" t="s">
        <v>11712</v>
      </c>
      <c r="K3292" s="52" t="s">
        <v>11713</v>
      </c>
      <c r="L3292" s="52" t="s">
        <v>11714</v>
      </c>
      <c r="M3292" s="53">
        <v>3506</v>
      </c>
    </row>
    <row r="3293" spans="1:13" s="52" customFormat="1">
      <c r="A3293" s="38">
        <v>10199183</v>
      </c>
      <c r="B3293" s="54">
        <v>101991830000000</v>
      </c>
      <c r="C3293" s="52" t="s">
        <v>11812</v>
      </c>
      <c r="E3293" s="52" t="s">
        <v>11834</v>
      </c>
      <c r="F3293" s="32">
        <v>42143</v>
      </c>
      <c r="H3293" s="52" t="s">
        <v>11722</v>
      </c>
      <c r="I3293" s="52" t="s">
        <v>11723</v>
      </c>
      <c r="J3293" s="52" t="s">
        <v>11712</v>
      </c>
      <c r="K3293" s="52" t="s">
        <v>11713</v>
      </c>
      <c r="L3293" s="52" t="s">
        <v>11714</v>
      </c>
      <c r="M3293" s="53">
        <v>3506</v>
      </c>
    </row>
    <row r="3294" spans="1:13" s="52" customFormat="1">
      <c r="A3294" s="38">
        <v>10199184</v>
      </c>
      <c r="B3294" s="54">
        <v>101991840000000</v>
      </c>
      <c r="C3294" s="52" t="s">
        <v>11812</v>
      </c>
      <c r="E3294" s="52" t="s">
        <v>11835</v>
      </c>
      <c r="F3294" s="32">
        <v>42143</v>
      </c>
      <c r="H3294" s="52" t="s">
        <v>11722</v>
      </c>
      <c r="I3294" s="52" t="s">
        <v>11723</v>
      </c>
      <c r="J3294" s="52" t="s">
        <v>11712</v>
      </c>
      <c r="K3294" s="52" t="s">
        <v>11713</v>
      </c>
      <c r="L3294" s="52" t="s">
        <v>11714</v>
      </c>
      <c r="M3294" s="53">
        <v>3506</v>
      </c>
    </row>
    <row r="3295" spans="1:13" s="52" customFormat="1">
      <c r="A3295" s="38">
        <v>10199185</v>
      </c>
      <c r="B3295" s="54">
        <v>101991850000000</v>
      </c>
      <c r="C3295" s="52" t="s">
        <v>11812</v>
      </c>
      <c r="E3295" s="52" t="s">
        <v>11836</v>
      </c>
      <c r="F3295" s="32">
        <v>42143</v>
      </c>
      <c r="H3295" s="52" t="s">
        <v>11722</v>
      </c>
      <c r="I3295" s="52" t="s">
        <v>11723</v>
      </c>
      <c r="J3295" s="52" t="s">
        <v>11712</v>
      </c>
      <c r="K3295" s="52" t="s">
        <v>11713</v>
      </c>
      <c r="L3295" s="52" t="s">
        <v>11714</v>
      </c>
      <c r="M3295" s="53">
        <v>3506</v>
      </c>
    </row>
    <row r="3296" spans="1:13" s="52" customFormat="1">
      <c r="A3296" s="38">
        <v>10199186</v>
      </c>
      <c r="B3296" s="54">
        <v>101991860000000</v>
      </c>
      <c r="C3296" s="52" t="s">
        <v>11812</v>
      </c>
      <c r="E3296" s="52" t="s">
        <v>11837</v>
      </c>
      <c r="F3296" s="32">
        <v>42143</v>
      </c>
      <c r="H3296" s="52" t="s">
        <v>11722</v>
      </c>
      <c r="I3296" s="52" t="s">
        <v>11723</v>
      </c>
      <c r="J3296" s="52" t="s">
        <v>11712</v>
      </c>
      <c r="K3296" s="52" t="s">
        <v>11713</v>
      </c>
      <c r="L3296" s="52" t="s">
        <v>11714</v>
      </c>
      <c r="M3296" s="53">
        <v>3506</v>
      </c>
    </row>
    <row r="3297" spans="1:13" s="52" customFormat="1">
      <c r="A3297" s="38">
        <v>10199187</v>
      </c>
      <c r="B3297" s="54">
        <v>101991870000000</v>
      </c>
      <c r="C3297" s="52" t="s">
        <v>11812</v>
      </c>
      <c r="E3297" s="52" t="s">
        <v>11838</v>
      </c>
      <c r="F3297" s="32">
        <v>42143</v>
      </c>
      <c r="H3297" s="52" t="s">
        <v>11722</v>
      </c>
      <c r="I3297" s="52" t="s">
        <v>11723</v>
      </c>
      <c r="J3297" s="52" t="s">
        <v>11712</v>
      </c>
      <c r="K3297" s="52" t="s">
        <v>11713</v>
      </c>
      <c r="L3297" s="52" t="s">
        <v>11714</v>
      </c>
      <c r="M3297" s="53">
        <v>3506</v>
      </c>
    </row>
    <row r="3298" spans="1:13" s="52" customFormat="1">
      <c r="A3298" s="38">
        <v>10199188</v>
      </c>
      <c r="B3298" s="54">
        <v>101991880000000</v>
      </c>
      <c r="C3298" s="52" t="s">
        <v>11812</v>
      </c>
      <c r="E3298" s="52" t="s">
        <v>11839</v>
      </c>
      <c r="F3298" s="32">
        <v>42143</v>
      </c>
      <c r="H3298" s="52" t="s">
        <v>11722</v>
      </c>
      <c r="I3298" s="52" t="s">
        <v>11723</v>
      </c>
      <c r="J3298" s="52" t="s">
        <v>11712</v>
      </c>
      <c r="K3298" s="52" t="s">
        <v>11713</v>
      </c>
      <c r="L3298" s="52" t="s">
        <v>11714</v>
      </c>
      <c r="M3298" s="53">
        <v>3506</v>
      </c>
    </row>
    <row r="3299" spans="1:13" s="52" customFormat="1">
      <c r="A3299" s="38">
        <v>10199189</v>
      </c>
      <c r="B3299" s="54">
        <v>101991890000000</v>
      </c>
      <c r="C3299" s="52" t="s">
        <v>11812</v>
      </c>
      <c r="E3299" s="52" t="s">
        <v>11840</v>
      </c>
      <c r="F3299" s="32">
        <v>42143</v>
      </c>
      <c r="H3299" s="52" t="s">
        <v>11722</v>
      </c>
      <c r="I3299" s="52" t="s">
        <v>11723</v>
      </c>
      <c r="J3299" s="52" t="s">
        <v>11712</v>
      </c>
      <c r="K3299" s="52" t="s">
        <v>11713</v>
      </c>
      <c r="L3299" s="52" t="s">
        <v>11714</v>
      </c>
      <c r="M3299" s="53">
        <v>3506</v>
      </c>
    </row>
    <row r="3300" spans="1:13" s="52" customFormat="1">
      <c r="A3300" s="38">
        <v>10199190</v>
      </c>
      <c r="B3300" s="54">
        <v>101991900000000</v>
      </c>
      <c r="C3300" s="52" t="s">
        <v>11812</v>
      </c>
      <c r="E3300" s="52" t="s">
        <v>12191</v>
      </c>
      <c r="F3300" s="32">
        <v>42143</v>
      </c>
      <c r="G3300" s="52" t="s">
        <v>12192</v>
      </c>
      <c r="H3300" s="52" t="s">
        <v>12189</v>
      </c>
      <c r="I3300" s="52" t="s">
        <v>12190</v>
      </c>
      <c r="J3300" s="52" t="s">
        <v>11712</v>
      </c>
      <c r="K3300" s="52" t="s">
        <v>11713</v>
      </c>
      <c r="L3300" s="52" t="s">
        <v>11714</v>
      </c>
      <c r="M3300" s="53">
        <v>3506</v>
      </c>
    </row>
    <row r="3301" spans="1:13" s="52" customFormat="1">
      <c r="A3301" s="38">
        <v>10199191</v>
      </c>
      <c r="B3301" s="54">
        <v>101991910000000</v>
      </c>
      <c r="C3301" s="52" t="s">
        <v>11812</v>
      </c>
      <c r="E3301" s="52" t="s">
        <v>12193</v>
      </c>
      <c r="F3301" s="32">
        <v>42143</v>
      </c>
      <c r="G3301" s="52" t="s">
        <v>1956</v>
      </c>
      <c r="H3301" s="52" t="s">
        <v>12189</v>
      </c>
      <c r="I3301" s="52" t="s">
        <v>12190</v>
      </c>
      <c r="J3301" s="52" t="s">
        <v>11712</v>
      </c>
      <c r="K3301" s="52" t="s">
        <v>11713</v>
      </c>
      <c r="L3301" s="52" t="s">
        <v>11714</v>
      </c>
      <c r="M3301" s="53">
        <v>3506</v>
      </c>
    </row>
    <row r="3302" spans="1:13" s="52" customFormat="1">
      <c r="A3302" s="38">
        <v>10199192</v>
      </c>
      <c r="B3302" s="54">
        <v>101991920000000</v>
      </c>
      <c r="C3302" s="52" t="s">
        <v>11812</v>
      </c>
      <c r="E3302" s="52" t="s">
        <v>12194</v>
      </c>
      <c r="F3302" s="32">
        <v>42143</v>
      </c>
      <c r="G3302" s="52" t="s">
        <v>1956</v>
      </c>
      <c r="H3302" s="52" t="s">
        <v>12189</v>
      </c>
      <c r="I3302" s="52" t="s">
        <v>12190</v>
      </c>
      <c r="J3302" s="52" t="s">
        <v>11712</v>
      </c>
      <c r="K3302" s="52" t="s">
        <v>11713</v>
      </c>
      <c r="L3302" s="52" t="s">
        <v>11714</v>
      </c>
      <c r="M3302" s="53">
        <v>3506</v>
      </c>
    </row>
    <row r="3303" spans="1:13" s="52" customFormat="1">
      <c r="A3303" s="38">
        <v>10199193</v>
      </c>
      <c r="B3303" s="54">
        <v>101991930000000</v>
      </c>
      <c r="C3303" s="52" t="s">
        <v>11812</v>
      </c>
      <c r="E3303" s="52" t="s">
        <v>12262</v>
      </c>
      <c r="F3303" s="32">
        <v>42143</v>
      </c>
      <c r="G3303" s="52" t="s">
        <v>5724</v>
      </c>
      <c r="H3303" s="52" t="s">
        <v>12261</v>
      </c>
      <c r="I3303" s="52" t="s">
        <v>12120</v>
      </c>
      <c r="J3303" s="52" t="s">
        <v>11712</v>
      </c>
      <c r="K3303" s="52" t="s">
        <v>11713</v>
      </c>
      <c r="L3303" s="52" t="s">
        <v>11714</v>
      </c>
      <c r="M3303" s="53">
        <v>3506</v>
      </c>
    </row>
    <row r="3304" spans="1:13" s="52" customFormat="1">
      <c r="A3304" s="38">
        <v>10199194</v>
      </c>
      <c r="B3304" s="54">
        <v>101991940000000</v>
      </c>
      <c r="C3304" s="52" t="s">
        <v>11812</v>
      </c>
      <c r="E3304" s="52" t="s">
        <v>12195</v>
      </c>
      <c r="F3304" s="32">
        <v>42143</v>
      </c>
      <c r="G3304" s="52" t="s">
        <v>1956</v>
      </c>
      <c r="H3304" s="52" t="s">
        <v>12189</v>
      </c>
      <c r="I3304" s="52" t="s">
        <v>12190</v>
      </c>
      <c r="J3304" s="52" t="s">
        <v>11712</v>
      </c>
      <c r="K3304" s="52" t="s">
        <v>11713</v>
      </c>
      <c r="L3304" s="52" t="s">
        <v>11714</v>
      </c>
      <c r="M3304" s="53">
        <v>3506</v>
      </c>
    </row>
    <row r="3305" spans="1:13" s="52" customFormat="1">
      <c r="A3305" s="38">
        <v>10199195</v>
      </c>
      <c r="B3305" s="54">
        <v>101991950000000</v>
      </c>
      <c r="C3305" s="52" t="s">
        <v>11812</v>
      </c>
      <c r="E3305" s="52" t="s">
        <v>12196</v>
      </c>
      <c r="F3305" s="32">
        <v>42143</v>
      </c>
      <c r="G3305" s="52" t="s">
        <v>6372</v>
      </c>
      <c r="H3305" s="52" t="s">
        <v>12189</v>
      </c>
      <c r="I3305" s="52" t="s">
        <v>12190</v>
      </c>
      <c r="J3305" s="52" t="s">
        <v>11712</v>
      </c>
      <c r="K3305" s="52" t="s">
        <v>11713</v>
      </c>
      <c r="L3305" s="52" t="s">
        <v>11714</v>
      </c>
      <c r="M3305" s="53">
        <v>3506</v>
      </c>
    </row>
    <row r="3306" spans="1:13" s="52" customFormat="1">
      <c r="A3306" s="38">
        <v>10199196</v>
      </c>
      <c r="B3306" s="54">
        <v>101991960000000</v>
      </c>
      <c r="C3306" s="52" t="s">
        <v>11812</v>
      </c>
      <c r="E3306" s="52" t="s">
        <v>12197</v>
      </c>
      <c r="F3306" s="32">
        <v>42143</v>
      </c>
      <c r="G3306" s="52" t="s">
        <v>6372</v>
      </c>
      <c r="H3306" s="52" t="s">
        <v>12189</v>
      </c>
      <c r="I3306" s="52" t="s">
        <v>12190</v>
      </c>
      <c r="J3306" s="52" t="s">
        <v>11712</v>
      </c>
      <c r="K3306" s="52" t="s">
        <v>11713</v>
      </c>
      <c r="L3306" s="52" t="s">
        <v>11714</v>
      </c>
      <c r="M3306" s="53">
        <v>3506</v>
      </c>
    </row>
    <row r="3307" spans="1:13" s="52" customFormat="1">
      <c r="A3307" s="38">
        <v>10199203</v>
      </c>
      <c r="B3307" s="54">
        <v>101992030000000</v>
      </c>
      <c r="C3307" s="52" t="s">
        <v>11812</v>
      </c>
      <c r="E3307" s="52" t="s">
        <v>11841</v>
      </c>
      <c r="F3307" s="32">
        <v>42143</v>
      </c>
      <c r="H3307" s="52" t="s">
        <v>11722</v>
      </c>
      <c r="I3307" s="52" t="s">
        <v>11723</v>
      </c>
      <c r="J3307" s="52" t="s">
        <v>11712</v>
      </c>
      <c r="K3307" s="52" t="s">
        <v>11713</v>
      </c>
      <c r="L3307" s="52" t="s">
        <v>11714</v>
      </c>
      <c r="M3307" s="53">
        <v>3506</v>
      </c>
    </row>
    <row r="3308" spans="1:13" s="52" customFormat="1">
      <c r="A3308" s="38">
        <v>10199204</v>
      </c>
      <c r="B3308" s="54">
        <v>101992040000000</v>
      </c>
      <c r="C3308" s="52" t="s">
        <v>11812</v>
      </c>
      <c r="E3308" s="52" t="s">
        <v>12198</v>
      </c>
      <c r="F3308" s="32">
        <v>42143</v>
      </c>
      <c r="G3308" s="52" t="s">
        <v>6372</v>
      </c>
      <c r="H3308" s="52" t="s">
        <v>12189</v>
      </c>
      <c r="I3308" s="52" t="s">
        <v>12190</v>
      </c>
      <c r="J3308" s="52" t="s">
        <v>11712</v>
      </c>
      <c r="K3308" s="52" t="s">
        <v>11713</v>
      </c>
      <c r="L3308" s="52" t="s">
        <v>11714</v>
      </c>
      <c r="M3308" s="53">
        <v>3506</v>
      </c>
    </row>
    <row r="3309" spans="1:13" s="52" customFormat="1">
      <c r="A3309" s="38">
        <v>10199208</v>
      </c>
      <c r="B3309" s="54">
        <v>101992080000000</v>
      </c>
      <c r="C3309" s="52" t="s">
        <v>11812</v>
      </c>
      <c r="E3309" s="52" t="s">
        <v>11842</v>
      </c>
      <c r="F3309" s="32">
        <v>42143</v>
      </c>
      <c r="H3309" s="52" t="s">
        <v>11722</v>
      </c>
      <c r="I3309" s="52" t="s">
        <v>11723</v>
      </c>
      <c r="J3309" s="52" t="s">
        <v>11712</v>
      </c>
      <c r="K3309" s="52" t="s">
        <v>11713</v>
      </c>
      <c r="L3309" s="52" t="s">
        <v>11714</v>
      </c>
      <c r="M3309" s="53">
        <v>3506</v>
      </c>
    </row>
    <row r="3310" spans="1:13" s="52" customFormat="1">
      <c r="A3310" s="38">
        <v>10199210</v>
      </c>
      <c r="B3310" s="54">
        <v>101992100000000</v>
      </c>
      <c r="C3310" s="52" t="s">
        <v>11812</v>
      </c>
      <c r="E3310" s="52" t="s">
        <v>11843</v>
      </c>
      <c r="F3310" s="32">
        <v>42143</v>
      </c>
      <c r="H3310" s="52" t="s">
        <v>11722</v>
      </c>
      <c r="I3310" s="52" t="s">
        <v>11723</v>
      </c>
      <c r="J3310" s="52" t="s">
        <v>11712</v>
      </c>
      <c r="K3310" s="52" t="s">
        <v>11713</v>
      </c>
      <c r="L3310" s="52" t="s">
        <v>11714</v>
      </c>
      <c r="M3310" s="53">
        <v>3506</v>
      </c>
    </row>
    <row r="3311" spans="1:13" s="52" customFormat="1">
      <c r="A3311" s="38">
        <v>10199211</v>
      </c>
      <c r="B3311" s="54">
        <v>101992110000000</v>
      </c>
      <c r="C3311" s="52" t="s">
        <v>11812</v>
      </c>
      <c r="E3311" s="52" t="s">
        <v>11844</v>
      </c>
      <c r="F3311" s="32">
        <v>42143</v>
      </c>
      <c r="H3311" s="52" t="s">
        <v>11722</v>
      </c>
      <c r="I3311" s="52" t="s">
        <v>11723</v>
      </c>
      <c r="J3311" s="52" t="s">
        <v>11712</v>
      </c>
      <c r="K3311" s="52" t="s">
        <v>11713</v>
      </c>
      <c r="L3311" s="52" t="s">
        <v>11714</v>
      </c>
      <c r="M3311" s="53">
        <v>3506</v>
      </c>
    </row>
    <row r="3312" spans="1:13" s="52" customFormat="1">
      <c r="A3312" s="38">
        <v>10199212</v>
      </c>
      <c r="B3312" s="54">
        <v>101992120000000</v>
      </c>
      <c r="C3312" s="52" t="s">
        <v>11812</v>
      </c>
      <c r="E3312" s="52" t="s">
        <v>11845</v>
      </c>
      <c r="F3312" s="32">
        <v>42143</v>
      </c>
      <c r="H3312" s="52" t="s">
        <v>11722</v>
      </c>
      <c r="I3312" s="52" t="s">
        <v>11723</v>
      </c>
      <c r="J3312" s="52" t="s">
        <v>11712</v>
      </c>
      <c r="K3312" s="52" t="s">
        <v>11713</v>
      </c>
      <c r="L3312" s="52" t="s">
        <v>11714</v>
      </c>
      <c r="M3312" s="53">
        <v>3506</v>
      </c>
    </row>
    <row r="3313" spans="1:13" s="52" customFormat="1">
      <c r="A3313" s="38">
        <v>10199213</v>
      </c>
      <c r="B3313" s="54">
        <v>101992130000000</v>
      </c>
      <c r="C3313" s="52" t="s">
        <v>11812</v>
      </c>
      <c r="E3313" s="52" t="s">
        <v>11846</v>
      </c>
      <c r="F3313" s="32">
        <v>42143</v>
      </c>
      <c r="H3313" s="52" t="s">
        <v>11722</v>
      </c>
      <c r="I3313" s="52" t="s">
        <v>11723</v>
      </c>
      <c r="J3313" s="52" t="s">
        <v>11712</v>
      </c>
      <c r="K3313" s="52" t="s">
        <v>11713</v>
      </c>
      <c r="L3313" s="52" t="s">
        <v>11714</v>
      </c>
      <c r="M3313" s="53">
        <v>3506</v>
      </c>
    </row>
    <row r="3314" spans="1:13" s="52" customFormat="1">
      <c r="A3314" s="38">
        <v>10199214</v>
      </c>
      <c r="B3314" s="54">
        <v>101992140000000</v>
      </c>
      <c r="C3314" s="52" t="s">
        <v>11812</v>
      </c>
      <c r="E3314" s="52" t="s">
        <v>11847</v>
      </c>
      <c r="F3314" s="32">
        <v>42143</v>
      </c>
      <c r="H3314" s="52" t="s">
        <v>11722</v>
      </c>
      <c r="I3314" s="52" t="s">
        <v>11723</v>
      </c>
      <c r="J3314" s="52" t="s">
        <v>11712</v>
      </c>
      <c r="K3314" s="52" t="s">
        <v>11713</v>
      </c>
      <c r="L3314" s="52" t="s">
        <v>11714</v>
      </c>
      <c r="M3314" s="53">
        <v>3506</v>
      </c>
    </row>
    <row r="3315" spans="1:13" s="52" customFormat="1">
      <c r="A3315" s="38">
        <v>10199215</v>
      </c>
      <c r="B3315" s="54">
        <v>101992150000000</v>
      </c>
      <c r="C3315" s="52" t="s">
        <v>11812</v>
      </c>
      <c r="E3315" s="52" t="s">
        <v>11848</v>
      </c>
      <c r="F3315" s="32">
        <v>42143</v>
      </c>
      <c r="H3315" s="52" t="s">
        <v>11722</v>
      </c>
      <c r="I3315" s="52" t="s">
        <v>11723</v>
      </c>
      <c r="J3315" s="52" t="s">
        <v>11712</v>
      </c>
      <c r="K3315" s="52" t="s">
        <v>11713</v>
      </c>
      <c r="L3315" s="52" t="s">
        <v>11714</v>
      </c>
      <c r="M3315" s="53">
        <v>3506</v>
      </c>
    </row>
    <row r="3316" spans="1:13" s="52" customFormat="1">
      <c r="A3316" s="38">
        <v>10199216</v>
      </c>
      <c r="B3316" s="54">
        <v>101992160000000</v>
      </c>
      <c r="C3316" s="52" t="s">
        <v>11812</v>
      </c>
      <c r="E3316" s="52" t="s">
        <v>11849</v>
      </c>
      <c r="F3316" s="32">
        <v>42143</v>
      </c>
      <c r="H3316" s="52" t="s">
        <v>11722</v>
      </c>
      <c r="I3316" s="52" t="s">
        <v>11723</v>
      </c>
      <c r="J3316" s="52" t="s">
        <v>11712</v>
      </c>
      <c r="K3316" s="52" t="s">
        <v>11713</v>
      </c>
      <c r="L3316" s="52" t="s">
        <v>11714</v>
      </c>
      <c r="M3316" s="53">
        <v>3506</v>
      </c>
    </row>
    <row r="3317" spans="1:13" s="52" customFormat="1">
      <c r="A3317" s="38">
        <v>10199217</v>
      </c>
      <c r="B3317" s="54">
        <v>101992170000000</v>
      </c>
      <c r="C3317" s="52" t="s">
        <v>11812</v>
      </c>
      <c r="E3317" s="52" t="s">
        <v>11850</v>
      </c>
      <c r="F3317" s="32">
        <v>42143</v>
      </c>
      <c r="H3317" s="52" t="s">
        <v>11722</v>
      </c>
      <c r="I3317" s="52" t="s">
        <v>11723</v>
      </c>
      <c r="J3317" s="52" t="s">
        <v>11712</v>
      </c>
      <c r="K3317" s="52" t="s">
        <v>11713</v>
      </c>
      <c r="L3317" s="52" t="s">
        <v>11714</v>
      </c>
      <c r="M3317" s="53">
        <v>3506</v>
      </c>
    </row>
    <row r="3318" spans="1:13" s="52" customFormat="1">
      <c r="A3318" s="38">
        <v>10199218</v>
      </c>
      <c r="B3318" s="54">
        <v>101992180000000</v>
      </c>
      <c r="C3318" s="52" t="s">
        <v>11812</v>
      </c>
      <c r="E3318" s="52" t="s">
        <v>11851</v>
      </c>
      <c r="F3318" s="32">
        <v>42143</v>
      </c>
      <c r="H3318" s="52" t="s">
        <v>11722</v>
      </c>
      <c r="I3318" s="52" t="s">
        <v>11723</v>
      </c>
      <c r="J3318" s="52" t="s">
        <v>11712</v>
      </c>
      <c r="K3318" s="52" t="s">
        <v>11713</v>
      </c>
      <c r="L3318" s="52" t="s">
        <v>11714</v>
      </c>
      <c r="M3318" s="53">
        <v>3506</v>
      </c>
    </row>
    <row r="3319" spans="1:13" s="52" customFormat="1">
      <c r="A3319" s="38">
        <v>10199219</v>
      </c>
      <c r="B3319" s="54">
        <v>101992190000000</v>
      </c>
      <c r="C3319" s="52" t="s">
        <v>11812</v>
      </c>
      <c r="E3319" s="52" t="s">
        <v>11852</v>
      </c>
      <c r="F3319" s="32">
        <v>42143</v>
      </c>
      <c r="H3319" s="52" t="s">
        <v>11722</v>
      </c>
      <c r="I3319" s="52" t="s">
        <v>11723</v>
      </c>
      <c r="J3319" s="52" t="s">
        <v>11712</v>
      </c>
      <c r="K3319" s="52" t="s">
        <v>11713</v>
      </c>
      <c r="L3319" s="52" t="s">
        <v>11714</v>
      </c>
      <c r="M3319" s="53">
        <v>3506</v>
      </c>
    </row>
    <row r="3320" spans="1:13" s="52" customFormat="1">
      <c r="A3320" s="38">
        <v>10199223</v>
      </c>
      <c r="B3320" s="54">
        <v>101992230000000</v>
      </c>
      <c r="C3320" s="52" t="s">
        <v>11812</v>
      </c>
      <c r="E3320" s="52" t="s">
        <v>12204</v>
      </c>
      <c r="F3320" s="32">
        <v>42143</v>
      </c>
      <c r="G3320" s="52" t="s">
        <v>12203</v>
      </c>
      <c r="H3320" s="52" t="s">
        <v>12202</v>
      </c>
      <c r="I3320" s="52" t="s">
        <v>12120</v>
      </c>
      <c r="J3320" s="52" t="s">
        <v>11712</v>
      </c>
      <c r="K3320" s="52" t="s">
        <v>11713</v>
      </c>
      <c r="L3320" s="52" t="s">
        <v>11714</v>
      </c>
      <c r="M3320" s="53">
        <v>3506</v>
      </c>
    </row>
    <row r="3321" spans="1:13" s="52" customFormat="1">
      <c r="A3321" s="38">
        <v>10199225</v>
      </c>
      <c r="B3321" s="54">
        <v>101992250000000</v>
      </c>
      <c r="C3321" s="52" t="s">
        <v>11812</v>
      </c>
      <c r="E3321" s="52" t="s">
        <v>12199</v>
      </c>
      <c r="F3321" s="32">
        <v>42143</v>
      </c>
      <c r="G3321" s="52" t="s">
        <v>390</v>
      </c>
      <c r="H3321" s="52" t="s">
        <v>12189</v>
      </c>
      <c r="I3321" s="52" t="s">
        <v>12190</v>
      </c>
      <c r="J3321" s="52" t="s">
        <v>11712</v>
      </c>
      <c r="K3321" s="52" t="s">
        <v>11713</v>
      </c>
      <c r="L3321" s="52" t="s">
        <v>11714</v>
      </c>
      <c r="M3321" s="53">
        <v>3506</v>
      </c>
    </row>
    <row r="3322" spans="1:13" s="52" customFormat="1">
      <c r="A3322" s="38">
        <v>10199227</v>
      </c>
      <c r="B3322" s="54">
        <v>101992270000000</v>
      </c>
      <c r="C3322" s="52" t="s">
        <v>11812</v>
      </c>
      <c r="E3322" s="52" t="s">
        <v>12205</v>
      </c>
      <c r="F3322" s="32">
        <v>42143</v>
      </c>
      <c r="G3322" s="52" t="s">
        <v>12206</v>
      </c>
      <c r="H3322" s="52" t="s">
        <v>12202</v>
      </c>
      <c r="I3322" s="52" t="s">
        <v>12120</v>
      </c>
      <c r="J3322" s="52" t="s">
        <v>11712</v>
      </c>
      <c r="K3322" s="52" t="s">
        <v>11713</v>
      </c>
      <c r="L3322" s="52" t="s">
        <v>11714</v>
      </c>
      <c r="M3322" s="53">
        <v>3506</v>
      </c>
    </row>
    <row r="3323" spans="1:13" s="52" customFormat="1">
      <c r="A3323" s="38">
        <v>10199228</v>
      </c>
      <c r="B3323" s="54">
        <v>101992280000000</v>
      </c>
      <c r="C3323" s="52" t="s">
        <v>11812</v>
      </c>
      <c r="E3323" s="52" t="s">
        <v>11853</v>
      </c>
      <c r="F3323" s="32">
        <v>42143</v>
      </c>
      <c r="H3323" s="52" t="s">
        <v>11722</v>
      </c>
      <c r="I3323" s="52" t="s">
        <v>11723</v>
      </c>
      <c r="J3323" s="52" t="s">
        <v>11712</v>
      </c>
      <c r="K3323" s="52" t="s">
        <v>11713</v>
      </c>
      <c r="L3323" s="52" t="s">
        <v>11714</v>
      </c>
      <c r="M3323" s="53">
        <v>3506</v>
      </c>
    </row>
    <row r="3324" spans="1:13" s="52" customFormat="1">
      <c r="A3324" s="38">
        <v>10199229</v>
      </c>
      <c r="B3324" s="54">
        <v>101992290000000</v>
      </c>
      <c r="C3324" s="52" t="s">
        <v>11812</v>
      </c>
      <c r="E3324" s="52" t="s">
        <v>12207</v>
      </c>
      <c r="F3324" s="32">
        <v>42143</v>
      </c>
      <c r="G3324" s="52" t="s">
        <v>6005</v>
      </c>
      <c r="H3324" s="52" t="s">
        <v>12202</v>
      </c>
      <c r="I3324" s="52" t="s">
        <v>12120</v>
      </c>
      <c r="J3324" s="52" t="s">
        <v>11712</v>
      </c>
      <c r="K3324" s="52" t="s">
        <v>11713</v>
      </c>
      <c r="L3324" s="52" t="s">
        <v>11714</v>
      </c>
      <c r="M3324" s="53">
        <v>3506</v>
      </c>
    </row>
    <row r="3325" spans="1:13" s="52" customFormat="1">
      <c r="A3325" s="38">
        <v>10199231</v>
      </c>
      <c r="B3325" s="54">
        <v>101992310000000</v>
      </c>
      <c r="C3325" s="52" t="s">
        <v>11812</v>
      </c>
      <c r="E3325" s="52" t="s">
        <v>12208</v>
      </c>
      <c r="F3325" s="32">
        <v>42143</v>
      </c>
      <c r="G3325" s="52" t="s">
        <v>6005</v>
      </c>
      <c r="H3325" s="52" t="s">
        <v>12202</v>
      </c>
      <c r="I3325" s="52" t="s">
        <v>12120</v>
      </c>
      <c r="J3325" s="52" t="s">
        <v>11712</v>
      </c>
      <c r="K3325" s="52" t="s">
        <v>11713</v>
      </c>
      <c r="L3325" s="52" t="s">
        <v>11714</v>
      </c>
      <c r="M3325" s="53">
        <v>3506</v>
      </c>
    </row>
    <row r="3326" spans="1:13" s="52" customFormat="1">
      <c r="A3326" s="38">
        <v>10199232</v>
      </c>
      <c r="B3326" s="54">
        <v>101992320000000</v>
      </c>
      <c r="C3326" s="52" t="s">
        <v>11812</v>
      </c>
      <c r="E3326" s="52" t="s">
        <v>12209</v>
      </c>
      <c r="F3326" s="32">
        <v>42143</v>
      </c>
      <c r="G3326" s="52" t="s">
        <v>6005</v>
      </c>
      <c r="H3326" s="52" t="s">
        <v>12202</v>
      </c>
      <c r="I3326" s="52" t="s">
        <v>12120</v>
      </c>
      <c r="J3326" s="52" t="s">
        <v>11712</v>
      </c>
      <c r="K3326" s="52" t="s">
        <v>11713</v>
      </c>
      <c r="L3326" s="52" t="s">
        <v>11714</v>
      </c>
      <c r="M3326" s="53">
        <v>3506</v>
      </c>
    </row>
    <row r="3327" spans="1:13" s="52" customFormat="1">
      <c r="A3327" s="38">
        <v>10199233</v>
      </c>
      <c r="B3327" s="54">
        <v>101992330000000</v>
      </c>
      <c r="C3327" s="52" t="s">
        <v>11812</v>
      </c>
      <c r="E3327" s="52" t="s">
        <v>12200</v>
      </c>
      <c r="F3327" s="32">
        <v>42143</v>
      </c>
      <c r="G3327" s="52" t="s">
        <v>110</v>
      </c>
      <c r="H3327" s="52" t="s">
        <v>12189</v>
      </c>
      <c r="I3327" s="52" t="s">
        <v>12190</v>
      </c>
      <c r="J3327" s="52" t="s">
        <v>11712</v>
      </c>
      <c r="K3327" s="52" t="s">
        <v>11713</v>
      </c>
      <c r="L3327" s="52" t="s">
        <v>11714</v>
      </c>
      <c r="M3327" s="53">
        <v>3506</v>
      </c>
    </row>
    <row r="3328" spans="1:13" s="52" customFormat="1">
      <c r="A3328" s="38">
        <v>10199234</v>
      </c>
      <c r="B3328" s="54">
        <v>101992340000000</v>
      </c>
      <c r="C3328" s="52" t="s">
        <v>11812</v>
      </c>
      <c r="E3328" s="52" t="s">
        <v>12201</v>
      </c>
      <c r="F3328" s="32">
        <v>42143</v>
      </c>
      <c r="G3328" s="52" t="s">
        <v>110</v>
      </c>
      <c r="H3328" s="52" t="s">
        <v>12189</v>
      </c>
      <c r="I3328" s="52" t="s">
        <v>12190</v>
      </c>
      <c r="J3328" s="52" t="s">
        <v>11712</v>
      </c>
      <c r="K3328" s="52" t="s">
        <v>11713</v>
      </c>
      <c r="L3328" s="52" t="s">
        <v>11714</v>
      </c>
      <c r="M3328" s="53">
        <v>3506</v>
      </c>
    </row>
    <row r="3329" spans="1:13" s="52" customFormat="1">
      <c r="A3329" s="38">
        <v>10199240</v>
      </c>
      <c r="B3329" s="54">
        <v>101992400000000</v>
      </c>
      <c r="C3329" s="52" t="s">
        <v>11812</v>
      </c>
      <c r="E3329" s="52" t="s">
        <v>11854</v>
      </c>
      <c r="F3329" s="32">
        <v>42143</v>
      </c>
      <c r="H3329" s="52" t="s">
        <v>11722</v>
      </c>
      <c r="I3329" s="52" t="s">
        <v>11723</v>
      </c>
      <c r="J3329" s="52" t="s">
        <v>11712</v>
      </c>
      <c r="K3329" s="52" t="s">
        <v>11713</v>
      </c>
      <c r="L3329" s="52" t="s">
        <v>11714</v>
      </c>
      <c r="M3329" s="53">
        <v>3506</v>
      </c>
    </row>
    <row r="3330" spans="1:13" s="52" customFormat="1">
      <c r="A3330" s="38">
        <v>10199242</v>
      </c>
      <c r="B3330" s="54">
        <v>101992420000000</v>
      </c>
      <c r="C3330" s="52" t="s">
        <v>11812</v>
      </c>
      <c r="E3330" s="52" t="s">
        <v>11855</v>
      </c>
      <c r="F3330" s="32">
        <v>42143</v>
      </c>
      <c r="H3330" s="52" t="s">
        <v>11722</v>
      </c>
      <c r="I3330" s="52" t="s">
        <v>11723</v>
      </c>
      <c r="J3330" s="52" t="s">
        <v>11712</v>
      </c>
      <c r="K3330" s="52" t="s">
        <v>11713</v>
      </c>
      <c r="L3330" s="52" t="s">
        <v>11714</v>
      </c>
      <c r="M3330" s="53">
        <v>3506</v>
      </c>
    </row>
    <row r="3331" spans="1:13" s="52" customFormat="1">
      <c r="A3331" s="38">
        <v>10199245</v>
      </c>
      <c r="B3331" s="54">
        <v>101992450000000</v>
      </c>
      <c r="C3331" s="52" t="s">
        <v>11812</v>
      </c>
      <c r="E3331" s="52" t="s">
        <v>11856</v>
      </c>
      <c r="F3331" s="32">
        <v>42143</v>
      </c>
      <c r="H3331" s="52" t="s">
        <v>11722</v>
      </c>
      <c r="I3331" s="52" t="s">
        <v>11723</v>
      </c>
      <c r="J3331" s="52" t="s">
        <v>11712</v>
      </c>
      <c r="K3331" s="52" t="s">
        <v>11713</v>
      </c>
      <c r="L3331" s="52" t="s">
        <v>11714</v>
      </c>
      <c r="M3331" s="53">
        <v>3506</v>
      </c>
    </row>
    <row r="3332" spans="1:13" s="52" customFormat="1">
      <c r="A3332" s="38">
        <v>10199247</v>
      </c>
      <c r="B3332" s="54">
        <v>101992470000000</v>
      </c>
      <c r="C3332" s="52" t="s">
        <v>11812</v>
      </c>
      <c r="E3332" s="52" t="s">
        <v>11857</v>
      </c>
      <c r="F3332" s="32">
        <v>42143</v>
      </c>
      <c r="H3332" s="52" t="s">
        <v>11722</v>
      </c>
      <c r="I3332" s="52" t="s">
        <v>11723</v>
      </c>
      <c r="J3332" s="52" t="s">
        <v>11712</v>
      </c>
      <c r="K3332" s="52" t="s">
        <v>11713</v>
      </c>
      <c r="L3332" s="52" t="s">
        <v>11714</v>
      </c>
      <c r="M3332" s="53">
        <v>3506</v>
      </c>
    </row>
    <row r="3333" spans="1:13" s="52" customFormat="1">
      <c r="A3333" s="38">
        <v>10199248</v>
      </c>
      <c r="B3333" s="54">
        <v>101992480000000</v>
      </c>
      <c r="C3333" s="52" t="s">
        <v>11812</v>
      </c>
      <c r="E3333" s="52" t="s">
        <v>11858</v>
      </c>
      <c r="F3333" s="32">
        <v>42143</v>
      </c>
      <c r="H3333" s="52" t="s">
        <v>11722</v>
      </c>
      <c r="I3333" s="52" t="s">
        <v>11723</v>
      </c>
      <c r="J3333" s="52" t="s">
        <v>11712</v>
      </c>
      <c r="K3333" s="52" t="s">
        <v>11713</v>
      </c>
      <c r="L3333" s="52" t="s">
        <v>11714</v>
      </c>
      <c r="M3333" s="53">
        <v>3506</v>
      </c>
    </row>
    <row r="3334" spans="1:13" s="52" customFormat="1">
      <c r="A3334" s="38">
        <v>10199249</v>
      </c>
      <c r="B3334" s="54">
        <v>101992490000000</v>
      </c>
      <c r="C3334" s="52" t="s">
        <v>11812</v>
      </c>
      <c r="E3334" s="52" t="s">
        <v>11859</v>
      </c>
      <c r="F3334" s="32">
        <v>42143</v>
      </c>
      <c r="H3334" s="52" t="s">
        <v>11722</v>
      </c>
      <c r="I3334" s="52" t="s">
        <v>11723</v>
      </c>
      <c r="J3334" s="52" t="s">
        <v>11712</v>
      </c>
      <c r="K3334" s="52" t="s">
        <v>11713</v>
      </c>
      <c r="L3334" s="52" t="s">
        <v>11714</v>
      </c>
      <c r="M3334" s="53">
        <v>3506</v>
      </c>
    </row>
    <row r="3335" spans="1:13" s="52" customFormat="1">
      <c r="A3335" s="38">
        <v>10199260</v>
      </c>
      <c r="B3335" s="54">
        <v>101992600000000</v>
      </c>
      <c r="C3335" s="52" t="s">
        <v>12229</v>
      </c>
      <c r="E3335" s="52" t="s">
        <v>12230</v>
      </c>
      <c r="F3335" s="32">
        <v>42143</v>
      </c>
      <c r="G3335" s="52" t="s">
        <v>2173</v>
      </c>
      <c r="H3335" s="52" t="s">
        <v>12228</v>
      </c>
      <c r="I3335" s="52" t="s">
        <v>12120</v>
      </c>
      <c r="J3335" s="52" t="s">
        <v>11712</v>
      </c>
      <c r="K3335" s="52" t="s">
        <v>11713</v>
      </c>
      <c r="L3335" s="52" t="s">
        <v>11714</v>
      </c>
      <c r="M3335" s="53">
        <v>3506</v>
      </c>
    </row>
    <row r="3336" spans="1:13" s="52" customFormat="1">
      <c r="A3336" s="38">
        <v>10199261</v>
      </c>
      <c r="B3336" s="54">
        <v>101992610000000</v>
      </c>
      <c r="C3336" s="52" t="s">
        <v>12229</v>
      </c>
      <c r="E3336" s="52" t="s">
        <v>12231</v>
      </c>
      <c r="F3336" s="32">
        <v>42143</v>
      </c>
      <c r="G3336" s="52">
        <v>2806</v>
      </c>
      <c r="H3336" s="52" t="s">
        <v>12228</v>
      </c>
      <c r="I3336" s="52" t="s">
        <v>12120</v>
      </c>
      <c r="J3336" s="52" t="s">
        <v>11712</v>
      </c>
      <c r="K3336" s="52" t="s">
        <v>11713</v>
      </c>
      <c r="L3336" s="52" t="s">
        <v>11714</v>
      </c>
      <c r="M3336" s="53">
        <v>3506</v>
      </c>
    </row>
    <row r="3337" spans="1:13" s="52" customFormat="1">
      <c r="A3337" s="38">
        <v>10199262</v>
      </c>
      <c r="B3337" s="54">
        <v>101992620000000</v>
      </c>
      <c r="C3337" s="52" t="s">
        <v>7761</v>
      </c>
      <c r="F3337" s="32">
        <v>42142</v>
      </c>
      <c r="G3337" s="52" t="s">
        <v>2049</v>
      </c>
      <c r="H3337" s="52" t="s">
        <v>12228</v>
      </c>
      <c r="I3337" s="52" t="s">
        <v>12120</v>
      </c>
      <c r="J3337" s="52" t="s">
        <v>11712</v>
      </c>
      <c r="K3337" s="52" t="s">
        <v>11713</v>
      </c>
      <c r="L3337" s="52" t="s">
        <v>11714</v>
      </c>
      <c r="M3337" s="53">
        <v>3506</v>
      </c>
    </row>
    <row r="3338" spans="1:13" s="52" customFormat="1">
      <c r="A3338" s="38">
        <v>10199263</v>
      </c>
      <c r="B3338" s="54">
        <v>101992630000000</v>
      </c>
      <c r="C3338" s="52" t="s">
        <v>12232</v>
      </c>
      <c r="E3338" s="52" t="s">
        <v>12233</v>
      </c>
      <c r="F3338" s="32">
        <v>42143</v>
      </c>
      <c r="G3338" s="52" t="s">
        <v>2049</v>
      </c>
      <c r="H3338" s="52" t="s">
        <v>12228</v>
      </c>
      <c r="I3338" s="52" t="s">
        <v>12120</v>
      </c>
      <c r="J3338" s="52" t="s">
        <v>11712</v>
      </c>
      <c r="K3338" s="52" t="s">
        <v>11713</v>
      </c>
      <c r="L3338" s="52" t="s">
        <v>11714</v>
      </c>
      <c r="M3338" s="53">
        <v>3506</v>
      </c>
    </row>
    <row r="3339" spans="1:13" s="52" customFormat="1">
      <c r="A3339" s="38">
        <v>10199269</v>
      </c>
      <c r="B3339" s="54">
        <v>101992690000000</v>
      </c>
      <c r="C3339" s="52" t="s">
        <v>11860</v>
      </c>
      <c r="E3339" s="52" t="s">
        <v>11953</v>
      </c>
      <c r="F3339" s="32">
        <v>42139</v>
      </c>
      <c r="H3339" s="52" t="s">
        <v>11878</v>
      </c>
      <c r="I3339" s="52" t="s">
        <v>11879</v>
      </c>
      <c r="J3339" s="52" t="s">
        <v>11712</v>
      </c>
      <c r="K3339" s="52" t="s">
        <v>11713</v>
      </c>
      <c r="L3339" s="52" t="s">
        <v>11714</v>
      </c>
      <c r="M3339" s="53">
        <v>3506</v>
      </c>
    </row>
    <row r="3340" spans="1:13" s="52" customFormat="1">
      <c r="A3340" s="38">
        <v>10199271</v>
      </c>
      <c r="B3340" s="54">
        <v>101992710000000</v>
      </c>
      <c r="C3340" s="52" t="s">
        <v>11860</v>
      </c>
      <c r="E3340" s="52" t="s">
        <v>11861</v>
      </c>
      <c r="F3340" s="32">
        <v>42139</v>
      </c>
      <c r="G3340" s="52">
        <v>401.45</v>
      </c>
      <c r="H3340" s="52" t="s">
        <v>11722</v>
      </c>
      <c r="I3340" s="52" t="s">
        <v>11723</v>
      </c>
      <c r="J3340" s="52" t="s">
        <v>11712</v>
      </c>
      <c r="K3340" s="52" t="s">
        <v>11713</v>
      </c>
      <c r="L3340" s="52" t="s">
        <v>11714</v>
      </c>
      <c r="M3340" s="53">
        <v>3506</v>
      </c>
    </row>
    <row r="3341" spans="1:13" s="52" customFormat="1">
      <c r="A3341" s="38">
        <v>10199278</v>
      </c>
      <c r="B3341" s="54">
        <v>101992780000000</v>
      </c>
      <c r="C3341" s="52" t="s">
        <v>11954</v>
      </c>
      <c r="E3341" s="52" t="s">
        <v>11955</v>
      </c>
      <c r="F3341" s="32">
        <v>42185</v>
      </c>
      <c r="H3341" s="52" t="s">
        <v>11878</v>
      </c>
      <c r="I3341" s="52" t="s">
        <v>11879</v>
      </c>
      <c r="J3341" s="52" t="s">
        <v>11712</v>
      </c>
      <c r="K3341" s="52" t="s">
        <v>11713</v>
      </c>
      <c r="L3341" s="52" t="s">
        <v>11714</v>
      </c>
      <c r="M3341" s="53">
        <v>3506</v>
      </c>
    </row>
    <row r="3342" spans="1:13" s="52" customFormat="1">
      <c r="A3342" s="38">
        <v>10199279</v>
      </c>
      <c r="B3342" s="54">
        <v>101992790000000</v>
      </c>
      <c r="C3342" s="52" t="s">
        <v>11956</v>
      </c>
      <c r="E3342" s="52" t="s">
        <v>11957</v>
      </c>
      <c r="F3342" s="32">
        <v>42185</v>
      </c>
      <c r="H3342" s="52" t="s">
        <v>11878</v>
      </c>
      <c r="I3342" s="52" t="s">
        <v>11879</v>
      </c>
      <c r="J3342" s="52" t="s">
        <v>11712</v>
      </c>
      <c r="K3342" s="52" t="s">
        <v>11713</v>
      </c>
      <c r="L3342" s="52" t="s">
        <v>11714</v>
      </c>
      <c r="M3342" s="53">
        <v>3506</v>
      </c>
    </row>
    <row r="3343" spans="1:13" s="52" customFormat="1">
      <c r="A3343" s="38">
        <v>10199280</v>
      </c>
      <c r="B3343" s="54">
        <v>101992800000000</v>
      </c>
      <c r="C3343" s="52" t="s">
        <v>11956</v>
      </c>
      <c r="E3343" s="52" t="s">
        <v>11958</v>
      </c>
      <c r="F3343" s="32">
        <v>42185</v>
      </c>
      <c r="H3343" s="52" t="s">
        <v>11878</v>
      </c>
      <c r="I3343" s="52" t="s">
        <v>11879</v>
      </c>
      <c r="J3343" s="52" t="s">
        <v>11712</v>
      </c>
      <c r="K3343" s="52" t="s">
        <v>11713</v>
      </c>
      <c r="L3343" s="52" t="s">
        <v>11714</v>
      </c>
      <c r="M3343" s="53">
        <v>3506</v>
      </c>
    </row>
    <row r="3344" spans="1:13" s="52" customFormat="1">
      <c r="A3344" s="38">
        <v>10199281</v>
      </c>
      <c r="B3344" s="54">
        <v>101992810000000</v>
      </c>
      <c r="C3344" s="52" t="s">
        <v>11862</v>
      </c>
      <c r="E3344" s="52" t="s">
        <v>11959</v>
      </c>
      <c r="F3344" s="32">
        <v>42173</v>
      </c>
      <c r="H3344" s="52" t="s">
        <v>11878</v>
      </c>
      <c r="I3344" s="52" t="s">
        <v>11879</v>
      </c>
      <c r="J3344" s="52" t="s">
        <v>11712</v>
      </c>
      <c r="K3344" s="52" t="s">
        <v>11713</v>
      </c>
      <c r="L3344" s="52" t="s">
        <v>11714</v>
      </c>
      <c r="M3344" s="53">
        <v>3506</v>
      </c>
    </row>
    <row r="3345" spans="1:13" s="52" customFormat="1">
      <c r="A3345" s="38">
        <v>10199282</v>
      </c>
      <c r="B3345" s="54">
        <v>101992820000000</v>
      </c>
      <c r="C3345" s="52" t="s">
        <v>11862</v>
      </c>
      <c r="E3345" s="52" t="s">
        <v>11863</v>
      </c>
      <c r="F3345" s="32">
        <v>42173</v>
      </c>
      <c r="G3345" s="52">
        <v>401.32</v>
      </c>
      <c r="H3345" s="52" t="s">
        <v>11722</v>
      </c>
      <c r="I3345" s="52" t="s">
        <v>11723</v>
      </c>
      <c r="J3345" s="52" t="s">
        <v>11712</v>
      </c>
      <c r="K3345" s="52" t="s">
        <v>11713</v>
      </c>
      <c r="L3345" s="52" t="s">
        <v>11714</v>
      </c>
      <c r="M3345" s="53">
        <v>3506</v>
      </c>
    </row>
    <row r="3346" spans="1:13" s="52" customFormat="1">
      <c r="A3346" s="38">
        <v>10199324</v>
      </c>
      <c r="B3346" s="54">
        <v>101993240000000</v>
      </c>
      <c r="C3346" s="52" t="s">
        <v>11960</v>
      </c>
      <c r="E3346" s="52" t="s">
        <v>11961</v>
      </c>
      <c r="F3346" s="32">
        <v>42173</v>
      </c>
      <c r="H3346" s="52" t="s">
        <v>11878</v>
      </c>
      <c r="I3346" s="52" t="s">
        <v>11879</v>
      </c>
      <c r="J3346" s="52" t="s">
        <v>11712</v>
      </c>
      <c r="K3346" s="52" t="s">
        <v>11713</v>
      </c>
      <c r="L3346" s="52" t="s">
        <v>11714</v>
      </c>
      <c r="M3346" s="53">
        <v>3506</v>
      </c>
    </row>
    <row r="3347" spans="1:13" s="52" customFormat="1">
      <c r="A3347" s="38">
        <v>10199325</v>
      </c>
      <c r="B3347" s="54">
        <v>101993250000000</v>
      </c>
      <c r="C3347" s="52" t="s">
        <v>11962</v>
      </c>
      <c r="E3347" s="52" t="s">
        <v>11963</v>
      </c>
      <c r="F3347" s="32">
        <v>42186</v>
      </c>
      <c r="H3347" s="52" t="s">
        <v>11878</v>
      </c>
      <c r="I3347" s="52" t="s">
        <v>11879</v>
      </c>
      <c r="J3347" s="52" t="s">
        <v>11712</v>
      </c>
      <c r="K3347" s="52" t="s">
        <v>11713</v>
      </c>
      <c r="L3347" s="52" t="s">
        <v>11714</v>
      </c>
      <c r="M3347" s="53">
        <v>3506</v>
      </c>
    </row>
    <row r="3348" spans="1:13" s="52" customFormat="1">
      <c r="A3348" s="38">
        <v>10199358</v>
      </c>
      <c r="B3348" s="54">
        <v>101993580000000</v>
      </c>
      <c r="C3348" s="52" t="s">
        <v>11964</v>
      </c>
      <c r="E3348" s="52" t="s">
        <v>11965</v>
      </c>
      <c r="F3348" s="32">
        <v>42268</v>
      </c>
      <c r="H3348" s="52" t="s">
        <v>11878</v>
      </c>
      <c r="I3348" s="52" t="s">
        <v>11879</v>
      </c>
      <c r="J3348" s="52" t="s">
        <v>11712</v>
      </c>
      <c r="K3348" s="52" t="s">
        <v>11713</v>
      </c>
      <c r="L3348" s="52" t="s">
        <v>11714</v>
      </c>
      <c r="M3348" s="53">
        <v>3506</v>
      </c>
    </row>
    <row r="3349" spans="1:13" s="52" customFormat="1">
      <c r="A3349" s="38">
        <v>10199359</v>
      </c>
      <c r="B3349" s="54">
        <v>101993590000000</v>
      </c>
      <c r="C3349" s="52" t="s">
        <v>12072</v>
      </c>
      <c r="E3349" s="52" t="s">
        <v>12073</v>
      </c>
      <c r="F3349" s="32">
        <v>42221</v>
      </c>
      <c r="G3349" s="52" t="s">
        <v>12074</v>
      </c>
      <c r="H3349" s="52" t="s">
        <v>12070</v>
      </c>
      <c r="I3349" s="52" t="s">
        <v>12071</v>
      </c>
      <c r="J3349" s="52" t="s">
        <v>11712</v>
      </c>
      <c r="K3349" s="52" t="s">
        <v>11713</v>
      </c>
      <c r="L3349" s="52" t="s">
        <v>11714</v>
      </c>
      <c r="M3349" s="53">
        <v>3506</v>
      </c>
    </row>
    <row r="3350" spans="1:13" s="52" customFormat="1">
      <c r="A3350" s="38">
        <v>10199450</v>
      </c>
      <c r="B3350" s="54">
        <v>101994500000000</v>
      </c>
      <c r="C3350" s="52" t="s">
        <v>11860</v>
      </c>
      <c r="E3350" s="52" t="s">
        <v>11966</v>
      </c>
      <c r="F3350" s="32">
        <v>42139</v>
      </c>
      <c r="H3350" s="52" t="s">
        <v>11878</v>
      </c>
      <c r="I3350" s="52" t="s">
        <v>11879</v>
      </c>
      <c r="J3350" s="52" t="s">
        <v>11712</v>
      </c>
      <c r="K3350" s="52" t="s">
        <v>11713</v>
      </c>
      <c r="L3350" s="52" t="s">
        <v>11714</v>
      </c>
      <c r="M3350" s="53">
        <v>3506</v>
      </c>
    </row>
    <row r="3351" spans="1:13" s="52" customFormat="1">
      <c r="A3351" s="38">
        <v>10199622</v>
      </c>
      <c r="B3351" s="54">
        <v>101996220000000</v>
      </c>
      <c r="C3351" s="52" t="s">
        <v>11864</v>
      </c>
      <c r="E3351" s="52" t="s">
        <v>11865</v>
      </c>
      <c r="F3351" s="32">
        <v>42277</v>
      </c>
      <c r="H3351" s="52" t="s">
        <v>11722</v>
      </c>
      <c r="I3351" s="52" t="s">
        <v>11723</v>
      </c>
      <c r="J3351" s="52" t="s">
        <v>11712</v>
      </c>
      <c r="K3351" s="52" t="s">
        <v>11713</v>
      </c>
      <c r="L3351" s="52" t="s">
        <v>11714</v>
      </c>
      <c r="M3351" s="53">
        <v>3506</v>
      </c>
    </row>
    <row r="3352" spans="1:13" s="52" customFormat="1">
      <c r="A3352" s="38">
        <v>10199668</v>
      </c>
      <c r="B3352" s="54">
        <v>101996680000000</v>
      </c>
      <c r="C3352" s="52" t="s">
        <v>11864</v>
      </c>
      <c r="E3352" s="52" t="s">
        <v>11866</v>
      </c>
      <c r="F3352" s="32">
        <v>42277</v>
      </c>
      <c r="H3352" s="52" t="s">
        <v>11722</v>
      </c>
      <c r="I3352" s="52" t="s">
        <v>11723</v>
      </c>
      <c r="J3352" s="52" t="s">
        <v>11712</v>
      </c>
      <c r="K3352" s="52" t="s">
        <v>11713</v>
      </c>
      <c r="L3352" s="52" t="s">
        <v>11714</v>
      </c>
      <c r="M3352" s="53">
        <v>3506</v>
      </c>
    </row>
    <row r="3353" spans="1:13" s="52" customFormat="1">
      <c r="A3353" s="38">
        <v>10199669</v>
      </c>
      <c r="B3353" s="54">
        <v>101996690000000</v>
      </c>
      <c r="C3353" s="52" t="s">
        <v>11864</v>
      </c>
      <c r="E3353" s="52" t="s">
        <v>11867</v>
      </c>
      <c r="F3353" s="32">
        <v>42277</v>
      </c>
      <c r="H3353" s="52" t="s">
        <v>11722</v>
      </c>
      <c r="I3353" s="52" t="s">
        <v>11723</v>
      </c>
      <c r="J3353" s="52" t="s">
        <v>11712</v>
      </c>
      <c r="K3353" s="52" t="s">
        <v>11713</v>
      </c>
      <c r="L3353" s="52" t="s">
        <v>11714</v>
      </c>
      <c r="M3353" s="53">
        <v>3506</v>
      </c>
    </row>
    <row r="3354" spans="1:13" s="52" customFormat="1">
      <c r="A3354" s="38">
        <v>10199670</v>
      </c>
      <c r="B3354" s="54">
        <v>101996700000000</v>
      </c>
      <c r="C3354" s="52" t="s">
        <v>11864</v>
      </c>
      <c r="E3354" s="52" t="s">
        <v>11868</v>
      </c>
      <c r="F3354" s="32">
        <v>42277</v>
      </c>
      <c r="H3354" s="52" t="s">
        <v>11722</v>
      </c>
      <c r="I3354" s="52" t="s">
        <v>11723</v>
      </c>
      <c r="J3354" s="52" t="s">
        <v>11712</v>
      </c>
      <c r="K3354" s="52" t="s">
        <v>11713</v>
      </c>
      <c r="L3354" s="52" t="s">
        <v>11714</v>
      </c>
      <c r="M3354" s="53">
        <v>3506</v>
      </c>
    </row>
    <row r="3355" spans="1:13" s="52" customFormat="1">
      <c r="A3355" s="38">
        <v>10199671</v>
      </c>
      <c r="B3355" s="54">
        <v>101996710000000</v>
      </c>
      <c r="C3355" s="52" t="s">
        <v>11864</v>
      </c>
      <c r="E3355" s="52" t="s">
        <v>11869</v>
      </c>
      <c r="F3355" s="32">
        <v>42277</v>
      </c>
      <c r="H3355" s="52" t="s">
        <v>11722</v>
      </c>
      <c r="I3355" s="52" t="s">
        <v>11723</v>
      </c>
      <c r="J3355" s="52" t="s">
        <v>11712</v>
      </c>
      <c r="K3355" s="52" t="s">
        <v>11713</v>
      </c>
      <c r="L3355" s="52" t="s">
        <v>11714</v>
      </c>
      <c r="M3355" s="53">
        <v>3506</v>
      </c>
    </row>
    <row r="3356" spans="1:13" s="52" customFormat="1">
      <c r="A3356" s="38">
        <v>10199933</v>
      </c>
      <c r="B3356" s="54">
        <v>101999330000000</v>
      </c>
      <c r="C3356" s="52" t="s">
        <v>11967</v>
      </c>
      <c r="F3356" s="32">
        <v>42243</v>
      </c>
      <c r="H3356" s="52" t="s">
        <v>11878</v>
      </c>
      <c r="I3356" s="52" t="s">
        <v>11879</v>
      </c>
      <c r="J3356" s="52" t="s">
        <v>11712</v>
      </c>
      <c r="K3356" s="52" t="s">
        <v>11713</v>
      </c>
      <c r="L3356" s="52" t="s">
        <v>11714</v>
      </c>
      <c r="M3356" s="53">
        <v>3506</v>
      </c>
    </row>
    <row r="3357" spans="1:13" s="52" customFormat="1">
      <c r="A3357" s="38">
        <v>10199934</v>
      </c>
      <c r="B3357" s="54">
        <v>101999340000000</v>
      </c>
      <c r="C3357" s="52" t="s">
        <v>11967</v>
      </c>
      <c r="F3357" s="32">
        <v>42243</v>
      </c>
      <c r="H3357" s="52" t="s">
        <v>11878</v>
      </c>
      <c r="I3357" s="52" t="s">
        <v>11879</v>
      </c>
      <c r="J3357" s="52" t="s">
        <v>11712</v>
      </c>
      <c r="K3357" s="52" t="s">
        <v>11713</v>
      </c>
      <c r="L3357" s="52" t="s">
        <v>11714</v>
      </c>
      <c r="M3357" s="53">
        <v>3506</v>
      </c>
    </row>
    <row r="3358" spans="1:13" s="52" customFormat="1">
      <c r="A3358" s="38">
        <v>10199935</v>
      </c>
      <c r="B3358" s="54">
        <v>101999350000000</v>
      </c>
      <c r="C3358" s="52" t="s">
        <v>11967</v>
      </c>
      <c r="F3358" s="32">
        <v>42243</v>
      </c>
      <c r="H3358" s="52" t="s">
        <v>11878</v>
      </c>
      <c r="I3358" s="52" t="s">
        <v>11879</v>
      </c>
      <c r="J3358" s="52" t="s">
        <v>11712</v>
      </c>
      <c r="K3358" s="52" t="s">
        <v>11713</v>
      </c>
      <c r="L3358" s="52" t="s">
        <v>11714</v>
      </c>
      <c r="M3358" s="53">
        <v>3506</v>
      </c>
    </row>
    <row r="3359" spans="1:13" s="52" customFormat="1">
      <c r="A3359" s="38">
        <v>10199936</v>
      </c>
      <c r="B3359" s="54">
        <v>101999360000000</v>
      </c>
      <c r="C3359" s="52" t="s">
        <v>11967</v>
      </c>
      <c r="F3359" s="32">
        <v>42243</v>
      </c>
      <c r="H3359" s="52" t="s">
        <v>11878</v>
      </c>
      <c r="I3359" s="52" t="s">
        <v>11879</v>
      </c>
      <c r="J3359" s="52" t="s">
        <v>11712</v>
      </c>
      <c r="K3359" s="52" t="s">
        <v>11713</v>
      </c>
      <c r="L3359" s="52" t="s">
        <v>11714</v>
      </c>
      <c r="M3359" s="53">
        <v>3506</v>
      </c>
    </row>
    <row r="3360" spans="1:13" s="52" customFormat="1">
      <c r="A3360" s="38">
        <v>10199937</v>
      </c>
      <c r="B3360" s="54">
        <v>101999370000000</v>
      </c>
      <c r="C3360" s="52" t="s">
        <v>11967</v>
      </c>
      <c r="F3360" s="32">
        <v>42243</v>
      </c>
      <c r="H3360" s="52" t="s">
        <v>11878</v>
      </c>
      <c r="I3360" s="52" t="s">
        <v>11879</v>
      </c>
      <c r="J3360" s="52" t="s">
        <v>11712</v>
      </c>
      <c r="K3360" s="52" t="s">
        <v>11713</v>
      </c>
      <c r="L3360" s="52" t="s">
        <v>11714</v>
      </c>
      <c r="M3360" s="53">
        <v>3506</v>
      </c>
    </row>
    <row r="3361" spans="1:13" s="52" customFormat="1">
      <c r="A3361" s="38">
        <v>10199938</v>
      </c>
      <c r="B3361" s="54">
        <v>101999380000000</v>
      </c>
      <c r="C3361" s="52" t="s">
        <v>11967</v>
      </c>
      <c r="F3361" s="32">
        <v>42243</v>
      </c>
      <c r="H3361" s="52" t="s">
        <v>11878</v>
      </c>
      <c r="I3361" s="52" t="s">
        <v>11879</v>
      </c>
      <c r="J3361" s="52" t="s">
        <v>11712</v>
      </c>
      <c r="K3361" s="52" t="s">
        <v>11713</v>
      </c>
      <c r="L3361" s="52" t="s">
        <v>11714</v>
      </c>
      <c r="M3361" s="53">
        <v>3506</v>
      </c>
    </row>
    <row r="3362" spans="1:13" s="52" customFormat="1">
      <c r="A3362" s="38">
        <v>10199939</v>
      </c>
      <c r="B3362" s="54">
        <v>101999390000000</v>
      </c>
      <c r="C3362" s="52" t="s">
        <v>11967</v>
      </c>
      <c r="F3362" s="32">
        <v>42243</v>
      </c>
      <c r="H3362" s="52" t="s">
        <v>11878</v>
      </c>
      <c r="I3362" s="52" t="s">
        <v>11879</v>
      </c>
      <c r="J3362" s="52" t="s">
        <v>11712</v>
      </c>
      <c r="K3362" s="52" t="s">
        <v>11713</v>
      </c>
      <c r="L3362" s="52" t="s">
        <v>11714</v>
      </c>
      <c r="M3362" s="53">
        <v>3506</v>
      </c>
    </row>
    <row r="3363" spans="1:13" s="52" customFormat="1">
      <c r="A3363" s="38">
        <v>10199940</v>
      </c>
      <c r="B3363" s="54">
        <v>101999400000000</v>
      </c>
      <c r="C3363" s="52" t="s">
        <v>11968</v>
      </c>
      <c r="F3363" s="32">
        <v>42243</v>
      </c>
      <c r="H3363" s="52" t="s">
        <v>11878</v>
      </c>
      <c r="I3363" s="52" t="s">
        <v>11879</v>
      </c>
      <c r="J3363" s="52" t="s">
        <v>11712</v>
      </c>
      <c r="K3363" s="52" t="s">
        <v>11713</v>
      </c>
      <c r="L3363" s="52" t="s">
        <v>11714</v>
      </c>
      <c r="M3363" s="53">
        <v>3506</v>
      </c>
    </row>
    <row r="3364" spans="1:13" s="52" customFormat="1">
      <c r="A3364" s="38">
        <v>10199949</v>
      </c>
      <c r="B3364" s="54">
        <v>101999490000000</v>
      </c>
      <c r="C3364" s="52" t="s">
        <v>11969</v>
      </c>
      <c r="E3364" s="52" t="s">
        <v>11970</v>
      </c>
      <c r="F3364" s="32">
        <v>42277</v>
      </c>
      <c r="H3364" s="52" t="s">
        <v>11878</v>
      </c>
      <c r="I3364" s="52" t="s">
        <v>11879</v>
      </c>
      <c r="J3364" s="52" t="s">
        <v>11712</v>
      </c>
      <c r="K3364" s="52" t="s">
        <v>11713</v>
      </c>
      <c r="L3364" s="52" t="s">
        <v>11714</v>
      </c>
      <c r="M3364" s="53">
        <v>3506</v>
      </c>
    </row>
    <row r="3365" spans="1:13" s="52" customFormat="1">
      <c r="A3365" s="38">
        <v>10199950</v>
      </c>
      <c r="B3365" s="54">
        <v>101999500000000</v>
      </c>
      <c r="C3365" s="52" t="s">
        <v>11969</v>
      </c>
      <c r="E3365" s="52" t="s">
        <v>11971</v>
      </c>
      <c r="F3365" s="32">
        <v>42277</v>
      </c>
      <c r="H3365" s="52" t="s">
        <v>11878</v>
      </c>
      <c r="I3365" s="52" t="s">
        <v>11879</v>
      </c>
      <c r="J3365" s="52" t="s">
        <v>11712</v>
      </c>
      <c r="K3365" s="52" t="s">
        <v>11713</v>
      </c>
      <c r="L3365" s="52" t="s">
        <v>11714</v>
      </c>
      <c r="M3365" s="53">
        <v>3506</v>
      </c>
    </row>
    <row r="3366" spans="1:13" s="52" customFormat="1">
      <c r="A3366" s="38">
        <v>10199951</v>
      </c>
      <c r="B3366" s="54">
        <v>101999510000000</v>
      </c>
      <c r="C3366" s="52" t="s">
        <v>11969</v>
      </c>
      <c r="E3366" s="52" t="s">
        <v>11972</v>
      </c>
      <c r="F3366" s="32">
        <v>42277</v>
      </c>
      <c r="H3366" s="52" t="s">
        <v>11878</v>
      </c>
      <c r="I3366" s="52" t="s">
        <v>11879</v>
      </c>
      <c r="J3366" s="52" t="s">
        <v>11712</v>
      </c>
      <c r="K3366" s="52" t="s">
        <v>11713</v>
      </c>
      <c r="L3366" s="52" t="s">
        <v>11714</v>
      </c>
      <c r="M3366" s="53">
        <v>3506</v>
      </c>
    </row>
    <row r="3367" spans="1:13" s="52" customFormat="1">
      <c r="A3367" s="38">
        <v>10199952</v>
      </c>
      <c r="B3367" s="54">
        <v>101999520000000</v>
      </c>
      <c r="C3367" s="52" t="s">
        <v>11969</v>
      </c>
      <c r="E3367" s="52" t="s">
        <v>11973</v>
      </c>
      <c r="F3367" s="32">
        <v>42277</v>
      </c>
      <c r="H3367" s="52" t="s">
        <v>11878</v>
      </c>
      <c r="I3367" s="52" t="s">
        <v>11879</v>
      </c>
      <c r="J3367" s="52" t="s">
        <v>11712</v>
      </c>
      <c r="K3367" s="52" t="s">
        <v>11713</v>
      </c>
      <c r="L3367" s="52" t="s">
        <v>11714</v>
      </c>
      <c r="M3367" s="53">
        <v>3506</v>
      </c>
    </row>
    <row r="3368" spans="1:13" s="52" customFormat="1">
      <c r="A3368" s="38">
        <v>10199953</v>
      </c>
      <c r="B3368" s="54">
        <v>101999530000000</v>
      </c>
      <c r="C3368" s="52" t="s">
        <v>11969</v>
      </c>
      <c r="E3368" s="52" t="s">
        <v>11974</v>
      </c>
      <c r="F3368" s="32">
        <v>42277</v>
      </c>
      <c r="H3368" s="52" t="s">
        <v>11878</v>
      </c>
      <c r="I3368" s="52" t="s">
        <v>11879</v>
      </c>
      <c r="J3368" s="52" t="s">
        <v>11712</v>
      </c>
      <c r="K3368" s="52" t="s">
        <v>11713</v>
      </c>
      <c r="L3368" s="52" t="s">
        <v>11714</v>
      </c>
      <c r="M3368" s="53">
        <v>3506</v>
      </c>
    </row>
    <row r="3369" spans="1:13" s="52" customFormat="1">
      <c r="A3369" s="38">
        <v>10199954</v>
      </c>
      <c r="B3369" s="54">
        <v>101999540000000</v>
      </c>
      <c r="C3369" s="52" t="s">
        <v>11969</v>
      </c>
      <c r="E3369" s="52" t="s">
        <v>11975</v>
      </c>
      <c r="F3369" s="32">
        <v>42277</v>
      </c>
      <c r="H3369" s="52" t="s">
        <v>11878</v>
      </c>
      <c r="I3369" s="52" t="s">
        <v>11879</v>
      </c>
      <c r="J3369" s="52" t="s">
        <v>11712</v>
      </c>
      <c r="K3369" s="52" t="s">
        <v>11713</v>
      </c>
      <c r="L3369" s="52" t="s">
        <v>11714</v>
      </c>
      <c r="M3369" s="53">
        <v>3506</v>
      </c>
    </row>
    <row r="3370" spans="1:13" s="52" customFormat="1">
      <c r="A3370" s="38">
        <v>10199955</v>
      </c>
      <c r="B3370" s="54">
        <v>101999550000000</v>
      </c>
      <c r="C3370" s="52" t="s">
        <v>11969</v>
      </c>
      <c r="E3370" s="52" t="s">
        <v>11976</v>
      </c>
      <c r="F3370" s="32">
        <v>42277</v>
      </c>
      <c r="H3370" s="52" t="s">
        <v>11878</v>
      </c>
      <c r="I3370" s="52" t="s">
        <v>11879</v>
      </c>
      <c r="J3370" s="52" t="s">
        <v>11712</v>
      </c>
      <c r="K3370" s="52" t="s">
        <v>11713</v>
      </c>
      <c r="L3370" s="52" t="s">
        <v>11714</v>
      </c>
      <c r="M3370" s="53">
        <v>3506</v>
      </c>
    </row>
    <row r="3371" spans="1:13" s="52" customFormat="1">
      <c r="A3371" s="38">
        <v>10199957</v>
      </c>
      <c r="B3371" s="54">
        <v>101999570000000</v>
      </c>
      <c r="C3371" s="52" t="s">
        <v>11969</v>
      </c>
      <c r="E3371" s="52" t="s">
        <v>11977</v>
      </c>
      <c r="F3371" s="32">
        <v>42277</v>
      </c>
      <c r="H3371" s="52" t="s">
        <v>11878</v>
      </c>
      <c r="I3371" s="52" t="s">
        <v>11879</v>
      </c>
      <c r="J3371" s="52" t="s">
        <v>11712</v>
      </c>
      <c r="K3371" s="52" t="s">
        <v>11713</v>
      </c>
      <c r="L3371" s="52" t="s">
        <v>11714</v>
      </c>
      <c r="M3371" s="53">
        <v>3506</v>
      </c>
    </row>
    <row r="3372" spans="1:13" s="52" customFormat="1">
      <c r="A3372" s="38">
        <v>10199958</v>
      </c>
      <c r="B3372" s="54">
        <v>101999580000000</v>
      </c>
      <c r="C3372" s="52" t="s">
        <v>11969</v>
      </c>
      <c r="E3372" s="52" t="s">
        <v>11978</v>
      </c>
      <c r="F3372" s="32">
        <v>42277</v>
      </c>
      <c r="H3372" s="52" t="s">
        <v>11878</v>
      </c>
      <c r="I3372" s="52" t="s">
        <v>11879</v>
      </c>
      <c r="J3372" s="52" t="s">
        <v>11712</v>
      </c>
      <c r="K3372" s="52" t="s">
        <v>11713</v>
      </c>
      <c r="L3372" s="52" t="s">
        <v>11714</v>
      </c>
      <c r="M3372" s="53">
        <v>3506</v>
      </c>
    </row>
    <row r="3373" spans="1:13" s="52" customFormat="1">
      <c r="A3373" s="38">
        <v>10199959</v>
      </c>
      <c r="B3373" s="54">
        <v>101999590000000</v>
      </c>
      <c r="C3373" s="52" t="s">
        <v>11969</v>
      </c>
      <c r="E3373" s="52" t="s">
        <v>11979</v>
      </c>
      <c r="F3373" s="32">
        <v>42277</v>
      </c>
      <c r="H3373" s="52" t="s">
        <v>11878</v>
      </c>
      <c r="I3373" s="52" t="s">
        <v>11879</v>
      </c>
      <c r="J3373" s="52" t="s">
        <v>11712</v>
      </c>
      <c r="K3373" s="52" t="s">
        <v>11713</v>
      </c>
      <c r="L3373" s="52" t="s">
        <v>11714</v>
      </c>
      <c r="M3373" s="53">
        <v>3506</v>
      </c>
    </row>
    <row r="3374" spans="1:13" s="52" customFormat="1">
      <c r="A3374" s="38">
        <v>10199960</v>
      </c>
      <c r="B3374" s="54">
        <v>101999600000000</v>
      </c>
      <c r="C3374" s="52" t="s">
        <v>11969</v>
      </c>
      <c r="E3374" s="52" t="s">
        <v>11980</v>
      </c>
      <c r="F3374" s="32">
        <v>42277</v>
      </c>
      <c r="H3374" s="52" t="s">
        <v>11878</v>
      </c>
      <c r="I3374" s="52" t="s">
        <v>11879</v>
      </c>
      <c r="J3374" s="52" t="s">
        <v>11712</v>
      </c>
      <c r="K3374" s="52" t="s">
        <v>11713</v>
      </c>
      <c r="L3374" s="52" t="s">
        <v>11714</v>
      </c>
      <c r="M3374" s="53">
        <v>3506</v>
      </c>
    </row>
    <row r="3375" spans="1:13" s="52" customFormat="1">
      <c r="A3375" s="38">
        <v>10199961</v>
      </c>
      <c r="B3375" s="54">
        <v>101999610000000</v>
      </c>
      <c r="C3375" s="52" t="s">
        <v>11969</v>
      </c>
      <c r="E3375" s="52" t="s">
        <v>11981</v>
      </c>
      <c r="F3375" s="32">
        <v>42277</v>
      </c>
      <c r="H3375" s="52" t="s">
        <v>11878</v>
      </c>
      <c r="I3375" s="52" t="s">
        <v>11879</v>
      </c>
      <c r="J3375" s="52" t="s">
        <v>11712</v>
      </c>
      <c r="K3375" s="52" t="s">
        <v>11713</v>
      </c>
      <c r="L3375" s="52" t="s">
        <v>11714</v>
      </c>
      <c r="M3375" s="53">
        <v>3506</v>
      </c>
    </row>
    <row r="3376" spans="1:13" s="52" customFormat="1">
      <c r="A3376" s="38">
        <v>10199962</v>
      </c>
      <c r="B3376" s="54">
        <v>101999620000000</v>
      </c>
      <c r="C3376" s="52" t="s">
        <v>11969</v>
      </c>
      <c r="E3376" s="52" t="s">
        <v>12106</v>
      </c>
      <c r="F3376" s="32">
        <v>42277</v>
      </c>
      <c r="G3376" s="52" t="s">
        <v>12107</v>
      </c>
      <c r="H3376" s="52" t="s">
        <v>12105</v>
      </c>
      <c r="I3376" s="52" t="s">
        <v>11720</v>
      </c>
      <c r="J3376" s="52" t="s">
        <v>11712</v>
      </c>
      <c r="K3376" s="52" t="s">
        <v>11713</v>
      </c>
      <c r="L3376" s="52" t="s">
        <v>11714</v>
      </c>
      <c r="M3376" s="53">
        <v>3506</v>
      </c>
    </row>
    <row r="3377" spans="1:13" s="52" customFormat="1">
      <c r="A3377" s="38">
        <v>10199963</v>
      </c>
      <c r="B3377" s="54">
        <v>101999630000000</v>
      </c>
      <c r="C3377" s="52" t="s">
        <v>11969</v>
      </c>
      <c r="E3377" s="52" t="s">
        <v>11982</v>
      </c>
      <c r="F3377" s="32">
        <v>42277</v>
      </c>
      <c r="H3377" s="52" t="s">
        <v>11878</v>
      </c>
      <c r="I3377" s="52" t="s">
        <v>11879</v>
      </c>
      <c r="J3377" s="52" t="s">
        <v>11712</v>
      </c>
      <c r="K3377" s="52" t="s">
        <v>11713</v>
      </c>
      <c r="L3377" s="52" t="s">
        <v>11714</v>
      </c>
      <c r="M3377" s="53">
        <v>3506</v>
      </c>
    </row>
    <row r="3378" spans="1:13" s="52" customFormat="1">
      <c r="A3378" s="38">
        <v>10199965</v>
      </c>
      <c r="B3378" s="54">
        <v>101999650000000</v>
      </c>
      <c r="C3378" s="52" t="s">
        <v>11969</v>
      </c>
      <c r="E3378" s="52" t="s">
        <v>11983</v>
      </c>
      <c r="F3378" s="32">
        <v>42277</v>
      </c>
      <c r="H3378" s="52" t="s">
        <v>11878</v>
      </c>
      <c r="I3378" s="52" t="s">
        <v>11879</v>
      </c>
      <c r="J3378" s="52" t="s">
        <v>11712</v>
      </c>
      <c r="K3378" s="52" t="s">
        <v>11713</v>
      </c>
      <c r="L3378" s="52" t="s">
        <v>11714</v>
      </c>
      <c r="M3378" s="53">
        <v>3506</v>
      </c>
    </row>
    <row r="3379" spans="1:13" s="52" customFormat="1">
      <c r="A3379" s="38">
        <v>10199966</v>
      </c>
      <c r="B3379" s="54">
        <v>101999660000000</v>
      </c>
      <c r="C3379" s="52" t="s">
        <v>11969</v>
      </c>
      <c r="E3379" s="52" t="s">
        <v>11984</v>
      </c>
      <c r="F3379" s="32">
        <v>42277</v>
      </c>
      <c r="H3379" s="52" t="s">
        <v>11878</v>
      </c>
      <c r="I3379" s="52" t="s">
        <v>11879</v>
      </c>
      <c r="J3379" s="52" t="s">
        <v>11712</v>
      </c>
      <c r="K3379" s="52" t="s">
        <v>11713</v>
      </c>
      <c r="L3379" s="52" t="s">
        <v>11714</v>
      </c>
      <c r="M3379" s="53">
        <v>3506</v>
      </c>
    </row>
    <row r="3380" spans="1:13" s="52" customFormat="1">
      <c r="A3380" s="38">
        <v>10199967</v>
      </c>
      <c r="B3380" s="54">
        <v>101999670000000</v>
      </c>
      <c r="C3380" s="52" t="s">
        <v>11969</v>
      </c>
      <c r="E3380" s="52" t="s">
        <v>11985</v>
      </c>
      <c r="F3380" s="32">
        <v>42277</v>
      </c>
      <c r="H3380" s="52" t="s">
        <v>11878</v>
      </c>
      <c r="I3380" s="52" t="s">
        <v>11879</v>
      </c>
      <c r="J3380" s="52" t="s">
        <v>11712</v>
      </c>
      <c r="K3380" s="52" t="s">
        <v>11713</v>
      </c>
      <c r="L3380" s="52" t="s">
        <v>11714</v>
      </c>
      <c r="M3380" s="53">
        <v>3506</v>
      </c>
    </row>
    <row r="3381" spans="1:13" s="52" customFormat="1">
      <c r="A3381" s="38">
        <v>10199969</v>
      </c>
      <c r="B3381" s="54">
        <v>101999690000000</v>
      </c>
      <c r="C3381" s="52" t="s">
        <v>11969</v>
      </c>
      <c r="E3381" s="52" t="s">
        <v>11986</v>
      </c>
      <c r="F3381" s="32">
        <v>42277</v>
      </c>
      <c r="H3381" s="52" t="s">
        <v>11878</v>
      </c>
      <c r="I3381" s="52" t="s">
        <v>11879</v>
      </c>
      <c r="J3381" s="52" t="s">
        <v>11712</v>
      </c>
      <c r="K3381" s="52" t="s">
        <v>11713</v>
      </c>
      <c r="L3381" s="52" t="s">
        <v>11714</v>
      </c>
      <c r="M3381" s="53">
        <v>3506</v>
      </c>
    </row>
    <row r="3382" spans="1:13" s="52" customFormat="1">
      <c r="A3382" s="38">
        <v>10199971</v>
      </c>
      <c r="B3382" s="54">
        <v>101999710000000</v>
      </c>
      <c r="C3382" s="52" t="s">
        <v>11969</v>
      </c>
      <c r="E3382" s="52" t="s">
        <v>11987</v>
      </c>
      <c r="F3382" s="32">
        <v>42277</v>
      </c>
      <c r="H3382" s="52" t="s">
        <v>11878</v>
      </c>
      <c r="I3382" s="52" t="s">
        <v>11879</v>
      </c>
      <c r="J3382" s="52" t="s">
        <v>11712</v>
      </c>
      <c r="K3382" s="52" t="s">
        <v>11713</v>
      </c>
      <c r="L3382" s="52" t="s">
        <v>11714</v>
      </c>
      <c r="M3382" s="53">
        <v>3506</v>
      </c>
    </row>
    <row r="3383" spans="1:13" s="52" customFormat="1">
      <c r="A3383" s="38">
        <v>10199972</v>
      </c>
      <c r="B3383" s="54">
        <v>101999720000000</v>
      </c>
      <c r="C3383" s="52" t="s">
        <v>11969</v>
      </c>
      <c r="E3383" s="52" t="s">
        <v>11988</v>
      </c>
      <c r="F3383" s="32">
        <v>42277</v>
      </c>
      <c r="H3383" s="52" t="s">
        <v>11878</v>
      </c>
      <c r="I3383" s="52" t="s">
        <v>11879</v>
      </c>
      <c r="J3383" s="52" t="s">
        <v>11712</v>
      </c>
      <c r="K3383" s="52" t="s">
        <v>11713</v>
      </c>
      <c r="L3383" s="52" t="s">
        <v>11714</v>
      </c>
      <c r="M3383" s="53">
        <v>3506</v>
      </c>
    </row>
    <row r="3384" spans="1:13" s="52" customFormat="1">
      <c r="A3384" s="38">
        <v>10199974</v>
      </c>
      <c r="B3384" s="54">
        <v>101999740000000</v>
      </c>
      <c r="C3384" s="52" t="s">
        <v>11969</v>
      </c>
      <c r="E3384" s="52" t="s">
        <v>11989</v>
      </c>
      <c r="F3384" s="32">
        <v>42277</v>
      </c>
      <c r="H3384" s="52" t="s">
        <v>11878</v>
      </c>
      <c r="I3384" s="52" t="s">
        <v>11879</v>
      </c>
      <c r="J3384" s="52" t="s">
        <v>11712</v>
      </c>
      <c r="K3384" s="52" t="s">
        <v>11713</v>
      </c>
      <c r="L3384" s="52" t="s">
        <v>11714</v>
      </c>
      <c r="M3384" s="53">
        <v>3506</v>
      </c>
    </row>
    <row r="3385" spans="1:13" s="52" customFormat="1">
      <c r="A3385" s="38">
        <v>10199975</v>
      </c>
      <c r="B3385" s="54">
        <v>101999750000000</v>
      </c>
      <c r="C3385" s="52" t="s">
        <v>11969</v>
      </c>
      <c r="E3385" s="52" t="s">
        <v>11990</v>
      </c>
      <c r="F3385" s="32">
        <v>42277</v>
      </c>
      <c r="H3385" s="52" t="s">
        <v>11878</v>
      </c>
      <c r="I3385" s="52" t="s">
        <v>11879</v>
      </c>
      <c r="J3385" s="52" t="s">
        <v>11712</v>
      </c>
      <c r="K3385" s="52" t="s">
        <v>11713</v>
      </c>
      <c r="L3385" s="52" t="s">
        <v>11714</v>
      </c>
      <c r="M3385" s="53">
        <v>3506</v>
      </c>
    </row>
    <row r="3386" spans="1:13">
      <c r="A3386" s="38">
        <v>10199976</v>
      </c>
      <c r="B3386" s="54">
        <v>101999760000000</v>
      </c>
      <c r="C3386" s="52" t="s">
        <v>11969</v>
      </c>
      <c r="D3386" s="52"/>
      <c r="E3386" s="52" t="s">
        <v>11991</v>
      </c>
      <c r="F3386" s="32">
        <v>42277</v>
      </c>
      <c r="G3386" s="52"/>
      <c r="H3386" s="52" t="s">
        <v>11878</v>
      </c>
      <c r="I3386" s="52" t="s">
        <v>11879</v>
      </c>
      <c r="J3386" s="52" t="s">
        <v>11712</v>
      </c>
      <c r="K3386" s="52" t="s">
        <v>11713</v>
      </c>
      <c r="L3386" s="52" t="s">
        <v>11714</v>
      </c>
      <c r="M3386" s="53">
        <v>3506</v>
      </c>
    </row>
    <row r="3387" spans="1:13">
      <c r="A3387" s="38">
        <v>10199977</v>
      </c>
      <c r="B3387" s="54">
        <v>101999770000000</v>
      </c>
      <c r="C3387" s="52" t="s">
        <v>11969</v>
      </c>
      <c r="D3387" s="52"/>
      <c r="E3387" s="52" t="s">
        <v>11992</v>
      </c>
      <c r="F3387" s="32">
        <v>42277</v>
      </c>
      <c r="G3387" s="52"/>
      <c r="H3387" s="52" t="s">
        <v>11878</v>
      </c>
      <c r="I3387" s="52" t="s">
        <v>11879</v>
      </c>
      <c r="J3387" s="52" t="s">
        <v>11712</v>
      </c>
      <c r="K3387" s="52" t="s">
        <v>11713</v>
      </c>
      <c r="L3387" s="52" t="s">
        <v>11714</v>
      </c>
      <c r="M3387" s="53">
        <v>3506</v>
      </c>
    </row>
    <row r="3388" spans="1:13">
      <c r="A3388" s="38">
        <v>10199978</v>
      </c>
      <c r="B3388" s="54">
        <v>101999780000000</v>
      </c>
      <c r="C3388" s="52" t="s">
        <v>11969</v>
      </c>
      <c r="D3388" s="52"/>
      <c r="E3388" s="52" t="s">
        <v>11993</v>
      </c>
      <c r="F3388" s="32">
        <v>42277</v>
      </c>
      <c r="G3388" s="52"/>
      <c r="H3388" s="52" t="s">
        <v>11878</v>
      </c>
      <c r="I3388" s="52" t="s">
        <v>11879</v>
      </c>
      <c r="J3388" s="52" t="s">
        <v>11712</v>
      </c>
      <c r="K3388" s="52" t="s">
        <v>11713</v>
      </c>
      <c r="L3388" s="52" t="s">
        <v>11714</v>
      </c>
      <c r="M3388" s="53">
        <v>3506</v>
      </c>
    </row>
    <row r="3389" spans="1:13">
      <c r="A3389" s="38">
        <v>10199979</v>
      </c>
      <c r="B3389" s="54">
        <v>101999790000000</v>
      </c>
      <c r="C3389" s="52" t="s">
        <v>11969</v>
      </c>
      <c r="D3389" s="52"/>
      <c r="E3389" s="52" t="s">
        <v>11994</v>
      </c>
      <c r="F3389" s="32">
        <v>42277</v>
      </c>
      <c r="G3389" s="52"/>
      <c r="H3389" s="52" t="s">
        <v>11878</v>
      </c>
      <c r="I3389" s="52" t="s">
        <v>11879</v>
      </c>
      <c r="J3389" s="52" t="s">
        <v>11712</v>
      </c>
      <c r="K3389" s="52" t="s">
        <v>11713</v>
      </c>
      <c r="L3389" s="52" t="s">
        <v>11714</v>
      </c>
      <c r="M3389" s="53">
        <v>3506</v>
      </c>
    </row>
    <row r="3390" spans="1:13">
      <c r="A3390" s="38">
        <v>10199980</v>
      </c>
      <c r="B3390" s="54">
        <v>101999800000000</v>
      </c>
      <c r="C3390" s="52" t="s">
        <v>11969</v>
      </c>
      <c r="D3390" s="52"/>
      <c r="E3390" s="52" t="s">
        <v>11995</v>
      </c>
      <c r="F3390" s="32">
        <v>42277</v>
      </c>
      <c r="G3390" s="52"/>
      <c r="H3390" s="52" t="s">
        <v>11878</v>
      </c>
      <c r="I3390" s="52" t="s">
        <v>11879</v>
      </c>
      <c r="J3390" s="52" t="s">
        <v>11712</v>
      </c>
      <c r="K3390" s="52" t="s">
        <v>11713</v>
      </c>
      <c r="L3390" s="52" t="s">
        <v>11714</v>
      </c>
      <c r="M3390" s="53">
        <v>3506</v>
      </c>
    </row>
    <row r="3391" spans="1:13">
      <c r="A3391" s="38">
        <v>10199981</v>
      </c>
      <c r="B3391" s="54">
        <v>101999810000000</v>
      </c>
      <c r="C3391" s="52" t="s">
        <v>11969</v>
      </c>
      <c r="D3391" s="52"/>
      <c r="E3391" s="52" t="s">
        <v>11996</v>
      </c>
      <c r="F3391" s="32">
        <v>42277</v>
      </c>
      <c r="G3391" s="52"/>
      <c r="H3391" s="52" t="s">
        <v>11878</v>
      </c>
      <c r="I3391" s="52" t="s">
        <v>11879</v>
      </c>
      <c r="J3391" s="52" t="s">
        <v>11712</v>
      </c>
      <c r="K3391" s="52" t="s">
        <v>11713</v>
      </c>
      <c r="L3391" s="52" t="s">
        <v>11714</v>
      </c>
      <c r="M3391" s="53">
        <v>3506</v>
      </c>
    </row>
    <row r="3392" spans="1:13">
      <c r="A3392" s="38">
        <v>10199982</v>
      </c>
      <c r="B3392" s="54">
        <v>101999820000000</v>
      </c>
      <c r="C3392" s="52" t="s">
        <v>11969</v>
      </c>
      <c r="D3392" s="52"/>
      <c r="E3392" s="52" t="s">
        <v>11997</v>
      </c>
      <c r="F3392" s="32">
        <v>42277</v>
      </c>
      <c r="G3392" s="52"/>
      <c r="H3392" s="52" t="s">
        <v>11878</v>
      </c>
      <c r="I3392" s="52" t="s">
        <v>11879</v>
      </c>
      <c r="J3392" s="52" t="s">
        <v>11712</v>
      </c>
      <c r="K3392" s="52" t="s">
        <v>11713</v>
      </c>
      <c r="L3392" s="52" t="s">
        <v>11714</v>
      </c>
      <c r="M3392" s="53">
        <v>3506</v>
      </c>
    </row>
    <row r="3393" spans="1:13">
      <c r="A3393" s="38">
        <v>10199983</v>
      </c>
      <c r="B3393" s="54">
        <v>101999830000000</v>
      </c>
      <c r="C3393" s="52" t="s">
        <v>11969</v>
      </c>
      <c r="D3393" s="52"/>
      <c r="E3393" s="52" t="s">
        <v>11998</v>
      </c>
      <c r="F3393" s="32">
        <v>42277</v>
      </c>
      <c r="G3393" s="52"/>
      <c r="H3393" s="52" t="s">
        <v>11878</v>
      </c>
      <c r="I3393" s="52" t="s">
        <v>11879</v>
      </c>
      <c r="J3393" s="52" t="s">
        <v>11712</v>
      </c>
      <c r="K3393" s="52" t="s">
        <v>11713</v>
      </c>
      <c r="L3393" s="52" t="s">
        <v>11714</v>
      </c>
      <c r="M3393" s="53">
        <v>3506</v>
      </c>
    </row>
    <row r="3394" spans="1:13">
      <c r="A3394" s="38">
        <v>10199984</v>
      </c>
      <c r="B3394" s="54">
        <v>101999840000000</v>
      </c>
      <c r="C3394" s="52" t="s">
        <v>11969</v>
      </c>
      <c r="D3394" s="52"/>
      <c r="E3394" s="52" t="s">
        <v>11999</v>
      </c>
      <c r="F3394" s="32">
        <v>42277</v>
      </c>
      <c r="G3394" s="52"/>
      <c r="H3394" s="52" t="s">
        <v>11878</v>
      </c>
      <c r="I3394" s="52" t="s">
        <v>11879</v>
      </c>
      <c r="J3394" s="52" t="s">
        <v>11712</v>
      </c>
      <c r="K3394" s="52" t="s">
        <v>11713</v>
      </c>
      <c r="L3394" s="52" t="s">
        <v>11714</v>
      </c>
      <c r="M3394" s="53">
        <v>3506</v>
      </c>
    </row>
    <row r="3395" spans="1:13">
      <c r="A3395" s="38">
        <v>10199985</v>
      </c>
      <c r="B3395" s="54">
        <v>101999850000000</v>
      </c>
      <c r="C3395" s="52" t="s">
        <v>11969</v>
      </c>
      <c r="D3395" s="52"/>
      <c r="E3395" s="52" t="s">
        <v>12000</v>
      </c>
      <c r="F3395" s="32">
        <v>42277</v>
      </c>
      <c r="G3395" s="52"/>
      <c r="H3395" s="52" t="s">
        <v>11878</v>
      </c>
      <c r="I3395" s="52" t="s">
        <v>11879</v>
      </c>
      <c r="J3395" s="52" t="s">
        <v>11712</v>
      </c>
      <c r="K3395" s="52" t="s">
        <v>11713</v>
      </c>
      <c r="L3395" s="52" t="s">
        <v>11714</v>
      </c>
      <c r="M3395" s="53">
        <v>3506</v>
      </c>
    </row>
    <row r="3396" spans="1:13">
      <c r="A3396" s="38">
        <v>10199986</v>
      </c>
      <c r="B3396" s="54">
        <v>101999860000000</v>
      </c>
      <c r="C3396" s="52" t="s">
        <v>11969</v>
      </c>
      <c r="D3396" s="52"/>
      <c r="E3396" s="52" t="s">
        <v>12001</v>
      </c>
      <c r="F3396" s="32">
        <v>42277</v>
      </c>
      <c r="G3396" s="52"/>
      <c r="H3396" s="52" t="s">
        <v>11878</v>
      </c>
      <c r="I3396" s="52" t="s">
        <v>11879</v>
      </c>
      <c r="J3396" s="52" t="s">
        <v>11712</v>
      </c>
      <c r="K3396" s="52" t="s">
        <v>11713</v>
      </c>
      <c r="L3396" s="52" t="s">
        <v>11714</v>
      </c>
      <c r="M3396" s="53">
        <v>3506</v>
      </c>
    </row>
    <row r="3397" spans="1:13">
      <c r="A3397" s="38">
        <v>10199987</v>
      </c>
      <c r="B3397" s="54">
        <v>101999870000000</v>
      </c>
      <c r="C3397" s="52" t="s">
        <v>11969</v>
      </c>
      <c r="D3397" s="52"/>
      <c r="E3397" s="52" t="s">
        <v>12002</v>
      </c>
      <c r="F3397" s="32">
        <v>42277</v>
      </c>
      <c r="G3397" s="52"/>
      <c r="H3397" s="52" t="s">
        <v>11878</v>
      </c>
      <c r="I3397" s="52" t="s">
        <v>11879</v>
      </c>
      <c r="J3397" s="52" t="s">
        <v>11712</v>
      </c>
      <c r="K3397" s="52" t="s">
        <v>11713</v>
      </c>
      <c r="L3397" s="52" t="s">
        <v>11714</v>
      </c>
      <c r="M3397" s="53">
        <v>3506</v>
      </c>
    </row>
    <row r="3398" spans="1:13">
      <c r="A3398" s="38">
        <v>10199988</v>
      </c>
      <c r="B3398" s="54">
        <v>101999880000000</v>
      </c>
      <c r="C3398" s="52" t="s">
        <v>11969</v>
      </c>
      <c r="D3398" s="52"/>
      <c r="E3398" s="52" t="s">
        <v>12003</v>
      </c>
      <c r="F3398" s="32">
        <v>42277</v>
      </c>
      <c r="G3398" s="52"/>
      <c r="H3398" s="52" t="s">
        <v>11878</v>
      </c>
      <c r="I3398" s="52" t="s">
        <v>11879</v>
      </c>
      <c r="J3398" s="52" t="s">
        <v>11712</v>
      </c>
      <c r="K3398" s="52" t="s">
        <v>11713</v>
      </c>
      <c r="L3398" s="52" t="s">
        <v>11714</v>
      </c>
      <c r="M3398" s="53">
        <v>3506</v>
      </c>
    </row>
    <row r="3399" spans="1:13">
      <c r="A3399" s="38">
        <v>10199989</v>
      </c>
      <c r="B3399" s="54">
        <v>101999890000000</v>
      </c>
      <c r="C3399" s="52" t="s">
        <v>11969</v>
      </c>
      <c r="D3399" s="52"/>
      <c r="E3399" s="52" t="s">
        <v>12004</v>
      </c>
      <c r="F3399" s="32">
        <v>42277</v>
      </c>
      <c r="G3399" s="52"/>
      <c r="H3399" s="52" t="s">
        <v>11878</v>
      </c>
      <c r="I3399" s="52" t="s">
        <v>11879</v>
      </c>
      <c r="J3399" s="52" t="s">
        <v>11712</v>
      </c>
      <c r="K3399" s="52" t="s">
        <v>11713</v>
      </c>
      <c r="L3399" s="52" t="s">
        <v>11714</v>
      </c>
      <c r="M3399" s="53">
        <v>3506</v>
      </c>
    </row>
    <row r="3400" spans="1:13">
      <c r="A3400" s="38">
        <v>10199992</v>
      </c>
      <c r="B3400" s="54">
        <v>101999920000000</v>
      </c>
      <c r="C3400" s="52" t="s">
        <v>11969</v>
      </c>
      <c r="D3400" s="52"/>
      <c r="E3400" s="52" t="s">
        <v>12005</v>
      </c>
      <c r="F3400" s="32">
        <v>42277</v>
      </c>
      <c r="G3400" s="52"/>
      <c r="H3400" s="52" t="s">
        <v>11878</v>
      </c>
      <c r="I3400" s="52" t="s">
        <v>11879</v>
      </c>
      <c r="J3400" s="52" t="s">
        <v>11712</v>
      </c>
      <c r="K3400" s="52" t="s">
        <v>11713</v>
      </c>
      <c r="L3400" s="52" t="s">
        <v>11714</v>
      </c>
      <c r="M3400" s="53">
        <v>3506</v>
      </c>
    </row>
    <row r="3401" spans="1:13">
      <c r="A3401" s="38">
        <v>10199993</v>
      </c>
      <c r="B3401" s="54">
        <v>101999930000000</v>
      </c>
      <c r="C3401" s="52" t="s">
        <v>11969</v>
      </c>
      <c r="D3401" s="52"/>
      <c r="E3401" s="52" t="s">
        <v>12006</v>
      </c>
      <c r="F3401" s="32">
        <v>42277</v>
      </c>
      <c r="G3401" s="52"/>
      <c r="H3401" s="52" t="s">
        <v>11878</v>
      </c>
      <c r="I3401" s="52" t="s">
        <v>11879</v>
      </c>
      <c r="J3401" s="52" t="s">
        <v>11712</v>
      </c>
      <c r="K3401" s="52" t="s">
        <v>11713</v>
      </c>
      <c r="L3401" s="52" t="s">
        <v>11714</v>
      </c>
      <c r="M3401" s="53">
        <v>3506</v>
      </c>
    </row>
    <row r="3402" spans="1:13">
      <c r="A3402" s="38">
        <v>10199995</v>
      </c>
      <c r="B3402" s="54">
        <v>101999950000000</v>
      </c>
      <c r="C3402" s="52" t="s">
        <v>11969</v>
      </c>
      <c r="D3402" s="52"/>
      <c r="E3402" s="52" t="s">
        <v>12007</v>
      </c>
      <c r="F3402" s="32">
        <v>42277</v>
      </c>
      <c r="G3402" s="52"/>
      <c r="H3402" s="52" t="s">
        <v>11878</v>
      </c>
      <c r="I3402" s="52" t="s">
        <v>11879</v>
      </c>
      <c r="J3402" s="52" t="s">
        <v>11712</v>
      </c>
      <c r="K3402" s="52" t="s">
        <v>11713</v>
      </c>
      <c r="L3402" s="52" t="s">
        <v>11714</v>
      </c>
      <c r="M3402" s="53">
        <v>3506</v>
      </c>
    </row>
    <row r="3403" spans="1:13">
      <c r="A3403" s="38">
        <v>10199996</v>
      </c>
      <c r="B3403" s="54">
        <v>101999960000000</v>
      </c>
      <c r="C3403" s="52" t="s">
        <v>11969</v>
      </c>
      <c r="D3403" s="52"/>
      <c r="E3403" s="52" t="s">
        <v>12108</v>
      </c>
      <c r="F3403" s="32">
        <v>42277</v>
      </c>
      <c r="G3403" s="52" t="s">
        <v>12109</v>
      </c>
      <c r="H3403" s="52" t="s">
        <v>12105</v>
      </c>
      <c r="I3403" s="52" t="s">
        <v>11720</v>
      </c>
      <c r="J3403" s="52" t="s">
        <v>11712</v>
      </c>
      <c r="K3403" s="52" t="s">
        <v>11713</v>
      </c>
      <c r="L3403" s="52" t="s">
        <v>11714</v>
      </c>
      <c r="M3403" s="53">
        <v>3506</v>
      </c>
    </row>
    <row r="3404" spans="1:13">
      <c r="A3404" s="38">
        <v>10199997</v>
      </c>
      <c r="B3404" s="54">
        <v>101999970000000</v>
      </c>
      <c r="C3404" s="52" t="s">
        <v>11969</v>
      </c>
      <c r="D3404" s="52"/>
      <c r="E3404" s="52" t="s">
        <v>12008</v>
      </c>
      <c r="F3404" s="32">
        <v>42277</v>
      </c>
      <c r="G3404" s="52"/>
      <c r="H3404" s="52" t="s">
        <v>11878</v>
      </c>
      <c r="I3404" s="52" t="s">
        <v>11879</v>
      </c>
      <c r="J3404" s="52" t="s">
        <v>11712</v>
      </c>
      <c r="K3404" s="52" t="s">
        <v>11713</v>
      </c>
      <c r="L3404" s="52" t="s">
        <v>11714</v>
      </c>
      <c r="M3404" s="53">
        <v>3506</v>
      </c>
    </row>
    <row r="3405" spans="1:13">
      <c r="A3405" s="38">
        <v>10199998</v>
      </c>
      <c r="B3405" s="54">
        <v>101999980000000</v>
      </c>
      <c r="C3405" s="52" t="s">
        <v>11969</v>
      </c>
      <c r="D3405" s="52"/>
      <c r="E3405" s="52" t="s">
        <v>12009</v>
      </c>
      <c r="F3405" s="32">
        <v>42277</v>
      </c>
      <c r="G3405" s="52"/>
      <c r="H3405" s="52" t="s">
        <v>11878</v>
      </c>
      <c r="I3405" s="52" t="s">
        <v>11879</v>
      </c>
      <c r="J3405" s="52" t="s">
        <v>11712</v>
      </c>
      <c r="K3405" s="52" t="s">
        <v>11713</v>
      </c>
      <c r="L3405" s="52" t="s">
        <v>11714</v>
      </c>
      <c r="M3405" s="53">
        <v>3506</v>
      </c>
    </row>
    <row r="3406" spans="1:13">
      <c r="A3406" s="38">
        <v>10199999</v>
      </c>
      <c r="B3406" s="54">
        <v>101999990000000</v>
      </c>
      <c r="C3406" s="52" t="s">
        <v>11969</v>
      </c>
      <c r="D3406" s="52"/>
      <c r="E3406" s="52" t="s">
        <v>12010</v>
      </c>
      <c r="F3406" s="32">
        <v>42277</v>
      </c>
      <c r="G3406" s="52"/>
      <c r="H3406" s="52" t="s">
        <v>11878</v>
      </c>
      <c r="I3406" s="52" t="s">
        <v>11879</v>
      </c>
      <c r="J3406" s="52" t="s">
        <v>11712</v>
      </c>
      <c r="K3406" s="52" t="s">
        <v>11713</v>
      </c>
      <c r="L3406" s="52" t="s">
        <v>11714</v>
      </c>
      <c r="M3406" s="53">
        <v>3506</v>
      </c>
    </row>
    <row r="3407" spans="1:13">
      <c r="A3407" s="38">
        <v>10200000</v>
      </c>
      <c r="B3407" s="54">
        <v>102000000000000</v>
      </c>
      <c r="C3407" s="52" t="s">
        <v>11969</v>
      </c>
      <c r="D3407" s="52"/>
      <c r="E3407" s="52" t="s">
        <v>12011</v>
      </c>
      <c r="F3407" s="32">
        <v>42277</v>
      </c>
      <c r="G3407" s="52"/>
      <c r="H3407" s="52" t="s">
        <v>11878</v>
      </c>
      <c r="I3407" s="52" t="s">
        <v>11879</v>
      </c>
      <c r="J3407" s="52" t="s">
        <v>11712</v>
      </c>
      <c r="K3407" s="52" t="s">
        <v>11713</v>
      </c>
      <c r="L3407" s="52" t="s">
        <v>11714</v>
      </c>
      <c r="M3407" s="53">
        <v>3506</v>
      </c>
    </row>
    <row r="3408" spans="1:13">
      <c r="A3408" s="38">
        <v>10200001</v>
      </c>
      <c r="B3408" s="54">
        <v>102000010000000</v>
      </c>
      <c r="C3408" s="52" t="s">
        <v>11969</v>
      </c>
      <c r="D3408" s="52"/>
      <c r="E3408" s="52" t="s">
        <v>12012</v>
      </c>
      <c r="F3408" s="32">
        <v>42277</v>
      </c>
      <c r="G3408" s="52"/>
      <c r="H3408" s="52" t="s">
        <v>11878</v>
      </c>
      <c r="I3408" s="52" t="s">
        <v>11879</v>
      </c>
      <c r="J3408" s="52" t="s">
        <v>11712</v>
      </c>
      <c r="K3408" s="52" t="s">
        <v>11713</v>
      </c>
      <c r="L3408" s="52" t="s">
        <v>11714</v>
      </c>
      <c r="M3408" s="53">
        <v>3506</v>
      </c>
    </row>
    <row r="3409" spans="1:13">
      <c r="A3409" s="38">
        <v>10200002</v>
      </c>
      <c r="B3409" s="54">
        <v>102000020000000</v>
      </c>
      <c r="C3409" s="52" t="s">
        <v>11969</v>
      </c>
      <c r="D3409" s="52"/>
      <c r="E3409" s="52" t="s">
        <v>12013</v>
      </c>
      <c r="F3409" s="32">
        <v>42277</v>
      </c>
      <c r="G3409" s="52"/>
      <c r="H3409" s="52" t="s">
        <v>11878</v>
      </c>
      <c r="I3409" s="52" t="s">
        <v>11879</v>
      </c>
      <c r="J3409" s="52" t="s">
        <v>11712</v>
      </c>
      <c r="K3409" s="52" t="s">
        <v>11713</v>
      </c>
      <c r="L3409" s="52" t="s">
        <v>11714</v>
      </c>
      <c r="M3409" s="53">
        <v>3506</v>
      </c>
    </row>
    <row r="3410" spans="1:13">
      <c r="A3410" s="38">
        <v>10200003</v>
      </c>
      <c r="B3410" s="54">
        <v>102000030000000</v>
      </c>
      <c r="C3410" s="52" t="s">
        <v>11969</v>
      </c>
      <c r="D3410" s="52"/>
      <c r="E3410" s="52" t="s">
        <v>12014</v>
      </c>
      <c r="F3410" s="32">
        <v>42277</v>
      </c>
      <c r="G3410" s="52"/>
      <c r="H3410" s="52" t="s">
        <v>11878</v>
      </c>
      <c r="I3410" s="52" t="s">
        <v>11879</v>
      </c>
      <c r="J3410" s="52" t="s">
        <v>11712</v>
      </c>
      <c r="K3410" s="52" t="s">
        <v>11713</v>
      </c>
      <c r="L3410" s="52" t="s">
        <v>11714</v>
      </c>
      <c r="M3410" s="53">
        <v>3506</v>
      </c>
    </row>
    <row r="3411" spans="1:13">
      <c r="A3411" s="38">
        <v>10200004</v>
      </c>
      <c r="B3411" s="54">
        <v>102000040000000</v>
      </c>
      <c r="C3411" s="52" t="s">
        <v>11969</v>
      </c>
      <c r="D3411" s="52"/>
      <c r="E3411" s="52" t="s">
        <v>12015</v>
      </c>
      <c r="F3411" s="32">
        <v>42277</v>
      </c>
      <c r="G3411" s="52"/>
      <c r="H3411" s="52" t="s">
        <v>11878</v>
      </c>
      <c r="I3411" s="52" t="s">
        <v>11879</v>
      </c>
      <c r="J3411" s="52" t="s">
        <v>11712</v>
      </c>
      <c r="K3411" s="52" t="s">
        <v>11713</v>
      </c>
      <c r="L3411" s="52" t="s">
        <v>11714</v>
      </c>
      <c r="M3411" s="53">
        <v>3506</v>
      </c>
    </row>
    <row r="3412" spans="1:13">
      <c r="A3412" s="38">
        <v>10200005</v>
      </c>
      <c r="B3412" s="54">
        <v>102000050000000</v>
      </c>
      <c r="C3412" s="52" t="s">
        <v>11969</v>
      </c>
      <c r="D3412" s="52"/>
      <c r="E3412" s="52" t="s">
        <v>12016</v>
      </c>
      <c r="F3412" s="32">
        <v>42277</v>
      </c>
      <c r="G3412" s="52"/>
      <c r="H3412" s="52" t="s">
        <v>11878</v>
      </c>
      <c r="I3412" s="52" t="s">
        <v>11879</v>
      </c>
      <c r="J3412" s="52" t="s">
        <v>11712</v>
      </c>
      <c r="K3412" s="52" t="s">
        <v>11713</v>
      </c>
      <c r="L3412" s="52" t="s">
        <v>11714</v>
      </c>
      <c r="M3412" s="53">
        <v>3506</v>
      </c>
    </row>
    <row r="3413" spans="1:13">
      <c r="A3413" s="38">
        <v>10200006</v>
      </c>
      <c r="B3413" s="54">
        <v>102000060000000</v>
      </c>
      <c r="C3413" s="52" t="s">
        <v>11969</v>
      </c>
      <c r="D3413" s="52"/>
      <c r="E3413" s="52" t="s">
        <v>12017</v>
      </c>
      <c r="F3413" s="32">
        <v>42277</v>
      </c>
      <c r="G3413" s="52"/>
      <c r="H3413" s="52" t="s">
        <v>11878</v>
      </c>
      <c r="I3413" s="52" t="s">
        <v>11879</v>
      </c>
      <c r="J3413" s="52" t="s">
        <v>11712</v>
      </c>
      <c r="K3413" s="52" t="s">
        <v>11713</v>
      </c>
      <c r="L3413" s="52" t="s">
        <v>11714</v>
      </c>
      <c r="M3413" s="53">
        <v>3506</v>
      </c>
    </row>
    <row r="3414" spans="1:13">
      <c r="A3414" s="38">
        <v>10200007</v>
      </c>
      <c r="B3414" s="54">
        <v>102000070000000</v>
      </c>
      <c r="C3414" s="52" t="s">
        <v>11969</v>
      </c>
      <c r="D3414" s="52"/>
      <c r="E3414" s="52" t="s">
        <v>12018</v>
      </c>
      <c r="F3414" s="32">
        <v>42277</v>
      </c>
      <c r="G3414" s="52"/>
      <c r="H3414" s="52" t="s">
        <v>11878</v>
      </c>
      <c r="I3414" s="52" t="s">
        <v>11879</v>
      </c>
      <c r="J3414" s="52" t="s">
        <v>11712</v>
      </c>
      <c r="K3414" s="52" t="s">
        <v>11713</v>
      </c>
      <c r="L3414" s="52" t="s">
        <v>11714</v>
      </c>
      <c r="M3414" s="53">
        <v>3506</v>
      </c>
    </row>
    <row r="3415" spans="1:13">
      <c r="A3415" s="38">
        <v>10200008</v>
      </c>
      <c r="B3415" s="54">
        <v>102000080000000</v>
      </c>
      <c r="C3415" s="52" t="s">
        <v>11969</v>
      </c>
      <c r="D3415" s="52"/>
      <c r="E3415" s="52" t="s">
        <v>12019</v>
      </c>
      <c r="F3415" s="32">
        <v>42277</v>
      </c>
      <c r="G3415" s="52"/>
      <c r="H3415" s="52" t="s">
        <v>11878</v>
      </c>
      <c r="I3415" s="52" t="s">
        <v>11879</v>
      </c>
      <c r="J3415" s="52" t="s">
        <v>11712</v>
      </c>
      <c r="K3415" s="52" t="s">
        <v>11713</v>
      </c>
      <c r="L3415" s="52" t="s">
        <v>11714</v>
      </c>
      <c r="M3415" s="53">
        <v>3506</v>
      </c>
    </row>
    <row r="3416" spans="1:13">
      <c r="A3416" s="38">
        <v>10200009</v>
      </c>
      <c r="B3416" s="54">
        <v>102000090000000</v>
      </c>
      <c r="C3416" s="52" t="s">
        <v>11969</v>
      </c>
      <c r="D3416" s="52"/>
      <c r="E3416" s="52" t="s">
        <v>12020</v>
      </c>
      <c r="F3416" s="32">
        <v>42277</v>
      </c>
      <c r="G3416" s="52"/>
      <c r="H3416" s="52" t="s">
        <v>11878</v>
      </c>
      <c r="I3416" s="52" t="s">
        <v>11879</v>
      </c>
      <c r="J3416" s="52" t="s">
        <v>11712</v>
      </c>
      <c r="K3416" s="52" t="s">
        <v>11713</v>
      </c>
      <c r="L3416" s="52" t="s">
        <v>11714</v>
      </c>
      <c r="M3416" s="53">
        <v>3506</v>
      </c>
    </row>
    <row r="3417" spans="1:13">
      <c r="A3417" s="38">
        <v>10200010</v>
      </c>
      <c r="B3417" s="54">
        <v>102000100000000</v>
      </c>
      <c r="C3417" s="52" t="s">
        <v>11969</v>
      </c>
      <c r="D3417" s="52"/>
      <c r="E3417" s="52" t="s">
        <v>12021</v>
      </c>
      <c r="F3417" s="32">
        <v>42277</v>
      </c>
      <c r="G3417" s="52"/>
      <c r="H3417" s="52" t="s">
        <v>11878</v>
      </c>
      <c r="I3417" s="52" t="s">
        <v>11879</v>
      </c>
      <c r="J3417" s="52" t="s">
        <v>11712</v>
      </c>
      <c r="K3417" s="52" t="s">
        <v>11713</v>
      </c>
      <c r="L3417" s="52" t="s">
        <v>11714</v>
      </c>
      <c r="M3417" s="53">
        <v>3506</v>
      </c>
    </row>
    <row r="3418" spans="1:13">
      <c r="A3418" s="38">
        <v>10200011</v>
      </c>
      <c r="B3418" s="54">
        <v>102000110000000</v>
      </c>
      <c r="C3418" s="52" t="s">
        <v>11969</v>
      </c>
      <c r="D3418" s="52"/>
      <c r="E3418" s="52" t="s">
        <v>12022</v>
      </c>
      <c r="F3418" s="32">
        <v>42277</v>
      </c>
      <c r="G3418" s="52"/>
      <c r="H3418" s="52" t="s">
        <v>11878</v>
      </c>
      <c r="I3418" s="52" t="s">
        <v>11879</v>
      </c>
      <c r="J3418" s="52" t="s">
        <v>11712</v>
      </c>
      <c r="K3418" s="52" t="s">
        <v>11713</v>
      </c>
      <c r="L3418" s="52" t="s">
        <v>11714</v>
      </c>
      <c r="M3418" s="53">
        <v>3506</v>
      </c>
    </row>
    <row r="3419" spans="1:13">
      <c r="A3419" s="38">
        <v>10200012</v>
      </c>
      <c r="B3419" s="54">
        <v>102000120000000</v>
      </c>
      <c r="C3419" s="52" t="s">
        <v>11969</v>
      </c>
      <c r="D3419" s="52"/>
      <c r="E3419" s="52" t="s">
        <v>12023</v>
      </c>
      <c r="F3419" s="32">
        <v>42277</v>
      </c>
      <c r="G3419" s="52"/>
      <c r="H3419" s="52" t="s">
        <v>11878</v>
      </c>
      <c r="I3419" s="52" t="s">
        <v>11879</v>
      </c>
      <c r="J3419" s="52" t="s">
        <v>11712</v>
      </c>
      <c r="K3419" s="52" t="s">
        <v>11713</v>
      </c>
      <c r="L3419" s="52" t="s">
        <v>11714</v>
      </c>
      <c r="M3419" s="53">
        <v>3506</v>
      </c>
    </row>
    <row r="3420" spans="1:13">
      <c r="A3420" s="38">
        <v>10200013</v>
      </c>
      <c r="B3420" s="54">
        <v>102000130000000</v>
      </c>
      <c r="C3420" s="52" t="s">
        <v>11969</v>
      </c>
      <c r="D3420" s="52"/>
      <c r="E3420" s="52" t="s">
        <v>12024</v>
      </c>
      <c r="F3420" s="32">
        <v>42277</v>
      </c>
      <c r="G3420" s="52"/>
      <c r="H3420" s="52" t="s">
        <v>11878</v>
      </c>
      <c r="I3420" s="52" t="s">
        <v>11879</v>
      </c>
      <c r="J3420" s="52" t="s">
        <v>11712</v>
      </c>
      <c r="K3420" s="52" t="s">
        <v>11713</v>
      </c>
      <c r="L3420" s="52" t="s">
        <v>11714</v>
      </c>
      <c r="M3420" s="53">
        <v>3506</v>
      </c>
    </row>
    <row r="3421" spans="1:13">
      <c r="A3421" s="38">
        <v>10200014</v>
      </c>
      <c r="B3421" s="54">
        <v>102000140000000</v>
      </c>
      <c r="C3421" s="52" t="s">
        <v>11969</v>
      </c>
      <c r="D3421" s="52"/>
      <c r="E3421" s="52" t="s">
        <v>12025</v>
      </c>
      <c r="F3421" s="32">
        <v>42277</v>
      </c>
      <c r="G3421" s="52"/>
      <c r="H3421" s="52" t="s">
        <v>11878</v>
      </c>
      <c r="I3421" s="52" t="s">
        <v>11879</v>
      </c>
      <c r="J3421" s="52" t="s">
        <v>11712</v>
      </c>
      <c r="K3421" s="52" t="s">
        <v>11713</v>
      </c>
      <c r="L3421" s="52" t="s">
        <v>11714</v>
      </c>
      <c r="M3421" s="53">
        <v>3506</v>
      </c>
    </row>
    <row r="3422" spans="1:13">
      <c r="A3422" s="38">
        <v>10200016</v>
      </c>
      <c r="B3422" s="54">
        <v>102000160000000</v>
      </c>
      <c r="C3422" s="52" t="s">
        <v>11969</v>
      </c>
      <c r="D3422" s="52"/>
      <c r="E3422" s="52" t="s">
        <v>12026</v>
      </c>
      <c r="F3422" s="32">
        <v>42277</v>
      </c>
      <c r="G3422" s="52"/>
      <c r="H3422" s="52" t="s">
        <v>11878</v>
      </c>
      <c r="I3422" s="52" t="s">
        <v>11879</v>
      </c>
      <c r="J3422" s="52" t="s">
        <v>11712</v>
      </c>
      <c r="K3422" s="52" t="s">
        <v>11713</v>
      </c>
      <c r="L3422" s="52" t="s">
        <v>11714</v>
      </c>
      <c r="M3422" s="53">
        <v>3506</v>
      </c>
    </row>
    <row r="3423" spans="1:13">
      <c r="A3423" s="38">
        <v>10200017</v>
      </c>
      <c r="B3423" s="54">
        <v>102000170000000</v>
      </c>
      <c r="C3423" s="52" t="s">
        <v>11969</v>
      </c>
      <c r="D3423" s="52"/>
      <c r="E3423" s="52" t="s">
        <v>12027</v>
      </c>
      <c r="F3423" s="32">
        <v>42277</v>
      </c>
      <c r="G3423" s="52"/>
      <c r="H3423" s="52" t="s">
        <v>11878</v>
      </c>
      <c r="I3423" s="52" t="s">
        <v>11879</v>
      </c>
      <c r="J3423" s="52" t="s">
        <v>11712</v>
      </c>
      <c r="K3423" s="52" t="s">
        <v>11713</v>
      </c>
      <c r="L3423" s="52" t="s">
        <v>11714</v>
      </c>
      <c r="M3423" s="53">
        <v>3506</v>
      </c>
    </row>
    <row r="3424" spans="1:13">
      <c r="A3424" s="38">
        <v>10200018</v>
      </c>
      <c r="B3424" s="54">
        <v>102000180000000</v>
      </c>
      <c r="C3424" s="52" t="s">
        <v>11969</v>
      </c>
      <c r="D3424" s="52"/>
      <c r="E3424" s="52" t="s">
        <v>12028</v>
      </c>
      <c r="F3424" s="32">
        <v>42277</v>
      </c>
      <c r="G3424" s="52"/>
      <c r="H3424" s="52" t="s">
        <v>11878</v>
      </c>
      <c r="I3424" s="52" t="s">
        <v>11879</v>
      </c>
      <c r="J3424" s="52" t="s">
        <v>11712</v>
      </c>
      <c r="K3424" s="52" t="s">
        <v>11713</v>
      </c>
      <c r="L3424" s="52" t="s">
        <v>11714</v>
      </c>
      <c r="M3424" s="53">
        <v>3506</v>
      </c>
    </row>
    <row r="3425" spans="1:13">
      <c r="A3425" s="38">
        <v>10200019</v>
      </c>
      <c r="B3425" s="54">
        <v>102000190000000</v>
      </c>
      <c r="C3425" s="52" t="s">
        <v>11969</v>
      </c>
      <c r="D3425" s="52"/>
      <c r="E3425" s="52" t="s">
        <v>12029</v>
      </c>
      <c r="F3425" s="32">
        <v>42277</v>
      </c>
      <c r="G3425" s="52"/>
      <c r="H3425" s="52" t="s">
        <v>11878</v>
      </c>
      <c r="I3425" s="52" t="s">
        <v>11879</v>
      </c>
      <c r="J3425" s="52" t="s">
        <v>11712</v>
      </c>
      <c r="K3425" s="52" t="s">
        <v>11713</v>
      </c>
      <c r="L3425" s="52" t="s">
        <v>11714</v>
      </c>
      <c r="M3425" s="53">
        <v>3506</v>
      </c>
    </row>
    <row r="3426" spans="1:13">
      <c r="A3426" s="38">
        <v>10200020</v>
      </c>
      <c r="B3426" s="54">
        <v>102000200000000</v>
      </c>
      <c r="C3426" s="52" t="s">
        <v>11969</v>
      </c>
      <c r="D3426" s="52"/>
      <c r="E3426" s="52" t="s">
        <v>12030</v>
      </c>
      <c r="F3426" s="32">
        <v>42277</v>
      </c>
      <c r="G3426" s="52"/>
      <c r="H3426" s="52" t="s">
        <v>11878</v>
      </c>
      <c r="I3426" s="52" t="s">
        <v>11879</v>
      </c>
      <c r="J3426" s="52" t="s">
        <v>11712</v>
      </c>
      <c r="K3426" s="52" t="s">
        <v>11713</v>
      </c>
      <c r="L3426" s="52" t="s">
        <v>11714</v>
      </c>
      <c r="M3426" s="53">
        <v>3506</v>
      </c>
    </row>
    <row r="3427" spans="1:13">
      <c r="A3427" s="38">
        <v>10200021</v>
      </c>
      <c r="B3427" s="54">
        <v>102000210000000</v>
      </c>
      <c r="C3427" s="52" t="s">
        <v>11969</v>
      </c>
      <c r="D3427" s="52"/>
      <c r="E3427" s="52" t="s">
        <v>12031</v>
      </c>
      <c r="F3427" s="32">
        <v>42277</v>
      </c>
      <c r="G3427" s="52"/>
      <c r="H3427" s="52" t="s">
        <v>11878</v>
      </c>
      <c r="I3427" s="52" t="s">
        <v>11879</v>
      </c>
      <c r="J3427" s="52" t="s">
        <v>11712</v>
      </c>
      <c r="K3427" s="52" t="s">
        <v>11713</v>
      </c>
      <c r="L3427" s="52" t="s">
        <v>11714</v>
      </c>
      <c r="M3427" s="53">
        <v>3506</v>
      </c>
    </row>
    <row r="3428" spans="1:13">
      <c r="A3428" s="38">
        <v>10200022</v>
      </c>
      <c r="B3428" s="54">
        <v>102000220000000</v>
      </c>
      <c r="C3428" s="52" t="s">
        <v>11969</v>
      </c>
      <c r="D3428" s="52"/>
      <c r="E3428" s="52" t="s">
        <v>12032</v>
      </c>
      <c r="F3428" s="32">
        <v>42277</v>
      </c>
      <c r="G3428" s="52"/>
      <c r="H3428" s="52" t="s">
        <v>11878</v>
      </c>
      <c r="I3428" s="52" t="s">
        <v>11879</v>
      </c>
      <c r="J3428" s="52" t="s">
        <v>11712</v>
      </c>
      <c r="K3428" s="52" t="s">
        <v>11713</v>
      </c>
      <c r="L3428" s="52" t="s">
        <v>11714</v>
      </c>
      <c r="M3428" s="53">
        <v>3506</v>
      </c>
    </row>
    <row r="3429" spans="1:13">
      <c r="A3429" s="38">
        <v>10200023</v>
      </c>
      <c r="B3429" s="54">
        <v>102000230000000</v>
      </c>
      <c r="C3429" s="52" t="s">
        <v>11969</v>
      </c>
      <c r="D3429" s="52"/>
      <c r="E3429" s="52" t="s">
        <v>12033</v>
      </c>
      <c r="F3429" s="32">
        <v>42277</v>
      </c>
      <c r="G3429" s="52"/>
      <c r="H3429" s="52" t="s">
        <v>11878</v>
      </c>
      <c r="I3429" s="52" t="s">
        <v>11879</v>
      </c>
      <c r="J3429" s="52" t="s">
        <v>11712</v>
      </c>
      <c r="K3429" s="52" t="s">
        <v>11713</v>
      </c>
      <c r="L3429" s="52" t="s">
        <v>11714</v>
      </c>
      <c r="M3429" s="53">
        <v>3506</v>
      </c>
    </row>
    <row r="3430" spans="1:13">
      <c r="A3430" s="38">
        <v>10200024</v>
      </c>
      <c r="B3430" s="54">
        <v>102000240000000</v>
      </c>
      <c r="C3430" s="52" t="s">
        <v>11969</v>
      </c>
      <c r="D3430" s="52"/>
      <c r="E3430" s="52" t="s">
        <v>12034</v>
      </c>
      <c r="F3430" s="32">
        <v>42277</v>
      </c>
      <c r="G3430" s="52"/>
      <c r="H3430" s="52" t="s">
        <v>11878</v>
      </c>
      <c r="I3430" s="52" t="s">
        <v>11879</v>
      </c>
      <c r="J3430" s="52" t="s">
        <v>11712</v>
      </c>
      <c r="K3430" s="52" t="s">
        <v>11713</v>
      </c>
      <c r="L3430" s="52" t="s">
        <v>11714</v>
      </c>
      <c r="M3430" s="53">
        <v>3506</v>
      </c>
    </row>
    <row r="3431" spans="1:13">
      <c r="A3431" s="38">
        <v>10200025</v>
      </c>
      <c r="B3431" s="54">
        <v>102000250000000</v>
      </c>
      <c r="C3431" s="52" t="s">
        <v>11969</v>
      </c>
      <c r="D3431" s="52"/>
      <c r="E3431" s="52" t="s">
        <v>12035</v>
      </c>
      <c r="F3431" s="32">
        <v>42277</v>
      </c>
      <c r="G3431" s="52"/>
      <c r="H3431" s="52" t="s">
        <v>11878</v>
      </c>
      <c r="I3431" s="52" t="s">
        <v>11879</v>
      </c>
      <c r="J3431" s="52" t="s">
        <v>11712</v>
      </c>
      <c r="K3431" s="52" t="s">
        <v>11713</v>
      </c>
      <c r="L3431" s="52" t="s">
        <v>11714</v>
      </c>
      <c r="M3431" s="53">
        <v>3506</v>
      </c>
    </row>
    <row r="3432" spans="1:13">
      <c r="A3432" s="38">
        <v>10200026</v>
      </c>
      <c r="B3432" s="54">
        <v>102000260000000</v>
      </c>
      <c r="C3432" s="52" t="s">
        <v>11969</v>
      </c>
      <c r="D3432" s="52"/>
      <c r="E3432" s="52" t="s">
        <v>12036</v>
      </c>
      <c r="F3432" s="32">
        <v>42277</v>
      </c>
      <c r="G3432" s="52"/>
      <c r="H3432" s="52" t="s">
        <v>11878</v>
      </c>
      <c r="I3432" s="52" t="s">
        <v>11879</v>
      </c>
      <c r="J3432" s="52" t="s">
        <v>11712</v>
      </c>
      <c r="K3432" s="52" t="s">
        <v>11713</v>
      </c>
      <c r="L3432" s="52" t="s">
        <v>11714</v>
      </c>
      <c r="M3432" s="53">
        <v>3506</v>
      </c>
    </row>
    <row r="3433" spans="1:13">
      <c r="A3433" s="38">
        <v>10200027</v>
      </c>
      <c r="B3433" s="54">
        <v>102000270000000</v>
      </c>
      <c r="C3433" s="52" t="s">
        <v>11969</v>
      </c>
      <c r="D3433" s="52"/>
      <c r="E3433" s="52" t="s">
        <v>12037</v>
      </c>
      <c r="F3433" s="32">
        <v>42277</v>
      </c>
      <c r="G3433" s="52"/>
      <c r="H3433" s="52" t="s">
        <v>11878</v>
      </c>
      <c r="I3433" s="52" t="s">
        <v>11879</v>
      </c>
      <c r="J3433" s="52" t="s">
        <v>11712</v>
      </c>
      <c r="K3433" s="52" t="s">
        <v>11713</v>
      </c>
      <c r="L3433" s="52" t="s">
        <v>11714</v>
      </c>
      <c r="M3433" s="53">
        <v>3506</v>
      </c>
    </row>
    <row r="3434" spans="1:13">
      <c r="A3434" s="38">
        <v>10200028</v>
      </c>
      <c r="B3434" s="54">
        <v>102000280000000</v>
      </c>
      <c r="C3434" s="52" t="s">
        <v>11969</v>
      </c>
      <c r="D3434" s="52"/>
      <c r="E3434" s="52" t="s">
        <v>12038</v>
      </c>
      <c r="F3434" s="32">
        <v>42277</v>
      </c>
      <c r="G3434" s="52"/>
      <c r="H3434" s="52" t="s">
        <v>11878</v>
      </c>
      <c r="I3434" s="52" t="s">
        <v>11879</v>
      </c>
      <c r="J3434" s="52" t="s">
        <v>11712</v>
      </c>
      <c r="K3434" s="52" t="s">
        <v>11713</v>
      </c>
      <c r="L3434" s="52" t="s">
        <v>11714</v>
      </c>
      <c r="M3434" s="53">
        <v>3506</v>
      </c>
    </row>
    <row r="3435" spans="1:13">
      <c r="A3435" s="38">
        <v>10200029</v>
      </c>
      <c r="B3435" s="54">
        <v>102000290000000</v>
      </c>
      <c r="C3435" s="52" t="s">
        <v>11969</v>
      </c>
      <c r="D3435" s="52"/>
      <c r="E3435" s="52" t="s">
        <v>12039</v>
      </c>
      <c r="F3435" s="32">
        <v>42277</v>
      </c>
      <c r="G3435" s="52"/>
      <c r="H3435" s="52" t="s">
        <v>11878</v>
      </c>
      <c r="I3435" s="52" t="s">
        <v>11879</v>
      </c>
      <c r="J3435" s="52" t="s">
        <v>11712</v>
      </c>
      <c r="K3435" s="52" t="s">
        <v>11713</v>
      </c>
      <c r="L3435" s="52" t="s">
        <v>11714</v>
      </c>
      <c r="M3435" s="53">
        <v>3506</v>
      </c>
    </row>
    <row r="3436" spans="1:13">
      <c r="A3436" s="38">
        <v>10200030</v>
      </c>
      <c r="B3436" s="54">
        <v>102000300000000</v>
      </c>
      <c r="C3436" s="52" t="s">
        <v>11969</v>
      </c>
      <c r="D3436" s="52"/>
      <c r="E3436" s="52" t="s">
        <v>12040</v>
      </c>
      <c r="F3436" s="32">
        <v>42277</v>
      </c>
      <c r="G3436" s="52"/>
      <c r="H3436" s="52" t="s">
        <v>11878</v>
      </c>
      <c r="I3436" s="52" t="s">
        <v>11879</v>
      </c>
      <c r="J3436" s="52" t="s">
        <v>11712</v>
      </c>
      <c r="K3436" s="52" t="s">
        <v>11713</v>
      </c>
      <c r="L3436" s="52" t="s">
        <v>11714</v>
      </c>
      <c r="M3436" s="53">
        <v>3506</v>
      </c>
    </row>
    <row r="3437" spans="1:13">
      <c r="A3437" s="38">
        <v>10200031</v>
      </c>
      <c r="B3437" s="54">
        <v>102000310000000</v>
      </c>
      <c r="C3437" s="52" t="s">
        <v>11969</v>
      </c>
      <c r="D3437" s="52"/>
      <c r="E3437" s="52" t="s">
        <v>12041</v>
      </c>
      <c r="F3437" s="32">
        <v>42277</v>
      </c>
      <c r="G3437" s="52"/>
      <c r="H3437" s="52" t="s">
        <v>11878</v>
      </c>
      <c r="I3437" s="52" t="s">
        <v>11879</v>
      </c>
      <c r="J3437" s="52" t="s">
        <v>11712</v>
      </c>
      <c r="K3437" s="52" t="s">
        <v>11713</v>
      </c>
      <c r="L3437" s="52" t="s">
        <v>11714</v>
      </c>
      <c r="M3437" s="53">
        <v>3506</v>
      </c>
    </row>
    <row r="3438" spans="1:13">
      <c r="A3438" s="38">
        <v>10200032</v>
      </c>
      <c r="B3438" s="54">
        <v>102000320000000</v>
      </c>
      <c r="C3438" s="52" t="s">
        <v>11969</v>
      </c>
      <c r="D3438" s="52"/>
      <c r="E3438" s="52" t="s">
        <v>12042</v>
      </c>
      <c r="F3438" s="32">
        <v>42277</v>
      </c>
      <c r="G3438" s="52"/>
      <c r="H3438" s="52" t="s">
        <v>11878</v>
      </c>
      <c r="I3438" s="52" t="s">
        <v>11879</v>
      </c>
      <c r="J3438" s="52" t="s">
        <v>11712</v>
      </c>
      <c r="K3438" s="52" t="s">
        <v>11713</v>
      </c>
      <c r="L3438" s="52" t="s">
        <v>11714</v>
      </c>
      <c r="M3438" s="53">
        <v>3506</v>
      </c>
    </row>
    <row r="3439" spans="1:13">
      <c r="A3439" s="38">
        <v>10200033</v>
      </c>
      <c r="B3439" s="54">
        <v>102000330000000</v>
      </c>
      <c r="C3439" s="52" t="s">
        <v>11969</v>
      </c>
      <c r="D3439" s="52"/>
      <c r="E3439" s="52" t="s">
        <v>12043</v>
      </c>
      <c r="F3439" s="32">
        <v>42277</v>
      </c>
      <c r="G3439" s="52"/>
      <c r="H3439" s="52" t="s">
        <v>11878</v>
      </c>
      <c r="I3439" s="52" t="s">
        <v>11879</v>
      </c>
      <c r="J3439" s="52" t="s">
        <v>11712</v>
      </c>
      <c r="K3439" s="52" t="s">
        <v>11713</v>
      </c>
      <c r="L3439" s="52" t="s">
        <v>11714</v>
      </c>
      <c r="M3439" s="53">
        <v>3506</v>
      </c>
    </row>
    <row r="3440" spans="1:13">
      <c r="A3440" s="38">
        <v>10200034</v>
      </c>
      <c r="B3440" s="54">
        <v>102000340000000</v>
      </c>
      <c r="C3440" s="52" t="s">
        <v>11969</v>
      </c>
      <c r="D3440" s="52"/>
      <c r="E3440" s="52" t="s">
        <v>12044</v>
      </c>
      <c r="F3440" s="32">
        <v>42277</v>
      </c>
      <c r="G3440" s="52"/>
      <c r="H3440" s="52" t="s">
        <v>11878</v>
      </c>
      <c r="I3440" s="52" t="s">
        <v>11879</v>
      </c>
      <c r="J3440" s="52" t="s">
        <v>11712</v>
      </c>
      <c r="K3440" s="52" t="s">
        <v>11713</v>
      </c>
      <c r="L3440" s="52" t="s">
        <v>11714</v>
      </c>
      <c r="M3440" s="53">
        <v>3506</v>
      </c>
    </row>
    <row r="3441" spans="1:13">
      <c r="A3441" s="38">
        <v>10200036</v>
      </c>
      <c r="B3441" s="54">
        <v>102000360000000</v>
      </c>
      <c r="C3441" s="52" t="s">
        <v>11969</v>
      </c>
      <c r="D3441" s="52"/>
      <c r="E3441" s="52" t="s">
        <v>12045</v>
      </c>
      <c r="F3441" s="32">
        <v>42277</v>
      </c>
      <c r="G3441" s="52"/>
      <c r="H3441" s="52" t="s">
        <v>11878</v>
      </c>
      <c r="I3441" s="52" t="s">
        <v>11879</v>
      </c>
      <c r="J3441" s="52" t="s">
        <v>11712</v>
      </c>
      <c r="K3441" s="52" t="s">
        <v>11713</v>
      </c>
      <c r="L3441" s="52" t="s">
        <v>11714</v>
      </c>
      <c r="M3441" s="53">
        <v>3506</v>
      </c>
    </row>
    <row r="3442" spans="1:13">
      <c r="A3442" s="38">
        <v>10200037</v>
      </c>
      <c r="B3442" s="54">
        <v>102000370000000</v>
      </c>
      <c r="C3442" s="52" t="s">
        <v>11969</v>
      </c>
      <c r="D3442" s="52"/>
      <c r="E3442" s="52" t="s">
        <v>12046</v>
      </c>
      <c r="F3442" s="32">
        <v>42277</v>
      </c>
      <c r="G3442" s="52"/>
      <c r="H3442" s="52" t="s">
        <v>11878</v>
      </c>
      <c r="I3442" s="52" t="s">
        <v>11879</v>
      </c>
      <c r="J3442" s="52" t="s">
        <v>11712</v>
      </c>
      <c r="K3442" s="52" t="s">
        <v>11713</v>
      </c>
      <c r="L3442" s="52" t="s">
        <v>11714</v>
      </c>
      <c r="M3442" s="53">
        <v>3506</v>
      </c>
    </row>
    <row r="3443" spans="1:13">
      <c r="A3443" s="38">
        <v>10200038</v>
      </c>
      <c r="B3443" s="54">
        <v>102000380000000</v>
      </c>
      <c r="C3443" s="52" t="s">
        <v>11969</v>
      </c>
      <c r="D3443" s="52"/>
      <c r="E3443" s="52" t="s">
        <v>12047</v>
      </c>
      <c r="F3443" s="32">
        <v>42277</v>
      </c>
      <c r="G3443" s="52"/>
      <c r="H3443" s="52" t="s">
        <v>11878</v>
      </c>
      <c r="I3443" s="52" t="s">
        <v>11879</v>
      </c>
      <c r="J3443" s="52" t="s">
        <v>11712</v>
      </c>
      <c r="K3443" s="52" t="s">
        <v>11713</v>
      </c>
      <c r="L3443" s="52" t="s">
        <v>11714</v>
      </c>
      <c r="M3443" s="53">
        <v>3506</v>
      </c>
    </row>
    <row r="3444" spans="1:13">
      <c r="A3444" s="38">
        <v>10200039</v>
      </c>
      <c r="B3444" s="54">
        <v>102000390000000</v>
      </c>
      <c r="C3444" s="52" t="s">
        <v>11969</v>
      </c>
      <c r="D3444" s="52"/>
      <c r="E3444" s="52" t="s">
        <v>12048</v>
      </c>
      <c r="F3444" s="32">
        <v>42277</v>
      </c>
      <c r="G3444" s="52"/>
      <c r="H3444" s="52" t="s">
        <v>11878</v>
      </c>
      <c r="I3444" s="52" t="s">
        <v>11879</v>
      </c>
      <c r="J3444" s="52" t="s">
        <v>11712</v>
      </c>
      <c r="K3444" s="52" t="s">
        <v>11713</v>
      </c>
      <c r="L3444" s="52" t="s">
        <v>11714</v>
      </c>
      <c r="M3444" s="53">
        <v>3506</v>
      </c>
    </row>
    <row r="3445" spans="1:13">
      <c r="A3445" s="38">
        <v>10200040</v>
      </c>
      <c r="B3445" s="54">
        <v>102000400000000</v>
      </c>
      <c r="C3445" s="52" t="s">
        <v>11969</v>
      </c>
      <c r="D3445" s="52"/>
      <c r="E3445" s="52" t="s">
        <v>12049</v>
      </c>
      <c r="F3445" s="32">
        <v>42277</v>
      </c>
      <c r="G3445" s="52"/>
      <c r="H3445" s="52" t="s">
        <v>11878</v>
      </c>
      <c r="I3445" s="52" t="s">
        <v>11879</v>
      </c>
      <c r="J3445" s="52" t="s">
        <v>11712</v>
      </c>
      <c r="K3445" s="52" t="s">
        <v>11713</v>
      </c>
      <c r="L3445" s="52" t="s">
        <v>11714</v>
      </c>
      <c r="M3445" s="53">
        <v>3506</v>
      </c>
    </row>
    <row r="3446" spans="1:13">
      <c r="A3446" s="38">
        <v>10200041</v>
      </c>
      <c r="B3446" s="54">
        <v>102000410000000</v>
      </c>
      <c r="C3446" s="52" t="s">
        <v>11969</v>
      </c>
      <c r="D3446" s="52"/>
      <c r="E3446" s="52" t="s">
        <v>12050</v>
      </c>
      <c r="F3446" s="32">
        <v>42277</v>
      </c>
      <c r="G3446" s="52"/>
      <c r="H3446" s="52" t="s">
        <v>11878</v>
      </c>
      <c r="I3446" s="52" t="s">
        <v>11879</v>
      </c>
      <c r="J3446" s="52" t="s">
        <v>11712</v>
      </c>
      <c r="K3446" s="52" t="s">
        <v>11713</v>
      </c>
      <c r="L3446" s="52" t="s">
        <v>11714</v>
      </c>
      <c r="M3446" s="53">
        <v>3506</v>
      </c>
    </row>
    <row r="3447" spans="1:13">
      <c r="A3447" s="38">
        <v>10200043</v>
      </c>
      <c r="B3447" s="54">
        <v>102000430000000</v>
      </c>
      <c r="C3447" s="52" t="s">
        <v>11969</v>
      </c>
      <c r="D3447" s="52"/>
      <c r="E3447" s="52" t="s">
        <v>12051</v>
      </c>
      <c r="F3447" s="32">
        <v>42277</v>
      </c>
      <c r="G3447" s="52"/>
      <c r="H3447" s="52" t="s">
        <v>11878</v>
      </c>
      <c r="I3447" s="52" t="s">
        <v>11879</v>
      </c>
      <c r="J3447" s="52" t="s">
        <v>11712</v>
      </c>
      <c r="K3447" s="52" t="s">
        <v>11713</v>
      </c>
      <c r="L3447" s="52" t="s">
        <v>11714</v>
      </c>
      <c r="M3447" s="53">
        <v>3506</v>
      </c>
    </row>
    <row r="3448" spans="1:13">
      <c r="A3448" s="38">
        <v>10200044</v>
      </c>
      <c r="B3448" s="54">
        <v>102000440000000</v>
      </c>
      <c r="C3448" s="52" t="s">
        <v>11969</v>
      </c>
      <c r="D3448" s="52"/>
      <c r="E3448" s="52" t="s">
        <v>12052</v>
      </c>
      <c r="F3448" s="32">
        <v>42277</v>
      </c>
      <c r="G3448" s="52"/>
      <c r="H3448" s="52" t="s">
        <v>11878</v>
      </c>
      <c r="I3448" s="52" t="s">
        <v>11879</v>
      </c>
      <c r="J3448" s="52" t="s">
        <v>11712</v>
      </c>
      <c r="K3448" s="52" t="s">
        <v>11713</v>
      </c>
      <c r="L3448" s="52" t="s">
        <v>11714</v>
      </c>
      <c r="M3448" s="53">
        <v>3506</v>
      </c>
    </row>
    <row r="3449" spans="1:13">
      <c r="A3449" s="38">
        <v>10200045</v>
      </c>
      <c r="B3449" s="54">
        <v>102000450000000</v>
      </c>
      <c r="C3449" s="52" t="s">
        <v>11969</v>
      </c>
      <c r="D3449" s="52"/>
      <c r="E3449" s="52" t="s">
        <v>12053</v>
      </c>
      <c r="F3449" s="32">
        <v>42277</v>
      </c>
      <c r="G3449" s="52"/>
      <c r="H3449" s="52" t="s">
        <v>11878</v>
      </c>
      <c r="I3449" s="52" t="s">
        <v>11879</v>
      </c>
      <c r="J3449" s="52" t="s">
        <v>11712</v>
      </c>
      <c r="K3449" s="52" t="s">
        <v>11713</v>
      </c>
      <c r="L3449" s="52" t="s">
        <v>11714</v>
      </c>
      <c r="M3449" s="53">
        <v>3506</v>
      </c>
    </row>
    <row r="3450" spans="1:13">
      <c r="A3450" s="38">
        <v>10200046</v>
      </c>
      <c r="B3450" s="54">
        <v>102000460000000</v>
      </c>
      <c r="C3450" s="52" t="s">
        <v>11969</v>
      </c>
      <c r="D3450" s="52"/>
      <c r="E3450" s="52" t="s">
        <v>12054</v>
      </c>
      <c r="F3450" s="32">
        <v>42277</v>
      </c>
      <c r="G3450" s="52"/>
      <c r="H3450" s="52" t="s">
        <v>11878</v>
      </c>
      <c r="I3450" s="52" t="s">
        <v>11879</v>
      </c>
      <c r="J3450" s="52" t="s">
        <v>11712</v>
      </c>
      <c r="K3450" s="52" t="s">
        <v>11713</v>
      </c>
      <c r="L3450" s="52" t="s">
        <v>11714</v>
      </c>
      <c r="M3450" s="53">
        <v>3506</v>
      </c>
    </row>
    <row r="3451" spans="1:13">
      <c r="A3451" s="38">
        <v>10200047</v>
      </c>
      <c r="B3451" s="54">
        <v>102000470000000</v>
      </c>
      <c r="C3451" s="52" t="s">
        <v>11969</v>
      </c>
      <c r="D3451" s="52"/>
      <c r="E3451" s="52" t="s">
        <v>12055</v>
      </c>
      <c r="F3451" s="32">
        <v>42277</v>
      </c>
      <c r="G3451" s="52"/>
      <c r="H3451" s="52" t="s">
        <v>11878</v>
      </c>
      <c r="I3451" s="52" t="s">
        <v>11879</v>
      </c>
      <c r="J3451" s="52" t="s">
        <v>11712</v>
      </c>
      <c r="K3451" s="52" t="s">
        <v>11713</v>
      </c>
      <c r="L3451" s="52" t="s">
        <v>11714</v>
      </c>
      <c r="M3451" s="53">
        <v>3506</v>
      </c>
    </row>
    <row r="3452" spans="1:13">
      <c r="A3452" s="38">
        <v>10200048</v>
      </c>
      <c r="B3452" s="54">
        <v>102000480000000</v>
      </c>
      <c r="C3452" s="52" t="s">
        <v>11969</v>
      </c>
      <c r="D3452" s="52"/>
      <c r="E3452" s="52" t="s">
        <v>12056</v>
      </c>
      <c r="F3452" s="32">
        <v>42277</v>
      </c>
      <c r="G3452" s="52"/>
      <c r="H3452" s="52" t="s">
        <v>11878</v>
      </c>
      <c r="I3452" s="52" t="s">
        <v>11879</v>
      </c>
      <c r="J3452" s="52" t="s">
        <v>11712</v>
      </c>
      <c r="K3452" s="52" t="s">
        <v>11713</v>
      </c>
      <c r="L3452" s="52" t="s">
        <v>11714</v>
      </c>
      <c r="M3452" s="53">
        <v>3506</v>
      </c>
    </row>
    <row r="3453" spans="1:13">
      <c r="A3453" s="38">
        <v>10200908</v>
      </c>
      <c r="B3453" s="54">
        <v>102009080000000</v>
      </c>
      <c r="C3453" s="52" t="s">
        <v>12245</v>
      </c>
      <c r="D3453" s="52"/>
      <c r="E3453" s="52" t="s">
        <v>2001</v>
      </c>
      <c r="F3453" s="32">
        <v>41913</v>
      </c>
      <c r="G3453" s="52" t="s">
        <v>3800</v>
      </c>
      <c r="H3453" s="52" t="s">
        <v>12240</v>
      </c>
      <c r="I3453" s="52" t="s">
        <v>12120</v>
      </c>
      <c r="J3453" s="52" t="s">
        <v>11712</v>
      </c>
      <c r="K3453" s="52" t="s">
        <v>11713</v>
      </c>
      <c r="L3453" s="52" t="s">
        <v>11714</v>
      </c>
      <c r="M3453" s="53">
        <v>3506</v>
      </c>
    </row>
    <row r="3454" spans="1:13">
      <c r="A3454" s="52" t="s">
        <v>0</v>
      </c>
      <c r="B3454" s="54" t="s">
        <v>8027</v>
      </c>
      <c r="C3454" s="52" t="s">
        <v>4035</v>
      </c>
      <c r="D3454" s="52"/>
      <c r="E3454" s="52">
        <v>890076</v>
      </c>
      <c r="F3454" s="32">
        <v>26416</v>
      </c>
      <c r="G3454" s="52">
        <v>403.1</v>
      </c>
      <c r="H3454" s="52" t="s">
        <v>11722</v>
      </c>
      <c r="I3454" s="52" t="s">
        <v>11723</v>
      </c>
      <c r="J3454" s="52" t="s">
        <v>11712</v>
      </c>
      <c r="K3454" s="52" t="s">
        <v>11713</v>
      </c>
      <c r="L3454" s="52" t="s">
        <v>11714</v>
      </c>
      <c r="M3454" s="53">
        <v>3506</v>
      </c>
    </row>
    <row r="3455" spans="1:13">
      <c r="A3455" s="58" t="s">
        <v>30</v>
      </c>
      <c r="B3455" s="57" t="s">
        <v>8446</v>
      </c>
      <c r="C3455" s="58" t="s">
        <v>4243</v>
      </c>
      <c r="D3455" s="58"/>
      <c r="E3455" s="58"/>
      <c r="F3455" s="59">
        <v>30680</v>
      </c>
      <c r="G3455" s="58" t="s">
        <v>12542</v>
      </c>
      <c r="H3455" s="58" t="s">
        <v>12411</v>
      </c>
      <c r="I3455" s="58" t="s">
        <v>12104</v>
      </c>
      <c r="J3455" s="58" t="s">
        <v>12523</v>
      </c>
      <c r="K3455" s="58" t="s">
        <v>12524</v>
      </c>
      <c r="L3455" s="58" t="s">
        <v>11714</v>
      </c>
      <c r="M3455" s="60">
        <v>3506</v>
      </c>
    </row>
    <row r="3456" spans="1:13">
      <c r="A3456" s="58" t="s">
        <v>31</v>
      </c>
      <c r="B3456" s="57" t="s">
        <v>8447</v>
      </c>
      <c r="C3456" s="58" t="s">
        <v>4243</v>
      </c>
      <c r="D3456" s="58"/>
      <c r="E3456" s="58"/>
      <c r="F3456" s="59">
        <v>30680</v>
      </c>
      <c r="G3456" s="58" t="s">
        <v>12542</v>
      </c>
      <c r="H3456" s="58" t="s">
        <v>12411</v>
      </c>
      <c r="I3456" s="58" t="s">
        <v>12104</v>
      </c>
      <c r="J3456" s="58" t="s">
        <v>12523</v>
      </c>
      <c r="K3456" s="58" t="s">
        <v>12524</v>
      </c>
      <c r="L3456" s="58" t="s">
        <v>11714</v>
      </c>
      <c r="M3456" s="60">
        <v>3506</v>
      </c>
    </row>
    <row r="3457" spans="1:13">
      <c r="A3457" s="52" t="s">
        <v>28</v>
      </c>
      <c r="B3457" s="54" t="s">
        <v>8243</v>
      </c>
      <c r="C3457" s="52" t="s">
        <v>4037</v>
      </c>
      <c r="D3457" s="52"/>
      <c r="E3457" s="52"/>
      <c r="F3457" s="32">
        <v>30792</v>
      </c>
      <c r="G3457" s="52">
        <v>801.16</v>
      </c>
      <c r="H3457" s="52" t="s">
        <v>11878</v>
      </c>
      <c r="I3457" s="52" t="s">
        <v>11879</v>
      </c>
      <c r="J3457" s="52" t="s">
        <v>11712</v>
      </c>
      <c r="K3457" s="52" t="s">
        <v>11713</v>
      </c>
      <c r="L3457" s="52" t="s">
        <v>11714</v>
      </c>
      <c r="M3457" s="53">
        <v>3506</v>
      </c>
    </row>
    <row r="3458" spans="1:13">
      <c r="A3458" s="52" t="s">
        <v>1</v>
      </c>
      <c r="B3458" s="54" t="s">
        <v>8028</v>
      </c>
      <c r="C3458" s="52" t="s">
        <v>4038</v>
      </c>
      <c r="D3458" s="52"/>
      <c r="E3458" s="52" t="s">
        <v>4039</v>
      </c>
      <c r="F3458" s="32">
        <v>31007</v>
      </c>
      <c r="G3458" s="52" t="s">
        <v>5544</v>
      </c>
      <c r="H3458" s="52" t="s">
        <v>11722</v>
      </c>
      <c r="I3458" s="52" t="s">
        <v>11723</v>
      </c>
      <c r="J3458" s="52" t="s">
        <v>11712</v>
      </c>
      <c r="K3458" s="52" t="s">
        <v>11713</v>
      </c>
      <c r="L3458" s="52" t="s">
        <v>11714</v>
      </c>
      <c r="M3458" s="53">
        <v>3506</v>
      </c>
    </row>
    <row r="3459" spans="1:13">
      <c r="A3459" s="52" t="s">
        <v>2</v>
      </c>
      <c r="B3459" s="54" t="s">
        <v>8029</v>
      </c>
      <c r="C3459" s="52" t="s">
        <v>4040</v>
      </c>
      <c r="D3459" s="52"/>
      <c r="E3459" s="52" t="s">
        <v>4041</v>
      </c>
      <c r="F3459" s="32">
        <v>31118</v>
      </c>
      <c r="G3459" s="52" t="s">
        <v>5544</v>
      </c>
      <c r="H3459" s="52" t="s">
        <v>11722</v>
      </c>
      <c r="I3459" s="52" t="s">
        <v>11723</v>
      </c>
      <c r="J3459" s="52" t="s">
        <v>11712</v>
      </c>
      <c r="K3459" s="52" t="s">
        <v>11713</v>
      </c>
      <c r="L3459" s="52" t="s">
        <v>11714</v>
      </c>
      <c r="M3459" s="53">
        <v>3506</v>
      </c>
    </row>
    <row r="3460" spans="1:13">
      <c r="A3460" s="52" t="s">
        <v>3</v>
      </c>
      <c r="B3460" s="54" t="s">
        <v>8030</v>
      </c>
      <c r="C3460" s="52" t="s">
        <v>4042</v>
      </c>
      <c r="D3460" s="52"/>
      <c r="E3460" s="52"/>
      <c r="F3460" s="32">
        <v>32325</v>
      </c>
      <c r="G3460" s="52">
        <v>403.16</v>
      </c>
      <c r="H3460" s="52" t="s">
        <v>11722</v>
      </c>
      <c r="I3460" s="52" t="s">
        <v>11723</v>
      </c>
      <c r="J3460" s="52" t="s">
        <v>11712</v>
      </c>
      <c r="K3460" s="52" t="s">
        <v>11713</v>
      </c>
      <c r="L3460" s="52" t="s">
        <v>11714</v>
      </c>
      <c r="M3460" s="53">
        <v>3506</v>
      </c>
    </row>
    <row r="3461" spans="1:13">
      <c r="A3461" s="52" t="s">
        <v>4</v>
      </c>
      <c r="B3461" s="54" t="s">
        <v>8031</v>
      </c>
      <c r="C3461" s="52" t="s">
        <v>4042</v>
      </c>
      <c r="D3461" s="52"/>
      <c r="E3461" s="52"/>
      <c r="F3461" s="32">
        <v>32325</v>
      </c>
      <c r="G3461" s="52">
        <v>403.16</v>
      </c>
      <c r="H3461" s="52" t="s">
        <v>11722</v>
      </c>
      <c r="I3461" s="52" t="s">
        <v>11723</v>
      </c>
      <c r="J3461" s="52" t="s">
        <v>11712</v>
      </c>
      <c r="K3461" s="52" t="s">
        <v>11713</v>
      </c>
      <c r="L3461" s="52" t="s">
        <v>11714</v>
      </c>
      <c r="M3461" s="53">
        <v>3506</v>
      </c>
    </row>
    <row r="3462" spans="1:13">
      <c r="A3462" s="52" t="s">
        <v>29</v>
      </c>
      <c r="B3462" s="54" t="s">
        <v>8376</v>
      </c>
      <c r="C3462" s="52" t="s">
        <v>4045</v>
      </c>
      <c r="D3462" s="52" t="s">
        <v>4046</v>
      </c>
      <c r="E3462" s="52">
        <v>20831</v>
      </c>
      <c r="F3462" s="32">
        <v>32780</v>
      </c>
      <c r="G3462" s="52" t="s">
        <v>5544</v>
      </c>
      <c r="H3462" s="52" t="s">
        <v>11722</v>
      </c>
      <c r="I3462" s="52" t="s">
        <v>11723</v>
      </c>
      <c r="J3462" s="52" t="s">
        <v>11712</v>
      </c>
      <c r="K3462" s="52" t="s">
        <v>11713</v>
      </c>
      <c r="L3462" s="52" t="s">
        <v>11714</v>
      </c>
      <c r="M3462" s="53">
        <v>3506</v>
      </c>
    </row>
    <row r="3463" spans="1:13">
      <c r="A3463" s="52" t="s">
        <v>5</v>
      </c>
      <c r="B3463" s="54" t="s">
        <v>8032</v>
      </c>
      <c r="C3463" s="52" t="s">
        <v>4047</v>
      </c>
      <c r="D3463" s="52" t="s">
        <v>4044</v>
      </c>
      <c r="E3463" s="52">
        <v>75852</v>
      </c>
      <c r="F3463" s="32">
        <v>33037</v>
      </c>
      <c r="G3463" s="52" t="s">
        <v>5544</v>
      </c>
      <c r="H3463" s="52" t="s">
        <v>11722</v>
      </c>
      <c r="I3463" s="52" t="s">
        <v>11723</v>
      </c>
      <c r="J3463" s="52" t="s">
        <v>11712</v>
      </c>
      <c r="K3463" s="52" t="s">
        <v>11713</v>
      </c>
      <c r="L3463" s="52" t="s">
        <v>11714</v>
      </c>
      <c r="M3463" s="53">
        <v>3506</v>
      </c>
    </row>
    <row r="3464" spans="1:13">
      <c r="A3464" s="52" t="s">
        <v>6</v>
      </c>
      <c r="B3464" s="54" t="s">
        <v>8033</v>
      </c>
      <c r="C3464" s="52" t="s">
        <v>4047</v>
      </c>
      <c r="D3464" s="52" t="s">
        <v>4044</v>
      </c>
      <c r="E3464" s="52">
        <v>75868</v>
      </c>
      <c r="F3464" s="32">
        <v>33037</v>
      </c>
      <c r="G3464" s="52" t="s">
        <v>5544</v>
      </c>
      <c r="H3464" s="52" t="s">
        <v>11722</v>
      </c>
      <c r="I3464" s="52" t="s">
        <v>11723</v>
      </c>
      <c r="J3464" s="52" t="s">
        <v>11712</v>
      </c>
      <c r="K3464" s="52" t="s">
        <v>11713</v>
      </c>
      <c r="L3464" s="52" t="s">
        <v>11714</v>
      </c>
      <c r="M3464" s="53">
        <v>3506</v>
      </c>
    </row>
    <row r="3465" spans="1:13">
      <c r="A3465" s="52" t="s">
        <v>7</v>
      </c>
      <c r="B3465" s="54" t="s">
        <v>8034</v>
      </c>
      <c r="C3465" s="52" t="s">
        <v>4047</v>
      </c>
      <c r="D3465" s="52" t="s">
        <v>4044</v>
      </c>
      <c r="E3465" s="52">
        <v>75916</v>
      </c>
      <c r="F3465" s="32">
        <v>33037</v>
      </c>
      <c r="G3465" s="52" t="s">
        <v>5544</v>
      </c>
      <c r="H3465" s="52" t="s">
        <v>11722</v>
      </c>
      <c r="I3465" s="52" t="s">
        <v>11723</v>
      </c>
      <c r="J3465" s="52" t="s">
        <v>11712</v>
      </c>
      <c r="K3465" s="52" t="s">
        <v>11713</v>
      </c>
      <c r="L3465" s="52" t="s">
        <v>11714</v>
      </c>
      <c r="M3465" s="53">
        <v>3506</v>
      </c>
    </row>
    <row r="3466" spans="1:13">
      <c r="A3466" s="52" t="s">
        <v>8</v>
      </c>
      <c r="B3466" s="54" t="s">
        <v>8035</v>
      </c>
      <c r="C3466" s="52" t="s">
        <v>4049</v>
      </c>
      <c r="D3466" s="52" t="s">
        <v>4050</v>
      </c>
      <c r="E3466" s="52">
        <v>76929</v>
      </c>
      <c r="F3466" s="32">
        <v>33110</v>
      </c>
      <c r="G3466" s="52" t="s">
        <v>5544</v>
      </c>
      <c r="H3466" s="52" t="s">
        <v>11722</v>
      </c>
      <c r="I3466" s="52" t="s">
        <v>11723</v>
      </c>
      <c r="J3466" s="52" t="s">
        <v>11712</v>
      </c>
      <c r="K3466" s="52" t="s">
        <v>11713</v>
      </c>
      <c r="L3466" s="52" t="s">
        <v>11714</v>
      </c>
      <c r="M3466" s="53">
        <v>3506</v>
      </c>
    </row>
    <row r="3467" spans="1:13">
      <c r="A3467" s="52" t="s">
        <v>9</v>
      </c>
      <c r="B3467" s="54" t="s">
        <v>8036</v>
      </c>
      <c r="C3467" s="52" t="s">
        <v>4052</v>
      </c>
      <c r="D3467" s="52"/>
      <c r="E3467" s="52">
        <v>80558</v>
      </c>
      <c r="F3467" s="32">
        <v>33528</v>
      </c>
      <c r="G3467" s="52" t="s">
        <v>5544</v>
      </c>
      <c r="H3467" s="52" t="s">
        <v>11722</v>
      </c>
      <c r="I3467" s="52" t="s">
        <v>11723</v>
      </c>
      <c r="J3467" s="52" t="s">
        <v>11712</v>
      </c>
      <c r="K3467" s="52" t="s">
        <v>11713</v>
      </c>
      <c r="L3467" s="52" t="s">
        <v>11714</v>
      </c>
      <c r="M3467" s="53">
        <v>3506</v>
      </c>
    </row>
    <row r="3468" spans="1:13">
      <c r="A3468" s="52" t="s">
        <v>10</v>
      </c>
      <c r="B3468" s="54" t="s">
        <v>8037</v>
      </c>
      <c r="C3468" s="52" t="s">
        <v>4054</v>
      </c>
      <c r="D3468" s="52"/>
      <c r="E3468" s="52">
        <v>80562</v>
      </c>
      <c r="F3468" s="32">
        <v>33528</v>
      </c>
      <c r="G3468" s="52" t="s">
        <v>5544</v>
      </c>
      <c r="H3468" s="52" t="s">
        <v>11722</v>
      </c>
      <c r="I3468" s="52" t="s">
        <v>11723</v>
      </c>
      <c r="J3468" s="52" t="s">
        <v>11712</v>
      </c>
      <c r="K3468" s="52" t="s">
        <v>11713</v>
      </c>
      <c r="L3468" s="52" t="s">
        <v>11714</v>
      </c>
      <c r="M3468" s="53">
        <v>3506</v>
      </c>
    </row>
    <row r="3469" spans="1:13">
      <c r="A3469" s="52" t="s">
        <v>11</v>
      </c>
      <c r="B3469" s="54" t="s">
        <v>8038</v>
      </c>
      <c r="C3469" s="52" t="s">
        <v>4054</v>
      </c>
      <c r="D3469" s="52"/>
      <c r="E3469" s="52">
        <v>80582</v>
      </c>
      <c r="F3469" s="32">
        <v>33528</v>
      </c>
      <c r="G3469" s="52" t="s">
        <v>5544</v>
      </c>
      <c r="H3469" s="52" t="s">
        <v>11722</v>
      </c>
      <c r="I3469" s="52" t="s">
        <v>11723</v>
      </c>
      <c r="J3469" s="52" t="s">
        <v>11712</v>
      </c>
      <c r="K3469" s="52" t="s">
        <v>11713</v>
      </c>
      <c r="L3469" s="52" t="s">
        <v>11714</v>
      </c>
      <c r="M3469" s="53">
        <v>3506</v>
      </c>
    </row>
    <row r="3470" spans="1:13">
      <c r="A3470" s="58" t="s">
        <v>32</v>
      </c>
      <c r="B3470" s="57" t="s">
        <v>8414</v>
      </c>
      <c r="C3470" s="58" t="s">
        <v>4245</v>
      </c>
      <c r="D3470" s="58"/>
      <c r="E3470" s="58"/>
      <c r="F3470" s="59">
        <v>33449</v>
      </c>
      <c r="G3470" s="58" t="s">
        <v>12525</v>
      </c>
      <c r="H3470" s="58" t="s">
        <v>12060</v>
      </c>
      <c r="I3470" s="58" t="s">
        <v>12104</v>
      </c>
      <c r="J3470" s="58" t="s">
        <v>12523</v>
      </c>
      <c r="K3470" s="58" t="s">
        <v>12524</v>
      </c>
      <c r="L3470" s="58" t="s">
        <v>11714</v>
      </c>
      <c r="M3470" s="60">
        <v>3506</v>
      </c>
    </row>
    <row r="3471" spans="1:13">
      <c r="A3471" s="52" t="s">
        <v>12</v>
      </c>
      <c r="B3471" s="54" t="s">
        <v>8039</v>
      </c>
      <c r="C3471" s="52" t="s">
        <v>4055</v>
      </c>
      <c r="D3471" s="52"/>
      <c r="E3471" s="52"/>
      <c r="F3471" s="32">
        <v>33507</v>
      </c>
      <c r="G3471" s="52" t="s">
        <v>11870</v>
      </c>
      <c r="H3471" s="52" t="s">
        <v>11722</v>
      </c>
      <c r="I3471" s="52" t="s">
        <v>11723</v>
      </c>
      <c r="J3471" s="52" t="s">
        <v>11712</v>
      </c>
      <c r="K3471" s="52" t="s">
        <v>11713</v>
      </c>
      <c r="L3471" s="52" t="s">
        <v>11714</v>
      </c>
      <c r="M3471" s="53">
        <v>3506</v>
      </c>
    </row>
    <row r="3472" spans="1:13">
      <c r="A3472" s="52" t="s">
        <v>13</v>
      </c>
      <c r="B3472" s="54" t="s">
        <v>8040</v>
      </c>
      <c r="C3472" s="52" t="s">
        <v>4057</v>
      </c>
      <c r="D3472" s="52"/>
      <c r="E3472" s="52"/>
      <c r="F3472" s="32">
        <v>33563</v>
      </c>
      <c r="G3472" s="52" t="s">
        <v>11870</v>
      </c>
      <c r="H3472" s="52" t="s">
        <v>11722</v>
      </c>
      <c r="I3472" s="52" t="s">
        <v>11723</v>
      </c>
      <c r="J3472" s="52" t="s">
        <v>11712</v>
      </c>
      <c r="K3472" s="52" t="s">
        <v>11713</v>
      </c>
      <c r="L3472" s="52" t="s">
        <v>11714</v>
      </c>
      <c r="M3472" s="53">
        <v>3506</v>
      </c>
    </row>
    <row r="3473" spans="1:13">
      <c r="A3473" s="52" t="s">
        <v>14</v>
      </c>
      <c r="B3473" s="54" t="s">
        <v>8041</v>
      </c>
      <c r="C3473" s="52" t="s">
        <v>4058</v>
      </c>
      <c r="D3473" s="52"/>
      <c r="E3473" s="52"/>
      <c r="F3473" s="32">
        <v>33499</v>
      </c>
      <c r="G3473" s="52" t="s">
        <v>11870</v>
      </c>
      <c r="H3473" s="52" t="s">
        <v>11722</v>
      </c>
      <c r="I3473" s="52" t="s">
        <v>11723</v>
      </c>
      <c r="J3473" s="52" t="s">
        <v>11712</v>
      </c>
      <c r="K3473" s="52" t="s">
        <v>11713</v>
      </c>
      <c r="L3473" s="52" t="s">
        <v>11714</v>
      </c>
      <c r="M3473" s="53">
        <v>3506</v>
      </c>
    </row>
    <row r="3474" spans="1:13">
      <c r="A3474" s="52" t="s">
        <v>16</v>
      </c>
      <c r="B3474" s="54" t="s">
        <v>8042</v>
      </c>
      <c r="C3474" s="52" t="s">
        <v>4060</v>
      </c>
      <c r="D3474" s="52"/>
      <c r="E3474" s="52"/>
      <c r="F3474" s="32">
        <v>37530</v>
      </c>
      <c r="G3474" s="52" t="s">
        <v>4062</v>
      </c>
      <c r="H3474" s="52" t="s">
        <v>11722</v>
      </c>
      <c r="I3474" s="52" t="s">
        <v>11723</v>
      </c>
      <c r="J3474" s="52" t="s">
        <v>11712</v>
      </c>
      <c r="K3474" s="52" t="s">
        <v>11713</v>
      </c>
      <c r="L3474" s="52" t="s">
        <v>11714</v>
      </c>
      <c r="M3474" s="53">
        <v>3506</v>
      </c>
    </row>
    <row r="3475" spans="1:13">
      <c r="A3475" s="52" t="s">
        <v>17</v>
      </c>
      <c r="B3475" s="54" t="s">
        <v>8043</v>
      </c>
      <c r="C3475" s="52" t="s">
        <v>4060</v>
      </c>
      <c r="D3475" s="52"/>
      <c r="E3475" s="52"/>
      <c r="F3475" s="32">
        <v>33673</v>
      </c>
      <c r="G3475" s="52">
        <v>401.45</v>
      </c>
      <c r="H3475" s="52" t="s">
        <v>11722</v>
      </c>
      <c r="I3475" s="52" t="s">
        <v>11723</v>
      </c>
      <c r="J3475" s="52" t="s">
        <v>11712</v>
      </c>
      <c r="K3475" s="52" t="s">
        <v>11713</v>
      </c>
      <c r="L3475" s="52" t="s">
        <v>11714</v>
      </c>
      <c r="M3475" s="53">
        <v>3506</v>
      </c>
    </row>
    <row r="3476" spans="1:13">
      <c r="A3476" s="52" t="s">
        <v>18</v>
      </c>
      <c r="B3476" s="54" t="s">
        <v>8044</v>
      </c>
      <c r="C3476" s="52" t="s">
        <v>4060</v>
      </c>
      <c r="D3476" s="52"/>
      <c r="E3476" s="52"/>
      <c r="F3476" s="32">
        <v>33673</v>
      </c>
      <c r="G3476" s="52">
        <v>401.45</v>
      </c>
      <c r="H3476" s="52" t="s">
        <v>11722</v>
      </c>
      <c r="I3476" s="52" t="s">
        <v>11723</v>
      </c>
      <c r="J3476" s="52" t="s">
        <v>11712</v>
      </c>
      <c r="K3476" s="52" t="s">
        <v>11713</v>
      </c>
      <c r="L3476" s="52" t="s">
        <v>11714</v>
      </c>
      <c r="M3476" s="53">
        <v>3506</v>
      </c>
    </row>
    <row r="3477" spans="1:13">
      <c r="A3477" s="52" t="s">
        <v>19</v>
      </c>
      <c r="B3477" s="54" t="s">
        <v>8045</v>
      </c>
      <c r="C3477" s="52" t="s">
        <v>4060</v>
      </c>
      <c r="D3477" s="52"/>
      <c r="E3477" s="52"/>
      <c r="F3477" s="32">
        <v>33673</v>
      </c>
      <c r="G3477" s="52">
        <v>401.43</v>
      </c>
      <c r="H3477" s="52" t="s">
        <v>11722</v>
      </c>
      <c r="I3477" s="52" t="s">
        <v>11723</v>
      </c>
      <c r="J3477" s="52" t="s">
        <v>11712</v>
      </c>
      <c r="K3477" s="52" t="s">
        <v>11713</v>
      </c>
      <c r="L3477" s="52" t="s">
        <v>11714</v>
      </c>
      <c r="M3477" s="53">
        <v>3506</v>
      </c>
    </row>
    <row r="3478" spans="1:13">
      <c r="A3478" s="52" t="s">
        <v>20</v>
      </c>
      <c r="B3478" s="54" t="s">
        <v>8046</v>
      </c>
      <c r="C3478" s="52" t="s">
        <v>4064</v>
      </c>
      <c r="D3478" s="52"/>
      <c r="E3478" s="52"/>
      <c r="F3478" s="32">
        <v>33673</v>
      </c>
      <c r="G3478" s="52">
        <v>401.43</v>
      </c>
      <c r="H3478" s="52" t="s">
        <v>11722</v>
      </c>
      <c r="I3478" s="52" t="s">
        <v>11723</v>
      </c>
      <c r="J3478" s="52" t="s">
        <v>11712</v>
      </c>
      <c r="K3478" s="52" t="s">
        <v>11713</v>
      </c>
      <c r="L3478" s="52" t="s">
        <v>11714</v>
      </c>
      <c r="M3478" s="53">
        <v>3506</v>
      </c>
    </row>
    <row r="3479" spans="1:13">
      <c r="A3479" s="52" t="s">
        <v>21</v>
      </c>
      <c r="B3479" s="54" t="s">
        <v>8047</v>
      </c>
      <c r="C3479" s="52" t="s">
        <v>4064</v>
      </c>
      <c r="D3479" s="52"/>
      <c r="E3479" s="52"/>
      <c r="F3479" s="32">
        <v>33673</v>
      </c>
      <c r="G3479" s="52">
        <v>401.43</v>
      </c>
      <c r="H3479" s="52" t="s">
        <v>11722</v>
      </c>
      <c r="I3479" s="52" t="s">
        <v>11723</v>
      </c>
      <c r="J3479" s="52" t="s">
        <v>11712</v>
      </c>
      <c r="K3479" s="52" t="s">
        <v>11713</v>
      </c>
      <c r="L3479" s="52" t="s">
        <v>11714</v>
      </c>
      <c r="M3479" s="53">
        <v>3506</v>
      </c>
    </row>
    <row r="3480" spans="1:13">
      <c r="A3480" s="52" t="s">
        <v>22</v>
      </c>
      <c r="B3480" s="54" t="s">
        <v>8048</v>
      </c>
      <c r="C3480" s="52" t="s">
        <v>4060</v>
      </c>
      <c r="D3480" s="52"/>
      <c r="E3480" s="52"/>
      <c r="F3480" s="32">
        <v>33673</v>
      </c>
      <c r="G3480" s="52">
        <v>401.43</v>
      </c>
      <c r="H3480" s="52" t="s">
        <v>11722</v>
      </c>
      <c r="I3480" s="52" t="s">
        <v>11723</v>
      </c>
      <c r="J3480" s="52" t="s">
        <v>11712</v>
      </c>
      <c r="K3480" s="52" t="s">
        <v>11713</v>
      </c>
      <c r="L3480" s="52" t="s">
        <v>11714</v>
      </c>
      <c r="M3480" s="53">
        <v>3506</v>
      </c>
    </row>
    <row r="3481" spans="1:13">
      <c r="A3481" s="52" t="s">
        <v>23</v>
      </c>
      <c r="B3481" s="54" t="s">
        <v>8049</v>
      </c>
      <c r="C3481" s="52" t="s">
        <v>4065</v>
      </c>
      <c r="D3481" s="52"/>
      <c r="E3481" s="52"/>
      <c r="F3481" s="32">
        <v>33809</v>
      </c>
      <c r="G3481" s="52" t="s">
        <v>11870</v>
      </c>
      <c r="H3481" s="52" t="s">
        <v>11722</v>
      </c>
      <c r="I3481" s="52" t="s">
        <v>11723</v>
      </c>
      <c r="J3481" s="52" t="s">
        <v>11712</v>
      </c>
      <c r="K3481" s="52" t="s">
        <v>11713</v>
      </c>
      <c r="L3481" s="52" t="s">
        <v>11714</v>
      </c>
      <c r="M3481" s="53">
        <v>3506</v>
      </c>
    </row>
    <row r="3482" spans="1:13">
      <c r="A3482" s="58" t="s">
        <v>33</v>
      </c>
      <c r="B3482" s="57" t="s">
        <v>8419</v>
      </c>
      <c r="C3482" s="58" t="s">
        <v>4247</v>
      </c>
      <c r="D3482" s="58"/>
      <c r="E3482" s="58"/>
      <c r="F3482" s="59">
        <v>34099</v>
      </c>
      <c r="G3482" s="58" t="s">
        <v>5096</v>
      </c>
      <c r="H3482" s="58" t="s">
        <v>12238</v>
      </c>
      <c r="I3482" s="58" t="s">
        <v>12533</v>
      </c>
      <c r="J3482" s="58" t="s">
        <v>12523</v>
      </c>
      <c r="K3482" s="58" t="s">
        <v>12524</v>
      </c>
      <c r="L3482" s="58" t="s">
        <v>11714</v>
      </c>
      <c r="M3482" s="60">
        <v>3506</v>
      </c>
    </row>
    <row r="3483" spans="1:13">
      <c r="A3483" s="58" t="s">
        <v>34</v>
      </c>
      <c r="B3483" s="57" t="s">
        <v>8420</v>
      </c>
      <c r="C3483" s="58" t="s">
        <v>4247</v>
      </c>
      <c r="D3483" s="58"/>
      <c r="E3483" s="58"/>
      <c r="F3483" s="59">
        <v>34099</v>
      </c>
      <c r="G3483" s="58" t="s">
        <v>5096</v>
      </c>
      <c r="H3483" s="58" t="s">
        <v>12238</v>
      </c>
      <c r="I3483" s="58" t="s">
        <v>12533</v>
      </c>
      <c r="J3483" s="58" t="s">
        <v>12523</v>
      </c>
      <c r="K3483" s="58" t="s">
        <v>12524</v>
      </c>
      <c r="L3483" s="58" t="s">
        <v>11714</v>
      </c>
      <c r="M3483" s="60">
        <v>3506</v>
      </c>
    </row>
    <row r="3484" spans="1:13">
      <c r="A3484" s="58" t="s">
        <v>35</v>
      </c>
      <c r="B3484" s="57" t="s">
        <v>8421</v>
      </c>
      <c r="C3484" s="58" t="s">
        <v>4247</v>
      </c>
      <c r="D3484" s="58"/>
      <c r="E3484" s="58"/>
      <c r="F3484" s="59">
        <v>34099</v>
      </c>
      <c r="G3484" s="58" t="s">
        <v>5096</v>
      </c>
      <c r="H3484" s="58" t="s">
        <v>12238</v>
      </c>
      <c r="I3484" s="58" t="s">
        <v>12533</v>
      </c>
      <c r="J3484" s="58" t="s">
        <v>12523</v>
      </c>
      <c r="K3484" s="58" t="s">
        <v>12524</v>
      </c>
      <c r="L3484" s="58" t="s">
        <v>11714</v>
      </c>
      <c r="M3484" s="60">
        <v>3506</v>
      </c>
    </row>
    <row r="3485" spans="1:13">
      <c r="A3485" s="58" t="s">
        <v>36</v>
      </c>
      <c r="B3485" s="57" t="s">
        <v>8422</v>
      </c>
      <c r="C3485" s="58" t="s">
        <v>4247</v>
      </c>
      <c r="D3485" s="58"/>
      <c r="E3485" s="58"/>
      <c r="F3485" s="59">
        <v>34099</v>
      </c>
      <c r="G3485" s="58" t="s">
        <v>5096</v>
      </c>
      <c r="H3485" s="58" t="s">
        <v>12238</v>
      </c>
      <c r="I3485" s="58" t="s">
        <v>12533</v>
      </c>
      <c r="J3485" s="58" t="s">
        <v>12523</v>
      </c>
      <c r="K3485" s="58" t="s">
        <v>12524</v>
      </c>
      <c r="L3485" s="58" t="s">
        <v>11714</v>
      </c>
      <c r="M3485" s="60">
        <v>3506</v>
      </c>
    </row>
    <row r="3486" spans="1:13">
      <c r="A3486" s="58" t="s">
        <v>37</v>
      </c>
      <c r="B3486" s="57" t="s">
        <v>8423</v>
      </c>
      <c r="C3486" s="58" t="s">
        <v>4247</v>
      </c>
      <c r="D3486" s="58"/>
      <c r="E3486" s="58"/>
      <c r="F3486" s="59">
        <v>34099</v>
      </c>
      <c r="G3486" s="58" t="s">
        <v>5096</v>
      </c>
      <c r="H3486" s="58" t="s">
        <v>12238</v>
      </c>
      <c r="I3486" s="58" t="s">
        <v>12533</v>
      </c>
      <c r="J3486" s="58" t="s">
        <v>12523</v>
      </c>
      <c r="K3486" s="58" t="s">
        <v>12524</v>
      </c>
      <c r="L3486" s="58" t="s">
        <v>11714</v>
      </c>
      <c r="M3486" s="60">
        <v>3506</v>
      </c>
    </row>
    <row r="3487" spans="1:13">
      <c r="A3487" s="58" t="s">
        <v>38</v>
      </c>
      <c r="B3487" s="57" t="s">
        <v>8424</v>
      </c>
      <c r="C3487" s="58" t="s">
        <v>4247</v>
      </c>
      <c r="D3487" s="58"/>
      <c r="E3487" s="58"/>
      <c r="F3487" s="59">
        <v>34099</v>
      </c>
      <c r="G3487" s="58" t="s">
        <v>5096</v>
      </c>
      <c r="H3487" s="58" t="s">
        <v>12238</v>
      </c>
      <c r="I3487" s="58" t="s">
        <v>12533</v>
      </c>
      <c r="J3487" s="58" t="s">
        <v>12523</v>
      </c>
      <c r="K3487" s="58" t="s">
        <v>12524</v>
      </c>
      <c r="L3487" s="58" t="s">
        <v>11714</v>
      </c>
      <c r="M3487" s="60">
        <v>3506</v>
      </c>
    </row>
    <row r="3488" spans="1:13">
      <c r="A3488" s="58" t="s">
        <v>39</v>
      </c>
      <c r="B3488" s="57" t="s">
        <v>8425</v>
      </c>
      <c r="C3488" s="58" t="s">
        <v>4249</v>
      </c>
      <c r="D3488" s="58">
        <v>119930510</v>
      </c>
      <c r="E3488" s="58">
        <v>4430</v>
      </c>
      <c r="F3488" s="59">
        <v>34099</v>
      </c>
      <c r="G3488" s="58" t="s">
        <v>5096</v>
      </c>
      <c r="H3488" s="58" t="s">
        <v>12238</v>
      </c>
      <c r="I3488" s="58" t="s">
        <v>12533</v>
      </c>
      <c r="J3488" s="58" t="s">
        <v>12523</v>
      </c>
      <c r="K3488" s="58" t="s">
        <v>12524</v>
      </c>
      <c r="L3488" s="58" t="s">
        <v>11714</v>
      </c>
      <c r="M3488" s="60">
        <v>3506</v>
      </c>
    </row>
    <row r="3489" spans="1:13">
      <c r="A3489" s="58" t="s">
        <v>40</v>
      </c>
      <c r="B3489" s="57" t="s">
        <v>8426</v>
      </c>
      <c r="C3489" s="58" t="s">
        <v>4247</v>
      </c>
      <c r="D3489" s="58"/>
      <c r="E3489" s="58"/>
      <c r="F3489" s="59">
        <v>34099</v>
      </c>
      <c r="G3489" s="58" t="s">
        <v>5096</v>
      </c>
      <c r="H3489" s="58" t="s">
        <v>12238</v>
      </c>
      <c r="I3489" s="58" t="s">
        <v>12533</v>
      </c>
      <c r="J3489" s="58" t="s">
        <v>12523</v>
      </c>
      <c r="K3489" s="58" t="s">
        <v>12524</v>
      </c>
      <c r="L3489" s="58" t="s">
        <v>11714</v>
      </c>
      <c r="M3489" s="60">
        <v>3506</v>
      </c>
    </row>
    <row r="3490" spans="1:13">
      <c r="A3490" s="58" t="s">
        <v>41</v>
      </c>
      <c r="B3490" s="57" t="s">
        <v>8427</v>
      </c>
      <c r="C3490" s="58" t="s">
        <v>4247</v>
      </c>
      <c r="D3490" s="58"/>
      <c r="E3490" s="58"/>
      <c r="F3490" s="59">
        <v>34099</v>
      </c>
      <c r="G3490" s="58" t="s">
        <v>5096</v>
      </c>
      <c r="H3490" s="58" t="s">
        <v>12238</v>
      </c>
      <c r="I3490" s="58" t="s">
        <v>12533</v>
      </c>
      <c r="J3490" s="58" t="s">
        <v>12523</v>
      </c>
      <c r="K3490" s="58" t="s">
        <v>12524</v>
      </c>
      <c r="L3490" s="58" t="s">
        <v>11714</v>
      </c>
      <c r="M3490" s="60">
        <v>3506</v>
      </c>
    </row>
    <row r="3491" spans="1:13">
      <c r="A3491" s="58" t="s">
        <v>42</v>
      </c>
      <c r="B3491" s="57" t="s">
        <v>8428</v>
      </c>
      <c r="C3491" s="58" t="s">
        <v>4247</v>
      </c>
      <c r="D3491" s="58"/>
      <c r="E3491" s="58"/>
      <c r="F3491" s="59">
        <v>34099</v>
      </c>
      <c r="G3491" s="58" t="s">
        <v>5096</v>
      </c>
      <c r="H3491" s="58" t="s">
        <v>12238</v>
      </c>
      <c r="I3491" s="58" t="s">
        <v>12533</v>
      </c>
      <c r="J3491" s="58" t="s">
        <v>12523</v>
      </c>
      <c r="K3491" s="58" t="s">
        <v>12524</v>
      </c>
      <c r="L3491" s="58" t="s">
        <v>11714</v>
      </c>
      <c r="M3491" s="60">
        <v>3506</v>
      </c>
    </row>
    <row r="3492" spans="1:13">
      <c r="A3492" s="58" t="s">
        <v>43</v>
      </c>
      <c r="B3492" s="57" t="s">
        <v>8429</v>
      </c>
      <c r="C3492" s="58" t="s">
        <v>4247</v>
      </c>
      <c r="D3492" s="58"/>
      <c r="E3492" s="58"/>
      <c r="F3492" s="59">
        <v>34099</v>
      </c>
      <c r="G3492" s="58" t="s">
        <v>5096</v>
      </c>
      <c r="H3492" s="58" t="s">
        <v>12238</v>
      </c>
      <c r="I3492" s="58" t="s">
        <v>12533</v>
      </c>
      <c r="J3492" s="58" t="s">
        <v>12523</v>
      </c>
      <c r="K3492" s="58" t="s">
        <v>12524</v>
      </c>
      <c r="L3492" s="58" t="s">
        <v>11714</v>
      </c>
      <c r="M3492" s="60">
        <v>3506</v>
      </c>
    </row>
    <row r="3493" spans="1:13">
      <c r="A3493" s="58" t="s">
        <v>44</v>
      </c>
      <c r="B3493" s="57" t="s">
        <v>8430</v>
      </c>
      <c r="C3493" s="58" t="s">
        <v>4250</v>
      </c>
      <c r="D3493" s="58"/>
      <c r="E3493" s="58"/>
      <c r="F3493" s="59">
        <v>34099</v>
      </c>
      <c r="G3493" s="58" t="s">
        <v>12534</v>
      </c>
      <c r="H3493" s="58" t="s">
        <v>12238</v>
      </c>
      <c r="I3493" s="58" t="s">
        <v>12533</v>
      </c>
      <c r="J3493" s="58" t="s">
        <v>12523</v>
      </c>
      <c r="K3493" s="58" t="s">
        <v>12524</v>
      </c>
      <c r="L3493" s="58" t="s">
        <v>11714</v>
      </c>
      <c r="M3493" s="60">
        <v>3506</v>
      </c>
    </row>
    <row r="3494" spans="1:13">
      <c r="A3494" s="58" t="s">
        <v>45</v>
      </c>
      <c r="B3494" s="57" t="s">
        <v>8431</v>
      </c>
      <c r="C3494" s="58" t="s">
        <v>4251</v>
      </c>
      <c r="D3494" s="58"/>
      <c r="E3494" s="58"/>
      <c r="F3494" s="59">
        <v>34099</v>
      </c>
      <c r="G3494" s="58" t="s">
        <v>12534</v>
      </c>
      <c r="H3494" s="58" t="s">
        <v>12238</v>
      </c>
      <c r="I3494" s="58" t="s">
        <v>12533</v>
      </c>
      <c r="J3494" s="58" t="s">
        <v>12523</v>
      </c>
      <c r="K3494" s="58" t="s">
        <v>12524</v>
      </c>
      <c r="L3494" s="58" t="s">
        <v>11714</v>
      </c>
      <c r="M3494" s="60">
        <v>3506</v>
      </c>
    </row>
    <row r="3495" spans="1:13">
      <c r="A3495" s="58" t="s">
        <v>46</v>
      </c>
      <c r="B3495" s="57" t="s">
        <v>8432</v>
      </c>
      <c r="C3495" s="58" t="s">
        <v>4252</v>
      </c>
      <c r="D3495" s="58"/>
      <c r="E3495" s="58"/>
      <c r="F3495" s="59">
        <v>34099</v>
      </c>
      <c r="G3495" s="58" t="s">
        <v>5096</v>
      </c>
      <c r="H3495" s="58" t="s">
        <v>12238</v>
      </c>
      <c r="I3495" s="58" t="s">
        <v>12533</v>
      </c>
      <c r="J3495" s="58" t="s">
        <v>12523</v>
      </c>
      <c r="K3495" s="58" t="s">
        <v>12524</v>
      </c>
      <c r="L3495" s="58" t="s">
        <v>11714</v>
      </c>
      <c r="M3495" s="60">
        <v>3506</v>
      </c>
    </row>
    <row r="3496" spans="1:13">
      <c r="A3496" s="58" t="s">
        <v>47</v>
      </c>
      <c r="B3496" s="57" t="s">
        <v>8433</v>
      </c>
      <c r="C3496" s="58" t="s">
        <v>4253</v>
      </c>
      <c r="D3496" s="58"/>
      <c r="E3496" s="58"/>
      <c r="F3496" s="59">
        <v>34099</v>
      </c>
      <c r="G3496" s="58" t="s">
        <v>5096</v>
      </c>
      <c r="H3496" s="58" t="s">
        <v>12238</v>
      </c>
      <c r="I3496" s="58" t="s">
        <v>12533</v>
      </c>
      <c r="J3496" s="58" t="s">
        <v>12523</v>
      </c>
      <c r="K3496" s="58" t="s">
        <v>12524</v>
      </c>
      <c r="L3496" s="58" t="s">
        <v>11714</v>
      </c>
      <c r="M3496" s="60">
        <v>3506</v>
      </c>
    </row>
    <row r="3497" spans="1:13">
      <c r="A3497" s="58" t="s">
        <v>48</v>
      </c>
      <c r="B3497" s="57" t="s">
        <v>8434</v>
      </c>
      <c r="C3497" s="58" t="s">
        <v>4254</v>
      </c>
      <c r="D3497" s="58"/>
      <c r="E3497" s="58"/>
      <c r="F3497" s="59">
        <v>34099</v>
      </c>
      <c r="G3497" s="58" t="s">
        <v>5096</v>
      </c>
      <c r="H3497" s="58" t="s">
        <v>12238</v>
      </c>
      <c r="I3497" s="58" t="s">
        <v>12533</v>
      </c>
      <c r="J3497" s="58" t="s">
        <v>12523</v>
      </c>
      <c r="K3497" s="58" t="s">
        <v>12524</v>
      </c>
      <c r="L3497" s="58" t="s">
        <v>11714</v>
      </c>
      <c r="M3497" s="60">
        <v>3506</v>
      </c>
    </row>
    <row r="3498" spans="1:13">
      <c r="A3498" s="58" t="s">
        <v>49</v>
      </c>
      <c r="B3498" s="57" t="s">
        <v>8435</v>
      </c>
      <c r="C3498" s="58" t="s">
        <v>4255</v>
      </c>
      <c r="D3498" s="58"/>
      <c r="E3498" s="58"/>
      <c r="F3498" s="59">
        <v>34099</v>
      </c>
      <c r="G3498" s="58" t="s">
        <v>5096</v>
      </c>
      <c r="H3498" s="58" t="s">
        <v>12238</v>
      </c>
      <c r="I3498" s="58" t="s">
        <v>12533</v>
      </c>
      <c r="J3498" s="58" t="s">
        <v>12523</v>
      </c>
      <c r="K3498" s="58" t="s">
        <v>12524</v>
      </c>
      <c r="L3498" s="58" t="s">
        <v>11714</v>
      </c>
      <c r="M3498" s="60">
        <v>3506</v>
      </c>
    </row>
    <row r="3499" spans="1:13">
      <c r="A3499" s="58" t="s">
        <v>50</v>
      </c>
      <c r="B3499" s="57" t="s">
        <v>8436</v>
      </c>
      <c r="C3499" s="58" t="s">
        <v>4256</v>
      </c>
      <c r="D3499" s="58"/>
      <c r="E3499" s="58"/>
      <c r="F3499" s="59">
        <v>34099</v>
      </c>
      <c r="G3499" s="58" t="s">
        <v>12534</v>
      </c>
      <c r="H3499" s="58" t="s">
        <v>12238</v>
      </c>
      <c r="I3499" s="58" t="s">
        <v>12533</v>
      </c>
      <c r="J3499" s="58" t="s">
        <v>12523</v>
      </c>
      <c r="K3499" s="58" t="s">
        <v>12524</v>
      </c>
      <c r="L3499" s="58" t="s">
        <v>11714</v>
      </c>
      <c r="M3499" s="60">
        <v>3506</v>
      </c>
    </row>
    <row r="3500" spans="1:13">
      <c r="A3500" s="58" t="s">
        <v>51</v>
      </c>
      <c r="B3500" s="57" t="s">
        <v>8437</v>
      </c>
      <c r="C3500" s="58" t="s">
        <v>4257</v>
      </c>
      <c r="D3500" s="58"/>
      <c r="E3500" s="58"/>
      <c r="F3500" s="59">
        <v>34099</v>
      </c>
      <c r="G3500" s="58" t="s">
        <v>12534</v>
      </c>
      <c r="H3500" s="58" t="s">
        <v>12238</v>
      </c>
      <c r="I3500" s="58" t="s">
        <v>12533</v>
      </c>
      <c r="J3500" s="58" t="s">
        <v>12523</v>
      </c>
      <c r="K3500" s="58" t="s">
        <v>12524</v>
      </c>
      <c r="L3500" s="58" t="s">
        <v>11714</v>
      </c>
      <c r="M3500" s="60">
        <v>3506</v>
      </c>
    </row>
    <row r="3501" spans="1:13">
      <c r="A3501" s="58" t="s">
        <v>52</v>
      </c>
      <c r="B3501" s="57" t="s">
        <v>8438</v>
      </c>
      <c r="C3501" s="58" t="s">
        <v>4257</v>
      </c>
      <c r="D3501" s="58"/>
      <c r="E3501" s="58"/>
      <c r="F3501" s="59">
        <v>34099</v>
      </c>
      <c r="G3501" s="58" t="s">
        <v>12534</v>
      </c>
      <c r="H3501" s="58" t="s">
        <v>12238</v>
      </c>
      <c r="I3501" s="58" t="s">
        <v>12533</v>
      </c>
      <c r="J3501" s="58" t="s">
        <v>12523</v>
      </c>
      <c r="K3501" s="58" t="s">
        <v>12524</v>
      </c>
      <c r="L3501" s="58" t="s">
        <v>11714</v>
      </c>
      <c r="M3501" s="60">
        <v>3506</v>
      </c>
    </row>
    <row r="3502" spans="1:13">
      <c r="A3502" s="58" t="s">
        <v>53</v>
      </c>
      <c r="B3502" s="57" t="s">
        <v>8439</v>
      </c>
      <c r="C3502" s="58" t="s">
        <v>4258</v>
      </c>
      <c r="D3502" s="58"/>
      <c r="E3502" s="58"/>
      <c r="F3502" s="59">
        <v>34099</v>
      </c>
      <c r="G3502" s="58" t="s">
        <v>12534</v>
      </c>
      <c r="H3502" s="58" t="s">
        <v>12238</v>
      </c>
      <c r="I3502" s="58" t="s">
        <v>12533</v>
      </c>
      <c r="J3502" s="58" t="s">
        <v>12523</v>
      </c>
      <c r="K3502" s="58" t="s">
        <v>12524</v>
      </c>
      <c r="L3502" s="58" t="s">
        <v>11714</v>
      </c>
      <c r="M3502" s="60">
        <v>3506</v>
      </c>
    </row>
    <row r="3503" spans="1:13">
      <c r="A3503" s="58" t="s">
        <v>54</v>
      </c>
      <c r="B3503" s="57" t="s">
        <v>8440</v>
      </c>
      <c r="C3503" s="58" t="s">
        <v>4258</v>
      </c>
      <c r="D3503" s="58"/>
      <c r="E3503" s="58"/>
      <c r="F3503" s="59">
        <v>34099</v>
      </c>
      <c r="G3503" s="58" t="s">
        <v>12534</v>
      </c>
      <c r="H3503" s="58" t="s">
        <v>12238</v>
      </c>
      <c r="I3503" s="58" t="s">
        <v>12533</v>
      </c>
      <c r="J3503" s="58" t="s">
        <v>12523</v>
      </c>
      <c r="K3503" s="58" t="s">
        <v>12524</v>
      </c>
      <c r="L3503" s="58" t="s">
        <v>11714</v>
      </c>
      <c r="M3503" s="60">
        <v>3506</v>
      </c>
    </row>
    <row r="3504" spans="1:13">
      <c r="A3504" s="58" t="s">
        <v>55</v>
      </c>
      <c r="B3504" s="57" t="s">
        <v>8441</v>
      </c>
      <c r="C3504" s="58" t="s">
        <v>4259</v>
      </c>
      <c r="D3504" s="58"/>
      <c r="E3504" s="58"/>
      <c r="F3504" s="59">
        <v>34099</v>
      </c>
      <c r="G3504" s="58" t="s">
        <v>12534</v>
      </c>
      <c r="H3504" s="58" t="s">
        <v>12238</v>
      </c>
      <c r="I3504" s="58" t="s">
        <v>12533</v>
      </c>
      <c r="J3504" s="58" t="s">
        <v>12523</v>
      </c>
      <c r="K3504" s="58" t="s">
        <v>12524</v>
      </c>
      <c r="L3504" s="58" t="s">
        <v>11714</v>
      </c>
      <c r="M3504" s="60">
        <v>3506</v>
      </c>
    </row>
    <row r="3505" spans="1:13">
      <c r="A3505" s="52" t="s">
        <v>26</v>
      </c>
      <c r="B3505" s="54" t="s">
        <v>8050</v>
      </c>
      <c r="C3505" s="52" t="s">
        <v>4068</v>
      </c>
      <c r="D3505" s="52" t="s">
        <v>4070</v>
      </c>
      <c r="E3505" s="52"/>
      <c r="F3505" s="32">
        <v>34554</v>
      </c>
      <c r="G3505" s="52">
        <v>403.1</v>
      </c>
      <c r="H3505" s="52" t="s">
        <v>11722</v>
      </c>
      <c r="I3505" s="52" t="s">
        <v>11723</v>
      </c>
      <c r="J3505" s="52" t="s">
        <v>11712</v>
      </c>
      <c r="K3505" s="52" t="s">
        <v>11713</v>
      </c>
      <c r="L3505" s="52" t="s">
        <v>11714</v>
      </c>
      <c r="M3505" s="53">
        <v>3506</v>
      </c>
    </row>
    <row r="3506" spans="1:13">
      <c r="A3506" s="52" t="s">
        <v>27</v>
      </c>
      <c r="B3506" s="54" t="s">
        <v>8051</v>
      </c>
      <c r="C3506" s="52" t="s">
        <v>4072</v>
      </c>
      <c r="D3506" s="52"/>
      <c r="E3506" s="52"/>
      <c r="F3506" s="32">
        <v>34554</v>
      </c>
      <c r="G3506" s="52">
        <v>403.1</v>
      </c>
      <c r="H3506" s="52" t="s">
        <v>11722</v>
      </c>
      <c r="I3506" s="52" t="s">
        <v>11723</v>
      </c>
      <c r="J3506" s="52" t="s">
        <v>11712</v>
      </c>
      <c r="K3506" s="52" t="s">
        <v>11713</v>
      </c>
      <c r="L3506" s="52" t="s">
        <v>11714</v>
      </c>
      <c r="M3506" s="53">
        <v>3506</v>
      </c>
    </row>
    <row r="3507" spans="1:13">
      <c r="A3507" s="58" t="s">
        <v>56</v>
      </c>
      <c r="B3507" s="57" t="s">
        <v>8415</v>
      </c>
      <c r="C3507" s="58" t="s">
        <v>4260</v>
      </c>
      <c r="D3507" s="58"/>
      <c r="E3507" s="58"/>
      <c r="F3507" s="59">
        <v>34274</v>
      </c>
      <c r="G3507" s="58" t="s">
        <v>12525</v>
      </c>
      <c r="H3507" s="58" t="s">
        <v>12060</v>
      </c>
      <c r="I3507" s="58" t="s">
        <v>12104</v>
      </c>
      <c r="J3507" s="58" t="s">
        <v>12523</v>
      </c>
      <c r="K3507" s="58" t="s">
        <v>12524</v>
      </c>
      <c r="L3507" s="58" t="s">
        <v>11714</v>
      </c>
      <c r="M3507" s="60">
        <v>3506</v>
      </c>
    </row>
  </sheetData>
  <autoFilter ref="A1:M3507">
    <sortState ref="A2:M3507">
      <sortCondition ref="A1:A3507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3995"/>
  <sheetViews>
    <sheetView topLeftCell="C1" workbookViewId="0">
      <selection activeCell="L694" sqref="L694"/>
    </sheetView>
  </sheetViews>
  <sheetFormatPr defaultRowHeight="14.4"/>
  <cols>
    <col min="1" max="1" width="17.09765625" style="1" customWidth="1"/>
    <col min="2" max="2" width="50.296875" style="1" customWidth="1"/>
    <col min="3" max="3" width="25.3984375" style="1" customWidth="1"/>
    <col min="4" max="4" width="24" style="1" customWidth="1"/>
    <col min="5" max="5" width="17.3984375" style="1" customWidth="1"/>
    <col min="6" max="6" width="22.3984375" style="1" customWidth="1"/>
    <col min="7" max="7" width="16.3984375" style="1" customWidth="1"/>
    <col min="8" max="8" width="13.09765625" style="1" customWidth="1"/>
    <col min="9" max="9" width="16.3984375" style="1" customWidth="1"/>
    <col min="10" max="10" width="23.296875" style="1" customWidth="1"/>
    <col min="11" max="11" width="39" style="1" customWidth="1"/>
    <col min="12" max="12" width="10.69921875" style="1" customWidth="1"/>
    <col min="13" max="13" width="24.09765625" style="1" customWidth="1"/>
    <col min="14" max="14" width="11.8984375" style="1" customWidth="1"/>
    <col min="15" max="15" width="25.3984375" style="1" customWidth="1"/>
    <col min="16" max="254" width="8.796875" style="1"/>
    <col min="255" max="255" width="15.3984375" style="1" customWidth="1"/>
    <col min="256" max="256" width="31.69921875" style="1" customWidth="1"/>
    <col min="257" max="257" width="17.09765625" style="1" customWidth="1"/>
    <col min="258" max="258" width="50.296875" style="1" customWidth="1"/>
    <col min="259" max="259" width="25.3984375" style="1" customWidth="1"/>
    <col min="260" max="260" width="24" style="1" customWidth="1"/>
    <col min="261" max="261" width="17.3984375" style="1" customWidth="1"/>
    <col min="262" max="262" width="22.3984375" style="1" customWidth="1"/>
    <col min="263" max="263" width="16.3984375" style="1" customWidth="1"/>
    <col min="264" max="264" width="13.09765625" style="1" customWidth="1"/>
    <col min="265" max="265" width="16.3984375" style="1" customWidth="1"/>
    <col min="266" max="266" width="23.296875" style="1" customWidth="1"/>
    <col min="267" max="267" width="39" style="1" customWidth="1"/>
    <col min="268" max="268" width="10.69921875" style="1" customWidth="1"/>
    <col min="269" max="269" width="24.09765625" style="1" customWidth="1"/>
    <col min="270" max="270" width="11.8984375" style="1" customWidth="1"/>
    <col min="271" max="271" width="25.3984375" style="1" customWidth="1"/>
    <col min="272" max="510" width="8.796875" style="1"/>
    <col min="511" max="511" width="15.3984375" style="1" customWidth="1"/>
    <col min="512" max="512" width="31.69921875" style="1" customWidth="1"/>
    <col min="513" max="513" width="17.09765625" style="1" customWidth="1"/>
    <col min="514" max="514" width="50.296875" style="1" customWidth="1"/>
    <col min="515" max="515" width="25.3984375" style="1" customWidth="1"/>
    <col min="516" max="516" width="24" style="1" customWidth="1"/>
    <col min="517" max="517" width="17.3984375" style="1" customWidth="1"/>
    <col min="518" max="518" width="22.3984375" style="1" customWidth="1"/>
    <col min="519" max="519" width="16.3984375" style="1" customWidth="1"/>
    <col min="520" max="520" width="13.09765625" style="1" customWidth="1"/>
    <col min="521" max="521" width="16.3984375" style="1" customWidth="1"/>
    <col min="522" max="522" width="23.296875" style="1" customWidth="1"/>
    <col min="523" max="523" width="39" style="1" customWidth="1"/>
    <col min="524" max="524" width="10.69921875" style="1" customWidth="1"/>
    <col min="525" max="525" width="24.09765625" style="1" customWidth="1"/>
    <col min="526" max="526" width="11.8984375" style="1" customWidth="1"/>
    <col min="527" max="527" width="25.3984375" style="1" customWidth="1"/>
    <col min="528" max="766" width="8.796875" style="1"/>
    <col min="767" max="767" width="15.3984375" style="1" customWidth="1"/>
    <col min="768" max="768" width="31.69921875" style="1" customWidth="1"/>
    <col min="769" max="769" width="17.09765625" style="1" customWidth="1"/>
    <col min="770" max="770" width="50.296875" style="1" customWidth="1"/>
    <col min="771" max="771" width="25.3984375" style="1" customWidth="1"/>
    <col min="772" max="772" width="24" style="1" customWidth="1"/>
    <col min="773" max="773" width="17.3984375" style="1" customWidth="1"/>
    <col min="774" max="774" width="22.3984375" style="1" customWidth="1"/>
    <col min="775" max="775" width="16.3984375" style="1" customWidth="1"/>
    <col min="776" max="776" width="13.09765625" style="1" customWidth="1"/>
    <col min="777" max="777" width="16.3984375" style="1" customWidth="1"/>
    <col min="778" max="778" width="23.296875" style="1" customWidth="1"/>
    <col min="779" max="779" width="39" style="1" customWidth="1"/>
    <col min="780" max="780" width="10.69921875" style="1" customWidth="1"/>
    <col min="781" max="781" width="24.09765625" style="1" customWidth="1"/>
    <col min="782" max="782" width="11.8984375" style="1" customWidth="1"/>
    <col min="783" max="783" width="25.3984375" style="1" customWidth="1"/>
    <col min="784" max="1022" width="8.796875" style="1"/>
    <col min="1023" max="1023" width="15.3984375" style="1" customWidth="1"/>
    <col min="1024" max="1024" width="31.69921875" style="1" customWidth="1"/>
    <col min="1025" max="1025" width="17.09765625" style="1" customWidth="1"/>
    <col min="1026" max="1026" width="50.296875" style="1" customWidth="1"/>
    <col min="1027" max="1027" width="25.3984375" style="1" customWidth="1"/>
    <col min="1028" max="1028" width="24" style="1" customWidth="1"/>
    <col min="1029" max="1029" width="17.3984375" style="1" customWidth="1"/>
    <col min="1030" max="1030" width="22.3984375" style="1" customWidth="1"/>
    <col min="1031" max="1031" width="16.3984375" style="1" customWidth="1"/>
    <col min="1032" max="1032" width="13.09765625" style="1" customWidth="1"/>
    <col min="1033" max="1033" width="16.3984375" style="1" customWidth="1"/>
    <col min="1034" max="1034" width="23.296875" style="1" customWidth="1"/>
    <col min="1035" max="1035" width="39" style="1" customWidth="1"/>
    <col min="1036" max="1036" width="10.69921875" style="1" customWidth="1"/>
    <col min="1037" max="1037" width="24.09765625" style="1" customWidth="1"/>
    <col min="1038" max="1038" width="11.8984375" style="1" customWidth="1"/>
    <col min="1039" max="1039" width="25.3984375" style="1" customWidth="1"/>
    <col min="1040" max="1278" width="8.796875" style="1"/>
    <col min="1279" max="1279" width="15.3984375" style="1" customWidth="1"/>
    <col min="1280" max="1280" width="31.69921875" style="1" customWidth="1"/>
    <col min="1281" max="1281" width="17.09765625" style="1" customWidth="1"/>
    <col min="1282" max="1282" width="50.296875" style="1" customWidth="1"/>
    <col min="1283" max="1283" width="25.3984375" style="1" customWidth="1"/>
    <col min="1284" max="1284" width="24" style="1" customWidth="1"/>
    <col min="1285" max="1285" width="17.3984375" style="1" customWidth="1"/>
    <col min="1286" max="1286" width="22.3984375" style="1" customWidth="1"/>
    <col min="1287" max="1287" width="16.3984375" style="1" customWidth="1"/>
    <col min="1288" max="1288" width="13.09765625" style="1" customWidth="1"/>
    <col min="1289" max="1289" width="16.3984375" style="1" customWidth="1"/>
    <col min="1290" max="1290" width="23.296875" style="1" customWidth="1"/>
    <col min="1291" max="1291" width="39" style="1" customWidth="1"/>
    <col min="1292" max="1292" width="10.69921875" style="1" customWidth="1"/>
    <col min="1293" max="1293" width="24.09765625" style="1" customWidth="1"/>
    <col min="1294" max="1294" width="11.8984375" style="1" customWidth="1"/>
    <col min="1295" max="1295" width="25.3984375" style="1" customWidth="1"/>
    <col min="1296" max="1534" width="8.796875" style="1"/>
    <col min="1535" max="1535" width="15.3984375" style="1" customWidth="1"/>
    <col min="1536" max="1536" width="31.69921875" style="1" customWidth="1"/>
    <col min="1537" max="1537" width="17.09765625" style="1" customWidth="1"/>
    <col min="1538" max="1538" width="50.296875" style="1" customWidth="1"/>
    <col min="1539" max="1539" width="25.3984375" style="1" customWidth="1"/>
    <col min="1540" max="1540" width="24" style="1" customWidth="1"/>
    <col min="1541" max="1541" width="17.3984375" style="1" customWidth="1"/>
    <col min="1542" max="1542" width="22.3984375" style="1" customWidth="1"/>
    <col min="1543" max="1543" width="16.3984375" style="1" customWidth="1"/>
    <col min="1544" max="1544" width="13.09765625" style="1" customWidth="1"/>
    <col min="1545" max="1545" width="16.3984375" style="1" customWidth="1"/>
    <col min="1546" max="1546" width="23.296875" style="1" customWidth="1"/>
    <col min="1547" max="1547" width="39" style="1" customWidth="1"/>
    <col min="1548" max="1548" width="10.69921875" style="1" customWidth="1"/>
    <col min="1549" max="1549" width="24.09765625" style="1" customWidth="1"/>
    <col min="1550" max="1550" width="11.8984375" style="1" customWidth="1"/>
    <col min="1551" max="1551" width="25.3984375" style="1" customWidth="1"/>
    <col min="1552" max="1790" width="8.796875" style="1"/>
    <col min="1791" max="1791" width="15.3984375" style="1" customWidth="1"/>
    <col min="1792" max="1792" width="31.69921875" style="1" customWidth="1"/>
    <col min="1793" max="1793" width="17.09765625" style="1" customWidth="1"/>
    <col min="1794" max="1794" width="50.296875" style="1" customWidth="1"/>
    <col min="1795" max="1795" width="25.3984375" style="1" customWidth="1"/>
    <col min="1796" max="1796" width="24" style="1" customWidth="1"/>
    <col min="1797" max="1797" width="17.3984375" style="1" customWidth="1"/>
    <col min="1798" max="1798" width="22.3984375" style="1" customWidth="1"/>
    <col min="1799" max="1799" width="16.3984375" style="1" customWidth="1"/>
    <col min="1800" max="1800" width="13.09765625" style="1" customWidth="1"/>
    <col min="1801" max="1801" width="16.3984375" style="1" customWidth="1"/>
    <col min="1802" max="1802" width="23.296875" style="1" customWidth="1"/>
    <col min="1803" max="1803" width="39" style="1" customWidth="1"/>
    <col min="1804" max="1804" width="10.69921875" style="1" customWidth="1"/>
    <col min="1805" max="1805" width="24.09765625" style="1" customWidth="1"/>
    <col min="1806" max="1806" width="11.8984375" style="1" customWidth="1"/>
    <col min="1807" max="1807" width="25.3984375" style="1" customWidth="1"/>
    <col min="1808" max="2046" width="8.796875" style="1"/>
    <col min="2047" max="2047" width="15.3984375" style="1" customWidth="1"/>
    <col min="2048" max="2048" width="31.69921875" style="1" customWidth="1"/>
    <col min="2049" max="2049" width="17.09765625" style="1" customWidth="1"/>
    <col min="2050" max="2050" width="50.296875" style="1" customWidth="1"/>
    <col min="2051" max="2051" width="25.3984375" style="1" customWidth="1"/>
    <col min="2052" max="2052" width="24" style="1" customWidth="1"/>
    <col min="2053" max="2053" width="17.3984375" style="1" customWidth="1"/>
    <col min="2054" max="2054" width="22.3984375" style="1" customWidth="1"/>
    <col min="2055" max="2055" width="16.3984375" style="1" customWidth="1"/>
    <col min="2056" max="2056" width="13.09765625" style="1" customWidth="1"/>
    <col min="2057" max="2057" width="16.3984375" style="1" customWidth="1"/>
    <col min="2058" max="2058" width="23.296875" style="1" customWidth="1"/>
    <col min="2059" max="2059" width="39" style="1" customWidth="1"/>
    <col min="2060" max="2060" width="10.69921875" style="1" customWidth="1"/>
    <col min="2061" max="2061" width="24.09765625" style="1" customWidth="1"/>
    <col min="2062" max="2062" width="11.8984375" style="1" customWidth="1"/>
    <col min="2063" max="2063" width="25.3984375" style="1" customWidth="1"/>
    <col min="2064" max="2302" width="8.796875" style="1"/>
    <col min="2303" max="2303" width="15.3984375" style="1" customWidth="1"/>
    <col min="2304" max="2304" width="31.69921875" style="1" customWidth="1"/>
    <col min="2305" max="2305" width="17.09765625" style="1" customWidth="1"/>
    <col min="2306" max="2306" width="50.296875" style="1" customWidth="1"/>
    <col min="2307" max="2307" width="25.3984375" style="1" customWidth="1"/>
    <col min="2308" max="2308" width="24" style="1" customWidth="1"/>
    <col min="2309" max="2309" width="17.3984375" style="1" customWidth="1"/>
    <col min="2310" max="2310" width="22.3984375" style="1" customWidth="1"/>
    <col min="2311" max="2311" width="16.3984375" style="1" customWidth="1"/>
    <col min="2312" max="2312" width="13.09765625" style="1" customWidth="1"/>
    <col min="2313" max="2313" width="16.3984375" style="1" customWidth="1"/>
    <col min="2314" max="2314" width="23.296875" style="1" customWidth="1"/>
    <col min="2315" max="2315" width="39" style="1" customWidth="1"/>
    <col min="2316" max="2316" width="10.69921875" style="1" customWidth="1"/>
    <col min="2317" max="2317" width="24.09765625" style="1" customWidth="1"/>
    <col min="2318" max="2318" width="11.8984375" style="1" customWidth="1"/>
    <col min="2319" max="2319" width="25.3984375" style="1" customWidth="1"/>
    <col min="2320" max="2558" width="8.796875" style="1"/>
    <col min="2559" max="2559" width="15.3984375" style="1" customWidth="1"/>
    <col min="2560" max="2560" width="31.69921875" style="1" customWidth="1"/>
    <col min="2561" max="2561" width="17.09765625" style="1" customWidth="1"/>
    <col min="2562" max="2562" width="50.296875" style="1" customWidth="1"/>
    <col min="2563" max="2563" width="25.3984375" style="1" customWidth="1"/>
    <col min="2564" max="2564" width="24" style="1" customWidth="1"/>
    <col min="2565" max="2565" width="17.3984375" style="1" customWidth="1"/>
    <col min="2566" max="2566" width="22.3984375" style="1" customWidth="1"/>
    <col min="2567" max="2567" width="16.3984375" style="1" customWidth="1"/>
    <col min="2568" max="2568" width="13.09765625" style="1" customWidth="1"/>
    <col min="2569" max="2569" width="16.3984375" style="1" customWidth="1"/>
    <col min="2570" max="2570" width="23.296875" style="1" customWidth="1"/>
    <col min="2571" max="2571" width="39" style="1" customWidth="1"/>
    <col min="2572" max="2572" width="10.69921875" style="1" customWidth="1"/>
    <col min="2573" max="2573" width="24.09765625" style="1" customWidth="1"/>
    <col min="2574" max="2574" width="11.8984375" style="1" customWidth="1"/>
    <col min="2575" max="2575" width="25.3984375" style="1" customWidth="1"/>
    <col min="2576" max="2814" width="8.796875" style="1"/>
    <col min="2815" max="2815" width="15.3984375" style="1" customWidth="1"/>
    <col min="2816" max="2816" width="31.69921875" style="1" customWidth="1"/>
    <col min="2817" max="2817" width="17.09765625" style="1" customWidth="1"/>
    <col min="2818" max="2818" width="50.296875" style="1" customWidth="1"/>
    <col min="2819" max="2819" width="25.3984375" style="1" customWidth="1"/>
    <col min="2820" max="2820" width="24" style="1" customWidth="1"/>
    <col min="2821" max="2821" width="17.3984375" style="1" customWidth="1"/>
    <col min="2822" max="2822" width="22.3984375" style="1" customWidth="1"/>
    <col min="2823" max="2823" width="16.3984375" style="1" customWidth="1"/>
    <col min="2824" max="2824" width="13.09765625" style="1" customWidth="1"/>
    <col min="2825" max="2825" width="16.3984375" style="1" customWidth="1"/>
    <col min="2826" max="2826" width="23.296875" style="1" customWidth="1"/>
    <col min="2827" max="2827" width="39" style="1" customWidth="1"/>
    <col min="2828" max="2828" width="10.69921875" style="1" customWidth="1"/>
    <col min="2829" max="2829" width="24.09765625" style="1" customWidth="1"/>
    <col min="2830" max="2830" width="11.8984375" style="1" customWidth="1"/>
    <col min="2831" max="2831" width="25.3984375" style="1" customWidth="1"/>
    <col min="2832" max="3070" width="8.796875" style="1"/>
    <col min="3071" max="3071" width="15.3984375" style="1" customWidth="1"/>
    <col min="3072" max="3072" width="31.69921875" style="1" customWidth="1"/>
    <col min="3073" max="3073" width="17.09765625" style="1" customWidth="1"/>
    <col min="3074" max="3074" width="50.296875" style="1" customWidth="1"/>
    <col min="3075" max="3075" width="25.3984375" style="1" customWidth="1"/>
    <col min="3076" max="3076" width="24" style="1" customWidth="1"/>
    <col min="3077" max="3077" width="17.3984375" style="1" customWidth="1"/>
    <col min="3078" max="3078" width="22.3984375" style="1" customWidth="1"/>
    <col min="3079" max="3079" width="16.3984375" style="1" customWidth="1"/>
    <col min="3080" max="3080" width="13.09765625" style="1" customWidth="1"/>
    <col min="3081" max="3081" width="16.3984375" style="1" customWidth="1"/>
    <col min="3082" max="3082" width="23.296875" style="1" customWidth="1"/>
    <col min="3083" max="3083" width="39" style="1" customWidth="1"/>
    <col min="3084" max="3084" width="10.69921875" style="1" customWidth="1"/>
    <col min="3085" max="3085" width="24.09765625" style="1" customWidth="1"/>
    <col min="3086" max="3086" width="11.8984375" style="1" customWidth="1"/>
    <col min="3087" max="3087" width="25.3984375" style="1" customWidth="1"/>
    <col min="3088" max="3326" width="8.796875" style="1"/>
    <col min="3327" max="3327" width="15.3984375" style="1" customWidth="1"/>
    <col min="3328" max="3328" width="31.69921875" style="1" customWidth="1"/>
    <col min="3329" max="3329" width="17.09765625" style="1" customWidth="1"/>
    <col min="3330" max="3330" width="50.296875" style="1" customWidth="1"/>
    <col min="3331" max="3331" width="25.3984375" style="1" customWidth="1"/>
    <col min="3332" max="3332" width="24" style="1" customWidth="1"/>
    <col min="3333" max="3333" width="17.3984375" style="1" customWidth="1"/>
    <col min="3334" max="3334" width="22.3984375" style="1" customWidth="1"/>
    <col min="3335" max="3335" width="16.3984375" style="1" customWidth="1"/>
    <col min="3336" max="3336" width="13.09765625" style="1" customWidth="1"/>
    <col min="3337" max="3337" width="16.3984375" style="1" customWidth="1"/>
    <col min="3338" max="3338" width="23.296875" style="1" customWidth="1"/>
    <col min="3339" max="3339" width="39" style="1" customWidth="1"/>
    <col min="3340" max="3340" width="10.69921875" style="1" customWidth="1"/>
    <col min="3341" max="3341" width="24.09765625" style="1" customWidth="1"/>
    <col min="3342" max="3342" width="11.8984375" style="1" customWidth="1"/>
    <col min="3343" max="3343" width="25.3984375" style="1" customWidth="1"/>
    <col min="3344" max="3582" width="8.796875" style="1"/>
    <col min="3583" max="3583" width="15.3984375" style="1" customWidth="1"/>
    <col min="3584" max="3584" width="31.69921875" style="1" customWidth="1"/>
    <col min="3585" max="3585" width="17.09765625" style="1" customWidth="1"/>
    <col min="3586" max="3586" width="50.296875" style="1" customWidth="1"/>
    <col min="3587" max="3587" width="25.3984375" style="1" customWidth="1"/>
    <col min="3588" max="3588" width="24" style="1" customWidth="1"/>
    <col min="3589" max="3589" width="17.3984375" style="1" customWidth="1"/>
    <col min="3590" max="3590" width="22.3984375" style="1" customWidth="1"/>
    <col min="3591" max="3591" width="16.3984375" style="1" customWidth="1"/>
    <col min="3592" max="3592" width="13.09765625" style="1" customWidth="1"/>
    <col min="3593" max="3593" width="16.3984375" style="1" customWidth="1"/>
    <col min="3594" max="3594" width="23.296875" style="1" customWidth="1"/>
    <col min="3595" max="3595" width="39" style="1" customWidth="1"/>
    <col min="3596" max="3596" width="10.69921875" style="1" customWidth="1"/>
    <col min="3597" max="3597" width="24.09765625" style="1" customWidth="1"/>
    <col min="3598" max="3598" width="11.8984375" style="1" customWidth="1"/>
    <col min="3599" max="3599" width="25.3984375" style="1" customWidth="1"/>
    <col min="3600" max="3838" width="8.796875" style="1"/>
    <col min="3839" max="3839" width="15.3984375" style="1" customWidth="1"/>
    <col min="3840" max="3840" width="31.69921875" style="1" customWidth="1"/>
    <col min="3841" max="3841" width="17.09765625" style="1" customWidth="1"/>
    <col min="3842" max="3842" width="50.296875" style="1" customWidth="1"/>
    <col min="3843" max="3843" width="25.3984375" style="1" customWidth="1"/>
    <col min="3844" max="3844" width="24" style="1" customWidth="1"/>
    <col min="3845" max="3845" width="17.3984375" style="1" customWidth="1"/>
    <col min="3846" max="3846" width="22.3984375" style="1" customWidth="1"/>
    <col min="3847" max="3847" width="16.3984375" style="1" customWidth="1"/>
    <col min="3848" max="3848" width="13.09765625" style="1" customWidth="1"/>
    <col min="3849" max="3849" width="16.3984375" style="1" customWidth="1"/>
    <col min="3850" max="3850" width="23.296875" style="1" customWidth="1"/>
    <col min="3851" max="3851" width="39" style="1" customWidth="1"/>
    <col min="3852" max="3852" width="10.69921875" style="1" customWidth="1"/>
    <col min="3853" max="3853" width="24.09765625" style="1" customWidth="1"/>
    <col min="3854" max="3854" width="11.8984375" style="1" customWidth="1"/>
    <col min="3855" max="3855" width="25.3984375" style="1" customWidth="1"/>
    <col min="3856" max="4094" width="8.796875" style="1"/>
    <col min="4095" max="4095" width="15.3984375" style="1" customWidth="1"/>
    <col min="4096" max="4096" width="31.69921875" style="1" customWidth="1"/>
    <col min="4097" max="4097" width="17.09765625" style="1" customWidth="1"/>
    <col min="4098" max="4098" width="50.296875" style="1" customWidth="1"/>
    <col min="4099" max="4099" width="25.3984375" style="1" customWidth="1"/>
    <col min="4100" max="4100" width="24" style="1" customWidth="1"/>
    <col min="4101" max="4101" width="17.3984375" style="1" customWidth="1"/>
    <col min="4102" max="4102" width="22.3984375" style="1" customWidth="1"/>
    <col min="4103" max="4103" width="16.3984375" style="1" customWidth="1"/>
    <col min="4104" max="4104" width="13.09765625" style="1" customWidth="1"/>
    <col min="4105" max="4105" width="16.3984375" style="1" customWidth="1"/>
    <col min="4106" max="4106" width="23.296875" style="1" customWidth="1"/>
    <col min="4107" max="4107" width="39" style="1" customWidth="1"/>
    <col min="4108" max="4108" width="10.69921875" style="1" customWidth="1"/>
    <col min="4109" max="4109" width="24.09765625" style="1" customWidth="1"/>
    <col min="4110" max="4110" width="11.8984375" style="1" customWidth="1"/>
    <col min="4111" max="4111" width="25.3984375" style="1" customWidth="1"/>
    <col min="4112" max="4350" width="8.796875" style="1"/>
    <col min="4351" max="4351" width="15.3984375" style="1" customWidth="1"/>
    <col min="4352" max="4352" width="31.69921875" style="1" customWidth="1"/>
    <col min="4353" max="4353" width="17.09765625" style="1" customWidth="1"/>
    <col min="4354" max="4354" width="50.296875" style="1" customWidth="1"/>
    <col min="4355" max="4355" width="25.3984375" style="1" customWidth="1"/>
    <col min="4356" max="4356" width="24" style="1" customWidth="1"/>
    <col min="4357" max="4357" width="17.3984375" style="1" customWidth="1"/>
    <col min="4358" max="4358" width="22.3984375" style="1" customWidth="1"/>
    <col min="4359" max="4359" width="16.3984375" style="1" customWidth="1"/>
    <col min="4360" max="4360" width="13.09765625" style="1" customWidth="1"/>
    <col min="4361" max="4361" width="16.3984375" style="1" customWidth="1"/>
    <col min="4362" max="4362" width="23.296875" style="1" customWidth="1"/>
    <col min="4363" max="4363" width="39" style="1" customWidth="1"/>
    <col min="4364" max="4364" width="10.69921875" style="1" customWidth="1"/>
    <col min="4365" max="4365" width="24.09765625" style="1" customWidth="1"/>
    <col min="4366" max="4366" width="11.8984375" style="1" customWidth="1"/>
    <col min="4367" max="4367" width="25.3984375" style="1" customWidth="1"/>
    <col min="4368" max="4606" width="8.796875" style="1"/>
    <col min="4607" max="4607" width="15.3984375" style="1" customWidth="1"/>
    <col min="4608" max="4608" width="31.69921875" style="1" customWidth="1"/>
    <col min="4609" max="4609" width="17.09765625" style="1" customWidth="1"/>
    <col min="4610" max="4610" width="50.296875" style="1" customWidth="1"/>
    <col min="4611" max="4611" width="25.3984375" style="1" customWidth="1"/>
    <col min="4612" max="4612" width="24" style="1" customWidth="1"/>
    <col min="4613" max="4613" width="17.3984375" style="1" customWidth="1"/>
    <col min="4614" max="4614" width="22.3984375" style="1" customWidth="1"/>
    <col min="4615" max="4615" width="16.3984375" style="1" customWidth="1"/>
    <col min="4616" max="4616" width="13.09765625" style="1" customWidth="1"/>
    <col min="4617" max="4617" width="16.3984375" style="1" customWidth="1"/>
    <col min="4618" max="4618" width="23.296875" style="1" customWidth="1"/>
    <col min="4619" max="4619" width="39" style="1" customWidth="1"/>
    <col min="4620" max="4620" width="10.69921875" style="1" customWidth="1"/>
    <col min="4621" max="4621" width="24.09765625" style="1" customWidth="1"/>
    <col min="4622" max="4622" width="11.8984375" style="1" customWidth="1"/>
    <col min="4623" max="4623" width="25.3984375" style="1" customWidth="1"/>
    <col min="4624" max="4862" width="8.796875" style="1"/>
    <col min="4863" max="4863" width="15.3984375" style="1" customWidth="1"/>
    <col min="4864" max="4864" width="31.69921875" style="1" customWidth="1"/>
    <col min="4865" max="4865" width="17.09765625" style="1" customWidth="1"/>
    <col min="4866" max="4866" width="50.296875" style="1" customWidth="1"/>
    <col min="4867" max="4867" width="25.3984375" style="1" customWidth="1"/>
    <col min="4868" max="4868" width="24" style="1" customWidth="1"/>
    <col min="4869" max="4869" width="17.3984375" style="1" customWidth="1"/>
    <col min="4870" max="4870" width="22.3984375" style="1" customWidth="1"/>
    <col min="4871" max="4871" width="16.3984375" style="1" customWidth="1"/>
    <col min="4872" max="4872" width="13.09765625" style="1" customWidth="1"/>
    <col min="4873" max="4873" width="16.3984375" style="1" customWidth="1"/>
    <col min="4874" max="4874" width="23.296875" style="1" customWidth="1"/>
    <col min="4875" max="4875" width="39" style="1" customWidth="1"/>
    <col min="4876" max="4876" width="10.69921875" style="1" customWidth="1"/>
    <col min="4877" max="4877" width="24.09765625" style="1" customWidth="1"/>
    <col min="4878" max="4878" width="11.8984375" style="1" customWidth="1"/>
    <col min="4879" max="4879" width="25.3984375" style="1" customWidth="1"/>
    <col min="4880" max="5118" width="8.796875" style="1"/>
    <col min="5119" max="5119" width="15.3984375" style="1" customWidth="1"/>
    <col min="5120" max="5120" width="31.69921875" style="1" customWidth="1"/>
    <col min="5121" max="5121" width="17.09765625" style="1" customWidth="1"/>
    <col min="5122" max="5122" width="50.296875" style="1" customWidth="1"/>
    <col min="5123" max="5123" width="25.3984375" style="1" customWidth="1"/>
    <col min="5124" max="5124" width="24" style="1" customWidth="1"/>
    <col min="5125" max="5125" width="17.3984375" style="1" customWidth="1"/>
    <col min="5126" max="5126" width="22.3984375" style="1" customWidth="1"/>
    <col min="5127" max="5127" width="16.3984375" style="1" customWidth="1"/>
    <col min="5128" max="5128" width="13.09765625" style="1" customWidth="1"/>
    <col min="5129" max="5129" width="16.3984375" style="1" customWidth="1"/>
    <col min="5130" max="5130" width="23.296875" style="1" customWidth="1"/>
    <col min="5131" max="5131" width="39" style="1" customWidth="1"/>
    <col min="5132" max="5132" width="10.69921875" style="1" customWidth="1"/>
    <col min="5133" max="5133" width="24.09765625" style="1" customWidth="1"/>
    <col min="5134" max="5134" width="11.8984375" style="1" customWidth="1"/>
    <col min="5135" max="5135" width="25.3984375" style="1" customWidth="1"/>
    <col min="5136" max="5374" width="8.796875" style="1"/>
    <col min="5375" max="5375" width="15.3984375" style="1" customWidth="1"/>
    <col min="5376" max="5376" width="31.69921875" style="1" customWidth="1"/>
    <col min="5377" max="5377" width="17.09765625" style="1" customWidth="1"/>
    <col min="5378" max="5378" width="50.296875" style="1" customWidth="1"/>
    <col min="5379" max="5379" width="25.3984375" style="1" customWidth="1"/>
    <col min="5380" max="5380" width="24" style="1" customWidth="1"/>
    <col min="5381" max="5381" width="17.3984375" style="1" customWidth="1"/>
    <col min="5382" max="5382" width="22.3984375" style="1" customWidth="1"/>
    <col min="5383" max="5383" width="16.3984375" style="1" customWidth="1"/>
    <col min="5384" max="5384" width="13.09765625" style="1" customWidth="1"/>
    <col min="5385" max="5385" width="16.3984375" style="1" customWidth="1"/>
    <col min="5386" max="5386" width="23.296875" style="1" customWidth="1"/>
    <col min="5387" max="5387" width="39" style="1" customWidth="1"/>
    <col min="5388" max="5388" width="10.69921875" style="1" customWidth="1"/>
    <col min="5389" max="5389" width="24.09765625" style="1" customWidth="1"/>
    <col min="5390" max="5390" width="11.8984375" style="1" customWidth="1"/>
    <col min="5391" max="5391" width="25.3984375" style="1" customWidth="1"/>
    <col min="5392" max="5630" width="8.796875" style="1"/>
    <col min="5631" max="5631" width="15.3984375" style="1" customWidth="1"/>
    <col min="5632" max="5632" width="31.69921875" style="1" customWidth="1"/>
    <col min="5633" max="5633" width="17.09765625" style="1" customWidth="1"/>
    <col min="5634" max="5634" width="50.296875" style="1" customWidth="1"/>
    <col min="5635" max="5635" width="25.3984375" style="1" customWidth="1"/>
    <col min="5636" max="5636" width="24" style="1" customWidth="1"/>
    <col min="5637" max="5637" width="17.3984375" style="1" customWidth="1"/>
    <col min="5638" max="5638" width="22.3984375" style="1" customWidth="1"/>
    <col min="5639" max="5639" width="16.3984375" style="1" customWidth="1"/>
    <col min="5640" max="5640" width="13.09765625" style="1" customWidth="1"/>
    <col min="5641" max="5641" width="16.3984375" style="1" customWidth="1"/>
    <col min="5642" max="5642" width="23.296875" style="1" customWidth="1"/>
    <col min="5643" max="5643" width="39" style="1" customWidth="1"/>
    <col min="5644" max="5644" width="10.69921875" style="1" customWidth="1"/>
    <col min="5645" max="5645" width="24.09765625" style="1" customWidth="1"/>
    <col min="5646" max="5646" width="11.8984375" style="1" customWidth="1"/>
    <col min="5647" max="5647" width="25.3984375" style="1" customWidth="1"/>
    <col min="5648" max="5886" width="8.796875" style="1"/>
    <col min="5887" max="5887" width="15.3984375" style="1" customWidth="1"/>
    <col min="5888" max="5888" width="31.69921875" style="1" customWidth="1"/>
    <col min="5889" max="5889" width="17.09765625" style="1" customWidth="1"/>
    <col min="5890" max="5890" width="50.296875" style="1" customWidth="1"/>
    <col min="5891" max="5891" width="25.3984375" style="1" customWidth="1"/>
    <col min="5892" max="5892" width="24" style="1" customWidth="1"/>
    <col min="5893" max="5893" width="17.3984375" style="1" customWidth="1"/>
    <col min="5894" max="5894" width="22.3984375" style="1" customWidth="1"/>
    <col min="5895" max="5895" width="16.3984375" style="1" customWidth="1"/>
    <col min="5896" max="5896" width="13.09765625" style="1" customWidth="1"/>
    <col min="5897" max="5897" width="16.3984375" style="1" customWidth="1"/>
    <col min="5898" max="5898" width="23.296875" style="1" customWidth="1"/>
    <col min="5899" max="5899" width="39" style="1" customWidth="1"/>
    <col min="5900" max="5900" width="10.69921875" style="1" customWidth="1"/>
    <col min="5901" max="5901" width="24.09765625" style="1" customWidth="1"/>
    <col min="5902" max="5902" width="11.8984375" style="1" customWidth="1"/>
    <col min="5903" max="5903" width="25.3984375" style="1" customWidth="1"/>
    <col min="5904" max="6142" width="8.796875" style="1"/>
    <col min="6143" max="6143" width="15.3984375" style="1" customWidth="1"/>
    <col min="6144" max="6144" width="31.69921875" style="1" customWidth="1"/>
    <col min="6145" max="6145" width="17.09765625" style="1" customWidth="1"/>
    <col min="6146" max="6146" width="50.296875" style="1" customWidth="1"/>
    <col min="6147" max="6147" width="25.3984375" style="1" customWidth="1"/>
    <col min="6148" max="6148" width="24" style="1" customWidth="1"/>
    <col min="6149" max="6149" width="17.3984375" style="1" customWidth="1"/>
    <col min="6150" max="6150" width="22.3984375" style="1" customWidth="1"/>
    <col min="6151" max="6151" width="16.3984375" style="1" customWidth="1"/>
    <col min="6152" max="6152" width="13.09765625" style="1" customWidth="1"/>
    <col min="6153" max="6153" width="16.3984375" style="1" customWidth="1"/>
    <col min="6154" max="6154" width="23.296875" style="1" customWidth="1"/>
    <col min="6155" max="6155" width="39" style="1" customWidth="1"/>
    <col min="6156" max="6156" width="10.69921875" style="1" customWidth="1"/>
    <col min="6157" max="6157" width="24.09765625" style="1" customWidth="1"/>
    <col min="6158" max="6158" width="11.8984375" style="1" customWidth="1"/>
    <col min="6159" max="6159" width="25.3984375" style="1" customWidth="1"/>
    <col min="6160" max="6398" width="8.796875" style="1"/>
    <col min="6399" max="6399" width="15.3984375" style="1" customWidth="1"/>
    <col min="6400" max="6400" width="31.69921875" style="1" customWidth="1"/>
    <col min="6401" max="6401" width="17.09765625" style="1" customWidth="1"/>
    <col min="6402" max="6402" width="50.296875" style="1" customWidth="1"/>
    <col min="6403" max="6403" width="25.3984375" style="1" customWidth="1"/>
    <col min="6404" max="6404" width="24" style="1" customWidth="1"/>
    <col min="6405" max="6405" width="17.3984375" style="1" customWidth="1"/>
    <col min="6406" max="6406" width="22.3984375" style="1" customWidth="1"/>
    <col min="6407" max="6407" width="16.3984375" style="1" customWidth="1"/>
    <col min="6408" max="6408" width="13.09765625" style="1" customWidth="1"/>
    <col min="6409" max="6409" width="16.3984375" style="1" customWidth="1"/>
    <col min="6410" max="6410" width="23.296875" style="1" customWidth="1"/>
    <col min="6411" max="6411" width="39" style="1" customWidth="1"/>
    <col min="6412" max="6412" width="10.69921875" style="1" customWidth="1"/>
    <col min="6413" max="6413" width="24.09765625" style="1" customWidth="1"/>
    <col min="6414" max="6414" width="11.8984375" style="1" customWidth="1"/>
    <col min="6415" max="6415" width="25.3984375" style="1" customWidth="1"/>
    <col min="6416" max="6654" width="8.796875" style="1"/>
    <col min="6655" max="6655" width="15.3984375" style="1" customWidth="1"/>
    <col min="6656" max="6656" width="31.69921875" style="1" customWidth="1"/>
    <col min="6657" max="6657" width="17.09765625" style="1" customWidth="1"/>
    <col min="6658" max="6658" width="50.296875" style="1" customWidth="1"/>
    <col min="6659" max="6659" width="25.3984375" style="1" customWidth="1"/>
    <col min="6660" max="6660" width="24" style="1" customWidth="1"/>
    <col min="6661" max="6661" width="17.3984375" style="1" customWidth="1"/>
    <col min="6662" max="6662" width="22.3984375" style="1" customWidth="1"/>
    <col min="6663" max="6663" width="16.3984375" style="1" customWidth="1"/>
    <col min="6664" max="6664" width="13.09765625" style="1" customWidth="1"/>
    <col min="6665" max="6665" width="16.3984375" style="1" customWidth="1"/>
    <col min="6666" max="6666" width="23.296875" style="1" customWidth="1"/>
    <col min="6667" max="6667" width="39" style="1" customWidth="1"/>
    <col min="6668" max="6668" width="10.69921875" style="1" customWidth="1"/>
    <col min="6669" max="6669" width="24.09765625" style="1" customWidth="1"/>
    <col min="6670" max="6670" width="11.8984375" style="1" customWidth="1"/>
    <col min="6671" max="6671" width="25.3984375" style="1" customWidth="1"/>
    <col min="6672" max="6910" width="8.796875" style="1"/>
    <col min="6911" max="6911" width="15.3984375" style="1" customWidth="1"/>
    <col min="6912" max="6912" width="31.69921875" style="1" customWidth="1"/>
    <col min="6913" max="6913" width="17.09765625" style="1" customWidth="1"/>
    <col min="6914" max="6914" width="50.296875" style="1" customWidth="1"/>
    <col min="6915" max="6915" width="25.3984375" style="1" customWidth="1"/>
    <col min="6916" max="6916" width="24" style="1" customWidth="1"/>
    <col min="6917" max="6917" width="17.3984375" style="1" customWidth="1"/>
    <col min="6918" max="6918" width="22.3984375" style="1" customWidth="1"/>
    <col min="6919" max="6919" width="16.3984375" style="1" customWidth="1"/>
    <col min="6920" max="6920" width="13.09765625" style="1" customWidth="1"/>
    <col min="6921" max="6921" width="16.3984375" style="1" customWidth="1"/>
    <col min="6922" max="6922" width="23.296875" style="1" customWidth="1"/>
    <col min="6923" max="6923" width="39" style="1" customWidth="1"/>
    <col min="6924" max="6924" width="10.69921875" style="1" customWidth="1"/>
    <col min="6925" max="6925" width="24.09765625" style="1" customWidth="1"/>
    <col min="6926" max="6926" width="11.8984375" style="1" customWidth="1"/>
    <col min="6927" max="6927" width="25.3984375" style="1" customWidth="1"/>
    <col min="6928" max="7166" width="8.796875" style="1"/>
    <col min="7167" max="7167" width="15.3984375" style="1" customWidth="1"/>
    <col min="7168" max="7168" width="31.69921875" style="1" customWidth="1"/>
    <col min="7169" max="7169" width="17.09765625" style="1" customWidth="1"/>
    <col min="7170" max="7170" width="50.296875" style="1" customWidth="1"/>
    <col min="7171" max="7171" width="25.3984375" style="1" customWidth="1"/>
    <col min="7172" max="7172" width="24" style="1" customWidth="1"/>
    <col min="7173" max="7173" width="17.3984375" style="1" customWidth="1"/>
    <col min="7174" max="7174" width="22.3984375" style="1" customWidth="1"/>
    <col min="7175" max="7175" width="16.3984375" style="1" customWidth="1"/>
    <col min="7176" max="7176" width="13.09765625" style="1" customWidth="1"/>
    <col min="7177" max="7177" width="16.3984375" style="1" customWidth="1"/>
    <col min="7178" max="7178" width="23.296875" style="1" customWidth="1"/>
    <col min="7179" max="7179" width="39" style="1" customWidth="1"/>
    <col min="7180" max="7180" width="10.69921875" style="1" customWidth="1"/>
    <col min="7181" max="7181" width="24.09765625" style="1" customWidth="1"/>
    <col min="7182" max="7182" width="11.8984375" style="1" customWidth="1"/>
    <col min="7183" max="7183" width="25.3984375" style="1" customWidth="1"/>
    <col min="7184" max="7422" width="8.796875" style="1"/>
    <col min="7423" max="7423" width="15.3984375" style="1" customWidth="1"/>
    <col min="7424" max="7424" width="31.69921875" style="1" customWidth="1"/>
    <col min="7425" max="7425" width="17.09765625" style="1" customWidth="1"/>
    <col min="7426" max="7426" width="50.296875" style="1" customWidth="1"/>
    <col min="7427" max="7427" width="25.3984375" style="1" customWidth="1"/>
    <col min="7428" max="7428" width="24" style="1" customWidth="1"/>
    <col min="7429" max="7429" width="17.3984375" style="1" customWidth="1"/>
    <col min="7430" max="7430" width="22.3984375" style="1" customWidth="1"/>
    <col min="7431" max="7431" width="16.3984375" style="1" customWidth="1"/>
    <col min="7432" max="7432" width="13.09765625" style="1" customWidth="1"/>
    <col min="7433" max="7433" width="16.3984375" style="1" customWidth="1"/>
    <col min="7434" max="7434" width="23.296875" style="1" customWidth="1"/>
    <col min="7435" max="7435" width="39" style="1" customWidth="1"/>
    <col min="7436" max="7436" width="10.69921875" style="1" customWidth="1"/>
    <col min="7437" max="7437" width="24.09765625" style="1" customWidth="1"/>
    <col min="7438" max="7438" width="11.8984375" style="1" customWidth="1"/>
    <col min="7439" max="7439" width="25.3984375" style="1" customWidth="1"/>
    <col min="7440" max="7678" width="8.796875" style="1"/>
    <col min="7679" max="7679" width="15.3984375" style="1" customWidth="1"/>
    <col min="7680" max="7680" width="31.69921875" style="1" customWidth="1"/>
    <col min="7681" max="7681" width="17.09765625" style="1" customWidth="1"/>
    <col min="7682" max="7682" width="50.296875" style="1" customWidth="1"/>
    <col min="7683" max="7683" width="25.3984375" style="1" customWidth="1"/>
    <col min="7684" max="7684" width="24" style="1" customWidth="1"/>
    <col min="7685" max="7685" width="17.3984375" style="1" customWidth="1"/>
    <col min="7686" max="7686" width="22.3984375" style="1" customWidth="1"/>
    <col min="7687" max="7687" width="16.3984375" style="1" customWidth="1"/>
    <col min="7688" max="7688" width="13.09765625" style="1" customWidth="1"/>
    <col min="7689" max="7689" width="16.3984375" style="1" customWidth="1"/>
    <col min="7690" max="7690" width="23.296875" style="1" customWidth="1"/>
    <col min="7691" max="7691" width="39" style="1" customWidth="1"/>
    <col min="7692" max="7692" width="10.69921875" style="1" customWidth="1"/>
    <col min="7693" max="7693" width="24.09765625" style="1" customWidth="1"/>
    <col min="7694" max="7694" width="11.8984375" style="1" customWidth="1"/>
    <col min="7695" max="7695" width="25.3984375" style="1" customWidth="1"/>
    <col min="7696" max="7934" width="8.796875" style="1"/>
    <col min="7935" max="7935" width="15.3984375" style="1" customWidth="1"/>
    <col min="7936" max="7936" width="31.69921875" style="1" customWidth="1"/>
    <col min="7937" max="7937" width="17.09765625" style="1" customWidth="1"/>
    <col min="7938" max="7938" width="50.296875" style="1" customWidth="1"/>
    <col min="7939" max="7939" width="25.3984375" style="1" customWidth="1"/>
    <col min="7940" max="7940" width="24" style="1" customWidth="1"/>
    <col min="7941" max="7941" width="17.3984375" style="1" customWidth="1"/>
    <col min="7942" max="7942" width="22.3984375" style="1" customWidth="1"/>
    <col min="7943" max="7943" width="16.3984375" style="1" customWidth="1"/>
    <col min="7944" max="7944" width="13.09765625" style="1" customWidth="1"/>
    <col min="7945" max="7945" width="16.3984375" style="1" customWidth="1"/>
    <col min="7946" max="7946" width="23.296875" style="1" customWidth="1"/>
    <col min="7947" max="7947" width="39" style="1" customWidth="1"/>
    <col min="7948" max="7948" width="10.69921875" style="1" customWidth="1"/>
    <col min="7949" max="7949" width="24.09765625" style="1" customWidth="1"/>
    <col min="7950" max="7950" width="11.8984375" style="1" customWidth="1"/>
    <col min="7951" max="7951" width="25.3984375" style="1" customWidth="1"/>
    <col min="7952" max="8190" width="8.796875" style="1"/>
    <col min="8191" max="8191" width="15.3984375" style="1" customWidth="1"/>
    <col min="8192" max="8192" width="31.69921875" style="1" customWidth="1"/>
    <col min="8193" max="8193" width="17.09765625" style="1" customWidth="1"/>
    <col min="8194" max="8194" width="50.296875" style="1" customWidth="1"/>
    <col min="8195" max="8195" width="25.3984375" style="1" customWidth="1"/>
    <col min="8196" max="8196" width="24" style="1" customWidth="1"/>
    <col min="8197" max="8197" width="17.3984375" style="1" customWidth="1"/>
    <col min="8198" max="8198" width="22.3984375" style="1" customWidth="1"/>
    <col min="8199" max="8199" width="16.3984375" style="1" customWidth="1"/>
    <col min="8200" max="8200" width="13.09765625" style="1" customWidth="1"/>
    <col min="8201" max="8201" width="16.3984375" style="1" customWidth="1"/>
    <col min="8202" max="8202" width="23.296875" style="1" customWidth="1"/>
    <col min="8203" max="8203" width="39" style="1" customWidth="1"/>
    <col min="8204" max="8204" width="10.69921875" style="1" customWidth="1"/>
    <col min="8205" max="8205" width="24.09765625" style="1" customWidth="1"/>
    <col min="8206" max="8206" width="11.8984375" style="1" customWidth="1"/>
    <col min="8207" max="8207" width="25.3984375" style="1" customWidth="1"/>
    <col min="8208" max="8446" width="8.796875" style="1"/>
    <col min="8447" max="8447" width="15.3984375" style="1" customWidth="1"/>
    <col min="8448" max="8448" width="31.69921875" style="1" customWidth="1"/>
    <col min="8449" max="8449" width="17.09765625" style="1" customWidth="1"/>
    <col min="8450" max="8450" width="50.296875" style="1" customWidth="1"/>
    <col min="8451" max="8451" width="25.3984375" style="1" customWidth="1"/>
    <col min="8452" max="8452" width="24" style="1" customWidth="1"/>
    <col min="8453" max="8453" width="17.3984375" style="1" customWidth="1"/>
    <col min="8454" max="8454" width="22.3984375" style="1" customWidth="1"/>
    <col min="8455" max="8455" width="16.3984375" style="1" customWidth="1"/>
    <col min="8456" max="8456" width="13.09765625" style="1" customWidth="1"/>
    <col min="8457" max="8457" width="16.3984375" style="1" customWidth="1"/>
    <col min="8458" max="8458" width="23.296875" style="1" customWidth="1"/>
    <col min="8459" max="8459" width="39" style="1" customWidth="1"/>
    <col min="8460" max="8460" width="10.69921875" style="1" customWidth="1"/>
    <col min="8461" max="8461" width="24.09765625" style="1" customWidth="1"/>
    <col min="8462" max="8462" width="11.8984375" style="1" customWidth="1"/>
    <col min="8463" max="8463" width="25.3984375" style="1" customWidth="1"/>
    <col min="8464" max="8702" width="8.796875" style="1"/>
    <col min="8703" max="8703" width="15.3984375" style="1" customWidth="1"/>
    <col min="8704" max="8704" width="31.69921875" style="1" customWidth="1"/>
    <col min="8705" max="8705" width="17.09765625" style="1" customWidth="1"/>
    <col min="8706" max="8706" width="50.296875" style="1" customWidth="1"/>
    <col min="8707" max="8707" width="25.3984375" style="1" customWidth="1"/>
    <col min="8708" max="8708" width="24" style="1" customWidth="1"/>
    <col min="8709" max="8709" width="17.3984375" style="1" customWidth="1"/>
    <col min="8710" max="8710" width="22.3984375" style="1" customWidth="1"/>
    <col min="8711" max="8711" width="16.3984375" style="1" customWidth="1"/>
    <col min="8712" max="8712" width="13.09765625" style="1" customWidth="1"/>
    <col min="8713" max="8713" width="16.3984375" style="1" customWidth="1"/>
    <col min="8714" max="8714" width="23.296875" style="1" customWidth="1"/>
    <col min="8715" max="8715" width="39" style="1" customWidth="1"/>
    <col min="8716" max="8716" width="10.69921875" style="1" customWidth="1"/>
    <col min="8717" max="8717" width="24.09765625" style="1" customWidth="1"/>
    <col min="8718" max="8718" width="11.8984375" style="1" customWidth="1"/>
    <col min="8719" max="8719" width="25.3984375" style="1" customWidth="1"/>
    <col min="8720" max="8958" width="8.796875" style="1"/>
    <col min="8959" max="8959" width="15.3984375" style="1" customWidth="1"/>
    <col min="8960" max="8960" width="31.69921875" style="1" customWidth="1"/>
    <col min="8961" max="8961" width="17.09765625" style="1" customWidth="1"/>
    <col min="8962" max="8962" width="50.296875" style="1" customWidth="1"/>
    <col min="8963" max="8963" width="25.3984375" style="1" customWidth="1"/>
    <col min="8964" max="8964" width="24" style="1" customWidth="1"/>
    <col min="8965" max="8965" width="17.3984375" style="1" customWidth="1"/>
    <col min="8966" max="8966" width="22.3984375" style="1" customWidth="1"/>
    <col min="8967" max="8967" width="16.3984375" style="1" customWidth="1"/>
    <col min="8968" max="8968" width="13.09765625" style="1" customWidth="1"/>
    <col min="8969" max="8969" width="16.3984375" style="1" customWidth="1"/>
    <col min="8970" max="8970" width="23.296875" style="1" customWidth="1"/>
    <col min="8971" max="8971" width="39" style="1" customWidth="1"/>
    <col min="8972" max="8972" width="10.69921875" style="1" customWidth="1"/>
    <col min="8973" max="8973" width="24.09765625" style="1" customWidth="1"/>
    <col min="8974" max="8974" width="11.8984375" style="1" customWidth="1"/>
    <col min="8975" max="8975" width="25.3984375" style="1" customWidth="1"/>
    <col min="8976" max="9214" width="8.796875" style="1"/>
    <col min="9215" max="9215" width="15.3984375" style="1" customWidth="1"/>
    <col min="9216" max="9216" width="31.69921875" style="1" customWidth="1"/>
    <col min="9217" max="9217" width="17.09765625" style="1" customWidth="1"/>
    <col min="9218" max="9218" width="50.296875" style="1" customWidth="1"/>
    <col min="9219" max="9219" width="25.3984375" style="1" customWidth="1"/>
    <col min="9220" max="9220" width="24" style="1" customWidth="1"/>
    <col min="9221" max="9221" width="17.3984375" style="1" customWidth="1"/>
    <col min="9222" max="9222" width="22.3984375" style="1" customWidth="1"/>
    <col min="9223" max="9223" width="16.3984375" style="1" customWidth="1"/>
    <col min="9224" max="9224" width="13.09765625" style="1" customWidth="1"/>
    <col min="9225" max="9225" width="16.3984375" style="1" customWidth="1"/>
    <col min="9226" max="9226" width="23.296875" style="1" customWidth="1"/>
    <col min="9227" max="9227" width="39" style="1" customWidth="1"/>
    <col min="9228" max="9228" width="10.69921875" style="1" customWidth="1"/>
    <col min="9229" max="9229" width="24.09765625" style="1" customWidth="1"/>
    <col min="9230" max="9230" width="11.8984375" style="1" customWidth="1"/>
    <col min="9231" max="9231" width="25.3984375" style="1" customWidth="1"/>
    <col min="9232" max="9470" width="8.796875" style="1"/>
    <col min="9471" max="9471" width="15.3984375" style="1" customWidth="1"/>
    <col min="9472" max="9472" width="31.69921875" style="1" customWidth="1"/>
    <col min="9473" max="9473" width="17.09765625" style="1" customWidth="1"/>
    <col min="9474" max="9474" width="50.296875" style="1" customWidth="1"/>
    <col min="9475" max="9475" width="25.3984375" style="1" customWidth="1"/>
    <col min="9476" max="9476" width="24" style="1" customWidth="1"/>
    <col min="9477" max="9477" width="17.3984375" style="1" customWidth="1"/>
    <col min="9478" max="9478" width="22.3984375" style="1" customWidth="1"/>
    <col min="9479" max="9479" width="16.3984375" style="1" customWidth="1"/>
    <col min="9480" max="9480" width="13.09765625" style="1" customWidth="1"/>
    <col min="9481" max="9481" width="16.3984375" style="1" customWidth="1"/>
    <col min="9482" max="9482" width="23.296875" style="1" customWidth="1"/>
    <col min="9483" max="9483" width="39" style="1" customWidth="1"/>
    <col min="9484" max="9484" width="10.69921875" style="1" customWidth="1"/>
    <col min="9485" max="9485" width="24.09765625" style="1" customWidth="1"/>
    <col min="9486" max="9486" width="11.8984375" style="1" customWidth="1"/>
    <col min="9487" max="9487" width="25.3984375" style="1" customWidth="1"/>
    <col min="9488" max="9726" width="8.796875" style="1"/>
    <col min="9727" max="9727" width="15.3984375" style="1" customWidth="1"/>
    <col min="9728" max="9728" width="31.69921875" style="1" customWidth="1"/>
    <col min="9729" max="9729" width="17.09765625" style="1" customWidth="1"/>
    <col min="9730" max="9730" width="50.296875" style="1" customWidth="1"/>
    <col min="9731" max="9731" width="25.3984375" style="1" customWidth="1"/>
    <col min="9732" max="9732" width="24" style="1" customWidth="1"/>
    <col min="9733" max="9733" width="17.3984375" style="1" customWidth="1"/>
    <col min="9734" max="9734" width="22.3984375" style="1" customWidth="1"/>
    <col min="9735" max="9735" width="16.3984375" style="1" customWidth="1"/>
    <col min="9736" max="9736" width="13.09765625" style="1" customWidth="1"/>
    <col min="9737" max="9737" width="16.3984375" style="1" customWidth="1"/>
    <col min="9738" max="9738" width="23.296875" style="1" customWidth="1"/>
    <col min="9739" max="9739" width="39" style="1" customWidth="1"/>
    <col min="9740" max="9740" width="10.69921875" style="1" customWidth="1"/>
    <col min="9741" max="9741" width="24.09765625" style="1" customWidth="1"/>
    <col min="9742" max="9742" width="11.8984375" style="1" customWidth="1"/>
    <col min="9743" max="9743" width="25.3984375" style="1" customWidth="1"/>
    <col min="9744" max="9982" width="8.796875" style="1"/>
    <col min="9983" max="9983" width="15.3984375" style="1" customWidth="1"/>
    <col min="9984" max="9984" width="31.69921875" style="1" customWidth="1"/>
    <col min="9985" max="9985" width="17.09765625" style="1" customWidth="1"/>
    <col min="9986" max="9986" width="50.296875" style="1" customWidth="1"/>
    <col min="9987" max="9987" width="25.3984375" style="1" customWidth="1"/>
    <col min="9988" max="9988" width="24" style="1" customWidth="1"/>
    <col min="9989" max="9989" width="17.3984375" style="1" customWidth="1"/>
    <col min="9990" max="9990" width="22.3984375" style="1" customWidth="1"/>
    <col min="9991" max="9991" width="16.3984375" style="1" customWidth="1"/>
    <col min="9992" max="9992" width="13.09765625" style="1" customWidth="1"/>
    <col min="9993" max="9993" width="16.3984375" style="1" customWidth="1"/>
    <col min="9994" max="9994" width="23.296875" style="1" customWidth="1"/>
    <col min="9995" max="9995" width="39" style="1" customWidth="1"/>
    <col min="9996" max="9996" width="10.69921875" style="1" customWidth="1"/>
    <col min="9997" max="9997" width="24.09765625" style="1" customWidth="1"/>
    <col min="9998" max="9998" width="11.8984375" style="1" customWidth="1"/>
    <col min="9999" max="9999" width="25.3984375" style="1" customWidth="1"/>
    <col min="10000" max="10238" width="8.796875" style="1"/>
    <col min="10239" max="10239" width="15.3984375" style="1" customWidth="1"/>
    <col min="10240" max="10240" width="31.69921875" style="1" customWidth="1"/>
    <col min="10241" max="10241" width="17.09765625" style="1" customWidth="1"/>
    <col min="10242" max="10242" width="50.296875" style="1" customWidth="1"/>
    <col min="10243" max="10243" width="25.3984375" style="1" customWidth="1"/>
    <col min="10244" max="10244" width="24" style="1" customWidth="1"/>
    <col min="10245" max="10245" width="17.3984375" style="1" customWidth="1"/>
    <col min="10246" max="10246" width="22.3984375" style="1" customWidth="1"/>
    <col min="10247" max="10247" width="16.3984375" style="1" customWidth="1"/>
    <col min="10248" max="10248" width="13.09765625" style="1" customWidth="1"/>
    <col min="10249" max="10249" width="16.3984375" style="1" customWidth="1"/>
    <col min="10250" max="10250" width="23.296875" style="1" customWidth="1"/>
    <col min="10251" max="10251" width="39" style="1" customWidth="1"/>
    <col min="10252" max="10252" width="10.69921875" style="1" customWidth="1"/>
    <col min="10253" max="10253" width="24.09765625" style="1" customWidth="1"/>
    <col min="10254" max="10254" width="11.8984375" style="1" customWidth="1"/>
    <col min="10255" max="10255" width="25.3984375" style="1" customWidth="1"/>
    <col min="10256" max="10494" width="8.796875" style="1"/>
    <col min="10495" max="10495" width="15.3984375" style="1" customWidth="1"/>
    <col min="10496" max="10496" width="31.69921875" style="1" customWidth="1"/>
    <col min="10497" max="10497" width="17.09765625" style="1" customWidth="1"/>
    <col min="10498" max="10498" width="50.296875" style="1" customWidth="1"/>
    <col min="10499" max="10499" width="25.3984375" style="1" customWidth="1"/>
    <col min="10500" max="10500" width="24" style="1" customWidth="1"/>
    <col min="10501" max="10501" width="17.3984375" style="1" customWidth="1"/>
    <col min="10502" max="10502" width="22.3984375" style="1" customWidth="1"/>
    <col min="10503" max="10503" width="16.3984375" style="1" customWidth="1"/>
    <col min="10504" max="10504" width="13.09765625" style="1" customWidth="1"/>
    <col min="10505" max="10505" width="16.3984375" style="1" customWidth="1"/>
    <col min="10506" max="10506" width="23.296875" style="1" customWidth="1"/>
    <col min="10507" max="10507" width="39" style="1" customWidth="1"/>
    <col min="10508" max="10508" width="10.69921875" style="1" customWidth="1"/>
    <col min="10509" max="10509" width="24.09765625" style="1" customWidth="1"/>
    <col min="10510" max="10510" width="11.8984375" style="1" customWidth="1"/>
    <col min="10511" max="10511" width="25.3984375" style="1" customWidth="1"/>
    <col min="10512" max="10750" width="8.796875" style="1"/>
    <col min="10751" max="10751" width="15.3984375" style="1" customWidth="1"/>
    <col min="10752" max="10752" width="31.69921875" style="1" customWidth="1"/>
    <col min="10753" max="10753" width="17.09765625" style="1" customWidth="1"/>
    <col min="10754" max="10754" width="50.296875" style="1" customWidth="1"/>
    <col min="10755" max="10755" width="25.3984375" style="1" customWidth="1"/>
    <col min="10756" max="10756" width="24" style="1" customWidth="1"/>
    <col min="10757" max="10757" width="17.3984375" style="1" customWidth="1"/>
    <col min="10758" max="10758" width="22.3984375" style="1" customWidth="1"/>
    <col min="10759" max="10759" width="16.3984375" style="1" customWidth="1"/>
    <col min="10760" max="10760" width="13.09765625" style="1" customWidth="1"/>
    <col min="10761" max="10761" width="16.3984375" style="1" customWidth="1"/>
    <col min="10762" max="10762" width="23.296875" style="1" customWidth="1"/>
    <col min="10763" max="10763" width="39" style="1" customWidth="1"/>
    <col min="10764" max="10764" width="10.69921875" style="1" customWidth="1"/>
    <col min="10765" max="10765" width="24.09765625" style="1" customWidth="1"/>
    <col min="10766" max="10766" width="11.8984375" style="1" customWidth="1"/>
    <col min="10767" max="10767" width="25.3984375" style="1" customWidth="1"/>
    <col min="10768" max="11006" width="8.796875" style="1"/>
    <col min="11007" max="11007" width="15.3984375" style="1" customWidth="1"/>
    <col min="11008" max="11008" width="31.69921875" style="1" customWidth="1"/>
    <col min="11009" max="11009" width="17.09765625" style="1" customWidth="1"/>
    <col min="11010" max="11010" width="50.296875" style="1" customWidth="1"/>
    <col min="11011" max="11011" width="25.3984375" style="1" customWidth="1"/>
    <col min="11012" max="11012" width="24" style="1" customWidth="1"/>
    <col min="11013" max="11013" width="17.3984375" style="1" customWidth="1"/>
    <col min="11014" max="11014" width="22.3984375" style="1" customWidth="1"/>
    <col min="11015" max="11015" width="16.3984375" style="1" customWidth="1"/>
    <col min="11016" max="11016" width="13.09765625" style="1" customWidth="1"/>
    <col min="11017" max="11017" width="16.3984375" style="1" customWidth="1"/>
    <col min="11018" max="11018" width="23.296875" style="1" customWidth="1"/>
    <col min="11019" max="11019" width="39" style="1" customWidth="1"/>
    <col min="11020" max="11020" width="10.69921875" style="1" customWidth="1"/>
    <col min="11021" max="11021" width="24.09765625" style="1" customWidth="1"/>
    <col min="11022" max="11022" width="11.8984375" style="1" customWidth="1"/>
    <col min="11023" max="11023" width="25.3984375" style="1" customWidth="1"/>
    <col min="11024" max="11262" width="8.796875" style="1"/>
    <col min="11263" max="11263" width="15.3984375" style="1" customWidth="1"/>
    <col min="11264" max="11264" width="31.69921875" style="1" customWidth="1"/>
    <col min="11265" max="11265" width="17.09765625" style="1" customWidth="1"/>
    <col min="11266" max="11266" width="50.296875" style="1" customWidth="1"/>
    <col min="11267" max="11267" width="25.3984375" style="1" customWidth="1"/>
    <col min="11268" max="11268" width="24" style="1" customWidth="1"/>
    <col min="11269" max="11269" width="17.3984375" style="1" customWidth="1"/>
    <col min="11270" max="11270" width="22.3984375" style="1" customWidth="1"/>
    <col min="11271" max="11271" width="16.3984375" style="1" customWidth="1"/>
    <col min="11272" max="11272" width="13.09765625" style="1" customWidth="1"/>
    <col min="11273" max="11273" width="16.3984375" style="1" customWidth="1"/>
    <col min="11274" max="11274" width="23.296875" style="1" customWidth="1"/>
    <col min="11275" max="11275" width="39" style="1" customWidth="1"/>
    <col min="11276" max="11276" width="10.69921875" style="1" customWidth="1"/>
    <col min="11277" max="11277" width="24.09765625" style="1" customWidth="1"/>
    <col min="11278" max="11278" width="11.8984375" style="1" customWidth="1"/>
    <col min="11279" max="11279" width="25.3984375" style="1" customWidth="1"/>
    <col min="11280" max="11518" width="8.796875" style="1"/>
    <col min="11519" max="11519" width="15.3984375" style="1" customWidth="1"/>
    <col min="11520" max="11520" width="31.69921875" style="1" customWidth="1"/>
    <col min="11521" max="11521" width="17.09765625" style="1" customWidth="1"/>
    <col min="11522" max="11522" width="50.296875" style="1" customWidth="1"/>
    <col min="11523" max="11523" width="25.3984375" style="1" customWidth="1"/>
    <col min="11524" max="11524" width="24" style="1" customWidth="1"/>
    <col min="11525" max="11525" width="17.3984375" style="1" customWidth="1"/>
    <col min="11526" max="11526" width="22.3984375" style="1" customWidth="1"/>
    <col min="11527" max="11527" width="16.3984375" style="1" customWidth="1"/>
    <col min="11528" max="11528" width="13.09765625" style="1" customWidth="1"/>
    <col min="11529" max="11529" width="16.3984375" style="1" customWidth="1"/>
    <col min="11530" max="11530" width="23.296875" style="1" customWidth="1"/>
    <col min="11531" max="11531" width="39" style="1" customWidth="1"/>
    <col min="11532" max="11532" width="10.69921875" style="1" customWidth="1"/>
    <col min="11533" max="11533" width="24.09765625" style="1" customWidth="1"/>
    <col min="11534" max="11534" width="11.8984375" style="1" customWidth="1"/>
    <col min="11535" max="11535" width="25.3984375" style="1" customWidth="1"/>
    <col min="11536" max="11774" width="8.796875" style="1"/>
    <col min="11775" max="11775" width="15.3984375" style="1" customWidth="1"/>
    <col min="11776" max="11776" width="31.69921875" style="1" customWidth="1"/>
    <col min="11777" max="11777" width="17.09765625" style="1" customWidth="1"/>
    <col min="11778" max="11778" width="50.296875" style="1" customWidth="1"/>
    <col min="11779" max="11779" width="25.3984375" style="1" customWidth="1"/>
    <col min="11780" max="11780" width="24" style="1" customWidth="1"/>
    <col min="11781" max="11781" width="17.3984375" style="1" customWidth="1"/>
    <col min="11782" max="11782" width="22.3984375" style="1" customWidth="1"/>
    <col min="11783" max="11783" width="16.3984375" style="1" customWidth="1"/>
    <col min="11784" max="11784" width="13.09765625" style="1" customWidth="1"/>
    <col min="11785" max="11785" width="16.3984375" style="1" customWidth="1"/>
    <col min="11786" max="11786" width="23.296875" style="1" customWidth="1"/>
    <col min="11787" max="11787" width="39" style="1" customWidth="1"/>
    <col min="11788" max="11788" width="10.69921875" style="1" customWidth="1"/>
    <col min="11789" max="11789" width="24.09765625" style="1" customWidth="1"/>
    <col min="11790" max="11790" width="11.8984375" style="1" customWidth="1"/>
    <col min="11791" max="11791" width="25.3984375" style="1" customWidth="1"/>
    <col min="11792" max="12030" width="8.796875" style="1"/>
    <col min="12031" max="12031" width="15.3984375" style="1" customWidth="1"/>
    <col min="12032" max="12032" width="31.69921875" style="1" customWidth="1"/>
    <col min="12033" max="12033" width="17.09765625" style="1" customWidth="1"/>
    <col min="12034" max="12034" width="50.296875" style="1" customWidth="1"/>
    <col min="12035" max="12035" width="25.3984375" style="1" customWidth="1"/>
    <col min="12036" max="12036" width="24" style="1" customWidth="1"/>
    <col min="12037" max="12037" width="17.3984375" style="1" customWidth="1"/>
    <col min="12038" max="12038" width="22.3984375" style="1" customWidth="1"/>
    <col min="12039" max="12039" width="16.3984375" style="1" customWidth="1"/>
    <col min="12040" max="12040" width="13.09765625" style="1" customWidth="1"/>
    <col min="12041" max="12041" width="16.3984375" style="1" customWidth="1"/>
    <col min="12042" max="12042" width="23.296875" style="1" customWidth="1"/>
    <col min="12043" max="12043" width="39" style="1" customWidth="1"/>
    <col min="12044" max="12044" width="10.69921875" style="1" customWidth="1"/>
    <col min="12045" max="12045" width="24.09765625" style="1" customWidth="1"/>
    <col min="12046" max="12046" width="11.8984375" style="1" customWidth="1"/>
    <col min="12047" max="12047" width="25.3984375" style="1" customWidth="1"/>
    <col min="12048" max="12286" width="8.796875" style="1"/>
    <col min="12287" max="12287" width="15.3984375" style="1" customWidth="1"/>
    <col min="12288" max="12288" width="31.69921875" style="1" customWidth="1"/>
    <col min="12289" max="12289" width="17.09765625" style="1" customWidth="1"/>
    <col min="12290" max="12290" width="50.296875" style="1" customWidth="1"/>
    <col min="12291" max="12291" width="25.3984375" style="1" customWidth="1"/>
    <col min="12292" max="12292" width="24" style="1" customWidth="1"/>
    <col min="12293" max="12293" width="17.3984375" style="1" customWidth="1"/>
    <col min="12294" max="12294" width="22.3984375" style="1" customWidth="1"/>
    <col min="12295" max="12295" width="16.3984375" style="1" customWidth="1"/>
    <col min="12296" max="12296" width="13.09765625" style="1" customWidth="1"/>
    <col min="12297" max="12297" width="16.3984375" style="1" customWidth="1"/>
    <col min="12298" max="12298" width="23.296875" style="1" customWidth="1"/>
    <col min="12299" max="12299" width="39" style="1" customWidth="1"/>
    <col min="12300" max="12300" width="10.69921875" style="1" customWidth="1"/>
    <col min="12301" max="12301" width="24.09765625" style="1" customWidth="1"/>
    <col min="12302" max="12302" width="11.8984375" style="1" customWidth="1"/>
    <col min="12303" max="12303" width="25.3984375" style="1" customWidth="1"/>
    <col min="12304" max="12542" width="8.796875" style="1"/>
    <col min="12543" max="12543" width="15.3984375" style="1" customWidth="1"/>
    <col min="12544" max="12544" width="31.69921875" style="1" customWidth="1"/>
    <col min="12545" max="12545" width="17.09765625" style="1" customWidth="1"/>
    <col min="12546" max="12546" width="50.296875" style="1" customWidth="1"/>
    <col min="12547" max="12547" width="25.3984375" style="1" customWidth="1"/>
    <col min="12548" max="12548" width="24" style="1" customWidth="1"/>
    <col min="12549" max="12549" width="17.3984375" style="1" customWidth="1"/>
    <col min="12550" max="12550" width="22.3984375" style="1" customWidth="1"/>
    <col min="12551" max="12551" width="16.3984375" style="1" customWidth="1"/>
    <col min="12552" max="12552" width="13.09765625" style="1" customWidth="1"/>
    <col min="12553" max="12553" width="16.3984375" style="1" customWidth="1"/>
    <col min="12554" max="12554" width="23.296875" style="1" customWidth="1"/>
    <col min="12555" max="12555" width="39" style="1" customWidth="1"/>
    <col min="12556" max="12556" width="10.69921875" style="1" customWidth="1"/>
    <col min="12557" max="12557" width="24.09765625" style="1" customWidth="1"/>
    <col min="12558" max="12558" width="11.8984375" style="1" customWidth="1"/>
    <col min="12559" max="12559" width="25.3984375" style="1" customWidth="1"/>
    <col min="12560" max="12798" width="8.796875" style="1"/>
    <col min="12799" max="12799" width="15.3984375" style="1" customWidth="1"/>
    <col min="12800" max="12800" width="31.69921875" style="1" customWidth="1"/>
    <col min="12801" max="12801" width="17.09765625" style="1" customWidth="1"/>
    <col min="12802" max="12802" width="50.296875" style="1" customWidth="1"/>
    <col min="12803" max="12803" width="25.3984375" style="1" customWidth="1"/>
    <col min="12804" max="12804" width="24" style="1" customWidth="1"/>
    <col min="12805" max="12805" width="17.3984375" style="1" customWidth="1"/>
    <col min="12806" max="12806" width="22.3984375" style="1" customWidth="1"/>
    <col min="12807" max="12807" width="16.3984375" style="1" customWidth="1"/>
    <col min="12808" max="12808" width="13.09765625" style="1" customWidth="1"/>
    <col min="12809" max="12809" width="16.3984375" style="1" customWidth="1"/>
    <col min="12810" max="12810" width="23.296875" style="1" customWidth="1"/>
    <col min="12811" max="12811" width="39" style="1" customWidth="1"/>
    <col min="12812" max="12812" width="10.69921875" style="1" customWidth="1"/>
    <col min="12813" max="12813" width="24.09765625" style="1" customWidth="1"/>
    <col min="12814" max="12814" width="11.8984375" style="1" customWidth="1"/>
    <col min="12815" max="12815" width="25.3984375" style="1" customWidth="1"/>
    <col min="12816" max="13054" width="8.796875" style="1"/>
    <col min="13055" max="13055" width="15.3984375" style="1" customWidth="1"/>
    <col min="13056" max="13056" width="31.69921875" style="1" customWidth="1"/>
    <col min="13057" max="13057" width="17.09765625" style="1" customWidth="1"/>
    <col min="13058" max="13058" width="50.296875" style="1" customWidth="1"/>
    <col min="13059" max="13059" width="25.3984375" style="1" customWidth="1"/>
    <col min="13060" max="13060" width="24" style="1" customWidth="1"/>
    <col min="13061" max="13061" width="17.3984375" style="1" customWidth="1"/>
    <col min="13062" max="13062" width="22.3984375" style="1" customWidth="1"/>
    <col min="13063" max="13063" width="16.3984375" style="1" customWidth="1"/>
    <col min="13064" max="13064" width="13.09765625" style="1" customWidth="1"/>
    <col min="13065" max="13065" width="16.3984375" style="1" customWidth="1"/>
    <col min="13066" max="13066" width="23.296875" style="1" customWidth="1"/>
    <col min="13067" max="13067" width="39" style="1" customWidth="1"/>
    <col min="13068" max="13068" width="10.69921875" style="1" customWidth="1"/>
    <col min="13069" max="13069" width="24.09765625" style="1" customWidth="1"/>
    <col min="13070" max="13070" width="11.8984375" style="1" customWidth="1"/>
    <col min="13071" max="13071" width="25.3984375" style="1" customWidth="1"/>
    <col min="13072" max="13310" width="8.796875" style="1"/>
    <col min="13311" max="13311" width="15.3984375" style="1" customWidth="1"/>
    <col min="13312" max="13312" width="31.69921875" style="1" customWidth="1"/>
    <col min="13313" max="13313" width="17.09765625" style="1" customWidth="1"/>
    <col min="13314" max="13314" width="50.296875" style="1" customWidth="1"/>
    <col min="13315" max="13315" width="25.3984375" style="1" customWidth="1"/>
    <col min="13316" max="13316" width="24" style="1" customWidth="1"/>
    <col min="13317" max="13317" width="17.3984375" style="1" customWidth="1"/>
    <col min="13318" max="13318" width="22.3984375" style="1" customWidth="1"/>
    <col min="13319" max="13319" width="16.3984375" style="1" customWidth="1"/>
    <col min="13320" max="13320" width="13.09765625" style="1" customWidth="1"/>
    <col min="13321" max="13321" width="16.3984375" style="1" customWidth="1"/>
    <col min="13322" max="13322" width="23.296875" style="1" customWidth="1"/>
    <col min="13323" max="13323" width="39" style="1" customWidth="1"/>
    <col min="13324" max="13324" width="10.69921875" style="1" customWidth="1"/>
    <col min="13325" max="13325" width="24.09765625" style="1" customWidth="1"/>
    <col min="13326" max="13326" width="11.8984375" style="1" customWidth="1"/>
    <col min="13327" max="13327" width="25.3984375" style="1" customWidth="1"/>
    <col min="13328" max="13566" width="8.796875" style="1"/>
    <col min="13567" max="13567" width="15.3984375" style="1" customWidth="1"/>
    <col min="13568" max="13568" width="31.69921875" style="1" customWidth="1"/>
    <col min="13569" max="13569" width="17.09765625" style="1" customWidth="1"/>
    <col min="13570" max="13570" width="50.296875" style="1" customWidth="1"/>
    <col min="13571" max="13571" width="25.3984375" style="1" customWidth="1"/>
    <col min="13572" max="13572" width="24" style="1" customWidth="1"/>
    <col min="13573" max="13573" width="17.3984375" style="1" customWidth="1"/>
    <col min="13574" max="13574" width="22.3984375" style="1" customWidth="1"/>
    <col min="13575" max="13575" width="16.3984375" style="1" customWidth="1"/>
    <col min="13576" max="13576" width="13.09765625" style="1" customWidth="1"/>
    <col min="13577" max="13577" width="16.3984375" style="1" customWidth="1"/>
    <col min="13578" max="13578" width="23.296875" style="1" customWidth="1"/>
    <col min="13579" max="13579" width="39" style="1" customWidth="1"/>
    <col min="13580" max="13580" width="10.69921875" style="1" customWidth="1"/>
    <col min="13581" max="13581" width="24.09765625" style="1" customWidth="1"/>
    <col min="13582" max="13582" width="11.8984375" style="1" customWidth="1"/>
    <col min="13583" max="13583" width="25.3984375" style="1" customWidth="1"/>
    <col min="13584" max="13822" width="8.796875" style="1"/>
    <col min="13823" max="13823" width="15.3984375" style="1" customWidth="1"/>
    <col min="13824" max="13824" width="31.69921875" style="1" customWidth="1"/>
    <col min="13825" max="13825" width="17.09765625" style="1" customWidth="1"/>
    <col min="13826" max="13826" width="50.296875" style="1" customWidth="1"/>
    <col min="13827" max="13827" width="25.3984375" style="1" customWidth="1"/>
    <col min="13828" max="13828" width="24" style="1" customWidth="1"/>
    <col min="13829" max="13829" width="17.3984375" style="1" customWidth="1"/>
    <col min="13830" max="13830" width="22.3984375" style="1" customWidth="1"/>
    <col min="13831" max="13831" width="16.3984375" style="1" customWidth="1"/>
    <col min="13832" max="13832" width="13.09765625" style="1" customWidth="1"/>
    <col min="13833" max="13833" width="16.3984375" style="1" customWidth="1"/>
    <col min="13834" max="13834" width="23.296875" style="1" customWidth="1"/>
    <col min="13835" max="13835" width="39" style="1" customWidth="1"/>
    <col min="13836" max="13836" width="10.69921875" style="1" customWidth="1"/>
    <col min="13837" max="13837" width="24.09765625" style="1" customWidth="1"/>
    <col min="13838" max="13838" width="11.8984375" style="1" customWidth="1"/>
    <col min="13839" max="13839" width="25.3984375" style="1" customWidth="1"/>
    <col min="13840" max="14078" width="8.796875" style="1"/>
    <col min="14079" max="14079" width="15.3984375" style="1" customWidth="1"/>
    <col min="14080" max="14080" width="31.69921875" style="1" customWidth="1"/>
    <col min="14081" max="14081" width="17.09765625" style="1" customWidth="1"/>
    <col min="14082" max="14082" width="50.296875" style="1" customWidth="1"/>
    <col min="14083" max="14083" width="25.3984375" style="1" customWidth="1"/>
    <col min="14084" max="14084" width="24" style="1" customWidth="1"/>
    <col min="14085" max="14085" width="17.3984375" style="1" customWidth="1"/>
    <col min="14086" max="14086" width="22.3984375" style="1" customWidth="1"/>
    <col min="14087" max="14087" width="16.3984375" style="1" customWidth="1"/>
    <col min="14088" max="14088" width="13.09765625" style="1" customWidth="1"/>
    <col min="14089" max="14089" width="16.3984375" style="1" customWidth="1"/>
    <col min="14090" max="14090" width="23.296875" style="1" customWidth="1"/>
    <col min="14091" max="14091" width="39" style="1" customWidth="1"/>
    <col min="14092" max="14092" width="10.69921875" style="1" customWidth="1"/>
    <col min="14093" max="14093" width="24.09765625" style="1" customWidth="1"/>
    <col min="14094" max="14094" width="11.8984375" style="1" customWidth="1"/>
    <col min="14095" max="14095" width="25.3984375" style="1" customWidth="1"/>
    <col min="14096" max="14334" width="8.796875" style="1"/>
    <col min="14335" max="14335" width="15.3984375" style="1" customWidth="1"/>
    <col min="14336" max="14336" width="31.69921875" style="1" customWidth="1"/>
    <col min="14337" max="14337" width="17.09765625" style="1" customWidth="1"/>
    <col min="14338" max="14338" width="50.296875" style="1" customWidth="1"/>
    <col min="14339" max="14339" width="25.3984375" style="1" customWidth="1"/>
    <col min="14340" max="14340" width="24" style="1" customWidth="1"/>
    <col min="14341" max="14341" width="17.3984375" style="1" customWidth="1"/>
    <col min="14342" max="14342" width="22.3984375" style="1" customWidth="1"/>
    <col min="14343" max="14343" width="16.3984375" style="1" customWidth="1"/>
    <col min="14344" max="14344" width="13.09765625" style="1" customWidth="1"/>
    <col min="14345" max="14345" width="16.3984375" style="1" customWidth="1"/>
    <col min="14346" max="14346" width="23.296875" style="1" customWidth="1"/>
    <col min="14347" max="14347" width="39" style="1" customWidth="1"/>
    <col min="14348" max="14348" width="10.69921875" style="1" customWidth="1"/>
    <col min="14349" max="14349" width="24.09765625" style="1" customWidth="1"/>
    <col min="14350" max="14350" width="11.8984375" style="1" customWidth="1"/>
    <col min="14351" max="14351" width="25.3984375" style="1" customWidth="1"/>
    <col min="14352" max="14590" width="8.796875" style="1"/>
    <col min="14591" max="14591" width="15.3984375" style="1" customWidth="1"/>
    <col min="14592" max="14592" width="31.69921875" style="1" customWidth="1"/>
    <col min="14593" max="14593" width="17.09765625" style="1" customWidth="1"/>
    <col min="14594" max="14594" width="50.296875" style="1" customWidth="1"/>
    <col min="14595" max="14595" width="25.3984375" style="1" customWidth="1"/>
    <col min="14596" max="14596" width="24" style="1" customWidth="1"/>
    <col min="14597" max="14597" width="17.3984375" style="1" customWidth="1"/>
    <col min="14598" max="14598" width="22.3984375" style="1" customWidth="1"/>
    <col min="14599" max="14599" width="16.3984375" style="1" customWidth="1"/>
    <col min="14600" max="14600" width="13.09765625" style="1" customWidth="1"/>
    <col min="14601" max="14601" width="16.3984375" style="1" customWidth="1"/>
    <col min="14602" max="14602" width="23.296875" style="1" customWidth="1"/>
    <col min="14603" max="14603" width="39" style="1" customWidth="1"/>
    <col min="14604" max="14604" width="10.69921875" style="1" customWidth="1"/>
    <col min="14605" max="14605" width="24.09765625" style="1" customWidth="1"/>
    <col min="14606" max="14606" width="11.8984375" style="1" customWidth="1"/>
    <col min="14607" max="14607" width="25.3984375" style="1" customWidth="1"/>
    <col min="14608" max="14846" width="8.796875" style="1"/>
    <col min="14847" max="14847" width="15.3984375" style="1" customWidth="1"/>
    <col min="14848" max="14848" width="31.69921875" style="1" customWidth="1"/>
    <col min="14849" max="14849" width="17.09765625" style="1" customWidth="1"/>
    <col min="14850" max="14850" width="50.296875" style="1" customWidth="1"/>
    <col min="14851" max="14851" width="25.3984375" style="1" customWidth="1"/>
    <col min="14852" max="14852" width="24" style="1" customWidth="1"/>
    <col min="14853" max="14853" width="17.3984375" style="1" customWidth="1"/>
    <col min="14854" max="14854" width="22.3984375" style="1" customWidth="1"/>
    <col min="14855" max="14855" width="16.3984375" style="1" customWidth="1"/>
    <col min="14856" max="14856" width="13.09765625" style="1" customWidth="1"/>
    <col min="14857" max="14857" width="16.3984375" style="1" customWidth="1"/>
    <col min="14858" max="14858" width="23.296875" style="1" customWidth="1"/>
    <col min="14859" max="14859" width="39" style="1" customWidth="1"/>
    <col min="14860" max="14860" width="10.69921875" style="1" customWidth="1"/>
    <col min="14861" max="14861" width="24.09765625" style="1" customWidth="1"/>
    <col min="14862" max="14862" width="11.8984375" style="1" customWidth="1"/>
    <col min="14863" max="14863" width="25.3984375" style="1" customWidth="1"/>
    <col min="14864" max="15102" width="8.796875" style="1"/>
    <col min="15103" max="15103" width="15.3984375" style="1" customWidth="1"/>
    <col min="15104" max="15104" width="31.69921875" style="1" customWidth="1"/>
    <col min="15105" max="15105" width="17.09765625" style="1" customWidth="1"/>
    <col min="15106" max="15106" width="50.296875" style="1" customWidth="1"/>
    <col min="15107" max="15107" width="25.3984375" style="1" customWidth="1"/>
    <col min="15108" max="15108" width="24" style="1" customWidth="1"/>
    <col min="15109" max="15109" width="17.3984375" style="1" customWidth="1"/>
    <col min="15110" max="15110" width="22.3984375" style="1" customWidth="1"/>
    <col min="15111" max="15111" width="16.3984375" style="1" customWidth="1"/>
    <col min="15112" max="15112" width="13.09765625" style="1" customWidth="1"/>
    <col min="15113" max="15113" width="16.3984375" style="1" customWidth="1"/>
    <col min="15114" max="15114" width="23.296875" style="1" customWidth="1"/>
    <col min="15115" max="15115" width="39" style="1" customWidth="1"/>
    <col min="15116" max="15116" width="10.69921875" style="1" customWidth="1"/>
    <col min="15117" max="15117" width="24.09765625" style="1" customWidth="1"/>
    <col min="15118" max="15118" width="11.8984375" style="1" customWidth="1"/>
    <col min="15119" max="15119" width="25.3984375" style="1" customWidth="1"/>
    <col min="15120" max="15358" width="8.796875" style="1"/>
    <col min="15359" max="15359" width="15.3984375" style="1" customWidth="1"/>
    <col min="15360" max="15360" width="31.69921875" style="1" customWidth="1"/>
    <col min="15361" max="15361" width="17.09765625" style="1" customWidth="1"/>
    <col min="15362" max="15362" width="50.296875" style="1" customWidth="1"/>
    <col min="15363" max="15363" width="25.3984375" style="1" customWidth="1"/>
    <col min="15364" max="15364" width="24" style="1" customWidth="1"/>
    <col min="15365" max="15365" width="17.3984375" style="1" customWidth="1"/>
    <col min="15366" max="15366" width="22.3984375" style="1" customWidth="1"/>
    <col min="15367" max="15367" width="16.3984375" style="1" customWidth="1"/>
    <col min="15368" max="15368" width="13.09765625" style="1" customWidth="1"/>
    <col min="15369" max="15369" width="16.3984375" style="1" customWidth="1"/>
    <col min="15370" max="15370" width="23.296875" style="1" customWidth="1"/>
    <col min="15371" max="15371" width="39" style="1" customWidth="1"/>
    <col min="15372" max="15372" width="10.69921875" style="1" customWidth="1"/>
    <col min="15373" max="15373" width="24.09765625" style="1" customWidth="1"/>
    <col min="15374" max="15374" width="11.8984375" style="1" customWidth="1"/>
    <col min="15375" max="15375" width="25.3984375" style="1" customWidth="1"/>
    <col min="15376" max="15614" width="8.796875" style="1"/>
    <col min="15615" max="15615" width="15.3984375" style="1" customWidth="1"/>
    <col min="15616" max="15616" width="31.69921875" style="1" customWidth="1"/>
    <col min="15617" max="15617" width="17.09765625" style="1" customWidth="1"/>
    <col min="15618" max="15618" width="50.296875" style="1" customWidth="1"/>
    <col min="15619" max="15619" width="25.3984375" style="1" customWidth="1"/>
    <col min="15620" max="15620" width="24" style="1" customWidth="1"/>
    <col min="15621" max="15621" width="17.3984375" style="1" customWidth="1"/>
    <col min="15622" max="15622" width="22.3984375" style="1" customWidth="1"/>
    <col min="15623" max="15623" width="16.3984375" style="1" customWidth="1"/>
    <col min="15624" max="15624" width="13.09765625" style="1" customWidth="1"/>
    <col min="15625" max="15625" width="16.3984375" style="1" customWidth="1"/>
    <col min="15626" max="15626" width="23.296875" style="1" customWidth="1"/>
    <col min="15627" max="15627" width="39" style="1" customWidth="1"/>
    <col min="15628" max="15628" width="10.69921875" style="1" customWidth="1"/>
    <col min="15629" max="15629" width="24.09765625" style="1" customWidth="1"/>
    <col min="15630" max="15630" width="11.8984375" style="1" customWidth="1"/>
    <col min="15631" max="15631" width="25.3984375" style="1" customWidth="1"/>
    <col min="15632" max="15870" width="8.796875" style="1"/>
    <col min="15871" max="15871" width="15.3984375" style="1" customWidth="1"/>
    <col min="15872" max="15872" width="31.69921875" style="1" customWidth="1"/>
    <col min="15873" max="15873" width="17.09765625" style="1" customWidth="1"/>
    <col min="15874" max="15874" width="50.296875" style="1" customWidth="1"/>
    <col min="15875" max="15875" width="25.3984375" style="1" customWidth="1"/>
    <col min="15876" max="15876" width="24" style="1" customWidth="1"/>
    <col min="15877" max="15877" width="17.3984375" style="1" customWidth="1"/>
    <col min="15878" max="15878" width="22.3984375" style="1" customWidth="1"/>
    <col min="15879" max="15879" width="16.3984375" style="1" customWidth="1"/>
    <col min="15880" max="15880" width="13.09765625" style="1" customWidth="1"/>
    <col min="15881" max="15881" width="16.3984375" style="1" customWidth="1"/>
    <col min="15882" max="15882" width="23.296875" style="1" customWidth="1"/>
    <col min="15883" max="15883" width="39" style="1" customWidth="1"/>
    <col min="15884" max="15884" width="10.69921875" style="1" customWidth="1"/>
    <col min="15885" max="15885" width="24.09765625" style="1" customWidth="1"/>
    <col min="15886" max="15886" width="11.8984375" style="1" customWidth="1"/>
    <col min="15887" max="15887" width="25.3984375" style="1" customWidth="1"/>
    <col min="15888" max="16126" width="8.796875" style="1"/>
    <col min="16127" max="16127" width="15.3984375" style="1" customWidth="1"/>
    <col min="16128" max="16128" width="31.69921875" style="1" customWidth="1"/>
    <col min="16129" max="16129" width="17.09765625" style="1" customWidth="1"/>
    <col min="16130" max="16130" width="50.296875" style="1" customWidth="1"/>
    <col min="16131" max="16131" width="25.3984375" style="1" customWidth="1"/>
    <col min="16132" max="16132" width="24" style="1" customWidth="1"/>
    <col min="16133" max="16133" width="17.3984375" style="1" customWidth="1"/>
    <col min="16134" max="16134" width="22.3984375" style="1" customWidth="1"/>
    <col min="16135" max="16135" width="16.3984375" style="1" customWidth="1"/>
    <col min="16136" max="16136" width="13.09765625" style="1" customWidth="1"/>
    <col min="16137" max="16137" width="16.3984375" style="1" customWidth="1"/>
    <col min="16138" max="16138" width="23.296875" style="1" customWidth="1"/>
    <col min="16139" max="16139" width="39" style="1" customWidth="1"/>
    <col min="16140" max="16140" width="10.69921875" style="1" customWidth="1"/>
    <col min="16141" max="16141" width="24.09765625" style="1" customWidth="1"/>
    <col min="16142" max="16142" width="11.8984375" style="1" customWidth="1"/>
    <col min="16143" max="16143" width="25.3984375" style="1" customWidth="1"/>
    <col min="16144" max="16384" width="8.796875" style="1"/>
  </cols>
  <sheetData>
    <row r="1" spans="1:15">
      <c r="A1" s="62" t="s">
        <v>4261</v>
      </c>
      <c r="B1" s="62" t="s">
        <v>12551</v>
      </c>
      <c r="C1" s="62" t="s">
        <v>12552</v>
      </c>
      <c r="D1" s="62" t="s">
        <v>4262</v>
      </c>
      <c r="E1" s="62" t="s">
        <v>4263</v>
      </c>
      <c r="F1" s="62" t="s">
        <v>12553</v>
      </c>
      <c r="G1" s="62" t="s">
        <v>4264</v>
      </c>
      <c r="H1" s="62" t="s">
        <v>4265</v>
      </c>
      <c r="I1" s="62" t="s">
        <v>12554</v>
      </c>
      <c r="J1" s="62" t="s">
        <v>4266</v>
      </c>
      <c r="K1" s="62" t="s">
        <v>4267</v>
      </c>
      <c r="L1" s="62" t="s">
        <v>4268</v>
      </c>
      <c r="M1" s="62" t="s">
        <v>4269</v>
      </c>
      <c r="N1" s="62" t="s">
        <v>4270</v>
      </c>
      <c r="O1" s="62" t="s">
        <v>4271</v>
      </c>
    </row>
    <row r="2" spans="1:15">
      <c r="A2" s="99">
        <v>0.10137259999999999</v>
      </c>
      <c r="B2" s="63" t="s">
        <v>176</v>
      </c>
      <c r="C2" s="63" t="s">
        <v>12563</v>
      </c>
      <c r="D2" s="63" t="s">
        <v>164</v>
      </c>
      <c r="E2" s="63"/>
      <c r="F2" s="63" t="s">
        <v>13249</v>
      </c>
      <c r="G2" s="63" t="s">
        <v>5271</v>
      </c>
      <c r="H2" s="63"/>
      <c r="I2" s="63"/>
      <c r="J2" s="63"/>
      <c r="K2" s="63" t="s">
        <v>4713</v>
      </c>
      <c r="L2" s="63" t="s">
        <v>110</v>
      </c>
      <c r="M2" s="63" t="s">
        <v>4295</v>
      </c>
      <c r="N2" s="63" t="s">
        <v>4278</v>
      </c>
      <c r="O2" s="63"/>
    </row>
    <row r="3" spans="1:15">
      <c r="A3" s="99">
        <v>7967</v>
      </c>
      <c r="B3" s="63" t="s">
        <v>13250</v>
      </c>
      <c r="C3" s="63" t="s">
        <v>12563</v>
      </c>
      <c r="D3" s="63" t="s">
        <v>158</v>
      </c>
      <c r="E3" s="63"/>
      <c r="F3" s="63" t="s">
        <v>233</v>
      </c>
      <c r="G3" s="63" t="s">
        <v>4317</v>
      </c>
      <c r="H3" s="63"/>
      <c r="I3" s="63" t="s">
        <v>12566</v>
      </c>
      <c r="J3" s="63"/>
      <c r="K3" s="63" t="s">
        <v>4284</v>
      </c>
      <c r="L3" s="63" t="s">
        <v>4297</v>
      </c>
      <c r="M3" s="63" t="s">
        <v>4295</v>
      </c>
      <c r="N3" s="63" t="s">
        <v>4278</v>
      </c>
      <c r="O3" s="63"/>
    </row>
    <row r="4" spans="1:15">
      <c r="A4" s="99">
        <v>41500</v>
      </c>
      <c r="B4" s="63" t="s">
        <v>12638</v>
      </c>
      <c r="C4" s="63" t="s">
        <v>4283</v>
      </c>
      <c r="D4" s="63" t="s">
        <v>12638</v>
      </c>
      <c r="E4" s="63"/>
      <c r="F4" s="63"/>
      <c r="G4" s="63" t="s">
        <v>12639</v>
      </c>
      <c r="H4" s="63"/>
      <c r="I4" s="63"/>
      <c r="J4" s="63"/>
      <c r="K4" s="63" t="s">
        <v>4284</v>
      </c>
      <c r="L4" s="63" t="s">
        <v>4416</v>
      </c>
      <c r="M4" s="63" t="s">
        <v>4417</v>
      </c>
      <c r="N4" s="63" t="s">
        <v>4305</v>
      </c>
      <c r="O4" s="63"/>
    </row>
    <row r="5" spans="1:15">
      <c r="A5" s="99">
        <v>101316</v>
      </c>
      <c r="B5" s="63" t="s">
        <v>5050</v>
      </c>
      <c r="C5" s="63" t="s">
        <v>4283</v>
      </c>
      <c r="D5" s="63" t="s">
        <v>5051</v>
      </c>
      <c r="E5" s="63"/>
      <c r="F5" s="63" t="s">
        <v>13083</v>
      </c>
      <c r="G5" s="63" t="s">
        <v>5052</v>
      </c>
      <c r="H5" s="63"/>
      <c r="I5" s="63" t="s">
        <v>13084</v>
      </c>
      <c r="J5" s="63"/>
      <c r="K5" s="63" t="s">
        <v>4312</v>
      </c>
      <c r="L5" s="63" t="s">
        <v>4313</v>
      </c>
      <c r="M5" s="63" t="s">
        <v>4321</v>
      </c>
      <c r="N5" s="63" t="s">
        <v>4363</v>
      </c>
      <c r="O5" s="63"/>
    </row>
    <row r="6" spans="1:15">
      <c r="A6" s="99">
        <v>101532</v>
      </c>
      <c r="B6" s="63" t="s">
        <v>7320</v>
      </c>
      <c r="C6" s="63" t="s">
        <v>14047</v>
      </c>
      <c r="D6" s="63" t="s">
        <v>7321</v>
      </c>
      <c r="E6" s="63"/>
      <c r="F6" s="63" t="s">
        <v>14498</v>
      </c>
      <c r="G6" s="63" t="s">
        <v>7322</v>
      </c>
      <c r="H6" s="63" t="s">
        <v>3800</v>
      </c>
      <c r="I6" s="63" t="s">
        <v>14236</v>
      </c>
      <c r="J6" s="63"/>
      <c r="K6" s="63" t="s">
        <v>4312</v>
      </c>
      <c r="L6" s="63" t="s">
        <v>7318</v>
      </c>
      <c r="M6" s="63" t="s">
        <v>4304</v>
      </c>
      <c r="N6" s="63" t="s">
        <v>4278</v>
      </c>
      <c r="O6" s="63"/>
    </row>
    <row r="7" spans="1:15">
      <c r="A7" s="99">
        <v>1011011</v>
      </c>
      <c r="B7" s="63"/>
      <c r="C7" s="63" t="s">
        <v>4283</v>
      </c>
      <c r="D7" s="63" t="s">
        <v>4283</v>
      </c>
      <c r="E7" s="63"/>
      <c r="F7" s="63"/>
      <c r="G7" s="63"/>
      <c r="H7" s="63"/>
      <c r="I7" s="63"/>
      <c r="J7" s="63"/>
      <c r="K7" s="63" t="s">
        <v>4764</v>
      </c>
      <c r="L7" s="63" t="s">
        <v>7331</v>
      </c>
      <c r="M7" s="63" t="s">
        <v>4295</v>
      </c>
      <c r="N7" s="63" t="s">
        <v>4278</v>
      </c>
      <c r="O7" s="63"/>
    </row>
    <row r="8" spans="1:15">
      <c r="A8" s="99">
        <v>1012683</v>
      </c>
      <c r="B8" s="63" t="s">
        <v>5286</v>
      </c>
      <c r="C8" s="63" t="s">
        <v>12563</v>
      </c>
      <c r="D8" s="63" t="s">
        <v>5287</v>
      </c>
      <c r="E8" s="63"/>
      <c r="F8" s="63" t="s">
        <v>13253</v>
      </c>
      <c r="G8" s="63" t="s">
        <v>5288</v>
      </c>
      <c r="H8" s="63"/>
      <c r="I8" s="63" t="s">
        <v>13254</v>
      </c>
      <c r="J8" s="63"/>
      <c r="K8" s="63" t="s">
        <v>4302</v>
      </c>
      <c r="L8" s="63" t="s">
        <v>4283</v>
      </c>
      <c r="M8" s="63" t="s">
        <v>4295</v>
      </c>
      <c r="N8" s="63" t="s">
        <v>4278</v>
      </c>
      <c r="O8" s="63"/>
    </row>
    <row r="9" spans="1:15">
      <c r="A9" s="99">
        <v>1013762</v>
      </c>
      <c r="B9" s="63" t="s">
        <v>5356</v>
      </c>
      <c r="C9" s="63" t="s">
        <v>12563</v>
      </c>
      <c r="D9" s="63" t="s">
        <v>333</v>
      </c>
      <c r="E9" s="63"/>
      <c r="F9" s="63" t="s">
        <v>325</v>
      </c>
      <c r="G9" s="63" t="s">
        <v>5357</v>
      </c>
      <c r="H9" s="63"/>
      <c r="I9" s="63" t="s">
        <v>13260</v>
      </c>
      <c r="J9" s="63"/>
      <c r="K9" s="63" t="s">
        <v>4312</v>
      </c>
      <c r="L9" s="63" t="s">
        <v>4283</v>
      </c>
      <c r="M9" s="63" t="s">
        <v>4295</v>
      </c>
      <c r="N9" s="63" t="s">
        <v>4278</v>
      </c>
      <c r="O9" s="63"/>
    </row>
    <row r="10" spans="1:15">
      <c r="A10" s="99">
        <v>1013901</v>
      </c>
      <c r="B10" s="63" t="s">
        <v>126</v>
      </c>
      <c r="C10" s="63" t="s">
        <v>12563</v>
      </c>
      <c r="D10" s="63" t="s">
        <v>108</v>
      </c>
      <c r="E10" s="63"/>
      <c r="F10" s="63" t="s">
        <v>213</v>
      </c>
      <c r="G10" s="63" t="s">
        <v>5269</v>
      </c>
      <c r="H10" s="63"/>
      <c r="I10" s="63" t="s">
        <v>13248</v>
      </c>
      <c r="J10" s="63"/>
      <c r="K10" s="63" t="s">
        <v>5270</v>
      </c>
      <c r="L10" s="63" t="s">
        <v>110</v>
      </c>
      <c r="M10" s="63" t="s">
        <v>4295</v>
      </c>
      <c r="N10" s="63" t="s">
        <v>4278</v>
      </c>
      <c r="O10" s="63"/>
    </row>
    <row r="11" spans="1:15">
      <c r="A11" s="99">
        <v>1015282</v>
      </c>
      <c r="B11" s="63" t="s">
        <v>6800</v>
      </c>
      <c r="C11" s="63" t="s">
        <v>101</v>
      </c>
      <c r="D11" s="63" t="s">
        <v>6790</v>
      </c>
      <c r="E11" s="63"/>
      <c r="F11" s="63" t="s">
        <v>14068</v>
      </c>
      <c r="G11" s="63" t="s">
        <v>6801</v>
      </c>
      <c r="H11" s="63"/>
      <c r="I11" s="63" t="s">
        <v>13377</v>
      </c>
      <c r="J11" s="63"/>
      <c r="K11" s="63" t="s">
        <v>4284</v>
      </c>
      <c r="L11" s="63" t="s">
        <v>6802</v>
      </c>
      <c r="M11" s="63" t="s">
        <v>4307</v>
      </c>
      <c r="N11" s="63" t="s">
        <v>4278</v>
      </c>
      <c r="O11" s="63"/>
    </row>
    <row r="12" spans="1:15">
      <c r="A12" s="99">
        <v>1018183</v>
      </c>
      <c r="B12" s="63" t="s">
        <v>6025</v>
      </c>
      <c r="C12" s="63" t="s">
        <v>107</v>
      </c>
      <c r="D12" s="63" t="s">
        <v>807</v>
      </c>
      <c r="E12" s="63" t="s">
        <v>2593</v>
      </c>
      <c r="F12" s="63" t="s">
        <v>13324</v>
      </c>
      <c r="G12" s="63" t="s">
        <v>6026</v>
      </c>
      <c r="H12" s="63"/>
      <c r="I12" s="63" t="s">
        <v>13325</v>
      </c>
      <c r="J12" s="63"/>
      <c r="K12" s="63" t="s">
        <v>4284</v>
      </c>
      <c r="L12" s="63" t="s">
        <v>4299</v>
      </c>
      <c r="M12" s="63" t="s">
        <v>4281</v>
      </c>
      <c r="N12" s="63" t="s">
        <v>4278</v>
      </c>
      <c r="O12" s="63"/>
    </row>
    <row r="13" spans="1:15">
      <c r="A13" s="99">
        <v>10101372</v>
      </c>
      <c r="B13" s="63" t="s">
        <v>5272</v>
      </c>
      <c r="C13" s="63" t="s">
        <v>12563</v>
      </c>
      <c r="D13" s="63" t="s">
        <v>4309</v>
      </c>
      <c r="E13" s="63"/>
      <c r="F13" s="63" t="s">
        <v>12564</v>
      </c>
      <c r="G13" s="63" t="s">
        <v>5273</v>
      </c>
      <c r="H13" s="63" t="s">
        <v>3800</v>
      </c>
      <c r="I13" s="63" t="s">
        <v>12565</v>
      </c>
      <c r="J13" s="63"/>
      <c r="K13" s="63" t="s">
        <v>4312</v>
      </c>
      <c r="L13" s="63" t="s">
        <v>4313</v>
      </c>
      <c r="M13" s="63" t="s">
        <v>4295</v>
      </c>
      <c r="N13" s="63" t="s">
        <v>4278</v>
      </c>
      <c r="O13" s="63"/>
    </row>
    <row r="14" spans="1:15">
      <c r="A14" s="99">
        <v>10102532</v>
      </c>
      <c r="B14" s="63" t="s">
        <v>7325</v>
      </c>
      <c r="C14" s="63" t="s">
        <v>4283</v>
      </c>
      <c r="D14" s="63" t="s">
        <v>4283</v>
      </c>
      <c r="E14" s="63"/>
      <c r="F14" s="63"/>
      <c r="G14" s="63" t="s">
        <v>7326</v>
      </c>
      <c r="H14" s="63" t="s">
        <v>3800</v>
      </c>
      <c r="I14" s="63" t="s">
        <v>14509</v>
      </c>
      <c r="J14" s="63"/>
      <c r="K14" s="63" t="s">
        <v>4312</v>
      </c>
      <c r="L14" s="63" t="s">
        <v>4313</v>
      </c>
      <c r="M14" s="63" t="s">
        <v>4321</v>
      </c>
      <c r="N14" s="63" t="s">
        <v>4363</v>
      </c>
      <c r="O14" s="63"/>
    </row>
    <row r="15" spans="1:15">
      <c r="A15" s="99">
        <v>10103124</v>
      </c>
      <c r="B15" s="63" t="s">
        <v>7629</v>
      </c>
      <c r="C15" s="63" t="s">
        <v>4283</v>
      </c>
      <c r="D15" s="63" t="s">
        <v>7628</v>
      </c>
      <c r="E15" s="63"/>
      <c r="F15" s="63" t="s">
        <v>14783</v>
      </c>
      <c r="G15" s="63" t="s">
        <v>7630</v>
      </c>
      <c r="H15" s="63"/>
      <c r="I15" s="63" t="s">
        <v>14784</v>
      </c>
      <c r="J15" s="63" t="s">
        <v>4311</v>
      </c>
      <c r="K15" s="63" t="s">
        <v>4312</v>
      </c>
      <c r="L15" s="63" t="s">
        <v>4313</v>
      </c>
      <c r="M15" s="63" t="s">
        <v>4321</v>
      </c>
      <c r="N15" s="63" t="s">
        <v>4305</v>
      </c>
      <c r="O15" s="63"/>
    </row>
    <row r="16" spans="1:15">
      <c r="A16" s="99">
        <v>10103125</v>
      </c>
      <c r="B16" s="63" t="s">
        <v>7631</v>
      </c>
      <c r="C16" s="63" t="s">
        <v>4283</v>
      </c>
      <c r="D16" s="63" t="s">
        <v>7628</v>
      </c>
      <c r="E16" s="63"/>
      <c r="F16" s="63" t="s">
        <v>14783</v>
      </c>
      <c r="G16" s="63" t="s">
        <v>7630</v>
      </c>
      <c r="H16" s="63"/>
      <c r="I16" s="63" t="s">
        <v>14784</v>
      </c>
      <c r="J16" s="63" t="s">
        <v>4311</v>
      </c>
      <c r="K16" s="63" t="s">
        <v>4312</v>
      </c>
      <c r="L16" s="63" t="s">
        <v>4313</v>
      </c>
      <c r="M16" s="63" t="s">
        <v>4321</v>
      </c>
      <c r="N16" s="63" t="s">
        <v>4305</v>
      </c>
      <c r="O16" s="63"/>
    </row>
    <row r="17" spans="1:15">
      <c r="A17" s="99">
        <v>10103670</v>
      </c>
      <c r="B17" s="63" t="s">
        <v>7250</v>
      </c>
      <c r="C17" s="63" t="s">
        <v>101</v>
      </c>
      <c r="D17" s="63" t="s">
        <v>7251</v>
      </c>
      <c r="E17" s="63" t="s">
        <v>7252</v>
      </c>
      <c r="F17" s="63" t="s">
        <v>14437</v>
      </c>
      <c r="G17" s="63" t="s">
        <v>7253</v>
      </c>
      <c r="H17" s="63"/>
      <c r="I17" s="63" t="s">
        <v>14438</v>
      </c>
      <c r="J17" s="63"/>
      <c r="K17" s="63" t="s">
        <v>4302</v>
      </c>
      <c r="L17" s="63" t="s">
        <v>4585</v>
      </c>
      <c r="M17" s="63" t="s">
        <v>4605</v>
      </c>
      <c r="N17" s="63" t="s">
        <v>4305</v>
      </c>
      <c r="O17" s="63"/>
    </row>
    <row r="18" spans="1:15">
      <c r="A18" s="99">
        <v>10104018</v>
      </c>
      <c r="B18" s="63" t="s">
        <v>7632</v>
      </c>
      <c r="C18" s="63" t="s">
        <v>4283</v>
      </c>
      <c r="D18" s="63" t="s">
        <v>7628</v>
      </c>
      <c r="E18" s="63"/>
      <c r="F18" s="63" t="s">
        <v>14785</v>
      </c>
      <c r="G18" s="63" t="s">
        <v>7633</v>
      </c>
      <c r="H18" s="63" t="s">
        <v>3800</v>
      </c>
      <c r="I18" s="63" t="s">
        <v>14786</v>
      </c>
      <c r="J18" s="63" t="s">
        <v>4311</v>
      </c>
      <c r="K18" s="63" t="s">
        <v>4312</v>
      </c>
      <c r="L18" s="63" t="s">
        <v>4313</v>
      </c>
      <c r="M18" s="63" t="s">
        <v>4321</v>
      </c>
      <c r="N18" s="63" t="s">
        <v>4363</v>
      </c>
      <c r="O18" s="63"/>
    </row>
    <row r="19" spans="1:15">
      <c r="A19" s="99">
        <v>10104030</v>
      </c>
      <c r="B19" s="63" t="s">
        <v>83</v>
      </c>
      <c r="C19" s="63" t="s">
        <v>4283</v>
      </c>
      <c r="D19" s="63" t="s">
        <v>4397</v>
      </c>
      <c r="E19" s="63"/>
      <c r="F19" s="63" t="s">
        <v>14510</v>
      </c>
      <c r="G19" s="63" t="s">
        <v>7327</v>
      </c>
      <c r="H19" s="63"/>
      <c r="I19" s="63" t="s">
        <v>14511</v>
      </c>
      <c r="J19" s="63" t="s">
        <v>4420</v>
      </c>
      <c r="K19" s="63" t="s">
        <v>4284</v>
      </c>
      <c r="L19" s="63" t="s">
        <v>1413</v>
      </c>
      <c r="M19" s="63" t="s">
        <v>4277</v>
      </c>
      <c r="N19" s="63" t="s">
        <v>4363</v>
      </c>
      <c r="O19" s="63"/>
    </row>
    <row r="20" spans="1:15">
      <c r="A20" s="99">
        <v>10104476</v>
      </c>
      <c r="B20" s="63" t="s">
        <v>84</v>
      </c>
      <c r="C20" s="63" t="s">
        <v>4283</v>
      </c>
      <c r="D20" s="63" t="s">
        <v>4418</v>
      </c>
      <c r="E20" s="63"/>
      <c r="F20" s="63" t="s">
        <v>85</v>
      </c>
      <c r="G20" s="63" t="s">
        <v>4419</v>
      </c>
      <c r="H20" s="63"/>
      <c r="I20" s="63" t="s">
        <v>12640</v>
      </c>
      <c r="J20" s="63" t="s">
        <v>4420</v>
      </c>
      <c r="K20" s="63" t="s">
        <v>4284</v>
      </c>
      <c r="L20" s="63" t="s">
        <v>4421</v>
      </c>
      <c r="M20" s="63" t="s">
        <v>4422</v>
      </c>
      <c r="N20" s="63" t="s">
        <v>4363</v>
      </c>
      <c r="O20" s="63"/>
    </row>
    <row r="21" spans="1:15">
      <c r="A21" s="99">
        <v>10104756</v>
      </c>
      <c r="B21" s="63" t="s">
        <v>5014</v>
      </c>
      <c r="C21" s="63" t="s">
        <v>2927</v>
      </c>
      <c r="D21" s="63" t="s">
        <v>5015</v>
      </c>
      <c r="E21" s="63" t="s">
        <v>5016</v>
      </c>
      <c r="F21" s="63" t="s">
        <v>13068</v>
      </c>
      <c r="G21" s="63" t="s">
        <v>5017</v>
      </c>
      <c r="H21" s="63"/>
      <c r="I21" s="63" t="s">
        <v>13069</v>
      </c>
      <c r="J21" s="63" t="s">
        <v>4548</v>
      </c>
      <c r="K21" s="63" t="s">
        <v>5018</v>
      </c>
      <c r="L21" s="63" t="s">
        <v>5019</v>
      </c>
      <c r="M21" s="63" t="s">
        <v>4295</v>
      </c>
      <c r="N21" s="63" t="s">
        <v>4305</v>
      </c>
      <c r="O21" s="63"/>
    </row>
    <row r="22" spans="1:15">
      <c r="A22" s="99">
        <v>10108565</v>
      </c>
      <c r="B22" s="63" t="s">
        <v>4625</v>
      </c>
      <c r="C22" s="63"/>
      <c r="D22" s="63"/>
      <c r="E22" s="63"/>
      <c r="F22" s="63"/>
      <c r="G22" s="63" t="s">
        <v>4626</v>
      </c>
      <c r="H22" s="63"/>
      <c r="I22" s="63" t="s">
        <v>12807</v>
      </c>
      <c r="J22" s="63"/>
      <c r="K22" s="63" t="s">
        <v>4302</v>
      </c>
      <c r="L22" s="63" t="s">
        <v>6940</v>
      </c>
      <c r="M22" s="63" t="s">
        <v>4304</v>
      </c>
      <c r="N22" s="63" t="s">
        <v>4363</v>
      </c>
      <c r="O22" s="63"/>
    </row>
    <row r="23" spans="1:15">
      <c r="A23" s="99">
        <v>10108600</v>
      </c>
      <c r="B23" s="63" t="s">
        <v>7328</v>
      </c>
      <c r="C23" s="63" t="s">
        <v>4283</v>
      </c>
      <c r="D23" s="63" t="s">
        <v>4283</v>
      </c>
      <c r="E23" s="63"/>
      <c r="F23" s="63"/>
      <c r="G23" s="63" t="s">
        <v>7329</v>
      </c>
      <c r="H23" s="63"/>
      <c r="I23" s="63"/>
      <c r="J23" s="63" t="s">
        <v>7330</v>
      </c>
      <c r="K23" s="63" t="s">
        <v>5289</v>
      </c>
      <c r="L23" s="63" t="s">
        <v>5700</v>
      </c>
      <c r="M23" s="63" t="s">
        <v>4295</v>
      </c>
      <c r="N23" s="63" t="s">
        <v>4278</v>
      </c>
      <c r="O23" s="63"/>
    </row>
    <row r="24" spans="1:15">
      <c r="A24" s="99">
        <v>10108806</v>
      </c>
      <c r="B24" s="63" t="s">
        <v>4625</v>
      </c>
      <c r="C24" s="63"/>
      <c r="D24" s="63"/>
      <c r="E24" s="63" t="s">
        <v>3454</v>
      </c>
      <c r="F24" s="63" t="s">
        <v>3454</v>
      </c>
      <c r="G24" s="63" t="s">
        <v>4628</v>
      </c>
      <c r="H24" s="63"/>
      <c r="I24" s="63" t="s">
        <v>12808</v>
      </c>
      <c r="J24" s="63" t="s">
        <v>4629</v>
      </c>
      <c r="K24" s="63" t="s">
        <v>4302</v>
      </c>
      <c r="L24" s="63" t="s">
        <v>6940</v>
      </c>
      <c r="M24" s="63" t="s">
        <v>4304</v>
      </c>
      <c r="N24" s="63" t="s">
        <v>4363</v>
      </c>
      <c r="O24" s="63"/>
    </row>
    <row r="25" spans="1:15">
      <c r="A25" s="99">
        <v>10110437</v>
      </c>
      <c r="B25" s="63" t="s">
        <v>14512</v>
      </c>
      <c r="C25" s="63" t="s">
        <v>4283</v>
      </c>
      <c r="D25" s="63" t="s">
        <v>14513</v>
      </c>
      <c r="E25" s="63"/>
      <c r="F25" s="63" t="s">
        <v>14514</v>
      </c>
      <c r="G25" s="63" t="s">
        <v>14515</v>
      </c>
      <c r="H25" s="63"/>
      <c r="I25" s="63" t="s">
        <v>14516</v>
      </c>
      <c r="J25" s="63" t="s">
        <v>5086</v>
      </c>
      <c r="K25" s="63" t="s">
        <v>12672</v>
      </c>
      <c r="L25" s="63" t="s">
        <v>12672</v>
      </c>
      <c r="M25" s="63" t="s">
        <v>12673</v>
      </c>
      <c r="N25" s="63" t="s">
        <v>4363</v>
      </c>
      <c r="O25" s="63"/>
    </row>
    <row r="26" spans="1:15">
      <c r="A26" s="99">
        <v>10111171</v>
      </c>
      <c r="B26" s="63" t="s">
        <v>7589</v>
      </c>
      <c r="C26" s="63" t="s">
        <v>14211</v>
      </c>
      <c r="D26" s="63" t="s">
        <v>7590</v>
      </c>
      <c r="E26" s="63"/>
      <c r="F26" s="63" t="s">
        <v>14751</v>
      </c>
      <c r="G26" s="63" t="s">
        <v>7591</v>
      </c>
      <c r="H26" s="63"/>
      <c r="I26" s="63" t="s">
        <v>14752</v>
      </c>
      <c r="J26" s="63" t="s">
        <v>4311</v>
      </c>
      <c r="K26" s="63" t="s">
        <v>4312</v>
      </c>
      <c r="L26" s="63" t="s">
        <v>4313</v>
      </c>
      <c r="M26" s="63" t="s">
        <v>4321</v>
      </c>
      <c r="N26" s="63" t="s">
        <v>4363</v>
      </c>
      <c r="O26" s="63"/>
    </row>
    <row r="27" spans="1:15">
      <c r="A27" s="99">
        <v>10111233</v>
      </c>
      <c r="B27" s="63" t="s">
        <v>6310</v>
      </c>
      <c r="C27" s="63" t="s">
        <v>4283</v>
      </c>
      <c r="D27" s="63" t="s">
        <v>2207</v>
      </c>
      <c r="E27" s="63" t="s">
        <v>6311</v>
      </c>
      <c r="F27" s="63" t="s">
        <v>13672</v>
      </c>
      <c r="G27" s="63" t="s">
        <v>6312</v>
      </c>
      <c r="H27" s="63"/>
      <c r="I27" s="63" t="s">
        <v>13673</v>
      </c>
      <c r="J27" s="63" t="s">
        <v>4292</v>
      </c>
      <c r="K27" s="63" t="s">
        <v>4465</v>
      </c>
      <c r="L27" s="63" t="s">
        <v>6313</v>
      </c>
      <c r="M27" s="63" t="s">
        <v>4295</v>
      </c>
      <c r="N27" s="63" t="s">
        <v>4363</v>
      </c>
      <c r="O27" s="63"/>
    </row>
    <row r="28" spans="1:15">
      <c r="A28" s="99">
        <v>10111240</v>
      </c>
      <c r="B28" s="63" t="s">
        <v>6314</v>
      </c>
      <c r="C28" s="63" t="s">
        <v>256</v>
      </c>
      <c r="D28" s="63" t="s">
        <v>2897</v>
      </c>
      <c r="E28" s="63" t="s">
        <v>6315</v>
      </c>
      <c r="F28" s="63" t="s">
        <v>13674</v>
      </c>
      <c r="G28" s="63" t="s">
        <v>6316</v>
      </c>
      <c r="H28" s="63"/>
      <c r="I28" s="63" t="s">
        <v>13673</v>
      </c>
      <c r="J28" s="63" t="s">
        <v>4712</v>
      </c>
      <c r="K28" s="63" t="s">
        <v>5007</v>
      </c>
      <c r="L28" s="63" t="s">
        <v>6317</v>
      </c>
      <c r="M28" s="63" t="s">
        <v>4295</v>
      </c>
      <c r="N28" s="63" t="s">
        <v>4363</v>
      </c>
      <c r="O28" s="63"/>
    </row>
    <row r="29" spans="1:15">
      <c r="A29" s="99">
        <v>10111298</v>
      </c>
      <c r="B29" s="63" t="s">
        <v>7254</v>
      </c>
      <c r="C29" s="63" t="s">
        <v>101</v>
      </c>
      <c r="D29" s="63" t="s">
        <v>7255</v>
      </c>
      <c r="E29" s="63" t="s">
        <v>7256</v>
      </c>
      <c r="F29" s="63" t="s">
        <v>14439</v>
      </c>
      <c r="G29" s="63" t="s">
        <v>7257</v>
      </c>
      <c r="H29" s="63"/>
      <c r="I29" s="63" t="s">
        <v>14440</v>
      </c>
      <c r="J29" s="63"/>
      <c r="K29" s="63" t="s">
        <v>4284</v>
      </c>
      <c r="L29" s="63" t="s">
        <v>5314</v>
      </c>
      <c r="M29" s="63" t="s">
        <v>6519</v>
      </c>
      <c r="N29" s="63" t="s">
        <v>4305</v>
      </c>
      <c r="O29" s="63"/>
    </row>
    <row r="30" spans="1:15">
      <c r="A30" s="99">
        <v>10111642</v>
      </c>
      <c r="B30" s="63" t="s">
        <v>5178</v>
      </c>
      <c r="C30" s="63" t="s">
        <v>12563</v>
      </c>
      <c r="D30" s="63" t="s">
        <v>658</v>
      </c>
      <c r="E30" s="63" t="s">
        <v>5179</v>
      </c>
      <c r="F30" s="63" t="s">
        <v>287</v>
      </c>
      <c r="G30" s="63" t="s">
        <v>4579</v>
      </c>
      <c r="H30" s="63"/>
      <c r="I30" s="63" t="s">
        <v>13175</v>
      </c>
      <c r="J30" s="63"/>
      <c r="K30" s="63" t="s">
        <v>4284</v>
      </c>
      <c r="L30" s="63" t="s">
        <v>4283</v>
      </c>
      <c r="M30" s="63" t="s">
        <v>4295</v>
      </c>
      <c r="N30" s="63" t="s">
        <v>4278</v>
      </c>
      <c r="O30" s="63"/>
    </row>
    <row r="31" spans="1:15">
      <c r="A31" s="99">
        <v>10112140</v>
      </c>
      <c r="B31" s="63" t="s">
        <v>7332</v>
      </c>
      <c r="C31" s="63" t="s">
        <v>4283</v>
      </c>
      <c r="D31" s="63" t="s">
        <v>4283</v>
      </c>
      <c r="E31" s="63"/>
      <c r="F31" s="63"/>
      <c r="G31" s="63"/>
      <c r="H31" s="63"/>
      <c r="I31" s="63"/>
      <c r="J31" s="63"/>
      <c r="K31" s="63" t="s">
        <v>7333</v>
      </c>
      <c r="L31" s="63" t="s">
        <v>7334</v>
      </c>
      <c r="M31" s="63" t="s">
        <v>4295</v>
      </c>
      <c r="N31" s="63" t="s">
        <v>4305</v>
      </c>
      <c r="O31" s="63"/>
    </row>
    <row r="32" spans="1:15">
      <c r="A32" s="99">
        <v>10113060</v>
      </c>
      <c r="B32" s="63" t="s">
        <v>7335</v>
      </c>
      <c r="C32" s="63" t="s">
        <v>14517</v>
      </c>
      <c r="D32" s="63" t="s">
        <v>7336</v>
      </c>
      <c r="E32" s="63"/>
      <c r="F32" s="63" t="s">
        <v>14518</v>
      </c>
      <c r="G32" s="63" t="s">
        <v>7337</v>
      </c>
      <c r="H32" s="63"/>
      <c r="I32" s="63" t="s">
        <v>13076</v>
      </c>
      <c r="J32" s="63"/>
      <c r="K32" s="63" t="s">
        <v>4312</v>
      </c>
      <c r="L32" s="63" t="s">
        <v>4313</v>
      </c>
      <c r="M32" s="63" t="s">
        <v>4321</v>
      </c>
      <c r="N32" s="63" t="s">
        <v>4363</v>
      </c>
      <c r="O32" s="63"/>
    </row>
    <row r="33" spans="1:15">
      <c r="A33" s="99">
        <v>10113061</v>
      </c>
      <c r="B33" s="63" t="s">
        <v>7335</v>
      </c>
      <c r="C33" s="63" t="s">
        <v>14517</v>
      </c>
      <c r="D33" s="63" t="s">
        <v>7336</v>
      </c>
      <c r="E33" s="63"/>
      <c r="F33" s="63" t="s">
        <v>14518</v>
      </c>
      <c r="G33" s="63" t="s">
        <v>7337</v>
      </c>
      <c r="H33" s="63"/>
      <c r="I33" s="63" t="s">
        <v>13076</v>
      </c>
      <c r="J33" s="63"/>
      <c r="K33" s="63" t="s">
        <v>4312</v>
      </c>
      <c r="L33" s="63" t="s">
        <v>4313</v>
      </c>
      <c r="M33" s="63" t="s">
        <v>4321</v>
      </c>
      <c r="N33" s="63" t="s">
        <v>4363</v>
      </c>
      <c r="O33" s="63"/>
    </row>
    <row r="34" spans="1:15">
      <c r="A34" s="99">
        <v>10114758</v>
      </c>
      <c r="B34" s="63" t="s">
        <v>7634</v>
      </c>
      <c r="C34" s="63" t="s">
        <v>4283</v>
      </c>
      <c r="D34" s="63" t="s">
        <v>7628</v>
      </c>
      <c r="E34" s="63"/>
      <c r="F34" s="63" t="s">
        <v>14787</v>
      </c>
      <c r="G34" s="63" t="s">
        <v>7635</v>
      </c>
      <c r="H34" s="63" t="s">
        <v>3800</v>
      </c>
      <c r="I34" s="63" t="s">
        <v>14495</v>
      </c>
      <c r="J34" s="63"/>
      <c r="K34" s="63" t="s">
        <v>4312</v>
      </c>
      <c r="L34" s="63" t="s">
        <v>4313</v>
      </c>
      <c r="M34" s="63" t="s">
        <v>4321</v>
      </c>
      <c r="N34" s="63" t="s">
        <v>4363</v>
      </c>
      <c r="O34" s="63"/>
    </row>
    <row r="35" spans="1:15">
      <c r="A35" s="99">
        <v>10115667</v>
      </c>
      <c r="B35" s="63" t="s">
        <v>7636</v>
      </c>
      <c r="C35" s="63" t="s">
        <v>4283</v>
      </c>
      <c r="D35" s="63" t="s">
        <v>7628</v>
      </c>
      <c r="E35" s="63"/>
      <c r="F35" s="63" t="s">
        <v>14788</v>
      </c>
      <c r="G35" s="63" t="s">
        <v>7637</v>
      </c>
      <c r="H35" s="63"/>
      <c r="I35" s="63" t="s">
        <v>13076</v>
      </c>
      <c r="J35" s="63"/>
      <c r="K35" s="63" t="s">
        <v>4312</v>
      </c>
      <c r="L35" s="63" t="s">
        <v>4313</v>
      </c>
      <c r="M35" s="63" t="s">
        <v>4321</v>
      </c>
      <c r="N35" s="63" t="s">
        <v>4363</v>
      </c>
      <c r="O35" s="63"/>
    </row>
    <row r="36" spans="1:15">
      <c r="A36" s="99">
        <v>10116602</v>
      </c>
      <c r="B36" s="63" t="s">
        <v>7638</v>
      </c>
      <c r="C36" s="63" t="s">
        <v>4283</v>
      </c>
      <c r="D36" s="63" t="s">
        <v>7628</v>
      </c>
      <c r="E36" s="63"/>
      <c r="F36" s="63" t="s">
        <v>14789</v>
      </c>
      <c r="G36" s="63" t="s">
        <v>5109</v>
      </c>
      <c r="H36" s="63"/>
      <c r="I36" s="63" t="s">
        <v>14790</v>
      </c>
      <c r="J36" s="63"/>
      <c r="K36" s="63" t="s">
        <v>4312</v>
      </c>
      <c r="L36" s="63" t="s">
        <v>4313</v>
      </c>
      <c r="M36" s="63" t="s">
        <v>4321</v>
      </c>
      <c r="N36" s="63" t="s">
        <v>4305</v>
      </c>
      <c r="O36" s="63"/>
    </row>
    <row r="37" spans="1:15">
      <c r="A37" s="99">
        <v>10116603</v>
      </c>
      <c r="B37" s="63" t="s">
        <v>7639</v>
      </c>
      <c r="C37" s="63" t="s">
        <v>4283</v>
      </c>
      <c r="D37" s="63" t="s">
        <v>7628</v>
      </c>
      <c r="E37" s="63"/>
      <c r="F37" s="63" t="s">
        <v>14789</v>
      </c>
      <c r="G37" s="63" t="s">
        <v>7640</v>
      </c>
      <c r="H37" s="63"/>
      <c r="I37" s="63" t="s">
        <v>14790</v>
      </c>
      <c r="J37" s="63"/>
      <c r="K37" s="63" t="s">
        <v>4312</v>
      </c>
      <c r="L37" s="63" t="s">
        <v>4313</v>
      </c>
      <c r="M37" s="63" t="s">
        <v>4321</v>
      </c>
      <c r="N37" s="63" t="s">
        <v>4305</v>
      </c>
      <c r="O37" s="63"/>
    </row>
    <row r="38" spans="1:15">
      <c r="A38" s="99">
        <v>10116721</v>
      </c>
      <c r="B38" s="63" t="s">
        <v>7641</v>
      </c>
      <c r="C38" s="63" t="s">
        <v>4283</v>
      </c>
      <c r="D38" s="63" t="s">
        <v>7628</v>
      </c>
      <c r="E38" s="63"/>
      <c r="F38" s="63" t="s">
        <v>14791</v>
      </c>
      <c r="G38" s="63" t="s">
        <v>7642</v>
      </c>
      <c r="H38" s="63"/>
      <c r="I38" s="63" t="s">
        <v>14792</v>
      </c>
      <c r="J38" s="63"/>
      <c r="K38" s="63" t="s">
        <v>4312</v>
      </c>
      <c r="L38" s="63" t="s">
        <v>4313</v>
      </c>
      <c r="M38" s="63" t="s">
        <v>4321</v>
      </c>
      <c r="N38" s="63" t="s">
        <v>4363</v>
      </c>
      <c r="O38" s="63"/>
    </row>
    <row r="39" spans="1:15">
      <c r="A39" s="99">
        <v>10116722</v>
      </c>
      <c r="B39" s="63" t="s">
        <v>7643</v>
      </c>
      <c r="C39" s="63" t="s">
        <v>4283</v>
      </c>
      <c r="D39" s="63" t="s">
        <v>7628</v>
      </c>
      <c r="E39" s="63"/>
      <c r="F39" s="63" t="s">
        <v>14791</v>
      </c>
      <c r="G39" s="63" t="s">
        <v>7642</v>
      </c>
      <c r="H39" s="63"/>
      <c r="I39" s="63" t="s">
        <v>14792</v>
      </c>
      <c r="J39" s="63"/>
      <c r="K39" s="63" t="s">
        <v>4312</v>
      </c>
      <c r="L39" s="63" t="s">
        <v>4313</v>
      </c>
      <c r="M39" s="63" t="s">
        <v>4321</v>
      </c>
      <c r="N39" s="63" t="s">
        <v>4363</v>
      </c>
      <c r="O39" s="63"/>
    </row>
    <row r="40" spans="1:15">
      <c r="A40" s="99">
        <v>10116967</v>
      </c>
      <c r="B40" s="63" t="s">
        <v>7644</v>
      </c>
      <c r="C40" s="63" t="s">
        <v>4283</v>
      </c>
      <c r="D40" s="63" t="s">
        <v>7628</v>
      </c>
      <c r="E40" s="63"/>
      <c r="F40" s="63" t="s">
        <v>14793</v>
      </c>
      <c r="G40" s="63" t="s">
        <v>7645</v>
      </c>
      <c r="H40" s="63"/>
      <c r="I40" s="63" t="s">
        <v>14794</v>
      </c>
      <c r="J40" s="63"/>
      <c r="K40" s="63" t="s">
        <v>4312</v>
      </c>
      <c r="L40" s="63" t="s">
        <v>4313</v>
      </c>
      <c r="M40" s="63" t="s">
        <v>4321</v>
      </c>
      <c r="N40" s="63" t="s">
        <v>4363</v>
      </c>
      <c r="O40" s="63"/>
    </row>
    <row r="41" spans="1:15">
      <c r="A41" s="99">
        <v>10116987</v>
      </c>
      <c r="B41" s="63" t="s">
        <v>7317</v>
      </c>
      <c r="C41" s="63" t="s">
        <v>4283</v>
      </c>
      <c r="D41" s="63" t="s">
        <v>4283</v>
      </c>
      <c r="E41" s="63"/>
      <c r="F41" s="63" t="s">
        <v>14494</v>
      </c>
      <c r="G41" s="63" t="s">
        <v>5243</v>
      </c>
      <c r="H41" s="63" t="s">
        <v>3800</v>
      </c>
      <c r="I41" s="63" t="s">
        <v>14495</v>
      </c>
      <c r="J41" s="63" t="s">
        <v>4311</v>
      </c>
      <c r="K41" s="63" t="s">
        <v>4312</v>
      </c>
      <c r="L41" s="63" t="s">
        <v>4313</v>
      </c>
      <c r="M41" s="63" t="s">
        <v>4321</v>
      </c>
      <c r="N41" s="63" t="s">
        <v>4305</v>
      </c>
      <c r="O41" s="63"/>
    </row>
    <row r="42" spans="1:15">
      <c r="A42" s="99">
        <v>10116988</v>
      </c>
      <c r="B42" s="63" t="s">
        <v>7317</v>
      </c>
      <c r="C42" s="63" t="s">
        <v>4283</v>
      </c>
      <c r="D42" s="63" t="s">
        <v>4283</v>
      </c>
      <c r="E42" s="63"/>
      <c r="F42" s="63" t="s">
        <v>14494</v>
      </c>
      <c r="G42" s="63" t="s">
        <v>5243</v>
      </c>
      <c r="H42" s="63" t="s">
        <v>3800</v>
      </c>
      <c r="I42" s="63" t="s">
        <v>14496</v>
      </c>
      <c r="J42" s="63" t="s">
        <v>4311</v>
      </c>
      <c r="K42" s="63" t="s">
        <v>4312</v>
      </c>
      <c r="L42" s="63" t="s">
        <v>7318</v>
      </c>
      <c r="M42" s="63" t="s">
        <v>4321</v>
      </c>
      <c r="N42" s="63" t="s">
        <v>4305</v>
      </c>
      <c r="O42" s="63"/>
    </row>
    <row r="43" spans="1:15">
      <c r="A43" s="99">
        <v>10120041</v>
      </c>
      <c r="B43" s="63" t="s">
        <v>94</v>
      </c>
      <c r="C43" s="63" t="s">
        <v>4283</v>
      </c>
      <c r="D43" s="63" t="s">
        <v>4423</v>
      </c>
      <c r="E43" s="63"/>
      <c r="F43" s="63" t="s">
        <v>93</v>
      </c>
      <c r="G43" s="63" t="s">
        <v>4424</v>
      </c>
      <c r="H43" s="63"/>
      <c r="I43" s="63" t="s">
        <v>12641</v>
      </c>
      <c r="J43" s="63" t="s">
        <v>4425</v>
      </c>
      <c r="K43" s="63" t="s">
        <v>4284</v>
      </c>
      <c r="L43" s="63" t="s">
        <v>4426</v>
      </c>
      <c r="M43" s="63" t="s">
        <v>4277</v>
      </c>
      <c r="N43" s="63" t="s">
        <v>4305</v>
      </c>
      <c r="O43" s="63"/>
    </row>
    <row r="44" spans="1:15">
      <c r="A44" s="99">
        <v>10120054</v>
      </c>
      <c r="B44" s="63" t="s">
        <v>7288</v>
      </c>
      <c r="C44" s="63" t="s">
        <v>4283</v>
      </c>
      <c r="D44" s="63" t="s">
        <v>5385</v>
      </c>
      <c r="E44" s="63"/>
      <c r="F44" s="63" t="s">
        <v>93</v>
      </c>
      <c r="G44" s="63" t="s">
        <v>7289</v>
      </c>
      <c r="H44" s="63"/>
      <c r="I44" s="63" t="s">
        <v>12641</v>
      </c>
      <c r="J44" s="63" t="s">
        <v>7290</v>
      </c>
      <c r="K44" s="63" t="s">
        <v>4284</v>
      </c>
      <c r="L44" s="63" t="s">
        <v>4416</v>
      </c>
      <c r="M44" s="63" t="s">
        <v>4392</v>
      </c>
      <c r="N44" s="63" t="s">
        <v>4305</v>
      </c>
      <c r="O44" s="63"/>
    </row>
    <row r="45" spans="1:15">
      <c r="A45" s="99">
        <v>10120058</v>
      </c>
      <c r="B45" s="63" t="s">
        <v>5020</v>
      </c>
      <c r="C45" s="63" t="s">
        <v>13070</v>
      </c>
      <c r="D45" s="63" t="s">
        <v>5021</v>
      </c>
      <c r="E45" s="63" t="s">
        <v>5022</v>
      </c>
      <c r="F45" s="63" t="s">
        <v>13071</v>
      </c>
      <c r="G45" s="63" t="s">
        <v>5023</v>
      </c>
      <c r="H45" s="63"/>
      <c r="I45" s="63" t="s">
        <v>13072</v>
      </c>
      <c r="J45" s="63" t="s">
        <v>5024</v>
      </c>
      <c r="K45" s="63" t="s">
        <v>4764</v>
      </c>
      <c r="L45" s="63" t="s">
        <v>110</v>
      </c>
      <c r="M45" s="63" t="s">
        <v>4295</v>
      </c>
      <c r="N45" s="63" t="s">
        <v>4305</v>
      </c>
      <c r="O45" s="63"/>
    </row>
    <row r="46" spans="1:15">
      <c r="A46" s="99">
        <v>10121103</v>
      </c>
      <c r="B46" s="63" t="s">
        <v>7338</v>
      </c>
      <c r="C46" s="63" t="s">
        <v>4283</v>
      </c>
      <c r="D46" s="63" t="s">
        <v>5051</v>
      </c>
      <c r="E46" s="63"/>
      <c r="F46" s="63"/>
      <c r="G46" s="63"/>
      <c r="H46" s="63"/>
      <c r="I46" s="63"/>
      <c r="J46" s="63"/>
      <c r="K46" s="63" t="s">
        <v>4276</v>
      </c>
      <c r="L46" s="63" t="s">
        <v>5305</v>
      </c>
      <c r="M46" s="63" t="s">
        <v>4295</v>
      </c>
      <c r="N46" s="63" t="s">
        <v>4305</v>
      </c>
      <c r="O46" s="63"/>
    </row>
    <row r="47" spans="1:15">
      <c r="A47" s="99">
        <v>10121443</v>
      </c>
      <c r="B47" s="63" t="s">
        <v>7646</v>
      </c>
      <c r="C47" s="63" t="s">
        <v>4283</v>
      </c>
      <c r="D47" s="63" t="s">
        <v>7628</v>
      </c>
      <c r="E47" s="63"/>
      <c r="F47" s="63" t="s">
        <v>14795</v>
      </c>
      <c r="G47" s="63" t="s">
        <v>7640</v>
      </c>
      <c r="H47" s="63"/>
      <c r="I47" s="63" t="s">
        <v>14796</v>
      </c>
      <c r="J47" s="63"/>
      <c r="K47" s="63" t="s">
        <v>4312</v>
      </c>
      <c r="L47" s="63" t="s">
        <v>4313</v>
      </c>
      <c r="M47" s="63" t="s">
        <v>4321</v>
      </c>
      <c r="N47" s="63" t="s">
        <v>4363</v>
      </c>
      <c r="O47" s="63"/>
    </row>
    <row r="48" spans="1:15">
      <c r="A48" s="99">
        <v>10121574</v>
      </c>
      <c r="B48" s="63" t="s">
        <v>7647</v>
      </c>
      <c r="C48" s="63" t="s">
        <v>4283</v>
      </c>
      <c r="D48" s="63" t="s">
        <v>7628</v>
      </c>
      <c r="E48" s="63"/>
      <c r="F48" s="63" t="s">
        <v>14797</v>
      </c>
      <c r="G48" s="63" t="s">
        <v>7648</v>
      </c>
      <c r="H48" s="63"/>
      <c r="I48" s="63" t="s">
        <v>14798</v>
      </c>
      <c r="J48" s="63"/>
      <c r="K48" s="63" t="s">
        <v>4312</v>
      </c>
      <c r="L48" s="63" t="s">
        <v>4313</v>
      </c>
      <c r="M48" s="63" t="s">
        <v>4321</v>
      </c>
      <c r="N48" s="63" t="s">
        <v>4363</v>
      </c>
      <c r="O48" s="63"/>
    </row>
    <row r="49" spans="1:15">
      <c r="A49" s="99">
        <v>10121575</v>
      </c>
      <c r="B49" s="63" t="s">
        <v>7647</v>
      </c>
      <c r="C49" s="63" t="s">
        <v>4283</v>
      </c>
      <c r="D49" s="63" t="s">
        <v>7628</v>
      </c>
      <c r="E49" s="63"/>
      <c r="F49" s="63" t="s">
        <v>14797</v>
      </c>
      <c r="G49" s="63" t="s">
        <v>7648</v>
      </c>
      <c r="H49" s="63"/>
      <c r="I49" s="63" t="s">
        <v>14798</v>
      </c>
      <c r="J49" s="63"/>
      <c r="K49" s="63" t="s">
        <v>4312</v>
      </c>
      <c r="L49" s="63" t="s">
        <v>4313</v>
      </c>
      <c r="M49" s="63" t="s">
        <v>4321</v>
      </c>
      <c r="N49" s="63" t="s">
        <v>4363</v>
      </c>
      <c r="O49" s="63"/>
    </row>
    <row r="50" spans="1:15">
      <c r="A50" s="99">
        <v>10121576</v>
      </c>
      <c r="B50" s="63" t="s">
        <v>7647</v>
      </c>
      <c r="C50" s="63" t="s">
        <v>4283</v>
      </c>
      <c r="D50" s="63" t="s">
        <v>7628</v>
      </c>
      <c r="E50" s="63"/>
      <c r="F50" s="63" t="s">
        <v>14797</v>
      </c>
      <c r="G50" s="63" t="s">
        <v>7648</v>
      </c>
      <c r="H50" s="63"/>
      <c r="I50" s="63" t="s">
        <v>14798</v>
      </c>
      <c r="J50" s="63"/>
      <c r="K50" s="63" t="s">
        <v>4312</v>
      </c>
      <c r="L50" s="63" t="s">
        <v>4313</v>
      </c>
      <c r="M50" s="63" t="s">
        <v>4321</v>
      </c>
      <c r="N50" s="63" t="s">
        <v>4363</v>
      </c>
      <c r="O50" s="63"/>
    </row>
    <row r="51" spans="1:15">
      <c r="A51" s="99">
        <v>10121577</v>
      </c>
      <c r="B51" s="63" t="s">
        <v>7647</v>
      </c>
      <c r="C51" s="63" t="s">
        <v>4283</v>
      </c>
      <c r="D51" s="63" t="s">
        <v>7628</v>
      </c>
      <c r="E51" s="63"/>
      <c r="F51" s="63" t="s">
        <v>14797</v>
      </c>
      <c r="G51" s="63" t="s">
        <v>7648</v>
      </c>
      <c r="H51" s="63"/>
      <c r="I51" s="63" t="s">
        <v>14798</v>
      </c>
      <c r="J51" s="63"/>
      <c r="K51" s="63" t="s">
        <v>4312</v>
      </c>
      <c r="L51" s="63" t="s">
        <v>4313</v>
      </c>
      <c r="M51" s="63" t="s">
        <v>4321</v>
      </c>
      <c r="N51" s="63" t="s">
        <v>4363</v>
      </c>
      <c r="O51" s="63"/>
    </row>
    <row r="52" spans="1:15">
      <c r="A52" s="99">
        <v>10121709</v>
      </c>
      <c r="B52" s="63" t="s">
        <v>7649</v>
      </c>
      <c r="C52" s="63" t="s">
        <v>4283</v>
      </c>
      <c r="D52" s="63" t="s">
        <v>7628</v>
      </c>
      <c r="E52" s="63"/>
      <c r="F52" s="63" t="s">
        <v>14799</v>
      </c>
      <c r="G52" s="63" t="s">
        <v>7650</v>
      </c>
      <c r="H52" s="63"/>
      <c r="I52" s="63" t="s">
        <v>14800</v>
      </c>
      <c r="J52" s="63"/>
      <c r="K52" s="63" t="s">
        <v>4312</v>
      </c>
      <c r="L52" s="63" t="s">
        <v>4313</v>
      </c>
      <c r="M52" s="63" t="s">
        <v>4321</v>
      </c>
      <c r="N52" s="63" t="s">
        <v>4363</v>
      </c>
      <c r="O52" s="63"/>
    </row>
    <row r="53" spans="1:15">
      <c r="A53" s="99">
        <v>10121768</v>
      </c>
      <c r="B53" s="63" t="s">
        <v>7651</v>
      </c>
      <c r="C53" s="63" t="s">
        <v>4283</v>
      </c>
      <c r="D53" s="63" t="s">
        <v>7628</v>
      </c>
      <c r="E53" s="63"/>
      <c r="F53" s="63" t="s">
        <v>14801</v>
      </c>
      <c r="G53" s="63" t="s">
        <v>7652</v>
      </c>
      <c r="H53" s="63"/>
      <c r="I53" s="63" t="s">
        <v>14802</v>
      </c>
      <c r="J53" s="63"/>
      <c r="K53" s="63" t="s">
        <v>4312</v>
      </c>
      <c r="L53" s="63" t="s">
        <v>4313</v>
      </c>
      <c r="M53" s="63" t="s">
        <v>4321</v>
      </c>
      <c r="N53" s="63" t="s">
        <v>4363</v>
      </c>
      <c r="O53" s="63"/>
    </row>
    <row r="54" spans="1:15">
      <c r="A54" s="99">
        <v>10121776</v>
      </c>
      <c r="B54" s="63" t="s">
        <v>7653</v>
      </c>
      <c r="C54" s="63" t="s">
        <v>4283</v>
      </c>
      <c r="D54" s="63" t="s">
        <v>7628</v>
      </c>
      <c r="E54" s="63"/>
      <c r="F54" s="63" t="s">
        <v>14803</v>
      </c>
      <c r="G54" s="63" t="s">
        <v>7654</v>
      </c>
      <c r="H54" s="63"/>
      <c r="I54" s="63" t="s">
        <v>14804</v>
      </c>
      <c r="J54" s="63"/>
      <c r="K54" s="63" t="s">
        <v>4312</v>
      </c>
      <c r="L54" s="63" t="s">
        <v>4313</v>
      </c>
      <c r="M54" s="63" t="s">
        <v>4321</v>
      </c>
      <c r="N54" s="63" t="s">
        <v>4363</v>
      </c>
      <c r="O54" s="63"/>
    </row>
    <row r="55" spans="1:15">
      <c r="A55" s="99">
        <v>10122284</v>
      </c>
      <c r="B55" s="63" t="s">
        <v>7518</v>
      </c>
      <c r="C55" s="63" t="s">
        <v>96</v>
      </c>
      <c r="D55" s="63" t="s">
        <v>7519</v>
      </c>
      <c r="E55" s="63" t="s">
        <v>98</v>
      </c>
      <c r="F55" s="63" t="s">
        <v>99</v>
      </c>
      <c r="G55" s="63" t="s">
        <v>7520</v>
      </c>
      <c r="H55" s="63"/>
      <c r="I55" s="63" t="s">
        <v>14702</v>
      </c>
      <c r="J55" s="63" t="s">
        <v>5670</v>
      </c>
      <c r="K55" s="63" t="s">
        <v>4284</v>
      </c>
      <c r="L55" s="63" t="s">
        <v>4468</v>
      </c>
      <c r="M55" s="63" t="s">
        <v>4327</v>
      </c>
      <c r="N55" s="63" t="s">
        <v>4305</v>
      </c>
      <c r="O55" s="63"/>
    </row>
    <row r="56" spans="1:15">
      <c r="A56" s="99">
        <v>10122519</v>
      </c>
      <c r="B56" s="63" t="s">
        <v>7339</v>
      </c>
      <c r="C56" s="63" t="s">
        <v>4283</v>
      </c>
      <c r="D56" s="63" t="s">
        <v>4283</v>
      </c>
      <c r="E56" s="63"/>
      <c r="F56" s="63"/>
      <c r="G56" s="63" t="s">
        <v>7340</v>
      </c>
      <c r="H56" s="63"/>
      <c r="I56" s="63"/>
      <c r="J56" s="63" t="s">
        <v>7341</v>
      </c>
      <c r="K56" s="63" t="s">
        <v>4284</v>
      </c>
      <c r="L56" s="63" t="s">
        <v>7342</v>
      </c>
      <c r="M56" s="63" t="s">
        <v>4295</v>
      </c>
      <c r="N56" s="63" t="s">
        <v>4278</v>
      </c>
      <c r="O56" s="63"/>
    </row>
    <row r="57" spans="1:15">
      <c r="A57" s="99">
        <v>10122579</v>
      </c>
      <c r="B57" s="63" t="s">
        <v>6753</v>
      </c>
      <c r="C57" s="63" t="s">
        <v>101</v>
      </c>
      <c r="D57" s="63" t="s">
        <v>102</v>
      </c>
      <c r="E57" s="63" t="s">
        <v>6754</v>
      </c>
      <c r="F57" s="63" t="s">
        <v>104</v>
      </c>
      <c r="G57" s="63" t="s">
        <v>6755</v>
      </c>
      <c r="H57" s="63"/>
      <c r="I57" s="63" t="s">
        <v>14048</v>
      </c>
      <c r="J57" s="63" t="s">
        <v>4296</v>
      </c>
      <c r="K57" s="63" t="s">
        <v>5366</v>
      </c>
      <c r="L57" s="63" t="s">
        <v>5367</v>
      </c>
      <c r="M57" s="63" t="s">
        <v>4500</v>
      </c>
      <c r="N57" s="63" t="s">
        <v>4305</v>
      </c>
      <c r="O57" s="63"/>
    </row>
    <row r="58" spans="1:15">
      <c r="A58" s="99">
        <v>10122873</v>
      </c>
      <c r="B58" s="63" t="s">
        <v>5147</v>
      </c>
      <c r="C58" s="63" t="s">
        <v>4283</v>
      </c>
      <c r="D58" s="63" t="s">
        <v>5076</v>
      </c>
      <c r="E58" s="63" t="s">
        <v>5148</v>
      </c>
      <c r="F58" s="63" t="s">
        <v>13071</v>
      </c>
      <c r="G58" s="63" t="s">
        <v>5149</v>
      </c>
      <c r="H58" s="63"/>
      <c r="I58" s="63" t="s">
        <v>13072</v>
      </c>
      <c r="J58" s="63" t="s">
        <v>4342</v>
      </c>
      <c r="K58" s="63" t="s">
        <v>9186</v>
      </c>
      <c r="L58" s="63" t="s">
        <v>5150</v>
      </c>
      <c r="M58" s="63" t="s">
        <v>4295</v>
      </c>
      <c r="N58" s="63" t="s">
        <v>4305</v>
      </c>
      <c r="O58" s="63"/>
    </row>
    <row r="59" spans="1:15">
      <c r="A59" s="99">
        <v>10122902</v>
      </c>
      <c r="B59" s="63" t="s">
        <v>583</v>
      </c>
      <c r="C59" s="63" t="s">
        <v>4283</v>
      </c>
      <c r="D59" s="63" t="s">
        <v>1508</v>
      </c>
      <c r="E59" s="63"/>
      <c r="F59" s="63"/>
      <c r="G59" s="63"/>
      <c r="H59" s="63"/>
      <c r="I59" s="63"/>
      <c r="J59" s="63"/>
      <c r="K59" s="63" t="s">
        <v>5108</v>
      </c>
      <c r="L59" s="63" t="s">
        <v>4283</v>
      </c>
      <c r="M59" s="63" t="s">
        <v>4295</v>
      </c>
      <c r="N59" s="63" t="s">
        <v>4278</v>
      </c>
      <c r="O59" s="63"/>
    </row>
    <row r="60" spans="1:15">
      <c r="A60" s="99">
        <v>10122979</v>
      </c>
      <c r="B60" s="63" t="s">
        <v>5274</v>
      </c>
      <c r="C60" s="63" t="s">
        <v>107</v>
      </c>
      <c r="D60" s="63" t="s">
        <v>5275</v>
      </c>
      <c r="E60" s="63" t="s">
        <v>5276</v>
      </c>
      <c r="F60" s="63" t="s">
        <v>13071</v>
      </c>
      <c r="G60" s="63" t="s">
        <v>5277</v>
      </c>
      <c r="H60" s="63"/>
      <c r="I60" s="63" t="s">
        <v>13072</v>
      </c>
      <c r="J60" s="63" t="s">
        <v>4676</v>
      </c>
      <c r="K60" s="63" t="s">
        <v>5108</v>
      </c>
      <c r="L60" s="63" t="s">
        <v>107</v>
      </c>
      <c r="M60" s="63" t="s">
        <v>4295</v>
      </c>
      <c r="N60" s="63" t="s">
        <v>4305</v>
      </c>
      <c r="O60" s="63"/>
    </row>
    <row r="61" spans="1:15">
      <c r="A61" s="99">
        <v>10124467</v>
      </c>
      <c r="B61" s="63" t="s">
        <v>7655</v>
      </c>
      <c r="C61" s="63" t="s">
        <v>4283</v>
      </c>
      <c r="D61" s="63" t="s">
        <v>7628</v>
      </c>
      <c r="E61" s="63"/>
      <c r="F61" s="63" t="s">
        <v>14805</v>
      </c>
      <c r="G61" s="63" t="s">
        <v>5674</v>
      </c>
      <c r="H61" s="63"/>
      <c r="I61" s="63" t="s">
        <v>14806</v>
      </c>
      <c r="J61" s="63"/>
      <c r="K61" s="63" t="s">
        <v>4312</v>
      </c>
      <c r="L61" s="63" t="s">
        <v>4313</v>
      </c>
      <c r="M61" s="63" t="s">
        <v>4321</v>
      </c>
      <c r="N61" s="63" t="s">
        <v>4305</v>
      </c>
      <c r="O61" s="63"/>
    </row>
    <row r="62" spans="1:15">
      <c r="A62" s="99">
        <v>10125153</v>
      </c>
      <c r="B62" s="63" t="s">
        <v>7656</v>
      </c>
      <c r="C62" s="63" t="s">
        <v>14807</v>
      </c>
      <c r="D62" s="63" t="s">
        <v>7628</v>
      </c>
      <c r="E62" s="63"/>
      <c r="F62" s="63" t="s">
        <v>14808</v>
      </c>
      <c r="G62" s="63" t="s">
        <v>7657</v>
      </c>
      <c r="H62" s="63"/>
      <c r="I62" s="63" t="s">
        <v>14809</v>
      </c>
      <c r="J62" s="63"/>
      <c r="K62" s="63" t="s">
        <v>4312</v>
      </c>
      <c r="L62" s="63" t="s">
        <v>4313</v>
      </c>
      <c r="M62" s="63" t="s">
        <v>4295</v>
      </c>
      <c r="N62" s="63" t="s">
        <v>4363</v>
      </c>
      <c r="O62" s="63"/>
    </row>
    <row r="63" spans="1:15">
      <c r="A63" s="99">
        <v>10125413</v>
      </c>
      <c r="B63" s="63" t="s">
        <v>6756</v>
      </c>
      <c r="C63" s="63" t="s">
        <v>4283</v>
      </c>
      <c r="D63" s="63" t="s">
        <v>6757</v>
      </c>
      <c r="E63" s="63"/>
      <c r="F63" s="63"/>
      <c r="G63" s="63" t="s">
        <v>6758</v>
      </c>
      <c r="H63" s="63"/>
      <c r="I63" s="63" t="s">
        <v>14049</v>
      </c>
      <c r="J63" s="63" t="s">
        <v>6759</v>
      </c>
      <c r="K63" s="63" t="s">
        <v>4284</v>
      </c>
      <c r="L63" s="63" t="s">
        <v>5820</v>
      </c>
      <c r="M63" s="63" t="s">
        <v>4610</v>
      </c>
      <c r="N63" s="63" t="s">
        <v>4278</v>
      </c>
      <c r="O63" s="63"/>
    </row>
    <row r="64" spans="1:15">
      <c r="A64" s="99">
        <v>10125502</v>
      </c>
      <c r="B64" s="63" t="s">
        <v>6963</v>
      </c>
      <c r="C64" s="63" t="s">
        <v>14211</v>
      </c>
      <c r="D64" s="63" t="s">
        <v>6964</v>
      </c>
      <c r="E64" s="63" t="s">
        <v>6965</v>
      </c>
      <c r="F64" s="63"/>
      <c r="G64" s="63" t="s">
        <v>6966</v>
      </c>
      <c r="H64" s="63"/>
      <c r="I64" s="63" t="s">
        <v>14212</v>
      </c>
      <c r="J64" s="63" t="s">
        <v>4292</v>
      </c>
      <c r="K64" s="63" t="s">
        <v>4284</v>
      </c>
      <c r="L64" s="63" t="s">
        <v>4416</v>
      </c>
      <c r="M64" s="63" t="s">
        <v>4392</v>
      </c>
      <c r="N64" s="63" t="s">
        <v>4363</v>
      </c>
      <c r="O64" s="63"/>
    </row>
    <row r="65" spans="1:15">
      <c r="A65" s="99">
        <v>10125738</v>
      </c>
      <c r="B65" s="63" t="s">
        <v>105</v>
      </c>
      <c r="C65" s="63" t="s">
        <v>14211</v>
      </c>
      <c r="D65" s="63" t="s">
        <v>6967</v>
      </c>
      <c r="E65" s="63" t="s">
        <v>6968</v>
      </c>
      <c r="F65" s="63"/>
      <c r="G65" s="63" t="s">
        <v>6969</v>
      </c>
      <c r="H65" s="63"/>
      <c r="I65" s="63" t="s">
        <v>14213</v>
      </c>
      <c r="J65" s="63" t="s">
        <v>4589</v>
      </c>
      <c r="K65" s="63" t="s">
        <v>4684</v>
      </c>
      <c r="L65" s="63" t="s">
        <v>5182</v>
      </c>
      <c r="M65" s="63" t="s">
        <v>4295</v>
      </c>
      <c r="N65" s="63" t="s">
        <v>4363</v>
      </c>
      <c r="O65" s="63"/>
    </row>
    <row r="66" spans="1:15">
      <c r="A66" s="99">
        <v>10126055</v>
      </c>
      <c r="B66" s="63" t="s">
        <v>7658</v>
      </c>
      <c r="C66" s="63" t="s">
        <v>4283</v>
      </c>
      <c r="D66" s="63" t="s">
        <v>7628</v>
      </c>
      <c r="E66" s="63"/>
      <c r="F66" s="63" t="s">
        <v>14810</v>
      </c>
      <c r="G66" s="63" t="s">
        <v>7659</v>
      </c>
      <c r="H66" s="63"/>
      <c r="I66" s="63" t="s">
        <v>14811</v>
      </c>
      <c r="J66" s="63"/>
      <c r="K66" s="63" t="s">
        <v>4312</v>
      </c>
      <c r="L66" s="63" t="s">
        <v>4313</v>
      </c>
      <c r="M66" s="63" t="s">
        <v>4321</v>
      </c>
      <c r="N66" s="63" t="s">
        <v>4305</v>
      </c>
      <c r="O66" s="63"/>
    </row>
    <row r="67" spans="1:15">
      <c r="A67" s="99">
        <v>10126094</v>
      </c>
      <c r="B67" s="63" t="s">
        <v>7660</v>
      </c>
      <c r="C67" s="63" t="s">
        <v>4283</v>
      </c>
      <c r="D67" s="63" t="s">
        <v>7628</v>
      </c>
      <c r="E67" s="63"/>
      <c r="F67" s="63" t="s">
        <v>14812</v>
      </c>
      <c r="G67" s="63" t="s">
        <v>7661</v>
      </c>
      <c r="H67" s="63"/>
      <c r="I67" s="63" t="s">
        <v>14813</v>
      </c>
      <c r="J67" s="63"/>
      <c r="K67" s="63" t="s">
        <v>4312</v>
      </c>
      <c r="L67" s="63" t="s">
        <v>4313</v>
      </c>
      <c r="M67" s="63" t="s">
        <v>4321</v>
      </c>
      <c r="N67" s="63" t="s">
        <v>4305</v>
      </c>
      <c r="O67" s="63"/>
    </row>
    <row r="68" spans="1:15">
      <c r="A68" s="99">
        <v>10126216</v>
      </c>
      <c r="B68" s="63" t="s">
        <v>5278</v>
      </c>
      <c r="C68" s="63" t="s">
        <v>107</v>
      </c>
      <c r="D68" s="63" t="s">
        <v>2474</v>
      </c>
      <c r="E68" s="63" t="s">
        <v>5279</v>
      </c>
      <c r="F68" s="63"/>
      <c r="G68" s="63" t="s">
        <v>5280</v>
      </c>
      <c r="H68" s="63"/>
      <c r="I68" s="63" t="s">
        <v>13251</v>
      </c>
      <c r="J68" s="63" t="s">
        <v>5205</v>
      </c>
      <c r="K68" s="63" t="s">
        <v>4284</v>
      </c>
      <c r="L68" s="63" t="s">
        <v>5281</v>
      </c>
      <c r="M68" s="63" t="s">
        <v>4295</v>
      </c>
      <c r="N68" s="63" t="s">
        <v>4363</v>
      </c>
      <c r="O68" s="63"/>
    </row>
    <row r="69" spans="1:15">
      <c r="A69" s="99">
        <v>10126217</v>
      </c>
      <c r="B69" s="63" t="s">
        <v>5282</v>
      </c>
      <c r="C69" s="63" t="s">
        <v>107</v>
      </c>
      <c r="D69" s="63" t="s">
        <v>5283</v>
      </c>
      <c r="E69" s="63" t="s">
        <v>5284</v>
      </c>
      <c r="F69" s="63" t="s">
        <v>13252</v>
      </c>
      <c r="G69" s="63" t="s">
        <v>5285</v>
      </c>
      <c r="H69" s="63"/>
      <c r="I69" s="63" t="s">
        <v>13251</v>
      </c>
      <c r="J69" s="63" t="s">
        <v>4593</v>
      </c>
      <c r="K69" s="63" t="s">
        <v>4284</v>
      </c>
      <c r="L69" s="63" t="s">
        <v>5281</v>
      </c>
      <c r="M69" s="63" t="s">
        <v>4295</v>
      </c>
      <c r="N69" s="63" t="s">
        <v>4363</v>
      </c>
      <c r="O69" s="63"/>
    </row>
    <row r="70" spans="1:15">
      <c r="A70" s="99">
        <v>10126273</v>
      </c>
      <c r="B70" s="63" t="s">
        <v>7662</v>
      </c>
      <c r="C70" s="63" t="s">
        <v>4283</v>
      </c>
      <c r="D70" s="63" t="s">
        <v>7628</v>
      </c>
      <c r="E70" s="63"/>
      <c r="F70" s="63" t="s">
        <v>14814</v>
      </c>
      <c r="G70" s="63" t="s">
        <v>7663</v>
      </c>
      <c r="H70" s="63" t="s">
        <v>3800</v>
      </c>
      <c r="I70" s="63" t="s">
        <v>14815</v>
      </c>
      <c r="J70" s="63"/>
      <c r="K70" s="63" t="s">
        <v>4312</v>
      </c>
      <c r="L70" s="63" t="s">
        <v>4313</v>
      </c>
      <c r="M70" s="63" t="s">
        <v>4321</v>
      </c>
      <c r="N70" s="63" t="s">
        <v>4363</v>
      </c>
      <c r="O70" s="63"/>
    </row>
    <row r="71" spans="1:15">
      <c r="A71" s="99">
        <v>10126274</v>
      </c>
      <c r="B71" s="63" t="s">
        <v>7662</v>
      </c>
      <c r="C71" s="63" t="s">
        <v>4283</v>
      </c>
      <c r="D71" s="63" t="s">
        <v>7628</v>
      </c>
      <c r="E71" s="63"/>
      <c r="F71" s="63" t="s">
        <v>14814</v>
      </c>
      <c r="G71" s="63" t="s">
        <v>7663</v>
      </c>
      <c r="H71" s="63" t="s">
        <v>3800</v>
      </c>
      <c r="I71" s="63" t="s">
        <v>14815</v>
      </c>
      <c r="J71" s="63"/>
      <c r="K71" s="63" t="s">
        <v>4312</v>
      </c>
      <c r="L71" s="63" t="s">
        <v>4313</v>
      </c>
      <c r="M71" s="63" t="s">
        <v>4321</v>
      </c>
      <c r="N71" s="63" t="s">
        <v>4363</v>
      </c>
      <c r="O71" s="63"/>
    </row>
    <row r="72" spans="1:15">
      <c r="A72" s="99">
        <v>10126275</v>
      </c>
      <c r="B72" s="63" t="s">
        <v>7664</v>
      </c>
      <c r="C72" s="63" t="s">
        <v>4283</v>
      </c>
      <c r="D72" s="63" t="s">
        <v>7628</v>
      </c>
      <c r="E72" s="63"/>
      <c r="F72" s="63" t="s">
        <v>14814</v>
      </c>
      <c r="G72" s="63" t="s">
        <v>7665</v>
      </c>
      <c r="H72" s="63" t="s">
        <v>3800</v>
      </c>
      <c r="I72" s="63" t="s">
        <v>14815</v>
      </c>
      <c r="J72" s="63"/>
      <c r="K72" s="63" t="s">
        <v>4312</v>
      </c>
      <c r="L72" s="63" t="s">
        <v>4313</v>
      </c>
      <c r="M72" s="63" t="s">
        <v>4321</v>
      </c>
      <c r="N72" s="63" t="s">
        <v>4363</v>
      </c>
      <c r="O72" s="63"/>
    </row>
    <row r="73" spans="1:15">
      <c r="A73" s="99">
        <v>10126276</v>
      </c>
      <c r="B73" s="63" t="s">
        <v>7664</v>
      </c>
      <c r="C73" s="63" t="s">
        <v>4283</v>
      </c>
      <c r="D73" s="63" t="s">
        <v>7628</v>
      </c>
      <c r="E73" s="63"/>
      <c r="F73" s="63" t="s">
        <v>14814</v>
      </c>
      <c r="G73" s="63" t="s">
        <v>7665</v>
      </c>
      <c r="H73" s="63" t="s">
        <v>3800</v>
      </c>
      <c r="I73" s="63" t="s">
        <v>14815</v>
      </c>
      <c r="J73" s="63"/>
      <c r="K73" s="63" t="s">
        <v>4312</v>
      </c>
      <c r="L73" s="63" t="s">
        <v>4313</v>
      </c>
      <c r="M73" s="63" t="s">
        <v>4321</v>
      </c>
      <c r="N73" s="63" t="s">
        <v>4363</v>
      </c>
      <c r="O73" s="63"/>
    </row>
    <row r="74" spans="1:15">
      <c r="A74" s="99">
        <v>10126343</v>
      </c>
      <c r="B74" s="63" t="s">
        <v>7343</v>
      </c>
      <c r="C74" s="63" t="s">
        <v>4283</v>
      </c>
      <c r="D74" s="63" t="s">
        <v>4283</v>
      </c>
      <c r="E74" s="63"/>
      <c r="F74" s="63"/>
      <c r="G74" s="63" t="s">
        <v>7344</v>
      </c>
      <c r="H74" s="63"/>
      <c r="I74" s="63"/>
      <c r="J74" s="63" t="s">
        <v>4296</v>
      </c>
      <c r="K74" s="63" t="s">
        <v>4312</v>
      </c>
      <c r="L74" s="63" t="s">
        <v>4283</v>
      </c>
      <c r="M74" s="63" t="s">
        <v>4321</v>
      </c>
      <c r="N74" s="63" t="s">
        <v>4278</v>
      </c>
      <c r="O74" s="63"/>
    </row>
    <row r="75" spans="1:15">
      <c r="A75" s="99">
        <v>10126418</v>
      </c>
      <c r="B75" s="63" t="s">
        <v>6504</v>
      </c>
      <c r="C75" s="63" t="s">
        <v>101</v>
      </c>
      <c r="D75" s="63" t="s">
        <v>6505</v>
      </c>
      <c r="E75" s="63" t="s">
        <v>6506</v>
      </c>
      <c r="F75" s="63"/>
      <c r="G75" s="63" t="s">
        <v>6507</v>
      </c>
      <c r="H75" s="63"/>
      <c r="I75" s="63" t="s">
        <v>13788</v>
      </c>
      <c r="J75" s="63" t="s">
        <v>4589</v>
      </c>
      <c r="K75" s="63" t="s">
        <v>4284</v>
      </c>
      <c r="L75" s="63" t="s">
        <v>4590</v>
      </c>
      <c r="M75" s="63" t="s">
        <v>4627</v>
      </c>
      <c r="N75" s="63" t="s">
        <v>4363</v>
      </c>
      <c r="O75" s="63"/>
    </row>
    <row r="76" spans="1:15">
      <c r="A76" s="99">
        <v>10126653</v>
      </c>
      <c r="B76" s="63" t="s">
        <v>7345</v>
      </c>
      <c r="C76" s="63" t="s">
        <v>4283</v>
      </c>
      <c r="D76" s="63" t="s">
        <v>4283</v>
      </c>
      <c r="E76" s="63"/>
      <c r="F76" s="63"/>
      <c r="G76" s="63" t="s">
        <v>4396</v>
      </c>
      <c r="H76" s="63"/>
      <c r="I76" s="63"/>
      <c r="J76" s="63" t="s">
        <v>4398</v>
      </c>
      <c r="K76" s="63" t="s">
        <v>4312</v>
      </c>
      <c r="L76" s="63" t="s">
        <v>4283</v>
      </c>
      <c r="M76" s="63" t="s">
        <v>4321</v>
      </c>
      <c r="N76" s="63" t="s">
        <v>4278</v>
      </c>
      <c r="O76" s="63"/>
    </row>
    <row r="77" spans="1:15">
      <c r="A77" s="99">
        <v>10126850</v>
      </c>
      <c r="B77" s="63" t="s">
        <v>7666</v>
      </c>
      <c r="C77" s="63" t="s">
        <v>4283</v>
      </c>
      <c r="D77" s="63" t="s">
        <v>7628</v>
      </c>
      <c r="E77" s="63"/>
      <c r="F77" s="63" t="s">
        <v>14816</v>
      </c>
      <c r="G77" s="63" t="s">
        <v>7667</v>
      </c>
      <c r="H77" s="63"/>
      <c r="I77" s="63" t="s">
        <v>14817</v>
      </c>
      <c r="J77" s="63"/>
      <c r="K77" s="63" t="s">
        <v>4312</v>
      </c>
      <c r="L77" s="63" t="s">
        <v>4313</v>
      </c>
      <c r="M77" s="63" t="s">
        <v>4321</v>
      </c>
      <c r="N77" s="63" t="s">
        <v>4363</v>
      </c>
      <c r="O77" s="63"/>
    </row>
    <row r="78" spans="1:15">
      <c r="A78" s="99">
        <v>10126851</v>
      </c>
      <c r="B78" s="63" t="s">
        <v>7666</v>
      </c>
      <c r="C78" s="63" t="s">
        <v>4283</v>
      </c>
      <c r="D78" s="63" t="s">
        <v>7628</v>
      </c>
      <c r="E78" s="63"/>
      <c r="F78" s="63" t="s">
        <v>14816</v>
      </c>
      <c r="G78" s="63" t="s">
        <v>7667</v>
      </c>
      <c r="H78" s="63"/>
      <c r="I78" s="63" t="s">
        <v>14817</v>
      </c>
      <c r="J78" s="63"/>
      <c r="K78" s="63" t="s">
        <v>4312</v>
      </c>
      <c r="L78" s="63" t="s">
        <v>4313</v>
      </c>
      <c r="M78" s="63" t="s">
        <v>4321</v>
      </c>
      <c r="N78" s="63" t="s">
        <v>4363</v>
      </c>
      <c r="O78" s="63"/>
    </row>
    <row r="79" spans="1:15">
      <c r="A79" s="99">
        <v>10126852</v>
      </c>
      <c r="B79" s="63" t="s">
        <v>7666</v>
      </c>
      <c r="C79" s="63" t="s">
        <v>4283</v>
      </c>
      <c r="D79" s="63" t="s">
        <v>7628</v>
      </c>
      <c r="E79" s="63"/>
      <c r="F79" s="63" t="s">
        <v>14816</v>
      </c>
      <c r="G79" s="63" t="s">
        <v>7667</v>
      </c>
      <c r="H79" s="63"/>
      <c r="I79" s="63" t="s">
        <v>14817</v>
      </c>
      <c r="J79" s="63"/>
      <c r="K79" s="63" t="s">
        <v>4312</v>
      </c>
      <c r="L79" s="63" t="s">
        <v>4313</v>
      </c>
      <c r="M79" s="63" t="s">
        <v>4321</v>
      </c>
      <c r="N79" s="63" t="s">
        <v>4363</v>
      </c>
      <c r="O79" s="63"/>
    </row>
    <row r="80" spans="1:15">
      <c r="A80" s="99">
        <v>10126854</v>
      </c>
      <c r="B80" s="63" t="s">
        <v>7666</v>
      </c>
      <c r="C80" s="63" t="s">
        <v>4283</v>
      </c>
      <c r="D80" s="63" t="s">
        <v>7628</v>
      </c>
      <c r="E80" s="63"/>
      <c r="F80" s="63" t="s">
        <v>14816</v>
      </c>
      <c r="G80" s="63" t="s">
        <v>7668</v>
      </c>
      <c r="H80" s="63"/>
      <c r="I80" s="63" t="s">
        <v>14817</v>
      </c>
      <c r="J80" s="63"/>
      <c r="K80" s="63" t="s">
        <v>4312</v>
      </c>
      <c r="L80" s="63" t="s">
        <v>4313</v>
      </c>
      <c r="M80" s="63" t="s">
        <v>4321</v>
      </c>
      <c r="N80" s="63" t="s">
        <v>4363</v>
      </c>
      <c r="O80" s="63"/>
    </row>
    <row r="81" spans="1:15">
      <c r="A81" s="99">
        <v>10126855</v>
      </c>
      <c r="B81" s="63" t="s">
        <v>7666</v>
      </c>
      <c r="C81" s="63" t="s">
        <v>4283</v>
      </c>
      <c r="D81" s="63" t="s">
        <v>7628</v>
      </c>
      <c r="E81" s="63"/>
      <c r="F81" s="63" t="s">
        <v>14816</v>
      </c>
      <c r="G81" s="63" t="s">
        <v>7668</v>
      </c>
      <c r="H81" s="63"/>
      <c r="I81" s="63" t="s">
        <v>14817</v>
      </c>
      <c r="J81" s="63"/>
      <c r="K81" s="63" t="s">
        <v>4312</v>
      </c>
      <c r="L81" s="63" t="s">
        <v>4313</v>
      </c>
      <c r="M81" s="63" t="s">
        <v>4321</v>
      </c>
      <c r="N81" s="63" t="s">
        <v>4363</v>
      </c>
      <c r="O81" s="63"/>
    </row>
    <row r="82" spans="1:15">
      <c r="A82" s="99">
        <v>10126856</v>
      </c>
      <c r="B82" s="63" t="s">
        <v>7666</v>
      </c>
      <c r="C82" s="63" t="s">
        <v>4283</v>
      </c>
      <c r="D82" s="63" t="s">
        <v>7628</v>
      </c>
      <c r="E82" s="63"/>
      <c r="F82" s="63" t="s">
        <v>14816</v>
      </c>
      <c r="G82" s="63" t="s">
        <v>7668</v>
      </c>
      <c r="H82" s="63"/>
      <c r="I82" s="63" t="s">
        <v>14817</v>
      </c>
      <c r="J82" s="63"/>
      <c r="K82" s="63" t="s">
        <v>4312</v>
      </c>
      <c r="L82" s="63" t="s">
        <v>4313</v>
      </c>
      <c r="M82" s="63" t="s">
        <v>4321</v>
      </c>
      <c r="N82" s="63" t="s">
        <v>4363</v>
      </c>
      <c r="O82" s="63"/>
    </row>
    <row r="83" spans="1:15">
      <c r="A83" s="99">
        <v>10126857</v>
      </c>
      <c r="B83" s="63" t="s">
        <v>7669</v>
      </c>
      <c r="C83" s="63" t="s">
        <v>4283</v>
      </c>
      <c r="D83" s="63" t="s">
        <v>7628</v>
      </c>
      <c r="E83" s="63"/>
      <c r="F83" s="63" t="s">
        <v>14816</v>
      </c>
      <c r="G83" s="63" t="s">
        <v>7667</v>
      </c>
      <c r="H83" s="63"/>
      <c r="I83" s="63" t="s">
        <v>14817</v>
      </c>
      <c r="J83" s="63"/>
      <c r="K83" s="63" t="s">
        <v>4312</v>
      </c>
      <c r="L83" s="63" t="s">
        <v>4313</v>
      </c>
      <c r="M83" s="63" t="s">
        <v>4321</v>
      </c>
      <c r="N83" s="63" t="s">
        <v>4363</v>
      </c>
      <c r="O83" s="63"/>
    </row>
    <row r="84" spans="1:15">
      <c r="A84" s="99">
        <v>10126858</v>
      </c>
      <c r="B84" s="63" t="s">
        <v>7669</v>
      </c>
      <c r="C84" s="63" t="s">
        <v>4283</v>
      </c>
      <c r="D84" s="63" t="s">
        <v>7628</v>
      </c>
      <c r="E84" s="63"/>
      <c r="F84" s="63" t="s">
        <v>14816</v>
      </c>
      <c r="G84" s="63" t="s">
        <v>7667</v>
      </c>
      <c r="H84" s="63"/>
      <c r="I84" s="63" t="s">
        <v>14817</v>
      </c>
      <c r="J84" s="63"/>
      <c r="K84" s="63" t="s">
        <v>4312</v>
      </c>
      <c r="L84" s="63" t="s">
        <v>4313</v>
      </c>
      <c r="M84" s="63" t="s">
        <v>4321</v>
      </c>
      <c r="N84" s="63" t="s">
        <v>4363</v>
      </c>
      <c r="O84" s="63"/>
    </row>
    <row r="85" spans="1:15">
      <c r="A85" s="99">
        <v>10126859</v>
      </c>
      <c r="B85" s="63" t="s">
        <v>7669</v>
      </c>
      <c r="C85" s="63" t="s">
        <v>4283</v>
      </c>
      <c r="D85" s="63" t="s">
        <v>7628</v>
      </c>
      <c r="E85" s="63"/>
      <c r="F85" s="63" t="s">
        <v>14816</v>
      </c>
      <c r="G85" s="63" t="s">
        <v>7667</v>
      </c>
      <c r="H85" s="63"/>
      <c r="I85" s="63" t="s">
        <v>14817</v>
      </c>
      <c r="J85" s="63"/>
      <c r="K85" s="63" t="s">
        <v>4312</v>
      </c>
      <c r="L85" s="63" t="s">
        <v>4313</v>
      </c>
      <c r="M85" s="63" t="s">
        <v>4321</v>
      </c>
      <c r="N85" s="63" t="s">
        <v>4363</v>
      </c>
      <c r="O85" s="63"/>
    </row>
    <row r="86" spans="1:15">
      <c r="A86" s="99">
        <v>10126860</v>
      </c>
      <c r="B86" s="63" t="s">
        <v>7669</v>
      </c>
      <c r="C86" s="63" t="s">
        <v>4283</v>
      </c>
      <c r="D86" s="63" t="s">
        <v>7628</v>
      </c>
      <c r="E86" s="63"/>
      <c r="F86" s="63" t="s">
        <v>14816</v>
      </c>
      <c r="G86" s="63" t="s">
        <v>7670</v>
      </c>
      <c r="H86" s="63"/>
      <c r="I86" s="63" t="s">
        <v>14817</v>
      </c>
      <c r="J86" s="63"/>
      <c r="K86" s="63" t="s">
        <v>4312</v>
      </c>
      <c r="L86" s="63" t="s">
        <v>4313</v>
      </c>
      <c r="M86" s="63" t="s">
        <v>4321</v>
      </c>
      <c r="N86" s="63" t="s">
        <v>4363</v>
      </c>
      <c r="O86" s="63"/>
    </row>
    <row r="87" spans="1:15">
      <c r="A87" s="99">
        <v>10126861</v>
      </c>
      <c r="B87" s="63" t="s">
        <v>7669</v>
      </c>
      <c r="C87" s="63" t="s">
        <v>4283</v>
      </c>
      <c r="D87" s="63" t="s">
        <v>7628</v>
      </c>
      <c r="E87" s="63"/>
      <c r="F87" s="63" t="s">
        <v>14816</v>
      </c>
      <c r="G87" s="63" t="s">
        <v>7671</v>
      </c>
      <c r="H87" s="63"/>
      <c r="I87" s="63" t="s">
        <v>14817</v>
      </c>
      <c r="J87" s="63"/>
      <c r="K87" s="63" t="s">
        <v>4312</v>
      </c>
      <c r="L87" s="63" t="s">
        <v>4313</v>
      </c>
      <c r="M87" s="63" t="s">
        <v>4321</v>
      </c>
      <c r="N87" s="63" t="s">
        <v>4363</v>
      </c>
      <c r="O87" s="63"/>
    </row>
    <row r="88" spans="1:15">
      <c r="A88" s="99">
        <v>10126862</v>
      </c>
      <c r="B88" s="63" t="s">
        <v>7669</v>
      </c>
      <c r="C88" s="63" t="s">
        <v>4283</v>
      </c>
      <c r="D88" s="63" t="s">
        <v>7628</v>
      </c>
      <c r="E88" s="63"/>
      <c r="F88" s="63" t="s">
        <v>14816</v>
      </c>
      <c r="G88" s="63" t="s">
        <v>7670</v>
      </c>
      <c r="H88" s="63"/>
      <c r="I88" s="63" t="s">
        <v>14817</v>
      </c>
      <c r="J88" s="63"/>
      <c r="K88" s="63" t="s">
        <v>4312</v>
      </c>
      <c r="L88" s="63" t="s">
        <v>4313</v>
      </c>
      <c r="M88" s="63" t="s">
        <v>4321</v>
      </c>
      <c r="N88" s="63" t="s">
        <v>4363</v>
      </c>
      <c r="O88" s="63"/>
    </row>
    <row r="89" spans="1:15">
      <c r="A89" s="99">
        <v>10126863</v>
      </c>
      <c r="B89" s="63" t="s">
        <v>7669</v>
      </c>
      <c r="C89" s="63" t="s">
        <v>4283</v>
      </c>
      <c r="D89" s="63" t="s">
        <v>7628</v>
      </c>
      <c r="E89" s="63"/>
      <c r="F89" s="63" t="s">
        <v>14816</v>
      </c>
      <c r="G89" s="63" t="s">
        <v>7672</v>
      </c>
      <c r="H89" s="63"/>
      <c r="I89" s="63" t="s">
        <v>14817</v>
      </c>
      <c r="J89" s="63"/>
      <c r="K89" s="63" t="s">
        <v>4312</v>
      </c>
      <c r="L89" s="63" t="s">
        <v>4313</v>
      </c>
      <c r="M89" s="63" t="s">
        <v>4321</v>
      </c>
      <c r="N89" s="63" t="s">
        <v>4363</v>
      </c>
      <c r="O89" s="63"/>
    </row>
    <row r="90" spans="1:15">
      <c r="A90" s="99">
        <v>10126945</v>
      </c>
      <c r="B90" s="63" t="s">
        <v>7346</v>
      </c>
      <c r="C90" s="63" t="s">
        <v>14211</v>
      </c>
      <c r="D90" s="63" t="s">
        <v>7347</v>
      </c>
      <c r="E90" s="63" t="s">
        <v>7348</v>
      </c>
      <c r="F90" s="63"/>
      <c r="G90" s="63" t="s">
        <v>7349</v>
      </c>
      <c r="H90" s="63"/>
      <c r="I90" s="63" t="s">
        <v>14519</v>
      </c>
      <c r="J90" s="63"/>
      <c r="K90" s="63" t="s">
        <v>4284</v>
      </c>
      <c r="L90" s="63" t="s">
        <v>4416</v>
      </c>
      <c r="M90" s="63" t="s">
        <v>4392</v>
      </c>
      <c r="N90" s="63" t="s">
        <v>4363</v>
      </c>
      <c r="O90" s="63"/>
    </row>
    <row r="91" spans="1:15">
      <c r="A91" s="99">
        <v>10126999</v>
      </c>
      <c r="B91" s="63" t="s">
        <v>7673</v>
      </c>
      <c r="C91" s="63" t="s">
        <v>4283</v>
      </c>
      <c r="D91" s="63" t="s">
        <v>7628</v>
      </c>
      <c r="E91" s="63"/>
      <c r="F91" s="63" t="s">
        <v>14818</v>
      </c>
      <c r="G91" s="63" t="s">
        <v>7674</v>
      </c>
      <c r="H91" s="63" t="s">
        <v>3800</v>
      </c>
      <c r="I91" s="63" t="s">
        <v>14819</v>
      </c>
      <c r="J91" s="63"/>
      <c r="K91" s="63" t="s">
        <v>4312</v>
      </c>
      <c r="L91" s="63" t="s">
        <v>4313</v>
      </c>
      <c r="M91" s="63" t="s">
        <v>4321</v>
      </c>
      <c r="N91" s="63" t="s">
        <v>4363</v>
      </c>
      <c r="O91" s="63"/>
    </row>
    <row r="92" spans="1:15">
      <c r="A92" s="99">
        <v>10128179</v>
      </c>
      <c r="B92" s="63" t="s">
        <v>106</v>
      </c>
      <c r="C92" s="63" t="s">
        <v>107</v>
      </c>
      <c r="D92" s="63" t="s">
        <v>5290</v>
      </c>
      <c r="E92" s="63" t="s">
        <v>5291</v>
      </c>
      <c r="F92" s="63"/>
      <c r="G92" s="63" t="s">
        <v>5066</v>
      </c>
      <c r="H92" s="63"/>
      <c r="I92" s="63" t="s">
        <v>13255</v>
      </c>
      <c r="J92" s="63" t="s">
        <v>4712</v>
      </c>
      <c r="K92" s="63" t="s">
        <v>5292</v>
      </c>
      <c r="L92" s="63" t="s">
        <v>5293</v>
      </c>
      <c r="M92" s="63" t="s">
        <v>4295</v>
      </c>
      <c r="N92" s="63" t="s">
        <v>4305</v>
      </c>
      <c r="O92" s="63"/>
    </row>
    <row r="93" spans="1:15">
      <c r="A93" s="99">
        <v>10128396</v>
      </c>
      <c r="B93" s="63" t="s">
        <v>7675</v>
      </c>
      <c r="C93" s="63" t="s">
        <v>4283</v>
      </c>
      <c r="D93" s="63" t="s">
        <v>7628</v>
      </c>
      <c r="E93" s="63"/>
      <c r="F93" s="63" t="s">
        <v>14820</v>
      </c>
      <c r="G93" s="63" t="s">
        <v>7676</v>
      </c>
      <c r="H93" s="63"/>
      <c r="I93" s="63" t="s">
        <v>14821</v>
      </c>
      <c r="J93" s="63"/>
      <c r="K93" s="63" t="s">
        <v>4312</v>
      </c>
      <c r="L93" s="63" t="s">
        <v>4313</v>
      </c>
      <c r="M93" s="63" t="s">
        <v>4321</v>
      </c>
      <c r="N93" s="63" t="s">
        <v>4305</v>
      </c>
      <c r="O93" s="63"/>
    </row>
    <row r="94" spans="1:15">
      <c r="A94" s="99">
        <v>10128507</v>
      </c>
      <c r="B94" s="63" t="s">
        <v>7677</v>
      </c>
      <c r="C94" s="63" t="s">
        <v>4283</v>
      </c>
      <c r="D94" s="63" t="s">
        <v>7628</v>
      </c>
      <c r="E94" s="63"/>
      <c r="F94" s="63" t="s">
        <v>14822</v>
      </c>
      <c r="G94" s="63" t="s">
        <v>7678</v>
      </c>
      <c r="H94" s="63"/>
      <c r="I94" s="63" t="s">
        <v>14823</v>
      </c>
      <c r="J94" s="63"/>
      <c r="K94" s="63" t="s">
        <v>4312</v>
      </c>
      <c r="L94" s="63" t="s">
        <v>4313</v>
      </c>
      <c r="M94" s="63" t="s">
        <v>4321</v>
      </c>
      <c r="N94" s="63" t="s">
        <v>4363</v>
      </c>
      <c r="O94" s="63"/>
    </row>
    <row r="95" spans="1:15">
      <c r="A95" s="99">
        <v>10128525</v>
      </c>
      <c r="B95" s="63" t="s">
        <v>7521</v>
      </c>
      <c r="C95" s="63" t="s">
        <v>96</v>
      </c>
      <c r="D95" s="63" t="s">
        <v>7522</v>
      </c>
      <c r="E95" s="63" t="s">
        <v>7523</v>
      </c>
      <c r="F95" s="63" t="s">
        <v>114</v>
      </c>
      <c r="G95" s="63" t="s">
        <v>7524</v>
      </c>
      <c r="H95" s="63"/>
      <c r="I95" s="63" t="s">
        <v>14520</v>
      </c>
      <c r="J95" s="63" t="s">
        <v>4386</v>
      </c>
      <c r="K95" s="63" t="s">
        <v>4284</v>
      </c>
      <c r="L95" s="63" t="s">
        <v>5077</v>
      </c>
      <c r="M95" s="63" t="s">
        <v>4355</v>
      </c>
      <c r="N95" s="63" t="s">
        <v>7286</v>
      </c>
      <c r="O95" s="63"/>
    </row>
    <row r="96" spans="1:15">
      <c r="A96" s="99">
        <v>10128584</v>
      </c>
      <c r="B96" s="63" t="s">
        <v>4427</v>
      </c>
      <c r="C96" s="63" t="s">
        <v>4283</v>
      </c>
      <c r="D96" s="63" t="s">
        <v>4428</v>
      </c>
      <c r="E96" s="63" t="s">
        <v>3454</v>
      </c>
      <c r="F96" s="63" t="s">
        <v>117</v>
      </c>
      <c r="G96" s="63" t="s">
        <v>4429</v>
      </c>
      <c r="H96" s="63"/>
      <c r="I96" s="63" t="s">
        <v>12642</v>
      </c>
      <c r="J96" s="63" t="s">
        <v>4353</v>
      </c>
      <c r="K96" s="63" t="s">
        <v>4302</v>
      </c>
      <c r="L96" s="63" t="s">
        <v>4430</v>
      </c>
      <c r="M96" s="63" t="s">
        <v>4431</v>
      </c>
      <c r="N96" s="63" t="s">
        <v>4363</v>
      </c>
      <c r="O96" s="63"/>
    </row>
    <row r="97" spans="1:15">
      <c r="A97" s="99">
        <v>10128585</v>
      </c>
      <c r="B97" s="63" t="s">
        <v>4427</v>
      </c>
      <c r="C97" s="63" t="s">
        <v>4283</v>
      </c>
      <c r="D97" s="63" t="s">
        <v>4428</v>
      </c>
      <c r="E97" s="63" t="s">
        <v>3454</v>
      </c>
      <c r="F97" s="63" t="s">
        <v>117</v>
      </c>
      <c r="G97" s="63" t="s">
        <v>4429</v>
      </c>
      <c r="H97" s="63"/>
      <c r="I97" s="63" t="s">
        <v>12642</v>
      </c>
      <c r="J97" s="63" t="s">
        <v>4353</v>
      </c>
      <c r="K97" s="63" t="s">
        <v>4302</v>
      </c>
      <c r="L97" s="63" t="s">
        <v>4432</v>
      </c>
      <c r="M97" s="63" t="s">
        <v>4431</v>
      </c>
      <c r="N97" s="63" t="s">
        <v>4363</v>
      </c>
      <c r="O97" s="63"/>
    </row>
    <row r="98" spans="1:15">
      <c r="A98" s="99">
        <v>10128586</v>
      </c>
      <c r="B98" s="63" t="s">
        <v>84</v>
      </c>
      <c r="C98" s="63" t="s">
        <v>4283</v>
      </c>
      <c r="D98" s="63" t="s">
        <v>4428</v>
      </c>
      <c r="E98" s="63" t="s">
        <v>3454</v>
      </c>
      <c r="F98" s="63" t="s">
        <v>119</v>
      </c>
      <c r="G98" s="63" t="s">
        <v>4433</v>
      </c>
      <c r="H98" s="63"/>
      <c r="I98" s="63" t="s">
        <v>12642</v>
      </c>
      <c r="J98" s="63" t="s">
        <v>4353</v>
      </c>
      <c r="K98" s="63" t="s">
        <v>4302</v>
      </c>
      <c r="L98" s="63" t="s">
        <v>4434</v>
      </c>
      <c r="M98" s="63" t="s">
        <v>4431</v>
      </c>
      <c r="N98" s="63" t="s">
        <v>4363</v>
      </c>
      <c r="O98" s="63"/>
    </row>
    <row r="99" spans="1:15">
      <c r="A99" s="99">
        <v>10128587</v>
      </c>
      <c r="B99" s="63" t="s">
        <v>4427</v>
      </c>
      <c r="C99" s="63" t="s">
        <v>4283</v>
      </c>
      <c r="D99" s="63" t="s">
        <v>4428</v>
      </c>
      <c r="E99" s="63"/>
      <c r="F99" s="63" t="s">
        <v>117</v>
      </c>
      <c r="G99" s="63" t="s">
        <v>4429</v>
      </c>
      <c r="H99" s="63" t="s">
        <v>3800</v>
      </c>
      <c r="I99" s="63" t="s">
        <v>12642</v>
      </c>
      <c r="J99" s="63"/>
      <c r="K99" s="63" t="s">
        <v>4302</v>
      </c>
      <c r="L99" s="63" t="s">
        <v>4435</v>
      </c>
      <c r="M99" s="63" t="s">
        <v>4431</v>
      </c>
      <c r="N99" s="63" t="s">
        <v>4363</v>
      </c>
      <c r="O99" s="63"/>
    </row>
    <row r="100" spans="1:15">
      <c r="A100" s="99">
        <v>10128588</v>
      </c>
      <c r="B100" s="63" t="s">
        <v>4427</v>
      </c>
      <c r="C100" s="63" t="s">
        <v>4283</v>
      </c>
      <c r="D100" s="63" t="s">
        <v>4428</v>
      </c>
      <c r="E100" s="63"/>
      <c r="F100" s="63" t="s">
        <v>117</v>
      </c>
      <c r="G100" s="63" t="s">
        <v>4429</v>
      </c>
      <c r="H100" s="63" t="s">
        <v>3800</v>
      </c>
      <c r="I100" s="63" t="s">
        <v>12642</v>
      </c>
      <c r="J100" s="63"/>
      <c r="K100" s="63" t="s">
        <v>4302</v>
      </c>
      <c r="L100" s="63" t="s">
        <v>4436</v>
      </c>
      <c r="M100" s="63" t="s">
        <v>4431</v>
      </c>
      <c r="N100" s="63" t="s">
        <v>4363</v>
      </c>
      <c r="O100" s="63"/>
    </row>
    <row r="101" spans="1:15">
      <c r="A101" s="99">
        <v>10128589</v>
      </c>
      <c r="B101" s="63" t="s">
        <v>4427</v>
      </c>
      <c r="C101" s="63" t="s">
        <v>4283</v>
      </c>
      <c r="D101" s="63" t="s">
        <v>4428</v>
      </c>
      <c r="E101" s="63" t="s">
        <v>3454</v>
      </c>
      <c r="F101" s="63" t="s">
        <v>117</v>
      </c>
      <c r="G101" s="63" t="s">
        <v>4429</v>
      </c>
      <c r="H101" s="63"/>
      <c r="I101" s="63" t="s">
        <v>12642</v>
      </c>
      <c r="J101" s="63" t="s">
        <v>4437</v>
      </c>
      <c r="K101" s="63" t="s">
        <v>4302</v>
      </c>
      <c r="L101" s="63" t="s">
        <v>4438</v>
      </c>
      <c r="M101" s="63" t="s">
        <v>4431</v>
      </c>
      <c r="N101" s="63" t="s">
        <v>4363</v>
      </c>
      <c r="O101" s="63"/>
    </row>
    <row r="102" spans="1:15">
      <c r="A102" s="99">
        <v>10128591</v>
      </c>
      <c r="B102" s="63" t="s">
        <v>84</v>
      </c>
      <c r="C102" s="63" t="s">
        <v>4283</v>
      </c>
      <c r="D102" s="63" t="s">
        <v>4428</v>
      </c>
      <c r="E102" s="63" t="s">
        <v>3454</v>
      </c>
      <c r="F102" s="63" t="s">
        <v>119</v>
      </c>
      <c r="G102" s="63" t="s">
        <v>4433</v>
      </c>
      <c r="H102" s="63"/>
      <c r="I102" s="63" t="s">
        <v>12642</v>
      </c>
      <c r="J102" s="63" t="s">
        <v>4353</v>
      </c>
      <c r="K102" s="63" t="s">
        <v>4302</v>
      </c>
      <c r="L102" s="63" t="s">
        <v>4439</v>
      </c>
      <c r="M102" s="63" t="s">
        <v>4431</v>
      </c>
      <c r="N102" s="63" t="s">
        <v>4363</v>
      </c>
      <c r="O102" s="63"/>
    </row>
    <row r="103" spans="1:15">
      <c r="A103" s="99">
        <v>10128592</v>
      </c>
      <c r="B103" s="63" t="s">
        <v>4427</v>
      </c>
      <c r="C103" s="63" t="s">
        <v>4283</v>
      </c>
      <c r="D103" s="63" t="s">
        <v>4428</v>
      </c>
      <c r="E103" s="63" t="s">
        <v>3454</v>
      </c>
      <c r="F103" s="63" t="s">
        <v>117</v>
      </c>
      <c r="G103" s="63" t="s">
        <v>4429</v>
      </c>
      <c r="H103" s="63"/>
      <c r="I103" s="63" t="s">
        <v>12642</v>
      </c>
      <c r="J103" s="63" t="s">
        <v>4353</v>
      </c>
      <c r="K103" s="63" t="s">
        <v>4302</v>
      </c>
      <c r="L103" s="63" t="s">
        <v>4440</v>
      </c>
      <c r="M103" s="63" t="s">
        <v>4431</v>
      </c>
      <c r="N103" s="63" t="s">
        <v>4363</v>
      </c>
      <c r="O103" s="63"/>
    </row>
    <row r="104" spans="1:15">
      <c r="A104" s="99">
        <v>10128593</v>
      </c>
      <c r="B104" s="63" t="s">
        <v>84</v>
      </c>
      <c r="C104" s="63" t="s">
        <v>4283</v>
      </c>
      <c r="D104" s="63" t="s">
        <v>4428</v>
      </c>
      <c r="E104" s="63"/>
      <c r="F104" s="63" t="s">
        <v>122</v>
      </c>
      <c r="G104" s="63" t="s">
        <v>4441</v>
      </c>
      <c r="H104" s="63"/>
      <c r="I104" s="63" t="s">
        <v>12642</v>
      </c>
      <c r="J104" s="63" t="s">
        <v>4442</v>
      </c>
      <c r="K104" s="63" t="s">
        <v>4284</v>
      </c>
      <c r="L104" s="63" t="s">
        <v>4443</v>
      </c>
      <c r="M104" s="63" t="s">
        <v>4444</v>
      </c>
      <c r="N104" s="63" t="s">
        <v>4363</v>
      </c>
      <c r="O104" s="63"/>
    </row>
    <row r="105" spans="1:15">
      <c r="A105" s="99">
        <v>10128594</v>
      </c>
      <c r="B105" s="63" t="s">
        <v>84</v>
      </c>
      <c r="C105" s="63" t="s">
        <v>4283</v>
      </c>
      <c r="D105" s="63" t="s">
        <v>4428</v>
      </c>
      <c r="E105" s="63"/>
      <c r="F105" s="63" t="s">
        <v>122</v>
      </c>
      <c r="G105" s="63" t="s">
        <v>4441</v>
      </c>
      <c r="H105" s="63"/>
      <c r="I105" s="63" t="s">
        <v>12642</v>
      </c>
      <c r="J105" s="63" t="s">
        <v>4373</v>
      </c>
      <c r="K105" s="63" t="s">
        <v>4284</v>
      </c>
      <c r="L105" s="63" t="s">
        <v>4443</v>
      </c>
      <c r="M105" s="63" t="s">
        <v>4445</v>
      </c>
      <c r="N105" s="63" t="s">
        <v>4363</v>
      </c>
      <c r="O105" s="63"/>
    </row>
    <row r="106" spans="1:15">
      <c r="A106" s="99">
        <v>10128595</v>
      </c>
      <c r="B106" s="63" t="s">
        <v>84</v>
      </c>
      <c r="C106" s="63" t="s">
        <v>4283</v>
      </c>
      <c r="D106" s="63" t="s">
        <v>4428</v>
      </c>
      <c r="E106" s="63"/>
      <c r="F106" s="63" t="s">
        <v>122</v>
      </c>
      <c r="G106" s="63" t="s">
        <v>4446</v>
      </c>
      <c r="H106" s="63"/>
      <c r="I106" s="63" t="s">
        <v>12642</v>
      </c>
      <c r="J106" s="63"/>
      <c r="K106" s="63" t="s">
        <v>4284</v>
      </c>
      <c r="L106" s="63" t="s">
        <v>4447</v>
      </c>
      <c r="M106" s="63" t="s">
        <v>4448</v>
      </c>
      <c r="N106" s="63" t="s">
        <v>4363</v>
      </c>
      <c r="O106" s="63"/>
    </row>
    <row r="107" spans="1:15">
      <c r="A107" s="99">
        <v>10128596</v>
      </c>
      <c r="B107" s="63" t="s">
        <v>84</v>
      </c>
      <c r="C107" s="63" t="s">
        <v>4283</v>
      </c>
      <c r="D107" s="63" t="s">
        <v>4428</v>
      </c>
      <c r="E107" s="63"/>
      <c r="F107" s="63" t="s">
        <v>122</v>
      </c>
      <c r="G107" s="63" t="s">
        <v>4449</v>
      </c>
      <c r="H107" s="63"/>
      <c r="I107" s="63" t="s">
        <v>12642</v>
      </c>
      <c r="J107" s="63" t="s">
        <v>4373</v>
      </c>
      <c r="K107" s="63" t="s">
        <v>4284</v>
      </c>
      <c r="L107" s="63" t="s">
        <v>4443</v>
      </c>
      <c r="M107" s="63" t="s">
        <v>4450</v>
      </c>
      <c r="N107" s="63" t="s">
        <v>4363</v>
      </c>
      <c r="O107" s="63"/>
    </row>
    <row r="108" spans="1:15">
      <c r="A108" s="99">
        <v>10128650</v>
      </c>
      <c r="B108" s="63" t="s">
        <v>7679</v>
      </c>
      <c r="C108" s="63" t="s">
        <v>4283</v>
      </c>
      <c r="D108" s="63" t="s">
        <v>7628</v>
      </c>
      <c r="E108" s="63"/>
      <c r="F108" s="63" t="s">
        <v>14824</v>
      </c>
      <c r="G108" s="63" t="s">
        <v>7680</v>
      </c>
      <c r="H108" s="63"/>
      <c r="I108" s="63" t="s">
        <v>12642</v>
      </c>
      <c r="J108" s="63"/>
      <c r="K108" s="63" t="s">
        <v>4312</v>
      </c>
      <c r="L108" s="63" t="s">
        <v>4313</v>
      </c>
      <c r="M108" s="63" t="s">
        <v>4321</v>
      </c>
      <c r="N108" s="63" t="s">
        <v>4363</v>
      </c>
      <c r="O108" s="63"/>
    </row>
    <row r="109" spans="1:15">
      <c r="A109" s="99">
        <v>10128651</v>
      </c>
      <c r="B109" s="63" t="s">
        <v>7679</v>
      </c>
      <c r="C109" s="63" t="s">
        <v>4283</v>
      </c>
      <c r="D109" s="63" t="s">
        <v>7628</v>
      </c>
      <c r="E109" s="63"/>
      <c r="F109" s="63" t="s">
        <v>14824</v>
      </c>
      <c r="G109" s="63" t="s">
        <v>7680</v>
      </c>
      <c r="H109" s="63"/>
      <c r="I109" s="63" t="s">
        <v>12642</v>
      </c>
      <c r="J109" s="63"/>
      <c r="K109" s="63" t="s">
        <v>4312</v>
      </c>
      <c r="L109" s="63" t="s">
        <v>4313</v>
      </c>
      <c r="M109" s="63" t="s">
        <v>4321</v>
      </c>
      <c r="N109" s="63" t="s">
        <v>4363</v>
      </c>
      <c r="O109" s="63"/>
    </row>
    <row r="110" spans="1:15">
      <c r="A110" s="99">
        <v>10128668</v>
      </c>
      <c r="B110" s="63" t="s">
        <v>4427</v>
      </c>
      <c r="C110" s="63" t="s">
        <v>4283</v>
      </c>
      <c r="D110" s="63" t="s">
        <v>4428</v>
      </c>
      <c r="E110" s="63" t="s">
        <v>3454</v>
      </c>
      <c r="F110" s="63" t="s">
        <v>117</v>
      </c>
      <c r="G110" s="63" t="s">
        <v>4429</v>
      </c>
      <c r="H110" s="63"/>
      <c r="I110" s="63" t="s">
        <v>12642</v>
      </c>
      <c r="J110" s="63" t="s">
        <v>4353</v>
      </c>
      <c r="K110" s="63" t="s">
        <v>4302</v>
      </c>
      <c r="L110" s="63" t="s">
        <v>4451</v>
      </c>
      <c r="M110" s="63" t="s">
        <v>4431</v>
      </c>
      <c r="N110" s="63" t="s">
        <v>4363</v>
      </c>
      <c r="O110" s="63"/>
    </row>
    <row r="111" spans="1:15">
      <c r="A111" s="99">
        <v>10128669</v>
      </c>
      <c r="B111" s="63" t="s">
        <v>84</v>
      </c>
      <c r="C111" s="63" t="s">
        <v>4283</v>
      </c>
      <c r="D111" s="63" t="s">
        <v>4428</v>
      </c>
      <c r="E111" s="63" t="s">
        <v>3454</v>
      </c>
      <c r="F111" s="63" t="s">
        <v>119</v>
      </c>
      <c r="G111" s="63" t="s">
        <v>4433</v>
      </c>
      <c r="H111" s="63"/>
      <c r="I111" s="63" t="s">
        <v>12642</v>
      </c>
      <c r="J111" s="63" t="s">
        <v>4353</v>
      </c>
      <c r="K111" s="63" t="s">
        <v>4302</v>
      </c>
      <c r="L111" s="63" t="s">
        <v>4451</v>
      </c>
      <c r="M111" s="63" t="s">
        <v>4431</v>
      </c>
      <c r="N111" s="63" t="s">
        <v>4363</v>
      </c>
      <c r="O111" s="63"/>
    </row>
    <row r="112" spans="1:15">
      <c r="A112" s="99">
        <v>10128670</v>
      </c>
      <c r="B112" s="63" t="s">
        <v>84</v>
      </c>
      <c r="C112" s="63" t="s">
        <v>4283</v>
      </c>
      <c r="D112" s="63" t="s">
        <v>4428</v>
      </c>
      <c r="E112" s="63" t="s">
        <v>3454</v>
      </c>
      <c r="F112" s="63" t="s">
        <v>119</v>
      </c>
      <c r="G112" s="63" t="s">
        <v>4433</v>
      </c>
      <c r="H112" s="63"/>
      <c r="I112" s="63" t="s">
        <v>12642</v>
      </c>
      <c r="J112" s="63" t="s">
        <v>4353</v>
      </c>
      <c r="K112" s="63" t="s">
        <v>4302</v>
      </c>
      <c r="L112" s="63" t="s">
        <v>4451</v>
      </c>
      <c r="M112" s="63" t="s">
        <v>4431</v>
      </c>
      <c r="N112" s="63" t="s">
        <v>4363</v>
      </c>
      <c r="O112" s="63"/>
    </row>
    <row r="113" spans="1:15">
      <c r="A113" s="99">
        <v>10128671</v>
      </c>
      <c r="B113" s="63" t="s">
        <v>84</v>
      </c>
      <c r="C113" s="63" t="s">
        <v>4283</v>
      </c>
      <c r="D113" s="63" t="s">
        <v>4428</v>
      </c>
      <c r="E113" s="63"/>
      <c r="F113" s="63" t="s">
        <v>119</v>
      </c>
      <c r="G113" s="63" t="s">
        <v>4433</v>
      </c>
      <c r="H113" s="63"/>
      <c r="I113" s="63" t="s">
        <v>12642</v>
      </c>
      <c r="J113" s="63" t="s">
        <v>4398</v>
      </c>
      <c r="K113" s="63" t="s">
        <v>4302</v>
      </c>
      <c r="L113" s="63" t="s">
        <v>4452</v>
      </c>
      <c r="M113" s="63" t="s">
        <v>4453</v>
      </c>
      <c r="N113" s="63" t="s">
        <v>4363</v>
      </c>
      <c r="O113" s="63"/>
    </row>
    <row r="114" spans="1:15">
      <c r="A114" s="99">
        <v>10128672</v>
      </c>
      <c r="B114" s="63" t="s">
        <v>84</v>
      </c>
      <c r="C114" s="63" t="s">
        <v>4283</v>
      </c>
      <c r="D114" s="63" t="s">
        <v>4428</v>
      </c>
      <c r="E114" s="63"/>
      <c r="F114" s="63" t="s">
        <v>119</v>
      </c>
      <c r="G114" s="63" t="s">
        <v>4433</v>
      </c>
      <c r="H114" s="63"/>
      <c r="I114" s="63" t="s">
        <v>12642</v>
      </c>
      <c r="J114" s="63" t="s">
        <v>4398</v>
      </c>
      <c r="K114" s="63" t="s">
        <v>4302</v>
      </c>
      <c r="L114" s="63" t="s">
        <v>4454</v>
      </c>
      <c r="M114" s="63" t="s">
        <v>4431</v>
      </c>
      <c r="N114" s="63" t="s">
        <v>4363</v>
      </c>
      <c r="O114" s="63"/>
    </row>
    <row r="115" spans="1:15">
      <c r="A115" s="99">
        <v>10128673</v>
      </c>
      <c r="B115" s="63" t="s">
        <v>84</v>
      </c>
      <c r="C115" s="63" t="s">
        <v>4283</v>
      </c>
      <c r="D115" s="63" t="s">
        <v>4428</v>
      </c>
      <c r="E115" s="63" t="s">
        <v>3454</v>
      </c>
      <c r="F115" s="63" t="s">
        <v>119</v>
      </c>
      <c r="G115" s="63" t="s">
        <v>4433</v>
      </c>
      <c r="H115" s="63"/>
      <c r="I115" s="63" t="s">
        <v>12642</v>
      </c>
      <c r="J115" s="63" t="s">
        <v>4353</v>
      </c>
      <c r="K115" s="63" t="s">
        <v>4302</v>
      </c>
      <c r="L115" s="63" t="s">
        <v>4455</v>
      </c>
      <c r="M115" s="63" t="s">
        <v>4431</v>
      </c>
      <c r="N115" s="63" t="s">
        <v>4363</v>
      </c>
      <c r="O115" s="63"/>
    </row>
    <row r="116" spans="1:15">
      <c r="A116" s="99">
        <v>10128674</v>
      </c>
      <c r="B116" s="63" t="s">
        <v>84</v>
      </c>
      <c r="C116" s="63" t="s">
        <v>4283</v>
      </c>
      <c r="D116" s="63" t="s">
        <v>4428</v>
      </c>
      <c r="E116" s="63"/>
      <c r="F116" s="63" t="s">
        <v>117</v>
      </c>
      <c r="G116" s="63" t="s">
        <v>4433</v>
      </c>
      <c r="H116" s="63" t="s">
        <v>3800</v>
      </c>
      <c r="I116" s="63" t="s">
        <v>12642</v>
      </c>
      <c r="J116" s="63"/>
      <c r="K116" s="63" t="s">
        <v>4302</v>
      </c>
      <c r="L116" s="63" t="s">
        <v>4456</v>
      </c>
      <c r="M116" s="63" t="s">
        <v>4431</v>
      </c>
      <c r="N116" s="63" t="s">
        <v>4363</v>
      </c>
      <c r="O116" s="63"/>
    </row>
    <row r="117" spans="1:15">
      <c r="A117" s="99">
        <v>10128675</v>
      </c>
      <c r="B117" s="63" t="s">
        <v>4427</v>
      </c>
      <c r="C117" s="63" t="s">
        <v>4283</v>
      </c>
      <c r="D117" s="63" t="s">
        <v>4428</v>
      </c>
      <c r="E117" s="63"/>
      <c r="F117" s="63" t="s">
        <v>119</v>
      </c>
      <c r="G117" s="63" t="s">
        <v>4429</v>
      </c>
      <c r="H117" s="63"/>
      <c r="I117" s="63" t="s">
        <v>12642</v>
      </c>
      <c r="J117" s="63" t="s">
        <v>4333</v>
      </c>
      <c r="K117" s="63" t="s">
        <v>4302</v>
      </c>
      <c r="L117" s="63" t="s">
        <v>4452</v>
      </c>
      <c r="M117" s="63" t="s">
        <v>4453</v>
      </c>
      <c r="N117" s="63" t="s">
        <v>4363</v>
      </c>
      <c r="O117" s="63"/>
    </row>
    <row r="118" spans="1:15">
      <c r="A118" s="99">
        <v>10128676</v>
      </c>
      <c r="B118" s="63" t="s">
        <v>4427</v>
      </c>
      <c r="C118" s="63" t="s">
        <v>4283</v>
      </c>
      <c r="D118" s="63" t="s">
        <v>4428</v>
      </c>
      <c r="E118" s="63"/>
      <c r="F118" s="63" t="s">
        <v>117</v>
      </c>
      <c r="G118" s="63" t="s">
        <v>4429</v>
      </c>
      <c r="H118" s="63" t="s">
        <v>3800</v>
      </c>
      <c r="I118" s="63" t="s">
        <v>12642</v>
      </c>
      <c r="J118" s="63"/>
      <c r="K118" s="63" t="s">
        <v>4302</v>
      </c>
      <c r="L118" s="63" t="s">
        <v>4457</v>
      </c>
      <c r="M118" s="63" t="s">
        <v>4431</v>
      </c>
      <c r="N118" s="63" t="s">
        <v>4363</v>
      </c>
      <c r="O118" s="63"/>
    </row>
    <row r="119" spans="1:15">
      <c r="A119" s="99">
        <v>10128679</v>
      </c>
      <c r="B119" s="63" t="s">
        <v>7350</v>
      </c>
      <c r="C119" s="63" t="s">
        <v>4283</v>
      </c>
      <c r="D119" s="63" t="s">
        <v>4283</v>
      </c>
      <c r="E119" s="63" t="s">
        <v>7351</v>
      </c>
      <c r="F119" s="63"/>
      <c r="G119" s="63" t="s">
        <v>7352</v>
      </c>
      <c r="H119" s="63"/>
      <c r="I119" s="63" t="s">
        <v>14520</v>
      </c>
      <c r="J119" s="63" t="s">
        <v>4398</v>
      </c>
      <c r="K119" s="63" t="s">
        <v>4293</v>
      </c>
      <c r="L119" s="63" t="s">
        <v>5709</v>
      </c>
      <c r="M119" s="63" t="s">
        <v>4281</v>
      </c>
      <c r="N119" s="63" t="s">
        <v>4278</v>
      </c>
      <c r="O119" s="63"/>
    </row>
    <row r="120" spans="1:15">
      <c r="A120" s="99">
        <v>10129167</v>
      </c>
      <c r="B120" s="63" t="s">
        <v>6318</v>
      </c>
      <c r="C120" s="63" t="s">
        <v>256</v>
      </c>
      <c r="D120" s="63" t="s">
        <v>6319</v>
      </c>
      <c r="E120" s="63" t="s">
        <v>6320</v>
      </c>
      <c r="F120" s="63"/>
      <c r="G120" s="63" t="s">
        <v>6321</v>
      </c>
      <c r="H120" s="63"/>
      <c r="I120" s="63" t="s">
        <v>13675</v>
      </c>
      <c r="J120" s="63" t="s">
        <v>5349</v>
      </c>
      <c r="K120" s="63" t="s">
        <v>4701</v>
      </c>
      <c r="L120" s="63" t="s">
        <v>6322</v>
      </c>
      <c r="M120" s="63" t="s">
        <v>4295</v>
      </c>
      <c r="N120" s="63" t="s">
        <v>4363</v>
      </c>
      <c r="O120" s="63"/>
    </row>
    <row r="121" spans="1:15">
      <c r="A121" s="99">
        <v>10129341</v>
      </c>
      <c r="B121" s="63" t="s">
        <v>6760</v>
      </c>
      <c r="C121" s="63" t="s">
        <v>4283</v>
      </c>
      <c r="D121" s="63" t="s">
        <v>6761</v>
      </c>
      <c r="E121" s="63" t="s">
        <v>6762</v>
      </c>
      <c r="F121" s="63" t="s">
        <v>14050</v>
      </c>
      <c r="G121" s="63" t="s">
        <v>6763</v>
      </c>
      <c r="H121" s="63"/>
      <c r="I121" s="63" t="s">
        <v>14051</v>
      </c>
      <c r="J121" s="63" t="s">
        <v>5185</v>
      </c>
      <c r="K121" s="63" t="s">
        <v>4284</v>
      </c>
      <c r="L121" s="63" t="s">
        <v>4299</v>
      </c>
      <c r="M121" s="63" t="s">
        <v>5233</v>
      </c>
      <c r="N121" s="63" t="s">
        <v>4363</v>
      </c>
      <c r="O121" s="63"/>
    </row>
    <row r="122" spans="1:15">
      <c r="A122" s="99">
        <v>10129650</v>
      </c>
      <c r="B122" s="63" t="s">
        <v>7681</v>
      </c>
      <c r="C122" s="63" t="s">
        <v>14390</v>
      </c>
      <c r="D122" s="63" t="s">
        <v>4283</v>
      </c>
      <c r="E122" s="63"/>
      <c r="F122" s="63" t="s">
        <v>14825</v>
      </c>
      <c r="G122" s="63" t="s">
        <v>7682</v>
      </c>
      <c r="H122" s="63"/>
      <c r="I122" s="63" t="s">
        <v>14826</v>
      </c>
      <c r="J122" s="63"/>
      <c r="K122" s="63" t="s">
        <v>4312</v>
      </c>
      <c r="L122" s="63" t="s">
        <v>4313</v>
      </c>
      <c r="M122" s="63" t="s">
        <v>4321</v>
      </c>
      <c r="N122" s="63" t="s">
        <v>4278</v>
      </c>
      <c r="O122" s="63"/>
    </row>
    <row r="123" spans="1:15">
      <c r="A123" s="99">
        <v>10129651</v>
      </c>
      <c r="B123" s="63" t="s">
        <v>7681</v>
      </c>
      <c r="C123" s="63" t="s">
        <v>14390</v>
      </c>
      <c r="D123" s="63" t="s">
        <v>7628</v>
      </c>
      <c r="E123" s="63"/>
      <c r="F123" s="63" t="s">
        <v>14825</v>
      </c>
      <c r="G123" s="63" t="s">
        <v>7682</v>
      </c>
      <c r="H123" s="63"/>
      <c r="I123" s="63" t="s">
        <v>14826</v>
      </c>
      <c r="J123" s="63"/>
      <c r="K123" s="63" t="s">
        <v>4312</v>
      </c>
      <c r="L123" s="63" t="s">
        <v>4313</v>
      </c>
      <c r="M123" s="63" t="s">
        <v>4321</v>
      </c>
      <c r="N123" s="63" t="s">
        <v>4278</v>
      </c>
      <c r="O123" s="63"/>
    </row>
    <row r="124" spans="1:15">
      <c r="A124" s="99">
        <v>10129858</v>
      </c>
      <c r="B124" s="63" t="s">
        <v>7681</v>
      </c>
      <c r="C124" s="63" t="s">
        <v>14390</v>
      </c>
      <c r="D124" s="63" t="s">
        <v>4283</v>
      </c>
      <c r="E124" s="63"/>
      <c r="F124" s="63" t="s">
        <v>14825</v>
      </c>
      <c r="G124" s="63" t="s">
        <v>7682</v>
      </c>
      <c r="H124" s="63"/>
      <c r="I124" s="63" t="s">
        <v>14826</v>
      </c>
      <c r="J124" s="63"/>
      <c r="K124" s="63" t="s">
        <v>4312</v>
      </c>
      <c r="L124" s="63" t="s">
        <v>4313</v>
      </c>
      <c r="M124" s="63" t="s">
        <v>4321</v>
      </c>
      <c r="N124" s="63" t="s">
        <v>4278</v>
      </c>
      <c r="O124" s="63"/>
    </row>
    <row r="125" spans="1:15">
      <c r="A125" s="99">
        <v>10129860</v>
      </c>
      <c r="B125" s="63" t="s">
        <v>7683</v>
      </c>
      <c r="C125" s="63" t="s">
        <v>4283</v>
      </c>
      <c r="D125" s="63" t="s">
        <v>7628</v>
      </c>
      <c r="E125" s="63"/>
      <c r="F125" s="63" t="s">
        <v>14825</v>
      </c>
      <c r="G125" s="63" t="s">
        <v>7682</v>
      </c>
      <c r="H125" s="63"/>
      <c r="I125" s="63" t="s">
        <v>14826</v>
      </c>
      <c r="J125" s="63"/>
      <c r="K125" s="63" t="s">
        <v>4312</v>
      </c>
      <c r="L125" s="63" t="s">
        <v>4313</v>
      </c>
      <c r="M125" s="63" t="s">
        <v>4321</v>
      </c>
      <c r="N125" s="63" t="s">
        <v>4305</v>
      </c>
      <c r="O125" s="63"/>
    </row>
    <row r="126" spans="1:15">
      <c r="A126" s="99">
        <v>10129861</v>
      </c>
      <c r="B126" s="63" t="s">
        <v>7681</v>
      </c>
      <c r="C126" s="63" t="s">
        <v>14390</v>
      </c>
      <c r="D126" s="63" t="s">
        <v>4283</v>
      </c>
      <c r="E126" s="63"/>
      <c r="F126" s="63" t="s">
        <v>14825</v>
      </c>
      <c r="G126" s="63" t="s">
        <v>7682</v>
      </c>
      <c r="H126" s="63"/>
      <c r="I126" s="63" t="s">
        <v>14826</v>
      </c>
      <c r="J126" s="63"/>
      <c r="K126" s="63" t="s">
        <v>4312</v>
      </c>
      <c r="L126" s="63" t="s">
        <v>4313</v>
      </c>
      <c r="M126" s="63" t="s">
        <v>4321</v>
      </c>
      <c r="N126" s="63" t="s">
        <v>4278</v>
      </c>
      <c r="O126" s="63"/>
    </row>
    <row r="127" spans="1:15">
      <c r="A127" s="99">
        <v>10129862</v>
      </c>
      <c r="B127" s="63" t="s">
        <v>7681</v>
      </c>
      <c r="C127" s="63" t="s">
        <v>14390</v>
      </c>
      <c r="D127" s="63" t="s">
        <v>4283</v>
      </c>
      <c r="E127" s="63"/>
      <c r="F127" s="63" t="s">
        <v>14825</v>
      </c>
      <c r="G127" s="63" t="s">
        <v>7682</v>
      </c>
      <c r="H127" s="63"/>
      <c r="I127" s="63" t="s">
        <v>14826</v>
      </c>
      <c r="J127" s="63"/>
      <c r="K127" s="63" t="s">
        <v>4312</v>
      </c>
      <c r="L127" s="63" t="s">
        <v>4313</v>
      </c>
      <c r="M127" s="63" t="s">
        <v>4321</v>
      </c>
      <c r="N127" s="63" t="s">
        <v>4278</v>
      </c>
      <c r="O127" s="63"/>
    </row>
    <row r="128" spans="1:15">
      <c r="A128" s="99">
        <v>10129863</v>
      </c>
      <c r="B128" s="63" t="s">
        <v>7681</v>
      </c>
      <c r="C128" s="63" t="s">
        <v>14390</v>
      </c>
      <c r="D128" s="63" t="s">
        <v>4283</v>
      </c>
      <c r="E128" s="63"/>
      <c r="F128" s="63" t="s">
        <v>14825</v>
      </c>
      <c r="G128" s="63" t="s">
        <v>7682</v>
      </c>
      <c r="H128" s="63"/>
      <c r="I128" s="63" t="s">
        <v>14826</v>
      </c>
      <c r="J128" s="63"/>
      <c r="K128" s="63" t="s">
        <v>4312</v>
      </c>
      <c r="L128" s="63" t="s">
        <v>4313</v>
      </c>
      <c r="M128" s="63" t="s">
        <v>4321</v>
      </c>
      <c r="N128" s="63" t="s">
        <v>4278</v>
      </c>
      <c r="O128" s="63"/>
    </row>
    <row r="129" spans="1:15">
      <c r="A129" s="99">
        <v>10129864</v>
      </c>
      <c r="B129" s="63" t="s">
        <v>7681</v>
      </c>
      <c r="C129" s="63" t="s">
        <v>14390</v>
      </c>
      <c r="D129" s="63" t="s">
        <v>4283</v>
      </c>
      <c r="E129" s="63"/>
      <c r="F129" s="63" t="s">
        <v>14825</v>
      </c>
      <c r="G129" s="63" t="s">
        <v>7682</v>
      </c>
      <c r="H129" s="63"/>
      <c r="I129" s="63" t="s">
        <v>14826</v>
      </c>
      <c r="J129" s="63"/>
      <c r="K129" s="63" t="s">
        <v>4312</v>
      </c>
      <c r="L129" s="63" t="s">
        <v>4313</v>
      </c>
      <c r="M129" s="63" t="s">
        <v>4321</v>
      </c>
      <c r="N129" s="63" t="s">
        <v>4278</v>
      </c>
      <c r="O129" s="63"/>
    </row>
    <row r="130" spans="1:15">
      <c r="A130" s="99">
        <v>10129865</v>
      </c>
      <c r="B130" s="63" t="s">
        <v>7681</v>
      </c>
      <c r="C130" s="63" t="s">
        <v>14390</v>
      </c>
      <c r="D130" s="63" t="s">
        <v>4283</v>
      </c>
      <c r="E130" s="63"/>
      <c r="F130" s="63" t="s">
        <v>14825</v>
      </c>
      <c r="G130" s="63" t="s">
        <v>7682</v>
      </c>
      <c r="H130" s="63"/>
      <c r="I130" s="63" t="s">
        <v>14826</v>
      </c>
      <c r="J130" s="63"/>
      <c r="K130" s="63" t="s">
        <v>4312</v>
      </c>
      <c r="L130" s="63" t="s">
        <v>4313</v>
      </c>
      <c r="M130" s="63" t="s">
        <v>4321</v>
      </c>
      <c r="N130" s="63" t="s">
        <v>4278</v>
      </c>
      <c r="O130" s="63"/>
    </row>
    <row r="131" spans="1:15">
      <c r="A131" s="99">
        <v>10130163</v>
      </c>
      <c r="B131" s="63" t="s">
        <v>5026</v>
      </c>
      <c r="C131" s="63" t="s">
        <v>4283</v>
      </c>
      <c r="D131" s="63" t="s">
        <v>1191</v>
      </c>
      <c r="E131" s="63" t="s">
        <v>5027</v>
      </c>
      <c r="F131" s="63" t="s">
        <v>13073</v>
      </c>
      <c r="G131" s="63" t="s">
        <v>5028</v>
      </c>
      <c r="H131" s="63"/>
      <c r="I131" s="63" t="s">
        <v>13074</v>
      </c>
      <c r="J131" s="63" t="s">
        <v>5024</v>
      </c>
      <c r="K131" s="63" t="s">
        <v>5029</v>
      </c>
      <c r="L131" s="63" t="s">
        <v>5030</v>
      </c>
      <c r="M131" s="63" t="s">
        <v>4295</v>
      </c>
      <c r="N131" s="63" t="s">
        <v>4305</v>
      </c>
      <c r="O131" s="63"/>
    </row>
    <row r="132" spans="1:15">
      <c r="A132" s="99">
        <v>10130788</v>
      </c>
      <c r="B132" s="63" t="s">
        <v>7291</v>
      </c>
      <c r="C132" s="63" t="s">
        <v>4283</v>
      </c>
      <c r="D132" s="63" t="s">
        <v>5385</v>
      </c>
      <c r="E132" s="63"/>
      <c r="F132" s="63"/>
      <c r="G132" s="63" t="s">
        <v>7292</v>
      </c>
      <c r="H132" s="63"/>
      <c r="I132" s="63" t="s">
        <v>14471</v>
      </c>
      <c r="J132" s="63" t="s">
        <v>7293</v>
      </c>
      <c r="K132" s="63" t="s">
        <v>4284</v>
      </c>
      <c r="L132" s="63" t="s">
        <v>4416</v>
      </c>
      <c r="M132" s="63" t="s">
        <v>4392</v>
      </c>
      <c r="N132" s="63" t="s">
        <v>4305</v>
      </c>
      <c r="O132" s="63"/>
    </row>
    <row r="133" spans="1:15">
      <c r="A133" s="99">
        <v>10131000</v>
      </c>
      <c r="B133" s="63" t="s">
        <v>7353</v>
      </c>
      <c r="C133" s="63" t="s">
        <v>4283</v>
      </c>
      <c r="D133" s="63" t="s">
        <v>4283</v>
      </c>
      <c r="E133" s="63"/>
      <c r="F133" s="63"/>
      <c r="G133" s="63" t="s">
        <v>7354</v>
      </c>
      <c r="H133" s="63"/>
      <c r="I133" s="63" t="s">
        <v>14521</v>
      </c>
      <c r="J133" s="63" t="s">
        <v>4398</v>
      </c>
      <c r="K133" s="63" t="s">
        <v>4284</v>
      </c>
      <c r="L133" s="63" t="s">
        <v>4299</v>
      </c>
      <c r="M133" s="63" t="s">
        <v>4281</v>
      </c>
      <c r="N133" s="63" t="s">
        <v>4278</v>
      </c>
      <c r="O133" s="63"/>
    </row>
    <row r="134" spans="1:15">
      <c r="A134" s="99">
        <v>10131034</v>
      </c>
      <c r="B134" s="63" t="s">
        <v>5296</v>
      </c>
      <c r="C134" s="63" t="s">
        <v>4283</v>
      </c>
      <c r="D134" s="63" t="s">
        <v>5275</v>
      </c>
      <c r="E134" s="63"/>
      <c r="F134" s="63" t="s">
        <v>13075</v>
      </c>
      <c r="G134" s="63" t="s">
        <v>5297</v>
      </c>
      <c r="H134" s="63" t="s">
        <v>3800</v>
      </c>
      <c r="I134" s="63" t="s">
        <v>13076</v>
      </c>
      <c r="J134" s="63" t="s">
        <v>4311</v>
      </c>
      <c r="K134" s="63" t="s">
        <v>4312</v>
      </c>
      <c r="L134" s="63" t="s">
        <v>4313</v>
      </c>
      <c r="M134" s="63" t="s">
        <v>4321</v>
      </c>
      <c r="N134" s="63" t="s">
        <v>4363</v>
      </c>
      <c r="O134" s="63"/>
    </row>
    <row r="135" spans="1:15">
      <c r="A135" s="99">
        <v>10131042</v>
      </c>
      <c r="B135" s="63" t="s">
        <v>5031</v>
      </c>
      <c r="C135" s="63" t="s">
        <v>4283</v>
      </c>
      <c r="D135" s="63" t="s">
        <v>5032</v>
      </c>
      <c r="E135" s="63"/>
      <c r="F135" s="63" t="s">
        <v>13075</v>
      </c>
      <c r="G135" s="63" t="s">
        <v>5033</v>
      </c>
      <c r="H135" s="63" t="s">
        <v>3800</v>
      </c>
      <c r="I135" s="63" t="s">
        <v>13076</v>
      </c>
      <c r="J135" s="63" t="s">
        <v>4311</v>
      </c>
      <c r="K135" s="63" t="s">
        <v>4312</v>
      </c>
      <c r="L135" s="63" t="s">
        <v>4313</v>
      </c>
      <c r="M135" s="63" t="s">
        <v>4321</v>
      </c>
      <c r="N135" s="63" t="s">
        <v>4363</v>
      </c>
      <c r="O135" s="63"/>
    </row>
    <row r="136" spans="1:15">
      <c r="A136" s="99">
        <v>10131077</v>
      </c>
      <c r="B136" s="63" t="s">
        <v>5034</v>
      </c>
      <c r="C136" s="63" t="s">
        <v>4283</v>
      </c>
      <c r="D136" s="63" t="s">
        <v>5035</v>
      </c>
      <c r="E136" s="63"/>
      <c r="F136" s="63" t="s">
        <v>13077</v>
      </c>
      <c r="G136" s="63" t="s">
        <v>5036</v>
      </c>
      <c r="H136" s="63" t="s">
        <v>3800</v>
      </c>
      <c r="I136" s="63" t="s">
        <v>13078</v>
      </c>
      <c r="J136" s="63" t="s">
        <v>4311</v>
      </c>
      <c r="K136" s="63" t="s">
        <v>4312</v>
      </c>
      <c r="L136" s="63" t="s">
        <v>4313</v>
      </c>
      <c r="M136" s="63" t="s">
        <v>4321</v>
      </c>
      <c r="N136" s="63" t="s">
        <v>4363</v>
      </c>
      <c r="O136" s="63"/>
    </row>
    <row r="137" spans="1:15">
      <c r="A137" s="99">
        <v>10131085</v>
      </c>
      <c r="B137" s="63" t="s">
        <v>5037</v>
      </c>
      <c r="C137" s="63" t="s">
        <v>4283</v>
      </c>
      <c r="D137" s="63" t="s">
        <v>5038</v>
      </c>
      <c r="E137" s="63"/>
      <c r="F137" s="63" t="s">
        <v>13079</v>
      </c>
      <c r="G137" s="63" t="s">
        <v>5039</v>
      </c>
      <c r="H137" s="63" t="s">
        <v>3800</v>
      </c>
      <c r="I137" s="63" t="s">
        <v>13080</v>
      </c>
      <c r="J137" s="63" t="s">
        <v>4311</v>
      </c>
      <c r="K137" s="63" t="s">
        <v>4312</v>
      </c>
      <c r="L137" s="63" t="s">
        <v>4313</v>
      </c>
      <c r="M137" s="63" t="s">
        <v>4321</v>
      </c>
      <c r="N137" s="63" t="s">
        <v>4363</v>
      </c>
      <c r="O137" s="63"/>
    </row>
    <row r="138" spans="1:15">
      <c r="A138" s="99">
        <v>10131087</v>
      </c>
      <c r="B138" s="63" t="s">
        <v>5040</v>
      </c>
      <c r="C138" s="63" t="s">
        <v>4283</v>
      </c>
      <c r="D138" s="63" t="s">
        <v>5038</v>
      </c>
      <c r="E138" s="63"/>
      <c r="F138" s="63" t="s">
        <v>13083</v>
      </c>
      <c r="G138" s="63" t="s">
        <v>5039</v>
      </c>
      <c r="H138" s="63" t="s">
        <v>3800</v>
      </c>
      <c r="I138" s="63" t="s">
        <v>14827</v>
      </c>
      <c r="J138" s="63" t="s">
        <v>4311</v>
      </c>
      <c r="K138" s="63" t="s">
        <v>4312</v>
      </c>
      <c r="L138" s="63" t="s">
        <v>4313</v>
      </c>
      <c r="M138" s="63" t="s">
        <v>4321</v>
      </c>
      <c r="N138" s="63" t="s">
        <v>4363</v>
      </c>
      <c r="O138" s="63"/>
    </row>
    <row r="139" spans="1:15">
      <c r="A139" s="99">
        <v>10131090</v>
      </c>
      <c r="B139" s="63" t="s">
        <v>5040</v>
      </c>
      <c r="C139" s="63" t="s">
        <v>4283</v>
      </c>
      <c r="D139" s="63" t="s">
        <v>5038</v>
      </c>
      <c r="E139" s="63"/>
      <c r="F139" s="63" t="s">
        <v>13079</v>
      </c>
      <c r="G139" s="63" t="s">
        <v>5039</v>
      </c>
      <c r="H139" s="63" t="s">
        <v>3800</v>
      </c>
      <c r="I139" s="63" t="s">
        <v>13080</v>
      </c>
      <c r="J139" s="63" t="s">
        <v>4311</v>
      </c>
      <c r="K139" s="63" t="s">
        <v>4312</v>
      </c>
      <c r="L139" s="63" t="s">
        <v>4313</v>
      </c>
      <c r="M139" s="63" t="s">
        <v>4321</v>
      </c>
      <c r="N139" s="63" t="s">
        <v>4363</v>
      </c>
      <c r="O139" s="63"/>
    </row>
    <row r="140" spans="1:15">
      <c r="A140" s="99">
        <v>10131139</v>
      </c>
      <c r="B140" s="63" t="s">
        <v>5041</v>
      </c>
      <c r="C140" s="63" t="s">
        <v>4283</v>
      </c>
      <c r="D140" s="63" t="s">
        <v>5038</v>
      </c>
      <c r="E140" s="63"/>
      <c r="F140" s="63" t="s">
        <v>13079</v>
      </c>
      <c r="G140" s="63" t="s">
        <v>5039</v>
      </c>
      <c r="H140" s="63" t="s">
        <v>3800</v>
      </c>
      <c r="I140" s="63" t="s">
        <v>13080</v>
      </c>
      <c r="J140" s="63" t="s">
        <v>4311</v>
      </c>
      <c r="K140" s="63" t="s">
        <v>4312</v>
      </c>
      <c r="L140" s="63" t="s">
        <v>4313</v>
      </c>
      <c r="M140" s="63" t="s">
        <v>4321</v>
      </c>
      <c r="N140" s="63" t="s">
        <v>4363</v>
      </c>
      <c r="O140" s="63"/>
    </row>
    <row r="141" spans="1:15">
      <c r="A141" s="99">
        <v>10131267</v>
      </c>
      <c r="B141" s="63" t="s">
        <v>5042</v>
      </c>
      <c r="C141" s="63" t="s">
        <v>4283</v>
      </c>
      <c r="D141" s="63" t="s">
        <v>5043</v>
      </c>
      <c r="E141" s="63" t="s">
        <v>5044</v>
      </c>
      <c r="F141" s="63" t="s">
        <v>13081</v>
      </c>
      <c r="G141" s="63" t="s">
        <v>5045</v>
      </c>
      <c r="H141" s="63"/>
      <c r="I141" s="63" t="s">
        <v>13082</v>
      </c>
      <c r="J141" s="63" t="s">
        <v>4671</v>
      </c>
      <c r="K141" s="63" t="s">
        <v>4284</v>
      </c>
      <c r="L141" s="63" t="s">
        <v>4299</v>
      </c>
      <c r="M141" s="63" t="s">
        <v>4281</v>
      </c>
      <c r="N141" s="63" t="s">
        <v>4363</v>
      </c>
      <c r="O141" s="63"/>
    </row>
    <row r="142" spans="1:15">
      <c r="A142" s="99">
        <v>10131270</v>
      </c>
      <c r="B142" s="63" t="s">
        <v>5046</v>
      </c>
      <c r="C142" s="63" t="s">
        <v>4283</v>
      </c>
      <c r="D142" s="63" t="s">
        <v>5047</v>
      </c>
      <c r="E142" s="63" t="s">
        <v>5048</v>
      </c>
      <c r="F142" s="63" t="s">
        <v>13081</v>
      </c>
      <c r="G142" s="63" t="s">
        <v>5049</v>
      </c>
      <c r="H142" s="63"/>
      <c r="I142" s="63" t="s">
        <v>13082</v>
      </c>
      <c r="J142" s="63" t="s">
        <v>4671</v>
      </c>
      <c r="K142" s="63" t="s">
        <v>4284</v>
      </c>
      <c r="L142" s="63" t="s">
        <v>4299</v>
      </c>
      <c r="M142" s="63" t="s">
        <v>4281</v>
      </c>
      <c r="N142" s="63" t="s">
        <v>4363</v>
      </c>
      <c r="O142" s="63"/>
    </row>
    <row r="143" spans="1:15">
      <c r="A143" s="99">
        <v>10131618</v>
      </c>
      <c r="B143" s="63" t="s">
        <v>5298</v>
      </c>
      <c r="C143" s="63" t="s">
        <v>4283</v>
      </c>
      <c r="D143" s="63" t="s">
        <v>1508</v>
      </c>
      <c r="E143" s="63"/>
      <c r="F143" s="63" t="s">
        <v>13077</v>
      </c>
      <c r="G143" s="63" t="s">
        <v>5299</v>
      </c>
      <c r="H143" s="63" t="s">
        <v>3800</v>
      </c>
      <c r="I143" s="63" t="s">
        <v>13078</v>
      </c>
      <c r="J143" s="63" t="s">
        <v>4311</v>
      </c>
      <c r="K143" s="63" t="s">
        <v>4312</v>
      </c>
      <c r="L143" s="63" t="s">
        <v>4313</v>
      </c>
      <c r="M143" s="63" t="s">
        <v>4321</v>
      </c>
      <c r="N143" s="63" t="s">
        <v>4363</v>
      </c>
      <c r="O143" s="63"/>
    </row>
    <row r="144" spans="1:15">
      <c r="A144" s="99">
        <v>10131702</v>
      </c>
      <c r="B144" s="63" t="s">
        <v>5053</v>
      </c>
      <c r="C144" s="63" t="s">
        <v>4283</v>
      </c>
      <c r="D144" s="63" t="s">
        <v>1508</v>
      </c>
      <c r="E144" s="63"/>
      <c r="F144" s="63" t="s">
        <v>13083</v>
      </c>
      <c r="G144" s="63" t="s">
        <v>5039</v>
      </c>
      <c r="H144" s="63" t="s">
        <v>3800</v>
      </c>
      <c r="I144" s="63" t="s">
        <v>13085</v>
      </c>
      <c r="J144" s="63" t="s">
        <v>4311</v>
      </c>
      <c r="K144" s="63" t="s">
        <v>4312</v>
      </c>
      <c r="L144" s="63" t="s">
        <v>4313</v>
      </c>
      <c r="M144" s="63" t="s">
        <v>4321</v>
      </c>
      <c r="N144" s="63" t="s">
        <v>4363</v>
      </c>
      <c r="O144" s="63"/>
    </row>
    <row r="145" spans="1:15">
      <c r="A145" s="99">
        <v>10131703</v>
      </c>
      <c r="B145" s="63" t="s">
        <v>5054</v>
      </c>
      <c r="C145" s="63" t="s">
        <v>4283</v>
      </c>
      <c r="D145" s="63" t="s">
        <v>5055</v>
      </c>
      <c r="E145" s="63"/>
      <c r="F145" s="63" t="s">
        <v>13083</v>
      </c>
      <c r="G145" s="63" t="s">
        <v>5056</v>
      </c>
      <c r="H145" s="63" t="s">
        <v>3800</v>
      </c>
      <c r="I145" s="63" t="s">
        <v>13085</v>
      </c>
      <c r="J145" s="63" t="s">
        <v>4311</v>
      </c>
      <c r="K145" s="63" t="s">
        <v>4312</v>
      </c>
      <c r="L145" s="63" t="s">
        <v>4313</v>
      </c>
      <c r="M145" s="63" t="s">
        <v>4321</v>
      </c>
      <c r="N145" s="63" t="s">
        <v>4363</v>
      </c>
      <c r="O145" s="63"/>
    </row>
    <row r="146" spans="1:15">
      <c r="A146" s="99">
        <v>10131705</v>
      </c>
      <c r="B146" s="63" t="s">
        <v>5057</v>
      </c>
      <c r="C146" s="63" t="s">
        <v>4283</v>
      </c>
      <c r="D146" s="63" t="s">
        <v>5032</v>
      </c>
      <c r="E146" s="63"/>
      <c r="F146" s="63" t="s">
        <v>13086</v>
      </c>
      <c r="G146" s="63" t="s">
        <v>5033</v>
      </c>
      <c r="H146" s="63" t="s">
        <v>3800</v>
      </c>
      <c r="I146" s="63" t="s">
        <v>13078</v>
      </c>
      <c r="J146" s="63" t="s">
        <v>4311</v>
      </c>
      <c r="K146" s="63" t="s">
        <v>4312</v>
      </c>
      <c r="L146" s="63" t="s">
        <v>4313</v>
      </c>
      <c r="M146" s="63" t="s">
        <v>4321</v>
      </c>
      <c r="N146" s="63" t="s">
        <v>4363</v>
      </c>
      <c r="O146" s="63"/>
    </row>
    <row r="147" spans="1:15">
      <c r="A147" s="99">
        <v>10131835</v>
      </c>
      <c r="B147" s="63" t="s">
        <v>5300</v>
      </c>
      <c r="C147" s="63" t="s">
        <v>107</v>
      </c>
      <c r="D147" s="63" t="s">
        <v>144</v>
      </c>
      <c r="E147" s="63" t="s">
        <v>129</v>
      </c>
      <c r="F147" s="63"/>
      <c r="G147" s="63" t="s">
        <v>5301</v>
      </c>
      <c r="H147" s="63"/>
      <c r="I147" s="63" t="s">
        <v>13256</v>
      </c>
      <c r="J147" s="63"/>
      <c r="K147" s="63" t="s">
        <v>4284</v>
      </c>
      <c r="L147" s="63" t="s">
        <v>4742</v>
      </c>
      <c r="M147" s="63" t="s">
        <v>4295</v>
      </c>
      <c r="N147" s="63" t="s">
        <v>4278</v>
      </c>
      <c r="O147" s="63"/>
    </row>
    <row r="148" spans="1:15">
      <c r="A148" s="99">
        <v>10131874</v>
      </c>
      <c r="B148" s="63" t="s">
        <v>5302</v>
      </c>
      <c r="C148" s="63" t="s">
        <v>4283</v>
      </c>
      <c r="D148" s="63" t="s">
        <v>1512</v>
      </c>
      <c r="E148" s="63" t="s">
        <v>5303</v>
      </c>
      <c r="F148" s="63" t="s">
        <v>132</v>
      </c>
      <c r="G148" s="63" t="s">
        <v>5304</v>
      </c>
      <c r="H148" s="63"/>
      <c r="I148" s="63" t="s">
        <v>13080</v>
      </c>
      <c r="J148" s="63" t="s">
        <v>5177</v>
      </c>
      <c r="K148" s="63" t="s">
        <v>4284</v>
      </c>
      <c r="L148" s="63" t="s">
        <v>5305</v>
      </c>
      <c r="M148" s="63" t="s">
        <v>4295</v>
      </c>
      <c r="N148" s="63" t="s">
        <v>4363</v>
      </c>
      <c r="O148" s="63"/>
    </row>
    <row r="149" spans="1:15">
      <c r="A149" s="99">
        <v>10131885</v>
      </c>
      <c r="B149" s="63" t="s">
        <v>5306</v>
      </c>
      <c r="C149" s="63" t="s">
        <v>4283</v>
      </c>
      <c r="D149" s="63" t="s">
        <v>5290</v>
      </c>
      <c r="E149" s="63" t="s">
        <v>5307</v>
      </c>
      <c r="F149" s="63" t="s">
        <v>13083</v>
      </c>
      <c r="G149" s="63" t="s">
        <v>5066</v>
      </c>
      <c r="H149" s="63"/>
      <c r="I149" s="63" t="s">
        <v>13084</v>
      </c>
      <c r="J149" s="63" t="s">
        <v>4589</v>
      </c>
      <c r="K149" s="63" t="s">
        <v>5308</v>
      </c>
      <c r="L149" s="63" t="s">
        <v>110</v>
      </c>
      <c r="M149" s="63" t="s">
        <v>4295</v>
      </c>
      <c r="N149" s="63" t="s">
        <v>4305</v>
      </c>
      <c r="O149" s="63"/>
    </row>
    <row r="150" spans="1:15">
      <c r="A150" s="99">
        <v>10131893</v>
      </c>
      <c r="B150" s="63" t="s">
        <v>5309</v>
      </c>
      <c r="C150" s="63" t="s">
        <v>4283</v>
      </c>
      <c r="D150" s="63" t="s">
        <v>5310</v>
      </c>
      <c r="E150" s="63" t="s">
        <v>5311</v>
      </c>
      <c r="F150" s="63" t="s">
        <v>13079</v>
      </c>
      <c r="G150" s="63" t="s">
        <v>5312</v>
      </c>
      <c r="H150" s="63"/>
      <c r="I150" s="63" t="s">
        <v>13080</v>
      </c>
      <c r="J150" s="63" t="s">
        <v>5177</v>
      </c>
      <c r="K150" s="63" t="s">
        <v>9197</v>
      </c>
      <c r="L150" s="63" t="s">
        <v>5030</v>
      </c>
      <c r="M150" s="63" t="s">
        <v>4295</v>
      </c>
      <c r="N150" s="63" t="s">
        <v>4363</v>
      </c>
      <c r="O150" s="63"/>
    </row>
    <row r="151" spans="1:15">
      <c r="A151" s="99">
        <v>10131938</v>
      </c>
      <c r="B151" s="63" t="s">
        <v>5058</v>
      </c>
      <c r="C151" s="63" t="s">
        <v>13070</v>
      </c>
      <c r="D151" s="63" t="s">
        <v>5059</v>
      </c>
      <c r="E151" s="63" t="s">
        <v>5060</v>
      </c>
      <c r="F151" s="63" t="s">
        <v>13083</v>
      </c>
      <c r="G151" s="63" t="s">
        <v>5061</v>
      </c>
      <c r="H151" s="63"/>
      <c r="I151" s="63" t="s">
        <v>13084</v>
      </c>
      <c r="J151" s="63" t="s">
        <v>4342</v>
      </c>
      <c r="K151" s="63" t="s">
        <v>5062</v>
      </c>
      <c r="L151" s="63" t="s">
        <v>5063</v>
      </c>
      <c r="M151" s="63" t="s">
        <v>4295</v>
      </c>
      <c r="N151" s="63" t="s">
        <v>4363</v>
      </c>
      <c r="O151" s="63"/>
    </row>
    <row r="152" spans="1:15">
      <c r="A152" s="99">
        <v>10131940</v>
      </c>
      <c r="B152" s="63" t="s">
        <v>5064</v>
      </c>
      <c r="C152" s="63" t="s">
        <v>4283</v>
      </c>
      <c r="D152" s="63" t="s">
        <v>1508</v>
      </c>
      <c r="E152" s="63" t="s">
        <v>5065</v>
      </c>
      <c r="F152" s="63" t="s">
        <v>13079</v>
      </c>
      <c r="G152" s="63" t="s">
        <v>5066</v>
      </c>
      <c r="H152" s="63"/>
      <c r="I152" s="63" t="s">
        <v>13080</v>
      </c>
      <c r="J152" s="63" t="s">
        <v>4671</v>
      </c>
      <c r="K152" s="63" t="s">
        <v>4284</v>
      </c>
      <c r="L152" s="63" t="s">
        <v>5067</v>
      </c>
      <c r="M152" s="63" t="s">
        <v>4295</v>
      </c>
      <c r="N152" s="63" t="s">
        <v>4363</v>
      </c>
      <c r="O152" s="63"/>
    </row>
    <row r="153" spans="1:15">
      <c r="A153" s="99">
        <v>10131988</v>
      </c>
      <c r="B153" s="63" t="s">
        <v>5068</v>
      </c>
      <c r="C153" s="63" t="s">
        <v>4283</v>
      </c>
      <c r="D153" s="63" t="s">
        <v>5069</v>
      </c>
      <c r="E153" s="63" t="s">
        <v>5070</v>
      </c>
      <c r="F153" s="63" t="s">
        <v>13087</v>
      </c>
      <c r="G153" s="63" t="s">
        <v>5071</v>
      </c>
      <c r="H153" s="63"/>
      <c r="I153" s="63" t="s">
        <v>13084</v>
      </c>
      <c r="J153" s="63" t="s">
        <v>4342</v>
      </c>
      <c r="K153" s="63" t="s">
        <v>5072</v>
      </c>
      <c r="L153" s="63" t="s">
        <v>1369</v>
      </c>
      <c r="M153" s="63" t="s">
        <v>4295</v>
      </c>
      <c r="N153" s="63" t="s">
        <v>4363</v>
      </c>
      <c r="O153" s="63"/>
    </row>
    <row r="154" spans="1:15">
      <c r="A154" s="99">
        <v>10132102</v>
      </c>
      <c r="B154" s="63" t="s">
        <v>6764</v>
      </c>
      <c r="C154" s="63" t="s">
        <v>4283</v>
      </c>
      <c r="D154" s="63" t="s">
        <v>6765</v>
      </c>
      <c r="E154" s="63"/>
      <c r="F154" s="63"/>
      <c r="G154" s="63"/>
      <c r="H154" s="63"/>
      <c r="I154" s="63"/>
      <c r="J154" s="63"/>
      <c r="K154" s="63" t="s">
        <v>4284</v>
      </c>
      <c r="L154" s="63" t="s">
        <v>5820</v>
      </c>
      <c r="M154" s="63" t="s">
        <v>4609</v>
      </c>
      <c r="N154" s="63" t="s">
        <v>4278</v>
      </c>
      <c r="O154" s="63"/>
    </row>
    <row r="155" spans="1:15">
      <c r="A155" s="99">
        <v>10132481</v>
      </c>
      <c r="B155" s="63" t="s">
        <v>5315</v>
      </c>
      <c r="C155" s="63" t="s">
        <v>107</v>
      </c>
      <c r="D155" s="63" t="s">
        <v>144</v>
      </c>
      <c r="E155" s="63" t="s">
        <v>5316</v>
      </c>
      <c r="F155" s="63" t="s">
        <v>138</v>
      </c>
      <c r="G155" s="63" t="s">
        <v>5317</v>
      </c>
      <c r="H155" s="63"/>
      <c r="I155" s="63" t="s">
        <v>12818</v>
      </c>
      <c r="J155" s="63" t="s">
        <v>4372</v>
      </c>
      <c r="K155" s="63" t="s">
        <v>4284</v>
      </c>
      <c r="L155" s="63" t="s">
        <v>4742</v>
      </c>
      <c r="M155" s="63" t="s">
        <v>4295</v>
      </c>
      <c r="N155" s="63" t="s">
        <v>4305</v>
      </c>
      <c r="O155" s="63"/>
    </row>
    <row r="156" spans="1:15">
      <c r="A156" s="99">
        <v>10132482</v>
      </c>
      <c r="B156" s="63" t="s">
        <v>5318</v>
      </c>
      <c r="C156" s="63" t="s">
        <v>107</v>
      </c>
      <c r="D156" s="63" t="s">
        <v>144</v>
      </c>
      <c r="E156" s="63" t="s">
        <v>5319</v>
      </c>
      <c r="F156" s="63" t="s">
        <v>138</v>
      </c>
      <c r="G156" s="63" t="s">
        <v>5320</v>
      </c>
      <c r="H156" s="63"/>
      <c r="I156" s="63" t="s">
        <v>12818</v>
      </c>
      <c r="J156" s="63" t="s">
        <v>4586</v>
      </c>
      <c r="K156" s="63" t="s">
        <v>4284</v>
      </c>
      <c r="L156" s="63" t="s">
        <v>4587</v>
      </c>
      <c r="M156" s="63" t="s">
        <v>4295</v>
      </c>
      <c r="N156" s="63" t="s">
        <v>4305</v>
      </c>
      <c r="O156" s="63"/>
    </row>
    <row r="157" spans="1:15">
      <c r="A157" s="99">
        <v>10132483</v>
      </c>
      <c r="B157" s="63" t="s">
        <v>6508</v>
      </c>
      <c r="C157" s="63" t="s">
        <v>101</v>
      </c>
      <c r="D157" s="63" t="s">
        <v>6509</v>
      </c>
      <c r="E157" s="63" t="s">
        <v>6510</v>
      </c>
      <c r="F157" s="63" t="s">
        <v>13789</v>
      </c>
      <c r="G157" s="63" t="s">
        <v>6511</v>
      </c>
      <c r="H157" s="63"/>
      <c r="I157" s="63" t="s">
        <v>13790</v>
      </c>
      <c r="J157" s="63"/>
      <c r="K157" s="63" t="s">
        <v>4284</v>
      </c>
      <c r="L157" s="63" t="s">
        <v>4283</v>
      </c>
      <c r="M157" s="63" t="s">
        <v>4584</v>
      </c>
      <c r="N157" s="63" t="s">
        <v>4305</v>
      </c>
      <c r="O157" s="63"/>
    </row>
    <row r="158" spans="1:15">
      <c r="A158" s="99">
        <v>10132748</v>
      </c>
      <c r="B158" s="63" t="s">
        <v>6766</v>
      </c>
      <c r="C158" s="63" t="s">
        <v>101</v>
      </c>
      <c r="D158" s="63" t="s">
        <v>6765</v>
      </c>
      <c r="E158" s="63" t="s">
        <v>6767</v>
      </c>
      <c r="F158" s="63" t="s">
        <v>14052</v>
      </c>
      <c r="G158" s="63" t="s">
        <v>6768</v>
      </c>
      <c r="H158" s="63"/>
      <c r="I158" s="63" t="s">
        <v>14053</v>
      </c>
      <c r="J158" s="63" t="s">
        <v>6769</v>
      </c>
      <c r="K158" s="63" t="s">
        <v>4876</v>
      </c>
      <c r="L158" s="63" t="s">
        <v>6770</v>
      </c>
      <c r="M158" s="63" t="s">
        <v>5233</v>
      </c>
      <c r="N158" s="63" t="s">
        <v>4305</v>
      </c>
      <c r="O158" s="63"/>
    </row>
    <row r="159" spans="1:15">
      <c r="A159" s="99">
        <v>10132752</v>
      </c>
      <c r="B159" s="63" t="s">
        <v>136</v>
      </c>
      <c r="C159" s="63" t="s">
        <v>107</v>
      </c>
      <c r="D159" s="63" t="s">
        <v>144</v>
      </c>
      <c r="E159" s="63" t="s">
        <v>143</v>
      </c>
      <c r="F159" s="63" t="s">
        <v>138</v>
      </c>
      <c r="G159" s="63" t="s">
        <v>5317</v>
      </c>
      <c r="H159" s="63"/>
      <c r="I159" s="63" t="s">
        <v>12818</v>
      </c>
      <c r="J159" s="63" t="s">
        <v>5205</v>
      </c>
      <c r="K159" s="63" t="s">
        <v>9183</v>
      </c>
      <c r="L159" s="63" t="s">
        <v>110</v>
      </c>
      <c r="M159" s="63" t="s">
        <v>4295</v>
      </c>
      <c r="N159" s="63" t="s">
        <v>4305</v>
      </c>
      <c r="O159" s="63"/>
    </row>
    <row r="160" spans="1:15">
      <c r="A160" s="99">
        <v>10132753</v>
      </c>
      <c r="B160" s="63" t="s">
        <v>4663</v>
      </c>
      <c r="C160" s="63" t="s">
        <v>107</v>
      </c>
      <c r="D160" s="63" t="s">
        <v>144</v>
      </c>
      <c r="E160" s="63" t="s">
        <v>4664</v>
      </c>
      <c r="F160" s="63" t="s">
        <v>138</v>
      </c>
      <c r="G160" s="63" t="s">
        <v>4665</v>
      </c>
      <c r="H160" s="63"/>
      <c r="I160" s="63" t="s">
        <v>12818</v>
      </c>
      <c r="J160" s="63" t="s">
        <v>4589</v>
      </c>
      <c r="K160" s="63" t="s">
        <v>4666</v>
      </c>
      <c r="L160" s="63" t="s">
        <v>2813</v>
      </c>
      <c r="M160" s="63" t="s">
        <v>4295</v>
      </c>
      <c r="N160" s="63" t="s">
        <v>4305</v>
      </c>
      <c r="O160" s="63"/>
    </row>
    <row r="161" spans="1:15">
      <c r="A161" s="99">
        <v>10132754</v>
      </c>
      <c r="B161" s="63" t="s">
        <v>4667</v>
      </c>
      <c r="C161" s="63" t="s">
        <v>107</v>
      </c>
      <c r="D161" s="63" t="s">
        <v>144</v>
      </c>
      <c r="E161" s="63" t="s">
        <v>147</v>
      </c>
      <c r="F161" s="63" t="s">
        <v>138</v>
      </c>
      <c r="G161" s="63" t="s">
        <v>4668</v>
      </c>
      <c r="H161" s="63"/>
      <c r="I161" s="63" t="s">
        <v>12818</v>
      </c>
      <c r="J161" s="63" t="s">
        <v>4318</v>
      </c>
      <c r="K161" s="63" t="s">
        <v>4666</v>
      </c>
      <c r="L161" s="63" t="s">
        <v>2813</v>
      </c>
      <c r="M161" s="63" t="s">
        <v>4295</v>
      </c>
      <c r="N161" s="63" t="s">
        <v>4305</v>
      </c>
      <c r="O161" s="63"/>
    </row>
    <row r="162" spans="1:15">
      <c r="A162" s="99">
        <v>10132755</v>
      </c>
      <c r="B162" s="63" t="s">
        <v>136</v>
      </c>
      <c r="C162" s="63" t="s">
        <v>107</v>
      </c>
      <c r="D162" s="63" t="s">
        <v>144</v>
      </c>
      <c r="E162" s="63" t="s">
        <v>5321</v>
      </c>
      <c r="F162" s="63" t="s">
        <v>138</v>
      </c>
      <c r="G162" s="63" t="s">
        <v>5317</v>
      </c>
      <c r="H162" s="63"/>
      <c r="I162" s="63" t="s">
        <v>12818</v>
      </c>
      <c r="J162" s="63" t="s">
        <v>4589</v>
      </c>
      <c r="K162" s="63" t="s">
        <v>4284</v>
      </c>
      <c r="L162" s="63" t="s">
        <v>4742</v>
      </c>
      <c r="M162" s="63" t="s">
        <v>4295</v>
      </c>
      <c r="N162" s="63" t="s">
        <v>4305</v>
      </c>
      <c r="O162" s="63"/>
    </row>
    <row r="163" spans="1:15">
      <c r="A163" s="99">
        <v>10133453</v>
      </c>
      <c r="B163" s="63" t="s">
        <v>4140</v>
      </c>
      <c r="C163" s="63" t="s">
        <v>4283</v>
      </c>
      <c r="D163" s="63" t="s">
        <v>5385</v>
      </c>
      <c r="E163" s="63"/>
      <c r="F163" s="63" t="s">
        <v>14472</v>
      </c>
      <c r="G163" s="63" t="s">
        <v>7294</v>
      </c>
      <c r="H163" s="63"/>
      <c r="I163" s="63" t="s">
        <v>14473</v>
      </c>
      <c r="J163" s="63" t="s">
        <v>5771</v>
      </c>
      <c r="K163" s="63" t="s">
        <v>4302</v>
      </c>
      <c r="L163" s="63" t="s">
        <v>4577</v>
      </c>
      <c r="M163" s="63" t="s">
        <v>4327</v>
      </c>
      <c r="N163" s="63" t="s">
        <v>4363</v>
      </c>
      <c r="O163" s="63"/>
    </row>
    <row r="164" spans="1:15">
      <c r="A164" s="99">
        <v>10133546</v>
      </c>
      <c r="B164" s="63" t="s">
        <v>149</v>
      </c>
      <c r="C164" s="63" t="s">
        <v>4283</v>
      </c>
      <c r="D164" s="63" t="s">
        <v>5322</v>
      </c>
      <c r="E164" s="63"/>
      <c r="F164" s="63" t="s">
        <v>150</v>
      </c>
      <c r="G164" s="63" t="s">
        <v>5323</v>
      </c>
      <c r="H164" s="63"/>
      <c r="I164" s="63" t="s">
        <v>13257</v>
      </c>
      <c r="J164" s="63" t="s">
        <v>4519</v>
      </c>
      <c r="K164" s="63" t="s">
        <v>5270</v>
      </c>
      <c r="L164" s="63" t="s">
        <v>110</v>
      </c>
      <c r="M164" s="63" t="s">
        <v>4295</v>
      </c>
      <c r="N164" s="63" t="s">
        <v>4363</v>
      </c>
      <c r="O164" s="63"/>
    </row>
    <row r="165" spans="1:15">
      <c r="A165" s="99">
        <v>10133551</v>
      </c>
      <c r="B165" s="63" t="s">
        <v>149</v>
      </c>
      <c r="C165" s="63" t="s">
        <v>4283</v>
      </c>
      <c r="D165" s="63" t="s">
        <v>5322</v>
      </c>
      <c r="E165" s="63" t="s">
        <v>5327</v>
      </c>
      <c r="F165" s="63" t="s">
        <v>150</v>
      </c>
      <c r="G165" s="63" t="s">
        <v>5323</v>
      </c>
      <c r="H165" s="63"/>
      <c r="I165" s="63" t="s">
        <v>13257</v>
      </c>
      <c r="J165" s="63" t="s">
        <v>4292</v>
      </c>
      <c r="K165" s="63" t="s">
        <v>4284</v>
      </c>
      <c r="L165" s="63" t="s">
        <v>5111</v>
      </c>
      <c r="M165" s="63" t="s">
        <v>4295</v>
      </c>
      <c r="N165" s="63" t="s">
        <v>4363</v>
      </c>
      <c r="O165" s="63"/>
    </row>
    <row r="166" spans="1:15">
      <c r="A166" s="99">
        <v>10133552</v>
      </c>
      <c r="B166" s="63" t="s">
        <v>149</v>
      </c>
      <c r="C166" s="63" t="s">
        <v>4283</v>
      </c>
      <c r="D166" s="63" t="s">
        <v>5322</v>
      </c>
      <c r="E166" s="63"/>
      <c r="F166" s="63" t="s">
        <v>150</v>
      </c>
      <c r="G166" s="63" t="s">
        <v>5323</v>
      </c>
      <c r="H166" s="63"/>
      <c r="I166" s="63" t="s">
        <v>13257</v>
      </c>
      <c r="J166" s="63" t="s">
        <v>5174</v>
      </c>
      <c r="K166" s="63" t="s">
        <v>5328</v>
      </c>
      <c r="L166" s="63" t="s">
        <v>5329</v>
      </c>
      <c r="M166" s="63" t="s">
        <v>4295</v>
      </c>
      <c r="N166" s="63" t="s">
        <v>4363</v>
      </c>
      <c r="O166" s="63"/>
    </row>
    <row r="167" spans="1:15">
      <c r="A167" s="99">
        <v>10133559</v>
      </c>
      <c r="B167" s="63" t="s">
        <v>151</v>
      </c>
      <c r="C167" s="63" t="s">
        <v>4283</v>
      </c>
      <c r="D167" s="63" t="s">
        <v>153</v>
      </c>
      <c r="E167" s="63"/>
      <c r="F167" s="63" t="s">
        <v>150</v>
      </c>
      <c r="G167" s="63" t="s">
        <v>5330</v>
      </c>
      <c r="H167" s="63"/>
      <c r="I167" s="63" t="s">
        <v>13257</v>
      </c>
      <c r="J167" s="63" t="s">
        <v>4519</v>
      </c>
      <c r="K167" s="63" t="s">
        <v>5270</v>
      </c>
      <c r="L167" s="63" t="s">
        <v>110</v>
      </c>
      <c r="M167" s="63" t="s">
        <v>4295</v>
      </c>
      <c r="N167" s="63" t="s">
        <v>4618</v>
      </c>
      <c r="O167" s="63"/>
    </row>
    <row r="168" spans="1:15">
      <c r="A168" s="99">
        <v>10133572</v>
      </c>
      <c r="B168" s="63" t="s">
        <v>5331</v>
      </c>
      <c r="C168" s="63" t="s">
        <v>4283</v>
      </c>
      <c r="D168" s="63" t="s">
        <v>153</v>
      </c>
      <c r="E168" s="63" t="s">
        <v>5336</v>
      </c>
      <c r="F168" s="63" t="s">
        <v>150</v>
      </c>
      <c r="G168" s="63" t="s">
        <v>5332</v>
      </c>
      <c r="H168" s="63"/>
      <c r="I168" s="63" t="s">
        <v>13257</v>
      </c>
      <c r="J168" s="63" t="s">
        <v>5174</v>
      </c>
      <c r="K168" s="63" t="s">
        <v>5008</v>
      </c>
      <c r="L168" s="63" t="s">
        <v>110</v>
      </c>
      <c r="M168" s="63" t="s">
        <v>4295</v>
      </c>
      <c r="N168" s="63" t="s">
        <v>4363</v>
      </c>
      <c r="O168" s="63"/>
    </row>
    <row r="169" spans="1:15">
      <c r="A169" s="99">
        <v>10133690</v>
      </c>
      <c r="B169" s="63" t="s">
        <v>7355</v>
      </c>
      <c r="C169" s="63" t="s">
        <v>4283</v>
      </c>
      <c r="D169" s="63" t="s">
        <v>7356</v>
      </c>
      <c r="E169" s="63" t="s">
        <v>7358</v>
      </c>
      <c r="F169" s="63" t="s">
        <v>14522</v>
      </c>
      <c r="G169" s="63" t="s">
        <v>7357</v>
      </c>
      <c r="H169" s="63"/>
      <c r="I169" s="63" t="s">
        <v>14523</v>
      </c>
      <c r="J169" s="63" t="s">
        <v>4292</v>
      </c>
      <c r="K169" s="63" t="s">
        <v>5704</v>
      </c>
      <c r="L169" s="63" t="s">
        <v>7359</v>
      </c>
      <c r="M169" s="63" t="s">
        <v>4295</v>
      </c>
      <c r="N169" s="63" t="s">
        <v>4363</v>
      </c>
      <c r="O169" s="63"/>
    </row>
    <row r="170" spans="1:15">
      <c r="A170" s="99">
        <v>10133691</v>
      </c>
      <c r="B170" s="63" t="s">
        <v>7355</v>
      </c>
      <c r="C170" s="63" t="s">
        <v>4283</v>
      </c>
      <c r="D170" s="63" t="s">
        <v>7356</v>
      </c>
      <c r="E170" s="63" t="s">
        <v>7360</v>
      </c>
      <c r="F170" s="63" t="s">
        <v>14522</v>
      </c>
      <c r="G170" s="63" t="s">
        <v>7357</v>
      </c>
      <c r="H170" s="63"/>
      <c r="I170" s="63" t="s">
        <v>14523</v>
      </c>
      <c r="J170" s="63" t="s">
        <v>4292</v>
      </c>
      <c r="K170" s="63" t="s">
        <v>5704</v>
      </c>
      <c r="L170" s="63" t="s">
        <v>7359</v>
      </c>
      <c r="M170" s="63" t="s">
        <v>4295</v>
      </c>
      <c r="N170" s="63" t="s">
        <v>4363</v>
      </c>
      <c r="O170" s="63"/>
    </row>
    <row r="171" spans="1:15">
      <c r="A171" s="99">
        <v>10133692</v>
      </c>
      <c r="B171" s="63" t="s">
        <v>7355</v>
      </c>
      <c r="C171" s="63" t="s">
        <v>4283</v>
      </c>
      <c r="D171" s="63" t="s">
        <v>7356</v>
      </c>
      <c r="E171" s="63" t="s">
        <v>7361</v>
      </c>
      <c r="F171" s="63" t="s">
        <v>14522</v>
      </c>
      <c r="G171" s="63" t="s">
        <v>7357</v>
      </c>
      <c r="H171" s="63"/>
      <c r="I171" s="63" t="s">
        <v>14523</v>
      </c>
      <c r="J171" s="63" t="s">
        <v>4292</v>
      </c>
      <c r="K171" s="63" t="s">
        <v>5704</v>
      </c>
      <c r="L171" s="63" t="s">
        <v>7359</v>
      </c>
      <c r="M171" s="63" t="s">
        <v>4295</v>
      </c>
      <c r="N171" s="63" t="s">
        <v>4363</v>
      </c>
      <c r="O171" s="63"/>
    </row>
    <row r="172" spans="1:15">
      <c r="A172" s="99">
        <v>10133693</v>
      </c>
      <c r="B172" s="63" t="s">
        <v>7355</v>
      </c>
      <c r="C172" s="63" t="s">
        <v>4283</v>
      </c>
      <c r="D172" s="63" t="s">
        <v>7356</v>
      </c>
      <c r="E172" s="63" t="s">
        <v>7362</v>
      </c>
      <c r="F172" s="63" t="s">
        <v>14522</v>
      </c>
      <c r="G172" s="63" t="s">
        <v>7357</v>
      </c>
      <c r="H172" s="63"/>
      <c r="I172" s="63" t="s">
        <v>14523</v>
      </c>
      <c r="J172" s="63" t="s">
        <v>4292</v>
      </c>
      <c r="K172" s="63" t="s">
        <v>5704</v>
      </c>
      <c r="L172" s="63" t="s">
        <v>4581</v>
      </c>
      <c r="M172" s="63" t="s">
        <v>4295</v>
      </c>
      <c r="N172" s="63" t="s">
        <v>4363</v>
      </c>
      <c r="O172" s="63"/>
    </row>
    <row r="173" spans="1:15">
      <c r="A173" s="99">
        <v>10133835</v>
      </c>
      <c r="B173" s="63" t="s">
        <v>6771</v>
      </c>
      <c r="C173" s="63" t="s">
        <v>4283</v>
      </c>
      <c r="D173" s="63" t="s">
        <v>6772</v>
      </c>
      <c r="E173" s="63" t="s">
        <v>6773</v>
      </c>
      <c r="F173" s="63" t="s">
        <v>14054</v>
      </c>
      <c r="G173" s="63" t="s">
        <v>6774</v>
      </c>
      <c r="H173" s="63"/>
      <c r="I173" s="63" t="s">
        <v>14055</v>
      </c>
      <c r="J173" s="63" t="s">
        <v>4712</v>
      </c>
      <c r="K173" s="63" t="s">
        <v>4284</v>
      </c>
      <c r="L173" s="63" t="s">
        <v>4400</v>
      </c>
      <c r="M173" s="63" t="s">
        <v>4610</v>
      </c>
      <c r="N173" s="63" t="s">
        <v>4363</v>
      </c>
      <c r="O173" s="63"/>
    </row>
    <row r="174" spans="1:15">
      <c r="A174" s="99">
        <v>10134031</v>
      </c>
      <c r="B174" s="63" t="s">
        <v>7363</v>
      </c>
      <c r="C174" s="63" t="s">
        <v>4283</v>
      </c>
      <c r="D174" s="63" t="s">
        <v>205</v>
      </c>
      <c r="E174" s="63"/>
      <c r="F174" s="63"/>
      <c r="G174" s="63" t="s">
        <v>7364</v>
      </c>
      <c r="H174" s="63"/>
      <c r="I174" s="63"/>
      <c r="J174" s="63" t="s">
        <v>6877</v>
      </c>
      <c r="K174" s="63" t="s">
        <v>7365</v>
      </c>
      <c r="L174" s="63" t="s">
        <v>4283</v>
      </c>
      <c r="M174" s="63" t="s">
        <v>4295</v>
      </c>
      <c r="N174" s="63" t="s">
        <v>4305</v>
      </c>
      <c r="O174" s="63"/>
    </row>
    <row r="175" spans="1:15">
      <c r="A175" s="99">
        <v>10134086</v>
      </c>
      <c r="B175" s="63" t="s">
        <v>4669</v>
      </c>
      <c r="C175" s="63" t="s">
        <v>107</v>
      </c>
      <c r="D175" s="63" t="s">
        <v>2933</v>
      </c>
      <c r="E175" s="63" t="s">
        <v>157</v>
      </c>
      <c r="F175" s="63"/>
      <c r="G175" s="63" t="s">
        <v>4670</v>
      </c>
      <c r="H175" s="63"/>
      <c r="I175" s="63" t="s">
        <v>12819</v>
      </c>
      <c r="J175" s="63" t="s">
        <v>4671</v>
      </c>
      <c r="K175" s="63" t="s">
        <v>4606</v>
      </c>
      <c r="L175" s="63" t="s">
        <v>390</v>
      </c>
      <c r="M175" s="63" t="s">
        <v>4295</v>
      </c>
      <c r="N175" s="63" t="s">
        <v>4278</v>
      </c>
      <c r="O175" s="63"/>
    </row>
    <row r="176" spans="1:15">
      <c r="A176" s="99">
        <v>10134120</v>
      </c>
      <c r="B176" s="63" t="s">
        <v>7592</v>
      </c>
      <c r="C176" s="63" t="s">
        <v>4283</v>
      </c>
      <c r="D176" s="63" t="s">
        <v>4283</v>
      </c>
      <c r="E176" s="63"/>
      <c r="F176" s="63"/>
      <c r="G176" s="63" t="s">
        <v>4579</v>
      </c>
      <c r="H176" s="63" t="s">
        <v>3800</v>
      </c>
      <c r="I176" s="63" t="s">
        <v>14753</v>
      </c>
      <c r="J176" s="63"/>
      <c r="K176" s="63" t="s">
        <v>4284</v>
      </c>
      <c r="L176" s="63" t="s">
        <v>4416</v>
      </c>
      <c r="M176" s="63" t="s">
        <v>4392</v>
      </c>
      <c r="N176" s="63" t="s">
        <v>4278</v>
      </c>
      <c r="O176" s="63"/>
    </row>
    <row r="177" spans="1:15">
      <c r="A177" s="99">
        <v>10134121</v>
      </c>
      <c r="B177" s="63" t="s">
        <v>7319</v>
      </c>
      <c r="C177" s="63" t="s">
        <v>4283</v>
      </c>
      <c r="D177" s="63" t="s">
        <v>4283</v>
      </c>
      <c r="E177" s="63"/>
      <c r="F177" s="63"/>
      <c r="G177" s="63" t="s">
        <v>4579</v>
      </c>
      <c r="H177" s="63" t="s">
        <v>3800</v>
      </c>
      <c r="I177" s="63" t="s">
        <v>14497</v>
      </c>
      <c r="J177" s="63"/>
      <c r="K177" s="63" t="s">
        <v>4284</v>
      </c>
      <c r="L177" s="63" t="s">
        <v>4416</v>
      </c>
      <c r="M177" s="63" t="s">
        <v>4392</v>
      </c>
      <c r="N177" s="63" t="s">
        <v>4278</v>
      </c>
      <c r="O177" s="63"/>
    </row>
    <row r="178" spans="1:15">
      <c r="A178" s="99">
        <v>10134123</v>
      </c>
      <c r="B178" s="63" t="s">
        <v>7319</v>
      </c>
      <c r="C178" s="63" t="s">
        <v>4283</v>
      </c>
      <c r="D178" s="63" t="s">
        <v>4283</v>
      </c>
      <c r="E178" s="63"/>
      <c r="F178" s="63"/>
      <c r="G178" s="63" t="s">
        <v>4579</v>
      </c>
      <c r="H178" s="63" t="s">
        <v>3800</v>
      </c>
      <c r="I178" s="63" t="s">
        <v>13370</v>
      </c>
      <c r="J178" s="63"/>
      <c r="K178" s="63" t="s">
        <v>4284</v>
      </c>
      <c r="L178" s="63" t="s">
        <v>4416</v>
      </c>
      <c r="M178" s="63" t="s">
        <v>4392</v>
      </c>
      <c r="N178" s="63" t="s">
        <v>4278</v>
      </c>
      <c r="O178" s="63"/>
    </row>
    <row r="179" spans="1:15">
      <c r="A179" s="99">
        <v>10134124</v>
      </c>
      <c r="B179" s="63" t="s">
        <v>7319</v>
      </c>
      <c r="C179" s="63" t="s">
        <v>4283</v>
      </c>
      <c r="D179" s="63" t="s">
        <v>4283</v>
      </c>
      <c r="E179" s="63"/>
      <c r="F179" s="63"/>
      <c r="G179" s="63" t="s">
        <v>4579</v>
      </c>
      <c r="H179" s="63" t="s">
        <v>3800</v>
      </c>
      <c r="I179" s="63" t="s">
        <v>13370</v>
      </c>
      <c r="J179" s="63"/>
      <c r="K179" s="63" t="s">
        <v>4284</v>
      </c>
      <c r="L179" s="63" t="s">
        <v>4416</v>
      </c>
      <c r="M179" s="63" t="s">
        <v>4392</v>
      </c>
      <c r="N179" s="63" t="s">
        <v>4278</v>
      </c>
      <c r="O179" s="63"/>
    </row>
    <row r="180" spans="1:15">
      <c r="A180" s="99">
        <v>10134680</v>
      </c>
      <c r="B180" s="63" t="s">
        <v>130</v>
      </c>
      <c r="C180" s="63" t="s">
        <v>107</v>
      </c>
      <c r="D180" s="63" t="s">
        <v>158</v>
      </c>
      <c r="E180" s="63" t="s">
        <v>159</v>
      </c>
      <c r="F180" s="63"/>
      <c r="G180" s="63" t="s">
        <v>5676</v>
      </c>
      <c r="H180" s="63"/>
      <c r="I180" s="63" t="s">
        <v>13369</v>
      </c>
      <c r="J180" s="63" t="s">
        <v>4738</v>
      </c>
      <c r="K180" s="63" t="s">
        <v>4728</v>
      </c>
      <c r="L180" s="63" t="s">
        <v>5680</v>
      </c>
      <c r="M180" s="63" t="s">
        <v>4295</v>
      </c>
      <c r="N180" s="63" t="s">
        <v>4305</v>
      </c>
      <c r="O180" s="63"/>
    </row>
    <row r="181" spans="1:15">
      <c r="A181" s="99">
        <v>10134686</v>
      </c>
      <c r="B181" s="63" t="s">
        <v>130</v>
      </c>
      <c r="C181" s="63" t="s">
        <v>4283</v>
      </c>
      <c r="D181" s="63" t="s">
        <v>164</v>
      </c>
      <c r="E181" s="63"/>
      <c r="F181" s="63"/>
      <c r="G181" s="63" t="s">
        <v>5676</v>
      </c>
      <c r="H181" s="63"/>
      <c r="I181" s="63"/>
      <c r="J181" s="63" t="s">
        <v>5177</v>
      </c>
      <c r="K181" s="63" t="s">
        <v>9290</v>
      </c>
      <c r="L181" s="63" t="s">
        <v>5682</v>
      </c>
      <c r="M181" s="63" t="s">
        <v>4295</v>
      </c>
      <c r="N181" s="63" t="s">
        <v>4305</v>
      </c>
      <c r="O181" s="63"/>
    </row>
    <row r="182" spans="1:15">
      <c r="A182" s="99">
        <v>10134687</v>
      </c>
      <c r="B182" s="63" t="s">
        <v>130</v>
      </c>
      <c r="C182" s="63" t="s">
        <v>107</v>
      </c>
      <c r="D182" s="63" t="s">
        <v>158</v>
      </c>
      <c r="E182" s="63" t="s">
        <v>160</v>
      </c>
      <c r="F182" s="63"/>
      <c r="G182" s="63" t="s">
        <v>5676</v>
      </c>
      <c r="H182" s="63"/>
      <c r="I182" s="63" t="s">
        <v>12819</v>
      </c>
      <c r="J182" s="63" t="s">
        <v>5253</v>
      </c>
      <c r="K182" s="63" t="s">
        <v>9290</v>
      </c>
      <c r="L182" s="63" t="s">
        <v>5682</v>
      </c>
      <c r="M182" s="63" t="s">
        <v>4295</v>
      </c>
      <c r="N182" s="63" t="s">
        <v>4305</v>
      </c>
      <c r="O182" s="63"/>
    </row>
    <row r="183" spans="1:15">
      <c r="A183" s="99">
        <v>10134688</v>
      </c>
      <c r="B183" s="63" t="s">
        <v>130</v>
      </c>
      <c r="C183" s="63" t="s">
        <v>4283</v>
      </c>
      <c r="D183" s="63" t="s">
        <v>164</v>
      </c>
      <c r="E183" s="63"/>
      <c r="F183" s="63"/>
      <c r="G183" s="63" t="s">
        <v>5676</v>
      </c>
      <c r="H183" s="63"/>
      <c r="I183" s="63"/>
      <c r="J183" s="63" t="s">
        <v>5177</v>
      </c>
      <c r="K183" s="63" t="s">
        <v>9186</v>
      </c>
      <c r="L183" s="63" t="s">
        <v>5150</v>
      </c>
      <c r="M183" s="63" t="s">
        <v>4295</v>
      </c>
      <c r="N183" s="63" t="s">
        <v>4305</v>
      </c>
      <c r="O183" s="63"/>
    </row>
    <row r="184" spans="1:15">
      <c r="A184" s="99">
        <v>10134691</v>
      </c>
      <c r="B184" s="63" t="s">
        <v>12643</v>
      </c>
      <c r="C184" s="63" t="s">
        <v>12644</v>
      </c>
      <c r="D184" s="63" t="s">
        <v>4283</v>
      </c>
      <c r="E184" s="63"/>
      <c r="F184" s="63" t="s">
        <v>163</v>
      </c>
      <c r="G184" s="63" t="s">
        <v>12645</v>
      </c>
      <c r="H184" s="63"/>
      <c r="I184" s="63" t="s">
        <v>12646</v>
      </c>
      <c r="J184" s="63" t="s">
        <v>4565</v>
      </c>
      <c r="K184" s="63" t="s">
        <v>4302</v>
      </c>
      <c r="L184" s="63" t="s">
        <v>4454</v>
      </c>
      <c r="M184" s="63" t="s">
        <v>12633</v>
      </c>
      <c r="N184" s="63" t="s">
        <v>4278</v>
      </c>
      <c r="O184" s="63"/>
    </row>
    <row r="185" spans="1:15">
      <c r="A185" s="99">
        <v>10134971</v>
      </c>
      <c r="B185" s="63" t="s">
        <v>130</v>
      </c>
      <c r="C185" s="63" t="s">
        <v>107</v>
      </c>
      <c r="D185" s="63" t="s">
        <v>158</v>
      </c>
      <c r="E185" s="63" t="s">
        <v>165</v>
      </c>
      <c r="F185" s="63"/>
      <c r="G185" s="63" t="s">
        <v>5676</v>
      </c>
      <c r="H185" s="63"/>
      <c r="I185" s="63" t="s">
        <v>12819</v>
      </c>
      <c r="J185" s="63" t="s">
        <v>5335</v>
      </c>
      <c r="K185" s="63" t="s">
        <v>5683</v>
      </c>
      <c r="L185" s="63" t="s">
        <v>166</v>
      </c>
      <c r="M185" s="63" t="s">
        <v>4295</v>
      </c>
      <c r="N185" s="63" t="s">
        <v>4305</v>
      </c>
      <c r="O185" s="63"/>
    </row>
    <row r="186" spans="1:15">
      <c r="A186" s="99">
        <v>10134975</v>
      </c>
      <c r="B186" s="63" t="s">
        <v>7366</v>
      </c>
      <c r="C186" s="63" t="s">
        <v>4283</v>
      </c>
      <c r="D186" s="63" t="s">
        <v>7367</v>
      </c>
      <c r="E186" s="63"/>
      <c r="F186" s="63"/>
      <c r="G186" s="63" t="s">
        <v>5273</v>
      </c>
      <c r="H186" s="63"/>
      <c r="I186" s="63"/>
      <c r="J186" s="63" t="s">
        <v>5177</v>
      </c>
      <c r="K186" s="63" t="s">
        <v>9197</v>
      </c>
      <c r="L186" s="63" t="s">
        <v>5030</v>
      </c>
      <c r="M186" s="63" t="s">
        <v>4295</v>
      </c>
      <c r="N186" s="63" t="s">
        <v>4278</v>
      </c>
      <c r="O186" s="63"/>
    </row>
    <row r="187" spans="1:15">
      <c r="A187" s="99">
        <v>10134976</v>
      </c>
      <c r="B187" s="63" t="s">
        <v>5685</v>
      </c>
      <c r="C187" s="63" t="s">
        <v>107</v>
      </c>
      <c r="D187" s="63" t="s">
        <v>5686</v>
      </c>
      <c r="E187" s="63" t="s">
        <v>169</v>
      </c>
      <c r="F187" s="63"/>
      <c r="G187" s="63" t="s">
        <v>5687</v>
      </c>
      <c r="H187" s="63" t="s">
        <v>3800</v>
      </c>
      <c r="I187" s="63" t="s">
        <v>13370</v>
      </c>
      <c r="J187" s="63"/>
      <c r="K187" s="63" t="s">
        <v>4284</v>
      </c>
      <c r="L187" s="63" t="s">
        <v>4313</v>
      </c>
      <c r="M187" s="63" t="s">
        <v>4295</v>
      </c>
      <c r="N187" s="63" t="s">
        <v>4305</v>
      </c>
      <c r="O187" s="63"/>
    </row>
    <row r="188" spans="1:15">
      <c r="A188" s="99">
        <v>10134977</v>
      </c>
      <c r="B188" s="63" t="s">
        <v>5688</v>
      </c>
      <c r="C188" s="63" t="s">
        <v>107</v>
      </c>
      <c r="D188" s="63" t="s">
        <v>5686</v>
      </c>
      <c r="E188" s="63" t="s">
        <v>171</v>
      </c>
      <c r="F188" s="63"/>
      <c r="G188" s="63" t="s">
        <v>5395</v>
      </c>
      <c r="H188" s="63" t="s">
        <v>3800</v>
      </c>
      <c r="I188" s="63" t="s">
        <v>13370</v>
      </c>
      <c r="J188" s="63"/>
      <c r="K188" s="63" t="s">
        <v>4284</v>
      </c>
      <c r="L188" s="63" t="s">
        <v>4313</v>
      </c>
      <c r="M188" s="63" t="s">
        <v>4295</v>
      </c>
      <c r="N188" s="63" t="s">
        <v>4305</v>
      </c>
      <c r="O188" s="63"/>
    </row>
    <row r="189" spans="1:15">
      <c r="A189" s="99">
        <v>10134978</v>
      </c>
      <c r="B189" s="63" t="s">
        <v>7368</v>
      </c>
      <c r="C189" s="63" t="s">
        <v>107</v>
      </c>
      <c r="D189" s="63" t="s">
        <v>173</v>
      </c>
      <c r="E189" s="63" t="s">
        <v>174</v>
      </c>
      <c r="F189" s="63"/>
      <c r="G189" s="63" t="s">
        <v>5693</v>
      </c>
      <c r="H189" s="63"/>
      <c r="I189" s="63" t="s">
        <v>14524</v>
      </c>
      <c r="J189" s="63" t="s">
        <v>4342</v>
      </c>
      <c r="K189" s="63" t="s">
        <v>4284</v>
      </c>
      <c r="L189" s="63" t="s">
        <v>109</v>
      </c>
      <c r="M189" s="63" t="s">
        <v>4295</v>
      </c>
      <c r="N189" s="63" t="s">
        <v>4278</v>
      </c>
      <c r="O189" s="63"/>
    </row>
    <row r="190" spans="1:15">
      <c r="A190" s="99">
        <v>10134979</v>
      </c>
      <c r="B190" s="63" t="s">
        <v>127</v>
      </c>
      <c r="C190" s="63" t="s">
        <v>4283</v>
      </c>
      <c r="D190" s="63" t="s">
        <v>144</v>
      </c>
      <c r="E190" s="63"/>
      <c r="F190" s="63"/>
      <c r="G190" s="63" t="s">
        <v>5337</v>
      </c>
      <c r="H190" s="63"/>
      <c r="I190" s="63"/>
      <c r="J190" s="63" t="s">
        <v>5177</v>
      </c>
      <c r="K190" s="63" t="s">
        <v>9197</v>
      </c>
      <c r="L190" s="63" t="s">
        <v>5030</v>
      </c>
      <c r="M190" s="63" t="s">
        <v>4295</v>
      </c>
      <c r="N190" s="63" t="s">
        <v>4278</v>
      </c>
      <c r="O190" s="63"/>
    </row>
    <row r="191" spans="1:15">
      <c r="A191" s="99">
        <v>10137264</v>
      </c>
      <c r="B191" s="63" t="s">
        <v>177</v>
      </c>
      <c r="C191" s="63" t="s">
        <v>12563</v>
      </c>
      <c r="D191" s="63" t="s">
        <v>164</v>
      </c>
      <c r="E191" s="63"/>
      <c r="F191" s="63" t="s">
        <v>13249</v>
      </c>
      <c r="G191" s="63" t="s">
        <v>5271</v>
      </c>
      <c r="H191" s="63"/>
      <c r="I191" s="63"/>
      <c r="J191" s="63" t="s">
        <v>4515</v>
      </c>
      <c r="K191" s="63" t="s">
        <v>4284</v>
      </c>
      <c r="L191" s="63" t="s">
        <v>109</v>
      </c>
      <c r="M191" s="63" t="s">
        <v>4295</v>
      </c>
      <c r="N191" s="63" t="s">
        <v>4278</v>
      </c>
      <c r="O191" s="63"/>
    </row>
    <row r="192" spans="1:15">
      <c r="A192" s="99">
        <v>10137265</v>
      </c>
      <c r="B192" s="63" t="s">
        <v>177</v>
      </c>
      <c r="C192" s="63" t="s">
        <v>12563</v>
      </c>
      <c r="D192" s="63" t="s">
        <v>164</v>
      </c>
      <c r="E192" s="63"/>
      <c r="F192" s="63" t="s">
        <v>13249</v>
      </c>
      <c r="G192" s="63" t="s">
        <v>5271</v>
      </c>
      <c r="H192" s="63"/>
      <c r="I192" s="63"/>
      <c r="J192" s="63" t="s">
        <v>4671</v>
      </c>
      <c r="K192" s="63" t="s">
        <v>4284</v>
      </c>
      <c r="L192" s="63" t="s">
        <v>109</v>
      </c>
      <c r="M192" s="63" t="s">
        <v>4295</v>
      </c>
      <c r="N192" s="63" t="s">
        <v>4278</v>
      </c>
      <c r="O192" s="63"/>
    </row>
    <row r="193" spans="1:15">
      <c r="A193" s="99">
        <v>10137267</v>
      </c>
      <c r="B193" s="63" t="s">
        <v>177</v>
      </c>
      <c r="C193" s="63" t="s">
        <v>12563</v>
      </c>
      <c r="D193" s="63" t="s">
        <v>158</v>
      </c>
      <c r="E193" s="63"/>
      <c r="F193" s="63" t="s">
        <v>13258</v>
      </c>
      <c r="G193" s="63" t="s">
        <v>5271</v>
      </c>
      <c r="H193" s="63"/>
      <c r="I193" s="63" t="s">
        <v>13259</v>
      </c>
      <c r="J193" s="63" t="s">
        <v>4671</v>
      </c>
      <c r="K193" s="63" t="s">
        <v>4284</v>
      </c>
      <c r="L193" s="63" t="s">
        <v>109</v>
      </c>
      <c r="M193" s="63" t="s">
        <v>4295</v>
      </c>
      <c r="N193" s="63" t="s">
        <v>4305</v>
      </c>
      <c r="O193" s="63"/>
    </row>
    <row r="194" spans="1:15">
      <c r="A194" s="99">
        <v>10137268</v>
      </c>
      <c r="B194" s="63" t="s">
        <v>177</v>
      </c>
      <c r="C194" s="63" t="s">
        <v>12563</v>
      </c>
      <c r="D194" s="63" t="s">
        <v>164</v>
      </c>
      <c r="E194" s="63"/>
      <c r="F194" s="63" t="s">
        <v>13249</v>
      </c>
      <c r="G194" s="63" t="s">
        <v>5271</v>
      </c>
      <c r="H194" s="63"/>
      <c r="I194" s="63"/>
      <c r="J194" s="63" t="s">
        <v>4672</v>
      </c>
      <c r="K194" s="63" t="s">
        <v>5339</v>
      </c>
      <c r="L194" s="63" t="s">
        <v>110</v>
      </c>
      <c r="M194" s="63" t="s">
        <v>4295</v>
      </c>
      <c r="N194" s="63" t="s">
        <v>4305</v>
      </c>
      <c r="O194" s="63"/>
    </row>
    <row r="195" spans="1:15">
      <c r="A195" s="99">
        <v>10137271</v>
      </c>
      <c r="B195" s="63" t="s">
        <v>177</v>
      </c>
      <c r="C195" s="63" t="s">
        <v>12563</v>
      </c>
      <c r="D195" s="63" t="s">
        <v>164</v>
      </c>
      <c r="E195" s="63"/>
      <c r="F195" s="63" t="s">
        <v>13249</v>
      </c>
      <c r="G195" s="63" t="s">
        <v>5271</v>
      </c>
      <c r="H195" s="63"/>
      <c r="I195" s="63"/>
      <c r="J195" s="63" t="s">
        <v>4676</v>
      </c>
      <c r="K195" s="63" t="s">
        <v>5108</v>
      </c>
      <c r="L195" s="63" t="s">
        <v>110</v>
      </c>
      <c r="M195" s="63" t="s">
        <v>4295</v>
      </c>
      <c r="N195" s="63" t="s">
        <v>4305</v>
      </c>
      <c r="O195" s="63"/>
    </row>
    <row r="196" spans="1:15">
      <c r="A196" s="99">
        <v>10137276</v>
      </c>
      <c r="B196" s="63" t="s">
        <v>4316</v>
      </c>
      <c r="C196" s="63" t="s">
        <v>107</v>
      </c>
      <c r="D196" s="63" t="s">
        <v>164</v>
      </c>
      <c r="E196" s="63"/>
      <c r="F196" s="63" t="s">
        <v>13258</v>
      </c>
      <c r="G196" s="63" t="s">
        <v>5340</v>
      </c>
      <c r="H196" s="63"/>
      <c r="I196" s="63" t="s">
        <v>13259</v>
      </c>
      <c r="J196" s="63" t="s">
        <v>9139</v>
      </c>
      <c r="K196" s="63" t="s">
        <v>4284</v>
      </c>
      <c r="L196" s="63" t="s">
        <v>854</v>
      </c>
      <c r="M196" s="63" t="s">
        <v>4295</v>
      </c>
      <c r="N196" s="63" t="s">
        <v>4305</v>
      </c>
      <c r="O196" s="63"/>
    </row>
    <row r="197" spans="1:15">
      <c r="A197" s="99">
        <v>10137281</v>
      </c>
      <c r="B197" s="63" t="s">
        <v>176</v>
      </c>
      <c r="C197" s="63" t="s">
        <v>107</v>
      </c>
      <c r="D197" s="63" t="s">
        <v>158</v>
      </c>
      <c r="E197" s="63"/>
      <c r="F197" s="63" t="s">
        <v>13258</v>
      </c>
      <c r="G197" s="63" t="s">
        <v>5340</v>
      </c>
      <c r="H197" s="63"/>
      <c r="I197" s="63" t="s">
        <v>13259</v>
      </c>
      <c r="J197" s="63" t="s">
        <v>5346</v>
      </c>
      <c r="K197" s="63" t="s">
        <v>5186</v>
      </c>
      <c r="L197" s="63" t="s">
        <v>5347</v>
      </c>
      <c r="M197" s="63" t="s">
        <v>4295</v>
      </c>
      <c r="N197" s="63" t="s">
        <v>4305</v>
      </c>
      <c r="O197" s="63"/>
    </row>
    <row r="198" spans="1:15">
      <c r="A198" s="99">
        <v>10137283</v>
      </c>
      <c r="B198" s="63" t="s">
        <v>176</v>
      </c>
      <c r="C198" s="63" t="s">
        <v>12563</v>
      </c>
      <c r="D198" s="63" t="s">
        <v>164</v>
      </c>
      <c r="E198" s="63"/>
      <c r="F198" s="63" t="s">
        <v>13258</v>
      </c>
      <c r="G198" s="63" t="s">
        <v>5340</v>
      </c>
      <c r="H198" s="63"/>
      <c r="I198" s="63" t="s">
        <v>13259</v>
      </c>
      <c r="J198" s="63" t="s">
        <v>4672</v>
      </c>
      <c r="K198" s="63" t="s">
        <v>4476</v>
      </c>
      <c r="L198" s="63" t="s">
        <v>110</v>
      </c>
      <c r="M198" s="63" t="s">
        <v>4295</v>
      </c>
      <c r="N198" s="63" t="s">
        <v>4305</v>
      </c>
      <c r="O198" s="63"/>
    </row>
    <row r="199" spans="1:15">
      <c r="A199" s="99">
        <v>10137286</v>
      </c>
      <c r="B199" s="63" t="s">
        <v>176</v>
      </c>
      <c r="C199" s="63" t="s">
        <v>12563</v>
      </c>
      <c r="D199" s="63" t="s">
        <v>164</v>
      </c>
      <c r="E199" s="63"/>
      <c r="F199" s="63" t="s">
        <v>13258</v>
      </c>
      <c r="G199" s="63" t="s">
        <v>5340</v>
      </c>
      <c r="H199" s="63"/>
      <c r="I199" s="63" t="s">
        <v>13259</v>
      </c>
      <c r="J199" s="63" t="s">
        <v>4671</v>
      </c>
      <c r="K199" s="63" t="s">
        <v>4284</v>
      </c>
      <c r="L199" s="63" t="s">
        <v>109</v>
      </c>
      <c r="M199" s="63" t="s">
        <v>4295</v>
      </c>
      <c r="N199" s="63" t="s">
        <v>4305</v>
      </c>
      <c r="O199" s="63"/>
    </row>
    <row r="200" spans="1:15">
      <c r="A200" s="99">
        <v>10137287</v>
      </c>
      <c r="B200" s="63" t="s">
        <v>9291</v>
      </c>
      <c r="C200" s="63" t="s">
        <v>107</v>
      </c>
      <c r="D200" s="63" t="s">
        <v>164</v>
      </c>
      <c r="E200" s="63" t="s">
        <v>7824</v>
      </c>
      <c r="F200" s="63"/>
      <c r="G200" s="63" t="s">
        <v>9292</v>
      </c>
      <c r="H200" s="63"/>
      <c r="I200" s="63" t="s">
        <v>13371</v>
      </c>
      <c r="J200" s="63" t="s">
        <v>9139</v>
      </c>
      <c r="K200" s="63" t="s">
        <v>4284</v>
      </c>
      <c r="L200" s="63" t="s">
        <v>109</v>
      </c>
      <c r="M200" s="63" t="s">
        <v>4295</v>
      </c>
      <c r="N200" s="63" t="s">
        <v>4278</v>
      </c>
      <c r="O200" s="63"/>
    </row>
    <row r="201" spans="1:15">
      <c r="A201" s="99">
        <v>10137290</v>
      </c>
      <c r="B201" s="63" t="s">
        <v>176</v>
      </c>
      <c r="C201" s="63" t="s">
        <v>107</v>
      </c>
      <c r="D201" s="63" t="s">
        <v>158</v>
      </c>
      <c r="E201" s="63"/>
      <c r="F201" s="63" t="s">
        <v>13258</v>
      </c>
      <c r="G201" s="63" t="s">
        <v>5340</v>
      </c>
      <c r="H201" s="63"/>
      <c r="I201" s="63" t="s">
        <v>13259</v>
      </c>
      <c r="J201" s="63" t="s">
        <v>5253</v>
      </c>
      <c r="K201" s="63" t="s">
        <v>5354</v>
      </c>
      <c r="L201" s="63" t="s">
        <v>110</v>
      </c>
      <c r="M201" s="63" t="s">
        <v>4295</v>
      </c>
      <c r="N201" s="63" t="s">
        <v>4278</v>
      </c>
      <c r="O201" s="63"/>
    </row>
    <row r="202" spans="1:15">
      <c r="A202" s="99">
        <v>10137292</v>
      </c>
      <c r="B202" s="63" t="s">
        <v>178</v>
      </c>
      <c r="C202" s="63" t="s">
        <v>12563</v>
      </c>
      <c r="D202" s="63" t="s">
        <v>5355</v>
      </c>
      <c r="E202" s="63"/>
      <c r="F202" s="63" t="s">
        <v>13258</v>
      </c>
      <c r="G202" s="63" t="s">
        <v>5338</v>
      </c>
      <c r="H202" s="63"/>
      <c r="I202" s="63" t="s">
        <v>13259</v>
      </c>
      <c r="J202" s="63" t="s">
        <v>4372</v>
      </c>
      <c r="K202" s="63" t="s">
        <v>4666</v>
      </c>
      <c r="L202" s="63" t="s">
        <v>5143</v>
      </c>
      <c r="M202" s="63" t="s">
        <v>4295</v>
      </c>
      <c r="N202" s="63" t="s">
        <v>4278</v>
      </c>
      <c r="O202" s="63"/>
    </row>
    <row r="203" spans="1:15">
      <c r="A203" s="99">
        <v>10137294</v>
      </c>
      <c r="B203" s="63" t="s">
        <v>4308</v>
      </c>
      <c r="C203" s="63" t="s">
        <v>12563</v>
      </c>
      <c r="D203" s="63" t="s">
        <v>4309</v>
      </c>
      <c r="E203" s="63"/>
      <c r="F203" s="63" t="s">
        <v>12564</v>
      </c>
      <c r="G203" s="63" t="s">
        <v>4310</v>
      </c>
      <c r="H203" s="63" t="s">
        <v>3800</v>
      </c>
      <c r="I203" s="63" t="s">
        <v>12565</v>
      </c>
      <c r="J203" s="63" t="s">
        <v>4311</v>
      </c>
      <c r="K203" s="63" t="s">
        <v>4312</v>
      </c>
      <c r="L203" s="63" t="s">
        <v>4313</v>
      </c>
      <c r="M203" s="63" t="s">
        <v>4295</v>
      </c>
      <c r="N203" s="63" t="s">
        <v>4278</v>
      </c>
      <c r="O203" s="63"/>
    </row>
    <row r="204" spans="1:15">
      <c r="A204" s="99">
        <v>10137295</v>
      </c>
      <c r="B204" s="63" t="s">
        <v>6228</v>
      </c>
      <c r="C204" s="63" t="s">
        <v>107</v>
      </c>
      <c r="D204" s="63" t="s">
        <v>181</v>
      </c>
      <c r="E204" s="63" t="s">
        <v>182</v>
      </c>
      <c r="F204" s="63" t="s">
        <v>12564</v>
      </c>
      <c r="G204" s="63" t="s">
        <v>4315</v>
      </c>
      <c r="H204" s="63" t="s">
        <v>3800</v>
      </c>
      <c r="I204" s="63" t="s">
        <v>12565</v>
      </c>
      <c r="J204" s="63"/>
      <c r="K204" s="63" t="s">
        <v>5469</v>
      </c>
      <c r="L204" s="63" t="s">
        <v>110</v>
      </c>
      <c r="M204" s="63" t="s">
        <v>4295</v>
      </c>
      <c r="N204" s="63" t="s">
        <v>4278</v>
      </c>
      <c r="O204" s="63"/>
    </row>
    <row r="205" spans="1:15">
      <c r="A205" s="99">
        <v>10137296</v>
      </c>
      <c r="B205" s="63" t="s">
        <v>4314</v>
      </c>
      <c r="C205" s="63" t="s">
        <v>107</v>
      </c>
      <c r="D205" s="63"/>
      <c r="E205" s="63" t="s">
        <v>183</v>
      </c>
      <c r="F205" s="63" t="s">
        <v>12564</v>
      </c>
      <c r="G205" s="63" t="s">
        <v>4315</v>
      </c>
      <c r="H205" s="63" t="s">
        <v>3800</v>
      </c>
      <c r="I205" s="63" t="s">
        <v>12565</v>
      </c>
      <c r="J205" s="63"/>
      <c r="K205" s="63" t="s">
        <v>4312</v>
      </c>
      <c r="L205" s="63" t="s">
        <v>4313</v>
      </c>
      <c r="M205" s="63" t="s">
        <v>4295</v>
      </c>
      <c r="N205" s="63" t="s">
        <v>4278</v>
      </c>
      <c r="O205" s="63"/>
    </row>
    <row r="206" spans="1:15">
      <c r="A206" s="99">
        <v>10137756</v>
      </c>
      <c r="B206" s="63" t="s">
        <v>6323</v>
      </c>
      <c r="C206" s="63" t="s">
        <v>4283</v>
      </c>
      <c r="D206" s="63" t="s">
        <v>4283</v>
      </c>
      <c r="E206" s="63"/>
      <c r="F206" s="63"/>
      <c r="G206" s="63" t="s">
        <v>6324</v>
      </c>
      <c r="H206" s="63"/>
      <c r="I206" s="63"/>
      <c r="J206" s="63" t="s">
        <v>4671</v>
      </c>
      <c r="K206" s="63" t="s">
        <v>4284</v>
      </c>
      <c r="L206" s="63" t="s">
        <v>109</v>
      </c>
      <c r="M206" s="63" t="s">
        <v>4321</v>
      </c>
      <c r="N206" s="63" t="s">
        <v>4278</v>
      </c>
      <c r="O206" s="63"/>
    </row>
    <row r="207" spans="1:15">
      <c r="A207" s="99">
        <v>10137767</v>
      </c>
      <c r="B207" s="63" t="s">
        <v>184</v>
      </c>
      <c r="C207" s="63" t="s">
        <v>107</v>
      </c>
      <c r="D207" s="63" t="s">
        <v>6470</v>
      </c>
      <c r="E207" s="63" t="s">
        <v>6471</v>
      </c>
      <c r="F207" s="63" t="s">
        <v>13261</v>
      </c>
      <c r="G207" s="63" t="s">
        <v>6472</v>
      </c>
      <c r="H207" s="63"/>
      <c r="I207" s="63" t="s">
        <v>13752</v>
      </c>
      <c r="J207" s="63" t="s">
        <v>4292</v>
      </c>
      <c r="K207" s="63" t="s">
        <v>5354</v>
      </c>
      <c r="L207" s="63" t="s">
        <v>6473</v>
      </c>
      <c r="M207" s="63" t="s">
        <v>4295</v>
      </c>
      <c r="N207" s="63" t="s">
        <v>4278</v>
      </c>
      <c r="O207" s="63"/>
    </row>
    <row r="208" spans="1:15">
      <c r="A208" s="99">
        <v>10137773</v>
      </c>
      <c r="B208" s="63" t="s">
        <v>184</v>
      </c>
      <c r="C208" s="63" t="s">
        <v>12563</v>
      </c>
      <c r="D208" s="63" t="s">
        <v>6474</v>
      </c>
      <c r="E208" s="63"/>
      <c r="F208" s="63" t="s">
        <v>13261</v>
      </c>
      <c r="G208" s="63" t="s">
        <v>6472</v>
      </c>
      <c r="H208" s="63"/>
      <c r="I208" s="63" t="s">
        <v>13752</v>
      </c>
      <c r="J208" s="63" t="s">
        <v>4586</v>
      </c>
      <c r="K208" s="63" t="s">
        <v>4284</v>
      </c>
      <c r="L208" s="63" t="s">
        <v>4300</v>
      </c>
      <c r="M208" s="63" t="s">
        <v>4295</v>
      </c>
      <c r="N208" s="63" t="s">
        <v>4363</v>
      </c>
      <c r="O208" s="63"/>
    </row>
    <row r="209" spans="1:15">
      <c r="A209" s="99">
        <v>10137784</v>
      </c>
      <c r="B209" s="63" t="s">
        <v>185</v>
      </c>
      <c r="C209" s="63" t="s">
        <v>12563</v>
      </c>
      <c r="D209" s="63" t="s">
        <v>5358</v>
      </c>
      <c r="E209" s="63"/>
      <c r="F209" s="63" t="s">
        <v>13261</v>
      </c>
      <c r="G209" s="63" t="s">
        <v>5359</v>
      </c>
      <c r="H209" s="63"/>
      <c r="I209" s="63" t="s">
        <v>13262</v>
      </c>
      <c r="J209" s="63" t="s">
        <v>5025</v>
      </c>
      <c r="K209" s="63" t="s">
        <v>5360</v>
      </c>
      <c r="L209" s="63" t="s">
        <v>110</v>
      </c>
      <c r="M209" s="63" t="s">
        <v>4295</v>
      </c>
      <c r="N209" s="63" t="s">
        <v>4278</v>
      </c>
      <c r="O209" s="63"/>
    </row>
    <row r="210" spans="1:15">
      <c r="A210" s="99">
        <v>10137793</v>
      </c>
      <c r="B210" s="63" t="s">
        <v>188</v>
      </c>
      <c r="C210" s="63" t="s">
        <v>12563</v>
      </c>
      <c r="D210" s="63" t="s">
        <v>5361</v>
      </c>
      <c r="E210" s="63"/>
      <c r="F210" s="63" t="s">
        <v>13261</v>
      </c>
      <c r="G210" s="63" t="s">
        <v>5359</v>
      </c>
      <c r="H210" s="63"/>
      <c r="I210" s="63" t="s">
        <v>13262</v>
      </c>
      <c r="J210" s="63" t="s">
        <v>5177</v>
      </c>
      <c r="K210" s="63" t="s">
        <v>4284</v>
      </c>
      <c r="L210" s="63" t="s">
        <v>4297</v>
      </c>
      <c r="M210" s="63" t="s">
        <v>4295</v>
      </c>
      <c r="N210" s="63" t="s">
        <v>4278</v>
      </c>
      <c r="O210" s="63"/>
    </row>
    <row r="211" spans="1:15">
      <c r="A211" s="99">
        <v>10137801</v>
      </c>
      <c r="B211" s="63" t="s">
        <v>185</v>
      </c>
      <c r="C211" s="63" t="s">
        <v>12563</v>
      </c>
      <c r="D211" s="63" t="s">
        <v>5358</v>
      </c>
      <c r="E211" s="63"/>
      <c r="F211" s="63" t="s">
        <v>13261</v>
      </c>
      <c r="G211" s="63" t="s">
        <v>5362</v>
      </c>
      <c r="H211" s="63"/>
      <c r="I211" s="63" t="s">
        <v>13262</v>
      </c>
      <c r="J211" s="63" t="s">
        <v>5364</v>
      </c>
      <c r="K211" s="63" t="s">
        <v>4387</v>
      </c>
      <c r="L211" s="63" t="s">
        <v>4283</v>
      </c>
      <c r="M211" s="63" t="s">
        <v>4295</v>
      </c>
      <c r="N211" s="63" t="s">
        <v>4278</v>
      </c>
      <c r="O211" s="63"/>
    </row>
    <row r="212" spans="1:15">
      <c r="A212" s="99">
        <v>10137805</v>
      </c>
      <c r="B212" s="63" t="s">
        <v>185</v>
      </c>
      <c r="C212" s="63" t="s">
        <v>107</v>
      </c>
      <c r="D212" s="63" t="s">
        <v>5361</v>
      </c>
      <c r="E212" s="63" t="s">
        <v>193</v>
      </c>
      <c r="F212" s="63" t="s">
        <v>13261</v>
      </c>
      <c r="G212" s="63" t="s">
        <v>5362</v>
      </c>
      <c r="H212" s="63"/>
      <c r="I212" s="63" t="s">
        <v>13262</v>
      </c>
      <c r="J212" s="63" t="s">
        <v>5365</v>
      </c>
      <c r="K212" s="63" t="s">
        <v>5366</v>
      </c>
      <c r="L212" s="63" t="s">
        <v>5367</v>
      </c>
      <c r="M212" s="63" t="s">
        <v>4295</v>
      </c>
      <c r="N212" s="63" t="s">
        <v>4278</v>
      </c>
      <c r="O212" s="63"/>
    </row>
    <row r="213" spans="1:15">
      <c r="A213" s="99">
        <v>10137808</v>
      </c>
      <c r="B213" s="63" t="s">
        <v>126</v>
      </c>
      <c r="C213" s="63" t="s">
        <v>107</v>
      </c>
      <c r="D213" s="63" t="s">
        <v>108</v>
      </c>
      <c r="E213" s="63" t="s">
        <v>195</v>
      </c>
      <c r="F213" s="63" t="s">
        <v>13263</v>
      </c>
      <c r="G213" s="63" t="s">
        <v>5269</v>
      </c>
      <c r="H213" s="63"/>
      <c r="I213" s="63" t="s">
        <v>13262</v>
      </c>
      <c r="J213" s="63" t="s">
        <v>13264</v>
      </c>
      <c r="K213" s="63" t="s">
        <v>5368</v>
      </c>
      <c r="L213" s="63" t="s">
        <v>110</v>
      </c>
      <c r="M213" s="63" t="s">
        <v>4295</v>
      </c>
      <c r="N213" s="63" t="s">
        <v>4278</v>
      </c>
      <c r="O213" s="63"/>
    </row>
    <row r="214" spans="1:15">
      <c r="A214" s="99">
        <v>10137809</v>
      </c>
      <c r="B214" s="63" t="s">
        <v>126</v>
      </c>
      <c r="C214" s="63" t="s">
        <v>107</v>
      </c>
      <c r="D214" s="63" t="s">
        <v>108</v>
      </c>
      <c r="E214" s="63" t="s">
        <v>196</v>
      </c>
      <c r="F214" s="63" t="s">
        <v>13263</v>
      </c>
      <c r="G214" s="63" t="s">
        <v>5269</v>
      </c>
      <c r="H214" s="63"/>
      <c r="I214" s="63" t="s">
        <v>13175</v>
      </c>
      <c r="J214" s="63" t="s">
        <v>4398</v>
      </c>
      <c r="K214" s="63" t="s">
        <v>5294</v>
      </c>
      <c r="L214" s="63" t="s">
        <v>5295</v>
      </c>
      <c r="M214" s="63" t="s">
        <v>4295</v>
      </c>
      <c r="N214" s="63" t="s">
        <v>4278</v>
      </c>
      <c r="O214" s="63"/>
    </row>
    <row r="215" spans="1:15">
      <c r="A215" s="99">
        <v>10137916</v>
      </c>
      <c r="B215" s="63" t="s">
        <v>126</v>
      </c>
      <c r="C215" s="63" t="s">
        <v>107</v>
      </c>
      <c r="D215" s="63" t="s">
        <v>108</v>
      </c>
      <c r="E215" s="63" t="s">
        <v>197</v>
      </c>
      <c r="F215" s="63" t="s">
        <v>13263</v>
      </c>
      <c r="G215" s="63" t="s">
        <v>5269</v>
      </c>
      <c r="H215" s="63"/>
      <c r="I215" s="63" t="s">
        <v>13262</v>
      </c>
      <c r="J215" s="63" t="s">
        <v>4738</v>
      </c>
      <c r="K215" s="63" t="s">
        <v>5372</v>
      </c>
      <c r="L215" s="63" t="s">
        <v>110</v>
      </c>
      <c r="M215" s="63" t="s">
        <v>4295</v>
      </c>
      <c r="N215" s="63" t="s">
        <v>4278</v>
      </c>
      <c r="O215" s="63"/>
    </row>
    <row r="216" spans="1:15">
      <c r="A216" s="99">
        <v>10138136</v>
      </c>
      <c r="B216" s="63" t="s">
        <v>7369</v>
      </c>
      <c r="C216" s="63" t="s">
        <v>12563</v>
      </c>
      <c r="D216" s="63" t="s">
        <v>156</v>
      </c>
      <c r="E216" s="63"/>
      <c r="F216" s="63" t="s">
        <v>13372</v>
      </c>
      <c r="G216" s="63" t="s">
        <v>7370</v>
      </c>
      <c r="H216" s="63"/>
      <c r="I216" s="63" t="s">
        <v>13373</v>
      </c>
      <c r="J216" s="63" t="s">
        <v>4589</v>
      </c>
      <c r="K216" s="63" t="s">
        <v>9197</v>
      </c>
      <c r="L216" s="63" t="s">
        <v>110</v>
      </c>
      <c r="M216" s="63" t="s">
        <v>4295</v>
      </c>
      <c r="N216" s="63" t="s">
        <v>4278</v>
      </c>
      <c r="O216" s="63"/>
    </row>
    <row r="217" spans="1:15">
      <c r="A217" s="99">
        <v>10138137</v>
      </c>
      <c r="B217" s="63" t="s">
        <v>5691</v>
      </c>
      <c r="C217" s="63" t="s">
        <v>107</v>
      </c>
      <c r="D217" s="63" t="s">
        <v>204</v>
      </c>
      <c r="E217" s="63" t="s">
        <v>5692</v>
      </c>
      <c r="F217" s="63" t="s">
        <v>13372</v>
      </c>
      <c r="G217" s="63" t="s">
        <v>5693</v>
      </c>
      <c r="H217" s="63"/>
      <c r="I217" s="63" t="s">
        <v>13373</v>
      </c>
      <c r="J217" s="63" t="s">
        <v>4738</v>
      </c>
      <c r="K217" s="63" t="s">
        <v>5694</v>
      </c>
      <c r="L217" s="63" t="s">
        <v>110</v>
      </c>
      <c r="M217" s="63" t="s">
        <v>4295</v>
      </c>
      <c r="N217" s="63" t="s">
        <v>4278</v>
      </c>
      <c r="O217" s="63"/>
    </row>
    <row r="218" spans="1:15">
      <c r="A218" s="99">
        <v>10138140</v>
      </c>
      <c r="B218" s="63" t="s">
        <v>5691</v>
      </c>
      <c r="C218" s="63" t="s">
        <v>12563</v>
      </c>
      <c r="D218" s="63"/>
      <c r="E218" s="63" t="s">
        <v>5695</v>
      </c>
      <c r="F218" s="63" t="s">
        <v>13372</v>
      </c>
      <c r="G218" s="63" t="s">
        <v>5693</v>
      </c>
      <c r="H218" s="63"/>
      <c r="I218" s="63" t="s">
        <v>13373</v>
      </c>
      <c r="J218" s="63" t="s">
        <v>4548</v>
      </c>
      <c r="K218" s="63" t="s">
        <v>5018</v>
      </c>
      <c r="L218" s="63" t="s">
        <v>110</v>
      </c>
      <c r="M218" s="63" t="s">
        <v>4295</v>
      </c>
      <c r="N218" s="63" t="s">
        <v>4278</v>
      </c>
      <c r="O218" s="63"/>
    </row>
    <row r="219" spans="1:15">
      <c r="A219" s="99">
        <v>10138141</v>
      </c>
      <c r="B219" s="63" t="s">
        <v>5696</v>
      </c>
      <c r="C219" s="63" t="s">
        <v>107</v>
      </c>
      <c r="D219" s="63" t="s">
        <v>204</v>
      </c>
      <c r="E219" s="63" t="s">
        <v>201</v>
      </c>
      <c r="F219" s="63" t="s">
        <v>13372</v>
      </c>
      <c r="G219" s="63" t="s">
        <v>5693</v>
      </c>
      <c r="H219" s="63"/>
      <c r="I219" s="63" t="s">
        <v>13373</v>
      </c>
      <c r="J219" s="63" t="s">
        <v>4676</v>
      </c>
      <c r="K219" s="63" t="s">
        <v>5623</v>
      </c>
      <c r="L219" s="63" t="s">
        <v>110</v>
      </c>
      <c r="M219" s="63" t="s">
        <v>4295</v>
      </c>
      <c r="N219" s="63" t="s">
        <v>4278</v>
      </c>
      <c r="O219" s="63"/>
    </row>
    <row r="220" spans="1:15">
      <c r="A220" s="99">
        <v>10138145</v>
      </c>
      <c r="B220" s="63" t="s">
        <v>5691</v>
      </c>
      <c r="C220" s="63" t="s">
        <v>107</v>
      </c>
      <c r="D220" s="63" t="s">
        <v>5697</v>
      </c>
      <c r="E220" s="63" t="s">
        <v>5698</v>
      </c>
      <c r="F220" s="63" t="s">
        <v>13372</v>
      </c>
      <c r="G220" s="63" t="s">
        <v>5693</v>
      </c>
      <c r="H220" s="63"/>
      <c r="I220" s="63" t="s">
        <v>13373</v>
      </c>
      <c r="J220" s="63" t="s">
        <v>5025</v>
      </c>
      <c r="K220" s="63" t="s">
        <v>4284</v>
      </c>
      <c r="L220" s="63" t="s">
        <v>109</v>
      </c>
      <c r="M220" s="63" t="s">
        <v>4295</v>
      </c>
      <c r="N220" s="63" t="s">
        <v>4278</v>
      </c>
      <c r="O220" s="63"/>
    </row>
    <row r="221" spans="1:15">
      <c r="A221" s="99">
        <v>10138149</v>
      </c>
      <c r="B221" s="63" t="s">
        <v>5691</v>
      </c>
      <c r="C221" s="63" t="s">
        <v>12563</v>
      </c>
      <c r="D221" s="63" t="s">
        <v>5697</v>
      </c>
      <c r="E221" s="63"/>
      <c r="F221" s="63" t="s">
        <v>13372</v>
      </c>
      <c r="G221" s="63" t="s">
        <v>5693</v>
      </c>
      <c r="H221" s="63"/>
      <c r="I221" s="63" t="s">
        <v>13373</v>
      </c>
      <c r="J221" s="63" t="s">
        <v>4292</v>
      </c>
      <c r="K221" s="63" t="s">
        <v>5154</v>
      </c>
      <c r="L221" s="63" t="s">
        <v>5249</v>
      </c>
      <c r="M221" s="63" t="s">
        <v>4295</v>
      </c>
      <c r="N221" s="63" t="s">
        <v>4278</v>
      </c>
      <c r="O221" s="63"/>
    </row>
    <row r="222" spans="1:15">
      <c r="A222" s="99">
        <v>10138152</v>
      </c>
      <c r="B222" s="63" t="s">
        <v>5691</v>
      </c>
      <c r="C222" s="63" t="s">
        <v>12563</v>
      </c>
      <c r="D222" s="63" t="s">
        <v>5697</v>
      </c>
      <c r="E222" s="63"/>
      <c r="F222" s="63" t="s">
        <v>13372</v>
      </c>
      <c r="G222" s="63" t="s">
        <v>5693</v>
      </c>
      <c r="H222" s="63"/>
      <c r="I222" s="63" t="s">
        <v>13373</v>
      </c>
      <c r="J222" s="63" t="s">
        <v>4548</v>
      </c>
      <c r="K222" s="63" t="s">
        <v>5018</v>
      </c>
      <c r="L222" s="63" t="s">
        <v>110</v>
      </c>
      <c r="M222" s="63" t="s">
        <v>4295</v>
      </c>
      <c r="N222" s="63" t="s">
        <v>4278</v>
      </c>
      <c r="O222" s="63"/>
    </row>
    <row r="223" spans="1:15">
      <c r="A223" s="99">
        <v>10138153</v>
      </c>
      <c r="B223" s="63" t="s">
        <v>5702</v>
      </c>
      <c r="C223" s="63" t="s">
        <v>107</v>
      </c>
      <c r="D223" s="63" t="s">
        <v>384</v>
      </c>
      <c r="E223" s="63" t="s">
        <v>209</v>
      </c>
      <c r="F223" s="63" t="s">
        <v>13372</v>
      </c>
      <c r="G223" s="63" t="s">
        <v>5693</v>
      </c>
      <c r="H223" s="63" t="s">
        <v>3800</v>
      </c>
      <c r="I223" s="63" t="s">
        <v>13373</v>
      </c>
      <c r="J223" s="63" t="s">
        <v>4635</v>
      </c>
      <c r="K223" s="63" t="s">
        <v>5072</v>
      </c>
      <c r="L223" s="63" t="s">
        <v>272</v>
      </c>
      <c r="M223" s="63" t="s">
        <v>4295</v>
      </c>
      <c r="N223" s="63" t="s">
        <v>4278</v>
      </c>
      <c r="O223" s="63"/>
    </row>
    <row r="224" spans="1:15">
      <c r="A224" s="99">
        <v>10138820</v>
      </c>
      <c r="B224" s="63" t="s">
        <v>6775</v>
      </c>
      <c r="C224" s="63" t="s">
        <v>101</v>
      </c>
      <c r="D224" s="63" t="s">
        <v>6765</v>
      </c>
      <c r="E224" s="63"/>
      <c r="F224" s="63" t="s">
        <v>14056</v>
      </c>
      <c r="G224" s="63" t="s">
        <v>6776</v>
      </c>
      <c r="H224" s="63"/>
      <c r="I224" s="63" t="s">
        <v>14057</v>
      </c>
      <c r="J224" s="63" t="s">
        <v>6777</v>
      </c>
      <c r="K224" s="63" t="s">
        <v>4293</v>
      </c>
      <c r="L224" s="63" t="s">
        <v>4338</v>
      </c>
      <c r="M224" s="63" t="s">
        <v>5233</v>
      </c>
      <c r="N224" s="63" t="s">
        <v>4278</v>
      </c>
      <c r="O224" s="63"/>
    </row>
    <row r="225" spans="1:15">
      <c r="A225" s="99">
        <v>10139002</v>
      </c>
      <c r="B225" s="63" t="s">
        <v>210</v>
      </c>
      <c r="C225" s="63" t="s">
        <v>12563</v>
      </c>
      <c r="D225" s="63" t="s">
        <v>204</v>
      </c>
      <c r="E225" s="63"/>
      <c r="F225" s="63" t="s">
        <v>213</v>
      </c>
      <c r="G225" s="63" t="s">
        <v>5693</v>
      </c>
      <c r="H225" s="63"/>
      <c r="I225" s="63" t="s">
        <v>13248</v>
      </c>
      <c r="J225" s="63" t="s">
        <v>4372</v>
      </c>
      <c r="K225" s="63" t="s">
        <v>4666</v>
      </c>
      <c r="L225" s="63" t="s">
        <v>5143</v>
      </c>
      <c r="M225" s="63" t="s">
        <v>4295</v>
      </c>
      <c r="N225" s="63" t="s">
        <v>4278</v>
      </c>
      <c r="O225" s="63"/>
    </row>
    <row r="226" spans="1:15">
      <c r="A226" s="99">
        <v>10139010</v>
      </c>
      <c r="B226" s="63" t="s">
        <v>214</v>
      </c>
      <c r="C226" s="63" t="s">
        <v>12563</v>
      </c>
      <c r="D226" s="63" t="s">
        <v>108</v>
      </c>
      <c r="E226" s="63"/>
      <c r="F226" s="63" t="s">
        <v>213</v>
      </c>
      <c r="G226" s="63" t="s">
        <v>5269</v>
      </c>
      <c r="H226" s="63"/>
      <c r="I226" s="63" t="s">
        <v>13248</v>
      </c>
      <c r="J226" s="63" t="s">
        <v>5373</v>
      </c>
      <c r="K226" s="63" t="s">
        <v>4284</v>
      </c>
      <c r="L226" s="63" t="s">
        <v>109</v>
      </c>
      <c r="M226" s="63" t="s">
        <v>4295</v>
      </c>
      <c r="N226" s="63" t="s">
        <v>4278</v>
      </c>
      <c r="O226" s="63"/>
    </row>
    <row r="227" spans="1:15">
      <c r="A227" s="99">
        <v>10139015</v>
      </c>
      <c r="B227" s="63" t="s">
        <v>214</v>
      </c>
      <c r="C227" s="63" t="s">
        <v>107</v>
      </c>
      <c r="D227" s="63" t="s">
        <v>108</v>
      </c>
      <c r="E227" s="63" t="s">
        <v>215</v>
      </c>
      <c r="F227" s="63" t="s">
        <v>213</v>
      </c>
      <c r="G227" s="63" t="s">
        <v>5269</v>
      </c>
      <c r="H227" s="63"/>
      <c r="I227" s="63" t="s">
        <v>13248</v>
      </c>
      <c r="J227" s="63" t="s">
        <v>4952</v>
      </c>
      <c r="K227" s="63" t="s">
        <v>5375</v>
      </c>
      <c r="L227" s="63" t="s">
        <v>110</v>
      </c>
      <c r="M227" s="63" t="s">
        <v>4295</v>
      </c>
      <c r="N227" s="63" t="s">
        <v>4278</v>
      </c>
      <c r="O227" s="63"/>
    </row>
    <row r="228" spans="1:15">
      <c r="A228" s="99">
        <v>10139018</v>
      </c>
      <c r="B228" s="63" t="s">
        <v>216</v>
      </c>
      <c r="C228" s="63" t="s">
        <v>12563</v>
      </c>
      <c r="D228" s="63" t="s">
        <v>158</v>
      </c>
      <c r="E228" s="63"/>
      <c r="F228" s="63" t="s">
        <v>213</v>
      </c>
      <c r="G228" s="63" t="s">
        <v>5676</v>
      </c>
      <c r="H228" s="63"/>
      <c r="I228" s="63" t="s">
        <v>13248</v>
      </c>
      <c r="J228" s="63" t="s">
        <v>4586</v>
      </c>
      <c r="K228" s="63" t="s">
        <v>4284</v>
      </c>
      <c r="L228" s="63" t="s">
        <v>109</v>
      </c>
      <c r="M228" s="63" t="s">
        <v>4295</v>
      </c>
      <c r="N228" s="63" t="s">
        <v>4278</v>
      </c>
      <c r="O228" s="63"/>
    </row>
    <row r="229" spans="1:15">
      <c r="A229" s="99">
        <v>10139068</v>
      </c>
      <c r="B229" s="63" t="s">
        <v>7586</v>
      </c>
      <c r="C229" s="63" t="s">
        <v>14748</v>
      </c>
      <c r="D229" s="63" t="s">
        <v>7587</v>
      </c>
      <c r="E229" s="63"/>
      <c r="F229" s="63" t="s">
        <v>14749</v>
      </c>
      <c r="G229" s="63" t="s">
        <v>7588</v>
      </c>
      <c r="H229" s="63"/>
      <c r="I229" s="63" t="s">
        <v>14750</v>
      </c>
      <c r="J229" s="63"/>
      <c r="K229" s="63" t="s">
        <v>4284</v>
      </c>
      <c r="L229" s="63" t="s">
        <v>4306</v>
      </c>
      <c r="M229" s="63" t="s">
        <v>4355</v>
      </c>
      <c r="N229" s="63" t="s">
        <v>4278</v>
      </c>
      <c r="O229" s="63"/>
    </row>
    <row r="230" spans="1:15">
      <c r="A230" s="99">
        <v>10140033</v>
      </c>
      <c r="B230" s="63" t="s">
        <v>6970</v>
      </c>
      <c r="C230" s="63" t="s">
        <v>14211</v>
      </c>
      <c r="D230" s="63" t="s">
        <v>6971</v>
      </c>
      <c r="E230" s="63"/>
      <c r="F230" s="63" t="s">
        <v>14214</v>
      </c>
      <c r="G230" s="63" t="s">
        <v>6972</v>
      </c>
      <c r="H230" s="63"/>
      <c r="I230" s="63" t="s">
        <v>14215</v>
      </c>
      <c r="J230" s="63" t="s">
        <v>6554</v>
      </c>
      <c r="K230" s="63" t="s">
        <v>5629</v>
      </c>
      <c r="L230" s="63" t="s">
        <v>5112</v>
      </c>
      <c r="M230" s="63" t="s">
        <v>4304</v>
      </c>
      <c r="N230" s="63" t="s">
        <v>4278</v>
      </c>
      <c r="O230" s="63"/>
    </row>
    <row r="231" spans="1:15">
      <c r="A231" s="99">
        <v>10140397</v>
      </c>
      <c r="B231" s="63" t="s">
        <v>220</v>
      </c>
      <c r="C231" s="63" t="s">
        <v>14211</v>
      </c>
      <c r="D231" s="63" t="s">
        <v>7295</v>
      </c>
      <c r="E231" s="63"/>
      <c r="F231" s="63" t="s">
        <v>224</v>
      </c>
      <c r="G231" s="63" t="s">
        <v>7296</v>
      </c>
      <c r="H231" s="63"/>
      <c r="I231" s="63" t="s">
        <v>14474</v>
      </c>
      <c r="J231" s="63" t="s">
        <v>4522</v>
      </c>
      <c r="K231" s="63" t="s">
        <v>4284</v>
      </c>
      <c r="L231" s="63" t="s">
        <v>4416</v>
      </c>
      <c r="M231" s="63" t="s">
        <v>4392</v>
      </c>
      <c r="N231" s="63" t="s">
        <v>4278</v>
      </c>
      <c r="O231" s="63"/>
    </row>
    <row r="232" spans="1:15">
      <c r="A232" s="99">
        <v>10140585</v>
      </c>
      <c r="B232" s="63" t="s">
        <v>6973</v>
      </c>
      <c r="C232" s="63" t="s">
        <v>14211</v>
      </c>
      <c r="D232" s="63" t="s">
        <v>6974</v>
      </c>
      <c r="E232" s="63"/>
      <c r="F232" s="63" t="s">
        <v>14216</v>
      </c>
      <c r="G232" s="63" t="s">
        <v>6975</v>
      </c>
      <c r="H232" s="63"/>
      <c r="I232" s="63" t="s">
        <v>14217</v>
      </c>
      <c r="J232" s="63" t="s">
        <v>4311</v>
      </c>
      <c r="K232" s="63" t="s">
        <v>4284</v>
      </c>
      <c r="L232" s="63" t="s">
        <v>4416</v>
      </c>
      <c r="M232" s="63" t="s">
        <v>4392</v>
      </c>
      <c r="N232" s="63" t="s">
        <v>4278</v>
      </c>
      <c r="O232" s="63"/>
    </row>
    <row r="233" spans="1:15">
      <c r="A233" s="99">
        <v>10140586</v>
      </c>
      <c r="B233" s="63" t="s">
        <v>6973</v>
      </c>
      <c r="C233" s="63" t="s">
        <v>14211</v>
      </c>
      <c r="D233" s="63" t="s">
        <v>6974</v>
      </c>
      <c r="E233" s="63"/>
      <c r="F233" s="63" t="s">
        <v>14216</v>
      </c>
      <c r="G233" s="63" t="s">
        <v>6975</v>
      </c>
      <c r="H233" s="63"/>
      <c r="I233" s="63" t="s">
        <v>14217</v>
      </c>
      <c r="J233" s="63" t="s">
        <v>5324</v>
      </c>
      <c r="K233" s="63" t="s">
        <v>4284</v>
      </c>
      <c r="L233" s="63" t="s">
        <v>4416</v>
      </c>
      <c r="M233" s="63" t="s">
        <v>4392</v>
      </c>
      <c r="N233" s="63" t="s">
        <v>4278</v>
      </c>
      <c r="O233" s="63"/>
    </row>
    <row r="234" spans="1:15">
      <c r="A234" s="99">
        <v>10140587</v>
      </c>
      <c r="B234" s="63" t="s">
        <v>6973</v>
      </c>
      <c r="C234" s="63" t="s">
        <v>14211</v>
      </c>
      <c r="D234" s="63" t="s">
        <v>6974</v>
      </c>
      <c r="E234" s="63"/>
      <c r="F234" s="63" t="s">
        <v>14216</v>
      </c>
      <c r="G234" s="63" t="s">
        <v>6975</v>
      </c>
      <c r="H234" s="63"/>
      <c r="I234" s="63" t="s">
        <v>14217</v>
      </c>
      <c r="J234" s="63" t="s">
        <v>6977</v>
      </c>
      <c r="K234" s="63" t="s">
        <v>4284</v>
      </c>
      <c r="L234" s="63" t="s">
        <v>4416</v>
      </c>
      <c r="M234" s="63" t="s">
        <v>4392</v>
      </c>
      <c r="N234" s="63" t="s">
        <v>4278</v>
      </c>
      <c r="O234" s="63"/>
    </row>
    <row r="235" spans="1:15">
      <c r="A235" s="99">
        <v>10140588</v>
      </c>
      <c r="B235" s="63" t="s">
        <v>6973</v>
      </c>
      <c r="C235" s="63" t="s">
        <v>14211</v>
      </c>
      <c r="D235" s="63" t="s">
        <v>6974</v>
      </c>
      <c r="E235" s="63"/>
      <c r="F235" s="63" t="s">
        <v>14216</v>
      </c>
      <c r="G235" s="63" t="s">
        <v>6975</v>
      </c>
      <c r="H235" s="63"/>
      <c r="I235" s="63" t="s">
        <v>14217</v>
      </c>
      <c r="J235" s="63" t="s">
        <v>4311</v>
      </c>
      <c r="K235" s="63" t="s">
        <v>4284</v>
      </c>
      <c r="L235" s="63" t="s">
        <v>4416</v>
      </c>
      <c r="M235" s="63" t="s">
        <v>4392</v>
      </c>
      <c r="N235" s="63" t="s">
        <v>4278</v>
      </c>
      <c r="O235" s="63"/>
    </row>
    <row r="236" spans="1:15">
      <c r="A236" s="99">
        <v>10140589</v>
      </c>
      <c r="B236" s="63" t="s">
        <v>6973</v>
      </c>
      <c r="C236" s="63" t="s">
        <v>14211</v>
      </c>
      <c r="D236" s="63" t="s">
        <v>6974</v>
      </c>
      <c r="E236" s="63"/>
      <c r="F236" s="63" t="s">
        <v>14216</v>
      </c>
      <c r="G236" s="63" t="s">
        <v>6975</v>
      </c>
      <c r="H236" s="63"/>
      <c r="I236" s="63" t="s">
        <v>14217</v>
      </c>
      <c r="J236" s="63" t="s">
        <v>6977</v>
      </c>
      <c r="K236" s="63" t="s">
        <v>4284</v>
      </c>
      <c r="L236" s="63" t="s">
        <v>4416</v>
      </c>
      <c r="M236" s="63" t="s">
        <v>4392</v>
      </c>
      <c r="N236" s="63" t="s">
        <v>4278</v>
      </c>
      <c r="O236" s="63"/>
    </row>
    <row r="237" spans="1:15">
      <c r="A237" s="99">
        <v>10140590</v>
      </c>
      <c r="B237" s="63" t="s">
        <v>6973</v>
      </c>
      <c r="C237" s="63" t="s">
        <v>14211</v>
      </c>
      <c r="D237" s="63" t="s">
        <v>6974</v>
      </c>
      <c r="E237" s="63"/>
      <c r="F237" s="63" t="s">
        <v>14216</v>
      </c>
      <c r="G237" s="63" t="s">
        <v>6975</v>
      </c>
      <c r="H237" s="63"/>
      <c r="I237" s="63" t="s">
        <v>14217</v>
      </c>
      <c r="J237" s="63" t="s">
        <v>6977</v>
      </c>
      <c r="K237" s="63" t="s">
        <v>4284</v>
      </c>
      <c r="L237" s="63" t="s">
        <v>4416</v>
      </c>
      <c r="M237" s="63" t="s">
        <v>4392</v>
      </c>
      <c r="N237" s="63" t="s">
        <v>4278</v>
      </c>
      <c r="O237" s="63"/>
    </row>
    <row r="238" spans="1:15">
      <c r="A238" s="99">
        <v>10140591</v>
      </c>
      <c r="B238" s="63" t="s">
        <v>6973</v>
      </c>
      <c r="C238" s="63" t="s">
        <v>14211</v>
      </c>
      <c r="D238" s="63" t="s">
        <v>6974</v>
      </c>
      <c r="E238" s="63"/>
      <c r="F238" s="63" t="s">
        <v>14216</v>
      </c>
      <c r="G238" s="63" t="s">
        <v>6975</v>
      </c>
      <c r="H238" s="63"/>
      <c r="I238" s="63" t="s">
        <v>14217</v>
      </c>
      <c r="J238" s="63" t="s">
        <v>6977</v>
      </c>
      <c r="K238" s="63" t="s">
        <v>4284</v>
      </c>
      <c r="L238" s="63" t="s">
        <v>4416</v>
      </c>
      <c r="M238" s="63" t="s">
        <v>4392</v>
      </c>
      <c r="N238" s="63" t="s">
        <v>4278</v>
      </c>
      <c r="O238" s="63"/>
    </row>
    <row r="239" spans="1:15">
      <c r="A239" s="99">
        <v>10140592</v>
      </c>
      <c r="B239" s="63" t="s">
        <v>6973</v>
      </c>
      <c r="C239" s="63" t="s">
        <v>14211</v>
      </c>
      <c r="D239" s="63" t="s">
        <v>6974</v>
      </c>
      <c r="E239" s="63"/>
      <c r="F239" s="63" t="s">
        <v>14216</v>
      </c>
      <c r="G239" s="63" t="s">
        <v>6975</v>
      </c>
      <c r="H239" s="63"/>
      <c r="I239" s="63" t="s">
        <v>14217</v>
      </c>
      <c r="J239" s="63" t="s">
        <v>4519</v>
      </c>
      <c r="K239" s="63" t="s">
        <v>4284</v>
      </c>
      <c r="L239" s="63" t="s">
        <v>4416</v>
      </c>
      <c r="M239" s="63" t="s">
        <v>4392</v>
      </c>
      <c r="N239" s="63" t="s">
        <v>4278</v>
      </c>
      <c r="O239" s="63"/>
    </row>
    <row r="240" spans="1:15">
      <c r="A240" s="99">
        <v>10140594</v>
      </c>
      <c r="B240" s="63" t="s">
        <v>6973</v>
      </c>
      <c r="C240" s="63" t="s">
        <v>14211</v>
      </c>
      <c r="D240" s="63" t="s">
        <v>6974</v>
      </c>
      <c r="E240" s="63"/>
      <c r="F240" s="63" t="s">
        <v>14216</v>
      </c>
      <c r="G240" s="63" t="s">
        <v>6975</v>
      </c>
      <c r="H240" s="63"/>
      <c r="I240" s="63" t="s">
        <v>14049</v>
      </c>
      <c r="J240" s="63" t="s">
        <v>6978</v>
      </c>
      <c r="K240" s="63" t="s">
        <v>4284</v>
      </c>
      <c r="L240" s="63" t="s">
        <v>4416</v>
      </c>
      <c r="M240" s="63" t="s">
        <v>4392</v>
      </c>
      <c r="N240" s="63" t="s">
        <v>4278</v>
      </c>
      <c r="O240" s="63"/>
    </row>
    <row r="241" spans="1:15">
      <c r="A241" s="99">
        <v>10140596</v>
      </c>
      <c r="B241" s="63" t="s">
        <v>6973</v>
      </c>
      <c r="C241" s="63" t="s">
        <v>14211</v>
      </c>
      <c r="D241" s="63" t="s">
        <v>6974</v>
      </c>
      <c r="E241" s="63"/>
      <c r="F241" s="63" t="s">
        <v>14216</v>
      </c>
      <c r="G241" s="63" t="s">
        <v>6975</v>
      </c>
      <c r="H241" s="63"/>
      <c r="I241" s="63" t="s">
        <v>14217</v>
      </c>
      <c r="J241" s="63" t="s">
        <v>6977</v>
      </c>
      <c r="K241" s="63" t="s">
        <v>4284</v>
      </c>
      <c r="L241" s="63" t="s">
        <v>4416</v>
      </c>
      <c r="M241" s="63" t="s">
        <v>4392</v>
      </c>
      <c r="N241" s="63" t="s">
        <v>4278</v>
      </c>
      <c r="O241" s="63"/>
    </row>
    <row r="242" spans="1:15">
      <c r="A242" s="99">
        <v>10140597</v>
      </c>
      <c r="B242" s="63" t="s">
        <v>6973</v>
      </c>
      <c r="C242" s="63" t="s">
        <v>14211</v>
      </c>
      <c r="D242" s="63" t="s">
        <v>6974</v>
      </c>
      <c r="E242" s="63"/>
      <c r="F242" s="63" t="s">
        <v>14216</v>
      </c>
      <c r="G242" s="63" t="s">
        <v>6975</v>
      </c>
      <c r="H242" s="63"/>
      <c r="I242" s="63" t="s">
        <v>14217</v>
      </c>
      <c r="J242" s="63" t="s">
        <v>6977</v>
      </c>
      <c r="K242" s="63" t="s">
        <v>4284</v>
      </c>
      <c r="L242" s="63" t="s">
        <v>4416</v>
      </c>
      <c r="M242" s="63" t="s">
        <v>4392</v>
      </c>
      <c r="N242" s="63" t="s">
        <v>4278</v>
      </c>
      <c r="O242" s="63"/>
    </row>
    <row r="243" spans="1:15">
      <c r="A243" s="99">
        <v>10140598</v>
      </c>
      <c r="B243" s="63" t="s">
        <v>6973</v>
      </c>
      <c r="C243" s="63" t="s">
        <v>14211</v>
      </c>
      <c r="D243" s="63" t="s">
        <v>6974</v>
      </c>
      <c r="E243" s="63"/>
      <c r="F243" s="63" t="s">
        <v>14216</v>
      </c>
      <c r="G243" s="63" t="s">
        <v>6975</v>
      </c>
      <c r="H243" s="63"/>
      <c r="I243" s="63" t="s">
        <v>14217</v>
      </c>
      <c r="J243" s="63" t="s">
        <v>5174</v>
      </c>
      <c r="K243" s="63" t="s">
        <v>4284</v>
      </c>
      <c r="L243" s="63" t="s">
        <v>4416</v>
      </c>
      <c r="M243" s="63" t="s">
        <v>4392</v>
      </c>
      <c r="N243" s="63" t="s">
        <v>4278</v>
      </c>
      <c r="O243" s="63"/>
    </row>
    <row r="244" spans="1:15">
      <c r="A244" s="99">
        <v>10140600</v>
      </c>
      <c r="B244" s="63" t="s">
        <v>6973</v>
      </c>
      <c r="C244" s="63" t="s">
        <v>14211</v>
      </c>
      <c r="D244" s="63" t="s">
        <v>6974</v>
      </c>
      <c r="E244" s="63"/>
      <c r="F244" s="63" t="s">
        <v>14216</v>
      </c>
      <c r="G244" s="63" t="s">
        <v>6975</v>
      </c>
      <c r="H244" s="63"/>
      <c r="I244" s="63" t="s">
        <v>14217</v>
      </c>
      <c r="J244" s="63" t="s">
        <v>4311</v>
      </c>
      <c r="K244" s="63" t="s">
        <v>4284</v>
      </c>
      <c r="L244" s="63" t="s">
        <v>4416</v>
      </c>
      <c r="M244" s="63" t="s">
        <v>4392</v>
      </c>
      <c r="N244" s="63" t="s">
        <v>4278</v>
      </c>
      <c r="O244" s="63"/>
    </row>
    <row r="245" spans="1:15">
      <c r="A245" s="99">
        <v>10140603</v>
      </c>
      <c r="B245" s="63" t="s">
        <v>6979</v>
      </c>
      <c r="C245" s="63" t="s">
        <v>14211</v>
      </c>
      <c r="D245" s="63" t="s">
        <v>6971</v>
      </c>
      <c r="E245" s="63"/>
      <c r="F245" s="63" t="s">
        <v>230</v>
      </c>
      <c r="G245" s="63" t="s">
        <v>6980</v>
      </c>
      <c r="H245" s="63"/>
      <c r="I245" s="63" t="s">
        <v>14218</v>
      </c>
      <c r="J245" s="63" t="s">
        <v>5024</v>
      </c>
      <c r="K245" s="63" t="s">
        <v>4284</v>
      </c>
      <c r="L245" s="63" t="s">
        <v>4400</v>
      </c>
      <c r="M245" s="63" t="s">
        <v>4936</v>
      </c>
      <c r="N245" s="63" t="s">
        <v>4278</v>
      </c>
      <c r="O245" s="63"/>
    </row>
    <row r="246" spans="1:15">
      <c r="A246" s="99">
        <v>10140609</v>
      </c>
      <c r="B246" s="63" t="s">
        <v>231</v>
      </c>
      <c r="C246" s="63" t="s">
        <v>14211</v>
      </c>
      <c r="D246" s="63" t="s">
        <v>7297</v>
      </c>
      <c r="E246" s="63"/>
      <c r="F246" s="63" t="s">
        <v>230</v>
      </c>
      <c r="G246" s="63" t="s">
        <v>7298</v>
      </c>
      <c r="H246" s="63"/>
      <c r="I246" s="63" t="s">
        <v>14218</v>
      </c>
      <c r="J246" s="63" t="s">
        <v>5174</v>
      </c>
      <c r="K246" s="63" t="s">
        <v>4284</v>
      </c>
      <c r="L246" s="63" t="s">
        <v>1413</v>
      </c>
      <c r="M246" s="63" t="s">
        <v>4277</v>
      </c>
      <c r="N246" s="63" t="s">
        <v>4278</v>
      </c>
      <c r="O246" s="63"/>
    </row>
    <row r="247" spans="1:15">
      <c r="A247" s="99">
        <v>10140759</v>
      </c>
      <c r="B247" s="63" t="s">
        <v>176</v>
      </c>
      <c r="C247" s="63" t="s">
        <v>12563</v>
      </c>
      <c r="D247" s="63" t="s">
        <v>158</v>
      </c>
      <c r="E247" s="63"/>
      <c r="F247" s="63" t="s">
        <v>233</v>
      </c>
      <c r="G247" s="63" t="s">
        <v>4317</v>
      </c>
      <c r="H247" s="63"/>
      <c r="I247" s="63" t="s">
        <v>12566</v>
      </c>
      <c r="J247" s="63" t="s">
        <v>5118</v>
      </c>
      <c r="K247" s="63" t="s">
        <v>4276</v>
      </c>
      <c r="L247" s="63" t="s">
        <v>110</v>
      </c>
      <c r="M247" s="63" t="s">
        <v>4295</v>
      </c>
      <c r="N247" s="63" t="s">
        <v>4278</v>
      </c>
      <c r="O247" s="63"/>
    </row>
    <row r="248" spans="1:15">
      <c r="A248" s="99">
        <v>10140762</v>
      </c>
      <c r="B248" s="63" t="s">
        <v>235</v>
      </c>
      <c r="C248" s="63" t="s">
        <v>12563</v>
      </c>
      <c r="D248" s="63" t="s">
        <v>5376</v>
      </c>
      <c r="E248" s="63"/>
      <c r="F248" s="63" t="s">
        <v>237</v>
      </c>
      <c r="G248" s="63" t="s">
        <v>5377</v>
      </c>
      <c r="H248" s="63"/>
      <c r="I248" s="63" t="s">
        <v>12566</v>
      </c>
      <c r="J248" s="63" t="s">
        <v>5177</v>
      </c>
      <c r="K248" s="63" t="s">
        <v>4276</v>
      </c>
      <c r="L248" s="63" t="s">
        <v>110</v>
      </c>
      <c r="M248" s="63" t="s">
        <v>4295</v>
      </c>
      <c r="N248" s="63" t="s">
        <v>4278</v>
      </c>
      <c r="O248" s="63"/>
    </row>
    <row r="249" spans="1:15">
      <c r="A249" s="99">
        <v>10140763</v>
      </c>
      <c r="B249" s="63" t="s">
        <v>235</v>
      </c>
      <c r="C249" s="63" t="s">
        <v>107</v>
      </c>
      <c r="D249" s="63" t="s">
        <v>5378</v>
      </c>
      <c r="E249" s="63" t="s">
        <v>5379</v>
      </c>
      <c r="F249" s="63" t="s">
        <v>237</v>
      </c>
      <c r="G249" s="63" t="s">
        <v>5380</v>
      </c>
      <c r="H249" s="63"/>
      <c r="I249" s="63" t="s">
        <v>12566</v>
      </c>
      <c r="J249" s="63" t="s">
        <v>5349</v>
      </c>
      <c r="K249" s="63" t="s">
        <v>4284</v>
      </c>
      <c r="L249" s="63" t="s">
        <v>4742</v>
      </c>
      <c r="M249" s="63" t="s">
        <v>4295</v>
      </c>
      <c r="N249" s="63" t="s">
        <v>4278</v>
      </c>
      <c r="O249" s="63"/>
    </row>
    <row r="250" spans="1:15">
      <c r="A250" s="99">
        <v>10140764</v>
      </c>
      <c r="B250" s="63" t="s">
        <v>5381</v>
      </c>
      <c r="C250" s="63" t="s">
        <v>107</v>
      </c>
      <c r="D250" s="63" t="s">
        <v>384</v>
      </c>
      <c r="E250" s="63" t="s">
        <v>241</v>
      </c>
      <c r="F250" s="63" t="s">
        <v>237</v>
      </c>
      <c r="G250" s="63" t="s">
        <v>5338</v>
      </c>
      <c r="H250" s="63"/>
      <c r="I250" s="63" t="s">
        <v>12566</v>
      </c>
      <c r="J250" s="63" t="s">
        <v>5118</v>
      </c>
      <c r="K250" s="63" t="s">
        <v>5186</v>
      </c>
      <c r="L250" s="63" t="s">
        <v>110</v>
      </c>
      <c r="M250" s="63" t="s">
        <v>4295</v>
      </c>
      <c r="N250" s="63" t="s">
        <v>4278</v>
      </c>
      <c r="O250" s="63"/>
    </row>
    <row r="251" spans="1:15">
      <c r="A251" s="99">
        <v>10140765</v>
      </c>
      <c r="B251" s="63" t="s">
        <v>242</v>
      </c>
      <c r="C251" s="63" t="s">
        <v>107</v>
      </c>
      <c r="D251" s="63" t="s">
        <v>181</v>
      </c>
      <c r="E251" s="63"/>
      <c r="F251" s="63" t="s">
        <v>237</v>
      </c>
      <c r="G251" s="63" t="s">
        <v>4319</v>
      </c>
      <c r="H251" s="63" t="s">
        <v>3800</v>
      </c>
      <c r="I251" s="63" t="s">
        <v>12566</v>
      </c>
      <c r="J251" s="63"/>
      <c r="K251" s="63" t="s">
        <v>4284</v>
      </c>
      <c r="L251" s="63" t="s">
        <v>4313</v>
      </c>
      <c r="M251" s="63" t="s">
        <v>4295</v>
      </c>
      <c r="N251" s="63" t="s">
        <v>4278</v>
      </c>
      <c r="O251" s="63"/>
    </row>
    <row r="252" spans="1:15">
      <c r="A252" s="99">
        <v>10140766</v>
      </c>
      <c r="B252" s="63" t="s">
        <v>242</v>
      </c>
      <c r="C252" s="63" t="s">
        <v>107</v>
      </c>
      <c r="D252" s="63" t="s">
        <v>181</v>
      </c>
      <c r="E252" s="63" t="s">
        <v>244</v>
      </c>
      <c r="F252" s="63" t="s">
        <v>237</v>
      </c>
      <c r="G252" s="63" t="s">
        <v>4319</v>
      </c>
      <c r="H252" s="63" t="s">
        <v>3800</v>
      </c>
      <c r="I252" s="63" t="s">
        <v>12566</v>
      </c>
      <c r="J252" s="63"/>
      <c r="K252" s="63" t="s">
        <v>4284</v>
      </c>
      <c r="L252" s="63" t="s">
        <v>4313</v>
      </c>
      <c r="M252" s="63" t="s">
        <v>4295</v>
      </c>
      <c r="N252" s="63" t="s">
        <v>4278</v>
      </c>
      <c r="O252" s="63"/>
    </row>
    <row r="253" spans="1:15">
      <c r="A253" s="99">
        <v>10140767</v>
      </c>
      <c r="B253" s="63" t="s">
        <v>242</v>
      </c>
      <c r="C253" s="63" t="s">
        <v>107</v>
      </c>
      <c r="D253" s="63" t="s">
        <v>181</v>
      </c>
      <c r="E253" s="63" t="s">
        <v>245</v>
      </c>
      <c r="F253" s="63" t="s">
        <v>237</v>
      </c>
      <c r="G253" s="63" t="s">
        <v>4319</v>
      </c>
      <c r="H253" s="63" t="s">
        <v>3800</v>
      </c>
      <c r="I253" s="63" t="s">
        <v>12566</v>
      </c>
      <c r="J253" s="63"/>
      <c r="K253" s="63" t="s">
        <v>4284</v>
      </c>
      <c r="L253" s="63" t="s">
        <v>4313</v>
      </c>
      <c r="M253" s="63" t="s">
        <v>4295</v>
      </c>
      <c r="N253" s="63" t="s">
        <v>4278</v>
      </c>
      <c r="O253" s="63"/>
    </row>
    <row r="254" spans="1:15">
      <c r="A254" s="99">
        <v>10140768</v>
      </c>
      <c r="B254" s="63" t="s">
        <v>242</v>
      </c>
      <c r="C254" s="63" t="s">
        <v>107</v>
      </c>
      <c r="D254" s="63" t="s">
        <v>181</v>
      </c>
      <c r="E254" s="63" t="s">
        <v>246</v>
      </c>
      <c r="F254" s="63" t="s">
        <v>237</v>
      </c>
      <c r="G254" s="63" t="s">
        <v>4319</v>
      </c>
      <c r="H254" s="63" t="s">
        <v>3800</v>
      </c>
      <c r="I254" s="63" t="s">
        <v>12566</v>
      </c>
      <c r="J254" s="63"/>
      <c r="K254" s="63" t="s">
        <v>4284</v>
      </c>
      <c r="L254" s="63" t="s">
        <v>4313</v>
      </c>
      <c r="M254" s="63" t="s">
        <v>4295</v>
      </c>
      <c r="N254" s="63" t="s">
        <v>4278</v>
      </c>
      <c r="O254" s="63"/>
    </row>
    <row r="255" spans="1:15">
      <c r="A255" s="99">
        <v>10140769</v>
      </c>
      <c r="B255" s="63" t="s">
        <v>242</v>
      </c>
      <c r="C255" s="63" t="s">
        <v>107</v>
      </c>
      <c r="D255" s="63" t="s">
        <v>181</v>
      </c>
      <c r="E255" s="63" t="s">
        <v>247</v>
      </c>
      <c r="F255" s="63" t="s">
        <v>237</v>
      </c>
      <c r="G255" s="63" t="s">
        <v>4319</v>
      </c>
      <c r="H255" s="63" t="s">
        <v>3800</v>
      </c>
      <c r="I255" s="63" t="s">
        <v>12566</v>
      </c>
      <c r="J255" s="63"/>
      <c r="K255" s="63" t="s">
        <v>4681</v>
      </c>
      <c r="L255" s="63" t="s">
        <v>110</v>
      </c>
      <c r="M255" s="63" t="s">
        <v>4295</v>
      </c>
      <c r="N255" s="63" t="s">
        <v>4278</v>
      </c>
      <c r="O255" s="63"/>
    </row>
    <row r="256" spans="1:15">
      <c r="A256" s="99">
        <v>10140770</v>
      </c>
      <c r="B256" s="63" t="s">
        <v>6325</v>
      </c>
      <c r="C256" s="63" t="s">
        <v>13676</v>
      </c>
      <c r="D256" s="63" t="s">
        <v>2207</v>
      </c>
      <c r="E256" s="63"/>
      <c r="F256" s="63" t="s">
        <v>13677</v>
      </c>
      <c r="G256" s="63" t="s">
        <v>6324</v>
      </c>
      <c r="H256" s="63"/>
      <c r="I256" s="63" t="s">
        <v>13678</v>
      </c>
      <c r="J256" s="63" t="s">
        <v>5177</v>
      </c>
      <c r="K256" s="63" t="s">
        <v>4276</v>
      </c>
      <c r="L256" s="63" t="s">
        <v>6326</v>
      </c>
      <c r="M256" s="63" t="s">
        <v>4295</v>
      </c>
      <c r="N256" s="63" t="s">
        <v>4278</v>
      </c>
      <c r="O256" s="63"/>
    </row>
    <row r="257" spans="1:15">
      <c r="A257" s="99">
        <v>10140772</v>
      </c>
      <c r="B257" s="63" t="s">
        <v>6325</v>
      </c>
      <c r="C257" s="63" t="s">
        <v>13676</v>
      </c>
      <c r="D257" s="63" t="s">
        <v>2207</v>
      </c>
      <c r="E257" s="63"/>
      <c r="F257" s="63" t="s">
        <v>13677</v>
      </c>
      <c r="G257" s="63" t="s">
        <v>6324</v>
      </c>
      <c r="H257" s="63"/>
      <c r="I257" s="63" t="s">
        <v>13678</v>
      </c>
      <c r="J257" s="63" t="s">
        <v>4586</v>
      </c>
      <c r="K257" s="63" t="s">
        <v>5917</v>
      </c>
      <c r="L257" s="63" t="s">
        <v>6327</v>
      </c>
      <c r="M257" s="63" t="s">
        <v>4295</v>
      </c>
      <c r="N257" s="63" t="s">
        <v>4278</v>
      </c>
      <c r="O257" s="63"/>
    </row>
    <row r="258" spans="1:15">
      <c r="A258" s="99">
        <v>10141734</v>
      </c>
      <c r="B258" s="63" t="s">
        <v>6970</v>
      </c>
      <c r="C258" s="63" t="s">
        <v>14211</v>
      </c>
      <c r="D258" s="63" t="s">
        <v>6971</v>
      </c>
      <c r="E258" s="63"/>
      <c r="F258" s="63" t="s">
        <v>14219</v>
      </c>
      <c r="G258" s="63" t="s">
        <v>6981</v>
      </c>
      <c r="H258" s="63"/>
      <c r="I258" s="63" t="s">
        <v>14220</v>
      </c>
      <c r="J258" s="63" t="s">
        <v>6977</v>
      </c>
      <c r="K258" s="63" t="s">
        <v>4284</v>
      </c>
      <c r="L258" s="63" t="s">
        <v>4303</v>
      </c>
      <c r="M258" s="63" t="s">
        <v>5657</v>
      </c>
      <c r="N258" s="63" t="s">
        <v>4278</v>
      </c>
      <c r="O258" s="63"/>
    </row>
    <row r="259" spans="1:15">
      <c r="A259" s="99">
        <v>10141785</v>
      </c>
      <c r="B259" s="63" t="s">
        <v>84</v>
      </c>
      <c r="C259" s="63" t="s">
        <v>4283</v>
      </c>
      <c r="D259" s="63" t="s">
        <v>4283</v>
      </c>
      <c r="E259" s="63" t="s">
        <v>3454</v>
      </c>
      <c r="F259" s="63" t="s">
        <v>3454</v>
      </c>
      <c r="G259" s="63" t="s">
        <v>4458</v>
      </c>
      <c r="H259" s="63"/>
      <c r="I259" s="63" t="s">
        <v>12647</v>
      </c>
      <c r="J259" s="63" t="s">
        <v>4459</v>
      </c>
      <c r="K259" s="63" t="s">
        <v>4284</v>
      </c>
      <c r="L259" s="63" t="s">
        <v>4460</v>
      </c>
      <c r="M259" s="63" t="s">
        <v>4431</v>
      </c>
      <c r="N259" s="63" t="s">
        <v>4278</v>
      </c>
      <c r="O259" s="63"/>
    </row>
    <row r="260" spans="1:15">
      <c r="A260" s="99">
        <v>10141786</v>
      </c>
      <c r="B260" s="63" t="s">
        <v>84</v>
      </c>
      <c r="C260" s="63" t="s">
        <v>4283</v>
      </c>
      <c r="D260" s="63" t="s">
        <v>4283</v>
      </c>
      <c r="E260" s="63" t="s">
        <v>3454</v>
      </c>
      <c r="F260" s="63" t="s">
        <v>3454</v>
      </c>
      <c r="G260" s="63" t="s">
        <v>4461</v>
      </c>
      <c r="H260" s="63"/>
      <c r="I260" s="63" t="s">
        <v>12647</v>
      </c>
      <c r="J260" s="63" t="s">
        <v>4459</v>
      </c>
      <c r="K260" s="63" t="s">
        <v>4284</v>
      </c>
      <c r="L260" s="63" t="s">
        <v>4460</v>
      </c>
      <c r="M260" s="63" t="s">
        <v>4431</v>
      </c>
      <c r="N260" s="63" t="s">
        <v>4278</v>
      </c>
      <c r="O260" s="63"/>
    </row>
    <row r="261" spans="1:15">
      <c r="A261" s="99">
        <v>10141787</v>
      </c>
      <c r="B261" s="63" t="s">
        <v>84</v>
      </c>
      <c r="C261" s="63" t="s">
        <v>4283</v>
      </c>
      <c r="D261" s="63" t="s">
        <v>4283</v>
      </c>
      <c r="E261" s="63" t="s">
        <v>3454</v>
      </c>
      <c r="F261" s="63" t="s">
        <v>3454</v>
      </c>
      <c r="G261" s="63" t="s">
        <v>4461</v>
      </c>
      <c r="H261" s="63"/>
      <c r="I261" s="63" t="s">
        <v>12647</v>
      </c>
      <c r="J261" s="63" t="s">
        <v>4459</v>
      </c>
      <c r="K261" s="63" t="s">
        <v>4284</v>
      </c>
      <c r="L261" s="63" t="s">
        <v>4460</v>
      </c>
      <c r="M261" s="63" t="s">
        <v>4431</v>
      </c>
      <c r="N261" s="63" t="s">
        <v>4278</v>
      </c>
      <c r="O261" s="63"/>
    </row>
    <row r="262" spans="1:15">
      <c r="A262" s="99">
        <v>10141788</v>
      </c>
      <c r="B262" s="63" t="s">
        <v>84</v>
      </c>
      <c r="C262" s="63" t="s">
        <v>4283</v>
      </c>
      <c r="D262" s="63" t="s">
        <v>4283</v>
      </c>
      <c r="E262" s="63" t="s">
        <v>3454</v>
      </c>
      <c r="F262" s="63" t="s">
        <v>3454</v>
      </c>
      <c r="G262" s="63" t="s">
        <v>4461</v>
      </c>
      <c r="H262" s="63"/>
      <c r="I262" s="63" t="s">
        <v>12647</v>
      </c>
      <c r="J262" s="63" t="s">
        <v>4459</v>
      </c>
      <c r="K262" s="63" t="s">
        <v>4284</v>
      </c>
      <c r="L262" s="63" t="s">
        <v>4460</v>
      </c>
      <c r="M262" s="63" t="s">
        <v>4431</v>
      </c>
      <c r="N262" s="63" t="s">
        <v>4278</v>
      </c>
      <c r="O262" s="63"/>
    </row>
    <row r="263" spans="1:15">
      <c r="A263" s="99">
        <v>10141789</v>
      </c>
      <c r="B263" s="63" t="s">
        <v>84</v>
      </c>
      <c r="C263" s="63" t="s">
        <v>4283</v>
      </c>
      <c r="D263" s="63" t="s">
        <v>4283</v>
      </c>
      <c r="E263" s="63" t="s">
        <v>3454</v>
      </c>
      <c r="F263" s="63" t="s">
        <v>3454</v>
      </c>
      <c r="G263" s="63" t="s">
        <v>4461</v>
      </c>
      <c r="H263" s="63"/>
      <c r="I263" s="63" t="s">
        <v>12647</v>
      </c>
      <c r="J263" s="63" t="s">
        <v>4459</v>
      </c>
      <c r="K263" s="63" t="s">
        <v>4284</v>
      </c>
      <c r="L263" s="63" t="s">
        <v>4460</v>
      </c>
      <c r="M263" s="63" t="s">
        <v>4431</v>
      </c>
      <c r="N263" s="63" t="s">
        <v>4278</v>
      </c>
      <c r="O263" s="63"/>
    </row>
    <row r="264" spans="1:15">
      <c r="A264" s="99">
        <v>10142081</v>
      </c>
      <c r="B264" s="63" t="s">
        <v>249</v>
      </c>
      <c r="C264" s="63" t="s">
        <v>12563</v>
      </c>
      <c r="D264" s="63" t="s">
        <v>6491</v>
      </c>
      <c r="E264" s="63"/>
      <c r="F264" s="63" t="s">
        <v>14525</v>
      </c>
      <c r="G264" s="63" t="s">
        <v>7371</v>
      </c>
      <c r="H264" s="63"/>
      <c r="I264" s="63" t="s">
        <v>14526</v>
      </c>
      <c r="J264" s="63" t="s">
        <v>5324</v>
      </c>
      <c r="K264" s="63" t="s">
        <v>4284</v>
      </c>
      <c r="L264" s="63" t="s">
        <v>5820</v>
      </c>
      <c r="M264" s="63" t="s">
        <v>4295</v>
      </c>
      <c r="N264" s="63" t="s">
        <v>4278</v>
      </c>
      <c r="O264" s="63"/>
    </row>
    <row r="265" spans="1:15">
      <c r="A265" s="99">
        <v>10142086</v>
      </c>
      <c r="B265" s="63" t="s">
        <v>5381</v>
      </c>
      <c r="C265" s="63" t="s">
        <v>107</v>
      </c>
      <c r="D265" s="63" t="s">
        <v>658</v>
      </c>
      <c r="E265" s="63" t="s">
        <v>250</v>
      </c>
      <c r="F265" s="63" t="s">
        <v>13265</v>
      </c>
      <c r="G265" s="63" t="s">
        <v>5338</v>
      </c>
      <c r="H265" s="63"/>
      <c r="I265" s="63" t="s">
        <v>12650</v>
      </c>
      <c r="J265" s="63" t="s">
        <v>4712</v>
      </c>
      <c r="K265" s="63" t="s">
        <v>4681</v>
      </c>
      <c r="L265" s="63" t="s">
        <v>5382</v>
      </c>
      <c r="M265" s="63" t="s">
        <v>4295</v>
      </c>
      <c r="N265" s="63" t="s">
        <v>4278</v>
      </c>
      <c r="O265" s="63"/>
    </row>
    <row r="266" spans="1:15">
      <c r="A266" s="99">
        <v>10142092</v>
      </c>
      <c r="B266" s="63" t="s">
        <v>5712</v>
      </c>
      <c r="C266" s="63" t="s">
        <v>107</v>
      </c>
      <c r="D266" s="63" t="s">
        <v>658</v>
      </c>
      <c r="E266" s="63" t="s">
        <v>251</v>
      </c>
      <c r="F266" s="63" t="s">
        <v>13265</v>
      </c>
      <c r="G266" s="63" t="s">
        <v>5338</v>
      </c>
      <c r="H266" s="63"/>
      <c r="I266" s="63" t="s">
        <v>12650</v>
      </c>
      <c r="J266" s="63" t="s">
        <v>4586</v>
      </c>
      <c r="K266" s="63" t="s">
        <v>4681</v>
      </c>
      <c r="L266" s="63" t="s">
        <v>5713</v>
      </c>
      <c r="M266" s="63" t="s">
        <v>4281</v>
      </c>
      <c r="N266" s="63" t="s">
        <v>4278</v>
      </c>
      <c r="O266" s="63"/>
    </row>
    <row r="267" spans="1:15">
      <c r="A267" s="99">
        <v>10142093</v>
      </c>
      <c r="B267" s="63" t="s">
        <v>176</v>
      </c>
      <c r="C267" s="63" t="s">
        <v>12563</v>
      </c>
      <c r="D267" s="63" t="s">
        <v>158</v>
      </c>
      <c r="E267" s="63"/>
      <c r="F267" s="63" t="s">
        <v>13265</v>
      </c>
      <c r="G267" s="63" t="s">
        <v>5338</v>
      </c>
      <c r="H267" s="63"/>
      <c r="I267" s="63" t="s">
        <v>12650</v>
      </c>
      <c r="J267" s="63" t="s">
        <v>4342</v>
      </c>
      <c r="K267" s="63" t="s">
        <v>5384</v>
      </c>
      <c r="L267" s="63" t="s">
        <v>5385</v>
      </c>
      <c r="M267" s="63" t="s">
        <v>4295</v>
      </c>
      <c r="N267" s="63" t="s">
        <v>4278</v>
      </c>
      <c r="O267" s="63"/>
    </row>
    <row r="268" spans="1:15">
      <c r="A268" s="99">
        <v>10142145</v>
      </c>
      <c r="B268" s="63" t="s">
        <v>6778</v>
      </c>
      <c r="C268" s="63" t="s">
        <v>101</v>
      </c>
      <c r="D268" s="63" t="s">
        <v>6779</v>
      </c>
      <c r="E268" s="63"/>
      <c r="F268" s="63" t="s">
        <v>14058</v>
      </c>
      <c r="G268" s="63" t="s">
        <v>6780</v>
      </c>
      <c r="H268" s="63"/>
      <c r="I268" s="63" t="s">
        <v>14059</v>
      </c>
      <c r="J268" s="63" t="s">
        <v>5324</v>
      </c>
      <c r="K268" s="63" t="s">
        <v>4284</v>
      </c>
      <c r="L268" s="63" t="s">
        <v>5820</v>
      </c>
      <c r="M268" s="63" t="s">
        <v>4321</v>
      </c>
      <c r="N268" s="63" t="s">
        <v>4278</v>
      </c>
      <c r="O268" s="63"/>
    </row>
    <row r="269" spans="1:15">
      <c r="A269" s="99">
        <v>10142146</v>
      </c>
      <c r="B269" s="63" t="s">
        <v>6778</v>
      </c>
      <c r="C269" s="63" t="s">
        <v>101</v>
      </c>
      <c r="D269" s="63" t="s">
        <v>6779</v>
      </c>
      <c r="E269" s="63"/>
      <c r="F269" s="63" t="s">
        <v>14058</v>
      </c>
      <c r="G269" s="63" t="s">
        <v>6780</v>
      </c>
      <c r="H269" s="63"/>
      <c r="I269" s="63" t="s">
        <v>14059</v>
      </c>
      <c r="J269" s="63" t="s">
        <v>4311</v>
      </c>
      <c r="K269" s="63" t="s">
        <v>4293</v>
      </c>
      <c r="L269" s="63" t="s">
        <v>6781</v>
      </c>
      <c r="M269" s="63" t="s">
        <v>4339</v>
      </c>
      <c r="N269" s="63" t="s">
        <v>4278</v>
      </c>
      <c r="O269" s="63"/>
    </row>
    <row r="270" spans="1:15">
      <c r="A270" s="99">
        <v>10142149</v>
      </c>
      <c r="B270" s="63" t="s">
        <v>6778</v>
      </c>
      <c r="C270" s="63" t="s">
        <v>101</v>
      </c>
      <c r="D270" s="63" t="s">
        <v>6779</v>
      </c>
      <c r="E270" s="63"/>
      <c r="F270" s="63" t="s">
        <v>14058</v>
      </c>
      <c r="G270" s="63" t="s">
        <v>6780</v>
      </c>
      <c r="H270" s="63"/>
      <c r="I270" s="63" t="s">
        <v>14059</v>
      </c>
      <c r="J270" s="63" t="s">
        <v>4311</v>
      </c>
      <c r="K270" s="63" t="s">
        <v>4293</v>
      </c>
      <c r="L270" s="63" t="s">
        <v>6781</v>
      </c>
      <c r="M270" s="63" t="s">
        <v>5233</v>
      </c>
      <c r="N270" s="63" t="s">
        <v>4278</v>
      </c>
      <c r="O270" s="63"/>
    </row>
    <row r="271" spans="1:15">
      <c r="A271" s="99">
        <v>10142156</v>
      </c>
      <c r="B271" s="63" t="s">
        <v>252</v>
      </c>
      <c r="C271" s="63" t="s">
        <v>12563</v>
      </c>
      <c r="D271" s="63" t="s">
        <v>253</v>
      </c>
      <c r="E271" s="63"/>
      <c r="F271" s="63" t="s">
        <v>14527</v>
      </c>
      <c r="G271" s="63" t="s">
        <v>7372</v>
      </c>
      <c r="H271" s="63"/>
      <c r="I271" s="63" t="s">
        <v>14528</v>
      </c>
      <c r="J271" s="63" t="s">
        <v>5177</v>
      </c>
      <c r="K271" s="63" t="s">
        <v>4276</v>
      </c>
      <c r="L271" s="63" t="s">
        <v>5305</v>
      </c>
      <c r="M271" s="63" t="s">
        <v>4295</v>
      </c>
      <c r="N271" s="63" t="s">
        <v>4278</v>
      </c>
      <c r="O271" s="63"/>
    </row>
    <row r="272" spans="1:15">
      <c r="A272" s="99">
        <v>10142164</v>
      </c>
      <c r="B272" s="63" t="s">
        <v>6328</v>
      </c>
      <c r="C272" s="63" t="s">
        <v>256</v>
      </c>
      <c r="D272" s="63" t="s">
        <v>6329</v>
      </c>
      <c r="E272" s="63" t="s">
        <v>258</v>
      </c>
      <c r="F272" s="63"/>
      <c r="G272" s="63" t="s">
        <v>5171</v>
      </c>
      <c r="H272" s="63"/>
      <c r="I272" s="63" t="s">
        <v>13679</v>
      </c>
      <c r="J272" s="63"/>
      <c r="K272" s="63" t="s">
        <v>4681</v>
      </c>
      <c r="L272" s="63" t="s">
        <v>110</v>
      </c>
      <c r="M272" s="63" t="s">
        <v>4281</v>
      </c>
      <c r="N272" s="63" t="s">
        <v>4278</v>
      </c>
      <c r="O272" s="63"/>
    </row>
    <row r="273" spans="1:15">
      <c r="A273" s="99">
        <v>10142266</v>
      </c>
      <c r="B273" s="63" t="s">
        <v>6982</v>
      </c>
      <c r="C273" s="63" t="s">
        <v>14211</v>
      </c>
      <c r="D273" s="63" t="s">
        <v>6974</v>
      </c>
      <c r="E273" s="63"/>
      <c r="F273" s="63" t="s">
        <v>14221</v>
      </c>
      <c r="G273" s="63" t="s">
        <v>6983</v>
      </c>
      <c r="H273" s="63"/>
      <c r="I273" s="63" t="s">
        <v>14222</v>
      </c>
      <c r="J273" s="63" t="s">
        <v>6977</v>
      </c>
      <c r="K273" s="63" t="s">
        <v>4284</v>
      </c>
      <c r="L273" s="63" t="s">
        <v>4416</v>
      </c>
      <c r="M273" s="63" t="s">
        <v>4392</v>
      </c>
      <c r="N273" s="63" t="s">
        <v>4278</v>
      </c>
      <c r="O273" s="63"/>
    </row>
    <row r="274" spans="1:15">
      <c r="A274" s="99">
        <v>10142267</v>
      </c>
      <c r="B274" s="63" t="s">
        <v>6984</v>
      </c>
      <c r="C274" s="63" t="s">
        <v>14211</v>
      </c>
      <c r="D274" s="63" t="s">
        <v>6974</v>
      </c>
      <c r="E274" s="63"/>
      <c r="F274" s="63" t="s">
        <v>14221</v>
      </c>
      <c r="G274" s="63" t="s">
        <v>6983</v>
      </c>
      <c r="H274" s="63"/>
      <c r="I274" s="63" t="s">
        <v>14222</v>
      </c>
      <c r="J274" s="63" t="s">
        <v>6977</v>
      </c>
      <c r="K274" s="63" t="s">
        <v>4284</v>
      </c>
      <c r="L274" s="63" t="s">
        <v>4416</v>
      </c>
      <c r="M274" s="63" t="s">
        <v>4392</v>
      </c>
      <c r="N274" s="63" t="s">
        <v>4278</v>
      </c>
      <c r="O274" s="63"/>
    </row>
    <row r="275" spans="1:15">
      <c r="A275" s="99">
        <v>10142269</v>
      </c>
      <c r="B275" s="63" t="s">
        <v>4674</v>
      </c>
      <c r="C275" s="63" t="s">
        <v>107</v>
      </c>
      <c r="D275" s="63" t="s">
        <v>144</v>
      </c>
      <c r="E275" s="63" t="s">
        <v>260</v>
      </c>
      <c r="F275" s="63" t="s">
        <v>261</v>
      </c>
      <c r="G275" s="63" t="s">
        <v>4675</v>
      </c>
      <c r="H275" s="63"/>
      <c r="I275" s="63" t="s">
        <v>12796</v>
      </c>
      <c r="J275" s="63" t="s">
        <v>4676</v>
      </c>
      <c r="K275" s="63" t="s">
        <v>4677</v>
      </c>
      <c r="L275" s="63" t="s">
        <v>110</v>
      </c>
      <c r="M275" s="63" t="s">
        <v>4281</v>
      </c>
      <c r="N275" s="63" t="s">
        <v>4278</v>
      </c>
      <c r="O275" s="63"/>
    </row>
    <row r="276" spans="1:15">
      <c r="A276" s="99">
        <v>10142272</v>
      </c>
      <c r="B276" s="63" t="s">
        <v>4462</v>
      </c>
      <c r="C276" s="63" t="s">
        <v>12648</v>
      </c>
      <c r="D276" s="63" t="s">
        <v>4283</v>
      </c>
      <c r="E276" s="63"/>
      <c r="F276" s="63" t="s">
        <v>12649</v>
      </c>
      <c r="G276" s="63" t="s">
        <v>4463</v>
      </c>
      <c r="H276" s="63"/>
      <c r="I276" s="63" t="s">
        <v>12650</v>
      </c>
      <c r="J276" s="63" t="s">
        <v>4464</v>
      </c>
      <c r="K276" s="63" t="s">
        <v>4465</v>
      </c>
      <c r="L276" s="63" t="s">
        <v>4466</v>
      </c>
      <c r="M276" s="63" t="s">
        <v>4327</v>
      </c>
      <c r="N276" s="63" t="s">
        <v>4363</v>
      </c>
      <c r="O276" s="63"/>
    </row>
    <row r="277" spans="1:15">
      <c r="A277" s="99">
        <v>10142466</v>
      </c>
      <c r="B277" s="63" t="s">
        <v>262</v>
      </c>
      <c r="C277" s="63" t="s">
        <v>12563</v>
      </c>
      <c r="D277" s="63" t="s">
        <v>5287</v>
      </c>
      <c r="E277" s="63" t="s">
        <v>5386</v>
      </c>
      <c r="F277" s="63" t="s">
        <v>13253</v>
      </c>
      <c r="G277" s="63" t="s">
        <v>5387</v>
      </c>
      <c r="H277" s="63"/>
      <c r="I277" s="63" t="s">
        <v>13254</v>
      </c>
      <c r="J277" s="63" t="s">
        <v>5025</v>
      </c>
      <c r="K277" s="63" t="s">
        <v>4284</v>
      </c>
      <c r="L277" s="63" t="s">
        <v>5388</v>
      </c>
      <c r="M277" s="63" t="s">
        <v>4295</v>
      </c>
      <c r="N277" s="63" t="s">
        <v>4278</v>
      </c>
      <c r="O277" s="63"/>
    </row>
    <row r="278" spans="1:15">
      <c r="A278" s="99">
        <v>10142479</v>
      </c>
      <c r="B278" s="63" t="s">
        <v>5390</v>
      </c>
      <c r="C278" s="63" t="s">
        <v>12563</v>
      </c>
      <c r="D278" s="63" t="s">
        <v>5287</v>
      </c>
      <c r="E278" s="63"/>
      <c r="F278" s="63" t="s">
        <v>13253</v>
      </c>
      <c r="G278" s="63" t="s">
        <v>5391</v>
      </c>
      <c r="H278" s="63"/>
      <c r="I278" s="63" t="s">
        <v>13254</v>
      </c>
      <c r="J278" s="63" t="s">
        <v>5392</v>
      </c>
      <c r="K278" s="63" t="s">
        <v>4284</v>
      </c>
      <c r="L278" s="63" t="s">
        <v>4299</v>
      </c>
      <c r="M278" s="63" t="s">
        <v>4281</v>
      </c>
      <c r="N278" s="63" t="s">
        <v>4278</v>
      </c>
      <c r="O278" s="63"/>
    </row>
    <row r="279" spans="1:15">
      <c r="A279" s="99">
        <v>10142641</v>
      </c>
      <c r="B279" s="63" t="s">
        <v>5714</v>
      </c>
      <c r="C279" s="63" t="s">
        <v>107</v>
      </c>
      <c r="D279" s="63"/>
      <c r="E279" s="63" t="s">
        <v>5715</v>
      </c>
      <c r="F279" s="63"/>
      <c r="G279" s="63" t="s">
        <v>5332</v>
      </c>
      <c r="H279" s="63"/>
      <c r="I279" s="63" t="s">
        <v>13268</v>
      </c>
      <c r="J279" s="63"/>
      <c r="K279" s="63" t="s">
        <v>4284</v>
      </c>
      <c r="L279" s="63" t="s">
        <v>4297</v>
      </c>
      <c r="M279" s="63" t="s">
        <v>4295</v>
      </c>
      <c r="N279" s="63" t="s">
        <v>4363</v>
      </c>
      <c r="O279" s="63"/>
    </row>
    <row r="280" spans="1:15">
      <c r="A280" s="99">
        <v>10142686</v>
      </c>
      <c r="B280" s="63" t="s">
        <v>267</v>
      </c>
      <c r="C280" s="63" t="s">
        <v>12563</v>
      </c>
      <c r="D280" s="63" t="s">
        <v>6330</v>
      </c>
      <c r="E280" s="63"/>
      <c r="F280" s="63" t="s">
        <v>13266</v>
      </c>
      <c r="G280" s="63" t="s">
        <v>6331</v>
      </c>
      <c r="H280" s="63"/>
      <c r="I280" s="63" t="s">
        <v>12796</v>
      </c>
      <c r="J280" s="63" t="s">
        <v>5177</v>
      </c>
      <c r="K280" s="63" t="s">
        <v>4276</v>
      </c>
      <c r="L280" s="63" t="s">
        <v>110</v>
      </c>
      <c r="M280" s="63" t="s">
        <v>4295</v>
      </c>
      <c r="N280" s="63" t="s">
        <v>4278</v>
      </c>
      <c r="O280" s="63"/>
    </row>
    <row r="281" spans="1:15">
      <c r="A281" s="99">
        <v>10142687</v>
      </c>
      <c r="B281" s="63" t="s">
        <v>267</v>
      </c>
      <c r="C281" s="63" t="s">
        <v>12563</v>
      </c>
      <c r="D281" s="63" t="s">
        <v>13680</v>
      </c>
      <c r="E281" s="63"/>
      <c r="F281" s="63" t="s">
        <v>13266</v>
      </c>
      <c r="G281" s="63" t="s">
        <v>6331</v>
      </c>
      <c r="H281" s="63"/>
      <c r="I281" s="63" t="s">
        <v>12796</v>
      </c>
      <c r="J281" s="63" t="s">
        <v>5349</v>
      </c>
      <c r="K281" s="63" t="s">
        <v>4284</v>
      </c>
      <c r="L281" s="63" t="s">
        <v>5847</v>
      </c>
      <c r="M281" s="63" t="s">
        <v>4295</v>
      </c>
      <c r="N281" s="63" t="s">
        <v>4278</v>
      </c>
      <c r="O281" s="63"/>
    </row>
    <row r="282" spans="1:15">
      <c r="A282" s="99">
        <v>10142688</v>
      </c>
      <c r="B282" s="63" t="s">
        <v>267</v>
      </c>
      <c r="C282" s="63" t="s">
        <v>12563</v>
      </c>
      <c r="D282" s="63" t="s">
        <v>6332</v>
      </c>
      <c r="E282" s="63"/>
      <c r="F282" s="63" t="s">
        <v>13266</v>
      </c>
      <c r="G282" s="63" t="s">
        <v>6331</v>
      </c>
      <c r="H282" s="63"/>
      <c r="I282" s="63" t="s">
        <v>12796</v>
      </c>
      <c r="J282" s="63" t="s">
        <v>5177</v>
      </c>
      <c r="K282" s="63" t="s">
        <v>4276</v>
      </c>
      <c r="L282" s="63" t="s">
        <v>110</v>
      </c>
      <c r="M282" s="63" t="s">
        <v>4295</v>
      </c>
      <c r="N282" s="63" t="s">
        <v>4278</v>
      </c>
      <c r="O282" s="63"/>
    </row>
    <row r="283" spans="1:15">
      <c r="A283" s="99">
        <v>10142689</v>
      </c>
      <c r="B283" s="63" t="s">
        <v>267</v>
      </c>
      <c r="C283" s="63" t="s">
        <v>12563</v>
      </c>
      <c r="D283" s="63" t="s">
        <v>6333</v>
      </c>
      <c r="E283" s="63"/>
      <c r="F283" s="63" t="s">
        <v>13266</v>
      </c>
      <c r="G283" s="63" t="s">
        <v>6331</v>
      </c>
      <c r="H283" s="63"/>
      <c r="I283" s="63" t="s">
        <v>12796</v>
      </c>
      <c r="J283" s="63" t="s">
        <v>5349</v>
      </c>
      <c r="K283" s="63" t="s">
        <v>4284</v>
      </c>
      <c r="L283" s="63" t="s">
        <v>4742</v>
      </c>
      <c r="M283" s="63" t="s">
        <v>4295</v>
      </c>
      <c r="N283" s="63" t="s">
        <v>4278</v>
      </c>
      <c r="O283" s="63"/>
    </row>
    <row r="284" spans="1:15">
      <c r="A284" s="99">
        <v>10142690</v>
      </c>
      <c r="B284" s="63" t="s">
        <v>5393</v>
      </c>
      <c r="C284" s="63" t="s">
        <v>107</v>
      </c>
      <c r="D284" s="63" t="s">
        <v>5394</v>
      </c>
      <c r="E284" s="63" t="s">
        <v>271</v>
      </c>
      <c r="F284" s="63" t="s">
        <v>13266</v>
      </c>
      <c r="G284" s="63" t="s">
        <v>5395</v>
      </c>
      <c r="H284" s="63" t="s">
        <v>3800</v>
      </c>
      <c r="I284" s="63" t="s">
        <v>12796</v>
      </c>
      <c r="J284" s="63" t="s">
        <v>4386</v>
      </c>
      <c r="K284" s="63" t="s">
        <v>4276</v>
      </c>
      <c r="L284" s="63" t="s">
        <v>4313</v>
      </c>
      <c r="M284" s="63" t="s">
        <v>4295</v>
      </c>
      <c r="N284" s="63" t="s">
        <v>4278</v>
      </c>
      <c r="O284" s="63"/>
    </row>
    <row r="285" spans="1:15">
      <c r="A285" s="99">
        <v>10142691</v>
      </c>
      <c r="B285" s="63" t="s">
        <v>269</v>
      </c>
      <c r="C285" s="63" t="s">
        <v>107</v>
      </c>
      <c r="D285" s="63" t="s">
        <v>5394</v>
      </c>
      <c r="E285" s="63" t="s">
        <v>271</v>
      </c>
      <c r="F285" s="63" t="s">
        <v>13266</v>
      </c>
      <c r="G285" s="63" t="s">
        <v>5395</v>
      </c>
      <c r="H285" s="63" t="s">
        <v>3800</v>
      </c>
      <c r="I285" s="63" t="s">
        <v>12796</v>
      </c>
      <c r="J285" s="63"/>
      <c r="K285" s="63" t="s">
        <v>4284</v>
      </c>
      <c r="L285" s="63" t="s">
        <v>4313</v>
      </c>
      <c r="M285" s="63" t="s">
        <v>4295</v>
      </c>
      <c r="N285" s="63" t="s">
        <v>4278</v>
      </c>
      <c r="O285" s="63"/>
    </row>
    <row r="286" spans="1:15">
      <c r="A286" s="99">
        <v>10144337</v>
      </c>
      <c r="B286" s="63" t="s">
        <v>279</v>
      </c>
      <c r="C286" s="63" t="s">
        <v>14529</v>
      </c>
      <c r="D286" s="63" t="s">
        <v>7373</v>
      </c>
      <c r="E286" s="63"/>
      <c r="F286" s="63" t="s">
        <v>14530</v>
      </c>
      <c r="G286" s="63" t="s">
        <v>7374</v>
      </c>
      <c r="H286" s="63"/>
      <c r="I286" s="63" t="s">
        <v>14531</v>
      </c>
      <c r="J286" s="63" t="s">
        <v>5177</v>
      </c>
      <c r="K286" s="63" t="s">
        <v>4276</v>
      </c>
      <c r="L286" s="63" t="s">
        <v>110</v>
      </c>
      <c r="M286" s="63" t="s">
        <v>4500</v>
      </c>
      <c r="N286" s="63" t="s">
        <v>4278</v>
      </c>
      <c r="O286" s="63"/>
    </row>
    <row r="287" spans="1:15">
      <c r="A287" s="99">
        <v>10144343</v>
      </c>
      <c r="B287" s="63" t="s">
        <v>283</v>
      </c>
      <c r="C287" s="63" t="s">
        <v>12563</v>
      </c>
      <c r="D287" s="63" t="s">
        <v>7375</v>
      </c>
      <c r="E287" s="63"/>
      <c r="F287" s="63" t="s">
        <v>284</v>
      </c>
      <c r="G287" s="63" t="s">
        <v>7376</v>
      </c>
      <c r="H287" s="63"/>
      <c r="I287" s="63" t="s">
        <v>12577</v>
      </c>
      <c r="J287" s="63" t="s">
        <v>5177</v>
      </c>
      <c r="K287" s="63" t="s">
        <v>4276</v>
      </c>
      <c r="L287" s="63" t="s">
        <v>5305</v>
      </c>
      <c r="M287" s="63" t="s">
        <v>4295</v>
      </c>
      <c r="N287" s="63" t="s">
        <v>4278</v>
      </c>
      <c r="O287" s="63"/>
    </row>
    <row r="288" spans="1:15">
      <c r="A288" s="99">
        <v>10144348</v>
      </c>
      <c r="B288" s="63" t="s">
        <v>5180</v>
      </c>
      <c r="C288" s="63" t="s">
        <v>12563</v>
      </c>
      <c r="D288" s="63" t="s">
        <v>658</v>
      </c>
      <c r="E288" s="63"/>
      <c r="F288" s="63" t="s">
        <v>287</v>
      </c>
      <c r="G288" s="63" t="s">
        <v>5181</v>
      </c>
      <c r="H288" s="63"/>
      <c r="I288" s="63" t="s">
        <v>13175</v>
      </c>
      <c r="J288" s="63" t="s">
        <v>4398</v>
      </c>
      <c r="K288" s="63" t="s">
        <v>4684</v>
      </c>
      <c r="L288" s="63" t="s">
        <v>390</v>
      </c>
      <c r="M288" s="63" t="s">
        <v>4295</v>
      </c>
      <c r="N288" s="63" t="s">
        <v>4278</v>
      </c>
      <c r="O288" s="63"/>
    </row>
    <row r="289" spans="1:15">
      <c r="A289" s="99">
        <v>10144351</v>
      </c>
      <c r="B289" s="63" t="s">
        <v>5180</v>
      </c>
      <c r="C289" s="63" t="s">
        <v>12563</v>
      </c>
      <c r="D289" s="63" t="s">
        <v>658</v>
      </c>
      <c r="E289" s="63"/>
      <c r="F289" s="63" t="s">
        <v>287</v>
      </c>
      <c r="G289" s="63" t="s">
        <v>5181</v>
      </c>
      <c r="H289" s="63"/>
      <c r="I289" s="63" t="s">
        <v>13175</v>
      </c>
      <c r="J289" s="63" t="s">
        <v>4398</v>
      </c>
      <c r="K289" s="63" t="s">
        <v>5183</v>
      </c>
      <c r="L289" s="63" t="s">
        <v>5184</v>
      </c>
      <c r="M289" s="63" t="s">
        <v>4295</v>
      </c>
      <c r="N289" s="63" t="s">
        <v>4278</v>
      </c>
      <c r="O289" s="63"/>
    </row>
    <row r="290" spans="1:15">
      <c r="A290" s="99">
        <v>10144353</v>
      </c>
      <c r="B290" s="63" t="s">
        <v>4330</v>
      </c>
      <c r="C290" s="63" t="s">
        <v>12563</v>
      </c>
      <c r="D290" s="63" t="s">
        <v>4331</v>
      </c>
      <c r="E290" s="63"/>
      <c r="F290" s="63" t="s">
        <v>284</v>
      </c>
      <c r="G290" s="63" t="s">
        <v>4332</v>
      </c>
      <c r="H290" s="63"/>
      <c r="I290" s="63" t="s">
        <v>12577</v>
      </c>
      <c r="J290" s="63" t="s">
        <v>4333</v>
      </c>
      <c r="K290" s="63" t="s">
        <v>4302</v>
      </c>
      <c r="L290" s="63" t="s">
        <v>4334</v>
      </c>
      <c r="M290" s="63" t="s">
        <v>4295</v>
      </c>
      <c r="N290" s="63" t="s">
        <v>4278</v>
      </c>
      <c r="O290" s="63"/>
    </row>
    <row r="291" spans="1:15">
      <c r="A291" s="99">
        <v>10144354</v>
      </c>
      <c r="B291" s="63" t="s">
        <v>5397</v>
      </c>
      <c r="C291" s="63" t="s">
        <v>107</v>
      </c>
      <c r="D291" s="63" t="s">
        <v>294</v>
      </c>
      <c r="E291" s="63" t="s">
        <v>295</v>
      </c>
      <c r="F291" s="63" t="s">
        <v>296</v>
      </c>
      <c r="G291" s="63" t="s">
        <v>5398</v>
      </c>
      <c r="H291" s="63" t="s">
        <v>3800</v>
      </c>
      <c r="I291" s="63" t="s">
        <v>13176</v>
      </c>
      <c r="J291" s="63" t="s">
        <v>5399</v>
      </c>
      <c r="K291" s="63" t="s">
        <v>4276</v>
      </c>
      <c r="L291" s="63" t="s">
        <v>4313</v>
      </c>
      <c r="M291" s="63" t="s">
        <v>4295</v>
      </c>
      <c r="N291" s="63" t="s">
        <v>4278</v>
      </c>
      <c r="O291" s="63"/>
    </row>
    <row r="292" spans="1:15">
      <c r="A292" s="99">
        <v>10144356</v>
      </c>
      <c r="B292" s="63" t="s">
        <v>5397</v>
      </c>
      <c r="C292" s="63" t="s">
        <v>107</v>
      </c>
      <c r="D292" s="63" t="s">
        <v>294</v>
      </c>
      <c r="E292" s="63" t="s">
        <v>5400</v>
      </c>
      <c r="F292" s="63" t="s">
        <v>296</v>
      </c>
      <c r="G292" s="63" t="s">
        <v>5398</v>
      </c>
      <c r="H292" s="63" t="s">
        <v>3800</v>
      </c>
      <c r="I292" s="63" t="s">
        <v>13176</v>
      </c>
      <c r="J292" s="63"/>
      <c r="K292" s="63" t="s">
        <v>4284</v>
      </c>
      <c r="L292" s="63" t="s">
        <v>4313</v>
      </c>
      <c r="M292" s="63" t="s">
        <v>4295</v>
      </c>
      <c r="N292" s="63" t="s">
        <v>4278</v>
      </c>
      <c r="O292" s="63"/>
    </row>
    <row r="293" spans="1:15">
      <c r="A293" s="99">
        <v>10144358</v>
      </c>
      <c r="B293" s="63" t="s">
        <v>5180</v>
      </c>
      <c r="C293" s="63" t="s">
        <v>107</v>
      </c>
      <c r="D293" s="63" t="s">
        <v>384</v>
      </c>
      <c r="E293" s="63" t="s">
        <v>9293</v>
      </c>
      <c r="F293" s="63" t="s">
        <v>298</v>
      </c>
      <c r="G293" s="63" t="s">
        <v>5181</v>
      </c>
      <c r="H293" s="63"/>
      <c r="I293" s="63" t="s">
        <v>13175</v>
      </c>
      <c r="J293" s="63" t="s">
        <v>9139</v>
      </c>
      <c r="K293" s="63" t="s">
        <v>4284</v>
      </c>
      <c r="L293" s="63" t="s">
        <v>4581</v>
      </c>
      <c r="M293" s="63" t="s">
        <v>4295</v>
      </c>
      <c r="N293" s="63" t="s">
        <v>4278</v>
      </c>
      <c r="O293" s="63"/>
    </row>
    <row r="294" spans="1:15">
      <c r="A294" s="99">
        <v>10144360</v>
      </c>
      <c r="B294" s="63" t="s">
        <v>5180</v>
      </c>
      <c r="C294" s="63" t="s">
        <v>107</v>
      </c>
      <c r="D294" s="63" t="s">
        <v>384</v>
      </c>
      <c r="E294" s="63" t="s">
        <v>299</v>
      </c>
      <c r="F294" s="63" t="s">
        <v>298</v>
      </c>
      <c r="G294" s="63" t="s">
        <v>5181</v>
      </c>
      <c r="H294" s="63"/>
      <c r="I294" s="63" t="s">
        <v>13175</v>
      </c>
      <c r="J294" s="63"/>
      <c r="K294" s="63" t="s">
        <v>5183</v>
      </c>
      <c r="L294" s="63" t="s">
        <v>5184</v>
      </c>
      <c r="M294" s="63" t="s">
        <v>4295</v>
      </c>
      <c r="N294" s="63" t="s">
        <v>4278</v>
      </c>
      <c r="O294" s="63"/>
    </row>
    <row r="295" spans="1:15">
      <c r="A295" s="99">
        <v>10144379</v>
      </c>
      <c r="B295" s="63" t="s">
        <v>5187</v>
      </c>
      <c r="C295" s="63" t="s">
        <v>12563</v>
      </c>
      <c r="D295" s="63" t="s">
        <v>658</v>
      </c>
      <c r="E295" s="63"/>
      <c r="F295" s="63" t="s">
        <v>296</v>
      </c>
      <c r="G295" s="63" t="s">
        <v>5188</v>
      </c>
      <c r="H295" s="63"/>
      <c r="I295" s="63" t="s">
        <v>13176</v>
      </c>
      <c r="J295" s="63" t="s">
        <v>4398</v>
      </c>
      <c r="K295" s="63" t="s">
        <v>4684</v>
      </c>
      <c r="L295" s="63" t="s">
        <v>390</v>
      </c>
      <c r="M295" s="63" t="s">
        <v>4295</v>
      </c>
      <c r="N295" s="63" t="s">
        <v>4278</v>
      </c>
      <c r="O295" s="63"/>
    </row>
    <row r="296" spans="1:15">
      <c r="A296" s="99">
        <v>10144383</v>
      </c>
      <c r="B296" s="63" t="s">
        <v>5187</v>
      </c>
      <c r="C296" s="63" t="s">
        <v>107</v>
      </c>
      <c r="D296" s="63" t="s">
        <v>658</v>
      </c>
      <c r="E296" s="63" t="s">
        <v>304</v>
      </c>
      <c r="F296" s="63" t="s">
        <v>296</v>
      </c>
      <c r="G296" s="63" t="s">
        <v>5188</v>
      </c>
      <c r="H296" s="63"/>
      <c r="I296" s="63" t="s">
        <v>13176</v>
      </c>
      <c r="J296" s="63" t="s">
        <v>4712</v>
      </c>
      <c r="K296" s="63" t="s">
        <v>5629</v>
      </c>
      <c r="L296" s="63" t="s">
        <v>5112</v>
      </c>
      <c r="M296" s="63" t="s">
        <v>4295</v>
      </c>
      <c r="N296" s="63" t="s">
        <v>4278</v>
      </c>
      <c r="O296" s="63"/>
    </row>
    <row r="297" spans="1:15">
      <c r="A297" s="99">
        <v>10144384</v>
      </c>
      <c r="B297" s="63" t="s">
        <v>5187</v>
      </c>
      <c r="C297" s="63" t="s">
        <v>12563</v>
      </c>
      <c r="D297" s="63" t="s">
        <v>658</v>
      </c>
      <c r="E297" s="63"/>
      <c r="F297" s="63" t="s">
        <v>296</v>
      </c>
      <c r="G297" s="63" t="s">
        <v>5188</v>
      </c>
      <c r="H297" s="63"/>
      <c r="I297" s="63" t="s">
        <v>13176</v>
      </c>
      <c r="J297" s="63" t="s">
        <v>4676</v>
      </c>
      <c r="K297" s="63" t="s">
        <v>4684</v>
      </c>
      <c r="L297" s="63" t="s">
        <v>390</v>
      </c>
      <c r="M297" s="63" t="s">
        <v>4295</v>
      </c>
      <c r="N297" s="63" t="s">
        <v>4278</v>
      </c>
      <c r="O297" s="63"/>
    </row>
    <row r="298" spans="1:15">
      <c r="A298" s="99">
        <v>10144397</v>
      </c>
      <c r="B298" s="63" t="s">
        <v>5397</v>
      </c>
      <c r="C298" s="63" t="s">
        <v>107</v>
      </c>
      <c r="D298" s="63" t="s">
        <v>294</v>
      </c>
      <c r="E298" s="63" t="s">
        <v>306</v>
      </c>
      <c r="F298" s="63" t="s">
        <v>296</v>
      </c>
      <c r="G298" s="63" t="s">
        <v>5398</v>
      </c>
      <c r="H298" s="63" t="s">
        <v>3800</v>
      </c>
      <c r="I298" s="63" t="s">
        <v>13176</v>
      </c>
      <c r="J298" s="63"/>
      <c r="K298" s="63" t="s">
        <v>4284</v>
      </c>
      <c r="L298" s="63" t="s">
        <v>4313</v>
      </c>
      <c r="M298" s="63" t="s">
        <v>4295</v>
      </c>
      <c r="N298" s="63" t="s">
        <v>4278</v>
      </c>
      <c r="O298" s="63"/>
    </row>
    <row r="299" spans="1:15">
      <c r="A299" s="99">
        <v>10144398</v>
      </c>
      <c r="B299" s="63" t="s">
        <v>5397</v>
      </c>
      <c r="C299" s="63" t="s">
        <v>107</v>
      </c>
      <c r="D299" s="63" t="s">
        <v>294</v>
      </c>
      <c r="E299" s="63" t="s">
        <v>307</v>
      </c>
      <c r="F299" s="63" t="s">
        <v>296</v>
      </c>
      <c r="G299" s="63" t="s">
        <v>5398</v>
      </c>
      <c r="H299" s="63" t="s">
        <v>3800</v>
      </c>
      <c r="I299" s="63" t="s">
        <v>13176</v>
      </c>
      <c r="J299" s="63"/>
      <c r="K299" s="63" t="s">
        <v>4284</v>
      </c>
      <c r="L299" s="63" t="s">
        <v>4313</v>
      </c>
      <c r="M299" s="63" t="s">
        <v>4295</v>
      </c>
      <c r="N299" s="63" t="s">
        <v>4278</v>
      </c>
      <c r="O299" s="63"/>
    </row>
    <row r="300" spans="1:15">
      <c r="A300" s="99">
        <v>10144399</v>
      </c>
      <c r="B300" s="63" t="s">
        <v>5397</v>
      </c>
      <c r="C300" s="63" t="s">
        <v>107</v>
      </c>
      <c r="D300" s="63" t="s">
        <v>294</v>
      </c>
      <c r="E300" s="63" t="s">
        <v>7825</v>
      </c>
      <c r="F300" s="63" t="s">
        <v>296</v>
      </c>
      <c r="G300" s="63" t="s">
        <v>5398</v>
      </c>
      <c r="H300" s="63" t="s">
        <v>3800</v>
      </c>
      <c r="I300" s="63" t="s">
        <v>13176</v>
      </c>
      <c r="J300" s="63" t="s">
        <v>5950</v>
      </c>
      <c r="K300" s="63" t="s">
        <v>4284</v>
      </c>
      <c r="L300" s="63" t="s">
        <v>272</v>
      </c>
      <c r="M300" s="63" t="s">
        <v>4295</v>
      </c>
      <c r="N300" s="63" t="s">
        <v>4278</v>
      </c>
      <c r="O300" s="63"/>
    </row>
    <row r="301" spans="1:15">
      <c r="A301" s="99">
        <v>10144400</v>
      </c>
      <c r="B301" s="63" t="s">
        <v>5397</v>
      </c>
      <c r="C301" s="63" t="s">
        <v>107</v>
      </c>
      <c r="D301" s="63" t="s">
        <v>294</v>
      </c>
      <c r="E301" s="63" t="s">
        <v>308</v>
      </c>
      <c r="F301" s="63" t="s">
        <v>296</v>
      </c>
      <c r="G301" s="63" t="s">
        <v>5398</v>
      </c>
      <c r="H301" s="63" t="s">
        <v>3800</v>
      </c>
      <c r="I301" s="63" t="s">
        <v>13176</v>
      </c>
      <c r="J301" s="63"/>
      <c r="K301" s="63" t="s">
        <v>4284</v>
      </c>
      <c r="L301" s="63" t="s">
        <v>4313</v>
      </c>
      <c r="M301" s="63" t="s">
        <v>4295</v>
      </c>
      <c r="N301" s="63" t="s">
        <v>4278</v>
      </c>
      <c r="O301" s="63"/>
    </row>
    <row r="302" spans="1:15">
      <c r="A302" s="99">
        <v>10144401</v>
      </c>
      <c r="B302" s="63" t="s">
        <v>5402</v>
      </c>
      <c r="C302" s="63" t="s">
        <v>107</v>
      </c>
      <c r="D302" s="63" t="s">
        <v>294</v>
      </c>
      <c r="E302" s="63" t="s">
        <v>309</v>
      </c>
      <c r="F302" s="63" t="s">
        <v>296</v>
      </c>
      <c r="G302" s="63" t="s">
        <v>5398</v>
      </c>
      <c r="H302" s="63" t="s">
        <v>3800</v>
      </c>
      <c r="I302" s="63" t="s">
        <v>13176</v>
      </c>
      <c r="J302" s="63"/>
      <c r="K302" s="63" t="s">
        <v>4284</v>
      </c>
      <c r="L302" s="63" t="s">
        <v>4313</v>
      </c>
      <c r="M302" s="63" t="s">
        <v>4295</v>
      </c>
      <c r="N302" s="63" t="s">
        <v>4278</v>
      </c>
      <c r="O302" s="63"/>
    </row>
    <row r="303" spans="1:15">
      <c r="A303" s="99">
        <v>10144402</v>
      </c>
      <c r="B303" s="63" t="s">
        <v>5403</v>
      </c>
      <c r="C303" s="63" t="s">
        <v>107</v>
      </c>
      <c r="D303" s="63" t="s">
        <v>294</v>
      </c>
      <c r="E303" s="63" t="s">
        <v>310</v>
      </c>
      <c r="F303" s="63" t="s">
        <v>296</v>
      </c>
      <c r="G303" s="63" t="s">
        <v>5398</v>
      </c>
      <c r="H303" s="63" t="s">
        <v>3800</v>
      </c>
      <c r="I303" s="63" t="s">
        <v>13176</v>
      </c>
      <c r="J303" s="63"/>
      <c r="K303" s="63" t="s">
        <v>4284</v>
      </c>
      <c r="L303" s="63" t="s">
        <v>4313</v>
      </c>
      <c r="M303" s="63" t="s">
        <v>4295</v>
      </c>
      <c r="N303" s="63" t="s">
        <v>4278</v>
      </c>
      <c r="O303" s="63"/>
    </row>
    <row r="304" spans="1:15">
      <c r="A304" s="99">
        <v>10144403</v>
      </c>
      <c r="B304" s="63" t="s">
        <v>5402</v>
      </c>
      <c r="C304" s="63" t="s">
        <v>107</v>
      </c>
      <c r="D304" s="63" t="s">
        <v>294</v>
      </c>
      <c r="E304" s="63" t="s">
        <v>5404</v>
      </c>
      <c r="F304" s="63" t="s">
        <v>296</v>
      </c>
      <c r="G304" s="63" t="s">
        <v>5398</v>
      </c>
      <c r="H304" s="63" t="s">
        <v>3800</v>
      </c>
      <c r="I304" s="63" t="s">
        <v>13176</v>
      </c>
      <c r="J304" s="63"/>
      <c r="K304" s="63" t="s">
        <v>4284</v>
      </c>
      <c r="L304" s="63" t="s">
        <v>4313</v>
      </c>
      <c r="M304" s="63" t="s">
        <v>4295</v>
      </c>
      <c r="N304" s="63" t="s">
        <v>4278</v>
      </c>
      <c r="O304" s="63"/>
    </row>
    <row r="305" spans="1:15">
      <c r="A305" s="99">
        <v>10144404</v>
      </c>
      <c r="B305" s="63" t="s">
        <v>5402</v>
      </c>
      <c r="C305" s="63" t="s">
        <v>107</v>
      </c>
      <c r="D305" s="63" t="s">
        <v>294</v>
      </c>
      <c r="E305" s="63" t="s">
        <v>311</v>
      </c>
      <c r="F305" s="63" t="s">
        <v>296</v>
      </c>
      <c r="G305" s="63" t="s">
        <v>5398</v>
      </c>
      <c r="H305" s="63" t="s">
        <v>3800</v>
      </c>
      <c r="I305" s="63" t="s">
        <v>13176</v>
      </c>
      <c r="J305" s="63"/>
      <c r="K305" s="63" t="s">
        <v>4284</v>
      </c>
      <c r="L305" s="63" t="s">
        <v>4313</v>
      </c>
      <c r="M305" s="63" t="s">
        <v>4295</v>
      </c>
      <c r="N305" s="63" t="s">
        <v>4278</v>
      </c>
      <c r="O305" s="63"/>
    </row>
    <row r="306" spans="1:15">
      <c r="A306" s="99">
        <v>10144405</v>
      </c>
      <c r="B306" s="63" t="s">
        <v>5402</v>
      </c>
      <c r="C306" s="63" t="s">
        <v>107</v>
      </c>
      <c r="D306" s="63" t="s">
        <v>294</v>
      </c>
      <c r="E306" s="63" t="s">
        <v>312</v>
      </c>
      <c r="F306" s="63" t="s">
        <v>296</v>
      </c>
      <c r="G306" s="63" t="s">
        <v>5398</v>
      </c>
      <c r="H306" s="63" t="s">
        <v>3800</v>
      </c>
      <c r="I306" s="63" t="s">
        <v>13176</v>
      </c>
      <c r="J306" s="63"/>
      <c r="K306" s="63" t="s">
        <v>4284</v>
      </c>
      <c r="L306" s="63" t="s">
        <v>4313</v>
      </c>
      <c r="M306" s="63" t="s">
        <v>4295</v>
      </c>
      <c r="N306" s="63" t="s">
        <v>4278</v>
      </c>
      <c r="O306" s="63"/>
    </row>
    <row r="307" spans="1:15">
      <c r="A307" s="99">
        <v>10144410</v>
      </c>
      <c r="B307" s="63" t="s">
        <v>6985</v>
      </c>
      <c r="C307" s="63" t="s">
        <v>14211</v>
      </c>
      <c r="D307" s="63" t="s">
        <v>6971</v>
      </c>
      <c r="E307" s="63"/>
      <c r="F307" s="63" t="s">
        <v>14223</v>
      </c>
      <c r="G307" s="63" t="s">
        <v>6986</v>
      </c>
      <c r="H307" s="63"/>
      <c r="I307" s="63" t="s">
        <v>14224</v>
      </c>
      <c r="J307" s="63" t="s">
        <v>6977</v>
      </c>
      <c r="K307" s="63" t="s">
        <v>4284</v>
      </c>
      <c r="L307" s="63" t="s">
        <v>4416</v>
      </c>
      <c r="M307" s="63" t="s">
        <v>4392</v>
      </c>
      <c r="N307" s="63" t="s">
        <v>4278</v>
      </c>
      <c r="O307" s="63"/>
    </row>
    <row r="308" spans="1:15">
      <c r="A308" s="99">
        <v>10144411</v>
      </c>
      <c r="B308" s="63" t="s">
        <v>6987</v>
      </c>
      <c r="C308" s="63" t="s">
        <v>14211</v>
      </c>
      <c r="D308" s="63" t="s">
        <v>6971</v>
      </c>
      <c r="E308" s="63"/>
      <c r="F308" s="63" t="s">
        <v>14223</v>
      </c>
      <c r="G308" s="63" t="s">
        <v>6986</v>
      </c>
      <c r="H308" s="63"/>
      <c r="I308" s="63" t="s">
        <v>14224</v>
      </c>
      <c r="J308" s="63" t="s">
        <v>6977</v>
      </c>
      <c r="K308" s="63" t="s">
        <v>4284</v>
      </c>
      <c r="L308" s="63" t="s">
        <v>4416</v>
      </c>
      <c r="M308" s="63" t="s">
        <v>4392</v>
      </c>
      <c r="N308" s="63" t="s">
        <v>4278</v>
      </c>
      <c r="O308" s="63"/>
    </row>
    <row r="309" spans="1:15">
      <c r="A309" s="99">
        <v>10144412</v>
      </c>
      <c r="B309" s="63" t="s">
        <v>6985</v>
      </c>
      <c r="C309" s="63" t="s">
        <v>14211</v>
      </c>
      <c r="D309" s="63" t="s">
        <v>6971</v>
      </c>
      <c r="E309" s="63"/>
      <c r="F309" s="63" t="s">
        <v>14223</v>
      </c>
      <c r="G309" s="63" t="s">
        <v>6986</v>
      </c>
      <c r="H309" s="63"/>
      <c r="I309" s="63" t="s">
        <v>14224</v>
      </c>
      <c r="J309" s="63" t="s">
        <v>6977</v>
      </c>
      <c r="K309" s="63" t="s">
        <v>4284</v>
      </c>
      <c r="L309" s="63" t="s">
        <v>4416</v>
      </c>
      <c r="M309" s="63" t="s">
        <v>4392</v>
      </c>
      <c r="N309" s="63" t="s">
        <v>4278</v>
      </c>
      <c r="O309" s="63"/>
    </row>
    <row r="310" spans="1:15">
      <c r="A310" s="99">
        <v>10144413</v>
      </c>
      <c r="B310" s="63" t="s">
        <v>6985</v>
      </c>
      <c r="C310" s="63" t="s">
        <v>14211</v>
      </c>
      <c r="D310" s="63" t="s">
        <v>6971</v>
      </c>
      <c r="E310" s="63"/>
      <c r="F310" s="63" t="s">
        <v>14223</v>
      </c>
      <c r="G310" s="63" t="s">
        <v>6986</v>
      </c>
      <c r="H310" s="63"/>
      <c r="I310" s="63" t="s">
        <v>14224</v>
      </c>
      <c r="J310" s="63" t="s">
        <v>6977</v>
      </c>
      <c r="K310" s="63" t="s">
        <v>4284</v>
      </c>
      <c r="L310" s="63" t="s">
        <v>4416</v>
      </c>
      <c r="M310" s="63" t="s">
        <v>4392</v>
      </c>
      <c r="N310" s="63" t="s">
        <v>4278</v>
      </c>
      <c r="O310" s="63"/>
    </row>
    <row r="311" spans="1:15">
      <c r="A311" s="99">
        <v>10144414</v>
      </c>
      <c r="B311" s="63" t="s">
        <v>6985</v>
      </c>
      <c r="C311" s="63" t="s">
        <v>14211</v>
      </c>
      <c r="D311" s="63" t="s">
        <v>6971</v>
      </c>
      <c r="E311" s="63"/>
      <c r="F311" s="63" t="s">
        <v>14223</v>
      </c>
      <c r="G311" s="63" t="s">
        <v>6986</v>
      </c>
      <c r="H311" s="63"/>
      <c r="I311" s="63" t="s">
        <v>14224</v>
      </c>
      <c r="J311" s="63" t="s">
        <v>6977</v>
      </c>
      <c r="K311" s="63" t="s">
        <v>4284</v>
      </c>
      <c r="L311" s="63" t="s">
        <v>4416</v>
      </c>
      <c r="M311" s="63" t="s">
        <v>4392</v>
      </c>
      <c r="N311" s="63" t="s">
        <v>4278</v>
      </c>
      <c r="O311" s="63"/>
    </row>
    <row r="312" spans="1:15">
      <c r="A312" s="99">
        <v>10144781</v>
      </c>
      <c r="B312" s="63" t="s">
        <v>7377</v>
      </c>
      <c r="C312" s="63" t="s">
        <v>14211</v>
      </c>
      <c r="D312" s="63" t="s">
        <v>7297</v>
      </c>
      <c r="E312" s="63"/>
      <c r="F312" s="63" t="s">
        <v>319</v>
      </c>
      <c r="G312" s="63" t="s">
        <v>7378</v>
      </c>
      <c r="H312" s="63"/>
      <c r="I312" s="63" t="s">
        <v>14532</v>
      </c>
      <c r="J312" s="63" t="s">
        <v>6977</v>
      </c>
      <c r="K312" s="63" t="s">
        <v>4284</v>
      </c>
      <c r="L312" s="63" t="s">
        <v>4742</v>
      </c>
      <c r="M312" s="63" t="s">
        <v>4304</v>
      </c>
      <c r="N312" s="63" t="s">
        <v>4278</v>
      </c>
      <c r="O312" s="63"/>
    </row>
    <row r="313" spans="1:15">
      <c r="A313" s="99">
        <v>10144782</v>
      </c>
      <c r="B313" s="63" t="s">
        <v>7377</v>
      </c>
      <c r="C313" s="63" t="s">
        <v>14211</v>
      </c>
      <c r="D313" s="63" t="s">
        <v>7297</v>
      </c>
      <c r="E313" s="63"/>
      <c r="F313" s="63" t="s">
        <v>319</v>
      </c>
      <c r="G313" s="63" t="s">
        <v>7378</v>
      </c>
      <c r="H313" s="63"/>
      <c r="I313" s="63" t="s">
        <v>14532</v>
      </c>
      <c r="J313" s="63" t="s">
        <v>4311</v>
      </c>
      <c r="K313" s="63" t="s">
        <v>4284</v>
      </c>
      <c r="L313" s="63" t="s">
        <v>4742</v>
      </c>
      <c r="M313" s="63" t="s">
        <v>4304</v>
      </c>
      <c r="N313" s="63" t="s">
        <v>4278</v>
      </c>
      <c r="O313" s="63"/>
    </row>
    <row r="314" spans="1:15">
      <c r="A314" s="99">
        <v>10144783</v>
      </c>
      <c r="B314" s="63" t="s">
        <v>7377</v>
      </c>
      <c r="C314" s="63" t="s">
        <v>14211</v>
      </c>
      <c r="D314" s="63" t="s">
        <v>7297</v>
      </c>
      <c r="E314" s="63"/>
      <c r="F314" s="63" t="s">
        <v>319</v>
      </c>
      <c r="G314" s="63" t="s">
        <v>7378</v>
      </c>
      <c r="H314" s="63"/>
      <c r="I314" s="63" t="s">
        <v>14532</v>
      </c>
      <c r="J314" s="63" t="s">
        <v>4311</v>
      </c>
      <c r="K314" s="63" t="s">
        <v>4284</v>
      </c>
      <c r="L314" s="63" t="s">
        <v>4303</v>
      </c>
      <c r="M314" s="63" t="s">
        <v>4608</v>
      </c>
      <c r="N314" s="63" t="s">
        <v>4278</v>
      </c>
      <c r="O314" s="63"/>
    </row>
    <row r="315" spans="1:15">
      <c r="A315" s="99">
        <v>10144966</v>
      </c>
      <c r="B315" s="63" t="s">
        <v>84</v>
      </c>
      <c r="C315" s="63" t="s">
        <v>12651</v>
      </c>
      <c r="D315" s="63" t="s">
        <v>4283</v>
      </c>
      <c r="E315" s="63" t="s">
        <v>3454</v>
      </c>
      <c r="F315" s="63" t="s">
        <v>321</v>
      </c>
      <c r="G315" s="63" t="s">
        <v>4467</v>
      </c>
      <c r="H315" s="63"/>
      <c r="I315" s="63" t="s">
        <v>12652</v>
      </c>
      <c r="J315" s="63" t="s">
        <v>4353</v>
      </c>
      <c r="K315" s="63" t="s">
        <v>4284</v>
      </c>
      <c r="L315" s="63" t="s">
        <v>4468</v>
      </c>
      <c r="M315" s="63" t="s">
        <v>4431</v>
      </c>
      <c r="N315" s="63" t="s">
        <v>4278</v>
      </c>
      <c r="O315" s="63"/>
    </row>
    <row r="316" spans="1:15">
      <c r="A316" s="99">
        <v>10144967</v>
      </c>
      <c r="B316" s="63" t="s">
        <v>84</v>
      </c>
      <c r="C316" s="63" t="s">
        <v>12651</v>
      </c>
      <c r="D316" s="63" t="s">
        <v>4283</v>
      </c>
      <c r="E316" s="63" t="s">
        <v>3454</v>
      </c>
      <c r="F316" s="63" t="s">
        <v>321</v>
      </c>
      <c r="G316" s="63" t="s">
        <v>4467</v>
      </c>
      <c r="H316" s="63"/>
      <c r="I316" s="63" t="s">
        <v>12652</v>
      </c>
      <c r="J316" s="63" t="s">
        <v>4353</v>
      </c>
      <c r="K316" s="63" t="s">
        <v>4284</v>
      </c>
      <c r="L316" s="63" t="s">
        <v>4468</v>
      </c>
      <c r="M316" s="63" t="s">
        <v>4431</v>
      </c>
      <c r="N316" s="63" t="s">
        <v>4278</v>
      </c>
      <c r="O316" s="63"/>
    </row>
    <row r="317" spans="1:15">
      <c r="A317" s="99">
        <v>10144968</v>
      </c>
      <c r="B317" s="63" t="s">
        <v>84</v>
      </c>
      <c r="C317" s="63" t="s">
        <v>12651</v>
      </c>
      <c r="D317" s="63" t="s">
        <v>4283</v>
      </c>
      <c r="E317" s="63" t="s">
        <v>3454</v>
      </c>
      <c r="F317" s="63" t="s">
        <v>321</v>
      </c>
      <c r="G317" s="63" t="s">
        <v>4467</v>
      </c>
      <c r="H317" s="63"/>
      <c r="I317" s="63" t="s">
        <v>12652</v>
      </c>
      <c r="J317" s="63" t="s">
        <v>4353</v>
      </c>
      <c r="K317" s="63" t="s">
        <v>4302</v>
      </c>
      <c r="L317" s="63" t="s">
        <v>4469</v>
      </c>
      <c r="M317" s="63" t="s">
        <v>4431</v>
      </c>
      <c r="N317" s="63" t="s">
        <v>4278</v>
      </c>
      <c r="O317" s="63"/>
    </row>
    <row r="318" spans="1:15">
      <c r="A318" s="99">
        <v>10144969</v>
      </c>
      <c r="B318" s="63" t="s">
        <v>84</v>
      </c>
      <c r="C318" s="63" t="s">
        <v>12651</v>
      </c>
      <c r="D318" s="63" t="s">
        <v>4283</v>
      </c>
      <c r="E318" s="63" t="s">
        <v>3454</v>
      </c>
      <c r="F318" s="63" t="s">
        <v>321</v>
      </c>
      <c r="G318" s="63" t="s">
        <v>4470</v>
      </c>
      <c r="H318" s="63"/>
      <c r="I318" s="63" t="s">
        <v>12652</v>
      </c>
      <c r="J318" s="63" t="s">
        <v>4353</v>
      </c>
      <c r="K318" s="63" t="s">
        <v>4302</v>
      </c>
      <c r="L318" s="63" t="s">
        <v>4469</v>
      </c>
      <c r="M318" s="63" t="s">
        <v>4431</v>
      </c>
      <c r="N318" s="63" t="s">
        <v>4278</v>
      </c>
      <c r="O318" s="63"/>
    </row>
    <row r="319" spans="1:15">
      <c r="A319" s="99">
        <v>10145125</v>
      </c>
      <c r="B319" s="63" t="s">
        <v>6973</v>
      </c>
      <c r="C319" s="63" t="s">
        <v>14211</v>
      </c>
      <c r="D319" s="63" t="s">
        <v>6971</v>
      </c>
      <c r="E319" s="63"/>
      <c r="F319" s="63" t="s">
        <v>14225</v>
      </c>
      <c r="G319" s="63" t="s">
        <v>6988</v>
      </c>
      <c r="H319" s="63"/>
      <c r="I319" s="63" t="s">
        <v>14226</v>
      </c>
      <c r="J319" s="63" t="s">
        <v>4672</v>
      </c>
      <c r="K319" s="63" t="s">
        <v>4284</v>
      </c>
      <c r="L319" s="63" t="s">
        <v>5225</v>
      </c>
      <c r="M319" s="63" t="s">
        <v>4304</v>
      </c>
      <c r="N319" s="63" t="s">
        <v>4278</v>
      </c>
      <c r="O319" s="63"/>
    </row>
    <row r="320" spans="1:15">
      <c r="A320" s="99">
        <v>10145155</v>
      </c>
      <c r="B320" s="63" t="s">
        <v>6973</v>
      </c>
      <c r="C320" s="63" t="s">
        <v>12563</v>
      </c>
      <c r="D320" s="63" t="s">
        <v>6971</v>
      </c>
      <c r="E320" s="63"/>
      <c r="F320" s="63" t="s">
        <v>14227</v>
      </c>
      <c r="G320" s="63" t="s">
        <v>6989</v>
      </c>
      <c r="H320" s="63"/>
      <c r="I320" s="63" t="s">
        <v>13374</v>
      </c>
      <c r="J320" s="63" t="s">
        <v>6977</v>
      </c>
      <c r="K320" s="63" t="s">
        <v>4284</v>
      </c>
      <c r="L320" s="63" t="s">
        <v>4303</v>
      </c>
      <c r="M320" s="63" t="s">
        <v>4304</v>
      </c>
      <c r="N320" s="63" t="s">
        <v>4278</v>
      </c>
      <c r="O320" s="63"/>
    </row>
    <row r="321" spans="1:15">
      <c r="A321" s="99">
        <v>10145156</v>
      </c>
      <c r="B321" s="63" t="s">
        <v>6982</v>
      </c>
      <c r="C321" s="63" t="s">
        <v>12563</v>
      </c>
      <c r="D321" s="63" t="s">
        <v>6971</v>
      </c>
      <c r="E321" s="63"/>
      <c r="F321" s="63" t="s">
        <v>14227</v>
      </c>
      <c r="G321" s="63" t="s">
        <v>6989</v>
      </c>
      <c r="H321" s="63"/>
      <c r="I321" s="63" t="s">
        <v>13374</v>
      </c>
      <c r="J321" s="63" t="s">
        <v>6977</v>
      </c>
      <c r="K321" s="63" t="s">
        <v>4284</v>
      </c>
      <c r="L321" s="63" t="s">
        <v>4303</v>
      </c>
      <c r="M321" s="63" t="s">
        <v>4304</v>
      </c>
      <c r="N321" s="63" t="s">
        <v>4278</v>
      </c>
      <c r="O321" s="63"/>
    </row>
    <row r="322" spans="1:15">
      <c r="A322" s="99">
        <v>10145157</v>
      </c>
      <c r="B322" s="63" t="s">
        <v>6973</v>
      </c>
      <c r="C322" s="63" t="s">
        <v>12563</v>
      </c>
      <c r="D322" s="63" t="s">
        <v>6971</v>
      </c>
      <c r="E322" s="63"/>
      <c r="F322" s="63" t="s">
        <v>14227</v>
      </c>
      <c r="G322" s="63" t="s">
        <v>6989</v>
      </c>
      <c r="H322" s="63"/>
      <c r="I322" s="63" t="s">
        <v>13374</v>
      </c>
      <c r="J322" s="63" t="s">
        <v>6977</v>
      </c>
      <c r="K322" s="63" t="s">
        <v>4284</v>
      </c>
      <c r="L322" s="63" t="s">
        <v>4303</v>
      </c>
      <c r="M322" s="63" t="s">
        <v>4304</v>
      </c>
      <c r="N322" s="63" t="s">
        <v>4278</v>
      </c>
      <c r="O322" s="63"/>
    </row>
    <row r="323" spans="1:15">
      <c r="A323" s="99">
        <v>10145249</v>
      </c>
      <c r="B323" s="63" t="s">
        <v>5405</v>
      </c>
      <c r="C323" s="63" t="s">
        <v>107</v>
      </c>
      <c r="D323" s="63" t="s">
        <v>333</v>
      </c>
      <c r="E323" s="63" t="s">
        <v>324</v>
      </c>
      <c r="F323" s="63" t="s">
        <v>325</v>
      </c>
      <c r="G323" s="63" t="s">
        <v>5406</v>
      </c>
      <c r="H323" s="63"/>
      <c r="I323" s="63" t="s">
        <v>13260</v>
      </c>
      <c r="J323" s="63" t="s">
        <v>9139</v>
      </c>
      <c r="K323" s="63" t="s">
        <v>9262</v>
      </c>
      <c r="L323" s="63" t="s">
        <v>110</v>
      </c>
      <c r="M323" s="63" t="s">
        <v>4295</v>
      </c>
      <c r="N323" s="63" t="s">
        <v>4278</v>
      </c>
      <c r="O323" s="63"/>
    </row>
    <row r="324" spans="1:15">
      <c r="A324" s="99">
        <v>10145250</v>
      </c>
      <c r="B324" s="63" t="s">
        <v>5405</v>
      </c>
      <c r="C324" s="63" t="s">
        <v>107</v>
      </c>
      <c r="D324" s="63" t="s">
        <v>333</v>
      </c>
      <c r="E324" s="63" t="s">
        <v>324</v>
      </c>
      <c r="F324" s="63" t="s">
        <v>325</v>
      </c>
      <c r="G324" s="63" t="s">
        <v>5406</v>
      </c>
      <c r="H324" s="63"/>
      <c r="I324" s="63" t="s">
        <v>13260</v>
      </c>
      <c r="J324" s="63" t="s">
        <v>9139</v>
      </c>
      <c r="K324" s="63" t="s">
        <v>9263</v>
      </c>
      <c r="L324" s="63" t="s">
        <v>110</v>
      </c>
      <c r="M324" s="63" t="s">
        <v>4295</v>
      </c>
      <c r="N324" s="63" t="s">
        <v>4278</v>
      </c>
      <c r="O324" s="63"/>
    </row>
    <row r="325" spans="1:15">
      <c r="A325" s="99">
        <v>10145251</v>
      </c>
      <c r="B325" s="63" t="s">
        <v>5407</v>
      </c>
      <c r="C325" s="63" t="s">
        <v>107</v>
      </c>
      <c r="D325" s="63" t="s">
        <v>326</v>
      </c>
      <c r="E325" s="63" t="s">
        <v>327</v>
      </c>
      <c r="F325" s="63" t="s">
        <v>325</v>
      </c>
      <c r="G325" s="63" t="s">
        <v>5406</v>
      </c>
      <c r="H325" s="63"/>
      <c r="I325" s="63" t="s">
        <v>13260</v>
      </c>
      <c r="J325" s="63" t="s">
        <v>4784</v>
      </c>
      <c r="K325" s="63" t="s">
        <v>5408</v>
      </c>
      <c r="L325" s="63" t="s">
        <v>5409</v>
      </c>
      <c r="M325" s="63" t="s">
        <v>4295</v>
      </c>
      <c r="N325" s="63" t="s">
        <v>4278</v>
      </c>
      <c r="O325" s="63"/>
    </row>
    <row r="326" spans="1:15">
      <c r="A326" s="99">
        <v>10145253</v>
      </c>
      <c r="B326" s="63" t="s">
        <v>5405</v>
      </c>
      <c r="C326" s="63" t="s">
        <v>12563</v>
      </c>
      <c r="D326" s="63" t="s">
        <v>333</v>
      </c>
      <c r="E326" s="63"/>
      <c r="F326" s="63" t="s">
        <v>325</v>
      </c>
      <c r="G326" s="63" t="s">
        <v>5406</v>
      </c>
      <c r="H326" s="63"/>
      <c r="I326" s="63" t="s">
        <v>13260</v>
      </c>
      <c r="J326" s="63" t="s">
        <v>4548</v>
      </c>
      <c r="K326" s="63" t="s">
        <v>5108</v>
      </c>
      <c r="L326" s="63" t="s">
        <v>110</v>
      </c>
      <c r="M326" s="63" t="s">
        <v>4295</v>
      </c>
      <c r="N326" s="63" t="s">
        <v>4278</v>
      </c>
      <c r="O326" s="63"/>
    </row>
    <row r="327" spans="1:15">
      <c r="A327" s="99">
        <v>10145254</v>
      </c>
      <c r="B327" s="63" t="s">
        <v>5405</v>
      </c>
      <c r="C327" s="63" t="s">
        <v>12563</v>
      </c>
      <c r="D327" s="63" t="s">
        <v>333</v>
      </c>
      <c r="E327" s="63"/>
      <c r="F327" s="63" t="s">
        <v>325</v>
      </c>
      <c r="G327" s="63" t="s">
        <v>5406</v>
      </c>
      <c r="H327" s="63"/>
      <c r="I327" s="63" t="s">
        <v>13260</v>
      </c>
      <c r="J327" s="63" t="s">
        <v>4548</v>
      </c>
      <c r="K327" s="63" t="s">
        <v>9264</v>
      </c>
      <c r="L327" s="63" t="s">
        <v>110</v>
      </c>
      <c r="M327" s="63" t="s">
        <v>4295</v>
      </c>
      <c r="N327" s="63" t="s">
        <v>4278</v>
      </c>
      <c r="O327" s="63"/>
    </row>
    <row r="328" spans="1:15">
      <c r="A328" s="99">
        <v>10145256</v>
      </c>
      <c r="B328" s="63" t="s">
        <v>5405</v>
      </c>
      <c r="C328" s="63" t="s">
        <v>107</v>
      </c>
      <c r="D328" s="63" t="s">
        <v>326</v>
      </c>
      <c r="E328" s="63" t="s">
        <v>5411</v>
      </c>
      <c r="F328" s="63" t="s">
        <v>325</v>
      </c>
      <c r="G328" s="63" t="s">
        <v>5406</v>
      </c>
      <c r="H328" s="63"/>
      <c r="I328" s="63" t="s">
        <v>13260</v>
      </c>
      <c r="J328" s="63" t="s">
        <v>4738</v>
      </c>
      <c r="K328" s="63" t="s">
        <v>5412</v>
      </c>
      <c r="L328" s="63" t="s">
        <v>110</v>
      </c>
      <c r="M328" s="63" t="s">
        <v>4295</v>
      </c>
      <c r="N328" s="63" t="s">
        <v>4278</v>
      </c>
      <c r="O328" s="63"/>
    </row>
    <row r="329" spans="1:15">
      <c r="A329" s="99">
        <v>10145258</v>
      </c>
      <c r="B329" s="63" t="s">
        <v>5405</v>
      </c>
      <c r="C329" s="63" t="s">
        <v>107</v>
      </c>
      <c r="D329" s="63" t="s">
        <v>326</v>
      </c>
      <c r="E329" s="63" t="s">
        <v>332</v>
      </c>
      <c r="F329" s="63" t="s">
        <v>325</v>
      </c>
      <c r="G329" s="63" t="s">
        <v>5406</v>
      </c>
      <c r="H329" s="63"/>
      <c r="I329" s="63" t="s">
        <v>13260</v>
      </c>
      <c r="J329" s="63"/>
      <c r="K329" s="63" t="s">
        <v>5413</v>
      </c>
      <c r="L329" s="63" t="s">
        <v>110</v>
      </c>
      <c r="M329" s="63" t="s">
        <v>4295</v>
      </c>
      <c r="N329" s="63" t="s">
        <v>4278</v>
      </c>
      <c r="O329" s="63"/>
    </row>
    <row r="330" spans="1:15">
      <c r="A330" s="99">
        <v>10145260</v>
      </c>
      <c r="B330" s="63" t="s">
        <v>5415</v>
      </c>
      <c r="C330" s="63" t="s">
        <v>107</v>
      </c>
      <c r="D330" s="63" t="s">
        <v>326</v>
      </c>
      <c r="E330" s="63" t="s">
        <v>334</v>
      </c>
      <c r="F330" s="63" t="s">
        <v>325</v>
      </c>
      <c r="G330" s="63" t="s">
        <v>5406</v>
      </c>
      <c r="H330" s="63"/>
      <c r="I330" s="63" t="s">
        <v>13260</v>
      </c>
      <c r="J330" s="63" t="s">
        <v>4738</v>
      </c>
      <c r="K330" s="63" t="s">
        <v>5416</v>
      </c>
      <c r="L330" s="63" t="s">
        <v>110</v>
      </c>
      <c r="M330" s="63" t="s">
        <v>4295</v>
      </c>
      <c r="N330" s="63" t="s">
        <v>4278</v>
      </c>
      <c r="O330" s="63"/>
    </row>
    <row r="331" spans="1:15">
      <c r="A331" s="99">
        <v>10145262</v>
      </c>
      <c r="B331" s="63" t="s">
        <v>5405</v>
      </c>
      <c r="C331" s="63" t="s">
        <v>107</v>
      </c>
      <c r="D331" s="63" t="s">
        <v>326</v>
      </c>
      <c r="E331" s="63" t="s">
        <v>335</v>
      </c>
      <c r="F331" s="63" t="s">
        <v>325</v>
      </c>
      <c r="G331" s="63" t="s">
        <v>5406</v>
      </c>
      <c r="H331" s="63"/>
      <c r="I331" s="63" t="s">
        <v>13260</v>
      </c>
      <c r="J331" s="63" t="s">
        <v>4592</v>
      </c>
      <c r="K331" s="63" t="s">
        <v>5263</v>
      </c>
      <c r="L331" s="63" t="s">
        <v>5417</v>
      </c>
      <c r="M331" s="63" t="s">
        <v>4295</v>
      </c>
      <c r="N331" s="63" t="s">
        <v>4278</v>
      </c>
      <c r="O331" s="63"/>
    </row>
    <row r="332" spans="1:15">
      <c r="A332" s="99">
        <v>10145263</v>
      </c>
      <c r="B332" s="63" t="s">
        <v>5405</v>
      </c>
      <c r="C332" s="63" t="s">
        <v>107</v>
      </c>
      <c r="D332" s="63" t="s">
        <v>326</v>
      </c>
      <c r="E332" s="63" t="s">
        <v>336</v>
      </c>
      <c r="F332" s="63" t="s">
        <v>325</v>
      </c>
      <c r="G332" s="63" t="s">
        <v>5406</v>
      </c>
      <c r="H332" s="63"/>
      <c r="I332" s="63" t="s">
        <v>13260</v>
      </c>
      <c r="J332" s="63" t="s">
        <v>4373</v>
      </c>
      <c r="K332" s="63" t="s">
        <v>5418</v>
      </c>
      <c r="L332" s="63" t="s">
        <v>110</v>
      </c>
      <c r="M332" s="63" t="s">
        <v>4295</v>
      </c>
      <c r="N332" s="63" t="s">
        <v>4278</v>
      </c>
      <c r="O332" s="63"/>
    </row>
    <row r="333" spans="1:15">
      <c r="A333" s="99">
        <v>10145264</v>
      </c>
      <c r="B333" s="63" t="s">
        <v>5405</v>
      </c>
      <c r="C333" s="63" t="s">
        <v>107</v>
      </c>
      <c r="D333" s="63" t="s">
        <v>326</v>
      </c>
      <c r="E333" s="63" t="s">
        <v>337</v>
      </c>
      <c r="F333" s="63" t="s">
        <v>325</v>
      </c>
      <c r="G333" s="63" t="s">
        <v>5406</v>
      </c>
      <c r="H333" s="63"/>
      <c r="I333" s="63" t="s">
        <v>13260</v>
      </c>
      <c r="J333" s="63" t="s">
        <v>4678</v>
      </c>
      <c r="K333" s="63" t="s">
        <v>5419</v>
      </c>
      <c r="L333" s="63" t="s">
        <v>110</v>
      </c>
      <c r="M333" s="63" t="s">
        <v>4295</v>
      </c>
      <c r="N333" s="63" t="s">
        <v>4278</v>
      </c>
      <c r="O333" s="63"/>
    </row>
    <row r="334" spans="1:15">
      <c r="A334" s="99">
        <v>10145265</v>
      </c>
      <c r="B334" s="63" t="s">
        <v>5405</v>
      </c>
      <c r="C334" s="63" t="s">
        <v>107</v>
      </c>
      <c r="D334" s="63" t="s">
        <v>326</v>
      </c>
      <c r="E334" s="63" t="s">
        <v>338</v>
      </c>
      <c r="F334" s="63" t="s">
        <v>325</v>
      </c>
      <c r="G334" s="63" t="s">
        <v>5406</v>
      </c>
      <c r="H334" s="63"/>
      <c r="I334" s="63" t="s">
        <v>13260</v>
      </c>
      <c r="J334" s="63"/>
      <c r="K334" s="63" t="s">
        <v>5420</v>
      </c>
      <c r="L334" s="63" t="s">
        <v>5421</v>
      </c>
      <c r="M334" s="63" t="s">
        <v>4295</v>
      </c>
      <c r="N334" s="63" t="s">
        <v>4278</v>
      </c>
      <c r="O334" s="63"/>
    </row>
    <row r="335" spans="1:15">
      <c r="A335" s="99">
        <v>10145266</v>
      </c>
      <c r="B335" s="63" t="s">
        <v>5405</v>
      </c>
      <c r="C335" s="63" t="s">
        <v>12563</v>
      </c>
      <c r="D335" s="63" t="s">
        <v>333</v>
      </c>
      <c r="E335" s="63"/>
      <c r="F335" s="63" t="s">
        <v>325</v>
      </c>
      <c r="G335" s="63" t="s">
        <v>5406</v>
      </c>
      <c r="H335" s="63"/>
      <c r="I335" s="63" t="s">
        <v>13260</v>
      </c>
      <c r="J335" s="63" t="s">
        <v>4548</v>
      </c>
      <c r="K335" s="63" t="s">
        <v>5108</v>
      </c>
      <c r="L335" s="63" t="s">
        <v>110</v>
      </c>
      <c r="M335" s="63" t="s">
        <v>4295</v>
      </c>
      <c r="N335" s="63" t="s">
        <v>4278</v>
      </c>
      <c r="O335" s="63"/>
    </row>
    <row r="336" spans="1:15">
      <c r="A336" s="99">
        <v>10145269</v>
      </c>
      <c r="B336" s="63" t="s">
        <v>5405</v>
      </c>
      <c r="C336" s="63" t="s">
        <v>12563</v>
      </c>
      <c r="D336" s="63" t="s">
        <v>333</v>
      </c>
      <c r="E336" s="63"/>
      <c r="F336" s="63" t="s">
        <v>325</v>
      </c>
      <c r="G336" s="63" t="s">
        <v>5406</v>
      </c>
      <c r="H336" s="63"/>
      <c r="I336" s="63" t="s">
        <v>13260</v>
      </c>
      <c r="J336" s="63" t="s">
        <v>4296</v>
      </c>
      <c r="K336" s="63" t="s">
        <v>5108</v>
      </c>
      <c r="L336" s="63" t="s">
        <v>110</v>
      </c>
      <c r="M336" s="63" t="s">
        <v>4295</v>
      </c>
      <c r="N336" s="63" t="s">
        <v>4278</v>
      </c>
      <c r="O336" s="63"/>
    </row>
    <row r="337" spans="1:15">
      <c r="A337" s="99">
        <v>10145277</v>
      </c>
      <c r="B337" s="63" t="s">
        <v>5405</v>
      </c>
      <c r="C337" s="63" t="s">
        <v>107</v>
      </c>
      <c r="D337" s="63" t="s">
        <v>333</v>
      </c>
      <c r="E337" s="63" t="s">
        <v>341</v>
      </c>
      <c r="F337" s="63" t="s">
        <v>325</v>
      </c>
      <c r="G337" s="63" t="s">
        <v>5406</v>
      </c>
      <c r="H337" s="63"/>
      <c r="I337" s="63" t="s">
        <v>13260</v>
      </c>
      <c r="J337" s="63" t="s">
        <v>9139</v>
      </c>
      <c r="K337" s="63" t="s">
        <v>9266</v>
      </c>
      <c r="L337" s="63" t="s">
        <v>110</v>
      </c>
      <c r="M337" s="63" t="s">
        <v>4295</v>
      </c>
      <c r="N337" s="63" t="s">
        <v>4278</v>
      </c>
      <c r="O337" s="63"/>
    </row>
    <row r="338" spans="1:15">
      <c r="A338" s="99">
        <v>10145278</v>
      </c>
      <c r="B338" s="63" t="s">
        <v>5405</v>
      </c>
      <c r="C338" s="63" t="s">
        <v>107</v>
      </c>
      <c r="D338" s="63" t="s">
        <v>1186</v>
      </c>
      <c r="E338" s="63" t="s">
        <v>5425</v>
      </c>
      <c r="F338" s="63" t="s">
        <v>325</v>
      </c>
      <c r="G338" s="63" t="s">
        <v>5406</v>
      </c>
      <c r="H338" s="63"/>
      <c r="I338" s="63" t="s">
        <v>13260</v>
      </c>
      <c r="J338" s="63" t="s">
        <v>4318</v>
      </c>
      <c r="K338" s="63" t="s">
        <v>5426</v>
      </c>
      <c r="L338" s="63" t="s">
        <v>110</v>
      </c>
      <c r="M338" s="63" t="s">
        <v>4295</v>
      </c>
      <c r="N338" s="63" t="s">
        <v>4278</v>
      </c>
      <c r="O338" s="63"/>
    </row>
    <row r="339" spans="1:15">
      <c r="A339" s="99">
        <v>10145280</v>
      </c>
      <c r="B339" s="63" t="s">
        <v>5405</v>
      </c>
      <c r="C339" s="63" t="s">
        <v>12563</v>
      </c>
      <c r="D339" s="63" t="s">
        <v>333</v>
      </c>
      <c r="E339" s="63"/>
      <c r="F339" s="63" t="s">
        <v>325</v>
      </c>
      <c r="G339" s="63" t="s">
        <v>5406</v>
      </c>
      <c r="H339" s="63"/>
      <c r="I339" s="63" t="s">
        <v>13260</v>
      </c>
      <c r="J339" s="63" t="s">
        <v>4671</v>
      </c>
      <c r="K339" s="63" t="s">
        <v>4284</v>
      </c>
      <c r="L339" s="63" t="s">
        <v>109</v>
      </c>
      <c r="M339" s="63" t="s">
        <v>4295</v>
      </c>
      <c r="N339" s="63" t="s">
        <v>4278</v>
      </c>
      <c r="O339" s="63"/>
    </row>
    <row r="340" spans="1:15">
      <c r="A340" s="99">
        <v>10145281</v>
      </c>
      <c r="B340" s="63" t="s">
        <v>5405</v>
      </c>
      <c r="C340" s="63" t="s">
        <v>12563</v>
      </c>
      <c r="D340" s="63" t="s">
        <v>333</v>
      </c>
      <c r="E340" s="63"/>
      <c r="F340" s="63" t="s">
        <v>325</v>
      </c>
      <c r="G340" s="63" t="s">
        <v>5406</v>
      </c>
      <c r="H340" s="63"/>
      <c r="I340" s="63" t="s">
        <v>13260</v>
      </c>
      <c r="J340" s="63" t="s">
        <v>4589</v>
      </c>
      <c r="K340" s="63" t="s">
        <v>6458</v>
      </c>
      <c r="L340" s="63" t="s">
        <v>110</v>
      </c>
      <c r="M340" s="63" t="s">
        <v>4295</v>
      </c>
      <c r="N340" s="63" t="s">
        <v>4278</v>
      </c>
      <c r="O340" s="63"/>
    </row>
    <row r="341" spans="1:15">
      <c r="A341" s="99">
        <v>10145284</v>
      </c>
      <c r="B341" s="63" t="s">
        <v>5405</v>
      </c>
      <c r="C341" s="63" t="s">
        <v>12563</v>
      </c>
      <c r="D341" s="63" t="s">
        <v>333</v>
      </c>
      <c r="E341" s="63"/>
      <c r="F341" s="63" t="s">
        <v>325</v>
      </c>
      <c r="G341" s="63" t="s">
        <v>5406</v>
      </c>
      <c r="H341" s="63"/>
      <c r="I341" s="63" t="s">
        <v>13260</v>
      </c>
      <c r="J341" s="63" t="s">
        <v>4589</v>
      </c>
      <c r="K341" s="63" t="s">
        <v>5108</v>
      </c>
      <c r="L341" s="63" t="s">
        <v>110</v>
      </c>
      <c r="M341" s="63" t="s">
        <v>4295</v>
      </c>
      <c r="N341" s="63" t="s">
        <v>4278</v>
      </c>
      <c r="O341" s="63"/>
    </row>
    <row r="342" spans="1:15">
      <c r="A342" s="99">
        <v>10145286</v>
      </c>
      <c r="B342" s="63" t="s">
        <v>5405</v>
      </c>
      <c r="C342" s="63" t="s">
        <v>12563</v>
      </c>
      <c r="D342" s="63" t="s">
        <v>333</v>
      </c>
      <c r="E342" s="63"/>
      <c r="F342" s="63" t="s">
        <v>325</v>
      </c>
      <c r="G342" s="63" t="s">
        <v>5406</v>
      </c>
      <c r="H342" s="63"/>
      <c r="I342" s="63" t="s">
        <v>13260</v>
      </c>
      <c r="J342" s="63" t="s">
        <v>4548</v>
      </c>
      <c r="K342" s="63" t="s">
        <v>5108</v>
      </c>
      <c r="L342" s="63" t="s">
        <v>110</v>
      </c>
      <c r="M342" s="63" t="s">
        <v>4295</v>
      </c>
      <c r="N342" s="63" t="s">
        <v>4278</v>
      </c>
      <c r="O342" s="63"/>
    </row>
    <row r="343" spans="1:15">
      <c r="A343" s="99">
        <v>10145288</v>
      </c>
      <c r="B343" s="63" t="s">
        <v>5405</v>
      </c>
      <c r="C343" s="63" t="s">
        <v>12563</v>
      </c>
      <c r="D343" s="63" t="s">
        <v>333</v>
      </c>
      <c r="E343" s="63"/>
      <c r="F343" s="63" t="s">
        <v>325</v>
      </c>
      <c r="G343" s="63" t="s">
        <v>5406</v>
      </c>
      <c r="H343" s="63"/>
      <c r="I343" s="63" t="s">
        <v>13260</v>
      </c>
      <c r="J343" s="63" t="s">
        <v>5427</v>
      </c>
      <c r="K343" s="63" t="s">
        <v>5108</v>
      </c>
      <c r="L343" s="63" t="s">
        <v>110</v>
      </c>
      <c r="M343" s="63" t="s">
        <v>4295</v>
      </c>
      <c r="N343" s="63" t="s">
        <v>4278</v>
      </c>
      <c r="O343" s="63"/>
    </row>
    <row r="344" spans="1:15">
      <c r="A344" s="99">
        <v>10145290</v>
      </c>
      <c r="B344" s="63" t="s">
        <v>5405</v>
      </c>
      <c r="C344" s="63" t="s">
        <v>12563</v>
      </c>
      <c r="D344" s="63" t="s">
        <v>333</v>
      </c>
      <c r="E344" s="63"/>
      <c r="F344" s="63" t="s">
        <v>325</v>
      </c>
      <c r="G344" s="63" t="s">
        <v>5406</v>
      </c>
      <c r="H344" s="63"/>
      <c r="I344" s="63" t="s">
        <v>13260</v>
      </c>
      <c r="J344" s="63" t="s">
        <v>4548</v>
      </c>
      <c r="K344" s="63" t="s">
        <v>5108</v>
      </c>
      <c r="L344" s="63" t="s">
        <v>110</v>
      </c>
      <c r="M344" s="63" t="s">
        <v>4295</v>
      </c>
      <c r="N344" s="63" t="s">
        <v>4278</v>
      </c>
      <c r="O344" s="63"/>
    </row>
    <row r="345" spans="1:15">
      <c r="A345" s="99">
        <v>10145293</v>
      </c>
      <c r="B345" s="63" t="s">
        <v>5405</v>
      </c>
      <c r="C345" s="63" t="s">
        <v>107</v>
      </c>
      <c r="D345" s="63" t="s">
        <v>333</v>
      </c>
      <c r="E345" s="63" t="s">
        <v>348</v>
      </c>
      <c r="F345" s="63" t="s">
        <v>325</v>
      </c>
      <c r="G345" s="63" t="s">
        <v>5406</v>
      </c>
      <c r="H345" s="63"/>
      <c r="I345" s="63" t="s">
        <v>13260</v>
      </c>
      <c r="J345" s="63" t="s">
        <v>4318</v>
      </c>
      <c r="K345" s="63" t="s">
        <v>4284</v>
      </c>
      <c r="L345" s="63" t="s">
        <v>109</v>
      </c>
      <c r="M345" s="63" t="s">
        <v>4295</v>
      </c>
      <c r="N345" s="63" t="s">
        <v>4278</v>
      </c>
      <c r="O345" s="63"/>
    </row>
    <row r="346" spans="1:15">
      <c r="A346" s="99">
        <v>10145297</v>
      </c>
      <c r="B346" s="63" t="s">
        <v>5405</v>
      </c>
      <c r="C346" s="63" t="s">
        <v>107</v>
      </c>
      <c r="D346" s="63" t="s">
        <v>333</v>
      </c>
      <c r="E346" s="63" t="s">
        <v>349</v>
      </c>
      <c r="F346" s="63" t="s">
        <v>325</v>
      </c>
      <c r="G346" s="63" t="s">
        <v>5406</v>
      </c>
      <c r="H346" s="63"/>
      <c r="I346" s="63" t="s">
        <v>13260</v>
      </c>
      <c r="J346" s="63" t="s">
        <v>4678</v>
      </c>
      <c r="K346" s="63" t="s">
        <v>5429</v>
      </c>
      <c r="L346" s="63" t="s">
        <v>110</v>
      </c>
      <c r="M346" s="63" t="s">
        <v>4295</v>
      </c>
      <c r="N346" s="63" t="s">
        <v>4278</v>
      </c>
      <c r="O346" s="63"/>
    </row>
    <row r="347" spans="1:15">
      <c r="A347" s="99">
        <v>10145298</v>
      </c>
      <c r="B347" s="63" t="s">
        <v>5430</v>
      </c>
      <c r="C347" s="63" t="s">
        <v>12563</v>
      </c>
      <c r="D347" s="63" t="s">
        <v>333</v>
      </c>
      <c r="E347" s="63" t="s">
        <v>350</v>
      </c>
      <c r="F347" s="63" t="s">
        <v>325</v>
      </c>
      <c r="G347" s="63" t="s">
        <v>5406</v>
      </c>
      <c r="H347" s="63"/>
      <c r="I347" s="63" t="s">
        <v>13260</v>
      </c>
      <c r="J347" s="63" t="s">
        <v>4373</v>
      </c>
      <c r="K347" s="63" t="s">
        <v>5431</v>
      </c>
      <c r="L347" s="63" t="s">
        <v>5432</v>
      </c>
      <c r="M347" s="63" t="s">
        <v>4295</v>
      </c>
      <c r="N347" s="63" t="s">
        <v>4278</v>
      </c>
      <c r="O347" s="63"/>
    </row>
    <row r="348" spans="1:15">
      <c r="A348" s="99">
        <v>10145337</v>
      </c>
      <c r="B348" s="63" t="s">
        <v>6791</v>
      </c>
      <c r="C348" s="63" t="s">
        <v>14211</v>
      </c>
      <c r="D348" s="63" t="s">
        <v>6971</v>
      </c>
      <c r="E348" s="63"/>
      <c r="F348" s="63" t="s">
        <v>14228</v>
      </c>
      <c r="G348" s="63" t="s">
        <v>6990</v>
      </c>
      <c r="H348" s="63"/>
      <c r="I348" s="63" t="s">
        <v>13260</v>
      </c>
      <c r="J348" s="63" t="s">
        <v>6991</v>
      </c>
      <c r="K348" s="63" t="s">
        <v>4284</v>
      </c>
      <c r="L348" s="63" t="s">
        <v>4742</v>
      </c>
      <c r="M348" s="63" t="s">
        <v>4608</v>
      </c>
      <c r="N348" s="63" t="s">
        <v>4278</v>
      </c>
      <c r="O348" s="63"/>
    </row>
    <row r="349" spans="1:15">
      <c r="A349" s="99">
        <v>10145571</v>
      </c>
      <c r="B349" s="63" t="s">
        <v>84</v>
      </c>
      <c r="C349" s="63" t="s">
        <v>12651</v>
      </c>
      <c r="D349" s="63" t="s">
        <v>4283</v>
      </c>
      <c r="E349" s="63"/>
      <c r="F349" s="63" t="s">
        <v>12653</v>
      </c>
      <c r="G349" s="63" t="s">
        <v>4471</v>
      </c>
      <c r="H349" s="63"/>
      <c r="I349" s="63" t="s">
        <v>12654</v>
      </c>
      <c r="J349" s="63" t="s">
        <v>4373</v>
      </c>
      <c r="K349" s="63" t="s">
        <v>4284</v>
      </c>
      <c r="L349" s="63" t="s">
        <v>4416</v>
      </c>
      <c r="M349" s="63" t="s">
        <v>4392</v>
      </c>
      <c r="N349" s="63" t="s">
        <v>4278</v>
      </c>
      <c r="O349" s="63"/>
    </row>
    <row r="350" spans="1:15">
      <c r="A350" s="99">
        <v>10145572</v>
      </c>
      <c r="B350" s="63" t="s">
        <v>84</v>
      </c>
      <c r="C350" s="63" t="s">
        <v>12651</v>
      </c>
      <c r="D350" s="63" t="s">
        <v>4283</v>
      </c>
      <c r="E350" s="63"/>
      <c r="F350" s="63" t="s">
        <v>12653</v>
      </c>
      <c r="G350" s="63" t="s">
        <v>4471</v>
      </c>
      <c r="H350" s="63"/>
      <c r="I350" s="63" t="s">
        <v>12654</v>
      </c>
      <c r="J350" s="63" t="s">
        <v>4373</v>
      </c>
      <c r="K350" s="63" t="s">
        <v>4284</v>
      </c>
      <c r="L350" s="63" t="s">
        <v>4416</v>
      </c>
      <c r="M350" s="63" t="s">
        <v>4392</v>
      </c>
      <c r="N350" s="63" t="s">
        <v>4278</v>
      </c>
      <c r="O350" s="63"/>
    </row>
    <row r="351" spans="1:15">
      <c r="A351" s="99">
        <v>10145573</v>
      </c>
      <c r="B351" s="63" t="s">
        <v>84</v>
      </c>
      <c r="C351" s="63" t="s">
        <v>12651</v>
      </c>
      <c r="D351" s="63" t="s">
        <v>4283</v>
      </c>
      <c r="E351" s="63"/>
      <c r="F351" s="63" t="s">
        <v>12653</v>
      </c>
      <c r="G351" s="63" t="s">
        <v>4471</v>
      </c>
      <c r="H351" s="63"/>
      <c r="I351" s="63" t="s">
        <v>12654</v>
      </c>
      <c r="J351" s="63" t="s">
        <v>4373</v>
      </c>
      <c r="K351" s="63" t="s">
        <v>4284</v>
      </c>
      <c r="L351" s="63" t="s">
        <v>4416</v>
      </c>
      <c r="M351" s="63" t="s">
        <v>4392</v>
      </c>
      <c r="N351" s="63" t="s">
        <v>4278</v>
      </c>
      <c r="O351" s="63"/>
    </row>
    <row r="352" spans="1:15">
      <c r="A352" s="99">
        <v>10145574</v>
      </c>
      <c r="B352" s="63" t="s">
        <v>84</v>
      </c>
      <c r="C352" s="63" t="s">
        <v>12651</v>
      </c>
      <c r="D352" s="63" t="s">
        <v>4283</v>
      </c>
      <c r="E352" s="63"/>
      <c r="F352" s="63" t="s">
        <v>12653</v>
      </c>
      <c r="G352" s="63" t="s">
        <v>4471</v>
      </c>
      <c r="H352" s="63"/>
      <c r="I352" s="63" t="s">
        <v>12654</v>
      </c>
      <c r="J352" s="63" t="s">
        <v>4373</v>
      </c>
      <c r="K352" s="63" t="s">
        <v>4284</v>
      </c>
      <c r="L352" s="63" t="s">
        <v>4416</v>
      </c>
      <c r="M352" s="63" t="s">
        <v>4392</v>
      </c>
      <c r="N352" s="63" t="s">
        <v>4278</v>
      </c>
      <c r="O352" s="63"/>
    </row>
    <row r="353" spans="1:15">
      <c r="A353" s="99">
        <v>10145575</v>
      </c>
      <c r="B353" s="63" t="s">
        <v>84</v>
      </c>
      <c r="C353" s="63" t="s">
        <v>12651</v>
      </c>
      <c r="D353" s="63" t="s">
        <v>4283</v>
      </c>
      <c r="E353" s="63"/>
      <c r="F353" s="63" t="s">
        <v>12653</v>
      </c>
      <c r="G353" s="63" t="s">
        <v>4472</v>
      </c>
      <c r="H353" s="63"/>
      <c r="I353" s="63" t="s">
        <v>12654</v>
      </c>
      <c r="J353" s="63" t="s">
        <v>4373</v>
      </c>
      <c r="K353" s="63" t="s">
        <v>4284</v>
      </c>
      <c r="L353" s="63" t="s">
        <v>4416</v>
      </c>
      <c r="M353" s="63" t="s">
        <v>4392</v>
      </c>
      <c r="N353" s="63" t="s">
        <v>4278</v>
      </c>
      <c r="O353" s="63"/>
    </row>
    <row r="354" spans="1:15">
      <c r="A354" s="99">
        <v>10145828</v>
      </c>
      <c r="B354" s="63" t="s">
        <v>5721</v>
      </c>
      <c r="C354" s="63" t="s">
        <v>107</v>
      </c>
      <c r="D354" s="63" t="s">
        <v>827</v>
      </c>
      <c r="E354" s="63" t="s">
        <v>355</v>
      </c>
      <c r="F354" s="63" t="s">
        <v>351</v>
      </c>
      <c r="G354" s="63" t="s">
        <v>5722</v>
      </c>
      <c r="H354" s="63"/>
      <c r="I354" s="63" t="s">
        <v>13374</v>
      </c>
      <c r="J354" s="63" t="s">
        <v>5348</v>
      </c>
      <c r="K354" s="63" t="s">
        <v>4721</v>
      </c>
      <c r="L354" s="63" t="s">
        <v>110</v>
      </c>
      <c r="M354" s="63" t="s">
        <v>4295</v>
      </c>
      <c r="N354" s="63" t="s">
        <v>4278</v>
      </c>
      <c r="O354" s="63"/>
    </row>
    <row r="355" spans="1:15">
      <c r="A355" s="99">
        <v>10145829</v>
      </c>
      <c r="B355" s="63" t="s">
        <v>352</v>
      </c>
      <c r="C355" s="63" t="s">
        <v>12563</v>
      </c>
      <c r="D355" s="63" t="s">
        <v>5191</v>
      </c>
      <c r="E355" s="63"/>
      <c r="F355" s="63" t="s">
        <v>351</v>
      </c>
      <c r="G355" s="63" t="s">
        <v>5722</v>
      </c>
      <c r="H355" s="63"/>
      <c r="I355" s="63" t="s">
        <v>13374</v>
      </c>
      <c r="J355" s="63" t="s">
        <v>5324</v>
      </c>
      <c r="K355" s="63" t="s">
        <v>4721</v>
      </c>
      <c r="L355" s="63" t="s">
        <v>110</v>
      </c>
      <c r="M355" s="63" t="s">
        <v>4295</v>
      </c>
      <c r="N355" s="63" t="s">
        <v>4278</v>
      </c>
      <c r="O355" s="63"/>
    </row>
    <row r="356" spans="1:15">
      <c r="A356" s="99">
        <v>10145842</v>
      </c>
      <c r="B356" s="63" t="s">
        <v>6513</v>
      </c>
      <c r="C356" s="63" t="s">
        <v>101</v>
      </c>
      <c r="D356" s="63" t="s">
        <v>357</v>
      </c>
      <c r="E356" s="63"/>
      <c r="F356" s="63" t="s">
        <v>360</v>
      </c>
      <c r="G356" s="63" t="s">
        <v>6514</v>
      </c>
      <c r="H356" s="63"/>
      <c r="I356" s="63" t="s">
        <v>12580</v>
      </c>
      <c r="J356" s="63" t="s">
        <v>4296</v>
      </c>
      <c r="K356" s="63" t="s">
        <v>4284</v>
      </c>
      <c r="L356" s="63" t="s">
        <v>4299</v>
      </c>
      <c r="M356" s="63" t="s">
        <v>4281</v>
      </c>
      <c r="N356" s="63" t="s">
        <v>4278</v>
      </c>
      <c r="O356" s="63"/>
    </row>
    <row r="357" spans="1:15">
      <c r="A357" s="99">
        <v>10150009</v>
      </c>
      <c r="B357" s="63" t="s">
        <v>6782</v>
      </c>
      <c r="C357" s="63" t="s">
        <v>101</v>
      </c>
      <c r="D357" s="63" t="s">
        <v>6783</v>
      </c>
      <c r="E357" s="63"/>
      <c r="F357" s="63" t="s">
        <v>14060</v>
      </c>
      <c r="G357" s="63" t="s">
        <v>6784</v>
      </c>
      <c r="H357" s="63"/>
      <c r="I357" s="63" t="s">
        <v>14061</v>
      </c>
      <c r="J357" s="63" t="s">
        <v>5364</v>
      </c>
      <c r="K357" s="63" t="s">
        <v>4284</v>
      </c>
      <c r="L357" s="63" t="s">
        <v>457</v>
      </c>
      <c r="M357" s="63" t="s">
        <v>4344</v>
      </c>
      <c r="N357" s="63" t="s">
        <v>4278</v>
      </c>
      <c r="O357" s="63"/>
    </row>
    <row r="358" spans="1:15">
      <c r="A358" s="99">
        <v>10150263</v>
      </c>
      <c r="B358" s="63" t="s">
        <v>4335</v>
      </c>
      <c r="C358" s="63" t="s">
        <v>12578</v>
      </c>
      <c r="D358" s="63" t="s">
        <v>4336</v>
      </c>
      <c r="E358" s="63"/>
      <c r="F358" s="63" t="s">
        <v>12579</v>
      </c>
      <c r="G358" s="63" t="s">
        <v>4328</v>
      </c>
      <c r="H358" s="63"/>
      <c r="I358" s="63" t="s">
        <v>12580</v>
      </c>
      <c r="J358" s="63" t="s">
        <v>4337</v>
      </c>
      <c r="K358" s="63" t="s">
        <v>4293</v>
      </c>
      <c r="L358" s="63" t="s">
        <v>4338</v>
      </c>
      <c r="M358" s="63" t="s">
        <v>4339</v>
      </c>
      <c r="N358" s="63" t="s">
        <v>4278</v>
      </c>
      <c r="O358" s="63"/>
    </row>
    <row r="359" spans="1:15">
      <c r="A359" s="99">
        <v>10150317</v>
      </c>
      <c r="B359" s="63" t="s">
        <v>362</v>
      </c>
      <c r="C359" s="63" t="s">
        <v>363</v>
      </c>
      <c r="D359" s="63" t="s">
        <v>364</v>
      </c>
      <c r="E359" s="63" t="s">
        <v>365</v>
      </c>
      <c r="F359" s="63" t="s">
        <v>366</v>
      </c>
      <c r="G359" s="63" t="s">
        <v>5172</v>
      </c>
      <c r="H359" s="63"/>
      <c r="I359" s="63" t="s">
        <v>13174</v>
      </c>
      <c r="J359" s="63" t="s">
        <v>4952</v>
      </c>
      <c r="K359" s="63" t="s">
        <v>4284</v>
      </c>
      <c r="L359" s="63" t="s">
        <v>109</v>
      </c>
      <c r="M359" s="63" t="s">
        <v>4295</v>
      </c>
      <c r="N359" s="63" t="s">
        <v>4278</v>
      </c>
      <c r="O359" s="63"/>
    </row>
    <row r="360" spans="1:15">
      <c r="A360" s="99">
        <v>10150318</v>
      </c>
      <c r="B360" s="63" t="s">
        <v>362</v>
      </c>
      <c r="C360" s="63" t="s">
        <v>363</v>
      </c>
      <c r="D360" s="63" t="s">
        <v>364</v>
      </c>
      <c r="E360" s="63" t="s">
        <v>367</v>
      </c>
      <c r="F360" s="63" t="s">
        <v>366</v>
      </c>
      <c r="G360" s="63" t="s">
        <v>5172</v>
      </c>
      <c r="H360" s="63"/>
      <c r="I360" s="63" t="s">
        <v>13174</v>
      </c>
      <c r="J360" s="63"/>
      <c r="K360" s="63" t="s">
        <v>4284</v>
      </c>
      <c r="L360" s="63" t="s">
        <v>109</v>
      </c>
      <c r="M360" s="63" t="s">
        <v>4295</v>
      </c>
      <c r="N360" s="63" t="s">
        <v>4278</v>
      </c>
      <c r="O360" s="63"/>
    </row>
    <row r="361" spans="1:15">
      <c r="A361" s="99">
        <v>10150321</v>
      </c>
      <c r="B361" s="63" t="s">
        <v>368</v>
      </c>
      <c r="C361" s="63" t="s">
        <v>12563</v>
      </c>
      <c r="D361" s="63" t="s">
        <v>4283</v>
      </c>
      <c r="E361" s="63"/>
      <c r="F361" s="63" t="s">
        <v>366</v>
      </c>
      <c r="G361" s="63" t="s">
        <v>5173</v>
      </c>
      <c r="H361" s="63"/>
      <c r="I361" s="63" t="s">
        <v>13174</v>
      </c>
      <c r="J361" s="63" t="s">
        <v>5174</v>
      </c>
      <c r="K361" s="63" t="s">
        <v>4284</v>
      </c>
      <c r="L361" s="63" t="s">
        <v>5175</v>
      </c>
      <c r="M361" s="63" t="s">
        <v>4295</v>
      </c>
      <c r="N361" s="63" t="s">
        <v>4278</v>
      </c>
      <c r="O361" s="63"/>
    </row>
    <row r="362" spans="1:15">
      <c r="A362" s="99">
        <v>10150322</v>
      </c>
      <c r="B362" s="63" t="s">
        <v>370</v>
      </c>
      <c r="C362" s="63" t="s">
        <v>12563</v>
      </c>
      <c r="D362" s="63" t="s">
        <v>4283</v>
      </c>
      <c r="E362" s="63"/>
      <c r="F362" s="63" t="s">
        <v>366</v>
      </c>
      <c r="G362" s="63" t="s">
        <v>5176</v>
      </c>
      <c r="H362" s="63"/>
      <c r="I362" s="63" t="s">
        <v>13174</v>
      </c>
      <c r="J362" s="63" t="s">
        <v>5177</v>
      </c>
      <c r="K362" s="63" t="s">
        <v>4276</v>
      </c>
      <c r="L362" s="63" t="s">
        <v>110</v>
      </c>
      <c r="M362" s="63" t="s">
        <v>4295</v>
      </c>
      <c r="N362" s="63" t="s">
        <v>4278</v>
      </c>
      <c r="O362" s="63"/>
    </row>
    <row r="363" spans="1:15">
      <c r="A363" s="99">
        <v>10150323</v>
      </c>
      <c r="B363" s="63" t="s">
        <v>372</v>
      </c>
      <c r="C363" s="63" t="s">
        <v>13058</v>
      </c>
      <c r="D363" s="63" t="s">
        <v>4283</v>
      </c>
      <c r="E363" s="63" t="s">
        <v>374</v>
      </c>
      <c r="F363" s="63" t="s">
        <v>375</v>
      </c>
      <c r="G363" s="63" t="s">
        <v>7379</v>
      </c>
      <c r="H363" s="63"/>
      <c r="I363" s="63" t="s">
        <v>13059</v>
      </c>
      <c r="J363" s="63" t="s">
        <v>4961</v>
      </c>
      <c r="K363" s="63" t="s">
        <v>4284</v>
      </c>
      <c r="L363" s="63" t="s">
        <v>109</v>
      </c>
      <c r="M363" s="63" t="s">
        <v>4281</v>
      </c>
      <c r="N363" s="63" t="s">
        <v>4278</v>
      </c>
      <c r="O363" s="63"/>
    </row>
    <row r="364" spans="1:15">
      <c r="A364" s="99">
        <v>10150324</v>
      </c>
      <c r="B364" s="63" t="s">
        <v>376</v>
      </c>
      <c r="C364" s="63" t="s">
        <v>13058</v>
      </c>
      <c r="D364" s="63" t="s">
        <v>4283</v>
      </c>
      <c r="E364" s="63" t="s">
        <v>378</v>
      </c>
      <c r="F364" s="63" t="s">
        <v>375</v>
      </c>
      <c r="G364" s="63" t="s">
        <v>4960</v>
      </c>
      <c r="H364" s="63"/>
      <c r="I364" s="63" t="s">
        <v>13059</v>
      </c>
      <c r="J364" s="63" t="s">
        <v>4961</v>
      </c>
      <c r="K364" s="63" t="s">
        <v>4284</v>
      </c>
      <c r="L364" s="63" t="s">
        <v>109</v>
      </c>
      <c r="M364" s="63" t="s">
        <v>4281</v>
      </c>
      <c r="N364" s="63" t="s">
        <v>4278</v>
      </c>
      <c r="O364" s="63"/>
    </row>
    <row r="365" spans="1:15">
      <c r="A365" s="99">
        <v>10150325</v>
      </c>
      <c r="B365" s="63" t="s">
        <v>7380</v>
      </c>
      <c r="C365" s="63" t="s">
        <v>13058</v>
      </c>
      <c r="D365" s="63" t="s">
        <v>381</v>
      </c>
      <c r="E365" s="63" t="s">
        <v>382</v>
      </c>
      <c r="F365" s="63" t="s">
        <v>375</v>
      </c>
      <c r="G365" s="63" t="s">
        <v>7381</v>
      </c>
      <c r="H365" s="63"/>
      <c r="I365" s="63" t="s">
        <v>13059</v>
      </c>
      <c r="J365" s="63" t="s">
        <v>4425</v>
      </c>
      <c r="K365" s="63" t="s">
        <v>4284</v>
      </c>
      <c r="L365" s="63" t="s">
        <v>109</v>
      </c>
      <c r="M365" s="63" t="s">
        <v>4281</v>
      </c>
      <c r="N365" s="63" t="s">
        <v>4278</v>
      </c>
      <c r="O365" s="63"/>
    </row>
    <row r="366" spans="1:15">
      <c r="A366" s="99">
        <v>10150328</v>
      </c>
      <c r="B366" s="63" t="s">
        <v>176</v>
      </c>
      <c r="C366" s="63" t="s">
        <v>107</v>
      </c>
      <c r="D366" s="63" t="s">
        <v>384</v>
      </c>
      <c r="E366" s="63" t="s">
        <v>385</v>
      </c>
      <c r="F366" s="63" t="s">
        <v>383</v>
      </c>
      <c r="G366" s="63" t="s">
        <v>5723</v>
      </c>
      <c r="H366" s="63"/>
      <c r="I366" s="63" t="s">
        <v>13375</v>
      </c>
      <c r="J366" s="63" t="s">
        <v>4519</v>
      </c>
      <c r="K366" s="63" t="s">
        <v>5186</v>
      </c>
      <c r="L366" s="63" t="s">
        <v>110</v>
      </c>
      <c r="M366" s="63" t="s">
        <v>4295</v>
      </c>
      <c r="N366" s="63" t="s">
        <v>4278</v>
      </c>
      <c r="O366" s="63"/>
    </row>
    <row r="367" spans="1:15">
      <c r="A367" s="99">
        <v>10150331</v>
      </c>
      <c r="B367" s="63" t="s">
        <v>176</v>
      </c>
      <c r="C367" s="63" t="s">
        <v>12563</v>
      </c>
      <c r="D367" s="63" t="s">
        <v>661</v>
      </c>
      <c r="E367" s="63"/>
      <c r="F367" s="63" t="s">
        <v>383</v>
      </c>
      <c r="G367" s="63" t="s">
        <v>5723</v>
      </c>
      <c r="H367" s="63"/>
      <c r="I367" s="63" t="s">
        <v>13375</v>
      </c>
      <c r="J367" s="63" t="s">
        <v>4398</v>
      </c>
      <c r="K367" s="63" t="s">
        <v>4684</v>
      </c>
      <c r="L367" s="63" t="s">
        <v>5182</v>
      </c>
      <c r="M367" s="63" t="s">
        <v>4281</v>
      </c>
      <c r="N367" s="63" t="s">
        <v>4278</v>
      </c>
      <c r="O367" s="63"/>
    </row>
    <row r="368" spans="1:15">
      <c r="A368" s="99">
        <v>10150333</v>
      </c>
      <c r="B368" s="63" t="s">
        <v>176</v>
      </c>
      <c r="C368" s="63" t="s">
        <v>12563</v>
      </c>
      <c r="D368" s="63" t="s">
        <v>661</v>
      </c>
      <c r="E368" s="63"/>
      <c r="F368" s="63" t="s">
        <v>383</v>
      </c>
      <c r="G368" s="63" t="s">
        <v>5723</v>
      </c>
      <c r="H368" s="63"/>
      <c r="I368" s="63" t="s">
        <v>13375</v>
      </c>
      <c r="J368" s="63" t="s">
        <v>4398</v>
      </c>
      <c r="K368" s="63" t="s">
        <v>5183</v>
      </c>
      <c r="L368" s="63" t="s">
        <v>5184</v>
      </c>
      <c r="M368" s="63" t="s">
        <v>4281</v>
      </c>
      <c r="N368" s="63" t="s">
        <v>4278</v>
      </c>
      <c r="O368" s="63"/>
    </row>
    <row r="369" spans="1:15">
      <c r="A369" s="99">
        <v>10150334</v>
      </c>
      <c r="B369" s="63" t="s">
        <v>176</v>
      </c>
      <c r="C369" s="63" t="s">
        <v>12563</v>
      </c>
      <c r="D369" s="63" t="s">
        <v>661</v>
      </c>
      <c r="E369" s="63"/>
      <c r="F369" s="63" t="s">
        <v>383</v>
      </c>
      <c r="G369" s="63" t="s">
        <v>5723</v>
      </c>
      <c r="H369" s="63"/>
      <c r="I369" s="63" t="s">
        <v>13375</v>
      </c>
      <c r="J369" s="63" t="s">
        <v>4342</v>
      </c>
      <c r="K369" s="63" t="s">
        <v>4293</v>
      </c>
      <c r="L369" s="63" t="s">
        <v>390</v>
      </c>
      <c r="M369" s="63" t="s">
        <v>4295</v>
      </c>
      <c r="N369" s="63" t="s">
        <v>4278</v>
      </c>
      <c r="O369" s="63"/>
    </row>
    <row r="370" spans="1:15">
      <c r="A370" s="99">
        <v>10150344</v>
      </c>
      <c r="B370" s="63" t="s">
        <v>176</v>
      </c>
      <c r="C370" s="63" t="s">
        <v>12563</v>
      </c>
      <c r="D370" s="63" t="s">
        <v>661</v>
      </c>
      <c r="E370" s="63"/>
      <c r="F370" s="63" t="s">
        <v>383</v>
      </c>
      <c r="G370" s="63" t="s">
        <v>5723</v>
      </c>
      <c r="H370" s="63"/>
      <c r="I370" s="63" t="s">
        <v>13375</v>
      </c>
      <c r="J370" s="63" t="s">
        <v>4398</v>
      </c>
      <c r="K370" s="63" t="s">
        <v>5183</v>
      </c>
      <c r="L370" s="63" t="s">
        <v>5184</v>
      </c>
      <c r="M370" s="63" t="s">
        <v>4281</v>
      </c>
      <c r="N370" s="63" t="s">
        <v>4278</v>
      </c>
      <c r="O370" s="63"/>
    </row>
    <row r="371" spans="1:15">
      <c r="A371" s="99">
        <v>10150347</v>
      </c>
      <c r="B371" s="63" t="s">
        <v>176</v>
      </c>
      <c r="C371" s="63" t="s">
        <v>107</v>
      </c>
      <c r="D371" s="63" t="s">
        <v>658</v>
      </c>
      <c r="E371" s="63" t="s">
        <v>392</v>
      </c>
      <c r="F371" s="63" t="s">
        <v>383</v>
      </c>
      <c r="G371" s="63" t="s">
        <v>5723</v>
      </c>
      <c r="H371" s="63"/>
      <c r="I371" s="63" t="s">
        <v>13375</v>
      </c>
      <c r="J371" s="63" t="s">
        <v>5174</v>
      </c>
      <c r="K371" s="63" t="s">
        <v>5186</v>
      </c>
      <c r="L371" s="63" t="s">
        <v>110</v>
      </c>
      <c r="M371" s="63" t="s">
        <v>4295</v>
      </c>
      <c r="N371" s="63" t="s">
        <v>4278</v>
      </c>
      <c r="O371" s="63"/>
    </row>
    <row r="372" spans="1:15">
      <c r="A372" s="99">
        <v>10150351</v>
      </c>
      <c r="B372" s="63" t="s">
        <v>5727</v>
      </c>
      <c r="C372" s="63" t="s">
        <v>107</v>
      </c>
      <c r="D372" s="63" t="s">
        <v>384</v>
      </c>
      <c r="E372" s="63" t="s">
        <v>395</v>
      </c>
      <c r="F372" s="63" t="s">
        <v>383</v>
      </c>
      <c r="G372" s="63" t="s">
        <v>5728</v>
      </c>
      <c r="H372" s="63"/>
      <c r="I372" s="63" t="s">
        <v>13375</v>
      </c>
      <c r="J372" s="63" t="s">
        <v>4678</v>
      </c>
      <c r="K372" s="63" t="s">
        <v>9294</v>
      </c>
      <c r="L372" s="63" t="s">
        <v>9295</v>
      </c>
      <c r="M372" s="63" t="s">
        <v>4295</v>
      </c>
      <c r="N372" s="63" t="s">
        <v>4278</v>
      </c>
      <c r="O372" s="63"/>
    </row>
    <row r="373" spans="1:15">
      <c r="A373" s="99">
        <v>10150352</v>
      </c>
      <c r="B373" s="63" t="s">
        <v>5727</v>
      </c>
      <c r="C373" s="63" t="s">
        <v>107</v>
      </c>
      <c r="D373" s="63" t="s">
        <v>658</v>
      </c>
      <c r="E373" s="63" t="s">
        <v>396</v>
      </c>
      <c r="F373" s="63" t="s">
        <v>383</v>
      </c>
      <c r="G373" s="63" t="s">
        <v>5728</v>
      </c>
      <c r="H373" s="63"/>
      <c r="I373" s="63" t="s">
        <v>13375</v>
      </c>
      <c r="J373" s="63"/>
      <c r="K373" s="63" t="s">
        <v>4276</v>
      </c>
      <c r="L373" s="63" t="s">
        <v>957</v>
      </c>
      <c r="M373" s="63" t="s">
        <v>4295</v>
      </c>
      <c r="N373" s="63" t="s">
        <v>4278</v>
      </c>
      <c r="O373" s="63"/>
    </row>
    <row r="374" spans="1:15">
      <c r="A374" s="99">
        <v>10150353</v>
      </c>
      <c r="B374" s="63" t="s">
        <v>393</v>
      </c>
      <c r="C374" s="63" t="s">
        <v>12563</v>
      </c>
      <c r="D374" s="63" t="s">
        <v>661</v>
      </c>
      <c r="E374" s="63"/>
      <c r="F374" s="63" t="s">
        <v>383</v>
      </c>
      <c r="G374" s="63" t="s">
        <v>5728</v>
      </c>
      <c r="H374" s="63"/>
      <c r="I374" s="63" t="s">
        <v>13375</v>
      </c>
      <c r="J374" s="63" t="s">
        <v>5177</v>
      </c>
      <c r="K374" s="63" t="s">
        <v>4606</v>
      </c>
      <c r="L374" s="63" t="s">
        <v>5720</v>
      </c>
      <c r="M374" s="63" t="s">
        <v>4281</v>
      </c>
      <c r="N374" s="63" t="s">
        <v>4278</v>
      </c>
      <c r="O374" s="63"/>
    </row>
    <row r="375" spans="1:15">
      <c r="A375" s="99">
        <v>10150354</v>
      </c>
      <c r="B375" s="63" t="s">
        <v>5729</v>
      </c>
      <c r="C375" s="63" t="s">
        <v>107</v>
      </c>
      <c r="D375" s="63" t="s">
        <v>658</v>
      </c>
      <c r="E375" s="63" t="s">
        <v>399</v>
      </c>
      <c r="F375" s="63" t="s">
        <v>383</v>
      </c>
      <c r="G375" s="63" t="s">
        <v>5728</v>
      </c>
      <c r="H375" s="63"/>
      <c r="I375" s="63" t="s">
        <v>13375</v>
      </c>
      <c r="J375" s="63" t="s">
        <v>5730</v>
      </c>
      <c r="K375" s="63" t="s">
        <v>4681</v>
      </c>
      <c r="L375" s="63" t="s">
        <v>5706</v>
      </c>
      <c r="M375" s="63" t="s">
        <v>4295</v>
      </c>
      <c r="N375" s="63" t="s">
        <v>4278</v>
      </c>
      <c r="O375" s="63"/>
    </row>
    <row r="376" spans="1:15">
      <c r="A376" s="99">
        <v>10150355</v>
      </c>
      <c r="B376" s="63" t="s">
        <v>5727</v>
      </c>
      <c r="C376" s="63" t="s">
        <v>107</v>
      </c>
      <c r="D376" s="63" t="s">
        <v>384</v>
      </c>
      <c r="E376" s="63" t="s">
        <v>400</v>
      </c>
      <c r="F376" s="63" t="s">
        <v>383</v>
      </c>
      <c r="G376" s="63" t="s">
        <v>5728</v>
      </c>
      <c r="H376" s="63"/>
      <c r="I376" s="63" t="s">
        <v>13375</v>
      </c>
      <c r="J376" s="63" t="s">
        <v>5731</v>
      </c>
      <c r="K376" s="63" t="s">
        <v>4681</v>
      </c>
      <c r="L376" s="63" t="s">
        <v>5732</v>
      </c>
      <c r="M376" s="63" t="s">
        <v>4295</v>
      </c>
      <c r="N376" s="63" t="s">
        <v>4278</v>
      </c>
      <c r="O376" s="63"/>
    </row>
    <row r="377" spans="1:15">
      <c r="A377" s="99">
        <v>10150358</v>
      </c>
      <c r="B377" s="63" t="s">
        <v>393</v>
      </c>
      <c r="C377" s="63" t="s">
        <v>12563</v>
      </c>
      <c r="D377" s="63" t="s">
        <v>661</v>
      </c>
      <c r="E377" s="63"/>
      <c r="F377" s="63" t="s">
        <v>383</v>
      </c>
      <c r="G377" s="63" t="s">
        <v>5728</v>
      </c>
      <c r="H377" s="63"/>
      <c r="I377" s="63" t="s">
        <v>13375</v>
      </c>
      <c r="J377" s="63" t="s">
        <v>4593</v>
      </c>
      <c r="K377" s="63" t="s">
        <v>4284</v>
      </c>
      <c r="L377" s="63" t="s">
        <v>4594</v>
      </c>
      <c r="M377" s="63" t="s">
        <v>4295</v>
      </c>
      <c r="N377" s="63" t="s">
        <v>4278</v>
      </c>
      <c r="O377" s="63"/>
    </row>
    <row r="378" spans="1:15">
      <c r="A378" s="99">
        <v>10150360</v>
      </c>
      <c r="B378" s="63" t="s">
        <v>393</v>
      </c>
      <c r="C378" s="63" t="s">
        <v>107</v>
      </c>
      <c r="D378" s="63" t="s">
        <v>658</v>
      </c>
      <c r="E378" s="63" t="s">
        <v>402</v>
      </c>
      <c r="F378" s="63" t="s">
        <v>383</v>
      </c>
      <c r="G378" s="63" t="s">
        <v>5728</v>
      </c>
      <c r="H378" s="63"/>
      <c r="I378" s="63" t="s">
        <v>13375</v>
      </c>
      <c r="J378" s="63" t="s">
        <v>5730</v>
      </c>
      <c r="K378" s="63" t="s">
        <v>4681</v>
      </c>
      <c r="L378" s="63" t="s">
        <v>5713</v>
      </c>
      <c r="M378" s="63" t="s">
        <v>4295</v>
      </c>
      <c r="N378" s="63" t="s">
        <v>4278</v>
      </c>
      <c r="O378" s="63"/>
    </row>
    <row r="379" spans="1:15">
      <c r="A379" s="99">
        <v>10150452</v>
      </c>
      <c r="B379" s="63" t="s">
        <v>4473</v>
      </c>
      <c r="C379" s="63"/>
      <c r="D379" s="63"/>
      <c r="E379" s="63"/>
      <c r="F379" s="63" t="s">
        <v>404</v>
      </c>
      <c r="G379" s="63" t="s">
        <v>4474</v>
      </c>
      <c r="H379" s="63"/>
      <c r="I379" s="63" t="s">
        <v>12655</v>
      </c>
      <c r="J379" s="63"/>
      <c r="K379" s="63" t="s">
        <v>4284</v>
      </c>
      <c r="L379" s="63" t="s">
        <v>4475</v>
      </c>
      <c r="M379" s="63" t="s">
        <v>4431</v>
      </c>
      <c r="N379" s="63" t="s">
        <v>4363</v>
      </c>
      <c r="O379" s="63"/>
    </row>
    <row r="380" spans="1:15">
      <c r="A380" s="99">
        <v>10150560</v>
      </c>
      <c r="B380" s="63" t="s">
        <v>6515</v>
      </c>
      <c r="C380" s="63" t="s">
        <v>101</v>
      </c>
      <c r="D380" s="63" t="s">
        <v>6516</v>
      </c>
      <c r="E380" s="63"/>
      <c r="F380" s="63" t="s">
        <v>412</v>
      </c>
      <c r="G380" s="63" t="s">
        <v>6517</v>
      </c>
      <c r="H380" s="63"/>
      <c r="I380" s="63" t="s">
        <v>13791</v>
      </c>
      <c r="J380" s="63" t="s">
        <v>4333</v>
      </c>
      <c r="K380" s="63" t="s">
        <v>4302</v>
      </c>
      <c r="L380" s="63" t="s">
        <v>6518</v>
      </c>
      <c r="M380" s="63" t="s">
        <v>6519</v>
      </c>
      <c r="N380" s="63" t="s">
        <v>4278</v>
      </c>
      <c r="O380" s="63"/>
    </row>
    <row r="381" spans="1:15">
      <c r="A381" s="99">
        <v>10150571</v>
      </c>
      <c r="B381" s="63" t="s">
        <v>6334</v>
      </c>
      <c r="C381" s="63" t="s">
        <v>12860</v>
      </c>
      <c r="D381" s="63" t="s">
        <v>2126</v>
      </c>
      <c r="E381" s="63"/>
      <c r="F381" s="63" t="s">
        <v>13003</v>
      </c>
      <c r="G381" s="63" t="s">
        <v>5085</v>
      </c>
      <c r="H381" s="63"/>
      <c r="I381" s="63" t="s">
        <v>13681</v>
      </c>
      <c r="J381" s="63" t="s">
        <v>6335</v>
      </c>
      <c r="K381" s="63" t="s">
        <v>4284</v>
      </c>
      <c r="L381" s="63" t="s">
        <v>4283</v>
      </c>
      <c r="M381" s="63" t="s">
        <v>4281</v>
      </c>
      <c r="N381" s="63" t="s">
        <v>4278</v>
      </c>
      <c r="O381" s="63"/>
    </row>
    <row r="382" spans="1:15">
      <c r="A382" s="99">
        <v>10150663</v>
      </c>
      <c r="B382" s="63" t="s">
        <v>6785</v>
      </c>
      <c r="C382" s="63" t="s">
        <v>4283</v>
      </c>
      <c r="D382" s="63" t="s">
        <v>6757</v>
      </c>
      <c r="E382" s="63"/>
      <c r="F382" s="63"/>
      <c r="G382" s="63"/>
      <c r="H382" s="63"/>
      <c r="I382" s="63"/>
      <c r="J382" s="63"/>
      <c r="K382" s="63" t="s">
        <v>4312</v>
      </c>
      <c r="L382" s="63" t="s">
        <v>5067</v>
      </c>
      <c r="M382" s="63" t="s">
        <v>6461</v>
      </c>
      <c r="N382" s="63" t="s">
        <v>4278</v>
      </c>
      <c r="O382" s="63"/>
    </row>
    <row r="383" spans="1:15">
      <c r="A383" s="99">
        <v>10150691</v>
      </c>
      <c r="B383" s="63" t="s">
        <v>6786</v>
      </c>
      <c r="C383" s="63" t="s">
        <v>4283</v>
      </c>
      <c r="D383" s="63" t="s">
        <v>6757</v>
      </c>
      <c r="E383" s="63"/>
      <c r="F383" s="63"/>
      <c r="G383" s="63" t="s">
        <v>6787</v>
      </c>
      <c r="H383" s="63"/>
      <c r="I383" s="63" t="s">
        <v>13174</v>
      </c>
      <c r="J383" s="63" t="s">
        <v>6788</v>
      </c>
      <c r="K383" s="63" t="s">
        <v>4744</v>
      </c>
      <c r="L383" s="63" t="s">
        <v>6789</v>
      </c>
      <c r="M383" s="63" t="s">
        <v>6461</v>
      </c>
      <c r="N383" s="63" t="s">
        <v>4278</v>
      </c>
      <c r="O383" s="63"/>
    </row>
    <row r="384" spans="1:15">
      <c r="A384" s="99">
        <v>10150890</v>
      </c>
      <c r="B384" s="63" t="s">
        <v>6992</v>
      </c>
      <c r="C384" s="63" t="s">
        <v>14229</v>
      </c>
      <c r="D384" s="63" t="s">
        <v>6993</v>
      </c>
      <c r="E384" s="63"/>
      <c r="F384" s="63" t="s">
        <v>416</v>
      </c>
      <c r="G384" s="63" t="s">
        <v>6994</v>
      </c>
      <c r="H384" s="63"/>
      <c r="I384" s="63" t="s">
        <v>14230</v>
      </c>
      <c r="J384" s="63" t="s">
        <v>4592</v>
      </c>
      <c r="K384" s="63" t="s">
        <v>4284</v>
      </c>
      <c r="L384" s="63" t="s">
        <v>4400</v>
      </c>
      <c r="M384" s="63" t="s">
        <v>4936</v>
      </c>
      <c r="N384" s="63" t="s">
        <v>4278</v>
      </c>
      <c r="O384" s="63"/>
    </row>
    <row r="385" spans="1:15">
      <c r="A385" s="99">
        <v>10150891</v>
      </c>
      <c r="B385" s="63" t="s">
        <v>6992</v>
      </c>
      <c r="C385" s="63" t="s">
        <v>14229</v>
      </c>
      <c r="D385" s="63" t="s">
        <v>6993</v>
      </c>
      <c r="E385" s="63"/>
      <c r="F385" s="63" t="s">
        <v>416</v>
      </c>
      <c r="G385" s="63" t="s">
        <v>6994</v>
      </c>
      <c r="H385" s="63"/>
      <c r="I385" s="63" t="s">
        <v>14230</v>
      </c>
      <c r="J385" s="63" t="s">
        <v>6977</v>
      </c>
      <c r="K385" s="63" t="s">
        <v>4276</v>
      </c>
      <c r="L385" s="63" t="s">
        <v>110</v>
      </c>
      <c r="M385" s="63" t="s">
        <v>4304</v>
      </c>
      <c r="N385" s="63" t="s">
        <v>4278</v>
      </c>
      <c r="O385" s="63"/>
    </row>
    <row r="386" spans="1:15">
      <c r="A386" s="99">
        <v>10150892</v>
      </c>
      <c r="B386" s="63" t="s">
        <v>6992</v>
      </c>
      <c r="C386" s="63" t="s">
        <v>4283</v>
      </c>
      <c r="D386" s="63" t="s">
        <v>6993</v>
      </c>
      <c r="E386" s="63"/>
      <c r="F386" s="63"/>
      <c r="G386" s="63" t="s">
        <v>6994</v>
      </c>
      <c r="H386" s="63"/>
      <c r="I386" s="63"/>
      <c r="J386" s="63" t="s">
        <v>4311</v>
      </c>
      <c r="K386" s="63" t="s">
        <v>4284</v>
      </c>
      <c r="L386" s="63" t="s">
        <v>4416</v>
      </c>
      <c r="M386" s="63" t="s">
        <v>4392</v>
      </c>
      <c r="N386" s="63" t="s">
        <v>4278</v>
      </c>
      <c r="O386" s="63"/>
    </row>
    <row r="387" spans="1:15">
      <c r="A387" s="99">
        <v>10150893</v>
      </c>
      <c r="B387" s="63" t="s">
        <v>6992</v>
      </c>
      <c r="C387" s="63" t="s">
        <v>4283</v>
      </c>
      <c r="D387" s="63" t="s">
        <v>6993</v>
      </c>
      <c r="E387" s="63"/>
      <c r="F387" s="63"/>
      <c r="G387" s="63" t="s">
        <v>6994</v>
      </c>
      <c r="H387" s="63"/>
      <c r="I387" s="63" t="s">
        <v>14231</v>
      </c>
      <c r="J387" s="63" t="s">
        <v>5174</v>
      </c>
      <c r="K387" s="63" t="s">
        <v>4284</v>
      </c>
      <c r="L387" s="63" t="s">
        <v>4416</v>
      </c>
      <c r="M387" s="63" t="s">
        <v>4392</v>
      </c>
      <c r="N387" s="63" t="s">
        <v>4278</v>
      </c>
      <c r="O387" s="63"/>
    </row>
    <row r="388" spans="1:15">
      <c r="A388" s="99">
        <v>10150944</v>
      </c>
      <c r="B388" s="63" t="s">
        <v>7382</v>
      </c>
      <c r="C388" s="63" t="s">
        <v>14533</v>
      </c>
      <c r="D388" s="63" t="s">
        <v>4283</v>
      </c>
      <c r="E388" s="63" t="s">
        <v>7383</v>
      </c>
      <c r="F388" s="63" t="s">
        <v>14534</v>
      </c>
      <c r="G388" s="63" t="s">
        <v>7384</v>
      </c>
      <c r="H388" s="63"/>
      <c r="I388" s="63" t="s">
        <v>14535</v>
      </c>
      <c r="J388" s="63" t="s">
        <v>5710</v>
      </c>
      <c r="K388" s="63" t="s">
        <v>4284</v>
      </c>
      <c r="L388" s="63" t="s">
        <v>1413</v>
      </c>
      <c r="M388" s="63" t="s">
        <v>4277</v>
      </c>
      <c r="N388" s="63" t="s">
        <v>4278</v>
      </c>
      <c r="O388" s="63"/>
    </row>
    <row r="389" spans="1:15">
      <c r="A389" s="99">
        <v>10150945</v>
      </c>
      <c r="B389" s="63" t="s">
        <v>7382</v>
      </c>
      <c r="C389" s="63" t="s">
        <v>14533</v>
      </c>
      <c r="D389" s="63" t="s">
        <v>4283</v>
      </c>
      <c r="E389" s="63" t="s">
        <v>7385</v>
      </c>
      <c r="F389" s="63" t="s">
        <v>14534</v>
      </c>
      <c r="G389" s="63" t="s">
        <v>7384</v>
      </c>
      <c r="H389" s="63"/>
      <c r="I389" s="63" t="s">
        <v>14535</v>
      </c>
      <c r="J389" s="63" t="s">
        <v>5710</v>
      </c>
      <c r="K389" s="63" t="s">
        <v>4284</v>
      </c>
      <c r="L389" s="63" t="s">
        <v>1413</v>
      </c>
      <c r="M389" s="63" t="s">
        <v>4277</v>
      </c>
      <c r="N389" s="63" t="s">
        <v>4278</v>
      </c>
      <c r="O389" s="63"/>
    </row>
    <row r="390" spans="1:15">
      <c r="A390" s="99">
        <v>10150946</v>
      </c>
      <c r="B390" s="63" t="s">
        <v>7382</v>
      </c>
      <c r="C390" s="63" t="s">
        <v>14533</v>
      </c>
      <c r="D390" s="63" t="s">
        <v>4283</v>
      </c>
      <c r="E390" s="63" t="s">
        <v>7386</v>
      </c>
      <c r="F390" s="63" t="s">
        <v>14534</v>
      </c>
      <c r="G390" s="63" t="s">
        <v>7384</v>
      </c>
      <c r="H390" s="63"/>
      <c r="I390" s="63" t="s">
        <v>14535</v>
      </c>
      <c r="J390" s="63" t="s">
        <v>5710</v>
      </c>
      <c r="K390" s="63" t="s">
        <v>4284</v>
      </c>
      <c r="L390" s="63" t="s">
        <v>1413</v>
      </c>
      <c r="M390" s="63" t="s">
        <v>4277</v>
      </c>
      <c r="N390" s="63" t="s">
        <v>4278</v>
      </c>
      <c r="O390" s="63"/>
    </row>
    <row r="391" spans="1:15">
      <c r="A391" s="99">
        <v>10150947</v>
      </c>
      <c r="B391" s="63" t="s">
        <v>7382</v>
      </c>
      <c r="C391" s="63" t="s">
        <v>14533</v>
      </c>
      <c r="D391" s="63" t="s">
        <v>4283</v>
      </c>
      <c r="E391" s="63" t="s">
        <v>7387</v>
      </c>
      <c r="F391" s="63" t="s">
        <v>14534</v>
      </c>
      <c r="G391" s="63" t="s">
        <v>7384</v>
      </c>
      <c r="H391" s="63"/>
      <c r="I391" s="63" t="s">
        <v>14535</v>
      </c>
      <c r="J391" s="63" t="s">
        <v>5710</v>
      </c>
      <c r="K391" s="63" t="s">
        <v>4284</v>
      </c>
      <c r="L391" s="63" t="s">
        <v>1413</v>
      </c>
      <c r="M391" s="63" t="s">
        <v>4277</v>
      </c>
      <c r="N391" s="63" t="s">
        <v>4278</v>
      </c>
      <c r="O391" s="63"/>
    </row>
    <row r="392" spans="1:15">
      <c r="A392" s="99">
        <v>10150949</v>
      </c>
      <c r="B392" s="63" t="s">
        <v>6520</v>
      </c>
      <c r="C392" s="63" t="s">
        <v>101</v>
      </c>
      <c r="D392" s="63" t="s">
        <v>6521</v>
      </c>
      <c r="E392" s="63"/>
      <c r="F392" s="63" t="s">
        <v>420</v>
      </c>
      <c r="G392" s="63" t="s">
        <v>6522</v>
      </c>
      <c r="H392" s="63"/>
      <c r="I392" s="63" t="s">
        <v>12805</v>
      </c>
      <c r="J392" s="63" t="s">
        <v>5177</v>
      </c>
      <c r="K392" s="63" t="s">
        <v>4284</v>
      </c>
      <c r="L392" s="63" t="s">
        <v>4596</v>
      </c>
      <c r="M392" s="63" t="s">
        <v>6452</v>
      </c>
      <c r="N392" s="63" t="s">
        <v>4278</v>
      </c>
      <c r="O392" s="63"/>
    </row>
    <row r="393" spans="1:15">
      <c r="A393" s="99">
        <v>10151588</v>
      </c>
      <c r="B393" s="63" t="s">
        <v>9426</v>
      </c>
      <c r="C393" s="63" t="s">
        <v>96</v>
      </c>
      <c r="D393" s="63"/>
      <c r="E393" s="63" t="s">
        <v>9427</v>
      </c>
      <c r="F393" s="63" t="s">
        <v>14232</v>
      </c>
      <c r="G393" s="63" t="s">
        <v>9428</v>
      </c>
      <c r="H393" s="63"/>
      <c r="I393" s="63" t="s">
        <v>14233</v>
      </c>
      <c r="J393" s="63"/>
      <c r="K393" s="63" t="s">
        <v>4284</v>
      </c>
      <c r="L393" s="63" t="s">
        <v>2456</v>
      </c>
      <c r="M393" s="63" t="s">
        <v>4327</v>
      </c>
      <c r="N393" s="63" t="s">
        <v>4363</v>
      </c>
      <c r="O393" s="63"/>
    </row>
    <row r="394" spans="1:15">
      <c r="A394" s="99">
        <v>10151626</v>
      </c>
      <c r="B394" s="63" t="s">
        <v>14062</v>
      </c>
      <c r="C394" s="63" t="s">
        <v>101</v>
      </c>
      <c r="D394" s="63" t="s">
        <v>6783</v>
      </c>
      <c r="E394" s="63"/>
      <c r="F394" s="63"/>
      <c r="G394" s="63" t="s">
        <v>14063</v>
      </c>
      <c r="H394" s="63"/>
      <c r="I394" s="63" t="s">
        <v>13313</v>
      </c>
      <c r="J394" s="63"/>
      <c r="K394" s="63" t="s">
        <v>12672</v>
      </c>
      <c r="L394" s="63" t="s">
        <v>12672</v>
      </c>
      <c r="M394" s="63" t="s">
        <v>12673</v>
      </c>
      <c r="N394" s="63" t="s">
        <v>4363</v>
      </c>
      <c r="O394" s="63"/>
    </row>
    <row r="395" spans="1:15">
      <c r="A395" s="99">
        <v>10151888</v>
      </c>
      <c r="B395" s="63" t="s">
        <v>4343</v>
      </c>
      <c r="C395" s="63" t="s">
        <v>12581</v>
      </c>
      <c r="D395" s="63" t="s">
        <v>4340</v>
      </c>
      <c r="E395" s="63"/>
      <c r="F395" s="63" t="s">
        <v>429</v>
      </c>
      <c r="G395" s="63" t="s">
        <v>4341</v>
      </c>
      <c r="H395" s="63"/>
      <c r="I395" s="63" t="s">
        <v>12582</v>
      </c>
      <c r="J395" s="63" t="s">
        <v>4333</v>
      </c>
      <c r="K395" s="63" t="s">
        <v>4302</v>
      </c>
      <c r="L395" s="63" t="s">
        <v>4334</v>
      </c>
      <c r="M395" s="63" t="s">
        <v>4344</v>
      </c>
      <c r="N395" s="63" t="s">
        <v>4278</v>
      </c>
      <c r="O395" s="63"/>
    </row>
    <row r="396" spans="1:15">
      <c r="A396" s="99">
        <v>10151889</v>
      </c>
      <c r="B396" s="63" t="s">
        <v>430</v>
      </c>
      <c r="C396" s="63" t="s">
        <v>107</v>
      </c>
      <c r="D396" s="63" t="s">
        <v>294</v>
      </c>
      <c r="E396" s="63" t="s">
        <v>431</v>
      </c>
      <c r="F396" s="63" t="s">
        <v>432</v>
      </c>
      <c r="G396" s="63" t="s">
        <v>5733</v>
      </c>
      <c r="H396" s="63" t="s">
        <v>3800</v>
      </c>
      <c r="I396" s="63" t="s">
        <v>13376</v>
      </c>
      <c r="J396" s="63" t="s">
        <v>4386</v>
      </c>
      <c r="K396" s="63" t="s">
        <v>4681</v>
      </c>
      <c r="L396" s="63" t="s">
        <v>272</v>
      </c>
      <c r="M396" s="63" t="s">
        <v>4295</v>
      </c>
      <c r="N396" s="63" t="s">
        <v>4278</v>
      </c>
      <c r="O396" s="63"/>
    </row>
    <row r="397" spans="1:15">
      <c r="A397" s="99">
        <v>10151890</v>
      </c>
      <c r="B397" s="63" t="s">
        <v>430</v>
      </c>
      <c r="C397" s="63" t="s">
        <v>107</v>
      </c>
      <c r="D397" s="63" t="s">
        <v>294</v>
      </c>
      <c r="E397" s="63" t="s">
        <v>433</v>
      </c>
      <c r="F397" s="63" t="s">
        <v>432</v>
      </c>
      <c r="G397" s="63" t="s">
        <v>5734</v>
      </c>
      <c r="H397" s="63" t="s">
        <v>3800</v>
      </c>
      <c r="I397" s="63" t="s">
        <v>13376</v>
      </c>
      <c r="J397" s="63"/>
      <c r="K397" s="63" t="s">
        <v>4284</v>
      </c>
      <c r="L397" s="63" t="s">
        <v>4313</v>
      </c>
      <c r="M397" s="63" t="s">
        <v>4295</v>
      </c>
      <c r="N397" s="63" t="s">
        <v>4278</v>
      </c>
      <c r="O397" s="63"/>
    </row>
    <row r="398" spans="1:15">
      <c r="A398" s="99">
        <v>10151891</v>
      </c>
      <c r="B398" s="63" t="s">
        <v>430</v>
      </c>
      <c r="C398" s="63" t="s">
        <v>107</v>
      </c>
      <c r="D398" s="63" t="s">
        <v>294</v>
      </c>
      <c r="E398" s="63" t="s">
        <v>434</v>
      </c>
      <c r="F398" s="63" t="s">
        <v>432</v>
      </c>
      <c r="G398" s="63" t="s">
        <v>5734</v>
      </c>
      <c r="H398" s="63" t="s">
        <v>3800</v>
      </c>
      <c r="I398" s="63" t="s">
        <v>13376</v>
      </c>
      <c r="J398" s="63"/>
      <c r="K398" s="63" t="s">
        <v>4284</v>
      </c>
      <c r="L398" s="63" t="s">
        <v>4313</v>
      </c>
      <c r="M398" s="63" t="s">
        <v>4295</v>
      </c>
      <c r="N398" s="63" t="s">
        <v>4278</v>
      </c>
      <c r="O398" s="63"/>
    </row>
    <row r="399" spans="1:15">
      <c r="A399" s="99">
        <v>10151892</v>
      </c>
      <c r="B399" s="63" t="s">
        <v>5735</v>
      </c>
      <c r="C399" s="63" t="s">
        <v>107</v>
      </c>
      <c r="D399" s="63" t="s">
        <v>294</v>
      </c>
      <c r="E399" s="63" t="s">
        <v>435</v>
      </c>
      <c r="F399" s="63" t="s">
        <v>436</v>
      </c>
      <c r="G399" s="63" t="s">
        <v>5733</v>
      </c>
      <c r="H399" s="63" t="s">
        <v>3800</v>
      </c>
      <c r="I399" s="63" t="s">
        <v>13376</v>
      </c>
      <c r="J399" s="63" t="s">
        <v>4311</v>
      </c>
      <c r="K399" s="63" t="s">
        <v>4284</v>
      </c>
      <c r="L399" s="63" t="s">
        <v>109</v>
      </c>
      <c r="M399" s="63" t="s">
        <v>4295</v>
      </c>
      <c r="N399" s="63" t="s">
        <v>4278</v>
      </c>
      <c r="O399" s="63"/>
    </row>
    <row r="400" spans="1:15">
      <c r="A400" s="99">
        <v>10151893</v>
      </c>
      <c r="B400" s="63" t="s">
        <v>430</v>
      </c>
      <c r="C400" s="63" t="s">
        <v>107</v>
      </c>
      <c r="D400" s="63" t="s">
        <v>294</v>
      </c>
      <c r="E400" s="63" t="s">
        <v>5736</v>
      </c>
      <c r="F400" s="63" t="s">
        <v>436</v>
      </c>
      <c r="G400" s="63" t="s">
        <v>5733</v>
      </c>
      <c r="H400" s="63" t="s">
        <v>3800</v>
      </c>
      <c r="I400" s="63" t="s">
        <v>13376</v>
      </c>
      <c r="J400" s="63"/>
      <c r="K400" s="63" t="s">
        <v>4284</v>
      </c>
      <c r="L400" s="63" t="s">
        <v>4313</v>
      </c>
      <c r="M400" s="63" t="s">
        <v>4295</v>
      </c>
      <c r="N400" s="63" t="s">
        <v>4278</v>
      </c>
      <c r="O400" s="63"/>
    </row>
    <row r="401" spans="1:15">
      <c r="A401" s="99">
        <v>10152249</v>
      </c>
      <c r="B401" s="63" t="s">
        <v>5737</v>
      </c>
      <c r="C401" s="63" t="s">
        <v>107</v>
      </c>
      <c r="D401" s="63" t="s">
        <v>827</v>
      </c>
      <c r="E401" s="63" t="s">
        <v>442</v>
      </c>
      <c r="F401" s="63"/>
      <c r="G401" s="63" t="s">
        <v>5722</v>
      </c>
      <c r="H401" s="63"/>
      <c r="I401" s="63" t="s">
        <v>13268</v>
      </c>
      <c r="J401" s="63"/>
      <c r="K401" s="63" t="s">
        <v>5738</v>
      </c>
      <c r="L401" s="63" t="s">
        <v>3469</v>
      </c>
      <c r="M401" s="63" t="s">
        <v>4295</v>
      </c>
      <c r="N401" s="63" t="s">
        <v>4363</v>
      </c>
      <c r="O401" s="63"/>
    </row>
    <row r="402" spans="1:15">
      <c r="A402" s="99">
        <v>10152386</v>
      </c>
      <c r="B402" s="63" t="s">
        <v>6791</v>
      </c>
      <c r="C402" s="63" t="s">
        <v>101</v>
      </c>
      <c r="D402" s="63" t="s">
        <v>6792</v>
      </c>
      <c r="E402" s="63"/>
      <c r="F402" s="63" t="s">
        <v>14064</v>
      </c>
      <c r="G402" s="63" t="s">
        <v>6793</v>
      </c>
      <c r="H402" s="63"/>
      <c r="I402" s="63" t="s">
        <v>14065</v>
      </c>
      <c r="J402" s="63" t="s">
        <v>4342</v>
      </c>
      <c r="K402" s="63" t="s">
        <v>4284</v>
      </c>
      <c r="L402" s="63" t="s">
        <v>2456</v>
      </c>
      <c r="M402" s="63" t="s">
        <v>4327</v>
      </c>
      <c r="N402" s="63" t="s">
        <v>4278</v>
      </c>
      <c r="O402" s="63"/>
    </row>
    <row r="403" spans="1:15">
      <c r="A403" s="99">
        <v>10152389</v>
      </c>
      <c r="B403" s="63" t="s">
        <v>6995</v>
      </c>
      <c r="C403" s="63" t="s">
        <v>14047</v>
      </c>
      <c r="D403" s="63" t="s">
        <v>4283</v>
      </c>
      <c r="E403" s="63"/>
      <c r="F403" s="63" t="s">
        <v>451</v>
      </c>
      <c r="G403" s="63" t="s">
        <v>6996</v>
      </c>
      <c r="H403" s="63"/>
      <c r="I403" s="63" t="s">
        <v>14234</v>
      </c>
      <c r="J403" s="63" t="s">
        <v>6977</v>
      </c>
      <c r="K403" s="63" t="s">
        <v>4284</v>
      </c>
      <c r="L403" s="63" t="s">
        <v>4742</v>
      </c>
      <c r="M403" s="63" t="s">
        <v>4304</v>
      </c>
      <c r="N403" s="63" t="s">
        <v>4278</v>
      </c>
      <c r="O403" s="63"/>
    </row>
    <row r="404" spans="1:15">
      <c r="A404" s="99">
        <v>10152390</v>
      </c>
      <c r="B404" s="63" t="s">
        <v>6995</v>
      </c>
      <c r="C404" s="63" t="s">
        <v>14047</v>
      </c>
      <c r="D404" s="63" t="s">
        <v>4283</v>
      </c>
      <c r="E404" s="63"/>
      <c r="F404" s="63" t="s">
        <v>451</v>
      </c>
      <c r="G404" s="63" t="s">
        <v>6996</v>
      </c>
      <c r="H404" s="63"/>
      <c r="I404" s="63" t="s">
        <v>14234</v>
      </c>
      <c r="J404" s="63" t="s">
        <v>4311</v>
      </c>
      <c r="K404" s="63" t="s">
        <v>4284</v>
      </c>
      <c r="L404" s="63" t="s">
        <v>4742</v>
      </c>
      <c r="M404" s="63" t="s">
        <v>4304</v>
      </c>
      <c r="N404" s="63" t="s">
        <v>4278</v>
      </c>
      <c r="O404" s="63"/>
    </row>
    <row r="405" spans="1:15">
      <c r="A405" s="99">
        <v>10152391</v>
      </c>
      <c r="B405" s="63" t="s">
        <v>6995</v>
      </c>
      <c r="C405" s="63" t="s">
        <v>14047</v>
      </c>
      <c r="D405" s="63" t="s">
        <v>4283</v>
      </c>
      <c r="E405" s="63"/>
      <c r="F405" s="63" t="s">
        <v>451</v>
      </c>
      <c r="G405" s="63" t="s">
        <v>6996</v>
      </c>
      <c r="H405" s="63"/>
      <c r="I405" s="63" t="s">
        <v>14234</v>
      </c>
      <c r="J405" s="63" t="s">
        <v>6977</v>
      </c>
      <c r="K405" s="63" t="s">
        <v>4284</v>
      </c>
      <c r="L405" s="63" t="s">
        <v>5225</v>
      </c>
      <c r="M405" s="63" t="s">
        <v>4304</v>
      </c>
      <c r="N405" s="63" t="s">
        <v>4278</v>
      </c>
      <c r="O405" s="63"/>
    </row>
    <row r="406" spans="1:15">
      <c r="A406" s="99">
        <v>10152395</v>
      </c>
      <c r="B406" s="63" t="s">
        <v>6995</v>
      </c>
      <c r="C406" s="63" t="s">
        <v>14047</v>
      </c>
      <c r="D406" s="63" t="s">
        <v>4283</v>
      </c>
      <c r="E406" s="63"/>
      <c r="F406" s="63" t="s">
        <v>451</v>
      </c>
      <c r="G406" s="63" t="s">
        <v>6996</v>
      </c>
      <c r="H406" s="63"/>
      <c r="I406" s="63" t="s">
        <v>14234</v>
      </c>
      <c r="J406" s="63" t="s">
        <v>5174</v>
      </c>
      <c r="K406" s="63" t="s">
        <v>4284</v>
      </c>
      <c r="L406" s="63" t="s">
        <v>4303</v>
      </c>
      <c r="M406" s="63" t="s">
        <v>4304</v>
      </c>
      <c r="N406" s="63" t="s">
        <v>4278</v>
      </c>
      <c r="O406" s="63"/>
    </row>
    <row r="407" spans="1:15">
      <c r="A407" s="99">
        <v>10152397</v>
      </c>
      <c r="B407" s="63" t="s">
        <v>6995</v>
      </c>
      <c r="C407" s="63" t="s">
        <v>14047</v>
      </c>
      <c r="D407" s="63" t="s">
        <v>4283</v>
      </c>
      <c r="E407" s="63"/>
      <c r="F407" s="63" t="s">
        <v>451</v>
      </c>
      <c r="G407" s="63" t="s">
        <v>6996</v>
      </c>
      <c r="H407" s="63"/>
      <c r="I407" s="63" t="s">
        <v>14234</v>
      </c>
      <c r="J407" s="63" t="s">
        <v>6977</v>
      </c>
      <c r="K407" s="63" t="s">
        <v>4284</v>
      </c>
      <c r="L407" s="63" t="s">
        <v>4742</v>
      </c>
      <c r="M407" s="63" t="s">
        <v>4304</v>
      </c>
      <c r="N407" s="63" t="s">
        <v>4278</v>
      </c>
      <c r="O407" s="63"/>
    </row>
    <row r="408" spans="1:15">
      <c r="A408" s="99">
        <v>10152398</v>
      </c>
      <c r="B408" s="63" t="s">
        <v>6995</v>
      </c>
      <c r="C408" s="63" t="s">
        <v>14047</v>
      </c>
      <c r="D408" s="63" t="s">
        <v>4283</v>
      </c>
      <c r="E408" s="63"/>
      <c r="F408" s="63" t="s">
        <v>451</v>
      </c>
      <c r="G408" s="63" t="s">
        <v>6996</v>
      </c>
      <c r="H408" s="63"/>
      <c r="I408" s="63" t="s">
        <v>14234</v>
      </c>
      <c r="J408" s="63" t="s">
        <v>6977</v>
      </c>
      <c r="K408" s="63" t="s">
        <v>4284</v>
      </c>
      <c r="L408" s="63" t="s">
        <v>4303</v>
      </c>
      <c r="M408" s="63" t="s">
        <v>4304</v>
      </c>
      <c r="N408" s="63" t="s">
        <v>4278</v>
      </c>
      <c r="O408" s="63"/>
    </row>
    <row r="409" spans="1:15">
      <c r="A409" s="99">
        <v>10152401</v>
      </c>
      <c r="B409" s="63" t="s">
        <v>6995</v>
      </c>
      <c r="C409" s="63" t="s">
        <v>14047</v>
      </c>
      <c r="D409" s="63" t="s">
        <v>4283</v>
      </c>
      <c r="E409" s="63"/>
      <c r="F409" s="63" t="s">
        <v>451</v>
      </c>
      <c r="G409" s="63" t="s">
        <v>6996</v>
      </c>
      <c r="H409" s="63"/>
      <c r="I409" s="63" t="s">
        <v>14234</v>
      </c>
      <c r="J409" s="63" t="s">
        <v>6977</v>
      </c>
      <c r="K409" s="63" t="s">
        <v>4284</v>
      </c>
      <c r="L409" s="63" t="s">
        <v>4303</v>
      </c>
      <c r="M409" s="63" t="s">
        <v>4304</v>
      </c>
      <c r="N409" s="63" t="s">
        <v>4278</v>
      </c>
      <c r="O409" s="63"/>
    </row>
    <row r="410" spans="1:15">
      <c r="A410" s="99">
        <v>10152402</v>
      </c>
      <c r="B410" s="63" t="s">
        <v>6995</v>
      </c>
      <c r="C410" s="63" t="s">
        <v>14047</v>
      </c>
      <c r="D410" s="63" t="s">
        <v>4283</v>
      </c>
      <c r="E410" s="63"/>
      <c r="F410" s="63" t="s">
        <v>451</v>
      </c>
      <c r="G410" s="63" t="s">
        <v>6996</v>
      </c>
      <c r="H410" s="63"/>
      <c r="I410" s="63" t="s">
        <v>14234</v>
      </c>
      <c r="J410" s="63" t="s">
        <v>6977</v>
      </c>
      <c r="K410" s="63" t="s">
        <v>4284</v>
      </c>
      <c r="L410" s="63" t="s">
        <v>4303</v>
      </c>
      <c r="M410" s="63" t="s">
        <v>4304</v>
      </c>
      <c r="N410" s="63" t="s">
        <v>4278</v>
      </c>
      <c r="O410" s="63"/>
    </row>
    <row r="411" spans="1:15">
      <c r="A411" s="99">
        <v>10152403</v>
      </c>
      <c r="B411" s="63" t="s">
        <v>6995</v>
      </c>
      <c r="C411" s="63" t="s">
        <v>14047</v>
      </c>
      <c r="D411" s="63" t="s">
        <v>4283</v>
      </c>
      <c r="E411" s="63"/>
      <c r="F411" s="63" t="s">
        <v>451</v>
      </c>
      <c r="G411" s="63" t="s">
        <v>6997</v>
      </c>
      <c r="H411" s="63"/>
      <c r="I411" s="63" t="s">
        <v>14234</v>
      </c>
      <c r="J411" s="63" t="s">
        <v>6977</v>
      </c>
      <c r="K411" s="63" t="s">
        <v>4284</v>
      </c>
      <c r="L411" s="63" t="s">
        <v>4303</v>
      </c>
      <c r="M411" s="63" t="s">
        <v>4304</v>
      </c>
      <c r="N411" s="63" t="s">
        <v>4278</v>
      </c>
      <c r="O411" s="63"/>
    </row>
    <row r="412" spans="1:15">
      <c r="A412" s="99">
        <v>10152411</v>
      </c>
      <c r="B412" s="63" t="s">
        <v>5742</v>
      </c>
      <c r="C412" s="63" t="s">
        <v>107</v>
      </c>
      <c r="D412" s="63" t="s">
        <v>5194</v>
      </c>
      <c r="E412" s="63" t="s">
        <v>454</v>
      </c>
      <c r="F412" s="63" t="s">
        <v>456</v>
      </c>
      <c r="G412" s="63" t="s">
        <v>5743</v>
      </c>
      <c r="H412" s="63"/>
      <c r="I412" s="63" t="s">
        <v>13376</v>
      </c>
      <c r="J412" s="63" t="s">
        <v>5744</v>
      </c>
      <c r="K412" s="63" t="s">
        <v>4681</v>
      </c>
      <c r="L412" s="63" t="s">
        <v>5745</v>
      </c>
      <c r="M412" s="63" t="s">
        <v>4295</v>
      </c>
      <c r="N412" s="63" t="s">
        <v>4278</v>
      </c>
      <c r="O412" s="63"/>
    </row>
    <row r="413" spans="1:15">
      <c r="A413" s="99">
        <v>10152415</v>
      </c>
      <c r="B413" s="63" t="s">
        <v>453</v>
      </c>
      <c r="C413" s="63" t="s">
        <v>107</v>
      </c>
      <c r="D413" s="63" t="s">
        <v>658</v>
      </c>
      <c r="E413" s="63" t="s">
        <v>458</v>
      </c>
      <c r="F413" s="63" t="s">
        <v>456</v>
      </c>
      <c r="G413" s="63" t="s">
        <v>5747</v>
      </c>
      <c r="H413" s="63"/>
      <c r="I413" s="63" t="s">
        <v>13376</v>
      </c>
      <c r="J413" s="63" t="s">
        <v>5467</v>
      </c>
      <c r="K413" s="63" t="s">
        <v>4681</v>
      </c>
      <c r="L413" s="63" t="s">
        <v>5745</v>
      </c>
      <c r="M413" s="63" t="s">
        <v>4295</v>
      </c>
      <c r="N413" s="63" t="s">
        <v>4278</v>
      </c>
      <c r="O413" s="63"/>
    </row>
    <row r="414" spans="1:15">
      <c r="A414" s="99">
        <v>10152417</v>
      </c>
      <c r="B414" s="63" t="s">
        <v>5749</v>
      </c>
      <c r="C414" s="63" t="s">
        <v>107</v>
      </c>
      <c r="D414" s="63" t="s">
        <v>658</v>
      </c>
      <c r="E414" s="63" t="s">
        <v>459</v>
      </c>
      <c r="F414" s="63" t="s">
        <v>456</v>
      </c>
      <c r="G414" s="63" t="s">
        <v>5739</v>
      </c>
      <c r="H414" s="63"/>
      <c r="I414" s="63" t="s">
        <v>13376</v>
      </c>
      <c r="J414" s="63"/>
      <c r="K414" s="63" t="s">
        <v>4276</v>
      </c>
      <c r="L414" s="63" t="s">
        <v>390</v>
      </c>
      <c r="M414" s="63" t="s">
        <v>4295</v>
      </c>
      <c r="N414" s="63" t="s">
        <v>4278</v>
      </c>
      <c r="O414" s="63"/>
    </row>
    <row r="415" spans="1:15">
      <c r="A415" s="99">
        <v>10152421</v>
      </c>
      <c r="B415" s="63" t="s">
        <v>421</v>
      </c>
      <c r="C415" s="63" t="s">
        <v>13270</v>
      </c>
      <c r="D415" s="63" t="s">
        <v>661</v>
      </c>
      <c r="E415" s="63"/>
      <c r="F415" s="63" t="s">
        <v>460</v>
      </c>
      <c r="G415" s="63" t="s">
        <v>5739</v>
      </c>
      <c r="H415" s="63"/>
      <c r="I415" s="63" t="s">
        <v>13377</v>
      </c>
      <c r="J415" s="63" t="s">
        <v>4503</v>
      </c>
      <c r="K415" s="63" t="s">
        <v>4284</v>
      </c>
      <c r="L415" s="63" t="s">
        <v>4299</v>
      </c>
      <c r="M415" s="63" t="s">
        <v>4281</v>
      </c>
      <c r="N415" s="63" t="s">
        <v>4278</v>
      </c>
      <c r="O415" s="63"/>
    </row>
    <row r="416" spans="1:15">
      <c r="A416" s="99">
        <v>10152422</v>
      </c>
      <c r="B416" s="63" t="s">
        <v>421</v>
      </c>
      <c r="C416" s="63" t="s">
        <v>13270</v>
      </c>
      <c r="D416" s="63" t="s">
        <v>661</v>
      </c>
      <c r="E416" s="63"/>
      <c r="F416" s="63" t="s">
        <v>460</v>
      </c>
      <c r="G416" s="63" t="s">
        <v>5739</v>
      </c>
      <c r="H416" s="63"/>
      <c r="I416" s="63" t="s">
        <v>13377</v>
      </c>
      <c r="J416" s="63" t="s">
        <v>4503</v>
      </c>
      <c r="K416" s="63" t="s">
        <v>4284</v>
      </c>
      <c r="L416" s="63" t="s">
        <v>4299</v>
      </c>
      <c r="M416" s="63" t="s">
        <v>4281</v>
      </c>
      <c r="N416" s="63" t="s">
        <v>4278</v>
      </c>
      <c r="O416" s="63"/>
    </row>
    <row r="417" spans="1:15">
      <c r="A417" s="99">
        <v>10152423</v>
      </c>
      <c r="B417" s="63" t="s">
        <v>421</v>
      </c>
      <c r="C417" s="63" t="s">
        <v>107</v>
      </c>
      <c r="D417" s="63" t="s">
        <v>384</v>
      </c>
      <c r="E417" s="63" t="s">
        <v>463</v>
      </c>
      <c r="F417" s="63" t="s">
        <v>460</v>
      </c>
      <c r="G417" s="63" t="s">
        <v>5739</v>
      </c>
      <c r="H417" s="63"/>
      <c r="I417" s="63" t="s">
        <v>13377</v>
      </c>
      <c r="J417" s="63" t="s">
        <v>12825</v>
      </c>
      <c r="K417" s="63" t="s">
        <v>7266</v>
      </c>
      <c r="L417" s="63" t="s">
        <v>7267</v>
      </c>
      <c r="M417" s="63" t="s">
        <v>4281</v>
      </c>
      <c r="N417" s="63" t="s">
        <v>4278</v>
      </c>
      <c r="O417" s="63"/>
    </row>
    <row r="418" spans="1:15">
      <c r="A418" s="99">
        <v>10152426</v>
      </c>
      <c r="B418" s="63" t="s">
        <v>421</v>
      </c>
      <c r="C418" s="63" t="s">
        <v>13270</v>
      </c>
      <c r="D418" s="63" t="s">
        <v>661</v>
      </c>
      <c r="E418" s="63"/>
      <c r="F418" s="63" t="s">
        <v>460</v>
      </c>
      <c r="G418" s="63" t="s">
        <v>5739</v>
      </c>
      <c r="H418" s="63"/>
      <c r="I418" s="63" t="s">
        <v>13377</v>
      </c>
      <c r="J418" s="63" t="s">
        <v>4398</v>
      </c>
      <c r="K418" s="63" t="s">
        <v>4684</v>
      </c>
      <c r="L418" s="63" t="s">
        <v>5182</v>
      </c>
      <c r="M418" s="63" t="s">
        <v>4281</v>
      </c>
      <c r="N418" s="63" t="s">
        <v>4278</v>
      </c>
      <c r="O418" s="63"/>
    </row>
    <row r="419" spans="1:15">
      <c r="A419" s="99">
        <v>10152429</v>
      </c>
      <c r="B419" s="63" t="s">
        <v>453</v>
      </c>
      <c r="C419" s="63" t="s">
        <v>13270</v>
      </c>
      <c r="D419" s="63" t="s">
        <v>5751</v>
      </c>
      <c r="E419" s="63"/>
      <c r="F419" s="63" t="s">
        <v>466</v>
      </c>
      <c r="G419" s="63" t="s">
        <v>5743</v>
      </c>
      <c r="H419" s="63"/>
      <c r="I419" s="63" t="s">
        <v>13376</v>
      </c>
      <c r="J419" s="63" t="s">
        <v>4296</v>
      </c>
      <c r="K419" s="63" t="s">
        <v>4284</v>
      </c>
      <c r="L419" s="63" t="s">
        <v>4581</v>
      </c>
      <c r="M419" s="63" t="s">
        <v>4295</v>
      </c>
      <c r="N419" s="63" t="s">
        <v>4278</v>
      </c>
      <c r="O419" s="63"/>
    </row>
    <row r="420" spans="1:15">
      <c r="A420" s="99">
        <v>10152431</v>
      </c>
      <c r="B420" s="63" t="s">
        <v>5742</v>
      </c>
      <c r="C420" s="63" t="s">
        <v>107</v>
      </c>
      <c r="D420" s="63" t="s">
        <v>5194</v>
      </c>
      <c r="E420" s="63" t="s">
        <v>467</v>
      </c>
      <c r="F420" s="63" t="s">
        <v>466</v>
      </c>
      <c r="G420" s="63" t="s">
        <v>5743</v>
      </c>
      <c r="H420" s="63"/>
      <c r="I420" s="63" t="s">
        <v>13376</v>
      </c>
      <c r="J420" s="63" t="s">
        <v>5341</v>
      </c>
      <c r="K420" s="63" t="s">
        <v>5360</v>
      </c>
      <c r="L420" s="63" t="s">
        <v>110</v>
      </c>
      <c r="M420" s="63" t="s">
        <v>4295</v>
      </c>
      <c r="N420" s="63" t="s">
        <v>4278</v>
      </c>
      <c r="O420" s="63"/>
    </row>
    <row r="421" spans="1:15">
      <c r="A421" s="99">
        <v>10152432</v>
      </c>
      <c r="B421" s="63" t="s">
        <v>5752</v>
      </c>
      <c r="C421" s="63" t="s">
        <v>107</v>
      </c>
      <c r="D421" s="63" t="s">
        <v>827</v>
      </c>
      <c r="E421" s="63" t="s">
        <v>5753</v>
      </c>
      <c r="F421" s="63" t="s">
        <v>466</v>
      </c>
      <c r="G421" s="63" t="s">
        <v>5743</v>
      </c>
      <c r="H421" s="63"/>
      <c r="I421" s="63" t="s">
        <v>13376</v>
      </c>
      <c r="J421" s="63" t="s">
        <v>5193</v>
      </c>
      <c r="K421" s="63" t="s">
        <v>5754</v>
      </c>
      <c r="L421" s="63" t="s">
        <v>4935</v>
      </c>
      <c r="M421" s="63" t="s">
        <v>4295</v>
      </c>
      <c r="N421" s="63" t="s">
        <v>4278</v>
      </c>
      <c r="O421" s="63"/>
    </row>
    <row r="422" spans="1:15">
      <c r="A422" s="99">
        <v>10152439</v>
      </c>
      <c r="B422" s="63" t="s">
        <v>5742</v>
      </c>
      <c r="C422" s="63" t="s">
        <v>107</v>
      </c>
      <c r="D422" s="63" t="s">
        <v>827</v>
      </c>
      <c r="E422" s="63" t="s">
        <v>468</v>
      </c>
      <c r="F422" s="63" t="s">
        <v>466</v>
      </c>
      <c r="G422" s="63" t="s">
        <v>5743</v>
      </c>
      <c r="H422" s="63"/>
      <c r="I422" s="63" t="s">
        <v>13376</v>
      </c>
      <c r="J422" s="63" t="s">
        <v>5335</v>
      </c>
      <c r="K422" s="63" t="s">
        <v>4681</v>
      </c>
      <c r="L422" s="63" t="s">
        <v>110</v>
      </c>
      <c r="M422" s="63" t="s">
        <v>4295</v>
      </c>
      <c r="N422" s="63" t="s">
        <v>4278</v>
      </c>
      <c r="O422" s="63"/>
    </row>
    <row r="423" spans="1:15">
      <c r="A423" s="99">
        <v>10152440</v>
      </c>
      <c r="B423" s="63" t="s">
        <v>5742</v>
      </c>
      <c r="C423" s="63" t="s">
        <v>107</v>
      </c>
      <c r="D423" s="63" t="s">
        <v>5194</v>
      </c>
      <c r="E423" s="63" t="s">
        <v>469</v>
      </c>
      <c r="F423" s="63" t="s">
        <v>466</v>
      </c>
      <c r="G423" s="63" t="s">
        <v>5743</v>
      </c>
      <c r="H423" s="63"/>
      <c r="I423" s="63" t="s">
        <v>13376</v>
      </c>
      <c r="J423" s="63" t="s">
        <v>5744</v>
      </c>
      <c r="K423" s="63" t="s">
        <v>4681</v>
      </c>
      <c r="L423" s="63" t="s">
        <v>5745</v>
      </c>
      <c r="M423" s="63" t="s">
        <v>4295</v>
      </c>
      <c r="N423" s="63" t="s">
        <v>4278</v>
      </c>
      <c r="O423" s="63"/>
    </row>
    <row r="424" spans="1:15">
      <c r="A424" s="99">
        <v>10152443</v>
      </c>
      <c r="B424" s="63" t="s">
        <v>453</v>
      </c>
      <c r="C424" s="63" t="s">
        <v>13270</v>
      </c>
      <c r="D424" s="63" t="s">
        <v>661</v>
      </c>
      <c r="E424" s="63"/>
      <c r="F424" s="63" t="s">
        <v>466</v>
      </c>
      <c r="G424" s="63" t="s">
        <v>5747</v>
      </c>
      <c r="H424" s="63"/>
      <c r="I424" s="63" t="s">
        <v>13376</v>
      </c>
      <c r="J424" s="63" t="s">
        <v>5730</v>
      </c>
      <c r="K424" s="63" t="s">
        <v>5008</v>
      </c>
      <c r="L424" s="63" t="s">
        <v>5755</v>
      </c>
      <c r="M424" s="63" t="s">
        <v>4295</v>
      </c>
      <c r="N424" s="63" t="s">
        <v>4278</v>
      </c>
      <c r="O424" s="63"/>
    </row>
    <row r="425" spans="1:15">
      <c r="A425" s="99">
        <v>10152444</v>
      </c>
      <c r="B425" s="63" t="s">
        <v>453</v>
      </c>
      <c r="C425" s="63" t="s">
        <v>13270</v>
      </c>
      <c r="D425" s="63" t="s">
        <v>661</v>
      </c>
      <c r="E425" s="63" t="s">
        <v>5756</v>
      </c>
      <c r="F425" s="63" t="s">
        <v>466</v>
      </c>
      <c r="G425" s="63" t="s">
        <v>5747</v>
      </c>
      <c r="H425" s="63"/>
      <c r="I425" s="63" t="s">
        <v>13376</v>
      </c>
      <c r="J425" s="63"/>
      <c r="K425" s="63" t="s">
        <v>4284</v>
      </c>
      <c r="L425" s="63" t="s">
        <v>5450</v>
      </c>
      <c r="M425" s="63" t="s">
        <v>4295</v>
      </c>
      <c r="N425" s="63" t="s">
        <v>4278</v>
      </c>
      <c r="O425" s="63"/>
    </row>
    <row r="426" spans="1:15">
      <c r="A426" s="99">
        <v>10152447</v>
      </c>
      <c r="B426" s="63" t="s">
        <v>5757</v>
      </c>
      <c r="C426" s="63" t="s">
        <v>107</v>
      </c>
      <c r="D426" s="63" t="s">
        <v>658</v>
      </c>
      <c r="E426" s="63" t="s">
        <v>473</v>
      </c>
      <c r="F426" s="63" t="s">
        <v>466</v>
      </c>
      <c r="G426" s="63" t="s">
        <v>5747</v>
      </c>
      <c r="H426" s="63"/>
      <c r="I426" s="63" t="s">
        <v>13376</v>
      </c>
      <c r="J426" s="63"/>
      <c r="K426" s="63" t="s">
        <v>4284</v>
      </c>
      <c r="L426" s="63" t="s">
        <v>109</v>
      </c>
      <c r="M426" s="63" t="s">
        <v>4295</v>
      </c>
      <c r="N426" s="63" t="s">
        <v>4278</v>
      </c>
      <c r="O426" s="63"/>
    </row>
    <row r="427" spans="1:15">
      <c r="A427" s="99">
        <v>10152448</v>
      </c>
      <c r="B427" s="63" t="s">
        <v>5746</v>
      </c>
      <c r="C427" s="63" t="s">
        <v>107</v>
      </c>
      <c r="D427" s="63" t="s">
        <v>384</v>
      </c>
      <c r="E427" s="63" t="s">
        <v>9296</v>
      </c>
      <c r="F427" s="63" t="s">
        <v>466</v>
      </c>
      <c r="G427" s="63" t="s">
        <v>5747</v>
      </c>
      <c r="H427" s="63"/>
      <c r="I427" s="63" t="s">
        <v>13376</v>
      </c>
      <c r="J427" s="63" t="s">
        <v>4318</v>
      </c>
      <c r="K427" s="63" t="s">
        <v>4284</v>
      </c>
      <c r="L427" s="63" t="s">
        <v>109</v>
      </c>
      <c r="M427" s="63" t="s">
        <v>4295</v>
      </c>
      <c r="N427" s="63" t="s">
        <v>4278</v>
      </c>
      <c r="O427" s="63"/>
    </row>
    <row r="428" spans="1:15">
      <c r="A428" s="99">
        <v>10152468</v>
      </c>
      <c r="B428" s="63" t="s">
        <v>6794</v>
      </c>
      <c r="C428" s="63" t="s">
        <v>101</v>
      </c>
      <c r="D428" s="63" t="s">
        <v>6783</v>
      </c>
      <c r="E428" s="63"/>
      <c r="F428" s="63" t="s">
        <v>477</v>
      </c>
      <c r="G428" s="63" t="s">
        <v>6795</v>
      </c>
      <c r="H428" s="63"/>
      <c r="I428" s="63" t="s">
        <v>14066</v>
      </c>
      <c r="J428" s="63" t="s">
        <v>4565</v>
      </c>
      <c r="K428" s="63" t="s">
        <v>4284</v>
      </c>
      <c r="L428" s="63" t="s">
        <v>4516</v>
      </c>
      <c r="M428" s="63" t="s">
        <v>4413</v>
      </c>
      <c r="N428" s="63" t="s">
        <v>4278</v>
      </c>
      <c r="O428" s="63"/>
    </row>
    <row r="429" spans="1:15">
      <c r="A429" s="99">
        <v>10152651</v>
      </c>
      <c r="B429" s="63" t="s">
        <v>478</v>
      </c>
      <c r="C429" s="63" t="s">
        <v>13058</v>
      </c>
      <c r="D429" s="63" t="s">
        <v>4283</v>
      </c>
      <c r="E429" s="63"/>
      <c r="F429" s="63" t="s">
        <v>479</v>
      </c>
      <c r="G429" s="63" t="s">
        <v>6475</v>
      </c>
      <c r="H429" s="63"/>
      <c r="I429" s="63" t="s">
        <v>13683</v>
      </c>
      <c r="J429" s="63" t="s">
        <v>4292</v>
      </c>
      <c r="K429" s="63" t="s">
        <v>5761</v>
      </c>
      <c r="L429" s="63" t="s">
        <v>5762</v>
      </c>
      <c r="M429" s="63" t="s">
        <v>4295</v>
      </c>
      <c r="N429" s="63" t="s">
        <v>4278</v>
      </c>
      <c r="O429" s="63"/>
    </row>
    <row r="430" spans="1:15">
      <c r="A430" s="99">
        <v>10152677</v>
      </c>
      <c r="B430" s="63" t="s">
        <v>6998</v>
      </c>
      <c r="C430" s="63" t="s">
        <v>735</v>
      </c>
      <c r="D430" s="63" t="s">
        <v>6999</v>
      </c>
      <c r="E430" s="63"/>
      <c r="F430" s="63" t="s">
        <v>482</v>
      </c>
      <c r="G430" s="63" t="s">
        <v>7000</v>
      </c>
      <c r="H430" s="63"/>
      <c r="I430" s="63" t="s">
        <v>13683</v>
      </c>
      <c r="J430" s="63" t="s">
        <v>4565</v>
      </c>
      <c r="K430" s="63" t="s">
        <v>4284</v>
      </c>
      <c r="L430" s="63" t="s">
        <v>1413</v>
      </c>
      <c r="M430" s="63" t="s">
        <v>4277</v>
      </c>
      <c r="N430" s="63" t="s">
        <v>4278</v>
      </c>
      <c r="O430" s="63"/>
    </row>
    <row r="431" spans="1:15">
      <c r="A431" s="99">
        <v>10152681</v>
      </c>
      <c r="B431" s="63" t="s">
        <v>5435</v>
      </c>
      <c r="C431" s="63" t="s">
        <v>107</v>
      </c>
      <c r="D431" s="63" t="s">
        <v>326</v>
      </c>
      <c r="E431" s="63" t="s">
        <v>5436</v>
      </c>
      <c r="F431" s="63" t="s">
        <v>3454</v>
      </c>
      <c r="G431" s="63" t="s">
        <v>5433</v>
      </c>
      <c r="H431" s="63"/>
      <c r="I431" s="63" t="s">
        <v>13267</v>
      </c>
      <c r="J431" s="63" t="s">
        <v>4318</v>
      </c>
      <c r="K431" s="63" t="s">
        <v>4284</v>
      </c>
      <c r="L431" s="63" t="s">
        <v>109</v>
      </c>
      <c r="M431" s="63" t="s">
        <v>4281</v>
      </c>
      <c r="N431" s="63" t="s">
        <v>4363</v>
      </c>
      <c r="O431" s="63"/>
    </row>
    <row r="432" spans="1:15">
      <c r="A432" s="99">
        <v>10152685</v>
      </c>
      <c r="B432" s="63" t="s">
        <v>5437</v>
      </c>
      <c r="C432" s="63" t="s">
        <v>107</v>
      </c>
      <c r="D432" s="63" t="s">
        <v>5290</v>
      </c>
      <c r="E432" s="63" t="s">
        <v>5439</v>
      </c>
      <c r="F432" s="63"/>
      <c r="G432" s="63" t="s">
        <v>5433</v>
      </c>
      <c r="H432" s="63"/>
      <c r="I432" s="63" t="s">
        <v>13267</v>
      </c>
      <c r="J432" s="63"/>
      <c r="K432" s="63" t="s">
        <v>5440</v>
      </c>
      <c r="L432" s="63" t="s">
        <v>5441</v>
      </c>
      <c r="M432" s="63" t="s">
        <v>4281</v>
      </c>
      <c r="N432" s="63" t="s">
        <v>4363</v>
      </c>
      <c r="O432" s="63"/>
    </row>
    <row r="433" spans="1:15">
      <c r="A433" s="99">
        <v>10152686</v>
      </c>
      <c r="B433" s="63" t="s">
        <v>5442</v>
      </c>
      <c r="C433" s="63" t="s">
        <v>107</v>
      </c>
      <c r="D433" s="63" t="s">
        <v>5290</v>
      </c>
      <c r="E433" s="63" t="s">
        <v>487</v>
      </c>
      <c r="F433" s="63"/>
      <c r="G433" s="63" t="s">
        <v>5433</v>
      </c>
      <c r="H433" s="63"/>
      <c r="I433" s="63" t="s">
        <v>13267</v>
      </c>
      <c r="J433" s="63"/>
      <c r="K433" s="63" t="s">
        <v>9267</v>
      </c>
      <c r="L433" s="63" t="s">
        <v>110</v>
      </c>
      <c r="M433" s="63" t="s">
        <v>4281</v>
      </c>
      <c r="N433" s="63" t="s">
        <v>4363</v>
      </c>
      <c r="O433" s="63"/>
    </row>
    <row r="434" spans="1:15">
      <c r="A434" s="99">
        <v>10152691</v>
      </c>
      <c r="B434" s="63" t="s">
        <v>5443</v>
      </c>
      <c r="C434" s="63" t="s">
        <v>107</v>
      </c>
      <c r="D434" s="63" t="s">
        <v>108</v>
      </c>
      <c r="E434" s="63" t="s">
        <v>486</v>
      </c>
      <c r="F434" s="63"/>
      <c r="G434" s="63" t="s">
        <v>5433</v>
      </c>
      <c r="H434" s="63"/>
      <c r="I434" s="63" t="s">
        <v>13268</v>
      </c>
      <c r="J434" s="63" t="s">
        <v>5335</v>
      </c>
      <c r="K434" s="63" t="s">
        <v>4284</v>
      </c>
      <c r="L434" s="63" t="s">
        <v>109</v>
      </c>
      <c r="M434" s="63" t="s">
        <v>4295</v>
      </c>
      <c r="N434" s="63" t="s">
        <v>4363</v>
      </c>
      <c r="O434" s="63"/>
    </row>
    <row r="435" spans="1:15">
      <c r="A435" s="99">
        <v>10152701</v>
      </c>
      <c r="B435" s="63" t="s">
        <v>490</v>
      </c>
      <c r="C435" s="63" t="s">
        <v>13682</v>
      </c>
      <c r="D435" s="63" t="s">
        <v>4283</v>
      </c>
      <c r="E435" s="63"/>
      <c r="F435" s="63" t="s">
        <v>493</v>
      </c>
      <c r="G435" s="63" t="s">
        <v>6336</v>
      </c>
      <c r="H435" s="63"/>
      <c r="I435" s="63" t="s">
        <v>13683</v>
      </c>
      <c r="J435" s="63" t="s">
        <v>4398</v>
      </c>
      <c r="K435" s="63" t="s">
        <v>4284</v>
      </c>
      <c r="L435" s="63" t="s">
        <v>1413</v>
      </c>
      <c r="M435" s="63" t="s">
        <v>4277</v>
      </c>
      <c r="N435" s="63" t="s">
        <v>4278</v>
      </c>
      <c r="O435" s="63"/>
    </row>
    <row r="436" spans="1:15">
      <c r="A436" s="99">
        <v>10152732</v>
      </c>
      <c r="B436" s="63" t="s">
        <v>6794</v>
      </c>
      <c r="C436" s="63" t="s">
        <v>101</v>
      </c>
      <c r="D436" s="63" t="s">
        <v>6783</v>
      </c>
      <c r="E436" s="63"/>
      <c r="F436" s="63" t="s">
        <v>14067</v>
      </c>
      <c r="G436" s="63" t="s">
        <v>6796</v>
      </c>
      <c r="H436" s="63"/>
      <c r="I436" s="63" t="s">
        <v>13792</v>
      </c>
      <c r="J436" s="63" t="s">
        <v>5324</v>
      </c>
      <c r="K436" s="63" t="s">
        <v>4284</v>
      </c>
      <c r="L436" s="63" t="s">
        <v>5820</v>
      </c>
      <c r="M436" s="63" t="s">
        <v>6519</v>
      </c>
      <c r="N436" s="63" t="s">
        <v>4278</v>
      </c>
      <c r="O436" s="63"/>
    </row>
    <row r="437" spans="1:15">
      <c r="A437" s="99">
        <v>10152737</v>
      </c>
      <c r="B437" s="63" t="s">
        <v>6797</v>
      </c>
      <c r="C437" s="63" t="s">
        <v>101</v>
      </c>
      <c r="D437" s="63" t="s">
        <v>6790</v>
      </c>
      <c r="E437" s="63"/>
      <c r="F437" s="63" t="s">
        <v>14067</v>
      </c>
      <c r="G437" s="63" t="s">
        <v>6798</v>
      </c>
      <c r="H437" s="63"/>
      <c r="I437" s="63" t="s">
        <v>13792</v>
      </c>
      <c r="J437" s="63" t="s">
        <v>4565</v>
      </c>
      <c r="K437" s="63" t="s">
        <v>4284</v>
      </c>
      <c r="L437" s="63" t="s">
        <v>6799</v>
      </c>
      <c r="M437" s="63" t="s">
        <v>6519</v>
      </c>
      <c r="N437" s="63" t="s">
        <v>4278</v>
      </c>
      <c r="O437" s="63"/>
    </row>
    <row r="438" spans="1:15">
      <c r="A438" s="99">
        <v>10152756</v>
      </c>
      <c r="B438" s="63" t="s">
        <v>6523</v>
      </c>
      <c r="C438" s="63" t="s">
        <v>101</v>
      </c>
      <c r="D438" s="63" t="s">
        <v>554</v>
      </c>
      <c r="E438" s="63"/>
      <c r="F438" s="63" t="s">
        <v>496</v>
      </c>
      <c r="G438" s="63" t="s">
        <v>6524</v>
      </c>
      <c r="H438" s="63"/>
      <c r="I438" s="63" t="s">
        <v>13792</v>
      </c>
      <c r="J438" s="63" t="s">
        <v>4398</v>
      </c>
      <c r="K438" s="63" t="s">
        <v>4284</v>
      </c>
      <c r="L438" s="63" t="s">
        <v>4580</v>
      </c>
      <c r="M438" s="63" t="s">
        <v>4344</v>
      </c>
      <c r="N438" s="63" t="s">
        <v>4278</v>
      </c>
      <c r="O438" s="63"/>
    </row>
    <row r="439" spans="1:15">
      <c r="A439" s="99">
        <v>10152835</v>
      </c>
      <c r="B439" s="63" t="s">
        <v>497</v>
      </c>
      <c r="C439" s="63" t="s">
        <v>101</v>
      </c>
      <c r="D439" s="63" t="s">
        <v>4283</v>
      </c>
      <c r="E439" s="63"/>
      <c r="F439" s="63" t="s">
        <v>499</v>
      </c>
      <c r="G439" s="63" t="s">
        <v>7258</v>
      </c>
      <c r="H439" s="63"/>
      <c r="I439" s="63" t="s">
        <v>14441</v>
      </c>
      <c r="J439" s="63" t="s">
        <v>4503</v>
      </c>
      <c r="K439" s="63" t="s">
        <v>4284</v>
      </c>
      <c r="L439" s="63" t="s">
        <v>4798</v>
      </c>
      <c r="M439" s="63" t="s">
        <v>4301</v>
      </c>
      <c r="N439" s="63" t="s">
        <v>4278</v>
      </c>
      <c r="O439" s="63"/>
    </row>
    <row r="440" spans="1:15">
      <c r="A440" s="99">
        <v>10152837</v>
      </c>
      <c r="B440" s="63" t="s">
        <v>500</v>
      </c>
      <c r="C440" s="63" t="s">
        <v>101</v>
      </c>
      <c r="D440" s="63" t="s">
        <v>4283</v>
      </c>
      <c r="E440" s="63"/>
      <c r="F440" s="63" t="s">
        <v>502</v>
      </c>
      <c r="G440" s="63" t="s">
        <v>7258</v>
      </c>
      <c r="H440" s="63"/>
      <c r="I440" s="63" t="s">
        <v>14441</v>
      </c>
      <c r="J440" s="63" t="s">
        <v>4593</v>
      </c>
      <c r="K440" s="63" t="s">
        <v>4387</v>
      </c>
      <c r="L440" s="63" t="s">
        <v>5681</v>
      </c>
      <c r="M440" s="63" t="s">
        <v>4301</v>
      </c>
      <c r="N440" s="63" t="s">
        <v>4278</v>
      </c>
      <c r="O440" s="63"/>
    </row>
    <row r="441" spans="1:15">
      <c r="A441" s="99">
        <v>10152841</v>
      </c>
      <c r="B441" s="63" t="s">
        <v>4345</v>
      </c>
      <c r="C441" s="63" t="s">
        <v>101</v>
      </c>
      <c r="D441" s="63" t="s">
        <v>4346</v>
      </c>
      <c r="E441" s="63" t="s">
        <v>504</v>
      </c>
      <c r="F441" s="63" t="s">
        <v>505</v>
      </c>
      <c r="G441" s="63" t="s">
        <v>4347</v>
      </c>
      <c r="H441" s="63"/>
      <c r="I441" s="63" t="s">
        <v>12583</v>
      </c>
      <c r="J441" s="63" t="s">
        <v>4348</v>
      </c>
      <c r="K441" s="63" t="s">
        <v>4284</v>
      </c>
      <c r="L441" s="63" t="s">
        <v>4349</v>
      </c>
      <c r="M441" s="63" t="s">
        <v>4329</v>
      </c>
      <c r="N441" s="63" t="s">
        <v>4278</v>
      </c>
      <c r="O441" s="63"/>
    </row>
    <row r="442" spans="1:15">
      <c r="A442" s="99">
        <v>10152935</v>
      </c>
      <c r="B442" s="63" t="s">
        <v>6970</v>
      </c>
      <c r="C442" s="63" t="s">
        <v>14047</v>
      </c>
      <c r="D442" s="63" t="s">
        <v>6971</v>
      </c>
      <c r="E442" s="63" t="s">
        <v>7001</v>
      </c>
      <c r="F442" s="63" t="s">
        <v>14235</v>
      </c>
      <c r="G442" s="63" t="s">
        <v>7002</v>
      </c>
      <c r="H442" s="63"/>
      <c r="I442" s="63" t="s">
        <v>14236</v>
      </c>
      <c r="J442" s="63" t="s">
        <v>7003</v>
      </c>
      <c r="K442" s="63" t="s">
        <v>4284</v>
      </c>
      <c r="L442" s="63" t="s">
        <v>4389</v>
      </c>
      <c r="M442" s="63" t="s">
        <v>4374</v>
      </c>
      <c r="N442" s="63" t="s">
        <v>4278</v>
      </c>
      <c r="O442" s="63"/>
    </row>
    <row r="443" spans="1:15">
      <c r="A443" s="99">
        <v>10152937</v>
      </c>
      <c r="B443" s="63" t="s">
        <v>506</v>
      </c>
      <c r="C443" s="63" t="s">
        <v>14237</v>
      </c>
      <c r="D443" s="63" t="s">
        <v>4283</v>
      </c>
      <c r="E443" s="63"/>
      <c r="F443" s="63" t="s">
        <v>508</v>
      </c>
      <c r="G443" s="63" t="s">
        <v>7004</v>
      </c>
      <c r="H443" s="63"/>
      <c r="I443" s="63" t="s">
        <v>14238</v>
      </c>
      <c r="J443" s="63" t="s">
        <v>4676</v>
      </c>
      <c r="K443" s="63" t="s">
        <v>4284</v>
      </c>
      <c r="L443" s="63" t="s">
        <v>4416</v>
      </c>
      <c r="M443" s="63" t="s">
        <v>5247</v>
      </c>
      <c r="N443" s="63" t="s">
        <v>4278</v>
      </c>
      <c r="O443" s="63"/>
    </row>
    <row r="444" spans="1:15">
      <c r="A444" s="99">
        <v>10152939</v>
      </c>
      <c r="B444" s="63" t="s">
        <v>506</v>
      </c>
      <c r="C444" s="63" t="s">
        <v>14237</v>
      </c>
      <c r="D444" s="63" t="s">
        <v>4283</v>
      </c>
      <c r="E444" s="63"/>
      <c r="F444" s="63" t="s">
        <v>508</v>
      </c>
      <c r="G444" s="63" t="s">
        <v>7004</v>
      </c>
      <c r="H444" s="63"/>
      <c r="I444" s="63" t="s">
        <v>14238</v>
      </c>
      <c r="J444" s="63" t="s">
        <v>4676</v>
      </c>
      <c r="K444" s="63" t="s">
        <v>5917</v>
      </c>
      <c r="L444" s="63" t="s">
        <v>6327</v>
      </c>
      <c r="M444" s="63" t="s">
        <v>13749</v>
      </c>
      <c r="N444" s="63" t="s">
        <v>4278</v>
      </c>
      <c r="O444" s="63"/>
    </row>
    <row r="445" spans="1:15">
      <c r="A445" s="99">
        <v>10152944</v>
      </c>
      <c r="B445" s="63" t="s">
        <v>4350</v>
      </c>
      <c r="C445" s="63" t="s">
        <v>101</v>
      </c>
      <c r="D445" s="63" t="s">
        <v>4351</v>
      </c>
      <c r="E445" s="63" t="s">
        <v>3454</v>
      </c>
      <c r="F445" s="63" t="s">
        <v>515</v>
      </c>
      <c r="G445" s="63" t="s">
        <v>4352</v>
      </c>
      <c r="H445" s="63"/>
      <c r="I445" s="63" t="s">
        <v>12584</v>
      </c>
      <c r="J445" s="63" t="s">
        <v>4353</v>
      </c>
      <c r="K445" s="63" t="s">
        <v>4284</v>
      </c>
      <c r="L445" s="63" t="s">
        <v>4354</v>
      </c>
      <c r="M445" s="63" t="s">
        <v>4355</v>
      </c>
      <c r="N445" s="63" t="s">
        <v>4278</v>
      </c>
      <c r="O445" s="63"/>
    </row>
    <row r="446" spans="1:15">
      <c r="A446" s="99">
        <v>10152960</v>
      </c>
      <c r="B446" s="63" t="s">
        <v>4477</v>
      </c>
      <c r="C446" s="63" t="s">
        <v>12651</v>
      </c>
      <c r="D446" s="63" t="s">
        <v>4283</v>
      </c>
      <c r="E446" s="63"/>
      <c r="F446" s="63" t="s">
        <v>12656</v>
      </c>
      <c r="G446" s="63" t="s">
        <v>4478</v>
      </c>
      <c r="H446" s="63"/>
      <c r="I446" s="63" t="s">
        <v>12657</v>
      </c>
      <c r="J446" s="63" t="s">
        <v>4479</v>
      </c>
      <c r="K446" s="63" t="s">
        <v>4284</v>
      </c>
      <c r="L446" s="63" t="s">
        <v>4297</v>
      </c>
      <c r="M446" s="63" t="s">
        <v>4295</v>
      </c>
      <c r="N446" s="63" t="s">
        <v>4278</v>
      </c>
      <c r="O446" s="63"/>
    </row>
    <row r="447" spans="1:15">
      <c r="A447" s="99">
        <v>10152991</v>
      </c>
      <c r="B447" s="63" t="s">
        <v>7005</v>
      </c>
      <c r="C447" s="63" t="s">
        <v>735</v>
      </c>
      <c r="D447" s="63" t="s">
        <v>7006</v>
      </c>
      <c r="E447" s="63"/>
      <c r="F447" s="63" t="s">
        <v>519</v>
      </c>
      <c r="G447" s="63" t="s">
        <v>7007</v>
      </c>
      <c r="H447" s="63"/>
      <c r="I447" s="63" t="s">
        <v>13737</v>
      </c>
      <c r="J447" s="63" t="s">
        <v>4592</v>
      </c>
      <c r="K447" s="63" t="s">
        <v>4284</v>
      </c>
      <c r="L447" s="63" t="s">
        <v>4412</v>
      </c>
      <c r="M447" s="63" t="s">
        <v>4936</v>
      </c>
      <c r="N447" s="63" t="s">
        <v>4278</v>
      </c>
      <c r="O447" s="63"/>
    </row>
    <row r="448" spans="1:15">
      <c r="A448" s="99">
        <v>10153246</v>
      </c>
      <c r="B448" s="63" t="s">
        <v>6803</v>
      </c>
      <c r="C448" s="63" t="s">
        <v>101</v>
      </c>
      <c r="D448" s="63" t="s">
        <v>6804</v>
      </c>
      <c r="E448" s="63"/>
      <c r="F448" s="63" t="s">
        <v>14069</v>
      </c>
      <c r="G448" s="63" t="s">
        <v>6805</v>
      </c>
      <c r="H448" s="63"/>
      <c r="I448" s="63" t="s">
        <v>14070</v>
      </c>
      <c r="J448" s="63" t="s">
        <v>4592</v>
      </c>
      <c r="K448" s="63" t="s">
        <v>5917</v>
      </c>
      <c r="L448" s="63" t="s">
        <v>6327</v>
      </c>
      <c r="M448" s="63" t="s">
        <v>4307</v>
      </c>
      <c r="N448" s="63" t="s">
        <v>4278</v>
      </c>
      <c r="O448" s="63"/>
    </row>
    <row r="449" spans="1:15">
      <c r="A449" s="99">
        <v>10153824</v>
      </c>
      <c r="B449" s="63" t="s">
        <v>7008</v>
      </c>
      <c r="C449" s="63" t="s">
        <v>735</v>
      </c>
      <c r="D449" s="63" t="s">
        <v>4283</v>
      </c>
      <c r="E449" s="63" t="s">
        <v>3454</v>
      </c>
      <c r="F449" s="63" t="s">
        <v>523</v>
      </c>
      <c r="G449" s="63" t="s">
        <v>7009</v>
      </c>
      <c r="H449" s="63"/>
      <c r="I449" s="63" t="s">
        <v>14239</v>
      </c>
      <c r="J449" s="63" t="s">
        <v>9419</v>
      </c>
      <c r="K449" s="63" t="s">
        <v>4284</v>
      </c>
      <c r="L449" s="63" t="s">
        <v>4742</v>
      </c>
      <c r="M449" s="63" t="s">
        <v>4277</v>
      </c>
      <c r="N449" s="63" t="s">
        <v>4278</v>
      </c>
      <c r="O449" s="63"/>
    </row>
    <row r="450" spans="1:15">
      <c r="A450" s="99">
        <v>10153859</v>
      </c>
      <c r="B450" s="63" t="s">
        <v>5759</v>
      </c>
      <c r="C450" s="63" t="s">
        <v>13270</v>
      </c>
      <c r="D450" s="63" t="s">
        <v>387</v>
      </c>
      <c r="E450" s="63"/>
      <c r="F450" s="63" t="s">
        <v>525</v>
      </c>
      <c r="G450" s="63" t="s">
        <v>5739</v>
      </c>
      <c r="H450" s="63"/>
      <c r="I450" s="63" t="s">
        <v>13269</v>
      </c>
      <c r="J450" s="63" t="s">
        <v>5086</v>
      </c>
      <c r="K450" s="63" t="s">
        <v>4284</v>
      </c>
      <c r="L450" s="63" t="s">
        <v>5760</v>
      </c>
      <c r="M450" s="63" t="s">
        <v>4295</v>
      </c>
      <c r="N450" s="63" t="s">
        <v>4278</v>
      </c>
      <c r="O450" s="63"/>
    </row>
    <row r="451" spans="1:15">
      <c r="A451" s="99">
        <v>10153862</v>
      </c>
      <c r="B451" s="63" t="s">
        <v>5763</v>
      </c>
      <c r="C451" s="63" t="s">
        <v>107</v>
      </c>
      <c r="D451" s="63" t="s">
        <v>384</v>
      </c>
      <c r="E451" s="63" t="s">
        <v>526</v>
      </c>
      <c r="F451" s="63" t="s">
        <v>525</v>
      </c>
      <c r="G451" s="63" t="s">
        <v>5739</v>
      </c>
      <c r="H451" s="63"/>
      <c r="I451" s="63" t="s">
        <v>13269</v>
      </c>
      <c r="J451" s="63" t="s">
        <v>5748</v>
      </c>
      <c r="K451" s="63" t="s">
        <v>4284</v>
      </c>
      <c r="L451" s="63" t="s">
        <v>110</v>
      </c>
      <c r="M451" s="63" t="s">
        <v>4295</v>
      </c>
      <c r="N451" s="63" t="s">
        <v>4278</v>
      </c>
      <c r="O451" s="63"/>
    </row>
    <row r="452" spans="1:15">
      <c r="A452" s="99">
        <v>10153863</v>
      </c>
      <c r="B452" s="63" t="s">
        <v>5764</v>
      </c>
      <c r="C452" s="63" t="s">
        <v>107</v>
      </c>
      <c r="D452" s="63" t="s">
        <v>658</v>
      </c>
      <c r="E452" s="63" t="s">
        <v>528</v>
      </c>
      <c r="F452" s="63" t="s">
        <v>525</v>
      </c>
      <c r="G452" s="63" t="s">
        <v>5765</v>
      </c>
      <c r="H452" s="63"/>
      <c r="I452" s="63" t="s">
        <v>13269</v>
      </c>
      <c r="J452" s="63" t="s">
        <v>5348</v>
      </c>
      <c r="K452" s="63" t="s">
        <v>5008</v>
      </c>
      <c r="L452" s="63" t="s">
        <v>5755</v>
      </c>
      <c r="M452" s="63" t="s">
        <v>4295</v>
      </c>
      <c r="N452" s="63" t="s">
        <v>4278</v>
      </c>
      <c r="O452" s="63"/>
    </row>
    <row r="453" spans="1:15">
      <c r="A453" s="99">
        <v>10153869</v>
      </c>
      <c r="B453" s="63" t="s">
        <v>5767</v>
      </c>
      <c r="C453" s="63" t="s">
        <v>107</v>
      </c>
      <c r="D453" s="63" t="s">
        <v>827</v>
      </c>
      <c r="E453" s="63" t="s">
        <v>531</v>
      </c>
      <c r="F453" s="63" t="s">
        <v>529</v>
      </c>
      <c r="G453" s="63" t="s">
        <v>5743</v>
      </c>
      <c r="H453" s="63"/>
      <c r="I453" s="63" t="s">
        <v>13269</v>
      </c>
      <c r="J453" s="63" t="s">
        <v>5486</v>
      </c>
      <c r="K453" s="63" t="s">
        <v>5810</v>
      </c>
      <c r="L453" s="63" t="s">
        <v>110</v>
      </c>
      <c r="M453" s="63" t="s">
        <v>4295</v>
      </c>
      <c r="N453" s="63" t="s">
        <v>4278</v>
      </c>
      <c r="O453" s="63"/>
    </row>
    <row r="454" spans="1:15">
      <c r="A454" s="99">
        <v>10153870</v>
      </c>
      <c r="B454" s="63" t="s">
        <v>5767</v>
      </c>
      <c r="C454" s="63" t="s">
        <v>107</v>
      </c>
      <c r="D454" s="63" t="s">
        <v>827</v>
      </c>
      <c r="E454" s="63" t="s">
        <v>532</v>
      </c>
      <c r="F454" s="63" t="s">
        <v>529</v>
      </c>
      <c r="G454" s="63" t="s">
        <v>5743</v>
      </c>
      <c r="H454" s="63"/>
      <c r="I454" s="63" t="s">
        <v>13269</v>
      </c>
      <c r="J454" s="63" t="s">
        <v>5335</v>
      </c>
      <c r="K454" s="63" t="s">
        <v>4681</v>
      </c>
      <c r="L454" s="63" t="s">
        <v>110</v>
      </c>
      <c r="M454" s="63" t="s">
        <v>4295</v>
      </c>
      <c r="N454" s="63" t="s">
        <v>4278</v>
      </c>
      <c r="O454" s="63"/>
    </row>
    <row r="455" spans="1:15">
      <c r="A455" s="99">
        <v>10153871</v>
      </c>
      <c r="B455" s="63" t="s">
        <v>5768</v>
      </c>
      <c r="C455" s="63" t="s">
        <v>13270</v>
      </c>
      <c r="D455" s="63" t="s">
        <v>5769</v>
      </c>
      <c r="E455" s="63" t="s">
        <v>533</v>
      </c>
      <c r="F455" s="63" t="s">
        <v>529</v>
      </c>
      <c r="G455" s="63" t="s">
        <v>5743</v>
      </c>
      <c r="H455" s="63"/>
      <c r="I455" s="63" t="s">
        <v>13269</v>
      </c>
      <c r="J455" s="63" t="s">
        <v>5011</v>
      </c>
      <c r="K455" s="63" t="s">
        <v>5770</v>
      </c>
      <c r="L455" s="63" t="s">
        <v>390</v>
      </c>
      <c r="M455" s="63" t="s">
        <v>4295</v>
      </c>
      <c r="N455" s="63" t="s">
        <v>4278</v>
      </c>
      <c r="O455" s="63"/>
    </row>
    <row r="456" spans="1:15">
      <c r="A456" s="99">
        <v>10153874</v>
      </c>
      <c r="B456" s="63" t="s">
        <v>5774</v>
      </c>
      <c r="C456" s="63" t="s">
        <v>107</v>
      </c>
      <c r="D456" s="63" t="s">
        <v>294</v>
      </c>
      <c r="E456" s="63" t="s">
        <v>536</v>
      </c>
      <c r="F456" s="63" t="s">
        <v>537</v>
      </c>
      <c r="G456" s="63" t="s">
        <v>5775</v>
      </c>
      <c r="H456" s="63" t="s">
        <v>3800</v>
      </c>
      <c r="I456" s="63" t="s">
        <v>13269</v>
      </c>
      <c r="J456" s="63"/>
      <c r="K456" s="63" t="s">
        <v>4312</v>
      </c>
      <c r="L456" s="63" t="s">
        <v>4313</v>
      </c>
      <c r="M456" s="63" t="s">
        <v>4295</v>
      </c>
      <c r="N456" s="63" t="s">
        <v>4278</v>
      </c>
      <c r="O456" s="63"/>
    </row>
    <row r="457" spans="1:15">
      <c r="A457" s="99">
        <v>10153875</v>
      </c>
      <c r="B457" s="63" t="s">
        <v>5774</v>
      </c>
      <c r="C457" s="63" t="s">
        <v>107</v>
      </c>
      <c r="D457" s="63" t="s">
        <v>294</v>
      </c>
      <c r="E457" s="63" t="s">
        <v>536</v>
      </c>
      <c r="F457" s="63" t="s">
        <v>537</v>
      </c>
      <c r="G457" s="63" t="s">
        <v>5775</v>
      </c>
      <c r="H457" s="63" t="s">
        <v>3800</v>
      </c>
      <c r="I457" s="63" t="s">
        <v>13269</v>
      </c>
      <c r="J457" s="63"/>
      <c r="K457" s="63" t="s">
        <v>4284</v>
      </c>
      <c r="L457" s="63" t="s">
        <v>4313</v>
      </c>
      <c r="M457" s="63" t="s">
        <v>4295</v>
      </c>
      <c r="N457" s="63" t="s">
        <v>4278</v>
      </c>
      <c r="O457" s="63"/>
    </row>
    <row r="458" spans="1:15">
      <c r="A458" s="99">
        <v>10153876</v>
      </c>
      <c r="B458" s="63" t="s">
        <v>5776</v>
      </c>
      <c r="C458" s="63" t="s">
        <v>107</v>
      </c>
      <c r="D458" s="63" t="s">
        <v>658</v>
      </c>
      <c r="E458" s="63" t="s">
        <v>540</v>
      </c>
      <c r="F458" s="63" t="s">
        <v>553</v>
      </c>
      <c r="G458" s="63" t="s">
        <v>5747</v>
      </c>
      <c r="H458" s="63"/>
      <c r="I458" s="63" t="s">
        <v>13378</v>
      </c>
      <c r="J458" s="63" t="s">
        <v>4398</v>
      </c>
      <c r="K458" s="63" t="s">
        <v>4681</v>
      </c>
      <c r="L458" s="63" t="s">
        <v>5382</v>
      </c>
      <c r="M458" s="63" t="s">
        <v>4295</v>
      </c>
      <c r="N458" s="63" t="s">
        <v>4278</v>
      </c>
      <c r="O458" s="63"/>
    </row>
    <row r="459" spans="1:15">
      <c r="A459" s="99">
        <v>10153877</v>
      </c>
      <c r="B459" s="63" t="s">
        <v>5777</v>
      </c>
      <c r="C459" s="63" t="s">
        <v>107</v>
      </c>
      <c r="D459" s="63" t="s">
        <v>658</v>
      </c>
      <c r="E459" s="63" t="s">
        <v>542</v>
      </c>
      <c r="F459" s="63" t="s">
        <v>541</v>
      </c>
      <c r="G459" s="63" t="s">
        <v>5747</v>
      </c>
      <c r="H459" s="63"/>
      <c r="I459" s="63" t="s">
        <v>12584</v>
      </c>
      <c r="J459" s="63"/>
      <c r="K459" s="63" t="s">
        <v>4276</v>
      </c>
      <c r="L459" s="63" t="s">
        <v>390</v>
      </c>
      <c r="M459" s="63" t="s">
        <v>4295</v>
      </c>
      <c r="N459" s="63" t="s">
        <v>4278</v>
      </c>
      <c r="O459" s="63"/>
    </row>
    <row r="460" spans="1:15">
      <c r="A460" s="99">
        <v>10153878</v>
      </c>
      <c r="B460" s="63" t="s">
        <v>5778</v>
      </c>
      <c r="C460" s="63" t="s">
        <v>107</v>
      </c>
      <c r="D460" s="63" t="s">
        <v>658</v>
      </c>
      <c r="E460" s="63" t="s">
        <v>5779</v>
      </c>
      <c r="F460" s="63" t="s">
        <v>553</v>
      </c>
      <c r="G460" s="63" t="s">
        <v>5747</v>
      </c>
      <c r="H460" s="63"/>
      <c r="I460" s="63" t="s">
        <v>13378</v>
      </c>
      <c r="J460" s="63"/>
      <c r="K460" s="63" t="s">
        <v>4681</v>
      </c>
      <c r="L460" s="63" t="s">
        <v>5706</v>
      </c>
      <c r="M460" s="63" t="s">
        <v>4295</v>
      </c>
      <c r="N460" s="63" t="s">
        <v>4278</v>
      </c>
      <c r="O460" s="63"/>
    </row>
    <row r="461" spans="1:15">
      <c r="A461" s="99">
        <v>10153881</v>
      </c>
      <c r="B461" s="63" t="s">
        <v>5780</v>
      </c>
      <c r="C461" s="63" t="s">
        <v>107</v>
      </c>
      <c r="D461" s="63" t="s">
        <v>827</v>
      </c>
      <c r="E461" s="63" t="s">
        <v>546</v>
      </c>
      <c r="F461" s="63" t="s">
        <v>547</v>
      </c>
      <c r="G461" s="63" t="s">
        <v>5743</v>
      </c>
      <c r="H461" s="63"/>
      <c r="I461" s="63" t="s">
        <v>13269</v>
      </c>
      <c r="J461" s="63" t="s">
        <v>5335</v>
      </c>
      <c r="K461" s="63" t="s">
        <v>4681</v>
      </c>
      <c r="L461" s="63" t="s">
        <v>110</v>
      </c>
      <c r="M461" s="63" t="s">
        <v>4295</v>
      </c>
      <c r="N461" s="63" t="s">
        <v>4278</v>
      </c>
      <c r="O461" s="63"/>
    </row>
    <row r="462" spans="1:15">
      <c r="A462" s="99">
        <v>10153882</v>
      </c>
      <c r="B462" s="63" t="s">
        <v>5781</v>
      </c>
      <c r="C462" s="63" t="s">
        <v>107</v>
      </c>
      <c r="D462" s="63" t="s">
        <v>181</v>
      </c>
      <c r="E462" s="63"/>
      <c r="F462" s="63" t="s">
        <v>550</v>
      </c>
      <c r="G462" s="63" t="s">
        <v>5782</v>
      </c>
      <c r="H462" s="63" t="s">
        <v>3800</v>
      </c>
      <c r="I462" s="63" t="s">
        <v>13269</v>
      </c>
      <c r="J462" s="63"/>
      <c r="K462" s="63" t="s">
        <v>4284</v>
      </c>
      <c r="L462" s="63" t="s">
        <v>4313</v>
      </c>
      <c r="M462" s="63" t="s">
        <v>4295</v>
      </c>
      <c r="N462" s="63" t="s">
        <v>4278</v>
      </c>
      <c r="O462" s="63"/>
    </row>
    <row r="463" spans="1:15">
      <c r="A463" s="99">
        <v>10153883</v>
      </c>
      <c r="B463" s="63" t="s">
        <v>5783</v>
      </c>
      <c r="C463" s="63" t="s">
        <v>107</v>
      </c>
      <c r="D463" s="63" t="s">
        <v>384</v>
      </c>
      <c r="E463" s="63" t="s">
        <v>552</v>
      </c>
      <c r="F463" s="63" t="s">
        <v>553</v>
      </c>
      <c r="G463" s="63" t="s">
        <v>5747</v>
      </c>
      <c r="H463" s="63"/>
      <c r="I463" s="63" t="s">
        <v>13378</v>
      </c>
      <c r="J463" s="63" t="s">
        <v>5348</v>
      </c>
      <c r="K463" s="63" t="s">
        <v>9186</v>
      </c>
      <c r="L463" s="63" t="s">
        <v>5150</v>
      </c>
      <c r="M463" s="63" t="s">
        <v>4295</v>
      </c>
      <c r="N463" s="63" t="s">
        <v>4278</v>
      </c>
      <c r="O463" s="63"/>
    </row>
    <row r="464" spans="1:15">
      <c r="A464" s="99">
        <v>10154093</v>
      </c>
      <c r="B464" s="63" t="s">
        <v>5445</v>
      </c>
      <c r="C464" s="63" t="s">
        <v>107</v>
      </c>
      <c r="D464" s="63" t="s">
        <v>559</v>
      </c>
      <c r="E464" s="63" t="s">
        <v>560</v>
      </c>
      <c r="F464" s="63" t="s">
        <v>558</v>
      </c>
      <c r="G464" s="63" t="s">
        <v>5444</v>
      </c>
      <c r="H464" s="63"/>
      <c r="I464" s="63" t="s">
        <v>13269</v>
      </c>
      <c r="J464" s="63" t="s">
        <v>4342</v>
      </c>
      <c r="K464" s="63" t="s">
        <v>5446</v>
      </c>
      <c r="L464" s="63" t="s">
        <v>5447</v>
      </c>
      <c r="M464" s="63" t="s">
        <v>4295</v>
      </c>
      <c r="N464" s="63" t="s">
        <v>4278</v>
      </c>
      <c r="O464" s="63"/>
    </row>
    <row r="465" spans="1:15">
      <c r="A465" s="99">
        <v>10154094</v>
      </c>
      <c r="B465" s="63" t="s">
        <v>556</v>
      </c>
      <c r="C465" s="63" t="s">
        <v>107</v>
      </c>
      <c r="D465" s="63" t="s">
        <v>559</v>
      </c>
      <c r="E465" s="63" t="s">
        <v>561</v>
      </c>
      <c r="F465" s="63" t="s">
        <v>558</v>
      </c>
      <c r="G465" s="63" t="s">
        <v>5444</v>
      </c>
      <c r="H465" s="63"/>
      <c r="I465" s="63" t="s">
        <v>13269</v>
      </c>
      <c r="J465" s="63" t="s">
        <v>4586</v>
      </c>
      <c r="K465" s="63" t="s">
        <v>5448</v>
      </c>
      <c r="L465" s="63" t="s">
        <v>5449</v>
      </c>
      <c r="M465" s="63" t="s">
        <v>4295</v>
      </c>
      <c r="N465" s="63" t="s">
        <v>4278</v>
      </c>
      <c r="O465" s="63"/>
    </row>
    <row r="466" spans="1:15">
      <c r="A466" s="99">
        <v>10154096</v>
      </c>
      <c r="B466" s="63" t="s">
        <v>556</v>
      </c>
      <c r="C466" s="63" t="s">
        <v>13270</v>
      </c>
      <c r="D466" s="63" t="s">
        <v>559</v>
      </c>
      <c r="E466" s="63"/>
      <c r="F466" s="63" t="s">
        <v>558</v>
      </c>
      <c r="G466" s="63" t="s">
        <v>5444</v>
      </c>
      <c r="H466" s="63"/>
      <c r="I466" s="63" t="s">
        <v>13269</v>
      </c>
      <c r="J466" s="63" t="s">
        <v>5086</v>
      </c>
      <c r="K466" s="63" t="s">
        <v>4284</v>
      </c>
      <c r="L466" s="63" t="s">
        <v>5111</v>
      </c>
      <c r="M466" s="63" t="s">
        <v>4295</v>
      </c>
      <c r="N466" s="63" t="s">
        <v>4278</v>
      </c>
      <c r="O466" s="63"/>
    </row>
    <row r="467" spans="1:15">
      <c r="A467" s="99">
        <v>10154097</v>
      </c>
      <c r="B467" s="63" t="s">
        <v>556</v>
      </c>
      <c r="C467" s="63" t="s">
        <v>13270</v>
      </c>
      <c r="D467" s="63" t="s">
        <v>559</v>
      </c>
      <c r="E467" s="63"/>
      <c r="F467" s="63" t="s">
        <v>558</v>
      </c>
      <c r="G467" s="63" t="s">
        <v>5444</v>
      </c>
      <c r="H467" s="63"/>
      <c r="I467" s="63" t="s">
        <v>13269</v>
      </c>
      <c r="J467" s="63" t="s">
        <v>5086</v>
      </c>
      <c r="K467" s="63" t="s">
        <v>5107</v>
      </c>
      <c r="L467" s="63" t="s">
        <v>5451</v>
      </c>
      <c r="M467" s="63" t="s">
        <v>4295</v>
      </c>
      <c r="N467" s="63" t="s">
        <v>4278</v>
      </c>
      <c r="O467" s="63"/>
    </row>
    <row r="468" spans="1:15">
      <c r="A468" s="99">
        <v>10154112</v>
      </c>
      <c r="B468" s="63" t="s">
        <v>5768</v>
      </c>
      <c r="C468" s="63" t="s">
        <v>107</v>
      </c>
      <c r="D468" s="63" t="s">
        <v>827</v>
      </c>
      <c r="E468" s="63" t="s">
        <v>564</v>
      </c>
      <c r="F468" s="63" t="s">
        <v>565</v>
      </c>
      <c r="G468" s="63" t="s">
        <v>5743</v>
      </c>
      <c r="H468" s="63"/>
      <c r="I468" s="63" t="s">
        <v>13269</v>
      </c>
      <c r="J468" s="63" t="s">
        <v>5253</v>
      </c>
      <c r="K468" s="63" t="s">
        <v>4284</v>
      </c>
      <c r="L468" s="63" t="s">
        <v>109</v>
      </c>
      <c r="M468" s="63" t="s">
        <v>4295</v>
      </c>
      <c r="N468" s="63" t="s">
        <v>4278</v>
      </c>
      <c r="O468" s="63"/>
    </row>
    <row r="469" spans="1:15">
      <c r="A469" s="99">
        <v>10154118</v>
      </c>
      <c r="B469" s="63" t="s">
        <v>5768</v>
      </c>
      <c r="C469" s="63" t="s">
        <v>107</v>
      </c>
      <c r="D469" s="63" t="s">
        <v>5194</v>
      </c>
      <c r="E469" s="63" t="s">
        <v>566</v>
      </c>
      <c r="F469" s="63" t="s">
        <v>565</v>
      </c>
      <c r="G469" s="63" t="s">
        <v>5743</v>
      </c>
      <c r="H469" s="63"/>
      <c r="I469" s="63" t="s">
        <v>13269</v>
      </c>
      <c r="J469" s="63" t="s">
        <v>5690</v>
      </c>
      <c r="K469" s="63" t="s">
        <v>4387</v>
      </c>
      <c r="L469" s="63" t="s">
        <v>5784</v>
      </c>
      <c r="M469" s="63" t="s">
        <v>4295</v>
      </c>
      <c r="N469" s="63" t="s">
        <v>4278</v>
      </c>
      <c r="O469" s="63"/>
    </row>
    <row r="470" spans="1:15">
      <c r="A470" s="99">
        <v>10154119</v>
      </c>
      <c r="B470" s="63" t="s">
        <v>5767</v>
      </c>
      <c r="C470" s="63" t="s">
        <v>107</v>
      </c>
      <c r="D470" s="63" t="s">
        <v>827</v>
      </c>
      <c r="E470" s="63" t="s">
        <v>567</v>
      </c>
      <c r="F470" s="63" t="s">
        <v>565</v>
      </c>
      <c r="G470" s="63" t="s">
        <v>5743</v>
      </c>
      <c r="H470" s="63"/>
      <c r="I470" s="63" t="s">
        <v>13269</v>
      </c>
      <c r="J470" s="63" t="s">
        <v>5744</v>
      </c>
      <c r="K470" s="63" t="s">
        <v>5785</v>
      </c>
      <c r="L470" s="63" t="s">
        <v>110</v>
      </c>
      <c r="M470" s="63" t="s">
        <v>4295</v>
      </c>
      <c r="N470" s="63" t="s">
        <v>4278</v>
      </c>
      <c r="O470" s="63"/>
    </row>
    <row r="471" spans="1:15">
      <c r="A471" s="99">
        <v>10154121</v>
      </c>
      <c r="B471" s="63" t="s">
        <v>5768</v>
      </c>
      <c r="C471" s="63" t="s">
        <v>13270</v>
      </c>
      <c r="D471" s="63" t="s">
        <v>827</v>
      </c>
      <c r="E471" s="63"/>
      <c r="F471" s="63" t="s">
        <v>565</v>
      </c>
      <c r="G471" s="63" t="s">
        <v>5743</v>
      </c>
      <c r="H471" s="63"/>
      <c r="I471" s="63" t="s">
        <v>13269</v>
      </c>
      <c r="J471" s="63" t="s">
        <v>5025</v>
      </c>
      <c r="K471" s="63" t="s">
        <v>4284</v>
      </c>
      <c r="L471" s="63" t="s">
        <v>109</v>
      </c>
      <c r="M471" s="63" t="s">
        <v>4295</v>
      </c>
      <c r="N471" s="63" t="s">
        <v>4278</v>
      </c>
      <c r="O471" s="63"/>
    </row>
    <row r="472" spans="1:15">
      <c r="A472" s="99">
        <v>10154125</v>
      </c>
      <c r="B472" s="63" t="s">
        <v>5788</v>
      </c>
      <c r="C472" s="63" t="s">
        <v>107</v>
      </c>
      <c r="D472" s="63" t="s">
        <v>384</v>
      </c>
      <c r="E472" s="63" t="s">
        <v>570</v>
      </c>
      <c r="F472" s="63" t="s">
        <v>565</v>
      </c>
      <c r="G472" s="63" t="s">
        <v>5747</v>
      </c>
      <c r="H472" s="63"/>
      <c r="I472" s="63" t="s">
        <v>13269</v>
      </c>
      <c r="J472" s="63" t="s">
        <v>9139</v>
      </c>
      <c r="K472" s="63" t="s">
        <v>4681</v>
      </c>
      <c r="L472" s="63" t="s">
        <v>5706</v>
      </c>
      <c r="M472" s="63" t="s">
        <v>4295</v>
      </c>
      <c r="N472" s="63" t="s">
        <v>4278</v>
      </c>
      <c r="O472" s="63"/>
    </row>
    <row r="473" spans="1:15">
      <c r="A473" s="99">
        <v>10154128</v>
      </c>
      <c r="B473" s="63" t="s">
        <v>5778</v>
      </c>
      <c r="C473" s="63" t="s">
        <v>107</v>
      </c>
      <c r="D473" s="63" t="s">
        <v>658</v>
      </c>
      <c r="E473" s="63" t="s">
        <v>571</v>
      </c>
      <c r="F473" s="63" t="s">
        <v>565</v>
      </c>
      <c r="G473" s="63" t="s">
        <v>5747</v>
      </c>
      <c r="H473" s="63"/>
      <c r="I473" s="63" t="s">
        <v>13269</v>
      </c>
      <c r="J473" s="63" t="s">
        <v>5730</v>
      </c>
      <c r="K473" s="63" t="s">
        <v>4681</v>
      </c>
      <c r="L473" s="63" t="s">
        <v>5789</v>
      </c>
      <c r="M473" s="63" t="s">
        <v>4295</v>
      </c>
      <c r="N473" s="63" t="s">
        <v>4278</v>
      </c>
      <c r="O473" s="63"/>
    </row>
    <row r="474" spans="1:15">
      <c r="A474" s="99">
        <v>10154129</v>
      </c>
      <c r="B474" s="63" t="s">
        <v>5787</v>
      </c>
      <c r="C474" s="63" t="s">
        <v>107</v>
      </c>
      <c r="D474" s="63" t="s">
        <v>658</v>
      </c>
      <c r="E474" s="63" t="s">
        <v>572</v>
      </c>
      <c r="F474" s="63" t="s">
        <v>565</v>
      </c>
      <c r="G474" s="63" t="s">
        <v>5747</v>
      </c>
      <c r="H474" s="63"/>
      <c r="I474" s="63" t="s">
        <v>13269</v>
      </c>
      <c r="J474" s="63" t="s">
        <v>5730</v>
      </c>
      <c r="K474" s="63" t="s">
        <v>4681</v>
      </c>
      <c r="L474" s="63" t="s">
        <v>5382</v>
      </c>
      <c r="M474" s="63" t="s">
        <v>4295</v>
      </c>
      <c r="N474" s="63" t="s">
        <v>4278</v>
      </c>
      <c r="O474" s="63"/>
    </row>
    <row r="475" spans="1:15">
      <c r="A475" s="99">
        <v>10154131</v>
      </c>
      <c r="B475" s="63" t="s">
        <v>5778</v>
      </c>
      <c r="C475" s="63" t="s">
        <v>107</v>
      </c>
      <c r="D475" s="63" t="s">
        <v>658</v>
      </c>
      <c r="E475" s="63" t="s">
        <v>573</v>
      </c>
      <c r="F475" s="63" t="s">
        <v>565</v>
      </c>
      <c r="G475" s="63" t="s">
        <v>5747</v>
      </c>
      <c r="H475" s="63"/>
      <c r="I475" s="63" t="s">
        <v>13269</v>
      </c>
      <c r="J475" s="63" t="s">
        <v>4548</v>
      </c>
      <c r="K475" s="63" t="s">
        <v>4681</v>
      </c>
      <c r="L475" s="63" t="s">
        <v>5200</v>
      </c>
      <c r="M475" s="63" t="s">
        <v>4295</v>
      </c>
      <c r="N475" s="63" t="s">
        <v>4278</v>
      </c>
      <c r="O475" s="63"/>
    </row>
    <row r="476" spans="1:15">
      <c r="A476" s="99">
        <v>10154133</v>
      </c>
      <c r="B476" s="63" t="s">
        <v>5759</v>
      </c>
      <c r="C476" s="63" t="s">
        <v>13270</v>
      </c>
      <c r="D476" s="63" t="s">
        <v>4283</v>
      </c>
      <c r="E476" s="63"/>
      <c r="F476" s="63" t="s">
        <v>565</v>
      </c>
      <c r="G476" s="63" t="s">
        <v>5739</v>
      </c>
      <c r="H476" s="63"/>
      <c r="I476" s="63" t="s">
        <v>13269</v>
      </c>
      <c r="J476" s="63" t="s">
        <v>4671</v>
      </c>
      <c r="K476" s="63" t="s">
        <v>4284</v>
      </c>
      <c r="L476" s="63" t="s">
        <v>109</v>
      </c>
      <c r="M476" s="63" t="s">
        <v>4295</v>
      </c>
      <c r="N476" s="63" t="s">
        <v>4278</v>
      </c>
      <c r="O476" s="63"/>
    </row>
    <row r="477" spans="1:15">
      <c r="A477" s="99">
        <v>10154134</v>
      </c>
      <c r="B477" s="63" t="s">
        <v>5759</v>
      </c>
      <c r="C477" s="63" t="s">
        <v>13270</v>
      </c>
      <c r="D477" s="63" t="s">
        <v>4283</v>
      </c>
      <c r="E477" s="63"/>
      <c r="F477" s="63" t="s">
        <v>565</v>
      </c>
      <c r="G477" s="63" t="s">
        <v>5739</v>
      </c>
      <c r="H477" s="63"/>
      <c r="I477" s="63" t="s">
        <v>13269</v>
      </c>
      <c r="J477" s="63" t="s">
        <v>5174</v>
      </c>
      <c r="K477" s="63" t="s">
        <v>4284</v>
      </c>
      <c r="L477" s="63" t="s">
        <v>109</v>
      </c>
      <c r="M477" s="63" t="s">
        <v>4295</v>
      </c>
      <c r="N477" s="63" t="s">
        <v>4278</v>
      </c>
      <c r="O477" s="63"/>
    </row>
    <row r="478" spans="1:15">
      <c r="A478" s="99">
        <v>10154137</v>
      </c>
      <c r="B478" s="63" t="s">
        <v>5763</v>
      </c>
      <c r="C478" s="63" t="s">
        <v>107</v>
      </c>
      <c r="D478" s="63" t="s">
        <v>658</v>
      </c>
      <c r="E478" s="63" t="s">
        <v>576</v>
      </c>
      <c r="F478" s="63" t="s">
        <v>565</v>
      </c>
      <c r="G478" s="63" t="s">
        <v>5739</v>
      </c>
      <c r="H478" s="63"/>
      <c r="I478" s="63" t="s">
        <v>13269</v>
      </c>
      <c r="J478" s="63" t="s">
        <v>5199</v>
      </c>
      <c r="K478" s="63" t="s">
        <v>4681</v>
      </c>
      <c r="L478" s="63" t="s">
        <v>5745</v>
      </c>
      <c r="M478" s="63" t="s">
        <v>4295</v>
      </c>
      <c r="N478" s="63" t="s">
        <v>4278</v>
      </c>
      <c r="O478" s="63"/>
    </row>
    <row r="479" spans="1:15">
      <c r="A479" s="99">
        <v>10154138</v>
      </c>
      <c r="B479" s="63" t="s">
        <v>5759</v>
      </c>
      <c r="C479" s="63" t="s">
        <v>13270</v>
      </c>
      <c r="D479" s="63" t="s">
        <v>4283</v>
      </c>
      <c r="E479" s="63"/>
      <c r="F479" s="63" t="s">
        <v>565</v>
      </c>
      <c r="G479" s="63" t="s">
        <v>5739</v>
      </c>
      <c r="H479" s="63"/>
      <c r="I479" s="63" t="s">
        <v>13269</v>
      </c>
      <c r="J479" s="63" t="s">
        <v>5086</v>
      </c>
      <c r="K479" s="63" t="s">
        <v>5075</v>
      </c>
      <c r="L479" s="63" t="s">
        <v>5790</v>
      </c>
      <c r="M479" s="63" t="s">
        <v>4295</v>
      </c>
      <c r="N479" s="63" t="s">
        <v>4278</v>
      </c>
      <c r="O479" s="63"/>
    </row>
    <row r="480" spans="1:15">
      <c r="A480" s="99">
        <v>10154139</v>
      </c>
      <c r="B480" s="63" t="s">
        <v>5759</v>
      </c>
      <c r="C480" s="63" t="s">
        <v>107</v>
      </c>
      <c r="D480" s="63" t="s">
        <v>384</v>
      </c>
      <c r="E480" s="63" t="s">
        <v>5791</v>
      </c>
      <c r="F480" s="63" t="s">
        <v>565</v>
      </c>
      <c r="G480" s="63" t="s">
        <v>5739</v>
      </c>
      <c r="H480" s="63"/>
      <c r="I480" s="63" t="s">
        <v>13269</v>
      </c>
      <c r="J480" s="63" t="s">
        <v>4342</v>
      </c>
      <c r="K480" s="63" t="s">
        <v>9186</v>
      </c>
      <c r="L480" s="63" t="s">
        <v>5150</v>
      </c>
      <c r="M480" s="63" t="s">
        <v>4295</v>
      </c>
      <c r="N480" s="63" t="s">
        <v>4278</v>
      </c>
      <c r="O480" s="63"/>
    </row>
    <row r="481" spans="1:15">
      <c r="A481" s="99">
        <v>10154143</v>
      </c>
      <c r="B481" s="63" t="s">
        <v>5759</v>
      </c>
      <c r="C481" s="63" t="s">
        <v>13270</v>
      </c>
      <c r="D481" s="63" t="s">
        <v>4283</v>
      </c>
      <c r="E481" s="63" t="s">
        <v>579</v>
      </c>
      <c r="F481" s="63" t="s">
        <v>565</v>
      </c>
      <c r="G481" s="63" t="s">
        <v>5739</v>
      </c>
      <c r="H481" s="63"/>
      <c r="I481" s="63" t="s">
        <v>13269</v>
      </c>
      <c r="J481" s="63" t="s">
        <v>4712</v>
      </c>
      <c r="K481" s="63" t="s">
        <v>4681</v>
      </c>
      <c r="L481" s="63" t="s">
        <v>5793</v>
      </c>
      <c r="M481" s="63" t="s">
        <v>4295</v>
      </c>
      <c r="N481" s="63" t="s">
        <v>4278</v>
      </c>
      <c r="O481" s="63"/>
    </row>
    <row r="482" spans="1:15">
      <c r="A482" s="99">
        <v>10154144</v>
      </c>
      <c r="B482" s="63" t="s">
        <v>5794</v>
      </c>
      <c r="C482" s="63" t="s">
        <v>107</v>
      </c>
      <c r="D482" s="63" t="s">
        <v>658</v>
      </c>
      <c r="E482" s="63" t="s">
        <v>581</v>
      </c>
      <c r="F482" s="63" t="s">
        <v>565</v>
      </c>
      <c r="G482" s="63" t="s">
        <v>5739</v>
      </c>
      <c r="H482" s="63"/>
      <c r="I482" s="63" t="s">
        <v>13269</v>
      </c>
      <c r="J482" s="63" t="s">
        <v>4680</v>
      </c>
      <c r="K482" s="63" t="s">
        <v>4681</v>
      </c>
      <c r="L482" s="63" t="s">
        <v>5793</v>
      </c>
      <c r="M482" s="63" t="s">
        <v>4295</v>
      </c>
      <c r="N482" s="63" t="s">
        <v>4278</v>
      </c>
      <c r="O482" s="63"/>
    </row>
    <row r="483" spans="1:15">
      <c r="A483" s="99">
        <v>10154145</v>
      </c>
      <c r="B483" s="63" t="s">
        <v>5759</v>
      </c>
      <c r="C483" s="63" t="s">
        <v>107</v>
      </c>
      <c r="D483" s="63" t="s">
        <v>384</v>
      </c>
      <c r="E483" s="63" t="s">
        <v>582</v>
      </c>
      <c r="F483" s="63" t="s">
        <v>565</v>
      </c>
      <c r="G483" s="63" t="s">
        <v>5739</v>
      </c>
      <c r="H483" s="63"/>
      <c r="I483" s="63" t="s">
        <v>13269</v>
      </c>
      <c r="J483" s="63" t="s">
        <v>9139</v>
      </c>
      <c r="K483" s="63" t="s">
        <v>4276</v>
      </c>
      <c r="L483" s="63" t="s">
        <v>9297</v>
      </c>
      <c r="M483" s="63" t="s">
        <v>4295</v>
      </c>
      <c r="N483" s="63" t="s">
        <v>4278</v>
      </c>
      <c r="O483" s="63"/>
    </row>
    <row r="484" spans="1:15">
      <c r="A484" s="99">
        <v>10154149</v>
      </c>
      <c r="B484" s="63" t="s">
        <v>583</v>
      </c>
      <c r="C484" s="63" t="s">
        <v>107</v>
      </c>
      <c r="D484" s="63" t="s">
        <v>326</v>
      </c>
      <c r="E484" s="63" t="s">
        <v>585</v>
      </c>
      <c r="F484" s="63" t="s">
        <v>565</v>
      </c>
      <c r="G484" s="63" t="s">
        <v>5452</v>
      </c>
      <c r="H484" s="63"/>
      <c r="I484" s="63" t="s">
        <v>13271</v>
      </c>
      <c r="J484" s="63" t="s">
        <v>5335</v>
      </c>
      <c r="K484" s="63" t="s">
        <v>5453</v>
      </c>
      <c r="L484" s="63" t="s">
        <v>1369</v>
      </c>
      <c r="M484" s="63" t="s">
        <v>4295</v>
      </c>
      <c r="N484" s="63" t="s">
        <v>4278</v>
      </c>
      <c r="O484" s="63"/>
    </row>
    <row r="485" spans="1:15">
      <c r="A485" s="99">
        <v>10154150</v>
      </c>
      <c r="B485" s="63" t="s">
        <v>583</v>
      </c>
      <c r="C485" s="63" t="s">
        <v>13270</v>
      </c>
      <c r="D485" s="63" t="s">
        <v>326</v>
      </c>
      <c r="E485" s="63"/>
      <c r="F485" s="63" t="s">
        <v>565</v>
      </c>
      <c r="G485" s="63" t="s">
        <v>5452</v>
      </c>
      <c r="H485" s="63"/>
      <c r="I485" s="63" t="s">
        <v>13271</v>
      </c>
      <c r="J485" s="63" t="s">
        <v>4671</v>
      </c>
      <c r="K485" s="63" t="s">
        <v>5108</v>
      </c>
      <c r="L485" s="63" t="s">
        <v>5454</v>
      </c>
      <c r="M485" s="63" t="s">
        <v>4295</v>
      </c>
      <c r="N485" s="63" t="s">
        <v>4278</v>
      </c>
      <c r="O485" s="63"/>
    </row>
    <row r="486" spans="1:15">
      <c r="A486" s="99">
        <v>10154152</v>
      </c>
      <c r="B486" s="63" t="s">
        <v>583</v>
      </c>
      <c r="C486" s="63" t="s">
        <v>107</v>
      </c>
      <c r="D486" s="63" t="s">
        <v>326</v>
      </c>
      <c r="E486" s="63" t="s">
        <v>588</v>
      </c>
      <c r="F486" s="63" t="s">
        <v>565</v>
      </c>
      <c r="G486" s="63" t="s">
        <v>5452</v>
      </c>
      <c r="H486" s="63"/>
      <c r="I486" s="63" t="s">
        <v>13271</v>
      </c>
      <c r="J486" s="63" t="s">
        <v>4318</v>
      </c>
      <c r="K486" s="63" t="s">
        <v>5455</v>
      </c>
      <c r="L486" s="63" t="s">
        <v>110</v>
      </c>
      <c r="M486" s="63" t="s">
        <v>4295</v>
      </c>
      <c r="N486" s="63" t="s">
        <v>4278</v>
      </c>
      <c r="O486" s="63"/>
    </row>
    <row r="487" spans="1:15">
      <c r="A487" s="99">
        <v>10154156</v>
      </c>
      <c r="B487" s="63" t="s">
        <v>583</v>
      </c>
      <c r="C487" s="63" t="s">
        <v>107</v>
      </c>
      <c r="D487" s="63" t="s">
        <v>326</v>
      </c>
      <c r="E487" s="63" t="s">
        <v>590</v>
      </c>
      <c r="F487" s="63" t="s">
        <v>565</v>
      </c>
      <c r="G487" s="63" t="s">
        <v>5452</v>
      </c>
      <c r="H487" s="63"/>
      <c r="I487" s="63" t="s">
        <v>13271</v>
      </c>
      <c r="J487" s="63" t="s">
        <v>5457</v>
      </c>
      <c r="K487" s="63" t="s">
        <v>5458</v>
      </c>
      <c r="L487" s="63" t="s">
        <v>110</v>
      </c>
      <c r="M487" s="63" t="s">
        <v>4295</v>
      </c>
      <c r="N487" s="63" t="s">
        <v>4278</v>
      </c>
      <c r="O487" s="63"/>
    </row>
    <row r="488" spans="1:15">
      <c r="A488" s="99">
        <v>10154157</v>
      </c>
      <c r="B488" s="63" t="s">
        <v>5459</v>
      </c>
      <c r="C488" s="63" t="s">
        <v>107</v>
      </c>
      <c r="D488" s="63" t="s">
        <v>326</v>
      </c>
      <c r="E488" s="63" t="s">
        <v>592</v>
      </c>
      <c r="F488" s="63" t="s">
        <v>565</v>
      </c>
      <c r="G488" s="63" t="s">
        <v>5452</v>
      </c>
      <c r="H488" s="63"/>
      <c r="I488" s="63" t="s">
        <v>13271</v>
      </c>
      <c r="J488" s="63" t="s">
        <v>5460</v>
      </c>
      <c r="K488" s="63" t="s">
        <v>6450</v>
      </c>
      <c r="L488" s="63" t="s">
        <v>110</v>
      </c>
      <c r="M488" s="63" t="s">
        <v>4295</v>
      </c>
      <c r="N488" s="63" t="s">
        <v>4278</v>
      </c>
      <c r="O488" s="63"/>
    </row>
    <row r="489" spans="1:15">
      <c r="A489" s="99">
        <v>10154168</v>
      </c>
      <c r="B489" s="63" t="s">
        <v>5795</v>
      </c>
      <c r="C489" s="63" t="s">
        <v>107</v>
      </c>
      <c r="D489" s="63" t="s">
        <v>1544</v>
      </c>
      <c r="E489" s="63" t="s">
        <v>595</v>
      </c>
      <c r="F489" s="63" t="s">
        <v>565</v>
      </c>
      <c r="G489" s="63" t="s">
        <v>5796</v>
      </c>
      <c r="H489" s="63" t="s">
        <v>3800</v>
      </c>
      <c r="I489" s="63" t="s">
        <v>13379</v>
      </c>
      <c r="J489" s="63"/>
      <c r="K489" s="63" t="s">
        <v>4666</v>
      </c>
      <c r="L489" s="63" t="s">
        <v>2813</v>
      </c>
      <c r="M489" s="63" t="s">
        <v>4295</v>
      </c>
      <c r="N489" s="63" t="s">
        <v>4278</v>
      </c>
      <c r="O489" s="63"/>
    </row>
    <row r="490" spans="1:15">
      <c r="A490" s="99">
        <v>10154169</v>
      </c>
      <c r="B490" s="63" t="s">
        <v>5795</v>
      </c>
      <c r="C490" s="63" t="s">
        <v>107</v>
      </c>
      <c r="D490" s="63" t="s">
        <v>1544</v>
      </c>
      <c r="E490" s="63" t="s">
        <v>596</v>
      </c>
      <c r="F490" s="63" t="s">
        <v>565</v>
      </c>
      <c r="G490" s="63" t="s">
        <v>5796</v>
      </c>
      <c r="H490" s="63" t="s">
        <v>3800</v>
      </c>
      <c r="I490" s="63" t="s">
        <v>13379</v>
      </c>
      <c r="J490" s="63"/>
      <c r="K490" s="63" t="s">
        <v>4284</v>
      </c>
      <c r="L490" s="63" t="s">
        <v>4313</v>
      </c>
      <c r="M490" s="63" t="s">
        <v>4295</v>
      </c>
      <c r="N490" s="63" t="s">
        <v>4278</v>
      </c>
      <c r="O490" s="63"/>
    </row>
    <row r="491" spans="1:15">
      <c r="A491" s="99">
        <v>10154170</v>
      </c>
      <c r="B491" s="63" t="s">
        <v>5795</v>
      </c>
      <c r="C491" s="63" t="s">
        <v>107</v>
      </c>
      <c r="D491" s="63" t="s">
        <v>1544</v>
      </c>
      <c r="E491" s="63" t="s">
        <v>597</v>
      </c>
      <c r="F491" s="63" t="s">
        <v>565</v>
      </c>
      <c r="G491" s="63" t="s">
        <v>5796</v>
      </c>
      <c r="H491" s="63" t="s">
        <v>3800</v>
      </c>
      <c r="I491" s="63" t="s">
        <v>13379</v>
      </c>
      <c r="J491" s="63"/>
      <c r="K491" s="63" t="s">
        <v>4284</v>
      </c>
      <c r="L491" s="63" t="s">
        <v>4313</v>
      </c>
      <c r="M491" s="63" t="s">
        <v>4295</v>
      </c>
      <c r="N491" s="63" t="s">
        <v>4278</v>
      </c>
      <c r="O491" s="63"/>
    </row>
    <row r="492" spans="1:15">
      <c r="A492" s="99">
        <v>10154171</v>
      </c>
      <c r="B492" s="63" t="s">
        <v>5795</v>
      </c>
      <c r="C492" s="63" t="s">
        <v>107</v>
      </c>
      <c r="D492" s="63" t="s">
        <v>1544</v>
      </c>
      <c r="E492" s="63" t="s">
        <v>598</v>
      </c>
      <c r="F492" s="63" t="s">
        <v>565</v>
      </c>
      <c r="G492" s="63" t="s">
        <v>5796</v>
      </c>
      <c r="H492" s="63" t="s">
        <v>3800</v>
      </c>
      <c r="I492" s="63" t="s">
        <v>13379</v>
      </c>
      <c r="J492" s="63"/>
      <c r="K492" s="63" t="s">
        <v>4284</v>
      </c>
      <c r="L492" s="63" t="s">
        <v>4313</v>
      </c>
      <c r="M492" s="63" t="s">
        <v>4295</v>
      </c>
      <c r="N492" s="63" t="s">
        <v>4278</v>
      </c>
      <c r="O492" s="63"/>
    </row>
    <row r="493" spans="1:15">
      <c r="A493" s="99">
        <v>10154172</v>
      </c>
      <c r="B493" s="63" t="s">
        <v>5797</v>
      </c>
      <c r="C493" s="63" t="s">
        <v>107</v>
      </c>
      <c r="D493" s="63" t="s">
        <v>2150</v>
      </c>
      <c r="E493" s="63" t="s">
        <v>601</v>
      </c>
      <c r="F493" s="63" t="s">
        <v>565</v>
      </c>
      <c r="G493" s="63" t="s">
        <v>5798</v>
      </c>
      <c r="H493" s="63"/>
      <c r="I493" s="63" t="s">
        <v>13269</v>
      </c>
      <c r="J493" s="63"/>
      <c r="K493" s="63" t="s">
        <v>4284</v>
      </c>
      <c r="L493" s="63" t="s">
        <v>4594</v>
      </c>
      <c r="M493" s="63" t="s">
        <v>4295</v>
      </c>
      <c r="N493" s="63" t="s">
        <v>4278</v>
      </c>
      <c r="O493" s="63"/>
    </row>
    <row r="494" spans="1:15">
      <c r="A494" s="99">
        <v>10154173</v>
      </c>
      <c r="B494" s="63" t="s">
        <v>5799</v>
      </c>
      <c r="C494" s="63" t="s">
        <v>107</v>
      </c>
      <c r="D494" s="63" t="s">
        <v>1366</v>
      </c>
      <c r="E494" s="63" t="s">
        <v>604</v>
      </c>
      <c r="F494" s="63" t="s">
        <v>565</v>
      </c>
      <c r="G494" s="63" t="s">
        <v>5800</v>
      </c>
      <c r="H494" s="63"/>
      <c r="I494" s="63" t="s">
        <v>13269</v>
      </c>
      <c r="J494" s="63" t="s">
        <v>5324</v>
      </c>
      <c r="K494" s="63" t="s">
        <v>4284</v>
      </c>
      <c r="L494" s="63" t="s">
        <v>109</v>
      </c>
      <c r="M494" s="63" t="s">
        <v>4295</v>
      </c>
      <c r="N494" s="63" t="s">
        <v>4278</v>
      </c>
      <c r="O494" s="63"/>
    </row>
    <row r="495" spans="1:15">
      <c r="A495" s="99">
        <v>10154174</v>
      </c>
      <c r="B495" s="63" t="s">
        <v>5802</v>
      </c>
      <c r="C495" s="63" t="s">
        <v>107</v>
      </c>
      <c r="D495" s="63" t="s">
        <v>181</v>
      </c>
      <c r="E495" s="63" t="s">
        <v>606</v>
      </c>
      <c r="F495" s="63" t="s">
        <v>565</v>
      </c>
      <c r="G495" s="63" t="s">
        <v>5798</v>
      </c>
      <c r="H495" s="63" t="s">
        <v>3800</v>
      </c>
      <c r="I495" s="63" t="s">
        <v>13379</v>
      </c>
      <c r="J495" s="63"/>
      <c r="K495" s="63" t="s">
        <v>4284</v>
      </c>
      <c r="L495" s="63" t="s">
        <v>4313</v>
      </c>
      <c r="M495" s="63" t="s">
        <v>4281</v>
      </c>
      <c r="N495" s="63" t="s">
        <v>4278</v>
      </c>
      <c r="O495" s="63"/>
    </row>
    <row r="496" spans="1:15">
      <c r="A496" s="99">
        <v>10154175</v>
      </c>
      <c r="B496" s="63" t="s">
        <v>6229</v>
      </c>
      <c r="C496" s="63" t="s">
        <v>107</v>
      </c>
      <c r="D496" s="63" t="s">
        <v>181</v>
      </c>
      <c r="E496" s="63" t="s">
        <v>607</v>
      </c>
      <c r="F496" s="63" t="s">
        <v>565</v>
      </c>
      <c r="G496" s="63" t="s">
        <v>5798</v>
      </c>
      <c r="H496" s="63" t="s">
        <v>3800</v>
      </c>
      <c r="I496" s="63" t="s">
        <v>13379</v>
      </c>
      <c r="J496" s="63" t="s">
        <v>6230</v>
      </c>
      <c r="K496" s="63" t="s">
        <v>4284</v>
      </c>
      <c r="L496" s="63" t="s">
        <v>4313</v>
      </c>
      <c r="M496" s="63" t="s">
        <v>4281</v>
      </c>
      <c r="N496" s="63" t="s">
        <v>4278</v>
      </c>
      <c r="O496" s="63"/>
    </row>
    <row r="497" spans="1:15">
      <c r="A497" s="99">
        <v>10154176</v>
      </c>
      <c r="B497" s="63" t="s">
        <v>6229</v>
      </c>
      <c r="C497" s="63" t="s">
        <v>107</v>
      </c>
      <c r="D497" s="63" t="s">
        <v>181</v>
      </c>
      <c r="E497" s="63" t="s">
        <v>608</v>
      </c>
      <c r="F497" s="63" t="s">
        <v>565</v>
      </c>
      <c r="G497" s="63" t="s">
        <v>5798</v>
      </c>
      <c r="H497" s="63" t="s">
        <v>3800</v>
      </c>
      <c r="I497" s="63" t="s">
        <v>13379</v>
      </c>
      <c r="J497" s="63"/>
      <c r="K497" s="63" t="s">
        <v>4284</v>
      </c>
      <c r="L497" s="63" t="s">
        <v>4313</v>
      </c>
      <c r="M497" s="63" t="s">
        <v>4281</v>
      </c>
      <c r="N497" s="63" t="s">
        <v>4278</v>
      </c>
      <c r="O497" s="63"/>
    </row>
    <row r="498" spans="1:15">
      <c r="A498" s="99">
        <v>10154177</v>
      </c>
      <c r="B498" s="63" t="s">
        <v>6229</v>
      </c>
      <c r="C498" s="63" t="s">
        <v>107</v>
      </c>
      <c r="D498" s="63" t="s">
        <v>181</v>
      </c>
      <c r="E498" s="63" t="s">
        <v>609</v>
      </c>
      <c r="F498" s="63" t="s">
        <v>565</v>
      </c>
      <c r="G498" s="63" t="s">
        <v>5798</v>
      </c>
      <c r="H498" s="63" t="s">
        <v>3800</v>
      </c>
      <c r="I498" s="63" t="s">
        <v>13379</v>
      </c>
      <c r="J498" s="63"/>
      <c r="K498" s="63" t="s">
        <v>4284</v>
      </c>
      <c r="L498" s="63" t="s">
        <v>4313</v>
      </c>
      <c r="M498" s="63" t="s">
        <v>4281</v>
      </c>
      <c r="N498" s="63" t="s">
        <v>4278</v>
      </c>
      <c r="O498" s="63"/>
    </row>
    <row r="499" spans="1:15">
      <c r="A499" s="99">
        <v>10154178</v>
      </c>
      <c r="B499" s="63" t="s">
        <v>6229</v>
      </c>
      <c r="C499" s="63" t="s">
        <v>107</v>
      </c>
      <c r="D499" s="63" t="s">
        <v>181</v>
      </c>
      <c r="E499" s="63" t="s">
        <v>610</v>
      </c>
      <c r="F499" s="63" t="s">
        <v>565</v>
      </c>
      <c r="G499" s="63" t="s">
        <v>5798</v>
      </c>
      <c r="H499" s="63" t="s">
        <v>3800</v>
      </c>
      <c r="I499" s="63" t="s">
        <v>13379</v>
      </c>
      <c r="J499" s="63"/>
      <c r="K499" s="63" t="s">
        <v>4284</v>
      </c>
      <c r="L499" s="63" t="s">
        <v>4313</v>
      </c>
      <c r="M499" s="63" t="s">
        <v>4281</v>
      </c>
      <c r="N499" s="63" t="s">
        <v>4278</v>
      </c>
      <c r="O499" s="63"/>
    </row>
    <row r="500" spans="1:15">
      <c r="A500" s="99">
        <v>10154179</v>
      </c>
      <c r="B500" s="63" t="s">
        <v>6229</v>
      </c>
      <c r="C500" s="63" t="s">
        <v>107</v>
      </c>
      <c r="D500" s="63" t="s">
        <v>181</v>
      </c>
      <c r="E500" s="63" t="s">
        <v>611</v>
      </c>
      <c r="F500" s="63" t="s">
        <v>565</v>
      </c>
      <c r="G500" s="63" t="s">
        <v>5798</v>
      </c>
      <c r="H500" s="63" t="s">
        <v>3800</v>
      </c>
      <c r="I500" s="63" t="s">
        <v>13379</v>
      </c>
      <c r="J500" s="63"/>
      <c r="K500" s="63" t="s">
        <v>4284</v>
      </c>
      <c r="L500" s="63" t="s">
        <v>4299</v>
      </c>
      <c r="M500" s="63" t="s">
        <v>4281</v>
      </c>
      <c r="N500" s="63" t="s">
        <v>4278</v>
      </c>
      <c r="O500" s="63"/>
    </row>
    <row r="501" spans="1:15">
      <c r="A501" s="99">
        <v>10154180</v>
      </c>
      <c r="B501" s="63" t="s">
        <v>6231</v>
      </c>
      <c r="C501" s="63" t="s">
        <v>107</v>
      </c>
      <c r="D501" s="63" t="s">
        <v>181</v>
      </c>
      <c r="E501" s="63" t="s">
        <v>612</v>
      </c>
      <c r="F501" s="63" t="s">
        <v>565</v>
      </c>
      <c r="G501" s="63" t="s">
        <v>5798</v>
      </c>
      <c r="H501" s="63" t="s">
        <v>3800</v>
      </c>
      <c r="I501" s="63" t="s">
        <v>13379</v>
      </c>
      <c r="J501" s="63"/>
      <c r="K501" s="63" t="s">
        <v>4284</v>
      </c>
      <c r="L501" s="63" t="s">
        <v>4313</v>
      </c>
      <c r="M501" s="63" t="s">
        <v>4281</v>
      </c>
      <c r="N501" s="63" t="s">
        <v>4278</v>
      </c>
      <c r="O501" s="63"/>
    </row>
    <row r="502" spans="1:15">
      <c r="A502" s="99">
        <v>10154181</v>
      </c>
      <c r="B502" s="63" t="s">
        <v>6232</v>
      </c>
      <c r="C502" s="63" t="s">
        <v>107</v>
      </c>
      <c r="D502" s="63" t="s">
        <v>181</v>
      </c>
      <c r="E502" s="63" t="s">
        <v>613</v>
      </c>
      <c r="F502" s="63" t="s">
        <v>565</v>
      </c>
      <c r="G502" s="63" t="s">
        <v>5798</v>
      </c>
      <c r="H502" s="63" t="s">
        <v>3800</v>
      </c>
      <c r="I502" s="63" t="s">
        <v>13379</v>
      </c>
      <c r="J502" s="63"/>
      <c r="K502" s="63" t="s">
        <v>4284</v>
      </c>
      <c r="L502" s="63" t="s">
        <v>4313</v>
      </c>
      <c r="M502" s="63" t="s">
        <v>4281</v>
      </c>
      <c r="N502" s="63" t="s">
        <v>4278</v>
      </c>
      <c r="O502" s="63"/>
    </row>
    <row r="503" spans="1:15">
      <c r="A503" s="99">
        <v>10154182</v>
      </c>
      <c r="B503" s="63" t="s">
        <v>6232</v>
      </c>
      <c r="C503" s="63" t="s">
        <v>107</v>
      </c>
      <c r="D503" s="63" t="s">
        <v>181</v>
      </c>
      <c r="E503" s="63" t="s">
        <v>614</v>
      </c>
      <c r="F503" s="63" t="s">
        <v>565</v>
      </c>
      <c r="G503" s="63" t="s">
        <v>5798</v>
      </c>
      <c r="H503" s="63" t="s">
        <v>3800</v>
      </c>
      <c r="I503" s="63" t="s">
        <v>13379</v>
      </c>
      <c r="J503" s="63"/>
      <c r="K503" s="63" t="s">
        <v>4284</v>
      </c>
      <c r="L503" s="63" t="s">
        <v>4313</v>
      </c>
      <c r="M503" s="63" t="s">
        <v>4281</v>
      </c>
      <c r="N503" s="63" t="s">
        <v>4278</v>
      </c>
      <c r="O503" s="63"/>
    </row>
    <row r="504" spans="1:15">
      <c r="A504" s="99">
        <v>10154183</v>
      </c>
      <c r="B504" s="63" t="s">
        <v>6232</v>
      </c>
      <c r="C504" s="63" t="s">
        <v>107</v>
      </c>
      <c r="D504" s="63" t="s">
        <v>181</v>
      </c>
      <c r="E504" s="63" t="s">
        <v>615</v>
      </c>
      <c r="F504" s="63" t="s">
        <v>565</v>
      </c>
      <c r="G504" s="63" t="s">
        <v>5798</v>
      </c>
      <c r="H504" s="63" t="s">
        <v>3800</v>
      </c>
      <c r="I504" s="63" t="s">
        <v>13379</v>
      </c>
      <c r="J504" s="63"/>
      <c r="K504" s="63" t="s">
        <v>4284</v>
      </c>
      <c r="L504" s="63" t="s">
        <v>4313</v>
      </c>
      <c r="M504" s="63" t="s">
        <v>4281</v>
      </c>
      <c r="N504" s="63" t="s">
        <v>4278</v>
      </c>
      <c r="O504" s="63"/>
    </row>
    <row r="505" spans="1:15">
      <c r="A505" s="99">
        <v>10154459</v>
      </c>
      <c r="B505" s="63" t="s">
        <v>5803</v>
      </c>
      <c r="C505" s="63" t="s">
        <v>107</v>
      </c>
      <c r="D505" s="63" t="s">
        <v>384</v>
      </c>
      <c r="E505" s="63" t="s">
        <v>618</v>
      </c>
      <c r="F505" s="63" t="s">
        <v>3454</v>
      </c>
      <c r="G505" s="63" t="s">
        <v>5338</v>
      </c>
      <c r="H505" s="63"/>
      <c r="I505" s="63" t="s">
        <v>13267</v>
      </c>
      <c r="J505" s="63" t="s">
        <v>4318</v>
      </c>
      <c r="K505" s="63" t="s">
        <v>7513</v>
      </c>
      <c r="L505" s="63" t="s">
        <v>110</v>
      </c>
      <c r="M505" s="63" t="s">
        <v>4281</v>
      </c>
      <c r="N505" s="63" t="s">
        <v>4363</v>
      </c>
      <c r="O505" s="63"/>
    </row>
    <row r="506" spans="1:15">
      <c r="A506" s="99">
        <v>10154539</v>
      </c>
      <c r="B506" s="63" t="s">
        <v>6523</v>
      </c>
      <c r="C506" s="63" t="s">
        <v>101</v>
      </c>
      <c r="D506" s="63" t="s">
        <v>6516</v>
      </c>
      <c r="E506" s="63"/>
      <c r="F506" s="63" t="s">
        <v>13793</v>
      </c>
      <c r="G506" s="63" t="s">
        <v>6525</v>
      </c>
      <c r="H506" s="63"/>
      <c r="I506" s="63" t="s">
        <v>13794</v>
      </c>
      <c r="J506" s="63" t="s">
        <v>4592</v>
      </c>
      <c r="K506" s="63" t="s">
        <v>4284</v>
      </c>
      <c r="L506" s="63" t="s">
        <v>6526</v>
      </c>
      <c r="M506" s="63" t="s">
        <v>4295</v>
      </c>
      <c r="N506" s="63" t="s">
        <v>4278</v>
      </c>
      <c r="O506" s="63"/>
    </row>
    <row r="507" spans="1:15">
      <c r="A507" s="99">
        <v>10154650</v>
      </c>
      <c r="B507" s="63" t="s">
        <v>438</v>
      </c>
      <c r="C507" s="63" t="s">
        <v>12651</v>
      </c>
      <c r="D507" s="63" t="s">
        <v>4283</v>
      </c>
      <c r="E507" s="63" t="s">
        <v>3454</v>
      </c>
      <c r="F507" s="63" t="s">
        <v>619</v>
      </c>
      <c r="G507" s="63" t="s">
        <v>4480</v>
      </c>
      <c r="H507" s="63"/>
      <c r="I507" s="63" t="s">
        <v>12658</v>
      </c>
      <c r="J507" s="63" t="s">
        <v>4353</v>
      </c>
      <c r="K507" s="63" t="s">
        <v>4284</v>
      </c>
      <c r="L507" s="63" t="s">
        <v>4306</v>
      </c>
      <c r="M507" s="63" t="s">
        <v>4431</v>
      </c>
      <c r="N507" s="63" t="s">
        <v>4278</v>
      </c>
      <c r="O507" s="63"/>
    </row>
    <row r="508" spans="1:15">
      <c r="A508" s="99">
        <v>10154651</v>
      </c>
      <c r="B508" s="63" t="s">
        <v>438</v>
      </c>
      <c r="C508" s="63" t="s">
        <v>12651</v>
      </c>
      <c r="D508" s="63" t="s">
        <v>4283</v>
      </c>
      <c r="E508" s="63" t="s">
        <v>3454</v>
      </c>
      <c r="F508" s="63" t="s">
        <v>619</v>
      </c>
      <c r="G508" s="63" t="s">
        <v>4481</v>
      </c>
      <c r="H508" s="63"/>
      <c r="I508" s="63" t="s">
        <v>12658</v>
      </c>
      <c r="J508" s="63" t="s">
        <v>4353</v>
      </c>
      <c r="K508" s="63" t="s">
        <v>4284</v>
      </c>
      <c r="L508" s="63" t="s">
        <v>4482</v>
      </c>
      <c r="M508" s="63" t="s">
        <v>6833</v>
      </c>
      <c r="N508" s="63" t="s">
        <v>4278</v>
      </c>
      <c r="O508" s="63"/>
    </row>
    <row r="509" spans="1:15">
      <c r="A509" s="99">
        <v>10154652</v>
      </c>
      <c r="B509" s="63" t="s">
        <v>438</v>
      </c>
      <c r="C509" s="63" t="s">
        <v>12651</v>
      </c>
      <c r="D509" s="63" t="s">
        <v>4283</v>
      </c>
      <c r="E509" s="63"/>
      <c r="F509" s="63" t="s">
        <v>619</v>
      </c>
      <c r="G509" s="63" t="s">
        <v>4483</v>
      </c>
      <c r="H509" s="63"/>
      <c r="I509" s="63" t="s">
        <v>12658</v>
      </c>
      <c r="J509" s="63" t="s">
        <v>4373</v>
      </c>
      <c r="K509" s="63" t="s">
        <v>4284</v>
      </c>
      <c r="L509" s="63" t="s">
        <v>6539</v>
      </c>
      <c r="M509" s="63" t="s">
        <v>12659</v>
      </c>
      <c r="N509" s="63" t="s">
        <v>4278</v>
      </c>
      <c r="O509" s="63"/>
    </row>
    <row r="510" spans="1:15">
      <c r="A510" s="99">
        <v>10154653</v>
      </c>
      <c r="B510" s="63" t="s">
        <v>438</v>
      </c>
      <c r="C510" s="63" t="s">
        <v>12651</v>
      </c>
      <c r="D510" s="63" t="s">
        <v>4283</v>
      </c>
      <c r="E510" s="63"/>
      <c r="F510" s="63" t="s">
        <v>619</v>
      </c>
      <c r="G510" s="63" t="s">
        <v>4481</v>
      </c>
      <c r="H510" s="63"/>
      <c r="I510" s="63" t="s">
        <v>12658</v>
      </c>
      <c r="J510" s="63" t="s">
        <v>4484</v>
      </c>
      <c r="K510" s="63" t="s">
        <v>4284</v>
      </c>
      <c r="L510" s="63" t="s">
        <v>4447</v>
      </c>
      <c r="M510" s="63" t="s">
        <v>4448</v>
      </c>
      <c r="N510" s="63" t="s">
        <v>4278</v>
      </c>
      <c r="O510" s="63"/>
    </row>
    <row r="511" spans="1:15">
      <c r="A511" s="99">
        <v>10154693</v>
      </c>
      <c r="B511" s="63" t="s">
        <v>7525</v>
      </c>
      <c r="C511" s="63" t="s">
        <v>96</v>
      </c>
      <c r="D511" s="63" t="s">
        <v>7526</v>
      </c>
      <c r="E511" s="63"/>
      <c r="F511" s="63" t="s">
        <v>14703</v>
      </c>
      <c r="G511" s="63" t="s">
        <v>7527</v>
      </c>
      <c r="H511" s="63"/>
      <c r="I511" s="63" t="s">
        <v>14704</v>
      </c>
      <c r="J511" s="63" t="s">
        <v>4296</v>
      </c>
      <c r="K511" s="63" t="s">
        <v>4302</v>
      </c>
      <c r="L511" s="63" t="s">
        <v>4613</v>
      </c>
      <c r="M511" s="63" t="s">
        <v>4540</v>
      </c>
      <c r="N511" s="63" t="s">
        <v>4278</v>
      </c>
      <c r="O511" s="63"/>
    </row>
    <row r="512" spans="1:15">
      <c r="A512" s="99">
        <v>10154923</v>
      </c>
      <c r="B512" s="63" t="s">
        <v>6337</v>
      </c>
      <c r="C512" s="63" t="s">
        <v>4283</v>
      </c>
      <c r="D512" s="63" t="s">
        <v>4283</v>
      </c>
      <c r="E512" s="63"/>
      <c r="F512" s="63"/>
      <c r="G512" s="63" t="s">
        <v>6338</v>
      </c>
      <c r="H512" s="63"/>
      <c r="I512" s="63"/>
      <c r="J512" s="63" t="s">
        <v>4484</v>
      </c>
      <c r="K512" s="63" t="s">
        <v>4284</v>
      </c>
      <c r="L512" s="63" t="s">
        <v>1413</v>
      </c>
      <c r="M512" s="63" t="s">
        <v>4277</v>
      </c>
      <c r="N512" s="63" t="s">
        <v>4278</v>
      </c>
      <c r="O512" s="63"/>
    </row>
    <row r="513" spans="1:15">
      <c r="A513" s="99">
        <v>10154924</v>
      </c>
      <c r="B513" s="63" t="s">
        <v>6339</v>
      </c>
      <c r="C513" s="63" t="s">
        <v>4283</v>
      </c>
      <c r="D513" s="63" t="s">
        <v>4283</v>
      </c>
      <c r="E513" s="63"/>
      <c r="F513" s="63"/>
      <c r="G513" s="63" t="s">
        <v>6338</v>
      </c>
      <c r="H513" s="63"/>
      <c r="I513" s="63"/>
      <c r="J513" s="63" t="s">
        <v>4398</v>
      </c>
      <c r="K513" s="63" t="s">
        <v>4284</v>
      </c>
      <c r="L513" s="63" t="s">
        <v>1413</v>
      </c>
      <c r="M513" s="63" t="s">
        <v>4277</v>
      </c>
      <c r="N513" s="63" t="s">
        <v>4278</v>
      </c>
      <c r="O513" s="63"/>
    </row>
    <row r="514" spans="1:15">
      <c r="A514" s="99">
        <v>10155437</v>
      </c>
      <c r="B514" s="63" t="s">
        <v>7010</v>
      </c>
      <c r="C514" s="63" t="s">
        <v>96</v>
      </c>
      <c r="D514" s="63" t="s">
        <v>7011</v>
      </c>
      <c r="E514" s="63"/>
      <c r="F514" s="63" t="s">
        <v>14240</v>
      </c>
      <c r="G514" s="63" t="s">
        <v>7012</v>
      </c>
      <c r="H514" s="63"/>
      <c r="I514" s="63" t="s">
        <v>14241</v>
      </c>
      <c r="J514" s="63" t="s">
        <v>4311</v>
      </c>
      <c r="K514" s="63" t="s">
        <v>4284</v>
      </c>
      <c r="L514" s="63" t="s">
        <v>4303</v>
      </c>
      <c r="M514" s="63" t="s">
        <v>5657</v>
      </c>
      <c r="N514" s="63" t="s">
        <v>4278</v>
      </c>
      <c r="O514" s="63"/>
    </row>
    <row r="515" spans="1:15">
      <c r="A515" s="99">
        <v>10155438</v>
      </c>
      <c r="B515" s="63" t="s">
        <v>636</v>
      </c>
      <c r="C515" s="63" t="s">
        <v>96</v>
      </c>
      <c r="D515" s="63" t="s">
        <v>4283</v>
      </c>
      <c r="E515" s="63"/>
      <c r="F515" s="63" t="s">
        <v>13380</v>
      </c>
      <c r="G515" s="63" t="s">
        <v>5804</v>
      </c>
      <c r="H515" s="63"/>
      <c r="I515" s="63" t="s">
        <v>13381</v>
      </c>
      <c r="J515" s="63" t="s">
        <v>4311</v>
      </c>
      <c r="K515" s="63" t="s">
        <v>4284</v>
      </c>
      <c r="L515" s="63" t="s">
        <v>4285</v>
      </c>
      <c r="M515" s="63" t="s">
        <v>4304</v>
      </c>
      <c r="N515" s="63" t="s">
        <v>4278</v>
      </c>
      <c r="O515" s="63"/>
    </row>
    <row r="516" spans="1:15">
      <c r="A516" s="99">
        <v>10155440</v>
      </c>
      <c r="B516" s="63" t="s">
        <v>636</v>
      </c>
      <c r="C516" s="63" t="s">
        <v>96</v>
      </c>
      <c r="D516" s="63" t="s">
        <v>4283</v>
      </c>
      <c r="E516" s="63"/>
      <c r="F516" s="63" t="s">
        <v>13380</v>
      </c>
      <c r="G516" s="63" t="s">
        <v>5804</v>
      </c>
      <c r="H516" s="63"/>
      <c r="I516" s="63" t="s">
        <v>13381</v>
      </c>
      <c r="J516" s="63" t="s">
        <v>5805</v>
      </c>
      <c r="K516" s="63" t="s">
        <v>4284</v>
      </c>
      <c r="L516" s="63" t="s">
        <v>4400</v>
      </c>
      <c r="M516" s="63" t="s">
        <v>4936</v>
      </c>
      <c r="N516" s="63" t="s">
        <v>4278</v>
      </c>
      <c r="O516" s="63"/>
    </row>
    <row r="517" spans="1:15">
      <c r="A517" s="99">
        <v>10155441</v>
      </c>
      <c r="B517" s="63" t="s">
        <v>636</v>
      </c>
      <c r="C517" s="63" t="s">
        <v>96</v>
      </c>
      <c r="D517" s="63" t="s">
        <v>4283</v>
      </c>
      <c r="E517" s="63"/>
      <c r="F517" s="63" t="s">
        <v>13380</v>
      </c>
      <c r="G517" s="63" t="s">
        <v>5804</v>
      </c>
      <c r="H517" s="63"/>
      <c r="I517" s="63" t="s">
        <v>13381</v>
      </c>
      <c r="J517" s="63" t="s">
        <v>5805</v>
      </c>
      <c r="K517" s="63" t="s">
        <v>4284</v>
      </c>
      <c r="L517" s="63" t="s">
        <v>4303</v>
      </c>
      <c r="M517" s="63" t="s">
        <v>4304</v>
      </c>
      <c r="N517" s="63" t="s">
        <v>4278</v>
      </c>
      <c r="O517" s="63"/>
    </row>
    <row r="518" spans="1:15">
      <c r="A518" s="99">
        <v>10155442</v>
      </c>
      <c r="B518" s="63" t="s">
        <v>636</v>
      </c>
      <c r="C518" s="63" t="s">
        <v>96</v>
      </c>
      <c r="D518" s="63" t="s">
        <v>4283</v>
      </c>
      <c r="E518" s="63" t="s">
        <v>641</v>
      </c>
      <c r="F518" s="63" t="s">
        <v>13380</v>
      </c>
      <c r="G518" s="63" t="s">
        <v>5804</v>
      </c>
      <c r="H518" s="63" t="s">
        <v>3800</v>
      </c>
      <c r="I518" s="63" t="s">
        <v>13381</v>
      </c>
      <c r="J518" s="63"/>
      <c r="K518" s="63" t="s">
        <v>4284</v>
      </c>
      <c r="L518" s="63" t="s">
        <v>4416</v>
      </c>
      <c r="M518" s="63" t="s">
        <v>4392</v>
      </c>
      <c r="N518" s="63" t="s">
        <v>4278</v>
      </c>
      <c r="O518" s="63"/>
    </row>
    <row r="519" spans="1:15">
      <c r="A519" s="99">
        <v>10155445</v>
      </c>
      <c r="B519" s="63" t="s">
        <v>636</v>
      </c>
      <c r="C519" s="63" t="s">
        <v>96</v>
      </c>
      <c r="D519" s="63" t="s">
        <v>4283</v>
      </c>
      <c r="E519" s="63" t="s">
        <v>642</v>
      </c>
      <c r="F519" s="63" t="s">
        <v>13380</v>
      </c>
      <c r="G519" s="63" t="s">
        <v>5804</v>
      </c>
      <c r="H519" s="63" t="s">
        <v>3800</v>
      </c>
      <c r="I519" s="63" t="s">
        <v>13381</v>
      </c>
      <c r="J519" s="63"/>
      <c r="K519" s="63" t="s">
        <v>4284</v>
      </c>
      <c r="L519" s="63" t="s">
        <v>4313</v>
      </c>
      <c r="M519" s="63" t="s">
        <v>5657</v>
      </c>
      <c r="N519" s="63" t="s">
        <v>4278</v>
      </c>
      <c r="O519" s="63"/>
    </row>
    <row r="520" spans="1:15">
      <c r="A520" s="99">
        <v>10155446</v>
      </c>
      <c r="B520" s="63" t="s">
        <v>5806</v>
      </c>
      <c r="C520" s="63" t="s">
        <v>107</v>
      </c>
      <c r="D520" s="63" t="s">
        <v>658</v>
      </c>
      <c r="E520" s="63" t="s">
        <v>644</v>
      </c>
      <c r="F520" s="63" t="s">
        <v>12820</v>
      </c>
      <c r="G520" s="63" t="s">
        <v>5807</v>
      </c>
      <c r="H520" s="63"/>
      <c r="I520" s="63" t="s">
        <v>13382</v>
      </c>
      <c r="J520" s="63" t="s">
        <v>5730</v>
      </c>
      <c r="K520" s="63" t="s">
        <v>4681</v>
      </c>
      <c r="L520" s="63" t="s">
        <v>5789</v>
      </c>
      <c r="M520" s="63" t="s">
        <v>4295</v>
      </c>
      <c r="N520" s="63" t="s">
        <v>4278</v>
      </c>
      <c r="O520" s="63"/>
    </row>
    <row r="521" spans="1:15">
      <c r="A521" s="99">
        <v>10155447</v>
      </c>
      <c r="B521" s="63" t="s">
        <v>422</v>
      </c>
      <c r="C521" s="63" t="s">
        <v>107</v>
      </c>
      <c r="D521" s="63" t="s">
        <v>658</v>
      </c>
      <c r="E521" s="63" t="s">
        <v>646</v>
      </c>
      <c r="F521" s="63" t="s">
        <v>12820</v>
      </c>
      <c r="G521" s="63" t="s">
        <v>5807</v>
      </c>
      <c r="H521" s="63"/>
      <c r="I521" s="63" t="s">
        <v>13382</v>
      </c>
      <c r="J521" s="63" t="s">
        <v>4680</v>
      </c>
      <c r="K521" s="63" t="s">
        <v>4681</v>
      </c>
      <c r="L521" s="63" t="s">
        <v>5793</v>
      </c>
      <c r="M521" s="63" t="s">
        <v>4295</v>
      </c>
      <c r="N521" s="63" t="s">
        <v>4278</v>
      </c>
      <c r="O521" s="63"/>
    </row>
    <row r="522" spans="1:15">
      <c r="A522" s="99">
        <v>10155449</v>
      </c>
      <c r="B522" s="63" t="s">
        <v>643</v>
      </c>
      <c r="C522" s="63" t="s">
        <v>12563</v>
      </c>
      <c r="D522" s="63" t="s">
        <v>661</v>
      </c>
      <c r="E522" s="63"/>
      <c r="F522" s="63" t="s">
        <v>12820</v>
      </c>
      <c r="G522" s="63" t="s">
        <v>5807</v>
      </c>
      <c r="H522" s="63"/>
      <c r="I522" s="63" t="s">
        <v>13382</v>
      </c>
      <c r="J522" s="63" t="s">
        <v>5808</v>
      </c>
      <c r="K522" s="63" t="s">
        <v>5754</v>
      </c>
      <c r="L522" s="63" t="s">
        <v>62</v>
      </c>
      <c r="M522" s="63" t="s">
        <v>4295</v>
      </c>
      <c r="N522" s="63" t="s">
        <v>4278</v>
      </c>
      <c r="O522" s="63"/>
    </row>
    <row r="523" spans="1:15">
      <c r="A523" s="99">
        <v>10155452</v>
      </c>
      <c r="B523" s="63" t="s">
        <v>643</v>
      </c>
      <c r="C523" s="63" t="s">
        <v>107</v>
      </c>
      <c r="D523" s="63" t="s">
        <v>658</v>
      </c>
      <c r="E523" s="63" t="s">
        <v>648</v>
      </c>
      <c r="F523" s="63" t="s">
        <v>12820</v>
      </c>
      <c r="G523" s="63" t="s">
        <v>5807</v>
      </c>
      <c r="H523" s="63"/>
      <c r="I523" s="63" t="s">
        <v>13382</v>
      </c>
      <c r="J523" s="63" t="s">
        <v>5808</v>
      </c>
      <c r="K523" s="63" t="s">
        <v>4666</v>
      </c>
      <c r="L523" s="63" t="s">
        <v>2032</v>
      </c>
      <c r="M523" s="63" t="s">
        <v>4295</v>
      </c>
      <c r="N523" s="63" t="s">
        <v>4278</v>
      </c>
      <c r="O523" s="63"/>
    </row>
    <row r="524" spans="1:15">
      <c r="A524" s="99">
        <v>10155453</v>
      </c>
      <c r="B524" s="63" t="s">
        <v>422</v>
      </c>
      <c r="C524" s="63" t="s">
        <v>107</v>
      </c>
      <c r="D524" s="63" t="s">
        <v>658</v>
      </c>
      <c r="E524" s="63" t="s">
        <v>5809</v>
      </c>
      <c r="F524" s="63" t="s">
        <v>12820</v>
      </c>
      <c r="G524" s="63" t="s">
        <v>5807</v>
      </c>
      <c r="H524" s="63"/>
      <c r="I524" s="63" t="s">
        <v>13382</v>
      </c>
      <c r="J524" s="63" t="s">
        <v>5730</v>
      </c>
      <c r="K524" s="63" t="s">
        <v>4681</v>
      </c>
      <c r="L524" s="63" t="s">
        <v>5789</v>
      </c>
      <c r="M524" s="63" t="s">
        <v>4295</v>
      </c>
      <c r="N524" s="63" t="s">
        <v>4278</v>
      </c>
      <c r="O524" s="63"/>
    </row>
    <row r="525" spans="1:15">
      <c r="A525" s="99">
        <v>10155454</v>
      </c>
      <c r="B525" s="63" t="s">
        <v>650</v>
      </c>
      <c r="C525" s="63" t="s">
        <v>107</v>
      </c>
      <c r="D525" s="63" t="s">
        <v>658</v>
      </c>
      <c r="E525" s="63" t="s">
        <v>651</v>
      </c>
      <c r="F525" s="63" t="s">
        <v>12820</v>
      </c>
      <c r="G525" s="63" t="s">
        <v>5807</v>
      </c>
      <c r="H525" s="63"/>
      <c r="I525" s="63" t="s">
        <v>13382</v>
      </c>
      <c r="J525" s="63" t="s">
        <v>5177</v>
      </c>
      <c r="K525" s="63" t="s">
        <v>4681</v>
      </c>
      <c r="L525" s="63" t="s">
        <v>5745</v>
      </c>
      <c r="M525" s="63" t="s">
        <v>4281</v>
      </c>
      <c r="N525" s="63" t="s">
        <v>4278</v>
      </c>
      <c r="O525" s="63"/>
    </row>
    <row r="526" spans="1:15">
      <c r="A526" s="99">
        <v>10155455</v>
      </c>
      <c r="B526" s="63" t="s">
        <v>643</v>
      </c>
      <c r="C526" s="63" t="s">
        <v>107</v>
      </c>
      <c r="D526" s="63" t="s">
        <v>658</v>
      </c>
      <c r="E526" s="63" t="s">
        <v>652</v>
      </c>
      <c r="F526" s="63" t="s">
        <v>12820</v>
      </c>
      <c r="G526" s="63" t="s">
        <v>5807</v>
      </c>
      <c r="H526" s="63"/>
      <c r="I526" s="63" t="s">
        <v>13382</v>
      </c>
      <c r="J526" s="63" t="s">
        <v>5730</v>
      </c>
      <c r="K526" s="63" t="s">
        <v>4681</v>
      </c>
      <c r="L526" s="63" t="s">
        <v>5793</v>
      </c>
      <c r="M526" s="63" t="s">
        <v>4295</v>
      </c>
      <c r="N526" s="63" t="s">
        <v>4278</v>
      </c>
      <c r="O526" s="63"/>
    </row>
    <row r="527" spans="1:15">
      <c r="A527" s="99">
        <v>10155456</v>
      </c>
      <c r="B527" s="63" t="s">
        <v>422</v>
      </c>
      <c r="C527" s="63" t="s">
        <v>107</v>
      </c>
      <c r="D527" s="63" t="s">
        <v>658</v>
      </c>
      <c r="E527" s="63" t="s">
        <v>653</v>
      </c>
      <c r="F527" s="63" t="s">
        <v>12820</v>
      </c>
      <c r="G527" s="63" t="s">
        <v>5807</v>
      </c>
      <c r="H527" s="63"/>
      <c r="I527" s="63" t="s">
        <v>13382</v>
      </c>
      <c r="J527" s="63" t="s">
        <v>4680</v>
      </c>
      <c r="K527" s="63" t="s">
        <v>5810</v>
      </c>
      <c r="L527" s="63" t="s">
        <v>110</v>
      </c>
      <c r="M527" s="63" t="s">
        <v>4295</v>
      </c>
      <c r="N527" s="63" t="s">
        <v>4278</v>
      </c>
      <c r="O527" s="63"/>
    </row>
    <row r="528" spans="1:15">
      <c r="A528" s="99">
        <v>10155458</v>
      </c>
      <c r="B528" s="63" t="s">
        <v>422</v>
      </c>
      <c r="C528" s="63" t="s">
        <v>107</v>
      </c>
      <c r="D528" s="63" t="s">
        <v>658</v>
      </c>
      <c r="E528" s="63" t="s">
        <v>654</v>
      </c>
      <c r="F528" s="63" t="s">
        <v>12820</v>
      </c>
      <c r="G528" s="63" t="s">
        <v>5807</v>
      </c>
      <c r="H528" s="63"/>
      <c r="I528" s="63" t="s">
        <v>13382</v>
      </c>
      <c r="J528" s="63" t="s">
        <v>5730</v>
      </c>
      <c r="K528" s="63" t="s">
        <v>4681</v>
      </c>
      <c r="L528" s="63" t="s">
        <v>5732</v>
      </c>
      <c r="M528" s="63" t="s">
        <v>4295</v>
      </c>
      <c r="N528" s="63" t="s">
        <v>4278</v>
      </c>
      <c r="O528" s="63"/>
    </row>
    <row r="529" spans="1:15">
      <c r="A529" s="99">
        <v>10155459</v>
      </c>
      <c r="B529" s="63" t="s">
        <v>643</v>
      </c>
      <c r="C529" s="63" t="s">
        <v>107</v>
      </c>
      <c r="D529" s="63" t="s">
        <v>658</v>
      </c>
      <c r="E529" s="63" t="s">
        <v>655</v>
      </c>
      <c r="F529" s="63" t="s">
        <v>12820</v>
      </c>
      <c r="G529" s="63" t="s">
        <v>5807</v>
      </c>
      <c r="H529" s="63"/>
      <c r="I529" s="63" t="s">
        <v>13382</v>
      </c>
      <c r="J529" s="63" t="s">
        <v>5730</v>
      </c>
      <c r="K529" s="63" t="s">
        <v>5108</v>
      </c>
      <c r="L529" s="63" t="s">
        <v>5811</v>
      </c>
      <c r="M529" s="63" t="s">
        <v>4295</v>
      </c>
      <c r="N529" s="63" t="s">
        <v>4278</v>
      </c>
      <c r="O529" s="63"/>
    </row>
    <row r="530" spans="1:15">
      <c r="A530" s="99">
        <v>10155460</v>
      </c>
      <c r="B530" s="63" t="s">
        <v>5806</v>
      </c>
      <c r="C530" s="63" t="s">
        <v>107</v>
      </c>
      <c r="D530" s="63" t="s">
        <v>384</v>
      </c>
      <c r="E530" s="63" t="s">
        <v>656</v>
      </c>
      <c r="F530" s="63" t="s">
        <v>12820</v>
      </c>
      <c r="G530" s="63" t="s">
        <v>5807</v>
      </c>
      <c r="H530" s="63"/>
      <c r="I530" s="63" t="s">
        <v>13382</v>
      </c>
      <c r="J530" s="63" t="s">
        <v>13383</v>
      </c>
      <c r="K530" s="63" t="s">
        <v>4284</v>
      </c>
      <c r="L530" s="63" t="s">
        <v>5067</v>
      </c>
      <c r="M530" s="63" t="s">
        <v>4295</v>
      </c>
      <c r="N530" s="63" t="s">
        <v>4278</v>
      </c>
      <c r="O530" s="63"/>
    </row>
    <row r="531" spans="1:15">
      <c r="A531" s="99">
        <v>10155465</v>
      </c>
      <c r="B531" s="63" t="s">
        <v>5806</v>
      </c>
      <c r="C531" s="63" t="s">
        <v>107</v>
      </c>
      <c r="D531" s="63" t="s">
        <v>658</v>
      </c>
      <c r="E531" s="63" t="s">
        <v>657</v>
      </c>
      <c r="F531" s="63" t="s">
        <v>12820</v>
      </c>
      <c r="G531" s="63" t="s">
        <v>5807</v>
      </c>
      <c r="H531" s="63"/>
      <c r="I531" s="63" t="s">
        <v>13382</v>
      </c>
      <c r="J531" s="63" t="s">
        <v>5808</v>
      </c>
      <c r="K531" s="63" t="s">
        <v>4681</v>
      </c>
      <c r="L531" s="63" t="s">
        <v>5200</v>
      </c>
      <c r="M531" s="63" t="s">
        <v>4281</v>
      </c>
      <c r="N531" s="63" t="s">
        <v>4278</v>
      </c>
      <c r="O531" s="63"/>
    </row>
    <row r="532" spans="1:15">
      <c r="A532" s="99">
        <v>10155471</v>
      </c>
      <c r="B532" s="63" t="s">
        <v>643</v>
      </c>
      <c r="C532" s="63" t="s">
        <v>12563</v>
      </c>
      <c r="D532" s="63" t="s">
        <v>661</v>
      </c>
      <c r="E532" s="63"/>
      <c r="F532" s="63" t="s">
        <v>12820</v>
      </c>
      <c r="G532" s="63" t="s">
        <v>5807</v>
      </c>
      <c r="H532" s="63"/>
      <c r="I532" s="63" t="s">
        <v>13382</v>
      </c>
      <c r="J532" s="63" t="s">
        <v>5808</v>
      </c>
      <c r="K532" s="63" t="s">
        <v>4284</v>
      </c>
      <c r="L532" s="63" t="s">
        <v>4742</v>
      </c>
      <c r="M532" s="63" t="s">
        <v>4281</v>
      </c>
      <c r="N532" s="63" t="s">
        <v>4278</v>
      </c>
      <c r="O532" s="63"/>
    </row>
    <row r="533" spans="1:15">
      <c r="A533" s="99">
        <v>10155475</v>
      </c>
      <c r="B533" s="63" t="s">
        <v>422</v>
      </c>
      <c r="C533" s="63" t="s">
        <v>107</v>
      </c>
      <c r="D533" s="63" t="s">
        <v>658</v>
      </c>
      <c r="E533" s="63" t="s">
        <v>660</v>
      </c>
      <c r="F533" s="63" t="s">
        <v>12820</v>
      </c>
      <c r="G533" s="63" t="s">
        <v>5807</v>
      </c>
      <c r="H533" s="63"/>
      <c r="I533" s="63" t="s">
        <v>13382</v>
      </c>
      <c r="J533" s="63" t="s">
        <v>5730</v>
      </c>
      <c r="K533" s="63" t="s">
        <v>4284</v>
      </c>
      <c r="L533" s="63" t="s">
        <v>109</v>
      </c>
      <c r="M533" s="63" t="s">
        <v>4295</v>
      </c>
      <c r="N533" s="63" t="s">
        <v>4278</v>
      </c>
      <c r="O533" s="63"/>
    </row>
    <row r="534" spans="1:15">
      <c r="A534" s="99">
        <v>10155512</v>
      </c>
      <c r="B534" s="63" t="s">
        <v>7013</v>
      </c>
      <c r="C534" s="63" t="s">
        <v>735</v>
      </c>
      <c r="D534" s="63" t="s">
        <v>7014</v>
      </c>
      <c r="E534" s="63"/>
      <c r="F534" s="63" t="s">
        <v>14242</v>
      </c>
      <c r="G534" s="63" t="s">
        <v>7015</v>
      </c>
      <c r="H534" s="63" t="s">
        <v>3800</v>
      </c>
      <c r="I534" s="63" t="s">
        <v>14243</v>
      </c>
      <c r="J534" s="63" t="s">
        <v>5025</v>
      </c>
      <c r="K534" s="63" t="s">
        <v>4284</v>
      </c>
      <c r="L534" s="63" t="s">
        <v>4313</v>
      </c>
      <c r="M534" s="63" t="s">
        <v>6454</v>
      </c>
      <c r="N534" s="63" t="s">
        <v>4278</v>
      </c>
      <c r="O534" s="63"/>
    </row>
    <row r="535" spans="1:15">
      <c r="A535" s="99">
        <v>10155513</v>
      </c>
      <c r="B535" s="63" t="s">
        <v>7013</v>
      </c>
      <c r="C535" s="63" t="s">
        <v>735</v>
      </c>
      <c r="D535" s="63" t="s">
        <v>7014</v>
      </c>
      <c r="E535" s="63"/>
      <c r="F535" s="63" t="s">
        <v>14242</v>
      </c>
      <c r="G535" s="63" t="s">
        <v>7015</v>
      </c>
      <c r="H535" s="63" t="s">
        <v>3800</v>
      </c>
      <c r="I535" s="63" t="s">
        <v>14243</v>
      </c>
      <c r="J535" s="63" t="s">
        <v>5341</v>
      </c>
      <c r="K535" s="63" t="s">
        <v>4284</v>
      </c>
      <c r="L535" s="63" t="s">
        <v>4313</v>
      </c>
      <c r="M535" s="63" t="s">
        <v>6454</v>
      </c>
      <c r="N535" s="63" t="s">
        <v>4278</v>
      </c>
      <c r="O535" s="63"/>
    </row>
    <row r="536" spans="1:15">
      <c r="A536" s="99">
        <v>10155670</v>
      </c>
      <c r="B536" s="63" t="s">
        <v>7016</v>
      </c>
      <c r="C536" s="63" t="s">
        <v>735</v>
      </c>
      <c r="D536" s="63" t="s">
        <v>872</v>
      </c>
      <c r="E536" s="63"/>
      <c r="F536" s="63" t="s">
        <v>14244</v>
      </c>
      <c r="G536" s="63" t="s">
        <v>7017</v>
      </c>
      <c r="H536" s="63"/>
      <c r="I536" s="63" t="s">
        <v>14245</v>
      </c>
      <c r="J536" s="63" t="s">
        <v>5118</v>
      </c>
      <c r="K536" s="63" t="s">
        <v>4276</v>
      </c>
      <c r="L536" s="63" t="s">
        <v>5225</v>
      </c>
      <c r="M536" s="63" t="s">
        <v>6454</v>
      </c>
      <c r="N536" s="63" t="s">
        <v>4278</v>
      </c>
      <c r="O536" s="63"/>
    </row>
    <row r="537" spans="1:15">
      <c r="A537" s="99">
        <v>10155671</v>
      </c>
      <c r="B537" s="63" t="s">
        <v>7016</v>
      </c>
      <c r="C537" s="63" t="s">
        <v>735</v>
      </c>
      <c r="D537" s="63" t="s">
        <v>872</v>
      </c>
      <c r="E537" s="63"/>
      <c r="F537" s="63" t="s">
        <v>14244</v>
      </c>
      <c r="G537" s="63" t="s">
        <v>7017</v>
      </c>
      <c r="H537" s="63"/>
      <c r="I537" s="63" t="s">
        <v>14245</v>
      </c>
      <c r="J537" s="63" t="s">
        <v>4592</v>
      </c>
      <c r="K537" s="63" t="s">
        <v>4284</v>
      </c>
      <c r="L537" s="63" t="s">
        <v>4303</v>
      </c>
      <c r="M537" s="63" t="s">
        <v>4936</v>
      </c>
      <c r="N537" s="63" t="s">
        <v>4278</v>
      </c>
      <c r="O537" s="63"/>
    </row>
    <row r="538" spans="1:15">
      <c r="A538" s="99">
        <v>10155672</v>
      </c>
      <c r="B538" s="63" t="s">
        <v>665</v>
      </c>
      <c r="C538" s="63" t="s">
        <v>107</v>
      </c>
      <c r="D538" s="63" t="s">
        <v>144</v>
      </c>
      <c r="E538" s="63" t="s">
        <v>666</v>
      </c>
      <c r="F538" s="63" t="s">
        <v>12820</v>
      </c>
      <c r="G538" s="63" t="s">
        <v>4679</v>
      </c>
      <c r="H538" s="63"/>
      <c r="I538" s="63" t="s">
        <v>12821</v>
      </c>
      <c r="J538" s="63" t="s">
        <v>4680</v>
      </c>
      <c r="K538" s="63" t="s">
        <v>4681</v>
      </c>
      <c r="L538" s="63" t="s">
        <v>110</v>
      </c>
      <c r="M538" s="63" t="s">
        <v>4295</v>
      </c>
      <c r="N538" s="63" t="s">
        <v>4278</v>
      </c>
      <c r="O538" s="63"/>
    </row>
    <row r="539" spans="1:15">
      <c r="A539" s="99">
        <v>10155673</v>
      </c>
      <c r="B539" s="63" t="s">
        <v>665</v>
      </c>
      <c r="C539" s="63" t="s">
        <v>107</v>
      </c>
      <c r="D539" s="63" t="s">
        <v>144</v>
      </c>
      <c r="E539" s="63" t="s">
        <v>667</v>
      </c>
      <c r="F539" s="63" t="s">
        <v>12820</v>
      </c>
      <c r="G539" s="63" t="s">
        <v>4679</v>
      </c>
      <c r="H539" s="63"/>
      <c r="I539" s="63" t="s">
        <v>12821</v>
      </c>
      <c r="J539" s="63" t="s">
        <v>4680</v>
      </c>
      <c r="K539" s="63" t="s">
        <v>4681</v>
      </c>
      <c r="L539" s="63" t="s">
        <v>110</v>
      </c>
      <c r="M539" s="63" t="s">
        <v>4295</v>
      </c>
      <c r="N539" s="63" t="s">
        <v>4278</v>
      </c>
      <c r="O539" s="63"/>
    </row>
    <row r="540" spans="1:15">
      <c r="A540" s="99">
        <v>10155674</v>
      </c>
      <c r="B540" s="63" t="s">
        <v>7018</v>
      </c>
      <c r="C540" s="63" t="s">
        <v>96</v>
      </c>
      <c r="D540" s="63" t="s">
        <v>6971</v>
      </c>
      <c r="E540" s="63"/>
      <c r="F540" s="63" t="s">
        <v>14246</v>
      </c>
      <c r="G540" s="63" t="s">
        <v>7019</v>
      </c>
      <c r="H540" s="63"/>
      <c r="I540" s="63" t="s">
        <v>14247</v>
      </c>
      <c r="J540" s="63" t="s">
        <v>14248</v>
      </c>
      <c r="K540" s="63" t="s">
        <v>5072</v>
      </c>
      <c r="L540" s="63" t="s">
        <v>5773</v>
      </c>
      <c r="M540" s="63" t="s">
        <v>5657</v>
      </c>
      <c r="N540" s="63" t="s">
        <v>4278</v>
      </c>
      <c r="O540" s="63"/>
    </row>
    <row r="541" spans="1:15">
      <c r="A541" s="99">
        <v>10155675</v>
      </c>
      <c r="B541" s="63" t="s">
        <v>7018</v>
      </c>
      <c r="C541" s="63" t="s">
        <v>96</v>
      </c>
      <c r="D541" s="63" t="s">
        <v>6971</v>
      </c>
      <c r="E541" s="63"/>
      <c r="F541" s="63" t="s">
        <v>14246</v>
      </c>
      <c r="G541" s="63" t="s">
        <v>7019</v>
      </c>
      <c r="H541" s="63"/>
      <c r="I541" s="63" t="s">
        <v>14247</v>
      </c>
      <c r="J541" s="63" t="s">
        <v>4292</v>
      </c>
      <c r="K541" s="63" t="s">
        <v>4284</v>
      </c>
      <c r="L541" s="63" t="s">
        <v>4303</v>
      </c>
      <c r="M541" s="63" t="s">
        <v>5657</v>
      </c>
      <c r="N541" s="63" t="s">
        <v>4278</v>
      </c>
      <c r="O541" s="63"/>
    </row>
    <row r="542" spans="1:15">
      <c r="A542" s="99">
        <v>10155685</v>
      </c>
      <c r="B542" s="63" t="s">
        <v>6806</v>
      </c>
      <c r="C542" s="63" t="s">
        <v>101</v>
      </c>
      <c r="D542" s="63" t="s">
        <v>6804</v>
      </c>
      <c r="E542" s="63"/>
      <c r="F542" s="63" t="s">
        <v>14071</v>
      </c>
      <c r="G542" s="63" t="s">
        <v>6807</v>
      </c>
      <c r="H542" s="63"/>
      <c r="I542" s="63" t="s">
        <v>14072</v>
      </c>
      <c r="J542" s="63" t="s">
        <v>5024</v>
      </c>
      <c r="K542" s="63" t="s">
        <v>4302</v>
      </c>
      <c r="L542" s="63" t="s">
        <v>4577</v>
      </c>
      <c r="M542" s="63" t="s">
        <v>4327</v>
      </c>
      <c r="N542" s="63" t="s">
        <v>4278</v>
      </c>
      <c r="O542" s="63"/>
    </row>
    <row r="543" spans="1:15">
      <c r="A543" s="99">
        <v>10155775</v>
      </c>
      <c r="B543" s="63" t="s">
        <v>671</v>
      </c>
      <c r="C543" s="63" t="s">
        <v>107</v>
      </c>
      <c r="D543" s="63" t="s">
        <v>672</v>
      </c>
      <c r="E543" s="63" t="s">
        <v>673</v>
      </c>
      <c r="F543" s="63" t="s">
        <v>12823</v>
      </c>
      <c r="G543" s="63" t="s">
        <v>4938</v>
      </c>
      <c r="H543" s="63"/>
      <c r="I543" s="63" t="s">
        <v>12824</v>
      </c>
      <c r="J543" s="63" t="s">
        <v>4576</v>
      </c>
      <c r="K543" s="63" t="s">
        <v>4284</v>
      </c>
      <c r="L543" s="63" t="s">
        <v>4504</v>
      </c>
      <c r="M543" s="63" t="s">
        <v>4295</v>
      </c>
      <c r="N543" s="63" t="s">
        <v>4278</v>
      </c>
      <c r="O543" s="63"/>
    </row>
    <row r="544" spans="1:15">
      <c r="A544" s="99">
        <v>10155777</v>
      </c>
      <c r="B544" s="63" t="s">
        <v>675</v>
      </c>
      <c r="C544" s="63" t="s">
        <v>13270</v>
      </c>
      <c r="D544" s="63" t="s">
        <v>672</v>
      </c>
      <c r="E544" s="63"/>
      <c r="F544" s="63" t="s">
        <v>12823</v>
      </c>
      <c r="G544" s="63" t="s">
        <v>4938</v>
      </c>
      <c r="H544" s="63"/>
      <c r="I544" s="63" t="s">
        <v>12824</v>
      </c>
      <c r="J544" s="63" t="s">
        <v>5086</v>
      </c>
      <c r="K544" s="63" t="s">
        <v>4284</v>
      </c>
      <c r="L544" s="63" t="s">
        <v>4742</v>
      </c>
      <c r="M544" s="63" t="s">
        <v>4295</v>
      </c>
      <c r="N544" s="63" t="s">
        <v>4278</v>
      </c>
      <c r="O544" s="63"/>
    </row>
    <row r="545" spans="1:15">
      <c r="A545" s="99">
        <v>10155778</v>
      </c>
      <c r="B545" s="63" t="s">
        <v>675</v>
      </c>
      <c r="C545" s="63" t="s">
        <v>107</v>
      </c>
      <c r="D545" s="63" t="s">
        <v>676</v>
      </c>
      <c r="E545" s="63" t="s">
        <v>678</v>
      </c>
      <c r="F545" s="63" t="s">
        <v>12823</v>
      </c>
      <c r="G545" s="63" t="s">
        <v>4938</v>
      </c>
      <c r="H545" s="63"/>
      <c r="I545" s="63" t="s">
        <v>12824</v>
      </c>
      <c r="J545" s="63" t="s">
        <v>4939</v>
      </c>
      <c r="K545" s="63" t="s">
        <v>4666</v>
      </c>
      <c r="L545" s="63" t="s">
        <v>2813</v>
      </c>
      <c r="M545" s="63" t="s">
        <v>4295</v>
      </c>
      <c r="N545" s="63" t="s">
        <v>4278</v>
      </c>
      <c r="O545" s="63"/>
    </row>
    <row r="546" spans="1:15">
      <c r="A546" s="99">
        <v>10155779</v>
      </c>
      <c r="B546" s="63" t="s">
        <v>671</v>
      </c>
      <c r="C546" s="63" t="s">
        <v>13270</v>
      </c>
      <c r="D546" s="63" t="s">
        <v>672</v>
      </c>
      <c r="E546" s="63"/>
      <c r="F546" s="63" t="s">
        <v>12823</v>
      </c>
      <c r="G546" s="63" t="s">
        <v>4938</v>
      </c>
      <c r="H546" s="63"/>
      <c r="I546" s="63" t="s">
        <v>12824</v>
      </c>
      <c r="J546" s="63" t="s">
        <v>5086</v>
      </c>
      <c r="K546" s="63" t="s">
        <v>4284</v>
      </c>
      <c r="L546" s="63" t="s">
        <v>109</v>
      </c>
      <c r="M546" s="63" t="s">
        <v>4295</v>
      </c>
      <c r="N546" s="63" t="s">
        <v>4278</v>
      </c>
      <c r="O546" s="63"/>
    </row>
    <row r="547" spans="1:15">
      <c r="A547" s="99">
        <v>10155780</v>
      </c>
      <c r="B547" s="63" t="s">
        <v>675</v>
      </c>
      <c r="C547" s="63" t="s">
        <v>13270</v>
      </c>
      <c r="D547" s="63" t="s">
        <v>672</v>
      </c>
      <c r="E547" s="63"/>
      <c r="F547" s="63" t="s">
        <v>12823</v>
      </c>
      <c r="G547" s="63" t="s">
        <v>4938</v>
      </c>
      <c r="H547" s="63"/>
      <c r="I547" s="63" t="s">
        <v>12824</v>
      </c>
      <c r="J547" s="63" t="s">
        <v>4296</v>
      </c>
      <c r="K547" s="63" t="s">
        <v>4284</v>
      </c>
      <c r="L547" s="63" t="s">
        <v>4742</v>
      </c>
      <c r="M547" s="63" t="s">
        <v>4295</v>
      </c>
      <c r="N547" s="63" t="s">
        <v>4278</v>
      </c>
      <c r="O547" s="63"/>
    </row>
    <row r="548" spans="1:15">
      <c r="A548" s="99">
        <v>10155782</v>
      </c>
      <c r="B548" s="63" t="s">
        <v>12822</v>
      </c>
      <c r="C548" s="63" t="s">
        <v>107</v>
      </c>
      <c r="D548" s="63" t="s">
        <v>12270</v>
      </c>
      <c r="E548" s="63" t="s">
        <v>12271</v>
      </c>
      <c r="F548" s="63" t="s">
        <v>12823</v>
      </c>
      <c r="G548" s="63" t="s">
        <v>4938</v>
      </c>
      <c r="H548" s="63"/>
      <c r="I548" s="63" t="s">
        <v>12824</v>
      </c>
      <c r="J548" s="63" t="s">
        <v>12825</v>
      </c>
      <c r="K548" s="63" t="s">
        <v>9197</v>
      </c>
      <c r="L548" s="63" t="s">
        <v>110</v>
      </c>
      <c r="M548" s="63" t="s">
        <v>4295</v>
      </c>
      <c r="N548" s="63" t="s">
        <v>4278</v>
      </c>
      <c r="O548" s="63"/>
    </row>
    <row r="549" spans="1:15">
      <c r="A549" s="99">
        <v>10155783</v>
      </c>
      <c r="B549" s="63" t="s">
        <v>675</v>
      </c>
      <c r="C549" s="63" t="s">
        <v>13270</v>
      </c>
      <c r="D549" s="63" t="s">
        <v>672</v>
      </c>
      <c r="E549" s="63"/>
      <c r="F549" s="63" t="s">
        <v>12823</v>
      </c>
      <c r="G549" s="63" t="s">
        <v>4938</v>
      </c>
      <c r="H549" s="63"/>
      <c r="I549" s="63" t="s">
        <v>12824</v>
      </c>
      <c r="J549" s="63" t="s">
        <v>4586</v>
      </c>
      <c r="K549" s="63" t="s">
        <v>5108</v>
      </c>
      <c r="L549" s="63" t="s">
        <v>5462</v>
      </c>
      <c r="M549" s="63" t="s">
        <v>4295</v>
      </c>
      <c r="N549" s="63" t="s">
        <v>4278</v>
      </c>
      <c r="O549" s="63"/>
    </row>
    <row r="550" spans="1:15">
      <c r="A550" s="99">
        <v>10155784</v>
      </c>
      <c r="B550" s="63" t="s">
        <v>675</v>
      </c>
      <c r="C550" s="63" t="s">
        <v>13270</v>
      </c>
      <c r="D550" s="63" t="s">
        <v>672</v>
      </c>
      <c r="E550" s="63"/>
      <c r="F550" s="63" t="s">
        <v>12823</v>
      </c>
      <c r="G550" s="63" t="s">
        <v>4938</v>
      </c>
      <c r="H550" s="63"/>
      <c r="I550" s="63" t="s">
        <v>12824</v>
      </c>
      <c r="J550" s="63" t="s">
        <v>4515</v>
      </c>
      <c r="K550" s="63" t="s">
        <v>4284</v>
      </c>
      <c r="L550" s="63" t="s">
        <v>4742</v>
      </c>
      <c r="M550" s="63" t="s">
        <v>4295</v>
      </c>
      <c r="N550" s="63" t="s">
        <v>4278</v>
      </c>
      <c r="O550" s="63"/>
    </row>
    <row r="551" spans="1:15">
      <c r="A551" s="99">
        <v>10155785</v>
      </c>
      <c r="B551" s="63" t="s">
        <v>675</v>
      </c>
      <c r="C551" s="63" t="s">
        <v>13270</v>
      </c>
      <c r="D551" s="63" t="s">
        <v>672</v>
      </c>
      <c r="E551" s="63"/>
      <c r="F551" s="63" t="s">
        <v>12823</v>
      </c>
      <c r="G551" s="63" t="s">
        <v>4938</v>
      </c>
      <c r="H551" s="63"/>
      <c r="I551" s="63" t="s">
        <v>12824</v>
      </c>
      <c r="J551" s="63" t="s">
        <v>5086</v>
      </c>
      <c r="K551" s="63" t="s">
        <v>4284</v>
      </c>
      <c r="L551" s="63" t="s">
        <v>109</v>
      </c>
      <c r="M551" s="63" t="s">
        <v>4295</v>
      </c>
      <c r="N551" s="63" t="s">
        <v>4278</v>
      </c>
      <c r="O551" s="63"/>
    </row>
    <row r="552" spans="1:15">
      <c r="A552" s="99">
        <v>10155786</v>
      </c>
      <c r="B552" s="63" t="s">
        <v>671</v>
      </c>
      <c r="C552" s="63" t="s">
        <v>13270</v>
      </c>
      <c r="D552" s="63" t="s">
        <v>672</v>
      </c>
      <c r="E552" s="63"/>
      <c r="F552" s="63" t="s">
        <v>12823</v>
      </c>
      <c r="G552" s="63" t="s">
        <v>4938</v>
      </c>
      <c r="H552" s="63"/>
      <c r="I552" s="63" t="s">
        <v>12824</v>
      </c>
      <c r="J552" s="63" t="s">
        <v>5086</v>
      </c>
      <c r="K552" s="63" t="s">
        <v>4276</v>
      </c>
      <c r="L552" s="63" t="s">
        <v>5305</v>
      </c>
      <c r="M552" s="63" t="s">
        <v>4295</v>
      </c>
      <c r="N552" s="63" t="s">
        <v>4278</v>
      </c>
      <c r="O552" s="63"/>
    </row>
    <row r="553" spans="1:15">
      <c r="A553" s="99">
        <v>10155787</v>
      </c>
      <c r="B553" s="63" t="s">
        <v>675</v>
      </c>
      <c r="C553" s="63" t="s">
        <v>107</v>
      </c>
      <c r="D553" s="63" t="s">
        <v>13272</v>
      </c>
      <c r="E553" s="63" t="s">
        <v>686</v>
      </c>
      <c r="F553" s="63" t="s">
        <v>12823</v>
      </c>
      <c r="G553" s="63" t="s">
        <v>4938</v>
      </c>
      <c r="H553" s="63"/>
      <c r="I553" s="63" t="s">
        <v>12824</v>
      </c>
      <c r="J553" s="63" t="s">
        <v>4586</v>
      </c>
      <c r="K553" s="63" t="s">
        <v>5463</v>
      </c>
      <c r="L553" s="63" t="s">
        <v>2032</v>
      </c>
      <c r="M553" s="63" t="s">
        <v>4295</v>
      </c>
      <c r="N553" s="63" t="s">
        <v>4278</v>
      </c>
      <c r="O553" s="63"/>
    </row>
    <row r="554" spans="1:15">
      <c r="A554" s="99">
        <v>10155788</v>
      </c>
      <c r="B554" s="63" t="s">
        <v>671</v>
      </c>
      <c r="C554" s="63" t="s">
        <v>13270</v>
      </c>
      <c r="D554" s="63" t="s">
        <v>672</v>
      </c>
      <c r="E554" s="63"/>
      <c r="F554" s="63" t="s">
        <v>12823</v>
      </c>
      <c r="G554" s="63" t="s">
        <v>4938</v>
      </c>
      <c r="H554" s="63"/>
      <c r="I554" s="63" t="s">
        <v>12824</v>
      </c>
      <c r="J554" s="63" t="s">
        <v>4372</v>
      </c>
      <c r="K554" s="63" t="s">
        <v>4284</v>
      </c>
      <c r="L554" s="63" t="s">
        <v>4742</v>
      </c>
      <c r="M554" s="63" t="s">
        <v>4295</v>
      </c>
      <c r="N554" s="63" t="s">
        <v>4278</v>
      </c>
      <c r="O554" s="63"/>
    </row>
    <row r="555" spans="1:15">
      <c r="A555" s="99">
        <v>10155797</v>
      </c>
      <c r="B555" s="63" t="s">
        <v>7021</v>
      </c>
      <c r="C555" s="63" t="s">
        <v>96</v>
      </c>
      <c r="D555" s="63" t="s">
        <v>7022</v>
      </c>
      <c r="E555" s="63"/>
      <c r="F555" s="63" t="s">
        <v>14249</v>
      </c>
      <c r="G555" s="63" t="s">
        <v>7023</v>
      </c>
      <c r="H555" s="63"/>
      <c r="I555" s="63" t="s">
        <v>14250</v>
      </c>
      <c r="J555" s="63" t="s">
        <v>7020</v>
      </c>
      <c r="K555" s="63" t="s">
        <v>4284</v>
      </c>
      <c r="L555" s="63" t="s">
        <v>4303</v>
      </c>
      <c r="M555" s="63" t="s">
        <v>5657</v>
      </c>
      <c r="N555" s="63" t="s">
        <v>4278</v>
      </c>
      <c r="O555" s="63"/>
    </row>
    <row r="556" spans="1:15">
      <c r="A556" s="99">
        <v>10155798</v>
      </c>
      <c r="B556" s="63" t="s">
        <v>4356</v>
      </c>
      <c r="C556" s="63" t="s">
        <v>101</v>
      </c>
      <c r="D556" s="63" t="s">
        <v>4346</v>
      </c>
      <c r="E556" s="63" t="s">
        <v>3454</v>
      </c>
      <c r="F556" s="63" t="s">
        <v>12585</v>
      </c>
      <c r="G556" s="63" t="s">
        <v>4357</v>
      </c>
      <c r="H556" s="63"/>
      <c r="I556" s="63" t="s">
        <v>12586</v>
      </c>
      <c r="J556" s="63" t="s">
        <v>4353</v>
      </c>
      <c r="K556" s="63" t="s">
        <v>4284</v>
      </c>
      <c r="L556" s="63" t="s">
        <v>4354</v>
      </c>
      <c r="M556" s="63" t="s">
        <v>4355</v>
      </c>
      <c r="N556" s="63" t="s">
        <v>4278</v>
      </c>
      <c r="O556" s="63"/>
    </row>
    <row r="557" spans="1:15">
      <c r="A557" s="99">
        <v>10155799</v>
      </c>
      <c r="B557" s="63" t="s">
        <v>7528</v>
      </c>
      <c r="C557" s="63" t="s">
        <v>101</v>
      </c>
      <c r="D557" s="63" t="s">
        <v>7529</v>
      </c>
      <c r="E557" s="63" t="s">
        <v>693</v>
      </c>
      <c r="F557" s="63" t="s">
        <v>14705</v>
      </c>
      <c r="G557" s="63" t="s">
        <v>7530</v>
      </c>
      <c r="H557" s="63"/>
      <c r="I557" s="63" t="s">
        <v>12586</v>
      </c>
      <c r="J557" s="63" t="s">
        <v>4534</v>
      </c>
      <c r="K557" s="63" t="s">
        <v>4302</v>
      </c>
      <c r="L557" s="63" t="s">
        <v>5254</v>
      </c>
      <c r="M557" s="63" t="s">
        <v>4507</v>
      </c>
      <c r="N557" s="63" t="s">
        <v>4278</v>
      </c>
      <c r="O557" s="63"/>
    </row>
    <row r="558" spans="1:15">
      <c r="A558" s="99">
        <v>10155800</v>
      </c>
      <c r="B558" s="63" t="s">
        <v>4322</v>
      </c>
      <c r="C558" s="63" t="s">
        <v>12574</v>
      </c>
      <c r="D558" s="63" t="s">
        <v>4323</v>
      </c>
      <c r="E558" s="63"/>
      <c r="F558" s="63" t="s">
        <v>12575</v>
      </c>
      <c r="G558" s="63" t="s">
        <v>4324</v>
      </c>
      <c r="H558" s="63"/>
      <c r="I558" s="63" t="s">
        <v>12576</v>
      </c>
      <c r="J558" s="63" t="s">
        <v>4325</v>
      </c>
      <c r="K558" s="63" t="s">
        <v>4326</v>
      </c>
      <c r="L558" s="63" t="s">
        <v>1369</v>
      </c>
      <c r="M558" s="63" t="s">
        <v>4327</v>
      </c>
      <c r="N558" s="63" t="s">
        <v>4278</v>
      </c>
      <c r="O558" s="63"/>
    </row>
    <row r="559" spans="1:15">
      <c r="A559" s="99">
        <v>10155803</v>
      </c>
      <c r="B559" s="63" t="s">
        <v>7024</v>
      </c>
      <c r="C559" s="63" t="s">
        <v>735</v>
      </c>
      <c r="D559" s="63" t="s">
        <v>7025</v>
      </c>
      <c r="E559" s="63"/>
      <c r="F559" s="63" t="s">
        <v>14251</v>
      </c>
      <c r="G559" s="63" t="s">
        <v>7026</v>
      </c>
      <c r="H559" s="63"/>
      <c r="I559" s="63" t="s">
        <v>12586</v>
      </c>
      <c r="J559" s="63" t="s">
        <v>4592</v>
      </c>
      <c r="K559" s="63" t="s">
        <v>4284</v>
      </c>
      <c r="L559" s="63" t="s">
        <v>4742</v>
      </c>
      <c r="M559" s="63" t="s">
        <v>6454</v>
      </c>
      <c r="N559" s="63" t="s">
        <v>4278</v>
      </c>
      <c r="O559" s="63"/>
    </row>
    <row r="560" spans="1:15">
      <c r="A560" s="99">
        <v>10155807</v>
      </c>
      <c r="B560" s="63" t="s">
        <v>6340</v>
      </c>
      <c r="C560" s="63" t="s">
        <v>101</v>
      </c>
      <c r="D560" s="63" t="s">
        <v>4283</v>
      </c>
      <c r="E560" s="63"/>
      <c r="F560" s="63" t="s">
        <v>13684</v>
      </c>
      <c r="G560" s="63" t="s">
        <v>6341</v>
      </c>
      <c r="H560" s="63"/>
      <c r="I560" s="63" t="s">
        <v>12576</v>
      </c>
      <c r="J560" s="63"/>
      <c r="K560" s="63" t="s">
        <v>4284</v>
      </c>
      <c r="L560" s="63" t="s">
        <v>4742</v>
      </c>
      <c r="M560" s="63" t="s">
        <v>4277</v>
      </c>
      <c r="N560" s="63" t="s">
        <v>4278</v>
      </c>
      <c r="O560" s="63"/>
    </row>
    <row r="561" spans="1:15">
      <c r="A561" s="99">
        <v>10155853</v>
      </c>
      <c r="B561" s="63" t="s">
        <v>6806</v>
      </c>
      <c r="C561" s="63" t="s">
        <v>101</v>
      </c>
      <c r="D561" s="63" t="s">
        <v>6808</v>
      </c>
      <c r="E561" s="63" t="s">
        <v>3454</v>
      </c>
      <c r="F561" s="63" t="s">
        <v>14073</v>
      </c>
      <c r="G561" s="63" t="s">
        <v>6809</v>
      </c>
      <c r="H561" s="63"/>
      <c r="I561" s="63" t="s">
        <v>14074</v>
      </c>
      <c r="J561" s="63" t="s">
        <v>4437</v>
      </c>
      <c r="K561" s="63" t="s">
        <v>4284</v>
      </c>
      <c r="L561" s="63" t="s">
        <v>4596</v>
      </c>
      <c r="M561" s="63" t="s">
        <v>6452</v>
      </c>
      <c r="N561" s="63" t="s">
        <v>4278</v>
      </c>
      <c r="O561" s="63"/>
    </row>
    <row r="562" spans="1:15">
      <c r="A562" s="99">
        <v>10156050</v>
      </c>
      <c r="B562" s="63" t="s">
        <v>6527</v>
      </c>
      <c r="C562" s="63" t="s">
        <v>101</v>
      </c>
      <c r="D562" s="63" t="s">
        <v>6528</v>
      </c>
      <c r="E562" s="63"/>
      <c r="F562" s="63" t="s">
        <v>13795</v>
      </c>
      <c r="G562" s="63" t="s">
        <v>6529</v>
      </c>
      <c r="H562" s="63"/>
      <c r="I562" s="63" t="s">
        <v>12675</v>
      </c>
      <c r="J562" s="63" t="s">
        <v>5174</v>
      </c>
      <c r="K562" s="63" t="s">
        <v>4302</v>
      </c>
      <c r="L562" s="63" t="s">
        <v>4583</v>
      </c>
      <c r="M562" s="63" t="s">
        <v>4562</v>
      </c>
      <c r="N562" s="63" t="s">
        <v>4278</v>
      </c>
      <c r="O562" s="63"/>
    </row>
    <row r="563" spans="1:15">
      <c r="A563" s="99">
        <v>10156053</v>
      </c>
      <c r="B563" s="63" t="s">
        <v>6530</v>
      </c>
      <c r="C563" s="63" t="s">
        <v>101</v>
      </c>
      <c r="D563" s="63" t="s">
        <v>6528</v>
      </c>
      <c r="E563" s="63"/>
      <c r="F563" s="63" t="s">
        <v>13796</v>
      </c>
      <c r="G563" s="63" t="s">
        <v>6531</v>
      </c>
      <c r="H563" s="63"/>
      <c r="I563" s="63" t="s">
        <v>13797</v>
      </c>
      <c r="J563" s="63" t="s">
        <v>4515</v>
      </c>
      <c r="K563" s="63" t="s">
        <v>4284</v>
      </c>
      <c r="L563" s="63" t="s">
        <v>4742</v>
      </c>
      <c r="M563" s="63" t="s">
        <v>4344</v>
      </c>
      <c r="N563" s="63" t="s">
        <v>4278</v>
      </c>
      <c r="O563" s="63"/>
    </row>
    <row r="564" spans="1:15">
      <c r="A564" s="99">
        <v>10156603</v>
      </c>
      <c r="B564" s="63" t="s">
        <v>7027</v>
      </c>
      <c r="C564" s="63" t="s">
        <v>14252</v>
      </c>
      <c r="D564" s="63" t="s">
        <v>4331</v>
      </c>
      <c r="E564" s="63" t="s">
        <v>699</v>
      </c>
      <c r="F564" s="63" t="s">
        <v>14253</v>
      </c>
      <c r="G564" s="63" t="s">
        <v>7028</v>
      </c>
      <c r="H564" s="63"/>
      <c r="I564" s="63" t="s">
        <v>12675</v>
      </c>
      <c r="J564" s="63" t="s">
        <v>5189</v>
      </c>
      <c r="K564" s="63" t="s">
        <v>4284</v>
      </c>
      <c r="L564" s="63" t="s">
        <v>5175</v>
      </c>
      <c r="M564" s="63" t="s">
        <v>5657</v>
      </c>
      <c r="N564" s="63" t="s">
        <v>4278</v>
      </c>
      <c r="O564" s="63"/>
    </row>
    <row r="565" spans="1:15">
      <c r="A565" s="99">
        <v>10156688</v>
      </c>
      <c r="B565" s="63" t="s">
        <v>7259</v>
      </c>
      <c r="C565" s="63" t="s">
        <v>101</v>
      </c>
      <c r="D565" s="63" t="s">
        <v>7260</v>
      </c>
      <c r="E565" s="63"/>
      <c r="F565" s="63" t="s">
        <v>14442</v>
      </c>
      <c r="G565" s="63" t="s">
        <v>7261</v>
      </c>
      <c r="H565" s="63"/>
      <c r="I565" s="63" t="s">
        <v>14443</v>
      </c>
      <c r="J565" s="63" t="s">
        <v>4296</v>
      </c>
      <c r="K565" s="63" t="s">
        <v>4312</v>
      </c>
      <c r="L565" s="63" t="s">
        <v>5786</v>
      </c>
      <c r="M565" s="63" t="s">
        <v>4321</v>
      </c>
      <c r="N565" s="63" t="s">
        <v>4278</v>
      </c>
      <c r="O565" s="63"/>
    </row>
    <row r="566" spans="1:15">
      <c r="A566" s="99">
        <v>10156697</v>
      </c>
      <c r="B566" s="63" t="s">
        <v>6532</v>
      </c>
      <c r="C566" s="63" t="s">
        <v>101</v>
      </c>
      <c r="D566" s="63" t="s">
        <v>6533</v>
      </c>
      <c r="E566" s="63" t="s">
        <v>702</v>
      </c>
      <c r="F566" s="63" t="s">
        <v>13798</v>
      </c>
      <c r="G566" s="63" t="s">
        <v>6534</v>
      </c>
      <c r="H566" s="63"/>
      <c r="I566" s="63" t="s">
        <v>12588</v>
      </c>
      <c r="J566" s="63" t="s">
        <v>4593</v>
      </c>
      <c r="K566" s="63" t="s">
        <v>5366</v>
      </c>
      <c r="L566" s="63" t="s">
        <v>4525</v>
      </c>
      <c r="M566" s="63" t="s">
        <v>6454</v>
      </c>
      <c r="N566" s="63" t="s">
        <v>4278</v>
      </c>
      <c r="O566" s="63"/>
    </row>
    <row r="567" spans="1:15">
      <c r="A567" s="99">
        <v>10156699</v>
      </c>
      <c r="B567" s="63" t="s">
        <v>4358</v>
      </c>
      <c r="C567" s="63" t="s">
        <v>101</v>
      </c>
      <c r="D567" s="63" t="s">
        <v>1191</v>
      </c>
      <c r="E567" s="63"/>
      <c r="F567" s="63" t="s">
        <v>12587</v>
      </c>
      <c r="G567" s="63" t="s">
        <v>4359</v>
      </c>
      <c r="H567" s="63"/>
      <c r="I567" s="63" t="s">
        <v>12588</v>
      </c>
      <c r="J567" s="63"/>
      <c r="K567" s="63" t="s">
        <v>4284</v>
      </c>
      <c r="L567" s="63" t="s">
        <v>4354</v>
      </c>
      <c r="M567" s="63" t="s">
        <v>4355</v>
      </c>
      <c r="N567" s="63" t="s">
        <v>4278</v>
      </c>
      <c r="O567" s="63"/>
    </row>
    <row r="568" spans="1:15">
      <c r="A568" s="99">
        <v>10156767</v>
      </c>
      <c r="B568" s="63" t="s">
        <v>6810</v>
      </c>
      <c r="C568" s="63" t="s">
        <v>101</v>
      </c>
      <c r="D568" s="63" t="s">
        <v>6808</v>
      </c>
      <c r="E568" s="63"/>
      <c r="F568" s="63" t="s">
        <v>14075</v>
      </c>
      <c r="G568" s="63" t="s">
        <v>6811</v>
      </c>
      <c r="H568" s="63"/>
      <c r="I568" s="63" t="s">
        <v>12588</v>
      </c>
      <c r="J568" s="63" t="s">
        <v>6568</v>
      </c>
      <c r="K568" s="63" t="s">
        <v>4284</v>
      </c>
      <c r="L568" s="63" t="s">
        <v>4283</v>
      </c>
      <c r="M568" s="63" t="s">
        <v>4307</v>
      </c>
      <c r="N568" s="63" t="s">
        <v>4278</v>
      </c>
      <c r="O568" s="63"/>
    </row>
    <row r="569" spans="1:15">
      <c r="A569" s="99">
        <v>10156963</v>
      </c>
      <c r="B569" s="63" t="s">
        <v>6812</v>
      </c>
      <c r="C569" s="63" t="s">
        <v>101</v>
      </c>
      <c r="D569" s="63" t="s">
        <v>6808</v>
      </c>
      <c r="E569" s="63"/>
      <c r="F569" s="63" t="s">
        <v>14076</v>
      </c>
      <c r="G569" s="63" t="s">
        <v>6813</v>
      </c>
      <c r="H569" s="63"/>
      <c r="I569" s="63" t="s">
        <v>12588</v>
      </c>
      <c r="J569" s="63" t="s">
        <v>4342</v>
      </c>
      <c r="K569" s="63" t="s">
        <v>4302</v>
      </c>
      <c r="L569" s="63" t="s">
        <v>4451</v>
      </c>
      <c r="M569" s="63" t="s">
        <v>4327</v>
      </c>
      <c r="N569" s="63" t="s">
        <v>4278</v>
      </c>
      <c r="O569" s="63"/>
    </row>
    <row r="570" spans="1:15">
      <c r="A570" s="99">
        <v>10156966</v>
      </c>
      <c r="B570" s="63" t="s">
        <v>6814</v>
      </c>
      <c r="C570" s="63" t="s">
        <v>101</v>
      </c>
      <c r="D570" s="63" t="s">
        <v>6808</v>
      </c>
      <c r="E570" s="63"/>
      <c r="F570" s="63" t="s">
        <v>14075</v>
      </c>
      <c r="G570" s="63" t="s">
        <v>6815</v>
      </c>
      <c r="H570" s="63"/>
      <c r="I570" s="63" t="s">
        <v>12588</v>
      </c>
      <c r="J570" s="63" t="s">
        <v>6788</v>
      </c>
      <c r="K570" s="63" t="s">
        <v>4284</v>
      </c>
      <c r="L570" s="63" t="s">
        <v>4306</v>
      </c>
      <c r="M570" s="63" t="s">
        <v>4307</v>
      </c>
      <c r="N570" s="63" t="s">
        <v>4278</v>
      </c>
      <c r="O570" s="63"/>
    </row>
    <row r="571" spans="1:15">
      <c r="A571" s="99">
        <v>10156977</v>
      </c>
      <c r="B571" s="63" t="s">
        <v>707</v>
      </c>
      <c r="C571" s="63" t="s">
        <v>380</v>
      </c>
      <c r="D571" s="63" t="s">
        <v>707</v>
      </c>
      <c r="E571" s="63" t="s">
        <v>708</v>
      </c>
      <c r="F571" s="63" t="s">
        <v>13095</v>
      </c>
      <c r="G571" s="63" t="s">
        <v>5078</v>
      </c>
      <c r="H571" s="63"/>
      <c r="I571" s="63" t="s">
        <v>13096</v>
      </c>
      <c r="J571" s="63" t="s">
        <v>5079</v>
      </c>
      <c r="K571" s="63" t="s">
        <v>4284</v>
      </c>
      <c r="L571" s="63" t="s">
        <v>4581</v>
      </c>
      <c r="M571" s="63" t="s">
        <v>5080</v>
      </c>
      <c r="N571" s="63" t="s">
        <v>4278</v>
      </c>
      <c r="O571" s="63"/>
    </row>
    <row r="572" spans="1:15">
      <c r="A572" s="99">
        <v>10156978</v>
      </c>
      <c r="B572" s="63" t="s">
        <v>707</v>
      </c>
      <c r="C572" s="63" t="s">
        <v>12558</v>
      </c>
      <c r="D572" s="63" t="s">
        <v>4283</v>
      </c>
      <c r="E572" s="63" t="s">
        <v>710</v>
      </c>
      <c r="F572" s="63" t="s">
        <v>13095</v>
      </c>
      <c r="G572" s="63" t="s">
        <v>5078</v>
      </c>
      <c r="H572" s="63"/>
      <c r="I572" s="63" t="s">
        <v>13096</v>
      </c>
      <c r="J572" s="63" t="s">
        <v>7388</v>
      </c>
      <c r="K572" s="63" t="s">
        <v>4284</v>
      </c>
      <c r="L572" s="63" t="s">
        <v>6918</v>
      </c>
      <c r="M572" s="63" t="s">
        <v>6733</v>
      </c>
      <c r="N572" s="63" t="s">
        <v>4278</v>
      </c>
      <c r="O572" s="63"/>
    </row>
    <row r="573" spans="1:15">
      <c r="A573" s="99">
        <v>10156979</v>
      </c>
      <c r="B573" s="63" t="s">
        <v>711</v>
      </c>
      <c r="C573" s="63" t="s">
        <v>12558</v>
      </c>
      <c r="D573" s="63" t="s">
        <v>4283</v>
      </c>
      <c r="E573" s="63"/>
      <c r="F573" s="63" t="s">
        <v>13095</v>
      </c>
      <c r="G573" s="63" t="s">
        <v>7389</v>
      </c>
      <c r="H573" s="63"/>
      <c r="I573" s="63" t="s">
        <v>13096</v>
      </c>
      <c r="J573" s="63" t="s">
        <v>5086</v>
      </c>
      <c r="K573" s="63" t="s">
        <v>4284</v>
      </c>
      <c r="L573" s="63" t="s">
        <v>4742</v>
      </c>
      <c r="M573" s="63" t="s">
        <v>4281</v>
      </c>
      <c r="N573" s="63" t="s">
        <v>4278</v>
      </c>
      <c r="O573" s="63"/>
    </row>
    <row r="574" spans="1:15">
      <c r="A574" s="99">
        <v>10157021</v>
      </c>
      <c r="B574" s="63" t="s">
        <v>14691</v>
      </c>
      <c r="C574" s="63" t="s">
        <v>14587</v>
      </c>
      <c r="D574" s="63" t="s">
        <v>4283</v>
      </c>
      <c r="E574" s="63" t="s">
        <v>9664</v>
      </c>
      <c r="F574" s="63" t="s">
        <v>713</v>
      </c>
      <c r="G574" s="63" t="s">
        <v>14692</v>
      </c>
      <c r="H574" s="63"/>
      <c r="I574" s="63" t="s">
        <v>14693</v>
      </c>
      <c r="J574" s="63" t="s">
        <v>14694</v>
      </c>
      <c r="K574" s="63" t="s">
        <v>4284</v>
      </c>
      <c r="L574" s="63" t="s">
        <v>14695</v>
      </c>
      <c r="M574" s="63" t="s">
        <v>4295</v>
      </c>
      <c r="N574" s="63" t="s">
        <v>4363</v>
      </c>
      <c r="O574" s="63"/>
    </row>
    <row r="575" spans="1:15">
      <c r="A575" s="99">
        <v>10157029</v>
      </c>
      <c r="B575" s="63" t="s">
        <v>715</v>
      </c>
      <c r="C575" s="63" t="s">
        <v>12651</v>
      </c>
      <c r="D575" s="63" t="s">
        <v>4283</v>
      </c>
      <c r="E575" s="63"/>
      <c r="F575" s="63" t="s">
        <v>12660</v>
      </c>
      <c r="G575" s="63" t="s">
        <v>4485</v>
      </c>
      <c r="H575" s="63"/>
      <c r="I575" s="63" t="s">
        <v>12661</v>
      </c>
      <c r="J575" s="63" t="s">
        <v>4373</v>
      </c>
      <c r="K575" s="63" t="s">
        <v>4284</v>
      </c>
      <c r="L575" s="63" t="s">
        <v>4486</v>
      </c>
      <c r="M575" s="63" t="s">
        <v>4487</v>
      </c>
      <c r="N575" s="63" t="s">
        <v>4278</v>
      </c>
      <c r="O575" s="63"/>
    </row>
    <row r="576" spans="1:15">
      <c r="A576" s="99">
        <v>10157030</v>
      </c>
      <c r="B576" s="63" t="s">
        <v>715</v>
      </c>
      <c r="C576" s="63" t="s">
        <v>12651</v>
      </c>
      <c r="D576" s="63" t="s">
        <v>4283</v>
      </c>
      <c r="E576" s="63"/>
      <c r="F576" s="63" t="s">
        <v>12662</v>
      </c>
      <c r="G576" s="63" t="s">
        <v>4488</v>
      </c>
      <c r="H576" s="63"/>
      <c r="I576" s="63" t="s">
        <v>12661</v>
      </c>
      <c r="J576" s="63" t="s">
        <v>4333</v>
      </c>
      <c r="K576" s="63" t="s">
        <v>4302</v>
      </c>
      <c r="L576" s="63" t="s">
        <v>1927</v>
      </c>
      <c r="M576" s="63" t="s">
        <v>4489</v>
      </c>
      <c r="N576" s="63" t="s">
        <v>4278</v>
      </c>
      <c r="O576" s="63"/>
    </row>
    <row r="577" spans="1:15">
      <c r="A577" s="99">
        <v>10157031</v>
      </c>
      <c r="B577" s="63" t="s">
        <v>715</v>
      </c>
      <c r="C577" s="63" t="s">
        <v>12651</v>
      </c>
      <c r="D577" s="63" t="s">
        <v>4283</v>
      </c>
      <c r="E577" s="63"/>
      <c r="F577" s="63" t="s">
        <v>12663</v>
      </c>
      <c r="G577" s="63" t="s">
        <v>4490</v>
      </c>
      <c r="H577" s="63"/>
      <c r="I577" s="63" t="s">
        <v>12664</v>
      </c>
      <c r="J577" s="63" t="s">
        <v>4333</v>
      </c>
      <c r="K577" s="63" t="s">
        <v>4302</v>
      </c>
      <c r="L577" s="63" t="s">
        <v>4454</v>
      </c>
      <c r="M577" s="63" t="s">
        <v>4491</v>
      </c>
      <c r="N577" s="63" t="s">
        <v>4278</v>
      </c>
      <c r="O577" s="63"/>
    </row>
    <row r="578" spans="1:15">
      <c r="A578" s="99">
        <v>10157032</v>
      </c>
      <c r="B578" s="63" t="s">
        <v>715</v>
      </c>
      <c r="C578" s="63" t="s">
        <v>12651</v>
      </c>
      <c r="D578" s="63" t="s">
        <v>4283</v>
      </c>
      <c r="E578" s="63"/>
      <c r="F578" s="63" t="s">
        <v>12665</v>
      </c>
      <c r="G578" s="63" t="s">
        <v>4492</v>
      </c>
      <c r="H578" s="63"/>
      <c r="I578" s="63" t="s">
        <v>12661</v>
      </c>
      <c r="J578" s="63" t="s">
        <v>4373</v>
      </c>
      <c r="K578" s="63" t="s">
        <v>4284</v>
      </c>
      <c r="L578" s="63" t="s">
        <v>4493</v>
      </c>
      <c r="M578" s="63" t="s">
        <v>4494</v>
      </c>
      <c r="N578" s="63" t="s">
        <v>4278</v>
      </c>
      <c r="O578" s="63"/>
    </row>
    <row r="579" spans="1:15">
      <c r="A579" s="99">
        <v>10157146</v>
      </c>
      <c r="B579" s="63" t="s">
        <v>6816</v>
      </c>
      <c r="C579" s="63" t="s">
        <v>101</v>
      </c>
      <c r="D579" s="63" t="s">
        <v>6448</v>
      </c>
      <c r="E579" s="63" t="s">
        <v>3454</v>
      </c>
      <c r="F579" s="63" t="s">
        <v>14077</v>
      </c>
      <c r="G579" s="63" t="s">
        <v>6817</v>
      </c>
      <c r="H579" s="63"/>
      <c r="I579" s="63" t="s">
        <v>12559</v>
      </c>
      <c r="J579" s="63" t="s">
        <v>4318</v>
      </c>
      <c r="K579" s="63" t="s">
        <v>4284</v>
      </c>
      <c r="L579" s="63" t="s">
        <v>4580</v>
      </c>
      <c r="M579" s="63" t="s">
        <v>6086</v>
      </c>
      <c r="N579" s="63" t="s">
        <v>4278</v>
      </c>
      <c r="O579" s="63"/>
    </row>
    <row r="580" spans="1:15">
      <c r="A580" s="99">
        <v>10157152</v>
      </c>
      <c r="B580" s="63" t="s">
        <v>723</v>
      </c>
      <c r="C580" s="63" t="s">
        <v>12558</v>
      </c>
      <c r="D580" s="63" t="s">
        <v>4290</v>
      </c>
      <c r="E580" s="63"/>
      <c r="F580" s="63"/>
      <c r="G580" s="63" t="s">
        <v>4291</v>
      </c>
      <c r="H580" s="63"/>
      <c r="I580" s="63" t="s">
        <v>12559</v>
      </c>
      <c r="J580" s="63" t="s">
        <v>4292</v>
      </c>
      <c r="K580" s="63" t="s">
        <v>4293</v>
      </c>
      <c r="L580" s="63" t="s">
        <v>4294</v>
      </c>
      <c r="M580" s="63" t="s">
        <v>4295</v>
      </c>
      <c r="N580" s="63" t="s">
        <v>4278</v>
      </c>
      <c r="O580" s="63"/>
    </row>
    <row r="581" spans="1:15">
      <c r="A581" s="99">
        <v>10157197</v>
      </c>
      <c r="B581" s="63" t="s">
        <v>726</v>
      </c>
      <c r="C581" s="63" t="s">
        <v>14536</v>
      </c>
      <c r="D581" s="63" t="s">
        <v>7390</v>
      </c>
      <c r="E581" s="63"/>
      <c r="F581" s="63" t="s">
        <v>14537</v>
      </c>
      <c r="G581" s="63" t="s">
        <v>7391</v>
      </c>
      <c r="H581" s="63"/>
      <c r="I581" s="63" t="s">
        <v>12559</v>
      </c>
      <c r="J581" s="63" t="s">
        <v>4386</v>
      </c>
      <c r="K581" s="63" t="s">
        <v>4284</v>
      </c>
      <c r="L581" s="63" t="s">
        <v>7392</v>
      </c>
      <c r="M581" s="63" t="s">
        <v>12597</v>
      </c>
      <c r="N581" s="63" t="s">
        <v>4278</v>
      </c>
      <c r="O581" s="63"/>
    </row>
    <row r="582" spans="1:15">
      <c r="A582" s="99">
        <v>10157247</v>
      </c>
      <c r="B582" s="63" t="s">
        <v>715</v>
      </c>
      <c r="C582" s="63" t="s">
        <v>12651</v>
      </c>
      <c r="D582" s="63" t="s">
        <v>4283</v>
      </c>
      <c r="E582" s="63"/>
      <c r="F582" s="63" t="s">
        <v>12666</v>
      </c>
      <c r="G582" s="63" t="s">
        <v>4495</v>
      </c>
      <c r="H582" s="63"/>
      <c r="I582" s="63" t="s">
        <v>12667</v>
      </c>
      <c r="J582" s="63" t="s">
        <v>4333</v>
      </c>
      <c r="K582" s="63" t="s">
        <v>4302</v>
      </c>
      <c r="L582" s="63" t="s">
        <v>4496</v>
      </c>
      <c r="M582" s="63" t="s">
        <v>4497</v>
      </c>
      <c r="N582" s="63" t="s">
        <v>4278</v>
      </c>
      <c r="O582" s="63"/>
    </row>
    <row r="583" spans="1:15">
      <c r="A583" s="99">
        <v>10157257</v>
      </c>
      <c r="B583" s="63" t="s">
        <v>6812</v>
      </c>
      <c r="C583" s="63" t="s">
        <v>101</v>
      </c>
      <c r="D583" s="63" t="s">
        <v>6808</v>
      </c>
      <c r="E583" s="63" t="s">
        <v>3454</v>
      </c>
      <c r="F583" s="63" t="s">
        <v>14078</v>
      </c>
      <c r="G583" s="63" t="s">
        <v>6819</v>
      </c>
      <c r="H583" s="63"/>
      <c r="I583" s="63" t="s">
        <v>14079</v>
      </c>
      <c r="J583" s="63" t="s">
        <v>4595</v>
      </c>
      <c r="K583" s="63" t="s">
        <v>4302</v>
      </c>
      <c r="L583" s="63" t="s">
        <v>4440</v>
      </c>
      <c r="M583" s="63" t="s">
        <v>6820</v>
      </c>
      <c r="N583" s="63" t="s">
        <v>4278</v>
      </c>
      <c r="O583" s="63"/>
    </row>
    <row r="584" spans="1:15">
      <c r="A584" s="99">
        <v>10157297</v>
      </c>
      <c r="B584" s="63" t="s">
        <v>715</v>
      </c>
      <c r="C584" s="63" t="s">
        <v>12651</v>
      </c>
      <c r="D584" s="63" t="s">
        <v>4283</v>
      </c>
      <c r="E584" s="63"/>
      <c r="F584" s="63" t="s">
        <v>12668</v>
      </c>
      <c r="G584" s="63" t="s">
        <v>4498</v>
      </c>
      <c r="H584" s="63"/>
      <c r="I584" s="63" t="s">
        <v>12657</v>
      </c>
      <c r="J584" s="63" t="s">
        <v>4484</v>
      </c>
      <c r="K584" s="63" t="s">
        <v>4284</v>
      </c>
      <c r="L584" s="63" t="s">
        <v>4499</v>
      </c>
      <c r="M584" s="63" t="s">
        <v>4500</v>
      </c>
      <c r="N584" s="63" t="s">
        <v>4278</v>
      </c>
      <c r="O584" s="63"/>
    </row>
    <row r="585" spans="1:15">
      <c r="A585" s="99">
        <v>10157942</v>
      </c>
      <c r="B585" s="63" t="s">
        <v>7262</v>
      </c>
      <c r="C585" s="63" t="s">
        <v>101</v>
      </c>
      <c r="D585" s="63" t="s">
        <v>4283</v>
      </c>
      <c r="E585" s="63"/>
      <c r="F585" s="63" t="s">
        <v>14444</v>
      </c>
      <c r="G585" s="63" t="s">
        <v>7263</v>
      </c>
      <c r="H585" s="63"/>
      <c r="I585" s="63" t="s">
        <v>14445</v>
      </c>
      <c r="J585" s="63" t="s">
        <v>5174</v>
      </c>
      <c r="K585" s="63" t="s">
        <v>4312</v>
      </c>
      <c r="L585" s="63" t="s">
        <v>4585</v>
      </c>
      <c r="M585" s="63" t="s">
        <v>4321</v>
      </c>
      <c r="N585" s="63" t="s">
        <v>4278</v>
      </c>
      <c r="O585" s="63"/>
    </row>
    <row r="586" spans="1:15">
      <c r="A586" s="99">
        <v>10157956</v>
      </c>
      <c r="B586" s="63" t="s">
        <v>715</v>
      </c>
      <c r="C586" s="63" t="s">
        <v>12651</v>
      </c>
      <c r="D586" s="63" t="s">
        <v>4283</v>
      </c>
      <c r="E586" s="63"/>
      <c r="F586" s="63" t="s">
        <v>12669</v>
      </c>
      <c r="G586" s="63" t="s">
        <v>12670</v>
      </c>
      <c r="H586" s="63"/>
      <c r="I586" s="63" t="s">
        <v>12671</v>
      </c>
      <c r="J586" s="63"/>
      <c r="K586" s="63" t="s">
        <v>12672</v>
      </c>
      <c r="L586" s="63" t="s">
        <v>12672</v>
      </c>
      <c r="M586" s="63" t="s">
        <v>12673</v>
      </c>
      <c r="N586" s="63" t="s">
        <v>4278</v>
      </c>
      <c r="O586" s="63"/>
    </row>
    <row r="587" spans="1:15">
      <c r="A587" s="99">
        <v>10158925</v>
      </c>
      <c r="B587" s="63" t="s">
        <v>7029</v>
      </c>
      <c r="C587" s="63" t="s">
        <v>96</v>
      </c>
      <c r="D587" s="63" t="s">
        <v>6993</v>
      </c>
      <c r="E587" s="63"/>
      <c r="F587" s="63" t="s">
        <v>14254</v>
      </c>
      <c r="G587" s="63" t="s">
        <v>7030</v>
      </c>
      <c r="H587" s="63"/>
      <c r="I587" s="63" t="s">
        <v>14255</v>
      </c>
      <c r="J587" s="63" t="s">
        <v>5174</v>
      </c>
      <c r="K587" s="63" t="s">
        <v>4284</v>
      </c>
      <c r="L587" s="63" t="s">
        <v>4587</v>
      </c>
      <c r="M587" s="63" t="s">
        <v>6086</v>
      </c>
      <c r="N587" s="63" t="s">
        <v>4278</v>
      </c>
      <c r="O587" s="63"/>
    </row>
    <row r="588" spans="1:15">
      <c r="A588" s="99">
        <v>10158930</v>
      </c>
      <c r="B588" s="63" t="s">
        <v>7029</v>
      </c>
      <c r="C588" s="63" t="s">
        <v>96</v>
      </c>
      <c r="D588" s="63" t="s">
        <v>6993</v>
      </c>
      <c r="E588" s="63"/>
      <c r="F588" s="63" t="s">
        <v>14256</v>
      </c>
      <c r="G588" s="63" t="s">
        <v>7031</v>
      </c>
      <c r="H588" s="63"/>
      <c r="I588" s="63" t="s">
        <v>13387</v>
      </c>
      <c r="J588" s="63" t="s">
        <v>6977</v>
      </c>
      <c r="K588" s="63" t="s">
        <v>4284</v>
      </c>
      <c r="L588" s="63" t="s">
        <v>4416</v>
      </c>
      <c r="M588" s="63" t="s">
        <v>4392</v>
      </c>
      <c r="N588" s="63" t="s">
        <v>4278</v>
      </c>
      <c r="O588" s="63"/>
    </row>
    <row r="589" spans="1:15">
      <c r="A589" s="99">
        <v>10158983</v>
      </c>
      <c r="B589" s="63" t="s">
        <v>4501</v>
      </c>
      <c r="C589" s="63" t="s">
        <v>12651</v>
      </c>
      <c r="D589" s="63" t="s">
        <v>4283</v>
      </c>
      <c r="E589" s="63"/>
      <c r="F589" s="63" t="s">
        <v>12674</v>
      </c>
      <c r="G589" s="63" t="s">
        <v>4502</v>
      </c>
      <c r="H589" s="63"/>
      <c r="I589" s="63" t="s">
        <v>12675</v>
      </c>
      <c r="J589" s="63" t="s">
        <v>4503</v>
      </c>
      <c r="K589" s="63" t="s">
        <v>4284</v>
      </c>
      <c r="L589" s="63" t="s">
        <v>4504</v>
      </c>
      <c r="M589" s="63" t="s">
        <v>4505</v>
      </c>
      <c r="N589" s="63" t="s">
        <v>4278</v>
      </c>
      <c r="O589" s="63"/>
    </row>
    <row r="590" spans="1:15">
      <c r="A590" s="99">
        <v>10159086</v>
      </c>
      <c r="B590" s="63" t="s">
        <v>6342</v>
      </c>
      <c r="C590" s="63" t="s">
        <v>101</v>
      </c>
      <c r="D590" s="63" t="s">
        <v>4283</v>
      </c>
      <c r="E590" s="63"/>
      <c r="F590" s="63" t="s">
        <v>13685</v>
      </c>
      <c r="G590" s="63" t="s">
        <v>6343</v>
      </c>
      <c r="H590" s="63"/>
      <c r="I590" s="63" t="s">
        <v>13686</v>
      </c>
      <c r="J590" s="63" t="s">
        <v>4398</v>
      </c>
      <c r="K590" s="63" t="s">
        <v>4284</v>
      </c>
      <c r="L590" s="63" t="s">
        <v>1413</v>
      </c>
      <c r="M590" s="63" t="s">
        <v>4277</v>
      </c>
      <c r="N590" s="63" t="s">
        <v>4278</v>
      </c>
      <c r="O590" s="63"/>
    </row>
    <row r="591" spans="1:15">
      <c r="A591" s="99">
        <v>10159154</v>
      </c>
      <c r="B591" s="63" t="s">
        <v>7594</v>
      </c>
      <c r="C591" s="63" t="s">
        <v>14756</v>
      </c>
      <c r="D591" s="63" t="s">
        <v>7595</v>
      </c>
      <c r="E591" s="63" t="s">
        <v>7596</v>
      </c>
      <c r="F591" s="63" t="s">
        <v>14757</v>
      </c>
      <c r="G591" s="63" t="s">
        <v>7597</v>
      </c>
      <c r="H591" s="63"/>
      <c r="I591" s="63" t="s">
        <v>14758</v>
      </c>
      <c r="J591" s="63" t="s">
        <v>7598</v>
      </c>
      <c r="K591" s="63" t="s">
        <v>4302</v>
      </c>
      <c r="L591" s="63" t="s">
        <v>4535</v>
      </c>
      <c r="M591" s="63" t="s">
        <v>4536</v>
      </c>
      <c r="N591" s="63" t="s">
        <v>4278</v>
      </c>
      <c r="O591" s="63"/>
    </row>
    <row r="592" spans="1:15">
      <c r="A592" s="99">
        <v>10159155</v>
      </c>
      <c r="B592" s="63" t="s">
        <v>7594</v>
      </c>
      <c r="C592" s="63" t="s">
        <v>14756</v>
      </c>
      <c r="D592" s="63" t="s">
        <v>7595</v>
      </c>
      <c r="E592" s="63" t="s">
        <v>7599</v>
      </c>
      <c r="F592" s="63" t="s">
        <v>14757</v>
      </c>
      <c r="G592" s="63" t="s">
        <v>7597</v>
      </c>
      <c r="H592" s="63"/>
      <c r="I592" s="63" t="s">
        <v>14758</v>
      </c>
      <c r="J592" s="63" t="s">
        <v>7600</v>
      </c>
      <c r="K592" s="63" t="s">
        <v>4302</v>
      </c>
      <c r="L592" s="63" t="s">
        <v>4535</v>
      </c>
      <c r="M592" s="63" t="s">
        <v>4536</v>
      </c>
      <c r="N592" s="63" t="s">
        <v>4278</v>
      </c>
      <c r="O592" s="63"/>
    </row>
    <row r="593" spans="1:15">
      <c r="A593" s="99">
        <v>10159189</v>
      </c>
      <c r="B593" s="63" t="s">
        <v>438</v>
      </c>
      <c r="C593" s="63" t="s">
        <v>12651</v>
      </c>
      <c r="D593" s="63" t="s">
        <v>4283</v>
      </c>
      <c r="E593" s="63"/>
      <c r="F593" s="63" t="s">
        <v>12676</v>
      </c>
      <c r="G593" s="63" t="s">
        <v>4506</v>
      </c>
      <c r="H593" s="63"/>
      <c r="I593" s="63"/>
      <c r="J593" s="63" t="s">
        <v>4333</v>
      </c>
      <c r="K593" s="63" t="s">
        <v>4302</v>
      </c>
      <c r="L593" s="63" t="s">
        <v>4454</v>
      </c>
      <c r="M593" s="63" t="s">
        <v>4507</v>
      </c>
      <c r="N593" s="63" t="s">
        <v>4278</v>
      </c>
      <c r="O593" s="63"/>
    </row>
    <row r="594" spans="1:15">
      <c r="A594" s="99">
        <v>10159296</v>
      </c>
      <c r="B594" s="63" t="s">
        <v>6532</v>
      </c>
      <c r="C594" s="63" t="s">
        <v>101</v>
      </c>
      <c r="D594" s="63" t="s">
        <v>6533</v>
      </c>
      <c r="E594" s="63"/>
      <c r="F594" s="63" t="s">
        <v>13799</v>
      </c>
      <c r="G594" s="63" t="s">
        <v>6535</v>
      </c>
      <c r="H594" s="63"/>
      <c r="I594" s="63" t="s">
        <v>13800</v>
      </c>
      <c r="J594" s="63" t="s">
        <v>4522</v>
      </c>
      <c r="K594" s="63" t="s">
        <v>4284</v>
      </c>
      <c r="L594" s="63" t="s">
        <v>6536</v>
      </c>
      <c r="M594" s="63" t="s">
        <v>4610</v>
      </c>
      <c r="N594" s="63" t="s">
        <v>4278</v>
      </c>
      <c r="O594" s="63"/>
    </row>
    <row r="595" spans="1:15">
      <c r="A595" s="99">
        <v>10159340</v>
      </c>
      <c r="B595" s="63" t="s">
        <v>7024</v>
      </c>
      <c r="C595" s="63" t="s">
        <v>735</v>
      </c>
      <c r="D595" s="63" t="s">
        <v>7032</v>
      </c>
      <c r="E595" s="63"/>
      <c r="F595" s="63" t="s">
        <v>14257</v>
      </c>
      <c r="G595" s="63" t="s">
        <v>7033</v>
      </c>
      <c r="H595" s="63"/>
      <c r="I595" s="63" t="s">
        <v>14258</v>
      </c>
      <c r="J595" s="63" t="s">
        <v>4592</v>
      </c>
      <c r="K595" s="63" t="s">
        <v>4284</v>
      </c>
      <c r="L595" s="63" t="s">
        <v>4283</v>
      </c>
      <c r="M595" s="63" t="s">
        <v>6454</v>
      </c>
      <c r="N595" s="63" t="s">
        <v>4278</v>
      </c>
      <c r="O595" s="63"/>
    </row>
    <row r="596" spans="1:15">
      <c r="A596" s="99">
        <v>10159405</v>
      </c>
      <c r="B596" s="63" t="s">
        <v>4508</v>
      </c>
      <c r="C596" s="63" t="s">
        <v>12651</v>
      </c>
      <c r="D596" s="63" t="s">
        <v>4283</v>
      </c>
      <c r="E596" s="63"/>
      <c r="F596" s="63" t="s">
        <v>12677</v>
      </c>
      <c r="G596" s="63" t="s">
        <v>4509</v>
      </c>
      <c r="H596" s="63"/>
      <c r="I596" s="63" t="s">
        <v>12678</v>
      </c>
      <c r="J596" s="63"/>
      <c r="K596" s="63" t="s">
        <v>4408</v>
      </c>
      <c r="L596" s="63" t="s">
        <v>4510</v>
      </c>
      <c r="M596" s="63" t="s">
        <v>4329</v>
      </c>
      <c r="N596" s="63" t="s">
        <v>4278</v>
      </c>
      <c r="O596" s="63"/>
    </row>
    <row r="597" spans="1:15">
      <c r="A597" s="99">
        <v>10159463</v>
      </c>
      <c r="B597" s="63" t="s">
        <v>4511</v>
      </c>
      <c r="C597" s="63" t="s">
        <v>12651</v>
      </c>
      <c r="D597" s="63" t="s">
        <v>4283</v>
      </c>
      <c r="E597" s="63"/>
      <c r="F597" s="63" t="s">
        <v>12679</v>
      </c>
      <c r="G597" s="63" t="s">
        <v>4512</v>
      </c>
      <c r="H597" s="63"/>
      <c r="I597" s="63" t="s">
        <v>12680</v>
      </c>
      <c r="J597" s="63" t="s">
        <v>4420</v>
      </c>
      <c r="K597" s="63" t="s">
        <v>4284</v>
      </c>
      <c r="L597" s="63" t="s">
        <v>4513</v>
      </c>
      <c r="M597" s="63" t="s">
        <v>4431</v>
      </c>
      <c r="N597" s="63" t="s">
        <v>4278</v>
      </c>
      <c r="O597" s="63"/>
    </row>
    <row r="598" spans="1:15">
      <c r="A598" s="99">
        <v>10159613</v>
      </c>
      <c r="B598" s="63" t="s">
        <v>753</v>
      </c>
      <c r="C598" s="63" t="s">
        <v>12860</v>
      </c>
      <c r="D598" s="63" t="s">
        <v>7025</v>
      </c>
      <c r="E598" s="63"/>
      <c r="F598" s="63" t="s">
        <v>14538</v>
      </c>
      <c r="G598" s="63" t="s">
        <v>7393</v>
      </c>
      <c r="H598" s="63"/>
      <c r="I598" s="63" t="s">
        <v>14261</v>
      </c>
      <c r="J598" s="63" t="s">
        <v>4592</v>
      </c>
      <c r="K598" s="63" t="s">
        <v>4284</v>
      </c>
      <c r="L598" s="63" t="s">
        <v>4742</v>
      </c>
      <c r="M598" s="63" t="s">
        <v>4936</v>
      </c>
      <c r="N598" s="63" t="s">
        <v>4278</v>
      </c>
      <c r="O598" s="63"/>
    </row>
    <row r="599" spans="1:15">
      <c r="A599" s="99">
        <v>10159614</v>
      </c>
      <c r="B599" s="63" t="s">
        <v>754</v>
      </c>
      <c r="C599" s="63" t="s">
        <v>363</v>
      </c>
      <c r="D599" s="63" t="s">
        <v>755</v>
      </c>
      <c r="E599" s="63" t="s">
        <v>756</v>
      </c>
      <c r="F599" s="63" t="s">
        <v>13197</v>
      </c>
      <c r="G599" s="63" t="s">
        <v>5248</v>
      </c>
      <c r="H599" s="63"/>
      <c r="I599" s="63" t="s">
        <v>13198</v>
      </c>
      <c r="J599" s="63" t="s">
        <v>4952</v>
      </c>
      <c r="K599" s="63" t="s">
        <v>4284</v>
      </c>
      <c r="L599" s="63" t="s">
        <v>109</v>
      </c>
      <c r="M599" s="63" t="s">
        <v>4295</v>
      </c>
      <c r="N599" s="63" t="s">
        <v>4278</v>
      </c>
      <c r="O599" s="63"/>
    </row>
    <row r="600" spans="1:15">
      <c r="A600" s="99">
        <v>10159615</v>
      </c>
      <c r="B600" s="63" t="s">
        <v>758</v>
      </c>
      <c r="C600" s="63" t="s">
        <v>13185</v>
      </c>
      <c r="D600" s="63" t="s">
        <v>7394</v>
      </c>
      <c r="E600" s="63"/>
      <c r="F600" s="63" t="s">
        <v>13197</v>
      </c>
      <c r="G600" s="63" t="s">
        <v>7395</v>
      </c>
      <c r="H600" s="63"/>
      <c r="I600" s="63" t="s">
        <v>13198</v>
      </c>
      <c r="J600" s="63" t="s">
        <v>5177</v>
      </c>
      <c r="K600" s="63" t="s">
        <v>4284</v>
      </c>
      <c r="L600" s="63" t="s">
        <v>4299</v>
      </c>
      <c r="M600" s="63" t="s">
        <v>4281</v>
      </c>
      <c r="N600" s="63" t="s">
        <v>4278</v>
      </c>
      <c r="O600" s="63"/>
    </row>
    <row r="601" spans="1:15">
      <c r="A601" s="99">
        <v>10159616</v>
      </c>
      <c r="B601" s="63" t="s">
        <v>760</v>
      </c>
      <c r="C601" s="63" t="s">
        <v>13185</v>
      </c>
      <c r="D601" s="63" t="s">
        <v>7394</v>
      </c>
      <c r="E601" s="63"/>
      <c r="F601" s="63" t="s">
        <v>13197</v>
      </c>
      <c r="G601" s="63" t="s">
        <v>7395</v>
      </c>
      <c r="H601" s="63"/>
      <c r="I601" s="63" t="s">
        <v>13198</v>
      </c>
      <c r="J601" s="63"/>
      <c r="K601" s="63" t="s">
        <v>4284</v>
      </c>
      <c r="L601" s="63" t="s">
        <v>4299</v>
      </c>
      <c r="M601" s="63" t="s">
        <v>4281</v>
      </c>
      <c r="N601" s="63" t="s">
        <v>4278</v>
      </c>
      <c r="O601" s="63"/>
    </row>
    <row r="602" spans="1:15">
      <c r="A602" s="99">
        <v>10159617</v>
      </c>
      <c r="B602" s="63" t="s">
        <v>761</v>
      </c>
      <c r="C602" s="63" t="s">
        <v>13185</v>
      </c>
      <c r="D602" s="63" t="s">
        <v>7396</v>
      </c>
      <c r="E602" s="63"/>
      <c r="F602" s="63" t="s">
        <v>13197</v>
      </c>
      <c r="G602" s="63" t="s">
        <v>7397</v>
      </c>
      <c r="H602" s="63"/>
      <c r="I602" s="63" t="s">
        <v>13198</v>
      </c>
      <c r="J602" s="63" t="s">
        <v>5086</v>
      </c>
      <c r="K602" s="63" t="s">
        <v>4284</v>
      </c>
      <c r="L602" s="63" t="s">
        <v>4299</v>
      </c>
      <c r="M602" s="63" t="s">
        <v>4281</v>
      </c>
      <c r="N602" s="63" t="s">
        <v>4278</v>
      </c>
      <c r="O602" s="63"/>
    </row>
    <row r="603" spans="1:15">
      <c r="A603" s="99">
        <v>10159621</v>
      </c>
      <c r="B603" s="63" t="s">
        <v>7034</v>
      </c>
      <c r="C603" s="63" t="s">
        <v>96</v>
      </c>
      <c r="D603" s="63" t="s">
        <v>7022</v>
      </c>
      <c r="E603" s="63"/>
      <c r="F603" s="63" t="s">
        <v>14259</v>
      </c>
      <c r="G603" s="63" t="s">
        <v>7035</v>
      </c>
      <c r="H603" s="63"/>
      <c r="I603" s="63" t="s">
        <v>13198</v>
      </c>
      <c r="J603" s="63" t="s">
        <v>5174</v>
      </c>
      <c r="K603" s="63" t="s">
        <v>4284</v>
      </c>
      <c r="L603" s="63" t="s">
        <v>4303</v>
      </c>
      <c r="M603" s="63" t="s">
        <v>5657</v>
      </c>
      <c r="N603" s="63" t="s">
        <v>4278</v>
      </c>
      <c r="O603" s="63"/>
    </row>
    <row r="604" spans="1:15">
      <c r="A604" s="99">
        <v>10159700</v>
      </c>
      <c r="B604" s="63" t="s">
        <v>762</v>
      </c>
      <c r="C604" s="63" t="s">
        <v>12681</v>
      </c>
      <c r="D604" s="63" t="s">
        <v>4283</v>
      </c>
      <c r="E604" s="63"/>
      <c r="F604" s="63" t="s">
        <v>12682</v>
      </c>
      <c r="G604" s="63" t="s">
        <v>4514</v>
      </c>
      <c r="H604" s="63"/>
      <c r="I604" s="63" t="s">
        <v>12680</v>
      </c>
      <c r="J604" s="63" t="s">
        <v>4515</v>
      </c>
      <c r="K604" s="63" t="s">
        <v>4284</v>
      </c>
      <c r="L604" s="63" t="s">
        <v>1413</v>
      </c>
      <c r="M604" s="63" t="s">
        <v>4277</v>
      </c>
      <c r="N604" s="63" t="s">
        <v>4278</v>
      </c>
      <c r="O604" s="63"/>
    </row>
    <row r="605" spans="1:15">
      <c r="A605" s="99">
        <v>10159800</v>
      </c>
      <c r="B605" s="63" t="s">
        <v>4517</v>
      </c>
      <c r="C605" s="63" t="s">
        <v>4283</v>
      </c>
      <c r="D605" s="63" t="s">
        <v>4283</v>
      </c>
      <c r="E605" s="63"/>
      <c r="F605" s="63" t="s">
        <v>12683</v>
      </c>
      <c r="G605" s="63" t="s">
        <v>4518</v>
      </c>
      <c r="H605" s="63"/>
      <c r="I605" s="63"/>
      <c r="J605" s="63" t="s">
        <v>4519</v>
      </c>
      <c r="K605" s="63" t="s">
        <v>4284</v>
      </c>
      <c r="L605" s="63" t="s">
        <v>4416</v>
      </c>
      <c r="M605" s="63" t="s">
        <v>4392</v>
      </c>
      <c r="N605" s="63" t="s">
        <v>4278</v>
      </c>
      <c r="O605" s="63"/>
    </row>
    <row r="606" spans="1:15">
      <c r="A606" s="99">
        <v>10159809</v>
      </c>
      <c r="B606" s="63" t="s">
        <v>84</v>
      </c>
      <c r="C606" s="63" t="s">
        <v>12651</v>
      </c>
      <c r="D606" s="63" t="s">
        <v>4283</v>
      </c>
      <c r="E606" s="63"/>
      <c r="F606" s="63"/>
      <c r="G606" s="63" t="s">
        <v>4520</v>
      </c>
      <c r="H606" s="63"/>
      <c r="I606" s="63" t="s">
        <v>12680</v>
      </c>
      <c r="J606" s="63" t="s">
        <v>4484</v>
      </c>
      <c r="K606" s="63" t="s">
        <v>4284</v>
      </c>
      <c r="L606" s="63" t="s">
        <v>4416</v>
      </c>
      <c r="M606" s="63" t="s">
        <v>4392</v>
      </c>
      <c r="N606" s="63" t="s">
        <v>4278</v>
      </c>
      <c r="O606" s="63"/>
    </row>
    <row r="607" spans="1:15">
      <c r="A607" s="99">
        <v>10159810</v>
      </c>
      <c r="B607" s="63" t="s">
        <v>84</v>
      </c>
      <c r="C607" s="63" t="s">
        <v>12651</v>
      </c>
      <c r="D607" s="63" t="s">
        <v>4283</v>
      </c>
      <c r="E607" s="63"/>
      <c r="F607" s="63"/>
      <c r="G607" s="63" t="s">
        <v>4521</v>
      </c>
      <c r="H607" s="63"/>
      <c r="I607" s="63" t="s">
        <v>12680</v>
      </c>
      <c r="J607" s="63" t="s">
        <v>4522</v>
      </c>
      <c r="K607" s="63" t="s">
        <v>4284</v>
      </c>
      <c r="L607" s="63" t="s">
        <v>4416</v>
      </c>
      <c r="M607" s="63" t="s">
        <v>4392</v>
      </c>
      <c r="N607" s="63" t="s">
        <v>4278</v>
      </c>
      <c r="O607" s="63"/>
    </row>
    <row r="608" spans="1:15">
      <c r="A608" s="99">
        <v>10159811</v>
      </c>
      <c r="B608" s="63" t="s">
        <v>84</v>
      </c>
      <c r="C608" s="63" t="s">
        <v>12651</v>
      </c>
      <c r="D608" s="63" t="s">
        <v>4283</v>
      </c>
      <c r="E608" s="63"/>
      <c r="F608" s="63"/>
      <c r="G608" s="63" t="s">
        <v>4521</v>
      </c>
      <c r="H608" s="63"/>
      <c r="I608" s="63" t="s">
        <v>12680</v>
      </c>
      <c r="J608" s="63" t="s">
        <v>4522</v>
      </c>
      <c r="K608" s="63" t="s">
        <v>4284</v>
      </c>
      <c r="L608" s="63" t="s">
        <v>4416</v>
      </c>
      <c r="M608" s="63" t="s">
        <v>4392</v>
      </c>
      <c r="N608" s="63" t="s">
        <v>4278</v>
      </c>
      <c r="O608" s="63"/>
    </row>
    <row r="609" spans="1:15">
      <c r="A609" s="99">
        <v>10159812</v>
      </c>
      <c r="B609" s="63" t="s">
        <v>84</v>
      </c>
      <c r="C609" s="63" t="s">
        <v>12651</v>
      </c>
      <c r="D609" s="63" t="s">
        <v>4283</v>
      </c>
      <c r="E609" s="63"/>
      <c r="F609" s="63"/>
      <c r="G609" s="63" t="s">
        <v>4521</v>
      </c>
      <c r="H609" s="63"/>
      <c r="I609" s="63" t="s">
        <v>12680</v>
      </c>
      <c r="J609" s="63" t="s">
        <v>4522</v>
      </c>
      <c r="K609" s="63" t="s">
        <v>4284</v>
      </c>
      <c r="L609" s="63" t="s">
        <v>4416</v>
      </c>
      <c r="M609" s="63" t="s">
        <v>4392</v>
      </c>
      <c r="N609" s="63" t="s">
        <v>4278</v>
      </c>
      <c r="O609" s="63"/>
    </row>
    <row r="610" spans="1:15">
      <c r="A610" s="99">
        <v>10159813</v>
      </c>
      <c r="B610" s="63" t="s">
        <v>84</v>
      </c>
      <c r="C610" s="63" t="s">
        <v>12651</v>
      </c>
      <c r="D610" s="63" t="s">
        <v>4283</v>
      </c>
      <c r="E610" s="63"/>
      <c r="F610" s="63"/>
      <c r="G610" s="63" t="s">
        <v>4521</v>
      </c>
      <c r="H610" s="63"/>
      <c r="I610" s="63" t="s">
        <v>12680</v>
      </c>
      <c r="J610" s="63" t="s">
        <v>4522</v>
      </c>
      <c r="K610" s="63" t="s">
        <v>4284</v>
      </c>
      <c r="L610" s="63" t="s">
        <v>4416</v>
      </c>
      <c r="M610" s="63" t="s">
        <v>4392</v>
      </c>
      <c r="N610" s="63" t="s">
        <v>4278</v>
      </c>
      <c r="O610" s="63"/>
    </row>
    <row r="611" spans="1:15">
      <c r="A611" s="99">
        <v>10159814</v>
      </c>
      <c r="B611" s="63" t="s">
        <v>84</v>
      </c>
      <c r="C611" s="63" t="s">
        <v>12651</v>
      </c>
      <c r="D611" s="63" t="s">
        <v>4283</v>
      </c>
      <c r="E611" s="63"/>
      <c r="F611" s="63"/>
      <c r="G611" s="63" t="s">
        <v>4521</v>
      </c>
      <c r="H611" s="63"/>
      <c r="I611" s="63" t="s">
        <v>12680</v>
      </c>
      <c r="J611" s="63" t="s">
        <v>4522</v>
      </c>
      <c r="K611" s="63" t="s">
        <v>4284</v>
      </c>
      <c r="L611" s="63" t="s">
        <v>4416</v>
      </c>
      <c r="M611" s="63" t="s">
        <v>4392</v>
      </c>
      <c r="N611" s="63" t="s">
        <v>4278</v>
      </c>
      <c r="O611" s="63"/>
    </row>
    <row r="612" spans="1:15">
      <c r="A612" s="99">
        <v>10159815</v>
      </c>
      <c r="B612" s="63" t="s">
        <v>84</v>
      </c>
      <c r="C612" s="63" t="s">
        <v>12651</v>
      </c>
      <c r="D612" s="63" t="s">
        <v>4283</v>
      </c>
      <c r="E612" s="63"/>
      <c r="F612" s="63"/>
      <c r="G612" s="63" t="s">
        <v>4521</v>
      </c>
      <c r="H612" s="63"/>
      <c r="I612" s="63" t="s">
        <v>12680</v>
      </c>
      <c r="J612" s="63" t="s">
        <v>4522</v>
      </c>
      <c r="K612" s="63" t="s">
        <v>4284</v>
      </c>
      <c r="L612" s="63" t="s">
        <v>4416</v>
      </c>
      <c r="M612" s="63" t="s">
        <v>4392</v>
      </c>
      <c r="N612" s="63" t="s">
        <v>4278</v>
      </c>
      <c r="O612" s="63"/>
    </row>
    <row r="613" spans="1:15">
      <c r="A613" s="99">
        <v>10159816</v>
      </c>
      <c r="B613" s="63" t="s">
        <v>84</v>
      </c>
      <c r="C613" s="63" t="s">
        <v>12651</v>
      </c>
      <c r="D613" s="63" t="s">
        <v>4283</v>
      </c>
      <c r="E613" s="63"/>
      <c r="F613" s="63"/>
      <c r="G613" s="63" t="s">
        <v>4521</v>
      </c>
      <c r="H613" s="63"/>
      <c r="I613" s="63" t="s">
        <v>12680</v>
      </c>
      <c r="J613" s="63" t="s">
        <v>4522</v>
      </c>
      <c r="K613" s="63" t="s">
        <v>4284</v>
      </c>
      <c r="L613" s="63" t="s">
        <v>4416</v>
      </c>
      <c r="M613" s="63" t="s">
        <v>4392</v>
      </c>
      <c r="N613" s="63" t="s">
        <v>4278</v>
      </c>
      <c r="O613" s="63"/>
    </row>
    <row r="614" spans="1:15">
      <c r="A614" s="99">
        <v>10159817</v>
      </c>
      <c r="B614" s="63" t="s">
        <v>84</v>
      </c>
      <c r="C614" s="63" t="s">
        <v>12651</v>
      </c>
      <c r="D614" s="63" t="s">
        <v>4283</v>
      </c>
      <c r="E614" s="63"/>
      <c r="F614" s="63"/>
      <c r="G614" s="63" t="s">
        <v>4521</v>
      </c>
      <c r="H614" s="63"/>
      <c r="I614" s="63" t="s">
        <v>12680</v>
      </c>
      <c r="J614" s="63" t="s">
        <v>4522</v>
      </c>
      <c r="K614" s="63" t="s">
        <v>4284</v>
      </c>
      <c r="L614" s="63" t="s">
        <v>4416</v>
      </c>
      <c r="M614" s="63" t="s">
        <v>4392</v>
      </c>
      <c r="N614" s="63" t="s">
        <v>4278</v>
      </c>
      <c r="O614" s="63"/>
    </row>
    <row r="615" spans="1:15">
      <c r="A615" s="99">
        <v>10159818</v>
      </c>
      <c r="B615" s="63" t="s">
        <v>84</v>
      </c>
      <c r="C615" s="63" t="s">
        <v>12651</v>
      </c>
      <c r="D615" s="63" t="s">
        <v>4283</v>
      </c>
      <c r="E615" s="63"/>
      <c r="F615" s="63"/>
      <c r="G615" s="63" t="s">
        <v>4521</v>
      </c>
      <c r="H615" s="63"/>
      <c r="I615" s="63" t="s">
        <v>12680</v>
      </c>
      <c r="J615" s="63" t="s">
        <v>4522</v>
      </c>
      <c r="K615" s="63" t="s">
        <v>4284</v>
      </c>
      <c r="L615" s="63" t="s">
        <v>4416</v>
      </c>
      <c r="M615" s="63" t="s">
        <v>4392</v>
      </c>
      <c r="N615" s="63" t="s">
        <v>4278</v>
      </c>
      <c r="O615" s="63"/>
    </row>
    <row r="616" spans="1:15">
      <c r="A616" s="99">
        <v>10159819</v>
      </c>
      <c r="B616" s="63" t="s">
        <v>84</v>
      </c>
      <c r="C616" s="63" t="s">
        <v>12651</v>
      </c>
      <c r="D616" s="63" t="s">
        <v>4283</v>
      </c>
      <c r="E616" s="63"/>
      <c r="F616" s="63"/>
      <c r="G616" s="63" t="s">
        <v>4521</v>
      </c>
      <c r="H616" s="63"/>
      <c r="I616" s="63" t="s">
        <v>12680</v>
      </c>
      <c r="J616" s="63" t="s">
        <v>4522</v>
      </c>
      <c r="K616" s="63" t="s">
        <v>4284</v>
      </c>
      <c r="L616" s="63" t="s">
        <v>4416</v>
      </c>
      <c r="M616" s="63" t="s">
        <v>4392</v>
      </c>
      <c r="N616" s="63" t="s">
        <v>4278</v>
      </c>
      <c r="O616" s="63"/>
    </row>
    <row r="617" spans="1:15">
      <c r="A617" s="99">
        <v>10159820</v>
      </c>
      <c r="B617" s="63" t="s">
        <v>84</v>
      </c>
      <c r="C617" s="63" t="s">
        <v>12651</v>
      </c>
      <c r="D617" s="63" t="s">
        <v>4283</v>
      </c>
      <c r="E617" s="63"/>
      <c r="F617" s="63"/>
      <c r="G617" s="63" t="s">
        <v>4521</v>
      </c>
      <c r="H617" s="63"/>
      <c r="I617" s="63" t="s">
        <v>12680</v>
      </c>
      <c r="J617" s="63" t="s">
        <v>4522</v>
      </c>
      <c r="K617" s="63" t="s">
        <v>4284</v>
      </c>
      <c r="L617" s="63" t="s">
        <v>4416</v>
      </c>
      <c r="M617" s="63" t="s">
        <v>4392</v>
      </c>
      <c r="N617" s="63" t="s">
        <v>4278</v>
      </c>
      <c r="O617" s="63"/>
    </row>
    <row r="618" spans="1:15">
      <c r="A618" s="99">
        <v>10159821</v>
      </c>
      <c r="B618" s="63" t="s">
        <v>84</v>
      </c>
      <c r="C618" s="63" t="s">
        <v>12651</v>
      </c>
      <c r="D618" s="63" t="s">
        <v>4283</v>
      </c>
      <c r="E618" s="63"/>
      <c r="F618" s="63"/>
      <c r="G618" s="63" t="s">
        <v>4521</v>
      </c>
      <c r="H618" s="63"/>
      <c r="I618" s="63" t="s">
        <v>12680</v>
      </c>
      <c r="J618" s="63" t="s">
        <v>4523</v>
      </c>
      <c r="K618" s="63" t="s">
        <v>4284</v>
      </c>
      <c r="L618" s="63" t="s">
        <v>4416</v>
      </c>
      <c r="M618" s="63" t="s">
        <v>4392</v>
      </c>
      <c r="N618" s="63" t="s">
        <v>4278</v>
      </c>
      <c r="O618" s="63"/>
    </row>
    <row r="619" spans="1:15">
      <c r="A619" s="99">
        <v>10159822</v>
      </c>
      <c r="B619" s="63" t="s">
        <v>84</v>
      </c>
      <c r="C619" s="63" t="s">
        <v>12651</v>
      </c>
      <c r="D619" s="63" t="s">
        <v>4283</v>
      </c>
      <c r="E619" s="63"/>
      <c r="F619" s="63"/>
      <c r="G619" s="63" t="s">
        <v>4521</v>
      </c>
      <c r="H619" s="63"/>
      <c r="I619" s="63" t="s">
        <v>12680</v>
      </c>
      <c r="J619" s="63" t="s">
        <v>4522</v>
      </c>
      <c r="K619" s="63" t="s">
        <v>4284</v>
      </c>
      <c r="L619" s="63" t="s">
        <v>4416</v>
      </c>
      <c r="M619" s="63" t="s">
        <v>4392</v>
      </c>
      <c r="N619" s="63" t="s">
        <v>4278</v>
      </c>
      <c r="O619" s="63"/>
    </row>
    <row r="620" spans="1:15">
      <c r="A620" s="99">
        <v>10159823</v>
      </c>
      <c r="B620" s="63" t="s">
        <v>84</v>
      </c>
      <c r="C620" s="63" t="s">
        <v>12651</v>
      </c>
      <c r="D620" s="63" t="s">
        <v>4283</v>
      </c>
      <c r="E620" s="63"/>
      <c r="F620" s="63"/>
      <c r="G620" s="63" t="s">
        <v>4521</v>
      </c>
      <c r="H620" s="63"/>
      <c r="I620" s="63" t="s">
        <v>12680</v>
      </c>
      <c r="J620" s="63" t="s">
        <v>4503</v>
      </c>
      <c r="K620" s="63" t="s">
        <v>4284</v>
      </c>
      <c r="L620" s="63" t="s">
        <v>4416</v>
      </c>
      <c r="M620" s="63" t="s">
        <v>4392</v>
      </c>
      <c r="N620" s="63" t="s">
        <v>4278</v>
      </c>
      <c r="O620" s="63"/>
    </row>
    <row r="621" spans="1:15">
      <c r="A621" s="99">
        <v>10159824</v>
      </c>
      <c r="B621" s="63" t="s">
        <v>84</v>
      </c>
      <c r="C621" s="63" t="s">
        <v>12651</v>
      </c>
      <c r="D621" s="63" t="s">
        <v>4283</v>
      </c>
      <c r="E621" s="63"/>
      <c r="F621" s="63"/>
      <c r="G621" s="63" t="s">
        <v>4521</v>
      </c>
      <c r="H621" s="63"/>
      <c r="I621" s="63" t="s">
        <v>12680</v>
      </c>
      <c r="J621" s="63" t="s">
        <v>4523</v>
      </c>
      <c r="K621" s="63" t="s">
        <v>4284</v>
      </c>
      <c r="L621" s="63" t="s">
        <v>4416</v>
      </c>
      <c r="M621" s="63" t="s">
        <v>4392</v>
      </c>
      <c r="N621" s="63" t="s">
        <v>4278</v>
      </c>
      <c r="O621" s="63"/>
    </row>
    <row r="622" spans="1:15">
      <c r="A622" s="99">
        <v>10159825</v>
      </c>
      <c r="B622" s="63" t="s">
        <v>84</v>
      </c>
      <c r="C622" s="63" t="s">
        <v>12651</v>
      </c>
      <c r="D622" s="63" t="s">
        <v>4283</v>
      </c>
      <c r="E622" s="63"/>
      <c r="F622" s="63"/>
      <c r="G622" s="63" t="s">
        <v>4521</v>
      </c>
      <c r="H622" s="63"/>
      <c r="I622" s="63" t="s">
        <v>12680</v>
      </c>
      <c r="J622" s="63" t="s">
        <v>4522</v>
      </c>
      <c r="K622" s="63" t="s">
        <v>4284</v>
      </c>
      <c r="L622" s="63" t="s">
        <v>4416</v>
      </c>
      <c r="M622" s="63" t="s">
        <v>4392</v>
      </c>
      <c r="N622" s="63" t="s">
        <v>4278</v>
      </c>
      <c r="O622" s="63"/>
    </row>
    <row r="623" spans="1:15">
      <c r="A623" s="99">
        <v>10159826</v>
      </c>
      <c r="B623" s="63" t="s">
        <v>84</v>
      </c>
      <c r="C623" s="63" t="s">
        <v>12651</v>
      </c>
      <c r="D623" s="63" t="s">
        <v>4283</v>
      </c>
      <c r="E623" s="63"/>
      <c r="F623" s="63"/>
      <c r="G623" s="63" t="s">
        <v>4521</v>
      </c>
      <c r="H623" s="63"/>
      <c r="I623" s="63" t="s">
        <v>12680</v>
      </c>
      <c r="J623" s="63" t="s">
        <v>4522</v>
      </c>
      <c r="K623" s="63" t="s">
        <v>4284</v>
      </c>
      <c r="L623" s="63" t="s">
        <v>4416</v>
      </c>
      <c r="M623" s="63" t="s">
        <v>4392</v>
      </c>
      <c r="N623" s="63" t="s">
        <v>4278</v>
      </c>
      <c r="O623" s="63"/>
    </row>
    <row r="624" spans="1:15">
      <c r="A624" s="99">
        <v>10159827</v>
      </c>
      <c r="B624" s="63" t="s">
        <v>84</v>
      </c>
      <c r="C624" s="63" t="s">
        <v>12651</v>
      </c>
      <c r="D624" s="63" t="s">
        <v>4283</v>
      </c>
      <c r="E624" s="63"/>
      <c r="F624" s="63"/>
      <c r="G624" s="63" t="s">
        <v>4521</v>
      </c>
      <c r="H624" s="63"/>
      <c r="I624" s="63" t="s">
        <v>12680</v>
      </c>
      <c r="J624" s="63" t="s">
        <v>4522</v>
      </c>
      <c r="K624" s="63" t="s">
        <v>4284</v>
      </c>
      <c r="L624" s="63" t="s">
        <v>4416</v>
      </c>
      <c r="M624" s="63" t="s">
        <v>4392</v>
      </c>
      <c r="N624" s="63" t="s">
        <v>4278</v>
      </c>
      <c r="O624" s="63"/>
    </row>
    <row r="625" spans="1:15">
      <c r="A625" s="99">
        <v>10159828</v>
      </c>
      <c r="B625" s="63" t="s">
        <v>84</v>
      </c>
      <c r="C625" s="63" t="s">
        <v>12651</v>
      </c>
      <c r="D625" s="63" t="s">
        <v>4283</v>
      </c>
      <c r="E625" s="63"/>
      <c r="F625" s="63"/>
      <c r="G625" s="63" t="s">
        <v>4521</v>
      </c>
      <c r="H625" s="63"/>
      <c r="I625" s="63" t="s">
        <v>12680</v>
      </c>
      <c r="J625" s="63" t="s">
        <v>4522</v>
      </c>
      <c r="K625" s="63" t="s">
        <v>4284</v>
      </c>
      <c r="L625" s="63" t="s">
        <v>4416</v>
      </c>
      <c r="M625" s="63" t="s">
        <v>4392</v>
      </c>
      <c r="N625" s="63" t="s">
        <v>4278</v>
      </c>
      <c r="O625" s="63"/>
    </row>
    <row r="626" spans="1:15">
      <c r="A626" s="99">
        <v>10159841</v>
      </c>
      <c r="B626" s="63" t="s">
        <v>7398</v>
      </c>
      <c r="C626" s="63" t="s">
        <v>4283</v>
      </c>
      <c r="D626" s="63" t="s">
        <v>4283</v>
      </c>
      <c r="E626" s="63"/>
      <c r="F626" s="63"/>
      <c r="G626" s="63" t="s">
        <v>7399</v>
      </c>
      <c r="H626" s="63" t="s">
        <v>3800</v>
      </c>
      <c r="I626" s="63" t="s">
        <v>14539</v>
      </c>
      <c r="J626" s="63" t="s">
        <v>4311</v>
      </c>
      <c r="K626" s="63" t="s">
        <v>4312</v>
      </c>
      <c r="L626" s="63" t="s">
        <v>7318</v>
      </c>
      <c r="M626" s="63" t="s">
        <v>4321</v>
      </c>
      <c r="N626" s="63" t="s">
        <v>4278</v>
      </c>
      <c r="O626" s="63"/>
    </row>
    <row r="627" spans="1:15">
      <c r="A627" s="99">
        <v>10159977</v>
      </c>
      <c r="B627" s="63" t="s">
        <v>4526</v>
      </c>
      <c r="C627" s="63" t="s">
        <v>4283</v>
      </c>
      <c r="D627" s="63" t="s">
        <v>4283</v>
      </c>
      <c r="E627" s="63"/>
      <c r="F627" s="63"/>
      <c r="G627" s="63" t="s">
        <v>4527</v>
      </c>
      <c r="H627" s="63"/>
      <c r="I627" s="63"/>
      <c r="J627" s="63" t="s">
        <v>4337</v>
      </c>
      <c r="K627" s="63" t="s">
        <v>4284</v>
      </c>
      <c r="L627" s="63" t="s">
        <v>1413</v>
      </c>
      <c r="M627" s="63" t="s">
        <v>4277</v>
      </c>
      <c r="N627" s="63" t="s">
        <v>4278</v>
      </c>
      <c r="O627" s="63"/>
    </row>
    <row r="628" spans="1:15">
      <c r="A628" s="99">
        <v>10160184</v>
      </c>
      <c r="B628" s="63" t="s">
        <v>6233</v>
      </c>
      <c r="C628" s="63" t="s">
        <v>107</v>
      </c>
      <c r="D628" s="63" t="s">
        <v>790</v>
      </c>
      <c r="E628" s="63" t="s">
        <v>781</v>
      </c>
      <c r="F628" s="63" t="s">
        <v>13601</v>
      </c>
      <c r="G628" s="63" t="s">
        <v>6234</v>
      </c>
      <c r="H628" s="63" t="s">
        <v>3800</v>
      </c>
      <c r="I628" s="63" t="s">
        <v>13602</v>
      </c>
      <c r="J628" s="63"/>
      <c r="K628" s="63" t="s">
        <v>4284</v>
      </c>
      <c r="L628" s="63" t="s">
        <v>4313</v>
      </c>
      <c r="M628" s="63" t="s">
        <v>4281</v>
      </c>
      <c r="N628" s="63" t="s">
        <v>4278</v>
      </c>
      <c r="O628" s="63"/>
    </row>
    <row r="629" spans="1:15">
      <c r="A629" s="99">
        <v>10160185</v>
      </c>
      <c r="B629" s="63" t="s">
        <v>6233</v>
      </c>
      <c r="C629" s="63" t="s">
        <v>107</v>
      </c>
      <c r="D629" s="63" t="s">
        <v>790</v>
      </c>
      <c r="E629" s="63" t="s">
        <v>783</v>
      </c>
      <c r="F629" s="63" t="s">
        <v>13601</v>
      </c>
      <c r="G629" s="63" t="s">
        <v>6234</v>
      </c>
      <c r="H629" s="63" t="s">
        <v>3800</v>
      </c>
      <c r="I629" s="63" t="s">
        <v>13602</v>
      </c>
      <c r="J629" s="63"/>
      <c r="K629" s="63" t="s">
        <v>4284</v>
      </c>
      <c r="L629" s="63" t="s">
        <v>4313</v>
      </c>
      <c r="M629" s="63" t="s">
        <v>4281</v>
      </c>
      <c r="N629" s="63" t="s">
        <v>4278</v>
      </c>
      <c r="O629" s="63"/>
    </row>
    <row r="630" spans="1:15">
      <c r="A630" s="99">
        <v>10160186</v>
      </c>
      <c r="B630" s="63" t="s">
        <v>6233</v>
      </c>
      <c r="C630" s="63" t="s">
        <v>107</v>
      </c>
      <c r="D630" s="63" t="s">
        <v>790</v>
      </c>
      <c r="E630" s="63" t="s">
        <v>784</v>
      </c>
      <c r="F630" s="63" t="s">
        <v>13601</v>
      </c>
      <c r="G630" s="63" t="s">
        <v>6234</v>
      </c>
      <c r="H630" s="63" t="s">
        <v>3800</v>
      </c>
      <c r="I630" s="63" t="s">
        <v>13602</v>
      </c>
      <c r="J630" s="63"/>
      <c r="K630" s="63" t="s">
        <v>4284</v>
      </c>
      <c r="L630" s="63" t="s">
        <v>4313</v>
      </c>
      <c r="M630" s="63" t="s">
        <v>4281</v>
      </c>
      <c r="N630" s="63" t="s">
        <v>4278</v>
      </c>
      <c r="O630" s="63"/>
    </row>
    <row r="631" spans="1:15">
      <c r="A631" s="99">
        <v>10160187</v>
      </c>
      <c r="B631" s="63" t="s">
        <v>6233</v>
      </c>
      <c r="C631" s="63" t="s">
        <v>107</v>
      </c>
      <c r="D631" s="63" t="s">
        <v>790</v>
      </c>
      <c r="E631" s="63" t="s">
        <v>785</v>
      </c>
      <c r="F631" s="63" t="s">
        <v>13601</v>
      </c>
      <c r="G631" s="63" t="s">
        <v>6234</v>
      </c>
      <c r="H631" s="63" t="s">
        <v>3800</v>
      </c>
      <c r="I631" s="63" t="s">
        <v>13602</v>
      </c>
      <c r="J631" s="63"/>
      <c r="K631" s="63" t="s">
        <v>4284</v>
      </c>
      <c r="L631" s="63" t="s">
        <v>4313</v>
      </c>
      <c r="M631" s="63" t="s">
        <v>4281</v>
      </c>
      <c r="N631" s="63" t="s">
        <v>4278</v>
      </c>
      <c r="O631" s="63"/>
    </row>
    <row r="632" spans="1:15">
      <c r="A632" s="99">
        <v>10160188</v>
      </c>
      <c r="B632" s="63" t="s">
        <v>6233</v>
      </c>
      <c r="C632" s="63" t="s">
        <v>107</v>
      </c>
      <c r="D632" s="63" t="s">
        <v>790</v>
      </c>
      <c r="E632" s="63" t="s">
        <v>786</v>
      </c>
      <c r="F632" s="63" t="s">
        <v>13601</v>
      </c>
      <c r="G632" s="63" t="s">
        <v>6234</v>
      </c>
      <c r="H632" s="63" t="s">
        <v>3800</v>
      </c>
      <c r="I632" s="63" t="s">
        <v>13602</v>
      </c>
      <c r="J632" s="63"/>
      <c r="K632" s="63" t="s">
        <v>4284</v>
      </c>
      <c r="L632" s="63" t="s">
        <v>4313</v>
      </c>
      <c r="M632" s="63" t="s">
        <v>4281</v>
      </c>
      <c r="N632" s="63" t="s">
        <v>4278</v>
      </c>
      <c r="O632" s="63"/>
    </row>
    <row r="633" spans="1:15">
      <c r="A633" s="99">
        <v>10160189</v>
      </c>
      <c r="B633" s="63" t="s">
        <v>6233</v>
      </c>
      <c r="C633" s="63" t="s">
        <v>107</v>
      </c>
      <c r="D633" s="63" t="s">
        <v>790</v>
      </c>
      <c r="E633" s="63" t="s">
        <v>787</v>
      </c>
      <c r="F633" s="63" t="s">
        <v>13601</v>
      </c>
      <c r="G633" s="63" t="s">
        <v>6234</v>
      </c>
      <c r="H633" s="63" t="s">
        <v>3800</v>
      </c>
      <c r="I633" s="63" t="s">
        <v>13602</v>
      </c>
      <c r="J633" s="63"/>
      <c r="K633" s="63" t="s">
        <v>4284</v>
      </c>
      <c r="L633" s="63" t="s">
        <v>4313</v>
      </c>
      <c r="M633" s="63" t="s">
        <v>4281</v>
      </c>
      <c r="N633" s="63" t="s">
        <v>4278</v>
      </c>
      <c r="O633" s="63"/>
    </row>
    <row r="634" spans="1:15">
      <c r="A634" s="99">
        <v>10160190</v>
      </c>
      <c r="B634" s="63" t="s">
        <v>6233</v>
      </c>
      <c r="C634" s="63" t="s">
        <v>107</v>
      </c>
      <c r="D634" s="63" t="s">
        <v>790</v>
      </c>
      <c r="E634" s="63" t="s">
        <v>788</v>
      </c>
      <c r="F634" s="63" t="s">
        <v>13601</v>
      </c>
      <c r="G634" s="63" t="s">
        <v>6234</v>
      </c>
      <c r="H634" s="63" t="s">
        <v>3800</v>
      </c>
      <c r="I634" s="63" t="s">
        <v>13602</v>
      </c>
      <c r="J634" s="63"/>
      <c r="K634" s="63" t="s">
        <v>4284</v>
      </c>
      <c r="L634" s="63" t="s">
        <v>4313</v>
      </c>
      <c r="M634" s="63" t="s">
        <v>4281</v>
      </c>
      <c r="N634" s="63" t="s">
        <v>4278</v>
      </c>
      <c r="O634" s="63"/>
    </row>
    <row r="635" spans="1:15">
      <c r="A635" s="99">
        <v>10160191</v>
      </c>
      <c r="B635" s="63" t="s">
        <v>6233</v>
      </c>
      <c r="C635" s="63" t="s">
        <v>107</v>
      </c>
      <c r="D635" s="63" t="s">
        <v>790</v>
      </c>
      <c r="E635" s="63" t="s">
        <v>789</v>
      </c>
      <c r="F635" s="63" t="s">
        <v>13601</v>
      </c>
      <c r="G635" s="63" t="s">
        <v>6234</v>
      </c>
      <c r="H635" s="63" t="s">
        <v>3800</v>
      </c>
      <c r="I635" s="63" t="s">
        <v>13602</v>
      </c>
      <c r="J635" s="63"/>
      <c r="K635" s="63" t="s">
        <v>4284</v>
      </c>
      <c r="L635" s="63" t="s">
        <v>4313</v>
      </c>
      <c r="M635" s="63" t="s">
        <v>4281</v>
      </c>
      <c r="N635" s="63" t="s">
        <v>4278</v>
      </c>
      <c r="O635" s="63"/>
    </row>
    <row r="636" spans="1:15">
      <c r="A636" s="99">
        <v>10160192</v>
      </c>
      <c r="B636" s="63" t="s">
        <v>6233</v>
      </c>
      <c r="C636" s="63" t="s">
        <v>107</v>
      </c>
      <c r="D636" s="63" t="s">
        <v>790</v>
      </c>
      <c r="E636" s="63"/>
      <c r="F636" s="63" t="s">
        <v>13601</v>
      </c>
      <c r="G636" s="63" t="s">
        <v>6234</v>
      </c>
      <c r="H636" s="63" t="s">
        <v>3800</v>
      </c>
      <c r="I636" s="63" t="s">
        <v>13602</v>
      </c>
      <c r="J636" s="63"/>
      <c r="K636" s="63" t="s">
        <v>4284</v>
      </c>
      <c r="L636" s="63" t="s">
        <v>4313</v>
      </c>
      <c r="M636" s="63" t="s">
        <v>4281</v>
      </c>
      <c r="N636" s="63" t="s">
        <v>4278</v>
      </c>
      <c r="O636" s="63"/>
    </row>
    <row r="637" spans="1:15">
      <c r="A637" s="99">
        <v>10160193</v>
      </c>
      <c r="B637" s="63" t="s">
        <v>6233</v>
      </c>
      <c r="C637" s="63" t="s">
        <v>107</v>
      </c>
      <c r="D637" s="63" t="s">
        <v>790</v>
      </c>
      <c r="E637" s="63" t="s">
        <v>791</v>
      </c>
      <c r="F637" s="63" t="s">
        <v>13601</v>
      </c>
      <c r="G637" s="63" t="s">
        <v>6234</v>
      </c>
      <c r="H637" s="63" t="s">
        <v>3800</v>
      </c>
      <c r="I637" s="63" t="s">
        <v>13602</v>
      </c>
      <c r="J637" s="63"/>
      <c r="K637" s="63" t="s">
        <v>5434</v>
      </c>
      <c r="L637" s="63" t="s">
        <v>110</v>
      </c>
      <c r="M637" s="63" t="s">
        <v>4281</v>
      </c>
      <c r="N637" s="63" t="s">
        <v>4278</v>
      </c>
      <c r="O637" s="63"/>
    </row>
    <row r="638" spans="1:15">
      <c r="A638" s="99">
        <v>10160194</v>
      </c>
      <c r="B638" s="63" t="s">
        <v>6233</v>
      </c>
      <c r="C638" s="63" t="s">
        <v>107</v>
      </c>
      <c r="D638" s="63" t="s">
        <v>790</v>
      </c>
      <c r="E638" s="63" t="s">
        <v>792</v>
      </c>
      <c r="F638" s="63" t="s">
        <v>13601</v>
      </c>
      <c r="G638" s="63" t="s">
        <v>6234</v>
      </c>
      <c r="H638" s="63" t="s">
        <v>3800</v>
      </c>
      <c r="I638" s="63" t="s">
        <v>13602</v>
      </c>
      <c r="J638" s="63"/>
      <c r="K638" s="63" t="s">
        <v>4284</v>
      </c>
      <c r="L638" s="63" t="s">
        <v>4313</v>
      </c>
      <c r="M638" s="63" t="s">
        <v>4281</v>
      </c>
      <c r="N638" s="63" t="s">
        <v>4278</v>
      </c>
      <c r="O638" s="63"/>
    </row>
    <row r="639" spans="1:15">
      <c r="A639" s="99">
        <v>10160195</v>
      </c>
      <c r="B639" s="63" t="s">
        <v>6233</v>
      </c>
      <c r="C639" s="63" t="s">
        <v>107</v>
      </c>
      <c r="D639" s="63" t="s">
        <v>790</v>
      </c>
      <c r="E639" s="63" t="s">
        <v>793</v>
      </c>
      <c r="F639" s="63" t="s">
        <v>13601</v>
      </c>
      <c r="G639" s="63" t="s">
        <v>6234</v>
      </c>
      <c r="H639" s="63" t="s">
        <v>3800</v>
      </c>
      <c r="I639" s="63" t="s">
        <v>13602</v>
      </c>
      <c r="J639" s="63"/>
      <c r="K639" s="63" t="s">
        <v>4284</v>
      </c>
      <c r="L639" s="63" t="s">
        <v>4313</v>
      </c>
      <c r="M639" s="63" t="s">
        <v>4281</v>
      </c>
      <c r="N639" s="63" t="s">
        <v>4278</v>
      </c>
      <c r="O639" s="63"/>
    </row>
    <row r="640" spans="1:15">
      <c r="A640" s="99">
        <v>10160213</v>
      </c>
      <c r="B640" s="63" t="s">
        <v>794</v>
      </c>
      <c r="C640" s="63" t="s">
        <v>12860</v>
      </c>
      <c r="D640" s="63" t="s">
        <v>807</v>
      </c>
      <c r="E640" s="63"/>
      <c r="F640" s="63" t="s">
        <v>13384</v>
      </c>
      <c r="G640" s="63" t="s">
        <v>5814</v>
      </c>
      <c r="H640" s="63"/>
      <c r="I640" s="63" t="s">
        <v>13385</v>
      </c>
      <c r="J640" s="63" t="s">
        <v>5771</v>
      </c>
      <c r="K640" s="63" t="s">
        <v>4284</v>
      </c>
      <c r="L640" s="63" t="s">
        <v>109</v>
      </c>
      <c r="M640" s="63" t="s">
        <v>4295</v>
      </c>
      <c r="N640" s="63" t="s">
        <v>4278</v>
      </c>
      <c r="O640" s="63"/>
    </row>
    <row r="641" spans="1:15">
      <c r="A641" s="99">
        <v>10160214</v>
      </c>
      <c r="B641" s="63" t="s">
        <v>794</v>
      </c>
      <c r="C641" s="63" t="s">
        <v>12860</v>
      </c>
      <c r="D641" s="63" t="s">
        <v>807</v>
      </c>
      <c r="E641" s="63"/>
      <c r="F641" s="63" t="s">
        <v>13384</v>
      </c>
      <c r="G641" s="63" t="s">
        <v>5814</v>
      </c>
      <c r="H641" s="63"/>
      <c r="I641" s="63" t="s">
        <v>13385</v>
      </c>
      <c r="J641" s="63" t="s">
        <v>5341</v>
      </c>
      <c r="K641" s="63" t="s">
        <v>4284</v>
      </c>
      <c r="L641" s="63" t="s">
        <v>109</v>
      </c>
      <c r="M641" s="63" t="s">
        <v>4295</v>
      </c>
      <c r="N641" s="63" t="s">
        <v>4278</v>
      </c>
      <c r="O641" s="63"/>
    </row>
    <row r="642" spans="1:15">
      <c r="A642" s="99">
        <v>10160215</v>
      </c>
      <c r="B642" s="63" t="s">
        <v>5815</v>
      </c>
      <c r="C642" s="63" t="s">
        <v>107</v>
      </c>
      <c r="D642" s="63" t="s">
        <v>807</v>
      </c>
      <c r="E642" s="63" t="s">
        <v>799</v>
      </c>
      <c r="F642" s="63" t="s">
        <v>13384</v>
      </c>
      <c r="G642" s="63" t="s">
        <v>5814</v>
      </c>
      <c r="H642" s="63"/>
      <c r="I642" s="63" t="s">
        <v>13385</v>
      </c>
      <c r="J642" s="63" t="s">
        <v>4712</v>
      </c>
      <c r="K642" s="63" t="s">
        <v>4284</v>
      </c>
      <c r="L642" s="63" t="s">
        <v>109</v>
      </c>
      <c r="M642" s="63" t="s">
        <v>4295</v>
      </c>
      <c r="N642" s="63" t="s">
        <v>4278</v>
      </c>
      <c r="O642" s="63"/>
    </row>
    <row r="643" spans="1:15">
      <c r="A643" s="99">
        <v>10160216</v>
      </c>
      <c r="B643" s="63" t="s">
        <v>5816</v>
      </c>
      <c r="C643" s="63" t="s">
        <v>107</v>
      </c>
      <c r="D643" s="63" t="s">
        <v>807</v>
      </c>
      <c r="E643" s="63" t="s">
        <v>800</v>
      </c>
      <c r="F643" s="63" t="s">
        <v>13384</v>
      </c>
      <c r="G643" s="63" t="s">
        <v>5814</v>
      </c>
      <c r="H643" s="63"/>
      <c r="I643" s="63" t="s">
        <v>13385</v>
      </c>
      <c r="J643" s="63" t="s">
        <v>5025</v>
      </c>
      <c r="K643" s="63" t="s">
        <v>4284</v>
      </c>
      <c r="L643" s="63" t="s">
        <v>4594</v>
      </c>
      <c r="M643" s="63" t="s">
        <v>4295</v>
      </c>
      <c r="N643" s="63" t="s">
        <v>4278</v>
      </c>
      <c r="O643" s="63"/>
    </row>
    <row r="644" spans="1:15">
      <c r="A644" s="99">
        <v>10160217</v>
      </c>
      <c r="B644" s="63" t="s">
        <v>5817</v>
      </c>
      <c r="C644" s="63" t="s">
        <v>107</v>
      </c>
      <c r="D644" s="63" t="s">
        <v>807</v>
      </c>
      <c r="E644" s="63" t="s">
        <v>801</v>
      </c>
      <c r="F644" s="63" t="s">
        <v>13384</v>
      </c>
      <c r="G644" s="63" t="s">
        <v>5814</v>
      </c>
      <c r="H644" s="63"/>
      <c r="I644" s="63" t="s">
        <v>13385</v>
      </c>
      <c r="J644" s="63" t="s">
        <v>4712</v>
      </c>
      <c r="K644" s="63" t="s">
        <v>5008</v>
      </c>
      <c r="L644" s="63" t="s">
        <v>5755</v>
      </c>
      <c r="M644" s="63" t="s">
        <v>4295</v>
      </c>
      <c r="N644" s="63" t="s">
        <v>4278</v>
      </c>
      <c r="O644" s="63"/>
    </row>
    <row r="645" spans="1:15">
      <c r="A645" s="99">
        <v>10160218</v>
      </c>
      <c r="B645" s="63" t="s">
        <v>5818</v>
      </c>
      <c r="C645" s="63" t="s">
        <v>107</v>
      </c>
      <c r="D645" s="63" t="s">
        <v>816</v>
      </c>
      <c r="E645" s="63" t="s">
        <v>5819</v>
      </c>
      <c r="F645" s="63" t="s">
        <v>13384</v>
      </c>
      <c r="G645" s="63" t="s">
        <v>5814</v>
      </c>
      <c r="H645" s="63"/>
      <c r="I645" s="63" t="s">
        <v>13385</v>
      </c>
      <c r="J645" s="63" t="s">
        <v>4318</v>
      </c>
      <c r="K645" s="63" t="s">
        <v>4284</v>
      </c>
      <c r="L645" s="63" t="s">
        <v>109</v>
      </c>
      <c r="M645" s="63" t="s">
        <v>4295</v>
      </c>
      <c r="N645" s="63" t="s">
        <v>4278</v>
      </c>
      <c r="O645" s="63"/>
    </row>
    <row r="646" spans="1:15">
      <c r="A646" s="99">
        <v>10160219</v>
      </c>
      <c r="B646" s="63" t="s">
        <v>5815</v>
      </c>
      <c r="C646" s="63" t="s">
        <v>107</v>
      </c>
      <c r="D646" s="63" t="s">
        <v>807</v>
      </c>
      <c r="E646" s="63" t="s">
        <v>5821</v>
      </c>
      <c r="F646" s="63" t="s">
        <v>13384</v>
      </c>
      <c r="G646" s="63" t="s">
        <v>5814</v>
      </c>
      <c r="H646" s="63"/>
      <c r="I646" s="63" t="s">
        <v>13385</v>
      </c>
      <c r="J646" s="63" t="s">
        <v>4398</v>
      </c>
      <c r="K646" s="63" t="s">
        <v>4681</v>
      </c>
      <c r="L646" s="63" t="s">
        <v>5713</v>
      </c>
      <c r="M646" s="63" t="s">
        <v>4295</v>
      </c>
      <c r="N646" s="63" t="s">
        <v>4278</v>
      </c>
      <c r="O646" s="63"/>
    </row>
    <row r="647" spans="1:15">
      <c r="A647" s="99">
        <v>10160220</v>
      </c>
      <c r="B647" s="63" t="s">
        <v>794</v>
      </c>
      <c r="C647" s="63" t="s">
        <v>107</v>
      </c>
      <c r="D647" s="63" t="s">
        <v>816</v>
      </c>
      <c r="E647" s="63" t="s">
        <v>803</v>
      </c>
      <c r="F647" s="63" t="s">
        <v>13384</v>
      </c>
      <c r="G647" s="63" t="s">
        <v>5814</v>
      </c>
      <c r="H647" s="63"/>
      <c r="I647" s="63" t="s">
        <v>13385</v>
      </c>
      <c r="J647" s="63" t="s">
        <v>4515</v>
      </c>
      <c r="K647" s="63" t="s">
        <v>4284</v>
      </c>
      <c r="L647" s="63" t="s">
        <v>109</v>
      </c>
      <c r="M647" s="63" t="s">
        <v>4295</v>
      </c>
      <c r="N647" s="63" t="s">
        <v>4278</v>
      </c>
      <c r="O647" s="63"/>
    </row>
    <row r="648" spans="1:15">
      <c r="A648" s="99">
        <v>10160221</v>
      </c>
      <c r="B648" s="63" t="s">
        <v>794</v>
      </c>
      <c r="C648" s="63" t="s">
        <v>12860</v>
      </c>
      <c r="D648" s="63" t="s">
        <v>807</v>
      </c>
      <c r="E648" s="63"/>
      <c r="F648" s="63" t="s">
        <v>13384</v>
      </c>
      <c r="G648" s="63" t="s">
        <v>5814</v>
      </c>
      <c r="H648" s="63"/>
      <c r="I648" s="63" t="s">
        <v>13385</v>
      </c>
      <c r="J648" s="63" t="s">
        <v>5177</v>
      </c>
      <c r="K648" s="63" t="s">
        <v>4284</v>
      </c>
      <c r="L648" s="63" t="s">
        <v>109</v>
      </c>
      <c r="M648" s="63" t="s">
        <v>4295</v>
      </c>
      <c r="N648" s="63" t="s">
        <v>4278</v>
      </c>
      <c r="O648" s="63"/>
    </row>
    <row r="649" spans="1:15">
      <c r="A649" s="99">
        <v>10160222</v>
      </c>
      <c r="B649" s="63" t="s">
        <v>5815</v>
      </c>
      <c r="C649" s="63" t="s">
        <v>107</v>
      </c>
      <c r="D649" s="63" t="s">
        <v>807</v>
      </c>
      <c r="E649" s="63" t="s">
        <v>805</v>
      </c>
      <c r="F649" s="63" t="s">
        <v>13384</v>
      </c>
      <c r="G649" s="63" t="s">
        <v>5814</v>
      </c>
      <c r="H649" s="63"/>
      <c r="I649" s="63" t="s">
        <v>13385</v>
      </c>
      <c r="J649" s="63" t="s">
        <v>4398</v>
      </c>
      <c r="K649" s="63" t="s">
        <v>4284</v>
      </c>
      <c r="L649" s="63" t="s">
        <v>109</v>
      </c>
      <c r="M649" s="63" t="s">
        <v>4295</v>
      </c>
      <c r="N649" s="63" t="s">
        <v>4278</v>
      </c>
      <c r="O649" s="63"/>
    </row>
    <row r="650" spans="1:15">
      <c r="A650" s="99">
        <v>10160223</v>
      </c>
      <c r="B650" s="63" t="s">
        <v>5823</v>
      </c>
      <c r="C650" s="63" t="s">
        <v>107</v>
      </c>
      <c r="D650" s="63" t="s">
        <v>816</v>
      </c>
      <c r="E650" s="63" t="s">
        <v>5824</v>
      </c>
      <c r="F650" s="63" t="s">
        <v>13384</v>
      </c>
      <c r="G650" s="63" t="s">
        <v>5814</v>
      </c>
      <c r="H650" s="63"/>
      <c r="I650" s="63" t="s">
        <v>13385</v>
      </c>
      <c r="J650" s="63" t="s">
        <v>4738</v>
      </c>
      <c r="K650" s="63" t="s">
        <v>4284</v>
      </c>
      <c r="L650" s="63" t="s">
        <v>109</v>
      </c>
      <c r="M650" s="63" t="s">
        <v>4295</v>
      </c>
      <c r="N650" s="63" t="s">
        <v>4278</v>
      </c>
      <c r="O650" s="63"/>
    </row>
    <row r="651" spans="1:15">
      <c r="A651" s="99">
        <v>10160224</v>
      </c>
      <c r="B651" s="63" t="s">
        <v>794</v>
      </c>
      <c r="C651" s="63" t="s">
        <v>12860</v>
      </c>
      <c r="D651" s="63" t="s">
        <v>807</v>
      </c>
      <c r="E651" s="63" t="s">
        <v>808</v>
      </c>
      <c r="F651" s="63" t="s">
        <v>13384</v>
      </c>
      <c r="G651" s="63" t="s">
        <v>5814</v>
      </c>
      <c r="H651" s="63"/>
      <c r="I651" s="63" t="s">
        <v>13385</v>
      </c>
      <c r="J651" s="63" t="s">
        <v>5025</v>
      </c>
      <c r="K651" s="63" t="s">
        <v>4284</v>
      </c>
      <c r="L651" s="63" t="s">
        <v>109</v>
      </c>
      <c r="M651" s="63" t="s">
        <v>4295</v>
      </c>
      <c r="N651" s="63" t="s">
        <v>4278</v>
      </c>
      <c r="O651" s="63"/>
    </row>
    <row r="652" spans="1:15">
      <c r="A652" s="99">
        <v>10160225</v>
      </c>
      <c r="B652" s="63" t="s">
        <v>794</v>
      </c>
      <c r="C652" s="63" t="s">
        <v>12860</v>
      </c>
      <c r="D652" s="63" t="s">
        <v>807</v>
      </c>
      <c r="E652" s="63"/>
      <c r="F652" s="63" t="s">
        <v>13384</v>
      </c>
      <c r="G652" s="63" t="s">
        <v>5814</v>
      </c>
      <c r="H652" s="63"/>
      <c r="I652" s="63" t="s">
        <v>13385</v>
      </c>
      <c r="J652" s="63" t="s">
        <v>4592</v>
      </c>
      <c r="K652" s="63" t="s">
        <v>4284</v>
      </c>
      <c r="L652" s="63" t="s">
        <v>109</v>
      </c>
      <c r="M652" s="63" t="s">
        <v>4295</v>
      </c>
      <c r="N652" s="63" t="s">
        <v>4278</v>
      </c>
      <c r="O652" s="63"/>
    </row>
    <row r="653" spans="1:15">
      <c r="A653" s="99">
        <v>10160226</v>
      </c>
      <c r="B653" s="63" t="s">
        <v>794</v>
      </c>
      <c r="C653" s="63" t="s">
        <v>107</v>
      </c>
      <c r="D653" s="63" t="s">
        <v>816</v>
      </c>
      <c r="E653" s="63" t="s">
        <v>811</v>
      </c>
      <c r="F653" s="63" t="s">
        <v>13384</v>
      </c>
      <c r="G653" s="63" t="s">
        <v>5814</v>
      </c>
      <c r="H653" s="63"/>
      <c r="I653" s="63" t="s">
        <v>13385</v>
      </c>
      <c r="J653" s="63" t="s">
        <v>6415</v>
      </c>
      <c r="K653" s="63" t="s">
        <v>4284</v>
      </c>
      <c r="L653" s="63" t="s">
        <v>109</v>
      </c>
      <c r="M653" s="63" t="s">
        <v>4295</v>
      </c>
      <c r="N653" s="63" t="s">
        <v>4278</v>
      </c>
      <c r="O653" s="63"/>
    </row>
    <row r="654" spans="1:15">
      <c r="A654" s="99">
        <v>10160227</v>
      </c>
      <c r="B654" s="63" t="s">
        <v>794</v>
      </c>
      <c r="C654" s="63" t="s">
        <v>107</v>
      </c>
      <c r="D654" s="63" t="s">
        <v>816</v>
      </c>
      <c r="E654" s="63" t="s">
        <v>812</v>
      </c>
      <c r="F654" s="63" t="s">
        <v>13384</v>
      </c>
      <c r="G654" s="63" t="s">
        <v>5814</v>
      </c>
      <c r="H654" s="63"/>
      <c r="I654" s="63" t="s">
        <v>13385</v>
      </c>
      <c r="J654" s="63" t="s">
        <v>6415</v>
      </c>
      <c r="K654" s="63" t="s">
        <v>4284</v>
      </c>
      <c r="L654" s="63" t="s">
        <v>109</v>
      </c>
      <c r="M654" s="63" t="s">
        <v>4295</v>
      </c>
      <c r="N654" s="63" t="s">
        <v>4278</v>
      </c>
      <c r="O654" s="63"/>
    </row>
    <row r="655" spans="1:15">
      <c r="A655" s="99">
        <v>10160228</v>
      </c>
      <c r="B655" s="63" t="s">
        <v>794</v>
      </c>
      <c r="C655" s="63" t="s">
        <v>12860</v>
      </c>
      <c r="D655" s="63" t="s">
        <v>807</v>
      </c>
      <c r="E655" s="63"/>
      <c r="F655" s="63" t="s">
        <v>13384</v>
      </c>
      <c r="G655" s="63" t="s">
        <v>5814</v>
      </c>
      <c r="H655" s="63"/>
      <c r="I655" s="63" t="s">
        <v>13385</v>
      </c>
      <c r="J655" s="63" t="s">
        <v>5177</v>
      </c>
      <c r="K655" s="63" t="s">
        <v>4284</v>
      </c>
      <c r="L655" s="63" t="s">
        <v>109</v>
      </c>
      <c r="M655" s="63" t="s">
        <v>4295</v>
      </c>
      <c r="N655" s="63" t="s">
        <v>4278</v>
      </c>
      <c r="O655" s="63"/>
    </row>
    <row r="656" spans="1:15">
      <c r="A656" s="99">
        <v>10160229</v>
      </c>
      <c r="B656" s="63" t="s">
        <v>5825</v>
      </c>
      <c r="C656" s="63" t="s">
        <v>107</v>
      </c>
      <c r="D656" s="63" t="s">
        <v>816</v>
      </c>
      <c r="E656" s="63" t="s">
        <v>815</v>
      </c>
      <c r="F656" s="63" t="s">
        <v>13384</v>
      </c>
      <c r="G656" s="63" t="s">
        <v>5826</v>
      </c>
      <c r="H656" s="63"/>
      <c r="I656" s="63" t="s">
        <v>13385</v>
      </c>
      <c r="J656" s="63" t="s">
        <v>4678</v>
      </c>
      <c r="K656" s="63" t="s">
        <v>5827</v>
      </c>
      <c r="L656" s="63" t="s">
        <v>5828</v>
      </c>
      <c r="M656" s="63" t="s">
        <v>4295</v>
      </c>
      <c r="N656" s="63" t="s">
        <v>4278</v>
      </c>
      <c r="O656" s="63"/>
    </row>
    <row r="657" spans="1:15">
      <c r="A657" s="99">
        <v>10160230</v>
      </c>
      <c r="B657" s="63" t="s">
        <v>814</v>
      </c>
      <c r="C657" s="63" t="s">
        <v>107</v>
      </c>
      <c r="D657" s="63" t="s">
        <v>807</v>
      </c>
      <c r="E657" s="63" t="s">
        <v>817</v>
      </c>
      <c r="F657" s="63" t="s">
        <v>13384</v>
      </c>
      <c r="G657" s="63" t="s">
        <v>5826</v>
      </c>
      <c r="H657" s="63"/>
      <c r="I657" s="63" t="s">
        <v>13385</v>
      </c>
      <c r="J657" s="63"/>
      <c r="K657" s="63" t="s">
        <v>4284</v>
      </c>
      <c r="L657" s="63" t="s">
        <v>109</v>
      </c>
      <c r="M657" s="63" t="s">
        <v>4295</v>
      </c>
      <c r="N657" s="63" t="s">
        <v>4278</v>
      </c>
      <c r="O657" s="63"/>
    </row>
    <row r="658" spans="1:15">
      <c r="A658" s="99">
        <v>10160231</v>
      </c>
      <c r="B658" s="63" t="s">
        <v>814</v>
      </c>
      <c r="C658" s="63" t="s">
        <v>107</v>
      </c>
      <c r="D658" s="63" t="s">
        <v>807</v>
      </c>
      <c r="E658" s="63" t="s">
        <v>818</v>
      </c>
      <c r="F658" s="63" t="s">
        <v>13384</v>
      </c>
      <c r="G658" s="63" t="s">
        <v>5826</v>
      </c>
      <c r="H658" s="63"/>
      <c r="I658" s="63" t="s">
        <v>13385</v>
      </c>
      <c r="J658" s="63" t="s">
        <v>5467</v>
      </c>
      <c r="K658" s="63" t="s">
        <v>4284</v>
      </c>
      <c r="L658" s="63" t="s">
        <v>109</v>
      </c>
      <c r="M658" s="63" t="s">
        <v>4295</v>
      </c>
      <c r="N658" s="63" t="s">
        <v>4278</v>
      </c>
      <c r="O658" s="63"/>
    </row>
    <row r="659" spans="1:15">
      <c r="A659" s="99">
        <v>10160232</v>
      </c>
      <c r="B659" s="63" t="s">
        <v>814</v>
      </c>
      <c r="C659" s="63" t="s">
        <v>12860</v>
      </c>
      <c r="D659" s="63" t="s">
        <v>807</v>
      </c>
      <c r="E659" s="63"/>
      <c r="F659" s="63" t="s">
        <v>13384</v>
      </c>
      <c r="G659" s="63" t="s">
        <v>5826</v>
      </c>
      <c r="H659" s="63"/>
      <c r="I659" s="63" t="s">
        <v>13385</v>
      </c>
      <c r="J659" s="63" t="s">
        <v>5467</v>
      </c>
      <c r="K659" s="63" t="s">
        <v>4284</v>
      </c>
      <c r="L659" s="63" t="s">
        <v>109</v>
      </c>
      <c r="M659" s="63" t="s">
        <v>4295</v>
      </c>
      <c r="N659" s="63" t="s">
        <v>4278</v>
      </c>
      <c r="O659" s="63"/>
    </row>
    <row r="660" spans="1:15">
      <c r="A660" s="99">
        <v>10160233</v>
      </c>
      <c r="B660" s="63" t="s">
        <v>5831</v>
      </c>
      <c r="C660" s="63" t="s">
        <v>107</v>
      </c>
      <c r="D660" s="63" t="s">
        <v>816</v>
      </c>
      <c r="E660" s="63" t="s">
        <v>12361</v>
      </c>
      <c r="F660" s="63" t="s">
        <v>13384</v>
      </c>
      <c r="G660" s="63" t="s">
        <v>5826</v>
      </c>
      <c r="H660" s="63"/>
      <c r="I660" s="63" t="s">
        <v>13385</v>
      </c>
      <c r="J660" s="63" t="s">
        <v>12825</v>
      </c>
      <c r="K660" s="63" t="s">
        <v>4801</v>
      </c>
      <c r="L660" s="63" t="s">
        <v>110</v>
      </c>
      <c r="M660" s="63" t="s">
        <v>4295</v>
      </c>
      <c r="N660" s="63" t="s">
        <v>4278</v>
      </c>
      <c r="O660" s="63"/>
    </row>
    <row r="661" spans="1:15">
      <c r="A661" s="99">
        <v>10160234</v>
      </c>
      <c r="B661" s="63" t="s">
        <v>794</v>
      </c>
      <c r="C661" s="63" t="s">
        <v>107</v>
      </c>
      <c r="D661" s="63" t="s">
        <v>807</v>
      </c>
      <c r="E661" s="63" t="s">
        <v>820</v>
      </c>
      <c r="F661" s="63" t="s">
        <v>13384</v>
      </c>
      <c r="G661" s="63" t="s">
        <v>5826</v>
      </c>
      <c r="H661" s="63"/>
      <c r="I661" s="63" t="s">
        <v>13385</v>
      </c>
      <c r="J661" s="63" t="s">
        <v>5744</v>
      </c>
      <c r="K661" s="63" t="s">
        <v>5829</v>
      </c>
      <c r="L661" s="63" t="s">
        <v>5830</v>
      </c>
      <c r="M661" s="63" t="s">
        <v>4295</v>
      </c>
      <c r="N661" s="63" t="s">
        <v>4278</v>
      </c>
      <c r="O661" s="63"/>
    </row>
    <row r="662" spans="1:15">
      <c r="A662" s="99">
        <v>10160235</v>
      </c>
      <c r="B662" s="63" t="s">
        <v>5831</v>
      </c>
      <c r="C662" s="63" t="s">
        <v>107</v>
      </c>
      <c r="D662" s="63" t="s">
        <v>807</v>
      </c>
      <c r="E662" s="63" t="s">
        <v>821</v>
      </c>
      <c r="F662" s="63" t="s">
        <v>13384</v>
      </c>
      <c r="G662" s="63" t="s">
        <v>5826</v>
      </c>
      <c r="H662" s="63"/>
      <c r="I662" s="63" t="s">
        <v>13385</v>
      </c>
      <c r="J662" s="63"/>
      <c r="K662" s="63" t="s">
        <v>4276</v>
      </c>
      <c r="L662" s="63" t="s">
        <v>390</v>
      </c>
      <c r="M662" s="63" t="s">
        <v>4295</v>
      </c>
      <c r="N662" s="63" t="s">
        <v>4278</v>
      </c>
      <c r="O662" s="63"/>
    </row>
    <row r="663" spans="1:15">
      <c r="A663" s="99">
        <v>10160236</v>
      </c>
      <c r="B663" s="63" t="s">
        <v>5832</v>
      </c>
      <c r="C663" s="63" t="s">
        <v>107</v>
      </c>
      <c r="D663" s="63" t="s">
        <v>816</v>
      </c>
      <c r="E663" s="63" t="s">
        <v>5833</v>
      </c>
      <c r="F663" s="63" t="s">
        <v>13384</v>
      </c>
      <c r="G663" s="63" t="s">
        <v>5826</v>
      </c>
      <c r="H663" s="63"/>
      <c r="I663" s="63" t="s">
        <v>13385</v>
      </c>
      <c r="J663" s="63" t="s">
        <v>4738</v>
      </c>
      <c r="K663" s="63" t="s">
        <v>4284</v>
      </c>
      <c r="L663" s="63" t="s">
        <v>5834</v>
      </c>
      <c r="M663" s="63" t="s">
        <v>4295</v>
      </c>
      <c r="N663" s="63" t="s">
        <v>4278</v>
      </c>
      <c r="O663" s="63"/>
    </row>
    <row r="664" spans="1:15">
      <c r="A664" s="99">
        <v>10160238</v>
      </c>
      <c r="B664" s="63" t="s">
        <v>814</v>
      </c>
      <c r="C664" s="63" t="s">
        <v>107</v>
      </c>
      <c r="D664" s="63" t="s">
        <v>816</v>
      </c>
      <c r="E664" s="63" t="s">
        <v>822</v>
      </c>
      <c r="F664" s="63" t="s">
        <v>13384</v>
      </c>
      <c r="G664" s="63" t="s">
        <v>5826</v>
      </c>
      <c r="H664" s="63"/>
      <c r="I664" s="63" t="s">
        <v>13385</v>
      </c>
      <c r="J664" s="63" t="s">
        <v>6415</v>
      </c>
      <c r="K664" s="63" t="s">
        <v>4284</v>
      </c>
      <c r="L664" s="63" t="s">
        <v>109</v>
      </c>
      <c r="M664" s="63" t="s">
        <v>4295</v>
      </c>
      <c r="N664" s="63" t="s">
        <v>4278</v>
      </c>
      <c r="O664" s="63"/>
    </row>
    <row r="665" spans="1:15">
      <c r="A665" s="99">
        <v>10160239</v>
      </c>
      <c r="B665" s="63" t="s">
        <v>7400</v>
      </c>
      <c r="C665" s="63" t="s">
        <v>12860</v>
      </c>
      <c r="D665" s="63" t="s">
        <v>661</v>
      </c>
      <c r="E665" s="63"/>
      <c r="F665" s="63" t="s">
        <v>13386</v>
      </c>
      <c r="G665" s="63" t="s">
        <v>7401</v>
      </c>
      <c r="H665" s="63"/>
      <c r="I665" s="63" t="s">
        <v>13387</v>
      </c>
      <c r="J665" s="63" t="s">
        <v>4712</v>
      </c>
      <c r="K665" s="63" t="s">
        <v>4284</v>
      </c>
      <c r="L665" s="63" t="s">
        <v>4297</v>
      </c>
      <c r="M665" s="63" t="s">
        <v>4295</v>
      </c>
      <c r="N665" s="63" t="s">
        <v>4278</v>
      </c>
      <c r="O665" s="63"/>
    </row>
    <row r="666" spans="1:15">
      <c r="A666" s="99">
        <v>10160240</v>
      </c>
      <c r="B666" s="63" t="s">
        <v>9298</v>
      </c>
      <c r="C666" s="63" t="s">
        <v>107</v>
      </c>
      <c r="D666" s="63" t="s">
        <v>827</v>
      </c>
      <c r="E666" s="63" t="s">
        <v>8361</v>
      </c>
      <c r="F666" s="63" t="s">
        <v>13386</v>
      </c>
      <c r="G666" s="63" t="s">
        <v>5835</v>
      </c>
      <c r="H666" s="63"/>
      <c r="I666" s="63" t="s">
        <v>13387</v>
      </c>
      <c r="J666" s="63" t="s">
        <v>9139</v>
      </c>
      <c r="K666" s="63" t="s">
        <v>9299</v>
      </c>
      <c r="L666" s="63" t="s">
        <v>390</v>
      </c>
      <c r="M666" s="63" t="s">
        <v>4295</v>
      </c>
      <c r="N666" s="63" t="s">
        <v>4278</v>
      </c>
      <c r="O666" s="63"/>
    </row>
    <row r="667" spans="1:15">
      <c r="A667" s="99">
        <v>10160241</v>
      </c>
      <c r="B667" s="63" t="s">
        <v>826</v>
      </c>
      <c r="C667" s="63" t="s">
        <v>107</v>
      </c>
      <c r="D667" s="63" t="s">
        <v>827</v>
      </c>
      <c r="E667" s="63" t="s">
        <v>828</v>
      </c>
      <c r="F667" s="63" t="s">
        <v>13386</v>
      </c>
      <c r="G667" s="63" t="s">
        <v>5835</v>
      </c>
      <c r="H667" s="63"/>
      <c r="I667" s="63" t="s">
        <v>13387</v>
      </c>
      <c r="J667" s="63"/>
      <c r="K667" s="63" t="s">
        <v>4284</v>
      </c>
      <c r="L667" s="63" t="s">
        <v>4297</v>
      </c>
      <c r="M667" s="63" t="s">
        <v>4295</v>
      </c>
      <c r="N667" s="63" t="s">
        <v>4278</v>
      </c>
      <c r="O667" s="63"/>
    </row>
    <row r="668" spans="1:15">
      <c r="A668" s="99">
        <v>10160242</v>
      </c>
      <c r="B668" s="63" t="s">
        <v>826</v>
      </c>
      <c r="C668" s="63" t="s">
        <v>12860</v>
      </c>
      <c r="D668" s="63" t="s">
        <v>827</v>
      </c>
      <c r="E668" s="63"/>
      <c r="F668" s="63" t="s">
        <v>13386</v>
      </c>
      <c r="G668" s="63" t="s">
        <v>5835</v>
      </c>
      <c r="H668" s="63"/>
      <c r="I668" s="63" t="s">
        <v>13387</v>
      </c>
      <c r="J668" s="63" t="s">
        <v>4712</v>
      </c>
      <c r="K668" s="63" t="s">
        <v>4284</v>
      </c>
      <c r="L668" s="63" t="s">
        <v>4297</v>
      </c>
      <c r="M668" s="63" t="s">
        <v>4295</v>
      </c>
      <c r="N668" s="63" t="s">
        <v>4278</v>
      </c>
      <c r="O668" s="63"/>
    </row>
    <row r="669" spans="1:15">
      <c r="A669" s="99">
        <v>10160243</v>
      </c>
      <c r="B669" s="63" t="s">
        <v>826</v>
      </c>
      <c r="C669" s="63" t="s">
        <v>107</v>
      </c>
      <c r="D669" s="63" t="s">
        <v>827</v>
      </c>
      <c r="E669" s="63" t="s">
        <v>829</v>
      </c>
      <c r="F669" s="63" t="s">
        <v>13386</v>
      </c>
      <c r="G669" s="63" t="s">
        <v>5835</v>
      </c>
      <c r="H669" s="63"/>
      <c r="I669" s="63" t="s">
        <v>13387</v>
      </c>
      <c r="J669" s="63"/>
      <c r="K669" s="63" t="s">
        <v>4284</v>
      </c>
      <c r="L669" s="63" t="s">
        <v>4297</v>
      </c>
      <c r="M669" s="63" t="s">
        <v>4295</v>
      </c>
      <c r="N669" s="63" t="s">
        <v>4278</v>
      </c>
      <c r="O669" s="63"/>
    </row>
    <row r="670" spans="1:15">
      <c r="A670" s="99">
        <v>10160244</v>
      </c>
      <c r="B670" s="63" t="s">
        <v>826</v>
      </c>
      <c r="C670" s="63" t="s">
        <v>12860</v>
      </c>
      <c r="D670" s="63" t="s">
        <v>827</v>
      </c>
      <c r="E670" s="63"/>
      <c r="F670" s="63" t="s">
        <v>13386</v>
      </c>
      <c r="G670" s="63" t="s">
        <v>5835</v>
      </c>
      <c r="H670" s="63"/>
      <c r="I670" s="63" t="s">
        <v>13387</v>
      </c>
      <c r="J670" s="63" t="s">
        <v>4712</v>
      </c>
      <c r="K670" s="63" t="s">
        <v>4284</v>
      </c>
      <c r="L670" s="63" t="s">
        <v>4297</v>
      </c>
      <c r="M670" s="63" t="s">
        <v>4295</v>
      </c>
      <c r="N670" s="63" t="s">
        <v>4278</v>
      </c>
      <c r="O670" s="63"/>
    </row>
    <row r="671" spans="1:15">
      <c r="A671" s="99">
        <v>10160245</v>
      </c>
      <c r="B671" s="63" t="s">
        <v>826</v>
      </c>
      <c r="C671" s="63" t="s">
        <v>12860</v>
      </c>
      <c r="D671" s="63" t="s">
        <v>827</v>
      </c>
      <c r="E671" s="63"/>
      <c r="F671" s="63" t="s">
        <v>13386</v>
      </c>
      <c r="G671" s="63" t="s">
        <v>5835</v>
      </c>
      <c r="H671" s="63"/>
      <c r="I671" s="63" t="s">
        <v>13387</v>
      </c>
      <c r="J671" s="63" t="s">
        <v>4712</v>
      </c>
      <c r="K671" s="63" t="s">
        <v>4284</v>
      </c>
      <c r="L671" s="63" t="s">
        <v>4297</v>
      </c>
      <c r="M671" s="63" t="s">
        <v>4295</v>
      </c>
      <c r="N671" s="63" t="s">
        <v>4278</v>
      </c>
      <c r="O671" s="63"/>
    </row>
    <row r="672" spans="1:15">
      <c r="A672" s="99">
        <v>10160246</v>
      </c>
      <c r="B672" s="63" t="s">
        <v>826</v>
      </c>
      <c r="C672" s="63" t="s">
        <v>12860</v>
      </c>
      <c r="D672" s="63" t="s">
        <v>827</v>
      </c>
      <c r="E672" s="63"/>
      <c r="F672" s="63" t="s">
        <v>13386</v>
      </c>
      <c r="G672" s="63" t="s">
        <v>5835</v>
      </c>
      <c r="H672" s="63"/>
      <c r="I672" s="63" t="s">
        <v>13387</v>
      </c>
      <c r="J672" s="63" t="s">
        <v>4712</v>
      </c>
      <c r="K672" s="63" t="s">
        <v>4284</v>
      </c>
      <c r="L672" s="63" t="s">
        <v>4297</v>
      </c>
      <c r="M672" s="63" t="s">
        <v>4295</v>
      </c>
      <c r="N672" s="63" t="s">
        <v>4278</v>
      </c>
      <c r="O672" s="63"/>
    </row>
    <row r="673" spans="1:15">
      <c r="A673" s="99">
        <v>10160436</v>
      </c>
      <c r="B673" s="63" t="s">
        <v>833</v>
      </c>
      <c r="C673" s="63" t="s">
        <v>107</v>
      </c>
      <c r="D673" s="63" t="s">
        <v>834</v>
      </c>
      <c r="E673" s="63" t="s">
        <v>835</v>
      </c>
      <c r="F673" s="63" t="s">
        <v>13273</v>
      </c>
      <c r="G673" s="63" t="s">
        <v>5464</v>
      </c>
      <c r="H673" s="63"/>
      <c r="I673" s="63" t="s">
        <v>13274</v>
      </c>
      <c r="J673" s="63" t="s">
        <v>4318</v>
      </c>
      <c r="K673" s="63" t="s">
        <v>5465</v>
      </c>
      <c r="L673" s="63" t="s">
        <v>110</v>
      </c>
      <c r="M673" s="63" t="s">
        <v>4295</v>
      </c>
      <c r="N673" s="63" t="s">
        <v>4278</v>
      </c>
      <c r="O673" s="63"/>
    </row>
    <row r="674" spans="1:15">
      <c r="A674" s="99">
        <v>10160437</v>
      </c>
      <c r="B674" s="63" t="s">
        <v>833</v>
      </c>
      <c r="C674" s="63" t="s">
        <v>107</v>
      </c>
      <c r="D674" s="63" t="s">
        <v>834</v>
      </c>
      <c r="E674" s="63" t="s">
        <v>837</v>
      </c>
      <c r="F674" s="63" t="s">
        <v>13273</v>
      </c>
      <c r="G674" s="63" t="s">
        <v>5464</v>
      </c>
      <c r="H674" s="63"/>
      <c r="I674" s="63" t="s">
        <v>13274</v>
      </c>
      <c r="J674" s="63" t="s">
        <v>4318</v>
      </c>
      <c r="K674" s="63" t="s">
        <v>4709</v>
      </c>
      <c r="L674" s="63" t="s">
        <v>110</v>
      </c>
      <c r="M674" s="63" t="s">
        <v>4295</v>
      </c>
      <c r="N674" s="63" t="s">
        <v>4278</v>
      </c>
      <c r="O674" s="63"/>
    </row>
    <row r="675" spans="1:15">
      <c r="A675" s="99">
        <v>10160438</v>
      </c>
      <c r="B675" s="63" t="s">
        <v>833</v>
      </c>
      <c r="C675" s="63" t="s">
        <v>107</v>
      </c>
      <c r="D675" s="63" t="s">
        <v>834</v>
      </c>
      <c r="E675" s="63" t="s">
        <v>838</v>
      </c>
      <c r="F675" s="63" t="s">
        <v>13273</v>
      </c>
      <c r="G675" s="63" t="s">
        <v>5464</v>
      </c>
      <c r="H675" s="63"/>
      <c r="I675" s="63" t="s">
        <v>13274</v>
      </c>
      <c r="J675" s="63" t="s">
        <v>5466</v>
      </c>
      <c r="K675" s="63" t="s">
        <v>4284</v>
      </c>
      <c r="L675" s="63" t="s">
        <v>4297</v>
      </c>
      <c r="M675" s="63" t="s">
        <v>4295</v>
      </c>
      <c r="N675" s="63" t="s">
        <v>4278</v>
      </c>
      <c r="O675" s="63"/>
    </row>
    <row r="676" spans="1:15">
      <c r="A676" s="99">
        <v>10160439</v>
      </c>
      <c r="B676" s="63" t="s">
        <v>833</v>
      </c>
      <c r="C676" s="63" t="s">
        <v>107</v>
      </c>
      <c r="D676" s="63" t="s">
        <v>834</v>
      </c>
      <c r="E676" s="63" t="s">
        <v>839</v>
      </c>
      <c r="F676" s="63" t="s">
        <v>13273</v>
      </c>
      <c r="G676" s="63" t="s">
        <v>5464</v>
      </c>
      <c r="H676" s="63"/>
      <c r="I676" s="63" t="s">
        <v>13274</v>
      </c>
      <c r="J676" s="63" t="s">
        <v>9139</v>
      </c>
      <c r="K676" s="63" t="s">
        <v>4284</v>
      </c>
      <c r="L676" s="63" t="s">
        <v>109</v>
      </c>
      <c r="M676" s="63" t="s">
        <v>4295</v>
      </c>
      <c r="N676" s="63" t="s">
        <v>4278</v>
      </c>
      <c r="O676" s="63"/>
    </row>
    <row r="677" spans="1:15">
      <c r="A677" s="99">
        <v>10160440</v>
      </c>
      <c r="B677" s="63" t="s">
        <v>833</v>
      </c>
      <c r="C677" s="63" t="s">
        <v>107</v>
      </c>
      <c r="D677" s="63" t="s">
        <v>834</v>
      </c>
      <c r="E677" s="63" t="s">
        <v>840</v>
      </c>
      <c r="F677" s="63" t="s">
        <v>13273</v>
      </c>
      <c r="G677" s="63" t="s">
        <v>5464</v>
      </c>
      <c r="H677" s="63"/>
      <c r="I677" s="63" t="s">
        <v>13274</v>
      </c>
      <c r="J677" s="63" t="s">
        <v>4738</v>
      </c>
      <c r="K677" s="63" t="s">
        <v>4284</v>
      </c>
      <c r="L677" s="63" t="s">
        <v>109</v>
      </c>
      <c r="M677" s="63" t="s">
        <v>4281</v>
      </c>
      <c r="N677" s="63" t="s">
        <v>4278</v>
      </c>
      <c r="O677" s="63"/>
    </row>
    <row r="678" spans="1:15">
      <c r="A678" s="99">
        <v>10160441</v>
      </c>
      <c r="B678" s="63" t="s">
        <v>833</v>
      </c>
      <c r="C678" s="63" t="s">
        <v>12860</v>
      </c>
      <c r="D678" s="63" t="s">
        <v>834</v>
      </c>
      <c r="E678" s="63"/>
      <c r="F678" s="63" t="s">
        <v>13273</v>
      </c>
      <c r="G678" s="63" t="s">
        <v>5464</v>
      </c>
      <c r="H678" s="63"/>
      <c r="I678" s="63" t="s">
        <v>13274</v>
      </c>
      <c r="J678" s="63" t="s">
        <v>5467</v>
      </c>
      <c r="K678" s="63" t="s">
        <v>4284</v>
      </c>
      <c r="L678" s="63" t="s">
        <v>4297</v>
      </c>
      <c r="M678" s="63" t="s">
        <v>4295</v>
      </c>
      <c r="N678" s="63" t="s">
        <v>4278</v>
      </c>
      <c r="O678" s="63"/>
    </row>
    <row r="679" spans="1:15">
      <c r="A679" s="99">
        <v>10160442</v>
      </c>
      <c r="B679" s="63" t="s">
        <v>833</v>
      </c>
      <c r="C679" s="63" t="s">
        <v>107</v>
      </c>
      <c r="D679" s="63" t="s">
        <v>834</v>
      </c>
      <c r="E679" s="63" t="s">
        <v>842</v>
      </c>
      <c r="F679" s="63" t="s">
        <v>13273</v>
      </c>
      <c r="G679" s="63" t="s">
        <v>5464</v>
      </c>
      <c r="H679" s="63"/>
      <c r="I679" s="63" t="s">
        <v>13274</v>
      </c>
      <c r="J679" s="63" t="s">
        <v>4576</v>
      </c>
      <c r="K679" s="63" t="s">
        <v>4284</v>
      </c>
      <c r="L679" s="63" t="s">
        <v>4297</v>
      </c>
      <c r="M679" s="63" t="s">
        <v>4295</v>
      </c>
      <c r="N679" s="63" t="s">
        <v>4278</v>
      </c>
      <c r="O679" s="63"/>
    </row>
    <row r="680" spans="1:15">
      <c r="A680" s="99">
        <v>10160443</v>
      </c>
      <c r="B680" s="63" t="s">
        <v>833</v>
      </c>
      <c r="C680" s="63" t="s">
        <v>107</v>
      </c>
      <c r="D680" s="63" t="s">
        <v>834</v>
      </c>
      <c r="E680" s="63" t="s">
        <v>11735</v>
      </c>
      <c r="F680" s="63" t="s">
        <v>13273</v>
      </c>
      <c r="G680" s="63" t="s">
        <v>5464</v>
      </c>
      <c r="H680" s="63"/>
      <c r="I680" s="63" t="s">
        <v>13274</v>
      </c>
      <c r="J680" s="63" t="s">
        <v>13275</v>
      </c>
      <c r="K680" s="63" t="s">
        <v>4284</v>
      </c>
      <c r="L680" s="63" t="s">
        <v>109</v>
      </c>
      <c r="M680" s="63" t="s">
        <v>4295</v>
      </c>
      <c r="N680" s="63" t="s">
        <v>4278</v>
      </c>
      <c r="O680" s="63"/>
    </row>
    <row r="681" spans="1:15">
      <c r="A681" s="99">
        <v>10160444</v>
      </c>
      <c r="B681" s="63" t="s">
        <v>833</v>
      </c>
      <c r="C681" s="63" t="s">
        <v>12860</v>
      </c>
      <c r="D681" s="63" t="s">
        <v>834</v>
      </c>
      <c r="E681" s="63"/>
      <c r="F681" s="63" t="s">
        <v>13273</v>
      </c>
      <c r="G681" s="63" t="s">
        <v>5464</v>
      </c>
      <c r="H681" s="63"/>
      <c r="I681" s="63" t="s">
        <v>13274</v>
      </c>
      <c r="J681" s="63" t="s">
        <v>4593</v>
      </c>
      <c r="K681" s="63" t="s">
        <v>4284</v>
      </c>
      <c r="L681" s="63" t="s">
        <v>4297</v>
      </c>
      <c r="M681" s="63" t="s">
        <v>4295</v>
      </c>
      <c r="N681" s="63" t="s">
        <v>4278</v>
      </c>
      <c r="O681" s="63"/>
    </row>
    <row r="682" spans="1:15">
      <c r="A682" s="99">
        <v>10160445</v>
      </c>
      <c r="B682" s="63" t="s">
        <v>833</v>
      </c>
      <c r="C682" s="63" t="s">
        <v>107</v>
      </c>
      <c r="D682" s="63" t="s">
        <v>834</v>
      </c>
      <c r="E682" s="63" t="s">
        <v>844</v>
      </c>
      <c r="F682" s="63" t="s">
        <v>13273</v>
      </c>
      <c r="G682" s="63" t="s">
        <v>5464</v>
      </c>
      <c r="H682" s="63"/>
      <c r="I682" s="63" t="s">
        <v>13274</v>
      </c>
      <c r="J682" s="63"/>
      <c r="K682" s="63" t="s">
        <v>4284</v>
      </c>
      <c r="L682" s="63" t="s">
        <v>4297</v>
      </c>
      <c r="M682" s="63" t="s">
        <v>4295</v>
      </c>
      <c r="N682" s="63" t="s">
        <v>4278</v>
      </c>
      <c r="O682" s="63"/>
    </row>
    <row r="683" spans="1:15">
      <c r="A683" s="99">
        <v>10160446</v>
      </c>
      <c r="B683" s="63" t="s">
        <v>833</v>
      </c>
      <c r="C683" s="63" t="s">
        <v>12860</v>
      </c>
      <c r="D683" s="63" t="s">
        <v>834</v>
      </c>
      <c r="E683" s="63" t="s">
        <v>845</v>
      </c>
      <c r="F683" s="63" t="s">
        <v>13273</v>
      </c>
      <c r="G683" s="63" t="s">
        <v>5464</v>
      </c>
      <c r="H683" s="63"/>
      <c r="I683" s="63" t="s">
        <v>13274</v>
      </c>
      <c r="J683" s="63" t="s">
        <v>4593</v>
      </c>
      <c r="K683" s="63" t="s">
        <v>4284</v>
      </c>
      <c r="L683" s="63" t="s">
        <v>4297</v>
      </c>
      <c r="M683" s="63" t="s">
        <v>4295</v>
      </c>
      <c r="N683" s="63" t="s">
        <v>4278</v>
      </c>
      <c r="O683" s="63"/>
    </row>
    <row r="684" spans="1:15">
      <c r="A684" s="99">
        <v>10160447</v>
      </c>
      <c r="B684" s="63" t="s">
        <v>833</v>
      </c>
      <c r="C684" s="63" t="s">
        <v>107</v>
      </c>
      <c r="D684" s="63" t="s">
        <v>834</v>
      </c>
      <c r="E684" s="63" t="s">
        <v>846</v>
      </c>
      <c r="F684" s="63" t="s">
        <v>13273</v>
      </c>
      <c r="G684" s="63" t="s">
        <v>5464</v>
      </c>
      <c r="H684" s="63"/>
      <c r="I684" s="63" t="s">
        <v>13274</v>
      </c>
      <c r="J684" s="63" t="s">
        <v>4593</v>
      </c>
      <c r="K684" s="63" t="s">
        <v>4709</v>
      </c>
      <c r="L684" s="63" t="s">
        <v>110</v>
      </c>
      <c r="M684" s="63" t="s">
        <v>4295</v>
      </c>
      <c r="N684" s="63" t="s">
        <v>4278</v>
      </c>
      <c r="O684" s="63"/>
    </row>
    <row r="685" spans="1:15">
      <c r="A685" s="99">
        <v>10160448</v>
      </c>
      <c r="B685" s="63" t="s">
        <v>833</v>
      </c>
      <c r="C685" s="63" t="s">
        <v>12860</v>
      </c>
      <c r="D685" s="63" t="s">
        <v>834</v>
      </c>
      <c r="E685" s="63" t="s">
        <v>5468</v>
      </c>
      <c r="F685" s="63" t="s">
        <v>13273</v>
      </c>
      <c r="G685" s="63" t="s">
        <v>5464</v>
      </c>
      <c r="H685" s="63"/>
      <c r="I685" s="63" t="s">
        <v>13274</v>
      </c>
      <c r="J685" s="63" t="s">
        <v>5024</v>
      </c>
      <c r="K685" s="63" t="s">
        <v>4284</v>
      </c>
      <c r="L685" s="63" t="s">
        <v>4297</v>
      </c>
      <c r="M685" s="63" t="s">
        <v>4295</v>
      </c>
      <c r="N685" s="63" t="s">
        <v>4278</v>
      </c>
      <c r="O685" s="63"/>
    </row>
    <row r="686" spans="1:15">
      <c r="A686" s="99">
        <v>10160449</v>
      </c>
      <c r="B686" s="63" t="s">
        <v>833</v>
      </c>
      <c r="C686" s="63" t="s">
        <v>107</v>
      </c>
      <c r="D686" s="63" t="s">
        <v>834</v>
      </c>
      <c r="E686" s="63" t="s">
        <v>848</v>
      </c>
      <c r="F686" s="63" t="s">
        <v>13273</v>
      </c>
      <c r="G686" s="63" t="s">
        <v>5464</v>
      </c>
      <c r="H686" s="63"/>
      <c r="I686" s="63" t="s">
        <v>13274</v>
      </c>
      <c r="J686" s="63"/>
      <c r="K686" s="63" t="s">
        <v>4284</v>
      </c>
      <c r="L686" s="63" t="s">
        <v>4297</v>
      </c>
      <c r="M686" s="63" t="s">
        <v>4295</v>
      </c>
      <c r="N686" s="63" t="s">
        <v>4278</v>
      </c>
      <c r="O686" s="63"/>
    </row>
    <row r="687" spans="1:15">
      <c r="A687" s="99">
        <v>10160450</v>
      </c>
      <c r="B687" s="63" t="s">
        <v>833</v>
      </c>
      <c r="C687" s="63" t="s">
        <v>12860</v>
      </c>
      <c r="D687" s="63" t="s">
        <v>834</v>
      </c>
      <c r="E687" s="63"/>
      <c r="F687" s="63" t="s">
        <v>13273</v>
      </c>
      <c r="G687" s="63" t="s">
        <v>5464</v>
      </c>
      <c r="H687" s="63"/>
      <c r="I687" s="63" t="s">
        <v>13274</v>
      </c>
      <c r="J687" s="63" t="s">
        <v>4593</v>
      </c>
      <c r="K687" s="63" t="s">
        <v>4284</v>
      </c>
      <c r="L687" s="63" t="s">
        <v>4297</v>
      </c>
      <c r="M687" s="63" t="s">
        <v>4295</v>
      </c>
      <c r="N687" s="63" t="s">
        <v>4278</v>
      </c>
      <c r="O687" s="63"/>
    </row>
    <row r="688" spans="1:15">
      <c r="A688" s="99">
        <v>10160451</v>
      </c>
      <c r="B688" s="63" t="s">
        <v>833</v>
      </c>
      <c r="C688" s="63" t="s">
        <v>12860</v>
      </c>
      <c r="D688" s="63" t="s">
        <v>834</v>
      </c>
      <c r="E688" s="63"/>
      <c r="F688" s="63" t="s">
        <v>13273</v>
      </c>
      <c r="G688" s="63" t="s">
        <v>5464</v>
      </c>
      <c r="H688" s="63"/>
      <c r="I688" s="63" t="s">
        <v>13274</v>
      </c>
      <c r="J688" s="63" t="s">
        <v>4593</v>
      </c>
      <c r="K688" s="63" t="s">
        <v>4284</v>
      </c>
      <c r="L688" s="63" t="s">
        <v>4297</v>
      </c>
      <c r="M688" s="63" t="s">
        <v>4295</v>
      </c>
      <c r="N688" s="63" t="s">
        <v>4278</v>
      </c>
      <c r="O688" s="63"/>
    </row>
    <row r="689" spans="1:15">
      <c r="A689" s="99">
        <v>10160452</v>
      </c>
      <c r="B689" s="63" t="s">
        <v>833</v>
      </c>
      <c r="C689" s="63" t="s">
        <v>107</v>
      </c>
      <c r="D689" s="63" t="s">
        <v>834</v>
      </c>
      <c r="E689" s="63" t="s">
        <v>7828</v>
      </c>
      <c r="F689" s="63" t="s">
        <v>13273</v>
      </c>
      <c r="G689" s="63" t="s">
        <v>5464</v>
      </c>
      <c r="H689" s="63"/>
      <c r="I689" s="63" t="s">
        <v>13274</v>
      </c>
      <c r="J689" s="63" t="s">
        <v>9196</v>
      </c>
      <c r="K689" s="63" t="s">
        <v>4284</v>
      </c>
      <c r="L689" s="63" t="s">
        <v>109</v>
      </c>
      <c r="M689" s="63" t="s">
        <v>4295</v>
      </c>
      <c r="N689" s="63" t="s">
        <v>4278</v>
      </c>
      <c r="O689" s="63"/>
    </row>
    <row r="690" spans="1:15">
      <c r="A690" s="99">
        <v>10160453</v>
      </c>
      <c r="B690" s="63" t="s">
        <v>833</v>
      </c>
      <c r="C690" s="63" t="s">
        <v>107</v>
      </c>
      <c r="D690" s="63" t="s">
        <v>834</v>
      </c>
      <c r="E690" s="63" t="s">
        <v>851</v>
      </c>
      <c r="F690" s="63" t="s">
        <v>13273</v>
      </c>
      <c r="G690" s="63" t="s">
        <v>5464</v>
      </c>
      <c r="H690" s="63"/>
      <c r="I690" s="63" t="s">
        <v>13274</v>
      </c>
      <c r="J690" s="63" t="s">
        <v>5253</v>
      </c>
      <c r="K690" s="63" t="s">
        <v>4284</v>
      </c>
      <c r="L690" s="63" t="s">
        <v>4297</v>
      </c>
      <c r="M690" s="63" t="s">
        <v>4295</v>
      </c>
      <c r="N690" s="63" t="s">
        <v>4278</v>
      </c>
      <c r="O690" s="63"/>
    </row>
    <row r="691" spans="1:15">
      <c r="A691" s="99">
        <v>10160454</v>
      </c>
      <c r="B691" s="63" t="s">
        <v>833</v>
      </c>
      <c r="C691" s="63" t="s">
        <v>107</v>
      </c>
      <c r="D691" s="63" t="s">
        <v>834</v>
      </c>
      <c r="E691" s="63" t="s">
        <v>852</v>
      </c>
      <c r="F691" s="63" t="s">
        <v>13273</v>
      </c>
      <c r="G691" s="63" t="s">
        <v>5464</v>
      </c>
      <c r="H691" s="63"/>
      <c r="I691" s="63" t="s">
        <v>13274</v>
      </c>
      <c r="J691" s="63" t="s">
        <v>4318</v>
      </c>
      <c r="K691" s="63" t="s">
        <v>5469</v>
      </c>
      <c r="L691" s="63" t="s">
        <v>110</v>
      </c>
      <c r="M691" s="63" t="s">
        <v>4295</v>
      </c>
      <c r="N691" s="63" t="s">
        <v>4278</v>
      </c>
      <c r="O691" s="63"/>
    </row>
    <row r="692" spans="1:15">
      <c r="A692" s="99">
        <v>10160455</v>
      </c>
      <c r="B692" s="63" t="s">
        <v>833</v>
      </c>
      <c r="C692" s="63" t="s">
        <v>107</v>
      </c>
      <c r="D692" s="63" t="s">
        <v>834</v>
      </c>
      <c r="E692" s="63" t="s">
        <v>853</v>
      </c>
      <c r="F692" s="63" t="s">
        <v>13273</v>
      </c>
      <c r="G692" s="63" t="s">
        <v>5464</v>
      </c>
      <c r="H692" s="63"/>
      <c r="I692" s="63" t="s">
        <v>13274</v>
      </c>
      <c r="J692" s="63" t="s">
        <v>4738</v>
      </c>
      <c r="K692" s="63" t="s">
        <v>4284</v>
      </c>
      <c r="L692" s="63" t="s">
        <v>4297</v>
      </c>
      <c r="M692" s="63" t="s">
        <v>4295</v>
      </c>
      <c r="N692" s="63" t="s">
        <v>4278</v>
      </c>
      <c r="O692" s="63"/>
    </row>
    <row r="693" spans="1:15">
      <c r="A693" s="99">
        <v>10160462</v>
      </c>
      <c r="B693" s="63" t="s">
        <v>6537</v>
      </c>
      <c r="C693" s="63" t="s">
        <v>101</v>
      </c>
      <c r="D693" s="63" t="s">
        <v>858</v>
      </c>
      <c r="E693" s="63" t="s">
        <v>856</v>
      </c>
      <c r="F693" s="63" t="s">
        <v>13801</v>
      </c>
      <c r="G693" s="63" t="s">
        <v>6538</v>
      </c>
      <c r="H693" s="63"/>
      <c r="I693" s="63" t="s">
        <v>13802</v>
      </c>
      <c r="J693" s="63" t="s">
        <v>4589</v>
      </c>
      <c r="K693" s="63" t="s">
        <v>4284</v>
      </c>
      <c r="L693" s="63" t="s">
        <v>4362</v>
      </c>
      <c r="M693" s="63" t="s">
        <v>6449</v>
      </c>
      <c r="N693" s="63" t="s">
        <v>4278</v>
      </c>
      <c r="O693" s="63"/>
    </row>
    <row r="694" spans="1:15">
      <c r="A694" s="99">
        <v>10160465</v>
      </c>
      <c r="B694" s="63" t="s">
        <v>6537</v>
      </c>
      <c r="C694" s="63" t="s">
        <v>101</v>
      </c>
      <c r="D694" s="63" t="s">
        <v>858</v>
      </c>
      <c r="E694" s="63" t="s">
        <v>859</v>
      </c>
      <c r="F694" s="63" t="s">
        <v>13803</v>
      </c>
      <c r="G694" s="63" t="s">
        <v>6540</v>
      </c>
      <c r="H694" s="63"/>
      <c r="I694" s="63" t="s">
        <v>13804</v>
      </c>
      <c r="J694" s="63" t="s">
        <v>4593</v>
      </c>
      <c r="K694" s="63" t="s">
        <v>5366</v>
      </c>
      <c r="L694" s="63" t="s">
        <v>5367</v>
      </c>
      <c r="M694" s="63" t="s">
        <v>6541</v>
      </c>
      <c r="N694" s="63" t="s">
        <v>4278</v>
      </c>
      <c r="O694" s="63"/>
    </row>
    <row r="695" spans="1:15">
      <c r="A695" s="99">
        <v>10160467</v>
      </c>
      <c r="B695" s="63" t="s">
        <v>861</v>
      </c>
      <c r="C695" s="63" t="s">
        <v>12860</v>
      </c>
      <c r="D695" s="63" t="s">
        <v>868</v>
      </c>
      <c r="E695" s="63"/>
      <c r="F695" s="63" t="s">
        <v>14540</v>
      </c>
      <c r="G695" s="63" t="s">
        <v>7402</v>
      </c>
      <c r="H695" s="63"/>
      <c r="I695" s="63" t="s">
        <v>14541</v>
      </c>
      <c r="J695" s="63" t="s">
        <v>4592</v>
      </c>
      <c r="K695" s="63" t="s">
        <v>4284</v>
      </c>
      <c r="L695" s="63" t="s">
        <v>4742</v>
      </c>
      <c r="M695" s="63" t="s">
        <v>4936</v>
      </c>
      <c r="N695" s="63" t="s">
        <v>4278</v>
      </c>
      <c r="O695" s="63"/>
    </row>
    <row r="696" spans="1:15">
      <c r="A696" s="99">
        <v>10160468</v>
      </c>
      <c r="B696" s="63" t="s">
        <v>861</v>
      </c>
      <c r="C696" s="63" t="s">
        <v>12860</v>
      </c>
      <c r="D696" s="63" t="s">
        <v>868</v>
      </c>
      <c r="E696" s="63"/>
      <c r="F696" s="63" t="s">
        <v>14540</v>
      </c>
      <c r="G696" s="63" t="s">
        <v>7402</v>
      </c>
      <c r="H696" s="63"/>
      <c r="I696" s="63" t="s">
        <v>14541</v>
      </c>
      <c r="J696" s="63" t="s">
        <v>5118</v>
      </c>
      <c r="K696" s="63" t="s">
        <v>4284</v>
      </c>
      <c r="L696" s="63" t="s">
        <v>4742</v>
      </c>
      <c r="M696" s="63" t="s">
        <v>4936</v>
      </c>
      <c r="N696" s="63" t="s">
        <v>4278</v>
      </c>
      <c r="O696" s="63"/>
    </row>
    <row r="697" spans="1:15">
      <c r="A697" s="99">
        <v>10160469</v>
      </c>
      <c r="B697" s="63" t="s">
        <v>861</v>
      </c>
      <c r="C697" s="63" t="s">
        <v>12860</v>
      </c>
      <c r="D697" s="63" t="s">
        <v>868</v>
      </c>
      <c r="E697" s="63"/>
      <c r="F697" s="63" t="s">
        <v>14540</v>
      </c>
      <c r="G697" s="63" t="s">
        <v>7402</v>
      </c>
      <c r="H697" s="63"/>
      <c r="I697" s="63" t="s">
        <v>14541</v>
      </c>
      <c r="J697" s="63" t="s">
        <v>5118</v>
      </c>
      <c r="K697" s="63" t="s">
        <v>4284</v>
      </c>
      <c r="L697" s="63" t="s">
        <v>4742</v>
      </c>
      <c r="M697" s="63" t="s">
        <v>4936</v>
      </c>
      <c r="N697" s="63" t="s">
        <v>4278</v>
      </c>
      <c r="O697" s="63"/>
    </row>
    <row r="698" spans="1:15">
      <c r="A698" s="99">
        <v>10160470</v>
      </c>
      <c r="B698" s="63" t="s">
        <v>861</v>
      </c>
      <c r="C698" s="63" t="s">
        <v>12860</v>
      </c>
      <c r="D698" s="63" t="s">
        <v>868</v>
      </c>
      <c r="E698" s="63"/>
      <c r="F698" s="63" t="s">
        <v>14540</v>
      </c>
      <c r="G698" s="63" t="s">
        <v>7402</v>
      </c>
      <c r="H698" s="63"/>
      <c r="I698" s="63" t="s">
        <v>14541</v>
      </c>
      <c r="J698" s="63" t="s">
        <v>5118</v>
      </c>
      <c r="K698" s="63" t="s">
        <v>4284</v>
      </c>
      <c r="L698" s="63" t="s">
        <v>4742</v>
      </c>
      <c r="M698" s="63" t="s">
        <v>4936</v>
      </c>
      <c r="N698" s="63" t="s">
        <v>4278</v>
      </c>
      <c r="O698" s="63"/>
    </row>
    <row r="699" spans="1:15">
      <c r="A699" s="99">
        <v>10160471</v>
      </c>
      <c r="B699" s="63" t="s">
        <v>861</v>
      </c>
      <c r="C699" s="63" t="s">
        <v>735</v>
      </c>
      <c r="D699" s="63" t="s">
        <v>868</v>
      </c>
      <c r="E699" s="63" t="s">
        <v>869</v>
      </c>
      <c r="F699" s="63" t="s">
        <v>14540</v>
      </c>
      <c r="G699" s="63" t="s">
        <v>7402</v>
      </c>
      <c r="H699" s="63"/>
      <c r="I699" s="63" t="s">
        <v>14541</v>
      </c>
      <c r="J699" s="63" t="s">
        <v>7403</v>
      </c>
      <c r="K699" s="63" t="s">
        <v>4276</v>
      </c>
      <c r="L699" s="63" t="s">
        <v>4935</v>
      </c>
      <c r="M699" s="63" t="s">
        <v>4936</v>
      </c>
      <c r="N699" s="63" t="s">
        <v>4278</v>
      </c>
      <c r="O699" s="63"/>
    </row>
    <row r="700" spans="1:15">
      <c r="A700" s="99">
        <v>10160472</v>
      </c>
      <c r="B700" s="63" t="s">
        <v>7036</v>
      </c>
      <c r="C700" s="63" t="s">
        <v>12860</v>
      </c>
      <c r="D700" s="63" t="s">
        <v>872</v>
      </c>
      <c r="E700" s="63"/>
      <c r="F700" s="63" t="s">
        <v>14260</v>
      </c>
      <c r="G700" s="63" t="s">
        <v>7037</v>
      </c>
      <c r="H700" s="63"/>
      <c r="I700" s="63" t="s">
        <v>14261</v>
      </c>
      <c r="J700" s="63" t="s">
        <v>4592</v>
      </c>
      <c r="K700" s="63" t="s">
        <v>4284</v>
      </c>
      <c r="L700" s="63" t="s">
        <v>4742</v>
      </c>
      <c r="M700" s="63" t="s">
        <v>4936</v>
      </c>
      <c r="N700" s="63" t="s">
        <v>4278</v>
      </c>
      <c r="O700" s="63"/>
    </row>
    <row r="701" spans="1:15">
      <c r="A701" s="99">
        <v>10160473</v>
      </c>
      <c r="B701" s="63" t="s">
        <v>7036</v>
      </c>
      <c r="C701" s="63" t="s">
        <v>735</v>
      </c>
      <c r="D701" s="63" t="s">
        <v>872</v>
      </c>
      <c r="E701" s="63" t="s">
        <v>873</v>
      </c>
      <c r="F701" s="63" t="s">
        <v>14260</v>
      </c>
      <c r="G701" s="63" t="s">
        <v>7037</v>
      </c>
      <c r="H701" s="63"/>
      <c r="I701" s="63" t="s">
        <v>14261</v>
      </c>
      <c r="J701" s="63" t="s">
        <v>7038</v>
      </c>
      <c r="K701" s="63" t="s">
        <v>4276</v>
      </c>
      <c r="L701" s="63" t="s">
        <v>4935</v>
      </c>
      <c r="M701" s="63" t="s">
        <v>4936</v>
      </c>
      <c r="N701" s="63" t="s">
        <v>4278</v>
      </c>
      <c r="O701" s="63"/>
    </row>
    <row r="702" spans="1:15">
      <c r="A702" s="99">
        <v>10160477</v>
      </c>
      <c r="B702" s="63" t="s">
        <v>7036</v>
      </c>
      <c r="C702" s="63" t="s">
        <v>12860</v>
      </c>
      <c r="D702" s="63" t="s">
        <v>872</v>
      </c>
      <c r="E702" s="63"/>
      <c r="F702" s="63" t="s">
        <v>14260</v>
      </c>
      <c r="G702" s="63" t="s">
        <v>7037</v>
      </c>
      <c r="H702" s="63"/>
      <c r="I702" s="63" t="s">
        <v>14261</v>
      </c>
      <c r="J702" s="63" t="s">
        <v>4592</v>
      </c>
      <c r="K702" s="63" t="s">
        <v>4284</v>
      </c>
      <c r="L702" s="63" t="s">
        <v>4742</v>
      </c>
      <c r="M702" s="63" t="s">
        <v>4936</v>
      </c>
      <c r="N702" s="63" t="s">
        <v>4278</v>
      </c>
      <c r="O702" s="63"/>
    </row>
    <row r="703" spans="1:15">
      <c r="A703" s="99">
        <v>10160478</v>
      </c>
      <c r="B703" s="63" t="s">
        <v>7036</v>
      </c>
      <c r="C703" s="63" t="s">
        <v>12860</v>
      </c>
      <c r="D703" s="63" t="s">
        <v>872</v>
      </c>
      <c r="E703" s="63"/>
      <c r="F703" s="63" t="s">
        <v>14260</v>
      </c>
      <c r="G703" s="63" t="s">
        <v>7037</v>
      </c>
      <c r="H703" s="63"/>
      <c r="I703" s="63" t="s">
        <v>14261</v>
      </c>
      <c r="J703" s="63" t="s">
        <v>4592</v>
      </c>
      <c r="K703" s="63" t="s">
        <v>4276</v>
      </c>
      <c r="L703" s="63" t="s">
        <v>4935</v>
      </c>
      <c r="M703" s="63" t="s">
        <v>4936</v>
      </c>
      <c r="N703" s="63" t="s">
        <v>4278</v>
      </c>
      <c r="O703" s="63"/>
    </row>
    <row r="704" spans="1:15">
      <c r="A704" s="99">
        <v>10160479</v>
      </c>
      <c r="B704" s="63" t="s">
        <v>7039</v>
      </c>
      <c r="C704" s="63" t="s">
        <v>12860</v>
      </c>
      <c r="D704" s="63" t="s">
        <v>7040</v>
      </c>
      <c r="E704" s="63"/>
      <c r="F704" s="63" t="s">
        <v>14260</v>
      </c>
      <c r="G704" s="63" t="s">
        <v>7041</v>
      </c>
      <c r="H704" s="63"/>
      <c r="I704" s="63" t="s">
        <v>14261</v>
      </c>
      <c r="J704" s="63" t="s">
        <v>4592</v>
      </c>
      <c r="K704" s="63" t="s">
        <v>4284</v>
      </c>
      <c r="L704" s="63" t="s">
        <v>4742</v>
      </c>
      <c r="M704" s="63" t="s">
        <v>4936</v>
      </c>
      <c r="N704" s="63" t="s">
        <v>4278</v>
      </c>
      <c r="O704" s="63"/>
    </row>
    <row r="705" spans="1:15">
      <c r="A705" s="99">
        <v>10160482</v>
      </c>
      <c r="B705" s="63" t="s">
        <v>7039</v>
      </c>
      <c r="C705" s="63" t="s">
        <v>12860</v>
      </c>
      <c r="D705" s="63" t="s">
        <v>7040</v>
      </c>
      <c r="E705" s="63"/>
      <c r="F705" s="63" t="s">
        <v>14260</v>
      </c>
      <c r="G705" s="63" t="s">
        <v>7041</v>
      </c>
      <c r="H705" s="63"/>
      <c r="I705" s="63" t="s">
        <v>14261</v>
      </c>
      <c r="J705" s="63" t="s">
        <v>4592</v>
      </c>
      <c r="K705" s="63" t="s">
        <v>4284</v>
      </c>
      <c r="L705" s="63" t="s">
        <v>4742</v>
      </c>
      <c r="M705" s="63" t="s">
        <v>4936</v>
      </c>
      <c r="N705" s="63" t="s">
        <v>4278</v>
      </c>
      <c r="O705" s="63"/>
    </row>
    <row r="706" spans="1:15">
      <c r="A706" s="99">
        <v>10160488</v>
      </c>
      <c r="B706" s="63" t="s">
        <v>876</v>
      </c>
      <c r="C706" s="63" t="s">
        <v>12589</v>
      </c>
      <c r="D706" s="63" t="s">
        <v>4360</v>
      </c>
      <c r="E706" s="63" t="s">
        <v>877</v>
      </c>
      <c r="F706" s="63" t="s">
        <v>12590</v>
      </c>
      <c r="G706" s="63" t="s">
        <v>4361</v>
      </c>
      <c r="H706" s="63"/>
      <c r="I706" s="63" t="s">
        <v>12591</v>
      </c>
      <c r="J706" s="63" t="s">
        <v>4318</v>
      </c>
      <c r="K706" s="63" t="s">
        <v>4284</v>
      </c>
      <c r="L706" s="63" t="s">
        <v>11736</v>
      </c>
      <c r="M706" s="63" t="s">
        <v>4304</v>
      </c>
      <c r="N706" s="63" t="s">
        <v>4363</v>
      </c>
      <c r="O706" s="63"/>
    </row>
    <row r="707" spans="1:15">
      <c r="A707" s="99">
        <v>10160497</v>
      </c>
      <c r="B707" s="63" t="s">
        <v>4710</v>
      </c>
      <c r="C707" s="63" t="s">
        <v>12561</v>
      </c>
      <c r="D707" s="63" t="s">
        <v>2434</v>
      </c>
      <c r="E707" s="63" t="s">
        <v>880</v>
      </c>
      <c r="F707" s="63" t="s">
        <v>12840</v>
      </c>
      <c r="G707" s="63" t="s">
        <v>4711</v>
      </c>
      <c r="H707" s="63"/>
      <c r="I707" s="63" t="s">
        <v>12841</v>
      </c>
      <c r="J707" s="63" t="s">
        <v>4712</v>
      </c>
      <c r="K707" s="63" t="s">
        <v>4713</v>
      </c>
      <c r="L707" s="63" t="s">
        <v>2173</v>
      </c>
      <c r="M707" s="63" t="s">
        <v>4301</v>
      </c>
      <c r="N707" s="63" t="s">
        <v>4278</v>
      </c>
      <c r="O707" s="63"/>
    </row>
    <row r="708" spans="1:15">
      <c r="A708" s="99">
        <v>10160498</v>
      </c>
      <c r="B708" s="63" t="s">
        <v>4710</v>
      </c>
      <c r="C708" s="63" t="s">
        <v>12561</v>
      </c>
      <c r="D708" s="63" t="s">
        <v>2434</v>
      </c>
      <c r="E708" s="63" t="s">
        <v>4714</v>
      </c>
      <c r="F708" s="63" t="s">
        <v>12840</v>
      </c>
      <c r="G708" s="63" t="s">
        <v>4711</v>
      </c>
      <c r="H708" s="63"/>
      <c r="I708" s="63" t="s">
        <v>12841</v>
      </c>
      <c r="J708" s="63" t="s">
        <v>4318</v>
      </c>
      <c r="K708" s="63" t="s">
        <v>4715</v>
      </c>
      <c r="L708" s="63" t="s">
        <v>4716</v>
      </c>
      <c r="M708" s="63" t="s">
        <v>4301</v>
      </c>
      <c r="N708" s="63" t="s">
        <v>4278</v>
      </c>
      <c r="O708" s="63"/>
    </row>
    <row r="709" spans="1:15">
      <c r="A709" s="99">
        <v>10160511</v>
      </c>
      <c r="B709" s="63" t="s">
        <v>883</v>
      </c>
      <c r="C709" s="63" t="s">
        <v>101</v>
      </c>
      <c r="D709" s="63" t="s">
        <v>4283</v>
      </c>
      <c r="E709" s="63"/>
      <c r="F709" s="63" t="s">
        <v>14542</v>
      </c>
      <c r="G709" s="63" t="s">
        <v>7404</v>
      </c>
      <c r="H709" s="63"/>
      <c r="I709" s="63" t="s">
        <v>14463</v>
      </c>
      <c r="J709" s="63" t="s">
        <v>4484</v>
      </c>
      <c r="K709" s="63" t="s">
        <v>4284</v>
      </c>
      <c r="L709" s="63" t="s">
        <v>7405</v>
      </c>
      <c r="M709" s="63" t="s">
        <v>4277</v>
      </c>
      <c r="N709" s="63" t="s">
        <v>4278</v>
      </c>
      <c r="O709" s="63"/>
    </row>
    <row r="710" spans="1:15">
      <c r="A710" s="99">
        <v>10160512</v>
      </c>
      <c r="B710" s="63" t="s">
        <v>883</v>
      </c>
      <c r="C710" s="63" t="s">
        <v>101</v>
      </c>
      <c r="D710" s="63" t="s">
        <v>4283</v>
      </c>
      <c r="E710" s="63"/>
      <c r="F710" s="63" t="s">
        <v>14542</v>
      </c>
      <c r="G710" s="63" t="s">
        <v>7404</v>
      </c>
      <c r="H710" s="63"/>
      <c r="I710" s="63" t="s">
        <v>14463</v>
      </c>
      <c r="J710" s="63" t="s">
        <v>4337</v>
      </c>
      <c r="K710" s="63" t="s">
        <v>4284</v>
      </c>
      <c r="L710" s="63" t="s">
        <v>4742</v>
      </c>
      <c r="M710" s="63" t="s">
        <v>4277</v>
      </c>
      <c r="N710" s="63" t="s">
        <v>4278</v>
      </c>
      <c r="O710" s="63"/>
    </row>
    <row r="711" spans="1:15">
      <c r="A711" s="99">
        <v>10160513</v>
      </c>
      <c r="B711" s="63" t="s">
        <v>883</v>
      </c>
      <c r="C711" s="63" t="s">
        <v>101</v>
      </c>
      <c r="D711" s="63" t="s">
        <v>4283</v>
      </c>
      <c r="E711" s="63"/>
      <c r="F711" s="63" t="s">
        <v>14542</v>
      </c>
      <c r="G711" s="63" t="s">
        <v>7404</v>
      </c>
      <c r="H711" s="63"/>
      <c r="I711" s="63" t="s">
        <v>14463</v>
      </c>
      <c r="J711" s="63" t="s">
        <v>4398</v>
      </c>
      <c r="K711" s="63" t="s">
        <v>4284</v>
      </c>
      <c r="L711" s="63" t="s">
        <v>4742</v>
      </c>
      <c r="M711" s="63" t="s">
        <v>4277</v>
      </c>
      <c r="N711" s="63" t="s">
        <v>4278</v>
      </c>
      <c r="O711" s="63"/>
    </row>
    <row r="712" spans="1:15">
      <c r="A712" s="99">
        <v>10160641</v>
      </c>
      <c r="B712" s="63" t="s">
        <v>7264</v>
      </c>
      <c r="C712" s="63" t="s">
        <v>12860</v>
      </c>
      <c r="D712" s="63" t="s">
        <v>4283</v>
      </c>
      <c r="E712" s="63"/>
      <c r="F712" s="63" t="s">
        <v>12840</v>
      </c>
      <c r="G712" s="63" t="s">
        <v>7265</v>
      </c>
      <c r="H712" s="63"/>
      <c r="I712" s="63" t="s">
        <v>12841</v>
      </c>
      <c r="J712" s="63"/>
      <c r="K712" s="63" t="s">
        <v>9473</v>
      </c>
      <c r="L712" s="63" t="s">
        <v>9474</v>
      </c>
      <c r="M712" s="63" t="s">
        <v>4374</v>
      </c>
      <c r="N712" s="63" t="s">
        <v>4278</v>
      </c>
      <c r="O712" s="63"/>
    </row>
    <row r="713" spans="1:15">
      <c r="A713" s="99">
        <v>10160667</v>
      </c>
      <c r="B713" s="63" t="s">
        <v>7042</v>
      </c>
      <c r="C713" s="63" t="s">
        <v>4283</v>
      </c>
      <c r="D713" s="63" t="s">
        <v>4283</v>
      </c>
      <c r="E713" s="63"/>
      <c r="F713" s="63" t="s">
        <v>14262</v>
      </c>
      <c r="G713" s="63" t="s">
        <v>7043</v>
      </c>
      <c r="H713" s="63"/>
      <c r="I713" s="63"/>
      <c r="J713" s="63" t="s">
        <v>4592</v>
      </c>
      <c r="K713" s="63" t="s">
        <v>4284</v>
      </c>
      <c r="L713" s="63" t="s">
        <v>4742</v>
      </c>
      <c r="M713" s="63" t="s">
        <v>4936</v>
      </c>
      <c r="N713" s="63" t="s">
        <v>4278</v>
      </c>
      <c r="O713" s="63"/>
    </row>
    <row r="714" spans="1:15">
      <c r="A714" s="99">
        <v>10160818</v>
      </c>
      <c r="B714" s="63" t="s">
        <v>861</v>
      </c>
      <c r="C714" s="63" t="s">
        <v>12860</v>
      </c>
      <c r="D714" s="63" t="s">
        <v>868</v>
      </c>
      <c r="E714" s="63"/>
      <c r="F714" s="63" t="s">
        <v>14543</v>
      </c>
      <c r="G714" s="63" t="s">
        <v>7406</v>
      </c>
      <c r="H714" s="63"/>
      <c r="I714" s="63" t="s">
        <v>13140</v>
      </c>
      <c r="J714" s="63" t="s">
        <v>5118</v>
      </c>
      <c r="K714" s="63" t="s">
        <v>4284</v>
      </c>
      <c r="L714" s="63" t="s">
        <v>4400</v>
      </c>
      <c r="M714" s="63" t="s">
        <v>4936</v>
      </c>
      <c r="N714" s="63" t="s">
        <v>4278</v>
      </c>
      <c r="O714" s="63"/>
    </row>
    <row r="715" spans="1:15">
      <c r="A715" s="99">
        <v>10160819</v>
      </c>
      <c r="B715" s="63" t="s">
        <v>893</v>
      </c>
      <c r="C715" s="63" t="s">
        <v>12860</v>
      </c>
      <c r="D715" s="63" t="s">
        <v>868</v>
      </c>
      <c r="E715" s="63"/>
      <c r="F715" s="63" t="s">
        <v>14543</v>
      </c>
      <c r="G715" s="63" t="s">
        <v>7406</v>
      </c>
      <c r="H715" s="63"/>
      <c r="I715" s="63" t="s">
        <v>13140</v>
      </c>
      <c r="J715" s="63" t="s">
        <v>5118</v>
      </c>
      <c r="K715" s="63" t="s">
        <v>4284</v>
      </c>
      <c r="L715" s="63" t="s">
        <v>4400</v>
      </c>
      <c r="M715" s="63" t="s">
        <v>4936</v>
      </c>
      <c r="N715" s="63" t="s">
        <v>4278</v>
      </c>
      <c r="O715" s="63"/>
    </row>
    <row r="716" spans="1:15">
      <c r="A716" s="99">
        <v>10160820</v>
      </c>
      <c r="B716" s="63" t="s">
        <v>861</v>
      </c>
      <c r="C716" s="63" t="s">
        <v>12860</v>
      </c>
      <c r="D716" s="63" t="s">
        <v>868</v>
      </c>
      <c r="E716" s="63"/>
      <c r="F716" s="63" t="s">
        <v>14543</v>
      </c>
      <c r="G716" s="63" t="s">
        <v>7406</v>
      </c>
      <c r="H716" s="63"/>
      <c r="I716" s="63" t="s">
        <v>13140</v>
      </c>
      <c r="J716" s="63" t="s">
        <v>5118</v>
      </c>
      <c r="K716" s="63" t="s">
        <v>4284</v>
      </c>
      <c r="L716" s="63" t="s">
        <v>4400</v>
      </c>
      <c r="M716" s="63" t="s">
        <v>4936</v>
      </c>
      <c r="N716" s="63" t="s">
        <v>4278</v>
      </c>
      <c r="O716" s="63"/>
    </row>
    <row r="717" spans="1:15">
      <c r="A717" s="99">
        <v>10160821</v>
      </c>
      <c r="B717" s="63" t="s">
        <v>861</v>
      </c>
      <c r="C717" s="63" t="s">
        <v>12860</v>
      </c>
      <c r="D717" s="63" t="s">
        <v>868</v>
      </c>
      <c r="E717" s="63"/>
      <c r="F717" s="63" t="s">
        <v>14543</v>
      </c>
      <c r="G717" s="63" t="s">
        <v>7406</v>
      </c>
      <c r="H717" s="63"/>
      <c r="I717" s="63" t="s">
        <v>13140</v>
      </c>
      <c r="J717" s="63" t="s">
        <v>5118</v>
      </c>
      <c r="K717" s="63" t="s">
        <v>4284</v>
      </c>
      <c r="L717" s="63" t="s">
        <v>4400</v>
      </c>
      <c r="M717" s="63" t="s">
        <v>4936</v>
      </c>
      <c r="N717" s="63" t="s">
        <v>4278</v>
      </c>
      <c r="O717" s="63"/>
    </row>
    <row r="718" spans="1:15">
      <c r="A718" s="99">
        <v>10160822</v>
      </c>
      <c r="B718" s="63" t="s">
        <v>5234</v>
      </c>
      <c r="C718" s="63" t="s">
        <v>107</v>
      </c>
      <c r="D718" s="63" t="s">
        <v>899</v>
      </c>
      <c r="E718" s="63" t="s">
        <v>900</v>
      </c>
      <c r="F718" s="63" t="s">
        <v>13139</v>
      </c>
      <c r="G718" s="63" t="s">
        <v>5114</v>
      </c>
      <c r="H718" s="63" t="s">
        <v>3800</v>
      </c>
      <c r="I718" s="63" t="s">
        <v>13140</v>
      </c>
      <c r="J718" s="63" t="s">
        <v>4635</v>
      </c>
      <c r="K718" s="63" t="s">
        <v>4666</v>
      </c>
      <c r="L718" s="63" t="s">
        <v>2813</v>
      </c>
      <c r="M718" s="63" t="s">
        <v>4295</v>
      </c>
      <c r="N718" s="63" t="s">
        <v>4278</v>
      </c>
      <c r="O718" s="63"/>
    </row>
    <row r="719" spans="1:15">
      <c r="A719" s="99">
        <v>10160823</v>
      </c>
      <c r="B719" s="63" t="s">
        <v>5234</v>
      </c>
      <c r="C719" s="63" t="s">
        <v>107</v>
      </c>
      <c r="D719" s="63" t="s">
        <v>672</v>
      </c>
      <c r="E719" s="63" t="s">
        <v>902</v>
      </c>
      <c r="F719" s="63" t="s">
        <v>13139</v>
      </c>
      <c r="G719" s="63" t="s">
        <v>5114</v>
      </c>
      <c r="H719" s="63" t="s">
        <v>3800</v>
      </c>
      <c r="I719" s="63" t="s">
        <v>13140</v>
      </c>
      <c r="J719" s="63" t="s">
        <v>4635</v>
      </c>
      <c r="K719" s="63" t="s">
        <v>4284</v>
      </c>
      <c r="L719" s="63" t="s">
        <v>5847</v>
      </c>
      <c r="M719" s="63" t="s">
        <v>4295</v>
      </c>
      <c r="N719" s="63" t="s">
        <v>4278</v>
      </c>
      <c r="O719" s="63"/>
    </row>
    <row r="720" spans="1:15">
      <c r="A720" s="99">
        <v>10160824</v>
      </c>
      <c r="B720" s="63" t="s">
        <v>5234</v>
      </c>
      <c r="C720" s="63" t="s">
        <v>107</v>
      </c>
      <c r="D720" s="63" t="s">
        <v>672</v>
      </c>
      <c r="E720" s="63" t="s">
        <v>903</v>
      </c>
      <c r="F720" s="63" t="s">
        <v>13139</v>
      </c>
      <c r="G720" s="63" t="s">
        <v>5114</v>
      </c>
      <c r="H720" s="63"/>
      <c r="I720" s="63" t="s">
        <v>13140</v>
      </c>
      <c r="J720" s="63" t="s">
        <v>5236</v>
      </c>
      <c r="K720" s="63" t="s">
        <v>9197</v>
      </c>
      <c r="L720" s="63" t="s">
        <v>110</v>
      </c>
      <c r="M720" s="63" t="s">
        <v>4295</v>
      </c>
      <c r="N720" s="63" t="s">
        <v>4278</v>
      </c>
      <c r="O720" s="63"/>
    </row>
    <row r="721" spans="1:15">
      <c r="A721" s="99">
        <v>10160825</v>
      </c>
      <c r="B721" s="63" t="s">
        <v>5234</v>
      </c>
      <c r="C721" s="63" t="s">
        <v>12860</v>
      </c>
      <c r="D721" s="63" t="s">
        <v>672</v>
      </c>
      <c r="E721" s="63"/>
      <c r="F721" s="63" t="s">
        <v>13139</v>
      </c>
      <c r="G721" s="63" t="s">
        <v>5114</v>
      </c>
      <c r="H721" s="63"/>
      <c r="I721" s="63" t="s">
        <v>13140</v>
      </c>
      <c r="J721" s="63" t="s">
        <v>5205</v>
      </c>
      <c r="K721" s="63" t="s">
        <v>4284</v>
      </c>
      <c r="L721" s="63" t="s">
        <v>109</v>
      </c>
      <c r="M721" s="63" t="s">
        <v>4295</v>
      </c>
      <c r="N721" s="63" t="s">
        <v>4278</v>
      </c>
      <c r="O721" s="63"/>
    </row>
    <row r="722" spans="1:15">
      <c r="A722" s="99">
        <v>10160826</v>
      </c>
      <c r="B722" s="63" t="s">
        <v>5113</v>
      </c>
      <c r="C722" s="63" t="s">
        <v>107</v>
      </c>
      <c r="D722" s="63"/>
      <c r="E722" s="63" t="s">
        <v>9184</v>
      </c>
      <c r="F722" s="63" t="s">
        <v>13139</v>
      </c>
      <c r="G722" s="63" t="s">
        <v>5114</v>
      </c>
      <c r="H722" s="63" t="s">
        <v>3800</v>
      </c>
      <c r="I722" s="63" t="s">
        <v>13140</v>
      </c>
      <c r="J722" s="63" t="s">
        <v>9185</v>
      </c>
      <c r="K722" s="63" t="s">
        <v>4284</v>
      </c>
      <c r="L722" s="63" t="s">
        <v>272</v>
      </c>
      <c r="M722" s="63" t="s">
        <v>4281</v>
      </c>
      <c r="N722" s="63" t="s">
        <v>4278</v>
      </c>
      <c r="O722" s="63"/>
    </row>
    <row r="723" spans="1:15">
      <c r="A723" s="99">
        <v>10160827</v>
      </c>
      <c r="B723" s="63" t="s">
        <v>5234</v>
      </c>
      <c r="C723" s="63" t="s">
        <v>256</v>
      </c>
      <c r="D723" s="63" t="s">
        <v>905</v>
      </c>
      <c r="E723" s="63" t="s">
        <v>906</v>
      </c>
      <c r="F723" s="63" t="s">
        <v>13687</v>
      </c>
      <c r="G723" s="63" t="s">
        <v>5114</v>
      </c>
      <c r="H723" s="63"/>
      <c r="I723" s="63" t="s">
        <v>13140</v>
      </c>
      <c r="J723" s="63" t="s">
        <v>4576</v>
      </c>
      <c r="K723" s="63" t="s">
        <v>4284</v>
      </c>
      <c r="L723" s="63" t="s">
        <v>4504</v>
      </c>
      <c r="M723" s="63" t="s">
        <v>4295</v>
      </c>
      <c r="N723" s="63" t="s">
        <v>4278</v>
      </c>
      <c r="O723" s="63"/>
    </row>
    <row r="724" spans="1:15">
      <c r="A724" s="99">
        <v>10160828</v>
      </c>
      <c r="B724" s="63" t="s">
        <v>5234</v>
      </c>
      <c r="C724" s="63" t="s">
        <v>12860</v>
      </c>
      <c r="D724" s="63" t="s">
        <v>672</v>
      </c>
      <c r="E724" s="63"/>
      <c r="F724" s="63" t="s">
        <v>13139</v>
      </c>
      <c r="G724" s="63" t="s">
        <v>5114</v>
      </c>
      <c r="H724" s="63"/>
      <c r="I724" s="63" t="s">
        <v>13140</v>
      </c>
      <c r="J724" s="63" t="s">
        <v>5086</v>
      </c>
      <c r="K724" s="63" t="s">
        <v>4284</v>
      </c>
      <c r="L724" s="63" t="s">
        <v>4587</v>
      </c>
      <c r="M724" s="63" t="s">
        <v>4295</v>
      </c>
      <c r="N724" s="63" t="s">
        <v>4278</v>
      </c>
      <c r="O724" s="63"/>
    </row>
    <row r="725" spans="1:15">
      <c r="A725" s="99">
        <v>10160829</v>
      </c>
      <c r="B725" s="63" t="s">
        <v>5234</v>
      </c>
      <c r="C725" s="63" t="s">
        <v>256</v>
      </c>
      <c r="D725" s="63" t="s">
        <v>5237</v>
      </c>
      <c r="E725" s="63" t="s">
        <v>909</v>
      </c>
      <c r="F725" s="63" t="s">
        <v>13139</v>
      </c>
      <c r="G725" s="63" t="s">
        <v>5114</v>
      </c>
      <c r="H725" s="63"/>
      <c r="I725" s="63" t="s">
        <v>13140</v>
      </c>
      <c r="J725" s="63" t="s">
        <v>4576</v>
      </c>
      <c r="K725" s="63" t="s">
        <v>4284</v>
      </c>
      <c r="L725" s="63" t="s">
        <v>4594</v>
      </c>
      <c r="M725" s="63" t="s">
        <v>4295</v>
      </c>
      <c r="N725" s="63" t="s">
        <v>4278</v>
      </c>
      <c r="O725" s="63"/>
    </row>
    <row r="726" spans="1:15">
      <c r="A726" s="99">
        <v>10160830</v>
      </c>
      <c r="B726" s="63" t="s">
        <v>5234</v>
      </c>
      <c r="C726" s="63" t="s">
        <v>12860</v>
      </c>
      <c r="D726" s="63" t="s">
        <v>672</v>
      </c>
      <c r="E726" s="63"/>
      <c r="F726" s="63" t="s">
        <v>13139</v>
      </c>
      <c r="G726" s="63" t="s">
        <v>5114</v>
      </c>
      <c r="H726" s="63"/>
      <c r="I726" s="63" t="s">
        <v>13140</v>
      </c>
      <c r="J726" s="63" t="s">
        <v>5086</v>
      </c>
      <c r="K726" s="63" t="s">
        <v>4284</v>
      </c>
      <c r="L726" s="63" t="s">
        <v>109</v>
      </c>
      <c r="M726" s="63" t="s">
        <v>4295</v>
      </c>
      <c r="N726" s="63" t="s">
        <v>4278</v>
      </c>
      <c r="O726" s="63"/>
    </row>
    <row r="727" spans="1:15">
      <c r="A727" s="99">
        <v>10160831</v>
      </c>
      <c r="B727" s="63" t="s">
        <v>5234</v>
      </c>
      <c r="C727" s="63" t="s">
        <v>107</v>
      </c>
      <c r="D727" s="63" t="s">
        <v>672</v>
      </c>
      <c r="E727" s="63" t="s">
        <v>911</v>
      </c>
      <c r="F727" s="63" t="s">
        <v>13139</v>
      </c>
      <c r="G727" s="63" t="s">
        <v>5114</v>
      </c>
      <c r="H727" s="63" t="s">
        <v>3800</v>
      </c>
      <c r="I727" s="63" t="s">
        <v>13140</v>
      </c>
      <c r="J727" s="63" t="s">
        <v>4635</v>
      </c>
      <c r="K727" s="63" t="s">
        <v>9197</v>
      </c>
      <c r="L727" s="63" t="s">
        <v>110</v>
      </c>
      <c r="M727" s="63" t="s">
        <v>4295</v>
      </c>
      <c r="N727" s="63" t="s">
        <v>4278</v>
      </c>
      <c r="O727" s="63"/>
    </row>
    <row r="728" spans="1:15">
      <c r="A728" s="99">
        <v>10160832</v>
      </c>
      <c r="B728" s="63" t="s">
        <v>5234</v>
      </c>
      <c r="C728" s="63" t="s">
        <v>107</v>
      </c>
      <c r="D728" s="63"/>
      <c r="E728" s="63" t="s">
        <v>912</v>
      </c>
      <c r="F728" s="63" t="s">
        <v>13139</v>
      </c>
      <c r="G728" s="63" t="s">
        <v>5114</v>
      </c>
      <c r="H728" s="63" t="s">
        <v>3800</v>
      </c>
      <c r="I728" s="63" t="s">
        <v>13140</v>
      </c>
      <c r="J728" s="63" t="s">
        <v>4635</v>
      </c>
      <c r="K728" s="63" t="s">
        <v>4284</v>
      </c>
      <c r="L728" s="63" t="s">
        <v>272</v>
      </c>
      <c r="M728" s="63" t="s">
        <v>4295</v>
      </c>
      <c r="N728" s="63" t="s">
        <v>4278</v>
      </c>
      <c r="O728" s="63"/>
    </row>
    <row r="729" spans="1:15">
      <c r="A729" s="99">
        <v>10160833</v>
      </c>
      <c r="B729" s="63" t="s">
        <v>5234</v>
      </c>
      <c r="C729" s="63" t="s">
        <v>12860</v>
      </c>
      <c r="D729" s="63" t="s">
        <v>672</v>
      </c>
      <c r="E729" s="63"/>
      <c r="F729" s="63" t="s">
        <v>13139</v>
      </c>
      <c r="G729" s="63" t="s">
        <v>5114</v>
      </c>
      <c r="H729" s="63"/>
      <c r="I729" s="63" t="s">
        <v>13140</v>
      </c>
      <c r="J729" s="63" t="s">
        <v>5086</v>
      </c>
      <c r="K729" s="63" t="s">
        <v>4284</v>
      </c>
      <c r="L729" s="63" t="s">
        <v>109</v>
      </c>
      <c r="M729" s="63" t="s">
        <v>4295</v>
      </c>
      <c r="N729" s="63" t="s">
        <v>4278</v>
      </c>
      <c r="O729" s="63"/>
    </row>
    <row r="730" spans="1:15">
      <c r="A730" s="99">
        <v>10160834</v>
      </c>
      <c r="B730" s="63" t="s">
        <v>5234</v>
      </c>
      <c r="C730" s="63" t="s">
        <v>12860</v>
      </c>
      <c r="D730" s="63" t="s">
        <v>672</v>
      </c>
      <c r="E730" s="63"/>
      <c r="F730" s="63" t="s">
        <v>13139</v>
      </c>
      <c r="G730" s="63" t="s">
        <v>5114</v>
      </c>
      <c r="H730" s="63"/>
      <c r="I730" s="63" t="s">
        <v>13140</v>
      </c>
      <c r="J730" s="63" t="s">
        <v>5174</v>
      </c>
      <c r="K730" s="63" t="s">
        <v>4284</v>
      </c>
      <c r="L730" s="63" t="s">
        <v>109</v>
      </c>
      <c r="M730" s="63" t="s">
        <v>4295</v>
      </c>
      <c r="N730" s="63" t="s">
        <v>4278</v>
      </c>
      <c r="O730" s="63"/>
    </row>
    <row r="731" spans="1:15">
      <c r="A731" s="99">
        <v>10160835</v>
      </c>
      <c r="B731" s="63" t="s">
        <v>5234</v>
      </c>
      <c r="C731" s="63" t="s">
        <v>107</v>
      </c>
      <c r="D731" s="63" t="s">
        <v>899</v>
      </c>
      <c r="E731" s="63" t="s">
        <v>915</v>
      </c>
      <c r="F731" s="63" t="s">
        <v>13139</v>
      </c>
      <c r="G731" s="63" t="s">
        <v>5114</v>
      </c>
      <c r="H731" s="63" t="s">
        <v>3800</v>
      </c>
      <c r="I731" s="63" t="s">
        <v>13140</v>
      </c>
      <c r="J731" s="63" t="s">
        <v>4635</v>
      </c>
      <c r="K731" s="63" t="s">
        <v>4284</v>
      </c>
      <c r="L731" s="63" t="s">
        <v>4742</v>
      </c>
      <c r="M731" s="63" t="s">
        <v>4295</v>
      </c>
      <c r="N731" s="63" t="s">
        <v>4278</v>
      </c>
      <c r="O731" s="63"/>
    </row>
    <row r="732" spans="1:15">
      <c r="A732" s="99">
        <v>10160836</v>
      </c>
      <c r="B732" s="63" t="s">
        <v>5238</v>
      </c>
      <c r="C732" s="63" t="s">
        <v>107</v>
      </c>
      <c r="D732" s="63" t="s">
        <v>899</v>
      </c>
      <c r="E732" s="63" t="s">
        <v>916</v>
      </c>
      <c r="F732" s="63" t="s">
        <v>13139</v>
      </c>
      <c r="G732" s="63" t="s">
        <v>5114</v>
      </c>
      <c r="H732" s="63"/>
      <c r="I732" s="63" t="s">
        <v>13140</v>
      </c>
      <c r="J732" s="63" t="s">
        <v>4353</v>
      </c>
      <c r="K732" s="63" t="s">
        <v>4284</v>
      </c>
      <c r="L732" s="63" t="s">
        <v>109</v>
      </c>
      <c r="M732" s="63" t="s">
        <v>4295</v>
      </c>
      <c r="N732" s="63" t="s">
        <v>4278</v>
      </c>
      <c r="O732" s="63"/>
    </row>
    <row r="733" spans="1:15">
      <c r="A733" s="99">
        <v>10160837</v>
      </c>
      <c r="B733" s="63" t="s">
        <v>5234</v>
      </c>
      <c r="C733" s="63" t="s">
        <v>12860</v>
      </c>
      <c r="D733" s="63" t="s">
        <v>672</v>
      </c>
      <c r="E733" s="63"/>
      <c r="F733" s="63" t="s">
        <v>13139</v>
      </c>
      <c r="G733" s="63" t="s">
        <v>5114</v>
      </c>
      <c r="H733" s="63"/>
      <c r="I733" s="63" t="s">
        <v>13140</v>
      </c>
      <c r="J733" s="63" t="s">
        <v>5086</v>
      </c>
      <c r="K733" s="63" t="s">
        <v>4284</v>
      </c>
      <c r="L733" s="63" t="s">
        <v>109</v>
      </c>
      <c r="M733" s="63" t="s">
        <v>4295</v>
      </c>
      <c r="N733" s="63" t="s">
        <v>4278</v>
      </c>
      <c r="O733" s="63"/>
    </row>
    <row r="734" spans="1:15">
      <c r="A734" s="99">
        <v>10160838</v>
      </c>
      <c r="B734" s="63" t="s">
        <v>5234</v>
      </c>
      <c r="C734" s="63" t="s">
        <v>107</v>
      </c>
      <c r="D734" s="63" t="s">
        <v>899</v>
      </c>
      <c r="E734" s="63" t="s">
        <v>918</v>
      </c>
      <c r="F734" s="63" t="s">
        <v>13139</v>
      </c>
      <c r="G734" s="63" t="s">
        <v>5114</v>
      </c>
      <c r="H734" s="63"/>
      <c r="I734" s="63" t="s">
        <v>13140</v>
      </c>
      <c r="J734" s="63" t="s">
        <v>9198</v>
      </c>
      <c r="K734" s="63" t="s">
        <v>4284</v>
      </c>
      <c r="L734" s="63" t="s">
        <v>109</v>
      </c>
      <c r="M734" s="63" t="s">
        <v>4295</v>
      </c>
      <c r="N734" s="63" t="s">
        <v>4278</v>
      </c>
      <c r="O734" s="63"/>
    </row>
    <row r="735" spans="1:15">
      <c r="A735" s="99">
        <v>10160839</v>
      </c>
      <c r="B735" s="63" t="s">
        <v>5234</v>
      </c>
      <c r="C735" s="63" t="s">
        <v>12860</v>
      </c>
      <c r="D735" s="63" t="s">
        <v>672</v>
      </c>
      <c r="E735" s="63"/>
      <c r="F735" s="63" t="s">
        <v>13139</v>
      </c>
      <c r="G735" s="63" t="s">
        <v>5114</v>
      </c>
      <c r="H735" s="63"/>
      <c r="I735" s="63" t="s">
        <v>13140</v>
      </c>
      <c r="J735" s="63" t="s">
        <v>5086</v>
      </c>
      <c r="K735" s="63" t="s">
        <v>4284</v>
      </c>
      <c r="L735" s="63" t="s">
        <v>4742</v>
      </c>
      <c r="M735" s="63" t="s">
        <v>4295</v>
      </c>
      <c r="N735" s="63" t="s">
        <v>4278</v>
      </c>
      <c r="O735" s="63"/>
    </row>
    <row r="736" spans="1:15">
      <c r="A736" s="99">
        <v>10160840</v>
      </c>
      <c r="B736" s="63" t="s">
        <v>5234</v>
      </c>
      <c r="C736" s="63" t="s">
        <v>107</v>
      </c>
      <c r="D736" s="63" t="s">
        <v>672</v>
      </c>
      <c r="E736" s="63" t="s">
        <v>920</v>
      </c>
      <c r="F736" s="63" t="s">
        <v>13139</v>
      </c>
      <c r="G736" s="63" t="s">
        <v>5114</v>
      </c>
      <c r="H736" s="63"/>
      <c r="I736" s="63" t="s">
        <v>13140</v>
      </c>
      <c r="J736" s="63" t="s">
        <v>5236</v>
      </c>
      <c r="K736" s="63" t="s">
        <v>4284</v>
      </c>
      <c r="L736" s="63" t="s">
        <v>4742</v>
      </c>
      <c r="M736" s="63" t="s">
        <v>4295</v>
      </c>
      <c r="N736" s="63" t="s">
        <v>4278</v>
      </c>
      <c r="O736" s="63"/>
    </row>
    <row r="737" spans="1:15">
      <c r="A737" s="99">
        <v>10160841</v>
      </c>
      <c r="B737" s="63" t="s">
        <v>7407</v>
      </c>
      <c r="C737" s="63" t="s">
        <v>107</v>
      </c>
      <c r="D737" s="63" t="s">
        <v>899</v>
      </c>
      <c r="E737" s="63" t="s">
        <v>921</v>
      </c>
      <c r="F737" s="63" t="s">
        <v>13139</v>
      </c>
      <c r="G737" s="63" t="s">
        <v>5114</v>
      </c>
      <c r="H737" s="63"/>
      <c r="I737" s="63" t="s">
        <v>13140</v>
      </c>
      <c r="J737" s="63" t="s">
        <v>5086</v>
      </c>
      <c r="K737" s="63" t="s">
        <v>5463</v>
      </c>
      <c r="L737" s="63" t="s">
        <v>2032</v>
      </c>
      <c r="M737" s="63" t="s">
        <v>4295</v>
      </c>
      <c r="N737" s="63" t="s">
        <v>4278</v>
      </c>
      <c r="O737" s="63"/>
    </row>
    <row r="738" spans="1:15">
      <c r="A738" s="99">
        <v>10160842</v>
      </c>
      <c r="B738" s="63" t="s">
        <v>5234</v>
      </c>
      <c r="C738" s="63" t="s">
        <v>107</v>
      </c>
      <c r="D738" s="63" t="s">
        <v>899</v>
      </c>
      <c r="E738" s="63" t="s">
        <v>11737</v>
      </c>
      <c r="F738" s="63" t="s">
        <v>13139</v>
      </c>
      <c r="G738" s="63" t="s">
        <v>5114</v>
      </c>
      <c r="H738" s="63"/>
      <c r="I738" s="63" t="s">
        <v>13140</v>
      </c>
      <c r="J738" s="63" t="s">
        <v>13192</v>
      </c>
      <c r="K738" s="63" t="s">
        <v>4284</v>
      </c>
      <c r="L738" s="63" t="s">
        <v>109</v>
      </c>
      <c r="M738" s="63" t="s">
        <v>4295</v>
      </c>
      <c r="N738" s="63" t="s">
        <v>4278</v>
      </c>
      <c r="O738" s="63"/>
    </row>
    <row r="739" spans="1:15">
      <c r="A739" s="99">
        <v>10160844</v>
      </c>
      <c r="B739" s="63" t="s">
        <v>5234</v>
      </c>
      <c r="C739" s="63" t="s">
        <v>12860</v>
      </c>
      <c r="D739" s="63" t="s">
        <v>672</v>
      </c>
      <c r="E739" s="63"/>
      <c r="F739" s="63" t="s">
        <v>13139</v>
      </c>
      <c r="G739" s="63" t="s">
        <v>5114</v>
      </c>
      <c r="H739" s="63"/>
      <c r="I739" s="63" t="s">
        <v>13140</v>
      </c>
      <c r="J739" s="63" t="s">
        <v>5086</v>
      </c>
      <c r="K739" s="63" t="s">
        <v>4677</v>
      </c>
      <c r="L739" s="63" t="s">
        <v>5141</v>
      </c>
      <c r="M739" s="63" t="s">
        <v>4295</v>
      </c>
      <c r="N739" s="63" t="s">
        <v>4278</v>
      </c>
      <c r="O739" s="63"/>
    </row>
    <row r="740" spans="1:15">
      <c r="A740" s="99">
        <v>10160845</v>
      </c>
      <c r="B740" s="63" t="s">
        <v>5234</v>
      </c>
      <c r="C740" s="63" t="s">
        <v>12860</v>
      </c>
      <c r="D740" s="63" t="s">
        <v>672</v>
      </c>
      <c r="E740" s="63"/>
      <c r="F740" s="63" t="s">
        <v>13139</v>
      </c>
      <c r="G740" s="63" t="s">
        <v>5114</v>
      </c>
      <c r="H740" s="63"/>
      <c r="I740" s="63" t="s">
        <v>13140</v>
      </c>
      <c r="J740" s="63" t="s">
        <v>5086</v>
      </c>
      <c r="K740" s="63" t="s">
        <v>4284</v>
      </c>
      <c r="L740" s="63" t="s">
        <v>109</v>
      </c>
      <c r="M740" s="63" t="s">
        <v>4295</v>
      </c>
      <c r="N740" s="63" t="s">
        <v>4278</v>
      </c>
      <c r="O740" s="63"/>
    </row>
    <row r="741" spans="1:15">
      <c r="A741" s="99">
        <v>10160846</v>
      </c>
      <c r="B741" s="63" t="s">
        <v>5234</v>
      </c>
      <c r="C741" s="63" t="s">
        <v>107</v>
      </c>
      <c r="D741" s="63" t="s">
        <v>899</v>
      </c>
      <c r="E741" s="63" t="s">
        <v>924</v>
      </c>
      <c r="F741" s="63" t="s">
        <v>13139</v>
      </c>
      <c r="G741" s="63" t="s">
        <v>5114</v>
      </c>
      <c r="H741" s="63" t="s">
        <v>3800</v>
      </c>
      <c r="I741" s="63" t="s">
        <v>13140</v>
      </c>
      <c r="J741" s="63" t="s">
        <v>4635</v>
      </c>
      <c r="K741" s="63" t="s">
        <v>4666</v>
      </c>
      <c r="L741" s="63" t="s">
        <v>2813</v>
      </c>
      <c r="M741" s="63" t="s">
        <v>4295</v>
      </c>
      <c r="N741" s="63" t="s">
        <v>4278</v>
      </c>
      <c r="O741" s="63"/>
    </row>
    <row r="742" spans="1:15">
      <c r="A742" s="99">
        <v>10160847</v>
      </c>
      <c r="B742" s="63" t="s">
        <v>5234</v>
      </c>
      <c r="C742" s="63" t="s">
        <v>12860</v>
      </c>
      <c r="D742" s="63" t="s">
        <v>672</v>
      </c>
      <c r="E742" s="63"/>
      <c r="F742" s="63" t="s">
        <v>13139</v>
      </c>
      <c r="G742" s="63" t="s">
        <v>5114</v>
      </c>
      <c r="H742" s="63"/>
      <c r="I742" s="63" t="s">
        <v>13140</v>
      </c>
      <c r="J742" s="63" t="s">
        <v>5086</v>
      </c>
      <c r="K742" s="63" t="s">
        <v>4284</v>
      </c>
      <c r="L742" s="63" t="s">
        <v>109</v>
      </c>
      <c r="M742" s="63" t="s">
        <v>4295</v>
      </c>
      <c r="N742" s="63" t="s">
        <v>4278</v>
      </c>
      <c r="O742" s="63"/>
    </row>
    <row r="743" spans="1:15">
      <c r="A743" s="99">
        <v>10160848</v>
      </c>
      <c r="B743" s="63" t="s">
        <v>5234</v>
      </c>
      <c r="C743" s="63" t="s">
        <v>256</v>
      </c>
      <c r="D743" s="63" t="s">
        <v>905</v>
      </c>
      <c r="E743" s="63" t="s">
        <v>926</v>
      </c>
      <c r="F743" s="63" t="s">
        <v>13687</v>
      </c>
      <c r="G743" s="63" t="s">
        <v>5114</v>
      </c>
      <c r="H743" s="63"/>
      <c r="I743" s="63" t="s">
        <v>13140</v>
      </c>
      <c r="J743" s="63" t="s">
        <v>4576</v>
      </c>
      <c r="K743" s="63" t="s">
        <v>4284</v>
      </c>
      <c r="L743" s="63" t="s">
        <v>4504</v>
      </c>
      <c r="M743" s="63" t="s">
        <v>4295</v>
      </c>
      <c r="N743" s="63" t="s">
        <v>4278</v>
      </c>
      <c r="O743" s="63"/>
    </row>
    <row r="744" spans="1:15">
      <c r="A744" s="99">
        <v>10160849</v>
      </c>
      <c r="B744" s="63" t="s">
        <v>5234</v>
      </c>
      <c r="C744" s="63" t="s">
        <v>12860</v>
      </c>
      <c r="D744" s="63" t="s">
        <v>672</v>
      </c>
      <c r="E744" s="63"/>
      <c r="F744" s="63" t="s">
        <v>13139</v>
      </c>
      <c r="G744" s="63" t="s">
        <v>5114</v>
      </c>
      <c r="H744" s="63"/>
      <c r="I744" s="63" t="s">
        <v>13140</v>
      </c>
      <c r="J744" s="63" t="s">
        <v>5086</v>
      </c>
      <c r="K744" s="63" t="s">
        <v>4284</v>
      </c>
      <c r="L744" s="63" t="s">
        <v>109</v>
      </c>
      <c r="M744" s="63" t="s">
        <v>4295</v>
      </c>
      <c r="N744" s="63" t="s">
        <v>4278</v>
      </c>
      <c r="O744" s="63"/>
    </row>
    <row r="745" spans="1:15">
      <c r="A745" s="99">
        <v>10160850</v>
      </c>
      <c r="B745" s="63" t="s">
        <v>5234</v>
      </c>
      <c r="C745" s="63" t="s">
        <v>12860</v>
      </c>
      <c r="D745" s="63" t="s">
        <v>672</v>
      </c>
      <c r="E745" s="63"/>
      <c r="F745" s="63" t="s">
        <v>13139</v>
      </c>
      <c r="G745" s="63" t="s">
        <v>5114</v>
      </c>
      <c r="H745" s="63"/>
      <c r="I745" s="63" t="s">
        <v>13140</v>
      </c>
      <c r="J745" s="63" t="s">
        <v>5205</v>
      </c>
      <c r="K745" s="63" t="s">
        <v>4284</v>
      </c>
      <c r="L745" s="63" t="s">
        <v>109</v>
      </c>
      <c r="M745" s="63" t="s">
        <v>4295</v>
      </c>
      <c r="N745" s="63" t="s">
        <v>4278</v>
      </c>
      <c r="O745" s="63"/>
    </row>
    <row r="746" spans="1:15">
      <c r="A746" s="99">
        <v>10160851</v>
      </c>
      <c r="B746" s="63" t="s">
        <v>5234</v>
      </c>
      <c r="C746" s="63" t="s">
        <v>12860</v>
      </c>
      <c r="D746" s="63" t="s">
        <v>672</v>
      </c>
      <c r="E746" s="63"/>
      <c r="F746" s="63" t="s">
        <v>13139</v>
      </c>
      <c r="G746" s="63" t="s">
        <v>5114</v>
      </c>
      <c r="H746" s="63"/>
      <c r="I746" s="63" t="s">
        <v>13140</v>
      </c>
      <c r="J746" s="63" t="s">
        <v>4515</v>
      </c>
      <c r="K746" s="63" t="s">
        <v>4284</v>
      </c>
      <c r="L746" s="63" t="s">
        <v>109</v>
      </c>
      <c r="M746" s="63" t="s">
        <v>4295</v>
      </c>
      <c r="N746" s="63" t="s">
        <v>4278</v>
      </c>
      <c r="O746" s="63"/>
    </row>
    <row r="747" spans="1:15">
      <c r="A747" s="99">
        <v>10160852</v>
      </c>
      <c r="B747" s="63" t="s">
        <v>5234</v>
      </c>
      <c r="C747" s="63" t="s">
        <v>12860</v>
      </c>
      <c r="D747" s="63" t="s">
        <v>672</v>
      </c>
      <c r="E747" s="63"/>
      <c r="F747" s="63" t="s">
        <v>13139</v>
      </c>
      <c r="G747" s="63" t="s">
        <v>5114</v>
      </c>
      <c r="H747" s="63"/>
      <c r="I747" s="63" t="s">
        <v>13140</v>
      </c>
      <c r="J747" s="63" t="s">
        <v>5086</v>
      </c>
      <c r="K747" s="63" t="s">
        <v>4284</v>
      </c>
      <c r="L747" s="63" t="s">
        <v>109</v>
      </c>
      <c r="M747" s="63" t="s">
        <v>4295</v>
      </c>
      <c r="N747" s="63" t="s">
        <v>4278</v>
      </c>
      <c r="O747" s="63"/>
    </row>
    <row r="748" spans="1:15">
      <c r="A748" s="99">
        <v>10160853</v>
      </c>
      <c r="B748" s="63" t="s">
        <v>5234</v>
      </c>
      <c r="C748" s="63" t="s">
        <v>12860</v>
      </c>
      <c r="D748" s="63" t="s">
        <v>672</v>
      </c>
      <c r="E748" s="63"/>
      <c r="F748" s="63" t="s">
        <v>13139</v>
      </c>
      <c r="G748" s="63" t="s">
        <v>5114</v>
      </c>
      <c r="H748" s="63"/>
      <c r="I748" s="63" t="s">
        <v>13140</v>
      </c>
      <c r="J748" s="63" t="s">
        <v>5086</v>
      </c>
      <c r="K748" s="63" t="s">
        <v>4284</v>
      </c>
      <c r="L748" s="63" t="s">
        <v>109</v>
      </c>
      <c r="M748" s="63" t="s">
        <v>4295</v>
      </c>
      <c r="N748" s="63" t="s">
        <v>4278</v>
      </c>
      <c r="O748" s="63"/>
    </row>
    <row r="749" spans="1:15">
      <c r="A749" s="99">
        <v>10160854</v>
      </c>
      <c r="B749" s="63" t="s">
        <v>5234</v>
      </c>
      <c r="C749" s="63" t="s">
        <v>107</v>
      </c>
      <c r="D749" s="63" t="s">
        <v>5239</v>
      </c>
      <c r="E749" s="63" t="s">
        <v>931</v>
      </c>
      <c r="F749" s="63" t="s">
        <v>13139</v>
      </c>
      <c r="G749" s="63" t="s">
        <v>5114</v>
      </c>
      <c r="H749" s="63"/>
      <c r="I749" s="63" t="s">
        <v>13140</v>
      </c>
      <c r="J749" s="63" t="s">
        <v>4576</v>
      </c>
      <c r="K749" s="63" t="s">
        <v>4284</v>
      </c>
      <c r="L749" s="63" t="s">
        <v>109</v>
      </c>
      <c r="M749" s="63" t="s">
        <v>4295</v>
      </c>
      <c r="N749" s="63" t="s">
        <v>4278</v>
      </c>
      <c r="O749" s="63"/>
    </row>
    <row r="750" spans="1:15">
      <c r="A750" s="99">
        <v>10160855</v>
      </c>
      <c r="B750" s="63" t="s">
        <v>5234</v>
      </c>
      <c r="C750" s="63" t="s">
        <v>12860</v>
      </c>
      <c r="D750" s="63" t="s">
        <v>672</v>
      </c>
      <c r="E750" s="63"/>
      <c r="F750" s="63" t="s">
        <v>13139</v>
      </c>
      <c r="G750" s="63" t="s">
        <v>5114</v>
      </c>
      <c r="H750" s="63"/>
      <c r="I750" s="63" t="s">
        <v>13140</v>
      </c>
      <c r="J750" s="63" t="s">
        <v>5086</v>
      </c>
      <c r="K750" s="63" t="s">
        <v>4284</v>
      </c>
      <c r="L750" s="63" t="s">
        <v>109</v>
      </c>
      <c r="M750" s="63" t="s">
        <v>4295</v>
      </c>
      <c r="N750" s="63" t="s">
        <v>4278</v>
      </c>
      <c r="O750" s="63"/>
    </row>
    <row r="751" spans="1:15">
      <c r="A751" s="99">
        <v>10160856</v>
      </c>
      <c r="B751" s="63" t="s">
        <v>5234</v>
      </c>
      <c r="C751" s="63" t="s">
        <v>12860</v>
      </c>
      <c r="D751" s="63" t="s">
        <v>672</v>
      </c>
      <c r="E751" s="63"/>
      <c r="F751" s="63" t="s">
        <v>13139</v>
      </c>
      <c r="G751" s="63" t="s">
        <v>5114</v>
      </c>
      <c r="H751" s="63"/>
      <c r="I751" s="63" t="s">
        <v>13140</v>
      </c>
      <c r="J751" s="63" t="s">
        <v>5086</v>
      </c>
      <c r="K751" s="63" t="s">
        <v>4284</v>
      </c>
      <c r="L751" s="63" t="s">
        <v>109</v>
      </c>
      <c r="M751" s="63" t="s">
        <v>4295</v>
      </c>
      <c r="N751" s="63" t="s">
        <v>4278</v>
      </c>
      <c r="O751" s="63"/>
    </row>
    <row r="752" spans="1:15">
      <c r="A752" s="99">
        <v>10160857</v>
      </c>
      <c r="B752" s="63" t="s">
        <v>5234</v>
      </c>
      <c r="C752" s="63" t="s">
        <v>12860</v>
      </c>
      <c r="D752" s="63" t="s">
        <v>672</v>
      </c>
      <c r="E752" s="63"/>
      <c r="F752" s="63" t="s">
        <v>13139</v>
      </c>
      <c r="G752" s="63" t="s">
        <v>5114</v>
      </c>
      <c r="H752" s="63"/>
      <c r="I752" s="63" t="s">
        <v>13140</v>
      </c>
      <c r="J752" s="63" t="s">
        <v>5086</v>
      </c>
      <c r="K752" s="63" t="s">
        <v>4284</v>
      </c>
      <c r="L752" s="63" t="s">
        <v>109</v>
      </c>
      <c r="M752" s="63" t="s">
        <v>4295</v>
      </c>
      <c r="N752" s="63" t="s">
        <v>4278</v>
      </c>
      <c r="O752" s="63"/>
    </row>
    <row r="753" spans="1:15">
      <c r="A753" s="99">
        <v>10160972</v>
      </c>
      <c r="B753" s="63" t="s">
        <v>7594</v>
      </c>
      <c r="C753" s="63" t="s">
        <v>14756</v>
      </c>
      <c r="D753" s="63" t="s">
        <v>7595</v>
      </c>
      <c r="E753" s="63" t="s">
        <v>936</v>
      </c>
      <c r="F753" s="63" t="s">
        <v>14759</v>
      </c>
      <c r="G753" s="63" t="s">
        <v>7601</v>
      </c>
      <c r="H753" s="63"/>
      <c r="I753" s="63" t="s">
        <v>14760</v>
      </c>
      <c r="J753" s="63" t="s">
        <v>7602</v>
      </c>
      <c r="K753" s="63" t="s">
        <v>4302</v>
      </c>
      <c r="L753" s="63" t="s">
        <v>4535</v>
      </c>
      <c r="M753" s="63" t="s">
        <v>4536</v>
      </c>
      <c r="N753" s="63" t="s">
        <v>4278</v>
      </c>
      <c r="O753" s="63"/>
    </row>
    <row r="754" spans="1:15">
      <c r="A754" s="99">
        <v>10160973</v>
      </c>
      <c r="B754" s="63" t="s">
        <v>7594</v>
      </c>
      <c r="C754" s="63" t="s">
        <v>14756</v>
      </c>
      <c r="D754" s="63" t="s">
        <v>7595</v>
      </c>
      <c r="E754" s="63" t="s">
        <v>940</v>
      </c>
      <c r="F754" s="63" t="s">
        <v>14759</v>
      </c>
      <c r="G754" s="63" t="s">
        <v>7603</v>
      </c>
      <c r="H754" s="63"/>
      <c r="I754" s="63" t="s">
        <v>14760</v>
      </c>
      <c r="J754" s="63"/>
      <c r="K754" s="63" t="s">
        <v>4302</v>
      </c>
      <c r="L754" s="63" t="s">
        <v>4535</v>
      </c>
      <c r="M754" s="63" t="s">
        <v>4536</v>
      </c>
      <c r="N754" s="63" t="s">
        <v>4278</v>
      </c>
      <c r="O754" s="63"/>
    </row>
    <row r="755" spans="1:15">
      <c r="A755" s="99">
        <v>10160974</v>
      </c>
      <c r="B755" s="63" t="s">
        <v>7594</v>
      </c>
      <c r="C755" s="63" t="s">
        <v>14756</v>
      </c>
      <c r="D755" s="63" t="s">
        <v>7595</v>
      </c>
      <c r="E755" s="63" t="s">
        <v>939</v>
      </c>
      <c r="F755" s="63" t="s">
        <v>14759</v>
      </c>
      <c r="G755" s="63" t="s">
        <v>7603</v>
      </c>
      <c r="H755" s="63"/>
      <c r="I755" s="63" t="s">
        <v>14760</v>
      </c>
      <c r="J755" s="63"/>
      <c r="K755" s="63" t="s">
        <v>4302</v>
      </c>
      <c r="L755" s="63" t="s">
        <v>4535</v>
      </c>
      <c r="M755" s="63" t="s">
        <v>4536</v>
      </c>
      <c r="N755" s="63" t="s">
        <v>4278</v>
      </c>
      <c r="O755" s="63"/>
    </row>
    <row r="756" spans="1:15">
      <c r="A756" s="99">
        <v>10160975</v>
      </c>
      <c r="B756" s="63" t="s">
        <v>7594</v>
      </c>
      <c r="C756" s="63" t="s">
        <v>14756</v>
      </c>
      <c r="D756" s="63" t="s">
        <v>7595</v>
      </c>
      <c r="E756" s="63" t="s">
        <v>938</v>
      </c>
      <c r="F756" s="63" t="s">
        <v>14759</v>
      </c>
      <c r="G756" s="63" t="s">
        <v>7603</v>
      </c>
      <c r="H756" s="63"/>
      <c r="I756" s="63" t="s">
        <v>14760</v>
      </c>
      <c r="J756" s="63"/>
      <c r="K756" s="63" t="s">
        <v>4302</v>
      </c>
      <c r="L756" s="63" t="s">
        <v>4535</v>
      </c>
      <c r="M756" s="63" t="s">
        <v>4536</v>
      </c>
      <c r="N756" s="63" t="s">
        <v>4278</v>
      </c>
      <c r="O756" s="63"/>
    </row>
    <row r="757" spans="1:15">
      <c r="A757" s="99">
        <v>10161043</v>
      </c>
      <c r="B757" s="63" t="s">
        <v>4528</v>
      </c>
      <c r="C757" s="63" t="s">
        <v>4283</v>
      </c>
      <c r="D757" s="63" t="s">
        <v>4283</v>
      </c>
      <c r="E757" s="63"/>
      <c r="F757" s="63"/>
      <c r="G757" s="63" t="s">
        <v>4529</v>
      </c>
      <c r="H757" s="63"/>
      <c r="I757" s="63"/>
      <c r="J757" s="63" t="s">
        <v>4333</v>
      </c>
      <c r="K757" s="63" t="s">
        <v>4302</v>
      </c>
      <c r="L757" s="63" t="s">
        <v>4530</v>
      </c>
      <c r="M757" s="63" t="s">
        <v>4531</v>
      </c>
      <c r="N757" s="63" t="s">
        <v>4278</v>
      </c>
      <c r="O757" s="63"/>
    </row>
    <row r="758" spans="1:15">
      <c r="A758" s="99">
        <v>10161044</v>
      </c>
      <c r="B758" s="63" t="s">
        <v>4532</v>
      </c>
      <c r="C758" s="63" t="s">
        <v>4283</v>
      </c>
      <c r="D758" s="63" t="s">
        <v>4283</v>
      </c>
      <c r="E758" s="63"/>
      <c r="F758" s="63" t="s">
        <v>947</v>
      </c>
      <c r="G758" s="63" t="s">
        <v>4533</v>
      </c>
      <c r="H758" s="63"/>
      <c r="I758" s="63" t="s">
        <v>12684</v>
      </c>
      <c r="J758" s="63" t="s">
        <v>4534</v>
      </c>
      <c r="K758" s="63" t="s">
        <v>4302</v>
      </c>
      <c r="L758" s="63" t="s">
        <v>4535</v>
      </c>
      <c r="M758" s="63" t="s">
        <v>4536</v>
      </c>
      <c r="N758" s="63" t="s">
        <v>4278</v>
      </c>
      <c r="O758" s="63"/>
    </row>
    <row r="759" spans="1:15">
      <c r="A759" s="99">
        <v>10161045</v>
      </c>
      <c r="B759" s="63" t="s">
        <v>4537</v>
      </c>
      <c r="C759" s="63" t="s">
        <v>4283</v>
      </c>
      <c r="D759" s="63" t="s">
        <v>4283</v>
      </c>
      <c r="E759" s="63"/>
      <c r="F759" s="63"/>
      <c r="G759" s="63" t="s">
        <v>4538</v>
      </c>
      <c r="H759" s="63"/>
      <c r="I759" s="63"/>
      <c r="J759" s="63" t="s">
        <v>4333</v>
      </c>
      <c r="K759" s="63" t="s">
        <v>4284</v>
      </c>
      <c r="L759" s="63" t="s">
        <v>4539</v>
      </c>
      <c r="M759" s="63" t="s">
        <v>4540</v>
      </c>
      <c r="N759" s="63" t="s">
        <v>4278</v>
      </c>
      <c r="O759" s="63"/>
    </row>
    <row r="760" spans="1:15">
      <c r="A760" s="99">
        <v>10161118</v>
      </c>
      <c r="B760" s="63" t="s">
        <v>5836</v>
      </c>
      <c r="C760" s="63" t="s">
        <v>107</v>
      </c>
      <c r="D760" s="63" t="s">
        <v>2150</v>
      </c>
      <c r="E760" s="63" t="s">
        <v>953</v>
      </c>
      <c r="F760" s="63" t="s">
        <v>13388</v>
      </c>
      <c r="G760" s="63" t="s">
        <v>5837</v>
      </c>
      <c r="H760" s="63"/>
      <c r="I760" s="63" t="s">
        <v>13389</v>
      </c>
      <c r="J760" s="63" t="s">
        <v>5513</v>
      </c>
      <c r="K760" s="63" t="s">
        <v>4284</v>
      </c>
      <c r="L760" s="63" t="s">
        <v>4297</v>
      </c>
      <c r="M760" s="63" t="s">
        <v>4295</v>
      </c>
      <c r="N760" s="63" t="s">
        <v>4278</v>
      </c>
      <c r="O760" s="63"/>
    </row>
    <row r="761" spans="1:15">
      <c r="A761" s="99">
        <v>10161119</v>
      </c>
      <c r="B761" s="63" t="s">
        <v>5836</v>
      </c>
      <c r="C761" s="63" t="s">
        <v>107</v>
      </c>
      <c r="D761" s="63" t="s">
        <v>2150</v>
      </c>
      <c r="E761" s="63" t="s">
        <v>5838</v>
      </c>
      <c r="F761" s="63" t="s">
        <v>13388</v>
      </c>
      <c r="G761" s="63" t="s">
        <v>5837</v>
      </c>
      <c r="H761" s="63"/>
      <c r="I761" s="63" t="s">
        <v>13389</v>
      </c>
      <c r="J761" s="63" t="s">
        <v>5513</v>
      </c>
      <c r="K761" s="63" t="s">
        <v>4276</v>
      </c>
      <c r="L761" s="63" t="s">
        <v>957</v>
      </c>
      <c r="M761" s="63" t="s">
        <v>4295</v>
      </c>
      <c r="N761" s="63" t="s">
        <v>4278</v>
      </c>
      <c r="O761" s="63"/>
    </row>
    <row r="762" spans="1:15">
      <c r="A762" s="99">
        <v>10161120</v>
      </c>
      <c r="B762" s="63" t="s">
        <v>5839</v>
      </c>
      <c r="C762" s="63" t="s">
        <v>107</v>
      </c>
      <c r="D762" s="63" t="s">
        <v>2150</v>
      </c>
      <c r="E762" s="63" t="s">
        <v>956</v>
      </c>
      <c r="F762" s="63" t="s">
        <v>13388</v>
      </c>
      <c r="G762" s="63" t="s">
        <v>5837</v>
      </c>
      <c r="H762" s="63"/>
      <c r="I762" s="63" t="s">
        <v>13389</v>
      </c>
      <c r="J762" s="63" t="s">
        <v>4738</v>
      </c>
      <c r="K762" s="63" t="s">
        <v>4276</v>
      </c>
      <c r="L762" s="63" t="s">
        <v>957</v>
      </c>
      <c r="M762" s="63" t="s">
        <v>4295</v>
      </c>
      <c r="N762" s="63" t="s">
        <v>4278</v>
      </c>
      <c r="O762" s="63"/>
    </row>
    <row r="763" spans="1:15">
      <c r="A763" s="99">
        <v>10161121</v>
      </c>
      <c r="B763" s="63" t="s">
        <v>5840</v>
      </c>
      <c r="C763" s="63" t="s">
        <v>107</v>
      </c>
      <c r="D763" s="63" t="s">
        <v>2150</v>
      </c>
      <c r="E763" s="63" t="s">
        <v>959</v>
      </c>
      <c r="F763" s="63" t="s">
        <v>13388</v>
      </c>
      <c r="G763" s="63" t="s">
        <v>5837</v>
      </c>
      <c r="H763" s="63"/>
      <c r="I763" s="63" t="s">
        <v>13389</v>
      </c>
      <c r="J763" s="63" t="s">
        <v>5513</v>
      </c>
      <c r="K763" s="63" t="s">
        <v>4284</v>
      </c>
      <c r="L763" s="63" t="s">
        <v>4594</v>
      </c>
      <c r="M763" s="63" t="s">
        <v>4295</v>
      </c>
      <c r="N763" s="63" t="s">
        <v>4278</v>
      </c>
      <c r="O763" s="63"/>
    </row>
    <row r="764" spans="1:15">
      <c r="A764" s="99">
        <v>10161122</v>
      </c>
      <c r="B764" s="63" t="s">
        <v>5841</v>
      </c>
      <c r="C764" s="63" t="s">
        <v>107</v>
      </c>
      <c r="D764" s="63" t="s">
        <v>2150</v>
      </c>
      <c r="E764" s="63" t="s">
        <v>961</v>
      </c>
      <c r="F764" s="63" t="s">
        <v>13388</v>
      </c>
      <c r="G764" s="63" t="s">
        <v>5837</v>
      </c>
      <c r="H764" s="63"/>
      <c r="I764" s="63" t="s">
        <v>13389</v>
      </c>
      <c r="J764" s="63" t="s">
        <v>5513</v>
      </c>
      <c r="K764" s="63" t="s">
        <v>4284</v>
      </c>
      <c r="L764" s="63" t="s">
        <v>109</v>
      </c>
      <c r="M764" s="63" t="s">
        <v>4295</v>
      </c>
      <c r="N764" s="63" t="s">
        <v>4278</v>
      </c>
      <c r="O764" s="63"/>
    </row>
    <row r="765" spans="1:15">
      <c r="A765" s="99">
        <v>10161123</v>
      </c>
      <c r="B765" s="63" t="s">
        <v>5836</v>
      </c>
      <c r="C765" s="63" t="s">
        <v>107</v>
      </c>
      <c r="D765" s="63" t="s">
        <v>2150</v>
      </c>
      <c r="E765" s="63" t="s">
        <v>963</v>
      </c>
      <c r="F765" s="63" t="s">
        <v>13388</v>
      </c>
      <c r="G765" s="63" t="s">
        <v>5837</v>
      </c>
      <c r="H765" s="63"/>
      <c r="I765" s="63" t="s">
        <v>13389</v>
      </c>
      <c r="J765" s="63"/>
      <c r="K765" s="63" t="s">
        <v>4284</v>
      </c>
      <c r="L765" s="63" t="s">
        <v>109</v>
      </c>
      <c r="M765" s="63" t="s">
        <v>4295</v>
      </c>
      <c r="N765" s="63" t="s">
        <v>4278</v>
      </c>
      <c r="O765" s="63"/>
    </row>
    <row r="766" spans="1:15">
      <c r="A766" s="99">
        <v>10161124</v>
      </c>
      <c r="B766" s="63" t="s">
        <v>5842</v>
      </c>
      <c r="C766" s="63" t="s">
        <v>107</v>
      </c>
      <c r="D766" s="63" t="s">
        <v>5843</v>
      </c>
      <c r="E766" s="63" t="s">
        <v>965</v>
      </c>
      <c r="F766" s="63" t="s">
        <v>13388</v>
      </c>
      <c r="G766" s="63" t="s">
        <v>5844</v>
      </c>
      <c r="H766" s="63"/>
      <c r="I766" s="63" t="s">
        <v>13389</v>
      </c>
      <c r="J766" s="63" t="s">
        <v>13390</v>
      </c>
      <c r="K766" s="63" t="s">
        <v>4284</v>
      </c>
      <c r="L766" s="63" t="s">
        <v>109</v>
      </c>
      <c r="M766" s="63" t="s">
        <v>4295</v>
      </c>
      <c r="N766" s="63" t="s">
        <v>4278</v>
      </c>
      <c r="O766" s="63"/>
    </row>
    <row r="767" spans="1:15">
      <c r="A767" s="99">
        <v>10161125</v>
      </c>
      <c r="B767" s="63" t="s">
        <v>5842</v>
      </c>
      <c r="C767" s="63" t="s">
        <v>107</v>
      </c>
      <c r="D767" s="63" t="s">
        <v>5843</v>
      </c>
      <c r="E767" s="63"/>
      <c r="F767" s="63" t="s">
        <v>13388</v>
      </c>
      <c r="G767" s="63" t="s">
        <v>5844</v>
      </c>
      <c r="H767" s="63"/>
      <c r="I767" s="63" t="s">
        <v>13389</v>
      </c>
      <c r="J767" s="63" t="s">
        <v>5174</v>
      </c>
      <c r="K767" s="63" t="s">
        <v>4284</v>
      </c>
      <c r="L767" s="63" t="s">
        <v>4742</v>
      </c>
      <c r="M767" s="63" t="s">
        <v>4295</v>
      </c>
      <c r="N767" s="63" t="s">
        <v>4278</v>
      </c>
      <c r="O767" s="63"/>
    </row>
    <row r="768" spans="1:15">
      <c r="A768" s="99">
        <v>10161126</v>
      </c>
      <c r="B768" s="63" t="s">
        <v>5842</v>
      </c>
      <c r="C768" s="63" t="s">
        <v>107</v>
      </c>
      <c r="D768" s="63" t="s">
        <v>816</v>
      </c>
      <c r="E768" s="63" t="s">
        <v>5845</v>
      </c>
      <c r="F768" s="63" t="s">
        <v>13388</v>
      </c>
      <c r="G768" s="63" t="s">
        <v>5844</v>
      </c>
      <c r="H768" s="63"/>
      <c r="I768" s="63" t="s">
        <v>13389</v>
      </c>
      <c r="J768" s="63" t="s">
        <v>4318</v>
      </c>
      <c r="K768" s="63" t="s">
        <v>4284</v>
      </c>
      <c r="L768" s="63" t="s">
        <v>109</v>
      </c>
      <c r="M768" s="63" t="s">
        <v>4295</v>
      </c>
      <c r="N768" s="63" t="s">
        <v>4278</v>
      </c>
      <c r="O768" s="63"/>
    </row>
    <row r="769" spans="1:15">
      <c r="A769" s="99">
        <v>10161127</v>
      </c>
      <c r="B769" s="63" t="s">
        <v>5846</v>
      </c>
      <c r="C769" s="63" t="s">
        <v>107</v>
      </c>
      <c r="D769" s="63" t="s">
        <v>807</v>
      </c>
      <c r="E769" s="63" t="s">
        <v>969</v>
      </c>
      <c r="F769" s="63" t="s">
        <v>13388</v>
      </c>
      <c r="G769" s="63" t="s">
        <v>5844</v>
      </c>
      <c r="H769" s="63"/>
      <c r="I769" s="63" t="s">
        <v>13389</v>
      </c>
      <c r="J769" s="63" t="s">
        <v>4292</v>
      </c>
      <c r="K769" s="63" t="s">
        <v>4284</v>
      </c>
      <c r="L769" s="63" t="s">
        <v>4742</v>
      </c>
      <c r="M769" s="63" t="s">
        <v>4295</v>
      </c>
      <c r="N769" s="63" t="s">
        <v>4278</v>
      </c>
      <c r="O769" s="63"/>
    </row>
    <row r="770" spans="1:15">
      <c r="A770" s="99">
        <v>10161128</v>
      </c>
      <c r="B770" s="63" t="s">
        <v>5842</v>
      </c>
      <c r="C770" s="63" t="s">
        <v>107</v>
      </c>
      <c r="D770" s="63" t="s">
        <v>5843</v>
      </c>
      <c r="E770" s="63"/>
      <c r="F770" s="63" t="s">
        <v>13388</v>
      </c>
      <c r="G770" s="63" t="s">
        <v>5844</v>
      </c>
      <c r="H770" s="63"/>
      <c r="I770" s="63" t="s">
        <v>13389</v>
      </c>
      <c r="J770" s="63" t="s">
        <v>4342</v>
      </c>
      <c r="K770" s="63" t="s">
        <v>4284</v>
      </c>
      <c r="L770" s="63" t="s">
        <v>109</v>
      </c>
      <c r="M770" s="63" t="s">
        <v>4295</v>
      </c>
      <c r="N770" s="63" t="s">
        <v>4278</v>
      </c>
      <c r="O770" s="63"/>
    </row>
    <row r="771" spans="1:15">
      <c r="A771" s="99">
        <v>10161129</v>
      </c>
      <c r="B771" s="63" t="s">
        <v>5846</v>
      </c>
      <c r="C771" s="63" t="s">
        <v>107</v>
      </c>
      <c r="D771" s="63" t="s">
        <v>5843</v>
      </c>
      <c r="E771" s="63" t="s">
        <v>971</v>
      </c>
      <c r="F771" s="63" t="s">
        <v>13388</v>
      </c>
      <c r="G771" s="63" t="s">
        <v>5844</v>
      </c>
      <c r="H771" s="63"/>
      <c r="I771" s="63" t="s">
        <v>13389</v>
      </c>
      <c r="J771" s="63"/>
      <c r="K771" s="63" t="s">
        <v>4284</v>
      </c>
      <c r="L771" s="63" t="s">
        <v>4297</v>
      </c>
      <c r="M771" s="63" t="s">
        <v>4295</v>
      </c>
      <c r="N771" s="63" t="s">
        <v>4278</v>
      </c>
      <c r="O771" s="63"/>
    </row>
    <row r="772" spans="1:15">
      <c r="A772" s="99">
        <v>10161130</v>
      </c>
      <c r="B772" s="63" t="s">
        <v>5842</v>
      </c>
      <c r="C772" s="63" t="s">
        <v>107</v>
      </c>
      <c r="D772" s="63" t="s">
        <v>5843</v>
      </c>
      <c r="E772" s="63"/>
      <c r="F772" s="63" t="s">
        <v>13388</v>
      </c>
      <c r="G772" s="63" t="s">
        <v>5844</v>
      </c>
      <c r="H772" s="63"/>
      <c r="I772" s="63" t="s">
        <v>13389</v>
      </c>
      <c r="J772" s="63" t="s">
        <v>5174</v>
      </c>
      <c r="K772" s="63" t="s">
        <v>4284</v>
      </c>
      <c r="L772" s="63" t="s">
        <v>4742</v>
      </c>
      <c r="M772" s="63" t="s">
        <v>4295</v>
      </c>
      <c r="N772" s="63" t="s">
        <v>4278</v>
      </c>
      <c r="O772" s="63"/>
    </row>
    <row r="773" spans="1:15">
      <c r="A773" s="99">
        <v>10161131</v>
      </c>
      <c r="B773" s="63" t="s">
        <v>5842</v>
      </c>
      <c r="C773" s="63" t="s">
        <v>107</v>
      </c>
      <c r="D773" s="63" t="s">
        <v>816</v>
      </c>
      <c r="E773" s="63" t="s">
        <v>973</v>
      </c>
      <c r="F773" s="63" t="s">
        <v>13388</v>
      </c>
      <c r="G773" s="63" t="s">
        <v>5844</v>
      </c>
      <c r="H773" s="63"/>
      <c r="I773" s="63" t="s">
        <v>13389</v>
      </c>
      <c r="J773" s="63" t="s">
        <v>9139</v>
      </c>
      <c r="K773" s="63" t="s">
        <v>7266</v>
      </c>
      <c r="L773" s="63" t="s">
        <v>8391</v>
      </c>
      <c r="M773" s="63" t="s">
        <v>4295</v>
      </c>
      <c r="N773" s="63" t="s">
        <v>4278</v>
      </c>
      <c r="O773" s="63"/>
    </row>
    <row r="774" spans="1:15">
      <c r="A774" s="99">
        <v>10161132</v>
      </c>
      <c r="B774" s="63" t="s">
        <v>5846</v>
      </c>
      <c r="C774" s="63" t="s">
        <v>107</v>
      </c>
      <c r="D774" s="63" t="s">
        <v>807</v>
      </c>
      <c r="E774" s="63" t="s">
        <v>974</v>
      </c>
      <c r="F774" s="63" t="s">
        <v>13388</v>
      </c>
      <c r="G774" s="63" t="s">
        <v>5844</v>
      </c>
      <c r="H774" s="63"/>
      <c r="I774" s="63" t="s">
        <v>13389</v>
      </c>
      <c r="J774" s="63"/>
      <c r="K774" s="63" t="s">
        <v>4284</v>
      </c>
      <c r="L774" s="63" t="s">
        <v>4297</v>
      </c>
      <c r="M774" s="63" t="s">
        <v>4295</v>
      </c>
      <c r="N774" s="63" t="s">
        <v>4278</v>
      </c>
      <c r="O774" s="63"/>
    </row>
    <row r="775" spans="1:15">
      <c r="A775" s="99">
        <v>10161133</v>
      </c>
      <c r="B775" s="63" t="s">
        <v>5842</v>
      </c>
      <c r="C775" s="63" t="s">
        <v>107</v>
      </c>
      <c r="D775" s="63" t="s">
        <v>5843</v>
      </c>
      <c r="E775" s="63"/>
      <c r="F775" s="63" t="s">
        <v>13388</v>
      </c>
      <c r="G775" s="63" t="s">
        <v>5844</v>
      </c>
      <c r="H775" s="63"/>
      <c r="I775" s="63" t="s">
        <v>13389</v>
      </c>
      <c r="J775" s="63" t="s">
        <v>4565</v>
      </c>
      <c r="K775" s="63" t="s">
        <v>4284</v>
      </c>
      <c r="L775" s="63" t="s">
        <v>4297</v>
      </c>
      <c r="M775" s="63" t="s">
        <v>4295</v>
      </c>
      <c r="N775" s="63" t="s">
        <v>4278</v>
      </c>
      <c r="O775" s="63"/>
    </row>
    <row r="776" spans="1:15">
      <c r="A776" s="99">
        <v>10161134</v>
      </c>
      <c r="B776" s="63" t="s">
        <v>5846</v>
      </c>
      <c r="C776" s="63" t="s">
        <v>107</v>
      </c>
      <c r="D776" s="63" t="s">
        <v>807</v>
      </c>
      <c r="E776" s="63" t="s">
        <v>976</v>
      </c>
      <c r="F776" s="63" t="s">
        <v>13388</v>
      </c>
      <c r="G776" s="63" t="s">
        <v>5844</v>
      </c>
      <c r="H776" s="63"/>
      <c r="I776" s="63" t="s">
        <v>13389</v>
      </c>
      <c r="J776" s="63"/>
      <c r="K776" s="63" t="s">
        <v>4284</v>
      </c>
      <c r="L776" s="63" t="s">
        <v>4297</v>
      </c>
      <c r="M776" s="63" t="s">
        <v>4295</v>
      </c>
      <c r="N776" s="63" t="s">
        <v>4278</v>
      </c>
      <c r="O776" s="63"/>
    </row>
    <row r="777" spans="1:15">
      <c r="A777" s="99">
        <v>10161135</v>
      </c>
      <c r="B777" s="63" t="s">
        <v>5846</v>
      </c>
      <c r="C777" s="63" t="s">
        <v>107</v>
      </c>
      <c r="D777" s="63" t="s">
        <v>5843</v>
      </c>
      <c r="E777" s="63" t="s">
        <v>977</v>
      </c>
      <c r="F777" s="63" t="s">
        <v>13388</v>
      </c>
      <c r="G777" s="63" t="s">
        <v>5844</v>
      </c>
      <c r="H777" s="63"/>
      <c r="I777" s="63" t="s">
        <v>13389</v>
      </c>
      <c r="J777" s="63" t="s">
        <v>4318</v>
      </c>
      <c r="K777" s="63" t="s">
        <v>4284</v>
      </c>
      <c r="L777" s="63" t="s">
        <v>5847</v>
      </c>
      <c r="M777" s="63" t="s">
        <v>4295</v>
      </c>
      <c r="N777" s="63" t="s">
        <v>4278</v>
      </c>
      <c r="O777" s="63"/>
    </row>
    <row r="778" spans="1:15">
      <c r="A778" s="99">
        <v>10161136</v>
      </c>
      <c r="B778" s="63" t="s">
        <v>978</v>
      </c>
      <c r="C778" s="63" t="s">
        <v>107</v>
      </c>
      <c r="D778" s="63" t="s">
        <v>144</v>
      </c>
      <c r="E778" s="63" t="s">
        <v>980</v>
      </c>
      <c r="F778" s="63" t="s">
        <v>13276</v>
      </c>
      <c r="G778" s="63" t="s">
        <v>5471</v>
      </c>
      <c r="H778" s="63"/>
      <c r="I778" s="63" t="s">
        <v>12693</v>
      </c>
      <c r="J778" s="63" t="s">
        <v>4318</v>
      </c>
      <c r="K778" s="63" t="s">
        <v>4276</v>
      </c>
      <c r="L778" s="63" t="s">
        <v>110</v>
      </c>
      <c r="M778" s="63" t="s">
        <v>4295</v>
      </c>
      <c r="N778" s="63" t="s">
        <v>4278</v>
      </c>
      <c r="O778" s="63"/>
    </row>
    <row r="779" spans="1:15">
      <c r="A779" s="99">
        <v>10161137</v>
      </c>
      <c r="B779" s="63" t="s">
        <v>978</v>
      </c>
      <c r="C779" s="63" t="s">
        <v>12860</v>
      </c>
      <c r="D779" s="63" t="s">
        <v>5470</v>
      </c>
      <c r="E779" s="63"/>
      <c r="F779" s="63" t="s">
        <v>13276</v>
      </c>
      <c r="G779" s="63" t="s">
        <v>5471</v>
      </c>
      <c r="H779" s="63"/>
      <c r="I779" s="63" t="s">
        <v>12693</v>
      </c>
      <c r="J779" s="63" t="s">
        <v>4586</v>
      </c>
      <c r="K779" s="63" t="s">
        <v>4284</v>
      </c>
      <c r="L779" s="63" t="s">
        <v>4297</v>
      </c>
      <c r="M779" s="63" t="s">
        <v>4295</v>
      </c>
      <c r="N779" s="63" t="s">
        <v>4278</v>
      </c>
      <c r="O779" s="63"/>
    </row>
    <row r="780" spans="1:15">
      <c r="A780" s="99">
        <v>10161138</v>
      </c>
      <c r="B780" s="63" t="s">
        <v>983</v>
      </c>
      <c r="C780" s="63" t="s">
        <v>107</v>
      </c>
      <c r="D780" s="63" t="s">
        <v>2150</v>
      </c>
      <c r="E780" s="63" t="s">
        <v>984</v>
      </c>
      <c r="F780" s="63" t="s">
        <v>13276</v>
      </c>
      <c r="G780" s="63" t="s">
        <v>5848</v>
      </c>
      <c r="H780" s="63"/>
      <c r="I780" s="63" t="s">
        <v>12693</v>
      </c>
      <c r="J780" s="63" t="s">
        <v>5086</v>
      </c>
      <c r="K780" s="63" t="s">
        <v>4284</v>
      </c>
      <c r="L780" s="63" t="s">
        <v>109</v>
      </c>
      <c r="M780" s="63" t="s">
        <v>4295</v>
      </c>
      <c r="N780" s="63" t="s">
        <v>4278</v>
      </c>
      <c r="O780" s="63"/>
    </row>
    <row r="781" spans="1:15">
      <c r="A781" s="99">
        <v>10161139</v>
      </c>
      <c r="B781" s="63" t="s">
        <v>5849</v>
      </c>
      <c r="C781" s="63" t="s">
        <v>107</v>
      </c>
      <c r="D781" s="63" t="s">
        <v>1366</v>
      </c>
      <c r="E781" s="63" t="s">
        <v>986</v>
      </c>
      <c r="F781" s="63" t="s">
        <v>13276</v>
      </c>
      <c r="G781" s="63" t="s">
        <v>5848</v>
      </c>
      <c r="H781" s="63"/>
      <c r="I781" s="63" t="s">
        <v>12693</v>
      </c>
      <c r="J781" s="63" t="s">
        <v>5513</v>
      </c>
      <c r="K781" s="63" t="s">
        <v>4284</v>
      </c>
      <c r="L781" s="63" t="s">
        <v>4297</v>
      </c>
      <c r="M781" s="63" t="s">
        <v>4295</v>
      </c>
      <c r="N781" s="63" t="s">
        <v>4278</v>
      </c>
      <c r="O781" s="63"/>
    </row>
    <row r="782" spans="1:15">
      <c r="A782" s="99">
        <v>10161140</v>
      </c>
      <c r="B782" s="63" t="s">
        <v>983</v>
      </c>
      <c r="C782" s="63" t="s">
        <v>12860</v>
      </c>
      <c r="D782" s="63" t="s">
        <v>990</v>
      </c>
      <c r="E782" s="63"/>
      <c r="F782" s="63" t="s">
        <v>13276</v>
      </c>
      <c r="G782" s="63" t="s">
        <v>5848</v>
      </c>
      <c r="H782" s="63"/>
      <c r="I782" s="63" t="s">
        <v>12693</v>
      </c>
      <c r="J782" s="63" t="s">
        <v>5205</v>
      </c>
      <c r="K782" s="63" t="s">
        <v>4284</v>
      </c>
      <c r="L782" s="63" t="s">
        <v>4297</v>
      </c>
      <c r="M782" s="63" t="s">
        <v>4295</v>
      </c>
      <c r="N782" s="63" t="s">
        <v>4278</v>
      </c>
      <c r="O782" s="63"/>
    </row>
    <row r="783" spans="1:15">
      <c r="A783" s="99">
        <v>10161141</v>
      </c>
      <c r="B783" s="63" t="s">
        <v>983</v>
      </c>
      <c r="C783" s="63" t="s">
        <v>107</v>
      </c>
      <c r="D783" s="63" t="s">
        <v>990</v>
      </c>
      <c r="E783" s="63" t="s">
        <v>12468</v>
      </c>
      <c r="F783" s="63" t="s">
        <v>13276</v>
      </c>
      <c r="G783" s="63" t="s">
        <v>5848</v>
      </c>
      <c r="H783" s="63"/>
      <c r="I783" s="63" t="s">
        <v>12693</v>
      </c>
      <c r="J783" s="63" t="s">
        <v>13390</v>
      </c>
      <c r="K783" s="63" t="s">
        <v>7266</v>
      </c>
      <c r="L783" s="63" t="s">
        <v>7267</v>
      </c>
      <c r="M783" s="63" t="s">
        <v>4295</v>
      </c>
      <c r="N783" s="63" t="s">
        <v>4278</v>
      </c>
      <c r="O783" s="63"/>
    </row>
    <row r="784" spans="1:15">
      <c r="A784" s="99">
        <v>10161142</v>
      </c>
      <c r="B784" s="63" t="s">
        <v>5849</v>
      </c>
      <c r="C784" s="63" t="s">
        <v>107</v>
      </c>
      <c r="D784" s="63" t="s">
        <v>2150</v>
      </c>
      <c r="E784" s="63" t="s">
        <v>988</v>
      </c>
      <c r="F784" s="63" t="s">
        <v>13276</v>
      </c>
      <c r="G784" s="63" t="s">
        <v>5848</v>
      </c>
      <c r="H784" s="63"/>
      <c r="I784" s="63" t="s">
        <v>12693</v>
      </c>
      <c r="J784" s="63" t="s">
        <v>4586</v>
      </c>
      <c r="K784" s="63" t="s">
        <v>4284</v>
      </c>
      <c r="L784" s="63" t="s">
        <v>4297</v>
      </c>
      <c r="M784" s="63" t="s">
        <v>4295</v>
      </c>
      <c r="N784" s="63" t="s">
        <v>4278</v>
      </c>
      <c r="O784" s="63"/>
    </row>
    <row r="785" spans="1:15">
      <c r="A785" s="99">
        <v>10161143</v>
      </c>
      <c r="B785" s="63" t="s">
        <v>5849</v>
      </c>
      <c r="C785" s="63" t="s">
        <v>107</v>
      </c>
      <c r="D785" s="63" t="s">
        <v>1366</v>
      </c>
      <c r="E785" s="63" t="s">
        <v>989</v>
      </c>
      <c r="F785" s="63" t="s">
        <v>13276</v>
      </c>
      <c r="G785" s="63" t="s">
        <v>5848</v>
      </c>
      <c r="H785" s="63"/>
      <c r="I785" s="63" t="s">
        <v>12693</v>
      </c>
      <c r="J785" s="63" t="s">
        <v>4738</v>
      </c>
      <c r="K785" s="63" t="s">
        <v>4284</v>
      </c>
      <c r="L785" s="63" t="s">
        <v>109</v>
      </c>
      <c r="M785" s="63" t="s">
        <v>4295</v>
      </c>
      <c r="N785" s="63" t="s">
        <v>4278</v>
      </c>
      <c r="O785" s="63"/>
    </row>
    <row r="786" spans="1:15">
      <c r="A786" s="99">
        <v>10161144</v>
      </c>
      <c r="B786" s="63" t="s">
        <v>983</v>
      </c>
      <c r="C786" s="63" t="s">
        <v>107</v>
      </c>
      <c r="D786" s="63" t="s">
        <v>1366</v>
      </c>
      <c r="E786" s="63" t="s">
        <v>991</v>
      </c>
      <c r="F786" s="63" t="s">
        <v>13276</v>
      </c>
      <c r="G786" s="63" t="s">
        <v>5848</v>
      </c>
      <c r="H786" s="63"/>
      <c r="I786" s="63" t="s">
        <v>12693</v>
      </c>
      <c r="J786" s="63" t="s">
        <v>4678</v>
      </c>
      <c r="K786" s="63" t="s">
        <v>4284</v>
      </c>
      <c r="L786" s="63" t="s">
        <v>109</v>
      </c>
      <c r="M786" s="63" t="s">
        <v>4295</v>
      </c>
      <c r="N786" s="63" t="s">
        <v>4278</v>
      </c>
      <c r="O786" s="63"/>
    </row>
    <row r="787" spans="1:15">
      <c r="A787" s="99">
        <v>10161145</v>
      </c>
      <c r="B787" s="63" t="s">
        <v>5850</v>
      </c>
      <c r="C787" s="63" t="s">
        <v>107</v>
      </c>
      <c r="D787" s="63" t="s">
        <v>1366</v>
      </c>
      <c r="E787" s="63" t="s">
        <v>5851</v>
      </c>
      <c r="F787" s="63" t="s">
        <v>13276</v>
      </c>
      <c r="G787" s="63" t="s">
        <v>5848</v>
      </c>
      <c r="H787" s="63"/>
      <c r="I787" s="63" t="s">
        <v>12693</v>
      </c>
      <c r="J787" s="63" t="s">
        <v>5513</v>
      </c>
      <c r="K787" s="63" t="s">
        <v>5683</v>
      </c>
      <c r="L787" s="63" t="s">
        <v>8357</v>
      </c>
      <c r="M787" s="63" t="s">
        <v>4295</v>
      </c>
      <c r="N787" s="63" t="s">
        <v>4278</v>
      </c>
      <c r="O787" s="63"/>
    </row>
    <row r="788" spans="1:15">
      <c r="A788" s="99">
        <v>10161146</v>
      </c>
      <c r="B788" s="63" t="s">
        <v>983</v>
      </c>
      <c r="C788" s="63" t="s">
        <v>12860</v>
      </c>
      <c r="D788" s="63" t="s">
        <v>990</v>
      </c>
      <c r="E788" s="63"/>
      <c r="F788" s="63" t="s">
        <v>13276</v>
      </c>
      <c r="G788" s="63" t="s">
        <v>5848</v>
      </c>
      <c r="H788" s="63"/>
      <c r="I788" s="63" t="s">
        <v>12693</v>
      </c>
      <c r="J788" s="63" t="s">
        <v>4565</v>
      </c>
      <c r="K788" s="63" t="s">
        <v>4284</v>
      </c>
      <c r="L788" s="63" t="s">
        <v>4297</v>
      </c>
      <c r="M788" s="63" t="s">
        <v>4295</v>
      </c>
      <c r="N788" s="63" t="s">
        <v>4278</v>
      </c>
      <c r="O788" s="63"/>
    </row>
    <row r="789" spans="1:15">
      <c r="A789" s="99">
        <v>10161147</v>
      </c>
      <c r="B789" s="63" t="s">
        <v>5849</v>
      </c>
      <c r="C789" s="63" t="s">
        <v>107</v>
      </c>
      <c r="D789" s="63" t="s">
        <v>1366</v>
      </c>
      <c r="E789" s="63" t="s">
        <v>993</v>
      </c>
      <c r="F789" s="63" t="s">
        <v>13276</v>
      </c>
      <c r="G789" s="63" t="s">
        <v>5848</v>
      </c>
      <c r="H789" s="63"/>
      <c r="I789" s="63" t="s">
        <v>12693</v>
      </c>
      <c r="J789" s="63" t="s">
        <v>5513</v>
      </c>
      <c r="K789" s="63" t="s">
        <v>4284</v>
      </c>
      <c r="L789" s="63" t="s">
        <v>4297</v>
      </c>
      <c r="M789" s="63" t="s">
        <v>4295</v>
      </c>
      <c r="N789" s="63" t="s">
        <v>4278</v>
      </c>
      <c r="O789" s="63"/>
    </row>
    <row r="790" spans="1:15">
      <c r="A790" s="99">
        <v>10161149</v>
      </c>
      <c r="B790" s="63" t="s">
        <v>7016</v>
      </c>
      <c r="C790" s="63" t="s">
        <v>12860</v>
      </c>
      <c r="D790" s="63" t="s">
        <v>872</v>
      </c>
      <c r="E790" s="63"/>
      <c r="F790" s="63" t="s">
        <v>14263</v>
      </c>
      <c r="G790" s="63" t="s">
        <v>7044</v>
      </c>
      <c r="H790" s="63"/>
      <c r="I790" s="63" t="s">
        <v>13806</v>
      </c>
      <c r="J790" s="63" t="s">
        <v>4593</v>
      </c>
      <c r="K790" s="63" t="s">
        <v>4284</v>
      </c>
      <c r="L790" s="63" t="s">
        <v>4283</v>
      </c>
      <c r="M790" s="63" t="s">
        <v>4301</v>
      </c>
      <c r="N790" s="63" t="s">
        <v>4278</v>
      </c>
      <c r="O790" s="63"/>
    </row>
    <row r="791" spans="1:15">
      <c r="A791" s="99">
        <v>10161150</v>
      </c>
      <c r="B791" s="63" t="s">
        <v>6543</v>
      </c>
      <c r="C791" s="63" t="s">
        <v>96</v>
      </c>
      <c r="D791" s="63" t="s">
        <v>6544</v>
      </c>
      <c r="E791" s="63"/>
      <c r="F791" s="63" t="s">
        <v>13805</v>
      </c>
      <c r="G791" s="63" t="s">
        <v>6545</v>
      </c>
      <c r="H791" s="63"/>
      <c r="I791" s="63" t="s">
        <v>13806</v>
      </c>
      <c r="J791" s="63"/>
      <c r="K791" s="63" t="s">
        <v>4284</v>
      </c>
      <c r="L791" s="63" t="s">
        <v>4283</v>
      </c>
      <c r="M791" s="63" t="s">
        <v>4610</v>
      </c>
      <c r="N791" s="63" t="s">
        <v>4278</v>
      </c>
      <c r="O791" s="63"/>
    </row>
    <row r="792" spans="1:15">
      <c r="A792" s="99">
        <v>10161151</v>
      </c>
      <c r="B792" s="63" t="s">
        <v>6543</v>
      </c>
      <c r="C792" s="63" t="s">
        <v>96</v>
      </c>
      <c r="D792" s="63" t="s">
        <v>6544</v>
      </c>
      <c r="E792" s="63"/>
      <c r="F792" s="63" t="s">
        <v>13805</v>
      </c>
      <c r="G792" s="63" t="s">
        <v>6545</v>
      </c>
      <c r="H792" s="63"/>
      <c r="I792" s="63" t="s">
        <v>13806</v>
      </c>
      <c r="J792" s="63"/>
      <c r="K792" s="63" t="s">
        <v>4284</v>
      </c>
      <c r="L792" s="63" t="s">
        <v>4283</v>
      </c>
      <c r="M792" s="63" t="s">
        <v>4610</v>
      </c>
      <c r="N792" s="63" t="s">
        <v>4278</v>
      </c>
      <c r="O792" s="63"/>
    </row>
    <row r="793" spans="1:15">
      <c r="A793" s="99">
        <v>10161153</v>
      </c>
      <c r="B793" s="63" t="s">
        <v>6543</v>
      </c>
      <c r="C793" s="63" t="s">
        <v>96</v>
      </c>
      <c r="D793" s="63" t="s">
        <v>6544</v>
      </c>
      <c r="E793" s="63"/>
      <c r="F793" s="63" t="s">
        <v>13805</v>
      </c>
      <c r="G793" s="63" t="s">
        <v>6545</v>
      </c>
      <c r="H793" s="63"/>
      <c r="I793" s="63" t="s">
        <v>13806</v>
      </c>
      <c r="J793" s="63"/>
      <c r="K793" s="63" t="s">
        <v>4284</v>
      </c>
      <c r="L793" s="63" t="s">
        <v>4524</v>
      </c>
      <c r="M793" s="63" t="s">
        <v>6546</v>
      </c>
      <c r="N793" s="63" t="s">
        <v>4278</v>
      </c>
      <c r="O793" s="63"/>
    </row>
    <row r="794" spans="1:15">
      <c r="A794" s="99">
        <v>10161283</v>
      </c>
      <c r="B794" s="63" t="s">
        <v>7047</v>
      </c>
      <c r="C794" s="63" t="s">
        <v>101</v>
      </c>
      <c r="D794" s="63" t="s">
        <v>7048</v>
      </c>
      <c r="E794" s="63"/>
      <c r="F794" s="63" t="s">
        <v>14264</v>
      </c>
      <c r="G794" s="63" t="s">
        <v>7049</v>
      </c>
      <c r="H794" s="63"/>
      <c r="I794" s="63" t="s">
        <v>12684</v>
      </c>
      <c r="J794" s="63" t="s">
        <v>7050</v>
      </c>
      <c r="K794" s="63" t="s">
        <v>4284</v>
      </c>
      <c r="L794" s="63" t="s">
        <v>4283</v>
      </c>
      <c r="M794" s="63" t="s">
        <v>5657</v>
      </c>
      <c r="N794" s="63" t="s">
        <v>4278</v>
      </c>
      <c r="O794" s="63"/>
    </row>
    <row r="795" spans="1:15">
      <c r="A795" s="99">
        <v>10161296</v>
      </c>
      <c r="B795" s="63" t="s">
        <v>7051</v>
      </c>
      <c r="C795" s="63" t="s">
        <v>101</v>
      </c>
      <c r="D795" s="63" t="s">
        <v>7048</v>
      </c>
      <c r="E795" s="63"/>
      <c r="F795" s="63" t="s">
        <v>14264</v>
      </c>
      <c r="G795" s="63" t="s">
        <v>7052</v>
      </c>
      <c r="H795" s="63"/>
      <c r="I795" s="63" t="s">
        <v>12684</v>
      </c>
      <c r="J795" s="63" t="s">
        <v>4522</v>
      </c>
      <c r="K795" s="63" t="s">
        <v>4284</v>
      </c>
      <c r="L795" s="63" t="s">
        <v>4581</v>
      </c>
      <c r="M795" s="63" t="s">
        <v>6670</v>
      </c>
      <c r="N795" s="63" t="s">
        <v>4278</v>
      </c>
      <c r="O795" s="63"/>
    </row>
    <row r="796" spans="1:15">
      <c r="A796" s="99">
        <v>10161306</v>
      </c>
      <c r="B796" s="63" t="s">
        <v>7045</v>
      </c>
      <c r="C796" s="63" t="s">
        <v>12860</v>
      </c>
      <c r="D796" s="63" t="s">
        <v>6971</v>
      </c>
      <c r="E796" s="63" t="s">
        <v>7053</v>
      </c>
      <c r="F796" s="63" t="s">
        <v>14265</v>
      </c>
      <c r="G796" s="63" t="s">
        <v>7046</v>
      </c>
      <c r="H796" s="63"/>
      <c r="I796" s="63" t="s">
        <v>13806</v>
      </c>
      <c r="J796" s="63" t="s">
        <v>9429</v>
      </c>
      <c r="K796" s="63" t="s">
        <v>4728</v>
      </c>
      <c r="L796" s="63" t="s">
        <v>8354</v>
      </c>
      <c r="M796" s="63" t="s">
        <v>4936</v>
      </c>
      <c r="N796" s="63" t="s">
        <v>4278</v>
      </c>
      <c r="O796" s="63"/>
    </row>
    <row r="797" spans="1:15">
      <c r="A797" s="99">
        <v>10161479</v>
      </c>
      <c r="B797" s="63" t="s">
        <v>4717</v>
      </c>
      <c r="C797" s="63" t="s">
        <v>12561</v>
      </c>
      <c r="D797" s="63" t="s">
        <v>2434</v>
      </c>
      <c r="E797" s="63" t="s">
        <v>1002</v>
      </c>
      <c r="F797" s="63" t="s">
        <v>12842</v>
      </c>
      <c r="G797" s="63" t="s">
        <v>4718</v>
      </c>
      <c r="H797" s="63"/>
      <c r="I797" s="63" t="s">
        <v>12843</v>
      </c>
      <c r="J797" s="63" t="s">
        <v>4712</v>
      </c>
      <c r="K797" s="63" t="s">
        <v>4713</v>
      </c>
      <c r="L797" s="63" t="s">
        <v>4719</v>
      </c>
      <c r="M797" s="63" t="s">
        <v>4301</v>
      </c>
      <c r="N797" s="63" t="s">
        <v>4278</v>
      </c>
      <c r="O797" s="63"/>
    </row>
    <row r="798" spans="1:15">
      <c r="A798" s="99">
        <v>10161481</v>
      </c>
      <c r="B798" s="63" t="s">
        <v>7409</v>
      </c>
      <c r="C798" s="63" t="s">
        <v>12860</v>
      </c>
      <c r="D798" s="63" t="s">
        <v>7408</v>
      </c>
      <c r="E798" s="63"/>
      <c r="F798" s="63" t="s">
        <v>12842</v>
      </c>
      <c r="G798" s="63" t="s">
        <v>7410</v>
      </c>
      <c r="H798" s="63"/>
      <c r="I798" s="63" t="s">
        <v>12843</v>
      </c>
      <c r="J798" s="63" t="s">
        <v>4593</v>
      </c>
      <c r="K798" s="63" t="s">
        <v>4284</v>
      </c>
      <c r="L798" s="63" t="s">
        <v>2456</v>
      </c>
      <c r="M798" s="63" t="s">
        <v>4301</v>
      </c>
      <c r="N798" s="63" t="s">
        <v>4278</v>
      </c>
      <c r="O798" s="63"/>
    </row>
    <row r="799" spans="1:15">
      <c r="A799" s="99">
        <v>10161487</v>
      </c>
      <c r="B799" s="63" t="s">
        <v>7411</v>
      </c>
      <c r="C799" s="63" t="s">
        <v>12860</v>
      </c>
      <c r="D799" s="63" t="s">
        <v>7412</v>
      </c>
      <c r="E799" s="63"/>
      <c r="F799" s="63" t="s">
        <v>12842</v>
      </c>
      <c r="G799" s="63" t="s">
        <v>7413</v>
      </c>
      <c r="H799" s="63"/>
      <c r="I799" s="63" t="s">
        <v>12843</v>
      </c>
      <c r="J799" s="63" t="s">
        <v>4712</v>
      </c>
      <c r="K799" s="63" t="s">
        <v>14544</v>
      </c>
      <c r="L799" s="63" t="s">
        <v>110</v>
      </c>
      <c r="M799" s="63" t="s">
        <v>4301</v>
      </c>
      <c r="N799" s="63" t="s">
        <v>4278</v>
      </c>
      <c r="O799" s="63"/>
    </row>
    <row r="800" spans="1:15">
      <c r="A800" s="99">
        <v>10161488</v>
      </c>
      <c r="B800" s="63" t="s">
        <v>7411</v>
      </c>
      <c r="C800" s="63" t="s">
        <v>12860</v>
      </c>
      <c r="D800" s="63" t="s">
        <v>7412</v>
      </c>
      <c r="E800" s="63"/>
      <c r="F800" s="63" t="s">
        <v>12842</v>
      </c>
      <c r="G800" s="63" t="s">
        <v>7413</v>
      </c>
      <c r="H800" s="63"/>
      <c r="I800" s="63" t="s">
        <v>12843</v>
      </c>
      <c r="J800" s="63" t="s">
        <v>4712</v>
      </c>
      <c r="K800" s="63" t="s">
        <v>5328</v>
      </c>
      <c r="L800" s="63" t="s">
        <v>5329</v>
      </c>
      <c r="M800" s="63" t="s">
        <v>4301</v>
      </c>
      <c r="N800" s="63" t="s">
        <v>4278</v>
      </c>
      <c r="O800" s="63"/>
    </row>
    <row r="801" spans="1:15">
      <c r="A801" s="99">
        <v>10161489</v>
      </c>
      <c r="B801" s="63" t="s">
        <v>7411</v>
      </c>
      <c r="C801" s="63" t="s">
        <v>12860</v>
      </c>
      <c r="D801" s="63" t="s">
        <v>7412</v>
      </c>
      <c r="E801" s="63"/>
      <c r="F801" s="63" t="s">
        <v>12842</v>
      </c>
      <c r="G801" s="63" t="s">
        <v>7413</v>
      </c>
      <c r="H801" s="63"/>
      <c r="I801" s="63" t="s">
        <v>12843</v>
      </c>
      <c r="J801" s="63" t="s">
        <v>4712</v>
      </c>
      <c r="K801" s="63" t="s">
        <v>5292</v>
      </c>
      <c r="L801" s="63" t="s">
        <v>5773</v>
      </c>
      <c r="M801" s="63" t="s">
        <v>4301</v>
      </c>
      <c r="N801" s="63" t="s">
        <v>4278</v>
      </c>
      <c r="O801" s="63"/>
    </row>
    <row r="802" spans="1:15">
      <c r="A802" s="99">
        <v>10161610</v>
      </c>
      <c r="B802" s="63" t="s">
        <v>1008</v>
      </c>
      <c r="C802" s="63" t="s">
        <v>13177</v>
      </c>
      <c r="D802" s="63" t="s">
        <v>4380</v>
      </c>
      <c r="E802" s="63" t="s">
        <v>1011</v>
      </c>
      <c r="F802" s="63" t="s">
        <v>13141</v>
      </c>
      <c r="G802" s="63" t="s">
        <v>5117</v>
      </c>
      <c r="H802" s="63"/>
      <c r="I802" s="63" t="s">
        <v>13142</v>
      </c>
      <c r="J802" s="63" t="s">
        <v>5189</v>
      </c>
      <c r="K802" s="63" t="s">
        <v>4284</v>
      </c>
      <c r="L802" s="63" t="s">
        <v>4285</v>
      </c>
      <c r="M802" s="63" t="s">
        <v>4374</v>
      </c>
      <c r="N802" s="63" t="s">
        <v>4278</v>
      </c>
      <c r="O802" s="63"/>
    </row>
    <row r="803" spans="1:15">
      <c r="A803" s="99">
        <v>10161611</v>
      </c>
      <c r="B803" s="63" t="s">
        <v>5115</v>
      </c>
      <c r="C803" s="63" t="s">
        <v>101</v>
      </c>
      <c r="D803" s="63" t="s">
        <v>1010</v>
      </c>
      <c r="E803" s="63" t="s">
        <v>5116</v>
      </c>
      <c r="F803" s="63" t="s">
        <v>13141</v>
      </c>
      <c r="G803" s="63" t="s">
        <v>5117</v>
      </c>
      <c r="H803" s="63"/>
      <c r="I803" s="63" t="s">
        <v>13142</v>
      </c>
      <c r="J803" s="63" t="s">
        <v>5118</v>
      </c>
      <c r="K803" s="63" t="s">
        <v>4276</v>
      </c>
      <c r="L803" s="63" t="s">
        <v>5112</v>
      </c>
      <c r="M803" s="63" t="s">
        <v>4374</v>
      </c>
      <c r="N803" s="63" t="s">
        <v>4278</v>
      </c>
      <c r="O803" s="63"/>
    </row>
    <row r="804" spans="1:15">
      <c r="A804" s="99">
        <v>10161725</v>
      </c>
      <c r="B804" s="63" t="s">
        <v>7016</v>
      </c>
      <c r="C804" s="63" t="s">
        <v>12860</v>
      </c>
      <c r="D804" s="63" t="s">
        <v>872</v>
      </c>
      <c r="E804" s="63"/>
      <c r="F804" s="63" t="s">
        <v>14266</v>
      </c>
      <c r="G804" s="63" t="s">
        <v>7054</v>
      </c>
      <c r="H804" s="63"/>
      <c r="I804" s="63" t="s">
        <v>14267</v>
      </c>
      <c r="J804" s="63" t="s">
        <v>4592</v>
      </c>
      <c r="K804" s="63" t="s">
        <v>4284</v>
      </c>
      <c r="L804" s="63" t="s">
        <v>4283</v>
      </c>
      <c r="M804" s="63" t="s">
        <v>4936</v>
      </c>
      <c r="N804" s="63" t="s">
        <v>4278</v>
      </c>
      <c r="O804" s="63"/>
    </row>
    <row r="805" spans="1:15">
      <c r="A805" s="99">
        <v>10161726</v>
      </c>
      <c r="B805" s="63" t="s">
        <v>7016</v>
      </c>
      <c r="C805" s="63" t="s">
        <v>12860</v>
      </c>
      <c r="D805" s="63" t="s">
        <v>872</v>
      </c>
      <c r="E805" s="63"/>
      <c r="F805" s="63" t="s">
        <v>14266</v>
      </c>
      <c r="G805" s="63" t="s">
        <v>7054</v>
      </c>
      <c r="H805" s="63"/>
      <c r="I805" s="63" t="s">
        <v>14267</v>
      </c>
      <c r="J805" s="63" t="s">
        <v>4592</v>
      </c>
      <c r="K805" s="63" t="s">
        <v>4284</v>
      </c>
      <c r="L805" s="63" t="s">
        <v>4283</v>
      </c>
      <c r="M805" s="63" t="s">
        <v>4936</v>
      </c>
      <c r="N805" s="63" t="s">
        <v>4278</v>
      </c>
      <c r="O805" s="63"/>
    </row>
    <row r="806" spans="1:15">
      <c r="A806" s="99">
        <v>10161727</v>
      </c>
      <c r="B806" s="63" t="s">
        <v>7016</v>
      </c>
      <c r="C806" s="63" t="s">
        <v>12860</v>
      </c>
      <c r="D806" s="63" t="s">
        <v>872</v>
      </c>
      <c r="E806" s="63"/>
      <c r="F806" s="63" t="s">
        <v>14266</v>
      </c>
      <c r="G806" s="63" t="s">
        <v>7054</v>
      </c>
      <c r="H806" s="63"/>
      <c r="I806" s="63" t="s">
        <v>14267</v>
      </c>
      <c r="J806" s="63" t="s">
        <v>4592</v>
      </c>
      <c r="K806" s="63" t="s">
        <v>4284</v>
      </c>
      <c r="L806" s="63" t="s">
        <v>4283</v>
      </c>
      <c r="M806" s="63" t="s">
        <v>4936</v>
      </c>
      <c r="N806" s="63" t="s">
        <v>4278</v>
      </c>
      <c r="O806" s="63"/>
    </row>
    <row r="807" spans="1:15">
      <c r="A807" s="99">
        <v>10161733</v>
      </c>
      <c r="B807" s="63" t="s">
        <v>6821</v>
      </c>
      <c r="C807" s="63" t="s">
        <v>101</v>
      </c>
      <c r="D807" s="63" t="s">
        <v>6822</v>
      </c>
      <c r="E807" s="63"/>
      <c r="F807" s="63" t="s">
        <v>14080</v>
      </c>
      <c r="G807" s="63" t="s">
        <v>6823</v>
      </c>
      <c r="H807" s="63"/>
      <c r="I807" s="63" t="s">
        <v>14081</v>
      </c>
      <c r="J807" s="63" t="s">
        <v>4522</v>
      </c>
      <c r="K807" s="63" t="s">
        <v>4302</v>
      </c>
      <c r="L807" s="63" t="s">
        <v>4577</v>
      </c>
      <c r="M807" s="63" t="s">
        <v>4327</v>
      </c>
      <c r="N807" s="63" t="s">
        <v>4278</v>
      </c>
      <c r="O807" s="63"/>
    </row>
    <row r="808" spans="1:15">
      <c r="A808" s="99">
        <v>10161735</v>
      </c>
      <c r="B808" s="63" t="s">
        <v>7055</v>
      </c>
      <c r="C808" s="63" t="s">
        <v>735</v>
      </c>
      <c r="D808" s="63" t="s">
        <v>872</v>
      </c>
      <c r="E808" s="63" t="s">
        <v>1015</v>
      </c>
      <c r="F808" s="63"/>
      <c r="G808" s="63" t="s">
        <v>7056</v>
      </c>
      <c r="H808" s="63"/>
      <c r="I808" s="63" t="s">
        <v>14081</v>
      </c>
      <c r="J808" s="63" t="s">
        <v>7038</v>
      </c>
      <c r="K808" s="63" t="s">
        <v>4276</v>
      </c>
      <c r="L808" s="63" t="s">
        <v>4935</v>
      </c>
      <c r="M808" s="63" t="s">
        <v>4936</v>
      </c>
      <c r="N808" s="63" t="s">
        <v>4278</v>
      </c>
      <c r="O808" s="63"/>
    </row>
    <row r="809" spans="1:15">
      <c r="A809" s="99">
        <v>10161824</v>
      </c>
      <c r="B809" s="63" t="s">
        <v>14828</v>
      </c>
      <c r="C809" s="63" t="s">
        <v>12860</v>
      </c>
      <c r="D809" s="63" t="s">
        <v>14829</v>
      </c>
      <c r="E809" s="63"/>
      <c r="F809" s="63" t="s">
        <v>14830</v>
      </c>
      <c r="G809" s="63" t="s">
        <v>14831</v>
      </c>
      <c r="H809" s="63"/>
      <c r="I809" s="63" t="s">
        <v>14081</v>
      </c>
      <c r="J809" s="63" t="s">
        <v>14832</v>
      </c>
      <c r="K809" s="63" t="s">
        <v>4312</v>
      </c>
      <c r="L809" s="63" t="s">
        <v>13748</v>
      </c>
      <c r="M809" s="63" t="s">
        <v>13749</v>
      </c>
      <c r="N809" s="63" t="s">
        <v>4278</v>
      </c>
      <c r="O809" s="63"/>
    </row>
    <row r="810" spans="1:15">
      <c r="A810" s="99">
        <v>10161841</v>
      </c>
      <c r="B810" s="63" t="s">
        <v>4541</v>
      </c>
      <c r="C810" s="63" t="s">
        <v>12651</v>
      </c>
      <c r="D810" s="63" t="s">
        <v>4542</v>
      </c>
      <c r="E810" s="63" t="s">
        <v>3454</v>
      </c>
      <c r="F810" s="63" t="s">
        <v>12685</v>
      </c>
      <c r="G810" s="63" t="s">
        <v>4543</v>
      </c>
      <c r="H810" s="63"/>
      <c r="I810" s="63" t="s">
        <v>12686</v>
      </c>
      <c r="J810" s="63" t="s">
        <v>4353</v>
      </c>
      <c r="K810" s="63" t="s">
        <v>4302</v>
      </c>
      <c r="L810" s="63" t="s">
        <v>4544</v>
      </c>
      <c r="M810" s="63" t="s">
        <v>4545</v>
      </c>
      <c r="N810" s="63" t="s">
        <v>4278</v>
      </c>
      <c r="O810" s="63"/>
    </row>
    <row r="811" spans="1:15">
      <c r="A811" s="99">
        <v>10161995</v>
      </c>
      <c r="B811" s="63" t="s">
        <v>4546</v>
      </c>
      <c r="C811" s="63" t="s">
        <v>12651</v>
      </c>
      <c r="D811" s="63" t="s">
        <v>4542</v>
      </c>
      <c r="E811" s="63"/>
      <c r="F811" s="63" t="s">
        <v>12687</v>
      </c>
      <c r="G811" s="63" t="s">
        <v>4547</v>
      </c>
      <c r="H811" s="63"/>
      <c r="I811" s="63" t="s">
        <v>12688</v>
      </c>
      <c r="J811" s="63" t="s">
        <v>4548</v>
      </c>
      <c r="K811" s="63" t="s">
        <v>4284</v>
      </c>
      <c r="L811" s="63" t="s">
        <v>4549</v>
      </c>
      <c r="M811" s="63" t="s">
        <v>4277</v>
      </c>
      <c r="N811" s="63" t="s">
        <v>4278</v>
      </c>
      <c r="O811" s="63"/>
    </row>
    <row r="812" spans="1:15">
      <c r="A812" s="99">
        <v>10162109</v>
      </c>
      <c r="B812" s="63" t="s">
        <v>4550</v>
      </c>
      <c r="C812" s="63" t="s">
        <v>12651</v>
      </c>
      <c r="D812" s="63" t="s">
        <v>4283</v>
      </c>
      <c r="E812" s="63"/>
      <c r="F812" s="63" t="s">
        <v>12687</v>
      </c>
      <c r="G812" s="63" t="s">
        <v>4551</v>
      </c>
      <c r="H812" s="63"/>
      <c r="I812" s="63" t="s">
        <v>12689</v>
      </c>
      <c r="J812" s="63" t="s">
        <v>4503</v>
      </c>
      <c r="K812" s="63" t="s">
        <v>4284</v>
      </c>
      <c r="L812" s="63" t="s">
        <v>4549</v>
      </c>
      <c r="M812" s="63" t="s">
        <v>4277</v>
      </c>
      <c r="N812" s="63" t="s">
        <v>4278</v>
      </c>
      <c r="O812" s="63"/>
    </row>
    <row r="813" spans="1:15">
      <c r="A813" s="99">
        <v>10162150</v>
      </c>
      <c r="B813" s="63" t="s">
        <v>7684</v>
      </c>
      <c r="C813" s="63" t="s">
        <v>14833</v>
      </c>
      <c r="D813" s="63" t="s">
        <v>4283</v>
      </c>
      <c r="E813" s="63"/>
      <c r="F813" s="63" t="s">
        <v>14834</v>
      </c>
      <c r="G813" s="63" t="s">
        <v>7685</v>
      </c>
      <c r="H813" s="63" t="s">
        <v>3800</v>
      </c>
      <c r="I813" s="63" t="s">
        <v>14835</v>
      </c>
      <c r="J813" s="63"/>
      <c r="K813" s="63" t="s">
        <v>4284</v>
      </c>
      <c r="L813" s="63" t="s">
        <v>4313</v>
      </c>
      <c r="M813" s="63" t="s">
        <v>4295</v>
      </c>
      <c r="N813" s="63" t="s">
        <v>4278</v>
      </c>
      <c r="O813" s="63"/>
    </row>
    <row r="814" spans="1:15">
      <c r="A814" s="99">
        <v>10162151</v>
      </c>
      <c r="B814" s="63" t="s">
        <v>7684</v>
      </c>
      <c r="C814" s="63" t="s">
        <v>14833</v>
      </c>
      <c r="D814" s="63" t="s">
        <v>4283</v>
      </c>
      <c r="E814" s="63"/>
      <c r="F814" s="63" t="s">
        <v>14834</v>
      </c>
      <c r="G814" s="63" t="s">
        <v>7685</v>
      </c>
      <c r="H814" s="63" t="s">
        <v>3800</v>
      </c>
      <c r="I814" s="63" t="s">
        <v>14835</v>
      </c>
      <c r="J814" s="63"/>
      <c r="K814" s="63" t="s">
        <v>4284</v>
      </c>
      <c r="L814" s="63" t="s">
        <v>4313</v>
      </c>
      <c r="M814" s="63" t="s">
        <v>4295</v>
      </c>
      <c r="N814" s="63" t="s">
        <v>4278</v>
      </c>
      <c r="O814" s="63"/>
    </row>
    <row r="815" spans="1:15">
      <c r="A815" s="99">
        <v>10162213</v>
      </c>
      <c r="B815" s="63" t="s">
        <v>4358</v>
      </c>
      <c r="C815" s="63" t="s">
        <v>101</v>
      </c>
      <c r="D815" s="63" t="s">
        <v>7414</v>
      </c>
      <c r="E815" s="63"/>
      <c r="F815" s="63" t="s">
        <v>14545</v>
      </c>
      <c r="G815" s="63" t="s">
        <v>7415</v>
      </c>
      <c r="H815" s="63"/>
      <c r="I815" s="63" t="s">
        <v>14271</v>
      </c>
      <c r="J815" s="63" t="s">
        <v>7416</v>
      </c>
      <c r="K815" s="63" t="s">
        <v>4284</v>
      </c>
      <c r="L815" s="63" t="s">
        <v>4283</v>
      </c>
      <c r="M815" s="63" t="s">
        <v>4304</v>
      </c>
      <c r="N815" s="63" t="s">
        <v>4278</v>
      </c>
      <c r="O815" s="63"/>
    </row>
    <row r="816" spans="1:15">
      <c r="A816" s="99">
        <v>10162218</v>
      </c>
      <c r="B816" s="63" t="s">
        <v>7051</v>
      </c>
      <c r="C816" s="63" t="s">
        <v>101</v>
      </c>
      <c r="D816" s="63" t="s">
        <v>7417</v>
      </c>
      <c r="E816" s="63"/>
      <c r="F816" s="63" t="s">
        <v>14546</v>
      </c>
      <c r="G816" s="63" t="s">
        <v>7418</v>
      </c>
      <c r="H816" s="63"/>
      <c r="I816" s="63" t="s">
        <v>14547</v>
      </c>
      <c r="J816" s="63" t="s">
        <v>7419</v>
      </c>
      <c r="K816" s="63" t="s">
        <v>4284</v>
      </c>
      <c r="L816" s="63" t="s">
        <v>4283</v>
      </c>
      <c r="M816" s="63" t="s">
        <v>5657</v>
      </c>
      <c r="N816" s="63" t="s">
        <v>4278</v>
      </c>
      <c r="O816" s="63"/>
    </row>
    <row r="817" spans="1:15">
      <c r="A817" s="99">
        <v>10162220</v>
      </c>
      <c r="B817" s="63" t="s">
        <v>7420</v>
      </c>
      <c r="C817" s="63" t="s">
        <v>101</v>
      </c>
      <c r="D817" s="63" t="s">
        <v>7417</v>
      </c>
      <c r="E817" s="63"/>
      <c r="F817" s="63" t="s">
        <v>14546</v>
      </c>
      <c r="G817" s="63" t="s">
        <v>7421</v>
      </c>
      <c r="H817" s="63"/>
      <c r="I817" s="63" t="s">
        <v>14547</v>
      </c>
      <c r="J817" s="63" t="s">
        <v>4522</v>
      </c>
      <c r="K817" s="63" t="s">
        <v>4284</v>
      </c>
      <c r="L817" s="63" t="s">
        <v>4283</v>
      </c>
      <c r="M817" s="63" t="s">
        <v>5657</v>
      </c>
      <c r="N817" s="63" t="s">
        <v>4278</v>
      </c>
      <c r="O817" s="63"/>
    </row>
    <row r="818" spans="1:15">
      <c r="A818" s="99">
        <v>10162225</v>
      </c>
      <c r="B818" s="63" t="s">
        <v>1026</v>
      </c>
      <c r="C818" s="63" t="s">
        <v>12860</v>
      </c>
      <c r="D818" s="63" t="s">
        <v>7299</v>
      </c>
      <c r="E818" s="63"/>
      <c r="F818" s="63" t="s">
        <v>14475</v>
      </c>
      <c r="G818" s="63" t="s">
        <v>7300</v>
      </c>
      <c r="H818" s="63"/>
      <c r="I818" s="63" t="s">
        <v>14269</v>
      </c>
      <c r="J818" s="63" t="s">
        <v>4592</v>
      </c>
      <c r="K818" s="63" t="s">
        <v>4284</v>
      </c>
      <c r="L818" s="63" t="s">
        <v>4549</v>
      </c>
      <c r="M818" s="63" t="s">
        <v>4936</v>
      </c>
      <c r="N818" s="63" t="s">
        <v>4278</v>
      </c>
      <c r="O818" s="63"/>
    </row>
    <row r="819" spans="1:15">
      <c r="A819" s="99">
        <v>10162226</v>
      </c>
      <c r="B819" s="63" t="s">
        <v>1026</v>
      </c>
      <c r="C819" s="63" t="s">
        <v>12860</v>
      </c>
      <c r="D819" s="63" t="s">
        <v>7299</v>
      </c>
      <c r="E819" s="63"/>
      <c r="F819" s="63" t="s">
        <v>14475</v>
      </c>
      <c r="G819" s="63" t="s">
        <v>7300</v>
      </c>
      <c r="H819" s="63"/>
      <c r="I819" s="63" t="s">
        <v>14269</v>
      </c>
      <c r="J819" s="63" t="s">
        <v>4592</v>
      </c>
      <c r="K819" s="63" t="s">
        <v>4284</v>
      </c>
      <c r="L819" s="63" t="s">
        <v>4549</v>
      </c>
      <c r="M819" s="63" t="s">
        <v>4936</v>
      </c>
      <c r="N819" s="63" t="s">
        <v>4278</v>
      </c>
      <c r="O819" s="63"/>
    </row>
    <row r="820" spans="1:15">
      <c r="A820" s="99">
        <v>10162228</v>
      </c>
      <c r="B820" s="63" t="s">
        <v>7057</v>
      </c>
      <c r="C820" s="63" t="s">
        <v>12860</v>
      </c>
      <c r="D820" s="63" t="s">
        <v>7025</v>
      </c>
      <c r="E820" s="63"/>
      <c r="F820" s="63" t="s">
        <v>14268</v>
      </c>
      <c r="G820" s="63" t="s">
        <v>7058</v>
      </c>
      <c r="H820" s="63"/>
      <c r="I820" s="63" t="s">
        <v>14269</v>
      </c>
      <c r="J820" s="63" t="s">
        <v>4592</v>
      </c>
      <c r="K820" s="63" t="s">
        <v>4284</v>
      </c>
      <c r="L820" s="63" t="s">
        <v>4283</v>
      </c>
      <c r="M820" s="63" t="s">
        <v>4936</v>
      </c>
      <c r="N820" s="63" t="s">
        <v>4278</v>
      </c>
      <c r="O820" s="63"/>
    </row>
    <row r="821" spans="1:15">
      <c r="A821" s="99">
        <v>10162230</v>
      </c>
      <c r="B821" s="63" t="s">
        <v>7422</v>
      </c>
      <c r="C821" s="63" t="s">
        <v>101</v>
      </c>
      <c r="D821" s="63" t="s">
        <v>7423</v>
      </c>
      <c r="E821" s="63"/>
      <c r="F821" s="63" t="s">
        <v>14548</v>
      </c>
      <c r="G821" s="63" t="s">
        <v>7424</v>
      </c>
      <c r="H821" s="63"/>
      <c r="I821" s="63" t="s">
        <v>14549</v>
      </c>
      <c r="J821" s="63" t="s">
        <v>4311</v>
      </c>
      <c r="K821" s="63" t="s">
        <v>4312</v>
      </c>
      <c r="L821" s="63" t="s">
        <v>4585</v>
      </c>
      <c r="M821" s="63" t="s">
        <v>4321</v>
      </c>
      <c r="N821" s="63" t="s">
        <v>4278</v>
      </c>
      <c r="O821" s="63"/>
    </row>
    <row r="822" spans="1:15">
      <c r="A822" s="99">
        <v>10162266</v>
      </c>
      <c r="B822" s="63" t="s">
        <v>7425</v>
      </c>
      <c r="C822" s="63" t="s">
        <v>13401</v>
      </c>
      <c r="D822" s="63" t="s">
        <v>7426</v>
      </c>
      <c r="E822" s="63"/>
      <c r="F822" s="63" t="s">
        <v>14550</v>
      </c>
      <c r="G822" s="63" t="s">
        <v>7427</v>
      </c>
      <c r="H822" s="63"/>
      <c r="I822" s="63" t="s">
        <v>14551</v>
      </c>
      <c r="J822" s="63" t="s">
        <v>5193</v>
      </c>
      <c r="K822" s="63" t="s">
        <v>4284</v>
      </c>
      <c r="L822" s="63" t="s">
        <v>2456</v>
      </c>
      <c r="M822" s="63" t="s">
        <v>4327</v>
      </c>
      <c r="N822" s="63" t="s">
        <v>4278</v>
      </c>
      <c r="O822" s="63"/>
    </row>
    <row r="823" spans="1:15">
      <c r="A823" s="99">
        <v>10162267</v>
      </c>
      <c r="B823" s="63" t="s">
        <v>7428</v>
      </c>
      <c r="C823" s="63" t="s">
        <v>13401</v>
      </c>
      <c r="D823" s="63" t="s">
        <v>7426</v>
      </c>
      <c r="E823" s="63"/>
      <c r="F823" s="63" t="s">
        <v>14550</v>
      </c>
      <c r="G823" s="63" t="s">
        <v>5886</v>
      </c>
      <c r="H823" s="63"/>
      <c r="I823" s="63" t="s">
        <v>14551</v>
      </c>
      <c r="J823" s="63" t="s">
        <v>5174</v>
      </c>
      <c r="K823" s="63" t="s">
        <v>4284</v>
      </c>
      <c r="L823" s="63" t="s">
        <v>2456</v>
      </c>
      <c r="M823" s="63" t="s">
        <v>4327</v>
      </c>
      <c r="N823" s="63" t="s">
        <v>4278</v>
      </c>
      <c r="O823" s="63"/>
    </row>
    <row r="824" spans="1:15">
      <c r="A824" s="99">
        <v>10162268</v>
      </c>
      <c r="B824" s="63" t="s">
        <v>7428</v>
      </c>
      <c r="C824" s="63" t="s">
        <v>13401</v>
      </c>
      <c r="D824" s="63" t="s">
        <v>7426</v>
      </c>
      <c r="E824" s="63"/>
      <c r="F824" s="63" t="s">
        <v>14550</v>
      </c>
      <c r="G824" s="63" t="s">
        <v>5886</v>
      </c>
      <c r="H824" s="63"/>
      <c r="I824" s="63" t="s">
        <v>14551</v>
      </c>
      <c r="J824" s="63" t="s">
        <v>4333</v>
      </c>
      <c r="K824" s="63" t="s">
        <v>4284</v>
      </c>
      <c r="L824" s="63" t="s">
        <v>2456</v>
      </c>
      <c r="M824" s="63" t="s">
        <v>4327</v>
      </c>
      <c r="N824" s="63" t="s">
        <v>4278</v>
      </c>
      <c r="O824" s="63"/>
    </row>
    <row r="825" spans="1:15">
      <c r="A825" s="99">
        <v>10162269</v>
      </c>
      <c r="B825" s="63" t="s">
        <v>7428</v>
      </c>
      <c r="C825" s="63" t="s">
        <v>13401</v>
      </c>
      <c r="D825" s="63" t="s">
        <v>7426</v>
      </c>
      <c r="E825" s="63"/>
      <c r="F825" s="63" t="s">
        <v>14550</v>
      </c>
      <c r="G825" s="63" t="s">
        <v>5886</v>
      </c>
      <c r="H825" s="63"/>
      <c r="I825" s="63" t="s">
        <v>14551</v>
      </c>
      <c r="J825" s="63" t="s">
        <v>4672</v>
      </c>
      <c r="K825" s="63" t="s">
        <v>4284</v>
      </c>
      <c r="L825" s="63" t="s">
        <v>2456</v>
      </c>
      <c r="M825" s="63" t="s">
        <v>4327</v>
      </c>
      <c r="N825" s="63" t="s">
        <v>4278</v>
      </c>
      <c r="O825" s="63"/>
    </row>
    <row r="826" spans="1:15">
      <c r="A826" s="99">
        <v>10162322</v>
      </c>
      <c r="B826" s="63" t="s">
        <v>773</v>
      </c>
      <c r="C826" s="63" t="s">
        <v>12651</v>
      </c>
      <c r="D826" s="63" t="s">
        <v>4283</v>
      </c>
      <c r="E826" s="63"/>
      <c r="F826" s="63" t="s">
        <v>12690</v>
      </c>
      <c r="G826" s="63" t="s">
        <v>4552</v>
      </c>
      <c r="H826" s="63"/>
      <c r="I826" s="63" t="s">
        <v>12691</v>
      </c>
      <c r="J826" s="63"/>
      <c r="K826" s="63" t="s">
        <v>4284</v>
      </c>
      <c r="L826" s="63" t="s">
        <v>4553</v>
      </c>
      <c r="M826" s="63" t="s">
        <v>4554</v>
      </c>
      <c r="N826" s="63" t="s">
        <v>4278</v>
      </c>
      <c r="O826" s="63"/>
    </row>
    <row r="827" spans="1:15">
      <c r="A827" s="99">
        <v>10162323</v>
      </c>
      <c r="B827" s="63" t="s">
        <v>773</v>
      </c>
      <c r="C827" s="63" t="s">
        <v>12651</v>
      </c>
      <c r="D827" s="63" t="s">
        <v>4283</v>
      </c>
      <c r="E827" s="63"/>
      <c r="F827" s="63" t="s">
        <v>12690</v>
      </c>
      <c r="G827" s="63" t="s">
        <v>4555</v>
      </c>
      <c r="H827" s="63"/>
      <c r="I827" s="63" t="s">
        <v>12691</v>
      </c>
      <c r="J827" s="63"/>
      <c r="K827" s="63" t="s">
        <v>4302</v>
      </c>
      <c r="L827" s="63" t="s">
        <v>6601</v>
      </c>
      <c r="M827" s="63" t="s">
        <v>4557</v>
      </c>
      <c r="N827" s="63" t="s">
        <v>4278</v>
      </c>
      <c r="O827" s="63"/>
    </row>
    <row r="828" spans="1:15">
      <c r="A828" s="99">
        <v>10162338</v>
      </c>
      <c r="B828" s="63" t="s">
        <v>6821</v>
      </c>
      <c r="C828" s="63" t="s">
        <v>101</v>
      </c>
      <c r="D828" s="63" t="s">
        <v>6822</v>
      </c>
      <c r="E828" s="63"/>
      <c r="F828" s="63" t="s">
        <v>14082</v>
      </c>
      <c r="G828" s="63" t="s">
        <v>6824</v>
      </c>
      <c r="H828" s="63"/>
      <c r="I828" s="63" t="s">
        <v>14083</v>
      </c>
      <c r="J828" s="63" t="s">
        <v>4522</v>
      </c>
      <c r="K828" s="63" t="s">
        <v>4284</v>
      </c>
      <c r="L828" s="63" t="s">
        <v>6561</v>
      </c>
      <c r="M828" s="63" t="s">
        <v>6562</v>
      </c>
      <c r="N828" s="63" t="s">
        <v>4278</v>
      </c>
      <c r="O828" s="63"/>
    </row>
    <row r="829" spans="1:15">
      <c r="A829" s="99">
        <v>10162354</v>
      </c>
      <c r="B829" s="63" t="s">
        <v>1036</v>
      </c>
      <c r="C829" s="63" t="s">
        <v>12860</v>
      </c>
      <c r="D829" s="63" t="s">
        <v>1037</v>
      </c>
      <c r="E829" s="63"/>
      <c r="F829" s="63" t="s">
        <v>14270</v>
      </c>
      <c r="G829" s="63" t="s">
        <v>7059</v>
      </c>
      <c r="H829" s="63"/>
      <c r="I829" s="63" t="s">
        <v>14271</v>
      </c>
      <c r="J829" s="63" t="s">
        <v>4565</v>
      </c>
      <c r="K829" s="63" t="s">
        <v>4276</v>
      </c>
      <c r="L829" s="63" t="s">
        <v>4935</v>
      </c>
      <c r="M829" s="63" t="s">
        <v>4936</v>
      </c>
      <c r="N829" s="63" t="s">
        <v>4278</v>
      </c>
      <c r="O829" s="63"/>
    </row>
    <row r="830" spans="1:15">
      <c r="A830" s="99">
        <v>10162361</v>
      </c>
      <c r="B830" s="63" t="s">
        <v>1038</v>
      </c>
      <c r="C830" s="63" t="s">
        <v>96</v>
      </c>
      <c r="D830" s="63" t="s">
        <v>7301</v>
      </c>
      <c r="E830" s="63"/>
      <c r="F830" s="63" t="s">
        <v>14476</v>
      </c>
      <c r="G830" s="63" t="s">
        <v>7302</v>
      </c>
      <c r="H830" s="63"/>
      <c r="I830" s="63" t="s">
        <v>14477</v>
      </c>
      <c r="J830" s="63" t="s">
        <v>5024</v>
      </c>
      <c r="K830" s="63" t="s">
        <v>4284</v>
      </c>
      <c r="L830" s="63" t="s">
        <v>4303</v>
      </c>
      <c r="M830" s="63" t="s">
        <v>4608</v>
      </c>
      <c r="N830" s="63" t="s">
        <v>4278</v>
      </c>
      <c r="O830" s="63"/>
    </row>
    <row r="831" spans="1:15">
      <c r="A831" s="99">
        <v>10162626</v>
      </c>
      <c r="B831" s="63" t="s">
        <v>7429</v>
      </c>
      <c r="C831" s="63" t="s">
        <v>12860</v>
      </c>
      <c r="D831" s="63" t="s">
        <v>7430</v>
      </c>
      <c r="E831" s="63"/>
      <c r="F831" s="63" t="s">
        <v>14552</v>
      </c>
      <c r="G831" s="63" t="s">
        <v>7431</v>
      </c>
      <c r="H831" s="63"/>
      <c r="I831" s="63" t="s">
        <v>14553</v>
      </c>
      <c r="J831" s="63" t="s">
        <v>5118</v>
      </c>
      <c r="K831" s="63" t="s">
        <v>4284</v>
      </c>
      <c r="L831" s="63" t="s">
        <v>4283</v>
      </c>
      <c r="M831" s="63" t="s">
        <v>4277</v>
      </c>
      <c r="N831" s="63" t="s">
        <v>4278</v>
      </c>
      <c r="O831" s="63"/>
    </row>
    <row r="832" spans="1:15">
      <c r="A832" s="99">
        <v>10162628</v>
      </c>
      <c r="B832" s="63" t="s">
        <v>7429</v>
      </c>
      <c r="C832" s="63" t="s">
        <v>12860</v>
      </c>
      <c r="D832" s="63" t="s">
        <v>7430</v>
      </c>
      <c r="E832" s="63"/>
      <c r="F832" s="63" t="s">
        <v>14552</v>
      </c>
      <c r="G832" s="63" t="s">
        <v>7431</v>
      </c>
      <c r="H832" s="63"/>
      <c r="I832" s="63" t="s">
        <v>12828</v>
      </c>
      <c r="J832" s="63" t="s">
        <v>5118</v>
      </c>
      <c r="K832" s="63" t="s">
        <v>4284</v>
      </c>
      <c r="L832" s="63" t="s">
        <v>4283</v>
      </c>
      <c r="M832" s="63" t="s">
        <v>4277</v>
      </c>
      <c r="N832" s="63" t="s">
        <v>4278</v>
      </c>
      <c r="O832" s="63"/>
    </row>
    <row r="833" spans="1:15">
      <c r="A833" s="99">
        <v>10162629</v>
      </c>
      <c r="B833" s="63" t="s">
        <v>7429</v>
      </c>
      <c r="C833" s="63" t="s">
        <v>12860</v>
      </c>
      <c r="D833" s="63" t="s">
        <v>7430</v>
      </c>
      <c r="E833" s="63"/>
      <c r="F833" s="63" t="s">
        <v>14552</v>
      </c>
      <c r="G833" s="63" t="s">
        <v>7431</v>
      </c>
      <c r="H833" s="63"/>
      <c r="I833" s="63" t="s">
        <v>12828</v>
      </c>
      <c r="J833" s="63" t="s">
        <v>5174</v>
      </c>
      <c r="K833" s="63" t="s">
        <v>4284</v>
      </c>
      <c r="L833" s="63" t="s">
        <v>4283</v>
      </c>
      <c r="M833" s="63" t="s">
        <v>4277</v>
      </c>
      <c r="N833" s="63" t="s">
        <v>4278</v>
      </c>
      <c r="O833" s="63"/>
    </row>
    <row r="834" spans="1:15">
      <c r="A834" s="99">
        <v>10162630</v>
      </c>
      <c r="B834" s="63" t="s">
        <v>7429</v>
      </c>
      <c r="C834" s="63" t="s">
        <v>12860</v>
      </c>
      <c r="D834" s="63" t="s">
        <v>7430</v>
      </c>
      <c r="E834" s="63"/>
      <c r="F834" s="63" t="s">
        <v>14552</v>
      </c>
      <c r="G834" s="63" t="s">
        <v>7431</v>
      </c>
      <c r="H834" s="63"/>
      <c r="I834" s="63" t="s">
        <v>12828</v>
      </c>
      <c r="J834" s="63" t="s">
        <v>4311</v>
      </c>
      <c r="K834" s="63" t="s">
        <v>4284</v>
      </c>
      <c r="L834" s="63" t="s">
        <v>4283</v>
      </c>
      <c r="M834" s="63" t="s">
        <v>4277</v>
      </c>
      <c r="N834" s="63" t="s">
        <v>4278</v>
      </c>
      <c r="O834" s="63"/>
    </row>
    <row r="835" spans="1:15">
      <c r="A835" s="99">
        <v>10162635</v>
      </c>
      <c r="B835" s="63" t="s">
        <v>6821</v>
      </c>
      <c r="C835" s="63" t="s">
        <v>101</v>
      </c>
      <c r="D835" s="63" t="s">
        <v>14084</v>
      </c>
      <c r="E835" s="63"/>
      <c r="F835" s="63" t="s">
        <v>14085</v>
      </c>
      <c r="G835" s="63" t="s">
        <v>14086</v>
      </c>
      <c r="H835" s="63"/>
      <c r="I835" s="63" t="s">
        <v>13989</v>
      </c>
      <c r="J835" s="63" t="s">
        <v>4522</v>
      </c>
      <c r="K835" s="63" t="s">
        <v>12672</v>
      </c>
      <c r="L835" s="63" t="s">
        <v>12672</v>
      </c>
      <c r="M835" s="63" t="s">
        <v>12673</v>
      </c>
      <c r="N835" s="63" t="s">
        <v>4278</v>
      </c>
      <c r="O835" s="63"/>
    </row>
    <row r="836" spans="1:15">
      <c r="A836" s="99">
        <v>10162639</v>
      </c>
      <c r="B836" s="63" t="s">
        <v>9192</v>
      </c>
      <c r="C836" s="63" t="s">
        <v>107</v>
      </c>
      <c r="D836" s="63" t="s">
        <v>827</v>
      </c>
      <c r="E836" s="63" t="s">
        <v>1047</v>
      </c>
      <c r="F836" s="63" t="s">
        <v>13178</v>
      </c>
      <c r="G836" s="63" t="s">
        <v>5192</v>
      </c>
      <c r="H836" s="63"/>
      <c r="I836" s="63" t="s">
        <v>13179</v>
      </c>
      <c r="J836" s="63" t="s">
        <v>6484</v>
      </c>
      <c r="K836" s="63" t="s">
        <v>4284</v>
      </c>
      <c r="L836" s="63" t="s">
        <v>70</v>
      </c>
      <c r="M836" s="63" t="s">
        <v>4295</v>
      </c>
      <c r="N836" s="63" t="s">
        <v>4278</v>
      </c>
      <c r="O836" s="63"/>
    </row>
    <row r="837" spans="1:15">
      <c r="A837" s="99">
        <v>10162643</v>
      </c>
      <c r="B837" s="63" t="s">
        <v>5190</v>
      </c>
      <c r="C837" s="63" t="s">
        <v>12860</v>
      </c>
      <c r="D837" s="63" t="s">
        <v>5191</v>
      </c>
      <c r="E837" s="63"/>
      <c r="F837" s="63" t="s">
        <v>13178</v>
      </c>
      <c r="G837" s="63" t="s">
        <v>5192</v>
      </c>
      <c r="H837" s="63"/>
      <c r="I837" s="63" t="s">
        <v>13179</v>
      </c>
      <c r="J837" s="63" t="s">
        <v>4565</v>
      </c>
      <c r="K837" s="63" t="s">
        <v>4284</v>
      </c>
      <c r="L837" s="63" t="s">
        <v>4742</v>
      </c>
      <c r="M837" s="63" t="s">
        <v>4295</v>
      </c>
      <c r="N837" s="63" t="s">
        <v>4278</v>
      </c>
      <c r="O837" s="63"/>
    </row>
    <row r="838" spans="1:15">
      <c r="A838" s="99">
        <v>10162644</v>
      </c>
      <c r="B838" s="63" t="s">
        <v>5190</v>
      </c>
      <c r="C838" s="63" t="s">
        <v>107</v>
      </c>
      <c r="D838" s="63" t="s">
        <v>5194</v>
      </c>
      <c r="E838" s="63" t="s">
        <v>1051</v>
      </c>
      <c r="F838" s="63" t="s">
        <v>13178</v>
      </c>
      <c r="G838" s="63" t="s">
        <v>5192</v>
      </c>
      <c r="H838" s="63"/>
      <c r="I838" s="63" t="s">
        <v>13179</v>
      </c>
      <c r="J838" s="63" t="s">
        <v>5086</v>
      </c>
      <c r="K838" s="63" t="s">
        <v>5195</v>
      </c>
      <c r="L838" s="63" t="s">
        <v>110</v>
      </c>
      <c r="M838" s="63" t="s">
        <v>4295</v>
      </c>
      <c r="N838" s="63" t="s">
        <v>4278</v>
      </c>
      <c r="O838" s="63"/>
    </row>
    <row r="839" spans="1:15">
      <c r="A839" s="99">
        <v>10162645</v>
      </c>
      <c r="B839" s="63" t="s">
        <v>5852</v>
      </c>
      <c r="C839" s="63" t="s">
        <v>107</v>
      </c>
      <c r="D839" s="63" t="s">
        <v>5194</v>
      </c>
      <c r="E839" s="63" t="s">
        <v>5853</v>
      </c>
      <c r="F839" s="63" t="s">
        <v>13178</v>
      </c>
      <c r="G839" s="63" t="s">
        <v>5192</v>
      </c>
      <c r="H839" s="63"/>
      <c r="I839" s="63" t="s">
        <v>13179</v>
      </c>
      <c r="J839" s="63" t="s">
        <v>5744</v>
      </c>
      <c r="K839" s="63" t="s">
        <v>4681</v>
      </c>
      <c r="L839" s="63" t="s">
        <v>5745</v>
      </c>
      <c r="M839" s="63" t="s">
        <v>4295</v>
      </c>
      <c r="N839" s="63" t="s">
        <v>4278</v>
      </c>
      <c r="O839" s="63"/>
    </row>
    <row r="840" spans="1:15">
      <c r="A840" s="99">
        <v>10162646</v>
      </c>
      <c r="B840" s="63" t="s">
        <v>5190</v>
      </c>
      <c r="C840" s="63" t="s">
        <v>107</v>
      </c>
      <c r="D840" s="63" t="s">
        <v>827</v>
      </c>
      <c r="E840" s="63" t="s">
        <v>1053</v>
      </c>
      <c r="F840" s="63" t="s">
        <v>13178</v>
      </c>
      <c r="G840" s="63" t="s">
        <v>5192</v>
      </c>
      <c r="H840" s="63"/>
      <c r="I840" s="63" t="s">
        <v>13179</v>
      </c>
      <c r="J840" s="63" t="s">
        <v>9139</v>
      </c>
      <c r="K840" s="63" t="s">
        <v>4728</v>
      </c>
      <c r="L840" s="63" t="s">
        <v>9195</v>
      </c>
      <c r="M840" s="63" t="s">
        <v>4295</v>
      </c>
      <c r="N840" s="63" t="s">
        <v>4278</v>
      </c>
      <c r="O840" s="63"/>
    </row>
    <row r="841" spans="1:15">
      <c r="A841" s="99">
        <v>10162648</v>
      </c>
      <c r="B841" s="63" t="s">
        <v>1054</v>
      </c>
      <c r="C841" s="63" t="s">
        <v>107</v>
      </c>
      <c r="D841" s="63" t="s">
        <v>326</v>
      </c>
      <c r="E841" s="63" t="s">
        <v>1055</v>
      </c>
      <c r="F841" s="63" t="s">
        <v>13178</v>
      </c>
      <c r="G841" s="63" t="s">
        <v>5473</v>
      </c>
      <c r="H841" s="63"/>
      <c r="I841" s="63" t="s">
        <v>13179</v>
      </c>
      <c r="J841" s="63" t="s">
        <v>5236</v>
      </c>
      <c r="K841" s="63" t="s">
        <v>4284</v>
      </c>
      <c r="L841" s="63" t="s">
        <v>109</v>
      </c>
      <c r="M841" s="63" t="s">
        <v>4295</v>
      </c>
      <c r="N841" s="63" t="s">
        <v>4278</v>
      </c>
      <c r="O841" s="63"/>
    </row>
    <row r="842" spans="1:15">
      <c r="A842" s="99">
        <v>10162920</v>
      </c>
      <c r="B842" s="63" t="s">
        <v>1054</v>
      </c>
      <c r="C842" s="63" t="s">
        <v>107</v>
      </c>
      <c r="D842" s="63" t="s">
        <v>326</v>
      </c>
      <c r="E842" s="63" t="s">
        <v>1056</v>
      </c>
      <c r="F842" s="63" t="s">
        <v>13178</v>
      </c>
      <c r="G842" s="63" t="s">
        <v>5473</v>
      </c>
      <c r="H842" s="63"/>
      <c r="I842" s="63" t="s">
        <v>13179</v>
      </c>
      <c r="J842" s="63" t="s">
        <v>4318</v>
      </c>
      <c r="K842" s="63" t="s">
        <v>5418</v>
      </c>
      <c r="L842" s="63" t="s">
        <v>110</v>
      </c>
      <c r="M842" s="63" t="s">
        <v>4295</v>
      </c>
      <c r="N842" s="63" t="s">
        <v>4278</v>
      </c>
      <c r="O842" s="63"/>
    </row>
    <row r="843" spans="1:15">
      <c r="A843" s="99">
        <v>10162921</v>
      </c>
      <c r="B843" s="63" t="s">
        <v>1054</v>
      </c>
      <c r="C843" s="63" t="s">
        <v>107</v>
      </c>
      <c r="D843" s="63" t="s">
        <v>326</v>
      </c>
      <c r="E843" s="63" t="s">
        <v>1057</v>
      </c>
      <c r="F843" s="63" t="s">
        <v>13178</v>
      </c>
      <c r="G843" s="63" t="s">
        <v>5473</v>
      </c>
      <c r="H843" s="63"/>
      <c r="I843" s="63" t="s">
        <v>13179</v>
      </c>
      <c r="J843" s="63" t="s">
        <v>4678</v>
      </c>
      <c r="K843" s="63" t="s">
        <v>5474</v>
      </c>
      <c r="L843" s="63" t="s">
        <v>110</v>
      </c>
      <c r="M843" s="63" t="s">
        <v>4295</v>
      </c>
      <c r="N843" s="63" t="s">
        <v>4278</v>
      </c>
      <c r="O843" s="63"/>
    </row>
    <row r="844" spans="1:15">
      <c r="A844" s="99">
        <v>10162922</v>
      </c>
      <c r="B844" s="63" t="s">
        <v>1054</v>
      </c>
      <c r="C844" s="63" t="s">
        <v>12860</v>
      </c>
      <c r="D844" s="63" t="s">
        <v>5472</v>
      </c>
      <c r="E844" s="63"/>
      <c r="F844" s="63" t="s">
        <v>13178</v>
      </c>
      <c r="G844" s="63" t="s">
        <v>5473</v>
      </c>
      <c r="H844" s="63"/>
      <c r="I844" s="63" t="s">
        <v>13179</v>
      </c>
      <c r="J844" s="63" t="s">
        <v>4593</v>
      </c>
      <c r="K844" s="63" t="s">
        <v>5108</v>
      </c>
      <c r="L844" s="63" t="s">
        <v>5475</v>
      </c>
      <c r="M844" s="63" t="s">
        <v>4295</v>
      </c>
      <c r="N844" s="63" t="s">
        <v>4278</v>
      </c>
      <c r="O844" s="63"/>
    </row>
    <row r="845" spans="1:15">
      <c r="A845" s="99">
        <v>10162923</v>
      </c>
      <c r="B845" s="63" t="s">
        <v>1054</v>
      </c>
      <c r="C845" s="63" t="s">
        <v>107</v>
      </c>
      <c r="D845" s="63" t="s">
        <v>326</v>
      </c>
      <c r="E845" s="63" t="s">
        <v>1060</v>
      </c>
      <c r="F845" s="63" t="s">
        <v>13178</v>
      </c>
      <c r="G845" s="63" t="s">
        <v>5473</v>
      </c>
      <c r="H845" s="63"/>
      <c r="I845" s="63" t="s">
        <v>13179</v>
      </c>
      <c r="J845" s="63" t="s">
        <v>5476</v>
      </c>
      <c r="K845" s="63" t="s">
        <v>5410</v>
      </c>
      <c r="L845" s="63" t="s">
        <v>110</v>
      </c>
      <c r="M845" s="63" t="s">
        <v>4295</v>
      </c>
      <c r="N845" s="63" t="s">
        <v>4278</v>
      </c>
      <c r="O845" s="63"/>
    </row>
    <row r="846" spans="1:15">
      <c r="A846" s="99">
        <v>10162924</v>
      </c>
      <c r="B846" s="63" t="s">
        <v>1054</v>
      </c>
      <c r="C846" s="63" t="s">
        <v>12860</v>
      </c>
      <c r="D846" s="63" t="s">
        <v>5472</v>
      </c>
      <c r="E846" s="63"/>
      <c r="F846" s="63" t="s">
        <v>13178</v>
      </c>
      <c r="G846" s="63" t="s">
        <v>5473</v>
      </c>
      <c r="H846" s="63"/>
      <c r="I846" s="63" t="s">
        <v>13179</v>
      </c>
      <c r="J846" s="63" t="s">
        <v>5086</v>
      </c>
      <c r="K846" s="63" t="s">
        <v>4284</v>
      </c>
      <c r="L846" s="63" t="s">
        <v>109</v>
      </c>
      <c r="M846" s="63" t="s">
        <v>4295</v>
      </c>
      <c r="N846" s="63" t="s">
        <v>4278</v>
      </c>
      <c r="O846" s="63"/>
    </row>
    <row r="847" spans="1:15">
      <c r="A847" s="99">
        <v>10162926</v>
      </c>
      <c r="B847" s="63" t="s">
        <v>1054</v>
      </c>
      <c r="C847" s="63" t="s">
        <v>107</v>
      </c>
      <c r="D847" s="63" t="s">
        <v>326</v>
      </c>
      <c r="E847" s="63" t="s">
        <v>1062</v>
      </c>
      <c r="F847" s="63" t="s">
        <v>13178</v>
      </c>
      <c r="G847" s="63" t="s">
        <v>5473</v>
      </c>
      <c r="H847" s="63"/>
      <c r="I847" s="63" t="s">
        <v>13179</v>
      </c>
      <c r="J847" s="63" t="s">
        <v>4678</v>
      </c>
      <c r="K847" s="63" t="s">
        <v>4764</v>
      </c>
      <c r="L847" s="63" t="s">
        <v>390</v>
      </c>
      <c r="M847" s="63" t="s">
        <v>4295</v>
      </c>
      <c r="N847" s="63" t="s">
        <v>4278</v>
      </c>
      <c r="O847" s="63"/>
    </row>
    <row r="848" spans="1:15">
      <c r="A848" s="99">
        <v>10162928</v>
      </c>
      <c r="B848" s="63" t="s">
        <v>5196</v>
      </c>
      <c r="C848" s="63" t="s">
        <v>107</v>
      </c>
      <c r="D848" s="63" t="s">
        <v>384</v>
      </c>
      <c r="E848" s="63" t="s">
        <v>1064</v>
      </c>
      <c r="F848" s="63" t="s">
        <v>13178</v>
      </c>
      <c r="G848" s="63" t="s">
        <v>5197</v>
      </c>
      <c r="H848" s="63"/>
      <c r="I848" s="63" t="s">
        <v>13179</v>
      </c>
      <c r="J848" s="63" t="s">
        <v>4414</v>
      </c>
      <c r="K848" s="63" t="s">
        <v>5145</v>
      </c>
      <c r="L848" s="63" t="s">
        <v>5146</v>
      </c>
      <c r="M848" s="63" t="s">
        <v>4295</v>
      </c>
      <c r="N848" s="63" t="s">
        <v>4278</v>
      </c>
      <c r="O848" s="63"/>
    </row>
    <row r="849" spans="1:15">
      <c r="A849" s="99">
        <v>10162930</v>
      </c>
      <c r="B849" s="63" t="s">
        <v>5196</v>
      </c>
      <c r="C849" s="63" t="s">
        <v>107</v>
      </c>
      <c r="D849" s="63" t="s">
        <v>658</v>
      </c>
      <c r="E849" s="63" t="s">
        <v>1066</v>
      </c>
      <c r="F849" s="63" t="s">
        <v>13178</v>
      </c>
      <c r="G849" s="63" t="s">
        <v>5197</v>
      </c>
      <c r="H849" s="63"/>
      <c r="I849" s="63" t="s">
        <v>13179</v>
      </c>
      <c r="J849" s="63" t="s">
        <v>4586</v>
      </c>
      <c r="K849" s="63" t="s">
        <v>4681</v>
      </c>
      <c r="L849" s="63" t="s">
        <v>5200</v>
      </c>
      <c r="M849" s="63" t="s">
        <v>4295</v>
      </c>
      <c r="N849" s="63" t="s">
        <v>4278</v>
      </c>
      <c r="O849" s="63"/>
    </row>
    <row r="850" spans="1:15">
      <c r="A850" s="99">
        <v>10162931</v>
      </c>
      <c r="B850" s="63" t="s">
        <v>5196</v>
      </c>
      <c r="C850" s="63" t="s">
        <v>12860</v>
      </c>
      <c r="D850" s="63" t="s">
        <v>5198</v>
      </c>
      <c r="E850" s="63"/>
      <c r="F850" s="63" t="s">
        <v>13178</v>
      </c>
      <c r="G850" s="63" t="s">
        <v>5197</v>
      </c>
      <c r="H850" s="63"/>
      <c r="I850" s="63" t="s">
        <v>13179</v>
      </c>
      <c r="J850" s="63" t="s">
        <v>5199</v>
      </c>
      <c r="K850" s="63" t="s">
        <v>4284</v>
      </c>
      <c r="L850" s="63" t="s">
        <v>4283</v>
      </c>
      <c r="M850" s="63" t="s">
        <v>4295</v>
      </c>
      <c r="N850" s="63" t="s">
        <v>4278</v>
      </c>
      <c r="O850" s="63"/>
    </row>
    <row r="851" spans="1:15">
      <c r="A851" s="99">
        <v>10162932</v>
      </c>
      <c r="B851" s="63" t="s">
        <v>9300</v>
      </c>
      <c r="C851" s="63" t="s">
        <v>107</v>
      </c>
      <c r="D851" s="63" t="s">
        <v>384</v>
      </c>
      <c r="E851" s="63" t="s">
        <v>1068</v>
      </c>
      <c r="F851" s="63" t="s">
        <v>13178</v>
      </c>
      <c r="G851" s="63" t="s">
        <v>5197</v>
      </c>
      <c r="H851" s="63"/>
      <c r="I851" s="63" t="s">
        <v>13179</v>
      </c>
      <c r="J851" s="63" t="s">
        <v>9301</v>
      </c>
      <c r="K851" s="63" t="s">
        <v>9294</v>
      </c>
      <c r="L851" s="63" t="s">
        <v>110</v>
      </c>
      <c r="M851" s="63" t="s">
        <v>4281</v>
      </c>
      <c r="N851" s="63" t="s">
        <v>4278</v>
      </c>
      <c r="O851" s="63"/>
    </row>
    <row r="852" spans="1:15">
      <c r="A852" s="99">
        <v>10162934</v>
      </c>
      <c r="B852" s="63" t="s">
        <v>5196</v>
      </c>
      <c r="C852" s="63" t="s">
        <v>12860</v>
      </c>
      <c r="D852" s="63" t="s">
        <v>5198</v>
      </c>
      <c r="E852" s="63"/>
      <c r="F852" s="63" t="s">
        <v>13178</v>
      </c>
      <c r="G852" s="63" t="s">
        <v>5197</v>
      </c>
      <c r="H852" s="63"/>
      <c r="I852" s="63" t="s">
        <v>13179</v>
      </c>
      <c r="J852" s="63" t="s">
        <v>4592</v>
      </c>
      <c r="K852" s="63" t="s">
        <v>4284</v>
      </c>
      <c r="L852" s="63" t="s">
        <v>4283</v>
      </c>
      <c r="M852" s="63" t="s">
        <v>4295</v>
      </c>
      <c r="N852" s="63" t="s">
        <v>4278</v>
      </c>
      <c r="O852" s="63"/>
    </row>
    <row r="853" spans="1:15">
      <c r="A853" s="99">
        <v>10162935</v>
      </c>
      <c r="B853" s="63" t="s">
        <v>5196</v>
      </c>
      <c r="C853" s="63" t="s">
        <v>12860</v>
      </c>
      <c r="D853" s="63" t="s">
        <v>5198</v>
      </c>
      <c r="E853" s="63"/>
      <c r="F853" s="63" t="s">
        <v>13178</v>
      </c>
      <c r="G853" s="63" t="s">
        <v>5197</v>
      </c>
      <c r="H853" s="63"/>
      <c r="I853" s="63" t="s">
        <v>13179</v>
      </c>
      <c r="J853" s="63" t="s">
        <v>4296</v>
      </c>
      <c r="K853" s="63" t="s">
        <v>5108</v>
      </c>
      <c r="L853" s="63" t="s">
        <v>4283</v>
      </c>
      <c r="M853" s="63" t="s">
        <v>4295</v>
      </c>
      <c r="N853" s="63" t="s">
        <v>4278</v>
      </c>
      <c r="O853" s="63"/>
    </row>
    <row r="854" spans="1:15">
      <c r="A854" s="99">
        <v>10162937</v>
      </c>
      <c r="B854" s="63" t="s">
        <v>5196</v>
      </c>
      <c r="C854" s="63" t="s">
        <v>12860</v>
      </c>
      <c r="D854" s="63" t="s">
        <v>5198</v>
      </c>
      <c r="E854" s="63"/>
      <c r="F854" s="63" t="s">
        <v>13178</v>
      </c>
      <c r="G854" s="63" t="s">
        <v>5197</v>
      </c>
      <c r="H854" s="63"/>
      <c r="I854" s="63" t="s">
        <v>13179</v>
      </c>
      <c r="J854" s="63" t="s">
        <v>5086</v>
      </c>
      <c r="K854" s="63" t="s">
        <v>5201</v>
      </c>
      <c r="L854" s="63" t="s">
        <v>390</v>
      </c>
      <c r="M854" s="63" t="s">
        <v>4295</v>
      </c>
      <c r="N854" s="63" t="s">
        <v>4278</v>
      </c>
      <c r="O854" s="63"/>
    </row>
    <row r="855" spans="1:15">
      <c r="A855" s="99">
        <v>10162938</v>
      </c>
      <c r="B855" s="63" t="s">
        <v>1072</v>
      </c>
      <c r="C855" s="63" t="s">
        <v>107</v>
      </c>
      <c r="D855" s="63" t="s">
        <v>1074</v>
      </c>
      <c r="E855" s="63" t="s">
        <v>1075</v>
      </c>
      <c r="F855" s="63" t="s">
        <v>12827</v>
      </c>
      <c r="G855" s="63" t="s">
        <v>5854</v>
      </c>
      <c r="H855" s="63"/>
      <c r="I855" s="63" t="s">
        <v>12828</v>
      </c>
      <c r="J855" s="63"/>
      <c r="K855" s="63" t="s">
        <v>4284</v>
      </c>
      <c r="L855" s="63" t="s">
        <v>4742</v>
      </c>
      <c r="M855" s="63" t="s">
        <v>4295</v>
      </c>
      <c r="N855" s="63" t="s">
        <v>4278</v>
      </c>
      <c r="O855" s="63"/>
    </row>
    <row r="856" spans="1:15">
      <c r="A856" s="99">
        <v>10162939</v>
      </c>
      <c r="B856" s="63" t="s">
        <v>1072</v>
      </c>
      <c r="C856" s="63" t="s">
        <v>12826</v>
      </c>
      <c r="D856" s="63" t="s">
        <v>7791</v>
      </c>
      <c r="E856" s="63" t="s">
        <v>1077</v>
      </c>
      <c r="F856" s="63" t="s">
        <v>12827</v>
      </c>
      <c r="G856" s="63" t="s">
        <v>5854</v>
      </c>
      <c r="H856" s="63"/>
      <c r="I856" s="63" t="s">
        <v>12828</v>
      </c>
      <c r="J856" s="63" t="s">
        <v>9139</v>
      </c>
      <c r="K856" s="63" t="s">
        <v>4284</v>
      </c>
      <c r="L856" s="63" t="s">
        <v>4742</v>
      </c>
      <c r="M856" s="63" t="s">
        <v>4295</v>
      </c>
      <c r="N856" s="63" t="s">
        <v>4278</v>
      </c>
      <c r="O856" s="63"/>
    </row>
    <row r="857" spans="1:15">
      <c r="A857" s="99">
        <v>10162940</v>
      </c>
      <c r="B857" s="63" t="s">
        <v>5204</v>
      </c>
      <c r="C857" s="63" t="s">
        <v>1079</v>
      </c>
      <c r="D857" s="63" t="s">
        <v>1080</v>
      </c>
      <c r="E857" s="63" t="s">
        <v>1081</v>
      </c>
      <c r="F857" s="63" t="s">
        <v>12827</v>
      </c>
      <c r="G857" s="63" t="s">
        <v>5203</v>
      </c>
      <c r="H857" s="63"/>
      <c r="I857" s="63" t="s">
        <v>12828</v>
      </c>
      <c r="J857" s="63" t="s">
        <v>4437</v>
      </c>
      <c r="K857" s="63" t="s">
        <v>4276</v>
      </c>
      <c r="L857" s="63" t="s">
        <v>110</v>
      </c>
      <c r="M857" s="63" t="s">
        <v>4295</v>
      </c>
      <c r="N857" s="63" t="s">
        <v>4278</v>
      </c>
      <c r="O857" s="63"/>
    </row>
    <row r="858" spans="1:15">
      <c r="A858" s="99">
        <v>10162941</v>
      </c>
      <c r="B858" s="63" t="s">
        <v>5202</v>
      </c>
      <c r="C858" s="63" t="s">
        <v>1079</v>
      </c>
      <c r="D858" s="63"/>
      <c r="E858" s="63" t="s">
        <v>1082</v>
      </c>
      <c r="F858" s="63" t="s">
        <v>12827</v>
      </c>
      <c r="G858" s="63" t="s">
        <v>5203</v>
      </c>
      <c r="H858" s="63"/>
      <c r="I858" s="63" t="s">
        <v>12828</v>
      </c>
      <c r="J858" s="63" t="s">
        <v>4592</v>
      </c>
      <c r="K858" s="63" t="s">
        <v>4284</v>
      </c>
      <c r="L858" s="63" t="s">
        <v>109</v>
      </c>
      <c r="M858" s="63" t="s">
        <v>4295</v>
      </c>
      <c r="N858" s="63" t="s">
        <v>4278</v>
      </c>
      <c r="O858" s="63"/>
    </row>
    <row r="859" spans="1:15">
      <c r="A859" s="99">
        <v>10162942</v>
      </c>
      <c r="B859" s="63" t="s">
        <v>5204</v>
      </c>
      <c r="C859" s="63" t="s">
        <v>12860</v>
      </c>
      <c r="D859" s="63" t="s">
        <v>1091</v>
      </c>
      <c r="E859" s="63"/>
      <c r="F859" s="63" t="s">
        <v>12827</v>
      </c>
      <c r="G859" s="63" t="s">
        <v>5203</v>
      </c>
      <c r="H859" s="63"/>
      <c r="I859" s="63" t="s">
        <v>12828</v>
      </c>
      <c r="J859" s="63" t="s">
        <v>5086</v>
      </c>
      <c r="K859" s="63" t="s">
        <v>4284</v>
      </c>
      <c r="L859" s="63" t="s">
        <v>4742</v>
      </c>
      <c r="M859" s="63" t="s">
        <v>4295</v>
      </c>
      <c r="N859" s="63" t="s">
        <v>4278</v>
      </c>
      <c r="O859" s="63"/>
    </row>
    <row r="860" spans="1:15">
      <c r="A860" s="99">
        <v>10162943</v>
      </c>
      <c r="B860" s="63" t="s">
        <v>5204</v>
      </c>
      <c r="C860" s="63" t="s">
        <v>12860</v>
      </c>
      <c r="D860" s="63" t="s">
        <v>1091</v>
      </c>
      <c r="E860" s="63"/>
      <c r="F860" s="63" t="s">
        <v>12827</v>
      </c>
      <c r="G860" s="63" t="s">
        <v>5203</v>
      </c>
      <c r="H860" s="63"/>
      <c r="I860" s="63" t="s">
        <v>12828</v>
      </c>
      <c r="J860" s="63" t="s">
        <v>5205</v>
      </c>
      <c r="K860" s="63" t="s">
        <v>4284</v>
      </c>
      <c r="L860" s="63" t="s">
        <v>4283</v>
      </c>
      <c r="M860" s="63" t="s">
        <v>4295</v>
      </c>
      <c r="N860" s="63" t="s">
        <v>4278</v>
      </c>
      <c r="O860" s="63"/>
    </row>
    <row r="861" spans="1:15">
      <c r="A861" s="99">
        <v>10162944</v>
      </c>
      <c r="B861" s="63" t="s">
        <v>5204</v>
      </c>
      <c r="C861" s="63" t="s">
        <v>12860</v>
      </c>
      <c r="D861" s="63" t="s">
        <v>1091</v>
      </c>
      <c r="E861" s="63"/>
      <c r="F861" s="63" t="s">
        <v>12827</v>
      </c>
      <c r="G861" s="63" t="s">
        <v>5203</v>
      </c>
      <c r="H861" s="63"/>
      <c r="I861" s="63" t="s">
        <v>12828</v>
      </c>
      <c r="J861" s="63" t="s">
        <v>5086</v>
      </c>
      <c r="K861" s="63" t="s">
        <v>4284</v>
      </c>
      <c r="L861" s="63" t="s">
        <v>4742</v>
      </c>
      <c r="M861" s="63" t="s">
        <v>4295</v>
      </c>
      <c r="N861" s="63" t="s">
        <v>4278</v>
      </c>
      <c r="O861" s="63"/>
    </row>
    <row r="862" spans="1:15">
      <c r="A862" s="99">
        <v>10162945</v>
      </c>
      <c r="B862" s="63" t="s">
        <v>5204</v>
      </c>
      <c r="C862" s="63" t="s">
        <v>12860</v>
      </c>
      <c r="D862" s="63" t="s">
        <v>1091</v>
      </c>
      <c r="E862" s="63"/>
      <c r="F862" s="63" t="s">
        <v>12827</v>
      </c>
      <c r="G862" s="63" t="s">
        <v>5203</v>
      </c>
      <c r="H862" s="63"/>
      <c r="I862" s="63" t="s">
        <v>12828</v>
      </c>
      <c r="J862" s="63" t="s">
        <v>5025</v>
      </c>
      <c r="K862" s="63" t="s">
        <v>4276</v>
      </c>
      <c r="L862" s="63" t="s">
        <v>962</v>
      </c>
      <c r="M862" s="63" t="s">
        <v>4295</v>
      </c>
      <c r="N862" s="63" t="s">
        <v>4278</v>
      </c>
      <c r="O862" s="63"/>
    </row>
    <row r="863" spans="1:15">
      <c r="A863" s="99">
        <v>10162946</v>
      </c>
      <c r="B863" s="63" t="s">
        <v>5204</v>
      </c>
      <c r="C863" s="63" t="s">
        <v>12860</v>
      </c>
      <c r="D863" s="63" t="s">
        <v>1091</v>
      </c>
      <c r="E863" s="63"/>
      <c r="F863" s="63" t="s">
        <v>12827</v>
      </c>
      <c r="G863" s="63" t="s">
        <v>5203</v>
      </c>
      <c r="H863" s="63"/>
      <c r="I863" s="63" t="s">
        <v>12828</v>
      </c>
      <c r="J863" s="63" t="s">
        <v>5086</v>
      </c>
      <c r="K863" s="63" t="s">
        <v>4284</v>
      </c>
      <c r="L863" s="63" t="s">
        <v>4283</v>
      </c>
      <c r="M863" s="63" t="s">
        <v>4295</v>
      </c>
      <c r="N863" s="63" t="s">
        <v>4278</v>
      </c>
      <c r="O863" s="63"/>
    </row>
    <row r="864" spans="1:15">
      <c r="A864" s="99">
        <v>10162947</v>
      </c>
      <c r="B864" s="63" t="s">
        <v>5204</v>
      </c>
      <c r="C864" s="63" t="s">
        <v>12860</v>
      </c>
      <c r="D864" s="63" t="s">
        <v>1091</v>
      </c>
      <c r="E864" s="63"/>
      <c r="F864" s="63" t="s">
        <v>12827</v>
      </c>
      <c r="G864" s="63" t="s">
        <v>5203</v>
      </c>
      <c r="H864" s="63"/>
      <c r="I864" s="63" t="s">
        <v>12828</v>
      </c>
      <c r="J864" s="63" t="s">
        <v>5086</v>
      </c>
      <c r="K864" s="63" t="s">
        <v>4284</v>
      </c>
      <c r="L864" s="63" t="s">
        <v>4742</v>
      </c>
      <c r="M864" s="63" t="s">
        <v>4295</v>
      </c>
      <c r="N864" s="63" t="s">
        <v>4278</v>
      </c>
      <c r="O864" s="63"/>
    </row>
    <row r="865" spans="1:15">
      <c r="A865" s="99">
        <v>10162948</v>
      </c>
      <c r="B865" s="63" t="s">
        <v>5204</v>
      </c>
      <c r="C865" s="63" t="s">
        <v>12860</v>
      </c>
      <c r="D865" s="63" t="s">
        <v>1091</v>
      </c>
      <c r="E865" s="63"/>
      <c r="F865" s="63" t="s">
        <v>12827</v>
      </c>
      <c r="G865" s="63" t="s">
        <v>5203</v>
      </c>
      <c r="H865" s="63"/>
      <c r="I865" s="63" t="s">
        <v>12828</v>
      </c>
      <c r="J865" s="63" t="s">
        <v>5086</v>
      </c>
      <c r="K865" s="63" t="s">
        <v>4284</v>
      </c>
      <c r="L865" s="63" t="s">
        <v>4742</v>
      </c>
      <c r="M865" s="63" t="s">
        <v>4295</v>
      </c>
      <c r="N865" s="63" t="s">
        <v>4278</v>
      </c>
      <c r="O865" s="63"/>
    </row>
    <row r="866" spans="1:15">
      <c r="A866" s="99">
        <v>10162949</v>
      </c>
      <c r="B866" s="63" t="s">
        <v>5204</v>
      </c>
      <c r="C866" s="63" t="s">
        <v>12860</v>
      </c>
      <c r="D866" s="63" t="s">
        <v>1091</v>
      </c>
      <c r="E866" s="63"/>
      <c r="F866" s="63" t="s">
        <v>12827</v>
      </c>
      <c r="G866" s="63" t="s">
        <v>5203</v>
      </c>
      <c r="H866" s="63"/>
      <c r="I866" s="63" t="s">
        <v>12828</v>
      </c>
      <c r="J866" s="63" t="s">
        <v>5086</v>
      </c>
      <c r="K866" s="63" t="s">
        <v>4284</v>
      </c>
      <c r="L866" s="63" t="s">
        <v>4742</v>
      </c>
      <c r="M866" s="63" t="s">
        <v>4295</v>
      </c>
      <c r="N866" s="63" t="s">
        <v>4278</v>
      </c>
      <c r="O866" s="63"/>
    </row>
    <row r="867" spans="1:15">
      <c r="A867" s="99">
        <v>10162950</v>
      </c>
      <c r="B867" s="63" t="s">
        <v>5204</v>
      </c>
      <c r="C867" s="63" t="s">
        <v>12826</v>
      </c>
      <c r="D867" s="63" t="s">
        <v>1091</v>
      </c>
      <c r="E867" s="63" t="s">
        <v>1092</v>
      </c>
      <c r="F867" s="63" t="s">
        <v>12827</v>
      </c>
      <c r="G867" s="63" t="s">
        <v>5203</v>
      </c>
      <c r="H867" s="63"/>
      <c r="I867" s="63" t="s">
        <v>12828</v>
      </c>
      <c r="J867" s="63" t="s">
        <v>4678</v>
      </c>
      <c r="K867" s="63" t="s">
        <v>4284</v>
      </c>
      <c r="L867" s="63" t="s">
        <v>109</v>
      </c>
      <c r="M867" s="63" t="s">
        <v>4295</v>
      </c>
      <c r="N867" s="63" t="s">
        <v>4278</v>
      </c>
      <c r="O867" s="63"/>
    </row>
    <row r="868" spans="1:15">
      <c r="A868" s="99">
        <v>10162951</v>
      </c>
      <c r="B868" s="63" t="s">
        <v>5204</v>
      </c>
      <c r="C868" s="63" t="s">
        <v>12860</v>
      </c>
      <c r="D868" s="63" t="s">
        <v>1091</v>
      </c>
      <c r="E868" s="63"/>
      <c r="F868" s="63" t="s">
        <v>12827</v>
      </c>
      <c r="G868" s="63" t="s">
        <v>5203</v>
      </c>
      <c r="H868" s="63"/>
      <c r="I868" s="63" t="s">
        <v>12828</v>
      </c>
      <c r="J868" s="63" t="s">
        <v>5025</v>
      </c>
      <c r="K868" s="63" t="s">
        <v>4276</v>
      </c>
      <c r="L868" s="63" t="s">
        <v>962</v>
      </c>
      <c r="M868" s="63" t="s">
        <v>4295</v>
      </c>
      <c r="N868" s="63" t="s">
        <v>4278</v>
      </c>
      <c r="O868" s="63"/>
    </row>
    <row r="869" spans="1:15">
      <c r="A869" s="99">
        <v>10162952</v>
      </c>
      <c r="B869" s="63" t="s">
        <v>5204</v>
      </c>
      <c r="C869" s="63" t="s">
        <v>12860</v>
      </c>
      <c r="D869" s="63" t="s">
        <v>1091</v>
      </c>
      <c r="E869" s="63" t="s">
        <v>1094</v>
      </c>
      <c r="F869" s="63" t="s">
        <v>12827</v>
      </c>
      <c r="G869" s="63" t="s">
        <v>5203</v>
      </c>
      <c r="H869" s="63"/>
      <c r="I869" s="63" t="s">
        <v>12828</v>
      </c>
      <c r="J869" s="63" t="s">
        <v>5174</v>
      </c>
      <c r="K869" s="63" t="s">
        <v>4284</v>
      </c>
      <c r="L869" s="63" t="s">
        <v>109</v>
      </c>
      <c r="M869" s="63" t="s">
        <v>4295</v>
      </c>
      <c r="N869" s="63" t="s">
        <v>4278</v>
      </c>
      <c r="O869" s="63"/>
    </row>
    <row r="870" spans="1:15">
      <c r="A870" s="99">
        <v>10162953</v>
      </c>
      <c r="B870" s="63" t="s">
        <v>5204</v>
      </c>
      <c r="C870" s="63" t="s">
        <v>12826</v>
      </c>
      <c r="D870" s="63" t="s">
        <v>1091</v>
      </c>
      <c r="E870" s="63" t="s">
        <v>1095</v>
      </c>
      <c r="F870" s="63" t="s">
        <v>12827</v>
      </c>
      <c r="G870" s="63" t="s">
        <v>5203</v>
      </c>
      <c r="H870" s="63"/>
      <c r="I870" s="63" t="s">
        <v>12828</v>
      </c>
      <c r="J870" s="63" t="s">
        <v>9138</v>
      </c>
      <c r="K870" s="63" t="s">
        <v>4284</v>
      </c>
      <c r="L870" s="63" t="s">
        <v>4742</v>
      </c>
      <c r="M870" s="63" t="s">
        <v>4295</v>
      </c>
      <c r="N870" s="63" t="s">
        <v>4278</v>
      </c>
      <c r="O870" s="63"/>
    </row>
    <row r="871" spans="1:15">
      <c r="A871" s="99">
        <v>10162954</v>
      </c>
      <c r="B871" s="63" t="s">
        <v>5204</v>
      </c>
      <c r="C871" s="63" t="s">
        <v>12860</v>
      </c>
      <c r="D871" s="63" t="s">
        <v>1091</v>
      </c>
      <c r="E871" s="63"/>
      <c r="F871" s="63" t="s">
        <v>12827</v>
      </c>
      <c r="G871" s="63" t="s">
        <v>5203</v>
      </c>
      <c r="H871" s="63"/>
      <c r="I871" s="63" t="s">
        <v>12828</v>
      </c>
      <c r="J871" s="63" t="s">
        <v>4296</v>
      </c>
      <c r="K871" s="63" t="s">
        <v>4284</v>
      </c>
      <c r="L871" s="63" t="s">
        <v>4742</v>
      </c>
      <c r="M871" s="63" t="s">
        <v>4295</v>
      </c>
      <c r="N871" s="63" t="s">
        <v>4278</v>
      </c>
      <c r="O871" s="63"/>
    </row>
    <row r="872" spans="1:15">
      <c r="A872" s="99">
        <v>10162970</v>
      </c>
      <c r="B872" s="63" t="s">
        <v>7051</v>
      </c>
      <c r="C872" s="63" t="s">
        <v>101</v>
      </c>
      <c r="D872" s="63" t="s">
        <v>7432</v>
      </c>
      <c r="E872" s="63"/>
      <c r="F872" s="63" t="s">
        <v>14554</v>
      </c>
      <c r="G872" s="63" t="s">
        <v>7433</v>
      </c>
      <c r="H872" s="63"/>
      <c r="I872" s="63" t="s">
        <v>14555</v>
      </c>
      <c r="J872" s="63" t="s">
        <v>4372</v>
      </c>
      <c r="K872" s="63" t="s">
        <v>4284</v>
      </c>
      <c r="L872" s="63" t="s">
        <v>4389</v>
      </c>
      <c r="M872" s="63" t="s">
        <v>4374</v>
      </c>
      <c r="N872" s="63" t="s">
        <v>4278</v>
      </c>
      <c r="O872" s="63"/>
    </row>
    <row r="873" spans="1:15">
      <c r="A873" s="99">
        <v>10162971</v>
      </c>
      <c r="B873" s="63" t="s">
        <v>7051</v>
      </c>
      <c r="C873" s="63" t="s">
        <v>101</v>
      </c>
      <c r="D873" s="63" t="s">
        <v>7432</v>
      </c>
      <c r="E873" s="63"/>
      <c r="F873" s="63" t="s">
        <v>14554</v>
      </c>
      <c r="G873" s="63" t="s">
        <v>7433</v>
      </c>
      <c r="H873" s="63"/>
      <c r="I873" s="63" t="s">
        <v>14555</v>
      </c>
      <c r="J873" s="63" t="s">
        <v>5467</v>
      </c>
      <c r="K873" s="63" t="s">
        <v>4284</v>
      </c>
      <c r="L873" s="63" t="s">
        <v>4389</v>
      </c>
      <c r="M873" s="63" t="s">
        <v>4374</v>
      </c>
      <c r="N873" s="63" t="s">
        <v>4278</v>
      </c>
      <c r="O873" s="63"/>
    </row>
    <row r="874" spans="1:15">
      <c r="A874" s="99">
        <v>10162972</v>
      </c>
      <c r="B874" s="63" t="s">
        <v>7051</v>
      </c>
      <c r="C874" s="63" t="s">
        <v>101</v>
      </c>
      <c r="D874" s="63" t="s">
        <v>7432</v>
      </c>
      <c r="E874" s="63"/>
      <c r="F874" s="63" t="s">
        <v>14554</v>
      </c>
      <c r="G874" s="63" t="s">
        <v>7433</v>
      </c>
      <c r="H874" s="63"/>
      <c r="I874" s="63" t="s">
        <v>14555</v>
      </c>
      <c r="J874" s="63" t="s">
        <v>5467</v>
      </c>
      <c r="K874" s="63" t="s">
        <v>4284</v>
      </c>
      <c r="L874" s="63" t="s">
        <v>4389</v>
      </c>
      <c r="M874" s="63" t="s">
        <v>4374</v>
      </c>
      <c r="N874" s="63" t="s">
        <v>4278</v>
      </c>
      <c r="O874" s="63"/>
    </row>
    <row r="875" spans="1:15">
      <c r="A875" s="99">
        <v>10162973</v>
      </c>
      <c r="B875" s="63" t="s">
        <v>7051</v>
      </c>
      <c r="C875" s="63" t="s">
        <v>101</v>
      </c>
      <c r="D875" s="63" t="s">
        <v>7432</v>
      </c>
      <c r="E875" s="63"/>
      <c r="F875" s="63" t="s">
        <v>14554</v>
      </c>
      <c r="G875" s="63" t="s">
        <v>7433</v>
      </c>
      <c r="H875" s="63"/>
      <c r="I875" s="63" t="s">
        <v>14555</v>
      </c>
      <c r="J875" s="63" t="s">
        <v>4372</v>
      </c>
      <c r="K875" s="63" t="s">
        <v>4284</v>
      </c>
      <c r="L875" s="63" t="s">
        <v>4389</v>
      </c>
      <c r="M875" s="63" t="s">
        <v>4374</v>
      </c>
      <c r="N875" s="63" t="s">
        <v>4278</v>
      </c>
      <c r="O875" s="63"/>
    </row>
    <row r="876" spans="1:15">
      <c r="A876" s="99">
        <v>10162975</v>
      </c>
      <c r="B876" s="63" t="s">
        <v>7051</v>
      </c>
      <c r="C876" s="63" t="s">
        <v>101</v>
      </c>
      <c r="D876" s="63" t="s">
        <v>7432</v>
      </c>
      <c r="E876" s="63"/>
      <c r="F876" s="63" t="s">
        <v>14556</v>
      </c>
      <c r="G876" s="63" t="s">
        <v>7433</v>
      </c>
      <c r="H876" s="63"/>
      <c r="I876" s="63" t="s">
        <v>14555</v>
      </c>
      <c r="J876" s="63" t="s">
        <v>4372</v>
      </c>
      <c r="K876" s="63" t="s">
        <v>4284</v>
      </c>
      <c r="L876" s="63" t="s">
        <v>4389</v>
      </c>
      <c r="M876" s="63" t="s">
        <v>4374</v>
      </c>
      <c r="N876" s="63" t="s">
        <v>4278</v>
      </c>
      <c r="O876" s="63"/>
    </row>
    <row r="877" spans="1:15">
      <c r="A877" s="99">
        <v>10162976</v>
      </c>
      <c r="B877" s="63" t="s">
        <v>7051</v>
      </c>
      <c r="C877" s="63" t="s">
        <v>101</v>
      </c>
      <c r="D877" s="63" t="s">
        <v>7432</v>
      </c>
      <c r="E877" s="63"/>
      <c r="F877" s="63" t="s">
        <v>14556</v>
      </c>
      <c r="G877" s="63" t="s">
        <v>7433</v>
      </c>
      <c r="H877" s="63"/>
      <c r="I877" s="63" t="s">
        <v>14555</v>
      </c>
      <c r="J877" s="63" t="s">
        <v>4372</v>
      </c>
      <c r="K877" s="63" t="s">
        <v>4284</v>
      </c>
      <c r="L877" s="63" t="s">
        <v>4389</v>
      </c>
      <c r="M877" s="63" t="s">
        <v>4374</v>
      </c>
      <c r="N877" s="63" t="s">
        <v>4278</v>
      </c>
      <c r="O877" s="63"/>
    </row>
    <row r="878" spans="1:15">
      <c r="A878" s="99">
        <v>10162977</v>
      </c>
      <c r="B878" s="63" t="s">
        <v>7051</v>
      </c>
      <c r="C878" s="63" t="s">
        <v>101</v>
      </c>
      <c r="D878" s="63" t="s">
        <v>7432</v>
      </c>
      <c r="E878" s="63"/>
      <c r="F878" s="63" t="s">
        <v>14556</v>
      </c>
      <c r="G878" s="63" t="s">
        <v>7433</v>
      </c>
      <c r="H878" s="63"/>
      <c r="I878" s="63" t="s">
        <v>14555</v>
      </c>
      <c r="J878" s="63" t="s">
        <v>4372</v>
      </c>
      <c r="K878" s="63" t="s">
        <v>4284</v>
      </c>
      <c r="L878" s="63" t="s">
        <v>4389</v>
      </c>
      <c r="M878" s="63" t="s">
        <v>4374</v>
      </c>
      <c r="N878" s="63" t="s">
        <v>4278</v>
      </c>
      <c r="O878" s="63"/>
    </row>
    <row r="879" spans="1:15">
      <c r="A879" s="99">
        <v>10162978</v>
      </c>
      <c r="B879" s="63" t="s">
        <v>7051</v>
      </c>
      <c r="C879" s="63" t="s">
        <v>101</v>
      </c>
      <c r="D879" s="63" t="s">
        <v>7432</v>
      </c>
      <c r="E879" s="63"/>
      <c r="F879" s="63" t="s">
        <v>14556</v>
      </c>
      <c r="G879" s="63" t="s">
        <v>7433</v>
      </c>
      <c r="H879" s="63"/>
      <c r="I879" s="63" t="s">
        <v>14555</v>
      </c>
      <c r="J879" s="63" t="s">
        <v>4372</v>
      </c>
      <c r="K879" s="63" t="s">
        <v>4284</v>
      </c>
      <c r="L879" s="63" t="s">
        <v>4389</v>
      </c>
      <c r="M879" s="63" t="s">
        <v>4374</v>
      </c>
      <c r="N879" s="63" t="s">
        <v>4278</v>
      </c>
      <c r="O879" s="63"/>
    </row>
    <row r="880" spans="1:15">
      <c r="A880" s="99">
        <v>10162979</v>
      </c>
      <c r="B880" s="63" t="s">
        <v>7051</v>
      </c>
      <c r="C880" s="63" t="s">
        <v>101</v>
      </c>
      <c r="D880" s="63" t="s">
        <v>7432</v>
      </c>
      <c r="E880" s="63"/>
      <c r="F880" s="63" t="s">
        <v>14556</v>
      </c>
      <c r="G880" s="63" t="s">
        <v>7433</v>
      </c>
      <c r="H880" s="63"/>
      <c r="I880" s="63" t="s">
        <v>14555</v>
      </c>
      <c r="J880" s="63" t="s">
        <v>5467</v>
      </c>
      <c r="K880" s="63" t="s">
        <v>4284</v>
      </c>
      <c r="L880" s="63" t="s">
        <v>4389</v>
      </c>
      <c r="M880" s="63" t="s">
        <v>4374</v>
      </c>
      <c r="N880" s="63" t="s">
        <v>4278</v>
      </c>
      <c r="O880" s="63"/>
    </row>
    <row r="881" spans="1:15">
      <c r="A881" s="99">
        <v>10163002</v>
      </c>
      <c r="B881" s="63" t="s">
        <v>5206</v>
      </c>
      <c r="C881" s="63" t="s">
        <v>107</v>
      </c>
      <c r="D881" s="63" t="s">
        <v>384</v>
      </c>
      <c r="E881" s="63" t="s">
        <v>5207</v>
      </c>
      <c r="F881" s="63" t="s">
        <v>13178</v>
      </c>
      <c r="G881" s="63" t="s">
        <v>5208</v>
      </c>
      <c r="H881" s="63"/>
      <c r="I881" s="63" t="s">
        <v>13179</v>
      </c>
      <c r="J881" s="63" t="s">
        <v>4296</v>
      </c>
      <c r="K881" s="63" t="s">
        <v>4284</v>
      </c>
      <c r="L881" s="63" t="s">
        <v>4594</v>
      </c>
      <c r="M881" s="63" t="s">
        <v>4295</v>
      </c>
      <c r="N881" s="63" t="s">
        <v>4278</v>
      </c>
      <c r="O881" s="63"/>
    </row>
    <row r="882" spans="1:15">
      <c r="A882" s="99">
        <v>10163004</v>
      </c>
      <c r="B882" s="63" t="s">
        <v>5206</v>
      </c>
      <c r="C882" s="63" t="s">
        <v>12860</v>
      </c>
      <c r="D882" s="63" t="s">
        <v>5209</v>
      </c>
      <c r="E882" s="63" t="s">
        <v>5210</v>
      </c>
      <c r="F882" s="63" t="s">
        <v>13178</v>
      </c>
      <c r="G882" s="63" t="s">
        <v>5208</v>
      </c>
      <c r="H882" s="63"/>
      <c r="I882" s="63" t="s">
        <v>13179</v>
      </c>
      <c r="J882" s="63" t="s">
        <v>5193</v>
      </c>
      <c r="K882" s="63" t="s">
        <v>5186</v>
      </c>
      <c r="L882" s="63" t="s">
        <v>110</v>
      </c>
      <c r="M882" s="63" t="s">
        <v>4295</v>
      </c>
      <c r="N882" s="63" t="s">
        <v>4278</v>
      </c>
      <c r="O882" s="63"/>
    </row>
    <row r="883" spans="1:15">
      <c r="A883" s="99">
        <v>10163005</v>
      </c>
      <c r="B883" s="63" t="s">
        <v>5206</v>
      </c>
      <c r="C883" s="63" t="s">
        <v>12860</v>
      </c>
      <c r="D883" s="63" t="s">
        <v>5209</v>
      </c>
      <c r="E883" s="63"/>
      <c r="F883" s="63" t="s">
        <v>13178</v>
      </c>
      <c r="G883" s="63" t="s">
        <v>5208</v>
      </c>
      <c r="H883" s="63"/>
      <c r="I883" s="63" t="s">
        <v>13179</v>
      </c>
      <c r="J883" s="63" t="s">
        <v>5025</v>
      </c>
      <c r="K883" s="63" t="s">
        <v>4284</v>
      </c>
      <c r="L883" s="63" t="s">
        <v>4283</v>
      </c>
      <c r="M883" s="63" t="s">
        <v>4295</v>
      </c>
      <c r="N883" s="63" t="s">
        <v>4278</v>
      </c>
      <c r="O883" s="63"/>
    </row>
    <row r="884" spans="1:15">
      <c r="A884" s="99">
        <v>10163006</v>
      </c>
      <c r="B884" s="63" t="s">
        <v>5206</v>
      </c>
      <c r="C884" s="63" t="s">
        <v>107</v>
      </c>
      <c r="D884" s="63" t="s">
        <v>658</v>
      </c>
      <c r="E884" s="63" t="s">
        <v>1113</v>
      </c>
      <c r="F884" s="63" t="s">
        <v>13178</v>
      </c>
      <c r="G884" s="63" t="s">
        <v>5208</v>
      </c>
      <c r="H884" s="63"/>
      <c r="I884" s="63" t="s">
        <v>13179</v>
      </c>
      <c r="J884" s="63"/>
      <c r="K884" s="63" t="s">
        <v>4728</v>
      </c>
      <c r="L884" s="63" t="s">
        <v>2032</v>
      </c>
      <c r="M884" s="63" t="s">
        <v>4295</v>
      </c>
      <c r="N884" s="63" t="s">
        <v>4278</v>
      </c>
      <c r="O884" s="63"/>
    </row>
    <row r="885" spans="1:15">
      <c r="A885" s="99">
        <v>10163007</v>
      </c>
      <c r="B885" s="63" t="s">
        <v>5206</v>
      </c>
      <c r="C885" s="63" t="s">
        <v>12860</v>
      </c>
      <c r="D885" s="63" t="s">
        <v>5209</v>
      </c>
      <c r="E885" s="63"/>
      <c r="F885" s="63" t="s">
        <v>13178</v>
      </c>
      <c r="G885" s="63" t="s">
        <v>5208</v>
      </c>
      <c r="H885" s="63"/>
      <c r="I885" s="63" t="s">
        <v>13179</v>
      </c>
      <c r="J885" s="63" t="s">
        <v>5025</v>
      </c>
      <c r="K885" s="63" t="s">
        <v>4284</v>
      </c>
      <c r="L885" s="63" t="s">
        <v>4283</v>
      </c>
      <c r="M885" s="63" t="s">
        <v>4295</v>
      </c>
      <c r="N885" s="63" t="s">
        <v>4278</v>
      </c>
      <c r="O885" s="63"/>
    </row>
    <row r="886" spans="1:15">
      <c r="A886" s="99">
        <v>10163008</v>
      </c>
      <c r="B886" s="63" t="s">
        <v>5855</v>
      </c>
      <c r="C886" s="63" t="s">
        <v>107</v>
      </c>
      <c r="D886" s="63" t="s">
        <v>384</v>
      </c>
      <c r="E886" s="63" t="s">
        <v>1115</v>
      </c>
      <c r="F886" s="63" t="s">
        <v>13178</v>
      </c>
      <c r="G886" s="63" t="s">
        <v>5208</v>
      </c>
      <c r="H886" s="63"/>
      <c r="I886" s="63" t="s">
        <v>13179</v>
      </c>
      <c r="J886" s="63" t="s">
        <v>5335</v>
      </c>
      <c r="K886" s="63" t="s">
        <v>4276</v>
      </c>
      <c r="L886" s="63" t="s">
        <v>9297</v>
      </c>
      <c r="M886" s="63" t="s">
        <v>4295</v>
      </c>
      <c r="N886" s="63" t="s">
        <v>4278</v>
      </c>
      <c r="O886" s="63"/>
    </row>
    <row r="887" spans="1:15">
      <c r="A887" s="99">
        <v>10163009</v>
      </c>
      <c r="B887" s="63" t="s">
        <v>5206</v>
      </c>
      <c r="C887" s="63" t="s">
        <v>12860</v>
      </c>
      <c r="D887" s="63" t="s">
        <v>5209</v>
      </c>
      <c r="E887" s="63"/>
      <c r="F887" s="63" t="s">
        <v>13178</v>
      </c>
      <c r="G887" s="63" t="s">
        <v>5208</v>
      </c>
      <c r="H887" s="63"/>
      <c r="I887" s="63" t="s">
        <v>13179</v>
      </c>
      <c r="J887" s="63" t="s">
        <v>4586</v>
      </c>
      <c r="K887" s="63" t="s">
        <v>4284</v>
      </c>
      <c r="L887" s="63" t="s">
        <v>4299</v>
      </c>
      <c r="M887" s="63" t="s">
        <v>4281</v>
      </c>
      <c r="N887" s="63" t="s">
        <v>4278</v>
      </c>
      <c r="O887" s="63"/>
    </row>
    <row r="888" spans="1:15">
      <c r="A888" s="99">
        <v>10163013</v>
      </c>
      <c r="B888" s="63" t="s">
        <v>7434</v>
      </c>
      <c r="C888" s="63" t="s">
        <v>14557</v>
      </c>
      <c r="D888" s="63" t="s">
        <v>4283</v>
      </c>
      <c r="E888" s="63"/>
      <c r="F888" s="63" t="s">
        <v>14558</v>
      </c>
      <c r="G888" s="63" t="s">
        <v>7435</v>
      </c>
      <c r="H888" s="63"/>
      <c r="I888" s="63" t="s">
        <v>14559</v>
      </c>
      <c r="J888" s="63" t="s">
        <v>5424</v>
      </c>
      <c r="K888" s="63" t="s">
        <v>4284</v>
      </c>
      <c r="L888" s="63" t="s">
        <v>4297</v>
      </c>
      <c r="M888" s="63" t="s">
        <v>4295</v>
      </c>
      <c r="N888" s="63" t="s">
        <v>4278</v>
      </c>
      <c r="O888" s="63"/>
    </row>
    <row r="889" spans="1:15">
      <c r="A889" s="99">
        <v>10163023</v>
      </c>
      <c r="B889" s="63" t="s">
        <v>6825</v>
      </c>
      <c r="C889" s="63" t="s">
        <v>101</v>
      </c>
      <c r="D889" s="63" t="s">
        <v>6822</v>
      </c>
      <c r="E889" s="63"/>
      <c r="F889" s="63" t="s">
        <v>14087</v>
      </c>
      <c r="G889" s="63" t="s">
        <v>6826</v>
      </c>
      <c r="H889" s="63"/>
      <c r="I889" s="63" t="s">
        <v>12691</v>
      </c>
      <c r="J889" s="63" t="s">
        <v>4586</v>
      </c>
      <c r="K889" s="63" t="s">
        <v>4284</v>
      </c>
      <c r="L889" s="63" t="s">
        <v>4580</v>
      </c>
      <c r="M889" s="63" t="s">
        <v>4344</v>
      </c>
      <c r="N889" s="63" t="s">
        <v>4278</v>
      </c>
      <c r="O889" s="63"/>
    </row>
    <row r="890" spans="1:15">
      <c r="A890" s="99">
        <v>10163055</v>
      </c>
      <c r="B890" s="63" t="s">
        <v>7531</v>
      </c>
      <c r="C890" s="63" t="s">
        <v>96</v>
      </c>
      <c r="D890" s="63"/>
      <c r="E890" s="63" t="s">
        <v>1118</v>
      </c>
      <c r="F890" s="63" t="s">
        <v>1119</v>
      </c>
      <c r="G890" s="63" t="s">
        <v>7532</v>
      </c>
      <c r="H890" s="63"/>
      <c r="I890" s="63" t="s">
        <v>14706</v>
      </c>
      <c r="J890" s="63"/>
      <c r="K890" s="63" t="s">
        <v>4284</v>
      </c>
      <c r="L890" s="63" t="s">
        <v>7533</v>
      </c>
      <c r="M890" s="63" t="s">
        <v>4307</v>
      </c>
      <c r="N890" s="63" t="s">
        <v>4363</v>
      </c>
      <c r="O890" s="63"/>
    </row>
    <row r="891" spans="1:15">
      <c r="A891" s="99">
        <v>10163081</v>
      </c>
      <c r="B891" s="63" t="s">
        <v>6344</v>
      </c>
      <c r="C891" s="63" t="s">
        <v>13688</v>
      </c>
      <c r="D891" s="63" t="s">
        <v>4283</v>
      </c>
      <c r="E891" s="63"/>
      <c r="F891" s="63" t="s">
        <v>13689</v>
      </c>
      <c r="G891" s="63" t="s">
        <v>6345</v>
      </c>
      <c r="H891" s="63"/>
      <c r="I891" s="63" t="s">
        <v>12686</v>
      </c>
      <c r="J891" s="63" t="s">
        <v>4565</v>
      </c>
      <c r="K891" s="63" t="s">
        <v>4302</v>
      </c>
      <c r="L891" s="63" t="s">
        <v>4577</v>
      </c>
      <c r="M891" s="63" t="s">
        <v>4327</v>
      </c>
      <c r="N891" s="63" t="s">
        <v>4278</v>
      </c>
      <c r="O891" s="63"/>
    </row>
    <row r="892" spans="1:15">
      <c r="A892" s="99">
        <v>10163193</v>
      </c>
      <c r="B892" s="63" t="s">
        <v>6547</v>
      </c>
      <c r="C892" s="63" t="s">
        <v>101</v>
      </c>
      <c r="D892" s="63" t="s">
        <v>1121</v>
      </c>
      <c r="E892" s="63"/>
      <c r="F892" s="63" t="s">
        <v>13807</v>
      </c>
      <c r="G892" s="63" t="s">
        <v>6548</v>
      </c>
      <c r="H892" s="63"/>
      <c r="I892" s="63" t="s">
        <v>13808</v>
      </c>
      <c r="J892" s="63" t="s">
        <v>5199</v>
      </c>
      <c r="K892" s="63" t="s">
        <v>4284</v>
      </c>
      <c r="L892" s="63" t="s">
        <v>4299</v>
      </c>
      <c r="M892" s="63" t="s">
        <v>4610</v>
      </c>
      <c r="N892" s="63" t="s">
        <v>4278</v>
      </c>
      <c r="O892" s="63"/>
    </row>
    <row r="893" spans="1:15">
      <c r="A893" s="99">
        <v>10163194</v>
      </c>
      <c r="B893" s="63" t="s">
        <v>6547</v>
      </c>
      <c r="C893" s="63" t="s">
        <v>101</v>
      </c>
      <c r="D893" s="63" t="s">
        <v>1121</v>
      </c>
      <c r="E893" s="63" t="s">
        <v>1122</v>
      </c>
      <c r="F893" s="63" t="s">
        <v>13807</v>
      </c>
      <c r="G893" s="63" t="s">
        <v>6548</v>
      </c>
      <c r="H893" s="63"/>
      <c r="I893" s="63" t="s">
        <v>13808</v>
      </c>
      <c r="J893" s="63" t="s">
        <v>4592</v>
      </c>
      <c r="K893" s="63" t="s">
        <v>5366</v>
      </c>
      <c r="L893" s="63" t="s">
        <v>5367</v>
      </c>
      <c r="M893" s="63" t="s">
        <v>6549</v>
      </c>
      <c r="N893" s="63" t="s">
        <v>4278</v>
      </c>
      <c r="O893" s="63"/>
    </row>
    <row r="894" spans="1:15">
      <c r="A894" s="99">
        <v>10163272</v>
      </c>
      <c r="B894" s="63" t="s">
        <v>6827</v>
      </c>
      <c r="C894" s="63" t="s">
        <v>101</v>
      </c>
      <c r="D894" s="63" t="s">
        <v>6822</v>
      </c>
      <c r="E894" s="63"/>
      <c r="F894" s="63" t="s">
        <v>14088</v>
      </c>
      <c r="G894" s="63" t="s">
        <v>6828</v>
      </c>
      <c r="H894" s="63"/>
      <c r="I894" s="63" t="s">
        <v>14089</v>
      </c>
      <c r="J894" s="63"/>
      <c r="K894" s="63" t="s">
        <v>4284</v>
      </c>
      <c r="L894" s="63" t="s">
        <v>4623</v>
      </c>
      <c r="M894" s="63" t="s">
        <v>6829</v>
      </c>
      <c r="N894" s="63" t="s">
        <v>4278</v>
      </c>
      <c r="O894" s="63"/>
    </row>
    <row r="895" spans="1:15">
      <c r="A895" s="99">
        <v>10163290</v>
      </c>
      <c r="B895" s="63" t="s">
        <v>7016</v>
      </c>
      <c r="C895" s="63" t="s">
        <v>12860</v>
      </c>
      <c r="D895" s="63" t="s">
        <v>872</v>
      </c>
      <c r="E895" s="63" t="s">
        <v>1136</v>
      </c>
      <c r="F895" s="63" t="s">
        <v>14272</v>
      </c>
      <c r="G895" s="63" t="s">
        <v>7060</v>
      </c>
      <c r="H895" s="63" t="s">
        <v>3800</v>
      </c>
      <c r="I895" s="63" t="s">
        <v>14273</v>
      </c>
      <c r="J895" s="63"/>
      <c r="K895" s="63" t="s">
        <v>4284</v>
      </c>
      <c r="L895" s="63" t="s">
        <v>4313</v>
      </c>
      <c r="M895" s="63" t="s">
        <v>4936</v>
      </c>
      <c r="N895" s="63" t="s">
        <v>4278</v>
      </c>
      <c r="O895" s="63"/>
    </row>
    <row r="896" spans="1:15">
      <c r="A896" s="99">
        <v>10163291</v>
      </c>
      <c r="B896" s="63" t="s">
        <v>7016</v>
      </c>
      <c r="C896" s="63" t="s">
        <v>12860</v>
      </c>
      <c r="D896" s="63" t="s">
        <v>872</v>
      </c>
      <c r="E896" s="63" t="s">
        <v>1138</v>
      </c>
      <c r="F896" s="63" t="s">
        <v>14272</v>
      </c>
      <c r="G896" s="63" t="s">
        <v>7060</v>
      </c>
      <c r="H896" s="63" t="s">
        <v>3800</v>
      </c>
      <c r="I896" s="63" t="s">
        <v>14273</v>
      </c>
      <c r="J896" s="63"/>
      <c r="K896" s="63" t="s">
        <v>4284</v>
      </c>
      <c r="L896" s="63" t="s">
        <v>4313</v>
      </c>
      <c r="M896" s="63" t="s">
        <v>4936</v>
      </c>
      <c r="N896" s="63" t="s">
        <v>4278</v>
      </c>
      <c r="O896" s="63"/>
    </row>
    <row r="897" spans="1:15">
      <c r="A897" s="99">
        <v>10163296</v>
      </c>
      <c r="B897" s="63" t="s">
        <v>1139</v>
      </c>
      <c r="C897" s="63" t="s">
        <v>1145</v>
      </c>
      <c r="D897" s="63" t="s">
        <v>1146</v>
      </c>
      <c r="E897" s="63" t="s">
        <v>1142</v>
      </c>
      <c r="F897" s="63" t="s">
        <v>1141</v>
      </c>
      <c r="G897" s="63" t="s">
        <v>5250</v>
      </c>
      <c r="H897" s="63"/>
      <c r="I897" s="63" t="s">
        <v>13199</v>
      </c>
      <c r="J897" s="63"/>
      <c r="K897" s="63" t="s">
        <v>4302</v>
      </c>
      <c r="L897" s="63" t="s">
        <v>12632</v>
      </c>
      <c r="M897" s="63" t="s">
        <v>12633</v>
      </c>
      <c r="N897" s="63" t="s">
        <v>4363</v>
      </c>
      <c r="O897" s="63"/>
    </row>
    <row r="898" spans="1:15">
      <c r="A898" s="99">
        <v>10163298</v>
      </c>
      <c r="B898" s="63" t="s">
        <v>1139</v>
      </c>
      <c r="C898" s="63" t="s">
        <v>1145</v>
      </c>
      <c r="D898" s="63" t="s">
        <v>1146</v>
      </c>
      <c r="E898" s="63"/>
      <c r="F898" s="63" t="s">
        <v>1141</v>
      </c>
      <c r="G898" s="63" t="s">
        <v>5250</v>
      </c>
      <c r="H898" s="63"/>
      <c r="I898" s="63" t="s">
        <v>13199</v>
      </c>
      <c r="J898" s="63"/>
      <c r="K898" s="63" t="s">
        <v>4284</v>
      </c>
      <c r="L898" s="63" t="s">
        <v>4297</v>
      </c>
      <c r="M898" s="63" t="s">
        <v>4295</v>
      </c>
      <c r="N898" s="63" t="s">
        <v>4363</v>
      </c>
      <c r="O898" s="63"/>
    </row>
    <row r="899" spans="1:15">
      <c r="A899" s="99">
        <v>10163299</v>
      </c>
      <c r="B899" s="63" t="s">
        <v>1139</v>
      </c>
      <c r="C899" s="63" t="s">
        <v>1145</v>
      </c>
      <c r="D899" s="63" t="s">
        <v>1146</v>
      </c>
      <c r="E899" s="63" t="s">
        <v>1147</v>
      </c>
      <c r="F899" s="63" t="s">
        <v>1141</v>
      </c>
      <c r="G899" s="63" t="s">
        <v>5250</v>
      </c>
      <c r="H899" s="63"/>
      <c r="I899" s="63" t="s">
        <v>13199</v>
      </c>
      <c r="J899" s="63" t="s">
        <v>5253</v>
      </c>
      <c r="K899" s="63" t="s">
        <v>4390</v>
      </c>
      <c r="L899" s="63" t="s">
        <v>4391</v>
      </c>
      <c r="M899" s="63" t="s">
        <v>4392</v>
      </c>
      <c r="N899" s="63" t="s">
        <v>4363</v>
      </c>
      <c r="O899" s="63"/>
    </row>
    <row r="900" spans="1:15">
      <c r="A900" s="99">
        <v>10163301</v>
      </c>
      <c r="B900" s="63" t="s">
        <v>5249</v>
      </c>
      <c r="C900" s="63" t="s">
        <v>1145</v>
      </c>
      <c r="D900" s="63" t="s">
        <v>1146</v>
      </c>
      <c r="E900" s="63" t="s">
        <v>1149</v>
      </c>
      <c r="F900" s="63" t="s">
        <v>13200</v>
      </c>
      <c r="G900" s="63" t="s">
        <v>5250</v>
      </c>
      <c r="H900" s="63"/>
      <c r="I900" s="63" t="s">
        <v>13199</v>
      </c>
      <c r="J900" s="63"/>
      <c r="K900" s="63" t="s">
        <v>4284</v>
      </c>
      <c r="L900" s="63" t="s">
        <v>4299</v>
      </c>
      <c r="M900" s="63" t="s">
        <v>13201</v>
      </c>
      <c r="N900" s="63" t="s">
        <v>4363</v>
      </c>
      <c r="O900" s="63"/>
    </row>
    <row r="901" spans="1:15">
      <c r="A901" s="99">
        <v>10163302</v>
      </c>
      <c r="B901" s="63" t="s">
        <v>1139</v>
      </c>
      <c r="C901" s="63" t="s">
        <v>1145</v>
      </c>
      <c r="D901" s="63" t="s">
        <v>1146</v>
      </c>
      <c r="E901" s="63" t="s">
        <v>1150</v>
      </c>
      <c r="F901" s="63" t="s">
        <v>1141</v>
      </c>
      <c r="G901" s="63" t="s">
        <v>5250</v>
      </c>
      <c r="H901" s="63"/>
      <c r="I901" s="63" t="s">
        <v>13199</v>
      </c>
      <c r="J901" s="63"/>
      <c r="K901" s="63" t="s">
        <v>4284</v>
      </c>
      <c r="L901" s="63" t="s">
        <v>4297</v>
      </c>
      <c r="M901" s="63" t="s">
        <v>4295</v>
      </c>
      <c r="N901" s="63" t="s">
        <v>4363</v>
      </c>
      <c r="O901" s="63"/>
    </row>
    <row r="902" spans="1:15">
      <c r="A902" s="99">
        <v>10163358</v>
      </c>
      <c r="B902" s="63" t="s">
        <v>7436</v>
      </c>
      <c r="C902" s="63" t="s">
        <v>14560</v>
      </c>
      <c r="D902" s="63" t="s">
        <v>7437</v>
      </c>
      <c r="E902" s="63"/>
      <c r="F902" s="63" t="s">
        <v>14561</v>
      </c>
      <c r="G902" s="63" t="s">
        <v>7438</v>
      </c>
      <c r="H902" s="63"/>
      <c r="I902" s="63" t="s">
        <v>14562</v>
      </c>
      <c r="J902" s="63" t="s">
        <v>7439</v>
      </c>
      <c r="K902" s="63" t="s">
        <v>4284</v>
      </c>
      <c r="L902" s="63" t="s">
        <v>4389</v>
      </c>
      <c r="M902" s="63" t="s">
        <v>4374</v>
      </c>
      <c r="N902" s="63" t="s">
        <v>4278</v>
      </c>
      <c r="O902" s="63"/>
    </row>
    <row r="903" spans="1:15">
      <c r="A903" s="99">
        <v>10163543</v>
      </c>
      <c r="B903" s="63" t="s">
        <v>1151</v>
      </c>
      <c r="C903" s="63" t="s">
        <v>14563</v>
      </c>
      <c r="D903" s="63" t="s">
        <v>7440</v>
      </c>
      <c r="E903" s="63"/>
      <c r="F903" s="63" t="s">
        <v>14564</v>
      </c>
      <c r="G903" s="63" t="s">
        <v>7441</v>
      </c>
      <c r="H903" s="63"/>
      <c r="I903" s="63" t="s">
        <v>14565</v>
      </c>
      <c r="J903" s="63" t="s">
        <v>5424</v>
      </c>
      <c r="K903" s="63" t="s">
        <v>4284</v>
      </c>
      <c r="L903" s="63" t="s">
        <v>2456</v>
      </c>
      <c r="M903" s="63" t="s">
        <v>4327</v>
      </c>
      <c r="N903" s="63" t="s">
        <v>4278</v>
      </c>
      <c r="O903" s="63"/>
    </row>
    <row r="904" spans="1:15">
      <c r="A904" s="99">
        <v>10163544</v>
      </c>
      <c r="B904" s="63" t="s">
        <v>1153</v>
      </c>
      <c r="C904" s="63" t="s">
        <v>14563</v>
      </c>
      <c r="D904" s="63" t="s">
        <v>7440</v>
      </c>
      <c r="E904" s="63"/>
      <c r="F904" s="63" t="s">
        <v>14564</v>
      </c>
      <c r="G904" s="63" t="s">
        <v>7441</v>
      </c>
      <c r="H904" s="63"/>
      <c r="I904" s="63" t="s">
        <v>14565</v>
      </c>
      <c r="J904" s="63" t="s">
        <v>4593</v>
      </c>
      <c r="K904" s="63" t="s">
        <v>4284</v>
      </c>
      <c r="L904" s="63" t="s">
        <v>2456</v>
      </c>
      <c r="M904" s="63" t="s">
        <v>4327</v>
      </c>
      <c r="N904" s="63" t="s">
        <v>4278</v>
      </c>
      <c r="O904" s="63"/>
    </row>
    <row r="905" spans="1:15">
      <c r="A905" s="99">
        <v>10163546</v>
      </c>
      <c r="B905" s="63" t="s">
        <v>1154</v>
      </c>
      <c r="C905" s="63" t="s">
        <v>12860</v>
      </c>
      <c r="D905" s="63" t="s">
        <v>4283</v>
      </c>
      <c r="E905" s="63"/>
      <c r="F905" s="63" t="s">
        <v>14274</v>
      </c>
      <c r="G905" s="63" t="s">
        <v>7061</v>
      </c>
      <c r="H905" s="63"/>
      <c r="I905" s="63" t="s">
        <v>14275</v>
      </c>
      <c r="J905" s="63" t="s">
        <v>4712</v>
      </c>
      <c r="K905" s="63" t="s">
        <v>4284</v>
      </c>
      <c r="L905" s="63" t="s">
        <v>4300</v>
      </c>
      <c r="M905" s="63" t="s">
        <v>4301</v>
      </c>
      <c r="N905" s="63" t="s">
        <v>4278</v>
      </c>
      <c r="O905" s="63"/>
    </row>
    <row r="906" spans="1:15">
      <c r="A906" s="99">
        <v>10163558</v>
      </c>
      <c r="B906" s="63" t="s">
        <v>1157</v>
      </c>
      <c r="C906" s="63" t="s">
        <v>13185</v>
      </c>
      <c r="D906" s="63" t="s">
        <v>4283</v>
      </c>
      <c r="E906" s="63"/>
      <c r="F906" s="63" t="s">
        <v>14566</v>
      </c>
      <c r="G906" s="63" t="s">
        <v>7442</v>
      </c>
      <c r="H906" s="63"/>
      <c r="I906" s="63" t="s">
        <v>14567</v>
      </c>
      <c r="J906" s="63" t="s">
        <v>4586</v>
      </c>
      <c r="K906" s="63" t="s">
        <v>4284</v>
      </c>
      <c r="L906" s="63" t="s">
        <v>110</v>
      </c>
      <c r="M906" s="63" t="s">
        <v>4295</v>
      </c>
      <c r="N906" s="63" t="s">
        <v>4278</v>
      </c>
      <c r="O906" s="63"/>
    </row>
    <row r="907" spans="1:15">
      <c r="A907" s="99">
        <v>10163559</v>
      </c>
      <c r="B907" s="63" t="s">
        <v>1159</v>
      </c>
      <c r="C907" s="63" t="s">
        <v>13185</v>
      </c>
      <c r="D907" s="63" t="s">
        <v>4283</v>
      </c>
      <c r="E907" s="63" t="s">
        <v>7443</v>
      </c>
      <c r="F907" s="63" t="s">
        <v>14566</v>
      </c>
      <c r="G907" s="63" t="s">
        <v>7442</v>
      </c>
      <c r="H907" s="63"/>
      <c r="I907" s="63" t="s">
        <v>14567</v>
      </c>
      <c r="J907" s="63" t="s">
        <v>5177</v>
      </c>
      <c r="K907" s="63" t="s">
        <v>4276</v>
      </c>
      <c r="L907" s="63" t="s">
        <v>110</v>
      </c>
      <c r="M907" s="63" t="s">
        <v>4295</v>
      </c>
      <c r="N907" s="63" t="s">
        <v>4278</v>
      </c>
      <c r="O907" s="63"/>
    </row>
    <row r="908" spans="1:15">
      <c r="A908" s="99">
        <v>10163580</v>
      </c>
      <c r="B908" s="63" t="s">
        <v>1160</v>
      </c>
      <c r="C908" s="63" t="s">
        <v>12651</v>
      </c>
      <c r="D908" s="63" t="s">
        <v>4283</v>
      </c>
      <c r="E908" s="63"/>
      <c r="F908" s="63" t="s">
        <v>12692</v>
      </c>
      <c r="G908" s="63" t="s">
        <v>4558</v>
      </c>
      <c r="H908" s="63"/>
      <c r="I908" s="63" t="s">
        <v>12693</v>
      </c>
      <c r="J908" s="63" t="s">
        <v>4548</v>
      </c>
      <c r="K908" s="63" t="s">
        <v>4302</v>
      </c>
      <c r="L908" s="63" t="s">
        <v>4559</v>
      </c>
      <c r="M908" s="63" t="s">
        <v>6453</v>
      </c>
      <c r="N908" s="63" t="s">
        <v>4278</v>
      </c>
      <c r="O908" s="63"/>
    </row>
    <row r="909" spans="1:15">
      <c r="A909" s="99">
        <v>10163581</v>
      </c>
      <c r="B909" s="63" t="s">
        <v>1160</v>
      </c>
      <c r="C909" s="63" t="s">
        <v>12651</v>
      </c>
      <c r="D909" s="63" t="s">
        <v>4283</v>
      </c>
      <c r="E909" s="63"/>
      <c r="F909" s="63" t="s">
        <v>12694</v>
      </c>
      <c r="G909" s="63" t="s">
        <v>4560</v>
      </c>
      <c r="H909" s="63"/>
      <c r="I909" s="63" t="s">
        <v>12695</v>
      </c>
      <c r="J909" s="63" t="s">
        <v>4333</v>
      </c>
      <c r="K909" s="63" t="s">
        <v>4302</v>
      </c>
      <c r="L909" s="63" t="s">
        <v>4561</v>
      </c>
      <c r="M909" s="63" t="s">
        <v>4562</v>
      </c>
      <c r="N909" s="63" t="s">
        <v>4278</v>
      </c>
      <c r="O909" s="63"/>
    </row>
    <row r="910" spans="1:15">
      <c r="A910" s="99">
        <v>10163873</v>
      </c>
      <c r="B910" s="63" t="s">
        <v>7444</v>
      </c>
      <c r="C910" s="63" t="s">
        <v>14568</v>
      </c>
      <c r="D910" s="63" t="s">
        <v>7445</v>
      </c>
      <c r="E910" s="63"/>
      <c r="F910" s="63" t="s">
        <v>14569</v>
      </c>
      <c r="G910" s="63" t="s">
        <v>7446</v>
      </c>
      <c r="H910" s="63"/>
      <c r="I910" s="63" t="s">
        <v>14570</v>
      </c>
      <c r="J910" s="63"/>
      <c r="K910" s="63" t="s">
        <v>4284</v>
      </c>
      <c r="L910" s="63" t="s">
        <v>4283</v>
      </c>
      <c r="M910" s="63" t="s">
        <v>5657</v>
      </c>
      <c r="N910" s="63" t="s">
        <v>4278</v>
      </c>
      <c r="O910" s="63"/>
    </row>
    <row r="911" spans="1:15">
      <c r="A911" s="99">
        <v>10164216</v>
      </c>
      <c r="B911" s="63" t="s">
        <v>1325</v>
      </c>
      <c r="C911" s="63" t="s">
        <v>101</v>
      </c>
      <c r="D911" s="63" t="s">
        <v>1395</v>
      </c>
      <c r="E911" s="63" t="s">
        <v>14090</v>
      </c>
      <c r="F911" s="63" t="s">
        <v>14091</v>
      </c>
      <c r="G911" s="63" t="s">
        <v>14092</v>
      </c>
      <c r="H911" s="63"/>
      <c r="I911" s="63" t="s">
        <v>14093</v>
      </c>
      <c r="J911" s="63"/>
      <c r="K911" s="63" t="s">
        <v>12672</v>
      </c>
      <c r="L911" s="63" t="s">
        <v>12672</v>
      </c>
      <c r="M911" s="63" t="s">
        <v>12673</v>
      </c>
      <c r="N911" s="63" t="s">
        <v>4363</v>
      </c>
      <c r="O911" s="63"/>
    </row>
    <row r="912" spans="1:15">
      <c r="A912" s="99">
        <v>10164362</v>
      </c>
      <c r="B912" s="63" t="s">
        <v>1325</v>
      </c>
      <c r="C912" s="63" t="s">
        <v>101</v>
      </c>
      <c r="D912" s="63" t="s">
        <v>1395</v>
      </c>
      <c r="E912" s="63"/>
      <c r="F912" s="63" t="s">
        <v>13990</v>
      </c>
      <c r="G912" s="63" t="s">
        <v>13991</v>
      </c>
      <c r="H912" s="63"/>
      <c r="I912" s="63" t="s">
        <v>13409</v>
      </c>
      <c r="J912" s="63"/>
      <c r="K912" s="63" t="s">
        <v>12672</v>
      </c>
      <c r="L912" s="63" t="s">
        <v>12672</v>
      </c>
      <c r="M912" s="63" t="s">
        <v>12673</v>
      </c>
      <c r="N912" s="63" t="s">
        <v>4363</v>
      </c>
      <c r="O912" s="63"/>
    </row>
    <row r="913" spans="1:15">
      <c r="A913" s="99">
        <v>10164367</v>
      </c>
      <c r="B913" s="63" t="s">
        <v>1325</v>
      </c>
      <c r="C913" s="63" t="s">
        <v>101</v>
      </c>
      <c r="D913" s="63" t="s">
        <v>1395</v>
      </c>
      <c r="E913" s="63"/>
      <c r="F913" s="63" t="s">
        <v>13990</v>
      </c>
      <c r="G913" s="63" t="s">
        <v>13991</v>
      </c>
      <c r="H913" s="63"/>
      <c r="I913" s="63" t="s">
        <v>13409</v>
      </c>
      <c r="J913" s="63"/>
      <c r="K913" s="63" t="s">
        <v>12672</v>
      </c>
      <c r="L913" s="63" t="s">
        <v>12672</v>
      </c>
      <c r="M913" s="63" t="s">
        <v>12673</v>
      </c>
      <c r="N913" s="63" t="s">
        <v>4363</v>
      </c>
      <c r="O913" s="63"/>
    </row>
    <row r="914" spans="1:15">
      <c r="A914" s="99">
        <v>10164544</v>
      </c>
      <c r="B914" s="63" t="s">
        <v>6830</v>
      </c>
      <c r="C914" s="63" t="s">
        <v>101</v>
      </c>
      <c r="D914" s="63" t="s">
        <v>1395</v>
      </c>
      <c r="E914" s="63" t="s">
        <v>14094</v>
      </c>
      <c r="F914" s="63" t="s">
        <v>14095</v>
      </c>
      <c r="G914" s="63" t="s">
        <v>14096</v>
      </c>
      <c r="H914" s="63"/>
      <c r="I914" s="63" t="s">
        <v>14097</v>
      </c>
      <c r="J914" s="63" t="s">
        <v>4522</v>
      </c>
      <c r="K914" s="63" t="s">
        <v>12672</v>
      </c>
      <c r="L914" s="63" t="s">
        <v>12672</v>
      </c>
      <c r="M914" s="63" t="s">
        <v>12673</v>
      </c>
      <c r="N914" s="63" t="s">
        <v>4278</v>
      </c>
      <c r="O914" s="63"/>
    </row>
    <row r="915" spans="1:15">
      <c r="A915" s="99">
        <v>10164551</v>
      </c>
      <c r="B915" s="63" t="s">
        <v>6346</v>
      </c>
      <c r="C915" s="63" t="s">
        <v>12860</v>
      </c>
      <c r="D915" s="63" t="s">
        <v>6347</v>
      </c>
      <c r="E915" s="63"/>
      <c r="F915" s="63" t="s">
        <v>13690</v>
      </c>
      <c r="G915" s="63" t="s">
        <v>6348</v>
      </c>
      <c r="H915" s="63"/>
      <c r="I915" s="63" t="s">
        <v>13691</v>
      </c>
      <c r="J915" s="63"/>
      <c r="K915" s="63" t="s">
        <v>4284</v>
      </c>
      <c r="L915" s="63" t="s">
        <v>4549</v>
      </c>
      <c r="M915" s="63" t="s">
        <v>4277</v>
      </c>
      <c r="N915" s="63" t="s">
        <v>4278</v>
      </c>
      <c r="O915" s="63"/>
    </row>
    <row r="916" spans="1:15">
      <c r="A916" s="99">
        <v>10164572</v>
      </c>
      <c r="B916" s="63" t="s">
        <v>7268</v>
      </c>
      <c r="C916" s="63" t="s">
        <v>101</v>
      </c>
      <c r="D916" s="63" t="s">
        <v>4907</v>
      </c>
      <c r="E916" s="63" t="s">
        <v>1169</v>
      </c>
      <c r="F916" s="63" t="s">
        <v>1171</v>
      </c>
      <c r="G916" s="63" t="s">
        <v>6923</v>
      </c>
      <c r="H916" s="63"/>
      <c r="I916" s="63" t="s">
        <v>14446</v>
      </c>
      <c r="J916" s="63" t="s">
        <v>5972</v>
      </c>
      <c r="K916" s="63" t="s">
        <v>4390</v>
      </c>
      <c r="L916" s="63" t="s">
        <v>6925</v>
      </c>
      <c r="M916" s="63" t="s">
        <v>6926</v>
      </c>
      <c r="N916" s="63" t="s">
        <v>4363</v>
      </c>
      <c r="O916" s="63"/>
    </row>
    <row r="917" spans="1:15">
      <c r="A917" s="99">
        <v>10164649</v>
      </c>
      <c r="B917" s="63" t="s">
        <v>7016</v>
      </c>
      <c r="C917" s="63" t="s">
        <v>12860</v>
      </c>
      <c r="D917" s="63" t="s">
        <v>872</v>
      </c>
      <c r="E917" s="63"/>
      <c r="F917" s="63" t="s">
        <v>14276</v>
      </c>
      <c r="G917" s="63" t="s">
        <v>7062</v>
      </c>
      <c r="H917" s="63"/>
      <c r="I917" s="63" t="s">
        <v>14277</v>
      </c>
      <c r="J917" s="63"/>
      <c r="K917" s="63" t="s">
        <v>4284</v>
      </c>
      <c r="L917" s="63" t="s">
        <v>4283</v>
      </c>
      <c r="M917" s="63" t="s">
        <v>4936</v>
      </c>
      <c r="N917" s="63" t="s">
        <v>4278</v>
      </c>
      <c r="O917" s="63"/>
    </row>
    <row r="918" spans="1:15">
      <c r="A918" s="99">
        <v>10164844</v>
      </c>
      <c r="B918" s="63" t="s">
        <v>7063</v>
      </c>
      <c r="C918" s="63" t="s">
        <v>101</v>
      </c>
      <c r="D918" s="63" t="s">
        <v>7064</v>
      </c>
      <c r="E918" s="63"/>
      <c r="F918" s="63" t="s">
        <v>14278</v>
      </c>
      <c r="G918" s="63" t="s">
        <v>7065</v>
      </c>
      <c r="H918" s="63"/>
      <c r="I918" s="63" t="s">
        <v>14279</v>
      </c>
      <c r="J918" s="63" t="s">
        <v>5324</v>
      </c>
      <c r="K918" s="63" t="s">
        <v>4284</v>
      </c>
      <c r="L918" s="63" t="s">
        <v>4549</v>
      </c>
      <c r="M918" s="63" t="s">
        <v>5657</v>
      </c>
      <c r="N918" s="63" t="s">
        <v>4278</v>
      </c>
      <c r="O918" s="63"/>
    </row>
    <row r="919" spans="1:15">
      <c r="A919" s="99">
        <v>10164978</v>
      </c>
      <c r="B919" s="63" t="s">
        <v>1325</v>
      </c>
      <c r="C919" s="63" t="s">
        <v>101</v>
      </c>
      <c r="D919" s="63" t="s">
        <v>1395</v>
      </c>
      <c r="E919" s="63"/>
      <c r="F919" s="63" t="s">
        <v>13990</v>
      </c>
      <c r="G919" s="63" t="s">
        <v>13991</v>
      </c>
      <c r="H919" s="63"/>
      <c r="I919" s="63" t="s">
        <v>13409</v>
      </c>
      <c r="J919" s="63"/>
      <c r="K919" s="63" t="s">
        <v>12672</v>
      </c>
      <c r="L919" s="63" t="s">
        <v>12672</v>
      </c>
      <c r="M919" s="63" t="s">
        <v>12673</v>
      </c>
      <c r="N919" s="63" t="s">
        <v>4363</v>
      </c>
      <c r="O919" s="63"/>
    </row>
    <row r="920" spans="1:15">
      <c r="A920" s="99">
        <v>10165007</v>
      </c>
      <c r="B920" s="63" t="s">
        <v>5857</v>
      </c>
      <c r="C920" s="63" t="s">
        <v>107</v>
      </c>
      <c r="D920" s="63" t="s">
        <v>827</v>
      </c>
      <c r="E920" s="63" t="s">
        <v>1174</v>
      </c>
      <c r="F920" s="63" t="s">
        <v>1175</v>
      </c>
      <c r="G920" s="63" t="s">
        <v>5858</v>
      </c>
      <c r="H920" s="63"/>
      <c r="I920" s="63" t="s">
        <v>13391</v>
      </c>
      <c r="J920" s="63" t="s">
        <v>5335</v>
      </c>
      <c r="K920" s="63" t="s">
        <v>5419</v>
      </c>
      <c r="L920" s="63" t="s">
        <v>110</v>
      </c>
      <c r="M920" s="63" t="s">
        <v>4295</v>
      </c>
      <c r="N920" s="63" t="s">
        <v>4363</v>
      </c>
      <c r="O920" s="63"/>
    </row>
    <row r="921" spans="1:15">
      <c r="A921" s="99">
        <v>10165102</v>
      </c>
      <c r="B921" s="63" t="s">
        <v>7447</v>
      </c>
      <c r="C921" s="63" t="s">
        <v>14229</v>
      </c>
      <c r="D921" s="63" t="s">
        <v>7448</v>
      </c>
      <c r="E921" s="63"/>
      <c r="F921" s="63" t="s">
        <v>14571</v>
      </c>
      <c r="G921" s="63" t="s">
        <v>7449</v>
      </c>
      <c r="H921" s="63"/>
      <c r="I921" s="63" t="s">
        <v>12845</v>
      </c>
      <c r="J921" s="63" t="s">
        <v>4589</v>
      </c>
      <c r="K921" s="63" t="s">
        <v>4684</v>
      </c>
      <c r="L921" s="63" t="s">
        <v>7450</v>
      </c>
      <c r="M921" s="63" t="s">
        <v>4608</v>
      </c>
      <c r="N921" s="63" t="s">
        <v>4278</v>
      </c>
      <c r="O921" s="63"/>
    </row>
    <row r="922" spans="1:15">
      <c r="A922" s="99">
        <v>10165135</v>
      </c>
      <c r="B922" s="63" t="s">
        <v>7451</v>
      </c>
      <c r="C922" s="63" t="s">
        <v>14572</v>
      </c>
      <c r="D922" s="63" t="s">
        <v>7452</v>
      </c>
      <c r="E922" s="63"/>
      <c r="F922" s="63" t="s">
        <v>14573</v>
      </c>
      <c r="G922" s="63" t="s">
        <v>7453</v>
      </c>
      <c r="H922" s="63"/>
      <c r="I922" s="63" t="s">
        <v>14574</v>
      </c>
      <c r="J922" s="63" t="s">
        <v>5424</v>
      </c>
      <c r="K922" s="63" t="s">
        <v>4284</v>
      </c>
      <c r="L922" s="63" t="s">
        <v>4297</v>
      </c>
      <c r="M922" s="63" t="s">
        <v>4295</v>
      </c>
      <c r="N922" s="63" t="s">
        <v>4278</v>
      </c>
      <c r="O922" s="63"/>
    </row>
    <row r="923" spans="1:15">
      <c r="A923" s="99">
        <v>10165136</v>
      </c>
      <c r="B923" s="63" t="s">
        <v>7454</v>
      </c>
      <c r="C923" s="63" t="s">
        <v>14572</v>
      </c>
      <c r="D923" s="63" t="s">
        <v>7455</v>
      </c>
      <c r="E923" s="63"/>
      <c r="F923" s="63" t="s">
        <v>14573</v>
      </c>
      <c r="G923" s="63" t="s">
        <v>7456</v>
      </c>
      <c r="H923" s="63"/>
      <c r="I923" s="63" t="s">
        <v>14574</v>
      </c>
      <c r="J923" s="63" t="s">
        <v>5424</v>
      </c>
      <c r="K923" s="63" t="s">
        <v>4284</v>
      </c>
      <c r="L923" s="63" t="s">
        <v>4297</v>
      </c>
      <c r="M923" s="63" t="s">
        <v>4295</v>
      </c>
      <c r="N923" s="63" t="s">
        <v>4278</v>
      </c>
      <c r="O923" s="63"/>
    </row>
    <row r="924" spans="1:15">
      <c r="A924" s="99">
        <v>10165141</v>
      </c>
      <c r="B924" s="63" t="s">
        <v>7457</v>
      </c>
      <c r="C924" s="63" t="s">
        <v>13185</v>
      </c>
      <c r="D924" s="63" t="s">
        <v>7458</v>
      </c>
      <c r="E924" s="63" t="s">
        <v>7459</v>
      </c>
      <c r="F924" s="63" t="s">
        <v>14575</v>
      </c>
      <c r="G924" s="63" t="s">
        <v>7460</v>
      </c>
      <c r="H924" s="63"/>
      <c r="I924" s="63" t="s">
        <v>13735</v>
      </c>
      <c r="J924" s="63" t="s">
        <v>5424</v>
      </c>
      <c r="K924" s="63" t="s">
        <v>4284</v>
      </c>
      <c r="L924" s="63" t="s">
        <v>4299</v>
      </c>
      <c r="M924" s="63" t="s">
        <v>4281</v>
      </c>
      <c r="N924" s="63" t="s">
        <v>4278</v>
      </c>
      <c r="O924" s="63"/>
    </row>
    <row r="925" spans="1:15">
      <c r="A925" s="99">
        <v>10165142</v>
      </c>
      <c r="B925" s="63" t="s">
        <v>5478</v>
      </c>
      <c r="C925" s="63" t="s">
        <v>107</v>
      </c>
      <c r="D925" s="63" t="s">
        <v>1186</v>
      </c>
      <c r="E925" s="63" t="s">
        <v>1184</v>
      </c>
      <c r="F925" s="63" t="s">
        <v>13277</v>
      </c>
      <c r="G925" s="63" t="s">
        <v>5479</v>
      </c>
      <c r="H925" s="63"/>
      <c r="I925" s="63" t="s">
        <v>13278</v>
      </c>
      <c r="J925" s="63" t="s">
        <v>4678</v>
      </c>
      <c r="K925" s="63" t="s">
        <v>5480</v>
      </c>
      <c r="L925" s="63" t="s">
        <v>110</v>
      </c>
      <c r="M925" s="63" t="s">
        <v>4295</v>
      </c>
      <c r="N925" s="63" t="s">
        <v>4278</v>
      </c>
      <c r="O925" s="63"/>
    </row>
    <row r="926" spans="1:15">
      <c r="A926" s="99">
        <v>10165143</v>
      </c>
      <c r="B926" s="63" t="s">
        <v>5478</v>
      </c>
      <c r="C926" s="63" t="s">
        <v>107</v>
      </c>
      <c r="D926" s="63" t="s">
        <v>1186</v>
      </c>
      <c r="E926" s="63" t="s">
        <v>1187</v>
      </c>
      <c r="F926" s="63" t="s">
        <v>13277</v>
      </c>
      <c r="G926" s="63" t="s">
        <v>5479</v>
      </c>
      <c r="H926" s="63"/>
      <c r="I926" s="63" t="s">
        <v>13278</v>
      </c>
      <c r="J926" s="63" t="s">
        <v>4576</v>
      </c>
      <c r="K926" s="63" t="s">
        <v>9268</v>
      </c>
      <c r="L926" s="63" t="s">
        <v>110</v>
      </c>
      <c r="M926" s="63" t="s">
        <v>4281</v>
      </c>
      <c r="N926" s="63" t="s">
        <v>4278</v>
      </c>
      <c r="O926" s="63"/>
    </row>
    <row r="927" spans="1:15">
      <c r="A927" s="99">
        <v>10165144</v>
      </c>
      <c r="B927" s="63" t="s">
        <v>5478</v>
      </c>
      <c r="C927" s="63" t="s">
        <v>12860</v>
      </c>
      <c r="D927" s="63" t="s">
        <v>1186</v>
      </c>
      <c r="E927" s="63"/>
      <c r="F927" s="63" t="s">
        <v>13277</v>
      </c>
      <c r="G927" s="63" t="s">
        <v>5479</v>
      </c>
      <c r="H927" s="63"/>
      <c r="I927" s="63" t="s">
        <v>13278</v>
      </c>
      <c r="J927" s="63" t="s">
        <v>4592</v>
      </c>
      <c r="K927" s="63" t="s">
        <v>4284</v>
      </c>
      <c r="L927" s="63" t="s">
        <v>5928</v>
      </c>
      <c r="M927" s="63" t="s">
        <v>4295</v>
      </c>
      <c r="N927" s="63" t="s">
        <v>4278</v>
      </c>
      <c r="O927" s="63"/>
    </row>
    <row r="928" spans="1:15">
      <c r="A928" s="99">
        <v>10165145</v>
      </c>
      <c r="B928" s="63" t="s">
        <v>5478</v>
      </c>
      <c r="C928" s="63" t="s">
        <v>107</v>
      </c>
      <c r="D928" s="63" t="s">
        <v>1186</v>
      </c>
      <c r="E928" s="63" t="s">
        <v>1189</v>
      </c>
      <c r="F928" s="63" t="s">
        <v>13277</v>
      </c>
      <c r="G928" s="63" t="s">
        <v>5479</v>
      </c>
      <c r="H928" s="63" t="s">
        <v>3800</v>
      </c>
      <c r="I928" s="63" t="s">
        <v>13278</v>
      </c>
      <c r="J928" s="63" t="s">
        <v>4678</v>
      </c>
      <c r="K928" s="63" t="s">
        <v>4950</v>
      </c>
      <c r="L928" s="63" t="s">
        <v>272</v>
      </c>
      <c r="M928" s="63" t="s">
        <v>4295</v>
      </c>
      <c r="N928" s="63" t="s">
        <v>4278</v>
      </c>
      <c r="O928" s="63"/>
    </row>
    <row r="929" spans="1:15">
      <c r="A929" s="99">
        <v>10165146</v>
      </c>
      <c r="B929" s="63" t="s">
        <v>5478</v>
      </c>
      <c r="C929" s="63" t="s">
        <v>107</v>
      </c>
      <c r="D929" s="63" t="s">
        <v>1186</v>
      </c>
      <c r="E929" s="63" t="s">
        <v>8384</v>
      </c>
      <c r="F929" s="63" t="s">
        <v>13277</v>
      </c>
      <c r="G929" s="63" t="s">
        <v>5479</v>
      </c>
      <c r="H929" s="63"/>
      <c r="I929" s="63" t="s">
        <v>13278</v>
      </c>
      <c r="J929" s="63" t="s">
        <v>4738</v>
      </c>
      <c r="K929" s="63" t="s">
        <v>5859</v>
      </c>
      <c r="L929" s="63" t="s">
        <v>1190</v>
      </c>
      <c r="M929" s="63" t="s">
        <v>4281</v>
      </c>
      <c r="N929" s="63" t="s">
        <v>4278</v>
      </c>
      <c r="O929" s="63"/>
    </row>
    <row r="930" spans="1:15">
      <c r="A930" s="99">
        <v>10165148</v>
      </c>
      <c r="B930" s="63" t="s">
        <v>5478</v>
      </c>
      <c r="C930" s="63" t="s">
        <v>107</v>
      </c>
      <c r="D930" s="63" t="s">
        <v>1186</v>
      </c>
      <c r="E930" s="63" t="s">
        <v>1192</v>
      </c>
      <c r="F930" s="63" t="s">
        <v>13277</v>
      </c>
      <c r="G930" s="63" t="s">
        <v>5479</v>
      </c>
      <c r="H930" s="63"/>
      <c r="I930" s="63" t="s">
        <v>13278</v>
      </c>
      <c r="J930" s="63" t="s">
        <v>4678</v>
      </c>
      <c r="K930" s="63" t="s">
        <v>5860</v>
      </c>
      <c r="L930" s="63" t="s">
        <v>110</v>
      </c>
      <c r="M930" s="63" t="s">
        <v>4295</v>
      </c>
      <c r="N930" s="63" t="s">
        <v>4278</v>
      </c>
      <c r="O930" s="63"/>
    </row>
    <row r="931" spans="1:15">
      <c r="A931" s="99">
        <v>10165149</v>
      </c>
      <c r="B931" s="63" t="s">
        <v>5478</v>
      </c>
      <c r="C931" s="63" t="s">
        <v>107</v>
      </c>
      <c r="D931" s="63" t="s">
        <v>1186</v>
      </c>
      <c r="E931" s="63" t="s">
        <v>1193</v>
      </c>
      <c r="F931" s="63" t="s">
        <v>13277</v>
      </c>
      <c r="G931" s="63" t="s">
        <v>5479</v>
      </c>
      <c r="H931" s="63"/>
      <c r="I931" s="63" t="s">
        <v>13278</v>
      </c>
      <c r="J931" s="63" t="s">
        <v>5349</v>
      </c>
      <c r="K931" s="63" t="s">
        <v>4284</v>
      </c>
      <c r="L931" s="63" t="s">
        <v>109</v>
      </c>
      <c r="M931" s="63" t="s">
        <v>4281</v>
      </c>
      <c r="N931" s="63" t="s">
        <v>4278</v>
      </c>
      <c r="O931" s="63"/>
    </row>
    <row r="932" spans="1:15">
      <c r="A932" s="99">
        <v>10165150</v>
      </c>
      <c r="B932" s="63" t="s">
        <v>5478</v>
      </c>
      <c r="C932" s="63" t="s">
        <v>107</v>
      </c>
      <c r="D932" s="63" t="s">
        <v>1186</v>
      </c>
      <c r="E932" s="63" t="s">
        <v>1194</v>
      </c>
      <c r="F932" s="63" t="s">
        <v>13277</v>
      </c>
      <c r="G932" s="63" t="s">
        <v>5479</v>
      </c>
      <c r="H932" s="63"/>
      <c r="I932" s="63" t="s">
        <v>13278</v>
      </c>
      <c r="J932" s="63" t="s">
        <v>5335</v>
      </c>
      <c r="K932" s="63" t="s">
        <v>13098</v>
      </c>
      <c r="L932" s="63" t="s">
        <v>110</v>
      </c>
      <c r="M932" s="63" t="s">
        <v>4281</v>
      </c>
      <c r="N932" s="63" t="s">
        <v>4278</v>
      </c>
      <c r="O932" s="63"/>
    </row>
    <row r="933" spans="1:15">
      <c r="A933" s="99">
        <v>10165151</v>
      </c>
      <c r="B933" s="63" t="s">
        <v>5478</v>
      </c>
      <c r="C933" s="63" t="s">
        <v>107</v>
      </c>
      <c r="D933" s="63" t="s">
        <v>1186</v>
      </c>
      <c r="E933" s="63" t="s">
        <v>1195</v>
      </c>
      <c r="F933" s="63" t="s">
        <v>13277</v>
      </c>
      <c r="G933" s="63" t="s">
        <v>5479</v>
      </c>
      <c r="H933" s="63"/>
      <c r="I933" s="63" t="s">
        <v>13278</v>
      </c>
      <c r="J933" s="63" t="s">
        <v>5335</v>
      </c>
      <c r="K933" s="63" t="s">
        <v>9269</v>
      </c>
      <c r="L933" s="63" t="s">
        <v>110</v>
      </c>
      <c r="M933" s="63" t="s">
        <v>4281</v>
      </c>
      <c r="N933" s="63" t="s">
        <v>4278</v>
      </c>
      <c r="O933" s="63"/>
    </row>
    <row r="934" spans="1:15">
      <c r="A934" s="99">
        <v>10165152</v>
      </c>
      <c r="B934" s="63" t="s">
        <v>5478</v>
      </c>
      <c r="C934" s="63" t="s">
        <v>107</v>
      </c>
      <c r="D934" s="63" t="s">
        <v>1186</v>
      </c>
      <c r="E934" s="63" t="s">
        <v>1196</v>
      </c>
      <c r="F934" s="63" t="s">
        <v>13277</v>
      </c>
      <c r="G934" s="63" t="s">
        <v>5479</v>
      </c>
      <c r="H934" s="63"/>
      <c r="I934" s="63" t="s">
        <v>13278</v>
      </c>
      <c r="J934" s="63" t="s">
        <v>4738</v>
      </c>
      <c r="K934" s="63" t="s">
        <v>4949</v>
      </c>
      <c r="L934" s="63" t="s">
        <v>110</v>
      </c>
      <c r="M934" s="63" t="s">
        <v>4295</v>
      </c>
      <c r="N934" s="63" t="s">
        <v>4278</v>
      </c>
      <c r="O934" s="63"/>
    </row>
    <row r="935" spans="1:15">
      <c r="A935" s="99">
        <v>10165153</v>
      </c>
      <c r="B935" s="63" t="s">
        <v>5478</v>
      </c>
      <c r="C935" s="63" t="s">
        <v>107</v>
      </c>
      <c r="D935" s="63" t="s">
        <v>1186</v>
      </c>
      <c r="E935" s="63" t="s">
        <v>1197</v>
      </c>
      <c r="F935" s="63" t="s">
        <v>13277</v>
      </c>
      <c r="G935" s="63" t="s">
        <v>5479</v>
      </c>
      <c r="H935" s="63"/>
      <c r="I935" s="63" t="s">
        <v>13278</v>
      </c>
      <c r="J935" s="63" t="s">
        <v>5335</v>
      </c>
      <c r="K935" s="63" t="s">
        <v>5368</v>
      </c>
      <c r="L935" s="63" t="s">
        <v>2032</v>
      </c>
      <c r="M935" s="63" t="s">
        <v>4281</v>
      </c>
      <c r="N935" s="63" t="s">
        <v>4278</v>
      </c>
      <c r="O935" s="63"/>
    </row>
    <row r="936" spans="1:15">
      <c r="A936" s="99">
        <v>10165154</v>
      </c>
      <c r="B936" s="63" t="s">
        <v>5478</v>
      </c>
      <c r="C936" s="63" t="s">
        <v>107</v>
      </c>
      <c r="D936" s="63" t="s">
        <v>1186</v>
      </c>
      <c r="E936" s="63" t="s">
        <v>1198</v>
      </c>
      <c r="F936" s="63" t="s">
        <v>13277</v>
      </c>
      <c r="G936" s="63" t="s">
        <v>5479</v>
      </c>
      <c r="H936" s="63"/>
      <c r="I936" s="63" t="s">
        <v>13278</v>
      </c>
      <c r="J936" s="63"/>
      <c r="K936" s="63" t="s">
        <v>5263</v>
      </c>
      <c r="L936" s="63" t="s">
        <v>110</v>
      </c>
      <c r="M936" s="63" t="s">
        <v>4295</v>
      </c>
      <c r="N936" s="63" t="s">
        <v>4278</v>
      </c>
      <c r="O936" s="63"/>
    </row>
    <row r="937" spans="1:15">
      <c r="A937" s="99">
        <v>10165155</v>
      </c>
      <c r="B937" s="63" t="s">
        <v>5478</v>
      </c>
      <c r="C937" s="63" t="s">
        <v>107</v>
      </c>
      <c r="D937" s="63" t="s">
        <v>1186</v>
      </c>
      <c r="E937" s="63" t="s">
        <v>1199</v>
      </c>
      <c r="F937" s="63" t="s">
        <v>13277</v>
      </c>
      <c r="G937" s="63" t="s">
        <v>5479</v>
      </c>
      <c r="H937" s="63"/>
      <c r="I937" s="63" t="s">
        <v>13278</v>
      </c>
      <c r="J937" s="63" t="s">
        <v>5335</v>
      </c>
      <c r="K937" s="63" t="s">
        <v>5482</v>
      </c>
      <c r="L937" s="63" t="s">
        <v>110</v>
      </c>
      <c r="M937" s="63" t="s">
        <v>4295</v>
      </c>
      <c r="N937" s="63" t="s">
        <v>4278</v>
      </c>
      <c r="O937" s="63"/>
    </row>
    <row r="938" spans="1:15">
      <c r="A938" s="99">
        <v>10165156</v>
      </c>
      <c r="B938" s="63" t="s">
        <v>5478</v>
      </c>
      <c r="C938" s="63" t="s">
        <v>107</v>
      </c>
      <c r="D938" s="63" t="s">
        <v>1186</v>
      </c>
      <c r="E938" s="63" t="s">
        <v>1200</v>
      </c>
      <c r="F938" s="63" t="s">
        <v>13277</v>
      </c>
      <c r="G938" s="63" t="s">
        <v>5479</v>
      </c>
      <c r="H938" s="63"/>
      <c r="I938" s="63" t="s">
        <v>13278</v>
      </c>
      <c r="J938" s="63"/>
      <c r="K938" s="63" t="s">
        <v>5483</v>
      </c>
      <c r="L938" s="63" t="s">
        <v>110</v>
      </c>
      <c r="M938" s="63" t="s">
        <v>4281</v>
      </c>
      <c r="N938" s="63" t="s">
        <v>4278</v>
      </c>
      <c r="O938" s="63"/>
    </row>
    <row r="939" spans="1:15">
      <c r="A939" s="99">
        <v>10165157</v>
      </c>
      <c r="B939" s="63" t="s">
        <v>5478</v>
      </c>
      <c r="C939" s="63" t="s">
        <v>107</v>
      </c>
      <c r="D939" s="63" t="s">
        <v>1186</v>
      </c>
      <c r="E939" s="63" t="s">
        <v>1201</v>
      </c>
      <c r="F939" s="63" t="s">
        <v>13277</v>
      </c>
      <c r="G939" s="63" t="s">
        <v>5479</v>
      </c>
      <c r="H939" s="63"/>
      <c r="I939" s="63" t="s">
        <v>13278</v>
      </c>
      <c r="J939" s="63"/>
      <c r="K939" s="63" t="s">
        <v>5484</v>
      </c>
      <c r="L939" s="63" t="s">
        <v>110</v>
      </c>
      <c r="M939" s="63" t="s">
        <v>4281</v>
      </c>
      <c r="N939" s="63" t="s">
        <v>4278</v>
      </c>
      <c r="O939" s="63"/>
    </row>
    <row r="940" spans="1:15">
      <c r="A940" s="99">
        <v>10165158</v>
      </c>
      <c r="B940" s="63" t="s">
        <v>5478</v>
      </c>
      <c r="C940" s="63" t="s">
        <v>107</v>
      </c>
      <c r="D940" s="63" t="s">
        <v>1186</v>
      </c>
      <c r="E940" s="63" t="s">
        <v>1202</v>
      </c>
      <c r="F940" s="63" t="s">
        <v>13279</v>
      </c>
      <c r="G940" s="63" t="s">
        <v>5479</v>
      </c>
      <c r="H940" s="63"/>
      <c r="I940" s="63" t="s">
        <v>13278</v>
      </c>
      <c r="J940" s="63" t="s">
        <v>4738</v>
      </c>
      <c r="K940" s="63" t="s">
        <v>4284</v>
      </c>
      <c r="L940" s="63" t="s">
        <v>110</v>
      </c>
      <c r="M940" s="63" t="s">
        <v>4281</v>
      </c>
      <c r="N940" s="63" t="s">
        <v>4278</v>
      </c>
      <c r="O940" s="63"/>
    </row>
    <row r="941" spans="1:15">
      <c r="A941" s="99">
        <v>10165159</v>
      </c>
      <c r="B941" s="63" t="s">
        <v>5478</v>
      </c>
      <c r="C941" s="63" t="s">
        <v>107</v>
      </c>
      <c r="D941" s="63" t="s">
        <v>1186</v>
      </c>
      <c r="E941" s="63" t="s">
        <v>8377</v>
      </c>
      <c r="F941" s="63" t="s">
        <v>13277</v>
      </c>
      <c r="G941" s="63" t="s">
        <v>5479</v>
      </c>
      <c r="H941" s="63"/>
      <c r="I941" s="63" t="s">
        <v>13278</v>
      </c>
      <c r="J941" s="63" t="s">
        <v>9139</v>
      </c>
      <c r="K941" s="63" t="s">
        <v>9206</v>
      </c>
      <c r="L941" s="63" t="s">
        <v>110</v>
      </c>
      <c r="M941" s="63" t="s">
        <v>4281</v>
      </c>
      <c r="N941" s="63" t="s">
        <v>4278</v>
      </c>
      <c r="O941" s="63"/>
    </row>
    <row r="942" spans="1:15">
      <c r="A942" s="99">
        <v>10165160</v>
      </c>
      <c r="B942" s="63" t="s">
        <v>5478</v>
      </c>
      <c r="C942" s="63" t="s">
        <v>107</v>
      </c>
      <c r="D942" s="63" t="s">
        <v>1186</v>
      </c>
      <c r="E942" s="63" t="s">
        <v>1203</v>
      </c>
      <c r="F942" s="63" t="s">
        <v>13277</v>
      </c>
      <c r="G942" s="63" t="s">
        <v>5479</v>
      </c>
      <c r="H942" s="63"/>
      <c r="I942" s="63" t="s">
        <v>13278</v>
      </c>
      <c r="J942" s="63" t="s">
        <v>5365</v>
      </c>
      <c r="K942" s="63" t="s">
        <v>5366</v>
      </c>
      <c r="L942" s="63" t="s">
        <v>5367</v>
      </c>
      <c r="M942" s="63" t="s">
        <v>4281</v>
      </c>
      <c r="N942" s="63" t="s">
        <v>4278</v>
      </c>
      <c r="O942" s="63"/>
    </row>
    <row r="943" spans="1:15">
      <c r="A943" s="99">
        <v>10165161</v>
      </c>
      <c r="B943" s="63" t="s">
        <v>5478</v>
      </c>
      <c r="C943" s="63" t="s">
        <v>107</v>
      </c>
      <c r="D943" s="63" t="s">
        <v>1186</v>
      </c>
      <c r="E943" s="63" t="s">
        <v>1204</v>
      </c>
      <c r="F943" s="63" t="s">
        <v>13277</v>
      </c>
      <c r="G943" s="63" t="s">
        <v>5479</v>
      </c>
      <c r="H943" s="63"/>
      <c r="I943" s="63" t="s">
        <v>13278</v>
      </c>
      <c r="J943" s="63" t="s">
        <v>5348</v>
      </c>
      <c r="K943" s="63" t="s">
        <v>4948</v>
      </c>
      <c r="L943" s="63" t="s">
        <v>110</v>
      </c>
      <c r="M943" s="63" t="s">
        <v>4281</v>
      </c>
      <c r="N943" s="63" t="s">
        <v>4278</v>
      </c>
      <c r="O943" s="63"/>
    </row>
    <row r="944" spans="1:15">
      <c r="A944" s="99">
        <v>10165162</v>
      </c>
      <c r="B944" s="63" t="s">
        <v>5478</v>
      </c>
      <c r="C944" s="63" t="s">
        <v>107</v>
      </c>
      <c r="D944" s="63" t="s">
        <v>1186</v>
      </c>
      <c r="E944" s="63" t="s">
        <v>1205</v>
      </c>
      <c r="F944" s="63" t="s">
        <v>13277</v>
      </c>
      <c r="G944" s="63" t="s">
        <v>5479</v>
      </c>
      <c r="H944" s="63"/>
      <c r="I944" s="63" t="s">
        <v>13278</v>
      </c>
      <c r="J944" s="63" t="s">
        <v>4318</v>
      </c>
      <c r="K944" s="63" t="s">
        <v>9193</v>
      </c>
      <c r="L944" s="63" t="s">
        <v>110</v>
      </c>
      <c r="M944" s="63" t="s">
        <v>4281</v>
      </c>
      <c r="N944" s="63" t="s">
        <v>4278</v>
      </c>
      <c r="O944" s="63"/>
    </row>
    <row r="945" spans="1:15">
      <c r="A945" s="99">
        <v>10165163</v>
      </c>
      <c r="B945" s="63" t="s">
        <v>5478</v>
      </c>
      <c r="C945" s="63" t="s">
        <v>107</v>
      </c>
      <c r="D945" s="63" t="s">
        <v>1186</v>
      </c>
      <c r="E945" s="63" t="s">
        <v>1206</v>
      </c>
      <c r="F945" s="63" t="s">
        <v>13277</v>
      </c>
      <c r="G945" s="63" t="s">
        <v>5479</v>
      </c>
      <c r="H945" s="63"/>
      <c r="I945" s="63" t="s">
        <v>13278</v>
      </c>
      <c r="J945" s="63" t="s">
        <v>4678</v>
      </c>
      <c r="K945" s="63" t="s">
        <v>5325</v>
      </c>
      <c r="L945" s="63" t="s">
        <v>110</v>
      </c>
      <c r="M945" s="63" t="s">
        <v>4295</v>
      </c>
      <c r="N945" s="63" t="s">
        <v>4278</v>
      </c>
      <c r="O945" s="63"/>
    </row>
    <row r="946" spans="1:15">
      <c r="A946" s="99">
        <v>10165164</v>
      </c>
      <c r="B946" s="63" t="s">
        <v>5478</v>
      </c>
      <c r="C946" s="63" t="s">
        <v>107</v>
      </c>
      <c r="D946" s="63" t="s">
        <v>1186</v>
      </c>
      <c r="E946" s="63" t="s">
        <v>1207</v>
      </c>
      <c r="F946" s="63" t="s">
        <v>13277</v>
      </c>
      <c r="G946" s="63" t="s">
        <v>5479</v>
      </c>
      <c r="H946" s="63"/>
      <c r="I946" s="63" t="s">
        <v>13278</v>
      </c>
      <c r="J946" s="63"/>
      <c r="K946" s="63" t="s">
        <v>5485</v>
      </c>
      <c r="L946" s="63" t="s">
        <v>110</v>
      </c>
      <c r="M946" s="63" t="s">
        <v>4281</v>
      </c>
      <c r="N946" s="63" t="s">
        <v>4278</v>
      </c>
      <c r="O946" s="63"/>
    </row>
    <row r="947" spans="1:15">
      <c r="A947" s="99">
        <v>10165165</v>
      </c>
      <c r="B947" s="63" t="s">
        <v>5478</v>
      </c>
      <c r="C947" s="63" t="s">
        <v>107</v>
      </c>
      <c r="D947" s="63" t="s">
        <v>1186</v>
      </c>
      <c r="E947" s="63" t="s">
        <v>1208</v>
      </c>
      <c r="F947" s="63" t="s">
        <v>13277</v>
      </c>
      <c r="G947" s="63" t="s">
        <v>5479</v>
      </c>
      <c r="H947" s="63"/>
      <c r="I947" s="63" t="s">
        <v>13278</v>
      </c>
      <c r="J947" s="63" t="s">
        <v>5486</v>
      </c>
      <c r="K947" s="63" t="s">
        <v>5487</v>
      </c>
      <c r="L947" s="63" t="s">
        <v>5383</v>
      </c>
      <c r="M947" s="63" t="s">
        <v>4281</v>
      </c>
      <c r="N947" s="63" t="s">
        <v>4278</v>
      </c>
      <c r="O947" s="63"/>
    </row>
    <row r="948" spans="1:15">
      <c r="A948" s="99">
        <v>10165166</v>
      </c>
      <c r="B948" s="63" t="s">
        <v>5478</v>
      </c>
      <c r="C948" s="63" t="s">
        <v>12860</v>
      </c>
      <c r="D948" s="63" t="s">
        <v>1186</v>
      </c>
      <c r="E948" s="63" t="s">
        <v>1209</v>
      </c>
      <c r="F948" s="63" t="s">
        <v>13277</v>
      </c>
      <c r="G948" s="63" t="s">
        <v>5479</v>
      </c>
      <c r="H948" s="63"/>
      <c r="I948" s="63" t="s">
        <v>13278</v>
      </c>
      <c r="J948" s="63" t="s">
        <v>5349</v>
      </c>
      <c r="K948" s="63" t="s">
        <v>4284</v>
      </c>
      <c r="L948" s="63" t="s">
        <v>4594</v>
      </c>
      <c r="M948" s="63" t="s">
        <v>4281</v>
      </c>
      <c r="N948" s="63" t="s">
        <v>4278</v>
      </c>
      <c r="O948" s="63"/>
    </row>
    <row r="949" spans="1:15">
      <c r="A949" s="99">
        <v>10165172</v>
      </c>
      <c r="B949" s="63" t="s">
        <v>5861</v>
      </c>
      <c r="C949" s="63" t="s">
        <v>107</v>
      </c>
      <c r="D949" s="63" t="s">
        <v>827</v>
      </c>
      <c r="E949" s="63" t="s">
        <v>1212</v>
      </c>
      <c r="F949" s="63" t="s">
        <v>13392</v>
      </c>
      <c r="G949" s="63" t="s">
        <v>5862</v>
      </c>
      <c r="H949" s="63"/>
      <c r="I949" s="63" t="s">
        <v>13393</v>
      </c>
      <c r="J949" s="63"/>
      <c r="K949" s="63" t="s">
        <v>5483</v>
      </c>
      <c r="L949" s="63" t="s">
        <v>110</v>
      </c>
      <c r="M949" s="63" t="s">
        <v>4281</v>
      </c>
      <c r="N949" s="63" t="s">
        <v>4278</v>
      </c>
      <c r="O949" s="63"/>
    </row>
    <row r="950" spans="1:15">
      <c r="A950" s="99">
        <v>10165173</v>
      </c>
      <c r="B950" s="63" t="s">
        <v>5861</v>
      </c>
      <c r="C950" s="63" t="s">
        <v>107</v>
      </c>
      <c r="D950" s="63" t="s">
        <v>827</v>
      </c>
      <c r="E950" s="63" t="s">
        <v>1213</v>
      </c>
      <c r="F950" s="63" t="s">
        <v>13392</v>
      </c>
      <c r="G950" s="63" t="s">
        <v>5862</v>
      </c>
      <c r="H950" s="63"/>
      <c r="I950" s="63" t="s">
        <v>13393</v>
      </c>
      <c r="J950" s="63"/>
      <c r="K950" s="63" t="s">
        <v>4276</v>
      </c>
      <c r="L950" s="63" t="s">
        <v>5489</v>
      </c>
      <c r="M950" s="63" t="s">
        <v>4295</v>
      </c>
      <c r="N950" s="63" t="s">
        <v>4278</v>
      </c>
      <c r="O950" s="63"/>
    </row>
    <row r="951" spans="1:15">
      <c r="A951" s="99">
        <v>10165174</v>
      </c>
      <c r="B951" s="63" t="s">
        <v>5866</v>
      </c>
      <c r="C951" s="63" t="s">
        <v>12860</v>
      </c>
      <c r="D951" s="63" t="s">
        <v>827</v>
      </c>
      <c r="E951" s="63"/>
      <c r="F951" s="63" t="s">
        <v>13392</v>
      </c>
      <c r="G951" s="63" t="s">
        <v>5862</v>
      </c>
      <c r="H951" s="63"/>
      <c r="I951" s="63" t="s">
        <v>13393</v>
      </c>
      <c r="J951" s="63" t="s">
        <v>4296</v>
      </c>
      <c r="K951" s="63" t="s">
        <v>4284</v>
      </c>
      <c r="L951" s="63" t="s">
        <v>5450</v>
      </c>
      <c r="M951" s="63" t="s">
        <v>4295</v>
      </c>
      <c r="N951" s="63" t="s">
        <v>4278</v>
      </c>
      <c r="O951" s="63"/>
    </row>
    <row r="952" spans="1:15">
      <c r="A952" s="99">
        <v>10165175</v>
      </c>
      <c r="B952" s="63" t="s">
        <v>5863</v>
      </c>
      <c r="C952" s="63" t="s">
        <v>107</v>
      </c>
      <c r="D952" s="63" t="s">
        <v>827</v>
      </c>
      <c r="E952" s="63" t="s">
        <v>1215</v>
      </c>
      <c r="F952" s="63" t="s">
        <v>13392</v>
      </c>
      <c r="G952" s="63" t="s">
        <v>5862</v>
      </c>
      <c r="H952" s="63"/>
      <c r="I952" s="63" t="s">
        <v>13393</v>
      </c>
      <c r="J952" s="63" t="s">
        <v>5348</v>
      </c>
      <c r="K952" s="63" t="s">
        <v>5260</v>
      </c>
      <c r="L952" s="63" t="s">
        <v>1369</v>
      </c>
      <c r="M952" s="63" t="s">
        <v>4281</v>
      </c>
      <c r="N952" s="63" t="s">
        <v>4278</v>
      </c>
      <c r="O952" s="63"/>
    </row>
    <row r="953" spans="1:15">
      <c r="A953" s="99">
        <v>10165176</v>
      </c>
      <c r="B953" s="63" t="s">
        <v>5866</v>
      </c>
      <c r="C953" s="63" t="s">
        <v>12860</v>
      </c>
      <c r="D953" s="63" t="s">
        <v>827</v>
      </c>
      <c r="E953" s="63"/>
      <c r="F953" s="63" t="s">
        <v>13392</v>
      </c>
      <c r="G953" s="63" t="s">
        <v>5862</v>
      </c>
      <c r="H953" s="63"/>
      <c r="I953" s="63" t="s">
        <v>13393</v>
      </c>
      <c r="J953" s="63" t="s">
        <v>4373</v>
      </c>
      <c r="K953" s="63" t="s">
        <v>4284</v>
      </c>
      <c r="L953" s="63" t="s">
        <v>5450</v>
      </c>
      <c r="M953" s="63" t="s">
        <v>4295</v>
      </c>
      <c r="N953" s="63" t="s">
        <v>4278</v>
      </c>
      <c r="O953" s="63"/>
    </row>
    <row r="954" spans="1:15">
      <c r="A954" s="99">
        <v>10165178</v>
      </c>
      <c r="B954" s="63" t="s">
        <v>5864</v>
      </c>
      <c r="C954" s="63" t="s">
        <v>107</v>
      </c>
      <c r="D954" s="63" t="s">
        <v>827</v>
      </c>
      <c r="E954" s="63" t="s">
        <v>1217</v>
      </c>
      <c r="F954" s="63" t="s">
        <v>13392</v>
      </c>
      <c r="G954" s="63" t="s">
        <v>5862</v>
      </c>
      <c r="H954" s="63" t="s">
        <v>3800</v>
      </c>
      <c r="I954" s="63" t="s">
        <v>13393</v>
      </c>
      <c r="J954" s="63" t="s">
        <v>4635</v>
      </c>
      <c r="K954" s="63" t="s">
        <v>4284</v>
      </c>
      <c r="L954" s="63" t="s">
        <v>272</v>
      </c>
      <c r="M954" s="63" t="s">
        <v>4295</v>
      </c>
      <c r="N954" s="63" t="s">
        <v>4278</v>
      </c>
      <c r="O954" s="63"/>
    </row>
    <row r="955" spans="1:15">
      <c r="A955" s="99">
        <v>10165179</v>
      </c>
      <c r="B955" s="63" t="s">
        <v>5866</v>
      </c>
      <c r="C955" s="63" t="s">
        <v>12860</v>
      </c>
      <c r="D955" s="63" t="s">
        <v>827</v>
      </c>
      <c r="E955" s="63"/>
      <c r="F955" s="63" t="s">
        <v>13392</v>
      </c>
      <c r="G955" s="63" t="s">
        <v>5862</v>
      </c>
      <c r="H955" s="63"/>
      <c r="I955" s="63" t="s">
        <v>13393</v>
      </c>
      <c r="J955" s="63" t="s">
        <v>4565</v>
      </c>
      <c r="K955" s="63" t="s">
        <v>4284</v>
      </c>
      <c r="L955" s="63" t="s">
        <v>4742</v>
      </c>
      <c r="M955" s="63" t="s">
        <v>4295</v>
      </c>
      <c r="N955" s="63" t="s">
        <v>4278</v>
      </c>
      <c r="O955" s="63"/>
    </row>
    <row r="956" spans="1:15">
      <c r="A956" s="99">
        <v>10165180</v>
      </c>
      <c r="B956" s="63" t="s">
        <v>5866</v>
      </c>
      <c r="C956" s="63" t="s">
        <v>12860</v>
      </c>
      <c r="D956" s="63" t="s">
        <v>827</v>
      </c>
      <c r="E956" s="63"/>
      <c r="F956" s="63" t="s">
        <v>13392</v>
      </c>
      <c r="G956" s="63" t="s">
        <v>5862</v>
      </c>
      <c r="H956" s="63"/>
      <c r="I956" s="63" t="s">
        <v>13393</v>
      </c>
      <c r="J956" s="63" t="s">
        <v>5424</v>
      </c>
      <c r="K956" s="63" t="s">
        <v>4284</v>
      </c>
      <c r="L956" s="63" t="s">
        <v>5450</v>
      </c>
      <c r="M956" s="63" t="s">
        <v>4295</v>
      </c>
      <c r="N956" s="63" t="s">
        <v>4278</v>
      </c>
      <c r="O956" s="63"/>
    </row>
    <row r="957" spans="1:15">
      <c r="A957" s="99">
        <v>10165181</v>
      </c>
      <c r="B957" s="63" t="s">
        <v>5866</v>
      </c>
      <c r="C957" s="63" t="s">
        <v>12860</v>
      </c>
      <c r="D957" s="63" t="s">
        <v>827</v>
      </c>
      <c r="E957" s="63"/>
      <c r="F957" s="63" t="s">
        <v>13392</v>
      </c>
      <c r="G957" s="63" t="s">
        <v>5862</v>
      </c>
      <c r="H957" s="63"/>
      <c r="I957" s="63" t="s">
        <v>13393</v>
      </c>
      <c r="J957" s="63" t="s">
        <v>4292</v>
      </c>
      <c r="K957" s="63" t="s">
        <v>4284</v>
      </c>
      <c r="L957" s="63" t="s">
        <v>5450</v>
      </c>
      <c r="M957" s="63" t="s">
        <v>4295</v>
      </c>
      <c r="N957" s="63" t="s">
        <v>4278</v>
      </c>
      <c r="O957" s="63"/>
    </row>
    <row r="958" spans="1:15">
      <c r="A958" s="99">
        <v>10165182</v>
      </c>
      <c r="B958" s="63" t="s">
        <v>5866</v>
      </c>
      <c r="C958" s="63" t="s">
        <v>12860</v>
      </c>
      <c r="D958" s="63" t="s">
        <v>827</v>
      </c>
      <c r="E958" s="63"/>
      <c r="F958" s="63" t="s">
        <v>13392</v>
      </c>
      <c r="G958" s="63" t="s">
        <v>5862</v>
      </c>
      <c r="H958" s="63"/>
      <c r="I958" s="63" t="s">
        <v>13393</v>
      </c>
      <c r="J958" s="63" t="s">
        <v>4296</v>
      </c>
      <c r="K958" s="63" t="s">
        <v>4284</v>
      </c>
      <c r="L958" s="63" t="s">
        <v>5450</v>
      </c>
      <c r="M958" s="63" t="s">
        <v>4295</v>
      </c>
      <c r="N958" s="63" t="s">
        <v>4278</v>
      </c>
      <c r="O958" s="63"/>
    </row>
    <row r="959" spans="1:15">
      <c r="A959" s="99">
        <v>10165184</v>
      </c>
      <c r="B959" s="63" t="s">
        <v>5866</v>
      </c>
      <c r="C959" s="63" t="s">
        <v>12860</v>
      </c>
      <c r="D959" s="63" t="s">
        <v>827</v>
      </c>
      <c r="E959" s="63"/>
      <c r="F959" s="63" t="s">
        <v>13392</v>
      </c>
      <c r="G959" s="63" t="s">
        <v>5862</v>
      </c>
      <c r="H959" s="63"/>
      <c r="I959" s="63" t="s">
        <v>13393</v>
      </c>
      <c r="J959" s="63" t="s">
        <v>4292</v>
      </c>
      <c r="K959" s="63" t="s">
        <v>4312</v>
      </c>
      <c r="L959" s="63" t="s">
        <v>4585</v>
      </c>
      <c r="M959" s="63" t="s">
        <v>4295</v>
      </c>
      <c r="N959" s="63" t="s">
        <v>4278</v>
      </c>
      <c r="O959" s="63"/>
    </row>
    <row r="960" spans="1:15">
      <c r="A960" s="99">
        <v>10165185</v>
      </c>
      <c r="B960" s="63" t="s">
        <v>5861</v>
      </c>
      <c r="C960" s="63" t="s">
        <v>107</v>
      </c>
      <c r="D960" s="63" t="s">
        <v>827</v>
      </c>
      <c r="E960" s="63" t="s">
        <v>1220</v>
      </c>
      <c r="F960" s="63" t="s">
        <v>13392</v>
      </c>
      <c r="G960" s="63" t="s">
        <v>5862</v>
      </c>
      <c r="H960" s="63"/>
      <c r="I960" s="63" t="s">
        <v>13393</v>
      </c>
      <c r="J960" s="63" t="s">
        <v>4738</v>
      </c>
      <c r="K960" s="63" t="s">
        <v>4284</v>
      </c>
      <c r="L960" s="63" t="s">
        <v>4580</v>
      </c>
      <c r="M960" s="63" t="s">
        <v>4295</v>
      </c>
      <c r="N960" s="63" t="s">
        <v>4278</v>
      </c>
      <c r="O960" s="63"/>
    </row>
    <row r="961" spans="1:15">
      <c r="A961" s="99">
        <v>10165186</v>
      </c>
      <c r="B961" s="63" t="s">
        <v>5865</v>
      </c>
      <c r="C961" s="63" t="s">
        <v>107</v>
      </c>
      <c r="D961" s="63" t="s">
        <v>827</v>
      </c>
      <c r="E961" s="63" t="s">
        <v>1221</v>
      </c>
      <c r="F961" s="63" t="s">
        <v>13392</v>
      </c>
      <c r="G961" s="63" t="s">
        <v>5862</v>
      </c>
      <c r="H961" s="63"/>
      <c r="I961" s="63" t="s">
        <v>13393</v>
      </c>
      <c r="J961" s="63"/>
      <c r="K961" s="63" t="s">
        <v>4276</v>
      </c>
      <c r="L961" s="63" t="s">
        <v>5489</v>
      </c>
      <c r="M961" s="63" t="s">
        <v>4295</v>
      </c>
      <c r="N961" s="63" t="s">
        <v>4278</v>
      </c>
      <c r="O961" s="63"/>
    </row>
    <row r="962" spans="1:15">
      <c r="A962" s="99">
        <v>10165188</v>
      </c>
      <c r="B962" s="63" t="s">
        <v>5866</v>
      </c>
      <c r="C962" s="63" t="s">
        <v>107</v>
      </c>
      <c r="D962" s="63" t="s">
        <v>827</v>
      </c>
      <c r="E962" s="63" t="s">
        <v>1222</v>
      </c>
      <c r="F962" s="63" t="s">
        <v>13392</v>
      </c>
      <c r="G962" s="63" t="s">
        <v>5862</v>
      </c>
      <c r="H962" s="63"/>
      <c r="I962" s="63" t="s">
        <v>13393</v>
      </c>
      <c r="J962" s="63" t="s">
        <v>5493</v>
      </c>
      <c r="K962" s="63" t="s">
        <v>5867</v>
      </c>
      <c r="L962" s="63" t="s">
        <v>110</v>
      </c>
      <c r="M962" s="63" t="s">
        <v>4281</v>
      </c>
      <c r="N962" s="63" t="s">
        <v>4278</v>
      </c>
      <c r="O962" s="63"/>
    </row>
    <row r="963" spans="1:15">
      <c r="A963" s="99">
        <v>10165190</v>
      </c>
      <c r="B963" s="63" t="s">
        <v>5866</v>
      </c>
      <c r="C963" s="63" t="s">
        <v>107</v>
      </c>
      <c r="D963" s="63" t="s">
        <v>827</v>
      </c>
      <c r="E963" s="63" t="s">
        <v>1223</v>
      </c>
      <c r="F963" s="63" t="s">
        <v>13392</v>
      </c>
      <c r="G963" s="63" t="s">
        <v>5862</v>
      </c>
      <c r="H963" s="63"/>
      <c r="I963" s="63" t="s">
        <v>13393</v>
      </c>
      <c r="J963" s="63"/>
      <c r="K963" s="63" t="s">
        <v>4276</v>
      </c>
      <c r="L963" s="63" t="s">
        <v>5489</v>
      </c>
      <c r="M963" s="63" t="s">
        <v>4295</v>
      </c>
      <c r="N963" s="63" t="s">
        <v>4278</v>
      </c>
      <c r="O963" s="63"/>
    </row>
    <row r="964" spans="1:15">
      <c r="A964" s="99">
        <v>10165193</v>
      </c>
      <c r="B964" s="63" t="s">
        <v>5861</v>
      </c>
      <c r="C964" s="63" t="s">
        <v>107</v>
      </c>
      <c r="D964" s="63" t="s">
        <v>827</v>
      </c>
      <c r="E964" s="63" t="s">
        <v>1224</v>
      </c>
      <c r="F964" s="63" t="s">
        <v>13394</v>
      </c>
      <c r="G964" s="63" t="s">
        <v>5862</v>
      </c>
      <c r="H964" s="63"/>
      <c r="I964" s="63" t="s">
        <v>13393</v>
      </c>
      <c r="J964" s="63" t="s">
        <v>5348</v>
      </c>
      <c r="K964" s="63" t="s">
        <v>4753</v>
      </c>
      <c r="L964" s="63" t="s">
        <v>578</v>
      </c>
      <c r="M964" s="63" t="s">
        <v>4281</v>
      </c>
      <c r="N964" s="63" t="s">
        <v>4278</v>
      </c>
      <c r="O964" s="63"/>
    </row>
    <row r="965" spans="1:15">
      <c r="A965" s="99">
        <v>10165218</v>
      </c>
      <c r="B965" s="63" t="s">
        <v>6349</v>
      </c>
      <c r="C965" s="63" t="s">
        <v>12860</v>
      </c>
      <c r="D965" s="63" t="s">
        <v>4283</v>
      </c>
      <c r="E965" s="63"/>
      <c r="F965" s="63" t="s">
        <v>13692</v>
      </c>
      <c r="G965" s="63" t="s">
        <v>6350</v>
      </c>
      <c r="H965" s="63"/>
      <c r="I965" s="63" t="s">
        <v>13693</v>
      </c>
      <c r="J965" s="63" t="s">
        <v>4548</v>
      </c>
      <c r="K965" s="63" t="s">
        <v>5108</v>
      </c>
      <c r="L965" s="63" t="s">
        <v>6351</v>
      </c>
      <c r="M965" s="63" t="s">
        <v>4277</v>
      </c>
      <c r="N965" s="63" t="s">
        <v>4278</v>
      </c>
      <c r="O965" s="63"/>
    </row>
    <row r="966" spans="1:15">
      <c r="A966" s="99">
        <v>10165276</v>
      </c>
      <c r="B966" s="63" t="s">
        <v>7604</v>
      </c>
      <c r="C966" s="63" t="s">
        <v>12860</v>
      </c>
      <c r="D966" s="63" t="s">
        <v>7605</v>
      </c>
      <c r="E966" s="63"/>
      <c r="F966" s="63" t="s">
        <v>14761</v>
      </c>
      <c r="G966" s="63" t="s">
        <v>7606</v>
      </c>
      <c r="H966" s="63"/>
      <c r="I966" s="63" t="s">
        <v>12697</v>
      </c>
      <c r="J966" s="63" t="s">
        <v>4522</v>
      </c>
      <c r="K966" s="63" t="s">
        <v>4284</v>
      </c>
      <c r="L966" s="63" t="s">
        <v>4382</v>
      </c>
      <c r="M966" s="63" t="s">
        <v>4383</v>
      </c>
      <c r="N966" s="63" t="s">
        <v>4278</v>
      </c>
      <c r="O966" s="63"/>
    </row>
    <row r="967" spans="1:15">
      <c r="A967" s="99">
        <v>10165277</v>
      </c>
      <c r="B967" s="63" t="s">
        <v>7604</v>
      </c>
      <c r="C967" s="63" t="s">
        <v>12860</v>
      </c>
      <c r="D967" s="63" t="s">
        <v>7605</v>
      </c>
      <c r="E967" s="63"/>
      <c r="F967" s="63" t="s">
        <v>14761</v>
      </c>
      <c r="G967" s="63" t="s">
        <v>7606</v>
      </c>
      <c r="H967" s="63"/>
      <c r="I967" s="63" t="s">
        <v>12697</v>
      </c>
      <c r="J967" s="63" t="s">
        <v>4522</v>
      </c>
      <c r="K967" s="63" t="s">
        <v>4284</v>
      </c>
      <c r="L967" s="63" t="s">
        <v>4382</v>
      </c>
      <c r="M967" s="63" t="s">
        <v>4383</v>
      </c>
      <c r="N967" s="63" t="s">
        <v>4278</v>
      </c>
      <c r="O967" s="63"/>
    </row>
    <row r="968" spans="1:15">
      <c r="A968" s="99">
        <v>10165286</v>
      </c>
      <c r="B968" s="63" t="s">
        <v>7461</v>
      </c>
      <c r="C968" s="63" t="s">
        <v>14576</v>
      </c>
      <c r="D968" s="63" t="s">
        <v>4283</v>
      </c>
      <c r="E968" s="63"/>
      <c r="F968" s="63" t="s">
        <v>14577</v>
      </c>
      <c r="G968" s="63" t="s">
        <v>7462</v>
      </c>
      <c r="H968" s="63"/>
      <c r="I968" s="63" t="s">
        <v>7269</v>
      </c>
      <c r="J968" s="63"/>
      <c r="K968" s="63" t="s">
        <v>4284</v>
      </c>
      <c r="L968" s="63" t="s">
        <v>4297</v>
      </c>
      <c r="M968" s="63" t="s">
        <v>4295</v>
      </c>
      <c r="N968" s="63" t="s">
        <v>4278</v>
      </c>
      <c r="O968" s="63"/>
    </row>
    <row r="969" spans="1:15">
      <c r="A969" s="99">
        <v>10165289</v>
      </c>
      <c r="B969" s="63" t="s">
        <v>1233</v>
      </c>
      <c r="C969" s="63" t="s">
        <v>12561</v>
      </c>
      <c r="D969" s="63" t="s">
        <v>2434</v>
      </c>
      <c r="E969" s="63" t="s">
        <v>1234</v>
      </c>
      <c r="F969" s="63" t="s">
        <v>12844</v>
      </c>
      <c r="G969" s="63" t="s">
        <v>4720</v>
      </c>
      <c r="H969" s="63"/>
      <c r="I969" s="63" t="s">
        <v>12845</v>
      </c>
      <c r="J969" s="63" t="s">
        <v>4712</v>
      </c>
      <c r="K969" s="63" t="s">
        <v>4721</v>
      </c>
      <c r="L969" s="63" t="s">
        <v>4722</v>
      </c>
      <c r="M969" s="63" t="s">
        <v>4301</v>
      </c>
      <c r="N969" s="63" t="s">
        <v>4278</v>
      </c>
      <c r="O969" s="63"/>
    </row>
    <row r="970" spans="1:15">
      <c r="A970" s="99">
        <v>10165290</v>
      </c>
      <c r="B970" s="63" t="s">
        <v>7463</v>
      </c>
      <c r="C970" s="63" t="s">
        <v>101</v>
      </c>
      <c r="D970" s="63" t="s">
        <v>4380</v>
      </c>
      <c r="E970" s="63" t="s">
        <v>1236</v>
      </c>
      <c r="F970" s="63" t="s">
        <v>14578</v>
      </c>
      <c r="G970" s="63" t="s">
        <v>7464</v>
      </c>
      <c r="H970" s="63" t="s">
        <v>3800</v>
      </c>
      <c r="I970" s="63" t="s">
        <v>14579</v>
      </c>
      <c r="J970" s="63"/>
      <c r="K970" s="63" t="s">
        <v>4284</v>
      </c>
      <c r="L970" s="63" t="s">
        <v>4313</v>
      </c>
      <c r="M970" s="63" t="s">
        <v>5657</v>
      </c>
      <c r="N970" s="63" t="s">
        <v>4278</v>
      </c>
      <c r="O970" s="63"/>
    </row>
    <row r="971" spans="1:15">
      <c r="A971" s="99">
        <v>10165291</v>
      </c>
      <c r="B971" s="63" t="s">
        <v>7463</v>
      </c>
      <c r="C971" s="63" t="s">
        <v>101</v>
      </c>
      <c r="D971" s="63" t="s">
        <v>4380</v>
      </c>
      <c r="E971" s="63" t="s">
        <v>1237</v>
      </c>
      <c r="F971" s="63" t="s">
        <v>14578</v>
      </c>
      <c r="G971" s="63" t="s">
        <v>7464</v>
      </c>
      <c r="H971" s="63" t="s">
        <v>3800</v>
      </c>
      <c r="I971" s="63" t="s">
        <v>14579</v>
      </c>
      <c r="J971" s="63"/>
      <c r="K971" s="63" t="s">
        <v>4284</v>
      </c>
      <c r="L971" s="63" t="s">
        <v>4313</v>
      </c>
      <c r="M971" s="63" t="s">
        <v>5657</v>
      </c>
      <c r="N971" s="63" t="s">
        <v>4278</v>
      </c>
      <c r="O971" s="63"/>
    </row>
    <row r="972" spans="1:15">
      <c r="A972" s="99">
        <v>10165441</v>
      </c>
      <c r="B972" s="63" t="s">
        <v>1238</v>
      </c>
      <c r="C972" s="63" t="s">
        <v>12860</v>
      </c>
      <c r="D972" s="63" t="s">
        <v>4283</v>
      </c>
      <c r="E972" s="63"/>
      <c r="F972" s="63" t="s">
        <v>13280</v>
      </c>
      <c r="G972" s="63" t="s">
        <v>5488</v>
      </c>
      <c r="H972" s="63"/>
      <c r="I972" s="63" t="s">
        <v>13281</v>
      </c>
      <c r="J972" s="63" t="s">
        <v>4565</v>
      </c>
      <c r="K972" s="63" t="s">
        <v>4284</v>
      </c>
      <c r="L972" s="63" t="s">
        <v>109</v>
      </c>
      <c r="M972" s="63" t="s">
        <v>4295</v>
      </c>
      <c r="N972" s="63" t="s">
        <v>4278</v>
      </c>
      <c r="O972" s="63"/>
    </row>
    <row r="973" spans="1:15">
      <c r="A973" s="99">
        <v>10165442</v>
      </c>
      <c r="B973" s="63" t="s">
        <v>1238</v>
      </c>
      <c r="C973" s="63" t="s">
        <v>12860</v>
      </c>
      <c r="D973" s="63" t="s">
        <v>4283</v>
      </c>
      <c r="E973" s="63"/>
      <c r="F973" s="63" t="s">
        <v>13280</v>
      </c>
      <c r="G973" s="63" t="s">
        <v>5488</v>
      </c>
      <c r="H973" s="63"/>
      <c r="I973" s="63" t="s">
        <v>13281</v>
      </c>
      <c r="J973" s="63" t="s">
        <v>4565</v>
      </c>
      <c r="K973" s="63" t="s">
        <v>4284</v>
      </c>
      <c r="L973" s="63" t="s">
        <v>109</v>
      </c>
      <c r="M973" s="63" t="s">
        <v>4295</v>
      </c>
      <c r="N973" s="63" t="s">
        <v>4278</v>
      </c>
      <c r="O973" s="63"/>
    </row>
    <row r="974" spans="1:15">
      <c r="A974" s="99">
        <v>10165445</v>
      </c>
      <c r="B974" s="63" t="s">
        <v>5868</v>
      </c>
      <c r="C974" s="63" t="s">
        <v>12826</v>
      </c>
      <c r="D974" s="63" t="s">
        <v>1246</v>
      </c>
      <c r="E974" s="63" t="s">
        <v>1247</v>
      </c>
      <c r="F974" s="63" t="s">
        <v>13280</v>
      </c>
      <c r="G974" s="63" t="s">
        <v>5490</v>
      </c>
      <c r="H974" s="63"/>
      <c r="I974" s="63" t="s">
        <v>13281</v>
      </c>
      <c r="J974" s="63" t="s">
        <v>5205</v>
      </c>
      <c r="K974" s="63" t="s">
        <v>4284</v>
      </c>
      <c r="L974" s="63" t="s">
        <v>2032</v>
      </c>
      <c r="M974" s="63" t="s">
        <v>4295</v>
      </c>
      <c r="N974" s="63" t="s">
        <v>4278</v>
      </c>
      <c r="O974" s="63"/>
    </row>
    <row r="975" spans="1:15">
      <c r="A975" s="99">
        <v>10165446</v>
      </c>
      <c r="B975" s="63" t="s">
        <v>1242</v>
      </c>
      <c r="C975" s="63" t="s">
        <v>1079</v>
      </c>
      <c r="D975" s="63" t="s">
        <v>1248</v>
      </c>
      <c r="E975" s="63" t="s">
        <v>1249</v>
      </c>
      <c r="F975" s="63" t="s">
        <v>13280</v>
      </c>
      <c r="G975" s="63" t="s">
        <v>5490</v>
      </c>
      <c r="H975" s="63"/>
      <c r="I975" s="63" t="s">
        <v>13281</v>
      </c>
      <c r="J975" s="63" t="s">
        <v>4678</v>
      </c>
      <c r="K975" s="63" t="s">
        <v>4284</v>
      </c>
      <c r="L975" s="63" t="s">
        <v>2032</v>
      </c>
      <c r="M975" s="63" t="s">
        <v>4295</v>
      </c>
      <c r="N975" s="63" t="s">
        <v>4278</v>
      </c>
      <c r="O975" s="63"/>
    </row>
    <row r="976" spans="1:15">
      <c r="A976" s="99">
        <v>10165449</v>
      </c>
      <c r="B976" s="63" t="s">
        <v>1242</v>
      </c>
      <c r="C976" s="63" t="s">
        <v>12860</v>
      </c>
      <c r="D976" s="63" t="s">
        <v>4283</v>
      </c>
      <c r="E976" s="63"/>
      <c r="F976" s="63" t="s">
        <v>13280</v>
      </c>
      <c r="G976" s="63" t="s">
        <v>5490</v>
      </c>
      <c r="H976" s="63"/>
      <c r="I976" s="63" t="s">
        <v>13281</v>
      </c>
      <c r="J976" s="63" t="s">
        <v>5424</v>
      </c>
      <c r="K976" s="63" t="s">
        <v>4276</v>
      </c>
      <c r="L976" s="63" t="s">
        <v>5489</v>
      </c>
      <c r="M976" s="63" t="s">
        <v>4295</v>
      </c>
      <c r="N976" s="63" t="s">
        <v>4278</v>
      </c>
      <c r="O976" s="63"/>
    </row>
    <row r="977" spans="1:15">
      <c r="A977" s="99">
        <v>10165450</v>
      </c>
      <c r="B977" s="63" t="s">
        <v>5869</v>
      </c>
      <c r="C977" s="63" t="s">
        <v>12826</v>
      </c>
      <c r="D977" s="63" t="s">
        <v>1246</v>
      </c>
      <c r="E977" s="63" t="s">
        <v>1254</v>
      </c>
      <c r="F977" s="63" t="s">
        <v>13280</v>
      </c>
      <c r="G977" s="63" t="s">
        <v>5490</v>
      </c>
      <c r="H977" s="63"/>
      <c r="I977" s="63" t="s">
        <v>13281</v>
      </c>
      <c r="J977" s="63" t="s">
        <v>5424</v>
      </c>
      <c r="K977" s="63" t="s">
        <v>4276</v>
      </c>
      <c r="L977" s="63" t="s">
        <v>5225</v>
      </c>
      <c r="M977" s="63" t="s">
        <v>4295</v>
      </c>
      <c r="N977" s="63" t="s">
        <v>4278</v>
      </c>
      <c r="O977" s="63"/>
    </row>
    <row r="978" spans="1:15">
      <c r="A978" s="99">
        <v>10165480</v>
      </c>
      <c r="B978" s="63" t="s">
        <v>1255</v>
      </c>
      <c r="C978" s="63" t="s">
        <v>101</v>
      </c>
      <c r="D978" s="63" t="s">
        <v>6550</v>
      </c>
      <c r="E978" s="63"/>
      <c r="F978" s="63" t="s">
        <v>13809</v>
      </c>
      <c r="G978" s="63" t="s">
        <v>6551</v>
      </c>
      <c r="H978" s="63"/>
      <c r="I978" s="63" t="s">
        <v>13810</v>
      </c>
      <c r="J978" s="63" t="s">
        <v>4311</v>
      </c>
      <c r="K978" s="63" t="s">
        <v>4302</v>
      </c>
      <c r="L978" s="63" t="s">
        <v>4577</v>
      </c>
      <c r="M978" s="63" t="s">
        <v>4327</v>
      </c>
      <c r="N978" s="63" t="s">
        <v>4278</v>
      </c>
      <c r="O978" s="63"/>
    </row>
    <row r="979" spans="1:15">
      <c r="A979" s="99">
        <v>10165481</v>
      </c>
      <c r="B979" s="63" t="s">
        <v>1255</v>
      </c>
      <c r="C979" s="63" t="s">
        <v>101</v>
      </c>
      <c r="D979" s="63" t="s">
        <v>6550</v>
      </c>
      <c r="E979" s="63"/>
      <c r="F979" s="63" t="s">
        <v>13809</v>
      </c>
      <c r="G979" s="63" t="s">
        <v>6551</v>
      </c>
      <c r="H979" s="63"/>
      <c r="I979" s="63" t="s">
        <v>13810</v>
      </c>
      <c r="J979" s="63" t="s">
        <v>4311</v>
      </c>
      <c r="K979" s="63" t="s">
        <v>4302</v>
      </c>
      <c r="L979" s="63" t="s">
        <v>4577</v>
      </c>
      <c r="M979" s="63" t="s">
        <v>4327</v>
      </c>
      <c r="N979" s="63" t="s">
        <v>4278</v>
      </c>
      <c r="O979" s="63"/>
    </row>
    <row r="980" spans="1:15">
      <c r="A980" s="99">
        <v>10165482</v>
      </c>
      <c r="B980" s="63" t="s">
        <v>6830</v>
      </c>
      <c r="C980" s="63" t="s">
        <v>101</v>
      </c>
      <c r="D980" s="63" t="s">
        <v>1395</v>
      </c>
      <c r="E980" s="63"/>
      <c r="F980" s="63" t="s">
        <v>14098</v>
      </c>
      <c r="G980" s="63" t="s">
        <v>14099</v>
      </c>
      <c r="H980" s="63"/>
      <c r="I980" s="63" t="s">
        <v>13810</v>
      </c>
      <c r="J980" s="63" t="s">
        <v>4522</v>
      </c>
      <c r="K980" s="63" t="s">
        <v>12672</v>
      </c>
      <c r="L980" s="63" t="s">
        <v>12672</v>
      </c>
      <c r="M980" s="63" t="s">
        <v>12673</v>
      </c>
      <c r="N980" s="63" t="s">
        <v>4278</v>
      </c>
      <c r="O980" s="63"/>
    </row>
    <row r="981" spans="1:15">
      <c r="A981" s="99">
        <v>10165484</v>
      </c>
      <c r="B981" s="63" t="s">
        <v>6830</v>
      </c>
      <c r="C981" s="63" t="s">
        <v>101</v>
      </c>
      <c r="D981" s="63" t="s">
        <v>1395</v>
      </c>
      <c r="E981" s="63"/>
      <c r="F981" s="63" t="s">
        <v>14100</v>
      </c>
      <c r="G981" s="63" t="s">
        <v>6831</v>
      </c>
      <c r="H981" s="63"/>
      <c r="I981" s="63" t="s">
        <v>14101</v>
      </c>
      <c r="J981" s="63" t="s">
        <v>4522</v>
      </c>
      <c r="K981" s="63" t="s">
        <v>4284</v>
      </c>
      <c r="L981" s="63" t="s">
        <v>6832</v>
      </c>
      <c r="M981" s="63" t="s">
        <v>6833</v>
      </c>
      <c r="N981" s="63" t="s">
        <v>4278</v>
      </c>
      <c r="O981" s="63"/>
    </row>
    <row r="982" spans="1:15">
      <c r="A982" s="99">
        <v>10165489</v>
      </c>
      <c r="B982" s="63" t="s">
        <v>7465</v>
      </c>
      <c r="C982" s="63" t="s">
        <v>14563</v>
      </c>
      <c r="D982" s="63" t="s">
        <v>4283</v>
      </c>
      <c r="E982" s="63"/>
      <c r="F982" s="63" t="s">
        <v>14580</v>
      </c>
      <c r="G982" s="63" t="s">
        <v>7466</v>
      </c>
      <c r="H982" s="63"/>
      <c r="I982" s="63"/>
      <c r="J982" s="63" t="s">
        <v>7269</v>
      </c>
      <c r="K982" s="63" t="s">
        <v>4284</v>
      </c>
      <c r="L982" s="63" t="s">
        <v>2456</v>
      </c>
      <c r="M982" s="63" t="s">
        <v>4327</v>
      </c>
      <c r="N982" s="63" t="s">
        <v>4278</v>
      </c>
      <c r="O982" s="63"/>
    </row>
    <row r="983" spans="1:15">
      <c r="A983" s="99">
        <v>10165513</v>
      </c>
      <c r="B983" s="63" t="s">
        <v>438</v>
      </c>
      <c r="C983" s="63" t="s">
        <v>12651</v>
      </c>
      <c r="D983" s="63" t="s">
        <v>4283</v>
      </c>
      <c r="E983" s="63"/>
      <c r="F983" s="63" t="s">
        <v>12696</v>
      </c>
      <c r="G983" s="63" t="s">
        <v>4563</v>
      </c>
      <c r="H983" s="63"/>
      <c r="I983" s="63" t="s">
        <v>12697</v>
      </c>
      <c r="J983" s="63"/>
      <c r="K983" s="63" t="s">
        <v>4302</v>
      </c>
      <c r="L983" s="63" t="s">
        <v>6601</v>
      </c>
      <c r="M983" s="63" t="s">
        <v>4557</v>
      </c>
      <c r="N983" s="63" t="s">
        <v>4278</v>
      </c>
      <c r="O983" s="63"/>
    </row>
    <row r="984" spans="1:15">
      <c r="A984" s="99">
        <v>10165627</v>
      </c>
      <c r="B984" s="63" t="s">
        <v>5871</v>
      </c>
      <c r="C984" s="63" t="s">
        <v>12860</v>
      </c>
      <c r="D984" s="63" t="s">
        <v>4380</v>
      </c>
      <c r="E984" s="63" t="s">
        <v>1263</v>
      </c>
      <c r="F984" s="63" t="s">
        <v>13395</v>
      </c>
      <c r="G984" s="63" t="s">
        <v>5870</v>
      </c>
      <c r="H984" s="63"/>
      <c r="I984" s="63" t="s">
        <v>13396</v>
      </c>
      <c r="J984" s="63" t="s">
        <v>4565</v>
      </c>
      <c r="K984" s="63" t="s">
        <v>4276</v>
      </c>
      <c r="L984" s="63" t="s">
        <v>5225</v>
      </c>
      <c r="M984" s="63" t="s">
        <v>4936</v>
      </c>
      <c r="N984" s="63" t="s">
        <v>4278</v>
      </c>
      <c r="O984" s="63"/>
    </row>
    <row r="985" spans="1:15">
      <c r="A985" s="99">
        <v>10165632</v>
      </c>
      <c r="B985" s="63" t="s">
        <v>7303</v>
      </c>
      <c r="C985" s="63" t="s">
        <v>12860</v>
      </c>
      <c r="D985" s="63" t="s">
        <v>4283</v>
      </c>
      <c r="E985" s="63"/>
      <c r="F985" s="63" t="s">
        <v>13395</v>
      </c>
      <c r="G985" s="63" t="s">
        <v>7304</v>
      </c>
      <c r="H985" s="63"/>
      <c r="I985" s="63" t="s">
        <v>13396</v>
      </c>
      <c r="J985" s="63" t="s">
        <v>4592</v>
      </c>
      <c r="K985" s="63" t="s">
        <v>4284</v>
      </c>
      <c r="L985" s="63" t="s">
        <v>4612</v>
      </c>
      <c r="M985" s="63" t="s">
        <v>4936</v>
      </c>
      <c r="N985" s="63" t="s">
        <v>4278</v>
      </c>
      <c r="O985" s="63"/>
    </row>
    <row r="986" spans="1:15">
      <c r="A986" s="99">
        <v>10165633</v>
      </c>
      <c r="B986" s="63" t="s">
        <v>7068</v>
      </c>
      <c r="C986" s="63" t="s">
        <v>12860</v>
      </c>
      <c r="D986" s="63" t="s">
        <v>7069</v>
      </c>
      <c r="E986" s="63"/>
      <c r="F986" s="63" t="s">
        <v>13395</v>
      </c>
      <c r="G986" s="63" t="s">
        <v>7070</v>
      </c>
      <c r="H986" s="63"/>
      <c r="I986" s="63" t="s">
        <v>13396</v>
      </c>
      <c r="J986" s="63" t="s">
        <v>4565</v>
      </c>
      <c r="K986" s="63" t="s">
        <v>4276</v>
      </c>
      <c r="L986" s="63" t="s">
        <v>4935</v>
      </c>
      <c r="M986" s="63" t="s">
        <v>4936</v>
      </c>
      <c r="N986" s="63" t="s">
        <v>4278</v>
      </c>
      <c r="O986" s="63"/>
    </row>
    <row r="987" spans="1:15">
      <c r="A987" s="99">
        <v>10165634</v>
      </c>
      <c r="B987" s="63" t="s">
        <v>7068</v>
      </c>
      <c r="C987" s="63" t="s">
        <v>12860</v>
      </c>
      <c r="D987" s="63" t="s">
        <v>7069</v>
      </c>
      <c r="E987" s="63"/>
      <c r="F987" s="63" t="s">
        <v>13395</v>
      </c>
      <c r="G987" s="63" t="s">
        <v>7070</v>
      </c>
      <c r="H987" s="63"/>
      <c r="I987" s="63" t="s">
        <v>13396</v>
      </c>
      <c r="J987" s="63" t="s">
        <v>4593</v>
      </c>
      <c r="K987" s="63" t="s">
        <v>4276</v>
      </c>
      <c r="L987" s="63" t="s">
        <v>4935</v>
      </c>
      <c r="M987" s="63" t="s">
        <v>4936</v>
      </c>
      <c r="N987" s="63" t="s">
        <v>4278</v>
      </c>
      <c r="O987" s="63"/>
    </row>
    <row r="988" spans="1:15">
      <c r="A988" s="99">
        <v>10165635</v>
      </c>
      <c r="B988" s="63" t="s">
        <v>7066</v>
      </c>
      <c r="C988" s="63" t="s">
        <v>12860</v>
      </c>
      <c r="D988" s="63" t="s">
        <v>7067</v>
      </c>
      <c r="E988" s="63"/>
      <c r="F988" s="63" t="s">
        <v>13395</v>
      </c>
      <c r="G988" s="63" t="s">
        <v>7071</v>
      </c>
      <c r="H988" s="63"/>
      <c r="I988" s="63" t="s">
        <v>13396</v>
      </c>
      <c r="J988" s="63" t="s">
        <v>4593</v>
      </c>
      <c r="K988" s="63" t="s">
        <v>4276</v>
      </c>
      <c r="L988" s="63" t="s">
        <v>4935</v>
      </c>
      <c r="M988" s="63" t="s">
        <v>4936</v>
      </c>
      <c r="N988" s="63" t="s">
        <v>4278</v>
      </c>
      <c r="O988" s="63"/>
    </row>
    <row r="989" spans="1:15">
      <c r="A989" s="99">
        <v>10165636</v>
      </c>
      <c r="B989" s="63" t="s">
        <v>7036</v>
      </c>
      <c r="C989" s="63" t="s">
        <v>12860</v>
      </c>
      <c r="D989" s="63" t="s">
        <v>872</v>
      </c>
      <c r="E989" s="63"/>
      <c r="F989" s="63" t="s">
        <v>13395</v>
      </c>
      <c r="G989" s="63" t="s">
        <v>7072</v>
      </c>
      <c r="H989" s="63"/>
      <c r="I989" s="63" t="s">
        <v>13396</v>
      </c>
      <c r="J989" s="63" t="s">
        <v>4565</v>
      </c>
      <c r="K989" s="63" t="s">
        <v>4276</v>
      </c>
      <c r="L989" s="63" t="s">
        <v>4935</v>
      </c>
      <c r="M989" s="63" t="s">
        <v>4936</v>
      </c>
      <c r="N989" s="63" t="s">
        <v>4278</v>
      </c>
      <c r="O989" s="63"/>
    </row>
    <row r="990" spans="1:15">
      <c r="A990" s="99">
        <v>10165637</v>
      </c>
      <c r="B990" s="63" t="s">
        <v>7036</v>
      </c>
      <c r="C990" s="63" t="s">
        <v>12860</v>
      </c>
      <c r="D990" s="63" t="s">
        <v>872</v>
      </c>
      <c r="E990" s="63"/>
      <c r="F990" s="63" t="s">
        <v>13395</v>
      </c>
      <c r="G990" s="63" t="s">
        <v>7073</v>
      </c>
      <c r="H990" s="63"/>
      <c r="I990" s="63" t="s">
        <v>13396</v>
      </c>
      <c r="J990" s="63" t="s">
        <v>4565</v>
      </c>
      <c r="K990" s="63" t="s">
        <v>4276</v>
      </c>
      <c r="L990" s="63" t="s">
        <v>4935</v>
      </c>
      <c r="M990" s="63" t="s">
        <v>4936</v>
      </c>
      <c r="N990" s="63" t="s">
        <v>4278</v>
      </c>
      <c r="O990" s="63"/>
    </row>
    <row r="991" spans="1:15">
      <c r="A991" s="99">
        <v>10165638</v>
      </c>
      <c r="B991" s="63" t="s">
        <v>7305</v>
      </c>
      <c r="C991" s="63" t="s">
        <v>735</v>
      </c>
      <c r="D991" s="63" t="s">
        <v>7306</v>
      </c>
      <c r="E991" s="63" t="s">
        <v>7307</v>
      </c>
      <c r="F991" s="63" t="s">
        <v>13395</v>
      </c>
      <c r="G991" s="63" t="s">
        <v>7308</v>
      </c>
      <c r="H991" s="63"/>
      <c r="I991" s="63" t="s">
        <v>13396</v>
      </c>
      <c r="J991" s="63" t="s">
        <v>4565</v>
      </c>
      <c r="K991" s="63" t="s">
        <v>4276</v>
      </c>
      <c r="L991" s="63" t="s">
        <v>5112</v>
      </c>
      <c r="M991" s="63" t="s">
        <v>4936</v>
      </c>
      <c r="N991" s="63" t="s">
        <v>4363</v>
      </c>
      <c r="O991" s="63"/>
    </row>
    <row r="992" spans="1:15">
      <c r="A992" s="99">
        <v>10165639</v>
      </c>
      <c r="B992" s="63" t="s">
        <v>1267</v>
      </c>
      <c r="C992" s="63" t="s">
        <v>12860</v>
      </c>
      <c r="D992" s="63" t="s">
        <v>4380</v>
      </c>
      <c r="E992" s="63" t="s">
        <v>1268</v>
      </c>
      <c r="F992" s="63" t="s">
        <v>13395</v>
      </c>
      <c r="G992" s="63" t="s">
        <v>5870</v>
      </c>
      <c r="H992" s="63" t="s">
        <v>3800</v>
      </c>
      <c r="I992" s="63" t="s">
        <v>13396</v>
      </c>
      <c r="J992" s="63"/>
      <c r="K992" s="63" t="s">
        <v>4276</v>
      </c>
      <c r="L992" s="63" t="s">
        <v>4313</v>
      </c>
      <c r="M992" s="63" t="s">
        <v>4936</v>
      </c>
      <c r="N992" s="63" t="s">
        <v>4278</v>
      </c>
      <c r="O992" s="63"/>
    </row>
    <row r="993" spans="1:15">
      <c r="A993" s="99">
        <v>10165640</v>
      </c>
      <c r="B993" s="63" t="s">
        <v>5871</v>
      </c>
      <c r="C993" s="63" t="s">
        <v>12860</v>
      </c>
      <c r="D993" s="63" t="s">
        <v>4380</v>
      </c>
      <c r="E993" s="63" t="s">
        <v>1269</v>
      </c>
      <c r="F993" s="63" t="s">
        <v>13395</v>
      </c>
      <c r="G993" s="63" t="s">
        <v>5872</v>
      </c>
      <c r="H993" s="63" t="s">
        <v>3800</v>
      </c>
      <c r="I993" s="63" t="s">
        <v>13396</v>
      </c>
      <c r="J993" s="63"/>
      <c r="K993" s="63" t="s">
        <v>4276</v>
      </c>
      <c r="L993" s="63" t="s">
        <v>4313</v>
      </c>
      <c r="M993" s="63" t="s">
        <v>4936</v>
      </c>
      <c r="N993" s="63" t="s">
        <v>4278</v>
      </c>
      <c r="O993" s="63"/>
    </row>
    <row r="994" spans="1:15">
      <c r="A994" s="99">
        <v>10165641</v>
      </c>
      <c r="B994" s="63" t="s">
        <v>7036</v>
      </c>
      <c r="C994" s="63" t="s">
        <v>735</v>
      </c>
      <c r="D994" s="63" t="s">
        <v>872</v>
      </c>
      <c r="E994" s="63" t="s">
        <v>1270</v>
      </c>
      <c r="F994" s="63" t="s">
        <v>13395</v>
      </c>
      <c r="G994" s="63" t="s">
        <v>7074</v>
      </c>
      <c r="H994" s="63"/>
      <c r="I994" s="63" t="s">
        <v>13396</v>
      </c>
      <c r="J994" s="63" t="s">
        <v>7038</v>
      </c>
      <c r="K994" s="63" t="s">
        <v>4276</v>
      </c>
      <c r="L994" s="63" t="s">
        <v>4935</v>
      </c>
      <c r="M994" s="63" t="s">
        <v>4936</v>
      </c>
      <c r="N994" s="63" t="s">
        <v>4278</v>
      </c>
      <c r="O994" s="63"/>
    </row>
    <row r="995" spans="1:15">
      <c r="A995" s="99">
        <v>10165643</v>
      </c>
      <c r="B995" s="63" t="s">
        <v>7075</v>
      </c>
      <c r="C995" s="63" t="s">
        <v>12860</v>
      </c>
      <c r="D995" s="63" t="s">
        <v>7069</v>
      </c>
      <c r="E995" s="63"/>
      <c r="F995" s="63" t="s">
        <v>13395</v>
      </c>
      <c r="G995" s="63" t="s">
        <v>7070</v>
      </c>
      <c r="H995" s="63"/>
      <c r="I995" s="63" t="s">
        <v>13396</v>
      </c>
      <c r="J995" s="63" t="s">
        <v>4565</v>
      </c>
      <c r="K995" s="63" t="s">
        <v>4276</v>
      </c>
      <c r="L995" s="63" t="s">
        <v>4935</v>
      </c>
      <c r="M995" s="63" t="s">
        <v>4936</v>
      </c>
      <c r="N995" s="63" t="s">
        <v>4278</v>
      </c>
      <c r="O995" s="63"/>
    </row>
    <row r="996" spans="1:15">
      <c r="A996" s="99">
        <v>10165644</v>
      </c>
      <c r="B996" s="63" t="s">
        <v>7075</v>
      </c>
      <c r="C996" s="63" t="s">
        <v>12860</v>
      </c>
      <c r="D996" s="63" t="s">
        <v>7069</v>
      </c>
      <c r="E996" s="63"/>
      <c r="F996" s="63" t="s">
        <v>13395</v>
      </c>
      <c r="G996" s="63" t="s">
        <v>7070</v>
      </c>
      <c r="H996" s="63"/>
      <c r="I996" s="63" t="s">
        <v>13396</v>
      </c>
      <c r="J996" s="63" t="s">
        <v>4565</v>
      </c>
      <c r="K996" s="63" t="s">
        <v>4276</v>
      </c>
      <c r="L996" s="63" t="s">
        <v>4935</v>
      </c>
      <c r="M996" s="63" t="s">
        <v>4936</v>
      </c>
      <c r="N996" s="63" t="s">
        <v>4278</v>
      </c>
      <c r="O996" s="63"/>
    </row>
    <row r="997" spans="1:15">
      <c r="A997" s="99">
        <v>10165645</v>
      </c>
      <c r="B997" s="63" t="s">
        <v>7066</v>
      </c>
      <c r="C997" s="63" t="s">
        <v>12860</v>
      </c>
      <c r="D997" s="63" t="s">
        <v>7067</v>
      </c>
      <c r="E997" s="63"/>
      <c r="F997" s="63" t="s">
        <v>13395</v>
      </c>
      <c r="G997" s="63" t="s">
        <v>7076</v>
      </c>
      <c r="H997" s="63"/>
      <c r="I997" s="63" t="s">
        <v>13396</v>
      </c>
      <c r="J997" s="63" t="s">
        <v>4593</v>
      </c>
      <c r="K997" s="63" t="s">
        <v>4276</v>
      </c>
      <c r="L997" s="63" t="s">
        <v>4935</v>
      </c>
      <c r="M997" s="63" t="s">
        <v>4936</v>
      </c>
      <c r="N997" s="63" t="s">
        <v>4278</v>
      </c>
      <c r="O997" s="63"/>
    </row>
    <row r="998" spans="1:15">
      <c r="A998" s="99">
        <v>10165646</v>
      </c>
      <c r="B998" s="63" t="s">
        <v>5491</v>
      </c>
      <c r="C998" s="63" t="s">
        <v>107</v>
      </c>
      <c r="D998" s="63" t="s">
        <v>672</v>
      </c>
      <c r="E998" s="63" t="s">
        <v>1274</v>
      </c>
      <c r="F998" s="63" t="s">
        <v>13282</v>
      </c>
      <c r="G998" s="63" t="s">
        <v>5492</v>
      </c>
      <c r="H998" s="63"/>
      <c r="I998" s="63" t="s">
        <v>13283</v>
      </c>
      <c r="J998" s="63" t="s">
        <v>5493</v>
      </c>
      <c r="K998" s="63" t="s">
        <v>9140</v>
      </c>
      <c r="L998" s="63" t="s">
        <v>110</v>
      </c>
      <c r="M998" s="63" t="s">
        <v>4295</v>
      </c>
      <c r="N998" s="63" t="s">
        <v>4278</v>
      </c>
      <c r="O998" s="63"/>
    </row>
    <row r="999" spans="1:15">
      <c r="A999" s="99">
        <v>10165647</v>
      </c>
      <c r="B999" s="63" t="s">
        <v>5494</v>
      </c>
      <c r="C999" s="63" t="s">
        <v>12860</v>
      </c>
      <c r="D999" s="63" t="s">
        <v>156</v>
      </c>
      <c r="E999" s="63"/>
      <c r="F999" s="63" t="s">
        <v>13282</v>
      </c>
      <c r="G999" s="63" t="s">
        <v>5495</v>
      </c>
      <c r="H999" s="63"/>
      <c r="I999" s="63" t="s">
        <v>13283</v>
      </c>
      <c r="J999" s="63" t="s">
        <v>5118</v>
      </c>
      <c r="K999" s="63" t="s">
        <v>4284</v>
      </c>
      <c r="L999" s="63" t="s">
        <v>4297</v>
      </c>
      <c r="M999" s="63" t="s">
        <v>4295</v>
      </c>
      <c r="N999" s="63" t="s">
        <v>4278</v>
      </c>
      <c r="O999" s="63"/>
    </row>
    <row r="1000" spans="1:15">
      <c r="A1000" s="99">
        <v>10165648</v>
      </c>
      <c r="B1000" s="63" t="s">
        <v>5873</v>
      </c>
      <c r="C1000" s="63" t="s">
        <v>107</v>
      </c>
      <c r="D1000" s="63" t="s">
        <v>1366</v>
      </c>
      <c r="E1000" s="63" t="s">
        <v>1279</v>
      </c>
      <c r="F1000" s="63" t="s">
        <v>13282</v>
      </c>
      <c r="G1000" s="63" t="s">
        <v>5874</v>
      </c>
      <c r="H1000" s="63"/>
      <c r="I1000" s="63" t="s">
        <v>13283</v>
      </c>
      <c r="J1000" s="63" t="s">
        <v>5875</v>
      </c>
      <c r="K1000" s="63" t="s">
        <v>4284</v>
      </c>
      <c r="L1000" s="63" t="s">
        <v>109</v>
      </c>
      <c r="M1000" s="63" t="s">
        <v>4281</v>
      </c>
      <c r="N1000" s="63" t="s">
        <v>4278</v>
      </c>
      <c r="O1000" s="63"/>
    </row>
    <row r="1001" spans="1:15">
      <c r="A1001" s="99">
        <v>10165649</v>
      </c>
      <c r="B1001" s="63" t="s">
        <v>5873</v>
      </c>
      <c r="C1001" s="63" t="s">
        <v>107</v>
      </c>
      <c r="D1001" s="63" t="s">
        <v>1366</v>
      </c>
      <c r="E1001" s="63" t="s">
        <v>1280</v>
      </c>
      <c r="F1001" s="63" t="s">
        <v>13282</v>
      </c>
      <c r="G1001" s="63" t="s">
        <v>5874</v>
      </c>
      <c r="H1001" s="63"/>
      <c r="I1001" s="63" t="s">
        <v>13283</v>
      </c>
      <c r="J1001" s="63" t="s">
        <v>5875</v>
      </c>
      <c r="K1001" s="63" t="s">
        <v>4284</v>
      </c>
      <c r="L1001" s="63" t="s">
        <v>109</v>
      </c>
      <c r="M1001" s="63" t="s">
        <v>4281</v>
      </c>
      <c r="N1001" s="63" t="s">
        <v>4278</v>
      </c>
      <c r="O1001" s="63"/>
    </row>
    <row r="1002" spans="1:15">
      <c r="A1002" s="99">
        <v>10165654</v>
      </c>
      <c r="B1002" s="63" t="s">
        <v>5873</v>
      </c>
      <c r="C1002" s="63" t="s">
        <v>107</v>
      </c>
      <c r="D1002" s="63" t="s">
        <v>1366</v>
      </c>
      <c r="E1002" s="63" t="s">
        <v>1281</v>
      </c>
      <c r="F1002" s="63" t="s">
        <v>13282</v>
      </c>
      <c r="G1002" s="63" t="s">
        <v>5874</v>
      </c>
      <c r="H1002" s="63"/>
      <c r="I1002" s="63" t="s">
        <v>13283</v>
      </c>
      <c r="J1002" s="63" t="s">
        <v>5513</v>
      </c>
      <c r="K1002" s="63" t="s">
        <v>4284</v>
      </c>
      <c r="L1002" s="63" t="s">
        <v>109</v>
      </c>
      <c r="M1002" s="63" t="s">
        <v>4281</v>
      </c>
      <c r="N1002" s="63" t="s">
        <v>4278</v>
      </c>
      <c r="O1002" s="63"/>
    </row>
    <row r="1003" spans="1:15">
      <c r="A1003" s="99">
        <v>10165655</v>
      </c>
      <c r="B1003" s="63" t="s">
        <v>5873</v>
      </c>
      <c r="C1003" s="63" t="s">
        <v>107</v>
      </c>
      <c r="D1003" s="63" t="s">
        <v>1366</v>
      </c>
      <c r="E1003" s="63" t="s">
        <v>1282</v>
      </c>
      <c r="F1003" s="63" t="s">
        <v>13282</v>
      </c>
      <c r="G1003" s="63" t="s">
        <v>5874</v>
      </c>
      <c r="H1003" s="63"/>
      <c r="I1003" s="63" t="s">
        <v>13283</v>
      </c>
      <c r="J1003" s="63" t="s">
        <v>5513</v>
      </c>
      <c r="K1003" s="63" t="s">
        <v>4284</v>
      </c>
      <c r="L1003" s="63" t="s">
        <v>109</v>
      </c>
      <c r="M1003" s="63" t="s">
        <v>4281</v>
      </c>
      <c r="N1003" s="63" t="s">
        <v>4278</v>
      </c>
      <c r="O1003" s="63"/>
    </row>
    <row r="1004" spans="1:15">
      <c r="A1004" s="99">
        <v>10165656</v>
      </c>
      <c r="B1004" s="63" t="s">
        <v>5873</v>
      </c>
      <c r="C1004" s="63" t="s">
        <v>107</v>
      </c>
      <c r="D1004" s="63" t="s">
        <v>1366</v>
      </c>
      <c r="E1004" s="63" t="s">
        <v>8355</v>
      </c>
      <c r="F1004" s="63" t="s">
        <v>13282</v>
      </c>
      <c r="G1004" s="63" t="s">
        <v>5874</v>
      </c>
      <c r="H1004" s="63"/>
      <c r="I1004" s="63" t="s">
        <v>13283</v>
      </c>
      <c r="J1004" s="63" t="s">
        <v>9139</v>
      </c>
      <c r="K1004" s="63" t="s">
        <v>9302</v>
      </c>
      <c r="L1004" s="63" t="s">
        <v>8356</v>
      </c>
      <c r="M1004" s="63" t="s">
        <v>4281</v>
      </c>
      <c r="N1004" s="63" t="s">
        <v>4278</v>
      </c>
      <c r="O1004" s="63"/>
    </row>
    <row r="1005" spans="1:15">
      <c r="A1005" s="99">
        <v>10165657</v>
      </c>
      <c r="B1005" s="63" t="s">
        <v>5873</v>
      </c>
      <c r="C1005" s="63" t="s">
        <v>107</v>
      </c>
      <c r="D1005" s="63" t="s">
        <v>1366</v>
      </c>
      <c r="E1005" s="63" t="s">
        <v>1283</v>
      </c>
      <c r="F1005" s="63" t="s">
        <v>13282</v>
      </c>
      <c r="G1005" s="63" t="s">
        <v>5874</v>
      </c>
      <c r="H1005" s="63"/>
      <c r="I1005" s="63" t="s">
        <v>13283</v>
      </c>
      <c r="J1005" s="63" t="s">
        <v>5513</v>
      </c>
      <c r="K1005" s="63" t="s">
        <v>4284</v>
      </c>
      <c r="L1005" s="63" t="s">
        <v>109</v>
      </c>
      <c r="M1005" s="63" t="s">
        <v>4281</v>
      </c>
      <c r="N1005" s="63" t="s">
        <v>4278</v>
      </c>
      <c r="O1005" s="63"/>
    </row>
    <row r="1006" spans="1:15">
      <c r="A1006" s="99">
        <v>10165658</v>
      </c>
      <c r="B1006" s="63" t="s">
        <v>5873</v>
      </c>
      <c r="C1006" s="63" t="s">
        <v>107</v>
      </c>
      <c r="D1006" s="63" t="s">
        <v>1366</v>
      </c>
      <c r="E1006" s="63" t="s">
        <v>1284</v>
      </c>
      <c r="F1006" s="63" t="s">
        <v>13282</v>
      </c>
      <c r="G1006" s="63" t="s">
        <v>5874</v>
      </c>
      <c r="H1006" s="63"/>
      <c r="I1006" s="63" t="s">
        <v>13283</v>
      </c>
      <c r="J1006" s="63" t="s">
        <v>5513</v>
      </c>
      <c r="K1006" s="63" t="s">
        <v>4284</v>
      </c>
      <c r="L1006" s="63" t="s">
        <v>109</v>
      </c>
      <c r="M1006" s="63" t="s">
        <v>4281</v>
      </c>
      <c r="N1006" s="63" t="s">
        <v>4278</v>
      </c>
      <c r="O1006" s="63"/>
    </row>
    <row r="1007" spans="1:15">
      <c r="A1007" s="99">
        <v>10165659</v>
      </c>
      <c r="B1007" s="63" t="s">
        <v>5877</v>
      </c>
      <c r="C1007" s="63" t="s">
        <v>107</v>
      </c>
      <c r="D1007" s="63" t="s">
        <v>2150</v>
      </c>
      <c r="E1007" s="63" t="s">
        <v>1286</v>
      </c>
      <c r="F1007" s="63" t="s">
        <v>13282</v>
      </c>
      <c r="G1007" s="63" t="s">
        <v>5874</v>
      </c>
      <c r="H1007" s="63"/>
      <c r="I1007" s="63" t="s">
        <v>13283</v>
      </c>
      <c r="J1007" s="63" t="s">
        <v>5878</v>
      </c>
      <c r="K1007" s="63" t="s">
        <v>4684</v>
      </c>
      <c r="L1007" s="63" t="s">
        <v>110</v>
      </c>
      <c r="M1007" s="63" t="s">
        <v>4281</v>
      </c>
      <c r="N1007" s="63" t="s">
        <v>4278</v>
      </c>
      <c r="O1007" s="63"/>
    </row>
    <row r="1008" spans="1:15">
      <c r="A1008" s="99">
        <v>10165675</v>
      </c>
      <c r="B1008" s="63" t="s">
        <v>5873</v>
      </c>
      <c r="C1008" s="63" t="s">
        <v>107</v>
      </c>
      <c r="D1008" s="63" t="s">
        <v>1366</v>
      </c>
      <c r="E1008" s="63" t="s">
        <v>1287</v>
      </c>
      <c r="F1008" s="63" t="s">
        <v>13282</v>
      </c>
      <c r="G1008" s="63" t="s">
        <v>5874</v>
      </c>
      <c r="H1008" s="63"/>
      <c r="I1008" s="63" t="s">
        <v>13283</v>
      </c>
      <c r="J1008" s="63" t="s">
        <v>5513</v>
      </c>
      <c r="K1008" s="63" t="s">
        <v>4284</v>
      </c>
      <c r="L1008" s="63" t="s">
        <v>109</v>
      </c>
      <c r="M1008" s="63" t="s">
        <v>4281</v>
      </c>
      <c r="N1008" s="63" t="s">
        <v>4278</v>
      </c>
      <c r="O1008" s="63"/>
    </row>
    <row r="1009" spans="1:15">
      <c r="A1009" s="99">
        <v>10165676</v>
      </c>
      <c r="B1009" s="63" t="s">
        <v>5879</v>
      </c>
      <c r="C1009" s="63" t="s">
        <v>107</v>
      </c>
      <c r="D1009" s="63" t="s">
        <v>2150</v>
      </c>
      <c r="E1009" s="63" t="s">
        <v>1289</v>
      </c>
      <c r="F1009" s="63" t="s">
        <v>13282</v>
      </c>
      <c r="G1009" s="63" t="s">
        <v>5874</v>
      </c>
      <c r="H1009" s="63"/>
      <c r="I1009" s="63" t="s">
        <v>13283</v>
      </c>
      <c r="J1009" s="63" t="s">
        <v>4515</v>
      </c>
      <c r="K1009" s="63" t="s">
        <v>4284</v>
      </c>
      <c r="L1009" s="63" t="s">
        <v>109</v>
      </c>
      <c r="M1009" s="63" t="s">
        <v>4281</v>
      </c>
      <c r="N1009" s="63" t="s">
        <v>4278</v>
      </c>
      <c r="O1009" s="63"/>
    </row>
    <row r="1010" spans="1:15">
      <c r="A1010" s="99">
        <v>10165677</v>
      </c>
      <c r="B1010" s="63" t="s">
        <v>5873</v>
      </c>
      <c r="C1010" s="63" t="s">
        <v>107</v>
      </c>
      <c r="D1010" s="63" t="s">
        <v>1366</v>
      </c>
      <c r="E1010" s="63" t="s">
        <v>1290</v>
      </c>
      <c r="F1010" s="63" t="s">
        <v>13282</v>
      </c>
      <c r="G1010" s="63" t="s">
        <v>5874</v>
      </c>
      <c r="H1010" s="63"/>
      <c r="I1010" s="63" t="s">
        <v>13283</v>
      </c>
      <c r="J1010" s="63" t="s">
        <v>5513</v>
      </c>
      <c r="K1010" s="63" t="s">
        <v>4284</v>
      </c>
      <c r="L1010" s="63" t="s">
        <v>109</v>
      </c>
      <c r="M1010" s="63" t="s">
        <v>4281</v>
      </c>
      <c r="N1010" s="63" t="s">
        <v>4278</v>
      </c>
      <c r="O1010" s="63"/>
    </row>
    <row r="1011" spans="1:15">
      <c r="A1011" s="99">
        <v>10165678</v>
      </c>
      <c r="B1011" s="63" t="s">
        <v>5873</v>
      </c>
      <c r="C1011" s="63" t="s">
        <v>107</v>
      </c>
      <c r="D1011" s="63" t="s">
        <v>1366</v>
      </c>
      <c r="E1011" s="63" t="s">
        <v>1291</v>
      </c>
      <c r="F1011" s="63" t="s">
        <v>13282</v>
      </c>
      <c r="G1011" s="63" t="s">
        <v>5874</v>
      </c>
      <c r="H1011" s="63"/>
      <c r="I1011" s="63" t="s">
        <v>13283</v>
      </c>
      <c r="J1011" s="63" t="s">
        <v>5875</v>
      </c>
      <c r="K1011" s="63" t="s">
        <v>4284</v>
      </c>
      <c r="L1011" s="63" t="s">
        <v>109</v>
      </c>
      <c r="M1011" s="63" t="s">
        <v>4281</v>
      </c>
      <c r="N1011" s="63" t="s">
        <v>4278</v>
      </c>
      <c r="O1011" s="63"/>
    </row>
    <row r="1012" spans="1:15">
      <c r="A1012" s="99">
        <v>10165679</v>
      </c>
      <c r="B1012" s="63" t="s">
        <v>5873</v>
      </c>
      <c r="C1012" s="63" t="s">
        <v>107</v>
      </c>
      <c r="D1012" s="63" t="s">
        <v>1366</v>
      </c>
      <c r="E1012" s="63" t="s">
        <v>1292</v>
      </c>
      <c r="F1012" s="63" t="s">
        <v>13282</v>
      </c>
      <c r="G1012" s="63" t="s">
        <v>5874</v>
      </c>
      <c r="H1012" s="63"/>
      <c r="I1012" s="63" t="s">
        <v>13283</v>
      </c>
      <c r="J1012" s="63" t="s">
        <v>5875</v>
      </c>
      <c r="K1012" s="63" t="s">
        <v>4284</v>
      </c>
      <c r="L1012" s="63" t="s">
        <v>109</v>
      </c>
      <c r="M1012" s="63" t="s">
        <v>4281</v>
      </c>
      <c r="N1012" s="63" t="s">
        <v>4278</v>
      </c>
      <c r="O1012" s="63"/>
    </row>
    <row r="1013" spans="1:15">
      <c r="A1013" s="99">
        <v>10165680</v>
      </c>
      <c r="B1013" s="63" t="s">
        <v>5873</v>
      </c>
      <c r="C1013" s="63" t="s">
        <v>107</v>
      </c>
      <c r="D1013" s="63" t="s">
        <v>1366</v>
      </c>
      <c r="E1013" s="63" t="s">
        <v>1293</v>
      </c>
      <c r="F1013" s="63" t="s">
        <v>13282</v>
      </c>
      <c r="G1013" s="63" t="s">
        <v>5874</v>
      </c>
      <c r="H1013" s="63"/>
      <c r="I1013" s="63" t="s">
        <v>13283</v>
      </c>
      <c r="J1013" s="63" t="s">
        <v>5513</v>
      </c>
      <c r="K1013" s="63" t="s">
        <v>4284</v>
      </c>
      <c r="L1013" s="63" t="s">
        <v>109</v>
      </c>
      <c r="M1013" s="63" t="s">
        <v>4281</v>
      </c>
      <c r="N1013" s="63" t="s">
        <v>4278</v>
      </c>
      <c r="O1013" s="63"/>
    </row>
    <row r="1014" spans="1:15">
      <c r="A1014" s="99">
        <v>10165681</v>
      </c>
      <c r="B1014" s="63" t="s">
        <v>5879</v>
      </c>
      <c r="C1014" s="63" t="s">
        <v>107</v>
      </c>
      <c r="D1014" s="63" t="s">
        <v>2150</v>
      </c>
      <c r="E1014" s="63" t="s">
        <v>1294</v>
      </c>
      <c r="F1014" s="63" t="s">
        <v>13282</v>
      </c>
      <c r="G1014" s="63" t="s">
        <v>5874</v>
      </c>
      <c r="H1014" s="63"/>
      <c r="I1014" s="63" t="s">
        <v>13283</v>
      </c>
      <c r="J1014" s="63" t="s">
        <v>4515</v>
      </c>
      <c r="K1014" s="63" t="s">
        <v>4284</v>
      </c>
      <c r="L1014" s="63" t="s">
        <v>4594</v>
      </c>
      <c r="M1014" s="63" t="s">
        <v>4281</v>
      </c>
      <c r="N1014" s="63" t="s">
        <v>4278</v>
      </c>
      <c r="O1014" s="63"/>
    </row>
    <row r="1015" spans="1:15">
      <c r="A1015" s="99">
        <v>10165682</v>
      </c>
      <c r="B1015" s="63" t="s">
        <v>5873</v>
      </c>
      <c r="C1015" s="63" t="s">
        <v>107</v>
      </c>
      <c r="D1015" s="63" t="s">
        <v>1366</v>
      </c>
      <c r="E1015" s="63" t="s">
        <v>1295</v>
      </c>
      <c r="F1015" s="63" t="s">
        <v>13282</v>
      </c>
      <c r="G1015" s="63" t="s">
        <v>5874</v>
      </c>
      <c r="H1015" s="63"/>
      <c r="I1015" s="63" t="s">
        <v>13283</v>
      </c>
      <c r="J1015" s="63" t="s">
        <v>5513</v>
      </c>
      <c r="K1015" s="63" t="s">
        <v>4284</v>
      </c>
      <c r="L1015" s="63" t="s">
        <v>109</v>
      </c>
      <c r="M1015" s="63" t="s">
        <v>4281</v>
      </c>
      <c r="N1015" s="63" t="s">
        <v>4278</v>
      </c>
      <c r="O1015" s="63"/>
    </row>
    <row r="1016" spans="1:15">
      <c r="A1016" s="99">
        <v>10165683</v>
      </c>
      <c r="B1016" s="63" t="s">
        <v>5873</v>
      </c>
      <c r="C1016" s="63" t="s">
        <v>107</v>
      </c>
      <c r="D1016" s="63" t="s">
        <v>1366</v>
      </c>
      <c r="E1016" s="63" t="s">
        <v>1296</v>
      </c>
      <c r="F1016" s="63" t="s">
        <v>13282</v>
      </c>
      <c r="G1016" s="63" t="s">
        <v>5874</v>
      </c>
      <c r="H1016" s="63"/>
      <c r="I1016" s="63" t="s">
        <v>13283</v>
      </c>
      <c r="J1016" s="63" t="s">
        <v>5513</v>
      </c>
      <c r="K1016" s="63" t="s">
        <v>4284</v>
      </c>
      <c r="L1016" s="63" t="s">
        <v>109</v>
      </c>
      <c r="M1016" s="63" t="s">
        <v>4281</v>
      </c>
      <c r="N1016" s="63" t="s">
        <v>4278</v>
      </c>
      <c r="O1016" s="63"/>
    </row>
    <row r="1017" spans="1:15">
      <c r="A1017" s="99">
        <v>10165684</v>
      </c>
      <c r="B1017" s="63" t="s">
        <v>9303</v>
      </c>
      <c r="C1017" s="63" t="s">
        <v>107</v>
      </c>
      <c r="D1017" s="63" t="s">
        <v>990</v>
      </c>
      <c r="E1017" s="63" t="s">
        <v>7832</v>
      </c>
      <c r="F1017" s="63" t="s">
        <v>13282</v>
      </c>
      <c r="G1017" s="63" t="s">
        <v>5874</v>
      </c>
      <c r="H1017" s="63"/>
      <c r="I1017" s="63" t="s">
        <v>13283</v>
      </c>
      <c r="J1017" s="63" t="s">
        <v>9257</v>
      </c>
      <c r="K1017" s="63" t="s">
        <v>4284</v>
      </c>
      <c r="L1017" s="63" t="s">
        <v>109</v>
      </c>
      <c r="M1017" s="63" t="s">
        <v>4281</v>
      </c>
      <c r="N1017" s="63" t="s">
        <v>4278</v>
      </c>
      <c r="O1017" s="63"/>
    </row>
    <row r="1018" spans="1:15">
      <c r="A1018" s="99">
        <v>10165685</v>
      </c>
      <c r="B1018" s="63" t="s">
        <v>5877</v>
      </c>
      <c r="C1018" s="63" t="s">
        <v>107</v>
      </c>
      <c r="D1018" s="63" t="s">
        <v>2150</v>
      </c>
      <c r="E1018" s="63" t="s">
        <v>1297</v>
      </c>
      <c r="F1018" s="63" t="s">
        <v>13282</v>
      </c>
      <c r="G1018" s="63" t="s">
        <v>5874</v>
      </c>
      <c r="H1018" s="63"/>
      <c r="I1018" s="63" t="s">
        <v>13283</v>
      </c>
      <c r="J1018" s="63" t="s">
        <v>5486</v>
      </c>
      <c r="K1018" s="63" t="s">
        <v>4284</v>
      </c>
      <c r="L1018" s="63" t="s">
        <v>109</v>
      </c>
      <c r="M1018" s="63" t="s">
        <v>4281</v>
      </c>
      <c r="N1018" s="63" t="s">
        <v>4278</v>
      </c>
      <c r="O1018" s="63"/>
    </row>
    <row r="1019" spans="1:15">
      <c r="A1019" s="99">
        <v>10165686</v>
      </c>
      <c r="B1019" s="63" t="s">
        <v>5873</v>
      </c>
      <c r="C1019" s="63" t="s">
        <v>107</v>
      </c>
      <c r="D1019" s="63" t="s">
        <v>1366</v>
      </c>
      <c r="E1019" s="63" t="s">
        <v>1298</v>
      </c>
      <c r="F1019" s="63" t="s">
        <v>13282</v>
      </c>
      <c r="G1019" s="63" t="s">
        <v>5874</v>
      </c>
      <c r="H1019" s="63"/>
      <c r="I1019" s="63" t="s">
        <v>13283</v>
      </c>
      <c r="J1019" s="63" t="s">
        <v>4890</v>
      </c>
      <c r="K1019" s="63" t="s">
        <v>5683</v>
      </c>
      <c r="L1019" s="63" t="s">
        <v>8357</v>
      </c>
      <c r="M1019" s="63" t="s">
        <v>4281</v>
      </c>
      <c r="N1019" s="63" t="s">
        <v>4278</v>
      </c>
      <c r="O1019" s="63"/>
    </row>
    <row r="1020" spans="1:15">
      <c r="A1020" s="99">
        <v>10165687</v>
      </c>
      <c r="B1020" s="63" t="s">
        <v>5873</v>
      </c>
      <c r="C1020" s="63" t="s">
        <v>107</v>
      </c>
      <c r="D1020" s="63" t="s">
        <v>1366</v>
      </c>
      <c r="E1020" s="63" t="s">
        <v>1299</v>
      </c>
      <c r="F1020" s="63" t="s">
        <v>13282</v>
      </c>
      <c r="G1020" s="63" t="s">
        <v>5874</v>
      </c>
      <c r="H1020" s="63"/>
      <c r="I1020" s="63" t="s">
        <v>13283</v>
      </c>
      <c r="J1020" s="63" t="s">
        <v>5875</v>
      </c>
      <c r="K1020" s="63" t="s">
        <v>4284</v>
      </c>
      <c r="L1020" s="63" t="s">
        <v>109</v>
      </c>
      <c r="M1020" s="63" t="s">
        <v>4281</v>
      </c>
      <c r="N1020" s="63" t="s">
        <v>4278</v>
      </c>
      <c r="O1020" s="63"/>
    </row>
    <row r="1021" spans="1:15">
      <c r="A1021" s="99">
        <v>10165688</v>
      </c>
      <c r="B1021" s="63" t="s">
        <v>5879</v>
      </c>
      <c r="C1021" s="63" t="s">
        <v>107</v>
      </c>
      <c r="D1021" s="63" t="s">
        <v>2150</v>
      </c>
      <c r="E1021" s="63" t="s">
        <v>1300</v>
      </c>
      <c r="F1021" s="63" t="s">
        <v>13282</v>
      </c>
      <c r="G1021" s="63" t="s">
        <v>5874</v>
      </c>
      <c r="H1021" s="63"/>
      <c r="I1021" s="63" t="s">
        <v>13283</v>
      </c>
      <c r="J1021" s="63" t="s">
        <v>4515</v>
      </c>
      <c r="K1021" s="63" t="s">
        <v>5463</v>
      </c>
      <c r="L1021" s="63" t="s">
        <v>2032</v>
      </c>
      <c r="M1021" s="63" t="s">
        <v>4281</v>
      </c>
      <c r="N1021" s="63" t="s">
        <v>4278</v>
      </c>
      <c r="O1021" s="63"/>
    </row>
    <row r="1022" spans="1:15">
      <c r="A1022" s="99">
        <v>10165689</v>
      </c>
      <c r="B1022" s="63" t="s">
        <v>5873</v>
      </c>
      <c r="C1022" s="63" t="s">
        <v>107</v>
      </c>
      <c r="D1022" s="63" t="s">
        <v>1366</v>
      </c>
      <c r="E1022" s="63" t="s">
        <v>1301</v>
      </c>
      <c r="F1022" s="63" t="s">
        <v>13282</v>
      </c>
      <c r="G1022" s="63" t="s">
        <v>5874</v>
      </c>
      <c r="H1022" s="63"/>
      <c r="I1022" s="63" t="s">
        <v>13283</v>
      </c>
      <c r="J1022" s="63" t="s">
        <v>5875</v>
      </c>
      <c r="K1022" s="63" t="s">
        <v>4284</v>
      </c>
      <c r="L1022" s="63" t="s">
        <v>109</v>
      </c>
      <c r="M1022" s="63" t="s">
        <v>4281</v>
      </c>
      <c r="N1022" s="63" t="s">
        <v>4278</v>
      </c>
      <c r="O1022" s="63"/>
    </row>
    <row r="1023" spans="1:15">
      <c r="A1023" s="99">
        <v>10165690</v>
      </c>
      <c r="B1023" s="63" t="s">
        <v>5873</v>
      </c>
      <c r="C1023" s="63" t="s">
        <v>107</v>
      </c>
      <c r="D1023" s="63" t="s">
        <v>1366</v>
      </c>
      <c r="E1023" s="63" t="s">
        <v>1302</v>
      </c>
      <c r="F1023" s="63" t="s">
        <v>13282</v>
      </c>
      <c r="G1023" s="63" t="s">
        <v>5874</v>
      </c>
      <c r="H1023" s="63"/>
      <c r="I1023" s="63" t="s">
        <v>13283</v>
      </c>
      <c r="J1023" s="63" t="s">
        <v>5513</v>
      </c>
      <c r="K1023" s="63" t="s">
        <v>4753</v>
      </c>
      <c r="L1023" s="63" t="s">
        <v>390</v>
      </c>
      <c r="M1023" s="63" t="s">
        <v>4281</v>
      </c>
      <c r="N1023" s="63" t="s">
        <v>4278</v>
      </c>
      <c r="O1023" s="63"/>
    </row>
    <row r="1024" spans="1:15">
      <c r="A1024" s="99">
        <v>10165691</v>
      </c>
      <c r="B1024" s="63" t="s">
        <v>5877</v>
      </c>
      <c r="C1024" s="63" t="s">
        <v>107</v>
      </c>
      <c r="D1024" s="63" t="s">
        <v>2150</v>
      </c>
      <c r="E1024" s="63" t="s">
        <v>1303</v>
      </c>
      <c r="F1024" s="63" t="s">
        <v>13282</v>
      </c>
      <c r="G1024" s="63" t="s">
        <v>5874</v>
      </c>
      <c r="H1024" s="63"/>
      <c r="I1024" s="63" t="s">
        <v>13283</v>
      </c>
      <c r="J1024" s="63" t="s">
        <v>5513</v>
      </c>
      <c r="K1024" s="63" t="s">
        <v>4684</v>
      </c>
      <c r="L1024" s="63" t="s">
        <v>110</v>
      </c>
      <c r="M1024" s="63" t="s">
        <v>4281</v>
      </c>
      <c r="N1024" s="63" t="s">
        <v>4278</v>
      </c>
      <c r="O1024" s="63"/>
    </row>
    <row r="1025" spans="1:15">
      <c r="A1025" s="99">
        <v>10165692</v>
      </c>
      <c r="B1025" s="63" t="s">
        <v>5873</v>
      </c>
      <c r="C1025" s="63" t="s">
        <v>107</v>
      </c>
      <c r="D1025" s="63" t="s">
        <v>1366</v>
      </c>
      <c r="E1025" s="63" t="s">
        <v>7833</v>
      </c>
      <c r="F1025" s="63" t="s">
        <v>13282</v>
      </c>
      <c r="G1025" s="63" t="s">
        <v>5874</v>
      </c>
      <c r="H1025" s="63"/>
      <c r="I1025" s="63" t="s">
        <v>13283</v>
      </c>
      <c r="J1025" s="63" t="s">
        <v>7127</v>
      </c>
      <c r="K1025" s="63" t="s">
        <v>13397</v>
      </c>
      <c r="L1025" s="63" t="s">
        <v>13398</v>
      </c>
      <c r="M1025" s="63" t="s">
        <v>4281</v>
      </c>
      <c r="N1025" s="63" t="s">
        <v>4278</v>
      </c>
      <c r="O1025" s="63"/>
    </row>
    <row r="1026" spans="1:15">
      <c r="A1026" s="99">
        <v>10165693</v>
      </c>
      <c r="B1026" s="63" t="s">
        <v>5873</v>
      </c>
      <c r="C1026" s="63" t="s">
        <v>107</v>
      </c>
      <c r="D1026" s="63" t="s">
        <v>1366</v>
      </c>
      <c r="E1026" s="63" t="s">
        <v>1304</v>
      </c>
      <c r="F1026" s="63" t="s">
        <v>13282</v>
      </c>
      <c r="G1026" s="63" t="s">
        <v>5874</v>
      </c>
      <c r="H1026" s="63"/>
      <c r="I1026" s="63" t="s">
        <v>13283</v>
      </c>
      <c r="J1026" s="63" t="s">
        <v>5513</v>
      </c>
      <c r="K1026" s="63" t="s">
        <v>4284</v>
      </c>
      <c r="L1026" s="63" t="s">
        <v>109</v>
      </c>
      <c r="M1026" s="63" t="s">
        <v>4281</v>
      </c>
      <c r="N1026" s="63" t="s">
        <v>4278</v>
      </c>
      <c r="O1026" s="63"/>
    </row>
    <row r="1027" spans="1:15">
      <c r="A1027" s="99">
        <v>10165694</v>
      </c>
      <c r="B1027" s="63" t="s">
        <v>5879</v>
      </c>
      <c r="C1027" s="63" t="s">
        <v>12860</v>
      </c>
      <c r="D1027" s="63" t="s">
        <v>5880</v>
      </c>
      <c r="E1027" s="63"/>
      <c r="F1027" s="63" t="s">
        <v>13282</v>
      </c>
      <c r="G1027" s="63" t="s">
        <v>5874</v>
      </c>
      <c r="H1027" s="63"/>
      <c r="I1027" s="63" t="s">
        <v>13283</v>
      </c>
      <c r="J1027" s="63" t="s">
        <v>4515</v>
      </c>
      <c r="K1027" s="63" t="s">
        <v>4284</v>
      </c>
      <c r="L1027" s="63" t="s">
        <v>109</v>
      </c>
      <c r="M1027" s="63" t="s">
        <v>4281</v>
      </c>
      <c r="N1027" s="63" t="s">
        <v>4278</v>
      </c>
      <c r="O1027" s="63"/>
    </row>
    <row r="1028" spans="1:15">
      <c r="A1028" s="99">
        <v>10165695</v>
      </c>
      <c r="B1028" s="63" t="s">
        <v>5877</v>
      </c>
      <c r="C1028" s="63" t="s">
        <v>107</v>
      </c>
      <c r="D1028" s="63" t="s">
        <v>2150</v>
      </c>
      <c r="E1028" s="63" t="s">
        <v>1306</v>
      </c>
      <c r="F1028" s="63" t="s">
        <v>13282</v>
      </c>
      <c r="G1028" s="63" t="s">
        <v>5874</v>
      </c>
      <c r="H1028" s="63"/>
      <c r="I1028" s="63" t="s">
        <v>13283</v>
      </c>
      <c r="J1028" s="63" t="s">
        <v>5513</v>
      </c>
      <c r="K1028" s="63" t="s">
        <v>13397</v>
      </c>
      <c r="L1028" s="63" t="s">
        <v>13399</v>
      </c>
      <c r="M1028" s="63" t="s">
        <v>4281</v>
      </c>
      <c r="N1028" s="63" t="s">
        <v>4278</v>
      </c>
      <c r="O1028" s="63"/>
    </row>
    <row r="1029" spans="1:15">
      <c r="A1029" s="99">
        <v>10165696</v>
      </c>
      <c r="B1029" s="63" t="s">
        <v>5879</v>
      </c>
      <c r="C1029" s="63" t="s">
        <v>107</v>
      </c>
      <c r="D1029" s="63"/>
      <c r="E1029" s="63" t="s">
        <v>1307</v>
      </c>
      <c r="F1029" s="63" t="s">
        <v>13282</v>
      </c>
      <c r="G1029" s="63" t="s">
        <v>5874</v>
      </c>
      <c r="H1029" s="63"/>
      <c r="I1029" s="63" t="s">
        <v>13283</v>
      </c>
      <c r="J1029" s="63" t="s">
        <v>4515</v>
      </c>
      <c r="K1029" s="63" t="s">
        <v>4284</v>
      </c>
      <c r="L1029" s="63" t="s">
        <v>109</v>
      </c>
      <c r="M1029" s="63" t="s">
        <v>4281</v>
      </c>
      <c r="N1029" s="63" t="s">
        <v>4278</v>
      </c>
      <c r="O1029" s="63"/>
    </row>
    <row r="1030" spans="1:15">
      <c r="A1030" s="99">
        <v>10165697</v>
      </c>
      <c r="B1030" s="63" t="s">
        <v>5877</v>
      </c>
      <c r="C1030" s="63" t="s">
        <v>107</v>
      </c>
      <c r="D1030" s="63" t="s">
        <v>1366</v>
      </c>
      <c r="E1030" s="63" t="s">
        <v>11739</v>
      </c>
      <c r="F1030" s="63" t="s">
        <v>13282</v>
      </c>
      <c r="G1030" s="63" t="s">
        <v>5874</v>
      </c>
      <c r="H1030" s="63"/>
      <c r="I1030" s="63" t="s">
        <v>13283</v>
      </c>
      <c r="J1030" s="63" t="s">
        <v>12960</v>
      </c>
      <c r="K1030" s="63" t="s">
        <v>4284</v>
      </c>
      <c r="L1030" s="63" t="s">
        <v>109</v>
      </c>
      <c r="M1030" s="63" t="s">
        <v>4281</v>
      </c>
      <c r="N1030" s="63" t="s">
        <v>4278</v>
      </c>
      <c r="O1030" s="63"/>
    </row>
    <row r="1031" spans="1:15">
      <c r="A1031" s="99">
        <v>10165698</v>
      </c>
      <c r="B1031" s="63" t="s">
        <v>5879</v>
      </c>
      <c r="C1031" s="63" t="s">
        <v>12860</v>
      </c>
      <c r="D1031" s="63" t="s">
        <v>5880</v>
      </c>
      <c r="E1031" s="63"/>
      <c r="F1031" s="63" t="s">
        <v>13282</v>
      </c>
      <c r="G1031" s="63" t="s">
        <v>5874</v>
      </c>
      <c r="H1031" s="63"/>
      <c r="I1031" s="63" t="s">
        <v>13283</v>
      </c>
      <c r="J1031" s="63" t="s">
        <v>5118</v>
      </c>
      <c r="K1031" s="63" t="s">
        <v>4284</v>
      </c>
      <c r="L1031" s="63" t="s">
        <v>109</v>
      </c>
      <c r="M1031" s="63" t="s">
        <v>4281</v>
      </c>
      <c r="N1031" s="63" t="s">
        <v>4278</v>
      </c>
      <c r="O1031" s="63"/>
    </row>
    <row r="1032" spans="1:15">
      <c r="A1032" s="99">
        <v>10165699</v>
      </c>
      <c r="B1032" s="63" t="s">
        <v>5873</v>
      </c>
      <c r="C1032" s="63" t="s">
        <v>107</v>
      </c>
      <c r="D1032" s="63" t="s">
        <v>1366</v>
      </c>
      <c r="E1032" s="63" t="s">
        <v>1309</v>
      </c>
      <c r="F1032" s="63" t="s">
        <v>13282</v>
      </c>
      <c r="G1032" s="63" t="s">
        <v>5874</v>
      </c>
      <c r="H1032" s="63"/>
      <c r="I1032" s="63" t="s">
        <v>13283</v>
      </c>
      <c r="J1032" s="63" t="s">
        <v>5513</v>
      </c>
      <c r="K1032" s="63" t="s">
        <v>4284</v>
      </c>
      <c r="L1032" s="63" t="s">
        <v>109</v>
      </c>
      <c r="M1032" s="63" t="s">
        <v>4281</v>
      </c>
      <c r="N1032" s="63" t="s">
        <v>4278</v>
      </c>
      <c r="O1032" s="63"/>
    </row>
    <row r="1033" spans="1:15">
      <c r="A1033" s="99">
        <v>10165700</v>
      </c>
      <c r="B1033" s="63" t="s">
        <v>5877</v>
      </c>
      <c r="C1033" s="63" t="s">
        <v>107</v>
      </c>
      <c r="D1033" s="63" t="s">
        <v>2150</v>
      </c>
      <c r="E1033" s="63" t="s">
        <v>1310</v>
      </c>
      <c r="F1033" s="63" t="s">
        <v>13282</v>
      </c>
      <c r="G1033" s="63" t="s">
        <v>5874</v>
      </c>
      <c r="H1033" s="63"/>
      <c r="I1033" s="63" t="s">
        <v>13283</v>
      </c>
      <c r="J1033" s="63" t="s">
        <v>5513</v>
      </c>
      <c r="K1033" s="63" t="s">
        <v>4284</v>
      </c>
      <c r="L1033" s="63" t="s">
        <v>109</v>
      </c>
      <c r="M1033" s="63" t="s">
        <v>4281</v>
      </c>
      <c r="N1033" s="63" t="s">
        <v>4278</v>
      </c>
      <c r="O1033" s="63"/>
    </row>
    <row r="1034" spans="1:15">
      <c r="A1034" s="99">
        <v>10165701</v>
      </c>
      <c r="B1034" s="63" t="s">
        <v>5873</v>
      </c>
      <c r="C1034" s="63" t="s">
        <v>107</v>
      </c>
      <c r="D1034" s="63" t="s">
        <v>1366</v>
      </c>
      <c r="E1034" s="63" t="s">
        <v>1311</v>
      </c>
      <c r="F1034" s="63" t="s">
        <v>13282</v>
      </c>
      <c r="G1034" s="63" t="s">
        <v>5874</v>
      </c>
      <c r="H1034" s="63"/>
      <c r="I1034" s="63" t="s">
        <v>13283</v>
      </c>
      <c r="J1034" s="63" t="s">
        <v>5513</v>
      </c>
      <c r="K1034" s="63" t="s">
        <v>4284</v>
      </c>
      <c r="L1034" s="63" t="s">
        <v>109</v>
      </c>
      <c r="M1034" s="63" t="s">
        <v>4281</v>
      </c>
      <c r="N1034" s="63" t="s">
        <v>4278</v>
      </c>
      <c r="O1034" s="63"/>
    </row>
    <row r="1035" spans="1:15">
      <c r="A1035" s="99">
        <v>10165702</v>
      </c>
      <c r="B1035" s="63" t="s">
        <v>5877</v>
      </c>
      <c r="C1035" s="63" t="s">
        <v>107</v>
      </c>
      <c r="D1035" s="63" t="s">
        <v>1366</v>
      </c>
      <c r="E1035" s="63" t="s">
        <v>11740</v>
      </c>
      <c r="F1035" s="63" t="s">
        <v>13282</v>
      </c>
      <c r="G1035" s="63" t="s">
        <v>5874</v>
      </c>
      <c r="H1035" s="63"/>
      <c r="I1035" s="63" t="s">
        <v>13283</v>
      </c>
      <c r="J1035" s="63" t="s">
        <v>12825</v>
      </c>
      <c r="K1035" s="63" t="s">
        <v>4284</v>
      </c>
      <c r="L1035" s="63" t="s">
        <v>4594</v>
      </c>
      <c r="M1035" s="63" t="s">
        <v>4281</v>
      </c>
      <c r="N1035" s="63" t="s">
        <v>4278</v>
      </c>
      <c r="O1035" s="63"/>
    </row>
    <row r="1036" spans="1:15">
      <c r="A1036" s="99">
        <v>10165703</v>
      </c>
      <c r="B1036" s="63" t="s">
        <v>5873</v>
      </c>
      <c r="C1036" s="63" t="s">
        <v>107</v>
      </c>
      <c r="D1036" s="63" t="s">
        <v>2150</v>
      </c>
      <c r="E1036" s="63" t="s">
        <v>1312</v>
      </c>
      <c r="F1036" s="63" t="s">
        <v>13282</v>
      </c>
      <c r="G1036" s="63" t="s">
        <v>5874</v>
      </c>
      <c r="H1036" s="63"/>
      <c r="I1036" s="63" t="s">
        <v>13283</v>
      </c>
      <c r="J1036" s="63" t="s">
        <v>5513</v>
      </c>
      <c r="K1036" s="63" t="s">
        <v>4284</v>
      </c>
      <c r="L1036" s="63" t="s">
        <v>109</v>
      </c>
      <c r="M1036" s="63" t="s">
        <v>4281</v>
      </c>
      <c r="N1036" s="63" t="s">
        <v>4278</v>
      </c>
      <c r="O1036" s="63"/>
    </row>
    <row r="1037" spans="1:15">
      <c r="A1037" s="99">
        <v>10165704</v>
      </c>
      <c r="B1037" s="63" t="s">
        <v>5877</v>
      </c>
      <c r="C1037" s="63" t="s">
        <v>107</v>
      </c>
      <c r="D1037" s="63" t="s">
        <v>1366</v>
      </c>
      <c r="E1037" s="63" t="s">
        <v>5882</v>
      </c>
      <c r="F1037" s="63" t="s">
        <v>13282</v>
      </c>
      <c r="G1037" s="63" t="s">
        <v>5874</v>
      </c>
      <c r="H1037" s="63"/>
      <c r="I1037" s="63" t="s">
        <v>13283</v>
      </c>
      <c r="J1037" s="63" t="s">
        <v>5513</v>
      </c>
      <c r="K1037" s="63" t="s">
        <v>4284</v>
      </c>
      <c r="L1037" s="63" t="s">
        <v>110</v>
      </c>
      <c r="M1037" s="63" t="s">
        <v>4281</v>
      </c>
      <c r="N1037" s="63" t="s">
        <v>4278</v>
      </c>
      <c r="O1037" s="63"/>
    </row>
    <row r="1038" spans="1:15">
      <c r="A1038" s="99">
        <v>10165705</v>
      </c>
      <c r="B1038" s="63" t="s">
        <v>5873</v>
      </c>
      <c r="C1038" s="63" t="s">
        <v>107</v>
      </c>
      <c r="D1038" s="63" t="s">
        <v>1366</v>
      </c>
      <c r="E1038" s="63" t="s">
        <v>11741</v>
      </c>
      <c r="F1038" s="63" t="s">
        <v>13400</v>
      </c>
      <c r="G1038" s="63" t="s">
        <v>5883</v>
      </c>
      <c r="H1038" s="63"/>
      <c r="I1038" s="63" t="s">
        <v>13283</v>
      </c>
      <c r="J1038" s="63" t="s">
        <v>13390</v>
      </c>
      <c r="K1038" s="63" t="s">
        <v>4284</v>
      </c>
      <c r="L1038" s="63" t="s">
        <v>109</v>
      </c>
      <c r="M1038" s="63" t="s">
        <v>4281</v>
      </c>
      <c r="N1038" s="63" t="s">
        <v>4278</v>
      </c>
      <c r="O1038" s="63"/>
    </row>
    <row r="1039" spans="1:15">
      <c r="A1039" s="99">
        <v>10165773</v>
      </c>
      <c r="B1039" s="63" t="s">
        <v>5884</v>
      </c>
      <c r="C1039" s="63" t="s">
        <v>13401</v>
      </c>
      <c r="D1039" s="63" t="s">
        <v>5885</v>
      </c>
      <c r="E1039" s="63"/>
      <c r="F1039" s="63" t="s">
        <v>13402</v>
      </c>
      <c r="G1039" s="63" t="s">
        <v>5886</v>
      </c>
      <c r="H1039" s="63"/>
      <c r="I1039" s="63" t="s">
        <v>13403</v>
      </c>
      <c r="J1039" s="63" t="s">
        <v>4548</v>
      </c>
      <c r="K1039" s="63" t="s">
        <v>4284</v>
      </c>
      <c r="L1039" s="63" t="s">
        <v>2456</v>
      </c>
      <c r="M1039" s="63" t="s">
        <v>4327</v>
      </c>
      <c r="N1039" s="63" t="s">
        <v>4278</v>
      </c>
      <c r="O1039" s="63"/>
    </row>
    <row r="1040" spans="1:15">
      <c r="A1040" s="99">
        <v>10165774</v>
      </c>
      <c r="B1040" s="63" t="s">
        <v>5884</v>
      </c>
      <c r="C1040" s="63" t="s">
        <v>13401</v>
      </c>
      <c r="D1040" s="63" t="s">
        <v>5885</v>
      </c>
      <c r="E1040" s="63"/>
      <c r="F1040" s="63" t="s">
        <v>13402</v>
      </c>
      <c r="G1040" s="63" t="s">
        <v>5886</v>
      </c>
      <c r="H1040" s="63"/>
      <c r="I1040" s="63" t="s">
        <v>13403</v>
      </c>
      <c r="J1040" s="63" t="s">
        <v>4311</v>
      </c>
      <c r="K1040" s="63" t="s">
        <v>4284</v>
      </c>
      <c r="L1040" s="63" t="s">
        <v>2456</v>
      </c>
      <c r="M1040" s="63" t="s">
        <v>4327</v>
      </c>
      <c r="N1040" s="63" t="s">
        <v>4278</v>
      </c>
      <c r="O1040" s="63"/>
    </row>
    <row r="1041" spans="1:15">
      <c r="A1041" s="99">
        <v>10165775</v>
      </c>
      <c r="B1041" s="63" t="s">
        <v>5884</v>
      </c>
      <c r="C1041" s="63" t="s">
        <v>13401</v>
      </c>
      <c r="D1041" s="63" t="s">
        <v>5885</v>
      </c>
      <c r="E1041" s="63" t="s">
        <v>4186</v>
      </c>
      <c r="F1041" s="63" t="s">
        <v>13402</v>
      </c>
      <c r="G1041" s="63" t="s">
        <v>5886</v>
      </c>
      <c r="H1041" s="63"/>
      <c r="I1041" s="63" t="s">
        <v>13403</v>
      </c>
      <c r="J1041" s="63" t="s">
        <v>5887</v>
      </c>
      <c r="K1041" s="63" t="s">
        <v>4284</v>
      </c>
      <c r="L1041" s="63" t="s">
        <v>2456</v>
      </c>
      <c r="M1041" s="63" t="s">
        <v>4327</v>
      </c>
      <c r="N1041" s="63" t="s">
        <v>4278</v>
      </c>
      <c r="O1041" s="63"/>
    </row>
    <row r="1042" spans="1:15">
      <c r="A1042" s="99">
        <v>10165776</v>
      </c>
      <c r="B1042" s="63" t="s">
        <v>5888</v>
      </c>
      <c r="C1042" s="63" t="s">
        <v>107</v>
      </c>
      <c r="D1042" s="63"/>
      <c r="E1042" s="63" t="s">
        <v>1316</v>
      </c>
      <c r="F1042" s="63" t="s">
        <v>13404</v>
      </c>
      <c r="G1042" s="63" t="s">
        <v>5889</v>
      </c>
      <c r="H1042" s="63" t="s">
        <v>3800</v>
      </c>
      <c r="I1042" s="63" t="s">
        <v>13403</v>
      </c>
      <c r="J1042" s="63"/>
      <c r="K1042" s="63" t="s">
        <v>4284</v>
      </c>
      <c r="L1042" s="63" t="s">
        <v>2032</v>
      </c>
      <c r="M1042" s="63" t="s">
        <v>4295</v>
      </c>
      <c r="N1042" s="63" t="s">
        <v>4278</v>
      </c>
      <c r="O1042" s="63"/>
    </row>
    <row r="1043" spans="1:15">
      <c r="A1043" s="99">
        <v>10165777</v>
      </c>
      <c r="B1043" s="63" t="s">
        <v>5888</v>
      </c>
      <c r="C1043" s="63" t="s">
        <v>107</v>
      </c>
      <c r="D1043" s="63"/>
      <c r="E1043" s="63" t="s">
        <v>1318</v>
      </c>
      <c r="F1043" s="63" t="s">
        <v>13404</v>
      </c>
      <c r="G1043" s="63" t="s">
        <v>5889</v>
      </c>
      <c r="H1043" s="63" t="s">
        <v>3800</v>
      </c>
      <c r="I1043" s="63" t="s">
        <v>13403</v>
      </c>
      <c r="J1043" s="63"/>
      <c r="K1043" s="63" t="s">
        <v>4284</v>
      </c>
      <c r="L1043" s="63" t="s">
        <v>2032</v>
      </c>
      <c r="M1043" s="63" t="s">
        <v>4295</v>
      </c>
      <c r="N1043" s="63" t="s">
        <v>4278</v>
      </c>
      <c r="O1043" s="63"/>
    </row>
    <row r="1044" spans="1:15">
      <c r="A1044" s="99">
        <v>10165778</v>
      </c>
      <c r="B1044" s="63" t="s">
        <v>5888</v>
      </c>
      <c r="C1044" s="63" t="s">
        <v>107</v>
      </c>
      <c r="D1044" s="63"/>
      <c r="E1044" s="63" t="s">
        <v>1319</v>
      </c>
      <c r="F1044" s="63" t="s">
        <v>13404</v>
      </c>
      <c r="G1044" s="63" t="s">
        <v>5889</v>
      </c>
      <c r="H1044" s="63" t="s">
        <v>3800</v>
      </c>
      <c r="I1044" s="63" t="s">
        <v>13403</v>
      </c>
      <c r="J1044" s="63"/>
      <c r="K1044" s="63" t="s">
        <v>4284</v>
      </c>
      <c r="L1044" s="63" t="s">
        <v>2032</v>
      </c>
      <c r="M1044" s="63" t="s">
        <v>4295</v>
      </c>
      <c r="N1044" s="63" t="s">
        <v>4278</v>
      </c>
      <c r="O1044" s="63"/>
    </row>
    <row r="1045" spans="1:15">
      <c r="A1045" s="99">
        <v>10165779</v>
      </c>
      <c r="B1045" s="63" t="s">
        <v>5888</v>
      </c>
      <c r="C1045" s="63" t="s">
        <v>12860</v>
      </c>
      <c r="D1045" s="63" t="s">
        <v>4283</v>
      </c>
      <c r="E1045" s="63" t="s">
        <v>1320</v>
      </c>
      <c r="F1045" s="63" t="s">
        <v>13404</v>
      </c>
      <c r="G1045" s="63" t="s">
        <v>5889</v>
      </c>
      <c r="H1045" s="63" t="s">
        <v>3800</v>
      </c>
      <c r="I1045" s="63" t="s">
        <v>13403</v>
      </c>
      <c r="J1045" s="63"/>
      <c r="K1045" s="63" t="s">
        <v>4284</v>
      </c>
      <c r="L1045" s="63" t="s">
        <v>2032</v>
      </c>
      <c r="M1045" s="63" t="s">
        <v>4295</v>
      </c>
      <c r="N1045" s="63" t="s">
        <v>4278</v>
      </c>
      <c r="O1045" s="63"/>
    </row>
    <row r="1046" spans="1:15">
      <c r="A1046" s="99">
        <v>10165780</v>
      </c>
      <c r="B1046" s="63" t="s">
        <v>5888</v>
      </c>
      <c r="C1046" s="63" t="s">
        <v>107</v>
      </c>
      <c r="D1046" s="63"/>
      <c r="E1046" s="63" t="s">
        <v>1321</v>
      </c>
      <c r="F1046" s="63" t="s">
        <v>13404</v>
      </c>
      <c r="G1046" s="63" t="s">
        <v>5889</v>
      </c>
      <c r="H1046" s="63" t="s">
        <v>3800</v>
      </c>
      <c r="I1046" s="63" t="s">
        <v>13403</v>
      </c>
      <c r="J1046" s="63"/>
      <c r="K1046" s="63" t="s">
        <v>4284</v>
      </c>
      <c r="L1046" s="63" t="s">
        <v>109</v>
      </c>
      <c r="M1046" s="63" t="s">
        <v>4295</v>
      </c>
      <c r="N1046" s="63" t="s">
        <v>4278</v>
      </c>
      <c r="O1046" s="63"/>
    </row>
    <row r="1047" spans="1:15">
      <c r="A1047" s="99">
        <v>10165781</v>
      </c>
      <c r="B1047" s="63" t="s">
        <v>5888</v>
      </c>
      <c r="C1047" s="63" t="s">
        <v>107</v>
      </c>
      <c r="D1047" s="63"/>
      <c r="E1047" s="63" t="s">
        <v>1322</v>
      </c>
      <c r="F1047" s="63" t="s">
        <v>13404</v>
      </c>
      <c r="G1047" s="63" t="s">
        <v>5889</v>
      </c>
      <c r="H1047" s="63" t="s">
        <v>3800</v>
      </c>
      <c r="I1047" s="63" t="s">
        <v>13403</v>
      </c>
      <c r="J1047" s="63"/>
      <c r="K1047" s="63" t="s">
        <v>4284</v>
      </c>
      <c r="L1047" s="63" t="s">
        <v>2032</v>
      </c>
      <c r="M1047" s="63" t="s">
        <v>4295</v>
      </c>
      <c r="N1047" s="63" t="s">
        <v>4278</v>
      </c>
      <c r="O1047" s="63"/>
    </row>
    <row r="1048" spans="1:15">
      <c r="A1048" s="99">
        <v>10165782</v>
      </c>
      <c r="B1048" s="63" t="s">
        <v>5888</v>
      </c>
      <c r="C1048" s="63" t="s">
        <v>107</v>
      </c>
      <c r="D1048" s="63"/>
      <c r="E1048" s="63" t="s">
        <v>1323</v>
      </c>
      <c r="F1048" s="63" t="s">
        <v>13404</v>
      </c>
      <c r="G1048" s="63" t="s">
        <v>5889</v>
      </c>
      <c r="H1048" s="63" t="s">
        <v>3800</v>
      </c>
      <c r="I1048" s="63" t="s">
        <v>13403</v>
      </c>
      <c r="J1048" s="63"/>
      <c r="K1048" s="63" t="s">
        <v>4284</v>
      </c>
      <c r="L1048" s="63" t="s">
        <v>2032</v>
      </c>
      <c r="M1048" s="63" t="s">
        <v>4295</v>
      </c>
      <c r="N1048" s="63" t="s">
        <v>4278</v>
      </c>
      <c r="O1048" s="63"/>
    </row>
    <row r="1049" spans="1:15">
      <c r="A1049" s="99">
        <v>10165783</v>
      </c>
      <c r="B1049" s="63" t="s">
        <v>5888</v>
      </c>
      <c r="C1049" s="63" t="s">
        <v>107</v>
      </c>
      <c r="D1049" s="63"/>
      <c r="E1049" s="63" t="s">
        <v>1324</v>
      </c>
      <c r="F1049" s="63" t="s">
        <v>13404</v>
      </c>
      <c r="G1049" s="63" t="s">
        <v>5889</v>
      </c>
      <c r="H1049" s="63" t="s">
        <v>3800</v>
      </c>
      <c r="I1049" s="63" t="s">
        <v>13403</v>
      </c>
      <c r="J1049" s="63"/>
      <c r="K1049" s="63" t="s">
        <v>4284</v>
      </c>
      <c r="L1049" s="63" t="s">
        <v>2032</v>
      </c>
      <c r="M1049" s="63" t="s">
        <v>4295</v>
      </c>
      <c r="N1049" s="63" t="s">
        <v>4278</v>
      </c>
      <c r="O1049" s="63"/>
    </row>
    <row r="1050" spans="1:15">
      <c r="A1050" s="99">
        <v>10165983</v>
      </c>
      <c r="B1050" s="63" t="s">
        <v>1325</v>
      </c>
      <c r="C1050" s="63" t="s">
        <v>101</v>
      </c>
      <c r="D1050" s="63" t="s">
        <v>1395</v>
      </c>
      <c r="E1050" s="63" t="s">
        <v>13992</v>
      </c>
      <c r="F1050" s="63" t="s">
        <v>13993</v>
      </c>
      <c r="G1050" s="63" t="s">
        <v>13994</v>
      </c>
      <c r="H1050" s="63"/>
      <c r="I1050" s="63" t="s">
        <v>13995</v>
      </c>
      <c r="J1050" s="63"/>
      <c r="K1050" s="63" t="s">
        <v>12672</v>
      </c>
      <c r="L1050" s="63" t="s">
        <v>12672</v>
      </c>
      <c r="M1050" s="63" t="s">
        <v>12673</v>
      </c>
      <c r="N1050" s="63" t="s">
        <v>4363</v>
      </c>
      <c r="O1050" s="63"/>
    </row>
    <row r="1051" spans="1:15">
      <c r="A1051" s="99">
        <v>10165984</v>
      </c>
      <c r="B1051" s="63" t="s">
        <v>1325</v>
      </c>
      <c r="C1051" s="63" t="s">
        <v>101</v>
      </c>
      <c r="D1051" s="63" t="s">
        <v>1395</v>
      </c>
      <c r="E1051" s="63" t="s">
        <v>13996</v>
      </c>
      <c r="F1051" s="63" t="s">
        <v>13993</v>
      </c>
      <c r="G1051" s="63" t="s">
        <v>13994</v>
      </c>
      <c r="H1051" s="63"/>
      <c r="I1051" s="63" t="s">
        <v>13995</v>
      </c>
      <c r="J1051" s="63"/>
      <c r="K1051" s="63" t="s">
        <v>12672</v>
      </c>
      <c r="L1051" s="63" t="s">
        <v>12672</v>
      </c>
      <c r="M1051" s="63" t="s">
        <v>12673</v>
      </c>
      <c r="N1051" s="63" t="s">
        <v>4363</v>
      </c>
      <c r="O1051" s="63"/>
    </row>
    <row r="1052" spans="1:15">
      <c r="A1052" s="99">
        <v>10165992</v>
      </c>
      <c r="B1052" s="63" t="s">
        <v>7467</v>
      </c>
      <c r="C1052" s="63" t="s">
        <v>14563</v>
      </c>
      <c r="D1052" s="63" t="s">
        <v>7468</v>
      </c>
      <c r="E1052" s="63"/>
      <c r="F1052" s="63" t="s">
        <v>14581</v>
      </c>
      <c r="G1052" s="63" t="s">
        <v>7469</v>
      </c>
      <c r="H1052" s="63"/>
      <c r="I1052" s="63" t="s">
        <v>14582</v>
      </c>
      <c r="J1052" s="63"/>
      <c r="K1052" s="63" t="s">
        <v>4284</v>
      </c>
      <c r="L1052" s="63" t="s">
        <v>2456</v>
      </c>
      <c r="M1052" s="63" t="s">
        <v>4327</v>
      </c>
      <c r="N1052" s="63" t="s">
        <v>4278</v>
      </c>
      <c r="O1052" s="63"/>
    </row>
    <row r="1053" spans="1:15">
      <c r="A1053" s="99">
        <v>10165993</v>
      </c>
      <c r="B1053" s="63" t="s">
        <v>7470</v>
      </c>
      <c r="C1053" s="63" t="s">
        <v>14563</v>
      </c>
      <c r="D1053" s="63" t="s">
        <v>7440</v>
      </c>
      <c r="E1053" s="63"/>
      <c r="F1053" s="63" t="s">
        <v>14581</v>
      </c>
      <c r="G1053" s="63" t="s">
        <v>7471</v>
      </c>
      <c r="H1053" s="63"/>
      <c r="I1053" s="63" t="s">
        <v>14582</v>
      </c>
      <c r="J1053" s="63"/>
      <c r="K1053" s="63" t="s">
        <v>4284</v>
      </c>
      <c r="L1053" s="63" t="s">
        <v>2456</v>
      </c>
      <c r="M1053" s="63" t="s">
        <v>4327</v>
      </c>
      <c r="N1053" s="63" t="s">
        <v>4278</v>
      </c>
      <c r="O1053" s="63"/>
    </row>
    <row r="1054" spans="1:15">
      <c r="A1054" s="99">
        <v>10165994</v>
      </c>
      <c r="B1054" s="63" t="s">
        <v>7470</v>
      </c>
      <c r="C1054" s="63" t="s">
        <v>14563</v>
      </c>
      <c r="D1054" s="63" t="s">
        <v>7440</v>
      </c>
      <c r="E1054" s="63"/>
      <c r="F1054" s="63" t="s">
        <v>14581</v>
      </c>
      <c r="G1054" s="63" t="s">
        <v>7471</v>
      </c>
      <c r="H1054" s="63"/>
      <c r="I1054" s="63" t="s">
        <v>14582</v>
      </c>
      <c r="J1054" s="63"/>
      <c r="K1054" s="63" t="s">
        <v>4284</v>
      </c>
      <c r="L1054" s="63" t="s">
        <v>2456</v>
      </c>
      <c r="M1054" s="63" t="s">
        <v>4327</v>
      </c>
      <c r="N1054" s="63" t="s">
        <v>4278</v>
      </c>
      <c r="O1054" s="63"/>
    </row>
    <row r="1055" spans="1:15">
      <c r="A1055" s="99">
        <v>10166519</v>
      </c>
      <c r="B1055" s="63" t="s">
        <v>6476</v>
      </c>
      <c r="C1055" s="63" t="s">
        <v>107</v>
      </c>
      <c r="D1055" s="63"/>
      <c r="E1055" s="63" t="s">
        <v>1600</v>
      </c>
      <c r="F1055" s="63" t="s">
        <v>13753</v>
      </c>
      <c r="G1055" s="63" t="s">
        <v>6477</v>
      </c>
      <c r="H1055" s="63" t="s">
        <v>3800</v>
      </c>
      <c r="I1055" s="63" t="s">
        <v>13754</v>
      </c>
      <c r="J1055" s="63" t="s">
        <v>4635</v>
      </c>
      <c r="K1055" s="63" t="s">
        <v>4681</v>
      </c>
      <c r="L1055" s="63" t="s">
        <v>110</v>
      </c>
      <c r="M1055" s="63" t="s">
        <v>6750</v>
      </c>
      <c r="N1055" s="63" t="s">
        <v>4278</v>
      </c>
      <c r="O1055" s="63"/>
    </row>
    <row r="1056" spans="1:15">
      <c r="A1056" s="99">
        <v>10166520</v>
      </c>
      <c r="B1056" s="63" t="s">
        <v>6478</v>
      </c>
      <c r="C1056" s="63" t="s">
        <v>107</v>
      </c>
      <c r="D1056" s="63"/>
      <c r="E1056" s="63" t="s">
        <v>1332</v>
      </c>
      <c r="F1056" s="63" t="s">
        <v>13753</v>
      </c>
      <c r="G1056" s="63" t="s">
        <v>6477</v>
      </c>
      <c r="H1056" s="63" t="s">
        <v>3800</v>
      </c>
      <c r="I1056" s="63" t="s">
        <v>13754</v>
      </c>
      <c r="J1056" s="63"/>
      <c r="K1056" s="63" t="s">
        <v>4284</v>
      </c>
      <c r="L1056" s="63" t="s">
        <v>4313</v>
      </c>
      <c r="M1056" s="63" t="s">
        <v>6750</v>
      </c>
      <c r="N1056" s="63" t="s">
        <v>4278</v>
      </c>
      <c r="O1056" s="63"/>
    </row>
    <row r="1057" spans="1:15">
      <c r="A1057" s="99">
        <v>10166522</v>
      </c>
      <c r="B1057" s="63" t="s">
        <v>6830</v>
      </c>
      <c r="C1057" s="63" t="s">
        <v>101</v>
      </c>
      <c r="D1057" s="63" t="s">
        <v>1395</v>
      </c>
      <c r="E1057" s="63"/>
      <c r="F1057" s="63" t="s">
        <v>14102</v>
      </c>
      <c r="G1057" s="63" t="s">
        <v>6834</v>
      </c>
      <c r="H1057" s="63"/>
      <c r="I1057" s="63" t="s">
        <v>14103</v>
      </c>
      <c r="J1057" s="63" t="s">
        <v>4522</v>
      </c>
      <c r="K1057" s="63" t="s">
        <v>4284</v>
      </c>
      <c r="L1057" s="63" t="s">
        <v>6835</v>
      </c>
      <c r="M1057" s="63" t="s">
        <v>6833</v>
      </c>
      <c r="N1057" s="63" t="s">
        <v>4278</v>
      </c>
      <c r="O1057" s="63"/>
    </row>
    <row r="1058" spans="1:15">
      <c r="A1058" s="99">
        <v>10166525</v>
      </c>
      <c r="B1058" s="63" t="s">
        <v>1335</v>
      </c>
      <c r="C1058" s="63" t="s">
        <v>380</v>
      </c>
      <c r="D1058" s="63" t="s">
        <v>7472</v>
      </c>
      <c r="E1058" s="63" t="s">
        <v>1336</v>
      </c>
      <c r="F1058" s="63" t="s">
        <v>14583</v>
      </c>
      <c r="G1058" s="63" t="s">
        <v>7473</v>
      </c>
      <c r="H1058" s="63"/>
      <c r="I1058" s="63" t="s">
        <v>14584</v>
      </c>
      <c r="J1058" s="63" t="s">
        <v>4342</v>
      </c>
      <c r="K1058" s="63" t="s">
        <v>4284</v>
      </c>
      <c r="L1058" s="63" t="s">
        <v>4299</v>
      </c>
      <c r="M1058" s="63" t="s">
        <v>4281</v>
      </c>
      <c r="N1058" s="63" t="s">
        <v>4278</v>
      </c>
      <c r="O1058" s="63"/>
    </row>
    <row r="1059" spans="1:15">
      <c r="A1059" s="99">
        <v>10166813</v>
      </c>
      <c r="B1059" s="63" t="s">
        <v>1338</v>
      </c>
      <c r="C1059" s="63" t="s">
        <v>12860</v>
      </c>
      <c r="D1059" s="63" t="s">
        <v>4283</v>
      </c>
      <c r="E1059" s="63"/>
      <c r="F1059" s="63" t="s">
        <v>14585</v>
      </c>
      <c r="G1059" s="63" t="s">
        <v>7474</v>
      </c>
      <c r="H1059" s="63"/>
      <c r="I1059" s="63" t="s">
        <v>14586</v>
      </c>
      <c r="J1059" s="63" t="s">
        <v>4592</v>
      </c>
      <c r="K1059" s="63" t="s">
        <v>4276</v>
      </c>
      <c r="L1059" s="63" t="s">
        <v>5112</v>
      </c>
      <c r="M1059" s="63" t="s">
        <v>4500</v>
      </c>
      <c r="N1059" s="63" t="s">
        <v>4278</v>
      </c>
      <c r="O1059" s="63"/>
    </row>
    <row r="1060" spans="1:15">
      <c r="A1060" s="99">
        <v>10167229</v>
      </c>
      <c r="B1060" s="63"/>
      <c r="C1060" s="63" t="s">
        <v>101</v>
      </c>
      <c r="D1060" s="63" t="s">
        <v>1395</v>
      </c>
      <c r="E1060" s="63"/>
      <c r="F1060" s="63" t="s">
        <v>14104</v>
      </c>
      <c r="G1060" s="63" t="s">
        <v>14105</v>
      </c>
      <c r="H1060" s="63"/>
      <c r="I1060" s="63" t="s">
        <v>14106</v>
      </c>
      <c r="J1060" s="63"/>
      <c r="K1060" s="63" t="s">
        <v>12672</v>
      </c>
      <c r="L1060" s="63" t="s">
        <v>12672</v>
      </c>
      <c r="M1060" s="63" t="s">
        <v>12673</v>
      </c>
      <c r="N1060" s="63" t="s">
        <v>4363</v>
      </c>
      <c r="O1060" s="63"/>
    </row>
    <row r="1061" spans="1:15">
      <c r="A1061" s="99">
        <v>10167252</v>
      </c>
      <c r="B1061" s="63" t="s">
        <v>7607</v>
      </c>
      <c r="C1061" s="63" t="s">
        <v>14762</v>
      </c>
      <c r="D1061" s="63" t="s">
        <v>7608</v>
      </c>
      <c r="E1061" s="63"/>
      <c r="F1061" s="63" t="s">
        <v>14763</v>
      </c>
      <c r="G1061" s="63" t="s">
        <v>7609</v>
      </c>
      <c r="H1061" s="63"/>
      <c r="I1061" s="63" t="s">
        <v>14764</v>
      </c>
      <c r="J1061" s="63" t="s">
        <v>4522</v>
      </c>
      <c r="K1061" s="63" t="s">
        <v>4284</v>
      </c>
      <c r="L1061" s="63" t="s">
        <v>4742</v>
      </c>
      <c r="M1061" s="63" t="s">
        <v>4383</v>
      </c>
      <c r="N1061" s="63" t="s">
        <v>4278</v>
      </c>
      <c r="O1061" s="63"/>
    </row>
    <row r="1062" spans="1:15">
      <c r="A1062" s="99">
        <v>10167278</v>
      </c>
      <c r="B1062" s="63" t="s">
        <v>7475</v>
      </c>
      <c r="C1062" s="63" t="s">
        <v>14587</v>
      </c>
      <c r="D1062" s="63" t="s">
        <v>4283</v>
      </c>
      <c r="E1062" s="63" t="s">
        <v>1344</v>
      </c>
      <c r="F1062" s="63" t="s">
        <v>14588</v>
      </c>
      <c r="G1062" s="63" t="s">
        <v>7476</v>
      </c>
      <c r="H1062" s="63"/>
      <c r="I1062" s="63" t="s">
        <v>14589</v>
      </c>
      <c r="J1062" s="63" t="s">
        <v>4348</v>
      </c>
      <c r="K1062" s="63" t="s">
        <v>4276</v>
      </c>
      <c r="L1062" s="63" t="s">
        <v>5112</v>
      </c>
      <c r="M1062" s="63" t="s">
        <v>4374</v>
      </c>
      <c r="N1062" s="63" t="s">
        <v>4278</v>
      </c>
      <c r="O1062" s="63"/>
    </row>
    <row r="1063" spans="1:15">
      <c r="A1063" s="99">
        <v>10167285</v>
      </c>
      <c r="B1063" s="63" t="s">
        <v>13694</v>
      </c>
      <c r="C1063" s="63" t="s">
        <v>256</v>
      </c>
      <c r="D1063" s="63" t="s">
        <v>2897</v>
      </c>
      <c r="E1063" s="63" t="s">
        <v>1349</v>
      </c>
      <c r="F1063" s="63" t="s">
        <v>13695</v>
      </c>
      <c r="G1063" s="63" t="s">
        <v>6354</v>
      </c>
      <c r="H1063" s="63"/>
      <c r="I1063" s="63" t="s">
        <v>13696</v>
      </c>
      <c r="J1063" s="63" t="s">
        <v>12881</v>
      </c>
      <c r="K1063" s="63" t="s">
        <v>5876</v>
      </c>
      <c r="L1063" s="63" t="s">
        <v>12359</v>
      </c>
      <c r="M1063" s="63" t="s">
        <v>4295</v>
      </c>
      <c r="N1063" s="63" t="s">
        <v>4278</v>
      </c>
      <c r="O1063" s="63"/>
    </row>
    <row r="1064" spans="1:15">
      <c r="A1064" s="99">
        <v>10167286</v>
      </c>
      <c r="B1064" s="63" t="s">
        <v>6352</v>
      </c>
      <c r="C1064" s="63" t="s">
        <v>12860</v>
      </c>
      <c r="D1064" s="63" t="s">
        <v>6353</v>
      </c>
      <c r="E1064" s="63"/>
      <c r="F1064" s="63" t="s">
        <v>13695</v>
      </c>
      <c r="G1064" s="63" t="s">
        <v>6354</v>
      </c>
      <c r="H1064" s="63"/>
      <c r="I1064" s="63" t="s">
        <v>13696</v>
      </c>
      <c r="J1064" s="63" t="s">
        <v>4515</v>
      </c>
      <c r="K1064" s="63" t="s">
        <v>5876</v>
      </c>
      <c r="L1064" s="63" t="s">
        <v>390</v>
      </c>
      <c r="M1064" s="63" t="s">
        <v>4295</v>
      </c>
      <c r="N1064" s="63" t="s">
        <v>4278</v>
      </c>
      <c r="O1064" s="63"/>
    </row>
    <row r="1065" spans="1:15">
      <c r="A1065" s="99">
        <v>10167287</v>
      </c>
      <c r="B1065" s="63" t="s">
        <v>6352</v>
      </c>
      <c r="C1065" s="63" t="s">
        <v>12860</v>
      </c>
      <c r="D1065" s="63" t="s">
        <v>6353</v>
      </c>
      <c r="E1065" s="63"/>
      <c r="F1065" s="63" t="s">
        <v>13695</v>
      </c>
      <c r="G1065" s="63" t="s">
        <v>6354</v>
      </c>
      <c r="H1065" s="63"/>
      <c r="I1065" s="63" t="s">
        <v>13696</v>
      </c>
      <c r="J1065" s="63" t="s">
        <v>4515</v>
      </c>
      <c r="K1065" s="63" t="s">
        <v>4910</v>
      </c>
      <c r="L1065" s="63" t="s">
        <v>390</v>
      </c>
      <c r="M1065" s="63" t="s">
        <v>4295</v>
      </c>
      <c r="N1065" s="63" t="s">
        <v>4278</v>
      </c>
      <c r="O1065" s="63"/>
    </row>
    <row r="1066" spans="1:15">
      <c r="A1066" s="99">
        <v>10167288</v>
      </c>
      <c r="B1066" s="63" t="s">
        <v>6352</v>
      </c>
      <c r="C1066" s="63" t="s">
        <v>12860</v>
      </c>
      <c r="D1066" s="63" t="s">
        <v>6353</v>
      </c>
      <c r="E1066" s="63"/>
      <c r="F1066" s="63" t="s">
        <v>13695</v>
      </c>
      <c r="G1066" s="63" t="s">
        <v>6354</v>
      </c>
      <c r="H1066" s="63"/>
      <c r="I1066" s="63" t="s">
        <v>13696</v>
      </c>
      <c r="J1066" s="63" t="s">
        <v>4515</v>
      </c>
      <c r="K1066" s="63" t="s">
        <v>4284</v>
      </c>
      <c r="L1066" s="63" t="s">
        <v>109</v>
      </c>
      <c r="M1066" s="63" t="s">
        <v>4295</v>
      </c>
      <c r="N1066" s="63" t="s">
        <v>4278</v>
      </c>
      <c r="O1066" s="63"/>
    </row>
    <row r="1067" spans="1:15">
      <c r="A1067" s="99">
        <v>10167289</v>
      </c>
      <c r="B1067" s="63" t="s">
        <v>6352</v>
      </c>
      <c r="C1067" s="63" t="s">
        <v>12860</v>
      </c>
      <c r="D1067" s="63" t="s">
        <v>6353</v>
      </c>
      <c r="E1067" s="63"/>
      <c r="F1067" s="63" t="s">
        <v>13695</v>
      </c>
      <c r="G1067" s="63" t="s">
        <v>6354</v>
      </c>
      <c r="H1067" s="63"/>
      <c r="I1067" s="63" t="s">
        <v>13696</v>
      </c>
      <c r="J1067" s="63" t="s">
        <v>4515</v>
      </c>
      <c r="K1067" s="63" t="s">
        <v>4390</v>
      </c>
      <c r="L1067" s="63" t="s">
        <v>390</v>
      </c>
      <c r="M1067" s="63" t="s">
        <v>4295</v>
      </c>
      <c r="N1067" s="63" t="s">
        <v>4278</v>
      </c>
      <c r="O1067" s="63"/>
    </row>
    <row r="1068" spans="1:15">
      <c r="A1068" s="99">
        <v>10167291</v>
      </c>
      <c r="B1068" s="63" t="s">
        <v>6352</v>
      </c>
      <c r="C1068" s="63" t="s">
        <v>256</v>
      </c>
      <c r="D1068" s="63" t="s">
        <v>2897</v>
      </c>
      <c r="E1068" s="63" t="s">
        <v>1355</v>
      </c>
      <c r="F1068" s="63" t="s">
        <v>13695</v>
      </c>
      <c r="G1068" s="63" t="s">
        <v>6354</v>
      </c>
      <c r="H1068" s="63"/>
      <c r="I1068" s="63" t="s">
        <v>13696</v>
      </c>
      <c r="J1068" s="63" t="s">
        <v>12881</v>
      </c>
      <c r="K1068" s="63" t="s">
        <v>4390</v>
      </c>
      <c r="L1068" s="63" t="s">
        <v>390</v>
      </c>
      <c r="M1068" s="63" t="s">
        <v>4295</v>
      </c>
      <c r="N1068" s="63" t="s">
        <v>4278</v>
      </c>
      <c r="O1068" s="63"/>
    </row>
    <row r="1069" spans="1:15">
      <c r="A1069" s="99">
        <v>10167293</v>
      </c>
      <c r="B1069" s="63" t="s">
        <v>6355</v>
      </c>
      <c r="C1069" s="63" t="s">
        <v>12860</v>
      </c>
      <c r="D1069" s="63" t="s">
        <v>2126</v>
      </c>
      <c r="E1069" s="63"/>
      <c r="F1069" s="63" t="s">
        <v>13695</v>
      </c>
      <c r="G1069" s="63" t="s">
        <v>6356</v>
      </c>
      <c r="H1069" s="63"/>
      <c r="I1069" s="63" t="s">
        <v>13696</v>
      </c>
      <c r="J1069" s="63" t="s">
        <v>5424</v>
      </c>
      <c r="K1069" s="63" t="s">
        <v>4801</v>
      </c>
      <c r="L1069" s="63" t="s">
        <v>110</v>
      </c>
      <c r="M1069" s="63" t="s">
        <v>4295</v>
      </c>
      <c r="N1069" s="63" t="s">
        <v>4278</v>
      </c>
      <c r="O1069" s="63"/>
    </row>
    <row r="1070" spans="1:15">
      <c r="A1070" s="99">
        <v>10167340</v>
      </c>
      <c r="B1070" s="63" t="s">
        <v>7477</v>
      </c>
      <c r="C1070" s="63" t="s">
        <v>101</v>
      </c>
      <c r="D1070" s="63" t="s">
        <v>4283</v>
      </c>
      <c r="E1070" s="63"/>
      <c r="F1070" s="63" t="s">
        <v>14590</v>
      </c>
      <c r="G1070" s="63" t="s">
        <v>7478</v>
      </c>
      <c r="H1070" s="63"/>
      <c r="I1070" s="63" t="s">
        <v>13406</v>
      </c>
      <c r="J1070" s="63" t="s">
        <v>4342</v>
      </c>
      <c r="K1070" s="63" t="s">
        <v>4284</v>
      </c>
      <c r="L1070" s="63" t="s">
        <v>4283</v>
      </c>
      <c r="M1070" s="63" t="s">
        <v>5657</v>
      </c>
      <c r="N1070" s="63" t="s">
        <v>4278</v>
      </c>
      <c r="O1070" s="63"/>
    </row>
    <row r="1071" spans="1:15">
      <c r="A1071" s="99">
        <v>10167341</v>
      </c>
      <c r="B1071" s="63" t="s">
        <v>7477</v>
      </c>
      <c r="C1071" s="63" t="s">
        <v>101</v>
      </c>
      <c r="D1071" s="63" t="s">
        <v>4283</v>
      </c>
      <c r="E1071" s="63"/>
      <c r="F1071" s="63" t="s">
        <v>14590</v>
      </c>
      <c r="G1071" s="63" t="s">
        <v>7478</v>
      </c>
      <c r="H1071" s="63"/>
      <c r="I1071" s="63" t="s">
        <v>13406</v>
      </c>
      <c r="J1071" s="63" t="s">
        <v>4342</v>
      </c>
      <c r="K1071" s="63" t="s">
        <v>4284</v>
      </c>
      <c r="L1071" s="63" t="s">
        <v>4283</v>
      </c>
      <c r="M1071" s="63" t="s">
        <v>5657</v>
      </c>
      <c r="N1071" s="63" t="s">
        <v>4278</v>
      </c>
      <c r="O1071" s="63"/>
    </row>
    <row r="1072" spans="1:15">
      <c r="A1072" s="99">
        <v>10167343</v>
      </c>
      <c r="B1072" s="63" t="s">
        <v>5890</v>
      </c>
      <c r="C1072" s="63" t="s">
        <v>107</v>
      </c>
      <c r="D1072" s="63" t="s">
        <v>1366</v>
      </c>
      <c r="E1072" s="63" t="s">
        <v>1364</v>
      </c>
      <c r="F1072" s="63" t="s">
        <v>13405</v>
      </c>
      <c r="G1072" s="63" t="s">
        <v>5891</v>
      </c>
      <c r="H1072" s="63"/>
      <c r="I1072" s="63" t="s">
        <v>13406</v>
      </c>
      <c r="J1072" s="63" t="s">
        <v>5513</v>
      </c>
      <c r="K1072" s="63" t="s">
        <v>4284</v>
      </c>
      <c r="L1072" s="63" t="s">
        <v>109</v>
      </c>
      <c r="M1072" s="63" t="s">
        <v>4295</v>
      </c>
      <c r="N1072" s="63" t="s">
        <v>4278</v>
      </c>
      <c r="O1072" s="63"/>
    </row>
    <row r="1073" spans="1:15">
      <c r="A1073" s="99">
        <v>10167344</v>
      </c>
      <c r="B1073" s="63" t="s">
        <v>5892</v>
      </c>
      <c r="C1073" s="63" t="s">
        <v>107</v>
      </c>
      <c r="D1073" s="63" t="s">
        <v>1366</v>
      </c>
      <c r="E1073" s="63" t="s">
        <v>7834</v>
      </c>
      <c r="F1073" s="63" t="s">
        <v>13405</v>
      </c>
      <c r="G1073" s="63" t="s">
        <v>5891</v>
      </c>
      <c r="H1073" s="63"/>
      <c r="I1073" s="63" t="s">
        <v>13406</v>
      </c>
      <c r="J1073" s="63" t="s">
        <v>9139</v>
      </c>
      <c r="K1073" s="63" t="s">
        <v>4284</v>
      </c>
      <c r="L1073" s="63" t="s">
        <v>4594</v>
      </c>
      <c r="M1073" s="63" t="s">
        <v>4295</v>
      </c>
      <c r="N1073" s="63" t="s">
        <v>4278</v>
      </c>
      <c r="O1073" s="63"/>
    </row>
    <row r="1074" spans="1:15">
      <c r="A1074" s="99">
        <v>10167345</v>
      </c>
      <c r="B1074" s="63" t="s">
        <v>13407</v>
      </c>
      <c r="C1074" s="63" t="s">
        <v>107</v>
      </c>
      <c r="D1074" s="63" t="s">
        <v>990</v>
      </c>
      <c r="E1074" s="63" t="s">
        <v>12394</v>
      </c>
      <c r="F1074" s="63" t="s">
        <v>13405</v>
      </c>
      <c r="G1074" s="63" t="s">
        <v>5891</v>
      </c>
      <c r="H1074" s="63"/>
      <c r="I1074" s="63" t="s">
        <v>13406</v>
      </c>
      <c r="J1074" s="63" t="s">
        <v>12825</v>
      </c>
      <c r="K1074" s="63" t="s">
        <v>9206</v>
      </c>
      <c r="L1074" s="63" t="s">
        <v>110</v>
      </c>
      <c r="M1074" s="63" t="s">
        <v>4295</v>
      </c>
      <c r="N1074" s="63" t="s">
        <v>4278</v>
      </c>
      <c r="O1074" s="63"/>
    </row>
    <row r="1075" spans="1:15">
      <c r="A1075" s="99">
        <v>10167346</v>
      </c>
      <c r="B1075" s="63" t="s">
        <v>13407</v>
      </c>
      <c r="C1075" s="63" t="s">
        <v>107</v>
      </c>
      <c r="D1075" s="63" t="s">
        <v>2150</v>
      </c>
      <c r="E1075" s="63" t="s">
        <v>12222</v>
      </c>
      <c r="F1075" s="63" t="s">
        <v>13405</v>
      </c>
      <c r="G1075" s="63" t="s">
        <v>5891</v>
      </c>
      <c r="H1075" s="63"/>
      <c r="I1075" s="63" t="s">
        <v>13406</v>
      </c>
      <c r="J1075" s="63" t="s">
        <v>13390</v>
      </c>
      <c r="K1075" s="63" t="s">
        <v>5428</v>
      </c>
      <c r="L1075" s="63" t="s">
        <v>110</v>
      </c>
      <c r="M1075" s="63" t="s">
        <v>4295</v>
      </c>
      <c r="N1075" s="63" t="s">
        <v>4278</v>
      </c>
      <c r="O1075" s="63"/>
    </row>
    <row r="1076" spans="1:15">
      <c r="A1076" s="99">
        <v>10167347</v>
      </c>
      <c r="B1076" s="63" t="s">
        <v>5890</v>
      </c>
      <c r="C1076" s="63" t="s">
        <v>107</v>
      </c>
      <c r="D1076" s="63" t="s">
        <v>1366</v>
      </c>
      <c r="E1076" s="63" t="s">
        <v>1367</v>
      </c>
      <c r="F1076" s="63" t="s">
        <v>13405</v>
      </c>
      <c r="G1076" s="63" t="s">
        <v>5891</v>
      </c>
      <c r="H1076" s="63"/>
      <c r="I1076" s="63" t="s">
        <v>13406</v>
      </c>
      <c r="J1076" s="63" t="s">
        <v>5513</v>
      </c>
      <c r="K1076" s="63" t="s">
        <v>4284</v>
      </c>
      <c r="L1076" s="63" t="s">
        <v>109</v>
      </c>
      <c r="M1076" s="63" t="s">
        <v>4295</v>
      </c>
      <c r="N1076" s="63" t="s">
        <v>4278</v>
      </c>
      <c r="O1076" s="63"/>
    </row>
    <row r="1077" spans="1:15">
      <c r="A1077" s="99">
        <v>10167348</v>
      </c>
      <c r="B1077" s="63" t="s">
        <v>5890</v>
      </c>
      <c r="C1077" s="63" t="s">
        <v>107</v>
      </c>
      <c r="D1077" s="63" t="s">
        <v>1366</v>
      </c>
      <c r="E1077" s="63" t="s">
        <v>1368</v>
      </c>
      <c r="F1077" s="63" t="s">
        <v>13405</v>
      </c>
      <c r="G1077" s="63" t="s">
        <v>5891</v>
      </c>
      <c r="H1077" s="63"/>
      <c r="I1077" s="63" t="s">
        <v>13406</v>
      </c>
      <c r="J1077" s="63" t="s">
        <v>5513</v>
      </c>
      <c r="K1077" s="63" t="s">
        <v>4284</v>
      </c>
      <c r="L1077" s="63" t="s">
        <v>109</v>
      </c>
      <c r="M1077" s="63" t="s">
        <v>4295</v>
      </c>
      <c r="N1077" s="63" t="s">
        <v>4278</v>
      </c>
      <c r="O1077" s="63"/>
    </row>
    <row r="1078" spans="1:15">
      <c r="A1078" s="99">
        <v>10167349</v>
      </c>
      <c r="B1078" s="63" t="s">
        <v>5890</v>
      </c>
      <c r="C1078" s="63" t="s">
        <v>107</v>
      </c>
      <c r="D1078" s="63" t="s">
        <v>1366</v>
      </c>
      <c r="E1078" s="63" t="s">
        <v>5893</v>
      </c>
      <c r="F1078" s="63" t="s">
        <v>13405</v>
      </c>
      <c r="G1078" s="63" t="s">
        <v>5891</v>
      </c>
      <c r="H1078" s="63"/>
      <c r="I1078" s="63" t="s">
        <v>13406</v>
      </c>
      <c r="J1078" s="63" t="s">
        <v>5513</v>
      </c>
      <c r="K1078" s="63" t="s">
        <v>4744</v>
      </c>
      <c r="L1078" s="63" t="s">
        <v>1369</v>
      </c>
      <c r="M1078" s="63" t="s">
        <v>4295</v>
      </c>
      <c r="N1078" s="63" t="s">
        <v>4278</v>
      </c>
      <c r="O1078" s="63"/>
    </row>
    <row r="1079" spans="1:15">
      <c r="A1079" s="99">
        <v>10167350</v>
      </c>
      <c r="B1079" s="63" t="s">
        <v>5890</v>
      </c>
      <c r="C1079" s="63" t="s">
        <v>107</v>
      </c>
      <c r="D1079" s="63" t="s">
        <v>1366</v>
      </c>
      <c r="E1079" s="63" t="s">
        <v>1370</v>
      </c>
      <c r="F1079" s="63" t="s">
        <v>13405</v>
      </c>
      <c r="G1079" s="63" t="s">
        <v>5891</v>
      </c>
      <c r="H1079" s="63"/>
      <c r="I1079" s="63" t="s">
        <v>13406</v>
      </c>
      <c r="J1079" s="63" t="s">
        <v>5875</v>
      </c>
      <c r="K1079" s="63" t="s">
        <v>4284</v>
      </c>
      <c r="L1079" s="63" t="s">
        <v>109</v>
      </c>
      <c r="M1079" s="63" t="s">
        <v>4295</v>
      </c>
      <c r="N1079" s="63" t="s">
        <v>4278</v>
      </c>
      <c r="O1079" s="63"/>
    </row>
    <row r="1080" spans="1:15">
      <c r="A1080" s="99">
        <v>10167351</v>
      </c>
      <c r="B1080" s="63" t="s">
        <v>5892</v>
      </c>
      <c r="C1080" s="63" t="s">
        <v>107</v>
      </c>
      <c r="D1080" s="63" t="s">
        <v>2150</v>
      </c>
      <c r="E1080" s="63" t="s">
        <v>1371</v>
      </c>
      <c r="F1080" s="63" t="s">
        <v>13405</v>
      </c>
      <c r="G1080" s="63" t="s">
        <v>5891</v>
      </c>
      <c r="H1080" s="63"/>
      <c r="I1080" s="63" t="s">
        <v>13406</v>
      </c>
      <c r="J1080" s="63" t="s">
        <v>5205</v>
      </c>
      <c r="K1080" s="63" t="s">
        <v>4284</v>
      </c>
      <c r="L1080" s="63" t="s">
        <v>390</v>
      </c>
      <c r="M1080" s="63" t="s">
        <v>4295</v>
      </c>
      <c r="N1080" s="63" t="s">
        <v>4278</v>
      </c>
      <c r="O1080" s="63"/>
    </row>
    <row r="1081" spans="1:15">
      <c r="A1081" s="99">
        <v>10167352</v>
      </c>
      <c r="B1081" s="63" t="s">
        <v>5890</v>
      </c>
      <c r="C1081" s="63" t="s">
        <v>107</v>
      </c>
      <c r="D1081" s="63" t="s">
        <v>1366</v>
      </c>
      <c r="E1081" s="63" t="s">
        <v>1372</v>
      </c>
      <c r="F1081" s="63" t="s">
        <v>13405</v>
      </c>
      <c r="G1081" s="63" t="s">
        <v>5891</v>
      </c>
      <c r="H1081" s="63"/>
      <c r="I1081" s="63" t="s">
        <v>13406</v>
      </c>
      <c r="J1081" s="63" t="s">
        <v>5513</v>
      </c>
      <c r="K1081" s="63" t="s">
        <v>4284</v>
      </c>
      <c r="L1081" s="63" t="s">
        <v>109</v>
      </c>
      <c r="M1081" s="63" t="s">
        <v>4295</v>
      </c>
      <c r="N1081" s="63" t="s">
        <v>4278</v>
      </c>
      <c r="O1081" s="63"/>
    </row>
    <row r="1082" spans="1:15">
      <c r="A1082" s="99">
        <v>10167353</v>
      </c>
      <c r="B1082" s="63" t="s">
        <v>5890</v>
      </c>
      <c r="C1082" s="63" t="s">
        <v>107</v>
      </c>
      <c r="D1082" s="63" t="s">
        <v>1366</v>
      </c>
      <c r="E1082" s="63" t="s">
        <v>1373</v>
      </c>
      <c r="F1082" s="63" t="s">
        <v>13405</v>
      </c>
      <c r="G1082" s="63" t="s">
        <v>5891</v>
      </c>
      <c r="H1082" s="63"/>
      <c r="I1082" s="63" t="s">
        <v>13406</v>
      </c>
      <c r="J1082" s="63" t="s">
        <v>5513</v>
      </c>
      <c r="K1082" s="63" t="s">
        <v>4284</v>
      </c>
      <c r="L1082" s="63" t="s">
        <v>109</v>
      </c>
      <c r="M1082" s="63" t="s">
        <v>4295</v>
      </c>
      <c r="N1082" s="63" t="s">
        <v>4278</v>
      </c>
      <c r="O1082" s="63"/>
    </row>
    <row r="1083" spans="1:15">
      <c r="A1083" s="99">
        <v>10167354</v>
      </c>
      <c r="B1083" s="63" t="s">
        <v>5890</v>
      </c>
      <c r="C1083" s="63" t="s">
        <v>107</v>
      </c>
      <c r="D1083" s="63" t="s">
        <v>1366</v>
      </c>
      <c r="E1083" s="63" t="s">
        <v>1374</v>
      </c>
      <c r="F1083" s="63" t="s">
        <v>13405</v>
      </c>
      <c r="G1083" s="63" t="s">
        <v>5891</v>
      </c>
      <c r="H1083" s="63"/>
      <c r="I1083" s="63" t="s">
        <v>13406</v>
      </c>
      <c r="J1083" s="63" t="s">
        <v>5513</v>
      </c>
      <c r="K1083" s="63" t="s">
        <v>4284</v>
      </c>
      <c r="L1083" s="63" t="s">
        <v>109</v>
      </c>
      <c r="M1083" s="63" t="s">
        <v>4295</v>
      </c>
      <c r="N1083" s="63" t="s">
        <v>4278</v>
      </c>
      <c r="O1083" s="63"/>
    </row>
    <row r="1084" spans="1:15">
      <c r="A1084" s="99">
        <v>10167355</v>
      </c>
      <c r="B1084" s="63" t="s">
        <v>5890</v>
      </c>
      <c r="C1084" s="63" t="s">
        <v>107</v>
      </c>
      <c r="D1084" s="63" t="s">
        <v>1366</v>
      </c>
      <c r="E1084" s="63" t="s">
        <v>1375</v>
      </c>
      <c r="F1084" s="63" t="s">
        <v>13405</v>
      </c>
      <c r="G1084" s="63" t="s">
        <v>5891</v>
      </c>
      <c r="H1084" s="63"/>
      <c r="I1084" s="63" t="s">
        <v>13406</v>
      </c>
      <c r="J1084" s="63" t="s">
        <v>5513</v>
      </c>
      <c r="K1084" s="63" t="s">
        <v>4284</v>
      </c>
      <c r="L1084" s="63" t="s">
        <v>109</v>
      </c>
      <c r="M1084" s="63" t="s">
        <v>4295</v>
      </c>
      <c r="N1084" s="63" t="s">
        <v>4278</v>
      </c>
      <c r="O1084" s="63"/>
    </row>
    <row r="1085" spans="1:15">
      <c r="A1085" s="99">
        <v>10167356</v>
      </c>
      <c r="B1085" s="63" t="s">
        <v>5890</v>
      </c>
      <c r="C1085" s="63" t="s">
        <v>107</v>
      </c>
      <c r="D1085" s="63" t="s">
        <v>1366</v>
      </c>
      <c r="E1085" s="63" t="s">
        <v>1376</v>
      </c>
      <c r="F1085" s="63" t="s">
        <v>13405</v>
      </c>
      <c r="G1085" s="63" t="s">
        <v>5891</v>
      </c>
      <c r="H1085" s="63"/>
      <c r="I1085" s="63" t="s">
        <v>13406</v>
      </c>
      <c r="J1085" s="63" t="s">
        <v>5875</v>
      </c>
      <c r="K1085" s="63" t="s">
        <v>4284</v>
      </c>
      <c r="L1085" s="63" t="s">
        <v>109</v>
      </c>
      <c r="M1085" s="63" t="s">
        <v>4295</v>
      </c>
      <c r="N1085" s="63" t="s">
        <v>4278</v>
      </c>
      <c r="O1085" s="63"/>
    </row>
    <row r="1086" spans="1:15">
      <c r="A1086" s="99">
        <v>10167357</v>
      </c>
      <c r="B1086" s="63" t="s">
        <v>5890</v>
      </c>
      <c r="C1086" s="63" t="s">
        <v>107</v>
      </c>
      <c r="D1086" s="63" t="s">
        <v>1366</v>
      </c>
      <c r="E1086" s="63" t="s">
        <v>1377</v>
      </c>
      <c r="F1086" s="63" t="s">
        <v>13405</v>
      </c>
      <c r="G1086" s="63" t="s">
        <v>5891</v>
      </c>
      <c r="H1086" s="63"/>
      <c r="I1086" s="63" t="s">
        <v>13406</v>
      </c>
      <c r="J1086" s="63" t="s">
        <v>5513</v>
      </c>
      <c r="K1086" s="63" t="s">
        <v>4284</v>
      </c>
      <c r="L1086" s="63" t="s">
        <v>109</v>
      </c>
      <c r="M1086" s="63" t="s">
        <v>4295</v>
      </c>
      <c r="N1086" s="63" t="s">
        <v>4278</v>
      </c>
      <c r="O1086" s="63"/>
    </row>
    <row r="1087" spans="1:15">
      <c r="A1087" s="99">
        <v>10167358</v>
      </c>
      <c r="B1087" s="63" t="s">
        <v>5890</v>
      </c>
      <c r="C1087" s="63" t="s">
        <v>107</v>
      </c>
      <c r="D1087" s="63" t="s">
        <v>1366</v>
      </c>
      <c r="E1087" s="63" t="s">
        <v>1378</v>
      </c>
      <c r="F1087" s="63" t="s">
        <v>13405</v>
      </c>
      <c r="G1087" s="63" t="s">
        <v>5891</v>
      </c>
      <c r="H1087" s="63"/>
      <c r="I1087" s="63" t="s">
        <v>13406</v>
      </c>
      <c r="J1087" s="63" t="s">
        <v>5513</v>
      </c>
      <c r="K1087" s="63" t="s">
        <v>5431</v>
      </c>
      <c r="L1087" s="63" t="s">
        <v>390</v>
      </c>
      <c r="M1087" s="63" t="s">
        <v>4295</v>
      </c>
      <c r="N1087" s="63" t="s">
        <v>4278</v>
      </c>
      <c r="O1087" s="63"/>
    </row>
    <row r="1088" spans="1:15">
      <c r="A1088" s="99">
        <v>10167520</v>
      </c>
      <c r="B1088" s="63" t="s">
        <v>1379</v>
      </c>
      <c r="C1088" s="63" t="s">
        <v>12860</v>
      </c>
      <c r="D1088" s="63" t="s">
        <v>4736</v>
      </c>
      <c r="E1088" s="63" t="s">
        <v>1380</v>
      </c>
      <c r="F1088" s="63" t="s">
        <v>14591</v>
      </c>
      <c r="G1088" s="63" t="s">
        <v>7479</v>
      </c>
      <c r="H1088" s="63"/>
      <c r="I1088" s="63" t="s">
        <v>14110</v>
      </c>
      <c r="J1088" s="63" t="s">
        <v>6484</v>
      </c>
      <c r="K1088" s="63" t="s">
        <v>4284</v>
      </c>
      <c r="L1088" s="63" t="s">
        <v>1413</v>
      </c>
      <c r="M1088" s="63" t="s">
        <v>4277</v>
      </c>
      <c r="N1088" s="63" t="s">
        <v>4278</v>
      </c>
      <c r="O1088" s="63"/>
    </row>
    <row r="1089" spans="1:15">
      <c r="A1089" s="99">
        <v>10167523</v>
      </c>
      <c r="B1089" s="63" t="s">
        <v>14107</v>
      </c>
      <c r="C1089" s="63" t="s">
        <v>101</v>
      </c>
      <c r="D1089" s="63" t="s">
        <v>1395</v>
      </c>
      <c r="E1089" s="63" t="s">
        <v>14108</v>
      </c>
      <c r="F1089" s="63" t="s">
        <v>14109</v>
      </c>
      <c r="G1089" s="63" t="s">
        <v>6836</v>
      </c>
      <c r="H1089" s="63"/>
      <c r="I1089" s="63" t="s">
        <v>14110</v>
      </c>
      <c r="J1089" s="63" t="s">
        <v>4522</v>
      </c>
      <c r="K1089" s="63" t="s">
        <v>12672</v>
      </c>
      <c r="L1089" s="63" t="s">
        <v>12672</v>
      </c>
      <c r="M1089" s="63" t="s">
        <v>12673</v>
      </c>
      <c r="N1089" s="63" t="s">
        <v>4278</v>
      </c>
      <c r="O1089" s="63"/>
    </row>
    <row r="1090" spans="1:15">
      <c r="A1090" s="99">
        <v>10167528</v>
      </c>
      <c r="B1090" s="63" t="s">
        <v>6830</v>
      </c>
      <c r="C1090" s="63" t="s">
        <v>101</v>
      </c>
      <c r="D1090" s="63" t="s">
        <v>1395</v>
      </c>
      <c r="E1090" s="63" t="s">
        <v>1384</v>
      </c>
      <c r="F1090" s="63" t="s">
        <v>14111</v>
      </c>
      <c r="G1090" s="63" t="s">
        <v>6836</v>
      </c>
      <c r="H1090" s="63"/>
      <c r="I1090" s="63" t="s">
        <v>14110</v>
      </c>
      <c r="J1090" s="63" t="s">
        <v>4522</v>
      </c>
      <c r="K1090" s="63" t="s">
        <v>4284</v>
      </c>
      <c r="L1090" s="63" t="s">
        <v>6832</v>
      </c>
      <c r="M1090" s="63" t="s">
        <v>6837</v>
      </c>
      <c r="N1090" s="63" t="s">
        <v>4278</v>
      </c>
      <c r="O1090" s="63"/>
    </row>
    <row r="1091" spans="1:15">
      <c r="A1091" s="99">
        <v>10167746</v>
      </c>
      <c r="B1091" s="63" t="s">
        <v>1387</v>
      </c>
      <c r="C1091" s="63" t="s">
        <v>101</v>
      </c>
      <c r="D1091" s="63" t="s">
        <v>7077</v>
      </c>
      <c r="E1091" s="63"/>
      <c r="F1091" s="63" t="s">
        <v>14280</v>
      </c>
      <c r="G1091" s="63" t="s">
        <v>7078</v>
      </c>
      <c r="H1091" s="63"/>
      <c r="I1091" s="63" t="s">
        <v>14281</v>
      </c>
      <c r="J1091" s="63" t="s">
        <v>4522</v>
      </c>
      <c r="K1091" s="63" t="s">
        <v>4284</v>
      </c>
      <c r="L1091" s="63" t="s">
        <v>4303</v>
      </c>
      <c r="M1091" s="63" t="s">
        <v>5657</v>
      </c>
      <c r="N1091" s="63" t="s">
        <v>4278</v>
      </c>
      <c r="O1091" s="63"/>
    </row>
    <row r="1092" spans="1:15">
      <c r="A1092" s="99">
        <v>10167747</v>
      </c>
      <c r="B1092" s="63" t="s">
        <v>1387</v>
      </c>
      <c r="C1092" s="63" t="s">
        <v>101</v>
      </c>
      <c r="D1092" s="63" t="s">
        <v>7077</v>
      </c>
      <c r="E1092" s="63"/>
      <c r="F1092" s="63" t="s">
        <v>14280</v>
      </c>
      <c r="G1092" s="63" t="s">
        <v>7079</v>
      </c>
      <c r="H1092" s="63"/>
      <c r="I1092" s="63" t="s">
        <v>14281</v>
      </c>
      <c r="J1092" s="63" t="s">
        <v>4522</v>
      </c>
      <c r="K1092" s="63" t="s">
        <v>4284</v>
      </c>
      <c r="L1092" s="63" t="s">
        <v>4303</v>
      </c>
      <c r="M1092" s="63" t="s">
        <v>5657</v>
      </c>
      <c r="N1092" s="63" t="s">
        <v>4278</v>
      </c>
      <c r="O1092" s="63"/>
    </row>
    <row r="1093" spans="1:15">
      <c r="A1093" s="99">
        <v>10167749</v>
      </c>
      <c r="B1093" s="63" t="s">
        <v>1387</v>
      </c>
      <c r="C1093" s="63" t="s">
        <v>101</v>
      </c>
      <c r="D1093" s="63" t="s">
        <v>7077</v>
      </c>
      <c r="E1093" s="63"/>
      <c r="F1093" s="63" t="s">
        <v>14280</v>
      </c>
      <c r="G1093" s="63" t="s">
        <v>7079</v>
      </c>
      <c r="H1093" s="63"/>
      <c r="I1093" s="63" t="s">
        <v>14281</v>
      </c>
      <c r="J1093" s="63" t="s">
        <v>4522</v>
      </c>
      <c r="K1093" s="63" t="s">
        <v>4284</v>
      </c>
      <c r="L1093" s="63" t="s">
        <v>4303</v>
      </c>
      <c r="M1093" s="63" t="s">
        <v>5657</v>
      </c>
      <c r="N1093" s="63" t="s">
        <v>4278</v>
      </c>
      <c r="O1093" s="63"/>
    </row>
    <row r="1094" spans="1:15">
      <c r="A1094" s="99">
        <v>10167913</v>
      </c>
      <c r="B1094" s="63" t="s">
        <v>6552</v>
      </c>
      <c r="C1094" s="63" t="s">
        <v>101</v>
      </c>
      <c r="D1094" s="63" t="s">
        <v>1396</v>
      </c>
      <c r="E1094" s="63" t="s">
        <v>1397</v>
      </c>
      <c r="F1094" s="63" t="s">
        <v>13811</v>
      </c>
      <c r="G1094" s="63" t="s">
        <v>6553</v>
      </c>
      <c r="H1094" s="63"/>
      <c r="I1094" s="63" t="s">
        <v>12802</v>
      </c>
      <c r="J1094" s="63" t="s">
        <v>4522</v>
      </c>
      <c r="K1094" s="63" t="s">
        <v>5366</v>
      </c>
      <c r="L1094" s="63" t="s">
        <v>6555</v>
      </c>
      <c r="M1094" s="63" t="s">
        <v>6459</v>
      </c>
      <c r="N1094" s="63" t="s">
        <v>4278</v>
      </c>
      <c r="O1094" s="63"/>
    </row>
    <row r="1095" spans="1:15">
      <c r="A1095" s="99">
        <v>10167914</v>
      </c>
      <c r="B1095" s="63" t="s">
        <v>1399</v>
      </c>
      <c r="C1095" s="63" t="s">
        <v>107</v>
      </c>
      <c r="D1095" s="63" t="s">
        <v>1400</v>
      </c>
      <c r="E1095" s="63" t="s">
        <v>1401</v>
      </c>
      <c r="F1095" s="63" t="s">
        <v>13767</v>
      </c>
      <c r="G1095" s="63" t="s">
        <v>6501</v>
      </c>
      <c r="H1095" s="63"/>
      <c r="I1095" s="63" t="s">
        <v>13768</v>
      </c>
      <c r="J1095" s="63" t="s">
        <v>9391</v>
      </c>
      <c r="K1095" s="63" t="s">
        <v>4284</v>
      </c>
      <c r="L1095" s="63" t="s">
        <v>4587</v>
      </c>
      <c r="M1095" s="63" t="s">
        <v>4295</v>
      </c>
      <c r="N1095" s="63" t="s">
        <v>4363</v>
      </c>
      <c r="O1095" s="63"/>
    </row>
    <row r="1096" spans="1:15">
      <c r="A1096" s="99">
        <v>10167917</v>
      </c>
      <c r="B1096" s="63" t="s">
        <v>1379</v>
      </c>
      <c r="C1096" s="63" t="s">
        <v>12860</v>
      </c>
      <c r="D1096" s="63" t="s">
        <v>4736</v>
      </c>
      <c r="E1096" s="63"/>
      <c r="F1096" s="63" t="s">
        <v>14592</v>
      </c>
      <c r="G1096" s="63" t="s">
        <v>7479</v>
      </c>
      <c r="H1096" s="63"/>
      <c r="I1096" s="63" t="s">
        <v>14593</v>
      </c>
      <c r="J1096" s="63" t="s">
        <v>5199</v>
      </c>
      <c r="K1096" s="63" t="s">
        <v>4276</v>
      </c>
      <c r="L1096" s="63" t="s">
        <v>5489</v>
      </c>
      <c r="M1096" s="63" t="s">
        <v>4301</v>
      </c>
      <c r="N1096" s="63" t="s">
        <v>4278</v>
      </c>
      <c r="O1096" s="63"/>
    </row>
    <row r="1097" spans="1:15">
      <c r="A1097" s="99">
        <v>10167918</v>
      </c>
      <c r="B1097" s="63" t="s">
        <v>1379</v>
      </c>
      <c r="C1097" s="63" t="s">
        <v>12860</v>
      </c>
      <c r="D1097" s="63" t="s">
        <v>4736</v>
      </c>
      <c r="E1097" s="63"/>
      <c r="F1097" s="63" t="s">
        <v>14592</v>
      </c>
      <c r="G1097" s="63" t="s">
        <v>7479</v>
      </c>
      <c r="H1097" s="63"/>
      <c r="I1097" s="63" t="s">
        <v>14593</v>
      </c>
      <c r="J1097" s="63" t="s">
        <v>5199</v>
      </c>
      <c r="K1097" s="63" t="s">
        <v>4276</v>
      </c>
      <c r="L1097" s="63" t="s">
        <v>5700</v>
      </c>
      <c r="M1097" s="63" t="s">
        <v>4301</v>
      </c>
      <c r="N1097" s="63" t="s">
        <v>4278</v>
      </c>
      <c r="O1097" s="63"/>
    </row>
    <row r="1098" spans="1:15">
      <c r="A1098" s="99">
        <v>10167919</v>
      </c>
      <c r="B1098" s="63" t="s">
        <v>1379</v>
      </c>
      <c r="C1098" s="63" t="s">
        <v>12860</v>
      </c>
      <c r="D1098" s="63" t="s">
        <v>4736</v>
      </c>
      <c r="E1098" s="63"/>
      <c r="F1098" s="63" t="s">
        <v>14592</v>
      </c>
      <c r="G1098" s="63" t="s">
        <v>7479</v>
      </c>
      <c r="H1098" s="63"/>
      <c r="I1098" s="63" t="s">
        <v>14593</v>
      </c>
      <c r="J1098" s="63" t="s">
        <v>5771</v>
      </c>
      <c r="K1098" s="63" t="s">
        <v>4276</v>
      </c>
      <c r="L1098" s="63" t="s">
        <v>957</v>
      </c>
      <c r="M1098" s="63" t="s">
        <v>4301</v>
      </c>
      <c r="N1098" s="63" t="s">
        <v>4278</v>
      </c>
      <c r="O1098" s="63"/>
    </row>
    <row r="1099" spans="1:15">
      <c r="A1099" s="99">
        <v>10168263</v>
      </c>
      <c r="B1099" s="63"/>
      <c r="C1099" s="63" t="s">
        <v>101</v>
      </c>
      <c r="D1099" s="63" t="s">
        <v>1701</v>
      </c>
      <c r="E1099" s="63" t="s">
        <v>1410</v>
      </c>
      <c r="F1099" s="63" t="s">
        <v>13812</v>
      </c>
      <c r="G1099" s="63" t="s">
        <v>6556</v>
      </c>
      <c r="H1099" s="63"/>
      <c r="I1099" s="63" t="s">
        <v>13813</v>
      </c>
      <c r="J1099" s="63"/>
      <c r="K1099" s="63" t="s">
        <v>4284</v>
      </c>
      <c r="L1099" s="63" t="s">
        <v>6557</v>
      </c>
      <c r="M1099" s="63" t="s">
        <v>4627</v>
      </c>
      <c r="N1099" s="63" t="s">
        <v>4363</v>
      </c>
      <c r="O1099" s="63"/>
    </row>
    <row r="1100" spans="1:15">
      <c r="A1100" s="99">
        <v>10168425</v>
      </c>
      <c r="B1100" s="63" t="s">
        <v>6357</v>
      </c>
      <c r="C1100" s="63" t="s">
        <v>256</v>
      </c>
      <c r="D1100" s="63" t="s">
        <v>6358</v>
      </c>
      <c r="E1100" s="63"/>
      <c r="F1100" s="63" t="s">
        <v>1414</v>
      </c>
      <c r="G1100" s="63" t="s">
        <v>6359</v>
      </c>
      <c r="H1100" s="63"/>
      <c r="I1100" s="63" t="s">
        <v>13697</v>
      </c>
      <c r="J1100" s="63" t="s">
        <v>4740</v>
      </c>
      <c r="K1100" s="63" t="s">
        <v>4284</v>
      </c>
      <c r="L1100" s="63" t="s">
        <v>1413</v>
      </c>
      <c r="M1100" s="63" t="s">
        <v>4277</v>
      </c>
      <c r="N1100" s="63" t="s">
        <v>4363</v>
      </c>
      <c r="O1100" s="63"/>
    </row>
    <row r="1101" spans="1:15">
      <c r="A1101" s="99">
        <v>10168549</v>
      </c>
      <c r="B1101" s="63" t="s">
        <v>6558</v>
      </c>
      <c r="C1101" s="63" t="s">
        <v>12860</v>
      </c>
      <c r="D1101" s="63" t="s">
        <v>6559</v>
      </c>
      <c r="E1101" s="63"/>
      <c r="F1101" s="63" t="s">
        <v>13814</v>
      </c>
      <c r="G1101" s="63" t="s">
        <v>6560</v>
      </c>
      <c r="H1101" s="63"/>
      <c r="I1101" s="63" t="s">
        <v>13815</v>
      </c>
      <c r="J1101" s="63" t="s">
        <v>5199</v>
      </c>
      <c r="K1101" s="63" t="s">
        <v>4302</v>
      </c>
      <c r="L1101" s="63" t="s">
        <v>4451</v>
      </c>
      <c r="M1101" s="63" t="s">
        <v>6617</v>
      </c>
      <c r="N1101" s="63" t="s">
        <v>4278</v>
      </c>
      <c r="O1101" s="63"/>
    </row>
    <row r="1102" spans="1:15">
      <c r="A1102" s="99">
        <v>10168550</v>
      </c>
      <c r="B1102" s="63" t="s">
        <v>7480</v>
      </c>
      <c r="C1102" s="63" t="s">
        <v>13185</v>
      </c>
      <c r="D1102" s="63" t="s">
        <v>4283</v>
      </c>
      <c r="E1102" s="63"/>
      <c r="F1102" s="63" t="s">
        <v>14594</v>
      </c>
      <c r="G1102" s="63" t="s">
        <v>7481</v>
      </c>
      <c r="H1102" s="63"/>
      <c r="I1102" s="63" t="s">
        <v>14595</v>
      </c>
      <c r="J1102" s="63" t="s">
        <v>5199</v>
      </c>
      <c r="K1102" s="63" t="s">
        <v>4284</v>
      </c>
      <c r="L1102" s="63" t="s">
        <v>4299</v>
      </c>
      <c r="M1102" s="63" t="s">
        <v>4281</v>
      </c>
      <c r="N1102" s="63" t="s">
        <v>4278</v>
      </c>
      <c r="O1102" s="63"/>
    </row>
    <row r="1103" spans="1:15">
      <c r="A1103" s="99">
        <v>10168551</v>
      </c>
      <c r="B1103" s="63" t="s">
        <v>1420</v>
      </c>
      <c r="C1103" s="63" t="s">
        <v>12561</v>
      </c>
      <c r="D1103" s="63" t="s">
        <v>1921</v>
      </c>
      <c r="E1103" s="63" t="s">
        <v>1423</v>
      </c>
      <c r="F1103" s="63" t="s">
        <v>14596</v>
      </c>
      <c r="G1103" s="63" t="s">
        <v>7482</v>
      </c>
      <c r="H1103" s="63"/>
      <c r="I1103" s="63" t="s">
        <v>12847</v>
      </c>
      <c r="J1103" s="63" t="s">
        <v>5199</v>
      </c>
      <c r="K1103" s="63" t="s">
        <v>4284</v>
      </c>
      <c r="L1103" s="63" t="s">
        <v>109</v>
      </c>
      <c r="M1103" s="63" t="s">
        <v>4301</v>
      </c>
      <c r="N1103" s="63" t="s">
        <v>4278</v>
      </c>
      <c r="O1103" s="63"/>
    </row>
    <row r="1104" spans="1:15">
      <c r="A1104" s="99">
        <v>10168552</v>
      </c>
      <c r="B1104" s="63" t="s">
        <v>4723</v>
      </c>
      <c r="C1104" s="63" t="s">
        <v>12561</v>
      </c>
      <c r="D1104" s="63" t="s">
        <v>1427</v>
      </c>
      <c r="E1104" s="63" t="s">
        <v>1428</v>
      </c>
      <c r="F1104" s="63" t="s">
        <v>12846</v>
      </c>
      <c r="G1104" s="63" t="s">
        <v>4724</v>
      </c>
      <c r="H1104" s="63"/>
      <c r="I1104" s="63" t="s">
        <v>12847</v>
      </c>
      <c r="J1104" s="63" t="s">
        <v>4678</v>
      </c>
      <c r="K1104" s="63" t="s">
        <v>4725</v>
      </c>
      <c r="L1104" s="63" t="s">
        <v>4726</v>
      </c>
      <c r="M1104" s="63" t="s">
        <v>4301</v>
      </c>
      <c r="N1104" s="63" t="s">
        <v>4278</v>
      </c>
      <c r="O1104" s="63"/>
    </row>
    <row r="1105" spans="1:15">
      <c r="A1105" s="99">
        <v>10168553</v>
      </c>
      <c r="B1105" s="63" t="s">
        <v>1425</v>
      </c>
      <c r="C1105" s="63" t="s">
        <v>12561</v>
      </c>
      <c r="D1105" s="63" t="s">
        <v>4727</v>
      </c>
      <c r="E1105" s="63" t="s">
        <v>1430</v>
      </c>
      <c r="F1105" s="63" t="s">
        <v>12846</v>
      </c>
      <c r="G1105" s="63" t="s">
        <v>4724</v>
      </c>
      <c r="H1105" s="63"/>
      <c r="I1105" s="63" t="s">
        <v>12847</v>
      </c>
      <c r="J1105" s="63" t="s">
        <v>4593</v>
      </c>
      <c r="K1105" s="63" t="s">
        <v>4728</v>
      </c>
      <c r="L1105" s="63" t="s">
        <v>4729</v>
      </c>
      <c r="M1105" s="63" t="s">
        <v>4301</v>
      </c>
      <c r="N1105" s="63" t="s">
        <v>4278</v>
      </c>
      <c r="O1105" s="63"/>
    </row>
    <row r="1106" spans="1:15">
      <c r="A1106" s="99">
        <v>10168554</v>
      </c>
      <c r="B1106" s="63" t="s">
        <v>1420</v>
      </c>
      <c r="C1106" s="63" t="s">
        <v>12561</v>
      </c>
      <c r="D1106" s="63" t="s">
        <v>1921</v>
      </c>
      <c r="E1106" s="63" t="s">
        <v>1431</v>
      </c>
      <c r="F1106" s="63" t="s">
        <v>12846</v>
      </c>
      <c r="G1106" s="63" t="s">
        <v>7482</v>
      </c>
      <c r="H1106" s="63"/>
      <c r="I1106" s="63" t="s">
        <v>12847</v>
      </c>
      <c r="J1106" s="63" t="s">
        <v>9139</v>
      </c>
      <c r="K1106" s="63" t="s">
        <v>4284</v>
      </c>
      <c r="L1106" s="63" t="s">
        <v>12848</v>
      </c>
      <c r="M1106" s="63" t="s">
        <v>4374</v>
      </c>
      <c r="N1106" s="63" t="s">
        <v>4278</v>
      </c>
      <c r="O1106" s="63"/>
    </row>
    <row r="1107" spans="1:15">
      <c r="A1107" s="99">
        <v>10168583</v>
      </c>
      <c r="B1107" s="63" t="s">
        <v>6830</v>
      </c>
      <c r="C1107" s="63" t="s">
        <v>101</v>
      </c>
      <c r="D1107" s="63" t="s">
        <v>1395</v>
      </c>
      <c r="E1107" s="63" t="s">
        <v>14112</v>
      </c>
      <c r="F1107" s="63" t="s">
        <v>14113</v>
      </c>
      <c r="G1107" s="63" t="s">
        <v>14114</v>
      </c>
      <c r="H1107" s="63"/>
      <c r="I1107" s="63" t="s">
        <v>14115</v>
      </c>
      <c r="J1107" s="63" t="s">
        <v>4592</v>
      </c>
      <c r="K1107" s="63" t="s">
        <v>12672</v>
      </c>
      <c r="L1107" s="63" t="s">
        <v>12672</v>
      </c>
      <c r="M1107" s="63" t="s">
        <v>12673</v>
      </c>
      <c r="N1107" s="63" t="s">
        <v>4278</v>
      </c>
      <c r="O1107" s="63"/>
    </row>
    <row r="1108" spans="1:15">
      <c r="A1108" s="99">
        <v>10168587</v>
      </c>
      <c r="B1108" s="63" t="s">
        <v>6838</v>
      </c>
      <c r="C1108" s="63" t="s">
        <v>101</v>
      </c>
      <c r="D1108" s="63" t="s">
        <v>1396</v>
      </c>
      <c r="E1108" s="63"/>
      <c r="F1108" s="63" t="s">
        <v>14116</v>
      </c>
      <c r="G1108" s="63" t="s">
        <v>6839</v>
      </c>
      <c r="H1108" s="63"/>
      <c r="I1108" s="63" t="s">
        <v>14117</v>
      </c>
      <c r="J1108" s="63" t="s">
        <v>14118</v>
      </c>
      <c r="K1108" s="63" t="s">
        <v>4284</v>
      </c>
      <c r="L1108" s="63" t="s">
        <v>4389</v>
      </c>
      <c r="M1108" s="63" t="s">
        <v>4374</v>
      </c>
      <c r="N1108" s="63" t="s">
        <v>4278</v>
      </c>
      <c r="O1108" s="63"/>
    </row>
    <row r="1109" spans="1:15">
      <c r="A1109" s="99">
        <v>10168594</v>
      </c>
      <c r="B1109" s="63" t="s">
        <v>1440</v>
      </c>
      <c r="C1109" s="63" t="s">
        <v>107</v>
      </c>
      <c r="D1109" s="63" t="s">
        <v>816</v>
      </c>
      <c r="E1109" s="63" t="s">
        <v>1438</v>
      </c>
      <c r="F1109" s="63" t="s">
        <v>13408</v>
      </c>
      <c r="G1109" s="63" t="s">
        <v>5660</v>
      </c>
      <c r="H1109" s="63"/>
      <c r="I1109" s="63" t="s">
        <v>13409</v>
      </c>
      <c r="J1109" s="63" t="s">
        <v>12825</v>
      </c>
      <c r="K1109" s="63" t="s">
        <v>4284</v>
      </c>
      <c r="L1109" s="63" t="s">
        <v>109</v>
      </c>
      <c r="M1109" s="63" t="s">
        <v>4281</v>
      </c>
      <c r="N1109" s="63" t="s">
        <v>4363</v>
      </c>
      <c r="O1109" s="63"/>
    </row>
    <row r="1110" spans="1:15">
      <c r="A1110" s="99">
        <v>10168595</v>
      </c>
      <c r="B1110" s="63" t="s">
        <v>1440</v>
      </c>
      <c r="C1110" s="63" t="s">
        <v>107</v>
      </c>
      <c r="D1110" s="63" t="s">
        <v>807</v>
      </c>
      <c r="E1110" s="63" t="s">
        <v>1441</v>
      </c>
      <c r="F1110" s="63" t="s">
        <v>1439</v>
      </c>
      <c r="G1110" s="63" t="s">
        <v>5660</v>
      </c>
      <c r="H1110" s="63"/>
      <c r="I1110" s="63" t="s">
        <v>13409</v>
      </c>
      <c r="J1110" s="63"/>
      <c r="K1110" s="63" t="s">
        <v>4284</v>
      </c>
      <c r="L1110" s="63" t="s">
        <v>110</v>
      </c>
      <c r="M1110" s="63" t="s">
        <v>4295</v>
      </c>
      <c r="N1110" s="63" t="s">
        <v>4363</v>
      </c>
      <c r="O1110" s="63"/>
    </row>
    <row r="1111" spans="1:15">
      <c r="A1111" s="99">
        <v>10168596</v>
      </c>
      <c r="B1111" s="63" t="s">
        <v>1440</v>
      </c>
      <c r="C1111" s="63" t="s">
        <v>107</v>
      </c>
      <c r="D1111" s="63" t="s">
        <v>807</v>
      </c>
      <c r="E1111" s="63" t="s">
        <v>1442</v>
      </c>
      <c r="F1111" s="63" t="s">
        <v>1439</v>
      </c>
      <c r="G1111" s="63" t="s">
        <v>5660</v>
      </c>
      <c r="H1111" s="63"/>
      <c r="I1111" s="63" t="s">
        <v>13409</v>
      </c>
      <c r="J1111" s="63"/>
      <c r="K1111" s="63" t="s">
        <v>4284</v>
      </c>
      <c r="L1111" s="63" t="s">
        <v>457</v>
      </c>
      <c r="M1111" s="63" t="s">
        <v>4281</v>
      </c>
      <c r="N1111" s="63" t="s">
        <v>4363</v>
      </c>
      <c r="O1111" s="63"/>
    </row>
    <row r="1112" spans="1:15">
      <c r="A1112" s="99">
        <v>10168597</v>
      </c>
      <c r="B1112" s="63" t="s">
        <v>1447</v>
      </c>
      <c r="C1112" s="63" t="s">
        <v>107</v>
      </c>
      <c r="D1112" s="63" t="s">
        <v>807</v>
      </c>
      <c r="E1112" s="63" t="s">
        <v>1443</v>
      </c>
      <c r="F1112" s="63" t="s">
        <v>13410</v>
      </c>
      <c r="G1112" s="63" t="s">
        <v>5660</v>
      </c>
      <c r="H1112" s="63"/>
      <c r="I1112" s="63" t="s">
        <v>13409</v>
      </c>
      <c r="J1112" s="63"/>
      <c r="K1112" s="63" t="s">
        <v>4681</v>
      </c>
      <c r="L1112" s="63" t="s">
        <v>5732</v>
      </c>
      <c r="M1112" s="63" t="s">
        <v>4295</v>
      </c>
      <c r="N1112" s="63" t="s">
        <v>4363</v>
      </c>
      <c r="O1112" s="63"/>
    </row>
    <row r="1113" spans="1:15">
      <c r="A1113" s="99">
        <v>10168598</v>
      </c>
      <c r="B1113" s="63" t="s">
        <v>5894</v>
      </c>
      <c r="C1113" s="63" t="s">
        <v>107</v>
      </c>
      <c r="D1113" s="63" t="s">
        <v>816</v>
      </c>
      <c r="E1113" s="63" t="s">
        <v>1444</v>
      </c>
      <c r="F1113" s="63"/>
      <c r="G1113" s="63" t="s">
        <v>5660</v>
      </c>
      <c r="H1113" s="63"/>
      <c r="I1113" s="63" t="s">
        <v>13411</v>
      </c>
      <c r="J1113" s="63" t="s">
        <v>5486</v>
      </c>
      <c r="K1113" s="63" t="s">
        <v>4876</v>
      </c>
      <c r="L1113" s="63" t="s">
        <v>110</v>
      </c>
      <c r="M1113" s="63" t="s">
        <v>4281</v>
      </c>
      <c r="N1113" s="63" t="s">
        <v>4618</v>
      </c>
      <c r="O1113" s="63"/>
    </row>
    <row r="1114" spans="1:15">
      <c r="A1114" s="99">
        <v>10168599</v>
      </c>
      <c r="B1114" s="63" t="s">
        <v>7806</v>
      </c>
      <c r="C1114" s="63" t="s">
        <v>107</v>
      </c>
      <c r="D1114" s="63" t="s">
        <v>816</v>
      </c>
      <c r="E1114" s="63" t="s">
        <v>1445</v>
      </c>
      <c r="F1114" s="63" t="s">
        <v>13412</v>
      </c>
      <c r="G1114" s="63" t="s">
        <v>5660</v>
      </c>
      <c r="H1114" s="63"/>
      <c r="I1114" s="63" t="s">
        <v>13409</v>
      </c>
      <c r="J1114" s="63"/>
      <c r="K1114" s="63" t="s">
        <v>5333</v>
      </c>
      <c r="L1114" s="63" t="s">
        <v>7514</v>
      </c>
      <c r="M1114" s="63" t="s">
        <v>4295</v>
      </c>
      <c r="N1114" s="63" t="s">
        <v>4363</v>
      </c>
      <c r="O1114" s="63"/>
    </row>
    <row r="1115" spans="1:15">
      <c r="A1115" s="99">
        <v>10168601</v>
      </c>
      <c r="B1115" s="63" t="s">
        <v>1447</v>
      </c>
      <c r="C1115" s="63" t="s">
        <v>107</v>
      </c>
      <c r="D1115" s="63" t="s">
        <v>807</v>
      </c>
      <c r="E1115" s="63" t="s">
        <v>1448</v>
      </c>
      <c r="F1115" s="63" t="s">
        <v>1439</v>
      </c>
      <c r="G1115" s="63" t="s">
        <v>5895</v>
      </c>
      <c r="H1115" s="63"/>
      <c r="I1115" s="63" t="s">
        <v>13409</v>
      </c>
      <c r="J1115" s="63"/>
      <c r="K1115" s="63" t="s">
        <v>4276</v>
      </c>
      <c r="L1115" s="63" t="s">
        <v>5112</v>
      </c>
      <c r="M1115" s="63" t="s">
        <v>4281</v>
      </c>
      <c r="N1115" s="63" t="s">
        <v>4363</v>
      </c>
      <c r="O1115" s="63"/>
    </row>
    <row r="1116" spans="1:15">
      <c r="A1116" s="99">
        <v>10168603</v>
      </c>
      <c r="B1116" s="63" t="s">
        <v>1447</v>
      </c>
      <c r="C1116" s="63" t="s">
        <v>107</v>
      </c>
      <c r="D1116" s="63" t="s">
        <v>807</v>
      </c>
      <c r="E1116" s="63" t="s">
        <v>1450</v>
      </c>
      <c r="F1116" s="63"/>
      <c r="G1116" s="63" t="s">
        <v>4579</v>
      </c>
      <c r="H1116" s="63"/>
      <c r="I1116" s="63" t="s">
        <v>13413</v>
      </c>
      <c r="J1116" s="63" t="s">
        <v>13413</v>
      </c>
      <c r="K1116" s="63" t="s">
        <v>5360</v>
      </c>
      <c r="L1116" s="63" t="s">
        <v>5067</v>
      </c>
      <c r="M1116" s="63" t="s">
        <v>4281</v>
      </c>
      <c r="N1116" s="63" t="s">
        <v>4363</v>
      </c>
      <c r="O1116" s="63"/>
    </row>
    <row r="1117" spans="1:15">
      <c r="A1117" s="99">
        <v>10168606</v>
      </c>
      <c r="B1117" s="63" t="s">
        <v>1447</v>
      </c>
      <c r="C1117" s="63" t="s">
        <v>107</v>
      </c>
      <c r="D1117" s="63" t="s">
        <v>816</v>
      </c>
      <c r="E1117" s="63" t="s">
        <v>11743</v>
      </c>
      <c r="F1117" s="63" t="s">
        <v>13412</v>
      </c>
      <c r="G1117" s="63" t="s">
        <v>5895</v>
      </c>
      <c r="H1117" s="63"/>
      <c r="I1117" s="63" t="s">
        <v>13409</v>
      </c>
      <c r="J1117" s="63" t="s">
        <v>12825</v>
      </c>
      <c r="K1117" s="63" t="s">
        <v>4284</v>
      </c>
      <c r="L1117" s="63" t="s">
        <v>109</v>
      </c>
      <c r="M1117" s="63" t="s">
        <v>4281</v>
      </c>
      <c r="N1117" s="63" t="s">
        <v>4363</v>
      </c>
      <c r="O1117" s="63"/>
    </row>
    <row r="1118" spans="1:15">
      <c r="A1118" s="99">
        <v>10168607</v>
      </c>
      <c r="B1118" s="63" t="s">
        <v>1437</v>
      </c>
      <c r="C1118" s="63" t="s">
        <v>107</v>
      </c>
      <c r="D1118" s="63" t="s">
        <v>816</v>
      </c>
      <c r="E1118" s="63" t="s">
        <v>1452</v>
      </c>
      <c r="F1118" s="63" t="s">
        <v>13412</v>
      </c>
      <c r="G1118" s="63" t="s">
        <v>5895</v>
      </c>
      <c r="H1118" s="63"/>
      <c r="I1118" s="63" t="s">
        <v>13409</v>
      </c>
      <c r="J1118" s="63" t="s">
        <v>9139</v>
      </c>
      <c r="K1118" s="63" t="s">
        <v>5675</v>
      </c>
      <c r="L1118" s="63" t="s">
        <v>390</v>
      </c>
      <c r="M1118" s="63" t="s">
        <v>4295</v>
      </c>
      <c r="N1118" s="63" t="s">
        <v>4278</v>
      </c>
      <c r="O1118" s="63"/>
    </row>
    <row r="1119" spans="1:15">
      <c r="A1119" s="99">
        <v>10168609</v>
      </c>
      <c r="B1119" s="63" t="s">
        <v>5896</v>
      </c>
      <c r="C1119" s="63" t="s">
        <v>107</v>
      </c>
      <c r="D1119" s="63" t="s">
        <v>816</v>
      </c>
      <c r="E1119" s="63" t="s">
        <v>1455</v>
      </c>
      <c r="F1119" s="63" t="s">
        <v>3454</v>
      </c>
      <c r="G1119" s="63" t="s">
        <v>5895</v>
      </c>
      <c r="H1119" s="63"/>
      <c r="I1119" s="63" t="s">
        <v>13409</v>
      </c>
      <c r="J1119" s="63" t="s">
        <v>4318</v>
      </c>
      <c r="K1119" s="63" t="s">
        <v>5260</v>
      </c>
      <c r="L1119" s="63" t="s">
        <v>110</v>
      </c>
      <c r="M1119" s="63" t="s">
        <v>4295</v>
      </c>
      <c r="N1119" s="63" t="s">
        <v>4278</v>
      </c>
      <c r="O1119" s="63"/>
    </row>
    <row r="1120" spans="1:15">
      <c r="A1120" s="99">
        <v>10168610</v>
      </c>
      <c r="B1120" s="63" t="s">
        <v>1456</v>
      </c>
      <c r="C1120" s="63" t="s">
        <v>107</v>
      </c>
      <c r="D1120" s="63" t="s">
        <v>807</v>
      </c>
      <c r="E1120" s="63" t="s">
        <v>1457</v>
      </c>
      <c r="F1120" s="63" t="s">
        <v>1439</v>
      </c>
      <c r="G1120" s="63" t="s">
        <v>5895</v>
      </c>
      <c r="H1120" s="63"/>
      <c r="I1120" s="63" t="s">
        <v>13409</v>
      </c>
      <c r="J1120" s="63" t="s">
        <v>5348</v>
      </c>
      <c r="K1120" s="63" t="s">
        <v>9183</v>
      </c>
      <c r="L1120" s="63" t="s">
        <v>1458</v>
      </c>
      <c r="M1120" s="63" t="s">
        <v>4295</v>
      </c>
      <c r="N1120" s="63" t="s">
        <v>4363</v>
      </c>
      <c r="O1120" s="63"/>
    </row>
    <row r="1121" spans="1:15">
      <c r="A1121" s="99">
        <v>10168611</v>
      </c>
      <c r="B1121" s="63" t="s">
        <v>1459</v>
      </c>
      <c r="C1121" s="63" t="s">
        <v>107</v>
      </c>
      <c r="D1121" s="63" t="s">
        <v>807</v>
      </c>
      <c r="E1121" s="63" t="s">
        <v>1460</v>
      </c>
      <c r="F1121" s="63" t="s">
        <v>1439</v>
      </c>
      <c r="G1121" s="63" t="s">
        <v>5895</v>
      </c>
      <c r="H1121" s="63"/>
      <c r="I1121" s="63" t="s">
        <v>13409</v>
      </c>
      <c r="J1121" s="63" t="s">
        <v>5335</v>
      </c>
      <c r="K1121" s="63" t="s">
        <v>4284</v>
      </c>
      <c r="L1121" s="63" t="s">
        <v>109</v>
      </c>
      <c r="M1121" s="63" t="s">
        <v>4295</v>
      </c>
      <c r="N1121" s="63" t="s">
        <v>4278</v>
      </c>
      <c r="O1121" s="63"/>
    </row>
    <row r="1122" spans="1:15">
      <c r="A1122" s="99">
        <v>10168612</v>
      </c>
      <c r="B1122" s="63" t="s">
        <v>5898</v>
      </c>
      <c r="C1122" s="63" t="s">
        <v>107</v>
      </c>
      <c r="D1122" s="63" t="s">
        <v>807</v>
      </c>
      <c r="E1122" s="63" t="s">
        <v>1462</v>
      </c>
      <c r="F1122" s="63" t="s">
        <v>13410</v>
      </c>
      <c r="G1122" s="63" t="s">
        <v>5895</v>
      </c>
      <c r="H1122" s="63"/>
      <c r="I1122" s="63" t="s">
        <v>13409</v>
      </c>
      <c r="J1122" s="63" t="s">
        <v>5335</v>
      </c>
      <c r="K1122" s="63" t="s">
        <v>9304</v>
      </c>
      <c r="L1122" s="63" t="s">
        <v>110</v>
      </c>
      <c r="M1122" s="63" t="s">
        <v>4295</v>
      </c>
      <c r="N1122" s="63" t="s">
        <v>4278</v>
      </c>
      <c r="O1122" s="63"/>
    </row>
    <row r="1123" spans="1:15">
      <c r="A1123" s="99">
        <v>10168613</v>
      </c>
      <c r="B1123" s="63" t="s">
        <v>1447</v>
      </c>
      <c r="C1123" s="63" t="s">
        <v>107</v>
      </c>
      <c r="D1123" s="63" t="s">
        <v>807</v>
      </c>
      <c r="E1123" s="63" t="s">
        <v>5900</v>
      </c>
      <c r="F1123" s="63" t="s">
        <v>13412</v>
      </c>
      <c r="G1123" s="63" t="s">
        <v>5895</v>
      </c>
      <c r="H1123" s="63"/>
      <c r="I1123" s="63" t="s">
        <v>13409</v>
      </c>
      <c r="J1123" s="63" t="s">
        <v>4318</v>
      </c>
      <c r="K1123" s="63" t="s">
        <v>4284</v>
      </c>
      <c r="L1123" s="63" t="s">
        <v>109</v>
      </c>
      <c r="M1123" s="63" t="s">
        <v>4295</v>
      </c>
      <c r="N1123" s="63" t="s">
        <v>4363</v>
      </c>
      <c r="O1123" s="63"/>
    </row>
    <row r="1124" spans="1:15">
      <c r="A1124" s="99">
        <v>10168614</v>
      </c>
      <c r="B1124" s="63" t="s">
        <v>1440</v>
      </c>
      <c r="C1124" s="63" t="s">
        <v>107</v>
      </c>
      <c r="D1124" s="63" t="s">
        <v>807</v>
      </c>
      <c r="E1124" s="63" t="s">
        <v>12378</v>
      </c>
      <c r="F1124" s="63" t="s">
        <v>1439</v>
      </c>
      <c r="G1124" s="63" t="s">
        <v>5895</v>
      </c>
      <c r="H1124" s="63"/>
      <c r="I1124" s="63" t="s">
        <v>13409</v>
      </c>
      <c r="J1124" s="63" t="s">
        <v>13414</v>
      </c>
      <c r="K1124" s="63" t="s">
        <v>5997</v>
      </c>
      <c r="L1124" s="63" t="s">
        <v>110</v>
      </c>
      <c r="M1124" s="63" t="s">
        <v>4281</v>
      </c>
      <c r="N1124" s="63" t="s">
        <v>4363</v>
      </c>
      <c r="O1124" s="63"/>
    </row>
    <row r="1125" spans="1:15">
      <c r="A1125" s="99">
        <v>10168615</v>
      </c>
      <c r="B1125" s="63" t="s">
        <v>1440</v>
      </c>
      <c r="C1125" s="63" t="s">
        <v>107</v>
      </c>
      <c r="D1125" s="63" t="s">
        <v>807</v>
      </c>
      <c r="E1125" s="63" t="s">
        <v>1463</v>
      </c>
      <c r="F1125" s="63"/>
      <c r="G1125" s="63" t="s">
        <v>5895</v>
      </c>
      <c r="H1125" s="63"/>
      <c r="I1125" s="63" t="s">
        <v>13369</v>
      </c>
      <c r="J1125" s="63"/>
      <c r="K1125" s="63" t="s">
        <v>5440</v>
      </c>
      <c r="L1125" s="63" t="s">
        <v>5441</v>
      </c>
      <c r="M1125" s="63" t="s">
        <v>4295</v>
      </c>
      <c r="N1125" s="63" t="s">
        <v>4278</v>
      </c>
      <c r="O1125" s="63"/>
    </row>
    <row r="1126" spans="1:15">
      <c r="A1126" s="99">
        <v>10168616</v>
      </c>
      <c r="B1126" s="63" t="s">
        <v>1456</v>
      </c>
      <c r="C1126" s="63" t="s">
        <v>107</v>
      </c>
      <c r="D1126" s="63" t="s">
        <v>807</v>
      </c>
      <c r="E1126" s="63" t="s">
        <v>1464</v>
      </c>
      <c r="F1126" s="63" t="s">
        <v>1439</v>
      </c>
      <c r="G1126" s="63" t="s">
        <v>5895</v>
      </c>
      <c r="H1126" s="63"/>
      <c r="I1126" s="63" t="s">
        <v>13409</v>
      </c>
      <c r="J1126" s="63" t="s">
        <v>7127</v>
      </c>
      <c r="K1126" s="63" t="s">
        <v>4284</v>
      </c>
      <c r="L1126" s="63" t="s">
        <v>109</v>
      </c>
      <c r="M1126" s="63" t="s">
        <v>4295</v>
      </c>
      <c r="N1126" s="63" t="s">
        <v>4363</v>
      </c>
      <c r="O1126" s="63"/>
    </row>
    <row r="1127" spans="1:15">
      <c r="A1127" s="99">
        <v>10168617</v>
      </c>
      <c r="B1127" s="63" t="s">
        <v>1437</v>
      </c>
      <c r="C1127" s="63" t="s">
        <v>107</v>
      </c>
      <c r="D1127" s="63" t="s">
        <v>807</v>
      </c>
      <c r="E1127" s="63" t="s">
        <v>1465</v>
      </c>
      <c r="F1127" s="63" t="s">
        <v>1439</v>
      </c>
      <c r="G1127" s="63" t="s">
        <v>5895</v>
      </c>
      <c r="H1127" s="63"/>
      <c r="I1127" s="63" t="s">
        <v>13409</v>
      </c>
      <c r="J1127" s="63" t="s">
        <v>5348</v>
      </c>
      <c r="K1127" s="63" t="s">
        <v>9304</v>
      </c>
      <c r="L1127" s="63" t="s">
        <v>110</v>
      </c>
      <c r="M1127" s="63" t="s">
        <v>4295</v>
      </c>
      <c r="N1127" s="63" t="s">
        <v>4363</v>
      </c>
      <c r="O1127" s="63"/>
    </row>
    <row r="1128" spans="1:15">
      <c r="A1128" s="99">
        <v>10168618</v>
      </c>
      <c r="B1128" s="63" t="s">
        <v>1456</v>
      </c>
      <c r="C1128" s="63" t="s">
        <v>107</v>
      </c>
      <c r="D1128" s="63" t="s">
        <v>807</v>
      </c>
      <c r="E1128" s="63" t="s">
        <v>1466</v>
      </c>
      <c r="F1128" s="63" t="s">
        <v>1439</v>
      </c>
      <c r="G1128" s="63" t="s">
        <v>5895</v>
      </c>
      <c r="H1128" s="63"/>
      <c r="I1128" s="63" t="s">
        <v>13409</v>
      </c>
      <c r="J1128" s="63" t="s">
        <v>7127</v>
      </c>
      <c r="K1128" s="63" t="s">
        <v>4284</v>
      </c>
      <c r="L1128" s="63" t="s">
        <v>4513</v>
      </c>
      <c r="M1128" s="63" t="s">
        <v>4295</v>
      </c>
      <c r="N1128" s="63" t="s">
        <v>4363</v>
      </c>
      <c r="O1128" s="63"/>
    </row>
    <row r="1129" spans="1:15">
      <c r="A1129" s="99">
        <v>10168619</v>
      </c>
      <c r="B1129" s="63" t="s">
        <v>1447</v>
      </c>
      <c r="C1129" s="63" t="s">
        <v>107</v>
      </c>
      <c r="D1129" s="63" t="s">
        <v>816</v>
      </c>
      <c r="E1129" s="63" t="s">
        <v>1467</v>
      </c>
      <c r="F1129" s="63"/>
      <c r="G1129" s="63" t="s">
        <v>5895</v>
      </c>
      <c r="H1129" s="63"/>
      <c r="I1129" s="63" t="s">
        <v>13369</v>
      </c>
      <c r="J1129" s="63"/>
      <c r="K1129" s="63" t="s">
        <v>9183</v>
      </c>
      <c r="L1129" s="63" t="s">
        <v>390</v>
      </c>
      <c r="M1129" s="63" t="s">
        <v>4295</v>
      </c>
      <c r="N1129" s="63" t="s">
        <v>4363</v>
      </c>
      <c r="O1129" s="63"/>
    </row>
    <row r="1130" spans="1:15">
      <c r="A1130" s="99">
        <v>10168620</v>
      </c>
      <c r="B1130" s="63" t="s">
        <v>1447</v>
      </c>
      <c r="C1130" s="63" t="s">
        <v>107</v>
      </c>
      <c r="D1130" s="63" t="s">
        <v>816</v>
      </c>
      <c r="E1130" s="63" t="s">
        <v>5902</v>
      </c>
      <c r="F1130" s="63" t="s">
        <v>13412</v>
      </c>
      <c r="G1130" s="63" t="s">
        <v>5895</v>
      </c>
      <c r="H1130" s="63"/>
      <c r="I1130" s="63" t="s">
        <v>13409</v>
      </c>
      <c r="J1130" s="63"/>
      <c r="K1130" s="63" t="s">
        <v>4284</v>
      </c>
      <c r="L1130" s="63" t="s">
        <v>5820</v>
      </c>
      <c r="M1130" s="63" t="s">
        <v>4295</v>
      </c>
      <c r="N1130" s="63" t="s">
        <v>4363</v>
      </c>
      <c r="O1130" s="63"/>
    </row>
    <row r="1131" spans="1:15">
      <c r="A1131" s="99">
        <v>10168804</v>
      </c>
      <c r="B1131" s="63" t="s">
        <v>1325</v>
      </c>
      <c r="C1131" s="63" t="s">
        <v>101</v>
      </c>
      <c r="D1131" s="63" t="s">
        <v>1395</v>
      </c>
      <c r="E1131" s="63" t="s">
        <v>13997</v>
      </c>
      <c r="F1131" s="63" t="s">
        <v>1469</v>
      </c>
      <c r="G1131" s="63" t="s">
        <v>13998</v>
      </c>
      <c r="H1131" s="63"/>
      <c r="I1131" s="63" t="s">
        <v>13999</v>
      </c>
      <c r="J1131" s="63"/>
      <c r="K1131" s="63" t="s">
        <v>12672</v>
      </c>
      <c r="L1131" s="63" t="s">
        <v>12672</v>
      </c>
      <c r="M1131" s="63" t="s">
        <v>12673</v>
      </c>
      <c r="N1131" s="63" t="s">
        <v>4363</v>
      </c>
      <c r="O1131" s="63"/>
    </row>
    <row r="1132" spans="1:15">
      <c r="A1132" s="99">
        <v>10168895</v>
      </c>
      <c r="B1132" s="63" t="s">
        <v>7534</v>
      </c>
      <c r="C1132" s="63" t="s">
        <v>96</v>
      </c>
      <c r="D1132" s="63" t="s">
        <v>7535</v>
      </c>
      <c r="E1132" s="63"/>
      <c r="F1132" s="63" t="s">
        <v>14707</v>
      </c>
      <c r="G1132" s="63" t="s">
        <v>7536</v>
      </c>
      <c r="H1132" s="63"/>
      <c r="I1132" s="63" t="s">
        <v>12593</v>
      </c>
      <c r="J1132" s="63" t="s">
        <v>7537</v>
      </c>
      <c r="K1132" s="63" t="s">
        <v>4284</v>
      </c>
      <c r="L1132" s="63" t="s">
        <v>4299</v>
      </c>
      <c r="M1132" s="63" t="s">
        <v>4295</v>
      </c>
      <c r="N1132" s="63" t="s">
        <v>4278</v>
      </c>
      <c r="O1132" s="63"/>
    </row>
    <row r="1133" spans="1:15">
      <c r="A1133" s="99">
        <v>10168896</v>
      </c>
      <c r="B1133" s="63" t="s">
        <v>6840</v>
      </c>
      <c r="C1133" s="63" t="s">
        <v>101</v>
      </c>
      <c r="D1133" s="63" t="s">
        <v>1395</v>
      </c>
      <c r="E1133" s="63"/>
      <c r="F1133" s="63" t="s">
        <v>14119</v>
      </c>
      <c r="G1133" s="63" t="s">
        <v>6841</v>
      </c>
      <c r="H1133" s="63"/>
      <c r="I1133" s="63" t="s">
        <v>12593</v>
      </c>
      <c r="J1133" s="63" t="s">
        <v>4367</v>
      </c>
      <c r="K1133" s="63" t="s">
        <v>4284</v>
      </c>
      <c r="L1133" s="63" t="s">
        <v>4447</v>
      </c>
      <c r="M1133" s="63" t="s">
        <v>4448</v>
      </c>
      <c r="N1133" s="63" t="s">
        <v>4278</v>
      </c>
      <c r="O1133" s="63"/>
    </row>
    <row r="1134" spans="1:15">
      <c r="A1134" s="99">
        <v>10168897</v>
      </c>
      <c r="B1134" s="63" t="s">
        <v>6840</v>
      </c>
      <c r="C1134" s="63" t="s">
        <v>101</v>
      </c>
      <c r="D1134" s="63" t="s">
        <v>1395</v>
      </c>
      <c r="E1134" s="63"/>
      <c r="F1134" s="63" t="s">
        <v>14119</v>
      </c>
      <c r="G1134" s="63" t="s">
        <v>6841</v>
      </c>
      <c r="H1134" s="63"/>
      <c r="I1134" s="63" t="s">
        <v>12593</v>
      </c>
      <c r="J1134" s="63" t="s">
        <v>4367</v>
      </c>
      <c r="K1134" s="63" t="s">
        <v>4284</v>
      </c>
      <c r="L1134" s="63" t="s">
        <v>6842</v>
      </c>
      <c r="M1134" s="63" t="s">
        <v>6843</v>
      </c>
      <c r="N1134" s="63" t="s">
        <v>4278</v>
      </c>
      <c r="O1134" s="63"/>
    </row>
    <row r="1135" spans="1:15">
      <c r="A1135" s="99">
        <v>10168901</v>
      </c>
      <c r="B1135" s="63" t="s">
        <v>4364</v>
      </c>
      <c r="C1135" s="63" t="s">
        <v>101</v>
      </c>
      <c r="D1135" s="63" t="s">
        <v>4365</v>
      </c>
      <c r="E1135" s="63"/>
      <c r="F1135" s="63" t="s">
        <v>12592</v>
      </c>
      <c r="G1135" s="63" t="s">
        <v>4366</v>
      </c>
      <c r="H1135" s="63"/>
      <c r="I1135" s="63" t="s">
        <v>12593</v>
      </c>
      <c r="J1135" s="63" t="s">
        <v>4367</v>
      </c>
      <c r="K1135" s="63" t="s">
        <v>4284</v>
      </c>
      <c r="L1135" s="63" t="s">
        <v>4368</v>
      </c>
      <c r="M1135" s="63" t="s">
        <v>4304</v>
      </c>
      <c r="N1135" s="63" t="s">
        <v>4278</v>
      </c>
      <c r="O1135" s="63"/>
    </row>
    <row r="1136" spans="1:15">
      <c r="A1136" s="99">
        <v>10168917</v>
      </c>
      <c r="B1136" s="63" t="s">
        <v>1325</v>
      </c>
      <c r="C1136" s="63" t="s">
        <v>101</v>
      </c>
      <c r="D1136" s="63" t="s">
        <v>1395</v>
      </c>
      <c r="E1136" s="63"/>
      <c r="F1136" s="63" t="s">
        <v>13990</v>
      </c>
      <c r="G1136" s="63" t="s">
        <v>13991</v>
      </c>
      <c r="H1136" s="63"/>
      <c r="I1136" s="63" t="s">
        <v>13409</v>
      </c>
      <c r="J1136" s="63"/>
      <c r="K1136" s="63" t="s">
        <v>12672</v>
      </c>
      <c r="L1136" s="63" t="s">
        <v>12672</v>
      </c>
      <c r="M1136" s="63" t="s">
        <v>12673</v>
      </c>
      <c r="N1136" s="63" t="s">
        <v>4363</v>
      </c>
      <c r="O1136" s="63"/>
    </row>
    <row r="1137" spans="1:15">
      <c r="A1137" s="99">
        <v>10168918</v>
      </c>
      <c r="B1137" s="63" t="s">
        <v>1325</v>
      </c>
      <c r="C1137" s="63" t="s">
        <v>101</v>
      </c>
      <c r="D1137" s="63" t="s">
        <v>1395</v>
      </c>
      <c r="E1137" s="63" t="s">
        <v>14000</v>
      </c>
      <c r="F1137" s="63" t="s">
        <v>13990</v>
      </c>
      <c r="G1137" s="63" t="s">
        <v>13991</v>
      </c>
      <c r="H1137" s="63"/>
      <c r="I1137" s="63" t="s">
        <v>13409</v>
      </c>
      <c r="J1137" s="63"/>
      <c r="K1137" s="63" t="s">
        <v>12672</v>
      </c>
      <c r="L1137" s="63" t="s">
        <v>12672</v>
      </c>
      <c r="M1137" s="63" t="s">
        <v>12673</v>
      </c>
      <c r="N1137" s="63" t="s">
        <v>4363</v>
      </c>
      <c r="O1137" s="63"/>
    </row>
    <row r="1138" spans="1:15">
      <c r="A1138" s="99">
        <v>10168919</v>
      </c>
      <c r="B1138" s="63" t="s">
        <v>1325</v>
      </c>
      <c r="C1138" s="63" t="s">
        <v>101</v>
      </c>
      <c r="D1138" s="63" t="s">
        <v>1395</v>
      </c>
      <c r="E1138" s="63"/>
      <c r="F1138" s="63" t="s">
        <v>13990</v>
      </c>
      <c r="G1138" s="63" t="s">
        <v>13991</v>
      </c>
      <c r="H1138" s="63"/>
      <c r="I1138" s="63" t="s">
        <v>13409</v>
      </c>
      <c r="J1138" s="63"/>
      <c r="K1138" s="63" t="s">
        <v>12672</v>
      </c>
      <c r="L1138" s="63" t="s">
        <v>12672</v>
      </c>
      <c r="M1138" s="63" t="s">
        <v>12673</v>
      </c>
      <c r="N1138" s="63" t="s">
        <v>4363</v>
      </c>
      <c r="O1138" s="63"/>
    </row>
    <row r="1139" spans="1:15">
      <c r="A1139" s="99">
        <v>10168920</v>
      </c>
      <c r="B1139" s="63" t="s">
        <v>1325</v>
      </c>
      <c r="C1139" s="63" t="s">
        <v>101</v>
      </c>
      <c r="D1139" s="63" t="s">
        <v>1395</v>
      </c>
      <c r="E1139" s="63"/>
      <c r="F1139" s="63" t="s">
        <v>13990</v>
      </c>
      <c r="G1139" s="63" t="s">
        <v>13991</v>
      </c>
      <c r="H1139" s="63"/>
      <c r="I1139" s="63" t="s">
        <v>13409</v>
      </c>
      <c r="J1139" s="63"/>
      <c r="K1139" s="63" t="s">
        <v>12672</v>
      </c>
      <c r="L1139" s="63" t="s">
        <v>12672</v>
      </c>
      <c r="M1139" s="63" t="s">
        <v>12673</v>
      </c>
      <c r="N1139" s="63" t="s">
        <v>4363</v>
      </c>
      <c r="O1139" s="63"/>
    </row>
    <row r="1140" spans="1:15">
      <c r="A1140" s="99">
        <v>10168996</v>
      </c>
      <c r="B1140" s="63" t="s">
        <v>6564</v>
      </c>
      <c r="C1140" s="63" t="s">
        <v>13816</v>
      </c>
      <c r="D1140" s="63" t="s">
        <v>1701</v>
      </c>
      <c r="E1140" s="63" t="s">
        <v>6565</v>
      </c>
      <c r="F1140" s="63" t="s">
        <v>13817</v>
      </c>
      <c r="G1140" s="63" t="s">
        <v>6566</v>
      </c>
      <c r="H1140" s="63"/>
      <c r="I1140" s="63" t="s">
        <v>13818</v>
      </c>
      <c r="J1140" s="63" t="s">
        <v>4522</v>
      </c>
      <c r="K1140" s="63" t="s">
        <v>4284</v>
      </c>
      <c r="L1140" s="63" t="s">
        <v>4362</v>
      </c>
      <c r="M1140" s="63" t="s">
        <v>6449</v>
      </c>
      <c r="N1140" s="63" t="s">
        <v>4278</v>
      </c>
      <c r="O1140" s="63"/>
    </row>
    <row r="1141" spans="1:15">
      <c r="A1141" s="99">
        <v>10169329</v>
      </c>
      <c r="B1141" s="63" t="s">
        <v>6844</v>
      </c>
      <c r="C1141" s="63" t="s">
        <v>101</v>
      </c>
      <c r="D1141" s="63" t="s">
        <v>1395</v>
      </c>
      <c r="E1141" s="63" t="s">
        <v>1486</v>
      </c>
      <c r="F1141" s="63" t="s">
        <v>1487</v>
      </c>
      <c r="G1141" s="63" t="s">
        <v>6845</v>
      </c>
      <c r="H1141" s="63"/>
      <c r="I1141" s="63" t="s">
        <v>14120</v>
      </c>
      <c r="J1141" s="63"/>
      <c r="K1141" s="63" t="s">
        <v>4302</v>
      </c>
      <c r="L1141" s="63" t="s">
        <v>4456</v>
      </c>
      <c r="M1141" s="63" t="s">
        <v>6846</v>
      </c>
      <c r="N1141" s="63" t="s">
        <v>4363</v>
      </c>
      <c r="O1141" s="63"/>
    </row>
    <row r="1142" spans="1:15">
      <c r="A1142" s="99">
        <v>10169397</v>
      </c>
      <c r="B1142" s="63" t="s">
        <v>7483</v>
      </c>
      <c r="C1142" s="63" t="s">
        <v>12860</v>
      </c>
      <c r="D1142" s="63" t="s">
        <v>4283</v>
      </c>
      <c r="E1142" s="63"/>
      <c r="F1142" s="63" t="s">
        <v>14597</v>
      </c>
      <c r="G1142" s="63" t="s">
        <v>7484</v>
      </c>
      <c r="H1142" s="63"/>
      <c r="I1142" s="63" t="s">
        <v>14598</v>
      </c>
      <c r="J1142" s="63" t="s">
        <v>7485</v>
      </c>
      <c r="K1142" s="63" t="s">
        <v>4284</v>
      </c>
      <c r="L1142" s="63" t="s">
        <v>4389</v>
      </c>
      <c r="M1142" s="63" t="s">
        <v>4374</v>
      </c>
      <c r="N1142" s="63" t="s">
        <v>4278</v>
      </c>
      <c r="O1142" s="63"/>
    </row>
    <row r="1143" spans="1:15">
      <c r="A1143" s="99">
        <v>10169400</v>
      </c>
      <c r="B1143" s="63" t="s">
        <v>6552</v>
      </c>
      <c r="C1143" s="63" t="s">
        <v>101</v>
      </c>
      <c r="D1143" s="63" t="s">
        <v>1396</v>
      </c>
      <c r="E1143" s="63" t="s">
        <v>1489</v>
      </c>
      <c r="F1143" s="63" t="s">
        <v>13819</v>
      </c>
      <c r="G1143" s="63" t="s">
        <v>6553</v>
      </c>
      <c r="H1143" s="63"/>
      <c r="I1143" s="63" t="s">
        <v>13820</v>
      </c>
      <c r="J1143" s="63" t="s">
        <v>4367</v>
      </c>
      <c r="K1143" s="63" t="s">
        <v>5366</v>
      </c>
      <c r="L1143" s="63" t="s">
        <v>5367</v>
      </c>
      <c r="M1143" s="63" t="s">
        <v>4494</v>
      </c>
      <c r="N1143" s="63" t="s">
        <v>4278</v>
      </c>
      <c r="O1143" s="63"/>
    </row>
    <row r="1144" spans="1:15">
      <c r="A1144" s="99">
        <v>10169401</v>
      </c>
      <c r="B1144" s="63" t="s">
        <v>6564</v>
      </c>
      <c r="C1144" s="63" t="s">
        <v>101</v>
      </c>
      <c r="D1144" s="63" t="s">
        <v>1701</v>
      </c>
      <c r="E1144" s="63"/>
      <c r="F1144" s="63" t="s">
        <v>13821</v>
      </c>
      <c r="G1144" s="63" t="s">
        <v>6566</v>
      </c>
      <c r="H1144" s="63"/>
      <c r="I1144" s="63" t="s">
        <v>13820</v>
      </c>
      <c r="J1144" s="63" t="s">
        <v>4367</v>
      </c>
      <c r="K1144" s="63" t="s">
        <v>4302</v>
      </c>
      <c r="L1144" s="63" t="s">
        <v>4283</v>
      </c>
      <c r="M1144" s="63" t="s">
        <v>4540</v>
      </c>
      <c r="N1144" s="63" t="s">
        <v>4278</v>
      </c>
      <c r="O1144" s="63"/>
    </row>
    <row r="1145" spans="1:15">
      <c r="A1145" s="99">
        <v>10169834</v>
      </c>
      <c r="B1145" s="63" t="s">
        <v>1325</v>
      </c>
      <c r="C1145" s="63" t="s">
        <v>101</v>
      </c>
      <c r="D1145" s="63" t="s">
        <v>1395</v>
      </c>
      <c r="E1145" s="63"/>
      <c r="F1145" s="63" t="s">
        <v>13990</v>
      </c>
      <c r="G1145" s="63" t="s">
        <v>13991</v>
      </c>
      <c r="H1145" s="63"/>
      <c r="I1145" s="63" t="s">
        <v>13409</v>
      </c>
      <c r="J1145" s="63"/>
      <c r="K1145" s="63" t="s">
        <v>12672</v>
      </c>
      <c r="L1145" s="63" t="s">
        <v>12672</v>
      </c>
      <c r="M1145" s="63" t="s">
        <v>12673</v>
      </c>
      <c r="N1145" s="63" t="s">
        <v>4363</v>
      </c>
      <c r="O1145" s="63"/>
    </row>
    <row r="1146" spans="1:15">
      <c r="A1146" s="99">
        <v>10169846</v>
      </c>
      <c r="B1146" s="63" t="s">
        <v>1325</v>
      </c>
      <c r="C1146" s="63" t="s">
        <v>101</v>
      </c>
      <c r="D1146" s="63" t="s">
        <v>1395</v>
      </c>
      <c r="E1146" s="63" t="s">
        <v>14001</v>
      </c>
      <c r="F1146" s="63" t="s">
        <v>1493</v>
      </c>
      <c r="G1146" s="63" t="s">
        <v>6746</v>
      </c>
      <c r="H1146" s="63"/>
      <c r="I1146" s="63" t="s">
        <v>14002</v>
      </c>
      <c r="J1146" s="63"/>
      <c r="K1146" s="63" t="s">
        <v>12672</v>
      </c>
      <c r="L1146" s="63" t="s">
        <v>12672</v>
      </c>
      <c r="M1146" s="63" t="s">
        <v>12673</v>
      </c>
      <c r="N1146" s="63" t="s">
        <v>4363</v>
      </c>
      <c r="O1146" s="63"/>
    </row>
    <row r="1147" spans="1:15">
      <c r="A1147" s="99">
        <v>10169847</v>
      </c>
      <c r="B1147" s="63" t="s">
        <v>1325</v>
      </c>
      <c r="C1147" s="63" t="s">
        <v>101</v>
      </c>
      <c r="D1147" s="63" t="s">
        <v>1395</v>
      </c>
      <c r="E1147" s="63" t="s">
        <v>14003</v>
      </c>
      <c r="F1147" s="63" t="s">
        <v>1493</v>
      </c>
      <c r="G1147" s="63" t="s">
        <v>6746</v>
      </c>
      <c r="H1147" s="63"/>
      <c r="I1147" s="63" t="s">
        <v>14002</v>
      </c>
      <c r="J1147" s="63"/>
      <c r="K1147" s="63" t="s">
        <v>12672</v>
      </c>
      <c r="L1147" s="63" t="s">
        <v>12672</v>
      </c>
      <c r="M1147" s="63" t="s">
        <v>12673</v>
      </c>
      <c r="N1147" s="63" t="s">
        <v>4363</v>
      </c>
      <c r="O1147" s="63"/>
    </row>
    <row r="1148" spans="1:15">
      <c r="A1148" s="99">
        <v>10169855</v>
      </c>
      <c r="B1148" s="63" t="s">
        <v>1325</v>
      </c>
      <c r="C1148" s="63" t="s">
        <v>101</v>
      </c>
      <c r="D1148" s="63" t="s">
        <v>1395</v>
      </c>
      <c r="E1148" s="63" t="s">
        <v>14004</v>
      </c>
      <c r="F1148" s="63" t="s">
        <v>1493</v>
      </c>
      <c r="G1148" s="63" t="s">
        <v>6746</v>
      </c>
      <c r="H1148" s="63"/>
      <c r="I1148" s="63" t="s">
        <v>14002</v>
      </c>
      <c r="J1148" s="63"/>
      <c r="K1148" s="63" t="s">
        <v>12672</v>
      </c>
      <c r="L1148" s="63" t="s">
        <v>12672</v>
      </c>
      <c r="M1148" s="63" t="s">
        <v>12673</v>
      </c>
      <c r="N1148" s="63" t="s">
        <v>4363</v>
      </c>
      <c r="O1148" s="63"/>
    </row>
    <row r="1149" spans="1:15">
      <c r="A1149" s="99">
        <v>10169859</v>
      </c>
      <c r="B1149" s="63" t="s">
        <v>1325</v>
      </c>
      <c r="C1149" s="63" t="s">
        <v>101</v>
      </c>
      <c r="D1149" s="63" t="s">
        <v>1395</v>
      </c>
      <c r="E1149" s="63" t="s">
        <v>14005</v>
      </c>
      <c r="F1149" s="63" t="s">
        <v>1493</v>
      </c>
      <c r="G1149" s="63" t="s">
        <v>6746</v>
      </c>
      <c r="H1149" s="63"/>
      <c r="I1149" s="63" t="s">
        <v>14002</v>
      </c>
      <c r="J1149" s="63"/>
      <c r="K1149" s="63" t="s">
        <v>12672</v>
      </c>
      <c r="L1149" s="63" t="s">
        <v>12672</v>
      </c>
      <c r="M1149" s="63" t="s">
        <v>12673</v>
      </c>
      <c r="N1149" s="63" t="s">
        <v>4363</v>
      </c>
      <c r="O1149" s="63"/>
    </row>
    <row r="1150" spans="1:15">
      <c r="A1150" s="99">
        <v>10169860</v>
      </c>
      <c r="B1150" s="63" t="s">
        <v>1325</v>
      </c>
      <c r="C1150" s="63" t="s">
        <v>101</v>
      </c>
      <c r="D1150" s="63" t="s">
        <v>1395</v>
      </c>
      <c r="E1150" s="63" t="s">
        <v>14006</v>
      </c>
      <c r="F1150" s="63" t="s">
        <v>1493</v>
      </c>
      <c r="G1150" s="63" t="s">
        <v>6746</v>
      </c>
      <c r="H1150" s="63"/>
      <c r="I1150" s="63" t="s">
        <v>14002</v>
      </c>
      <c r="J1150" s="63"/>
      <c r="K1150" s="63" t="s">
        <v>12672</v>
      </c>
      <c r="L1150" s="63" t="s">
        <v>12672</v>
      </c>
      <c r="M1150" s="63" t="s">
        <v>12673</v>
      </c>
      <c r="N1150" s="63" t="s">
        <v>4363</v>
      </c>
      <c r="O1150" s="63"/>
    </row>
    <row r="1151" spans="1:15">
      <c r="A1151" s="99">
        <v>10169861</v>
      </c>
      <c r="B1151" s="63" t="s">
        <v>9492</v>
      </c>
      <c r="C1151" s="63" t="s">
        <v>101</v>
      </c>
      <c r="D1151" s="63" t="s">
        <v>1395</v>
      </c>
      <c r="E1151" s="63" t="s">
        <v>14121</v>
      </c>
      <c r="F1151" s="63" t="s">
        <v>1493</v>
      </c>
      <c r="G1151" s="63" t="s">
        <v>6746</v>
      </c>
      <c r="H1151" s="63"/>
      <c r="I1151" s="63" t="s">
        <v>14002</v>
      </c>
      <c r="J1151" s="63"/>
      <c r="K1151" s="63" t="s">
        <v>12672</v>
      </c>
      <c r="L1151" s="63" t="s">
        <v>12672</v>
      </c>
      <c r="M1151" s="63" t="s">
        <v>12673</v>
      </c>
      <c r="N1151" s="63" t="s">
        <v>4363</v>
      </c>
      <c r="O1151" s="63"/>
    </row>
    <row r="1152" spans="1:15">
      <c r="A1152" s="99">
        <v>10169862</v>
      </c>
      <c r="B1152" s="63" t="s">
        <v>1325</v>
      </c>
      <c r="C1152" s="63" t="s">
        <v>101</v>
      </c>
      <c r="D1152" s="63" t="s">
        <v>1395</v>
      </c>
      <c r="E1152" s="63" t="s">
        <v>14007</v>
      </c>
      <c r="F1152" s="63" t="s">
        <v>1493</v>
      </c>
      <c r="G1152" s="63" t="s">
        <v>6746</v>
      </c>
      <c r="H1152" s="63"/>
      <c r="I1152" s="63" t="s">
        <v>14002</v>
      </c>
      <c r="J1152" s="63"/>
      <c r="K1152" s="63" t="s">
        <v>12672</v>
      </c>
      <c r="L1152" s="63" t="s">
        <v>12672</v>
      </c>
      <c r="M1152" s="63" t="s">
        <v>12673</v>
      </c>
      <c r="N1152" s="63" t="s">
        <v>4363</v>
      </c>
      <c r="O1152" s="63"/>
    </row>
    <row r="1153" spans="1:15">
      <c r="A1153" s="99">
        <v>10169864</v>
      </c>
      <c r="B1153" s="63" t="s">
        <v>1325</v>
      </c>
      <c r="C1153" s="63" t="s">
        <v>101</v>
      </c>
      <c r="D1153" s="63" t="s">
        <v>1395</v>
      </c>
      <c r="E1153" s="63" t="s">
        <v>14008</v>
      </c>
      <c r="F1153" s="63" t="s">
        <v>1493</v>
      </c>
      <c r="G1153" s="63" t="s">
        <v>6746</v>
      </c>
      <c r="H1153" s="63"/>
      <c r="I1153" s="63" t="s">
        <v>14002</v>
      </c>
      <c r="J1153" s="63"/>
      <c r="K1153" s="63" t="s">
        <v>12672</v>
      </c>
      <c r="L1153" s="63" t="s">
        <v>12672</v>
      </c>
      <c r="M1153" s="63" t="s">
        <v>12673</v>
      </c>
      <c r="N1153" s="63" t="s">
        <v>4363</v>
      </c>
      <c r="O1153" s="63"/>
    </row>
    <row r="1154" spans="1:15">
      <c r="A1154" s="99">
        <v>10169865</v>
      </c>
      <c r="B1154" s="63" t="s">
        <v>1325</v>
      </c>
      <c r="C1154" s="63" t="s">
        <v>101</v>
      </c>
      <c r="D1154" s="63" t="s">
        <v>1395</v>
      </c>
      <c r="E1154" s="63" t="s">
        <v>14009</v>
      </c>
      <c r="F1154" s="63" t="s">
        <v>1493</v>
      </c>
      <c r="G1154" s="63" t="s">
        <v>6746</v>
      </c>
      <c r="H1154" s="63"/>
      <c r="I1154" s="63" t="s">
        <v>14002</v>
      </c>
      <c r="J1154" s="63"/>
      <c r="K1154" s="63" t="s">
        <v>12672</v>
      </c>
      <c r="L1154" s="63" t="s">
        <v>12672</v>
      </c>
      <c r="M1154" s="63" t="s">
        <v>12673</v>
      </c>
      <c r="N1154" s="63" t="s">
        <v>4363</v>
      </c>
      <c r="O1154" s="63"/>
    </row>
    <row r="1155" spans="1:15">
      <c r="A1155" s="99">
        <v>10169866</v>
      </c>
      <c r="B1155" s="63" t="s">
        <v>1325</v>
      </c>
      <c r="C1155" s="63" t="s">
        <v>101</v>
      </c>
      <c r="D1155" s="63" t="s">
        <v>1395</v>
      </c>
      <c r="E1155" s="63" t="s">
        <v>14010</v>
      </c>
      <c r="F1155" s="63" t="s">
        <v>1493</v>
      </c>
      <c r="G1155" s="63" t="s">
        <v>6746</v>
      </c>
      <c r="H1155" s="63"/>
      <c r="I1155" s="63" t="s">
        <v>14002</v>
      </c>
      <c r="J1155" s="63"/>
      <c r="K1155" s="63" t="s">
        <v>12672</v>
      </c>
      <c r="L1155" s="63" t="s">
        <v>12672</v>
      </c>
      <c r="M1155" s="63" t="s">
        <v>12673</v>
      </c>
      <c r="N1155" s="63" t="s">
        <v>4363</v>
      </c>
      <c r="O1155" s="63"/>
    </row>
    <row r="1156" spans="1:15">
      <c r="A1156" s="99">
        <v>10169868</v>
      </c>
      <c r="B1156" s="63" t="s">
        <v>1325</v>
      </c>
      <c r="C1156" s="63" t="s">
        <v>101</v>
      </c>
      <c r="D1156" s="63" t="s">
        <v>1395</v>
      </c>
      <c r="E1156" s="63" t="s">
        <v>14011</v>
      </c>
      <c r="F1156" s="63" t="s">
        <v>1493</v>
      </c>
      <c r="G1156" s="63" t="s">
        <v>6746</v>
      </c>
      <c r="H1156" s="63"/>
      <c r="I1156" s="63" t="s">
        <v>14002</v>
      </c>
      <c r="J1156" s="63"/>
      <c r="K1156" s="63" t="s">
        <v>12672</v>
      </c>
      <c r="L1156" s="63" t="s">
        <v>12672</v>
      </c>
      <c r="M1156" s="63" t="s">
        <v>12673</v>
      </c>
      <c r="N1156" s="63" t="s">
        <v>4363</v>
      </c>
      <c r="O1156" s="63"/>
    </row>
    <row r="1157" spans="1:15">
      <c r="A1157" s="99">
        <v>10169870</v>
      </c>
      <c r="B1157" s="63" t="s">
        <v>1325</v>
      </c>
      <c r="C1157" s="63" t="s">
        <v>101</v>
      </c>
      <c r="D1157" s="63" t="s">
        <v>1395</v>
      </c>
      <c r="E1157" s="63" t="s">
        <v>14012</v>
      </c>
      <c r="F1157" s="63" t="s">
        <v>1493</v>
      </c>
      <c r="G1157" s="63" t="s">
        <v>6746</v>
      </c>
      <c r="H1157" s="63"/>
      <c r="I1157" s="63" t="s">
        <v>14002</v>
      </c>
      <c r="J1157" s="63"/>
      <c r="K1157" s="63" t="s">
        <v>12672</v>
      </c>
      <c r="L1157" s="63" t="s">
        <v>12672</v>
      </c>
      <c r="M1157" s="63" t="s">
        <v>12673</v>
      </c>
      <c r="N1157" s="63" t="s">
        <v>4363</v>
      </c>
      <c r="O1157" s="63"/>
    </row>
    <row r="1158" spans="1:15">
      <c r="A1158" s="99">
        <v>10169872</v>
      </c>
      <c r="B1158" s="63" t="s">
        <v>1325</v>
      </c>
      <c r="C1158" s="63" t="s">
        <v>101</v>
      </c>
      <c r="D1158" s="63" t="s">
        <v>1395</v>
      </c>
      <c r="E1158" s="63" t="s">
        <v>14013</v>
      </c>
      <c r="F1158" s="63" t="s">
        <v>1493</v>
      </c>
      <c r="G1158" s="63" t="s">
        <v>6746</v>
      </c>
      <c r="H1158" s="63"/>
      <c r="I1158" s="63" t="s">
        <v>14002</v>
      </c>
      <c r="J1158" s="63"/>
      <c r="K1158" s="63" t="s">
        <v>12672</v>
      </c>
      <c r="L1158" s="63" t="s">
        <v>12672</v>
      </c>
      <c r="M1158" s="63" t="s">
        <v>12673</v>
      </c>
      <c r="N1158" s="63" t="s">
        <v>4363</v>
      </c>
      <c r="O1158" s="63"/>
    </row>
    <row r="1159" spans="1:15">
      <c r="A1159" s="99">
        <v>10169875</v>
      </c>
      <c r="B1159" s="63" t="s">
        <v>1325</v>
      </c>
      <c r="C1159" s="63" t="s">
        <v>101</v>
      </c>
      <c r="D1159" s="63" t="s">
        <v>1395</v>
      </c>
      <c r="E1159" s="63" t="s">
        <v>14014</v>
      </c>
      <c r="F1159" s="63" t="s">
        <v>1493</v>
      </c>
      <c r="G1159" s="63" t="s">
        <v>6746</v>
      </c>
      <c r="H1159" s="63"/>
      <c r="I1159" s="63" t="s">
        <v>14002</v>
      </c>
      <c r="J1159" s="63"/>
      <c r="K1159" s="63" t="s">
        <v>12672</v>
      </c>
      <c r="L1159" s="63" t="s">
        <v>12672</v>
      </c>
      <c r="M1159" s="63" t="s">
        <v>12673</v>
      </c>
      <c r="N1159" s="63" t="s">
        <v>4363</v>
      </c>
      <c r="O1159" s="63"/>
    </row>
    <row r="1160" spans="1:15">
      <c r="A1160" s="99">
        <v>10169876</v>
      </c>
      <c r="B1160" s="63" t="s">
        <v>1325</v>
      </c>
      <c r="C1160" s="63" t="s">
        <v>101</v>
      </c>
      <c r="D1160" s="63" t="s">
        <v>1395</v>
      </c>
      <c r="E1160" s="63" t="s">
        <v>14015</v>
      </c>
      <c r="F1160" s="63" t="s">
        <v>1493</v>
      </c>
      <c r="G1160" s="63" t="s">
        <v>6746</v>
      </c>
      <c r="H1160" s="63"/>
      <c r="I1160" s="63" t="s">
        <v>14002</v>
      </c>
      <c r="J1160" s="63"/>
      <c r="K1160" s="63" t="s">
        <v>12672</v>
      </c>
      <c r="L1160" s="63" t="s">
        <v>12672</v>
      </c>
      <c r="M1160" s="63" t="s">
        <v>12673</v>
      </c>
      <c r="N1160" s="63" t="s">
        <v>4363</v>
      </c>
      <c r="O1160" s="63"/>
    </row>
    <row r="1161" spans="1:15">
      <c r="A1161" s="99">
        <v>10169877</v>
      </c>
      <c r="B1161" s="63" t="s">
        <v>1325</v>
      </c>
      <c r="C1161" s="63" t="s">
        <v>101</v>
      </c>
      <c r="D1161" s="63" t="s">
        <v>1395</v>
      </c>
      <c r="E1161" s="63" t="s">
        <v>14016</v>
      </c>
      <c r="F1161" s="63" t="s">
        <v>1493</v>
      </c>
      <c r="G1161" s="63" t="s">
        <v>6746</v>
      </c>
      <c r="H1161" s="63"/>
      <c r="I1161" s="63" t="s">
        <v>14002</v>
      </c>
      <c r="J1161" s="63"/>
      <c r="K1161" s="63" t="s">
        <v>12672</v>
      </c>
      <c r="L1161" s="63" t="s">
        <v>12672</v>
      </c>
      <c r="M1161" s="63" t="s">
        <v>12673</v>
      </c>
      <c r="N1161" s="63" t="s">
        <v>4363</v>
      </c>
      <c r="O1161" s="63"/>
    </row>
    <row r="1162" spans="1:15">
      <c r="A1162" s="99">
        <v>10169879</v>
      </c>
      <c r="B1162" s="63" t="s">
        <v>1325</v>
      </c>
      <c r="C1162" s="63" t="s">
        <v>101</v>
      </c>
      <c r="D1162" s="63" t="s">
        <v>1395</v>
      </c>
      <c r="E1162" s="63" t="s">
        <v>14017</v>
      </c>
      <c r="F1162" s="63" t="s">
        <v>1493</v>
      </c>
      <c r="G1162" s="63" t="s">
        <v>6746</v>
      </c>
      <c r="H1162" s="63"/>
      <c r="I1162" s="63" t="s">
        <v>14002</v>
      </c>
      <c r="J1162" s="63"/>
      <c r="K1162" s="63" t="s">
        <v>12672</v>
      </c>
      <c r="L1162" s="63" t="s">
        <v>12672</v>
      </c>
      <c r="M1162" s="63" t="s">
        <v>12673</v>
      </c>
      <c r="N1162" s="63" t="s">
        <v>4363</v>
      </c>
      <c r="O1162" s="63"/>
    </row>
    <row r="1163" spans="1:15">
      <c r="A1163" s="99">
        <v>10170081</v>
      </c>
      <c r="B1163" s="63" t="s">
        <v>6564</v>
      </c>
      <c r="C1163" s="63" t="s">
        <v>4283</v>
      </c>
      <c r="D1163" s="63" t="s">
        <v>1701</v>
      </c>
      <c r="E1163" s="63"/>
      <c r="F1163" s="63"/>
      <c r="G1163" s="63" t="s">
        <v>6567</v>
      </c>
      <c r="H1163" s="63"/>
      <c r="I1163" s="63"/>
      <c r="J1163" s="63" t="s">
        <v>6568</v>
      </c>
      <c r="K1163" s="63" t="s">
        <v>4284</v>
      </c>
      <c r="L1163" s="63" t="s">
        <v>4468</v>
      </c>
      <c r="M1163" s="63" t="s">
        <v>4307</v>
      </c>
      <c r="N1163" s="63" t="s">
        <v>4278</v>
      </c>
      <c r="O1163" s="63"/>
    </row>
    <row r="1164" spans="1:15">
      <c r="A1164" s="99">
        <v>10170109</v>
      </c>
      <c r="B1164" s="63" t="s">
        <v>6847</v>
      </c>
      <c r="C1164" s="63" t="s">
        <v>101</v>
      </c>
      <c r="D1164" s="63" t="s">
        <v>6848</v>
      </c>
      <c r="E1164" s="63" t="s">
        <v>1497</v>
      </c>
      <c r="F1164" s="63" t="s">
        <v>14122</v>
      </c>
      <c r="G1164" s="63" t="s">
        <v>6849</v>
      </c>
      <c r="H1164" s="63"/>
      <c r="I1164" s="63" t="s">
        <v>14123</v>
      </c>
      <c r="J1164" s="63"/>
      <c r="K1164" s="63" t="s">
        <v>4276</v>
      </c>
      <c r="L1164" s="63" t="s">
        <v>6060</v>
      </c>
      <c r="M1164" s="63" t="s">
        <v>14124</v>
      </c>
      <c r="N1164" s="63" t="s">
        <v>4363</v>
      </c>
      <c r="O1164" s="63"/>
    </row>
    <row r="1165" spans="1:15">
      <c r="A1165" s="99">
        <v>10170110</v>
      </c>
      <c r="B1165" s="63" t="s">
        <v>6847</v>
      </c>
      <c r="C1165" s="63" t="s">
        <v>101</v>
      </c>
      <c r="D1165" s="63" t="s">
        <v>6848</v>
      </c>
      <c r="E1165" s="63" t="s">
        <v>1499</v>
      </c>
      <c r="F1165" s="63" t="s">
        <v>14122</v>
      </c>
      <c r="G1165" s="63" t="s">
        <v>6849</v>
      </c>
      <c r="H1165" s="63"/>
      <c r="I1165" s="63" t="s">
        <v>14123</v>
      </c>
      <c r="J1165" s="63" t="s">
        <v>6616</v>
      </c>
      <c r="K1165" s="63" t="s">
        <v>4284</v>
      </c>
      <c r="L1165" s="63" t="s">
        <v>4524</v>
      </c>
      <c r="M1165" s="63" t="s">
        <v>6680</v>
      </c>
      <c r="N1165" s="63" t="s">
        <v>4363</v>
      </c>
      <c r="O1165" s="63"/>
    </row>
    <row r="1166" spans="1:15">
      <c r="A1166" s="99">
        <v>10170128</v>
      </c>
      <c r="B1166" s="63" t="s">
        <v>14282</v>
      </c>
      <c r="C1166" s="63" t="s">
        <v>101</v>
      </c>
      <c r="D1166" s="63"/>
      <c r="E1166" s="63" t="s">
        <v>1500</v>
      </c>
      <c r="F1166" s="63" t="s">
        <v>14283</v>
      </c>
      <c r="G1166" s="63" t="s">
        <v>14284</v>
      </c>
      <c r="H1166" s="63"/>
      <c r="I1166" s="63" t="s">
        <v>13736</v>
      </c>
      <c r="J1166" s="63"/>
      <c r="K1166" s="63" t="s">
        <v>4276</v>
      </c>
      <c r="L1166" s="63" t="s">
        <v>6060</v>
      </c>
      <c r="M1166" s="63" t="s">
        <v>14124</v>
      </c>
      <c r="N1166" s="63" t="s">
        <v>4363</v>
      </c>
      <c r="O1166" s="63"/>
    </row>
    <row r="1167" spans="1:15">
      <c r="A1167" s="99">
        <v>10170145</v>
      </c>
      <c r="B1167" s="63" t="s">
        <v>5903</v>
      </c>
      <c r="C1167" s="63" t="s">
        <v>107</v>
      </c>
      <c r="D1167" s="63" t="s">
        <v>1366</v>
      </c>
      <c r="E1167" s="63" t="s">
        <v>1502</v>
      </c>
      <c r="F1167" s="63" t="s">
        <v>13415</v>
      </c>
      <c r="G1167" s="63" t="s">
        <v>5510</v>
      </c>
      <c r="H1167" s="63"/>
      <c r="I1167" s="63" t="s">
        <v>13416</v>
      </c>
      <c r="J1167" s="63" t="s">
        <v>5513</v>
      </c>
      <c r="K1167" s="63" t="s">
        <v>5448</v>
      </c>
      <c r="L1167" s="63" t="s">
        <v>390</v>
      </c>
      <c r="M1167" s="63" t="s">
        <v>4281</v>
      </c>
      <c r="N1167" s="63" t="s">
        <v>4278</v>
      </c>
      <c r="O1167" s="63"/>
    </row>
    <row r="1168" spans="1:15">
      <c r="A1168" s="99">
        <v>10170146</v>
      </c>
      <c r="B1168" s="63" t="s">
        <v>7486</v>
      </c>
      <c r="C1168" s="63" t="s">
        <v>12860</v>
      </c>
      <c r="D1168" s="63" t="s">
        <v>2273</v>
      </c>
      <c r="E1168" s="63"/>
      <c r="F1168" s="63" t="s">
        <v>13415</v>
      </c>
      <c r="G1168" s="63" t="s">
        <v>7487</v>
      </c>
      <c r="H1168" s="63"/>
      <c r="I1168" s="63" t="s">
        <v>13416</v>
      </c>
      <c r="J1168" s="63" t="s">
        <v>5349</v>
      </c>
      <c r="K1168" s="63" t="s">
        <v>4284</v>
      </c>
      <c r="L1168" s="63" t="s">
        <v>4299</v>
      </c>
      <c r="M1168" s="63" t="s">
        <v>4281</v>
      </c>
      <c r="N1168" s="63" t="s">
        <v>4278</v>
      </c>
      <c r="O1168" s="63"/>
    </row>
    <row r="1169" spans="1:15">
      <c r="A1169" s="99">
        <v>10170147</v>
      </c>
      <c r="B1169" s="63" t="s">
        <v>1506</v>
      </c>
      <c r="C1169" s="63" t="s">
        <v>12860</v>
      </c>
      <c r="D1169" s="63" t="s">
        <v>827</v>
      </c>
      <c r="E1169" s="63"/>
      <c r="F1169" s="63" t="s">
        <v>13415</v>
      </c>
      <c r="G1169" s="63" t="s">
        <v>5905</v>
      </c>
      <c r="H1169" s="63"/>
      <c r="I1169" s="63" t="s">
        <v>13416</v>
      </c>
      <c r="J1169" s="63" t="s">
        <v>5349</v>
      </c>
      <c r="K1169" s="63" t="s">
        <v>4284</v>
      </c>
      <c r="L1169" s="63" t="s">
        <v>4299</v>
      </c>
      <c r="M1169" s="63" t="s">
        <v>4281</v>
      </c>
      <c r="N1169" s="63" t="s">
        <v>4278</v>
      </c>
      <c r="O1169" s="63"/>
    </row>
    <row r="1170" spans="1:15">
      <c r="A1170" s="99">
        <v>10170148</v>
      </c>
      <c r="B1170" s="63" t="s">
        <v>1506</v>
      </c>
      <c r="C1170" s="63" t="s">
        <v>12860</v>
      </c>
      <c r="D1170" s="63" t="s">
        <v>827</v>
      </c>
      <c r="E1170" s="63"/>
      <c r="F1170" s="63" t="s">
        <v>13415</v>
      </c>
      <c r="G1170" s="63" t="s">
        <v>5905</v>
      </c>
      <c r="H1170" s="63"/>
      <c r="I1170" s="63" t="s">
        <v>13416</v>
      </c>
      <c r="J1170" s="63" t="s">
        <v>5349</v>
      </c>
      <c r="K1170" s="63" t="s">
        <v>4284</v>
      </c>
      <c r="L1170" s="63" t="s">
        <v>4299</v>
      </c>
      <c r="M1170" s="63" t="s">
        <v>4281</v>
      </c>
      <c r="N1170" s="63" t="s">
        <v>4278</v>
      </c>
      <c r="O1170" s="63"/>
    </row>
    <row r="1171" spans="1:15">
      <c r="A1171" s="99">
        <v>10170149</v>
      </c>
      <c r="B1171" s="63" t="s">
        <v>5904</v>
      </c>
      <c r="C1171" s="63" t="s">
        <v>107</v>
      </c>
      <c r="D1171" s="63" t="s">
        <v>827</v>
      </c>
      <c r="E1171" s="63" t="s">
        <v>1511</v>
      </c>
      <c r="F1171" s="63" t="s">
        <v>13415</v>
      </c>
      <c r="G1171" s="63" t="s">
        <v>5905</v>
      </c>
      <c r="H1171" s="63"/>
      <c r="I1171" s="63" t="s">
        <v>13416</v>
      </c>
      <c r="J1171" s="63" t="s">
        <v>5349</v>
      </c>
      <c r="K1171" s="63" t="s">
        <v>5906</v>
      </c>
      <c r="L1171" s="63" t="s">
        <v>5907</v>
      </c>
      <c r="M1171" s="63" t="s">
        <v>4295</v>
      </c>
      <c r="N1171" s="63" t="s">
        <v>4278</v>
      </c>
      <c r="O1171" s="63"/>
    </row>
    <row r="1172" spans="1:15">
      <c r="A1172" s="99">
        <v>10170150</v>
      </c>
      <c r="B1172" s="63" t="s">
        <v>1506</v>
      </c>
      <c r="C1172" s="63" t="s">
        <v>12860</v>
      </c>
      <c r="D1172" s="63" t="s">
        <v>827</v>
      </c>
      <c r="E1172" s="63"/>
      <c r="F1172" s="63" t="s">
        <v>13415</v>
      </c>
      <c r="G1172" s="63" t="s">
        <v>5905</v>
      </c>
      <c r="H1172" s="63"/>
      <c r="I1172" s="63" t="s">
        <v>13416</v>
      </c>
      <c r="J1172" s="63" t="s">
        <v>5349</v>
      </c>
      <c r="K1172" s="63" t="s">
        <v>4284</v>
      </c>
      <c r="L1172" s="63" t="s">
        <v>4299</v>
      </c>
      <c r="M1172" s="63" t="s">
        <v>4281</v>
      </c>
      <c r="N1172" s="63" t="s">
        <v>4278</v>
      </c>
      <c r="O1172" s="63"/>
    </row>
    <row r="1173" spans="1:15">
      <c r="A1173" s="99">
        <v>10170257</v>
      </c>
      <c r="B1173" s="63" t="s">
        <v>6850</v>
      </c>
      <c r="C1173" s="63" t="s">
        <v>101</v>
      </c>
      <c r="D1173" s="63" t="s">
        <v>6851</v>
      </c>
      <c r="E1173" s="63" t="s">
        <v>1515</v>
      </c>
      <c r="F1173" s="63" t="s">
        <v>1516</v>
      </c>
      <c r="G1173" s="63" t="s">
        <v>6852</v>
      </c>
      <c r="H1173" s="63"/>
      <c r="I1173" s="63" t="s">
        <v>13416</v>
      </c>
      <c r="J1173" s="63"/>
      <c r="K1173" s="63" t="s">
        <v>4284</v>
      </c>
      <c r="L1173" s="63" t="s">
        <v>4524</v>
      </c>
      <c r="M1173" s="63" t="s">
        <v>6688</v>
      </c>
      <c r="N1173" s="63" t="s">
        <v>4363</v>
      </c>
      <c r="O1173" s="63"/>
    </row>
    <row r="1174" spans="1:15">
      <c r="A1174" s="99">
        <v>10170348</v>
      </c>
      <c r="B1174" s="63" t="s">
        <v>1517</v>
      </c>
      <c r="C1174" s="63" t="s">
        <v>101</v>
      </c>
      <c r="D1174" s="63" t="s">
        <v>7080</v>
      </c>
      <c r="E1174" s="63" t="s">
        <v>1518</v>
      </c>
      <c r="F1174" s="63" t="s">
        <v>14285</v>
      </c>
      <c r="G1174" s="63" t="s">
        <v>7081</v>
      </c>
      <c r="H1174" s="63" t="s">
        <v>3800</v>
      </c>
      <c r="I1174" s="63" t="s">
        <v>14286</v>
      </c>
      <c r="J1174" s="63"/>
      <c r="K1174" s="63" t="s">
        <v>4284</v>
      </c>
      <c r="L1174" s="63" t="s">
        <v>3479</v>
      </c>
      <c r="M1174" s="63" t="s">
        <v>5657</v>
      </c>
      <c r="N1174" s="63" t="s">
        <v>4278</v>
      </c>
      <c r="O1174" s="63"/>
    </row>
    <row r="1175" spans="1:15">
      <c r="A1175" s="99">
        <v>10170351</v>
      </c>
      <c r="B1175" s="63" t="s">
        <v>1517</v>
      </c>
      <c r="C1175" s="63" t="s">
        <v>101</v>
      </c>
      <c r="D1175" s="63" t="s">
        <v>7080</v>
      </c>
      <c r="E1175" s="63" t="s">
        <v>1520</v>
      </c>
      <c r="F1175" s="63" t="s">
        <v>14285</v>
      </c>
      <c r="G1175" s="63" t="s">
        <v>7081</v>
      </c>
      <c r="H1175" s="63" t="s">
        <v>3800</v>
      </c>
      <c r="I1175" s="63" t="s">
        <v>14286</v>
      </c>
      <c r="J1175" s="63"/>
      <c r="K1175" s="63" t="s">
        <v>4284</v>
      </c>
      <c r="L1175" s="63" t="s">
        <v>3479</v>
      </c>
      <c r="M1175" s="63" t="s">
        <v>5657</v>
      </c>
      <c r="N1175" s="63" t="s">
        <v>4278</v>
      </c>
      <c r="O1175" s="63"/>
    </row>
    <row r="1176" spans="1:15">
      <c r="A1176" s="99">
        <v>10170353</v>
      </c>
      <c r="B1176" s="63" t="s">
        <v>1521</v>
      </c>
      <c r="C1176" s="63" t="s">
        <v>12860</v>
      </c>
      <c r="D1176" s="63" t="s">
        <v>4283</v>
      </c>
      <c r="E1176" s="63" t="s">
        <v>1522</v>
      </c>
      <c r="F1176" s="63" t="s">
        <v>14599</v>
      </c>
      <c r="G1176" s="63" t="s">
        <v>7488</v>
      </c>
      <c r="H1176" s="63"/>
      <c r="I1176" s="63" t="s">
        <v>14600</v>
      </c>
      <c r="J1176" s="63" t="s">
        <v>7489</v>
      </c>
      <c r="K1176" s="63" t="s">
        <v>4284</v>
      </c>
      <c r="L1176" s="63" t="s">
        <v>109</v>
      </c>
      <c r="M1176" s="63" t="s">
        <v>4281</v>
      </c>
      <c r="N1176" s="63" t="s">
        <v>4278</v>
      </c>
      <c r="O1176" s="63"/>
    </row>
    <row r="1177" spans="1:15">
      <c r="A1177" s="99">
        <v>10170354</v>
      </c>
      <c r="B1177" s="63" t="s">
        <v>1521</v>
      </c>
      <c r="C1177" s="63" t="s">
        <v>12860</v>
      </c>
      <c r="D1177" s="63" t="s">
        <v>4283</v>
      </c>
      <c r="E1177" s="63"/>
      <c r="F1177" s="63" t="s">
        <v>14599</v>
      </c>
      <c r="G1177" s="63" t="s">
        <v>7488</v>
      </c>
      <c r="H1177" s="63"/>
      <c r="I1177" s="63" t="s">
        <v>14600</v>
      </c>
      <c r="J1177" s="63" t="s">
        <v>7489</v>
      </c>
      <c r="K1177" s="63" t="s">
        <v>4284</v>
      </c>
      <c r="L1177" s="63" t="s">
        <v>4591</v>
      </c>
      <c r="M1177" s="63" t="s">
        <v>4281</v>
      </c>
      <c r="N1177" s="63" t="s">
        <v>4278</v>
      </c>
      <c r="O1177" s="63"/>
    </row>
    <row r="1178" spans="1:15">
      <c r="A1178" s="99">
        <v>10170464</v>
      </c>
      <c r="B1178" s="63" t="s">
        <v>6853</v>
      </c>
      <c r="C1178" s="63" t="s">
        <v>101</v>
      </c>
      <c r="D1178" s="63" t="s">
        <v>1525</v>
      </c>
      <c r="E1178" s="63" t="s">
        <v>1527</v>
      </c>
      <c r="F1178" s="63" t="s">
        <v>14125</v>
      </c>
      <c r="G1178" s="63" t="s">
        <v>6854</v>
      </c>
      <c r="H1178" s="63"/>
      <c r="I1178" s="63" t="s">
        <v>14126</v>
      </c>
      <c r="J1178" s="63" t="s">
        <v>4534</v>
      </c>
      <c r="K1178" s="63" t="s">
        <v>4390</v>
      </c>
      <c r="L1178" s="63" t="s">
        <v>4621</v>
      </c>
      <c r="M1178" s="63" t="s">
        <v>4622</v>
      </c>
      <c r="N1178" s="63" t="s">
        <v>4278</v>
      </c>
      <c r="O1178" s="63"/>
    </row>
    <row r="1179" spans="1:15">
      <c r="A1179" s="99">
        <v>10170465</v>
      </c>
      <c r="B1179" s="63" t="s">
        <v>1528</v>
      </c>
      <c r="C1179" s="63" t="s">
        <v>13185</v>
      </c>
      <c r="D1179" s="63" t="s">
        <v>4283</v>
      </c>
      <c r="E1179" s="63"/>
      <c r="F1179" s="63" t="s">
        <v>14601</v>
      </c>
      <c r="G1179" s="63" t="s">
        <v>7490</v>
      </c>
      <c r="H1179" s="63"/>
      <c r="I1179" s="63" t="s">
        <v>14286</v>
      </c>
      <c r="J1179" s="63" t="s">
        <v>5349</v>
      </c>
      <c r="K1179" s="63" t="s">
        <v>4284</v>
      </c>
      <c r="L1179" s="63" t="s">
        <v>4299</v>
      </c>
      <c r="M1179" s="63" t="s">
        <v>4281</v>
      </c>
      <c r="N1179" s="63" t="s">
        <v>4278</v>
      </c>
      <c r="O1179" s="63"/>
    </row>
    <row r="1180" spans="1:15">
      <c r="A1180" s="99">
        <v>10170500</v>
      </c>
      <c r="B1180" s="63" t="s">
        <v>5496</v>
      </c>
      <c r="C1180" s="63" t="s">
        <v>107</v>
      </c>
      <c r="D1180" s="63" t="s">
        <v>5376</v>
      </c>
      <c r="E1180" s="63" t="s">
        <v>1532</v>
      </c>
      <c r="F1180" s="63" t="s">
        <v>13003</v>
      </c>
      <c r="G1180" s="63" t="s">
        <v>5497</v>
      </c>
      <c r="H1180" s="63"/>
      <c r="I1180" s="63" t="s">
        <v>13284</v>
      </c>
      <c r="J1180" s="63" t="s">
        <v>4318</v>
      </c>
      <c r="K1180" s="63" t="s">
        <v>4910</v>
      </c>
      <c r="L1180" s="63" t="s">
        <v>390</v>
      </c>
      <c r="M1180" s="63" t="s">
        <v>4281</v>
      </c>
      <c r="N1180" s="63" t="s">
        <v>4278</v>
      </c>
      <c r="O1180" s="63"/>
    </row>
    <row r="1181" spans="1:15">
      <c r="A1181" s="99">
        <v>10170501</v>
      </c>
      <c r="B1181" s="63" t="s">
        <v>1531</v>
      </c>
      <c r="C1181" s="63" t="s">
        <v>12860</v>
      </c>
      <c r="D1181" s="63" t="s">
        <v>672</v>
      </c>
      <c r="E1181" s="63"/>
      <c r="F1181" s="63" t="s">
        <v>13003</v>
      </c>
      <c r="G1181" s="63" t="s">
        <v>5497</v>
      </c>
      <c r="H1181" s="63"/>
      <c r="I1181" s="63" t="s">
        <v>13284</v>
      </c>
      <c r="J1181" s="63" t="s">
        <v>4398</v>
      </c>
      <c r="K1181" s="63" t="s">
        <v>4284</v>
      </c>
      <c r="L1181" s="63" t="s">
        <v>4299</v>
      </c>
      <c r="M1181" s="63" t="s">
        <v>4281</v>
      </c>
      <c r="N1181" s="63" t="s">
        <v>4278</v>
      </c>
      <c r="O1181" s="63"/>
    </row>
    <row r="1182" spans="1:15">
      <c r="A1182" s="99">
        <v>10170502</v>
      </c>
      <c r="B1182" s="63" t="s">
        <v>6360</v>
      </c>
      <c r="C1182" s="63" t="s">
        <v>256</v>
      </c>
      <c r="D1182" s="63" t="s">
        <v>2897</v>
      </c>
      <c r="E1182" s="63" t="s">
        <v>1537</v>
      </c>
      <c r="F1182" s="63" t="s">
        <v>13003</v>
      </c>
      <c r="G1182" s="63" t="s">
        <v>6361</v>
      </c>
      <c r="H1182" s="63"/>
      <c r="I1182" s="63" t="s">
        <v>13681</v>
      </c>
      <c r="J1182" s="63"/>
      <c r="K1182" s="63" t="s">
        <v>5235</v>
      </c>
      <c r="L1182" s="63" t="s">
        <v>390</v>
      </c>
      <c r="M1182" s="63" t="s">
        <v>4281</v>
      </c>
      <c r="N1182" s="63" t="s">
        <v>4278</v>
      </c>
      <c r="O1182" s="63"/>
    </row>
    <row r="1183" spans="1:15">
      <c r="A1183" s="99">
        <v>10170503</v>
      </c>
      <c r="B1183" s="63" t="s">
        <v>6362</v>
      </c>
      <c r="C1183" s="63" t="s">
        <v>256</v>
      </c>
      <c r="D1183" s="63" t="s">
        <v>2897</v>
      </c>
      <c r="E1183" s="63" t="s">
        <v>1539</v>
      </c>
      <c r="F1183" s="63" t="s">
        <v>13003</v>
      </c>
      <c r="G1183" s="63" t="s">
        <v>6361</v>
      </c>
      <c r="H1183" s="63"/>
      <c r="I1183" s="63" t="s">
        <v>13681</v>
      </c>
      <c r="J1183" s="63" t="s">
        <v>5707</v>
      </c>
      <c r="K1183" s="63" t="s">
        <v>5235</v>
      </c>
      <c r="L1183" s="63" t="s">
        <v>6363</v>
      </c>
      <c r="M1183" s="63" t="s">
        <v>4281</v>
      </c>
      <c r="N1183" s="63" t="s">
        <v>4278</v>
      </c>
      <c r="O1183" s="63"/>
    </row>
    <row r="1184" spans="1:15">
      <c r="A1184" s="99">
        <v>10170504</v>
      </c>
      <c r="B1184" s="63" t="s">
        <v>6360</v>
      </c>
      <c r="C1184" s="63" t="s">
        <v>12860</v>
      </c>
      <c r="D1184" s="63" t="s">
        <v>6353</v>
      </c>
      <c r="E1184" s="63"/>
      <c r="F1184" s="63" t="s">
        <v>13003</v>
      </c>
      <c r="G1184" s="63" t="s">
        <v>6361</v>
      </c>
      <c r="H1184" s="63"/>
      <c r="I1184" s="63" t="s">
        <v>13681</v>
      </c>
      <c r="J1184" s="63" t="s">
        <v>4398</v>
      </c>
      <c r="K1184" s="63" t="s">
        <v>4606</v>
      </c>
      <c r="L1184" s="63" t="s">
        <v>390</v>
      </c>
      <c r="M1184" s="63" t="s">
        <v>4281</v>
      </c>
      <c r="N1184" s="63" t="s">
        <v>4278</v>
      </c>
      <c r="O1184" s="63"/>
    </row>
    <row r="1185" spans="1:15">
      <c r="A1185" s="99">
        <v>10170505</v>
      </c>
      <c r="B1185" s="63" t="s">
        <v>4908</v>
      </c>
      <c r="C1185" s="63" t="s">
        <v>107</v>
      </c>
      <c r="D1185" s="63" t="s">
        <v>1544</v>
      </c>
      <c r="E1185" s="63" t="s">
        <v>1543</v>
      </c>
      <c r="F1185" s="63" t="s">
        <v>13003</v>
      </c>
      <c r="G1185" s="63" t="s">
        <v>4909</v>
      </c>
      <c r="H1185" s="63" t="s">
        <v>3800</v>
      </c>
      <c r="I1185" s="63" t="s">
        <v>13004</v>
      </c>
      <c r="J1185" s="63" t="s">
        <v>4398</v>
      </c>
      <c r="K1185" s="63" t="s">
        <v>4284</v>
      </c>
      <c r="L1185" s="63" t="s">
        <v>4313</v>
      </c>
      <c r="M1185" s="63" t="s">
        <v>4281</v>
      </c>
      <c r="N1185" s="63" t="s">
        <v>4278</v>
      </c>
      <c r="O1185" s="63"/>
    </row>
    <row r="1186" spans="1:15">
      <c r="A1186" s="99">
        <v>10170506</v>
      </c>
      <c r="B1186" s="63" t="s">
        <v>4908</v>
      </c>
      <c r="C1186" s="63" t="s">
        <v>107</v>
      </c>
      <c r="D1186" s="63" t="s">
        <v>1544</v>
      </c>
      <c r="E1186" s="63" t="s">
        <v>1545</v>
      </c>
      <c r="F1186" s="63" t="s">
        <v>13003</v>
      </c>
      <c r="G1186" s="63" t="s">
        <v>4909</v>
      </c>
      <c r="H1186" s="63" t="s">
        <v>3800</v>
      </c>
      <c r="I1186" s="63" t="s">
        <v>13004</v>
      </c>
      <c r="J1186" s="63" t="s">
        <v>5908</v>
      </c>
      <c r="K1186" s="63" t="s">
        <v>4715</v>
      </c>
      <c r="L1186" s="63" t="s">
        <v>272</v>
      </c>
      <c r="M1186" s="63" t="s">
        <v>4281</v>
      </c>
      <c r="N1186" s="63" t="s">
        <v>4278</v>
      </c>
      <c r="O1186" s="63"/>
    </row>
    <row r="1187" spans="1:15">
      <c r="A1187" s="99">
        <v>10170507</v>
      </c>
      <c r="B1187" s="63" t="s">
        <v>4908</v>
      </c>
      <c r="C1187" s="63" t="s">
        <v>107</v>
      </c>
      <c r="D1187" s="63" t="s">
        <v>1544</v>
      </c>
      <c r="E1187" s="63" t="s">
        <v>1546</v>
      </c>
      <c r="F1187" s="63" t="s">
        <v>13003</v>
      </c>
      <c r="G1187" s="63" t="s">
        <v>4909</v>
      </c>
      <c r="H1187" s="63" t="s">
        <v>3800</v>
      </c>
      <c r="I1187" s="63" t="s">
        <v>13004</v>
      </c>
      <c r="J1187" s="63" t="s">
        <v>5908</v>
      </c>
      <c r="K1187" s="63" t="s">
        <v>5909</v>
      </c>
      <c r="L1187" s="63" t="s">
        <v>272</v>
      </c>
      <c r="M1187" s="63" t="s">
        <v>4281</v>
      </c>
      <c r="N1187" s="63" t="s">
        <v>4278</v>
      </c>
      <c r="O1187" s="63"/>
    </row>
    <row r="1188" spans="1:15">
      <c r="A1188" s="99">
        <v>10170508</v>
      </c>
      <c r="B1188" s="63" t="s">
        <v>4908</v>
      </c>
      <c r="C1188" s="63" t="s">
        <v>107</v>
      </c>
      <c r="D1188" s="63" t="s">
        <v>1544</v>
      </c>
      <c r="E1188" s="63" t="s">
        <v>11745</v>
      </c>
      <c r="F1188" s="63" t="s">
        <v>13003</v>
      </c>
      <c r="G1188" s="63" t="s">
        <v>4909</v>
      </c>
      <c r="H1188" s="63" t="s">
        <v>3800</v>
      </c>
      <c r="I1188" s="63" t="s">
        <v>13004</v>
      </c>
      <c r="J1188" s="63" t="s">
        <v>13417</v>
      </c>
      <c r="K1188" s="63" t="s">
        <v>4284</v>
      </c>
      <c r="L1188" s="63" t="s">
        <v>109</v>
      </c>
      <c r="M1188" s="63" t="s">
        <v>4281</v>
      </c>
      <c r="N1188" s="63" t="s">
        <v>4278</v>
      </c>
      <c r="O1188" s="63"/>
    </row>
    <row r="1189" spans="1:15">
      <c r="A1189" s="99">
        <v>10170509</v>
      </c>
      <c r="B1189" s="63" t="s">
        <v>4908</v>
      </c>
      <c r="C1189" s="63" t="s">
        <v>107</v>
      </c>
      <c r="D1189" s="63" t="s">
        <v>1544</v>
      </c>
      <c r="E1189" s="63" t="s">
        <v>1547</v>
      </c>
      <c r="F1189" s="63" t="s">
        <v>13003</v>
      </c>
      <c r="G1189" s="63" t="s">
        <v>4909</v>
      </c>
      <c r="H1189" s="63" t="s">
        <v>3800</v>
      </c>
      <c r="I1189" s="63" t="s">
        <v>13004</v>
      </c>
      <c r="J1189" s="63" t="s">
        <v>5396</v>
      </c>
      <c r="K1189" s="63" t="s">
        <v>4284</v>
      </c>
      <c r="L1189" s="63" t="s">
        <v>4313</v>
      </c>
      <c r="M1189" s="63" t="s">
        <v>4281</v>
      </c>
      <c r="N1189" s="63" t="s">
        <v>4278</v>
      </c>
      <c r="O1189" s="63"/>
    </row>
    <row r="1190" spans="1:15">
      <c r="A1190" s="99">
        <v>10170510</v>
      </c>
      <c r="B1190" s="63" t="s">
        <v>5910</v>
      </c>
      <c r="C1190" s="63" t="s">
        <v>107</v>
      </c>
      <c r="D1190" s="63"/>
      <c r="E1190" s="63" t="s">
        <v>1548</v>
      </c>
      <c r="F1190" s="63" t="s">
        <v>13003</v>
      </c>
      <c r="G1190" s="63" t="s">
        <v>4909</v>
      </c>
      <c r="H1190" s="63" t="s">
        <v>3800</v>
      </c>
      <c r="I1190" s="63" t="s">
        <v>13004</v>
      </c>
      <c r="J1190" s="63" t="s">
        <v>5396</v>
      </c>
      <c r="K1190" s="63" t="s">
        <v>4284</v>
      </c>
      <c r="L1190" s="63" t="s">
        <v>4313</v>
      </c>
      <c r="M1190" s="63" t="s">
        <v>4281</v>
      </c>
      <c r="N1190" s="63" t="s">
        <v>4278</v>
      </c>
      <c r="O1190" s="63"/>
    </row>
    <row r="1191" spans="1:15">
      <c r="A1191" s="99">
        <v>10170511</v>
      </c>
      <c r="B1191" s="63" t="s">
        <v>5910</v>
      </c>
      <c r="C1191" s="63" t="s">
        <v>12860</v>
      </c>
      <c r="D1191" s="63" t="s">
        <v>672</v>
      </c>
      <c r="E1191" s="63" t="s">
        <v>1549</v>
      </c>
      <c r="F1191" s="63" t="s">
        <v>13003</v>
      </c>
      <c r="G1191" s="63" t="s">
        <v>4909</v>
      </c>
      <c r="H1191" s="63" t="s">
        <v>3800</v>
      </c>
      <c r="I1191" s="63" t="s">
        <v>13004</v>
      </c>
      <c r="J1191" s="63" t="s">
        <v>5908</v>
      </c>
      <c r="K1191" s="63" t="s">
        <v>5909</v>
      </c>
      <c r="L1191" s="63" t="s">
        <v>272</v>
      </c>
      <c r="M1191" s="63" t="s">
        <v>4281</v>
      </c>
      <c r="N1191" s="63" t="s">
        <v>4278</v>
      </c>
      <c r="O1191" s="63"/>
    </row>
    <row r="1192" spans="1:15">
      <c r="A1192" s="99">
        <v>10170512</v>
      </c>
      <c r="B1192" s="63" t="s">
        <v>5910</v>
      </c>
      <c r="C1192" s="63" t="s">
        <v>12860</v>
      </c>
      <c r="D1192" s="63" t="s">
        <v>672</v>
      </c>
      <c r="E1192" s="63" t="s">
        <v>1550</v>
      </c>
      <c r="F1192" s="63" t="s">
        <v>13003</v>
      </c>
      <c r="G1192" s="63" t="s">
        <v>4909</v>
      </c>
      <c r="H1192" s="63" t="s">
        <v>3800</v>
      </c>
      <c r="I1192" s="63" t="s">
        <v>13004</v>
      </c>
      <c r="J1192" s="63" t="s">
        <v>5908</v>
      </c>
      <c r="K1192" s="63" t="s">
        <v>4715</v>
      </c>
      <c r="L1192" s="63" t="s">
        <v>272</v>
      </c>
      <c r="M1192" s="63" t="s">
        <v>4281</v>
      </c>
      <c r="N1192" s="63" t="s">
        <v>4278</v>
      </c>
      <c r="O1192" s="63"/>
    </row>
    <row r="1193" spans="1:15">
      <c r="A1193" s="99">
        <v>10170513</v>
      </c>
      <c r="B1193" s="63" t="s">
        <v>5910</v>
      </c>
      <c r="C1193" s="63" t="s">
        <v>107</v>
      </c>
      <c r="D1193" s="63"/>
      <c r="E1193" s="63" t="s">
        <v>1551</v>
      </c>
      <c r="F1193" s="63" t="s">
        <v>13003</v>
      </c>
      <c r="G1193" s="63" t="s">
        <v>4909</v>
      </c>
      <c r="H1193" s="63" t="s">
        <v>3800</v>
      </c>
      <c r="I1193" s="63" t="s">
        <v>13004</v>
      </c>
      <c r="J1193" s="63" t="s">
        <v>5396</v>
      </c>
      <c r="K1193" s="63" t="s">
        <v>5909</v>
      </c>
      <c r="L1193" s="63" t="s">
        <v>272</v>
      </c>
      <c r="M1193" s="63" t="s">
        <v>4281</v>
      </c>
      <c r="N1193" s="63" t="s">
        <v>4278</v>
      </c>
      <c r="O1193" s="63"/>
    </row>
    <row r="1194" spans="1:15">
      <c r="A1194" s="99">
        <v>10170514</v>
      </c>
      <c r="B1194" s="63" t="s">
        <v>5910</v>
      </c>
      <c r="C1194" s="63" t="s">
        <v>12860</v>
      </c>
      <c r="D1194" s="63" t="s">
        <v>672</v>
      </c>
      <c r="E1194" s="63" t="s">
        <v>1552</v>
      </c>
      <c r="F1194" s="63" t="s">
        <v>13003</v>
      </c>
      <c r="G1194" s="63" t="s">
        <v>4909</v>
      </c>
      <c r="H1194" s="63" t="s">
        <v>3800</v>
      </c>
      <c r="I1194" s="63" t="s">
        <v>13004</v>
      </c>
      <c r="J1194" s="63" t="s">
        <v>5908</v>
      </c>
      <c r="K1194" s="63" t="s">
        <v>4715</v>
      </c>
      <c r="L1194" s="63" t="s">
        <v>272</v>
      </c>
      <c r="M1194" s="63" t="s">
        <v>4281</v>
      </c>
      <c r="N1194" s="63" t="s">
        <v>4278</v>
      </c>
      <c r="O1194" s="63"/>
    </row>
    <row r="1195" spans="1:15">
      <c r="A1195" s="99">
        <v>10170515</v>
      </c>
      <c r="B1195" s="63" t="s">
        <v>4908</v>
      </c>
      <c r="C1195" s="63" t="s">
        <v>107</v>
      </c>
      <c r="D1195" s="63" t="s">
        <v>1544</v>
      </c>
      <c r="E1195" s="63" t="s">
        <v>1553</v>
      </c>
      <c r="F1195" s="63" t="s">
        <v>13003</v>
      </c>
      <c r="G1195" s="63" t="s">
        <v>4909</v>
      </c>
      <c r="H1195" s="63" t="s">
        <v>3800</v>
      </c>
      <c r="I1195" s="63" t="s">
        <v>13004</v>
      </c>
      <c r="J1195" s="63" t="s">
        <v>5396</v>
      </c>
      <c r="K1195" s="63" t="s">
        <v>4715</v>
      </c>
      <c r="L1195" s="63" t="s">
        <v>272</v>
      </c>
      <c r="M1195" s="63" t="s">
        <v>4281</v>
      </c>
      <c r="N1195" s="63" t="s">
        <v>4278</v>
      </c>
      <c r="O1195" s="63"/>
    </row>
    <row r="1196" spans="1:15">
      <c r="A1196" s="99">
        <v>10170516</v>
      </c>
      <c r="B1196" s="63" t="s">
        <v>4908</v>
      </c>
      <c r="C1196" s="63" t="s">
        <v>107</v>
      </c>
      <c r="D1196" s="63" t="s">
        <v>1544</v>
      </c>
      <c r="E1196" s="63" t="s">
        <v>1555</v>
      </c>
      <c r="F1196" s="63" t="s">
        <v>13003</v>
      </c>
      <c r="G1196" s="63" t="s">
        <v>4909</v>
      </c>
      <c r="H1196" s="63" t="s">
        <v>3800</v>
      </c>
      <c r="I1196" s="63" t="s">
        <v>13004</v>
      </c>
      <c r="J1196" s="63" t="s">
        <v>5396</v>
      </c>
      <c r="K1196" s="63" t="s">
        <v>4284</v>
      </c>
      <c r="L1196" s="63" t="s">
        <v>4313</v>
      </c>
      <c r="M1196" s="63" t="s">
        <v>4281</v>
      </c>
      <c r="N1196" s="63" t="s">
        <v>4278</v>
      </c>
      <c r="O1196" s="63"/>
    </row>
    <row r="1197" spans="1:15">
      <c r="A1197" s="99">
        <v>10170517</v>
      </c>
      <c r="B1197" s="63" t="s">
        <v>4908</v>
      </c>
      <c r="C1197" s="63" t="s">
        <v>107</v>
      </c>
      <c r="D1197" s="63" t="s">
        <v>1544</v>
      </c>
      <c r="E1197" s="63" t="s">
        <v>1556</v>
      </c>
      <c r="F1197" s="63" t="s">
        <v>13003</v>
      </c>
      <c r="G1197" s="63" t="s">
        <v>4909</v>
      </c>
      <c r="H1197" s="63" t="s">
        <v>3800</v>
      </c>
      <c r="I1197" s="63" t="s">
        <v>13004</v>
      </c>
      <c r="J1197" s="63" t="s">
        <v>5908</v>
      </c>
      <c r="K1197" s="63" t="s">
        <v>5909</v>
      </c>
      <c r="L1197" s="63" t="s">
        <v>272</v>
      </c>
      <c r="M1197" s="63" t="s">
        <v>4281</v>
      </c>
      <c r="N1197" s="63" t="s">
        <v>4278</v>
      </c>
      <c r="O1197" s="63"/>
    </row>
    <row r="1198" spans="1:15">
      <c r="A1198" s="99">
        <v>10170518</v>
      </c>
      <c r="B1198" s="63" t="s">
        <v>13418</v>
      </c>
      <c r="C1198" s="63" t="s">
        <v>107</v>
      </c>
      <c r="D1198" s="63" t="s">
        <v>1544</v>
      </c>
      <c r="E1198" s="63" t="s">
        <v>11747</v>
      </c>
      <c r="F1198" s="63" t="s">
        <v>13003</v>
      </c>
      <c r="G1198" s="63" t="s">
        <v>4909</v>
      </c>
      <c r="H1198" s="63" t="s">
        <v>3800</v>
      </c>
      <c r="I1198" s="63" t="s">
        <v>13004</v>
      </c>
      <c r="J1198" s="63" t="s">
        <v>13417</v>
      </c>
      <c r="K1198" s="63" t="s">
        <v>4284</v>
      </c>
      <c r="L1198" s="63" t="s">
        <v>109</v>
      </c>
      <c r="M1198" s="63" t="s">
        <v>4281</v>
      </c>
      <c r="N1198" s="63" t="s">
        <v>4278</v>
      </c>
      <c r="O1198" s="63"/>
    </row>
    <row r="1199" spans="1:15">
      <c r="A1199" s="99">
        <v>10170519</v>
      </c>
      <c r="B1199" s="63" t="s">
        <v>4908</v>
      </c>
      <c r="C1199" s="63" t="s">
        <v>107</v>
      </c>
      <c r="D1199" s="63" t="s">
        <v>1544</v>
      </c>
      <c r="E1199" s="63" t="s">
        <v>1557</v>
      </c>
      <c r="F1199" s="63" t="s">
        <v>13003</v>
      </c>
      <c r="G1199" s="63" t="s">
        <v>4909</v>
      </c>
      <c r="H1199" s="63" t="s">
        <v>3800</v>
      </c>
      <c r="I1199" s="63" t="s">
        <v>13004</v>
      </c>
      <c r="J1199" s="63" t="s">
        <v>5396</v>
      </c>
      <c r="K1199" s="63" t="s">
        <v>4715</v>
      </c>
      <c r="L1199" s="63" t="s">
        <v>272</v>
      </c>
      <c r="M1199" s="63" t="s">
        <v>4281</v>
      </c>
      <c r="N1199" s="63" t="s">
        <v>4278</v>
      </c>
      <c r="O1199" s="63"/>
    </row>
    <row r="1200" spans="1:15">
      <c r="A1200" s="99">
        <v>10170520</v>
      </c>
      <c r="B1200" s="63" t="s">
        <v>5910</v>
      </c>
      <c r="C1200" s="63" t="s">
        <v>107</v>
      </c>
      <c r="D1200" s="63"/>
      <c r="E1200" s="63" t="s">
        <v>1558</v>
      </c>
      <c r="F1200" s="63" t="s">
        <v>13003</v>
      </c>
      <c r="G1200" s="63" t="s">
        <v>4909</v>
      </c>
      <c r="H1200" s="63" t="s">
        <v>3800</v>
      </c>
      <c r="I1200" s="63" t="s">
        <v>13004</v>
      </c>
      <c r="J1200" s="63" t="s">
        <v>5396</v>
      </c>
      <c r="K1200" s="63" t="s">
        <v>4715</v>
      </c>
      <c r="L1200" s="63" t="s">
        <v>272</v>
      </c>
      <c r="M1200" s="63" t="s">
        <v>4281</v>
      </c>
      <c r="N1200" s="63" t="s">
        <v>4278</v>
      </c>
      <c r="O1200" s="63"/>
    </row>
    <row r="1201" spans="1:15">
      <c r="A1201" s="99">
        <v>10170521</v>
      </c>
      <c r="B1201" s="63" t="s">
        <v>5910</v>
      </c>
      <c r="C1201" s="63" t="s">
        <v>107</v>
      </c>
      <c r="D1201" s="63"/>
      <c r="E1201" s="63" t="s">
        <v>1559</v>
      </c>
      <c r="F1201" s="63" t="s">
        <v>13003</v>
      </c>
      <c r="G1201" s="63" t="s">
        <v>4909</v>
      </c>
      <c r="H1201" s="63" t="s">
        <v>3800</v>
      </c>
      <c r="I1201" s="63" t="s">
        <v>13004</v>
      </c>
      <c r="J1201" s="63" t="s">
        <v>5396</v>
      </c>
      <c r="K1201" s="63" t="s">
        <v>5909</v>
      </c>
      <c r="L1201" s="63" t="s">
        <v>272</v>
      </c>
      <c r="M1201" s="63" t="s">
        <v>4281</v>
      </c>
      <c r="N1201" s="63" t="s">
        <v>4278</v>
      </c>
      <c r="O1201" s="63"/>
    </row>
    <row r="1202" spans="1:15">
      <c r="A1202" s="99">
        <v>10170522</v>
      </c>
      <c r="B1202" s="63" t="s">
        <v>5910</v>
      </c>
      <c r="C1202" s="63" t="s">
        <v>107</v>
      </c>
      <c r="D1202" s="63"/>
      <c r="E1202" s="63" t="s">
        <v>1560</v>
      </c>
      <c r="F1202" s="63" t="s">
        <v>13003</v>
      </c>
      <c r="G1202" s="63" t="s">
        <v>4909</v>
      </c>
      <c r="H1202" s="63" t="s">
        <v>3800</v>
      </c>
      <c r="I1202" s="63" t="s">
        <v>13004</v>
      </c>
      <c r="J1202" s="63" t="s">
        <v>5396</v>
      </c>
      <c r="K1202" s="63" t="s">
        <v>4284</v>
      </c>
      <c r="L1202" s="63" t="s">
        <v>4313</v>
      </c>
      <c r="M1202" s="63" t="s">
        <v>4281</v>
      </c>
      <c r="N1202" s="63" t="s">
        <v>4278</v>
      </c>
      <c r="O1202" s="63"/>
    </row>
    <row r="1203" spans="1:15">
      <c r="A1203" s="99">
        <v>10170523</v>
      </c>
      <c r="B1203" s="63" t="s">
        <v>5910</v>
      </c>
      <c r="C1203" s="63" t="s">
        <v>107</v>
      </c>
      <c r="D1203" s="63"/>
      <c r="E1203" s="63" t="s">
        <v>1561</v>
      </c>
      <c r="F1203" s="63" t="s">
        <v>13003</v>
      </c>
      <c r="G1203" s="63" t="s">
        <v>4909</v>
      </c>
      <c r="H1203" s="63" t="s">
        <v>3800</v>
      </c>
      <c r="I1203" s="63" t="s">
        <v>13004</v>
      </c>
      <c r="J1203" s="63" t="s">
        <v>5396</v>
      </c>
      <c r="K1203" s="63" t="s">
        <v>5909</v>
      </c>
      <c r="L1203" s="63" t="s">
        <v>272</v>
      </c>
      <c r="M1203" s="63" t="s">
        <v>4281</v>
      </c>
      <c r="N1203" s="63" t="s">
        <v>4278</v>
      </c>
      <c r="O1203" s="63"/>
    </row>
    <row r="1204" spans="1:15">
      <c r="A1204" s="99">
        <v>10170524</v>
      </c>
      <c r="B1204" s="63" t="s">
        <v>5910</v>
      </c>
      <c r="C1204" s="63" t="s">
        <v>107</v>
      </c>
      <c r="D1204" s="63"/>
      <c r="E1204" s="63" t="s">
        <v>1562</v>
      </c>
      <c r="F1204" s="63" t="s">
        <v>13003</v>
      </c>
      <c r="G1204" s="63" t="s">
        <v>4909</v>
      </c>
      <c r="H1204" s="63" t="s">
        <v>3800</v>
      </c>
      <c r="I1204" s="63" t="s">
        <v>13004</v>
      </c>
      <c r="J1204" s="63" t="s">
        <v>5396</v>
      </c>
      <c r="K1204" s="63" t="s">
        <v>5909</v>
      </c>
      <c r="L1204" s="63" t="s">
        <v>272</v>
      </c>
      <c r="M1204" s="63" t="s">
        <v>4281</v>
      </c>
      <c r="N1204" s="63" t="s">
        <v>4278</v>
      </c>
      <c r="O1204" s="63"/>
    </row>
    <row r="1205" spans="1:15">
      <c r="A1205" s="99">
        <v>10170525</v>
      </c>
      <c r="B1205" s="63" t="s">
        <v>4908</v>
      </c>
      <c r="C1205" s="63" t="s">
        <v>107</v>
      </c>
      <c r="D1205" s="63" t="s">
        <v>1544</v>
      </c>
      <c r="E1205" s="63" t="s">
        <v>1563</v>
      </c>
      <c r="F1205" s="63" t="s">
        <v>13003</v>
      </c>
      <c r="G1205" s="63" t="s">
        <v>4909</v>
      </c>
      <c r="H1205" s="63" t="s">
        <v>3800</v>
      </c>
      <c r="I1205" s="63" t="s">
        <v>13004</v>
      </c>
      <c r="J1205" s="63" t="s">
        <v>5396</v>
      </c>
      <c r="K1205" s="63" t="s">
        <v>5909</v>
      </c>
      <c r="L1205" s="63" t="s">
        <v>272</v>
      </c>
      <c r="M1205" s="63" t="s">
        <v>4281</v>
      </c>
      <c r="N1205" s="63" t="s">
        <v>4278</v>
      </c>
      <c r="O1205" s="63"/>
    </row>
    <row r="1206" spans="1:15">
      <c r="A1206" s="99">
        <v>10170526</v>
      </c>
      <c r="B1206" s="63" t="s">
        <v>4908</v>
      </c>
      <c r="C1206" s="63" t="s">
        <v>107</v>
      </c>
      <c r="D1206" s="63" t="s">
        <v>1544</v>
      </c>
      <c r="E1206" s="63" t="s">
        <v>1564</v>
      </c>
      <c r="F1206" s="63" t="s">
        <v>13003</v>
      </c>
      <c r="G1206" s="63" t="s">
        <v>4909</v>
      </c>
      <c r="H1206" s="63" t="s">
        <v>3800</v>
      </c>
      <c r="I1206" s="63" t="s">
        <v>13004</v>
      </c>
      <c r="J1206" s="63" t="s">
        <v>4442</v>
      </c>
      <c r="K1206" s="63" t="s">
        <v>5909</v>
      </c>
      <c r="L1206" s="63" t="s">
        <v>272</v>
      </c>
      <c r="M1206" s="63" t="s">
        <v>4281</v>
      </c>
      <c r="N1206" s="63" t="s">
        <v>4278</v>
      </c>
      <c r="O1206" s="63"/>
    </row>
    <row r="1207" spans="1:15">
      <c r="A1207" s="99">
        <v>10170527</v>
      </c>
      <c r="B1207" s="63" t="s">
        <v>4908</v>
      </c>
      <c r="C1207" s="63" t="s">
        <v>107</v>
      </c>
      <c r="D1207" s="63" t="s">
        <v>1544</v>
      </c>
      <c r="E1207" s="63" t="s">
        <v>1565</v>
      </c>
      <c r="F1207" s="63" t="s">
        <v>13003</v>
      </c>
      <c r="G1207" s="63" t="s">
        <v>4909</v>
      </c>
      <c r="H1207" s="63" t="s">
        <v>3800</v>
      </c>
      <c r="I1207" s="63" t="s">
        <v>13004</v>
      </c>
      <c r="J1207" s="63" t="s">
        <v>5396</v>
      </c>
      <c r="K1207" s="63" t="s">
        <v>4715</v>
      </c>
      <c r="L1207" s="63" t="s">
        <v>272</v>
      </c>
      <c r="M1207" s="63" t="s">
        <v>4281</v>
      </c>
      <c r="N1207" s="63" t="s">
        <v>4278</v>
      </c>
      <c r="O1207" s="63"/>
    </row>
    <row r="1208" spans="1:15">
      <c r="A1208" s="99">
        <v>10170528</v>
      </c>
      <c r="B1208" s="63" t="s">
        <v>4908</v>
      </c>
      <c r="C1208" s="63" t="s">
        <v>107</v>
      </c>
      <c r="D1208" s="63" t="s">
        <v>1544</v>
      </c>
      <c r="E1208" s="63" t="s">
        <v>1566</v>
      </c>
      <c r="F1208" s="63" t="s">
        <v>13003</v>
      </c>
      <c r="G1208" s="63" t="s">
        <v>4909</v>
      </c>
      <c r="H1208" s="63" t="s">
        <v>3800</v>
      </c>
      <c r="I1208" s="63" t="s">
        <v>13004</v>
      </c>
      <c r="J1208" s="63" t="s">
        <v>5259</v>
      </c>
      <c r="K1208" s="63" t="s">
        <v>5909</v>
      </c>
      <c r="L1208" s="63" t="s">
        <v>272</v>
      </c>
      <c r="M1208" s="63" t="s">
        <v>4281</v>
      </c>
      <c r="N1208" s="63" t="s">
        <v>4278</v>
      </c>
      <c r="O1208" s="63"/>
    </row>
    <row r="1209" spans="1:15">
      <c r="A1209" s="99">
        <v>10170529</v>
      </c>
      <c r="B1209" s="63" t="s">
        <v>4908</v>
      </c>
      <c r="C1209" s="63" t="s">
        <v>107</v>
      </c>
      <c r="D1209" s="63" t="s">
        <v>1544</v>
      </c>
      <c r="E1209" s="63" t="s">
        <v>1567</v>
      </c>
      <c r="F1209" s="63" t="s">
        <v>13003</v>
      </c>
      <c r="G1209" s="63" t="s">
        <v>4909</v>
      </c>
      <c r="H1209" s="63" t="s">
        <v>3800</v>
      </c>
      <c r="I1209" s="63" t="s">
        <v>13004</v>
      </c>
      <c r="J1209" s="63" t="s">
        <v>5396</v>
      </c>
      <c r="K1209" s="63" t="s">
        <v>4284</v>
      </c>
      <c r="L1209" s="63" t="s">
        <v>4313</v>
      </c>
      <c r="M1209" s="63" t="s">
        <v>4281</v>
      </c>
      <c r="N1209" s="63" t="s">
        <v>4278</v>
      </c>
      <c r="O1209" s="63"/>
    </row>
    <row r="1210" spans="1:15">
      <c r="A1210" s="99">
        <v>10170530</v>
      </c>
      <c r="B1210" s="63" t="s">
        <v>4908</v>
      </c>
      <c r="C1210" s="63" t="s">
        <v>107</v>
      </c>
      <c r="D1210" s="63" t="s">
        <v>1544</v>
      </c>
      <c r="E1210" s="63" t="s">
        <v>1568</v>
      </c>
      <c r="F1210" s="63" t="s">
        <v>13003</v>
      </c>
      <c r="G1210" s="63" t="s">
        <v>4909</v>
      </c>
      <c r="H1210" s="63" t="s">
        <v>3800</v>
      </c>
      <c r="I1210" s="63" t="s">
        <v>13004</v>
      </c>
      <c r="J1210" s="63" t="s">
        <v>4398</v>
      </c>
      <c r="K1210" s="63" t="s">
        <v>4910</v>
      </c>
      <c r="L1210" s="63" t="s">
        <v>390</v>
      </c>
      <c r="M1210" s="63" t="s">
        <v>4281</v>
      </c>
      <c r="N1210" s="63" t="s">
        <v>4278</v>
      </c>
      <c r="O1210" s="63"/>
    </row>
    <row r="1211" spans="1:15">
      <c r="A1211" s="99">
        <v>10170531</v>
      </c>
      <c r="B1211" s="63" t="s">
        <v>1569</v>
      </c>
      <c r="C1211" s="63" t="s">
        <v>12860</v>
      </c>
      <c r="D1211" s="63" t="s">
        <v>5880</v>
      </c>
      <c r="E1211" s="63" t="s">
        <v>1570</v>
      </c>
      <c r="F1211" s="63" t="s">
        <v>13003</v>
      </c>
      <c r="G1211" s="63" t="s">
        <v>5911</v>
      </c>
      <c r="H1211" s="63"/>
      <c r="I1211" s="63" t="s">
        <v>13004</v>
      </c>
      <c r="J1211" s="63" t="s">
        <v>4398</v>
      </c>
      <c r="K1211" s="63" t="s">
        <v>4284</v>
      </c>
      <c r="L1211" s="63" t="s">
        <v>109</v>
      </c>
      <c r="M1211" s="63" t="s">
        <v>4281</v>
      </c>
      <c r="N1211" s="63" t="s">
        <v>4278</v>
      </c>
      <c r="O1211" s="63"/>
    </row>
    <row r="1212" spans="1:15">
      <c r="A1212" s="99">
        <v>10170532</v>
      </c>
      <c r="B1212" s="63" t="s">
        <v>1569</v>
      </c>
      <c r="C1212" s="63" t="s">
        <v>12860</v>
      </c>
      <c r="D1212" s="63" t="s">
        <v>5880</v>
      </c>
      <c r="E1212" s="63" t="s">
        <v>1572</v>
      </c>
      <c r="F1212" s="63" t="s">
        <v>13003</v>
      </c>
      <c r="G1212" s="63" t="s">
        <v>5911</v>
      </c>
      <c r="H1212" s="63"/>
      <c r="I1212" s="63" t="s">
        <v>13004</v>
      </c>
      <c r="J1212" s="63" t="s">
        <v>4398</v>
      </c>
      <c r="K1212" s="63" t="s">
        <v>4645</v>
      </c>
      <c r="L1212" s="63" t="s">
        <v>5912</v>
      </c>
      <c r="M1212" s="63" t="s">
        <v>4281</v>
      </c>
      <c r="N1212" s="63" t="s">
        <v>4278</v>
      </c>
      <c r="O1212" s="63"/>
    </row>
    <row r="1213" spans="1:15">
      <c r="A1213" s="99">
        <v>10170533</v>
      </c>
      <c r="B1213" s="63" t="s">
        <v>1569</v>
      </c>
      <c r="C1213" s="63" t="s">
        <v>12860</v>
      </c>
      <c r="D1213" s="63" t="s">
        <v>5880</v>
      </c>
      <c r="E1213" s="63" t="s">
        <v>1573</v>
      </c>
      <c r="F1213" s="63" t="s">
        <v>13003</v>
      </c>
      <c r="G1213" s="63" t="s">
        <v>5911</v>
      </c>
      <c r="H1213" s="63"/>
      <c r="I1213" s="63" t="s">
        <v>13004</v>
      </c>
      <c r="J1213" s="63" t="s">
        <v>4398</v>
      </c>
      <c r="K1213" s="63" t="s">
        <v>4284</v>
      </c>
      <c r="L1213" s="63" t="s">
        <v>109</v>
      </c>
      <c r="M1213" s="63" t="s">
        <v>4281</v>
      </c>
      <c r="N1213" s="63" t="s">
        <v>4278</v>
      </c>
      <c r="O1213" s="63"/>
    </row>
    <row r="1214" spans="1:15">
      <c r="A1214" s="99">
        <v>10170534</v>
      </c>
      <c r="B1214" s="63" t="s">
        <v>1569</v>
      </c>
      <c r="C1214" s="63" t="s">
        <v>12860</v>
      </c>
      <c r="D1214" s="63" t="s">
        <v>5880</v>
      </c>
      <c r="E1214" s="63" t="s">
        <v>1574</v>
      </c>
      <c r="F1214" s="63" t="s">
        <v>13003</v>
      </c>
      <c r="G1214" s="63" t="s">
        <v>5911</v>
      </c>
      <c r="H1214" s="63"/>
      <c r="I1214" s="63" t="s">
        <v>13004</v>
      </c>
      <c r="J1214" s="63" t="s">
        <v>4398</v>
      </c>
      <c r="K1214" s="63" t="s">
        <v>5106</v>
      </c>
      <c r="L1214" s="63" t="s">
        <v>110</v>
      </c>
      <c r="M1214" s="63" t="s">
        <v>4281</v>
      </c>
      <c r="N1214" s="63" t="s">
        <v>4278</v>
      </c>
      <c r="O1214" s="63"/>
    </row>
    <row r="1215" spans="1:15">
      <c r="A1215" s="99">
        <v>10170535</v>
      </c>
      <c r="B1215" s="63" t="s">
        <v>1569</v>
      </c>
      <c r="C1215" s="63" t="s">
        <v>12860</v>
      </c>
      <c r="D1215" s="63" t="s">
        <v>5880</v>
      </c>
      <c r="E1215" s="63" t="s">
        <v>1575</v>
      </c>
      <c r="F1215" s="63" t="s">
        <v>13003</v>
      </c>
      <c r="G1215" s="63" t="s">
        <v>5911</v>
      </c>
      <c r="H1215" s="63"/>
      <c r="I1215" s="63" t="s">
        <v>13004</v>
      </c>
      <c r="J1215" s="63" t="s">
        <v>4398</v>
      </c>
      <c r="K1215" s="63" t="s">
        <v>4284</v>
      </c>
      <c r="L1215" s="63" t="s">
        <v>4283</v>
      </c>
      <c r="M1215" s="63" t="s">
        <v>4281</v>
      </c>
      <c r="N1215" s="63" t="s">
        <v>4278</v>
      </c>
      <c r="O1215" s="63"/>
    </row>
    <row r="1216" spans="1:15">
      <c r="A1216" s="99">
        <v>10170536</v>
      </c>
      <c r="B1216" s="63" t="s">
        <v>1569</v>
      </c>
      <c r="C1216" s="63" t="s">
        <v>12860</v>
      </c>
      <c r="D1216" s="63" t="s">
        <v>5880</v>
      </c>
      <c r="E1216" s="63" t="s">
        <v>5913</v>
      </c>
      <c r="F1216" s="63" t="s">
        <v>13003</v>
      </c>
      <c r="G1216" s="63" t="s">
        <v>5911</v>
      </c>
      <c r="H1216" s="63"/>
      <c r="I1216" s="63" t="s">
        <v>13004</v>
      </c>
      <c r="J1216" s="63" t="s">
        <v>5914</v>
      </c>
      <c r="K1216" s="63" t="s">
        <v>4284</v>
      </c>
      <c r="L1216" s="63" t="s">
        <v>4283</v>
      </c>
      <c r="M1216" s="63" t="s">
        <v>4281</v>
      </c>
      <c r="N1216" s="63" t="s">
        <v>4278</v>
      </c>
      <c r="O1216" s="63"/>
    </row>
    <row r="1217" spans="1:15">
      <c r="A1217" s="99">
        <v>10170537</v>
      </c>
      <c r="B1217" s="63" t="s">
        <v>5915</v>
      </c>
      <c r="C1217" s="63" t="s">
        <v>107</v>
      </c>
      <c r="D1217" s="63" t="s">
        <v>2150</v>
      </c>
      <c r="E1217" s="63" t="s">
        <v>1576</v>
      </c>
      <c r="F1217" s="63" t="s">
        <v>13003</v>
      </c>
      <c r="G1217" s="63" t="s">
        <v>5911</v>
      </c>
      <c r="H1217" s="63"/>
      <c r="I1217" s="63" t="s">
        <v>13004</v>
      </c>
      <c r="J1217" s="63" t="s">
        <v>5513</v>
      </c>
      <c r="K1217" s="63" t="s">
        <v>4284</v>
      </c>
      <c r="L1217" s="63" t="s">
        <v>109</v>
      </c>
      <c r="M1217" s="63" t="s">
        <v>4281</v>
      </c>
      <c r="N1217" s="63" t="s">
        <v>4278</v>
      </c>
      <c r="O1217" s="63"/>
    </row>
    <row r="1218" spans="1:15">
      <c r="A1218" s="99">
        <v>10170538</v>
      </c>
      <c r="B1218" s="63" t="s">
        <v>5915</v>
      </c>
      <c r="C1218" s="63" t="s">
        <v>107</v>
      </c>
      <c r="D1218" s="63" t="s">
        <v>1366</v>
      </c>
      <c r="E1218" s="63" t="s">
        <v>1577</v>
      </c>
      <c r="F1218" s="63" t="s">
        <v>13003</v>
      </c>
      <c r="G1218" s="63" t="s">
        <v>5911</v>
      </c>
      <c r="H1218" s="63"/>
      <c r="I1218" s="63" t="s">
        <v>13004</v>
      </c>
      <c r="J1218" s="63" t="s">
        <v>5513</v>
      </c>
      <c r="K1218" s="63" t="s">
        <v>5916</v>
      </c>
      <c r="L1218" s="63" t="s">
        <v>5897</v>
      </c>
      <c r="M1218" s="63" t="s">
        <v>4281</v>
      </c>
      <c r="N1218" s="63" t="s">
        <v>4278</v>
      </c>
      <c r="O1218" s="63"/>
    </row>
    <row r="1219" spans="1:15">
      <c r="A1219" s="99">
        <v>10170539</v>
      </c>
      <c r="B1219" s="63" t="s">
        <v>5915</v>
      </c>
      <c r="C1219" s="63" t="s">
        <v>107</v>
      </c>
      <c r="D1219" s="63" t="s">
        <v>1366</v>
      </c>
      <c r="E1219" s="63" t="s">
        <v>1578</v>
      </c>
      <c r="F1219" s="63" t="s">
        <v>13003</v>
      </c>
      <c r="G1219" s="63" t="s">
        <v>5911</v>
      </c>
      <c r="H1219" s="63"/>
      <c r="I1219" s="63" t="s">
        <v>13004</v>
      </c>
      <c r="J1219" s="63" t="s">
        <v>5513</v>
      </c>
      <c r="K1219" s="63" t="s">
        <v>4284</v>
      </c>
      <c r="L1219" s="63" t="s">
        <v>109</v>
      </c>
      <c r="M1219" s="63" t="s">
        <v>4281</v>
      </c>
      <c r="N1219" s="63" t="s">
        <v>4278</v>
      </c>
      <c r="O1219" s="63"/>
    </row>
    <row r="1220" spans="1:15">
      <c r="A1220" s="99">
        <v>10170540</v>
      </c>
      <c r="B1220" s="63" t="s">
        <v>1569</v>
      </c>
      <c r="C1220" s="63" t="s">
        <v>12860</v>
      </c>
      <c r="D1220" s="63" t="s">
        <v>5880</v>
      </c>
      <c r="E1220" s="63" t="s">
        <v>1579</v>
      </c>
      <c r="F1220" s="63" t="s">
        <v>13003</v>
      </c>
      <c r="G1220" s="63" t="s">
        <v>5911</v>
      </c>
      <c r="H1220" s="63"/>
      <c r="I1220" s="63" t="s">
        <v>13004</v>
      </c>
      <c r="J1220" s="63" t="s">
        <v>4398</v>
      </c>
      <c r="K1220" s="63" t="s">
        <v>4910</v>
      </c>
      <c r="L1220" s="63" t="s">
        <v>390</v>
      </c>
      <c r="M1220" s="63" t="s">
        <v>4281</v>
      </c>
      <c r="N1220" s="63" t="s">
        <v>4278</v>
      </c>
      <c r="O1220" s="63"/>
    </row>
    <row r="1221" spans="1:15">
      <c r="A1221" s="99">
        <v>10170541</v>
      </c>
      <c r="B1221" s="63" t="s">
        <v>1569</v>
      </c>
      <c r="C1221" s="63" t="s">
        <v>12860</v>
      </c>
      <c r="D1221" s="63" t="s">
        <v>5880</v>
      </c>
      <c r="E1221" s="63" t="s">
        <v>1580</v>
      </c>
      <c r="F1221" s="63" t="s">
        <v>13003</v>
      </c>
      <c r="G1221" s="63" t="s">
        <v>5911</v>
      </c>
      <c r="H1221" s="63"/>
      <c r="I1221" s="63" t="s">
        <v>13004</v>
      </c>
      <c r="J1221" s="63" t="s">
        <v>4398</v>
      </c>
      <c r="K1221" s="63" t="s">
        <v>4284</v>
      </c>
      <c r="L1221" s="63" t="s">
        <v>4283</v>
      </c>
      <c r="M1221" s="63" t="s">
        <v>4281</v>
      </c>
      <c r="N1221" s="63" t="s">
        <v>4278</v>
      </c>
      <c r="O1221" s="63"/>
    </row>
    <row r="1222" spans="1:15">
      <c r="A1222" s="99">
        <v>10170542</v>
      </c>
      <c r="B1222" s="63" t="s">
        <v>5915</v>
      </c>
      <c r="C1222" s="63" t="s">
        <v>107</v>
      </c>
      <c r="D1222" s="63" t="s">
        <v>1366</v>
      </c>
      <c r="E1222" s="63" t="s">
        <v>1581</v>
      </c>
      <c r="F1222" s="63" t="s">
        <v>13003</v>
      </c>
      <c r="G1222" s="63" t="s">
        <v>5911</v>
      </c>
      <c r="H1222" s="63"/>
      <c r="I1222" s="63" t="s">
        <v>13004</v>
      </c>
      <c r="J1222" s="63" t="s">
        <v>5513</v>
      </c>
      <c r="K1222" s="63" t="s">
        <v>5916</v>
      </c>
      <c r="L1222" s="63" t="s">
        <v>5897</v>
      </c>
      <c r="M1222" s="63" t="s">
        <v>4281</v>
      </c>
      <c r="N1222" s="63" t="s">
        <v>4278</v>
      </c>
      <c r="O1222" s="63"/>
    </row>
    <row r="1223" spans="1:15">
      <c r="A1223" s="99">
        <v>10170543</v>
      </c>
      <c r="B1223" s="63" t="s">
        <v>1569</v>
      </c>
      <c r="C1223" s="63" t="s">
        <v>12860</v>
      </c>
      <c r="D1223" s="63" t="s">
        <v>5880</v>
      </c>
      <c r="E1223" s="63" t="s">
        <v>1582</v>
      </c>
      <c r="F1223" s="63" t="s">
        <v>13003</v>
      </c>
      <c r="G1223" s="63" t="s">
        <v>5911</v>
      </c>
      <c r="H1223" s="63"/>
      <c r="I1223" s="63" t="s">
        <v>13004</v>
      </c>
      <c r="J1223" s="63" t="s">
        <v>4398</v>
      </c>
      <c r="K1223" s="63" t="s">
        <v>4284</v>
      </c>
      <c r="L1223" s="63" t="s">
        <v>4283</v>
      </c>
      <c r="M1223" s="63" t="s">
        <v>4281</v>
      </c>
      <c r="N1223" s="63" t="s">
        <v>4278</v>
      </c>
      <c r="O1223" s="63"/>
    </row>
    <row r="1224" spans="1:15">
      <c r="A1224" s="99">
        <v>10170544</v>
      </c>
      <c r="B1224" s="63" t="s">
        <v>13419</v>
      </c>
      <c r="C1224" s="63" t="s">
        <v>107</v>
      </c>
      <c r="D1224" s="63" t="s">
        <v>990</v>
      </c>
      <c r="E1224" s="63" t="s">
        <v>11748</v>
      </c>
      <c r="F1224" s="63" t="s">
        <v>13003</v>
      </c>
      <c r="G1224" s="63" t="s">
        <v>5911</v>
      </c>
      <c r="H1224" s="63"/>
      <c r="I1224" s="63" t="s">
        <v>13004</v>
      </c>
      <c r="J1224" s="63" t="s">
        <v>12825</v>
      </c>
      <c r="K1224" s="63" t="s">
        <v>4284</v>
      </c>
      <c r="L1224" s="63" t="s">
        <v>109</v>
      </c>
      <c r="M1224" s="63" t="s">
        <v>4281</v>
      </c>
      <c r="N1224" s="63" t="s">
        <v>4278</v>
      </c>
      <c r="O1224" s="63"/>
    </row>
    <row r="1225" spans="1:15">
      <c r="A1225" s="99">
        <v>10170545</v>
      </c>
      <c r="B1225" s="63" t="s">
        <v>5915</v>
      </c>
      <c r="C1225" s="63" t="s">
        <v>107</v>
      </c>
      <c r="D1225" s="63" t="s">
        <v>1366</v>
      </c>
      <c r="E1225" s="63" t="s">
        <v>11749</v>
      </c>
      <c r="F1225" s="63" t="s">
        <v>13003</v>
      </c>
      <c r="G1225" s="63" t="s">
        <v>5911</v>
      </c>
      <c r="H1225" s="63"/>
      <c r="I1225" s="63" t="s">
        <v>13004</v>
      </c>
      <c r="J1225" s="63" t="s">
        <v>12825</v>
      </c>
      <c r="K1225" s="63" t="s">
        <v>4284</v>
      </c>
      <c r="L1225" s="63" t="s">
        <v>109</v>
      </c>
      <c r="M1225" s="63" t="s">
        <v>4281</v>
      </c>
      <c r="N1225" s="63" t="s">
        <v>4278</v>
      </c>
      <c r="O1225" s="63"/>
    </row>
    <row r="1226" spans="1:15">
      <c r="A1226" s="99">
        <v>10170546</v>
      </c>
      <c r="B1226" s="63" t="s">
        <v>5915</v>
      </c>
      <c r="C1226" s="63" t="s">
        <v>107</v>
      </c>
      <c r="D1226" s="63" t="s">
        <v>1366</v>
      </c>
      <c r="E1226" s="63" t="s">
        <v>1583</v>
      </c>
      <c r="F1226" s="63" t="s">
        <v>13003</v>
      </c>
      <c r="G1226" s="63" t="s">
        <v>5911</v>
      </c>
      <c r="H1226" s="63"/>
      <c r="I1226" s="63" t="s">
        <v>13004</v>
      </c>
      <c r="J1226" s="63" t="s">
        <v>5513</v>
      </c>
      <c r="K1226" s="63" t="s">
        <v>5916</v>
      </c>
      <c r="L1226" s="63" t="s">
        <v>5897</v>
      </c>
      <c r="M1226" s="63" t="s">
        <v>4281</v>
      </c>
      <c r="N1226" s="63" t="s">
        <v>4278</v>
      </c>
      <c r="O1226" s="63"/>
    </row>
    <row r="1227" spans="1:15">
      <c r="A1227" s="99">
        <v>10170547</v>
      </c>
      <c r="B1227" s="63" t="s">
        <v>5915</v>
      </c>
      <c r="C1227" s="63" t="s">
        <v>107</v>
      </c>
      <c r="D1227" s="63" t="s">
        <v>1366</v>
      </c>
      <c r="E1227" s="63" t="s">
        <v>1584</v>
      </c>
      <c r="F1227" s="63" t="s">
        <v>13003</v>
      </c>
      <c r="G1227" s="63" t="s">
        <v>5911</v>
      </c>
      <c r="H1227" s="63"/>
      <c r="I1227" s="63" t="s">
        <v>13004</v>
      </c>
      <c r="J1227" s="63" t="s">
        <v>5513</v>
      </c>
      <c r="K1227" s="63" t="s">
        <v>5917</v>
      </c>
      <c r="L1227" s="63" t="s">
        <v>390</v>
      </c>
      <c r="M1227" s="63" t="s">
        <v>4281</v>
      </c>
      <c r="N1227" s="63" t="s">
        <v>4278</v>
      </c>
      <c r="O1227" s="63"/>
    </row>
    <row r="1228" spans="1:15">
      <c r="A1228" s="99">
        <v>10170548</v>
      </c>
      <c r="B1228" s="63" t="s">
        <v>5915</v>
      </c>
      <c r="C1228" s="63" t="s">
        <v>107</v>
      </c>
      <c r="D1228" s="63" t="s">
        <v>1366</v>
      </c>
      <c r="E1228" s="63" t="s">
        <v>1585</v>
      </c>
      <c r="F1228" s="63" t="s">
        <v>13003</v>
      </c>
      <c r="G1228" s="63" t="s">
        <v>5911</v>
      </c>
      <c r="H1228" s="63"/>
      <c r="I1228" s="63" t="s">
        <v>13004</v>
      </c>
      <c r="J1228" s="63" t="s">
        <v>5513</v>
      </c>
      <c r="K1228" s="63" t="s">
        <v>5916</v>
      </c>
      <c r="L1228" s="63" t="s">
        <v>5897</v>
      </c>
      <c r="M1228" s="63" t="s">
        <v>4281</v>
      </c>
      <c r="N1228" s="63" t="s">
        <v>4278</v>
      </c>
      <c r="O1228" s="63"/>
    </row>
    <row r="1229" spans="1:15">
      <c r="A1229" s="99">
        <v>10170549</v>
      </c>
      <c r="B1229" s="63" t="s">
        <v>1569</v>
      </c>
      <c r="C1229" s="63" t="s">
        <v>12860</v>
      </c>
      <c r="D1229" s="63" t="s">
        <v>5880</v>
      </c>
      <c r="E1229" s="63" t="s">
        <v>1586</v>
      </c>
      <c r="F1229" s="63" t="s">
        <v>13003</v>
      </c>
      <c r="G1229" s="63" t="s">
        <v>5911</v>
      </c>
      <c r="H1229" s="63"/>
      <c r="I1229" s="63" t="s">
        <v>13004</v>
      </c>
      <c r="J1229" s="63" t="s">
        <v>4398</v>
      </c>
      <c r="K1229" s="63" t="s">
        <v>5106</v>
      </c>
      <c r="L1229" s="63" t="s">
        <v>110</v>
      </c>
      <c r="M1229" s="63" t="s">
        <v>4281</v>
      </c>
      <c r="N1229" s="63" t="s">
        <v>4278</v>
      </c>
      <c r="O1229" s="63"/>
    </row>
    <row r="1230" spans="1:15">
      <c r="A1230" s="99">
        <v>10170550</v>
      </c>
      <c r="B1230" s="63" t="s">
        <v>1569</v>
      </c>
      <c r="C1230" s="63" t="s">
        <v>12860</v>
      </c>
      <c r="D1230" s="63" t="s">
        <v>5880</v>
      </c>
      <c r="E1230" s="63" t="s">
        <v>1587</v>
      </c>
      <c r="F1230" s="63" t="s">
        <v>13003</v>
      </c>
      <c r="G1230" s="63" t="s">
        <v>5911</v>
      </c>
      <c r="H1230" s="63"/>
      <c r="I1230" s="63" t="s">
        <v>13004</v>
      </c>
      <c r="J1230" s="63" t="s">
        <v>4398</v>
      </c>
      <c r="K1230" s="63" t="s">
        <v>4284</v>
      </c>
      <c r="L1230" s="63" t="s">
        <v>4283</v>
      </c>
      <c r="M1230" s="63" t="s">
        <v>4281</v>
      </c>
      <c r="N1230" s="63" t="s">
        <v>4278</v>
      </c>
      <c r="O1230" s="63"/>
    </row>
    <row r="1231" spans="1:15">
      <c r="A1231" s="99">
        <v>10170551</v>
      </c>
      <c r="B1231" s="63" t="s">
        <v>5918</v>
      </c>
      <c r="C1231" s="63" t="s">
        <v>107</v>
      </c>
      <c r="D1231" s="63" t="s">
        <v>1366</v>
      </c>
      <c r="E1231" s="63" t="s">
        <v>1588</v>
      </c>
      <c r="F1231" s="63" t="s">
        <v>13003</v>
      </c>
      <c r="G1231" s="63" t="s">
        <v>5919</v>
      </c>
      <c r="H1231" s="63"/>
      <c r="I1231" s="63" t="s">
        <v>13004</v>
      </c>
      <c r="J1231" s="63" t="s">
        <v>5513</v>
      </c>
      <c r="K1231" s="63" t="s">
        <v>5186</v>
      </c>
      <c r="L1231" s="63" t="s">
        <v>5897</v>
      </c>
      <c r="M1231" s="63" t="s">
        <v>4281</v>
      </c>
      <c r="N1231" s="63" t="s">
        <v>4278</v>
      </c>
      <c r="O1231" s="63"/>
    </row>
    <row r="1232" spans="1:15">
      <c r="A1232" s="99">
        <v>10170552</v>
      </c>
      <c r="B1232" s="63" t="s">
        <v>5915</v>
      </c>
      <c r="C1232" s="63" t="s">
        <v>107</v>
      </c>
      <c r="D1232" s="63" t="s">
        <v>2150</v>
      </c>
      <c r="E1232" s="63" t="s">
        <v>1589</v>
      </c>
      <c r="F1232" s="63" t="s">
        <v>13003</v>
      </c>
      <c r="G1232" s="63" t="s">
        <v>5911</v>
      </c>
      <c r="H1232" s="63"/>
      <c r="I1232" s="63" t="s">
        <v>13004</v>
      </c>
      <c r="J1232" s="63" t="s">
        <v>5513</v>
      </c>
      <c r="K1232" s="63" t="s">
        <v>5916</v>
      </c>
      <c r="L1232" s="63" t="s">
        <v>5897</v>
      </c>
      <c r="M1232" s="63" t="s">
        <v>4281</v>
      </c>
      <c r="N1232" s="63" t="s">
        <v>4278</v>
      </c>
      <c r="O1232" s="63"/>
    </row>
    <row r="1233" spans="1:15">
      <c r="A1233" s="99">
        <v>10170553</v>
      </c>
      <c r="B1233" s="63" t="s">
        <v>5920</v>
      </c>
      <c r="C1233" s="63" t="s">
        <v>107</v>
      </c>
      <c r="D1233" s="63" t="s">
        <v>1366</v>
      </c>
      <c r="E1233" s="63" t="s">
        <v>1592</v>
      </c>
      <c r="F1233" s="63" t="s">
        <v>13003</v>
      </c>
      <c r="G1233" s="63" t="s">
        <v>5921</v>
      </c>
      <c r="H1233" s="63"/>
      <c r="I1233" s="63" t="s">
        <v>13420</v>
      </c>
      <c r="J1233" s="63" t="s">
        <v>5513</v>
      </c>
      <c r="K1233" s="63" t="s">
        <v>5586</v>
      </c>
      <c r="L1233" s="63" t="s">
        <v>390</v>
      </c>
      <c r="M1233" s="63" t="s">
        <v>4281</v>
      </c>
      <c r="N1233" s="63" t="s">
        <v>4278</v>
      </c>
      <c r="O1233" s="63"/>
    </row>
    <row r="1234" spans="1:15">
      <c r="A1234" s="99">
        <v>10170554</v>
      </c>
      <c r="B1234" s="63" t="s">
        <v>1590</v>
      </c>
      <c r="C1234" s="63" t="s">
        <v>12860</v>
      </c>
      <c r="D1234" s="63" t="s">
        <v>990</v>
      </c>
      <c r="E1234" s="63" t="s">
        <v>1593</v>
      </c>
      <c r="F1234" s="63" t="s">
        <v>13003</v>
      </c>
      <c r="G1234" s="63" t="s">
        <v>5921</v>
      </c>
      <c r="H1234" s="63"/>
      <c r="I1234" s="63" t="s">
        <v>13420</v>
      </c>
      <c r="J1234" s="63" t="s">
        <v>4398</v>
      </c>
      <c r="K1234" s="63" t="s">
        <v>4284</v>
      </c>
      <c r="L1234" s="63" t="s">
        <v>109</v>
      </c>
      <c r="M1234" s="63" t="s">
        <v>4281</v>
      </c>
      <c r="N1234" s="63" t="s">
        <v>4278</v>
      </c>
      <c r="O1234" s="63"/>
    </row>
    <row r="1235" spans="1:15">
      <c r="A1235" s="99">
        <v>10170555</v>
      </c>
      <c r="B1235" s="63" t="s">
        <v>1590</v>
      </c>
      <c r="C1235" s="63" t="s">
        <v>107</v>
      </c>
      <c r="D1235" s="63" t="s">
        <v>990</v>
      </c>
      <c r="E1235" s="63" t="s">
        <v>1594</v>
      </c>
      <c r="F1235" s="63" t="s">
        <v>13003</v>
      </c>
      <c r="G1235" s="63" t="s">
        <v>5921</v>
      </c>
      <c r="H1235" s="63"/>
      <c r="I1235" s="63" t="s">
        <v>13420</v>
      </c>
      <c r="J1235" s="63" t="s">
        <v>4398</v>
      </c>
      <c r="K1235" s="63" t="s">
        <v>4284</v>
      </c>
      <c r="L1235" s="63" t="s">
        <v>4283</v>
      </c>
      <c r="M1235" s="63" t="s">
        <v>4281</v>
      </c>
      <c r="N1235" s="63" t="s">
        <v>4278</v>
      </c>
      <c r="O1235" s="63"/>
    </row>
    <row r="1236" spans="1:15">
      <c r="A1236" s="99">
        <v>10170556</v>
      </c>
      <c r="B1236" s="63" t="s">
        <v>1590</v>
      </c>
      <c r="C1236" s="63" t="s">
        <v>107</v>
      </c>
      <c r="D1236" s="63" t="s">
        <v>2150</v>
      </c>
      <c r="E1236" s="63" t="s">
        <v>1595</v>
      </c>
      <c r="F1236" s="63" t="s">
        <v>13003</v>
      </c>
      <c r="G1236" s="63" t="s">
        <v>5921</v>
      </c>
      <c r="H1236" s="63"/>
      <c r="I1236" s="63" t="s">
        <v>13420</v>
      </c>
      <c r="J1236" s="63"/>
      <c r="K1236" s="63" t="s">
        <v>5414</v>
      </c>
      <c r="L1236" s="63" t="s">
        <v>5544</v>
      </c>
      <c r="M1236" s="63" t="s">
        <v>4281</v>
      </c>
      <c r="N1236" s="63" t="s">
        <v>4278</v>
      </c>
      <c r="O1236" s="63"/>
    </row>
    <row r="1237" spans="1:15">
      <c r="A1237" s="99">
        <v>10170557</v>
      </c>
      <c r="B1237" s="63" t="s">
        <v>5922</v>
      </c>
      <c r="C1237" s="63" t="s">
        <v>107</v>
      </c>
      <c r="D1237" s="63" t="s">
        <v>1366</v>
      </c>
      <c r="E1237" s="63" t="s">
        <v>1597</v>
      </c>
      <c r="F1237" s="63" t="s">
        <v>13003</v>
      </c>
      <c r="G1237" s="63" t="s">
        <v>5923</v>
      </c>
      <c r="H1237" s="63"/>
      <c r="I1237" s="63" t="s">
        <v>13285</v>
      </c>
      <c r="J1237" s="63" t="s">
        <v>5513</v>
      </c>
      <c r="K1237" s="63" t="s">
        <v>5916</v>
      </c>
      <c r="L1237" s="63" t="s">
        <v>5897</v>
      </c>
      <c r="M1237" s="63" t="s">
        <v>4500</v>
      </c>
      <c r="N1237" s="63" t="s">
        <v>4278</v>
      </c>
      <c r="O1237" s="63"/>
    </row>
    <row r="1238" spans="1:15">
      <c r="A1238" s="99">
        <v>10170560</v>
      </c>
      <c r="B1238" s="63" t="s">
        <v>1599</v>
      </c>
      <c r="C1238" s="63" t="s">
        <v>12860</v>
      </c>
      <c r="D1238" s="63" t="s">
        <v>4283</v>
      </c>
      <c r="E1238" s="63"/>
      <c r="F1238" s="63" t="s">
        <v>13003</v>
      </c>
      <c r="G1238" s="63" t="s">
        <v>6479</v>
      </c>
      <c r="H1238" s="63" t="s">
        <v>3800</v>
      </c>
      <c r="I1238" s="63" t="s">
        <v>13420</v>
      </c>
      <c r="J1238" s="63" t="s">
        <v>4398</v>
      </c>
      <c r="K1238" s="63" t="s">
        <v>4284</v>
      </c>
      <c r="L1238" s="63" t="s">
        <v>4313</v>
      </c>
      <c r="M1238" s="63" t="s">
        <v>6750</v>
      </c>
      <c r="N1238" s="63" t="s">
        <v>4278</v>
      </c>
      <c r="O1238" s="63"/>
    </row>
    <row r="1239" spans="1:15">
      <c r="A1239" s="99">
        <v>10170561</v>
      </c>
      <c r="B1239" s="63" t="s">
        <v>1599</v>
      </c>
      <c r="C1239" s="63" t="s">
        <v>12860</v>
      </c>
      <c r="D1239" s="63" t="s">
        <v>4283</v>
      </c>
      <c r="E1239" s="63"/>
      <c r="F1239" s="63" t="s">
        <v>13003</v>
      </c>
      <c r="G1239" s="63" t="s">
        <v>6479</v>
      </c>
      <c r="H1239" s="63" t="s">
        <v>3800</v>
      </c>
      <c r="I1239" s="63" t="s">
        <v>13420</v>
      </c>
      <c r="J1239" s="63" t="s">
        <v>4398</v>
      </c>
      <c r="K1239" s="63" t="s">
        <v>4284</v>
      </c>
      <c r="L1239" s="63" t="s">
        <v>2456</v>
      </c>
      <c r="M1239" s="63" t="s">
        <v>6750</v>
      </c>
      <c r="N1239" s="63" t="s">
        <v>4278</v>
      </c>
      <c r="O1239" s="63"/>
    </row>
    <row r="1240" spans="1:15">
      <c r="A1240" s="99">
        <v>10170562</v>
      </c>
      <c r="B1240" s="63" t="s">
        <v>1602</v>
      </c>
      <c r="C1240" s="63" t="s">
        <v>12860</v>
      </c>
      <c r="D1240" s="63" t="s">
        <v>4283</v>
      </c>
      <c r="E1240" s="63"/>
      <c r="F1240" s="63" t="s">
        <v>13003</v>
      </c>
      <c r="G1240" s="63" t="s">
        <v>7491</v>
      </c>
      <c r="H1240" s="63"/>
      <c r="I1240" s="63" t="s">
        <v>13004</v>
      </c>
      <c r="J1240" s="63" t="s">
        <v>4398</v>
      </c>
      <c r="K1240" s="63" t="s">
        <v>4284</v>
      </c>
      <c r="L1240" s="63" t="s">
        <v>4283</v>
      </c>
      <c r="M1240" s="63" t="s">
        <v>4281</v>
      </c>
      <c r="N1240" s="63" t="s">
        <v>4278</v>
      </c>
      <c r="O1240" s="63"/>
    </row>
    <row r="1241" spans="1:15">
      <c r="A1241" s="99">
        <v>10170563</v>
      </c>
      <c r="B1241" s="63" t="s">
        <v>1604</v>
      </c>
      <c r="C1241" s="63" t="s">
        <v>12860</v>
      </c>
      <c r="D1241" s="63" t="s">
        <v>672</v>
      </c>
      <c r="E1241" s="63"/>
      <c r="F1241" s="63" t="s">
        <v>13003</v>
      </c>
      <c r="G1241" s="63" t="s">
        <v>4682</v>
      </c>
      <c r="H1241" s="63" t="s">
        <v>3800</v>
      </c>
      <c r="I1241" s="63" t="s">
        <v>13285</v>
      </c>
      <c r="J1241" s="63" t="s">
        <v>4398</v>
      </c>
      <c r="K1241" s="63" t="s">
        <v>4284</v>
      </c>
      <c r="L1241" s="63" t="s">
        <v>4313</v>
      </c>
      <c r="M1241" s="63" t="s">
        <v>4281</v>
      </c>
      <c r="N1241" s="63" t="s">
        <v>4278</v>
      </c>
      <c r="O1241" s="63"/>
    </row>
    <row r="1242" spans="1:15">
      <c r="A1242" s="99">
        <v>10170564</v>
      </c>
      <c r="B1242" s="63" t="s">
        <v>1604</v>
      </c>
      <c r="C1242" s="63" t="s">
        <v>12860</v>
      </c>
      <c r="D1242" s="63" t="s">
        <v>672</v>
      </c>
      <c r="E1242" s="63"/>
      <c r="F1242" s="63" t="s">
        <v>13003</v>
      </c>
      <c r="G1242" s="63" t="s">
        <v>4682</v>
      </c>
      <c r="H1242" s="63" t="s">
        <v>3800</v>
      </c>
      <c r="I1242" s="63" t="s">
        <v>13285</v>
      </c>
      <c r="J1242" s="63" t="s">
        <v>4398</v>
      </c>
      <c r="K1242" s="63" t="s">
        <v>4284</v>
      </c>
      <c r="L1242" s="63" t="s">
        <v>4313</v>
      </c>
      <c r="M1242" s="63" t="s">
        <v>4281</v>
      </c>
      <c r="N1242" s="63" t="s">
        <v>4278</v>
      </c>
      <c r="O1242" s="63"/>
    </row>
    <row r="1243" spans="1:15">
      <c r="A1243" s="99">
        <v>10170565</v>
      </c>
      <c r="B1243" s="63" t="s">
        <v>6364</v>
      </c>
      <c r="C1243" s="63" t="s">
        <v>256</v>
      </c>
      <c r="D1243" s="63" t="s">
        <v>6329</v>
      </c>
      <c r="E1243" s="63" t="s">
        <v>3454</v>
      </c>
      <c r="F1243" s="63" t="s">
        <v>13003</v>
      </c>
      <c r="G1243" s="63" t="s">
        <v>6365</v>
      </c>
      <c r="H1243" s="63"/>
      <c r="I1243" s="63" t="s">
        <v>13004</v>
      </c>
      <c r="J1243" s="63" t="s">
        <v>5703</v>
      </c>
      <c r="K1243" s="63" t="s">
        <v>4284</v>
      </c>
      <c r="L1243" s="63" t="s">
        <v>7836</v>
      </c>
      <c r="M1243" s="63" t="s">
        <v>4281</v>
      </c>
      <c r="N1243" s="63" t="s">
        <v>4278</v>
      </c>
      <c r="O1243" s="63"/>
    </row>
    <row r="1244" spans="1:15">
      <c r="A1244" s="99">
        <v>10170566</v>
      </c>
      <c r="B1244" s="63" t="s">
        <v>6364</v>
      </c>
      <c r="C1244" s="63" t="s">
        <v>12860</v>
      </c>
      <c r="D1244" s="63" t="s">
        <v>2126</v>
      </c>
      <c r="E1244" s="63"/>
      <c r="F1244" s="63" t="s">
        <v>13003</v>
      </c>
      <c r="G1244" s="63" t="s">
        <v>6365</v>
      </c>
      <c r="H1244" s="63"/>
      <c r="I1244" s="63" t="s">
        <v>13004</v>
      </c>
      <c r="J1244" s="63" t="s">
        <v>4398</v>
      </c>
      <c r="K1244" s="63" t="s">
        <v>4284</v>
      </c>
      <c r="L1244" s="63" t="s">
        <v>4283</v>
      </c>
      <c r="M1244" s="63" t="s">
        <v>4281</v>
      </c>
      <c r="N1244" s="63" t="s">
        <v>4278</v>
      </c>
      <c r="O1244" s="63"/>
    </row>
    <row r="1245" spans="1:15">
      <c r="A1245" s="99">
        <v>10170567</v>
      </c>
      <c r="B1245" s="63" t="s">
        <v>6364</v>
      </c>
      <c r="C1245" s="63" t="s">
        <v>12860</v>
      </c>
      <c r="D1245" s="63" t="s">
        <v>2126</v>
      </c>
      <c r="E1245" s="63"/>
      <c r="F1245" s="63" t="s">
        <v>13003</v>
      </c>
      <c r="G1245" s="63" t="s">
        <v>6365</v>
      </c>
      <c r="H1245" s="63"/>
      <c r="I1245" s="63" t="s">
        <v>13004</v>
      </c>
      <c r="J1245" s="63" t="s">
        <v>4398</v>
      </c>
      <c r="K1245" s="63" t="s">
        <v>4284</v>
      </c>
      <c r="L1245" s="63" t="s">
        <v>4283</v>
      </c>
      <c r="M1245" s="63" t="s">
        <v>4281</v>
      </c>
      <c r="N1245" s="63" t="s">
        <v>4278</v>
      </c>
      <c r="O1245" s="63"/>
    </row>
    <row r="1246" spans="1:15">
      <c r="A1246" s="99">
        <v>10170568</v>
      </c>
      <c r="B1246" s="63" t="s">
        <v>6364</v>
      </c>
      <c r="C1246" s="63" t="s">
        <v>12860</v>
      </c>
      <c r="D1246" s="63" t="s">
        <v>2126</v>
      </c>
      <c r="E1246" s="63"/>
      <c r="F1246" s="63" t="s">
        <v>13003</v>
      </c>
      <c r="G1246" s="63" t="s">
        <v>6365</v>
      </c>
      <c r="H1246" s="63"/>
      <c r="I1246" s="63" t="s">
        <v>13004</v>
      </c>
      <c r="J1246" s="63" t="s">
        <v>4398</v>
      </c>
      <c r="K1246" s="63" t="s">
        <v>4284</v>
      </c>
      <c r="L1246" s="63" t="s">
        <v>4283</v>
      </c>
      <c r="M1246" s="63" t="s">
        <v>4281</v>
      </c>
      <c r="N1246" s="63" t="s">
        <v>4278</v>
      </c>
      <c r="O1246" s="63"/>
    </row>
    <row r="1247" spans="1:15">
      <c r="A1247" s="99">
        <v>10170569</v>
      </c>
      <c r="B1247" s="63" t="s">
        <v>6366</v>
      </c>
      <c r="C1247" s="63" t="s">
        <v>256</v>
      </c>
      <c r="D1247" s="63" t="s">
        <v>6329</v>
      </c>
      <c r="E1247" s="63" t="s">
        <v>1614</v>
      </c>
      <c r="F1247" s="63" t="s">
        <v>13003</v>
      </c>
      <c r="G1247" s="63" t="s">
        <v>6365</v>
      </c>
      <c r="H1247" s="63"/>
      <c r="I1247" s="63" t="s">
        <v>13681</v>
      </c>
      <c r="J1247" s="63" t="s">
        <v>4398</v>
      </c>
      <c r="K1247" s="63" t="s">
        <v>9183</v>
      </c>
      <c r="L1247" s="63" t="s">
        <v>110</v>
      </c>
      <c r="M1247" s="63" t="s">
        <v>4281</v>
      </c>
      <c r="N1247" s="63" t="s">
        <v>4278</v>
      </c>
      <c r="O1247" s="63"/>
    </row>
    <row r="1248" spans="1:15">
      <c r="A1248" s="99">
        <v>10170570</v>
      </c>
      <c r="B1248" s="63" t="s">
        <v>6366</v>
      </c>
      <c r="C1248" s="63" t="s">
        <v>256</v>
      </c>
      <c r="D1248" s="63" t="s">
        <v>6329</v>
      </c>
      <c r="E1248" s="63" t="s">
        <v>3454</v>
      </c>
      <c r="F1248" s="63" t="s">
        <v>13003</v>
      </c>
      <c r="G1248" s="63" t="s">
        <v>6365</v>
      </c>
      <c r="H1248" s="63"/>
      <c r="I1248" s="63" t="s">
        <v>13681</v>
      </c>
      <c r="J1248" s="63" t="s">
        <v>5703</v>
      </c>
      <c r="K1248" s="63" t="s">
        <v>4681</v>
      </c>
      <c r="L1248" s="63" t="s">
        <v>5811</v>
      </c>
      <c r="M1248" s="63" t="s">
        <v>4281</v>
      </c>
      <c r="N1248" s="63" t="s">
        <v>4278</v>
      </c>
      <c r="O1248" s="63"/>
    </row>
    <row r="1249" spans="1:15">
      <c r="A1249" s="99">
        <v>10170571</v>
      </c>
      <c r="B1249" s="63" t="s">
        <v>13698</v>
      </c>
      <c r="C1249" s="63" t="s">
        <v>256</v>
      </c>
      <c r="D1249" s="63" t="s">
        <v>6329</v>
      </c>
      <c r="E1249" s="63" t="s">
        <v>13699</v>
      </c>
      <c r="F1249" s="63" t="s">
        <v>13700</v>
      </c>
      <c r="G1249" s="63" t="s">
        <v>6365</v>
      </c>
      <c r="H1249" s="63"/>
      <c r="I1249" s="63" t="s">
        <v>4398</v>
      </c>
      <c r="J1249" s="63" t="s">
        <v>13701</v>
      </c>
      <c r="K1249" s="63" t="s">
        <v>9183</v>
      </c>
      <c r="L1249" s="63" t="s">
        <v>110</v>
      </c>
      <c r="M1249" s="63" t="s">
        <v>4281</v>
      </c>
      <c r="N1249" s="63" t="s">
        <v>4363</v>
      </c>
      <c r="O1249" s="63"/>
    </row>
    <row r="1250" spans="1:15">
      <c r="A1250" s="99">
        <v>10170572</v>
      </c>
      <c r="B1250" s="63" t="s">
        <v>6366</v>
      </c>
      <c r="C1250" s="63" t="s">
        <v>12860</v>
      </c>
      <c r="D1250" s="63" t="s">
        <v>2126</v>
      </c>
      <c r="E1250" s="63"/>
      <c r="F1250" s="63" t="s">
        <v>13003</v>
      </c>
      <c r="G1250" s="63" t="s">
        <v>6365</v>
      </c>
      <c r="H1250" s="63"/>
      <c r="I1250" s="63" t="s">
        <v>13681</v>
      </c>
      <c r="J1250" s="63" t="s">
        <v>4398</v>
      </c>
      <c r="K1250" s="63" t="s">
        <v>4284</v>
      </c>
      <c r="L1250" s="63" t="s">
        <v>4283</v>
      </c>
      <c r="M1250" s="63" t="s">
        <v>4281</v>
      </c>
      <c r="N1250" s="63" t="s">
        <v>4278</v>
      </c>
      <c r="O1250" s="63"/>
    </row>
    <row r="1251" spans="1:15">
      <c r="A1251" s="99">
        <v>10170573</v>
      </c>
      <c r="B1251" s="63" t="s">
        <v>6367</v>
      </c>
      <c r="C1251" s="63" t="s">
        <v>12860</v>
      </c>
      <c r="D1251" s="63" t="s">
        <v>6353</v>
      </c>
      <c r="E1251" s="63"/>
      <c r="F1251" s="63" t="s">
        <v>13003</v>
      </c>
      <c r="G1251" s="63" t="s">
        <v>6368</v>
      </c>
      <c r="H1251" s="63"/>
      <c r="I1251" s="63" t="s">
        <v>13681</v>
      </c>
      <c r="J1251" s="63" t="s">
        <v>4398</v>
      </c>
      <c r="K1251" s="63" t="s">
        <v>4284</v>
      </c>
      <c r="L1251" s="63" t="s">
        <v>4283</v>
      </c>
      <c r="M1251" s="63" t="s">
        <v>4281</v>
      </c>
      <c r="N1251" s="63" t="s">
        <v>4278</v>
      </c>
      <c r="O1251" s="63"/>
    </row>
    <row r="1252" spans="1:15">
      <c r="A1252" s="99">
        <v>10170574</v>
      </c>
      <c r="B1252" s="63" t="s">
        <v>5245</v>
      </c>
      <c r="C1252" s="63" t="s">
        <v>256</v>
      </c>
      <c r="D1252" s="63" t="s">
        <v>6353</v>
      </c>
      <c r="E1252" s="63" t="s">
        <v>7692</v>
      </c>
      <c r="F1252" s="63" t="s">
        <v>13003</v>
      </c>
      <c r="G1252" s="63" t="s">
        <v>6368</v>
      </c>
      <c r="H1252" s="63"/>
      <c r="I1252" s="63" t="s">
        <v>13681</v>
      </c>
      <c r="J1252" s="63"/>
      <c r="K1252" s="63" t="s">
        <v>5916</v>
      </c>
      <c r="L1252" s="63" t="s">
        <v>110</v>
      </c>
      <c r="M1252" s="63" t="s">
        <v>4281</v>
      </c>
      <c r="N1252" s="63" t="s">
        <v>4278</v>
      </c>
      <c r="O1252" s="63"/>
    </row>
    <row r="1253" spans="1:15">
      <c r="A1253" s="99">
        <v>10170575</v>
      </c>
      <c r="B1253" s="63" t="s">
        <v>6367</v>
      </c>
      <c r="C1253" s="63" t="s">
        <v>12860</v>
      </c>
      <c r="D1253" s="63" t="s">
        <v>6353</v>
      </c>
      <c r="E1253" s="63"/>
      <c r="F1253" s="63" t="s">
        <v>13003</v>
      </c>
      <c r="G1253" s="63" t="s">
        <v>6368</v>
      </c>
      <c r="H1253" s="63"/>
      <c r="I1253" s="63" t="s">
        <v>13681</v>
      </c>
      <c r="J1253" s="63" t="s">
        <v>4398</v>
      </c>
      <c r="K1253" s="63" t="s">
        <v>4284</v>
      </c>
      <c r="L1253" s="63" t="s">
        <v>4283</v>
      </c>
      <c r="M1253" s="63" t="s">
        <v>4281</v>
      </c>
      <c r="N1253" s="63" t="s">
        <v>4278</v>
      </c>
      <c r="O1253" s="63"/>
    </row>
    <row r="1254" spans="1:15">
      <c r="A1254" s="99">
        <v>10170611</v>
      </c>
      <c r="B1254" s="63" t="s">
        <v>1602</v>
      </c>
      <c r="C1254" s="63" t="s">
        <v>12860</v>
      </c>
      <c r="D1254" s="63" t="s">
        <v>4283</v>
      </c>
      <c r="E1254" s="63"/>
      <c r="F1254" s="63" t="s">
        <v>13003</v>
      </c>
      <c r="G1254" s="63" t="s">
        <v>7491</v>
      </c>
      <c r="H1254" s="63"/>
      <c r="I1254" s="63" t="s">
        <v>13004</v>
      </c>
      <c r="J1254" s="63" t="s">
        <v>4398</v>
      </c>
      <c r="K1254" s="63" t="s">
        <v>4284</v>
      </c>
      <c r="L1254" s="63" t="s">
        <v>4283</v>
      </c>
      <c r="M1254" s="63" t="s">
        <v>4281</v>
      </c>
      <c r="N1254" s="63" t="s">
        <v>4278</v>
      </c>
      <c r="O1254" s="63"/>
    </row>
    <row r="1255" spans="1:15">
      <c r="A1255" s="99">
        <v>10170612</v>
      </c>
      <c r="B1255" s="63" t="s">
        <v>1602</v>
      </c>
      <c r="C1255" s="63" t="s">
        <v>12860</v>
      </c>
      <c r="D1255" s="63" t="s">
        <v>4283</v>
      </c>
      <c r="E1255" s="63"/>
      <c r="F1255" s="63" t="s">
        <v>13003</v>
      </c>
      <c r="G1255" s="63" t="s">
        <v>7491</v>
      </c>
      <c r="H1255" s="63"/>
      <c r="I1255" s="63" t="s">
        <v>13004</v>
      </c>
      <c r="J1255" s="63" t="s">
        <v>4398</v>
      </c>
      <c r="K1255" s="63" t="s">
        <v>4284</v>
      </c>
      <c r="L1255" s="63" t="s">
        <v>4283</v>
      </c>
      <c r="M1255" s="63" t="s">
        <v>4281</v>
      </c>
      <c r="N1255" s="63" t="s">
        <v>4278</v>
      </c>
      <c r="O1255" s="63"/>
    </row>
    <row r="1256" spans="1:15">
      <c r="A1256" s="99">
        <v>10170613</v>
      </c>
      <c r="B1256" s="63" t="s">
        <v>1602</v>
      </c>
      <c r="C1256" s="63" t="s">
        <v>12860</v>
      </c>
      <c r="D1256" s="63" t="s">
        <v>4283</v>
      </c>
      <c r="E1256" s="63"/>
      <c r="F1256" s="63" t="s">
        <v>13003</v>
      </c>
      <c r="G1256" s="63" t="s">
        <v>7491</v>
      </c>
      <c r="H1256" s="63"/>
      <c r="I1256" s="63" t="s">
        <v>13004</v>
      </c>
      <c r="J1256" s="63" t="s">
        <v>4398</v>
      </c>
      <c r="K1256" s="63" t="s">
        <v>4284</v>
      </c>
      <c r="L1256" s="63" t="s">
        <v>4283</v>
      </c>
      <c r="M1256" s="63" t="s">
        <v>4281</v>
      </c>
      <c r="N1256" s="63" t="s">
        <v>4278</v>
      </c>
      <c r="O1256" s="63"/>
    </row>
    <row r="1257" spans="1:15">
      <c r="A1257" s="99">
        <v>10170747</v>
      </c>
      <c r="B1257" s="63" t="s">
        <v>1628</v>
      </c>
      <c r="C1257" s="63" t="s">
        <v>4283</v>
      </c>
      <c r="D1257" s="63" t="s">
        <v>4283</v>
      </c>
      <c r="E1257" s="63"/>
      <c r="F1257" s="63" t="s">
        <v>14602</v>
      </c>
      <c r="G1257" s="63" t="s">
        <v>7492</v>
      </c>
      <c r="H1257" s="63" t="s">
        <v>3800</v>
      </c>
      <c r="I1257" s="63" t="s">
        <v>5341</v>
      </c>
      <c r="J1257" s="63"/>
      <c r="K1257" s="63" t="s">
        <v>4276</v>
      </c>
      <c r="L1257" s="63" t="s">
        <v>4935</v>
      </c>
      <c r="M1257" s="63" t="s">
        <v>4936</v>
      </c>
      <c r="N1257" s="63" t="s">
        <v>4278</v>
      </c>
      <c r="O1257" s="63"/>
    </row>
    <row r="1258" spans="1:15">
      <c r="A1258" s="99">
        <v>10170748</v>
      </c>
      <c r="B1258" s="63" t="s">
        <v>1628</v>
      </c>
      <c r="C1258" s="63" t="s">
        <v>4283</v>
      </c>
      <c r="D1258" s="63" t="s">
        <v>4283</v>
      </c>
      <c r="E1258" s="63"/>
      <c r="F1258" s="63" t="s">
        <v>14602</v>
      </c>
      <c r="G1258" s="63" t="s">
        <v>7492</v>
      </c>
      <c r="H1258" s="63" t="s">
        <v>3800</v>
      </c>
      <c r="I1258" s="63" t="s">
        <v>5341</v>
      </c>
      <c r="J1258" s="63"/>
      <c r="K1258" s="63" t="s">
        <v>4276</v>
      </c>
      <c r="L1258" s="63" t="s">
        <v>4935</v>
      </c>
      <c r="M1258" s="63" t="s">
        <v>4936</v>
      </c>
      <c r="N1258" s="63" t="s">
        <v>4278</v>
      </c>
      <c r="O1258" s="63"/>
    </row>
    <row r="1259" spans="1:15">
      <c r="A1259" s="99">
        <v>10170749</v>
      </c>
      <c r="B1259" s="63" t="s">
        <v>1628</v>
      </c>
      <c r="C1259" s="63" t="s">
        <v>4283</v>
      </c>
      <c r="D1259" s="63" t="s">
        <v>4283</v>
      </c>
      <c r="E1259" s="63"/>
      <c r="F1259" s="63" t="s">
        <v>14602</v>
      </c>
      <c r="G1259" s="63" t="s">
        <v>7492</v>
      </c>
      <c r="H1259" s="63" t="s">
        <v>3800</v>
      </c>
      <c r="I1259" s="63" t="s">
        <v>5341</v>
      </c>
      <c r="J1259" s="63"/>
      <c r="K1259" s="63" t="s">
        <v>4276</v>
      </c>
      <c r="L1259" s="63" t="s">
        <v>4935</v>
      </c>
      <c r="M1259" s="63" t="s">
        <v>4936</v>
      </c>
      <c r="N1259" s="63" t="s">
        <v>4278</v>
      </c>
      <c r="O1259" s="63"/>
    </row>
    <row r="1260" spans="1:15">
      <c r="A1260" s="99">
        <v>10170750</v>
      </c>
      <c r="B1260" s="63" t="s">
        <v>1628</v>
      </c>
      <c r="C1260" s="63" t="s">
        <v>4283</v>
      </c>
      <c r="D1260" s="63" t="s">
        <v>4283</v>
      </c>
      <c r="E1260" s="63"/>
      <c r="F1260" s="63" t="s">
        <v>14602</v>
      </c>
      <c r="G1260" s="63" t="s">
        <v>7492</v>
      </c>
      <c r="H1260" s="63" t="s">
        <v>3800</v>
      </c>
      <c r="I1260" s="63" t="s">
        <v>5341</v>
      </c>
      <c r="J1260" s="63"/>
      <c r="K1260" s="63" t="s">
        <v>4276</v>
      </c>
      <c r="L1260" s="63" t="s">
        <v>4935</v>
      </c>
      <c r="M1260" s="63" t="s">
        <v>4936</v>
      </c>
      <c r="N1260" s="63" t="s">
        <v>4278</v>
      </c>
      <c r="O1260" s="63"/>
    </row>
    <row r="1261" spans="1:15">
      <c r="A1261" s="99">
        <v>10170755</v>
      </c>
      <c r="B1261" s="63" t="s">
        <v>4369</v>
      </c>
      <c r="C1261" s="63" t="s">
        <v>101</v>
      </c>
      <c r="D1261" s="63" t="s">
        <v>4370</v>
      </c>
      <c r="E1261" s="63"/>
      <c r="F1261" s="63" t="s">
        <v>12594</v>
      </c>
      <c r="G1261" s="63" t="s">
        <v>4371</v>
      </c>
      <c r="H1261" s="63"/>
      <c r="I1261" s="63" t="s">
        <v>4372</v>
      </c>
      <c r="J1261" s="63" t="s">
        <v>4373</v>
      </c>
      <c r="K1261" s="63" t="s">
        <v>4284</v>
      </c>
      <c r="L1261" s="63" t="s">
        <v>109</v>
      </c>
      <c r="M1261" s="63" t="s">
        <v>4374</v>
      </c>
      <c r="N1261" s="63" t="s">
        <v>4278</v>
      </c>
      <c r="O1261" s="63"/>
    </row>
    <row r="1262" spans="1:15">
      <c r="A1262" s="99">
        <v>10170756</v>
      </c>
      <c r="B1262" s="63" t="s">
        <v>1632</v>
      </c>
      <c r="C1262" s="63" t="s">
        <v>107</v>
      </c>
      <c r="D1262" s="63" t="s">
        <v>1186</v>
      </c>
      <c r="E1262" s="63"/>
      <c r="F1262" s="63" t="s">
        <v>13286</v>
      </c>
      <c r="G1262" s="63" t="s">
        <v>5498</v>
      </c>
      <c r="H1262" s="63"/>
      <c r="I1262" s="63" t="s">
        <v>4372</v>
      </c>
      <c r="J1262" s="63"/>
      <c r="K1262" s="63" t="s">
        <v>5924</v>
      </c>
      <c r="L1262" s="63" t="s">
        <v>110</v>
      </c>
      <c r="M1262" s="63" t="s">
        <v>4281</v>
      </c>
      <c r="N1262" s="63" t="s">
        <v>4278</v>
      </c>
      <c r="O1262" s="63"/>
    </row>
    <row r="1263" spans="1:15">
      <c r="A1263" s="99">
        <v>10170757</v>
      </c>
      <c r="B1263" s="63" t="s">
        <v>1632</v>
      </c>
      <c r="C1263" s="63" t="s">
        <v>12860</v>
      </c>
      <c r="D1263" s="63" t="s">
        <v>1186</v>
      </c>
      <c r="E1263" s="63"/>
      <c r="F1263" s="63" t="s">
        <v>13286</v>
      </c>
      <c r="G1263" s="63" t="s">
        <v>5498</v>
      </c>
      <c r="H1263" s="63"/>
      <c r="I1263" s="63" t="s">
        <v>4372</v>
      </c>
      <c r="J1263" s="63" t="s">
        <v>4565</v>
      </c>
      <c r="K1263" s="63" t="s">
        <v>4284</v>
      </c>
      <c r="L1263" s="63" t="s">
        <v>4299</v>
      </c>
      <c r="M1263" s="63" t="s">
        <v>4281</v>
      </c>
      <c r="N1263" s="63" t="s">
        <v>4278</v>
      </c>
      <c r="O1263" s="63"/>
    </row>
    <row r="1264" spans="1:15">
      <c r="A1264" s="99">
        <v>10170758</v>
      </c>
      <c r="B1264" s="63" t="s">
        <v>1632</v>
      </c>
      <c r="C1264" s="63" t="s">
        <v>107</v>
      </c>
      <c r="D1264" s="63" t="s">
        <v>1186</v>
      </c>
      <c r="E1264" s="63" t="s">
        <v>1636</v>
      </c>
      <c r="F1264" s="63" t="s">
        <v>13286</v>
      </c>
      <c r="G1264" s="63" t="s">
        <v>5498</v>
      </c>
      <c r="H1264" s="63"/>
      <c r="I1264" s="63" t="s">
        <v>4372</v>
      </c>
      <c r="J1264" s="63" t="s">
        <v>5189</v>
      </c>
      <c r="K1264" s="63" t="s">
        <v>5925</v>
      </c>
      <c r="L1264" s="63" t="s">
        <v>110</v>
      </c>
      <c r="M1264" s="63" t="s">
        <v>4281</v>
      </c>
      <c r="N1264" s="63" t="s">
        <v>4278</v>
      </c>
      <c r="O1264" s="63"/>
    </row>
    <row r="1265" spans="1:15">
      <c r="A1265" s="99">
        <v>10170759</v>
      </c>
      <c r="B1265" s="63" t="s">
        <v>1632</v>
      </c>
      <c r="C1265" s="63" t="s">
        <v>12860</v>
      </c>
      <c r="D1265" s="63" t="s">
        <v>1186</v>
      </c>
      <c r="E1265" s="63" t="s">
        <v>5926</v>
      </c>
      <c r="F1265" s="63" t="s">
        <v>13286</v>
      </c>
      <c r="G1265" s="63" t="s">
        <v>5498</v>
      </c>
      <c r="H1265" s="63"/>
      <c r="I1265" s="63" t="s">
        <v>4372</v>
      </c>
      <c r="J1265" s="63" t="s">
        <v>4565</v>
      </c>
      <c r="K1265" s="63" t="s">
        <v>4284</v>
      </c>
      <c r="L1265" s="63" t="s">
        <v>4299</v>
      </c>
      <c r="M1265" s="63" t="s">
        <v>4281</v>
      </c>
      <c r="N1265" s="63" t="s">
        <v>4278</v>
      </c>
      <c r="O1265" s="63"/>
    </row>
    <row r="1266" spans="1:15">
      <c r="A1266" s="99">
        <v>10170761</v>
      </c>
      <c r="B1266" s="63" t="s">
        <v>1632</v>
      </c>
      <c r="C1266" s="63" t="s">
        <v>107</v>
      </c>
      <c r="D1266" s="63" t="s">
        <v>1186</v>
      </c>
      <c r="E1266" s="63" t="s">
        <v>1638</v>
      </c>
      <c r="F1266" s="63" t="s">
        <v>13286</v>
      </c>
      <c r="G1266" s="63" t="s">
        <v>5498</v>
      </c>
      <c r="H1266" s="63"/>
      <c r="I1266" s="63" t="s">
        <v>4372</v>
      </c>
      <c r="J1266" s="63" t="s">
        <v>5348</v>
      </c>
      <c r="K1266" s="63" t="s">
        <v>9305</v>
      </c>
      <c r="L1266" s="63" t="s">
        <v>110</v>
      </c>
      <c r="M1266" s="63" t="s">
        <v>4281</v>
      </c>
      <c r="N1266" s="63" t="s">
        <v>4278</v>
      </c>
      <c r="O1266" s="63"/>
    </row>
    <row r="1267" spans="1:15">
      <c r="A1267" s="99">
        <v>10170762</v>
      </c>
      <c r="B1267" s="63" t="s">
        <v>1632</v>
      </c>
      <c r="C1267" s="63" t="s">
        <v>107</v>
      </c>
      <c r="D1267" s="63" t="s">
        <v>1186</v>
      </c>
      <c r="E1267" s="63" t="s">
        <v>1639</v>
      </c>
      <c r="F1267" s="63" t="s">
        <v>13286</v>
      </c>
      <c r="G1267" s="63" t="s">
        <v>5498</v>
      </c>
      <c r="H1267" s="63"/>
      <c r="I1267" s="63" t="s">
        <v>4372</v>
      </c>
      <c r="J1267" s="63" t="s">
        <v>5348</v>
      </c>
      <c r="K1267" s="63" t="s">
        <v>5499</v>
      </c>
      <c r="L1267" s="63" t="s">
        <v>110</v>
      </c>
      <c r="M1267" s="63" t="s">
        <v>4281</v>
      </c>
      <c r="N1267" s="63" t="s">
        <v>4278</v>
      </c>
      <c r="O1267" s="63"/>
    </row>
    <row r="1268" spans="1:15">
      <c r="A1268" s="99">
        <v>10170763</v>
      </c>
      <c r="B1268" s="63" t="s">
        <v>1632</v>
      </c>
      <c r="C1268" s="63" t="s">
        <v>107</v>
      </c>
      <c r="D1268" s="63" t="s">
        <v>1186</v>
      </c>
      <c r="E1268" s="63" t="s">
        <v>1640</v>
      </c>
      <c r="F1268" s="63" t="s">
        <v>13286</v>
      </c>
      <c r="G1268" s="63" t="s">
        <v>5498</v>
      </c>
      <c r="H1268" s="63"/>
      <c r="I1268" s="63" t="s">
        <v>4372</v>
      </c>
      <c r="J1268" s="63"/>
      <c r="K1268" s="63" t="s">
        <v>5292</v>
      </c>
      <c r="L1268" s="63" t="s">
        <v>110</v>
      </c>
      <c r="M1268" s="63" t="s">
        <v>4281</v>
      </c>
      <c r="N1268" s="63" t="s">
        <v>4278</v>
      </c>
      <c r="O1268" s="63"/>
    </row>
    <row r="1269" spans="1:15">
      <c r="A1269" s="99">
        <v>10170764</v>
      </c>
      <c r="B1269" s="63" t="s">
        <v>1632</v>
      </c>
      <c r="C1269" s="63" t="s">
        <v>12860</v>
      </c>
      <c r="D1269" s="63" t="s">
        <v>1186</v>
      </c>
      <c r="E1269" s="63"/>
      <c r="F1269" s="63" t="s">
        <v>13286</v>
      </c>
      <c r="G1269" s="63" t="s">
        <v>5498</v>
      </c>
      <c r="H1269" s="63"/>
      <c r="I1269" s="63" t="s">
        <v>4372</v>
      </c>
      <c r="J1269" s="63" t="s">
        <v>4565</v>
      </c>
      <c r="K1269" s="63" t="s">
        <v>4284</v>
      </c>
      <c r="L1269" s="63" t="s">
        <v>4299</v>
      </c>
      <c r="M1269" s="63" t="s">
        <v>4281</v>
      </c>
      <c r="N1269" s="63" t="s">
        <v>4278</v>
      </c>
      <c r="O1269" s="63"/>
    </row>
    <row r="1270" spans="1:15">
      <c r="A1270" s="99">
        <v>10170765</v>
      </c>
      <c r="B1270" s="63" t="s">
        <v>1632</v>
      </c>
      <c r="C1270" s="63" t="s">
        <v>107</v>
      </c>
      <c r="D1270" s="63" t="s">
        <v>1186</v>
      </c>
      <c r="E1270" s="63" t="s">
        <v>1642</v>
      </c>
      <c r="F1270" s="63" t="s">
        <v>13286</v>
      </c>
      <c r="G1270" s="63" t="s">
        <v>5498</v>
      </c>
      <c r="H1270" s="63"/>
      <c r="I1270" s="63" t="s">
        <v>4372</v>
      </c>
      <c r="J1270" s="63"/>
      <c r="K1270" s="63" t="s">
        <v>5440</v>
      </c>
      <c r="L1270" s="63" t="s">
        <v>5441</v>
      </c>
      <c r="M1270" s="63" t="s">
        <v>4281</v>
      </c>
      <c r="N1270" s="63" t="s">
        <v>4278</v>
      </c>
      <c r="O1270" s="63"/>
    </row>
    <row r="1271" spans="1:15">
      <c r="A1271" s="99">
        <v>10170766</v>
      </c>
      <c r="B1271" s="63" t="s">
        <v>1632</v>
      </c>
      <c r="C1271" s="63" t="s">
        <v>12860</v>
      </c>
      <c r="D1271" s="63" t="s">
        <v>1186</v>
      </c>
      <c r="E1271" s="63"/>
      <c r="F1271" s="63" t="s">
        <v>13286</v>
      </c>
      <c r="G1271" s="63" t="s">
        <v>5498</v>
      </c>
      <c r="H1271" s="63"/>
      <c r="I1271" s="63" t="s">
        <v>4372</v>
      </c>
      <c r="J1271" s="63"/>
      <c r="K1271" s="63" t="s">
        <v>4284</v>
      </c>
      <c r="L1271" s="63" t="s">
        <v>4299</v>
      </c>
      <c r="M1271" s="63" t="s">
        <v>4281</v>
      </c>
      <c r="N1271" s="63" t="s">
        <v>4278</v>
      </c>
      <c r="O1271" s="63"/>
    </row>
    <row r="1272" spans="1:15">
      <c r="A1272" s="99">
        <v>10170768</v>
      </c>
      <c r="B1272" s="63" t="s">
        <v>1632</v>
      </c>
      <c r="C1272" s="63" t="s">
        <v>107</v>
      </c>
      <c r="D1272" s="63" t="s">
        <v>1186</v>
      </c>
      <c r="E1272" s="63" t="s">
        <v>1644</v>
      </c>
      <c r="F1272" s="63" t="s">
        <v>13286</v>
      </c>
      <c r="G1272" s="63" t="s">
        <v>5498</v>
      </c>
      <c r="H1272" s="63"/>
      <c r="I1272" s="63" t="s">
        <v>4372</v>
      </c>
      <c r="J1272" s="63"/>
      <c r="K1272" s="63" t="s">
        <v>4653</v>
      </c>
      <c r="L1272" s="63" t="s">
        <v>110</v>
      </c>
      <c r="M1272" s="63" t="s">
        <v>4281</v>
      </c>
      <c r="N1272" s="63" t="s">
        <v>4278</v>
      </c>
      <c r="O1272" s="63"/>
    </row>
    <row r="1273" spans="1:15">
      <c r="A1273" s="99">
        <v>10170769</v>
      </c>
      <c r="B1273" s="63" t="s">
        <v>1632</v>
      </c>
      <c r="C1273" s="63" t="s">
        <v>107</v>
      </c>
      <c r="D1273" s="63" t="s">
        <v>1186</v>
      </c>
      <c r="E1273" s="63" t="s">
        <v>5425</v>
      </c>
      <c r="F1273" s="63" t="s">
        <v>13286</v>
      </c>
      <c r="G1273" s="63" t="s">
        <v>5498</v>
      </c>
      <c r="H1273" s="63"/>
      <c r="I1273" s="63" t="s">
        <v>4372</v>
      </c>
      <c r="J1273" s="63" t="s">
        <v>4318</v>
      </c>
      <c r="K1273" s="63" t="s">
        <v>9270</v>
      </c>
      <c r="L1273" s="63" t="s">
        <v>110</v>
      </c>
      <c r="M1273" s="63" t="s">
        <v>4281</v>
      </c>
      <c r="N1273" s="63" t="s">
        <v>4278</v>
      </c>
      <c r="O1273" s="63"/>
    </row>
    <row r="1274" spans="1:15">
      <c r="A1274" s="99">
        <v>10170770</v>
      </c>
      <c r="B1274" s="63" t="s">
        <v>1632</v>
      </c>
      <c r="C1274" s="63" t="s">
        <v>12860</v>
      </c>
      <c r="D1274" s="63" t="s">
        <v>1186</v>
      </c>
      <c r="E1274" s="63"/>
      <c r="F1274" s="63" t="s">
        <v>13286</v>
      </c>
      <c r="G1274" s="63" t="s">
        <v>5498</v>
      </c>
      <c r="H1274" s="63"/>
      <c r="I1274" s="63" t="s">
        <v>4372</v>
      </c>
      <c r="J1274" s="63" t="s">
        <v>4565</v>
      </c>
      <c r="K1274" s="63" t="s">
        <v>13421</v>
      </c>
      <c r="L1274" s="63" t="s">
        <v>110</v>
      </c>
      <c r="M1274" s="63" t="s">
        <v>4281</v>
      </c>
      <c r="N1274" s="63" t="s">
        <v>4278</v>
      </c>
      <c r="O1274" s="63"/>
    </row>
    <row r="1275" spans="1:15">
      <c r="A1275" s="99">
        <v>10170771</v>
      </c>
      <c r="B1275" s="63" t="s">
        <v>1632</v>
      </c>
      <c r="C1275" s="63" t="s">
        <v>107</v>
      </c>
      <c r="D1275" s="63" t="s">
        <v>1186</v>
      </c>
      <c r="E1275" s="63" t="s">
        <v>12470</v>
      </c>
      <c r="F1275" s="63" t="s">
        <v>13286</v>
      </c>
      <c r="G1275" s="63" t="s">
        <v>5498</v>
      </c>
      <c r="H1275" s="63"/>
      <c r="I1275" s="63" t="s">
        <v>4372</v>
      </c>
      <c r="J1275" s="63" t="s">
        <v>12825</v>
      </c>
      <c r="K1275" s="63" t="s">
        <v>13422</v>
      </c>
      <c r="L1275" s="63" t="s">
        <v>12471</v>
      </c>
      <c r="M1275" s="63" t="s">
        <v>4281</v>
      </c>
      <c r="N1275" s="63" t="s">
        <v>4278</v>
      </c>
      <c r="O1275" s="63"/>
    </row>
    <row r="1276" spans="1:15">
      <c r="A1276" s="99">
        <v>10170772</v>
      </c>
      <c r="B1276" s="63" t="s">
        <v>1632</v>
      </c>
      <c r="C1276" s="63" t="s">
        <v>12860</v>
      </c>
      <c r="D1276" s="63" t="s">
        <v>1186</v>
      </c>
      <c r="E1276" s="63"/>
      <c r="F1276" s="63" t="s">
        <v>13286</v>
      </c>
      <c r="G1276" s="63" t="s">
        <v>5498</v>
      </c>
      <c r="H1276" s="63"/>
      <c r="I1276" s="63" t="s">
        <v>4372</v>
      </c>
      <c r="J1276" s="63" t="s">
        <v>4678</v>
      </c>
      <c r="K1276" s="63" t="s">
        <v>4284</v>
      </c>
      <c r="L1276" s="63" t="s">
        <v>4299</v>
      </c>
      <c r="M1276" s="63" t="s">
        <v>4281</v>
      </c>
      <c r="N1276" s="63" t="s">
        <v>4278</v>
      </c>
      <c r="O1276" s="63"/>
    </row>
    <row r="1277" spans="1:15">
      <c r="A1277" s="99">
        <v>10170773</v>
      </c>
      <c r="B1277" s="63" t="s">
        <v>1632</v>
      </c>
      <c r="C1277" s="63" t="s">
        <v>107</v>
      </c>
      <c r="D1277" s="63" t="s">
        <v>1186</v>
      </c>
      <c r="E1277" s="63" t="s">
        <v>5929</v>
      </c>
      <c r="F1277" s="63" t="s">
        <v>13286</v>
      </c>
      <c r="G1277" s="63" t="s">
        <v>5498</v>
      </c>
      <c r="H1277" s="63"/>
      <c r="I1277" s="63" t="s">
        <v>4372</v>
      </c>
      <c r="J1277" s="63" t="s">
        <v>4318</v>
      </c>
      <c r="K1277" s="63" t="s">
        <v>5930</v>
      </c>
      <c r="L1277" s="63" t="s">
        <v>5931</v>
      </c>
      <c r="M1277" s="63" t="s">
        <v>4281</v>
      </c>
      <c r="N1277" s="63" t="s">
        <v>4278</v>
      </c>
      <c r="O1277" s="63"/>
    </row>
    <row r="1278" spans="1:15">
      <c r="A1278" s="99">
        <v>10170774</v>
      </c>
      <c r="B1278" s="63" t="s">
        <v>1632</v>
      </c>
      <c r="C1278" s="63" t="s">
        <v>12860</v>
      </c>
      <c r="D1278" s="63" t="s">
        <v>1186</v>
      </c>
      <c r="E1278" s="63"/>
      <c r="F1278" s="63" t="s">
        <v>13286</v>
      </c>
      <c r="G1278" s="63" t="s">
        <v>5498</v>
      </c>
      <c r="H1278" s="63"/>
      <c r="I1278" s="63" t="s">
        <v>4372</v>
      </c>
      <c r="J1278" s="63" t="s">
        <v>4565</v>
      </c>
      <c r="K1278" s="63" t="s">
        <v>4284</v>
      </c>
      <c r="L1278" s="63" t="s">
        <v>4299</v>
      </c>
      <c r="M1278" s="63" t="s">
        <v>4281</v>
      </c>
      <c r="N1278" s="63" t="s">
        <v>4278</v>
      </c>
      <c r="O1278" s="63"/>
    </row>
    <row r="1279" spans="1:15">
      <c r="A1279" s="99">
        <v>10170776</v>
      </c>
      <c r="B1279" s="63" t="s">
        <v>1648</v>
      </c>
      <c r="C1279" s="63" t="s">
        <v>12860</v>
      </c>
      <c r="D1279" s="63" t="s">
        <v>990</v>
      </c>
      <c r="E1279" s="63" t="s">
        <v>1649</v>
      </c>
      <c r="F1279" s="63" t="s">
        <v>13423</v>
      </c>
      <c r="G1279" s="63" t="s">
        <v>5934</v>
      </c>
      <c r="H1279" s="63"/>
      <c r="I1279" s="63" t="s">
        <v>4372</v>
      </c>
      <c r="J1279" s="63" t="s">
        <v>4565</v>
      </c>
      <c r="K1279" s="63" t="s">
        <v>4284</v>
      </c>
      <c r="L1279" s="63" t="s">
        <v>109</v>
      </c>
      <c r="M1279" s="63" t="s">
        <v>4281</v>
      </c>
      <c r="N1279" s="63" t="s">
        <v>4278</v>
      </c>
      <c r="O1279" s="63"/>
    </row>
    <row r="1280" spans="1:15">
      <c r="A1280" s="99">
        <v>10170777</v>
      </c>
      <c r="B1280" s="63" t="s">
        <v>5573</v>
      </c>
      <c r="C1280" s="63" t="s">
        <v>107</v>
      </c>
      <c r="D1280" s="63" t="s">
        <v>1366</v>
      </c>
      <c r="E1280" s="63" t="s">
        <v>1651</v>
      </c>
      <c r="F1280" s="63" t="s">
        <v>13423</v>
      </c>
      <c r="G1280" s="63" t="s">
        <v>5934</v>
      </c>
      <c r="H1280" s="63"/>
      <c r="I1280" s="63" t="s">
        <v>4372</v>
      </c>
      <c r="J1280" s="63" t="s">
        <v>5513</v>
      </c>
      <c r="K1280" s="63" t="s">
        <v>6235</v>
      </c>
      <c r="L1280" s="63" t="s">
        <v>390</v>
      </c>
      <c r="M1280" s="63" t="s">
        <v>4281</v>
      </c>
      <c r="N1280" s="63" t="s">
        <v>4278</v>
      </c>
      <c r="O1280" s="63"/>
    </row>
    <row r="1281" spans="1:15">
      <c r="A1281" s="99">
        <v>10170778</v>
      </c>
      <c r="B1281" s="63" t="s">
        <v>5932</v>
      </c>
      <c r="C1281" s="63" t="s">
        <v>107</v>
      </c>
      <c r="D1281" s="63" t="s">
        <v>1366</v>
      </c>
      <c r="E1281" s="63" t="s">
        <v>5933</v>
      </c>
      <c r="F1281" s="63" t="s">
        <v>13423</v>
      </c>
      <c r="G1281" s="63" t="s">
        <v>5934</v>
      </c>
      <c r="H1281" s="63"/>
      <c r="I1281" s="63" t="s">
        <v>4372</v>
      </c>
      <c r="J1281" s="63" t="s">
        <v>5878</v>
      </c>
      <c r="K1281" s="63" t="s">
        <v>5683</v>
      </c>
      <c r="L1281" s="63" t="s">
        <v>8358</v>
      </c>
      <c r="M1281" s="63" t="s">
        <v>4281</v>
      </c>
      <c r="N1281" s="63" t="s">
        <v>4278</v>
      </c>
      <c r="O1281" s="63"/>
    </row>
    <row r="1282" spans="1:15">
      <c r="A1282" s="99">
        <v>10170779</v>
      </c>
      <c r="B1282" s="63" t="s">
        <v>5932</v>
      </c>
      <c r="C1282" s="63" t="s">
        <v>12860</v>
      </c>
      <c r="D1282" s="63" t="s">
        <v>990</v>
      </c>
      <c r="E1282" s="63" t="s">
        <v>1652</v>
      </c>
      <c r="F1282" s="63" t="s">
        <v>13423</v>
      </c>
      <c r="G1282" s="63" t="s">
        <v>5934</v>
      </c>
      <c r="H1282" s="63"/>
      <c r="I1282" s="63" t="s">
        <v>4372</v>
      </c>
      <c r="J1282" s="63"/>
      <c r="K1282" s="63" t="s">
        <v>4276</v>
      </c>
      <c r="L1282" s="63" t="s">
        <v>390</v>
      </c>
      <c r="M1282" s="63" t="s">
        <v>4281</v>
      </c>
      <c r="N1282" s="63" t="s">
        <v>4278</v>
      </c>
      <c r="O1282" s="63"/>
    </row>
    <row r="1283" spans="1:15">
      <c r="A1283" s="99">
        <v>10170780</v>
      </c>
      <c r="B1283" s="63" t="s">
        <v>5932</v>
      </c>
      <c r="C1283" s="63" t="s">
        <v>107</v>
      </c>
      <c r="D1283" s="63" t="s">
        <v>1366</v>
      </c>
      <c r="E1283" s="63" t="s">
        <v>1653</v>
      </c>
      <c r="F1283" s="63" t="s">
        <v>13423</v>
      </c>
      <c r="G1283" s="63" t="s">
        <v>5934</v>
      </c>
      <c r="H1283" s="63"/>
      <c r="I1283" s="63" t="s">
        <v>4372</v>
      </c>
      <c r="J1283" s="63"/>
      <c r="K1283" s="63" t="s">
        <v>4284</v>
      </c>
      <c r="L1283" s="63" t="s">
        <v>4594</v>
      </c>
      <c r="M1283" s="63" t="s">
        <v>4281</v>
      </c>
      <c r="N1283" s="63" t="s">
        <v>4278</v>
      </c>
      <c r="O1283" s="63"/>
    </row>
    <row r="1284" spans="1:15">
      <c r="A1284" s="99">
        <v>10170781</v>
      </c>
      <c r="B1284" s="63" t="s">
        <v>5932</v>
      </c>
      <c r="C1284" s="63" t="s">
        <v>107</v>
      </c>
      <c r="D1284" s="63" t="s">
        <v>1366</v>
      </c>
      <c r="E1284" s="63" t="s">
        <v>1654</v>
      </c>
      <c r="F1284" s="63" t="s">
        <v>13423</v>
      </c>
      <c r="G1284" s="63" t="s">
        <v>5934</v>
      </c>
      <c r="H1284" s="63"/>
      <c r="I1284" s="63" t="s">
        <v>4372</v>
      </c>
      <c r="J1284" s="63"/>
      <c r="K1284" s="63" t="s">
        <v>4276</v>
      </c>
      <c r="L1284" s="63" t="s">
        <v>390</v>
      </c>
      <c r="M1284" s="63" t="s">
        <v>4281</v>
      </c>
      <c r="N1284" s="63" t="s">
        <v>4278</v>
      </c>
      <c r="O1284" s="63"/>
    </row>
    <row r="1285" spans="1:15">
      <c r="A1285" s="99">
        <v>10170782</v>
      </c>
      <c r="B1285" s="63" t="s">
        <v>1655</v>
      </c>
      <c r="C1285" s="63" t="s">
        <v>12860</v>
      </c>
      <c r="D1285" s="63" t="s">
        <v>816</v>
      </c>
      <c r="E1285" s="63"/>
      <c r="F1285" s="63" t="s">
        <v>13423</v>
      </c>
      <c r="G1285" s="63" t="s">
        <v>5935</v>
      </c>
      <c r="H1285" s="63"/>
      <c r="I1285" s="63" t="s">
        <v>4372</v>
      </c>
      <c r="J1285" s="63" t="s">
        <v>4565</v>
      </c>
      <c r="K1285" s="63" t="s">
        <v>5360</v>
      </c>
      <c r="L1285" s="63" t="s">
        <v>110</v>
      </c>
      <c r="M1285" s="63" t="s">
        <v>4281</v>
      </c>
      <c r="N1285" s="63" t="s">
        <v>4278</v>
      </c>
      <c r="O1285" s="63"/>
    </row>
    <row r="1286" spans="1:15">
      <c r="A1286" s="99">
        <v>10170783</v>
      </c>
      <c r="B1286" s="63" t="s">
        <v>1655</v>
      </c>
      <c r="C1286" s="63" t="s">
        <v>12860</v>
      </c>
      <c r="D1286" s="63" t="s">
        <v>816</v>
      </c>
      <c r="E1286" s="63"/>
      <c r="F1286" s="63" t="s">
        <v>13423</v>
      </c>
      <c r="G1286" s="63" t="s">
        <v>5935</v>
      </c>
      <c r="H1286" s="63"/>
      <c r="I1286" s="63" t="s">
        <v>4372</v>
      </c>
      <c r="J1286" s="63" t="s">
        <v>4565</v>
      </c>
      <c r="K1286" s="63" t="s">
        <v>4284</v>
      </c>
      <c r="L1286" s="63" t="s">
        <v>109</v>
      </c>
      <c r="M1286" s="63" t="s">
        <v>4281</v>
      </c>
      <c r="N1286" s="63" t="s">
        <v>4278</v>
      </c>
      <c r="O1286" s="63"/>
    </row>
    <row r="1287" spans="1:15">
      <c r="A1287" s="99">
        <v>10170784</v>
      </c>
      <c r="B1287" s="63" t="s">
        <v>5936</v>
      </c>
      <c r="C1287" s="63" t="s">
        <v>107</v>
      </c>
      <c r="D1287" s="63" t="s">
        <v>816</v>
      </c>
      <c r="E1287" s="63" t="s">
        <v>1658</v>
      </c>
      <c r="F1287" s="63" t="s">
        <v>13423</v>
      </c>
      <c r="G1287" s="63" t="s">
        <v>5935</v>
      </c>
      <c r="H1287" s="63"/>
      <c r="I1287" s="63" t="s">
        <v>4372</v>
      </c>
      <c r="J1287" s="63" t="s">
        <v>5189</v>
      </c>
      <c r="K1287" s="63" t="s">
        <v>5925</v>
      </c>
      <c r="L1287" s="63" t="s">
        <v>110</v>
      </c>
      <c r="M1287" s="63" t="s">
        <v>4281</v>
      </c>
      <c r="N1287" s="63" t="s">
        <v>4278</v>
      </c>
      <c r="O1287" s="63"/>
    </row>
    <row r="1288" spans="1:15">
      <c r="A1288" s="99">
        <v>10170785</v>
      </c>
      <c r="B1288" s="63" t="s">
        <v>1655</v>
      </c>
      <c r="C1288" s="63" t="s">
        <v>12860</v>
      </c>
      <c r="D1288" s="63" t="s">
        <v>816</v>
      </c>
      <c r="E1288" s="63"/>
      <c r="F1288" s="63" t="s">
        <v>13423</v>
      </c>
      <c r="G1288" s="63" t="s">
        <v>5935</v>
      </c>
      <c r="H1288" s="63"/>
      <c r="I1288" s="63" t="s">
        <v>4372</v>
      </c>
      <c r="J1288" s="63" t="s">
        <v>4565</v>
      </c>
      <c r="K1288" s="63" t="s">
        <v>4801</v>
      </c>
      <c r="L1288" s="63" t="s">
        <v>9306</v>
      </c>
      <c r="M1288" s="63" t="s">
        <v>4281</v>
      </c>
      <c r="N1288" s="63" t="s">
        <v>4278</v>
      </c>
      <c r="O1288" s="63"/>
    </row>
    <row r="1289" spans="1:15">
      <c r="A1289" s="99">
        <v>10170786</v>
      </c>
      <c r="B1289" s="63" t="s">
        <v>5937</v>
      </c>
      <c r="C1289" s="63" t="s">
        <v>107</v>
      </c>
      <c r="D1289" s="63" t="s">
        <v>816</v>
      </c>
      <c r="E1289" s="63" t="s">
        <v>1661</v>
      </c>
      <c r="F1289" s="63" t="s">
        <v>13423</v>
      </c>
      <c r="G1289" s="63" t="s">
        <v>5935</v>
      </c>
      <c r="H1289" s="63"/>
      <c r="I1289" s="63" t="s">
        <v>4372</v>
      </c>
      <c r="J1289" s="63" t="s">
        <v>5348</v>
      </c>
      <c r="K1289" s="63" t="s">
        <v>5938</v>
      </c>
      <c r="L1289" s="63" t="s">
        <v>110</v>
      </c>
      <c r="M1289" s="63" t="s">
        <v>4281</v>
      </c>
      <c r="N1289" s="63" t="s">
        <v>4278</v>
      </c>
      <c r="O1289" s="63"/>
    </row>
    <row r="1290" spans="1:15">
      <c r="A1290" s="99">
        <v>10170787</v>
      </c>
      <c r="B1290" s="63" t="s">
        <v>5936</v>
      </c>
      <c r="C1290" s="63" t="s">
        <v>107</v>
      </c>
      <c r="D1290" s="63" t="s">
        <v>807</v>
      </c>
      <c r="E1290" s="63" t="s">
        <v>1662</v>
      </c>
      <c r="F1290" s="63" t="s">
        <v>13423</v>
      </c>
      <c r="G1290" s="63" t="s">
        <v>5935</v>
      </c>
      <c r="H1290" s="63"/>
      <c r="I1290" s="63" t="s">
        <v>4372</v>
      </c>
      <c r="J1290" s="63"/>
      <c r="K1290" s="63" t="s">
        <v>4284</v>
      </c>
      <c r="L1290" s="63" t="s">
        <v>4594</v>
      </c>
      <c r="M1290" s="63" t="s">
        <v>4281</v>
      </c>
      <c r="N1290" s="63" t="s">
        <v>4278</v>
      </c>
      <c r="O1290" s="63"/>
    </row>
    <row r="1291" spans="1:15">
      <c r="A1291" s="99">
        <v>10170788</v>
      </c>
      <c r="B1291" s="63" t="s">
        <v>1655</v>
      </c>
      <c r="C1291" s="63" t="s">
        <v>12860</v>
      </c>
      <c r="D1291" s="63" t="s">
        <v>816</v>
      </c>
      <c r="E1291" s="63"/>
      <c r="F1291" s="63" t="s">
        <v>13423</v>
      </c>
      <c r="G1291" s="63" t="s">
        <v>5935</v>
      </c>
      <c r="H1291" s="63"/>
      <c r="I1291" s="63" t="s">
        <v>4372</v>
      </c>
      <c r="J1291" s="63" t="s">
        <v>4565</v>
      </c>
      <c r="K1291" s="63" t="s">
        <v>4284</v>
      </c>
      <c r="L1291" s="63" t="s">
        <v>109</v>
      </c>
      <c r="M1291" s="63" t="s">
        <v>4281</v>
      </c>
      <c r="N1291" s="63" t="s">
        <v>4278</v>
      </c>
      <c r="O1291" s="63"/>
    </row>
    <row r="1292" spans="1:15">
      <c r="A1292" s="99">
        <v>10170789</v>
      </c>
      <c r="B1292" s="63" t="s">
        <v>1655</v>
      </c>
      <c r="C1292" s="63" t="s">
        <v>107</v>
      </c>
      <c r="D1292" s="63" t="s">
        <v>816</v>
      </c>
      <c r="E1292" s="63" t="s">
        <v>1664</v>
      </c>
      <c r="F1292" s="63" t="s">
        <v>13423</v>
      </c>
      <c r="G1292" s="63" t="s">
        <v>5935</v>
      </c>
      <c r="H1292" s="63"/>
      <c r="I1292" s="63" t="s">
        <v>4372</v>
      </c>
      <c r="J1292" s="63" t="s">
        <v>9139</v>
      </c>
      <c r="K1292" s="63" t="s">
        <v>9202</v>
      </c>
      <c r="L1292" s="63" t="s">
        <v>110</v>
      </c>
      <c r="M1292" s="63" t="s">
        <v>4281</v>
      </c>
      <c r="N1292" s="63" t="s">
        <v>4278</v>
      </c>
      <c r="O1292" s="63"/>
    </row>
    <row r="1293" spans="1:15">
      <c r="A1293" s="99">
        <v>10170791</v>
      </c>
      <c r="B1293" s="63" t="s">
        <v>1655</v>
      </c>
      <c r="C1293" s="63" t="s">
        <v>12860</v>
      </c>
      <c r="D1293" s="63" t="s">
        <v>816</v>
      </c>
      <c r="E1293" s="63"/>
      <c r="F1293" s="63" t="s">
        <v>13423</v>
      </c>
      <c r="G1293" s="63" t="s">
        <v>5935</v>
      </c>
      <c r="H1293" s="63"/>
      <c r="I1293" s="63" t="s">
        <v>4372</v>
      </c>
      <c r="J1293" s="63" t="s">
        <v>4565</v>
      </c>
      <c r="K1293" s="63" t="s">
        <v>4284</v>
      </c>
      <c r="L1293" s="63" t="s">
        <v>109</v>
      </c>
      <c r="M1293" s="63" t="s">
        <v>4281</v>
      </c>
      <c r="N1293" s="63" t="s">
        <v>4278</v>
      </c>
      <c r="O1293" s="63"/>
    </row>
    <row r="1294" spans="1:15">
      <c r="A1294" s="99">
        <v>10170796</v>
      </c>
      <c r="B1294" s="63" t="s">
        <v>1667</v>
      </c>
      <c r="C1294" s="63" t="s">
        <v>96</v>
      </c>
      <c r="D1294" s="63" t="s">
        <v>4283</v>
      </c>
      <c r="E1294" s="63"/>
      <c r="F1294" s="63" t="s">
        <v>13424</v>
      </c>
      <c r="G1294" s="63" t="s">
        <v>5939</v>
      </c>
      <c r="H1294" s="63"/>
      <c r="I1294" s="63" t="s">
        <v>4372</v>
      </c>
      <c r="J1294" s="63" t="s">
        <v>4296</v>
      </c>
      <c r="K1294" s="63" t="s">
        <v>4284</v>
      </c>
      <c r="L1294" s="63" t="s">
        <v>4303</v>
      </c>
      <c r="M1294" s="63" t="s">
        <v>4608</v>
      </c>
      <c r="N1294" s="63" t="s">
        <v>4278</v>
      </c>
      <c r="O1294" s="63"/>
    </row>
    <row r="1295" spans="1:15">
      <c r="A1295" s="99">
        <v>10170801</v>
      </c>
      <c r="B1295" s="63" t="s">
        <v>6855</v>
      </c>
      <c r="C1295" s="63" t="s">
        <v>101</v>
      </c>
      <c r="D1295" s="63" t="s">
        <v>1525</v>
      </c>
      <c r="E1295" s="63" t="s">
        <v>1672</v>
      </c>
      <c r="F1295" s="63" t="s">
        <v>14127</v>
      </c>
      <c r="G1295" s="63" t="s">
        <v>6856</v>
      </c>
      <c r="H1295" s="63"/>
      <c r="I1295" s="63" t="s">
        <v>4372</v>
      </c>
      <c r="J1295" s="63" t="s">
        <v>4373</v>
      </c>
      <c r="K1295" s="63" t="s">
        <v>4302</v>
      </c>
      <c r="L1295" s="63" t="s">
        <v>4432</v>
      </c>
      <c r="M1295" s="63" t="s">
        <v>6857</v>
      </c>
      <c r="N1295" s="63" t="s">
        <v>4278</v>
      </c>
      <c r="O1295" s="63"/>
    </row>
    <row r="1296" spans="1:15">
      <c r="A1296" s="99">
        <v>10170802</v>
      </c>
      <c r="B1296" s="63" t="s">
        <v>6855</v>
      </c>
      <c r="C1296" s="63" t="s">
        <v>101</v>
      </c>
      <c r="D1296" s="63" t="s">
        <v>1525</v>
      </c>
      <c r="E1296" s="63"/>
      <c r="F1296" s="63" t="s">
        <v>14127</v>
      </c>
      <c r="G1296" s="63" t="s">
        <v>6856</v>
      </c>
      <c r="H1296" s="63"/>
      <c r="I1296" s="63" t="s">
        <v>4372</v>
      </c>
      <c r="J1296" s="63" t="s">
        <v>4373</v>
      </c>
      <c r="K1296" s="63" t="s">
        <v>4302</v>
      </c>
      <c r="L1296" s="63" t="s">
        <v>4583</v>
      </c>
      <c r="M1296" s="63" t="s">
        <v>6590</v>
      </c>
      <c r="N1296" s="63" t="s">
        <v>4278</v>
      </c>
      <c r="O1296" s="63"/>
    </row>
    <row r="1297" spans="1:15">
      <c r="A1297" s="99">
        <v>10170809</v>
      </c>
      <c r="B1297" s="63" t="s">
        <v>6569</v>
      </c>
      <c r="C1297" s="63" t="s">
        <v>101</v>
      </c>
      <c r="D1297" s="63" t="s">
        <v>1525</v>
      </c>
      <c r="E1297" s="63"/>
      <c r="F1297" s="63" t="s">
        <v>1767</v>
      </c>
      <c r="G1297" s="63" t="s">
        <v>6571</v>
      </c>
      <c r="H1297" s="63"/>
      <c r="I1297" s="63" t="s">
        <v>14018</v>
      </c>
      <c r="J1297" s="63"/>
      <c r="K1297" s="63" t="s">
        <v>12672</v>
      </c>
      <c r="L1297" s="63" t="s">
        <v>12672</v>
      </c>
      <c r="M1297" s="63" t="s">
        <v>12673</v>
      </c>
      <c r="N1297" s="63" t="s">
        <v>4363</v>
      </c>
      <c r="O1297" s="63"/>
    </row>
    <row r="1298" spans="1:15">
      <c r="A1298" s="99">
        <v>10170923</v>
      </c>
      <c r="B1298" s="63" t="s">
        <v>9136</v>
      </c>
      <c r="C1298" s="63" t="s">
        <v>4283</v>
      </c>
      <c r="D1298" s="63" t="s">
        <v>4283</v>
      </c>
      <c r="E1298" s="63"/>
      <c r="F1298" s="63" t="s">
        <v>1675</v>
      </c>
      <c r="G1298" s="63" t="s">
        <v>9137</v>
      </c>
      <c r="H1298" s="63"/>
      <c r="I1298" s="63" t="s">
        <v>9138</v>
      </c>
      <c r="J1298" s="63" t="s">
        <v>9138</v>
      </c>
      <c r="K1298" s="63" t="s">
        <v>4302</v>
      </c>
      <c r="L1298" s="63" t="s">
        <v>4603</v>
      </c>
      <c r="M1298" s="63" t="s">
        <v>4431</v>
      </c>
      <c r="N1298" s="63" t="s">
        <v>4278</v>
      </c>
      <c r="O1298" s="63"/>
    </row>
    <row r="1299" spans="1:15">
      <c r="A1299" s="99">
        <v>10170990</v>
      </c>
      <c r="B1299" s="63" t="s">
        <v>7493</v>
      </c>
      <c r="C1299" s="63" t="s">
        <v>12860</v>
      </c>
      <c r="D1299" s="63" t="s">
        <v>816</v>
      </c>
      <c r="E1299" s="63"/>
      <c r="F1299" s="63" t="s">
        <v>13423</v>
      </c>
      <c r="G1299" s="63" t="s">
        <v>7494</v>
      </c>
      <c r="H1299" s="63"/>
      <c r="I1299" s="63" t="s">
        <v>4372</v>
      </c>
      <c r="J1299" s="63" t="s">
        <v>6874</v>
      </c>
      <c r="K1299" s="63" t="s">
        <v>4284</v>
      </c>
      <c r="L1299" s="63" t="s">
        <v>109</v>
      </c>
      <c r="M1299" s="63" t="s">
        <v>4281</v>
      </c>
      <c r="N1299" s="63" t="s">
        <v>4278</v>
      </c>
      <c r="O1299" s="63"/>
    </row>
    <row r="1300" spans="1:15">
      <c r="A1300" s="99">
        <v>10171059</v>
      </c>
      <c r="B1300" s="63" t="s">
        <v>6859</v>
      </c>
      <c r="C1300" s="63" t="s">
        <v>101</v>
      </c>
      <c r="D1300" s="63" t="s">
        <v>1525</v>
      </c>
      <c r="E1300" s="63"/>
      <c r="F1300" s="63" t="s">
        <v>1676</v>
      </c>
      <c r="G1300" s="63" t="s">
        <v>6860</v>
      </c>
      <c r="H1300" s="63"/>
      <c r="I1300" s="63" t="s">
        <v>5086</v>
      </c>
      <c r="J1300" s="63" t="s">
        <v>4373</v>
      </c>
      <c r="K1300" s="63" t="s">
        <v>4284</v>
      </c>
      <c r="L1300" s="63" t="s">
        <v>4475</v>
      </c>
      <c r="M1300" s="63" t="s">
        <v>6818</v>
      </c>
      <c r="N1300" s="63" t="s">
        <v>4278</v>
      </c>
      <c r="O1300" s="63"/>
    </row>
    <row r="1301" spans="1:15">
      <c r="A1301" s="99">
        <v>10171060</v>
      </c>
      <c r="B1301" s="63" t="s">
        <v>6855</v>
      </c>
      <c r="C1301" s="63" t="s">
        <v>101</v>
      </c>
      <c r="D1301" s="63" t="s">
        <v>1525</v>
      </c>
      <c r="E1301" s="63"/>
      <c r="F1301" s="63" t="s">
        <v>14128</v>
      </c>
      <c r="G1301" s="63" t="s">
        <v>6860</v>
      </c>
      <c r="H1301" s="63"/>
      <c r="I1301" s="63" t="s">
        <v>5086</v>
      </c>
      <c r="J1301" s="63" t="s">
        <v>4373</v>
      </c>
      <c r="K1301" s="63" t="s">
        <v>4302</v>
      </c>
      <c r="L1301" s="63" t="s">
        <v>6658</v>
      </c>
      <c r="M1301" s="63" t="s">
        <v>4619</v>
      </c>
      <c r="N1301" s="63" t="s">
        <v>4278</v>
      </c>
      <c r="O1301" s="63"/>
    </row>
    <row r="1302" spans="1:15">
      <c r="A1302" s="99">
        <v>10171145</v>
      </c>
      <c r="B1302" s="63" t="s">
        <v>7538</v>
      </c>
      <c r="C1302" s="63" t="s">
        <v>101</v>
      </c>
      <c r="D1302" s="63" t="s">
        <v>7539</v>
      </c>
      <c r="E1302" s="63"/>
      <c r="F1302" s="63" t="s">
        <v>14708</v>
      </c>
      <c r="G1302" s="63" t="s">
        <v>7540</v>
      </c>
      <c r="H1302" s="63"/>
      <c r="I1302" s="63" t="s">
        <v>4523</v>
      </c>
      <c r="J1302" s="63" t="s">
        <v>6570</v>
      </c>
      <c r="K1302" s="63" t="s">
        <v>4284</v>
      </c>
      <c r="L1302" s="63" t="s">
        <v>4283</v>
      </c>
      <c r="M1302" s="63" t="s">
        <v>4383</v>
      </c>
      <c r="N1302" s="63" t="s">
        <v>4278</v>
      </c>
      <c r="O1302" s="63"/>
    </row>
    <row r="1303" spans="1:15">
      <c r="A1303" s="99">
        <v>10171146</v>
      </c>
      <c r="B1303" s="63" t="s">
        <v>7541</v>
      </c>
      <c r="C1303" s="63" t="s">
        <v>101</v>
      </c>
      <c r="D1303" s="63" t="s">
        <v>1683</v>
      </c>
      <c r="E1303" s="63" t="s">
        <v>1684</v>
      </c>
      <c r="F1303" s="63" t="s">
        <v>14709</v>
      </c>
      <c r="G1303" s="63" t="s">
        <v>7542</v>
      </c>
      <c r="H1303" s="63"/>
      <c r="I1303" s="63" t="s">
        <v>4565</v>
      </c>
      <c r="J1303" s="63" t="s">
        <v>6570</v>
      </c>
      <c r="K1303" s="63" t="s">
        <v>4284</v>
      </c>
      <c r="L1303" s="63" t="s">
        <v>4412</v>
      </c>
      <c r="M1303" s="63" t="s">
        <v>4277</v>
      </c>
      <c r="N1303" s="63" t="s">
        <v>4278</v>
      </c>
      <c r="O1303" s="63"/>
    </row>
    <row r="1304" spans="1:15">
      <c r="A1304" s="99">
        <v>10171163</v>
      </c>
      <c r="B1304" s="63" t="s">
        <v>5009</v>
      </c>
      <c r="C1304" s="63" t="s">
        <v>107</v>
      </c>
      <c r="D1304" s="63" t="s">
        <v>790</v>
      </c>
      <c r="E1304" s="63" t="s">
        <v>1688</v>
      </c>
      <c r="F1304" s="63" t="s">
        <v>13067</v>
      </c>
      <c r="G1304" s="63" t="s">
        <v>5010</v>
      </c>
      <c r="H1304" s="63" t="s">
        <v>3800</v>
      </c>
      <c r="I1304" s="63" t="s">
        <v>5011</v>
      </c>
      <c r="J1304" s="63" t="s">
        <v>5012</v>
      </c>
      <c r="K1304" s="63" t="s">
        <v>4284</v>
      </c>
      <c r="L1304" s="63" t="s">
        <v>109</v>
      </c>
      <c r="M1304" s="63" t="s">
        <v>4281</v>
      </c>
      <c r="N1304" s="63" t="s">
        <v>4278</v>
      </c>
      <c r="O1304" s="63"/>
    </row>
    <row r="1305" spans="1:15">
      <c r="A1305" s="99">
        <v>10171164</v>
      </c>
      <c r="B1305" s="63" t="s">
        <v>5013</v>
      </c>
      <c r="C1305" s="63" t="s">
        <v>107</v>
      </c>
      <c r="D1305" s="63" t="s">
        <v>790</v>
      </c>
      <c r="E1305" s="63" t="s">
        <v>1690</v>
      </c>
      <c r="F1305" s="63" t="s">
        <v>13067</v>
      </c>
      <c r="G1305" s="63" t="s">
        <v>5010</v>
      </c>
      <c r="H1305" s="63" t="s">
        <v>3800</v>
      </c>
      <c r="I1305" s="63" t="s">
        <v>5011</v>
      </c>
      <c r="J1305" s="63" t="s">
        <v>5012</v>
      </c>
      <c r="K1305" s="63" t="s">
        <v>4284</v>
      </c>
      <c r="L1305" s="63" t="s">
        <v>109</v>
      </c>
      <c r="M1305" s="63" t="s">
        <v>4281</v>
      </c>
      <c r="N1305" s="63" t="s">
        <v>4278</v>
      </c>
      <c r="O1305" s="63"/>
    </row>
    <row r="1306" spans="1:15">
      <c r="A1306" s="99">
        <v>10171165</v>
      </c>
      <c r="B1306" s="63" t="s">
        <v>1694</v>
      </c>
      <c r="C1306" s="63" t="s">
        <v>107</v>
      </c>
      <c r="D1306" s="63" t="s">
        <v>790</v>
      </c>
      <c r="E1306" s="63" t="s">
        <v>1692</v>
      </c>
      <c r="F1306" s="63" t="s">
        <v>13067</v>
      </c>
      <c r="G1306" s="63" t="s">
        <v>5010</v>
      </c>
      <c r="H1306" s="63" t="s">
        <v>3800</v>
      </c>
      <c r="I1306" s="63" t="s">
        <v>5011</v>
      </c>
      <c r="J1306" s="63" t="s">
        <v>5012</v>
      </c>
      <c r="K1306" s="63" t="s">
        <v>4284</v>
      </c>
      <c r="L1306" s="63" t="s">
        <v>109</v>
      </c>
      <c r="M1306" s="63" t="s">
        <v>4281</v>
      </c>
      <c r="N1306" s="63" t="s">
        <v>4278</v>
      </c>
      <c r="O1306" s="63"/>
    </row>
    <row r="1307" spans="1:15">
      <c r="A1307" s="99">
        <v>10171166</v>
      </c>
      <c r="B1307" s="63" t="s">
        <v>1694</v>
      </c>
      <c r="C1307" s="63" t="s">
        <v>107</v>
      </c>
      <c r="D1307" s="63" t="s">
        <v>790</v>
      </c>
      <c r="E1307" s="63" t="s">
        <v>1693</v>
      </c>
      <c r="F1307" s="63" t="s">
        <v>13067</v>
      </c>
      <c r="G1307" s="63" t="s">
        <v>5010</v>
      </c>
      <c r="H1307" s="63" t="s">
        <v>3800</v>
      </c>
      <c r="I1307" s="63" t="s">
        <v>5011</v>
      </c>
      <c r="J1307" s="63" t="s">
        <v>4437</v>
      </c>
      <c r="K1307" s="63" t="s">
        <v>5649</v>
      </c>
      <c r="L1307" s="63" t="s">
        <v>272</v>
      </c>
      <c r="M1307" s="63" t="s">
        <v>4281</v>
      </c>
      <c r="N1307" s="63" t="s">
        <v>4278</v>
      </c>
      <c r="O1307" s="63"/>
    </row>
    <row r="1308" spans="1:15">
      <c r="A1308" s="99">
        <v>10171167</v>
      </c>
      <c r="B1308" s="63" t="s">
        <v>1694</v>
      </c>
      <c r="C1308" s="63" t="s">
        <v>107</v>
      </c>
      <c r="D1308" s="63" t="s">
        <v>6236</v>
      </c>
      <c r="E1308" s="63" t="s">
        <v>1695</v>
      </c>
      <c r="F1308" s="63" t="s">
        <v>13067</v>
      </c>
      <c r="G1308" s="63" t="s">
        <v>5010</v>
      </c>
      <c r="H1308" s="63" t="s">
        <v>3800</v>
      </c>
      <c r="I1308" s="63" t="s">
        <v>5011</v>
      </c>
      <c r="J1308" s="63"/>
      <c r="K1308" s="63" t="s">
        <v>4284</v>
      </c>
      <c r="L1308" s="63" t="s">
        <v>109</v>
      </c>
      <c r="M1308" s="63" t="s">
        <v>4281</v>
      </c>
      <c r="N1308" s="63" t="s">
        <v>4278</v>
      </c>
      <c r="O1308" s="63"/>
    </row>
    <row r="1309" spans="1:15">
      <c r="A1309" s="99">
        <v>10171168</v>
      </c>
      <c r="B1309" s="63" t="s">
        <v>1694</v>
      </c>
      <c r="C1309" s="63" t="s">
        <v>107</v>
      </c>
      <c r="D1309" s="63" t="s">
        <v>790</v>
      </c>
      <c r="E1309" s="63" t="s">
        <v>7837</v>
      </c>
      <c r="F1309" s="63" t="s">
        <v>13603</v>
      </c>
      <c r="G1309" s="63" t="s">
        <v>5010</v>
      </c>
      <c r="H1309" s="63" t="s">
        <v>3800</v>
      </c>
      <c r="I1309" s="63" t="s">
        <v>5011</v>
      </c>
      <c r="J1309" s="63" t="s">
        <v>5950</v>
      </c>
      <c r="K1309" s="63" t="s">
        <v>4284</v>
      </c>
      <c r="L1309" s="63" t="s">
        <v>272</v>
      </c>
      <c r="M1309" s="63" t="s">
        <v>4281</v>
      </c>
      <c r="N1309" s="63" t="s">
        <v>4278</v>
      </c>
      <c r="O1309" s="63"/>
    </row>
    <row r="1310" spans="1:15">
      <c r="A1310" s="99">
        <v>10171169</v>
      </c>
      <c r="B1310" s="63" t="s">
        <v>1694</v>
      </c>
      <c r="C1310" s="63" t="s">
        <v>107</v>
      </c>
      <c r="D1310" s="63" t="s">
        <v>790</v>
      </c>
      <c r="E1310" s="63" t="s">
        <v>1697</v>
      </c>
      <c r="F1310" s="63" t="s">
        <v>13067</v>
      </c>
      <c r="G1310" s="63" t="s">
        <v>5010</v>
      </c>
      <c r="H1310" s="63" t="s">
        <v>3800</v>
      </c>
      <c r="I1310" s="63" t="s">
        <v>5011</v>
      </c>
      <c r="J1310" s="63" t="s">
        <v>4437</v>
      </c>
      <c r="K1310" s="63" t="s">
        <v>5654</v>
      </c>
      <c r="L1310" s="63" t="s">
        <v>272</v>
      </c>
      <c r="M1310" s="63" t="s">
        <v>4281</v>
      </c>
      <c r="N1310" s="63" t="s">
        <v>4278</v>
      </c>
      <c r="O1310" s="63"/>
    </row>
    <row r="1311" spans="1:15">
      <c r="A1311" s="99">
        <v>10171170</v>
      </c>
      <c r="B1311" s="63" t="s">
        <v>1694</v>
      </c>
      <c r="C1311" s="63" t="s">
        <v>107</v>
      </c>
      <c r="D1311" s="63" t="s">
        <v>790</v>
      </c>
      <c r="E1311" s="63" t="s">
        <v>7838</v>
      </c>
      <c r="F1311" s="63" t="s">
        <v>13603</v>
      </c>
      <c r="G1311" s="63" t="s">
        <v>5010</v>
      </c>
      <c r="H1311" s="63" t="s">
        <v>3800</v>
      </c>
      <c r="I1311" s="63" t="s">
        <v>5011</v>
      </c>
      <c r="J1311" s="63" t="s">
        <v>5950</v>
      </c>
      <c r="K1311" s="63" t="s">
        <v>4998</v>
      </c>
      <c r="L1311" s="63" t="s">
        <v>110</v>
      </c>
      <c r="M1311" s="63" t="s">
        <v>4281</v>
      </c>
      <c r="N1311" s="63" t="s">
        <v>4363</v>
      </c>
      <c r="O1311" s="63"/>
    </row>
    <row r="1312" spans="1:15">
      <c r="A1312" s="99">
        <v>10171171</v>
      </c>
      <c r="B1312" s="63" t="s">
        <v>1694</v>
      </c>
      <c r="C1312" s="63" t="s">
        <v>107</v>
      </c>
      <c r="D1312" s="63" t="s">
        <v>790</v>
      </c>
      <c r="E1312" s="63" t="s">
        <v>1699</v>
      </c>
      <c r="F1312" s="63" t="s">
        <v>13067</v>
      </c>
      <c r="G1312" s="63" t="s">
        <v>5010</v>
      </c>
      <c r="H1312" s="63" t="s">
        <v>3800</v>
      </c>
      <c r="I1312" s="63" t="s">
        <v>5011</v>
      </c>
      <c r="J1312" s="63" t="s">
        <v>5012</v>
      </c>
      <c r="K1312" s="63" t="s">
        <v>4284</v>
      </c>
      <c r="L1312" s="63" t="s">
        <v>109</v>
      </c>
      <c r="M1312" s="63" t="s">
        <v>4281</v>
      </c>
      <c r="N1312" s="63" t="s">
        <v>4363</v>
      </c>
      <c r="O1312" s="63"/>
    </row>
    <row r="1313" spans="1:15">
      <c r="A1313" s="99">
        <v>10171172</v>
      </c>
      <c r="B1313" s="63" t="s">
        <v>1694</v>
      </c>
      <c r="C1313" s="63" t="s">
        <v>107</v>
      </c>
      <c r="D1313" s="63" t="s">
        <v>790</v>
      </c>
      <c r="E1313" s="63" t="s">
        <v>1700</v>
      </c>
      <c r="F1313" s="63" t="s">
        <v>13067</v>
      </c>
      <c r="G1313" s="63" t="s">
        <v>5010</v>
      </c>
      <c r="H1313" s="63" t="s">
        <v>3800</v>
      </c>
      <c r="I1313" s="63" t="s">
        <v>5011</v>
      </c>
      <c r="J1313" s="63" t="s">
        <v>5012</v>
      </c>
      <c r="K1313" s="63" t="s">
        <v>4284</v>
      </c>
      <c r="L1313" s="63" t="s">
        <v>109</v>
      </c>
      <c r="M1313" s="63" t="s">
        <v>4281</v>
      </c>
      <c r="N1313" s="63" t="s">
        <v>4278</v>
      </c>
      <c r="O1313" s="63"/>
    </row>
    <row r="1314" spans="1:15">
      <c r="A1314" s="99">
        <v>10171205</v>
      </c>
      <c r="B1314" s="63" t="s">
        <v>84</v>
      </c>
      <c r="C1314" s="63" t="s">
        <v>4283</v>
      </c>
      <c r="D1314" s="63" t="s">
        <v>4283</v>
      </c>
      <c r="E1314" s="63"/>
      <c r="F1314" s="63" t="s">
        <v>12698</v>
      </c>
      <c r="G1314" s="63" t="s">
        <v>4564</v>
      </c>
      <c r="H1314" s="63"/>
      <c r="I1314" s="63" t="s">
        <v>4565</v>
      </c>
      <c r="J1314" s="63"/>
      <c r="K1314" s="63" t="s">
        <v>4302</v>
      </c>
      <c r="L1314" s="63" t="s">
        <v>4566</v>
      </c>
      <c r="M1314" s="63" t="s">
        <v>4567</v>
      </c>
      <c r="N1314" s="63" t="s">
        <v>4278</v>
      </c>
      <c r="O1314" s="63"/>
    </row>
    <row r="1315" spans="1:15">
      <c r="A1315" s="99">
        <v>10171206</v>
      </c>
      <c r="B1315" s="63" t="s">
        <v>84</v>
      </c>
      <c r="C1315" s="63" t="s">
        <v>4283</v>
      </c>
      <c r="D1315" s="63" t="s">
        <v>4283</v>
      </c>
      <c r="E1315" s="63"/>
      <c r="F1315" s="63" t="s">
        <v>12698</v>
      </c>
      <c r="G1315" s="63" t="s">
        <v>4568</v>
      </c>
      <c r="H1315" s="63"/>
      <c r="I1315" s="63" t="s">
        <v>4565</v>
      </c>
      <c r="J1315" s="63"/>
      <c r="K1315" s="63" t="s">
        <v>4302</v>
      </c>
      <c r="L1315" s="63" t="s">
        <v>4566</v>
      </c>
      <c r="M1315" s="63" t="s">
        <v>4567</v>
      </c>
      <c r="N1315" s="63" t="s">
        <v>4278</v>
      </c>
      <c r="O1315" s="63"/>
    </row>
    <row r="1316" spans="1:15">
      <c r="A1316" s="99">
        <v>10171333</v>
      </c>
      <c r="B1316" s="63" t="s">
        <v>6586</v>
      </c>
      <c r="C1316" s="63" t="s">
        <v>101</v>
      </c>
      <c r="D1316" s="63" t="s">
        <v>1888</v>
      </c>
      <c r="E1316" s="63" t="s">
        <v>1704</v>
      </c>
      <c r="F1316" s="63" t="s">
        <v>14129</v>
      </c>
      <c r="G1316" s="63" t="s">
        <v>6862</v>
      </c>
      <c r="H1316" s="63"/>
      <c r="I1316" s="63" t="s">
        <v>5199</v>
      </c>
      <c r="J1316" s="63"/>
      <c r="K1316" s="63" t="s">
        <v>4390</v>
      </c>
      <c r="L1316" s="63" t="s">
        <v>6863</v>
      </c>
      <c r="M1316" s="63" t="s">
        <v>6864</v>
      </c>
      <c r="N1316" s="63" t="s">
        <v>4363</v>
      </c>
      <c r="O1316" s="63"/>
    </row>
    <row r="1317" spans="1:15">
      <c r="A1317" s="99">
        <v>10171366</v>
      </c>
      <c r="B1317" s="63" t="s">
        <v>6569</v>
      </c>
      <c r="C1317" s="63" t="s">
        <v>101</v>
      </c>
      <c r="D1317" s="63" t="s">
        <v>1525</v>
      </c>
      <c r="E1317" s="63"/>
      <c r="F1317" s="63" t="s">
        <v>1767</v>
      </c>
      <c r="G1317" s="63" t="s">
        <v>6571</v>
      </c>
      <c r="H1317" s="63"/>
      <c r="I1317" s="63" t="s">
        <v>14018</v>
      </c>
      <c r="J1317" s="63"/>
      <c r="K1317" s="63" t="s">
        <v>12672</v>
      </c>
      <c r="L1317" s="63" t="s">
        <v>12672</v>
      </c>
      <c r="M1317" s="63" t="s">
        <v>12673</v>
      </c>
      <c r="N1317" s="63" t="s">
        <v>4363</v>
      </c>
      <c r="O1317" s="63"/>
    </row>
    <row r="1318" spans="1:15">
      <c r="A1318" s="99">
        <v>10171515</v>
      </c>
      <c r="B1318" s="63" t="s">
        <v>12699</v>
      </c>
      <c r="C1318" s="63" t="s">
        <v>4283</v>
      </c>
      <c r="D1318" s="63" t="s">
        <v>4283</v>
      </c>
      <c r="E1318" s="63"/>
      <c r="F1318" s="63" t="s">
        <v>12700</v>
      </c>
      <c r="G1318" s="63" t="s">
        <v>12701</v>
      </c>
      <c r="H1318" s="63" t="s">
        <v>3800</v>
      </c>
      <c r="I1318" s="63" t="s">
        <v>4593</v>
      </c>
      <c r="J1318" s="63"/>
      <c r="K1318" s="63" t="s">
        <v>12672</v>
      </c>
      <c r="L1318" s="63" t="s">
        <v>12672</v>
      </c>
      <c r="M1318" s="63" t="s">
        <v>12673</v>
      </c>
      <c r="N1318" s="63" t="s">
        <v>4278</v>
      </c>
      <c r="O1318" s="63"/>
    </row>
    <row r="1319" spans="1:15">
      <c r="A1319" s="99">
        <v>10171530</v>
      </c>
      <c r="B1319" s="63" t="s">
        <v>1707</v>
      </c>
      <c r="C1319" s="63" t="s">
        <v>107</v>
      </c>
      <c r="D1319" s="63" t="s">
        <v>1708</v>
      </c>
      <c r="E1319" s="63" t="s">
        <v>1709</v>
      </c>
      <c r="F1319" s="63" t="s">
        <v>12829</v>
      </c>
      <c r="G1319" s="63" t="s">
        <v>4683</v>
      </c>
      <c r="H1319" s="63"/>
      <c r="I1319" s="63" t="s">
        <v>12830</v>
      </c>
      <c r="J1319" s="63"/>
      <c r="K1319" s="63" t="s">
        <v>4684</v>
      </c>
      <c r="L1319" s="63" t="s">
        <v>110</v>
      </c>
      <c r="M1319" s="63" t="s">
        <v>4295</v>
      </c>
      <c r="N1319" s="63" t="s">
        <v>4278</v>
      </c>
      <c r="O1319" s="63"/>
    </row>
    <row r="1320" spans="1:15">
      <c r="A1320" s="99">
        <v>10171536</v>
      </c>
      <c r="B1320" s="63" t="s">
        <v>6237</v>
      </c>
      <c r="C1320" s="63" t="s">
        <v>107</v>
      </c>
      <c r="D1320" s="63"/>
      <c r="E1320" s="63" t="s">
        <v>1712</v>
      </c>
      <c r="F1320" s="63" t="s">
        <v>12829</v>
      </c>
      <c r="G1320" s="63" t="s">
        <v>5073</v>
      </c>
      <c r="H1320" s="63" t="s">
        <v>3800</v>
      </c>
      <c r="I1320" s="63" t="s">
        <v>13604</v>
      </c>
      <c r="J1320" s="63"/>
      <c r="K1320" s="63" t="s">
        <v>4284</v>
      </c>
      <c r="L1320" s="63" t="s">
        <v>4313</v>
      </c>
      <c r="M1320" s="63" t="s">
        <v>4295</v>
      </c>
      <c r="N1320" s="63" t="s">
        <v>4278</v>
      </c>
      <c r="O1320" s="63"/>
    </row>
    <row r="1321" spans="1:15">
      <c r="A1321" s="99">
        <v>10171537</v>
      </c>
      <c r="B1321" s="63" t="s">
        <v>6237</v>
      </c>
      <c r="C1321" s="63" t="s">
        <v>107</v>
      </c>
      <c r="D1321" s="63"/>
      <c r="E1321" s="63" t="s">
        <v>1713</v>
      </c>
      <c r="F1321" s="63" t="s">
        <v>12829</v>
      </c>
      <c r="G1321" s="63" t="s">
        <v>5073</v>
      </c>
      <c r="H1321" s="63" t="s">
        <v>3800</v>
      </c>
      <c r="I1321" s="63" t="s">
        <v>13604</v>
      </c>
      <c r="J1321" s="63"/>
      <c r="K1321" s="63" t="s">
        <v>4284</v>
      </c>
      <c r="L1321" s="63" t="s">
        <v>4313</v>
      </c>
      <c r="M1321" s="63" t="s">
        <v>4295</v>
      </c>
      <c r="N1321" s="63" t="s">
        <v>4278</v>
      </c>
      <c r="O1321" s="63"/>
    </row>
    <row r="1322" spans="1:15">
      <c r="A1322" s="99">
        <v>10171538</v>
      </c>
      <c r="B1322" s="63" t="s">
        <v>1707</v>
      </c>
      <c r="C1322" s="63" t="s">
        <v>12860</v>
      </c>
      <c r="D1322" s="63" t="s">
        <v>1708</v>
      </c>
      <c r="E1322" s="63"/>
      <c r="F1322" s="63" t="s">
        <v>12829</v>
      </c>
      <c r="G1322" s="63" t="s">
        <v>4683</v>
      </c>
      <c r="H1322" s="63"/>
      <c r="I1322" s="63" t="s">
        <v>12830</v>
      </c>
      <c r="J1322" s="63" t="s">
        <v>5942</v>
      </c>
      <c r="K1322" s="63" t="s">
        <v>4465</v>
      </c>
      <c r="L1322" s="63" t="s">
        <v>5813</v>
      </c>
      <c r="M1322" s="63" t="s">
        <v>4295</v>
      </c>
      <c r="N1322" s="63" t="s">
        <v>4278</v>
      </c>
      <c r="O1322" s="63"/>
    </row>
    <row r="1323" spans="1:15">
      <c r="A1323" s="99">
        <v>10171539</v>
      </c>
      <c r="B1323" s="63" t="s">
        <v>5940</v>
      </c>
      <c r="C1323" s="63" t="s">
        <v>12860</v>
      </c>
      <c r="D1323" s="63" t="s">
        <v>2150</v>
      </c>
      <c r="E1323" s="63" t="s">
        <v>1716</v>
      </c>
      <c r="F1323" s="63" t="s">
        <v>12829</v>
      </c>
      <c r="G1323" s="63" t="s">
        <v>5941</v>
      </c>
      <c r="H1323" s="63"/>
      <c r="I1323" s="63" t="s">
        <v>12830</v>
      </c>
      <c r="J1323" s="63" t="s">
        <v>5942</v>
      </c>
      <c r="K1323" s="63" t="s">
        <v>4284</v>
      </c>
      <c r="L1323" s="63" t="s">
        <v>4299</v>
      </c>
      <c r="M1323" s="63" t="s">
        <v>4281</v>
      </c>
      <c r="N1323" s="63" t="s">
        <v>4278</v>
      </c>
      <c r="O1323" s="63"/>
    </row>
    <row r="1324" spans="1:15">
      <c r="A1324" s="99">
        <v>10171540</v>
      </c>
      <c r="B1324" s="63" t="s">
        <v>5940</v>
      </c>
      <c r="C1324" s="63" t="s">
        <v>107</v>
      </c>
      <c r="D1324" s="63" t="s">
        <v>1366</v>
      </c>
      <c r="E1324" s="63" t="s">
        <v>1718</v>
      </c>
      <c r="F1324" s="63" t="s">
        <v>12829</v>
      </c>
      <c r="G1324" s="63" t="s">
        <v>5941</v>
      </c>
      <c r="H1324" s="63"/>
      <c r="I1324" s="63" t="s">
        <v>12830</v>
      </c>
      <c r="J1324" s="63" t="s">
        <v>5942</v>
      </c>
      <c r="K1324" s="63" t="s">
        <v>5943</v>
      </c>
      <c r="L1324" s="63" t="s">
        <v>110</v>
      </c>
      <c r="M1324" s="63" t="s">
        <v>4281</v>
      </c>
      <c r="N1324" s="63" t="s">
        <v>4278</v>
      </c>
      <c r="O1324" s="63"/>
    </row>
    <row r="1325" spans="1:15">
      <c r="A1325" s="99">
        <v>10171541</v>
      </c>
      <c r="B1325" s="63" t="s">
        <v>5940</v>
      </c>
      <c r="C1325" s="63" t="s">
        <v>107</v>
      </c>
      <c r="D1325" s="63" t="s">
        <v>1366</v>
      </c>
      <c r="E1325" s="63" t="s">
        <v>1717</v>
      </c>
      <c r="F1325" s="63" t="s">
        <v>12829</v>
      </c>
      <c r="G1325" s="63" t="s">
        <v>5941</v>
      </c>
      <c r="H1325" s="63"/>
      <c r="I1325" s="63" t="s">
        <v>12830</v>
      </c>
      <c r="J1325" s="63" t="s">
        <v>5942</v>
      </c>
      <c r="K1325" s="63" t="s">
        <v>5675</v>
      </c>
      <c r="L1325" s="63" t="s">
        <v>2919</v>
      </c>
      <c r="M1325" s="63" t="s">
        <v>4281</v>
      </c>
      <c r="N1325" s="63" t="s">
        <v>4278</v>
      </c>
      <c r="O1325" s="63"/>
    </row>
    <row r="1326" spans="1:15">
      <c r="A1326" s="99">
        <v>10171542</v>
      </c>
      <c r="B1326" s="63" t="s">
        <v>5940</v>
      </c>
      <c r="C1326" s="63" t="s">
        <v>12860</v>
      </c>
      <c r="D1326" s="63" t="s">
        <v>2150</v>
      </c>
      <c r="E1326" s="63" t="s">
        <v>1719</v>
      </c>
      <c r="F1326" s="63" t="s">
        <v>12829</v>
      </c>
      <c r="G1326" s="63" t="s">
        <v>5941</v>
      </c>
      <c r="H1326" s="63"/>
      <c r="I1326" s="63" t="s">
        <v>12830</v>
      </c>
      <c r="J1326" s="63" t="s">
        <v>5942</v>
      </c>
      <c r="K1326" s="63" t="s">
        <v>4688</v>
      </c>
      <c r="L1326" s="63" t="s">
        <v>5944</v>
      </c>
      <c r="M1326" s="63" t="s">
        <v>4281</v>
      </c>
      <c r="N1326" s="63" t="s">
        <v>4278</v>
      </c>
      <c r="O1326" s="63"/>
    </row>
    <row r="1327" spans="1:15">
      <c r="A1327" s="99">
        <v>10171543</v>
      </c>
      <c r="B1327" s="63" t="s">
        <v>13425</v>
      </c>
      <c r="C1327" s="63" t="s">
        <v>107</v>
      </c>
      <c r="D1327" s="63" t="s">
        <v>1366</v>
      </c>
      <c r="E1327" s="63" t="s">
        <v>13426</v>
      </c>
      <c r="F1327" s="63" t="s">
        <v>12829</v>
      </c>
      <c r="G1327" s="63" t="s">
        <v>5941</v>
      </c>
      <c r="H1327" s="63"/>
      <c r="I1327" s="63" t="s">
        <v>12830</v>
      </c>
      <c r="J1327" s="63" t="s">
        <v>12960</v>
      </c>
      <c r="K1327" s="63" t="s">
        <v>4284</v>
      </c>
      <c r="L1327" s="63" t="s">
        <v>457</v>
      </c>
      <c r="M1327" s="63" t="s">
        <v>4281</v>
      </c>
      <c r="N1327" s="63" t="s">
        <v>4278</v>
      </c>
      <c r="O1327" s="63"/>
    </row>
    <row r="1328" spans="1:15">
      <c r="A1328" s="99">
        <v>10171544</v>
      </c>
      <c r="B1328" s="63" t="s">
        <v>5945</v>
      </c>
      <c r="C1328" s="63" t="s">
        <v>107</v>
      </c>
      <c r="D1328" s="63" t="s">
        <v>1366</v>
      </c>
      <c r="E1328" s="63" t="s">
        <v>1720</v>
      </c>
      <c r="F1328" s="63" t="s">
        <v>12829</v>
      </c>
      <c r="G1328" s="63" t="s">
        <v>5941</v>
      </c>
      <c r="H1328" s="63"/>
      <c r="I1328" s="63" t="s">
        <v>12830</v>
      </c>
      <c r="J1328" s="63" t="s">
        <v>5513</v>
      </c>
      <c r="K1328" s="63" t="s">
        <v>4284</v>
      </c>
      <c r="L1328" s="63" t="s">
        <v>4594</v>
      </c>
      <c r="M1328" s="63" t="s">
        <v>4295</v>
      </c>
      <c r="N1328" s="63" t="s">
        <v>4278</v>
      </c>
      <c r="O1328" s="63"/>
    </row>
    <row r="1329" spans="1:15">
      <c r="A1329" s="99">
        <v>10171558</v>
      </c>
      <c r="B1329" s="63" t="s">
        <v>6859</v>
      </c>
      <c r="C1329" s="63" t="s">
        <v>101</v>
      </c>
      <c r="D1329" s="63" t="s">
        <v>1525</v>
      </c>
      <c r="E1329" s="63"/>
      <c r="F1329" s="63" t="s">
        <v>14130</v>
      </c>
      <c r="G1329" s="63" t="s">
        <v>6865</v>
      </c>
      <c r="H1329" s="63"/>
      <c r="I1329" s="63" t="s">
        <v>14131</v>
      </c>
      <c r="J1329" s="63" t="s">
        <v>6866</v>
      </c>
      <c r="K1329" s="63" t="s">
        <v>4284</v>
      </c>
      <c r="L1329" s="63" t="s">
        <v>6557</v>
      </c>
      <c r="M1329" s="63" t="s">
        <v>4627</v>
      </c>
      <c r="N1329" s="63" t="s">
        <v>4278</v>
      </c>
      <c r="O1329" s="63"/>
    </row>
    <row r="1330" spans="1:15">
      <c r="A1330" s="99">
        <v>10171604</v>
      </c>
      <c r="B1330" s="63" t="s">
        <v>6569</v>
      </c>
      <c r="C1330" s="63" t="s">
        <v>101</v>
      </c>
      <c r="D1330" s="63" t="s">
        <v>1525</v>
      </c>
      <c r="E1330" s="63" t="s">
        <v>1724</v>
      </c>
      <c r="F1330" s="63"/>
      <c r="G1330" s="63" t="s">
        <v>6867</v>
      </c>
      <c r="H1330" s="63"/>
      <c r="I1330" s="63" t="s">
        <v>4741</v>
      </c>
      <c r="J1330" s="63"/>
      <c r="K1330" s="63" t="s">
        <v>4284</v>
      </c>
      <c r="L1330" s="63" t="s">
        <v>12803</v>
      </c>
      <c r="M1330" s="63" t="s">
        <v>4936</v>
      </c>
      <c r="N1330" s="63" t="s">
        <v>4363</v>
      </c>
      <c r="O1330" s="63"/>
    </row>
    <row r="1331" spans="1:15">
      <c r="A1331" s="99">
        <v>10171607</v>
      </c>
      <c r="B1331" s="63" t="s">
        <v>6569</v>
      </c>
      <c r="C1331" s="63" t="s">
        <v>101</v>
      </c>
      <c r="D1331" s="63" t="s">
        <v>1525</v>
      </c>
      <c r="E1331" s="63"/>
      <c r="F1331" s="63" t="s">
        <v>1767</v>
      </c>
      <c r="G1331" s="63" t="s">
        <v>6571</v>
      </c>
      <c r="H1331" s="63"/>
      <c r="I1331" s="63" t="s">
        <v>14018</v>
      </c>
      <c r="J1331" s="63"/>
      <c r="K1331" s="63" t="s">
        <v>12672</v>
      </c>
      <c r="L1331" s="63" t="s">
        <v>12672</v>
      </c>
      <c r="M1331" s="63" t="s">
        <v>12673</v>
      </c>
      <c r="N1331" s="63" t="s">
        <v>4363</v>
      </c>
      <c r="O1331" s="63"/>
    </row>
    <row r="1332" spans="1:15">
      <c r="A1332" s="99">
        <v>10171609</v>
      </c>
      <c r="B1332" s="63" t="s">
        <v>6569</v>
      </c>
      <c r="C1332" s="63" t="s">
        <v>101</v>
      </c>
      <c r="D1332" s="63" t="s">
        <v>1525</v>
      </c>
      <c r="E1332" s="63"/>
      <c r="F1332" s="63" t="s">
        <v>1767</v>
      </c>
      <c r="G1332" s="63" t="s">
        <v>6571</v>
      </c>
      <c r="H1332" s="63"/>
      <c r="I1332" s="63" t="s">
        <v>14018</v>
      </c>
      <c r="J1332" s="63"/>
      <c r="K1332" s="63" t="s">
        <v>12672</v>
      </c>
      <c r="L1332" s="63" t="s">
        <v>12672</v>
      </c>
      <c r="M1332" s="63" t="s">
        <v>12673</v>
      </c>
      <c r="N1332" s="63" t="s">
        <v>4363</v>
      </c>
      <c r="O1332" s="63"/>
    </row>
    <row r="1333" spans="1:15">
      <c r="A1333" s="99">
        <v>10171721</v>
      </c>
      <c r="B1333" s="63" t="s">
        <v>7495</v>
      </c>
      <c r="C1333" s="63" t="s">
        <v>4283</v>
      </c>
      <c r="D1333" s="63" t="s">
        <v>4283</v>
      </c>
      <c r="E1333" s="63"/>
      <c r="F1333" s="63" t="s">
        <v>14603</v>
      </c>
      <c r="G1333" s="63" t="s">
        <v>7496</v>
      </c>
      <c r="H1333" s="63" t="s">
        <v>3800</v>
      </c>
      <c r="I1333" s="63" t="s">
        <v>7497</v>
      </c>
      <c r="J1333" s="63" t="s">
        <v>7497</v>
      </c>
      <c r="K1333" s="63" t="s">
        <v>4284</v>
      </c>
      <c r="L1333" s="63" t="s">
        <v>4299</v>
      </c>
      <c r="M1333" s="63" t="s">
        <v>4281</v>
      </c>
      <c r="N1333" s="63" t="s">
        <v>4278</v>
      </c>
      <c r="O1333" s="63"/>
    </row>
    <row r="1334" spans="1:15">
      <c r="A1334" s="99">
        <v>10171731</v>
      </c>
      <c r="B1334" s="63" t="s">
        <v>1727</v>
      </c>
      <c r="C1334" s="63" t="s">
        <v>12860</v>
      </c>
      <c r="D1334" s="63" t="s">
        <v>4283</v>
      </c>
      <c r="E1334" s="63"/>
      <c r="F1334" s="63" t="s">
        <v>14604</v>
      </c>
      <c r="G1334" s="63" t="s">
        <v>7498</v>
      </c>
      <c r="H1334" s="63"/>
      <c r="I1334" s="63" t="s">
        <v>4325</v>
      </c>
      <c r="J1334" s="63" t="s">
        <v>5942</v>
      </c>
      <c r="K1334" s="63" t="s">
        <v>4284</v>
      </c>
      <c r="L1334" s="63" t="s">
        <v>4412</v>
      </c>
      <c r="M1334" s="63" t="s">
        <v>7284</v>
      </c>
      <c r="N1334" s="63" t="s">
        <v>4278</v>
      </c>
      <c r="O1334" s="63"/>
    </row>
    <row r="1335" spans="1:15">
      <c r="A1335" s="99">
        <v>10171733</v>
      </c>
      <c r="B1335" s="63" t="s">
        <v>1727</v>
      </c>
      <c r="C1335" s="63" t="s">
        <v>12860</v>
      </c>
      <c r="D1335" s="63" t="s">
        <v>4283</v>
      </c>
      <c r="E1335" s="63"/>
      <c r="F1335" s="63" t="s">
        <v>14604</v>
      </c>
      <c r="G1335" s="63" t="s">
        <v>7498</v>
      </c>
      <c r="H1335" s="63"/>
      <c r="I1335" s="63" t="s">
        <v>4325</v>
      </c>
      <c r="J1335" s="63" t="s">
        <v>5942</v>
      </c>
      <c r="K1335" s="63" t="s">
        <v>4284</v>
      </c>
      <c r="L1335" s="63" t="s">
        <v>4412</v>
      </c>
      <c r="M1335" s="63" t="s">
        <v>7284</v>
      </c>
      <c r="N1335" s="63" t="s">
        <v>4278</v>
      </c>
      <c r="O1335" s="63"/>
    </row>
    <row r="1336" spans="1:15">
      <c r="A1336" s="99">
        <v>10171741</v>
      </c>
      <c r="B1336" s="63" t="s">
        <v>5946</v>
      </c>
      <c r="C1336" s="63" t="s">
        <v>107</v>
      </c>
      <c r="D1336" s="63" t="s">
        <v>1983</v>
      </c>
      <c r="E1336" s="63" t="s">
        <v>5947</v>
      </c>
      <c r="F1336" s="63" t="s">
        <v>13427</v>
      </c>
      <c r="G1336" s="63" t="s">
        <v>5192</v>
      </c>
      <c r="H1336" s="63" t="s">
        <v>3800</v>
      </c>
      <c r="I1336" s="63" t="s">
        <v>13428</v>
      </c>
      <c r="J1336" s="63"/>
      <c r="K1336" s="63" t="s">
        <v>4284</v>
      </c>
      <c r="L1336" s="63" t="s">
        <v>4313</v>
      </c>
      <c r="M1336" s="63" t="s">
        <v>4281</v>
      </c>
      <c r="N1336" s="63" t="s">
        <v>4278</v>
      </c>
      <c r="O1336" s="63"/>
    </row>
    <row r="1337" spans="1:15">
      <c r="A1337" s="99">
        <v>10171742</v>
      </c>
      <c r="B1337" s="63" t="s">
        <v>1731</v>
      </c>
      <c r="C1337" s="63" t="s">
        <v>107</v>
      </c>
      <c r="D1337" s="63" t="s">
        <v>1983</v>
      </c>
      <c r="E1337" s="63" t="s">
        <v>1735</v>
      </c>
      <c r="F1337" s="63" t="s">
        <v>13427</v>
      </c>
      <c r="G1337" s="63" t="s">
        <v>5192</v>
      </c>
      <c r="H1337" s="63" t="s">
        <v>3800</v>
      </c>
      <c r="I1337" s="63" t="s">
        <v>13428</v>
      </c>
      <c r="J1337" s="63"/>
      <c r="K1337" s="63" t="s">
        <v>5859</v>
      </c>
      <c r="L1337" s="63" t="s">
        <v>1190</v>
      </c>
      <c r="M1337" s="63" t="s">
        <v>4281</v>
      </c>
      <c r="N1337" s="63" t="s">
        <v>4278</v>
      </c>
      <c r="O1337" s="63"/>
    </row>
    <row r="1338" spans="1:15">
      <c r="A1338" s="99">
        <v>10171743</v>
      </c>
      <c r="B1338" s="63" t="s">
        <v>1731</v>
      </c>
      <c r="C1338" s="63" t="s">
        <v>107</v>
      </c>
      <c r="D1338" s="63" t="s">
        <v>1983</v>
      </c>
      <c r="E1338" s="63" t="s">
        <v>1736</v>
      </c>
      <c r="F1338" s="63" t="s">
        <v>13427</v>
      </c>
      <c r="G1338" s="63" t="s">
        <v>5192</v>
      </c>
      <c r="H1338" s="63" t="s">
        <v>3800</v>
      </c>
      <c r="I1338" s="63" t="s">
        <v>13428</v>
      </c>
      <c r="J1338" s="63"/>
      <c r="K1338" s="63" t="s">
        <v>4284</v>
      </c>
      <c r="L1338" s="63" t="s">
        <v>4313</v>
      </c>
      <c r="M1338" s="63" t="s">
        <v>4281</v>
      </c>
      <c r="N1338" s="63" t="s">
        <v>4278</v>
      </c>
      <c r="O1338" s="63"/>
    </row>
    <row r="1339" spans="1:15">
      <c r="A1339" s="99">
        <v>10171744</v>
      </c>
      <c r="B1339" s="63" t="s">
        <v>1731</v>
      </c>
      <c r="C1339" s="63" t="s">
        <v>107</v>
      </c>
      <c r="D1339" s="63" t="s">
        <v>1983</v>
      </c>
      <c r="E1339" s="63" t="s">
        <v>1737</v>
      </c>
      <c r="F1339" s="63" t="s">
        <v>13427</v>
      </c>
      <c r="G1339" s="63" t="s">
        <v>5192</v>
      </c>
      <c r="H1339" s="63" t="s">
        <v>3800</v>
      </c>
      <c r="I1339" s="63" t="s">
        <v>13428</v>
      </c>
      <c r="J1339" s="63"/>
      <c r="K1339" s="63" t="s">
        <v>4284</v>
      </c>
      <c r="L1339" s="63" t="s">
        <v>4313</v>
      </c>
      <c r="M1339" s="63" t="s">
        <v>4281</v>
      </c>
      <c r="N1339" s="63" t="s">
        <v>4278</v>
      </c>
      <c r="O1339" s="63"/>
    </row>
    <row r="1340" spans="1:15">
      <c r="A1340" s="99">
        <v>10171745</v>
      </c>
      <c r="B1340" s="63" t="s">
        <v>1731</v>
      </c>
      <c r="C1340" s="63" t="s">
        <v>107</v>
      </c>
      <c r="D1340" s="63" t="s">
        <v>1983</v>
      </c>
      <c r="E1340" s="63" t="s">
        <v>1738</v>
      </c>
      <c r="F1340" s="63" t="s">
        <v>13427</v>
      </c>
      <c r="G1340" s="63" t="s">
        <v>5192</v>
      </c>
      <c r="H1340" s="63" t="s">
        <v>3800</v>
      </c>
      <c r="I1340" s="63" t="s">
        <v>13428</v>
      </c>
      <c r="J1340" s="63" t="s">
        <v>5948</v>
      </c>
      <c r="K1340" s="63" t="s">
        <v>4950</v>
      </c>
      <c r="L1340" s="63" t="s">
        <v>272</v>
      </c>
      <c r="M1340" s="63" t="s">
        <v>4281</v>
      </c>
      <c r="N1340" s="63" t="s">
        <v>4278</v>
      </c>
      <c r="O1340" s="63"/>
    </row>
    <row r="1341" spans="1:15">
      <c r="A1341" s="99">
        <v>10171746</v>
      </c>
      <c r="B1341" s="63" t="s">
        <v>1731</v>
      </c>
      <c r="C1341" s="63" t="s">
        <v>107</v>
      </c>
      <c r="D1341" s="63" t="s">
        <v>1983</v>
      </c>
      <c r="E1341" s="63" t="s">
        <v>1739</v>
      </c>
      <c r="F1341" s="63" t="s">
        <v>13427</v>
      </c>
      <c r="G1341" s="63" t="s">
        <v>5192</v>
      </c>
      <c r="H1341" s="63" t="s">
        <v>3800</v>
      </c>
      <c r="I1341" s="63" t="s">
        <v>13428</v>
      </c>
      <c r="J1341" s="63"/>
      <c r="K1341" s="63" t="s">
        <v>4284</v>
      </c>
      <c r="L1341" s="63" t="s">
        <v>4313</v>
      </c>
      <c r="M1341" s="63" t="s">
        <v>4281</v>
      </c>
      <c r="N1341" s="63" t="s">
        <v>4278</v>
      </c>
      <c r="O1341" s="63"/>
    </row>
    <row r="1342" spans="1:15">
      <c r="A1342" s="99">
        <v>10171747</v>
      </c>
      <c r="B1342" s="63" t="s">
        <v>1731</v>
      </c>
      <c r="C1342" s="63" t="s">
        <v>107</v>
      </c>
      <c r="D1342" s="63" t="s">
        <v>1983</v>
      </c>
      <c r="E1342" s="63" t="s">
        <v>1740</v>
      </c>
      <c r="F1342" s="63" t="s">
        <v>13427</v>
      </c>
      <c r="G1342" s="63" t="s">
        <v>5192</v>
      </c>
      <c r="H1342" s="63" t="s">
        <v>3800</v>
      </c>
      <c r="I1342" s="63" t="s">
        <v>13428</v>
      </c>
      <c r="J1342" s="63"/>
      <c r="K1342" s="63" t="s">
        <v>4284</v>
      </c>
      <c r="L1342" s="63" t="s">
        <v>4313</v>
      </c>
      <c r="M1342" s="63" t="s">
        <v>4281</v>
      </c>
      <c r="N1342" s="63" t="s">
        <v>4278</v>
      </c>
      <c r="O1342" s="63"/>
    </row>
    <row r="1343" spans="1:15">
      <c r="A1343" s="99">
        <v>10171748</v>
      </c>
      <c r="B1343" s="63" t="s">
        <v>1731</v>
      </c>
      <c r="C1343" s="63" t="s">
        <v>107</v>
      </c>
      <c r="D1343" s="63" t="s">
        <v>1983</v>
      </c>
      <c r="E1343" s="63" t="s">
        <v>1741</v>
      </c>
      <c r="F1343" s="63" t="s">
        <v>13427</v>
      </c>
      <c r="G1343" s="63" t="s">
        <v>5192</v>
      </c>
      <c r="H1343" s="63" t="s">
        <v>3800</v>
      </c>
      <c r="I1343" s="63" t="s">
        <v>13428</v>
      </c>
      <c r="J1343" s="63"/>
      <c r="K1343" s="63" t="s">
        <v>4284</v>
      </c>
      <c r="L1343" s="63" t="s">
        <v>4313</v>
      </c>
      <c r="M1343" s="63" t="s">
        <v>4281</v>
      </c>
      <c r="N1343" s="63" t="s">
        <v>4278</v>
      </c>
      <c r="O1343" s="63"/>
    </row>
    <row r="1344" spans="1:15">
      <c r="A1344" s="99">
        <v>10171749</v>
      </c>
      <c r="B1344" s="63" t="s">
        <v>1731</v>
      </c>
      <c r="C1344" s="63" t="s">
        <v>107</v>
      </c>
      <c r="D1344" s="63" t="s">
        <v>1983</v>
      </c>
      <c r="E1344" s="63" t="s">
        <v>1742</v>
      </c>
      <c r="F1344" s="63" t="s">
        <v>13427</v>
      </c>
      <c r="G1344" s="63" t="s">
        <v>5192</v>
      </c>
      <c r="H1344" s="63" t="s">
        <v>3800</v>
      </c>
      <c r="I1344" s="63" t="s">
        <v>13428</v>
      </c>
      <c r="J1344" s="63"/>
      <c r="K1344" s="63" t="s">
        <v>4284</v>
      </c>
      <c r="L1344" s="63" t="s">
        <v>4313</v>
      </c>
      <c r="M1344" s="63" t="s">
        <v>4281</v>
      </c>
      <c r="N1344" s="63" t="s">
        <v>4278</v>
      </c>
      <c r="O1344" s="63"/>
    </row>
    <row r="1345" spans="1:15">
      <c r="A1345" s="99">
        <v>10171750</v>
      </c>
      <c r="B1345" s="63" t="s">
        <v>1731</v>
      </c>
      <c r="C1345" s="63" t="s">
        <v>107</v>
      </c>
      <c r="D1345" s="63" t="s">
        <v>1983</v>
      </c>
      <c r="E1345" s="63" t="s">
        <v>1743</v>
      </c>
      <c r="F1345" s="63" t="s">
        <v>13427</v>
      </c>
      <c r="G1345" s="63" t="s">
        <v>5192</v>
      </c>
      <c r="H1345" s="63" t="s">
        <v>3800</v>
      </c>
      <c r="I1345" s="63" t="s">
        <v>13428</v>
      </c>
      <c r="J1345" s="63"/>
      <c r="K1345" s="63" t="s">
        <v>4284</v>
      </c>
      <c r="L1345" s="63" t="s">
        <v>4313</v>
      </c>
      <c r="M1345" s="63" t="s">
        <v>4281</v>
      </c>
      <c r="N1345" s="63" t="s">
        <v>4278</v>
      </c>
      <c r="O1345" s="63"/>
    </row>
    <row r="1346" spans="1:15">
      <c r="A1346" s="99">
        <v>10171751</v>
      </c>
      <c r="B1346" s="63" t="s">
        <v>1731</v>
      </c>
      <c r="C1346" s="63" t="s">
        <v>107</v>
      </c>
      <c r="D1346" s="63" t="s">
        <v>1983</v>
      </c>
      <c r="E1346" s="63" t="s">
        <v>1744</v>
      </c>
      <c r="F1346" s="63" t="s">
        <v>13427</v>
      </c>
      <c r="G1346" s="63" t="s">
        <v>5192</v>
      </c>
      <c r="H1346" s="63" t="s">
        <v>3800</v>
      </c>
      <c r="I1346" s="63" t="s">
        <v>13428</v>
      </c>
      <c r="J1346" s="63"/>
      <c r="K1346" s="63" t="s">
        <v>5993</v>
      </c>
      <c r="L1346" s="63" t="s">
        <v>110</v>
      </c>
      <c r="M1346" s="63" t="s">
        <v>4281</v>
      </c>
      <c r="N1346" s="63" t="s">
        <v>4278</v>
      </c>
      <c r="O1346" s="63"/>
    </row>
    <row r="1347" spans="1:15">
      <c r="A1347" s="99">
        <v>10171752</v>
      </c>
      <c r="B1347" s="63" t="s">
        <v>5949</v>
      </c>
      <c r="C1347" s="63" t="s">
        <v>107</v>
      </c>
      <c r="D1347" s="63" t="s">
        <v>1983</v>
      </c>
      <c r="E1347" s="63" t="s">
        <v>1745</v>
      </c>
      <c r="F1347" s="63" t="s">
        <v>13427</v>
      </c>
      <c r="G1347" s="63" t="s">
        <v>5192</v>
      </c>
      <c r="H1347" s="63" t="s">
        <v>3800</v>
      </c>
      <c r="I1347" s="63" t="s">
        <v>13428</v>
      </c>
      <c r="J1347" s="63" t="s">
        <v>5950</v>
      </c>
      <c r="K1347" s="63" t="s">
        <v>5951</v>
      </c>
      <c r="L1347" s="63" t="s">
        <v>110</v>
      </c>
      <c r="M1347" s="63" t="s">
        <v>4281</v>
      </c>
      <c r="N1347" s="63" t="s">
        <v>4278</v>
      </c>
      <c r="O1347" s="63"/>
    </row>
    <row r="1348" spans="1:15">
      <c r="A1348" s="99">
        <v>10171753</v>
      </c>
      <c r="B1348" s="63" t="s">
        <v>1731</v>
      </c>
      <c r="C1348" s="63" t="s">
        <v>107</v>
      </c>
      <c r="D1348" s="63" t="s">
        <v>1983</v>
      </c>
      <c r="E1348" s="63" t="s">
        <v>1746</v>
      </c>
      <c r="F1348" s="63" t="s">
        <v>13427</v>
      </c>
      <c r="G1348" s="63" t="s">
        <v>5192</v>
      </c>
      <c r="H1348" s="63" t="s">
        <v>3800</v>
      </c>
      <c r="I1348" s="63" t="s">
        <v>13428</v>
      </c>
      <c r="J1348" s="63"/>
      <c r="K1348" s="63" t="s">
        <v>5485</v>
      </c>
      <c r="L1348" s="63" t="s">
        <v>110</v>
      </c>
      <c r="M1348" s="63" t="s">
        <v>4281</v>
      </c>
      <c r="N1348" s="63" t="s">
        <v>4278</v>
      </c>
      <c r="O1348" s="63"/>
    </row>
    <row r="1349" spans="1:15">
      <c r="A1349" s="99">
        <v>10171754</v>
      </c>
      <c r="B1349" s="63" t="s">
        <v>1731</v>
      </c>
      <c r="C1349" s="63" t="s">
        <v>107</v>
      </c>
      <c r="D1349" s="63" t="s">
        <v>1983</v>
      </c>
      <c r="E1349" s="63" t="s">
        <v>1747</v>
      </c>
      <c r="F1349" s="63" t="s">
        <v>13427</v>
      </c>
      <c r="G1349" s="63" t="s">
        <v>5192</v>
      </c>
      <c r="H1349" s="63" t="s">
        <v>3800</v>
      </c>
      <c r="I1349" s="63" t="s">
        <v>13428</v>
      </c>
      <c r="J1349" s="63"/>
      <c r="K1349" s="63" t="s">
        <v>4284</v>
      </c>
      <c r="L1349" s="63" t="s">
        <v>109</v>
      </c>
      <c r="M1349" s="63" t="s">
        <v>4281</v>
      </c>
      <c r="N1349" s="63" t="s">
        <v>4278</v>
      </c>
      <c r="O1349" s="63"/>
    </row>
    <row r="1350" spans="1:15">
      <c r="A1350" s="99">
        <v>10171755</v>
      </c>
      <c r="B1350" s="63" t="s">
        <v>1731</v>
      </c>
      <c r="C1350" s="63" t="s">
        <v>107</v>
      </c>
      <c r="D1350" s="63" t="s">
        <v>1983</v>
      </c>
      <c r="E1350" s="63" t="s">
        <v>1748</v>
      </c>
      <c r="F1350" s="63" t="s">
        <v>13427</v>
      </c>
      <c r="G1350" s="63" t="s">
        <v>5192</v>
      </c>
      <c r="H1350" s="63" t="s">
        <v>3800</v>
      </c>
      <c r="I1350" s="63" t="s">
        <v>13428</v>
      </c>
      <c r="J1350" s="63"/>
      <c r="K1350" s="63" t="s">
        <v>4653</v>
      </c>
      <c r="L1350" s="63" t="s">
        <v>110</v>
      </c>
      <c r="M1350" s="63" t="s">
        <v>4281</v>
      </c>
      <c r="N1350" s="63" t="s">
        <v>4278</v>
      </c>
      <c r="O1350" s="63"/>
    </row>
    <row r="1351" spans="1:15">
      <c r="A1351" s="99">
        <v>10171756</v>
      </c>
      <c r="B1351" s="63" t="s">
        <v>1731</v>
      </c>
      <c r="C1351" s="63" t="s">
        <v>107</v>
      </c>
      <c r="D1351" s="63" t="s">
        <v>1983</v>
      </c>
      <c r="E1351" s="63" t="s">
        <v>1749</v>
      </c>
      <c r="F1351" s="63" t="s">
        <v>13427</v>
      </c>
      <c r="G1351" s="63" t="s">
        <v>5192</v>
      </c>
      <c r="H1351" s="63" t="s">
        <v>3800</v>
      </c>
      <c r="I1351" s="63" t="s">
        <v>13428</v>
      </c>
      <c r="J1351" s="63"/>
      <c r="K1351" s="63" t="s">
        <v>4284</v>
      </c>
      <c r="L1351" s="63" t="s">
        <v>4313</v>
      </c>
      <c r="M1351" s="63" t="s">
        <v>4281</v>
      </c>
      <c r="N1351" s="63" t="s">
        <v>4278</v>
      </c>
      <c r="O1351" s="63"/>
    </row>
    <row r="1352" spans="1:15">
      <c r="A1352" s="99">
        <v>10171757</v>
      </c>
      <c r="B1352" s="63" t="s">
        <v>1731</v>
      </c>
      <c r="C1352" s="63" t="s">
        <v>107</v>
      </c>
      <c r="D1352" s="63" t="s">
        <v>1983</v>
      </c>
      <c r="E1352" s="63" t="s">
        <v>1750</v>
      </c>
      <c r="F1352" s="63" t="s">
        <v>13427</v>
      </c>
      <c r="G1352" s="63" t="s">
        <v>5192</v>
      </c>
      <c r="H1352" s="63" t="s">
        <v>3800</v>
      </c>
      <c r="I1352" s="63" t="s">
        <v>13428</v>
      </c>
      <c r="J1352" s="63"/>
      <c r="K1352" s="63" t="s">
        <v>4284</v>
      </c>
      <c r="L1352" s="63" t="s">
        <v>4299</v>
      </c>
      <c r="M1352" s="63" t="s">
        <v>4281</v>
      </c>
      <c r="N1352" s="63" t="s">
        <v>4278</v>
      </c>
      <c r="O1352" s="63"/>
    </row>
    <row r="1353" spans="1:15">
      <c r="A1353" s="99">
        <v>10171760</v>
      </c>
      <c r="B1353" s="63" t="s">
        <v>1731</v>
      </c>
      <c r="C1353" s="63" t="s">
        <v>107</v>
      </c>
      <c r="D1353" s="63" t="s">
        <v>1983</v>
      </c>
      <c r="E1353" s="63" t="s">
        <v>1751</v>
      </c>
      <c r="F1353" s="63" t="s">
        <v>13427</v>
      </c>
      <c r="G1353" s="63" t="s">
        <v>5192</v>
      </c>
      <c r="H1353" s="63" t="s">
        <v>3800</v>
      </c>
      <c r="I1353" s="63" t="s">
        <v>13428</v>
      </c>
      <c r="J1353" s="63"/>
      <c r="K1353" s="63" t="s">
        <v>4284</v>
      </c>
      <c r="L1353" s="63" t="s">
        <v>4313</v>
      </c>
      <c r="M1353" s="63" t="s">
        <v>4281</v>
      </c>
      <c r="N1353" s="63" t="s">
        <v>4278</v>
      </c>
      <c r="O1353" s="63"/>
    </row>
    <row r="1354" spans="1:15">
      <c r="A1354" s="99">
        <v>10171761</v>
      </c>
      <c r="B1354" s="63" t="s">
        <v>7082</v>
      </c>
      <c r="C1354" s="63" t="s">
        <v>12860</v>
      </c>
      <c r="D1354" s="63" t="s">
        <v>7083</v>
      </c>
      <c r="E1354" s="63"/>
      <c r="F1354" s="63" t="s">
        <v>14287</v>
      </c>
      <c r="G1354" s="63" t="s">
        <v>7084</v>
      </c>
      <c r="H1354" s="63"/>
      <c r="I1354" s="63" t="s">
        <v>14288</v>
      </c>
      <c r="J1354" s="63" t="s">
        <v>5942</v>
      </c>
      <c r="K1354" s="63" t="s">
        <v>4276</v>
      </c>
      <c r="L1354" s="63" t="s">
        <v>4283</v>
      </c>
      <c r="M1354" s="63" t="s">
        <v>4936</v>
      </c>
      <c r="N1354" s="63" t="s">
        <v>4278</v>
      </c>
      <c r="O1354" s="63"/>
    </row>
    <row r="1355" spans="1:15">
      <c r="A1355" s="99">
        <v>10171809</v>
      </c>
      <c r="B1355" s="63" t="s">
        <v>6569</v>
      </c>
      <c r="C1355" s="63" t="s">
        <v>101</v>
      </c>
      <c r="D1355" s="63" t="s">
        <v>1525</v>
      </c>
      <c r="E1355" s="63" t="s">
        <v>1756</v>
      </c>
      <c r="F1355" s="63" t="s">
        <v>14132</v>
      </c>
      <c r="G1355" s="63" t="s">
        <v>6868</v>
      </c>
      <c r="H1355" s="63"/>
      <c r="I1355" s="63" t="s">
        <v>14133</v>
      </c>
      <c r="J1355" s="63"/>
      <c r="K1355" s="63" t="s">
        <v>4390</v>
      </c>
      <c r="L1355" s="63" t="s">
        <v>6863</v>
      </c>
      <c r="M1355" s="63" t="s">
        <v>6864</v>
      </c>
      <c r="N1355" s="63" t="s">
        <v>4363</v>
      </c>
      <c r="O1355" s="63"/>
    </row>
    <row r="1356" spans="1:15">
      <c r="A1356" s="99">
        <v>10171832</v>
      </c>
      <c r="B1356" s="63" t="s">
        <v>6855</v>
      </c>
      <c r="C1356" s="63" t="s">
        <v>101</v>
      </c>
      <c r="D1356" s="63" t="s">
        <v>1525</v>
      </c>
      <c r="E1356" s="63"/>
      <c r="F1356" s="63" t="s">
        <v>14134</v>
      </c>
      <c r="G1356" s="63" t="s">
        <v>6869</v>
      </c>
      <c r="H1356" s="63"/>
      <c r="I1356" s="63" t="s">
        <v>14135</v>
      </c>
      <c r="J1356" s="63" t="s">
        <v>4680</v>
      </c>
      <c r="K1356" s="63" t="s">
        <v>4284</v>
      </c>
      <c r="L1356" s="63" t="s">
        <v>4591</v>
      </c>
      <c r="M1356" s="63" t="s">
        <v>4301</v>
      </c>
      <c r="N1356" s="63" t="s">
        <v>4278</v>
      </c>
      <c r="O1356" s="63"/>
    </row>
    <row r="1357" spans="1:15">
      <c r="A1357" s="99">
        <v>10171836</v>
      </c>
      <c r="B1357" s="63" t="s">
        <v>6870</v>
      </c>
      <c r="C1357" s="63" t="s">
        <v>101</v>
      </c>
      <c r="D1357" s="63" t="s">
        <v>1525</v>
      </c>
      <c r="E1357" s="63"/>
      <c r="F1357" s="63" t="s">
        <v>14136</v>
      </c>
      <c r="G1357" s="63" t="s">
        <v>6871</v>
      </c>
      <c r="H1357" s="63"/>
      <c r="I1357" s="63" t="s">
        <v>14135</v>
      </c>
      <c r="J1357" s="63" t="s">
        <v>6872</v>
      </c>
      <c r="K1357" s="63" t="s">
        <v>12672</v>
      </c>
      <c r="L1357" s="63" t="s">
        <v>12672</v>
      </c>
      <c r="M1357" s="63" t="s">
        <v>12673</v>
      </c>
      <c r="N1357" s="63" t="s">
        <v>4278</v>
      </c>
      <c r="O1357" s="63"/>
    </row>
    <row r="1358" spans="1:15">
      <c r="A1358" s="99">
        <v>10171841</v>
      </c>
      <c r="B1358" s="63" t="s">
        <v>6870</v>
      </c>
      <c r="C1358" s="63" t="s">
        <v>101</v>
      </c>
      <c r="D1358" s="63" t="s">
        <v>1525</v>
      </c>
      <c r="E1358" s="63"/>
      <c r="F1358" s="63" t="s">
        <v>14136</v>
      </c>
      <c r="G1358" s="63" t="s">
        <v>6871</v>
      </c>
      <c r="H1358" s="63"/>
      <c r="I1358" s="63" t="s">
        <v>14135</v>
      </c>
      <c r="J1358" s="63" t="s">
        <v>6872</v>
      </c>
      <c r="K1358" s="63" t="s">
        <v>4302</v>
      </c>
      <c r="L1358" s="63" t="s">
        <v>4603</v>
      </c>
      <c r="M1358" s="63" t="s">
        <v>4329</v>
      </c>
      <c r="N1358" s="63" t="s">
        <v>4278</v>
      </c>
      <c r="O1358" s="63"/>
    </row>
    <row r="1359" spans="1:15">
      <c r="A1359" s="99">
        <v>10171843</v>
      </c>
      <c r="B1359" s="63" t="s">
        <v>6870</v>
      </c>
      <c r="C1359" s="63" t="s">
        <v>101</v>
      </c>
      <c r="D1359" s="63" t="s">
        <v>1525</v>
      </c>
      <c r="E1359" s="63"/>
      <c r="F1359" s="63" t="s">
        <v>14136</v>
      </c>
      <c r="G1359" s="63" t="s">
        <v>6871</v>
      </c>
      <c r="H1359" s="63"/>
      <c r="I1359" s="63" t="s">
        <v>14135</v>
      </c>
      <c r="J1359" s="63" t="s">
        <v>6872</v>
      </c>
      <c r="K1359" s="63" t="s">
        <v>12672</v>
      </c>
      <c r="L1359" s="63" t="s">
        <v>12672</v>
      </c>
      <c r="M1359" s="63" t="s">
        <v>12673</v>
      </c>
      <c r="N1359" s="63" t="s">
        <v>4278</v>
      </c>
      <c r="O1359" s="63"/>
    </row>
    <row r="1360" spans="1:15">
      <c r="A1360" s="99">
        <v>10172059</v>
      </c>
      <c r="B1360" s="63" t="s">
        <v>6569</v>
      </c>
      <c r="C1360" s="63" t="s">
        <v>101</v>
      </c>
      <c r="D1360" s="63" t="s">
        <v>1525</v>
      </c>
      <c r="E1360" s="63"/>
      <c r="F1360" s="63" t="s">
        <v>1767</v>
      </c>
      <c r="G1360" s="63" t="s">
        <v>6571</v>
      </c>
      <c r="H1360" s="63"/>
      <c r="I1360" s="63" t="s">
        <v>14018</v>
      </c>
      <c r="J1360" s="63"/>
      <c r="K1360" s="63" t="s">
        <v>12672</v>
      </c>
      <c r="L1360" s="63" t="s">
        <v>12672</v>
      </c>
      <c r="M1360" s="63" t="s">
        <v>12673</v>
      </c>
      <c r="N1360" s="63" t="s">
        <v>4363</v>
      </c>
      <c r="O1360" s="63"/>
    </row>
    <row r="1361" spans="1:15">
      <c r="A1361" s="99">
        <v>10172061</v>
      </c>
      <c r="B1361" s="63" t="s">
        <v>6569</v>
      </c>
      <c r="C1361" s="63" t="s">
        <v>101</v>
      </c>
      <c r="D1361" s="63" t="s">
        <v>1525</v>
      </c>
      <c r="E1361" s="63"/>
      <c r="F1361" s="63" t="s">
        <v>1764</v>
      </c>
      <c r="G1361" s="63" t="s">
        <v>6873</v>
      </c>
      <c r="H1361" s="63"/>
      <c r="I1361" s="63" t="s">
        <v>14019</v>
      </c>
      <c r="J1361" s="63"/>
      <c r="K1361" s="63" t="s">
        <v>12672</v>
      </c>
      <c r="L1361" s="63" t="s">
        <v>12672</v>
      </c>
      <c r="M1361" s="63" t="s">
        <v>12673</v>
      </c>
      <c r="N1361" s="63" t="s">
        <v>4363</v>
      </c>
      <c r="O1361" s="63"/>
    </row>
    <row r="1362" spans="1:15">
      <c r="A1362" s="99">
        <v>10172062</v>
      </c>
      <c r="B1362" s="63" t="s">
        <v>6569</v>
      </c>
      <c r="C1362" s="63" t="s">
        <v>101</v>
      </c>
      <c r="D1362" s="63" t="s">
        <v>1525</v>
      </c>
      <c r="E1362" s="63"/>
      <c r="F1362" s="63" t="s">
        <v>1767</v>
      </c>
      <c r="G1362" s="63" t="s">
        <v>6571</v>
      </c>
      <c r="H1362" s="63"/>
      <c r="I1362" s="63" t="s">
        <v>14018</v>
      </c>
      <c r="J1362" s="63"/>
      <c r="K1362" s="63" t="s">
        <v>12672</v>
      </c>
      <c r="L1362" s="63" t="s">
        <v>12672</v>
      </c>
      <c r="M1362" s="63" t="s">
        <v>12673</v>
      </c>
      <c r="N1362" s="63" t="s">
        <v>4363</v>
      </c>
      <c r="O1362" s="63"/>
    </row>
    <row r="1363" spans="1:15">
      <c r="A1363" s="99">
        <v>10172063</v>
      </c>
      <c r="B1363" s="63" t="s">
        <v>6569</v>
      </c>
      <c r="C1363" s="63" t="s">
        <v>101</v>
      </c>
      <c r="D1363" s="63" t="s">
        <v>1525</v>
      </c>
      <c r="E1363" s="63"/>
      <c r="F1363" s="63" t="s">
        <v>1767</v>
      </c>
      <c r="G1363" s="63" t="s">
        <v>6571</v>
      </c>
      <c r="H1363" s="63"/>
      <c r="I1363" s="63" t="s">
        <v>14018</v>
      </c>
      <c r="J1363" s="63"/>
      <c r="K1363" s="63" t="s">
        <v>12672</v>
      </c>
      <c r="L1363" s="63" t="s">
        <v>12672</v>
      </c>
      <c r="M1363" s="63" t="s">
        <v>12673</v>
      </c>
      <c r="N1363" s="63" t="s">
        <v>4363</v>
      </c>
      <c r="O1363" s="63"/>
    </row>
    <row r="1364" spans="1:15">
      <c r="A1364" s="99">
        <v>10172065</v>
      </c>
      <c r="B1364" s="63" t="s">
        <v>6569</v>
      </c>
      <c r="C1364" s="63" t="s">
        <v>101</v>
      </c>
      <c r="D1364" s="63" t="s">
        <v>1525</v>
      </c>
      <c r="E1364" s="63" t="s">
        <v>1763</v>
      </c>
      <c r="F1364" s="63"/>
      <c r="G1364" s="63" t="s">
        <v>6873</v>
      </c>
      <c r="H1364" s="63"/>
      <c r="I1364" s="63" t="s">
        <v>4741</v>
      </c>
      <c r="J1364" s="63"/>
      <c r="K1364" s="63" t="s">
        <v>4284</v>
      </c>
      <c r="L1364" s="63" t="s">
        <v>12803</v>
      </c>
      <c r="M1364" s="63" t="s">
        <v>4936</v>
      </c>
      <c r="N1364" s="63" t="s">
        <v>4363</v>
      </c>
      <c r="O1364" s="63"/>
    </row>
    <row r="1365" spans="1:15">
      <c r="A1365" s="99">
        <v>10172066</v>
      </c>
      <c r="B1365" s="63" t="s">
        <v>6569</v>
      </c>
      <c r="C1365" s="63" t="s">
        <v>101</v>
      </c>
      <c r="D1365" s="63" t="s">
        <v>1525</v>
      </c>
      <c r="E1365" s="63"/>
      <c r="F1365" s="63" t="s">
        <v>1767</v>
      </c>
      <c r="G1365" s="63" t="s">
        <v>6571</v>
      </c>
      <c r="H1365" s="63"/>
      <c r="I1365" s="63" t="s">
        <v>14018</v>
      </c>
      <c r="J1365" s="63"/>
      <c r="K1365" s="63" t="s">
        <v>12672</v>
      </c>
      <c r="L1365" s="63" t="s">
        <v>12672</v>
      </c>
      <c r="M1365" s="63" t="s">
        <v>12673</v>
      </c>
      <c r="N1365" s="63" t="s">
        <v>4363</v>
      </c>
      <c r="O1365" s="63"/>
    </row>
    <row r="1366" spans="1:15">
      <c r="A1366" s="99">
        <v>10172075</v>
      </c>
      <c r="B1366" s="63" t="s">
        <v>6879</v>
      </c>
      <c r="C1366" s="63" t="s">
        <v>101</v>
      </c>
      <c r="D1366" s="63" t="s">
        <v>1525</v>
      </c>
      <c r="E1366" s="63" t="s">
        <v>14020</v>
      </c>
      <c r="F1366" s="63" t="s">
        <v>1764</v>
      </c>
      <c r="G1366" s="63" t="s">
        <v>6873</v>
      </c>
      <c r="H1366" s="63"/>
      <c r="I1366" s="63" t="s">
        <v>14021</v>
      </c>
      <c r="J1366" s="63"/>
      <c r="K1366" s="63" t="s">
        <v>12672</v>
      </c>
      <c r="L1366" s="63" t="s">
        <v>12672</v>
      </c>
      <c r="M1366" s="63" t="s">
        <v>12673</v>
      </c>
      <c r="N1366" s="63" t="s">
        <v>4363</v>
      </c>
      <c r="O1366" s="63"/>
    </row>
    <row r="1367" spans="1:15">
      <c r="A1367" s="99">
        <v>10172076</v>
      </c>
      <c r="B1367" s="63" t="s">
        <v>6569</v>
      </c>
      <c r="C1367" s="63" t="s">
        <v>101</v>
      </c>
      <c r="D1367" s="63" t="s">
        <v>1525</v>
      </c>
      <c r="E1367" s="63"/>
      <c r="F1367" s="63" t="s">
        <v>1767</v>
      </c>
      <c r="G1367" s="63" t="s">
        <v>6571</v>
      </c>
      <c r="H1367" s="63"/>
      <c r="I1367" s="63" t="s">
        <v>14018</v>
      </c>
      <c r="J1367" s="63"/>
      <c r="K1367" s="63" t="s">
        <v>12672</v>
      </c>
      <c r="L1367" s="63" t="s">
        <v>12672</v>
      </c>
      <c r="M1367" s="63" t="s">
        <v>12673</v>
      </c>
      <c r="N1367" s="63" t="s">
        <v>4363</v>
      </c>
      <c r="O1367" s="63"/>
    </row>
    <row r="1368" spans="1:15">
      <c r="A1368" s="99">
        <v>10172081</v>
      </c>
      <c r="B1368" s="63" t="s">
        <v>6569</v>
      </c>
      <c r="C1368" s="63" t="s">
        <v>101</v>
      </c>
      <c r="D1368" s="63" t="s">
        <v>1525</v>
      </c>
      <c r="E1368" s="63"/>
      <c r="F1368" s="63" t="s">
        <v>1767</v>
      </c>
      <c r="G1368" s="63" t="s">
        <v>6571</v>
      </c>
      <c r="H1368" s="63"/>
      <c r="I1368" s="63" t="s">
        <v>14018</v>
      </c>
      <c r="J1368" s="63"/>
      <c r="K1368" s="63" t="s">
        <v>12672</v>
      </c>
      <c r="L1368" s="63" t="s">
        <v>12672</v>
      </c>
      <c r="M1368" s="63" t="s">
        <v>12673</v>
      </c>
      <c r="N1368" s="63" t="s">
        <v>4363</v>
      </c>
      <c r="O1368" s="63"/>
    </row>
    <row r="1369" spans="1:15">
      <c r="A1369" s="99">
        <v>10172086</v>
      </c>
      <c r="B1369" s="63" t="s">
        <v>6569</v>
      </c>
      <c r="C1369" s="63" t="s">
        <v>101</v>
      </c>
      <c r="D1369" s="63" t="s">
        <v>1525</v>
      </c>
      <c r="E1369" s="63"/>
      <c r="F1369" s="63" t="s">
        <v>1767</v>
      </c>
      <c r="G1369" s="63" t="s">
        <v>6571</v>
      </c>
      <c r="H1369" s="63"/>
      <c r="I1369" s="63" t="s">
        <v>14018</v>
      </c>
      <c r="J1369" s="63"/>
      <c r="K1369" s="63" t="s">
        <v>12672</v>
      </c>
      <c r="L1369" s="63" t="s">
        <v>12672</v>
      </c>
      <c r="M1369" s="63" t="s">
        <v>12673</v>
      </c>
      <c r="N1369" s="63" t="s">
        <v>4363</v>
      </c>
      <c r="O1369" s="63"/>
    </row>
    <row r="1370" spans="1:15">
      <c r="A1370" s="99">
        <v>10172090</v>
      </c>
      <c r="B1370" s="63" t="s">
        <v>6569</v>
      </c>
      <c r="C1370" s="63" t="s">
        <v>101</v>
      </c>
      <c r="D1370" s="63" t="s">
        <v>1525</v>
      </c>
      <c r="E1370" s="63" t="s">
        <v>1765</v>
      </c>
      <c r="F1370" s="63"/>
      <c r="G1370" s="63" t="s">
        <v>6873</v>
      </c>
      <c r="H1370" s="63"/>
      <c r="I1370" s="63" t="s">
        <v>4741</v>
      </c>
      <c r="J1370" s="63"/>
      <c r="K1370" s="63" t="s">
        <v>4284</v>
      </c>
      <c r="L1370" s="63" t="s">
        <v>7283</v>
      </c>
      <c r="M1370" s="63" t="s">
        <v>13952</v>
      </c>
      <c r="N1370" s="63" t="s">
        <v>4363</v>
      </c>
      <c r="O1370" s="63"/>
    </row>
    <row r="1371" spans="1:15">
      <c r="A1371" s="99">
        <v>10172100</v>
      </c>
      <c r="B1371" s="63" t="s">
        <v>6569</v>
      </c>
      <c r="C1371" s="63" t="s">
        <v>101</v>
      </c>
      <c r="D1371" s="63" t="s">
        <v>1525</v>
      </c>
      <c r="E1371" s="63"/>
      <c r="F1371" s="63" t="s">
        <v>1767</v>
      </c>
      <c r="G1371" s="63" t="s">
        <v>6571</v>
      </c>
      <c r="H1371" s="63"/>
      <c r="I1371" s="63" t="s">
        <v>14018</v>
      </c>
      <c r="J1371" s="63"/>
      <c r="K1371" s="63" t="s">
        <v>12672</v>
      </c>
      <c r="L1371" s="63" t="s">
        <v>12672</v>
      </c>
      <c r="M1371" s="63" t="s">
        <v>12673</v>
      </c>
      <c r="N1371" s="63" t="s">
        <v>4363</v>
      </c>
      <c r="O1371" s="63"/>
    </row>
    <row r="1372" spans="1:15">
      <c r="A1372" s="99">
        <v>10172113</v>
      </c>
      <c r="B1372" s="63" t="s">
        <v>6569</v>
      </c>
      <c r="C1372" s="63" t="s">
        <v>101</v>
      </c>
      <c r="D1372" s="63" t="s">
        <v>1525</v>
      </c>
      <c r="E1372" s="63"/>
      <c r="F1372" s="63" t="s">
        <v>1767</v>
      </c>
      <c r="G1372" s="63" t="s">
        <v>6571</v>
      </c>
      <c r="H1372" s="63"/>
      <c r="I1372" s="63" t="s">
        <v>14018</v>
      </c>
      <c r="J1372" s="63"/>
      <c r="K1372" s="63" t="s">
        <v>12672</v>
      </c>
      <c r="L1372" s="63" t="s">
        <v>12672</v>
      </c>
      <c r="M1372" s="63" t="s">
        <v>12673</v>
      </c>
      <c r="N1372" s="63" t="s">
        <v>4363</v>
      </c>
      <c r="O1372" s="63"/>
    </row>
    <row r="1373" spans="1:15">
      <c r="A1373" s="99">
        <v>10172114</v>
      </c>
      <c r="B1373" s="63" t="s">
        <v>6569</v>
      </c>
      <c r="C1373" s="63" t="s">
        <v>101</v>
      </c>
      <c r="D1373" s="63" t="s">
        <v>1525</v>
      </c>
      <c r="E1373" s="63"/>
      <c r="F1373" s="63" t="s">
        <v>1767</v>
      </c>
      <c r="G1373" s="63" t="s">
        <v>6571</v>
      </c>
      <c r="H1373" s="63"/>
      <c r="I1373" s="63" t="s">
        <v>14018</v>
      </c>
      <c r="J1373" s="63"/>
      <c r="K1373" s="63" t="s">
        <v>12672</v>
      </c>
      <c r="L1373" s="63" t="s">
        <v>12672</v>
      </c>
      <c r="M1373" s="63" t="s">
        <v>12673</v>
      </c>
      <c r="N1373" s="63" t="s">
        <v>4363</v>
      </c>
      <c r="O1373" s="63"/>
    </row>
    <row r="1374" spans="1:15">
      <c r="A1374" s="99">
        <v>10172115</v>
      </c>
      <c r="B1374" s="63" t="s">
        <v>6569</v>
      </c>
      <c r="C1374" s="63" t="s">
        <v>101</v>
      </c>
      <c r="D1374" s="63" t="s">
        <v>1525</v>
      </c>
      <c r="E1374" s="63"/>
      <c r="F1374" s="63" t="s">
        <v>1767</v>
      </c>
      <c r="G1374" s="63" t="s">
        <v>6571</v>
      </c>
      <c r="H1374" s="63"/>
      <c r="I1374" s="63" t="s">
        <v>14018</v>
      </c>
      <c r="J1374" s="63"/>
      <c r="K1374" s="63" t="s">
        <v>12672</v>
      </c>
      <c r="L1374" s="63" t="s">
        <v>12672</v>
      </c>
      <c r="M1374" s="63" t="s">
        <v>12673</v>
      </c>
      <c r="N1374" s="63" t="s">
        <v>4363</v>
      </c>
      <c r="O1374" s="63"/>
    </row>
    <row r="1375" spans="1:15">
      <c r="A1375" s="99">
        <v>10172117</v>
      </c>
      <c r="B1375" s="63" t="s">
        <v>6569</v>
      </c>
      <c r="C1375" s="63" t="s">
        <v>101</v>
      </c>
      <c r="D1375" s="63" t="s">
        <v>1525</v>
      </c>
      <c r="E1375" s="63"/>
      <c r="F1375" s="63" t="s">
        <v>1767</v>
      </c>
      <c r="G1375" s="63" t="s">
        <v>6571</v>
      </c>
      <c r="H1375" s="63"/>
      <c r="I1375" s="63" t="s">
        <v>14018</v>
      </c>
      <c r="J1375" s="63"/>
      <c r="K1375" s="63" t="s">
        <v>12672</v>
      </c>
      <c r="L1375" s="63" t="s">
        <v>12672</v>
      </c>
      <c r="M1375" s="63" t="s">
        <v>12673</v>
      </c>
      <c r="N1375" s="63" t="s">
        <v>4363</v>
      </c>
      <c r="O1375" s="63"/>
    </row>
    <row r="1376" spans="1:15">
      <c r="A1376" s="99">
        <v>10172134</v>
      </c>
      <c r="B1376" s="63" t="s">
        <v>6569</v>
      </c>
      <c r="C1376" s="63" t="s">
        <v>101</v>
      </c>
      <c r="D1376" s="63" t="s">
        <v>1525</v>
      </c>
      <c r="E1376" s="63"/>
      <c r="F1376" s="63" t="s">
        <v>1767</v>
      </c>
      <c r="G1376" s="63" t="s">
        <v>6571</v>
      </c>
      <c r="H1376" s="63"/>
      <c r="I1376" s="63" t="s">
        <v>14018</v>
      </c>
      <c r="J1376" s="63"/>
      <c r="K1376" s="63" t="s">
        <v>12672</v>
      </c>
      <c r="L1376" s="63" t="s">
        <v>12672</v>
      </c>
      <c r="M1376" s="63" t="s">
        <v>12673</v>
      </c>
      <c r="N1376" s="63" t="s">
        <v>4363</v>
      </c>
      <c r="O1376" s="63"/>
    </row>
    <row r="1377" spans="1:15">
      <c r="A1377" s="99">
        <v>10172138</v>
      </c>
      <c r="B1377" s="63" t="s">
        <v>6569</v>
      </c>
      <c r="C1377" s="63" t="s">
        <v>101</v>
      </c>
      <c r="D1377" s="63" t="s">
        <v>1525</v>
      </c>
      <c r="E1377" s="63"/>
      <c r="F1377" s="63" t="s">
        <v>1767</v>
      </c>
      <c r="G1377" s="63" t="s">
        <v>6571</v>
      </c>
      <c r="H1377" s="63"/>
      <c r="I1377" s="63" t="s">
        <v>14018</v>
      </c>
      <c r="J1377" s="63"/>
      <c r="K1377" s="63" t="s">
        <v>12672</v>
      </c>
      <c r="L1377" s="63" t="s">
        <v>12672</v>
      </c>
      <c r="M1377" s="63" t="s">
        <v>12673</v>
      </c>
      <c r="N1377" s="63" t="s">
        <v>4363</v>
      </c>
      <c r="O1377" s="63"/>
    </row>
    <row r="1378" spans="1:15">
      <c r="A1378" s="99">
        <v>10172146</v>
      </c>
      <c r="B1378" s="63" t="s">
        <v>6569</v>
      </c>
      <c r="C1378" s="63" t="s">
        <v>101</v>
      </c>
      <c r="D1378" s="63" t="s">
        <v>1525</v>
      </c>
      <c r="E1378" s="63"/>
      <c r="F1378" s="63" t="s">
        <v>1767</v>
      </c>
      <c r="G1378" s="63" t="s">
        <v>6571</v>
      </c>
      <c r="H1378" s="63"/>
      <c r="I1378" s="63" t="s">
        <v>14018</v>
      </c>
      <c r="J1378" s="63"/>
      <c r="K1378" s="63" t="s">
        <v>12672</v>
      </c>
      <c r="L1378" s="63" t="s">
        <v>12672</v>
      </c>
      <c r="M1378" s="63" t="s">
        <v>12673</v>
      </c>
      <c r="N1378" s="63" t="s">
        <v>4363</v>
      </c>
      <c r="O1378" s="63"/>
    </row>
    <row r="1379" spans="1:15">
      <c r="A1379" s="99">
        <v>10172147</v>
      </c>
      <c r="B1379" s="63" t="s">
        <v>6569</v>
      </c>
      <c r="C1379" s="63" t="s">
        <v>101</v>
      </c>
      <c r="D1379" s="63" t="s">
        <v>1525</v>
      </c>
      <c r="E1379" s="63"/>
      <c r="F1379" s="63" t="s">
        <v>1767</v>
      </c>
      <c r="G1379" s="63" t="s">
        <v>6571</v>
      </c>
      <c r="H1379" s="63"/>
      <c r="I1379" s="63" t="s">
        <v>14018</v>
      </c>
      <c r="J1379" s="63"/>
      <c r="K1379" s="63" t="s">
        <v>12672</v>
      </c>
      <c r="L1379" s="63" t="s">
        <v>12672</v>
      </c>
      <c r="M1379" s="63" t="s">
        <v>12673</v>
      </c>
      <c r="N1379" s="63" t="s">
        <v>4363</v>
      </c>
      <c r="O1379" s="63"/>
    </row>
    <row r="1380" spans="1:15">
      <c r="A1380" s="99">
        <v>10172156</v>
      </c>
      <c r="B1380" s="63" t="s">
        <v>6569</v>
      </c>
      <c r="C1380" s="63" t="s">
        <v>101</v>
      </c>
      <c r="D1380" s="63" t="s">
        <v>1525</v>
      </c>
      <c r="E1380" s="63"/>
      <c r="F1380" s="63" t="s">
        <v>1767</v>
      </c>
      <c r="G1380" s="63" t="s">
        <v>6571</v>
      </c>
      <c r="H1380" s="63"/>
      <c r="I1380" s="63" t="s">
        <v>14018</v>
      </c>
      <c r="J1380" s="63"/>
      <c r="K1380" s="63" t="s">
        <v>12672</v>
      </c>
      <c r="L1380" s="63" t="s">
        <v>12672</v>
      </c>
      <c r="M1380" s="63" t="s">
        <v>12673</v>
      </c>
      <c r="N1380" s="63" t="s">
        <v>4363</v>
      </c>
      <c r="O1380" s="63"/>
    </row>
    <row r="1381" spans="1:15">
      <c r="A1381" s="99">
        <v>10172157</v>
      </c>
      <c r="B1381" s="63" t="s">
        <v>6569</v>
      </c>
      <c r="C1381" s="63" t="s">
        <v>101</v>
      </c>
      <c r="D1381" s="63" t="s">
        <v>1525</v>
      </c>
      <c r="E1381" s="63"/>
      <c r="F1381" s="63" t="s">
        <v>1764</v>
      </c>
      <c r="G1381" s="63" t="s">
        <v>6873</v>
      </c>
      <c r="H1381" s="63"/>
      <c r="I1381" s="63" t="s">
        <v>14019</v>
      </c>
      <c r="J1381" s="63"/>
      <c r="K1381" s="63" t="s">
        <v>12672</v>
      </c>
      <c r="L1381" s="63" t="s">
        <v>12672</v>
      </c>
      <c r="M1381" s="63" t="s">
        <v>12673</v>
      </c>
      <c r="N1381" s="63" t="s">
        <v>4363</v>
      </c>
      <c r="O1381" s="63"/>
    </row>
    <row r="1382" spans="1:15">
      <c r="A1382" s="99">
        <v>10172159</v>
      </c>
      <c r="B1382" s="63" t="s">
        <v>6569</v>
      </c>
      <c r="C1382" s="63" t="s">
        <v>101</v>
      </c>
      <c r="D1382" s="63" t="s">
        <v>1525</v>
      </c>
      <c r="E1382" s="63" t="s">
        <v>14022</v>
      </c>
      <c r="F1382" s="63" t="s">
        <v>1767</v>
      </c>
      <c r="G1382" s="63" t="s">
        <v>6571</v>
      </c>
      <c r="H1382" s="63"/>
      <c r="I1382" s="63" t="s">
        <v>14018</v>
      </c>
      <c r="J1382" s="63"/>
      <c r="K1382" s="63" t="s">
        <v>12672</v>
      </c>
      <c r="L1382" s="63" t="s">
        <v>12672</v>
      </c>
      <c r="M1382" s="63" t="s">
        <v>12673</v>
      </c>
      <c r="N1382" s="63" t="s">
        <v>4363</v>
      </c>
      <c r="O1382" s="63"/>
    </row>
    <row r="1383" spans="1:15">
      <c r="A1383" s="99">
        <v>10172162</v>
      </c>
      <c r="B1383" s="63" t="s">
        <v>6569</v>
      </c>
      <c r="C1383" s="63" t="s">
        <v>101</v>
      </c>
      <c r="D1383" s="63" t="s">
        <v>1525</v>
      </c>
      <c r="E1383" s="63" t="s">
        <v>14023</v>
      </c>
      <c r="F1383" s="63" t="s">
        <v>1767</v>
      </c>
      <c r="G1383" s="63" t="s">
        <v>6571</v>
      </c>
      <c r="H1383" s="63"/>
      <c r="I1383" s="63" t="s">
        <v>14018</v>
      </c>
      <c r="J1383" s="63"/>
      <c r="K1383" s="63" t="s">
        <v>12672</v>
      </c>
      <c r="L1383" s="63" t="s">
        <v>12672</v>
      </c>
      <c r="M1383" s="63" t="s">
        <v>12673</v>
      </c>
      <c r="N1383" s="63" t="s">
        <v>4363</v>
      </c>
      <c r="O1383" s="63"/>
    </row>
    <row r="1384" spans="1:15">
      <c r="A1384" s="99">
        <v>10172165</v>
      </c>
      <c r="B1384" s="63" t="s">
        <v>6569</v>
      </c>
      <c r="C1384" s="63" t="s">
        <v>101</v>
      </c>
      <c r="D1384" s="63" t="s">
        <v>1525</v>
      </c>
      <c r="E1384" s="63"/>
      <c r="F1384" s="63" t="s">
        <v>1767</v>
      </c>
      <c r="G1384" s="63" t="s">
        <v>6571</v>
      </c>
      <c r="H1384" s="63"/>
      <c r="I1384" s="63" t="s">
        <v>14018</v>
      </c>
      <c r="J1384" s="63"/>
      <c r="K1384" s="63" t="s">
        <v>12672</v>
      </c>
      <c r="L1384" s="63" t="s">
        <v>12672</v>
      </c>
      <c r="M1384" s="63" t="s">
        <v>12673</v>
      </c>
      <c r="N1384" s="63" t="s">
        <v>4363</v>
      </c>
      <c r="O1384" s="63"/>
    </row>
    <row r="1385" spans="1:15">
      <c r="A1385" s="99">
        <v>10172173</v>
      </c>
      <c r="B1385" s="63" t="s">
        <v>6569</v>
      </c>
      <c r="C1385" s="63" t="s">
        <v>101</v>
      </c>
      <c r="D1385" s="63" t="s">
        <v>1525</v>
      </c>
      <c r="E1385" s="63"/>
      <c r="F1385" s="63" t="s">
        <v>1764</v>
      </c>
      <c r="G1385" s="63" t="s">
        <v>6873</v>
      </c>
      <c r="H1385" s="63"/>
      <c r="I1385" s="63" t="s">
        <v>14019</v>
      </c>
      <c r="J1385" s="63"/>
      <c r="K1385" s="63" t="s">
        <v>12672</v>
      </c>
      <c r="L1385" s="63" t="s">
        <v>12672</v>
      </c>
      <c r="M1385" s="63" t="s">
        <v>12673</v>
      </c>
      <c r="N1385" s="63" t="s">
        <v>4363</v>
      </c>
      <c r="O1385" s="63"/>
    </row>
    <row r="1386" spans="1:15">
      <c r="A1386" s="99">
        <v>10172175</v>
      </c>
      <c r="B1386" s="63" t="s">
        <v>6569</v>
      </c>
      <c r="C1386" s="63" t="s">
        <v>101</v>
      </c>
      <c r="D1386" s="63" t="s">
        <v>1525</v>
      </c>
      <c r="E1386" s="63" t="s">
        <v>14024</v>
      </c>
      <c r="F1386" s="63" t="s">
        <v>1767</v>
      </c>
      <c r="G1386" s="63" t="s">
        <v>6571</v>
      </c>
      <c r="H1386" s="63"/>
      <c r="I1386" s="63" t="s">
        <v>14018</v>
      </c>
      <c r="J1386" s="63"/>
      <c r="K1386" s="63" t="s">
        <v>12672</v>
      </c>
      <c r="L1386" s="63" t="s">
        <v>12672</v>
      </c>
      <c r="M1386" s="63" t="s">
        <v>12673</v>
      </c>
      <c r="N1386" s="63" t="s">
        <v>4363</v>
      </c>
      <c r="O1386" s="63"/>
    </row>
    <row r="1387" spans="1:15">
      <c r="A1387" s="99">
        <v>10172176</v>
      </c>
      <c r="B1387" s="63" t="s">
        <v>6569</v>
      </c>
      <c r="C1387" s="63" t="s">
        <v>101</v>
      </c>
      <c r="D1387" s="63" t="s">
        <v>1525</v>
      </c>
      <c r="E1387" s="63" t="s">
        <v>14025</v>
      </c>
      <c r="F1387" s="63" t="s">
        <v>1767</v>
      </c>
      <c r="G1387" s="63" t="s">
        <v>6571</v>
      </c>
      <c r="H1387" s="63"/>
      <c r="I1387" s="63" t="s">
        <v>14018</v>
      </c>
      <c r="J1387" s="63"/>
      <c r="K1387" s="63" t="s">
        <v>12672</v>
      </c>
      <c r="L1387" s="63" t="s">
        <v>12672</v>
      </c>
      <c r="M1387" s="63" t="s">
        <v>12673</v>
      </c>
      <c r="N1387" s="63" t="s">
        <v>4363</v>
      </c>
      <c r="O1387" s="63"/>
    </row>
    <row r="1388" spans="1:15">
      <c r="A1388" s="99">
        <v>10172177</v>
      </c>
      <c r="B1388" s="63" t="s">
        <v>6569</v>
      </c>
      <c r="C1388" s="63" t="s">
        <v>101</v>
      </c>
      <c r="D1388" s="63" t="s">
        <v>1525</v>
      </c>
      <c r="E1388" s="63" t="s">
        <v>14026</v>
      </c>
      <c r="F1388" s="63" t="s">
        <v>1767</v>
      </c>
      <c r="G1388" s="63" t="s">
        <v>6571</v>
      </c>
      <c r="H1388" s="63"/>
      <c r="I1388" s="63" t="s">
        <v>14018</v>
      </c>
      <c r="J1388" s="63"/>
      <c r="K1388" s="63" t="s">
        <v>12672</v>
      </c>
      <c r="L1388" s="63" t="s">
        <v>12672</v>
      </c>
      <c r="M1388" s="63" t="s">
        <v>12673</v>
      </c>
      <c r="N1388" s="63" t="s">
        <v>4363</v>
      </c>
      <c r="O1388" s="63"/>
    </row>
    <row r="1389" spans="1:15">
      <c r="A1389" s="99">
        <v>10172178</v>
      </c>
      <c r="B1389" s="63" t="s">
        <v>6569</v>
      </c>
      <c r="C1389" s="63" t="s">
        <v>101</v>
      </c>
      <c r="D1389" s="63" t="s">
        <v>1525</v>
      </c>
      <c r="E1389" s="63"/>
      <c r="F1389" s="63" t="s">
        <v>1767</v>
      </c>
      <c r="G1389" s="63" t="s">
        <v>6571</v>
      </c>
      <c r="H1389" s="63"/>
      <c r="I1389" s="63" t="s">
        <v>14018</v>
      </c>
      <c r="J1389" s="63"/>
      <c r="K1389" s="63" t="s">
        <v>12672</v>
      </c>
      <c r="L1389" s="63" t="s">
        <v>12672</v>
      </c>
      <c r="M1389" s="63" t="s">
        <v>12673</v>
      </c>
      <c r="N1389" s="63" t="s">
        <v>4363</v>
      </c>
      <c r="O1389" s="63"/>
    </row>
    <row r="1390" spans="1:15">
      <c r="A1390" s="99">
        <v>10172421</v>
      </c>
      <c r="B1390" s="63" t="s">
        <v>7594</v>
      </c>
      <c r="C1390" s="63" t="s">
        <v>14756</v>
      </c>
      <c r="D1390" s="63" t="s">
        <v>7595</v>
      </c>
      <c r="E1390" s="63" t="s">
        <v>7610</v>
      </c>
      <c r="F1390" s="63" t="s">
        <v>14765</v>
      </c>
      <c r="G1390" s="63" t="s">
        <v>7611</v>
      </c>
      <c r="H1390" s="63"/>
      <c r="I1390" s="63" t="s">
        <v>14766</v>
      </c>
      <c r="J1390" s="63" t="s">
        <v>7600</v>
      </c>
      <c r="K1390" s="63" t="s">
        <v>4302</v>
      </c>
      <c r="L1390" s="63" t="s">
        <v>4535</v>
      </c>
      <c r="M1390" s="63" t="s">
        <v>4536</v>
      </c>
      <c r="N1390" s="63" t="s">
        <v>4278</v>
      </c>
      <c r="O1390" s="63"/>
    </row>
    <row r="1391" spans="1:15">
      <c r="A1391" s="99">
        <v>10172422</v>
      </c>
      <c r="B1391" s="63" t="s">
        <v>7594</v>
      </c>
      <c r="C1391" s="63" t="s">
        <v>14756</v>
      </c>
      <c r="D1391" s="63" t="s">
        <v>7595</v>
      </c>
      <c r="E1391" s="63" t="s">
        <v>7612</v>
      </c>
      <c r="F1391" s="63" t="s">
        <v>14765</v>
      </c>
      <c r="G1391" s="63" t="s">
        <v>7611</v>
      </c>
      <c r="H1391" s="63"/>
      <c r="I1391" s="63" t="s">
        <v>14766</v>
      </c>
      <c r="J1391" s="63" t="s">
        <v>7613</v>
      </c>
      <c r="K1391" s="63" t="s">
        <v>4302</v>
      </c>
      <c r="L1391" s="63" t="s">
        <v>4535</v>
      </c>
      <c r="M1391" s="63" t="s">
        <v>4536</v>
      </c>
      <c r="N1391" s="63" t="s">
        <v>4278</v>
      </c>
      <c r="O1391" s="63"/>
    </row>
    <row r="1392" spans="1:15">
      <c r="A1392" s="99">
        <v>10172446</v>
      </c>
      <c r="B1392" s="63" t="s">
        <v>6870</v>
      </c>
      <c r="C1392" s="63" t="s">
        <v>101</v>
      </c>
      <c r="D1392" s="63" t="s">
        <v>1525</v>
      </c>
      <c r="E1392" s="63"/>
      <c r="F1392" s="63" t="s">
        <v>14137</v>
      </c>
      <c r="G1392" s="63" t="s">
        <v>6875</v>
      </c>
      <c r="H1392" s="63"/>
      <c r="I1392" s="63" t="s">
        <v>6874</v>
      </c>
      <c r="J1392" s="63" t="s">
        <v>6574</v>
      </c>
      <c r="K1392" s="63" t="s">
        <v>4284</v>
      </c>
      <c r="L1392" s="63" t="s">
        <v>6876</v>
      </c>
      <c r="M1392" s="63" t="s">
        <v>6451</v>
      </c>
      <c r="N1392" s="63" t="s">
        <v>4278</v>
      </c>
      <c r="O1392" s="63"/>
    </row>
    <row r="1393" spans="1:15">
      <c r="A1393" s="99">
        <v>10172448</v>
      </c>
      <c r="B1393" s="63" t="s">
        <v>6870</v>
      </c>
      <c r="C1393" s="63" t="s">
        <v>101</v>
      </c>
      <c r="D1393" s="63" t="s">
        <v>1525</v>
      </c>
      <c r="E1393" s="63"/>
      <c r="F1393" s="63" t="s">
        <v>14137</v>
      </c>
      <c r="G1393" s="63" t="s">
        <v>6875</v>
      </c>
      <c r="H1393" s="63"/>
      <c r="I1393" s="63" t="s">
        <v>6874</v>
      </c>
      <c r="J1393" s="63" t="s">
        <v>6574</v>
      </c>
      <c r="K1393" s="63" t="s">
        <v>12672</v>
      </c>
      <c r="L1393" s="63" t="s">
        <v>12672</v>
      </c>
      <c r="M1393" s="63" t="s">
        <v>12673</v>
      </c>
      <c r="N1393" s="63" t="s">
        <v>4278</v>
      </c>
      <c r="O1393" s="63"/>
    </row>
    <row r="1394" spans="1:15">
      <c r="A1394" s="99">
        <v>10172482</v>
      </c>
      <c r="B1394" s="63" t="s">
        <v>5952</v>
      </c>
      <c r="C1394" s="63" t="s">
        <v>107</v>
      </c>
      <c r="D1394" s="63" t="s">
        <v>3458</v>
      </c>
      <c r="E1394" s="63" t="s">
        <v>1775</v>
      </c>
      <c r="F1394" s="63"/>
      <c r="G1394" s="63" t="s">
        <v>5953</v>
      </c>
      <c r="H1394" s="63"/>
      <c r="I1394" s="63" t="s">
        <v>13267</v>
      </c>
      <c r="J1394" s="63"/>
      <c r="K1394" s="63" t="s">
        <v>4284</v>
      </c>
      <c r="L1394" s="63" t="s">
        <v>109</v>
      </c>
      <c r="M1394" s="63" t="s">
        <v>4281</v>
      </c>
      <c r="N1394" s="63" t="s">
        <v>4363</v>
      </c>
      <c r="O1394" s="63"/>
    </row>
    <row r="1395" spans="1:15">
      <c r="A1395" s="99">
        <v>10172483</v>
      </c>
      <c r="B1395" s="63" t="s">
        <v>5952</v>
      </c>
      <c r="C1395" s="63" t="s">
        <v>107</v>
      </c>
      <c r="D1395" s="63" t="s">
        <v>3458</v>
      </c>
      <c r="E1395" s="63" t="s">
        <v>5954</v>
      </c>
      <c r="F1395" s="63"/>
      <c r="G1395" s="63" t="s">
        <v>5953</v>
      </c>
      <c r="H1395" s="63"/>
      <c r="I1395" s="63" t="s">
        <v>13267</v>
      </c>
      <c r="J1395" s="63"/>
      <c r="K1395" s="63" t="s">
        <v>4284</v>
      </c>
      <c r="L1395" s="63" t="s">
        <v>109</v>
      </c>
      <c r="M1395" s="63" t="s">
        <v>4281</v>
      </c>
      <c r="N1395" s="63" t="s">
        <v>4363</v>
      </c>
      <c r="O1395" s="63"/>
    </row>
    <row r="1396" spans="1:15">
      <c r="A1396" s="99">
        <v>10172484</v>
      </c>
      <c r="B1396" s="63" t="s">
        <v>5952</v>
      </c>
      <c r="C1396" s="63" t="s">
        <v>107</v>
      </c>
      <c r="D1396" s="63" t="s">
        <v>3458</v>
      </c>
      <c r="E1396" s="63" t="s">
        <v>1778</v>
      </c>
      <c r="F1396" s="63"/>
      <c r="G1396" s="63" t="s">
        <v>5953</v>
      </c>
      <c r="H1396" s="63"/>
      <c r="I1396" s="63" t="s">
        <v>13267</v>
      </c>
      <c r="J1396" s="63"/>
      <c r="K1396" s="63" t="s">
        <v>4284</v>
      </c>
      <c r="L1396" s="63" t="s">
        <v>109</v>
      </c>
      <c r="M1396" s="63" t="s">
        <v>4281</v>
      </c>
      <c r="N1396" s="63" t="s">
        <v>4363</v>
      </c>
      <c r="O1396" s="63"/>
    </row>
    <row r="1397" spans="1:15">
      <c r="A1397" s="99">
        <v>10172485</v>
      </c>
      <c r="B1397" s="63" t="s">
        <v>5952</v>
      </c>
      <c r="C1397" s="63" t="s">
        <v>107</v>
      </c>
      <c r="D1397" s="63" t="s">
        <v>3458</v>
      </c>
      <c r="E1397" s="63" t="s">
        <v>1779</v>
      </c>
      <c r="F1397" s="63"/>
      <c r="G1397" s="63" t="s">
        <v>5953</v>
      </c>
      <c r="H1397" s="63"/>
      <c r="I1397" s="63" t="s">
        <v>13267</v>
      </c>
      <c r="J1397" s="63"/>
      <c r="K1397" s="63" t="s">
        <v>6160</v>
      </c>
      <c r="L1397" s="63" t="s">
        <v>110</v>
      </c>
      <c r="M1397" s="63" t="s">
        <v>4281</v>
      </c>
      <c r="N1397" s="63" t="s">
        <v>4363</v>
      </c>
      <c r="O1397" s="63"/>
    </row>
    <row r="1398" spans="1:15">
      <c r="A1398" s="99">
        <v>10172486</v>
      </c>
      <c r="B1398" s="63" t="s">
        <v>5952</v>
      </c>
      <c r="C1398" s="63" t="s">
        <v>107</v>
      </c>
      <c r="D1398" s="63" t="s">
        <v>3458</v>
      </c>
      <c r="E1398" s="63" t="s">
        <v>1780</v>
      </c>
      <c r="F1398" s="63"/>
      <c r="G1398" s="63" t="s">
        <v>5953</v>
      </c>
      <c r="H1398" s="63"/>
      <c r="I1398" s="63" t="s">
        <v>13267</v>
      </c>
      <c r="J1398" s="63"/>
      <c r="K1398" s="63" t="s">
        <v>5186</v>
      </c>
      <c r="L1398" s="63" t="s">
        <v>5897</v>
      </c>
      <c r="M1398" s="63" t="s">
        <v>4281</v>
      </c>
      <c r="N1398" s="63" t="s">
        <v>4363</v>
      </c>
      <c r="O1398" s="63"/>
    </row>
    <row r="1399" spans="1:15">
      <c r="A1399" s="99">
        <v>10172487</v>
      </c>
      <c r="B1399" s="63" t="s">
        <v>5952</v>
      </c>
      <c r="C1399" s="63" t="s">
        <v>107</v>
      </c>
      <c r="D1399" s="63" t="s">
        <v>3458</v>
      </c>
      <c r="E1399" s="63" t="s">
        <v>1781</v>
      </c>
      <c r="F1399" s="63"/>
      <c r="G1399" s="63" t="s">
        <v>5953</v>
      </c>
      <c r="H1399" s="63"/>
      <c r="I1399" s="63" t="s">
        <v>13267</v>
      </c>
      <c r="J1399" s="63"/>
      <c r="K1399" s="63" t="s">
        <v>4284</v>
      </c>
      <c r="L1399" s="63" t="s">
        <v>109</v>
      </c>
      <c r="M1399" s="63" t="s">
        <v>4281</v>
      </c>
      <c r="N1399" s="63" t="s">
        <v>4363</v>
      </c>
      <c r="O1399" s="63"/>
    </row>
    <row r="1400" spans="1:15">
      <c r="A1400" s="99">
        <v>10172548</v>
      </c>
      <c r="B1400" s="63" t="s">
        <v>7085</v>
      </c>
      <c r="C1400" s="63" t="s">
        <v>101</v>
      </c>
      <c r="D1400" s="63" t="s">
        <v>827</v>
      </c>
      <c r="E1400" s="63" t="s">
        <v>1783</v>
      </c>
      <c r="F1400" s="63" t="s">
        <v>14289</v>
      </c>
      <c r="G1400" s="63" t="s">
        <v>7086</v>
      </c>
      <c r="H1400" s="63"/>
      <c r="I1400" s="63" t="s">
        <v>13823</v>
      </c>
      <c r="J1400" s="63"/>
      <c r="K1400" s="63" t="s">
        <v>4284</v>
      </c>
      <c r="L1400" s="63" t="s">
        <v>4416</v>
      </c>
      <c r="M1400" s="63" t="s">
        <v>4392</v>
      </c>
      <c r="N1400" s="63" t="s">
        <v>4278</v>
      </c>
      <c r="O1400" s="63"/>
    </row>
    <row r="1401" spans="1:15">
      <c r="A1401" s="99">
        <v>10172551</v>
      </c>
      <c r="B1401" s="63" t="s">
        <v>6572</v>
      </c>
      <c r="C1401" s="63" t="s">
        <v>101</v>
      </c>
      <c r="D1401" s="63" t="s">
        <v>1878</v>
      </c>
      <c r="E1401" s="63"/>
      <c r="F1401" s="63" t="s">
        <v>13822</v>
      </c>
      <c r="G1401" s="63" t="s">
        <v>6573</v>
      </c>
      <c r="H1401" s="63"/>
      <c r="I1401" s="63" t="s">
        <v>13823</v>
      </c>
      <c r="J1401" s="63" t="s">
        <v>6574</v>
      </c>
      <c r="K1401" s="63" t="s">
        <v>4284</v>
      </c>
      <c r="L1401" s="63" t="s">
        <v>4594</v>
      </c>
      <c r="M1401" s="63" t="s">
        <v>6086</v>
      </c>
      <c r="N1401" s="63" t="s">
        <v>4278</v>
      </c>
      <c r="O1401" s="63"/>
    </row>
    <row r="1402" spans="1:15">
      <c r="A1402" s="99">
        <v>10172819</v>
      </c>
      <c r="B1402" s="63" t="s">
        <v>7087</v>
      </c>
      <c r="C1402" s="63" t="s">
        <v>12860</v>
      </c>
      <c r="D1402" s="63" t="s">
        <v>1789</v>
      </c>
      <c r="E1402" s="63" t="s">
        <v>1790</v>
      </c>
      <c r="F1402" s="63" t="s">
        <v>14290</v>
      </c>
      <c r="G1402" s="63" t="s">
        <v>7088</v>
      </c>
      <c r="H1402" s="63"/>
      <c r="I1402" s="63" t="s">
        <v>14291</v>
      </c>
      <c r="J1402" s="63"/>
      <c r="K1402" s="63" t="s">
        <v>4284</v>
      </c>
      <c r="L1402" s="63" t="s">
        <v>4412</v>
      </c>
      <c r="M1402" s="63" t="s">
        <v>4936</v>
      </c>
      <c r="N1402" s="63" t="s">
        <v>4278</v>
      </c>
      <c r="O1402" s="63"/>
    </row>
    <row r="1403" spans="1:15">
      <c r="A1403" s="99">
        <v>10172821</v>
      </c>
      <c r="B1403" s="63" t="s">
        <v>7499</v>
      </c>
      <c r="C1403" s="63" t="s">
        <v>14605</v>
      </c>
      <c r="D1403" s="63" t="s">
        <v>4283</v>
      </c>
      <c r="E1403" s="63"/>
      <c r="F1403" s="63" t="s">
        <v>14606</v>
      </c>
      <c r="G1403" s="63" t="s">
        <v>7500</v>
      </c>
      <c r="H1403" s="63"/>
      <c r="I1403" s="63" t="s">
        <v>14607</v>
      </c>
      <c r="J1403" s="63" t="s">
        <v>7501</v>
      </c>
      <c r="K1403" s="63" t="s">
        <v>5679</v>
      </c>
      <c r="L1403" s="63" t="s">
        <v>2032</v>
      </c>
      <c r="M1403" s="63" t="s">
        <v>4281</v>
      </c>
      <c r="N1403" s="63" t="s">
        <v>4278</v>
      </c>
      <c r="O1403" s="63"/>
    </row>
    <row r="1404" spans="1:15">
      <c r="A1404" s="99">
        <v>10172822</v>
      </c>
      <c r="B1404" s="63" t="s">
        <v>7499</v>
      </c>
      <c r="C1404" s="63" t="s">
        <v>14605</v>
      </c>
      <c r="D1404" s="63" t="s">
        <v>4283</v>
      </c>
      <c r="E1404" s="63"/>
      <c r="F1404" s="63" t="s">
        <v>14606</v>
      </c>
      <c r="G1404" s="63" t="s">
        <v>7500</v>
      </c>
      <c r="H1404" s="63"/>
      <c r="I1404" s="63" t="s">
        <v>14607</v>
      </c>
      <c r="J1404" s="63" t="s">
        <v>7501</v>
      </c>
      <c r="K1404" s="63" t="s">
        <v>4284</v>
      </c>
      <c r="L1404" s="63" t="s">
        <v>4299</v>
      </c>
      <c r="M1404" s="63" t="s">
        <v>4281</v>
      </c>
      <c r="N1404" s="63" t="s">
        <v>4278</v>
      </c>
      <c r="O1404" s="63"/>
    </row>
    <row r="1405" spans="1:15">
      <c r="A1405" s="99">
        <v>10172823</v>
      </c>
      <c r="B1405" s="63" t="s">
        <v>7499</v>
      </c>
      <c r="C1405" s="63" t="s">
        <v>14605</v>
      </c>
      <c r="D1405" s="63" t="s">
        <v>4283</v>
      </c>
      <c r="E1405" s="63"/>
      <c r="F1405" s="63" t="s">
        <v>14606</v>
      </c>
      <c r="G1405" s="63" t="s">
        <v>7500</v>
      </c>
      <c r="H1405" s="63"/>
      <c r="I1405" s="63" t="s">
        <v>14607</v>
      </c>
      <c r="J1405" s="63" t="s">
        <v>7501</v>
      </c>
      <c r="K1405" s="63" t="s">
        <v>4284</v>
      </c>
      <c r="L1405" s="63" t="s">
        <v>4299</v>
      </c>
      <c r="M1405" s="63" t="s">
        <v>4281</v>
      </c>
      <c r="N1405" s="63" t="s">
        <v>4278</v>
      </c>
      <c r="O1405" s="63"/>
    </row>
    <row r="1406" spans="1:15">
      <c r="A1406" s="99">
        <v>10172824</v>
      </c>
      <c r="B1406" s="63" t="s">
        <v>7502</v>
      </c>
      <c r="C1406" s="63" t="s">
        <v>14605</v>
      </c>
      <c r="D1406" s="63" t="s">
        <v>4283</v>
      </c>
      <c r="E1406" s="63"/>
      <c r="F1406" s="63" t="s">
        <v>14606</v>
      </c>
      <c r="G1406" s="63" t="s">
        <v>7503</v>
      </c>
      <c r="H1406" s="63"/>
      <c r="I1406" s="63" t="s">
        <v>14607</v>
      </c>
      <c r="J1406" s="63" t="s">
        <v>7501</v>
      </c>
      <c r="K1406" s="63" t="s">
        <v>4284</v>
      </c>
      <c r="L1406" s="63" t="s">
        <v>4299</v>
      </c>
      <c r="M1406" s="63" t="s">
        <v>4281</v>
      </c>
      <c r="N1406" s="63" t="s">
        <v>4278</v>
      </c>
      <c r="O1406" s="63"/>
    </row>
    <row r="1407" spans="1:15">
      <c r="A1407" s="99">
        <v>10172825</v>
      </c>
      <c r="B1407" s="63" t="s">
        <v>7502</v>
      </c>
      <c r="C1407" s="63" t="s">
        <v>14605</v>
      </c>
      <c r="D1407" s="63" t="s">
        <v>4283</v>
      </c>
      <c r="E1407" s="63"/>
      <c r="F1407" s="63" t="s">
        <v>14606</v>
      </c>
      <c r="G1407" s="63" t="s">
        <v>7503</v>
      </c>
      <c r="H1407" s="63"/>
      <c r="I1407" s="63" t="s">
        <v>14607</v>
      </c>
      <c r="J1407" s="63" t="s">
        <v>7501</v>
      </c>
      <c r="K1407" s="63" t="s">
        <v>4284</v>
      </c>
      <c r="L1407" s="63" t="s">
        <v>4299</v>
      </c>
      <c r="M1407" s="63" t="s">
        <v>4281</v>
      </c>
      <c r="N1407" s="63" t="s">
        <v>4278</v>
      </c>
      <c r="O1407" s="63"/>
    </row>
    <row r="1408" spans="1:15">
      <c r="A1408" s="99">
        <v>10172827</v>
      </c>
      <c r="B1408" s="63" t="s">
        <v>7089</v>
      </c>
      <c r="C1408" s="63" t="s">
        <v>735</v>
      </c>
      <c r="D1408" s="63" t="s">
        <v>1789</v>
      </c>
      <c r="E1408" s="63" t="s">
        <v>1797</v>
      </c>
      <c r="F1408" s="63" t="s">
        <v>14292</v>
      </c>
      <c r="G1408" s="63" t="s">
        <v>7090</v>
      </c>
      <c r="H1408" s="63" t="s">
        <v>3800</v>
      </c>
      <c r="I1408" s="63" t="s">
        <v>14293</v>
      </c>
      <c r="J1408" s="63" t="s">
        <v>4386</v>
      </c>
      <c r="K1408" s="63" t="s">
        <v>4276</v>
      </c>
      <c r="L1408" s="63" t="s">
        <v>4935</v>
      </c>
      <c r="M1408" s="63" t="s">
        <v>4936</v>
      </c>
      <c r="N1408" s="63" t="s">
        <v>4278</v>
      </c>
      <c r="O1408" s="63"/>
    </row>
    <row r="1409" spans="1:15">
      <c r="A1409" s="99">
        <v>10172828</v>
      </c>
      <c r="B1409" s="63" t="s">
        <v>7091</v>
      </c>
      <c r="C1409" s="63" t="s">
        <v>12860</v>
      </c>
      <c r="D1409" s="63" t="s">
        <v>1789</v>
      </c>
      <c r="E1409" s="63" t="s">
        <v>1799</v>
      </c>
      <c r="F1409" s="63" t="s">
        <v>14292</v>
      </c>
      <c r="G1409" s="63" t="s">
        <v>7090</v>
      </c>
      <c r="H1409" s="63" t="s">
        <v>3800</v>
      </c>
      <c r="I1409" s="63" t="s">
        <v>14293</v>
      </c>
      <c r="J1409" s="63"/>
      <c r="K1409" s="63" t="s">
        <v>4284</v>
      </c>
      <c r="L1409" s="63" t="s">
        <v>5175</v>
      </c>
      <c r="M1409" s="63" t="s">
        <v>4936</v>
      </c>
      <c r="N1409" s="63" t="s">
        <v>4278</v>
      </c>
      <c r="O1409" s="63"/>
    </row>
    <row r="1410" spans="1:15">
      <c r="A1410" s="99">
        <v>10172832</v>
      </c>
      <c r="B1410" s="63" t="s">
        <v>1800</v>
      </c>
      <c r="C1410" s="63" t="s">
        <v>12860</v>
      </c>
      <c r="D1410" s="63" t="s">
        <v>868</v>
      </c>
      <c r="E1410" s="63"/>
      <c r="F1410" s="63" t="s">
        <v>14608</v>
      </c>
      <c r="G1410" s="63" t="s">
        <v>7504</v>
      </c>
      <c r="H1410" s="63"/>
      <c r="I1410" s="63" t="s">
        <v>13703</v>
      </c>
      <c r="J1410" s="63" t="s">
        <v>6878</v>
      </c>
      <c r="K1410" s="63" t="s">
        <v>4284</v>
      </c>
      <c r="L1410" s="63" t="s">
        <v>7505</v>
      </c>
      <c r="M1410" s="63" t="s">
        <v>4936</v>
      </c>
      <c r="N1410" s="63" t="s">
        <v>4278</v>
      </c>
      <c r="O1410" s="63"/>
    </row>
    <row r="1411" spans="1:15">
      <c r="A1411" s="99">
        <v>10172833</v>
      </c>
      <c r="B1411" s="63" t="s">
        <v>1800</v>
      </c>
      <c r="C1411" s="63" t="s">
        <v>12860</v>
      </c>
      <c r="D1411" s="63" t="s">
        <v>868</v>
      </c>
      <c r="E1411" s="63"/>
      <c r="F1411" s="63" t="s">
        <v>14608</v>
      </c>
      <c r="G1411" s="63" t="s">
        <v>7504</v>
      </c>
      <c r="H1411" s="63"/>
      <c r="I1411" s="63" t="s">
        <v>13703</v>
      </c>
      <c r="J1411" s="63" t="s">
        <v>6878</v>
      </c>
      <c r="K1411" s="63" t="s">
        <v>4284</v>
      </c>
      <c r="L1411" s="63" t="s">
        <v>7505</v>
      </c>
      <c r="M1411" s="63" t="s">
        <v>4936</v>
      </c>
      <c r="N1411" s="63" t="s">
        <v>4278</v>
      </c>
      <c r="O1411" s="63"/>
    </row>
    <row r="1412" spans="1:15">
      <c r="A1412" s="99">
        <v>10172834</v>
      </c>
      <c r="B1412" s="63" t="s">
        <v>6369</v>
      </c>
      <c r="C1412" s="63" t="s">
        <v>256</v>
      </c>
      <c r="D1412" s="63" t="s">
        <v>2897</v>
      </c>
      <c r="E1412" s="63" t="s">
        <v>1805</v>
      </c>
      <c r="F1412" s="63" t="s">
        <v>13702</v>
      </c>
      <c r="G1412" s="63" t="s">
        <v>6370</v>
      </c>
      <c r="H1412" s="63"/>
      <c r="I1412" s="63" t="s">
        <v>13703</v>
      </c>
      <c r="J1412" s="63" t="s">
        <v>6371</v>
      </c>
      <c r="K1412" s="63" t="s">
        <v>4465</v>
      </c>
      <c r="L1412" s="63" t="s">
        <v>6372</v>
      </c>
      <c r="M1412" s="63" t="s">
        <v>4281</v>
      </c>
      <c r="N1412" s="63" t="s">
        <v>4278</v>
      </c>
      <c r="O1412" s="63"/>
    </row>
    <row r="1413" spans="1:15">
      <c r="A1413" s="99">
        <v>10172835</v>
      </c>
      <c r="B1413" s="63" t="s">
        <v>6369</v>
      </c>
      <c r="C1413" s="63" t="s">
        <v>256</v>
      </c>
      <c r="D1413" s="63" t="s">
        <v>2897</v>
      </c>
      <c r="E1413" s="63" t="s">
        <v>1807</v>
      </c>
      <c r="F1413" s="63" t="s">
        <v>13702</v>
      </c>
      <c r="G1413" s="63" t="s">
        <v>6370</v>
      </c>
      <c r="H1413" s="63"/>
      <c r="I1413" s="63" t="s">
        <v>13703</v>
      </c>
      <c r="J1413" s="63" t="s">
        <v>6371</v>
      </c>
      <c r="K1413" s="63" t="s">
        <v>4733</v>
      </c>
      <c r="L1413" s="63" t="s">
        <v>6373</v>
      </c>
      <c r="M1413" s="63" t="s">
        <v>4281</v>
      </c>
      <c r="N1413" s="63" t="s">
        <v>4278</v>
      </c>
      <c r="O1413" s="63"/>
    </row>
    <row r="1414" spans="1:15">
      <c r="A1414" s="99">
        <v>10172836</v>
      </c>
      <c r="B1414" s="63" t="s">
        <v>6369</v>
      </c>
      <c r="C1414" s="63" t="s">
        <v>256</v>
      </c>
      <c r="D1414" s="63" t="s">
        <v>2897</v>
      </c>
      <c r="E1414" s="63" t="s">
        <v>1808</v>
      </c>
      <c r="F1414" s="63" t="s">
        <v>13702</v>
      </c>
      <c r="G1414" s="63" t="s">
        <v>6370</v>
      </c>
      <c r="H1414" s="63"/>
      <c r="I1414" s="63" t="s">
        <v>13703</v>
      </c>
      <c r="J1414" s="63" t="s">
        <v>6371</v>
      </c>
      <c r="K1414" s="63" t="s">
        <v>4465</v>
      </c>
      <c r="L1414" s="63" t="s">
        <v>1956</v>
      </c>
      <c r="M1414" s="63" t="s">
        <v>4281</v>
      </c>
      <c r="N1414" s="63" t="s">
        <v>4278</v>
      </c>
      <c r="O1414" s="63"/>
    </row>
    <row r="1415" spans="1:15">
      <c r="A1415" s="99">
        <v>10172837</v>
      </c>
      <c r="B1415" s="63" t="s">
        <v>6369</v>
      </c>
      <c r="C1415" s="63" t="s">
        <v>256</v>
      </c>
      <c r="D1415" s="63" t="s">
        <v>2897</v>
      </c>
      <c r="E1415" s="63" t="s">
        <v>1809</v>
      </c>
      <c r="F1415" s="63" t="s">
        <v>13702</v>
      </c>
      <c r="G1415" s="63" t="s">
        <v>6370</v>
      </c>
      <c r="H1415" s="63"/>
      <c r="I1415" s="63" t="s">
        <v>13703</v>
      </c>
      <c r="J1415" s="63" t="s">
        <v>6371</v>
      </c>
      <c r="K1415" s="63" t="s">
        <v>4733</v>
      </c>
      <c r="L1415" s="63" t="s">
        <v>6005</v>
      </c>
      <c r="M1415" s="63" t="s">
        <v>4281</v>
      </c>
      <c r="N1415" s="63" t="s">
        <v>4278</v>
      </c>
      <c r="O1415" s="63"/>
    </row>
    <row r="1416" spans="1:15">
      <c r="A1416" s="99">
        <v>10172839</v>
      </c>
      <c r="B1416" s="63" t="s">
        <v>1810</v>
      </c>
      <c r="C1416" s="63" t="s">
        <v>101</v>
      </c>
      <c r="D1416" s="63" t="s">
        <v>520</v>
      </c>
      <c r="E1416" s="63" t="s">
        <v>1811</v>
      </c>
      <c r="F1416" s="63" t="s">
        <v>14294</v>
      </c>
      <c r="G1416" s="63" t="s">
        <v>7092</v>
      </c>
      <c r="H1416" s="63" t="s">
        <v>3800</v>
      </c>
      <c r="I1416" s="63" t="s">
        <v>14295</v>
      </c>
      <c r="J1416" s="63"/>
      <c r="K1416" s="63" t="s">
        <v>4284</v>
      </c>
      <c r="L1416" s="63" t="s">
        <v>4313</v>
      </c>
      <c r="M1416" s="63" t="s">
        <v>5657</v>
      </c>
      <c r="N1416" s="63" t="s">
        <v>4363</v>
      </c>
      <c r="O1416" s="63"/>
    </row>
    <row r="1417" spans="1:15">
      <c r="A1417" s="99">
        <v>10172842</v>
      </c>
      <c r="B1417" s="63" t="s">
        <v>1813</v>
      </c>
      <c r="C1417" s="63" t="s">
        <v>101</v>
      </c>
      <c r="D1417" s="63" t="s">
        <v>7093</v>
      </c>
      <c r="E1417" s="63" t="s">
        <v>1814</v>
      </c>
      <c r="F1417" s="63" t="s">
        <v>14294</v>
      </c>
      <c r="G1417" s="63" t="s">
        <v>7094</v>
      </c>
      <c r="H1417" s="63" t="s">
        <v>3800</v>
      </c>
      <c r="I1417" s="63" t="s">
        <v>14295</v>
      </c>
      <c r="J1417" s="63"/>
      <c r="K1417" s="63" t="s">
        <v>4284</v>
      </c>
      <c r="L1417" s="63" t="s">
        <v>4313</v>
      </c>
      <c r="M1417" s="63" t="s">
        <v>5657</v>
      </c>
      <c r="N1417" s="63" t="s">
        <v>4278</v>
      </c>
      <c r="O1417" s="63"/>
    </row>
    <row r="1418" spans="1:15">
      <c r="A1418" s="99">
        <v>10172846</v>
      </c>
      <c r="B1418" s="63" t="s">
        <v>1813</v>
      </c>
      <c r="C1418" s="63" t="s">
        <v>101</v>
      </c>
      <c r="D1418" s="63" t="s">
        <v>7093</v>
      </c>
      <c r="E1418" s="63" t="s">
        <v>1815</v>
      </c>
      <c r="F1418" s="63" t="s">
        <v>14294</v>
      </c>
      <c r="G1418" s="63" t="s">
        <v>7094</v>
      </c>
      <c r="H1418" s="63" t="s">
        <v>3800</v>
      </c>
      <c r="I1418" s="63" t="s">
        <v>14295</v>
      </c>
      <c r="J1418" s="63"/>
      <c r="K1418" s="63" t="s">
        <v>4284</v>
      </c>
      <c r="L1418" s="63" t="s">
        <v>4313</v>
      </c>
      <c r="M1418" s="63" t="s">
        <v>5657</v>
      </c>
      <c r="N1418" s="63" t="s">
        <v>4278</v>
      </c>
      <c r="O1418" s="63"/>
    </row>
    <row r="1419" spans="1:15">
      <c r="A1419" s="99">
        <v>10172857</v>
      </c>
      <c r="B1419" s="63" t="s">
        <v>1813</v>
      </c>
      <c r="C1419" s="63" t="s">
        <v>101</v>
      </c>
      <c r="D1419" s="63" t="s">
        <v>7093</v>
      </c>
      <c r="E1419" s="63" t="s">
        <v>1816</v>
      </c>
      <c r="F1419" s="63" t="s">
        <v>14294</v>
      </c>
      <c r="G1419" s="63" t="s">
        <v>7096</v>
      </c>
      <c r="H1419" s="63" t="s">
        <v>3800</v>
      </c>
      <c r="I1419" s="63" t="s">
        <v>14295</v>
      </c>
      <c r="J1419" s="63"/>
      <c r="K1419" s="63" t="s">
        <v>4284</v>
      </c>
      <c r="L1419" s="63" t="s">
        <v>4313</v>
      </c>
      <c r="M1419" s="63" t="s">
        <v>5657</v>
      </c>
      <c r="N1419" s="63" t="s">
        <v>4278</v>
      </c>
      <c r="O1419" s="63"/>
    </row>
    <row r="1420" spans="1:15">
      <c r="A1420" s="99">
        <v>10172860</v>
      </c>
      <c r="B1420" s="63" t="s">
        <v>1813</v>
      </c>
      <c r="C1420" s="63" t="s">
        <v>101</v>
      </c>
      <c r="D1420" s="63" t="s">
        <v>7093</v>
      </c>
      <c r="E1420" s="63" t="s">
        <v>1817</v>
      </c>
      <c r="F1420" s="63" t="s">
        <v>14294</v>
      </c>
      <c r="G1420" s="63" t="s">
        <v>7095</v>
      </c>
      <c r="H1420" s="63" t="s">
        <v>3800</v>
      </c>
      <c r="I1420" s="63" t="s">
        <v>14295</v>
      </c>
      <c r="J1420" s="63"/>
      <c r="K1420" s="63" t="s">
        <v>4284</v>
      </c>
      <c r="L1420" s="63" t="s">
        <v>4313</v>
      </c>
      <c r="M1420" s="63" t="s">
        <v>5657</v>
      </c>
      <c r="N1420" s="63" t="s">
        <v>4278</v>
      </c>
      <c r="O1420" s="63"/>
    </row>
    <row r="1421" spans="1:15">
      <c r="A1421" s="99">
        <v>10172862</v>
      </c>
      <c r="B1421" s="63" t="s">
        <v>1813</v>
      </c>
      <c r="C1421" s="63" t="s">
        <v>101</v>
      </c>
      <c r="D1421" s="63" t="s">
        <v>7093</v>
      </c>
      <c r="E1421" s="63"/>
      <c r="F1421" s="63" t="s">
        <v>14294</v>
      </c>
      <c r="G1421" s="63" t="s">
        <v>7095</v>
      </c>
      <c r="H1421" s="63" t="s">
        <v>3800</v>
      </c>
      <c r="I1421" s="63" t="s">
        <v>14295</v>
      </c>
      <c r="J1421" s="63"/>
      <c r="K1421" s="63" t="s">
        <v>4284</v>
      </c>
      <c r="L1421" s="63" t="s">
        <v>4313</v>
      </c>
      <c r="M1421" s="63" t="s">
        <v>5657</v>
      </c>
      <c r="N1421" s="63" t="s">
        <v>4278</v>
      </c>
      <c r="O1421" s="63"/>
    </row>
    <row r="1422" spans="1:15">
      <c r="A1422" s="99">
        <v>10172863</v>
      </c>
      <c r="B1422" s="63" t="s">
        <v>1813</v>
      </c>
      <c r="C1422" s="63" t="s">
        <v>101</v>
      </c>
      <c r="D1422" s="63" t="s">
        <v>7093</v>
      </c>
      <c r="E1422" s="63" t="s">
        <v>1818</v>
      </c>
      <c r="F1422" s="63" t="s">
        <v>14294</v>
      </c>
      <c r="G1422" s="63" t="s">
        <v>7095</v>
      </c>
      <c r="H1422" s="63" t="s">
        <v>3800</v>
      </c>
      <c r="I1422" s="63" t="s">
        <v>14295</v>
      </c>
      <c r="J1422" s="63"/>
      <c r="K1422" s="63" t="s">
        <v>4284</v>
      </c>
      <c r="L1422" s="63" t="s">
        <v>4313</v>
      </c>
      <c r="M1422" s="63" t="s">
        <v>5657</v>
      </c>
      <c r="N1422" s="63" t="s">
        <v>4278</v>
      </c>
      <c r="O1422" s="63"/>
    </row>
    <row r="1423" spans="1:15">
      <c r="A1423" s="99">
        <v>10172931</v>
      </c>
      <c r="B1423" s="63" t="s">
        <v>7506</v>
      </c>
      <c r="C1423" s="63" t="s">
        <v>14493</v>
      </c>
      <c r="D1423" s="63" t="s">
        <v>7316</v>
      </c>
      <c r="E1423" s="63"/>
      <c r="F1423" s="63" t="s">
        <v>14609</v>
      </c>
      <c r="G1423" s="63" t="s">
        <v>7507</v>
      </c>
      <c r="H1423" s="63"/>
      <c r="I1423" s="63" t="s">
        <v>13703</v>
      </c>
      <c r="J1423" s="63" t="s">
        <v>7501</v>
      </c>
      <c r="K1423" s="63" t="s">
        <v>4715</v>
      </c>
      <c r="L1423" s="63" t="s">
        <v>4716</v>
      </c>
      <c r="M1423" s="63" t="s">
        <v>4301</v>
      </c>
      <c r="N1423" s="63" t="s">
        <v>4278</v>
      </c>
      <c r="O1423" s="63"/>
    </row>
    <row r="1424" spans="1:15">
      <c r="A1424" s="99">
        <v>10173217</v>
      </c>
      <c r="B1424" s="63" t="s">
        <v>7543</v>
      </c>
      <c r="C1424" s="63" t="s">
        <v>96</v>
      </c>
      <c r="D1424" s="63" t="s">
        <v>7544</v>
      </c>
      <c r="E1424" s="63"/>
      <c r="F1424" s="63" t="s">
        <v>14710</v>
      </c>
      <c r="G1424" s="63" t="s">
        <v>7545</v>
      </c>
      <c r="H1424" s="63"/>
      <c r="I1424" s="63" t="s">
        <v>7501</v>
      </c>
      <c r="J1424" s="63" t="s">
        <v>7546</v>
      </c>
      <c r="K1424" s="63" t="s">
        <v>4284</v>
      </c>
      <c r="L1424" s="63" t="s">
        <v>4588</v>
      </c>
      <c r="M1424" s="63" t="s">
        <v>12597</v>
      </c>
      <c r="N1424" s="63" t="s">
        <v>4278</v>
      </c>
      <c r="O1424" s="63"/>
    </row>
    <row r="1425" spans="1:15">
      <c r="A1425" s="99">
        <v>10173274</v>
      </c>
      <c r="B1425" s="63" t="s">
        <v>7097</v>
      </c>
      <c r="C1425" s="63" t="s">
        <v>7098</v>
      </c>
      <c r="D1425" s="63" t="s">
        <v>4283</v>
      </c>
      <c r="E1425" s="63"/>
      <c r="F1425" s="63" t="s">
        <v>14296</v>
      </c>
      <c r="G1425" s="63" t="s">
        <v>7099</v>
      </c>
      <c r="H1425" s="63"/>
      <c r="I1425" s="63" t="s">
        <v>4593</v>
      </c>
      <c r="J1425" s="63" t="s">
        <v>5730</v>
      </c>
      <c r="K1425" s="63" t="s">
        <v>4276</v>
      </c>
      <c r="L1425" s="63" t="s">
        <v>5112</v>
      </c>
      <c r="M1425" s="63" t="s">
        <v>5657</v>
      </c>
      <c r="N1425" s="63" t="s">
        <v>4278</v>
      </c>
      <c r="O1425" s="63"/>
    </row>
    <row r="1426" spans="1:15">
      <c r="A1426" s="99">
        <v>10173383</v>
      </c>
      <c r="B1426" s="63" t="s">
        <v>6879</v>
      </c>
      <c r="C1426" s="63" t="s">
        <v>101</v>
      </c>
      <c r="D1426" s="63" t="s">
        <v>1525</v>
      </c>
      <c r="E1426" s="63" t="s">
        <v>6880</v>
      </c>
      <c r="F1426" s="63" t="s">
        <v>14138</v>
      </c>
      <c r="G1426" s="63" t="s">
        <v>6881</v>
      </c>
      <c r="H1426" s="63"/>
      <c r="I1426" s="63" t="s">
        <v>14139</v>
      </c>
      <c r="J1426" s="63"/>
      <c r="K1426" s="63" t="s">
        <v>4284</v>
      </c>
      <c r="L1426" s="63" t="s">
        <v>4580</v>
      </c>
      <c r="M1426" s="63" t="s">
        <v>13201</v>
      </c>
      <c r="N1426" s="63" t="s">
        <v>4278</v>
      </c>
      <c r="O1426" s="63"/>
    </row>
    <row r="1427" spans="1:15">
      <c r="A1427" s="99">
        <v>10173384</v>
      </c>
      <c r="B1427" s="63" t="s">
        <v>6879</v>
      </c>
      <c r="C1427" s="63" t="s">
        <v>101</v>
      </c>
      <c r="D1427" s="63" t="s">
        <v>1525</v>
      </c>
      <c r="E1427" s="63"/>
      <c r="F1427" s="63" t="s">
        <v>14138</v>
      </c>
      <c r="G1427" s="63" t="s">
        <v>6881</v>
      </c>
      <c r="H1427" s="63"/>
      <c r="I1427" s="63" t="s">
        <v>14139</v>
      </c>
      <c r="J1427" s="63"/>
      <c r="K1427" s="63" t="s">
        <v>4302</v>
      </c>
      <c r="L1427" s="63" t="s">
        <v>4603</v>
      </c>
      <c r="M1427" s="63" t="s">
        <v>4329</v>
      </c>
      <c r="N1427" s="63" t="s">
        <v>4363</v>
      </c>
      <c r="O1427" s="63"/>
    </row>
    <row r="1428" spans="1:15">
      <c r="A1428" s="99">
        <v>10173387</v>
      </c>
      <c r="B1428" s="63" t="s">
        <v>6879</v>
      </c>
      <c r="C1428" s="63" t="s">
        <v>101</v>
      </c>
      <c r="D1428" s="63" t="s">
        <v>1525</v>
      </c>
      <c r="E1428" s="63" t="s">
        <v>14140</v>
      </c>
      <c r="F1428" s="63" t="s">
        <v>14138</v>
      </c>
      <c r="G1428" s="63" t="s">
        <v>6881</v>
      </c>
      <c r="H1428" s="63"/>
      <c r="I1428" s="63" t="s">
        <v>14139</v>
      </c>
      <c r="J1428" s="63"/>
      <c r="K1428" s="63" t="s">
        <v>12672</v>
      </c>
      <c r="L1428" s="63" t="s">
        <v>12672</v>
      </c>
      <c r="M1428" s="63" t="s">
        <v>12673</v>
      </c>
      <c r="N1428" s="63" t="s">
        <v>4278</v>
      </c>
      <c r="O1428" s="63"/>
    </row>
    <row r="1429" spans="1:15">
      <c r="A1429" s="99">
        <v>10173514</v>
      </c>
      <c r="B1429" s="63" t="s">
        <v>6575</v>
      </c>
      <c r="C1429" s="63" t="s">
        <v>101</v>
      </c>
      <c r="D1429" s="63" t="s">
        <v>6576</v>
      </c>
      <c r="E1429" s="63" t="s">
        <v>3454</v>
      </c>
      <c r="F1429" s="63" t="s">
        <v>13824</v>
      </c>
      <c r="G1429" s="63" t="s">
        <v>6577</v>
      </c>
      <c r="H1429" s="63"/>
      <c r="I1429" s="63" t="s">
        <v>13825</v>
      </c>
      <c r="J1429" s="63" t="s">
        <v>4353</v>
      </c>
      <c r="K1429" s="63" t="s">
        <v>4284</v>
      </c>
      <c r="L1429" s="63" t="s">
        <v>4306</v>
      </c>
      <c r="M1429" s="63" t="s">
        <v>4355</v>
      </c>
      <c r="N1429" s="63" t="s">
        <v>4278</v>
      </c>
      <c r="O1429" s="63"/>
    </row>
    <row r="1430" spans="1:15">
      <c r="A1430" s="99">
        <v>10173661</v>
      </c>
      <c r="B1430" s="63" t="s">
        <v>4569</v>
      </c>
      <c r="C1430" s="63" t="s">
        <v>12702</v>
      </c>
      <c r="D1430" s="63"/>
      <c r="E1430" s="63"/>
      <c r="F1430" s="63" t="s">
        <v>12703</v>
      </c>
      <c r="G1430" s="63" t="s">
        <v>4570</v>
      </c>
      <c r="H1430" s="63"/>
      <c r="I1430" s="63" t="s">
        <v>12704</v>
      </c>
      <c r="J1430" s="63" t="s">
        <v>4571</v>
      </c>
      <c r="K1430" s="63" t="s">
        <v>4302</v>
      </c>
      <c r="L1430" s="63" t="s">
        <v>4572</v>
      </c>
      <c r="M1430" s="63" t="s">
        <v>4540</v>
      </c>
      <c r="N1430" s="63" t="s">
        <v>4278</v>
      </c>
      <c r="O1430" s="63"/>
    </row>
    <row r="1431" spans="1:15">
      <c r="A1431" s="99">
        <v>10173717</v>
      </c>
      <c r="B1431" s="63" t="s">
        <v>7547</v>
      </c>
      <c r="C1431" s="63" t="s">
        <v>96</v>
      </c>
      <c r="D1431" s="63" t="s">
        <v>7548</v>
      </c>
      <c r="E1431" s="63" t="s">
        <v>1839</v>
      </c>
      <c r="F1431" s="63" t="s">
        <v>14711</v>
      </c>
      <c r="G1431" s="63" t="s">
        <v>7549</v>
      </c>
      <c r="H1431" s="63"/>
      <c r="I1431" s="63" t="s">
        <v>14712</v>
      </c>
      <c r="J1431" s="63"/>
      <c r="K1431" s="63" t="s">
        <v>4390</v>
      </c>
      <c r="L1431" s="63" t="s">
        <v>9479</v>
      </c>
      <c r="M1431" s="63" t="s">
        <v>6864</v>
      </c>
      <c r="N1431" s="63" t="s">
        <v>4363</v>
      </c>
      <c r="O1431" s="63"/>
    </row>
    <row r="1432" spans="1:15">
      <c r="A1432" s="99">
        <v>10173841</v>
      </c>
      <c r="B1432" s="63" t="s">
        <v>1785</v>
      </c>
      <c r="C1432" s="63" t="s">
        <v>101</v>
      </c>
      <c r="D1432" s="63" t="s">
        <v>1878</v>
      </c>
      <c r="E1432" s="63" t="s">
        <v>1841</v>
      </c>
      <c r="F1432" s="63" t="s">
        <v>13826</v>
      </c>
      <c r="G1432" s="63" t="s">
        <v>6578</v>
      </c>
      <c r="H1432" s="63"/>
      <c r="I1432" s="63" t="s">
        <v>13827</v>
      </c>
      <c r="J1432" s="63" t="s">
        <v>5504</v>
      </c>
      <c r="K1432" s="63" t="s">
        <v>4284</v>
      </c>
      <c r="L1432" s="63" t="s">
        <v>4594</v>
      </c>
      <c r="M1432" s="63" t="s">
        <v>6563</v>
      </c>
      <c r="N1432" s="63" t="s">
        <v>4278</v>
      </c>
      <c r="O1432" s="63"/>
    </row>
    <row r="1433" spans="1:15">
      <c r="A1433" s="99">
        <v>10173902</v>
      </c>
      <c r="B1433" s="63" t="s">
        <v>5500</v>
      </c>
      <c r="C1433" s="63" t="s">
        <v>13180</v>
      </c>
      <c r="D1433" s="63" t="s">
        <v>5212</v>
      </c>
      <c r="E1433" s="63" t="s">
        <v>1844</v>
      </c>
      <c r="F1433" s="63" t="s">
        <v>13181</v>
      </c>
      <c r="G1433" s="63" t="s">
        <v>5501</v>
      </c>
      <c r="H1433" s="63"/>
      <c r="I1433" s="63" t="s">
        <v>13287</v>
      </c>
      <c r="J1433" s="63" t="s">
        <v>5502</v>
      </c>
      <c r="K1433" s="63" t="s">
        <v>4284</v>
      </c>
      <c r="L1433" s="63" t="s">
        <v>4299</v>
      </c>
      <c r="M1433" s="63" t="s">
        <v>4281</v>
      </c>
      <c r="N1433" s="63" t="s">
        <v>4278</v>
      </c>
      <c r="O1433" s="63"/>
    </row>
    <row r="1434" spans="1:15">
      <c r="A1434" s="99">
        <v>10173903</v>
      </c>
      <c r="B1434" s="63" t="s">
        <v>5211</v>
      </c>
      <c r="C1434" s="63" t="s">
        <v>13180</v>
      </c>
      <c r="D1434" s="63" t="s">
        <v>5212</v>
      </c>
      <c r="E1434" s="63" t="s">
        <v>1848</v>
      </c>
      <c r="F1434" s="63" t="s">
        <v>13181</v>
      </c>
      <c r="G1434" s="63" t="s">
        <v>5213</v>
      </c>
      <c r="H1434" s="63" t="s">
        <v>3800</v>
      </c>
      <c r="I1434" s="63" t="s">
        <v>13182</v>
      </c>
      <c r="J1434" s="63" t="s">
        <v>5133</v>
      </c>
      <c r="K1434" s="63" t="s">
        <v>4276</v>
      </c>
      <c r="L1434" s="63" t="s">
        <v>110</v>
      </c>
      <c r="M1434" s="63" t="s">
        <v>4281</v>
      </c>
      <c r="N1434" s="63" t="s">
        <v>4278</v>
      </c>
      <c r="O1434" s="63"/>
    </row>
    <row r="1435" spans="1:15">
      <c r="A1435" s="99">
        <v>10173904</v>
      </c>
      <c r="B1435" s="63" t="s">
        <v>5211</v>
      </c>
      <c r="C1435" s="63" t="s">
        <v>13180</v>
      </c>
      <c r="D1435" s="63" t="s">
        <v>5212</v>
      </c>
      <c r="E1435" s="63" t="s">
        <v>1849</v>
      </c>
      <c r="F1435" s="63" t="s">
        <v>13181</v>
      </c>
      <c r="G1435" s="63" t="s">
        <v>5213</v>
      </c>
      <c r="H1435" s="63" t="s">
        <v>3800</v>
      </c>
      <c r="I1435" s="63" t="s">
        <v>13182</v>
      </c>
      <c r="J1435" s="63"/>
      <c r="K1435" s="63" t="s">
        <v>4284</v>
      </c>
      <c r="L1435" s="63" t="s">
        <v>4299</v>
      </c>
      <c r="M1435" s="63" t="s">
        <v>4281</v>
      </c>
      <c r="N1435" s="63" t="s">
        <v>4278</v>
      </c>
      <c r="O1435" s="63"/>
    </row>
    <row r="1436" spans="1:15">
      <c r="A1436" s="99">
        <v>10173905</v>
      </c>
      <c r="B1436" s="63" t="s">
        <v>5211</v>
      </c>
      <c r="C1436" s="63" t="s">
        <v>13180</v>
      </c>
      <c r="D1436" s="63" t="s">
        <v>5212</v>
      </c>
      <c r="E1436" s="63" t="s">
        <v>1850</v>
      </c>
      <c r="F1436" s="63" t="s">
        <v>13181</v>
      </c>
      <c r="G1436" s="63" t="s">
        <v>5213</v>
      </c>
      <c r="H1436" s="63" t="s">
        <v>3800</v>
      </c>
      <c r="I1436" s="63" t="s">
        <v>13182</v>
      </c>
      <c r="J1436" s="63"/>
      <c r="K1436" s="63" t="s">
        <v>4276</v>
      </c>
      <c r="L1436" s="63" t="s">
        <v>110</v>
      </c>
      <c r="M1436" s="63" t="s">
        <v>4281</v>
      </c>
      <c r="N1436" s="63" t="s">
        <v>4278</v>
      </c>
      <c r="O1436" s="63"/>
    </row>
    <row r="1437" spans="1:15">
      <c r="A1437" s="99">
        <v>10173906</v>
      </c>
      <c r="B1437" s="63" t="s">
        <v>1851</v>
      </c>
      <c r="C1437" s="63" t="s">
        <v>107</v>
      </c>
      <c r="D1437" s="63" t="s">
        <v>1186</v>
      </c>
      <c r="E1437" s="63" t="s">
        <v>1852</v>
      </c>
      <c r="F1437" s="63" t="s">
        <v>13429</v>
      </c>
      <c r="G1437" s="63" t="s">
        <v>5503</v>
      </c>
      <c r="H1437" s="63"/>
      <c r="I1437" s="63" t="s">
        <v>5504</v>
      </c>
      <c r="J1437" s="63" t="s">
        <v>5955</v>
      </c>
      <c r="K1437" s="63" t="s">
        <v>9307</v>
      </c>
      <c r="L1437" s="63" t="s">
        <v>110</v>
      </c>
      <c r="M1437" s="63" t="s">
        <v>4281</v>
      </c>
      <c r="N1437" s="63" t="s">
        <v>4278</v>
      </c>
      <c r="O1437" s="63"/>
    </row>
    <row r="1438" spans="1:15">
      <c r="A1438" s="99">
        <v>10173982</v>
      </c>
      <c r="B1438" s="63" t="s">
        <v>1760</v>
      </c>
      <c r="C1438" s="63" t="s">
        <v>101</v>
      </c>
      <c r="D1438" s="63" t="s">
        <v>1525</v>
      </c>
      <c r="E1438" s="63" t="s">
        <v>1855</v>
      </c>
      <c r="F1438" s="63" t="s">
        <v>14141</v>
      </c>
      <c r="G1438" s="63" t="s">
        <v>6882</v>
      </c>
      <c r="H1438" s="63"/>
      <c r="I1438" s="63" t="s">
        <v>14142</v>
      </c>
      <c r="J1438" s="63" t="s">
        <v>6883</v>
      </c>
      <c r="K1438" s="63" t="s">
        <v>4284</v>
      </c>
      <c r="L1438" s="63" t="s">
        <v>4362</v>
      </c>
      <c r="M1438" s="63" t="s">
        <v>4304</v>
      </c>
      <c r="N1438" s="63" t="s">
        <v>4278</v>
      </c>
      <c r="O1438" s="63"/>
    </row>
    <row r="1439" spans="1:15">
      <c r="A1439" s="99">
        <v>10174032</v>
      </c>
      <c r="B1439" s="63" t="s">
        <v>1851</v>
      </c>
      <c r="C1439" s="63" t="s">
        <v>107</v>
      </c>
      <c r="D1439" s="63" t="s">
        <v>1186</v>
      </c>
      <c r="E1439" s="63" t="s">
        <v>1856</v>
      </c>
      <c r="F1439" s="63" t="s">
        <v>13429</v>
      </c>
      <c r="G1439" s="63" t="s">
        <v>5503</v>
      </c>
      <c r="H1439" s="63"/>
      <c r="I1439" s="63" t="s">
        <v>5504</v>
      </c>
      <c r="J1439" s="63" t="s">
        <v>5955</v>
      </c>
      <c r="K1439" s="63" t="s">
        <v>5956</v>
      </c>
      <c r="L1439" s="63" t="s">
        <v>110</v>
      </c>
      <c r="M1439" s="63" t="s">
        <v>4281</v>
      </c>
      <c r="N1439" s="63" t="s">
        <v>4278</v>
      </c>
      <c r="O1439" s="63"/>
    </row>
    <row r="1440" spans="1:15">
      <c r="A1440" s="99">
        <v>10174033</v>
      </c>
      <c r="B1440" s="63" t="s">
        <v>1851</v>
      </c>
      <c r="C1440" s="63" t="s">
        <v>107</v>
      </c>
      <c r="D1440" s="63" t="s">
        <v>1186</v>
      </c>
      <c r="E1440" s="63" t="s">
        <v>1857</v>
      </c>
      <c r="F1440" s="63" t="s">
        <v>13429</v>
      </c>
      <c r="G1440" s="63" t="s">
        <v>5503</v>
      </c>
      <c r="H1440" s="63"/>
      <c r="I1440" s="63" t="s">
        <v>5504</v>
      </c>
      <c r="J1440" s="63" t="s">
        <v>5955</v>
      </c>
      <c r="K1440" s="63" t="s">
        <v>5370</v>
      </c>
      <c r="L1440" s="63" t="s">
        <v>110</v>
      </c>
      <c r="M1440" s="63" t="s">
        <v>4281</v>
      </c>
      <c r="N1440" s="63" t="s">
        <v>4278</v>
      </c>
      <c r="O1440" s="63"/>
    </row>
    <row r="1441" spans="1:15">
      <c r="A1441" s="99">
        <v>10174034</v>
      </c>
      <c r="B1441" s="63" t="s">
        <v>1851</v>
      </c>
      <c r="C1441" s="63" t="s">
        <v>107</v>
      </c>
      <c r="D1441" s="63" t="s">
        <v>1186</v>
      </c>
      <c r="E1441" s="63" t="s">
        <v>1858</v>
      </c>
      <c r="F1441" s="63" t="s">
        <v>13429</v>
      </c>
      <c r="G1441" s="63" t="s">
        <v>5503</v>
      </c>
      <c r="H1441" s="63"/>
      <c r="I1441" s="63" t="s">
        <v>5504</v>
      </c>
      <c r="J1441" s="63" t="s">
        <v>5955</v>
      </c>
      <c r="K1441" s="63" t="s">
        <v>4284</v>
      </c>
      <c r="L1441" s="63" t="s">
        <v>5957</v>
      </c>
      <c r="M1441" s="63" t="s">
        <v>4281</v>
      </c>
      <c r="N1441" s="63" t="s">
        <v>4278</v>
      </c>
      <c r="O1441" s="63"/>
    </row>
    <row r="1442" spans="1:15">
      <c r="A1442" s="99">
        <v>10174035</v>
      </c>
      <c r="B1442" s="63" t="s">
        <v>1851</v>
      </c>
      <c r="C1442" s="63" t="s">
        <v>107</v>
      </c>
      <c r="D1442" s="63" t="s">
        <v>1186</v>
      </c>
      <c r="E1442" s="63" t="s">
        <v>1859</v>
      </c>
      <c r="F1442" s="63" t="s">
        <v>13429</v>
      </c>
      <c r="G1442" s="63" t="s">
        <v>5503</v>
      </c>
      <c r="H1442" s="63"/>
      <c r="I1442" s="63" t="s">
        <v>5504</v>
      </c>
      <c r="J1442" s="63" t="s">
        <v>5955</v>
      </c>
      <c r="K1442" s="63" t="s">
        <v>5951</v>
      </c>
      <c r="L1442" s="63" t="s">
        <v>110</v>
      </c>
      <c r="M1442" s="63" t="s">
        <v>4281</v>
      </c>
      <c r="N1442" s="63" t="s">
        <v>4278</v>
      </c>
      <c r="O1442" s="63"/>
    </row>
    <row r="1443" spans="1:15">
      <c r="A1443" s="99">
        <v>10174036</v>
      </c>
      <c r="B1443" s="63" t="s">
        <v>1851</v>
      </c>
      <c r="C1443" s="63" t="s">
        <v>107</v>
      </c>
      <c r="D1443" s="63" t="s">
        <v>1186</v>
      </c>
      <c r="E1443" s="63" t="s">
        <v>1860</v>
      </c>
      <c r="F1443" s="63" t="s">
        <v>13429</v>
      </c>
      <c r="G1443" s="63" t="s">
        <v>5503</v>
      </c>
      <c r="H1443" s="63"/>
      <c r="I1443" s="63" t="s">
        <v>5504</v>
      </c>
      <c r="J1443" s="63" t="s">
        <v>5955</v>
      </c>
      <c r="K1443" s="63" t="s">
        <v>4284</v>
      </c>
      <c r="L1443" s="63" t="s">
        <v>4299</v>
      </c>
      <c r="M1443" s="63" t="s">
        <v>4281</v>
      </c>
      <c r="N1443" s="63" t="s">
        <v>4278</v>
      </c>
      <c r="O1443" s="63"/>
    </row>
    <row r="1444" spans="1:15">
      <c r="A1444" s="99">
        <v>10174037</v>
      </c>
      <c r="B1444" s="63" t="s">
        <v>1851</v>
      </c>
      <c r="C1444" s="63" t="s">
        <v>107</v>
      </c>
      <c r="D1444" s="63" t="s">
        <v>1186</v>
      </c>
      <c r="E1444" s="63" t="s">
        <v>1861</v>
      </c>
      <c r="F1444" s="63" t="s">
        <v>13429</v>
      </c>
      <c r="G1444" s="63" t="s">
        <v>5503</v>
      </c>
      <c r="H1444" s="63"/>
      <c r="I1444" s="63" t="s">
        <v>5504</v>
      </c>
      <c r="J1444" s="63" t="s">
        <v>5955</v>
      </c>
      <c r="K1444" s="63" t="s">
        <v>4284</v>
      </c>
      <c r="L1444" s="63" t="s">
        <v>4297</v>
      </c>
      <c r="M1444" s="63" t="s">
        <v>4295</v>
      </c>
      <c r="N1444" s="63" t="s">
        <v>4278</v>
      </c>
      <c r="O1444" s="63"/>
    </row>
    <row r="1445" spans="1:15">
      <c r="A1445" s="99">
        <v>10174038</v>
      </c>
      <c r="B1445" s="63" t="s">
        <v>1851</v>
      </c>
      <c r="C1445" s="63" t="s">
        <v>107</v>
      </c>
      <c r="D1445" s="63" t="s">
        <v>1186</v>
      </c>
      <c r="E1445" s="63" t="s">
        <v>1863</v>
      </c>
      <c r="F1445" s="63" t="s">
        <v>13429</v>
      </c>
      <c r="G1445" s="63" t="s">
        <v>5503</v>
      </c>
      <c r="H1445" s="63"/>
      <c r="I1445" s="63" t="s">
        <v>5504</v>
      </c>
      <c r="J1445" s="63" t="s">
        <v>4678</v>
      </c>
      <c r="K1445" s="63" t="s">
        <v>5958</v>
      </c>
      <c r="L1445" s="63" t="s">
        <v>5959</v>
      </c>
      <c r="M1445" s="63" t="s">
        <v>4281</v>
      </c>
      <c r="N1445" s="63" t="s">
        <v>4278</v>
      </c>
      <c r="O1445" s="63"/>
    </row>
    <row r="1446" spans="1:15">
      <c r="A1446" s="99">
        <v>10174039</v>
      </c>
      <c r="B1446" s="63" t="s">
        <v>1851</v>
      </c>
      <c r="C1446" s="63" t="s">
        <v>107</v>
      </c>
      <c r="D1446" s="63" t="s">
        <v>1186</v>
      </c>
      <c r="E1446" s="63" t="s">
        <v>1864</v>
      </c>
      <c r="F1446" s="63" t="s">
        <v>13430</v>
      </c>
      <c r="G1446" s="63" t="s">
        <v>5503</v>
      </c>
      <c r="H1446" s="63"/>
      <c r="I1446" s="63" t="s">
        <v>5504</v>
      </c>
      <c r="J1446" s="63" t="s">
        <v>5955</v>
      </c>
      <c r="K1446" s="63" t="s">
        <v>5977</v>
      </c>
      <c r="L1446" s="63" t="s">
        <v>12292</v>
      </c>
      <c r="M1446" s="63" t="s">
        <v>4281</v>
      </c>
      <c r="N1446" s="63" t="s">
        <v>4278</v>
      </c>
      <c r="O1446" s="63"/>
    </row>
    <row r="1447" spans="1:15">
      <c r="A1447" s="99">
        <v>10174040</v>
      </c>
      <c r="B1447" s="63" t="s">
        <v>1851</v>
      </c>
      <c r="C1447" s="63" t="s">
        <v>107</v>
      </c>
      <c r="D1447" s="63" t="s">
        <v>1186</v>
      </c>
      <c r="E1447" s="63" t="s">
        <v>5960</v>
      </c>
      <c r="F1447" s="63" t="s">
        <v>13431</v>
      </c>
      <c r="G1447" s="63" t="s">
        <v>5503</v>
      </c>
      <c r="H1447" s="63"/>
      <c r="I1447" s="63" t="s">
        <v>5504</v>
      </c>
      <c r="J1447" s="63" t="s">
        <v>5955</v>
      </c>
      <c r="K1447" s="63" t="s">
        <v>4284</v>
      </c>
      <c r="L1447" s="63" t="s">
        <v>4299</v>
      </c>
      <c r="M1447" s="63" t="s">
        <v>4281</v>
      </c>
      <c r="N1447" s="63" t="s">
        <v>4278</v>
      </c>
      <c r="O1447" s="63"/>
    </row>
    <row r="1448" spans="1:15">
      <c r="A1448" s="99">
        <v>10174041</v>
      </c>
      <c r="B1448" s="63" t="s">
        <v>1851</v>
      </c>
      <c r="C1448" s="63" t="s">
        <v>107</v>
      </c>
      <c r="D1448" s="63" t="s">
        <v>1186</v>
      </c>
      <c r="E1448" s="63" t="s">
        <v>1867</v>
      </c>
      <c r="F1448" s="63" t="s">
        <v>13288</v>
      </c>
      <c r="G1448" s="63" t="s">
        <v>5503</v>
      </c>
      <c r="H1448" s="63"/>
      <c r="I1448" s="63" t="s">
        <v>5504</v>
      </c>
      <c r="J1448" s="63" t="s">
        <v>5466</v>
      </c>
      <c r="K1448" s="63" t="s">
        <v>13289</v>
      </c>
      <c r="L1448" s="63" t="s">
        <v>110</v>
      </c>
      <c r="M1448" s="63" t="s">
        <v>4281</v>
      </c>
      <c r="N1448" s="63" t="s">
        <v>4278</v>
      </c>
      <c r="O1448" s="63"/>
    </row>
    <row r="1449" spans="1:15">
      <c r="A1449" s="99">
        <v>10174042</v>
      </c>
      <c r="B1449" s="63" t="s">
        <v>1851</v>
      </c>
      <c r="C1449" s="63" t="s">
        <v>107</v>
      </c>
      <c r="D1449" s="63" t="s">
        <v>1186</v>
      </c>
      <c r="E1449" s="63" t="s">
        <v>1868</v>
      </c>
      <c r="F1449" s="63" t="s">
        <v>13431</v>
      </c>
      <c r="G1449" s="63" t="s">
        <v>5503</v>
      </c>
      <c r="H1449" s="63"/>
      <c r="I1449" s="63" t="s">
        <v>5504</v>
      </c>
      <c r="J1449" s="63" t="s">
        <v>5955</v>
      </c>
      <c r="K1449" s="63" t="s">
        <v>4284</v>
      </c>
      <c r="L1449" s="63" t="s">
        <v>4299</v>
      </c>
      <c r="M1449" s="63" t="s">
        <v>4281</v>
      </c>
      <c r="N1449" s="63" t="s">
        <v>4278</v>
      </c>
      <c r="O1449" s="63"/>
    </row>
    <row r="1450" spans="1:15">
      <c r="A1450" s="99">
        <v>10174043</v>
      </c>
      <c r="B1450" s="63" t="s">
        <v>1851</v>
      </c>
      <c r="C1450" s="63" t="s">
        <v>107</v>
      </c>
      <c r="D1450" s="63" t="s">
        <v>1186</v>
      </c>
      <c r="E1450" s="63" t="s">
        <v>1869</v>
      </c>
      <c r="F1450" s="63" t="s">
        <v>13431</v>
      </c>
      <c r="G1450" s="63" t="s">
        <v>5503</v>
      </c>
      <c r="H1450" s="63"/>
      <c r="I1450" s="63" t="s">
        <v>5504</v>
      </c>
      <c r="J1450" s="63" t="s">
        <v>5955</v>
      </c>
      <c r="K1450" s="63" t="s">
        <v>5328</v>
      </c>
      <c r="L1450" s="63" t="s">
        <v>5329</v>
      </c>
      <c r="M1450" s="63" t="s">
        <v>4281</v>
      </c>
      <c r="N1450" s="63" t="s">
        <v>4278</v>
      </c>
      <c r="O1450" s="63"/>
    </row>
    <row r="1451" spans="1:15">
      <c r="A1451" s="99">
        <v>10174044</v>
      </c>
      <c r="B1451" s="63" t="s">
        <v>1851</v>
      </c>
      <c r="C1451" s="63" t="s">
        <v>107</v>
      </c>
      <c r="D1451" s="63" t="s">
        <v>1186</v>
      </c>
      <c r="E1451" s="63" t="s">
        <v>1870</v>
      </c>
      <c r="F1451" s="63" t="s">
        <v>13431</v>
      </c>
      <c r="G1451" s="63" t="s">
        <v>5961</v>
      </c>
      <c r="H1451" s="63"/>
      <c r="I1451" s="63" t="s">
        <v>5504</v>
      </c>
      <c r="J1451" s="63" t="s">
        <v>4318</v>
      </c>
      <c r="K1451" s="63" t="s">
        <v>9308</v>
      </c>
      <c r="L1451" s="63" t="s">
        <v>110</v>
      </c>
      <c r="M1451" s="63" t="s">
        <v>4281</v>
      </c>
      <c r="N1451" s="63" t="s">
        <v>4278</v>
      </c>
      <c r="O1451" s="63"/>
    </row>
    <row r="1452" spans="1:15">
      <c r="A1452" s="99">
        <v>10174045</v>
      </c>
      <c r="B1452" s="63" t="s">
        <v>1851</v>
      </c>
      <c r="C1452" s="63" t="s">
        <v>107</v>
      </c>
      <c r="D1452" s="63" t="s">
        <v>1186</v>
      </c>
      <c r="E1452" s="63" t="s">
        <v>1871</v>
      </c>
      <c r="F1452" s="63" t="s">
        <v>13431</v>
      </c>
      <c r="G1452" s="63" t="s">
        <v>5503</v>
      </c>
      <c r="H1452" s="63"/>
      <c r="I1452" s="63" t="s">
        <v>5504</v>
      </c>
      <c r="J1452" s="63" t="s">
        <v>5955</v>
      </c>
      <c r="K1452" s="63" t="s">
        <v>5423</v>
      </c>
      <c r="L1452" s="63" t="s">
        <v>110</v>
      </c>
      <c r="M1452" s="63" t="s">
        <v>4281</v>
      </c>
      <c r="N1452" s="63" t="s">
        <v>4278</v>
      </c>
      <c r="O1452" s="63"/>
    </row>
    <row r="1453" spans="1:15">
      <c r="A1453" s="99">
        <v>10174046</v>
      </c>
      <c r="B1453" s="63" t="s">
        <v>7214</v>
      </c>
      <c r="C1453" s="63" t="s">
        <v>735</v>
      </c>
      <c r="D1453" s="63" t="s">
        <v>7215</v>
      </c>
      <c r="E1453" s="63" t="s">
        <v>1874</v>
      </c>
      <c r="F1453" s="63" t="s">
        <v>14421</v>
      </c>
      <c r="G1453" s="63" t="s">
        <v>7216</v>
      </c>
      <c r="H1453" s="63" t="s">
        <v>3800</v>
      </c>
      <c r="I1453" s="63" t="s">
        <v>14422</v>
      </c>
      <c r="J1453" s="63"/>
      <c r="K1453" s="63" t="s">
        <v>4276</v>
      </c>
      <c r="L1453" s="63" t="s">
        <v>4935</v>
      </c>
      <c r="M1453" s="63" t="s">
        <v>4936</v>
      </c>
      <c r="N1453" s="63" t="s">
        <v>4278</v>
      </c>
      <c r="O1453" s="63"/>
    </row>
    <row r="1454" spans="1:15">
      <c r="A1454" s="99">
        <v>10174049</v>
      </c>
      <c r="B1454" s="63" t="s">
        <v>1872</v>
      </c>
      <c r="C1454" s="63" t="s">
        <v>735</v>
      </c>
      <c r="D1454" s="63" t="s">
        <v>7215</v>
      </c>
      <c r="E1454" s="63" t="s">
        <v>1876</v>
      </c>
      <c r="F1454" s="63" t="s">
        <v>14421</v>
      </c>
      <c r="G1454" s="63" t="s">
        <v>7216</v>
      </c>
      <c r="H1454" s="63" t="s">
        <v>3800</v>
      </c>
      <c r="I1454" s="63" t="s">
        <v>14423</v>
      </c>
      <c r="J1454" s="63"/>
      <c r="K1454" s="63" t="s">
        <v>4284</v>
      </c>
      <c r="L1454" s="63" t="s">
        <v>4283</v>
      </c>
      <c r="M1454" s="63" t="s">
        <v>4936</v>
      </c>
      <c r="N1454" s="63" t="s">
        <v>4278</v>
      </c>
      <c r="O1454" s="63"/>
    </row>
    <row r="1455" spans="1:15">
      <c r="A1455" s="99">
        <v>10174050</v>
      </c>
      <c r="B1455" s="63" t="s">
        <v>1872</v>
      </c>
      <c r="C1455" s="63" t="s">
        <v>735</v>
      </c>
      <c r="D1455" s="63" t="s">
        <v>7215</v>
      </c>
      <c r="E1455" s="63" t="s">
        <v>1877</v>
      </c>
      <c r="F1455" s="63" t="s">
        <v>14421</v>
      </c>
      <c r="G1455" s="63" t="s">
        <v>7216</v>
      </c>
      <c r="H1455" s="63" t="s">
        <v>3800</v>
      </c>
      <c r="I1455" s="63" t="s">
        <v>14422</v>
      </c>
      <c r="J1455" s="63" t="s">
        <v>5955</v>
      </c>
      <c r="K1455" s="63" t="s">
        <v>4284</v>
      </c>
      <c r="L1455" s="63" t="s">
        <v>4283</v>
      </c>
      <c r="M1455" s="63" t="s">
        <v>4936</v>
      </c>
      <c r="N1455" s="63" t="s">
        <v>4278</v>
      </c>
      <c r="O1455" s="63"/>
    </row>
    <row r="1456" spans="1:15">
      <c r="A1456" s="99">
        <v>10174291</v>
      </c>
      <c r="B1456" s="63" t="s">
        <v>1879</v>
      </c>
      <c r="C1456" s="63" t="s">
        <v>101</v>
      </c>
      <c r="D1456" s="63" t="s">
        <v>1888</v>
      </c>
      <c r="E1456" s="63" t="s">
        <v>1880</v>
      </c>
      <c r="F1456" s="63" t="s">
        <v>14143</v>
      </c>
      <c r="G1456" s="63" t="s">
        <v>6884</v>
      </c>
      <c r="H1456" s="63"/>
      <c r="I1456" s="63" t="s">
        <v>14144</v>
      </c>
      <c r="J1456" s="63" t="s">
        <v>6885</v>
      </c>
      <c r="K1456" s="63" t="s">
        <v>4284</v>
      </c>
      <c r="L1456" s="63" t="s">
        <v>4400</v>
      </c>
      <c r="M1456" s="63" t="s">
        <v>4610</v>
      </c>
      <c r="N1456" s="63" t="s">
        <v>4278</v>
      </c>
      <c r="O1456" s="63"/>
    </row>
    <row r="1457" spans="1:15">
      <c r="A1457" s="99">
        <v>10174293</v>
      </c>
      <c r="B1457" s="63" t="s">
        <v>1879</v>
      </c>
      <c r="C1457" s="63" t="s">
        <v>101</v>
      </c>
      <c r="D1457" s="63" t="s">
        <v>1888</v>
      </c>
      <c r="E1457" s="63" t="s">
        <v>1882</v>
      </c>
      <c r="F1457" s="63" t="s">
        <v>14143</v>
      </c>
      <c r="G1457" s="63" t="s">
        <v>6884</v>
      </c>
      <c r="H1457" s="63"/>
      <c r="I1457" s="63" t="s">
        <v>14144</v>
      </c>
      <c r="J1457" s="63" t="s">
        <v>4738</v>
      </c>
      <c r="K1457" s="63" t="s">
        <v>4302</v>
      </c>
      <c r="L1457" s="63" t="s">
        <v>4456</v>
      </c>
      <c r="M1457" s="63" t="s">
        <v>6846</v>
      </c>
      <c r="N1457" s="63" t="s">
        <v>4278</v>
      </c>
      <c r="O1457" s="63"/>
    </row>
    <row r="1458" spans="1:15">
      <c r="A1458" s="99">
        <v>10174294</v>
      </c>
      <c r="B1458" s="63" t="s">
        <v>1883</v>
      </c>
      <c r="C1458" s="63" t="s">
        <v>101</v>
      </c>
      <c r="D1458" s="63" t="s">
        <v>1525</v>
      </c>
      <c r="E1458" s="63" t="s">
        <v>1884</v>
      </c>
      <c r="F1458" s="63" t="s">
        <v>14145</v>
      </c>
      <c r="G1458" s="63" t="s">
        <v>6886</v>
      </c>
      <c r="H1458" s="63"/>
      <c r="I1458" s="63" t="s">
        <v>14144</v>
      </c>
      <c r="J1458" s="63" t="s">
        <v>6885</v>
      </c>
      <c r="K1458" s="63" t="s">
        <v>4284</v>
      </c>
      <c r="L1458" s="63" t="s">
        <v>457</v>
      </c>
      <c r="M1458" s="63" t="s">
        <v>6542</v>
      </c>
      <c r="N1458" s="63" t="s">
        <v>4278</v>
      </c>
      <c r="O1458" s="63"/>
    </row>
    <row r="1459" spans="1:15">
      <c r="A1459" s="99">
        <v>10174295</v>
      </c>
      <c r="B1459" s="63" t="s">
        <v>6887</v>
      </c>
      <c r="C1459" s="63" t="s">
        <v>101</v>
      </c>
      <c r="D1459" s="63" t="s">
        <v>1525</v>
      </c>
      <c r="E1459" s="63" t="s">
        <v>1886</v>
      </c>
      <c r="F1459" s="63" t="s">
        <v>14145</v>
      </c>
      <c r="G1459" s="63" t="s">
        <v>6886</v>
      </c>
      <c r="H1459" s="63"/>
      <c r="I1459" s="63" t="s">
        <v>14144</v>
      </c>
      <c r="J1459" s="63" t="s">
        <v>6885</v>
      </c>
      <c r="K1459" s="63" t="s">
        <v>4284</v>
      </c>
      <c r="L1459" s="63" t="s">
        <v>4389</v>
      </c>
      <c r="M1459" s="63" t="s">
        <v>4374</v>
      </c>
      <c r="N1459" s="63" t="s">
        <v>4278</v>
      </c>
      <c r="O1459" s="63"/>
    </row>
    <row r="1460" spans="1:15">
      <c r="A1460" s="99">
        <v>10174296</v>
      </c>
      <c r="B1460" s="63" t="s">
        <v>6887</v>
      </c>
      <c r="C1460" s="63" t="s">
        <v>101</v>
      </c>
      <c r="D1460" s="63" t="s">
        <v>1525</v>
      </c>
      <c r="E1460" s="63" t="s">
        <v>1887</v>
      </c>
      <c r="F1460" s="63" t="s">
        <v>14145</v>
      </c>
      <c r="G1460" s="63" t="s">
        <v>6886</v>
      </c>
      <c r="H1460" s="63"/>
      <c r="I1460" s="63" t="s">
        <v>14144</v>
      </c>
      <c r="J1460" s="63" t="s">
        <v>6885</v>
      </c>
      <c r="K1460" s="63" t="s">
        <v>4284</v>
      </c>
      <c r="L1460" s="63" t="s">
        <v>4389</v>
      </c>
      <c r="M1460" s="63" t="s">
        <v>4374</v>
      </c>
      <c r="N1460" s="63" t="s">
        <v>4278</v>
      </c>
      <c r="O1460" s="63"/>
    </row>
    <row r="1461" spans="1:15">
      <c r="A1461" s="99">
        <v>10174297</v>
      </c>
      <c r="B1461" s="63" t="s">
        <v>1976</v>
      </c>
      <c r="C1461" s="63" t="s">
        <v>101</v>
      </c>
      <c r="D1461" s="63" t="s">
        <v>1888</v>
      </c>
      <c r="E1461" s="63" t="s">
        <v>1889</v>
      </c>
      <c r="F1461" s="63" t="s">
        <v>14146</v>
      </c>
      <c r="G1461" s="63" t="s">
        <v>6888</v>
      </c>
      <c r="H1461" s="63"/>
      <c r="I1461" s="63" t="s">
        <v>14147</v>
      </c>
      <c r="J1461" s="63" t="s">
        <v>6885</v>
      </c>
      <c r="K1461" s="63" t="s">
        <v>4284</v>
      </c>
      <c r="L1461" s="63" t="s">
        <v>5667</v>
      </c>
      <c r="M1461" s="63" t="s">
        <v>4500</v>
      </c>
      <c r="N1461" s="63" t="s">
        <v>4278</v>
      </c>
      <c r="O1461" s="63"/>
    </row>
    <row r="1462" spans="1:15">
      <c r="A1462" s="99">
        <v>10174298</v>
      </c>
      <c r="B1462" s="63" t="s">
        <v>6889</v>
      </c>
      <c r="C1462" s="63" t="s">
        <v>14148</v>
      </c>
      <c r="D1462" s="63" t="s">
        <v>6890</v>
      </c>
      <c r="E1462" s="63" t="s">
        <v>1892</v>
      </c>
      <c r="F1462" s="63" t="s">
        <v>14149</v>
      </c>
      <c r="G1462" s="63" t="s">
        <v>6891</v>
      </c>
      <c r="H1462" s="63"/>
      <c r="I1462" s="63" t="s">
        <v>6883</v>
      </c>
      <c r="J1462" s="63" t="s">
        <v>6892</v>
      </c>
      <c r="K1462" s="63" t="s">
        <v>4284</v>
      </c>
      <c r="L1462" s="63" t="s">
        <v>4389</v>
      </c>
      <c r="M1462" s="63" t="s">
        <v>4374</v>
      </c>
      <c r="N1462" s="63" t="s">
        <v>4278</v>
      </c>
      <c r="O1462" s="63"/>
    </row>
    <row r="1463" spans="1:15">
      <c r="A1463" s="99">
        <v>10174299</v>
      </c>
      <c r="B1463" s="63" t="s">
        <v>1894</v>
      </c>
      <c r="C1463" s="63" t="s">
        <v>13787</v>
      </c>
      <c r="D1463" s="63" t="s">
        <v>7270</v>
      </c>
      <c r="E1463" s="63" t="s">
        <v>7271</v>
      </c>
      <c r="F1463" s="63" t="s">
        <v>14149</v>
      </c>
      <c r="G1463" s="63" t="s">
        <v>7272</v>
      </c>
      <c r="H1463" s="63"/>
      <c r="I1463" s="63" t="s">
        <v>14147</v>
      </c>
      <c r="J1463" s="63" t="s">
        <v>6892</v>
      </c>
      <c r="K1463" s="63" t="s">
        <v>4284</v>
      </c>
      <c r="L1463" s="63" t="s">
        <v>4389</v>
      </c>
      <c r="M1463" s="63" t="s">
        <v>4374</v>
      </c>
      <c r="N1463" s="63" t="s">
        <v>4278</v>
      </c>
      <c r="O1463" s="63"/>
    </row>
    <row r="1464" spans="1:15">
      <c r="A1464" s="99">
        <v>10174300</v>
      </c>
      <c r="B1464" s="63" t="s">
        <v>1896</v>
      </c>
      <c r="C1464" s="63" t="s">
        <v>96</v>
      </c>
      <c r="D1464" s="63" t="s">
        <v>7544</v>
      </c>
      <c r="E1464" s="63" t="s">
        <v>7550</v>
      </c>
      <c r="F1464" s="63" t="s">
        <v>14713</v>
      </c>
      <c r="G1464" s="63" t="s">
        <v>7545</v>
      </c>
      <c r="H1464" s="63"/>
      <c r="I1464" s="63" t="s">
        <v>14714</v>
      </c>
      <c r="J1464" s="63" t="s">
        <v>7551</v>
      </c>
      <c r="K1464" s="63" t="s">
        <v>4284</v>
      </c>
      <c r="L1464" s="63" t="s">
        <v>1413</v>
      </c>
      <c r="M1464" s="63" t="s">
        <v>4277</v>
      </c>
      <c r="N1464" s="63" t="s">
        <v>4278</v>
      </c>
      <c r="O1464" s="63"/>
    </row>
    <row r="1465" spans="1:15">
      <c r="A1465" s="99">
        <v>10174303</v>
      </c>
      <c r="B1465" s="63" t="s">
        <v>1899</v>
      </c>
      <c r="C1465" s="63" t="s">
        <v>101</v>
      </c>
      <c r="D1465" s="63" t="s">
        <v>1888</v>
      </c>
      <c r="E1465" s="63" t="s">
        <v>1900</v>
      </c>
      <c r="F1465" s="63" t="s">
        <v>14150</v>
      </c>
      <c r="G1465" s="63" t="s">
        <v>6893</v>
      </c>
      <c r="H1465" s="63"/>
      <c r="I1465" s="63" t="s">
        <v>14151</v>
      </c>
      <c r="J1465" s="63" t="s">
        <v>6894</v>
      </c>
      <c r="K1465" s="63" t="s">
        <v>4284</v>
      </c>
      <c r="L1465" s="63" t="s">
        <v>5820</v>
      </c>
      <c r="M1465" s="63" t="s">
        <v>6733</v>
      </c>
      <c r="N1465" s="63" t="s">
        <v>4278</v>
      </c>
      <c r="O1465" s="63"/>
    </row>
    <row r="1466" spans="1:15">
      <c r="A1466" s="99">
        <v>10174306</v>
      </c>
      <c r="B1466" s="63" t="s">
        <v>1902</v>
      </c>
      <c r="C1466" s="63" t="s">
        <v>107</v>
      </c>
      <c r="D1466" s="63" t="s">
        <v>5275</v>
      </c>
      <c r="E1466" s="63" t="s">
        <v>1903</v>
      </c>
      <c r="F1466" s="63" t="s">
        <v>13290</v>
      </c>
      <c r="G1466" s="63" t="s">
        <v>5505</v>
      </c>
      <c r="H1466" s="63"/>
      <c r="I1466" s="63" t="s">
        <v>13291</v>
      </c>
      <c r="J1466" s="63" t="s">
        <v>5506</v>
      </c>
      <c r="K1466" s="63" t="s">
        <v>4284</v>
      </c>
      <c r="L1466" s="63" t="s">
        <v>4299</v>
      </c>
      <c r="M1466" s="63" t="s">
        <v>4281</v>
      </c>
      <c r="N1466" s="63" t="s">
        <v>4278</v>
      </c>
      <c r="O1466" s="63"/>
    </row>
    <row r="1467" spans="1:15">
      <c r="A1467" s="99">
        <v>10174307</v>
      </c>
      <c r="B1467" s="63" t="s">
        <v>1905</v>
      </c>
      <c r="C1467" s="63" t="s">
        <v>107</v>
      </c>
      <c r="D1467" s="63" t="s">
        <v>5275</v>
      </c>
      <c r="E1467" s="63" t="s">
        <v>1903</v>
      </c>
      <c r="F1467" s="63" t="s">
        <v>13290</v>
      </c>
      <c r="G1467" s="63" t="s">
        <v>5507</v>
      </c>
      <c r="H1467" s="63" t="s">
        <v>3800</v>
      </c>
      <c r="I1467" s="63" t="s">
        <v>13291</v>
      </c>
      <c r="J1467" s="63" t="s">
        <v>5396</v>
      </c>
      <c r="K1467" s="63" t="s">
        <v>4284</v>
      </c>
      <c r="L1467" s="63" t="s">
        <v>272</v>
      </c>
      <c r="M1467" s="63" t="s">
        <v>4281</v>
      </c>
      <c r="N1467" s="63" t="s">
        <v>4278</v>
      </c>
      <c r="O1467" s="63"/>
    </row>
    <row r="1468" spans="1:15">
      <c r="A1468" s="99">
        <v>10174308</v>
      </c>
      <c r="B1468" s="63" t="s">
        <v>1906</v>
      </c>
      <c r="C1468" s="63" t="s">
        <v>107</v>
      </c>
      <c r="D1468" s="63" t="s">
        <v>5275</v>
      </c>
      <c r="E1468" s="63" t="s">
        <v>5508</v>
      </c>
      <c r="F1468" s="63" t="s">
        <v>13290</v>
      </c>
      <c r="G1468" s="63" t="s">
        <v>5505</v>
      </c>
      <c r="H1468" s="63"/>
      <c r="I1468" s="63" t="s">
        <v>13291</v>
      </c>
      <c r="J1468" s="63" t="s">
        <v>5506</v>
      </c>
      <c r="K1468" s="63" t="s">
        <v>4284</v>
      </c>
      <c r="L1468" s="63" t="s">
        <v>4299</v>
      </c>
      <c r="M1468" s="63" t="s">
        <v>4281</v>
      </c>
      <c r="N1468" s="63" t="s">
        <v>4278</v>
      </c>
      <c r="O1468" s="63"/>
    </row>
    <row r="1469" spans="1:15">
      <c r="A1469" s="99">
        <v>10174309</v>
      </c>
      <c r="B1469" s="63" t="s">
        <v>1905</v>
      </c>
      <c r="C1469" s="63" t="s">
        <v>107</v>
      </c>
      <c r="D1469" s="63" t="s">
        <v>5275</v>
      </c>
      <c r="E1469" s="63" t="s">
        <v>8341</v>
      </c>
      <c r="F1469" s="63" t="s">
        <v>13290</v>
      </c>
      <c r="G1469" s="63" t="s">
        <v>5507</v>
      </c>
      <c r="H1469" s="63" t="s">
        <v>3800</v>
      </c>
      <c r="I1469" s="63" t="s">
        <v>13291</v>
      </c>
      <c r="J1469" s="63" t="s">
        <v>9271</v>
      </c>
      <c r="K1469" s="63" t="s">
        <v>4276</v>
      </c>
      <c r="L1469" s="63" t="s">
        <v>272</v>
      </c>
      <c r="M1469" s="63" t="s">
        <v>4281</v>
      </c>
      <c r="N1469" s="63" t="s">
        <v>4278</v>
      </c>
      <c r="O1469" s="63"/>
    </row>
    <row r="1470" spans="1:15">
      <c r="A1470" s="99">
        <v>10174310</v>
      </c>
      <c r="B1470" s="63" t="s">
        <v>5509</v>
      </c>
      <c r="C1470" s="63" t="s">
        <v>107</v>
      </c>
      <c r="D1470" s="63" t="s">
        <v>2150</v>
      </c>
      <c r="E1470" s="63" t="s">
        <v>1909</v>
      </c>
      <c r="F1470" s="63" t="s">
        <v>13292</v>
      </c>
      <c r="G1470" s="63" t="s">
        <v>5510</v>
      </c>
      <c r="H1470" s="63" t="s">
        <v>3800</v>
      </c>
      <c r="I1470" s="63" t="s">
        <v>13293</v>
      </c>
      <c r="J1470" s="63" t="s">
        <v>5511</v>
      </c>
      <c r="K1470" s="63" t="s">
        <v>4284</v>
      </c>
      <c r="L1470" s="63" t="s">
        <v>4299</v>
      </c>
      <c r="M1470" s="63" t="s">
        <v>4281</v>
      </c>
      <c r="N1470" s="63" t="s">
        <v>4278</v>
      </c>
      <c r="O1470" s="63"/>
    </row>
    <row r="1471" spans="1:15">
      <c r="A1471" s="99">
        <v>10174311</v>
      </c>
      <c r="B1471" s="63" t="s">
        <v>5512</v>
      </c>
      <c r="C1471" s="63" t="s">
        <v>107</v>
      </c>
      <c r="D1471" s="63" t="s">
        <v>1366</v>
      </c>
      <c r="E1471" s="63" t="s">
        <v>1911</v>
      </c>
      <c r="F1471" s="63" t="s">
        <v>13292</v>
      </c>
      <c r="G1471" s="63" t="s">
        <v>5510</v>
      </c>
      <c r="H1471" s="63"/>
      <c r="I1471" s="63" t="s">
        <v>13293</v>
      </c>
      <c r="J1471" s="63" t="s">
        <v>5513</v>
      </c>
      <c r="K1471" s="63" t="s">
        <v>5514</v>
      </c>
      <c r="L1471" s="63" t="s">
        <v>390</v>
      </c>
      <c r="M1471" s="63" t="s">
        <v>4281</v>
      </c>
      <c r="N1471" s="63" t="s">
        <v>4278</v>
      </c>
      <c r="O1471" s="63"/>
    </row>
    <row r="1472" spans="1:15">
      <c r="A1472" s="99">
        <v>10174312</v>
      </c>
      <c r="B1472" s="63" t="s">
        <v>5515</v>
      </c>
      <c r="C1472" s="63" t="s">
        <v>107</v>
      </c>
      <c r="D1472" s="63" t="s">
        <v>2150</v>
      </c>
      <c r="E1472" s="63" t="s">
        <v>1912</v>
      </c>
      <c r="F1472" s="63" t="s">
        <v>13292</v>
      </c>
      <c r="G1472" s="63" t="s">
        <v>5510</v>
      </c>
      <c r="H1472" s="63" t="s">
        <v>3800</v>
      </c>
      <c r="I1472" s="63" t="s">
        <v>13293</v>
      </c>
      <c r="J1472" s="63" t="s">
        <v>5513</v>
      </c>
      <c r="K1472" s="63" t="s">
        <v>5516</v>
      </c>
      <c r="L1472" s="63" t="s">
        <v>390</v>
      </c>
      <c r="M1472" s="63" t="s">
        <v>4281</v>
      </c>
      <c r="N1472" s="63" t="s">
        <v>4278</v>
      </c>
      <c r="O1472" s="63"/>
    </row>
    <row r="1473" spans="1:15">
      <c r="A1473" s="99">
        <v>10174313</v>
      </c>
      <c r="B1473" s="63" t="s">
        <v>13294</v>
      </c>
      <c r="C1473" s="63" t="s">
        <v>107</v>
      </c>
      <c r="D1473" s="63" t="s">
        <v>2150</v>
      </c>
      <c r="E1473" s="63" t="s">
        <v>12078</v>
      </c>
      <c r="F1473" s="63" t="s">
        <v>13292</v>
      </c>
      <c r="G1473" s="63" t="s">
        <v>5510</v>
      </c>
      <c r="H1473" s="63"/>
      <c r="I1473" s="63" t="s">
        <v>13293</v>
      </c>
      <c r="J1473" s="63" t="s">
        <v>12825</v>
      </c>
      <c r="K1473" s="63" t="s">
        <v>4764</v>
      </c>
      <c r="L1473" s="63" t="s">
        <v>110</v>
      </c>
      <c r="M1473" s="63" t="s">
        <v>4281</v>
      </c>
      <c r="N1473" s="63" t="s">
        <v>4278</v>
      </c>
      <c r="O1473" s="63"/>
    </row>
    <row r="1474" spans="1:15">
      <c r="A1474" s="99">
        <v>10174314</v>
      </c>
      <c r="B1474" s="63" t="s">
        <v>5509</v>
      </c>
      <c r="C1474" s="63" t="s">
        <v>107</v>
      </c>
      <c r="D1474" s="63" t="s">
        <v>2150</v>
      </c>
      <c r="E1474" s="63" t="s">
        <v>1913</v>
      </c>
      <c r="F1474" s="63" t="s">
        <v>13292</v>
      </c>
      <c r="G1474" s="63" t="s">
        <v>5510</v>
      </c>
      <c r="H1474" s="63" t="s">
        <v>3800</v>
      </c>
      <c r="I1474" s="63" t="s">
        <v>13293</v>
      </c>
      <c r="J1474" s="63" t="s">
        <v>5511</v>
      </c>
      <c r="K1474" s="63" t="s">
        <v>4284</v>
      </c>
      <c r="L1474" s="63" t="s">
        <v>109</v>
      </c>
      <c r="M1474" s="63" t="s">
        <v>4281</v>
      </c>
      <c r="N1474" s="63" t="s">
        <v>4278</v>
      </c>
      <c r="O1474" s="63"/>
    </row>
    <row r="1475" spans="1:15">
      <c r="A1475" s="99">
        <v>10174315</v>
      </c>
      <c r="B1475" s="63" t="s">
        <v>5509</v>
      </c>
      <c r="C1475" s="63" t="s">
        <v>107</v>
      </c>
      <c r="D1475" s="63" t="s">
        <v>2150</v>
      </c>
      <c r="E1475" s="63" t="s">
        <v>1914</v>
      </c>
      <c r="F1475" s="63" t="s">
        <v>13292</v>
      </c>
      <c r="G1475" s="63" t="s">
        <v>5510</v>
      </c>
      <c r="H1475" s="63"/>
      <c r="I1475" s="63" t="s">
        <v>13293</v>
      </c>
      <c r="J1475" s="63" t="s">
        <v>5511</v>
      </c>
      <c r="K1475" s="63" t="s">
        <v>4284</v>
      </c>
      <c r="L1475" s="63" t="s">
        <v>109</v>
      </c>
      <c r="M1475" s="63" t="s">
        <v>4281</v>
      </c>
      <c r="N1475" s="63" t="s">
        <v>4278</v>
      </c>
      <c r="O1475" s="63"/>
    </row>
    <row r="1476" spans="1:15">
      <c r="A1476" s="99">
        <v>10174316</v>
      </c>
      <c r="B1476" s="63" t="s">
        <v>1915</v>
      </c>
      <c r="C1476" s="63" t="s">
        <v>14612</v>
      </c>
      <c r="D1476" s="63" t="s">
        <v>7614</v>
      </c>
      <c r="E1476" s="63" t="s">
        <v>1916</v>
      </c>
      <c r="F1476" s="63" t="s">
        <v>14767</v>
      </c>
      <c r="G1476" s="63" t="s">
        <v>7615</v>
      </c>
      <c r="H1476" s="63"/>
      <c r="I1476" s="63" t="s">
        <v>14768</v>
      </c>
      <c r="J1476" s="63" t="s">
        <v>7616</v>
      </c>
      <c r="K1476" s="63" t="s">
        <v>4284</v>
      </c>
      <c r="L1476" s="63" t="s">
        <v>4742</v>
      </c>
      <c r="M1476" s="63" t="s">
        <v>4383</v>
      </c>
      <c r="N1476" s="63" t="s">
        <v>4278</v>
      </c>
      <c r="O1476" s="63"/>
    </row>
    <row r="1477" spans="1:15">
      <c r="A1477" s="99">
        <v>10174317</v>
      </c>
      <c r="B1477" s="63" t="s">
        <v>4730</v>
      </c>
      <c r="C1477" s="63" t="s">
        <v>12561</v>
      </c>
      <c r="D1477" s="63" t="s">
        <v>1921</v>
      </c>
      <c r="E1477" s="63"/>
      <c r="F1477" s="63" t="s">
        <v>12849</v>
      </c>
      <c r="G1477" s="63" t="s">
        <v>4731</v>
      </c>
      <c r="H1477" s="63"/>
      <c r="I1477" s="63" t="s">
        <v>12850</v>
      </c>
      <c r="J1477" s="63" t="s">
        <v>4732</v>
      </c>
      <c r="K1477" s="63" t="s">
        <v>4733</v>
      </c>
      <c r="L1477" s="63" t="s">
        <v>110</v>
      </c>
      <c r="M1477" s="63" t="s">
        <v>4301</v>
      </c>
      <c r="N1477" s="63" t="s">
        <v>4278</v>
      </c>
      <c r="O1477" s="63"/>
    </row>
    <row r="1478" spans="1:15">
      <c r="A1478" s="99">
        <v>10174319</v>
      </c>
      <c r="B1478" s="63" t="s">
        <v>1918</v>
      </c>
      <c r="C1478" s="63" t="s">
        <v>12561</v>
      </c>
      <c r="D1478" s="63" t="s">
        <v>1921</v>
      </c>
      <c r="E1478" s="63" t="s">
        <v>1922</v>
      </c>
      <c r="F1478" s="63" t="s">
        <v>12851</v>
      </c>
      <c r="G1478" s="63" t="s">
        <v>4734</v>
      </c>
      <c r="H1478" s="63"/>
      <c r="I1478" s="63" t="s">
        <v>12852</v>
      </c>
      <c r="J1478" s="63" t="s">
        <v>4678</v>
      </c>
      <c r="K1478" s="63" t="s">
        <v>4709</v>
      </c>
      <c r="L1478" s="63" t="s">
        <v>110</v>
      </c>
      <c r="M1478" s="63" t="s">
        <v>4374</v>
      </c>
      <c r="N1478" s="63" t="s">
        <v>4278</v>
      </c>
      <c r="O1478" s="63"/>
    </row>
    <row r="1479" spans="1:15">
      <c r="A1479" s="99">
        <v>10174333</v>
      </c>
      <c r="B1479" s="63" t="s">
        <v>5517</v>
      </c>
      <c r="C1479" s="63" t="s">
        <v>107</v>
      </c>
      <c r="D1479" s="63" t="s">
        <v>144</v>
      </c>
      <c r="E1479" s="63" t="s">
        <v>1924</v>
      </c>
      <c r="F1479" s="63" t="s">
        <v>13290</v>
      </c>
      <c r="G1479" s="63" t="s">
        <v>5518</v>
      </c>
      <c r="H1479" s="63" t="s">
        <v>3800</v>
      </c>
      <c r="I1479" s="63" t="s">
        <v>13291</v>
      </c>
      <c r="J1479" s="63" t="s">
        <v>5506</v>
      </c>
      <c r="K1479" s="63" t="s">
        <v>4284</v>
      </c>
      <c r="L1479" s="63" t="s">
        <v>4299</v>
      </c>
      <c r="M1479" s="63" t="s">
        <v>4281</v>
      </c>
      <c r="N1479" s="63" t="s">
        <v>4278</v>
      </c>
      <c r="O1479" s="63"/>
    </row>
    <row r="1480" spans="1:15">
      <c r="A1480" s="99">
        <v>10174334</v>
      </c>
      <c r="B1480" s="63" t="s">
        <v>5519</v>
      </c>
      <c r="C1480" s="63" t="s">
        <v>107</v>
      </c>
      <c r="D1480" s="63" t="s">
        <v>144</v>
      </c>
      <c r="E1480" s="63" t="s">
        <v>1925</v>
      </c>
      <c r="F1480" s="63" t="s">
        <v>13290</v>
      </c>
      <c r="G1480" s="63" t="s">
        <v>5518</v>
      </c>
      <c r="H1480" s="63" t="s">
        <v>3800</v>
      </c>
      <c r="I1480" s="63" t="s">
        <v>13291</v>
      </c>
      <c r="J1480" s="63" t="s">
        <v>5506</v>
      </c>
      <c r="K1480" s="63" t="s">
        <v>4666</v>
      </c>
      <c r="L1480" s="63" t="s">
        <v>2813</v>
      </c>
      <c r="M1480" s="63" t="s">
        <v>4281</v>
      </c>
      <c r="N1480" s="63" t="s">
        <v>4278</v>
      </c>
      <c r="O1480" s="63"/>
    </row>
    <row r="1481" spans="1:15">
      <c r="A1481" s="99">
        <v>10174335</v>
      </c>
      <c r="B1481" s="63" t="s">
        <v>1923</v>
      </c>
      <c r="C1481" s="63" t="s">
        <v>107</v>
      </c>
      <c r="D1481" s="63" t="s">
        <v>144</v>
      </c>
      <c r="E1481" s="63" t="s">
        <v>1926</v>
      </c>
      <c r="F1481" s="63" t="s">
        <v>13290</v>
      </c>
      <c r="G1481" s="63" t="s">
        <v>5518</v>
      </c>
      <c r="H1481" s="63" t="s">
        <v>3800</v>
      </c>
      <c r="I1481" s="63" t="s">
        <v>13291</v>
      </c>
      <c r="J1481" s="63" t="s">
        <v>5506</v>
      </c>
      <c r="K1481" s="63" t="s">
        <v>4284</v>
      </c>
      <c r="L1481" s="63" t="s">
        <v>4299</v>
      </c>
      <c r="M1481" s="63" t="s">
        <v>4281</v>
      </c>
      <c r="N1481" s="63" t="s">
        <v>4278</v>
      </c>
      <c r="O1481" s="63"/>
    </row>
    <row r="1482" spans="1:15">
      <c r="A1482" s="99">
        <v>10174336</v>
      </c>
      <c r="B1482" s="63" t="s">
        <v>5520</v>
      </c>
      <c r="C1482" s="63" t="s">
        <v>107</v>
      </c>
      <c r="D1482" s="63" t="s">
        <v>144</v>
      </c>
      <c r="E1482" s="63" t="s">
        <v>1926</v>
      </c>
      <c r="F1482" s="63" t="s">
        <v>13290</v>
      </c>
      <c r="G1482" s="63" t="s">
        <v>5518</v>
      </c>
      <c r="H1482" s="63" t="s">
        <v>3800</v>
      </c>
      <c r="I1482" s="63" t="s">
        <v>13291</v>
      </c>
      <c r="J1482" s="63" t="s">
        <v>4635</v>
      </c>
      <c r="K1482" s="63" t="s">
        <v>4284</v>
      </c>
      <c r="L1482" s="63" t="s">
        <v>272</v>
      </c>
      <c r="M1482" s="63" t="s">
        <v>4281</v>
      </c>
      <c r="N1482" s="63" t="s">
        <v>4278</v>
      </c>
      <c r="O1482" s="63"/>
    </row>
    <row r="1483" spans="1:15">
      <c r="A1483" s="99">
        <v>10174337</v>
      </c>
      <c r="B1483" s="63" t="s">
        <v>5517</v>
      </c>
      <c r="C1483" s="63" t="s">
        <v>107</v>
      </c>
      <c r="D1483" s="63" t="s">
        <v>144</v>
      </c>
      <c r="E1483" s="63" t="s">
        <v>1924</v>
      </c>
      <c r="F1483" s="63" t="s">
        <v>13290</v>
      </c>
      <c r="G1483" s="63" t="s">
        <v>5518</v>
      </c>
      <c r="H1483" s="63" t="s">
        <v>3800</v>
      </c>
      <c r="I1483" s="63" t="s">
        <v>13291</v>
      </c>
      <c r="J1483" s="63" t="s">
        <v>5396</v>
      </c>
      <c r="K1483" s="63" t="s">
        <v>4284</v>
      </c>
      <c r="L1483" s="63" t="s">
        <v>272</v>
      </c>
      <c r="M1483" s="63" t="s">
        <v>4281</v>
      </c>
      <c r="N1483" s="63" t="s">
        <v>4278</v>
      </c>
      <c r="O1483" s="63"/>
    </row>
    <row r="1484" spans="1:15">
      <c r="A1484" s="99">
        <v>10174338</v>
      </c>
      <c r="B1484" s="63" t="s">
        <v>1923</v>
      </c>
      <c r="C1484" s="63" t="s">
        <v>107</v>
      </c>
      <c r="D1484" s="63" t="s">
        <v>144</v>
      </c>
      <c r="E1484" s="63" t="s">
        <v>1925</v>
      </c>
      <c r="F1484" s="63" t="s">
        <v>13290</v>
      </c>
      <c r="G1484" s="63" t="s">
        <v>5518</v>
      </c>
      <c r="H1484" s="63" t="s">
        <v>3800</v>
      </c>
      <c r="I1484" s="63" t="s">
        <v>13291</v>
      </c>
      <c r="J1484" s="63" t="s">
        <v>5521</v>
      </c>
      <c r="K1484" s="63" t="s">
        <v>5522</v>
      </c>
      <c r="L1484" s="63" t="s">
        <v>272</v>
      </c>
      <c r="M1484" s="63" t="s">
        <v>4281</v>
      </c>
      <c r="N1484" s="63" t="s">
        <v>4278</v>
      </c>
      <c r="O1484" s="63"/>
    </row>
    <row r="1485" spans="1:15">
      <c r="A1485" s="99">
        <v>10174344</v>
      </c>
      <c r="B1485" s="63" t="s">
        <v>1795</v>
      </c>
      <c r="C1485" s="63" t="s">
        <v>14434</v>
      </c>
      <c r="D1485" s="63" t="s">
        <v>7247</v>
      </c>
      <c r="E1485" s="63" t="s">
        <v>1930</v>
      </c>
      <c r="F1485" s="63" t="s">
        <v>14435</v>
      </c>
      <c r="G1485" s="63" t="s">
        <v>7248</v>
      </c>
      <c r="H1485" s="63"/>
      <c r="I1485" s="63" t="s">
        <v>14436</v>
      </c>
      <c r="J1485" s="63" t="s">
        <v>7249</v>
      </c>
      <c r="K1485" s="63" t="s">
        <v>4276</v>
      </c>
      <c r="L1485" s="63" t="s">
        <v>5142</v>
      </c>
      <c r="M1485" s="63" t="s">
        <v>4301</v>
      </c>
      <c r="N1485" s="63" t="s">
        <v>4363</v>
      </c>
      <c r="O1485" s="63"/>
    </row>
    <row r="1486" spans="1:15">
      <c r="A1486" s="99">
        <v>10174626</v>
      </c>
      <c r="B1486" s="63" t="s">
        <v>5523</v>
      </c>
      <c r="C1486" s="63" t="s">
        <v>107</v>
      </c>
      <c r="D1486" s="63" t="s">
        <v>2150</v>
      </c>
      <c r="E1486" s="63" t="s">
        <v>1932</v>
      </c>
      <c r="F1486" s="63" t="s">
        <v>13295</v>
      </c>
      <c r="G1486" s="63" t="s">
        <v>5524</v>
      </c>
      <c r="H1486" s="63"/>
      <c r="I1486" s="63" t="s">
        <v>13296</v>
      </c>
      <c r="J1486" s="63" t="s">
        <v>5525</v>
      </c>
      <c r="K1486" s="63" t="s">
        <v>4284</v>
      </c>
      <c r="L1486" s="63" t="s">
        <v>109</v>
      </c>
      <c r="M1486" s="63" t="s">
        <v>4281</v>
      </c>
      <c r="N1486" s="63" t="s">
        <v>4278</v>
      </c>
      <c r="O1486" s="63"/>
    </row>
    <row r="1487" spans="1:15">
      <c r="A1487" s="99">
        <v>10174627</v>
      </c>
      <c r="B1487" s="63" t="s">
        <v>5526</v>
      </c>
      <c r="C1487" s="63" t="s">
        <v>107</v>
      </c>
      <c r="D1487" s="63" t="s">
        <v>2150</v>
      </c>
      <c r="E1487" s="63" t="s">
        <v>1934</v>
      </c>
      <c r="F1487" s="63" t="s">
        <v>13295</v>
      </c>
      <c r="G1487" s="63" t="s">
        <v>5524</v>
      </c>
      <c r="H1487" s="63"/>
      <c r="I1487" s="63" t="s">
        <v>13296</v>
      </c>
      <c r="J1487" s="63"/>
      <c r="K1487" s="63" t="s">
        <v>4276</v>
      </c>
      <c r="L1487" s="63" t="s">
        <v>957</v>
      </c>
      <c r="M1487" s="63" t="s">
        <v>4281</v>
      </c>
      <c r="N1487" s="63" t="s">
        <v>4278</v>
      </c>
      <c r="O1487" s="63"/>
    </row>
    <row r="1488" spans="1:15">
      <c r="A1488" s="99">
        <v>10174628</v>
      </c>
      <c r="B1488" s="63" t="s">
        <v>1935</v>
      </c>
      <c r="C1488" s="63" t="s">
        <v>101</v>
      </c>
      <c r="D1488" s="63" t="s">
        <v>520</v>
      </c>
      <c r="E1488" s="63" t="s">
        <v>7217</v>
      </c>
      <c r="F1488" s="63" t="s">
        <v>14424</v>
      </c>
      <c r="G1488" s="63" t="s">
        <v>7218</v>
      </c>
      <c r="H1488" s="63"/>
      <c r="I1488" s="63" t="s">
        <v>14425</v>
      </c>
      <c r="J1488" s="63" t="s">
        <v>6895</v>
      </c>
      <c r="K1488" s="63" t="s">
        <v>4284</v>
      </c>
      <c r="L1488" s="63" t="s">
        <v>6976</v>
      </c>
      <c r="M1488" s="63" t="s">
        <v>5657</v>
      </c>
      <c r="N1488" s="63" t="s">
        <v>4278</v>
      </c>
      <c r="O1488" s="63"/>
    </row>
    <row r="1489" spans="1:15">
      <c r="A1489" s="99">
        <v>10174629</v>
      </c>
      <c r="B1489" s="63" t="s">
        <v>1937</v>
      </c>
      <c r="C1489" s="63" t="s">
        <v>101</v>
      </c>
      <c r="D1489" s="63" t="s">
        <v>7219</v>
      </c>
      <c r="E1489" s="63" t="s">
        <v>7220</v>
      </c>
      <c r="F1489" s="63" t="s">
        <v>14426</v>
      </c>
      <c r="G1489" s="63" t="s">
        <v>7221</v>
      </c>
      <c r="H1489" s="63"/>
      <c r="I1489" s="63" t="s">
        <v>14425</v>
      </c>
      <c r="J1489" s="63" t="s">
        <v>6895</v>
      </c>
      <c r="K1489" s="63" t="s">
        <v>4284</v>
      </c>
      <c r="L1489" s="63" t="s">
        <v>6976</v>
      </c>
      <c r="M1489" s="63" t="s">
        <v>5657</v>
      </c>
      <c r="N1489" s="63" t="s">
        <v>4278</v>
      </c>
      <c r="O1489" s="63"/>
    </row>
    <row r="1490" spans="1:15">
      <c r="A1490" s="99">
        <v>10174631</v>
      </c>
      <c r="B1490" s="63" t="s">
        <v>1937</v>
      </c>
      <c r="C1490" s="63" t="s">
        <v>101</v>
      </c>
      <c r="D1490" s="63" t="s">
        <v>7219</v>
      </c>
      <c r="E1490" s="63" t="s">
        <v>1939</v>
      </c>
      <c r="F1490" s="63" t="s">
        <v>14426</v>
      </c>
      <c r="G1490" s="63" t="s">
        <v>7221</v>
      </c>
      <c r="H1490" s="63"/>
      <c r="I1490" s="63" t="s">
        <v>14425</v>
      </c>
      <c r="J1490" s="63" t="s">
        <v>6895</v>
      </c>
      <c r="K1490" s="63" t="s">
        <v>4284</v>
      </c>
      <c r="L1490" s="63" t="s">
        <v>6976</v>
      </c>
      <c r="M1490" s="63" t="s">
        <v>5657</v>
      </c>
      <c r="N1490" s="63" t="s">
        <v>4278</v>
      </c>
      <c r="O1490" s="63"/>
    </row>
    <row r="1491" spans="1:15">
      <c r="A1491" s="99">
        <v>10174632</v>
      </c>
      <c r="B1491" s="63" t="s">
        <v>5527</v>
      </c>
      <c r="C1491" s="63" t="s">
        <v>107</v>
      </c>
      <c r="D1491" s="63" t="s">
        <v>2150</v>
      </c>
      <c r="E1491" s="63" t="s">
        <v>1940</v>
      </c>
      <c r="F1491" s="63" t="s">
        <v>13295</v>
      </c>
      <c r="G1491" s="63" t="s">
        <v>5528</v>
      </c>
      <c r="H1491" s="63"/>
      <c r="I1491" s="63" t="s">
        <v>13296</v>
      </c>
      <c r="J1491" s="63" t="s">
        <v>5525</v>
      </c>
      <c r="K1491" s="63" t="s">
        <v>4284</v>
      </c>
      <c r="L1491" s="63" t="s">
        <v>109</v>
      </c>
      <c r="M1491" s="63" t="s">
        <v>4281</v>
      </c>
      <c r="N1491" s="63" t="s">
        <v>4278</v>
      </c>
      <c r="O1491" s="63"/>
    </row>
    <row r="1492" spans="1:15">
      <c r="A1492" s="99">
        <v>10174633</v>
      </c>
      <c r="B1492" s="63" t="s">
        <v>1931</v>
      </c>
      <c r="C1492" s="63" t="s">
        <v>107</v>
      </c>
      <c r="D1492" s="63" t="s">
        <v>2150</v>
      </c>
      <c r="E1492" s="63" t="s">
        <v>1941</v>
      </c>
      <c r="F1492" s="63" t="s">
        <v>13295</v>
      </c>
      <c r="G1492" s="63" t="s">
        <v>5528</v>
      </c>
      <c r="H1492" s="63"/>
      <c r="I1492" s="63" t="s">
        <v>13296</v>
      </c>
      <c r="J1492" s="63" t="s">
        <v>5525</v>
      </c>
      <c r="K1492" s="63" t="s">
        <v>4284</v>
      </c>
      <c r="L1492" s="63" t="s">
        <v>109</v>
      </c>
      <c r="M1492" s="63" t="s">
        <v>4281</v>
      </c>
      <c r="N1492" s="63" t="s">
        <v>4278</v>
      </c>
      <c r="O1492" s="63"/>
    </row>
    <row r="1493" spans="1:15">
      <c r="A1493" s="99">
        <v>10174634</v>
      </c>
      <c r="B1493" s="63" t="s">
        <v>1931</v>
      </c>
      <c r="C1493" s="63" t="s">
        <v>107</v>
      </c>
      <c r="D1493" s="63" t="s">
        <v>2150</v>
      </c>
      <c r="E1493" s="63" t="s">
        <v>1942</v>
      </c>
      <c r="F1493" s="63" t="s">
        <v>13295</v>
      </c>
      <c r="G1493" s="63" t="s">
        <v>5528</v>
      </c>
      <c r="H1493" s="63"/>
      <c r="I1493" s="63" t="s">
        <v>13296</v>
      </c>
      <c r="J1493" s="63" t="s">
        <v>5525</v>
      </c>
      <c r="K1493" s="63" t="s">
        <v>4284</v>
      </c>
      <c r="L1493" s="63" t="s">
        <v>109</v>
      </c>
      <c r="M1493" s="63" t="s">
        <v>4281</v>
      </c>
      <c r="N1493" s="63" t="s">
        <v>4278</v>
      </c>
      <c r="O1493" s="63"/>
    </row>
    <row r="1494" spans="1:15">
      <c r="A1494" s="99">
        <v>10174635</v>
      </c>
      <c r="B1494" s="63" t="s">
        <v>1931</v>
      </c>
      <c r="C1494" s="63" t="s">
        <v>107</v>
      </c>
      <c r="D1494" s="63" t="s">
        <v>2150</v>
      </c>
      <c r="E1494" s="63" t="s">
        <v>1943</v>
      </c>
      <c r="F1494" s="63" t="s">
        <v>13295</v>
      </c>
      <c r="G1494" s="63" t="s">
        <v>5528</v>
      </c>
      <c r="H1494" s="63"/>
      <c r="I1494" s="63" t="s">
        <v>13296</v>
      </c>
      <c r="J1494" s="63" t="s">
        <v>5525</v>
      </c>
      <c r="K1494" s="63" t="s">
        <v>4284</v>
      </c>
      <c r="L1494" s="63" t="s">
        <v>4299</v>
      </c>
      <c r="M1494" s="63" t="s">
        <v>4281</v>
      </c>
      <c r="N1494" s="63" t="s">
        <v>4278</v>
      </c>
      <c r="O1494" s="63"/>
    </row>
    <row r="1495" spans="1:15">
      <c r="A1495" s="99">
        <v>10174636</v>
      </c>
      <c r="B1495" s="63" t="s">
        <v>1931</v>
      </c>
      <c r="C1495" s="63" t="s">
        <v>4283</v>
      </c>
      <c r="D1495" s="63" t="s">
        <v>4283</v>
      </c>
      <c r="E1495" s="63" t="s">
        <v>1944</v>
      </c>
      <c r="F1495" s="63" t="s">
        <v>13295</v>
      </c>
      <c r="G1495" s="63" t="s">
        <v>5528</v>
      </c>
      <c r="H1495" s="63"/>
      <c r="I1495" s="63" t="s">
        <v>13296</v>
      </c>
      <c r="J1495" s="63" t="s">
        <v>5525</v>
      </c>
      <c r="K1495" s="63" t="s">
        <v>4284</v>
      </c>
      <c r="L1495" s="63" t="s">
        <v>109</v>
      </c>
      <c r="M1495" s="63" t="s">
        <v>4281</v>
      </c>
      <c r="N1495" s="63" t="s">
        <v>4278</v>
      </c>
      <c r="O1495" s="63"/>
    </row>
    <row r="1496" spans="1:15">
      <c r="A1496" s="99">
        <v>10174637</v>
      </c>
      <c r="B1496" s="63" t="s">
        <v>1931</v>
      </c>
      <c r="C1496" s="63" t="s">
        <v>107</v>
      </c>
      <c r="D1496" s="63" t="s">
        <v>2150</v>
      </c>
      <c r="E1496" s="63" t="s">
        <v>1945</v>
      </c>
      <c r="F1496" s="63" t="s">
        <v>13295</v>
      </c>
      <c r="G1496" s="63" t="s">
        <v>5528</v>
      </c>
      <c r="H1496" s="63"/>
      <c r="I1496" s="63" t="s">
        <v>13296</v>
      </c>
      <c r="J1496" s="63" t="s">
        <v>5525</v>
      </c>
      <c r="K1496" s="63" t="s">
        <v>4465</v>
      </c>
      <c r="L1496" s="63" t="s">
        <v>1956</v>
      </c>
      <c r="M1496" s="63" t="s">
        <v>4281</v>
      </c>
      <c r="N1496" s="63" t="s">
        <v>4278</v>
      </c>
      <c r="O1496" s="63"/>
    </row>
    <row r="1497" spans="1:15">
      <c r="A1497" s="99">
        <v>10174638</v>
      </c>
      <c r="B1497" s="63" t="s">
        <v>1931</v>
      </c>
      <c r="C1497" s="63" t="s">
        <v>107</v>
      </c>
      <c r="D1497" s="63" t="s">
        <v>2150</v>
      </c>
      <c r="E1497" s="63" t="s">
        <v>1947</v>
      </c>
      <c r="F1497" s="63" t="s">
        <v>13295</v>
      </c>
      <c r="G1497" s="63" t="s">
        <v>5528</v>
      </c>
      <c r="H1497" s="63"/>
      <c r="I1497" s="63" t="s">
        <v>13296</v>
      </c>
      <c r="J1497" s="63" t="s">
        <v>5525</v>
      </c>
      <c r="K1497" s="63" t="s">
        <v>4284</v>
      </c>
      <c r="L1497" s="63" t="s">
        <v>109</v>
      </c>
      <c r="M1497" s="63" t="s">
        <v>4281</v>
      </c>
      <c r="N1497" s="63" t="s">
        <v>4278</v>
      </c>
      <c r="O1497" s="63"/>
    </row>
    <row r="1498" spans="1:15">
      <c r="A1498" s="99">
        <v>10174639</v>
      </c>
      <c r="B1498" s="63" t="s">
        <v>1931</v>
      </c>
      <c r="C1498" s="63" t="s">
        <v>107</v>
      </c>
      <c r="D1498" s="63" t="s">
        <v>2150</v>
      </c>
      <c r="E1498" s="63" t="s">
        <v>1948</v>
      </c>
      <c r="F1498" s="63" t="s">
        <v>13295</v>
      </c>
      <c r="G1498" s="63" t="s">
        <v>5528</v>
      </c>
      <c r="H1498" s="63"/>
      <c r="I1498" s="63" t="s">
        <v>13296</v>
      </c>
      <c r="J1498" s="63" t="s">
        <v>5525</v>
      </c>
      <c r="K1498" s="63" t="s">
        <v>4284</v>
      </c>
      <c r="L1498" s="63" t="s">
        <v>109</v>
      </c>
      <c r="M1498" s="63" t="s">
        <v>4281</v>
      </c>
      <c r="N1498" s="63" t="s">
        <v>4278</v>
      </c>
      <c r="O1498" s="63"/>
    </row>
    <row r="1499" spans="1:15">
      <c r="A1499" s="99">
        <v>10174640</v>
      </c>
      <c r="B1499" s="63" t="s">
        <v>1931</v>
      </c>
      <c r="C1499" s="63" t="s">
        <v>107</v>
      </c>
      <c r="D1499" s="63" t="s">
        <v>2150</v>
      </c>
      <c r="E1499" s="63" t="s">
        <v>1949</v>
      </c>
      <c r="F1499" s="63" t="s">
        <v>13295</v>
      </c>
      <c r="G1499" s="63" t="s">
        <v>5528</v>
      </c>
      <c r="H1499" s="63"/>
      <c r="I1499" s="63" t="s">
        <v>13296</v>
      </c>
      <c r="J1499" s="63" t="s">
        <v>5525</v>
      </c>
      <c r="K1499" s="63" t="s">
        <v>4284</v>
      </c>
      <c r="L1499" s="63" t="s">
        <v>109</v>
      </c>
      <c r="M1499" s="63" t="s">
        <v>4281</v>
      </c>
      <c r="N1499" s="63" t="s">
        <v>4278</v>
      </c>
      <c r="O1499" s="63"/>
    </row>
    <row r="1500" spans="1:15">
      <c r="A1500" s="99">
        <v>10174641</v>
      </c>
      <c r="B1500" s="63" t="s">
        <v>1931</v>
      </c>
      <c r="C1500" s="63" t="s">
        <v>107</v>
      </c>
      <c r="D1500" s="63" t="s">
        <v>2150</v>
      </c>
      <c r="E1500" s="63" t="s">
        <v>1950</v>
      </c>
      <c r="F1500" s="63" t="s">
        <v>13295</v>
      </c>
      <c r="G1500" s="63" t="s">
        <v>5528</v>
      </c>
      <c r="H1500" s="63"/>
      <c r="I1500" s="63" t="s">
        <v>13296</v>
      </c>
      <c r="J1500" s="63" t="s">
        <v>5525</v>
      </c>
      <c r="K1500" s="63" t="s">
        <v>4284</v>
      </c>
      <c r="L1500" s="63" t="s">
        <v>109</v>
      </c>
      <c r="M1500" s="63" t="s">
        <v>4281</v>
      </c>
      <c r="N1500" s="63" t="s">
        <v>4278</v>
      </c>
      <c r="O1500" s="63"/>
    </row>
    <row r="1501" spans="1:15">
      <c r="A1501" s="99">
        <v>10174642</v>
      </c>
      <c r="B1501" s="63" t="s">
        <v>5529</v>
      </c>
      <c r="C1501" s="63" t="s">
        <v>107</v>
      </c>
      <c r="D1501" s="63" t="s">
        <v>2150</v>
      </c>
      <c r="E1501" s="63" t="s">
        <v>5530</v>
      </c>
      <c r="F1501" s="63" t="s">
        <v>13295</v>
      </c>
      <c r="G1501" s="63" t="s">
        <v>5528</v>
      </c>
      <c r="H1501" s="63"/>
      <c r="I1501" s="63" t="s">
        <v>13296</v>
      </c>
      <c r="J1501" s="63" t="s">
        <v>5513</v>
      </c>
      <c r="K1501" s="63" t="s">
        <v>4284</v>
      </c>
      <c r="L1501" s="63" t="s">
        <v>109</v>
      </c>
      <c r="M1501" s="63" t="s">
        <v>4281</v>
      </c>
      <c r="N1501" s="63" t="s">
        <v>4278</v>
      </c>
      <c r="O1501" s="63"/>
    </row>
    <row r="1502" spans="1:15">
      <c r="A1502" s="99">
        <v>10174643</v>
      </c>
      <c r="B1502" s="63" t="s">
        <v>1931</v>
      </c>
      <c r="C1502" s="63" t="s">
        <v>107</v>
      </c>
      <c r="D1502" s="63" t="s">
        <v>2150</v>
      </c>
      <c r="E1502" s="63" t="s">
        <v>1952</v>
      </c>
      <c r="F1502" s="63" t="s">
        <v>13295</v>
      </c>
      <c r="G1502" s="63" t="s">
        <v>5528</v>
      </c>
      <c r="H1502" s="63"/>
      <c r="I1502" s="63" t="s">
        <v>13296</v>
      </c>
      <c r="J1502" s="63" t="s">
        <v>5525</v>
      </c>
      <c r="K1502" s="63" t="s">
        <v>4284</v>
      </c>
      <c r="L1502" s="63" t="s">
        <v>109</v>
      </c>
      <c r="M1502" s="63" t="s">
        <v>4281</v>
      </c>
      <c r="N1502" s="63" t="s">
        <v>4278</v>
      </c>
      <c r="O1502" s="63"/>
    </row>
    <row r="1503" spans="1:15">
      <c r="A1503" s="99">
        <v>10174644</v>
      </c>
      <c r="B1503" s="63" t="s">
        <v>1931</v>
      </c>
      <c r="C1503" s="63" t="s">
        <v>107</v>
      </c>
      <c r="D1503" s="63" t="s">
        <v>2150</v>
      </c>
      <c r="E1503" s="63" t="s">
        <v>1953</v>
      </c>
      <c r="F1503" s="63" t="s">
        <v>13295</v>
      </c>
      <c r="G1503" s="63" t="s">
        <v>5528</v>
      </c>
      <c r="H1503" s="63"/>
      <c r="I1503" s="63" t="s">
        <v>13296</v>
      </c>
      <c r="J1503" s="63" t="s">
        <v>5525</v>
      </c>
      <c r="K1503" s="63" t="s">
        <v>4284</v>
      </c>
      <c r="L1503" s="63" t="s">
        <v>109</v>
      </c>
      <c r="M1503" s="63" t="s">
        <v>4281</v>
      </c>
      <c r="N1503" s="63" t="s">
        <v>4278</v>
      </c>
      <c r="O1503" s="63"/>
    </row>
    <row r="1504" spans="1:15">
      <c r="A1504" s="99">
        <v>10174645</v>
      </c>
      <c r="B1504" s="63" t="s">
        <v>5529</v>
      </c>
      <c r="C1504" s="63" t="s">
        <v>107</v>
      </c>
      <c r="D1504" s="63" t="s">
        <v>2150</v>
      </c>
      <c r="E1504" s="63" t="s">
        <v>1954</v>
      </c>
      <c r="F1504" s="63" t="s">
        <v>13295</v>
      </c>
      <c r="G1504" s="63" t="s">
        <v>5528</v>
      </c>
      <c r="H1504" s="63"/>
      <c r="I1504" s="63" t="s">
        <v>13296</v>
      </c>
      <c r="J1504" s="63" t="s">
        <v>5513</v>
      </c>
      <c r="K1504" s="63" t="s">
        <v>4284</v>
      </c>
      <c r="L1504" s="63" t="s">
        <v>109</v>
      </c>
      <c r="M1504" s="63" t="s">
        <v>4281</v>
      </c>
      <c r="N1504" s="63" t="s">
        <v>4278</v>
      </c>
      <c r="O1504" s="63"/>
    </row>
    <row r="1505" spans="1:15">
      <c r="A1505" s="99">
        <v>10174646</v>
      </c>
      <c r="B1505" s="63" t="s">
        <v>5529</v>
      </c>
      <c r="C1505" s="63" t="s">
        <v>107</v>
      </c>
      <c r="D1505" s="63" t="s">
        <v>2150</v>
      </c>
      <c r="E1505" s="63" t="s">
        <v>5531</v>
      </c>
      <c r="F1505" s="63" t="s">
        <v>13295</v>
      </c>
      <c r="G1505" s="63" t="s">
        <v>5528</v>
      </c>
      <c r="H1505" s="63"/>
      <c r="I1505" s="63" t="s">
        <v>13296</v>
      </c>
      <c r="J1505" s="63" t="s">
        <v>5476</v>
      </c>
      <c r="K1505" s="63" t="s">
        <v>4284</v>
      </c>
      <c r="L1505" s="63" t="s">
        <v>109</v>
      </c>
      <c r="M1505" s="63" t="s">
        <v>4281</v>
      </c>
      <c r="N1505" s="63" t="s">
        <v>4278</v>
      </c>
      <c r="O1505" s="63"/>
    </row>
    <row r="1506" spans="1:15">
      <c r="A1506" s="99">
        <v>10174647</v>
      </c>
      <c r="B1506" s="63" t="s">
        <v>5962</v>
      </c>
      <c r="C1506" s="63" t="s">
        <v>107</v>
      </c>
      <c r="D1506" s="63" t="s">
        <v>2150</v>
      </c>
      <c r="E1506" s="63" t="s">
        <v>1958</v>
      </c>
      <c r="F1506" s="63" t="s">
        <v>13432</v>
      </c>
      <c r="G1506" s="63" t="s">
        <v>5528</v>
      </c>
      <c r="H1506" s="63"/>
      <c r="I1506" s="63" t="s">
        <v>13296</v>
      </c>
      <c r="J1506" s="63" t="s">
        <v>4425</v>
      </c>
      <c r="K1506" s="63" t="s">
        <v>4284</v>
      </c>
      <c r="L1506" s="63" t="s">
        <v>109</v>
      </c>
      <c r="M1506" s="63" t="s">
        <v>4281</v>
      </c>
      <c r="N1506" s="63" t="s">
        <v>4278</v>
      </c>
      <c r="O1506" s="63"/>
    </row>
    <row r="1507" spans="1:15">
      <c r="A1507" s="99">
        <v>10174648</v>
      </c>
      <c r="B1507" s="63" t="s">
        <v>1931</v>
      </c>
      <c r="C1507" s="63" t="s">
        <v>107</v>
      </c>
      <c r="D1507" s="63" t="s">
        <v>2150</v>
      </c>
      <c r="E1507" s="63" t="s">
        <v>1959</v>
      </c>
      <c r="F1507" s="63" t="s">
        <v>13295</v>
      </c>
      <c r="G1507" s="63" t="s">
        <v>5528</v>
      </c>
      <c r="H1507" s="63"/>
      <c r="I1507" s="63" t="s">
        <v>13296</v>
      </c>
      <c r="J1507" s="63" t="s">
        <v>5525</v>
      </c>
      <c r="K1507" s="63" t="s">
        <v>4284</v>
      </c>
      <c r="L1507" s="63" t="s">
        <v>109</v>
      </c>
      <c r="M1507" s="63" t="s">
        <v>4281</v>
      </c>
      <c r="N1507" s="63" t="s">
        <v>4278</v>
      </c>
      <c r="O1507" s="63"/>
    </row>
    <row r="1508" spans="1:15">
      <c r="A1508" s="99">
        <v>10174649</v>
      </c>
      <c r="B1508" s="63" t="s">
        <v>1931</v>
      </c>
      <c r="C1508" s="63" t="s">
        <v>107</v>
      </c>
      <c r="D1508" s="63" t="s">
        <v>2150</v>
      </c>
      <c r="E1508" s="63" t="s">
        <v>1960</v>
      </c>
      <c r="F1508" s="63" t="s">
        <v>13295</v>
      </c>
      <c r="G1508" s="63" t="s">
        <v>5528</v>
      </c>
      <c r="H1508" s="63"/>
      <c r="I1508" s="63" t="s">
        <v>13296</v>
      </c>
      <c r="J1508" s="63" t="s">
        <v>5525</v>
      </c>
      <c r="K1508" s="63" t="s">
        <v>4284</v>
      </c>
      <c r="L1508" s="63" t="s">
        <v>109</v>
      </c>
      <c r="M1508" s="63" t="s">
        <v>4281</v>
      </c>
      <c r="N1508" s="63" t="s">
        <v>4278</v>
      </c>
      <c r="O1508" s="63"/>
    </row>
    <row r="1509" spans="1:15">
      <c r="A1509" s="99">
        <v>10174650</v>
      </c>
      <c r="B1509" s="63" t="s">
        <v>1931</v>
      </c>
      <c r="C1509" s="63" t="s">
        <v>107</v>
      </c>
      <c r="D1509" s="63" t="s">
        <v>2150</v>
      </c>
      <c r="E1509" s="63" t="s">
        <v>1961</v>
      </c>
      <c r="F1509" s="63" t="s">
        <v>13295</v>
      </c>
      <c r="G1509" s="63" t="s">
        <v>5528</v>
      </c>
      <c r="H1509" s="63"/>
      <c r="I1509" s="63" t="s">
        <v>13296</v>
      </c>
      <c r="J1509" s="63" t="s">
        <v>5525</v>
      </c>
      <c r="K1509" s="63" t="s">
        <v>4284</v>
      </c>
      <c r="L1509" s="63" t="s">
        <v>109</v>
      </c>
      <c r="M1509" s="63" t="s">
        <v>4281</v>
      </c>
      <c r="N1509" s="63" t="s">
        <v>4278</v>
      </c>
      <c r="O1509" s="63"/>
    </row>
    <row r="1510" spans="1:15">
      <c r="A1510" s="99">
        <v>10174651</v>
      </c>
      <c r="B1510" s="63" t="s">
        <v>1931</v>
      </c>
      <c r="C1510" s="63" t="s">
        <v>107</v>
      </c>
      <c r="D1510" s="63" t="s">
        <v>2150</v>
      </c>
      <c r="E1510" s="63" t="s">
        <v>1962</v>
      </c>
      <c r="F1510" s="63" t="s">
        <v>13295</v>
      </c>
      <c r="G1510" s="63" t="s">
        <v>5528</v>
      </c>
      <c r="H1510" s="63"/>
      <c r="I1510" s="63" t="s">
        <v>13296</v>
      </c>
      <c r="J1510" s="63" t="s">
        <v>5525</v>
      </c>
      <c r="K1510" s="63" t="s">
        <v>4284</v>
      </c>
      <c r="L1510" s="63" t="s">
        <v>9179</v>
      </c>
      <c r="M1510" s="63" t="s">
        <v>4281</v>
      </c>
      <c r="N1510" s="63" t="s">
        <v>4278</v>
      </c>
      <c r="O1510" s="63"/>
    </row>
    <row r="1511" spans="1:15">
      <c r="A1511" s="99">
        <v>10174652</v>
      </c>
      <c r="B1511" s="63" t="s">
        <v>1931</v>
      </c>
      <c r="C1511" s="63" t="s">
        <v>107</v>
      </c>
      <c r="D1511" s="63" t="s">
        <v>2150</v>
      </c>
      <c r="E1511" s="63" t="s">
        <v>1963</v>
      </c>
      <c r="F1511" s="63" t="s">
        <v>13295</v>
      </c>
      <c r="G1511" s="63" t="s">
        <v>5528</v>
      </c>
      <c r="H1511" s="63"/>
      <c r="I1511" s="63" t="s">
        <v>13296</v>
      </c>
      <c r="J1511" s="63" t="s">
        <v>5525</v>
      </c>
      <c r="K1511" s="63" t="s">
        <v>4284</v>
      </c>
      <c r="L1511" s="63" t="s">
        <v>109</v>
      </c>
      <c r="M1511" s="63" t="s">
        <v>4281</v>
      </c>
      <c r="N1511" s="63" t="s">
        <v>4278</v>
      </c>
      <c r="O1511" s="63"/>
    </row>
    <row r="1512" spans="1:15">
      <c r="A1512" s="99">
        <v>10174656</v>
      </c>
      <c r="B1512" s="63" t="s">
        <v>7273</v>
      </c>
      <c r="C1512" s="63" t="s">
        <v>2956</v>
      </c>
      <c r="D1512" s="63" t="s">
        <v>4411</v>
      </c>
      <c r="E1512" s="63" t="s">
        <v>7274</v>
      </c>
      <c r="F1512" s="63" t="s">
        <v>14447</v>
      </c>
      <c r="G1512" s="63" t="s">
        <v>7275</v>
      </c>
      <c r="H1512" s="63"/>
      <c r="I1512" s="63" t="s">
        <v>6580</v>
      </c>
      <c r="J1512" s="63" t="s">
        <v>6896</v>
      </c>
      <c r="K1512" s="63" t="s">
        <v>4733</v>
      </c>
      <c r="L1512" s="63" t="s">
        <v>110</v>
      </c>
      <c r="M1512" s="63" t="s">
        <v>4301</v>
      </c>
      <c r="N1512" s="63" t="s">
        <v>4278</v>
      </c>
      <c r="O1512" s="63"/>
    </row>
    <row r="1513" spans="1:15">
      <c r="A1513" s="99">
        <v>10174665</v>
      </c>
      <c r="B1513" s="63" t="s">
        <v>1785</v>
      </c>
      <c r="C1513" s="63" t="s">
        <v>101</v>
      </c>
      <c r="D1513" s="63" t="s">
        <v>1878</v>
      </c>
      <c r="E1513" s="63" t="s">
        <v>6581</v>
      </c>
      <c r="F1513" s="63" t="s">
        <v>13828</v>
      </c>
      <c r="G1513" s="63" t="s">
        <v>6579</v>
      </c>
      <c r="H1513" s="63"/>
      <c r="I1513" s="63" t="s">
        <v>13829</v>
      </c>
      <c r="J1513" s="63" t="s">
        <v>6580</v>
      </c>
      <c r="K1513" s="63" t="s">
        <v>4284</v>
      </c>
      <c r="L1513" s="63" t="s">
        <v>4524</v>
      </c>
      <c r="M1513" s="63" t="s">
        <v>4417</v>
      </c>
      <c r="N1513" s="63" t="s">
        <v>4278</v>
      </c>
      <c r="O1513" s="63"/>
    </row>
    <row r="1514" spans="1:15">
      <c r="A1514" s="99">
        <v>10174681</v>
      </c>
      <c r="B1514" s="63" t="s">
        <v>1899</v>
      </c>
      <c r="C1514" s="63" t="s">
        <v>101</v>
      </c>
      <c r="D1514" s="63" t="s">
        <v>1888</v>
      </c>
      <c r="E1514" s="63" t="s">
        <v>1968</v>
      </c>
      <c r="F1514" s="63" t="s">
        <v>14152</v>
      </c>
      <c r="G1514" s="63" t="s">
        <v>6898</v>
      </c>
      <c r="H1514" s="63"/>
      <c r="I1514" s="63" t="s">
        <v>13296</v>
      </c>
      <c r="J1514" s="63" t="s">
        <v>6895</v>
      </c>
      <c r="K1514" s="63" t="s">
        <v>4284</v>
      </c>
      <c r="L1514" s="63" t="s">
        <v>4553</v>
      </c>
      <c r="M1514" s="63" t="s">
        <v>4554</v>
      </c>
      <c r="N1514" s="63" t="s">
        <v>4278</v>
      </c>
      <c r="O1514" s="63"/>
    </row>
    <row r="1515" spans="1:15">
      <c r="A1515" s="99">
        <v>10174770</v>
      </c>
      <c r="B1515" s="63" t="s">
        <v>1899</v>
      </c>
      <c r="C1515" s="63" t="s">
        <v>101</v>
      </c>
      <c r="D1515" s="63" t="s">
        <v>1888</v>
      </c>
      <c r="E1515" s="63" t="s">
        <v>1969</v>
      </c>
      <c r="F1515" s="63" t="s">
        <v>14153</v>
      </c>
      <c r="G1515" s="63" t="s">
        <v>6899</v>
      </c>
      <c r="H1515" s="63"/>
      <c r="I1515" s="63" t="s">
        <v>5525</v>
      </c>
      <c r="J1515" s="63"/>
      <c r="K1515" s="63" t="s">
        <v>4284</v>
      </c>
      <c r="L1515" s="63" t="s">
        <v>4468</v>
      </c>
      <c r="M1515" s="63" t="s">
        <v>13832</v>
      </c>
      <c r="N1515" s="63" t="s">
        <v>4363</v>
      </c>
      <c r="O1515" s="63"/>
    </row>
    <row r="1516" spans="1:15">
      <c r="A1516" s="99">
        <v>10174773</v>
      </c>
      <c r="B1516" s="63" t="s">
        <v>1899</v>
      </c>
      <c r="C1516" s="63" t="s">
        <v>101</v>
      </c>
      <c r="D1516" s="63" t="s">
        <v>1888</v>
      </c>
      <c r="E1516" s="63" t="s">
        <v>14154</v>
      </c>
      <c r="F1516" s="63" t="s">
        <v>14153</v>
      </c>
      <c r="G1516" s="63" t="s">
        <v>6899</v>
      </c>
      <c r="H1516" s="63"/>
      <c r="I1516" s="63" t="s">
        <v>5525</v>
      </c>
      <c r="J1516" s="63"/>
      <c r="K1516" s="63" t="s">
        <v>12672</v>
      </c>
      <c r="L1516" s="63" t="s">
        <v>12672</v>
      </c>
      <c r="M1516" s="63" t="s">
        <v>12673</v>
      </c>
      <c r="N1516" s="63" t="s">
        <v>4363</v>
      </c>
      <c r="O1516" s="63"/>
    </row>
    <row r="1517" spans="1:15">
      <c r="A1517" s="99">
        <v>10174782</v>
      </c>
      <c r="B1517" s="63" t="s">
        <v>6569</v>
      </c>
      <c r="C1517" s="63" t="s">
        <v>101</v>
      </c>
      <c r="D1517" s="63" t="s">
        <v>1525</v>
      </c>
      <c r="E1517" s="63"/>
      <c r="F1517" s="63" t="s">
        <v>1767</v>
      </c>
      <c r="G1517" s="63" t="s">
        <v>6571</v>
      </c>
      <c r="H1517" s="63"/>
      <c r="I1517" s="63" t="s">
        <v>14018</v>
      </c>
      <c r="J1517" s="63"/>
      <c r="K1517" s="63" t="s">
        <v>12672</v>
      </c>
      <c r="L1517" s="63" t="s">
        <v>12672</v>
      </c>
      <c r="M1517" s="63" t="s">
        <v>12673</v>
      </c>
      <c r="N1517" s="63" t="s">
        <v>4363</v>
      </c>
      <c r="O1517" s="63"/>
    </row>
    <row r="1518" spans="1:15">
      <c r="A1518" s="99">
        <v>10174783</v>
      </c>
      <c r="B1518" s="63" t="s">
        <v>6569</v>
      </c>
      <c r="C1518" s="63" t="s">
        <v>101</v>
      </c>
      <c r="D1518" s="63" t="s">
        <v>1525</v>
      </c>
      <c r="E1518" s="63"/>
      <c r="F1518" s="63" t="s">
        <v>1764</v>
      </c>
      <c r="G1518" s="63" t="s">
        <v>6873</v>
      </c>
      <c r="H1518" s="63"/>
      <c r="I1518" s="63" t="s">
        <v>14019</v>
      </c>
      <c r="J1518" s="63"/>
      <c r="K1518" s="63" t="s">
        <v>12672</v>
      </c>
      <c r="L1518" s="63" t="s">
        <v>12672</v>
      </c>
      <c r="M1518" s="63" t="s">
        <v>12673</v>
      </c>
      <c r="N1518" s="63" t="s">
        <v>4363</v>
      </c>
      <c r="O1518" s="63"/>
    </row>
    <row r="1519" spans="1:15">
      <c r="A1519" s="99">
        <v>10174784</v>
      </c>
      <c r="B1519" s="63" t="s">
        <v>6569</v>
      </c>
      <c r="C1519" s="63" t="s">
        <v>101</v>
      </c>
      <c r="D1519" s="63" t="s">
        <v>1525</v>
      </c>
      <c r="E1519" s="63"/>
      <c r="F1519" s="63" t="s">
        <v>1764</v>
      </c>
      <c r="G1519" s="63" t="s">
        <v>6873</v>
      </c>
      <c r="H1519" s="63"/>
      <c r="I1519" s="63" t="s">
        <v>14019</v>
      </c>
      <c r="J1519" s="63"/>
      <c r="K1519" s="63" t="s">
        <v>12672</v>
      </c>
      <c r="L1519" s="63" t="s">
        <v>12672</v>
      </c>
      <c r="M1519" s="63" t="s">
        <v>12673</v>
      </c>
      <c r="N1519" s="63" t="s">
        <v>4363</v>
      </c>
      <c r="O1519" s="63"/>
    </row>
    <row r="1520" spans="1:15">
      <c r="A1520" s="99">
        <v>10174788</v>
      </c>
      <c r="B1520" s="63" t="s">
        <v>6569</v>
      </c>
      <c r="C1520" s="63" t="s">
        <v>101</v>
      </c>
      <c r="D1520" s="63" t="s">
        <v>1525</v>
      </c>
      <c r="E1520" s="63" t="s">
        <v>14027</v>
      </c>
      <c r="F1520" s="63" t="s">
        <v>1972</v>
      </c>
      <c r="G1520" s="63" t="s">
        <v>14028</v>
      </c>
      <c r="H1520" s="63"/>
      <c r="I1520" s="63" t="s">
        <v>14029</v>
      </c>
      <c r="J1520" s="63"/>
      <c r="K1520" s="63" t="s">
        <v>12672</v>
      </c>
      <c r="L1520" s="63" t="s">
        <v>12672</v>
      </c>
      <c r="M1520" s="63" t="s">
        <v>12673</v>
      </c>
      <c r="N1520" s="63" t="s">
        <v>4363</v>
      </c>
      <c r="O1520" s="63"/>
    </row>
    <row r="1521" spans="1:15">
      <c r="A1521" s="99">
        <v>10174789</v>
      </c>
      <c r="B1521" s="63" t="s">
        <v>6569</v>
      </c>
      <c r="C1521" s="63" t="s">
        <v>101</v>
      </c>
      <c r="D1521" s="63" t="s">
        <v>1525</v>
      </c>
      <c r="E1521" s="63" t="s">
        <v>14030</v>
      </c>
      <c r="F1521" s="63" t="s">
        <v>1972</v>
      </c>
      <c r="G1521" s="63" t="s">
        <v>14028</v>
      </c>
      <c r="H1521" s="63"/>
      <c r="I1521" s="63" t="s">
        <v>14029</v>
      </c>
      <c r="J1521" s="63"/>
      <c r="K1521" s="63" t="s">
        <v>12672</v>
      </c>
      <c r="L1521" s="63" t="s">
        <v>12672</v>
      </c>
      <c r="M1521" s="63" t="s">
        <v>12673</v>
      </c>
      <c r="N1521" s="63" t="s">
        <v>4363</v>
      </c>
      <c r="O1521" s="63"/>
    </row>
    <row r="1522" spans="1:15">
      <c r="A1522" s="99">
        <v>10174790</v>
      </c>
      <c r="B1522" s="63" t="s">
        <v>6569</v>
      </c>
      <c r="C1522" s="63" t="s">
        <v>101</v>
      </c>
      <c r="D1522" s="63" t="s">
        <v>1525</v>
      </c>
      <c r="E1522" s="63" t="s">
        <v>14031</v>
      </c>
      <c r="F1522" s="63" t="s">
        <v>1972</v>
      </c>
      <c r="G1522" s="63" t="s">
        <v>14028</v>
      </c>
      <c r="H1522" s="63"/>
      <c r="I1522" s="63" t="s">
        <v>14029</v>
      </c>
      <c r="J1522" s="63"/>
      <c r="K1522" s="63" t="s">
        <v>12672</v>
      </c>
      <c r="L1522" s="63" t="s">
        <v>12672</v>
      </c>
      <c r="M1522" s="63" t="s">
        <v>12673</v>
      </c>
      <c r="N1522" s="63" t="s">
        <v>4363</v>
      </c>
      <c r="O1522" s="63"/>
    </row>
    <row r="1523" spans="1:15">
      <c r="A1523" s="99">
        <v>10174792</v>
      </c>
      <c r="B1523" s="63" t="s">
        <v>6569</v>
      </c>
      <c r="C1523" s="63" t="s">
        <v>101</v>
      </c>
      <c r="D1523" s="63" t="s">
        <v>1525</v>
      </c>
      <c r="E1523" s="63"/>
      <c r="F1523" s="63" t="s">
        <v>1764</v>
      </c>
      <c r="G1523" s="63" t="s">
        <v>6873</v>
      </c>
      <c r="H1523" s="63"/>
      <c r="I1523" s="63" t="s">
        <v>14019</v>
      </c>
      <c r="J1523" s="63"/>
      <c r="K1523" s="63" t="s">
        <v>12672</v>
      </c>
      <c r="L1523" s="63" t="s">
        <v>12672</v>
      </c>
      <c r="M1523" s="63" t="s">
        <v>12673</v>
      </c>
      <c r="N1523" s="63" t="s">
        <v>4363</v>
      </c>
      <c r="O1523" s="63"/>
    </row>
    <row r="1524" spans="1:15">
      <c r="A1524" s="99">
        <v>10174793</v>
      </c>
      <c r="B1524" s="63" t="s">
        <v>6569</v>
      </c>
      <c r="C1524" s="63" t="s">
        <v>101</v>
      </c>
      <c r="D1524" s="63" t="s">
        <v>1525</v>
      </c>
      <c r="E1524" s="63"/>
      <c r="F1524" s="63" t="s">
        <v>1764</v>
      </c>
      <c r="G1524" s="63" t="s">
        <v>6873</v>
      </c>
      <c r="H1524" s="63"/>
      <c r="I1524" s="63" t="s">
        <v>14019</v>
      </c>
      <c r="J1524" s="63"/>
      <c r="K1524" s="63" t="s">
        <v>12672</v>
      </c>
      <c r="L1524" s="63" t="s">
        <v>12672</v>
      </c>
      <c r="M1524" s="63" t="s">
        <v>12673</v>
      </c>
      <c r="N1524" s="63" t="s">
        <v>4363</v>
      </c>
      <c r="O1524" s="63"/>
    </row>
    <row r="1525" spans="1:15">
      <c r="A1525" s="99">
        <v>10174794</v>
      </c>
      <c r="B1525" s="63" t="s">
        <v>6569</v>
      </c>
      <c r="C1525" s="63" t="s">
        <v>101</v>
      </c>
      <c r="D1525" s="63" t="s">
        <v>1525</v>
      </c>
      <c r="E1525" s="63" t="s">
        <v>14032</v>
      </c>
      <c r="F1525" s="63" t="s">
        <v>1972</v>
      </c>
      <c r="G1525" s="63" t="s">
        <v>14028</v>
      </c>
      <c r="H1525" s="63"/>
      <c r="I1525" s="63" t="s">
        <v>14029</v>
      </c>
      <c r="J1525" s="63"/>
      <c r="K1525" s="63" t="s">
        <v>12672</v>
      </c>
      <c r="L1525" s="63" t="s">
        <v>12672</v>
      </c>
      <c r="M1525" s="63" t="s">
        <v>12673</v>
      </c>
      <c r="N1525" s="63" t="s">
        <v>4363</v>
      </c>
      <c r="O1525" s="63"/>
    </row>
    <row r="1526" spans="1:15">
      <c r="A1526" s="99">
        <v>10174795</v>
      </c>
      <c r="B1526" s="63" t="s">
        <v>6569</v>
      </c>
      <c r="C1526" s="63" t="s">
        <v>101</v>
      </c>
      <c r="D1526" s="63" t="s">
        <v>1525</v>
      </c>
      <c r="E1526" s="63" t="s">
        <v>14033</v>
      </c>
      <c r="F1526" s="63" t="s">
        <v>1972</v>
      </c>
      <c r="G1526" s="63" t="s">
        <v>14028</v>
      </c>
      <c r="H1526" s="63"/>
      <c r="I1526" s="63" t="s">
        <v>14029</v>
      </c>
      <c r="J1526" s="63"/>
      <c r="K1526" s="63" t="s">
        <v>12672</v>
      </c>
      <c r="L1526" s="63" t="s">
        <v>12672</v>
      </c>
      <c r="M1526" s="63" t="s">
        <v>12673</v>
      </c>
      <c r="N1526" s="63" t="s">
        <v>4363</v>
      </c>
      <c r="O1526" s="63"/>
    </row>
    <row r="1527" spans="1:15">
      <c r="A1527" s="99">
        <v>10174797</v>
      </c>
      <c r="B1527" s="63" t="s">
        <v>6569</v>
      </c>
      <c r="C1527" s="63" t="s">
        <v>101</v>
      </c>
      <c r="D1527" s="63" t="s">
        <v>1525</v>
      </c>
      <c r="E1527" s="63"/>
      <c r="F1527" s="63" t="s">
        <v>1764</v>
      </c>
      <c r="G1527" s="63" t="s">
        <v>6873</v>
      </c>
      <c r="H1527" s="63"/>
      <c r="I1527" s="63" t="s">
        <v>14019</v>
      </c>
      <c r="J1527" s="63"/>
      <c r="K1527" s="63" t="s">
        <v>12672</v>
      </c>
      <c r="L1527" s="63" t="s">
        <v>12672</v>
      </c>
      <c r="M1527" s="63" t="s">
        <v>12673</v>
      </c>
      <c r="N1527" s="63" t="s">
        <v>4363</v>
      </c>
      <c r="O1527" s="63"/>
    </row>
    <row r="1528" spans="1:15">
      <c r="A1528" s="99">
        <v>10174812</v>
      </c>
      <c r="B1528" s="63" t="s">
        <v>5532</v>
      </c>
      <c r="C1528" s="63" t="s">
        <v>107</v>
      </c>
      <c r="D1528" s="63" t="s">
        <v>583</v>
      </c>
      <c r="E1528" s="63" t="s">
        <v>5533</v>
      </c>
      <c r="F1528" s="63" t="s">
        <v>13297</v>
      </c>
      <c r="G1528" s="63" t="s">
        <v>5534</v>
      </c>
      <c r="H1528" s="63" t="s">
        <v>3800</v>
      </c>
      <c r="I1528" s="63" t="s">
        <v>13298</v>
      </c>
      <c r="J1528" s="63"/>
      <c r="K1528" s="63" t="s">
        <v>4284</v>
      </c>
      <c r="L1528" s="63" t="s">
        <v>109</v>
      </c>
      <c r="M1528" s="63" t="s">
        <v>4281</v>
      </c>
      <c r="N1528" s="63" t="s">
        <v>4278</v>
      </c>
      <c r="O1528" s="63"/>
    </row>
    <row r="1529" spans="1:15">
      <c r="A1529" s="99">
        <v>10174816</v>
      </c>
      <c r="B1529" s="63" t="s">
        <v>1978</v>
      </c>
      <c r="C1529" s="63" t="s">
        <v>101</v>
      </c>
      <c r="D1529" s="63" t="s">
        <v>6512</v>
      </c>
      <c r="E1529" s="63" t="s">
        <v>1979</v>
      </c>
      <c r="F1529" s="63" t="s">
        <v>13830</v>
      </c>
      <c r="G1529" s="63" t="s">
        <v>6583</v>
      </c>
      <c r="H1529" s="63"/>
      <c r="I1529" s="63" t="s">
        <v>4574</v>
      </c>
      <c r="J1529" s="63" t="s">
        <v>6582</v>
      </c>
      <c r="K1529" s="63" t="s">
        <v>4284</v>
      </c>
      <c r="L1529" s="63" t="s">
        <v>4581</v>
      </c>
      <c r="M1529" s="63" t="s">
        <v>6584</v>
      </c>
      <c r="N1529" s="63" t="s">
        <v>4278</v>
      </c>
      <c r="O1529" s="63"/>
    </row>
    <row r="1530" spans="1:15">
      <c r="A1530" s="99">
        <v>10174899</v>
      </c>
      <c r="B1530" s="63" t="s">
        <v>4942</v>
      </c>
      <c r="C1530" s="63" t="s">
        <v>107</v>
      </c>
      <c r="D1530" s="63" t="s">
        <v>5535</v>
      </c>
      <c r="E1530" s="63" t="s">
        <v>1974</v>
      </c>
      <c r="F1530" s="63" t="s">
        <v>13030</v>
      </c>
      <c r="G1530" s="63" t="s">
        <v>4941</v>
      </c>
      <c r="H1530" s="63"/>
      <c r="I1530" s="63" t="s">
        <v>13031</v>
      </c>
      <c r="J1530" s="63" t="s">
        <v>4748</v>
      </c>
      <c r="K1530" s="63" t="s">
        <v>4284</v>
      </c>
      <c r="L1530" s="63" t="s">
        <v>4299</v>
      </c>
      <c r="M1530" s="63" t="s">
        <v>4281</v>
      </c>
      <c r="N1530" s="63" t="s">
        <v>4278</v>
      </c>
      <c r="O1530" s="63"/>
    </row>
    <row r="1531" spans="1:15">
      <c r="A1531" s="99">
        <v>10174916</v>
      </c>
      <c r="B1531" s="63" t="s">
        <v>5536</v>
      </c>
      <c r="C1531" s="63" t="s">
        <v>107</v>
      </c>
      <c r="D1531" s="63" t="s">
        <v>5535</v>
      </c>
      <c r="E1531" s="63" t="s">
        <v>1981</v>
      </c>
      <c r="F1531" s="63" t="s">
        <v>13299</v>
      </c>
      <c r="G1531" s="63" t="s">
        <v>4941</v>
      </c>
      <c r="H1531" s="63" t="s">
        <v>3800</v>
      </c>
      <c r="I1531" s="63" t="s">
        <v>13031</v>
      </c>
      <c r="J1531" s="63"/>
      <c r="K1531" s="63" t="s">
        <v>4284</v>
      </c>
      <c r="L1531" s="63" t="s">
        <v>4313</v>
      </c>
      <c r="M1531" s="63" t="s">
        <v>4281</v>
      </c>
      <c r="N1531" s="63" t="s">
        <v>4278</v>
      </c>
      <c r="O1531" s="63"/>
    </row>
    <row r="1532" spans="1:15">
      <c r="A1532" s="99">
        <v>10174917</v>
      </c>
      <c r="B1532" s="63" t="s">
        <v>5536</v>
      </c>
      <c r="C1532" s="63" t="s">
        <v>107</v>
      </c>
      <c r="D1532" s="63" t="s">
        <v>5535</v>
      </c>
      <c r="E1532" s="63" t="s">
        <v>1981</v>
      </c>
      <c r="F1532" s="63" t="s">
        <v>13030</v>
      </c>
      <c r="G1532" s="63" t="s">
        <v>4941</v>
      </c>
      <c r="H1532" s="63" t="s">
        <v>3800</v>
      </c>
      <c r="I1532" s="63" t="s">
        <v>13031</v>
      </c>
      <c r="J1532" s="63"/>
      <c r="K1532" s="63" t="s">
        <v>4284</v>
      </c>
      <c r="L1532" s="63" t="s">
        <v>4313</v>
      </c>
      <c r="M1532" s="63" t="s">
        <v>4281</v>
      </c>
      <c r="N1532" s="63" t="s">
        <v>4278</v>
      </c>
      <c r="O1532" s="63"/>
    </row>
    <row r="1533" spans="1:15">
      <c r="A1533" s="99">
        <v>10174918</v>
      </c>
      <c r="B1533" s="63" t="s">
        <v>4940</v>
      </c>
      <c r="C1533" s="63" t="s">
        <v>107</v>
      </c>
      <c r="D1533" s="63" t="s">
        <v>5535</v>
      </c>
      <c r="E1533" s="63" t="s">
        <v>1982</v>
      </c>
      <c r="F1533" s="63" t="s">
        <v>13299</v>
      </c>
      <c r="G1533" s="63" t="s">
        <v>4941</v>
      </c>
      <c r="H1533" s="63" t="s">
        <v>3800</v>
      </c>
      <c r="I1533" s="63" t="s">
        <v>13031</v>
      </c>
      <c r="J1533" s="63"/>
      <c r="K1533" s="63" t="s">
        <v>4709</v>
      </c>
      <c r="L1533" s="63" t="s">
        <v>110</v>
      </c>
      <c r="M1533" s="63" t="s">
        <v>4281</v>
      </c>
      <c r="N1533" s="63" t="s">
        <v>4278</v>
      </c>
      <c r="O1533" s="63"/>
    </row>
    <row r="1534" spans="1:15">
      <c r="A1534" s="99">
        <v>10174919</v>
      </c>
      <c r="B1534" s="63" t="s">
        <v>4940</v>
      </c>
      <c r="C1534" s="63" t="s">
        <v>107</v>
      </c>
      <c r="D1534" s="63" t="s">
        <v>1983</v>
      </c>
      <c r="E1534" s="63" t="s">
        <v>1982</v>
      </c>
      <c r="F1534" s="63" t="s">
        <v>13030</v>
      </c>
      <c r="G1534" s="63" t="s">
        <v>4941</v>
      </c>
      <c r="H1534" s="63" t="s">
        <v>3800</v>
      </c>
      <c r="I1534" s="63" t="s">
        <v>13031</v>
      </c>
      <c r="J1534" s="63" t="s">
        <v>4635</v>
      </c>
      <c r="K1534" s="63" t="s">
        <v>4709</v>
      </c>
      <c r="L1534" s="63" t="s">
        <v>272</v>
      </c>
      <c r="M1534" s="63" t="s">
        <v>4281</v>
      </c>
      <c r="N1534" s="63" t="s">
        <v>4278</v>
      </c>
      <c r="O1534" s="63"/>
    </row>
    <row r="1535" spans="1:15">
      <c r="A1535" s="99">
        <v>10174920</v>
      </c>
      <c r="B1535" s="63" t="s">
        <v>9272</v>
      </c>
      <c r="C1535" s="63" t="s">
        <v>107</v>
      </c>
      <c r="D1535" s="63" t="s">
        <v>5535</v>
      </c>
      <c r="E1535" s="63" t="s">
        <v>5537</v>
      </c>
      <c r="F1535" s="63" t="s">
        <v>13030</v>
      </c>
      <c r="G1535" s="63" t="s">
        <v>4941</v>
      </c>
      <c r="H1535" s="63"/>
      <c r="I1535" s="63" t="s">
        <v>13031</v>
      </c>
      <c r="J1535" s="63" t="s">
        <v>5950</v>
      </c>
      <c r="K1535" s="63" t="s">
        <v>4284</v>
      </c>
      <c r="L1535" s="63" t="s">
        <v>4299</v>
      </c>
      <c r="M1535" s="63" t="s">
        <v>4281</v>
      </c>
      <c r="N1535" s="63" t="s">
        <v>4278</v>
      </c>
      <c r="O1535" s="63"/>
    </row>
    <row r="1536" spans="1:15">
      <c r="A1536" s="99">
        <v>10174921</v>
      </c>
      <c r="B1536" s="63" t="s">
        <v>4940</v>
      </c>
      <c r="C1536" s="63" t="s">
        <v>107</v>
      </c>
      <c r="D1536" s="63" t="s">
        <v>1983</v>
      </c>
      <c r="E1536" s="63" t="s">
        <v>1984</v>
      </c>
      <c r="F1536" s="63" t="s">
        <v>13030</v>
      </c>
      <c r="G1536" s="63" t="s">
        <v>4941</v>
      </c>
      <c r="H1536" s="63" t="s">
        <v>3800</v>
      </c>
      <c r="I1536" s="63" t="s">
        <v>13031</v>
      </c>
      <c r="J1536" s="63" t="s">
        <v>4635</v>
      </c>
      <c r="K1536" s="63" t="s">
        <v>4709</v>
      </c>
      <c r="L1536" s="63" t="s">
        <v>110</v>
      </c>
      <c r="M1536" s="63" t="s">
        <v>4281</v>
      </c>
      <c r="N1536" s="63" t="s">
        <v>4278</v>
      </c>
      <c r="O1536" s="63"/>
    </row>
    <row r="1537" spans="1:15">
      <c r="A1537" s="99">
        <v>10174922</v>
      </c>
      <c r="B1537" s="63" t="s">
        <v>1985</v>
      </c>
      <c r="C1537" s="63" t="s">
        <v>12853</v>
      </c>
      <c r="D1537" s="63" t="s">
        <v>4736</v>
      </c>
      <c r="E1537" s="63" t="s">
        <v>1986</v>
      </c>
      <c r="F1537" s="63" t="s">
        <v>12854</v>
      </c>
      <c r="G1537" s="63" t="s">
        <v>4737</v>
      </c>
      <c r="H1537" s="63"/>
      <c r="I1537" s="63" t="s">
        <v>12855</v>
      </c>
      <c r="J1537" s="63" t="s">
        <v>4353</v>
      </c>
      <c r="K1537" s="63" t="s">
        <v>4284</v>
      </c>
      <c r="L1537" s="63" t="s">
        <v>4299</v>
      </c>
      <c r="M1537" s="63" t="s">
        <v>4281</v>
      </c>
      <c r="N1537" s="63" t="s">
        <v>4278</v>
      </c>
      <c r="O1537" s="63"/>
    </row>
    <row r="1538" spans="1:15">
      <c r="A1538" s="99">
        <v>10174923</v>
      </c>
      <c r="B1538" s="63" t="s">
        <v>1985</v>
      </c>
      <c r="C1538" s="63" t="s">
        <v>12853</v>
      </c>
      <c r="D1538" s="63" t="s">
        <v>4736</v>
      </c>
      <c r="E1538" s="63" t="s">
        <v>1988</v>
      </c>
      <c r="F1538" s="63" t="s">
        <v>12854</v>
      </c>
      <c r="G1538" s="63" t="s">
        <v>4737</v>
      </c>
      <c r="H1538" s="63"/>
      <c r="I1538" s="63" t="s">
        <v>12855</v>
      </c>
      <c r="J1538" s="63" t="s">
        <v>4738</v>
      </c>
      <c r="K1538" s="63" t="s">
        <v>4284</v>
      </c>
      <c r="L1538" s="63" t="s">
        <v>4299</v>
      </c>
      <c r="M1538" s="63" t="s">
        <v>4281</v>
      </c>
      <c r="N1538" s="63" t="s">
        <v>4278</v>
      </c>
      <c r="O1538" s="63"/>
    </row>
    <row r="1539" spans="1:15">
      <c r="A1539" s="99">
        <v>10174927</v>
      </c>
      <c r="B1539" s="63" t="s">
        <v>1989</v>
      </c>
      <c r="C1539" s="63" t="s">
        <v>4283</v>
      </c>
      <c r="D1539" s="63" t="s">
        <v>4283</v>
      </c>
      <c r="E1539" s="63"/>
      <c r="F1539" s="63"/>
      <c r="G1539" s="63" t="s">
        <v>4573</v>
      </c>
      <c r="H1539" s="63"/>
      <c r="I1539" s="63" t="s">
        <v>12705</v>
      </c>
      <c r="J1539" s="63" t="s">
        <v>4574</v>
      </c>
      <c r="K1539" s="63" t="s">
        <v>4284</v>
      </c>
      <c r="L1539" s="63" t="s">
        <v>4299</v>
      </c>
      <c r="M1539" s="63" t="s">
        <v>4281</v>
      </c>
      <c r="N1539" s="63" t="s">
        <v>4278</v>
      </c>
      <c r="O1539" s="63"/>
    </row>
    <row r="1540" spans="1:15">
      <c r="A1540" s="99">
        <v>10174928</v>
      </c>
      <c r="B1540" s="63" t="s">
        <v>1991</v>
      </c>
      <c r="C1540" s="63" t="s">
        <v>4283</v>
      </c>
      <c r="D1540" s="63" t="s">
        <v>4283</v>
      </c>
      <c r="E1540" s="63"/>
      <c r="F1540" s="63"/>
      <c r="G1540" s="63" t="s">
        <v>7508</v>
      </c>
      <c r="H1540" s="63"/>
      <c r="I1540" s="63" t="s">
        <v>12706</v>
      </c>
      <c r="J1540" s="63" t="s">
        <v>6900</v>
      </c>
      <c r="K1540" s="63" t="s">
        <v>4284</v>
      </c>
      <c r="L1540" s="63" t="s">
        <v>4382</v>
      </c>
      <c r="M1540" s="63" t="s">
        <v>4383</v>
      </c>
      <c r="N1540" s="63" t="s">
        <v>4278</v>
      </c>
      <c r="O1540" s="63"/>
    </row>
    <row r="1541" spans="1:15">
      <c r="A1541" s="99">
        <v>10174952</v>
      </c>
      <c r="B1541" s="63" t="s">
        <v>9272</v>
      </c>
      <c r="C1541" s="63" t="s">
        <v>107</v>
      </c>
      <c r="D1541" s="63" t="s">
        <v>5535</v>
      </c>
      <c r="E1541" s="63" t="s">
        <v>1994</v>
      </c>
      <c r="F1541" s="63" t="s">
        <v>13030</v>
      </c>
      <c r="G1541" s="63" t="s">
        <v>4941</v>
      </c>
      <c r="H1541" s="63" t="s">
        <v>3800</v>
      </c>
      <c r="I1541" s="63" t="s">
        <v>13031</v>
      </c>
      <c r="J1541" s="63" t="s">
        <v>5950</v>
      </c>
      <c r="K1541" s="63" t="s">
        <v>4284</v>
      </c>
      <c r="L1541" s="63" t="s">
        <v>4313</v>
      </c>
      <c r="M1541" s="63" t="s">
        <v>4281</v>
      </c>
      <c r="N1541" s="63" t="s">
        <v>4278</v>
      </c>
      <c r="O1541" s="63"/>
    </row>
    <row r="1542" spans="1:15">
      <c r="A1542" s="99">
        <v>10174953</v>
      </c>
      <c r="B1542" s="63" t="s">
        <v>4942</v>
      </c>
      <c r="C1542" s="63" t="s">
        <v>107</v>
      </c>
      <c r="D1542" s="63" t="s">
        <v>1983</v>
      </c>
      <c r="E1542" s="63" t="s">
        <v>1995</v>
      </c>
      <c r="F1542" s="63" t="s">
        <v>13030</v>
      </c>
      <c r="G1542" s="63" t="s">
        <v>4941</v>
      </c>
      <c r="H1542" s="63" t="s">
        <v>3800</v>
      </c>
      <c r="I1542" s="63" t="s">
        <v>13031</v>
      </c>
      <c r="J1542" s="63" t="s">
        <v>4635</v>
      </c>
      <c r="K1542" s="63" t="s">
        <v>4709</v>
      </c>
      <c r="L1542" s="63" t="s">
        <v>110</v>
      </c>
      <c r="M1542" s="63" t="s">
        <v>4281</v>
      </c>
      <c r="N1542" s="63" t="s">
        <v>4278</v>
      </c>
      <c r="O1542" s="63"/>
    </row>
    <row r="1543" spans="1:15">
      <c r="A1543" s="99">
        <v>10174954</v>
      </c>
      <c r="B1543" s="63" t="s">
        <v>5538</v>
      </c>
      <c r="C1543" s="63" t="s">
        <v>107</v>
      </c>
      <c r="D1543" s="63" t="s">
        <v>5535</v>
      </c>
      <c r="E1543" s="63" t="s">
        <v>1996</v>
      </c>
      <c r="F1543" s="63" t="s">
        <v>13030</v>
      </c>
      <c r="G1543" s="63" t="s">
        <v>4941</v>
      </c>
      <c r="H1543" s="63"/>
      <c r="I1543" s="63" t="s">
        <v>13031</v>
      </c>
      <c r="J1543" s="63"/>
      <c r="K1543" s="63" t="s">
        <v>5469</v>
      </c>
      <c r="L1543" s="63" t="s">
        <v>110</v>
      </c>
      <c r="M1543" s="63" t="s">
        <v>4281</v>
      </c>
      <c r="N1543" s="63" t="s">
        <v>4278</v>
      </c>
      <c r="O1543" s="63"/>
    </row>
    <row r="1544" spans="1:15">
      <c r="A1544" s="99">
        <v>10174977</v>
      </c>
      <c r="B1544" s="63" t="s">
        <v>1985</v>
      </c>
      <c r="C1544" s="63" t="s">
        <v>12853</v>
      </c>
      <c r="D1544" s="63" t="s">
        <v>4736</v>
      </c>
      <c r="E1544" s="63" t="s">
        <v>1997</v>
      </c>
      <c r="F1544" s="63" t="s">
        <v>12854</v>
      </c>
      <c r="G1544" s="63" t="s">
        <v>4737</v>
      </c>
      <c r="H1544" s="63"/>
      <c r="I1544" s="63" t="s">
        <v>12855</v>
      </c>
      <c r="J1544" s="63" t="s">
        <v>4739</v>
      </c>
      <c r="K1544" s="63" t="s">
        <v>4284</v>
      </c>
      <c r="L1544" s="63" t="s">
        <v>4299</v>
      </c>
      <c r="M1544" s="63" t="s">
        <v>4281</v>
      </c>
      <c r="N1544" s="63" t="s">
        <v>4278</v>
      </c>
      <c r="O1544" s="63"/>
    </row>
    <row r="1545" spans="1:15">
      <c r="A1545" s="99">
        <v>10174978</v>
      </c>
      <c r="B1545" s="63" t="s">
        <v>1985</v>
      </c>
      <c r="C1545" s="63" t="s">
        <v>12853</v>
      </c>
      <c r="D1545" s="63" t="s">
        <v>4736</v>
      </c>
      <c r="E1545" s="63" t="s">
        <v>1998</v>
      </c>
      <c r="F1545" s="63" t="s">
        <v>12854</v>
      </c>
      <c r="G1545" s="63" t="s">
        <v>4737</v>
      </c>
      <c r="H1545" s="63" t="s">
        <v>3800</v>
      </c>
      <c r="I1545" s="63" t="s">
        <v>12855</v>
      </c>
      <c r="J1545" s="63" t="s">
        <v>4740</v>
      </c>
      <c r="K1545" s="63" t="s">
        <v>4284</v>
      </c>
      <c r="L1545" s="63" t="s">
        <v>1413</v>
      </c>
      <c r="M1545" s="63" t="s">
        <v>4277</v>
      </c>
      <c r="N1545" s="63" t="s">
        <v>4278</v>
      </c>
      <c r="O1545" s="63"/>
    </row>
    <row r="1546" spans="1:15">
      <c r="A1546" s="99">
        <v>10174979</v>
      </c>
      <c r="B1546" s="63" t="s">
        <v>1985</v>
      </c>
      <c r="C1546" s="63" t="s">
        <v>12853</v>
      </c>
      <c r="D1546" s="63" t="s">
        <v>4736</v>
      </c>
      <c r="E1546" s="63" t="s">
        <v>1999</v>
      </c>
      <c r="F1546" s="63" t="s">
        <v>12854</v>
      </c>
      <c r="G1546" s="63" t="s">
        <v>4737</v>
      </c>
      <c r="H1546" s="63"/>
      <c r="I1546" s="63" t="s">
        <v>12855</v>
      </c>
      <c r="J1546" s="63" t="s">
        <v>4741</v>
      </c>
      <c r="K1546" s="63" t="s">
        <v>4284</v>
      </c>
      <c r="L1546" s="63" t="s">
        <v>4299</v>
      </c>
      <c r="M1546" s="63" t="s">
        <v>4281</v>
      </c>
      <c r="N1546" s="63" t="s">
        <v>4278</v>
      </c>
      <c r="O1546" s="63"/>
    </row>
    <row r="1547" spans="1:15">
      <c r="A1547" s="99">
        <v>10174980</v>
      </c>
      <c r="B1547" s="63" t="s">
        <v>1985</v>
      </c>
      <c r="C1547" s="63" t="s">
        <v>12853</v>
      </c>
      <c r="D1547" s="63" t="s">
        <v>4736</v>
      </c>
      <c r="E1547" s="63" t="s">
        <v>2000</v>
      </c>
      <c r="F1547" s="63" t="s">
        <v>12854</v>
      </c>
      <c r="G1547" s="63" t="s">
        <v>4737</v>
      </c>
      <c r="H1547" s="63"/>
      <c r="I1547" s="63" t="s">
        <v>12855</v>
      </c>
      <c r="J1547" s="63" t="s">
        <v>4738</v>
      </c>
      <c r="K1547" s="63" t="s">
        <v>4284</v>
      </c>
      <c r="L1547" s="63" t="s">
        <v>4742</v>
      </c>
      <c r="M1547" s="63" t="s">
        <v>4281</v>
      </c>
      <c r="N1547" s="63" t="s">
        <v>4278</v>
      </c>
      <c r="O1547" s="63"/>
    </row>
    <row r="1548" spans="1:15">
      <c r="A1548" s="99">
        <v>10174989</v>
      </c>
      <c r="B1548" s="63" t="s">
        <v>438</v>
      </c>
      <c r="C1548" s="63" t="s">
        <v>4283</v>
      </c>
      <c r="D1548" s="63" t="s">
        <v>4283</v>
      </c>
      <c r="E1548" s="63"/>
      <c r="F1548" s="63"/>
      <c r="G1548" s="63" t="s">
        <v>4575</v>
      </c>
      <c r="H1548" s="63"/>
      <c r="I1548" s="63" t="s">
        <v>12706</v>
      </c>
      <c r="J1548" s="63" t="s">
        <v>4576</v>
      </c>
      <c r="K1548" s="63" t="s">
        <v>4302</v>
      </c>
      <c r="L1548" s="63" t="s">
        <v>4577</v>
      </c>
      <c r="M1548" s="63" t="s">
        <v>4431</v>
      </c>
      <c r="N1548" s="63" t="s">
        <v>4278</v>
      </c>
      <c r="O1548" s="63"/>
    </row>
    <row r="1549" spans="1:15">
      <c r="A1549" s="99">
        <v>10175121</v>
      </c>
      <c r="B1549" s="63" t="s">
        <v>2003</v>
      </c>
      <c r="C1549" s="63" t="s">
        <v>101</v>
      </c>
      <c r="D1549" s="63" t="s">
        <v>4375</v>
      </c>
      <c r="E1549" s="63" t="s">
        <v>2004</v>
      </c>
      <c r="F1549" s="63" t="s">
        <v>12595</v>
      </c>
      <c r="G1549" s="63" t="s">
        <v>4376</v>
      </c>
      <c r="H1549" s="63"/>
      <c r="I1549" s="63" t="s">
        <v>12596</v>
      </c>
      <c r="J1549" s="63" t="s">
        <v>4377</v>
      </c>
      <c r="K1549" s="63" t="s">
        <v>4284</v>
      </c>
      <c r="L1549" s="63" t="s">
        <v>4378</v>
      </c>
      <c r="M1549" s="63" t="s">
        <v>12597</v>
      </c>
      <c r="N1549" s="63" t="s">
        <v>4278</v>
      </c>
      <c r="O1549" s="63"/>
    </row>
    <row r="1550" spans="1:15">
      <c r="A1550" s="99">
        <v>10175123</v>
      </c>
      <c r="B1550" s="63" t="s">
        <v>1976</v>
      </c>
      <c r="C1550" s="63" t="s">
        <v>101</v>
      </c>
      <c r="D1550" s="63" t="s">
        <v>1888</v>
      </c>
      <c r="E1550" s="63" t="s">
        <v>2007</v>
      </c>
      <c r="F1550" s="63" t="s">
        <v>14155</v>
      </c>
      <c r="G1550" s="63" t="s">
        <v>6901</v>
      </c>
      <c r="H1550" s="63"/>
      <c r="I1550" s="63" t="s">
        <v>14156</v>
      </c>
      <c r="J1550" s="63" t="s">
        <v>6902</v>
      </c>
      <c r="K1550" s="63" t="s">
        <v>4284</v>
      </c>
      <c r="L1550" s="63" t="s">
        <v>6959</v>
      </c>
      <c r="M1550" s="63" t="s">
        <v>6465</v>
      </c>
      <c r="N1550" s="63" t="s">
        <v>4278</v>
      </c>
      <c r="O1550" s="63"/>
    </row>
    <row r="1551" spans="1:15">
      <c r="A1551" s="99">
        <v>10175124</v>
      </c>
      <c r="B1551" s="63" t="s">
        <v>1976</v>
      </c>
      <c r="C1551" s="63" t="s">
        <v>101</v>
      </c>
      <c r="D1551" s="63" t="s">
        <v>1888</v>
      </c>
      <c r="E1551" s="63" t="s">
        <v>2008</v>
      </c>
      <c r="F1551" s="63" t="s">
        <v>14155</v>
      </c>
      <c r="G1551" s="63" t="s">
        <v>6901</v>
      </c>
      <c r="H1551" s="63"/>
      <c r="I1551" s="63" t="s">
        <v>14156</v>
      </c>
      <c r="J1551" s="63" t="s">
        <v>6902</v>
      </c>
      <c r="K1551" s="63" t="s">
        <v>4302</v>
      </c>
      <c r="L1551" s="63" t="s">
        <v>4436</v>
      </c>
      <c r="M1551" s="63" t="s">
        <v>6464</v>
      </c>
      <c r="N1551" s="63" t="s">
        <v>4278</v>
      </c>
      <c r="O1551" s="63"/>
    </row>
    <row r="1552" spans="1:15">
      <c r="A1552" s="99">
        <v>10175125</v>
      </c>
      <c r="B1552" s="63" t="s">
        <v>1976</v>
      </c>
      <c r="C1552" s="63" t="s">
        <v>101</v>
      </c>
      <c r="D1552" s="63" t="s">
        <v>1888</v>
      </c>
      <c r="E1552" s="63" t="s">
        <v>2009</v>
      </c>
      <c r="F1552" s="63" t="s">
        <v>14155</v>
      </c>
      <c r="G1552" s="63" t="s">
        <v>6901</v>
      </c>
      <c r="H1552" s="63"/>
      <c r="I1552" s="63" t="s">
        <v>14156</v>
      </c>
      <c r="J1552" s="63" t="s">
        <v>6902</v>
      </c>
      <c r="K1552" s="63" t="s">
        <v>4284</v>
      </c>
      <c r="L1552" s="63" t="s">
        <v>4460</v>
      </c>
      <c r="M1552" s="63" t="s">
        <v>6903</v>
      </c>
      <c r="N1552" s="63" t="s">
        <v>4278</v>
      </c>
      <c r="O1552" s="63"/>
    </row>
    <row r="1553" spans="1:15">
      <c r="A1553" s="99">
        <v>10175151</v>
      </c>
      <c r="B1553" s="63" t="s">
        <v>6904</v>
      </c>
      <c r="C1553" s="63" t="s">
        <v>101</v>
      </c>
      <c r="D1553" s="63" t="s">
        <v>1571</v>
      </c>
      <c r="E1553" s="63" t="s">
        <v>2011</v>
      </c>
      <c r="F1553" s="63" t="s">
        <v>14157</v>
      </c>
      <c r="G1553" s="63" t="s">
        <v>6905</v>
      </c>
      <c r="H1553" s="63"/>
      <c r="I1553" s="63" t="s">
        <v>14158</v>
      </c>
      <c r="J1553" s="63" t="s">
        <v>4595</v>
      </c>
      <c r="K1553" s="63" t="s">
        <v>4302</v>
      </c>
      <c r="L1553" s="63" t="s">
        <v>4432</v>
      </c>
      <c r="M1553" s="63" t="s">
        <v>6857</v>
      </c>
      <c r="N1553" s="63" t="s">
        <v>4278</v>
      </c>
      <c r="O1553" s="63"/>
    </row>
    <row r="1554" spans="1:15">
      <c r="A1554" s="99">
        <v>10175153</v>
      </c>
      <c r="B1554" s="63" t="s">
        <v>2013</v>
      </c>
      <c r="C1554" s="63" t="s">
        <v>107</v>
      </c>
      <c r="D1554" s="63" t="s">
        <v>790</v>
      </c>
      <c r="E1554" s="63" t="s">
        <v>2015</v>
      </c>
      <c r="F1554" s="63" t="s">
        <v>2016</v>
      </c>
      <c r="G1554" s="63" t="s">
        <v>5073</v>
      </c>
      <c r="H1554" s="63"/>
      <c r="I1554" s="63" t="s">
        <v>13006</v>
      </c>
      <c r="J1554" s="63"/>
      <c r="K1554" s="63" t="s">
        <v>4284</v>
      </c>
      <c r="L1554" s="63" t="s">
        <v>4313</v>
      </c>
      <c r="M1554" s="63" t="s">
        <v>4281</v>
      </c>
      <c r="N1554" s="63" t="s">
        <v>4278</v>
      </c>
      <c r="O1554" s="63"/>
    </row>
    <row r="1555" spans="1:15">
      <c r="A1555" s="99">
        <v>10175154</v>
      </c>
      <c r="B1555" s="63" t="s">
        <v>2017</v>
      </c>
      <c r="C1555" s="63" t="s">
        <v>13782</v>
      </c>
      <c r="D1555" s="63" t="s">
        <v>4272</v>
      </c>
      <c r="E1555" s="63" t="s">
        <v>4273</v>
      </c>
      <c r="F1555" s="63" t="s">
        <v>13783</v>
      </c>
      <c r="G1555" s="63" t="s">
        <v>4274</v>
      </c>
      <c r="H1555" s="63"/>
      <c r="I1555" s="63" t="s">
        <v>13784</v>
      </c>
      <c r="J1555" s="63" t="s">
        <v>4275</v>
      </c>
      <c r="K1555" s="63" t="s">
        <v>4276</v>
      </c>
      <c r="L1555" s="63" t="s">
        <v>962</v>
      </c>
      <c r="M1555" s="63" t="s">
        <v>4277</v>
      </c>
      <c r="N1555" s="63" t="s">
        <v>4278</v>
      </c>
      <c r="O1555" s="63"/>
    </row>
    <row r="1556" spans="1:15">
      <c r="A1556" s="99">
        <v>10175186</v>
      </c>
      <c r="B1556" s="63" t="s">
        <v>2020</v>
      </c>
      <c r="C1556" s="63" t="s">
        <v>107</v>
      </c>
      <c r="D1556" s="63" t="s">
        <v>384</v>
      </c>
      <c r="E1556" s="63" t="s">
        <v>2021</v>
      </c>
      <c r="F1556" s="63" t="s">
        <v>13300</v>
      </c>
      <c r="G1556" s="63" t="s">
        <v>5539</v>
      </c>
      <c r="H1556" s="63"/>
      <c r="I1556" s="63" t="s">
        <v>13301</v>
      </c>
      <c r="J1556" s="63" t="s">
        <v>4280</v>
      </c>
      <c r="K1556" s="63" t="s">
        <v>9135</v>
      </c>
      <c r="L1556" s="63" t="s">
        <v>110</v>
      </c>
      <c r="M1556" s="63" t="s">
        <v>4281</v>
      </c>
      <c r="N1556" s="63" t="s">
        <v>4278</v>
      </c>
      <c r="O1556" s="63"/>
    </row>
    <row r="1557" spans="1:15">
      <c r="A1557" s="99">
        <v>10175187</v>
      </c>
      <c r="B1557" s="63" t="s">
        <v>5540</v>
      </c>
      <c r="C1557" s="63" t="s">
        <v>107</v>
      </c>
      <c r="D1557" s="63" t="s">
        <v>384</v>
      </c>
      <c r="E1557" s="63" t="s">
        <v>2023</v>
      </c>
      <c r="F1557" s="63" t="s">
        <v>13300</v>
      </c>
      <c r="G1557" s="63" t="s">
        <v>5539</v>
      </c>
      <c r="H1557" s="63"/>
      <c r="I1557" s="63" t="s">
        <v>13301</v>
      </c>
      <c r="J1557" s="63" t="s">
        <v>4678</v>
      </c>
      <c r="K1557" s="63" t="s">
        <v>9135</v>
      </c>
      <c r="L1557" s="63" t="s">
        <v>110</v>
      </c>
      <c r="M1557" s="63" t="s">
        <v>4281</v>
      </c>
      <c r="N1557" s="63" t="s">
        <v>4278</v>
      </c>
      <c r="O1557" s="63"/>
    </row>
    <row r="1558" spans="1:15">
      <c r="A1558" s="99">
        <v>10175188</v>
      </c>
      <c r="B1558" s="63" t="s">
        <v>2020</v>
      </c>
      <c r="C1558" s="63" t="s">
        <v>107</v>
      </c>
      <c r="D1558" s="63" t="s">
        <v>384</v>
      </c>
      <c r="E1558" s="63" t="s">
        <v>2024</v>
      </c>
      <c r="F1558" s="63" t="s">
        <v>13300</v>
      </c>
      <c r="G1558" s="63" t="s">
        <v>5539</v>
      </c>
      <c r="H1558" s="63"/>
      <c r="I1558" s="63" t="s">
        <v>13301</v>
      </c>
      <c r="J1558" s="63" t="s">
        <v>4280</v>
      </c>
      <c r="K1558" s="63" t="s">
        <v>9135</v>
      </c>
      <c r="L1558" s="63" t="s">
        <v>110</v>
      </c>
      <c r="M1558" s="63" t="s">
        <v>4281</v>
      </c>
      <c r="N1558" s="63" t="s">
        <v>4278</v>
      </c>
      <c r="O1558" s="63"/>
    </row>
    <row r="1559" spans="1:15">
      <c r="A1559" s="99">
        <v>10175189</v>
      </c>
      <c r="B1559" s="63" t="s">
        <v>5540</v>
      </c>
      <c r="C1559" s="63" t="s">
        <v>107</v>
      </c>
      <c r="D1559" s="63" t="s">
        <v>384</v>
      </c>
      <c r="E1559" s="63" t="s">
        <v>2025</v>
      </c>
      <c r="F1559" s="63" t="s">
        <v>13300</v>
      </c>
      <c r="G1559" s="63" t="s">
        <v>5539</v>
      </c>
      <c r="H1559" s="63"/>
      <c r="I1559" s="63" t="s">
        <v>13301</v>
      </c>
      <c r="J1559" s="63" t="s">
        <v>4678</v>
      </c>
      <c r="K1559" s="63" t="s">
        <v>9135</v>
      </c>
      <c r="L1559" s="63" t="s">
        <v>110</v>
      </c>
      <c r="M1559" s="63" t="s">
        <v>4281</v>
      </c>
      <c r="N1559" s="63" t="s">
        <v>4278</v>
      </c>
      <c r="O1559" s="63"/>
    </row>
    <row r="1560" spans="1:15">
      <c r="A1560" s="99">
        <v>10175190</v>
      </c>
      <c r="B1560" s="63" t="s">
        <v>2020</v>
      </c>
      <c r="C1560" s="63" t="s">
        <v>107</v>
      </c>
      <c r="D1560" s="63" t="s">
        <v>384</v>
      </c>
      <c r="E1560" s="63" t="s">
        <v>2026</v>
      </c>
      <c r="F1560" s="63" t="s">
        <v>13300</v>
      </c>
      <c r="G1560" s="63" t="s">
        <v>5539</v>
      </c>
      <c r="H1560" s="63"/>
      <c r="I1560" s="63" t="s">
        <v>13301</v>
      </c>
      <c r="J1560" s="63" t="s">
        <v>4280</v>
      </c>
      <c r="K1560" s="63" t="s">
        <v>9135</v>
      </c>
      <c r="L1560" s="63" t="s">
        <v>110</v>
      </c>
      <c r="M1560" s="63" t="s">
        <v>4281</v>
      </c>
      <c r="N1560" s="63" t="s">
        <v>4278</v>
      </c>
      <c r="O1560" s="63"/>
    </row>
    <row r="1561" spans="1:15">
      <c r="A1561" s="99">
        <v>10175191</v>
      </c>
      <c r="B1561" s="63" t="s">
        <v>2027</v>
      </c>
      <c r="C1561" s="63" t="s">
        <v>107</v>
      </c>
      <c r="D1561" s="63" t="s">
        <v>2027</v>
      </c>
      <c r="E1561" s="63" t="s">
        <v>2028</v>
      </c>
      <c r="F1561" s="63" t="s">
        <v>13300</v>
      </c>
      <c r="G1561" s="63" t="s">
        <v>4279</v>
      </c>
      <c r="H1561" s="63"/>
      <c r="I1561" s="63" t="s">
        <v>13785</v>
      </c>
      <c r="J1561" s="63" t="s">
        <v>4280</v>
      </c>
      <c r="K1561" s="63" t="s">
        <v>9135</v>
      </c>
      <c r="L1561" s="63" t="s">
        <v>110</v>
      </c>
      <c r="M1561" s="63" t="s">
        <v>4281</v>
      </c>
      <c r="N1561" s="63" t="s">
        <v>4278</v>
      </c>
      <c r="O1561" s="63"/>
    </row>
    <row r="1562" spans="1:15">
      <c r="A1562" s="99">
        <v>10175192</v>
      </c>
      <c r="B1562" s="63" t="s">
        <v>2029</v>
      </c>
      <c r="C1562" s="63" t="s">
        <v>256</v>
      </c>
      <c r="D1562" s="63" t="s">
        <v>6223</v>
      </c>
      <c r="E1562" s="63" t="s">
        <v>2031</v>
      </c>
      <c r="F1562" s="63" t="s">
        <v>13300</v>
      </c>
      <c r="G1562" s="63" t="s">
        <v>6374</v>
      </c>
      <c r="H1562" s="63"/>
      <c r="I1562" s="63" t="s">
        <v>13301</v>
      </c>
      <c r="J1562" s="63" t="s">
        <v>4280</v>
      </c>
      <c r="K1562" s="63" t="s">
        <v>4284</v>
      </c>
      <c r="L1562" s="63" t="s">
        <v>2032</v>
      </c>
      <c r="M1562" s="63" t="s">
        <v>4281</v>
      </c>
      <c r="N1562" s="63" t="s">
        <v>4278</v>
      </c>
      <c r="O1562" s="63"/>
    </row>
    <row r="1563" spans="1:15">
      <c r="A1563" s="99">
        <v>10175193</v>
      </c>
      <c r="B1563" s="63" t="s">
        <v>2033</v>
      </c>
      <c r="C1563" s="63" t="s">
        <v>256</v>
      </c>
      <c r="D1563" s="63" t="s">
        <v>6223</v>
      </c>
      <c r="E1563" s="63" t="s">
        <v>6375</v>
      </c>
      <c r="F1563" s="63" t="s">
        <v>13300</v>
      </c>
      <c r="G1563" s="63" t="s">
        <v>6376</v>
      </c>
      <c r="H1563" s="63"/>
      <c r="I1563" s="63" t="s">
        <v>13704</v>
      </c>
      <c r="J1563" s="63" t="s">
        <v>4280</v>
      </c>
      <c r="K1563" s="63" t="s">
        <v>4284</v>
      </c>
      <c r="L1563" s="63" t="s">
        <v>4299</v>
      </c>
      <c r="M1563" s="63" t="s">
        <v>4281</v>
      </c>
      <c r="N1563" s="63" t="s">
        <v>4278</v>
      </c>
      <c r="O1563" s="63"/>
    </row>
    <row r="1564" spans="1:15">
      <c r="A1564" s="99">
        <v>10175194</v>
      </c>
      <c r="B1564" s="63" t="s">
        <v>1976</v>
      </c>
      <c r="C1564" s="63" t="s">
        <v>101</v>
      </c>
      <c r="D1564" s="63" t="s">
        <v>1888</v>
      </c>
      <c r="E1564" s="63" t="s">
        <v>2035</v>
      </c>
      <c r="F1564" s="63" t="s">
        <v>14159</v>
      </c>
      <c r="G1564" s="63" t="s">
        <v>6906</v>
      </c>
      <c r="H1564" s="63"/>
      <c r="I1564" s="63" t="s">
        <v>14160</v>
      </c>
      <c r="J1564" s="63" t="s">
        <v>4377</v>
      </c>
      <c r="K1564" s="63" t="s">
        <v>4284</v>
      </c>
      <c r="L1564" s="63" t="s">
        <v>4524</v>
      </c>
      <c r="M1564" s="63" t="s">
        <v>6454</v>
      </c>
      <c r="N1564" s="63" t="s">
        <v>4278</v>
      </c>
      <c r="O1564" s="63"/>
    </row>
    <row r="1565" spans="1:15">
      <c r="A1565" s="99">
        <v>10175229</v>
      </c>
      <c r="B1565" s="63" t="s">
        <v>6747</v>
      </c>
      <c r="C1565" s="63" t="s">
        <v>101</v>
      </c>
      <c r="D1565" s="63" t="s">
        <v>1888</v>
      </c>
      <c r="E1565" s="63" t="s">
        <v>2038</v>
      </c>
      <c r="F1565" s="63" t="s">
        <v>2039</v>
      </c>
      <c r="G1565" s="63" t="s">
        <v>6748</v>
      </c>
      <c r="H1565" s="63"/>
      <c r="I1565" s="63" t="s">
        <v>14034</v>
      </c>
      <c r="J1565" s="63"/>
      <c r="K1565" s="63" t="s">
        <v>4284</v>
      </c>
      <c r="L1565" s="63" t="s">
        <v>457</v>
      </c>
      <c r="M1565" s="63" t="s">
        <v>4415</v>
      </c>
      <c r="N1565" s="63" t="s">
        <v>4363</v>
      </c>
      <c r="O1565" s="63"/>
    </row>
    <row r="1566" spans="1:15">
      <c r="A1566" s="99">
        <v>10175266</v>
      </c>
      <c r="B1566" s="63" t="s">
        <v>6480</v>
      </c>
      <c r="C1566" s="63" t="s">
        <v>107</v>
      </c>
      <c r="D1566" s="63" t="s">
        <v>2041</v>
      </c>
      <c r="E1566" s="63" t="s">
        <v>9390</v>
      </c>
      <c r="F1566" s="63" t="s">
        <v>13202</v>
      </c>
      <c r="G1566" s="63" t="s">
        <v>5256</v>
      </c>
      <c r="H1566" s="63" t="s">
        <v>3800</v>
      </c>
      <c r="I1566" s="63" t="s">
        <v>13203</v>
      </c>
      <c r="J1566" s="63" t="s">
        <v>9203</v>
      </c>
      <c r="K1566" s="63" t="s">
        <v>4284</v>
      </c>
      <c r="L1566" s="63" t="s">
        <v>272</v>
      </c>
      <c r="M1566" s="63" t="s">
        <v>6750</v>
      </c>
      <c r="N1566" s="63" t="s">
        <v>4278</v>
      </c>
      <c r="O1566" s="63"/>
    </row>
    <row r="1567" spans="1:15">
      <c r="A1567" s="99">
        <v>10175267</v>
      </c>
      <c r="B1567" s="63" t="s">
        <v>7509</v>
      </c>
      <c r="C1567" s="63" t="s">
        <v>107</v>
      </c>
      <c r="D1567" s="63" t="s">
        <v>2041</v>
      </c>
      <c r="E1567" s="63" t="s">
        <v>7843</v>
      </c>
      <c r="F1567" s="63" t="s">
        <v>13202</v>
      </c>
      <c r="G1567" s="63" t="s">
        <v>5256</v>
      </c>
      <c r="H1567" s="63" t="s">
        <v>3800</v>
      </c>
      <c r="I1567" s="63" t="s">
        <v>13203</v>
      </c>
      <c r="J1567" s="63" t="s">
        <v>9203</v>
      </c>
      <c r="K1567" s="63" t="s">
        <v>4284</v>
      </c>
      <c r="L1567" s="63" t="s">
        <v>5957</v>
      </c>
      <c r="M1567" s="63" t="s">
        <v>6750</v>
      </c>
      <c r="N1567" s="63" t="s">
        <v>4278</v>
      </c>
      <c r="O1567" s="63"/>
    </row>
    <row r="1568" spans="1:15">
      <c r="A1568" s="99">
        <v>10175268</v>
      </c>
      <c r="B1568" s="63" t="s">
        <v>5255</v>
      </c>
      <c r="C1568" s="63" t="s">
        <v>107</v>
      </c>
      <c r="D1568" s="63" t="s">
        <v>2041</v>
      </c>
      <c r="E1568" s="63" t="s">
        <v>2044</v>
      </c>
      <c r="F1568" s="63" t="s">
        <v>13202</v>
      </c>
      <c r="G1568" s="63" t="s">
        <v>5256</v>
      </c>
      <c r="H1568" s="63" t="s">
        <v>3800</v>
      </c>
      <c r="I1568" s="63" t="s">
        <v>13203</v>
      </c>
      <c r="J1568" s="63" t="s">
        <v>4635</v>
      </c>
      <c r="K1568" s="63" t="s">
        <v>4284</v>
      </c>
      <c r="L1568" s="63" t="s">
        <v>272</v>
      </c>
      <c r="M1568" s="63" t="s">
        <v>6750</v>
      </c>
      <c r="N1568" s="63" t="s">
        <v>4278</v>
      </c>
      <c r="O1568" s="63"/>
    </row>
    <row r="1569" spans="1:15">
      <c r="A1569" s="99">
        <v>10175270</v>
      </c>
      <c r="B1569" s="63" t="s">
        <v>7222</v>
      </c>
      <c r="C1569" s="63" t="s">
        <v>101</v>
      </c>
      <c r="D1569" s="63" t="s">
        <v>7223</v>
      </c>
      <c r="E1569" s="63" t="s">
        <v>7224</v>
      </c>
      <c r="F1569" s="63" t="s">
        <v>14427</v>
      </c>
      <c r="G1569" s="63" t="s">
        <v>7225</v>
      </c>
      <c r="H1569" s="63" t="s">
        <v>3800</v>
      </c>
      <c r="I1569" s="63" t="s">
        <v>13739</v>
      </c>
      <c r="J1569" s="63"/>
      <c r="K1569" s="63" t="s">
        <v>4284</v>
      </c>
      <c r="L1569" s="63" t="s">
        <v>4313</v>
      </c>
      <c r="M1569" s="63" t="s">
        <v>5657</v>
      </c>
      <c r="N1569" s="63" t="s">
        <v>4278</v>
      </c>
      <c r="O1569" s="63"/>
    </row>
    <row r="1570" spans="1:15">
      <c r="A1570" s="99">
        <v>10175271</v>
      </c>
      <c r="B1570" s="63" t="s">
        <v>7226</v>
      </c>
      <c r="C1570" s="63" t="s">
        <v>101</v>
      </c>
      <c r="D1570" s="63" t="s">
        <v>7223</v>
      </c>
      <c r="E1570" s="63" t="s">
        <v>7227</v>
      </c>
      <c r="F1570" s="63" t="s">
        <v>14427</v>
      </c>
      <c r="G1570" s="63" t="s">
        <v>7228</v>
      </c>
      <c r="H1570" s="63"/>
      <c r="I1570" s="63" t="s">
        <v>13739</v>
      </c>
      <c r="J1570" s="63"/>
      <c r="K1570" s="63" t="s">
        <v>4284</v>
      </c>
      <c r="L1570" s="63" t="s">
        <v>4313</v>
      </c>
      <c r="M1570" s="63" t="s">
        <v>5657</v>
      </c>
      <c r="N1570" s="63" t="s">
        <v>4278</v>
      </c>
      <c r="O1570" s="63"/>
    </row>
    <row r="1571" spans="1:15">
      <c r="A1571" s="99">
        <v>10175272</v>
      </c>
      <c r="B1571" s="63" t="s">
        <v>7229</v>
      </c>
      <c r="C1571" s="63" t="s">
        <v>735</v>
      </c>
      <c r="D1571" s="63" t="s">
        <v>7230</v>
      </c>
      <c r="E1571" s="63"/>
      <c r="F1571" s="63" t="s">
        <v>14428</v>
      </c>
      <c r="G1571" s="63" t="s">
        <v>7231</v>
      </c>
      <c r="H1571" s="63"/>
      <c r="I1571" s="63" t="s">
        <v>13739</v>
      </c>
      <c r="J1571" s="63" t="s">
        <v>7232</v>
      </c>
      <c r="K1571" s="63" t="s">
        <v>4276</v>
      </c>
      <c r="L1571" s="63" t="s">
        <v>5225</v>
      </c>
      <c r="M1571" s="63" t="s">
        <v>4936</v>
      </c>
      <c r="N1571" s="63" t="s">
        <v>4278</v>
      </c>
      <c r="O1571" s="63"/>
    </row>
    <row r="1572" spans="1:15">
      <c r="A1572" s="99">
        <v>10175284</v>
      </c>
      <c r="B1572" s="63"/>
      <c r="C1572" s="63" t="s">
        <v>101</v>
      </c>
      <c r="D1572" s="63" t="s">
        <v>6576</v>
      </c>
      <c r="E1572" s="63" t="s">
        <v>2047</v>
      </c>
      <c r="F1572" s="63" t="s">
        <v>2048</v>
      </c>
      <c r="G1572" s="63" t="s">
        <v>6585</v>
      </c>
      <c r="H1572" s="63"/>
      <c r="I1572" s="63" t="s">
        <v>13813</v>
      </c>
      <c r="J1572" s="63"/>
      <c r="K1572" s="63" t="s">
        <v>4284</v>
      </c>
      <c r="L1572" s="63" t="s">
        <v>6557</v>
      </c>
      <c r="M1572" s="63" t="s">
        <v>4627</v>
      </c>
      <c r="N1572" s="63" t="s">
        <v>4363</v>
      </c>
      <c r="O1572" s="63"/>
    </row>
    <row r="1573" spans="1:15">
      <c r="A1573" s="99">
        <v>10175359</v>
      </c>
      <c r="B1573" s="63" t="s">
        <v>6586</v>
      </c>
      <c r="C1573" s="63" t="s">
        <v>101</v>
      </c>
      <c r="D1573" s="63" t="s">
        <v>1888</v>
      </c>
      <c r="E1573" s="63" t="s">
        <v>2050</v>
      </c>
      <c r="F1573" s="63" t="s">
        <v>13831</v>
      </c>
      <c r="G1573" s="63" t="s">
        <v>6587</v>
      </c>
      <c r="H1573" s="63"/>
      <c r="I1573" s="63" t="s">
        <v>13813</v>
      </c>
      <c r="J1573" s="63"/>
      <c r="K1573" s="63" t="s">
        <v>4284</v>
      </c>
      <c r="L1573" s="63" t="s">
        <v>4524</v>
      </c>
      <c r="M1573" s="63" t="s">
        <v>6697</v>
      </c>
      <c r="N1573" s="63" t="s">
        <v>4363</v>
      </c>
      <c r="O1573" s="63"/>
    </row>
    <row r="1574" spans="1:15">
      <c r="A1574" s="99">
        <v>10175363</v>
      </c>
      <c r="B1574" s="63" t="s">
        <v>6586</v>
      </c>
      <c r="C1574" s="63" t="s">
        <v>101</v>
      </c>
      <c r="D1574" s="63" t="s">
        <v>1888</v>
      </c>
      <c r="E1574" s="63" t="s">
        <v>2051</v>
      </c>
      <c r="F1574" s="63" t="s">
        <v>13831</v>
      </c>
      <c r="G1574" s="63" t="s">
        <v>6587</v>
      </c>
      <c r="H1574" s="63"/>
      <c r="I1574" s="63" t="s">
        <v>13813</v>
      </c>
      <c r="J1574" s="63"/>
      <c r="K1574" s="63" t="s">
        <v>4284</v>
      </c>
      <c r="L1574" s="63" t="s">
        <v>4468</v>
      </c>
      <c r="M1574" s="63" t="s">
        <v>13832</v>
      </c>
      <c r="N1574" s="63" t="s">
        <v>4363</v>
      </c>
      <c r="O1574" s="63"/>
    </row>
    <row r="1575" spans="1:15">
      <c r="A1575" s="99">
        <v>10175365</v>
      </c>
      <c r="B1575" s="63" t="s">
        <v>6586</v>
      </c>
      <c r="C1575" s="63" t="s">
        <v>101</v>
      </c>
      <c r="D1575" s="63" t="s">
        <v>1888</v>
      </c>
      <c r="E1575" s="63" t="s">
        <v>2052</v>
      </c>
      <c r="F1575" s="63" t="s">
        <v>13831</v>
      </c>
      <c r="G1575" s="63" t="s">
        <v>6587</v>
      </c>
      <c r="H1575" s="63"/>
      <c r="I1575" s="63" t="s">
        <v>13813</v>
      </c>
      <c r="J1575" s="63"/>
      <c r="K1575" s="63" t="s">
        <v>4284</v>
      </c>
      <c r="L1575" s="63" t="s">
        <v>2032</v>
      </c>
      <c r="M1575" s="63" t="s">
        <v>4327</v>
      </c>
      <c r="N1575" s="63" t="s">
        <v>4363</v>
      </c>
      <c r="O1575" s="63"/>
    </row>
    <row r="1576" spans="1:15">
      <c r="A1576" s="99">
        <v>10175444</v>
      </c>
      <c r="B1576" s="63" t="s">
        <v>2053</v>
      </c>
      <c r="C1576" s="63" t="s">
        <v>101</v>
      </c>
      <c r="D1576" s="63" t="s">
        <v>6512</v>
      </c>
      <c r="E1576" s="63" t="s">
        <v>2054</v>
      </c>
      <c r="F1576" s="63" t="s">
        <v>13833</v>
      </c>
      <c r="G1576" s="63" t="s">
        <v>6588</v>
      </c>
      <c r="H1576" s="63"/>
      <c r="I1576" s="63" t="s">
        <v>4748</v>
      </c>
      <c r="J1576" s="63" t="s">
        <v>9395</v>
      </c>
      <c r="K1576" s="63" t="s">
        <v>4302</v>
      </c>
      <c r="L1576" s="63" t="s">
        <v>4539</v>
      </c>
      <c r="M1576" s="63" t="s">
        <v>4540</v>
      </c>
      <c r="N1576" s="63" t="s">
        <v>4278</v>
      </c>
      <c r="O1576" s="63"/>
    </row>
    <row r="1577" spans="1:15">
      <c r="A1577" s="99">
        <v>10175445</v>
      </c>
      <c r="B1577" s="63" t="s">
        <v>1785</v>
      </c>
      <c r="C1577" s="63" t="s">
        <v>101</v>
      </c>
      <c r="D1577" s="63" t="s">
        <v>1878</v>
      </c>
      <c r="E1577" s="63" t="s">
        <v>2055</v>
      </c>
      <c r="F1577" s="63" t="s">
        <v>13834</v>
      </c>
      <c r="G1577" s="63" t="s">
        <v>6591</v>
      </c>
      <c r="H1577" s="63"/>
      <c r="I1577" s="63" t="s">
        <v>4377</v>
      </c>
      <c r="J1577" s="63" t="s">
        <v>4595</v>
      </c>
      <c r="K1577" s="63" t="s">
        <v>4302</v>
      </c>
      <c r="L1577" s="63" t="s">
        <v>4559</v>
      </c>
      <c r="M1577" s="63" t="s">
        <v>6453</v>
      </c>
      <c r="N1577" s="63" t="s">
        <v>4278</v>
      </c>
      <c r="O1577" s="63"/>
    </row>
    <row r="1578" spans="1:15">
      <c r="A1578" s="99">
        <v>10175449</v>
      </c>
      <c r="B1578" s="63" t="s">
        <v>1899</v>
      </c>
      <c r="C1578" s="63" t="s">
        <v>101</v>
      </c>
      <c r="D1578" s="63" t="s">
        <v>1888</v>
      </c>
      <c r="E1578" s="63" t="s">
        <v>6908</v>
      </c>
      <c r="F1578" s="63" t="s">
        <v>13835</v>
      </c>
      <c r="G1578" s="63" t="s">
        <v>6909</v>
      </c>
      <c r="H1578" s="63"/>
      <c r="I1578" s="63" t="s">
        <v>4280</v>
      </c>
      <c r="J1578" s="63" t="s">
        <v>6593</v>
      </c>
      <c r="K1578" s="63" t="s">
        <v>4284</v>
      </c>
      <c r="L1578" s="63" t="s">
        <v>4299</v>
      </c>
      <c r="M1578" s="63" t="s">
        <v>4281</v>
      </c>
      <c r="N1578" s="63" t="s">
        <v>4278</v>
      </c>
      <c r="O1578" s="63"/>
    </row>
    <row r="1579" spans="1:15">
      <c r="A1579" s="99">
        <v>10175450</v>
      </c>
      <c r="B1579" s="63" t="s">
        <v>1899</v>
      </c>
      <c r="C1579" s="63" t="s">
        <v>101</v>
      </c>
      <c r="D1579" s="63" t="s">
        <v>1888</v>
      </c>
      <c r="E1579" s="63" t="s">
        <v>2059</v>
      </c>
      <c r="F1579" s="63" t="s">
        <v>13835</v>
      </c>
      <c r="G1579" s="63" t="s">
        <v>6909</v>
      </c>
      <c r="H1579" s="63"/>
      <c r="I1579" s="63" t="s">
        <v>4280</v>
      </c>
      <c r="J1579" s="63" t="s">
        <v>6593</v>
      </c>
      <c r="K1579" s="63" t="s">
        <v>4284</v>
      </c>
      <c r="L1579" s="63" t="s">
        <v>4594</v>
      </c>
      <c r="M1579" s="63" t="s">
        <v>4374</v>
      </c>
      <c r="N1579" s="63" t="s">
        <v>4278</v>
      </c>
      <c r="O1579" s="63"/>
    </row>
    <row r="1580" spans="1:15">
      <c r="A1580" s="99">
        <v>10175451</v>
      </c>
      <c r="B1580" s="63" t="s">
        <v>2060</v>
      </c>
      <c r="C1580" s="63" t="s">
        <v>101</v>
      </c>
      <c r="D1580" s="63" t="s">
        <v>1888</v>
      </c>
      <c r="E1580" s="63" t="s">
        <v>2061</v>
      </c>
      <c r="F1580" s="63" t="s">
        <v>13835</v>
      </c>
      <c r="G1580" s="63" t="s">
        <v>6907</v>
      </c>
      <c r="H1580" s="63"/>
      <c r="I1580" s="63" t="s">
        <v>4280</v>
      </c>
      <c r="J1580" s="63" t="s">
        <v>6593</v>
      </c>
      <c r="K1580" s="63" t="s">
        <v>4284</v>
      </c>
      <c r="L1580" s="63" t="s">
        <v>4581</v>
      </c>
      <c r="M1580" s="63" t="s">
        <v>6670</v>
      </c>
      <c r="N1580" s="63" t="s">
        <v>4278</v>
      </c>
      <c r="O1580" s="63"/>
    </row>
    <row r="1581" spans="1:15">
      <c r="A1581" s="99">
        <v>10175452</v>
      </c>
      <c r="B1581" s="63" t="s">
        <v>1899</v>
      </c>
      <c r="C1581" s="63" t="s">
        <v>101</v>
      </c>
      <c r="D1581" s="63" t="s">
        <v>1888</v>
      </c>
      <c r="E1581" s="63" t="s">
        <v>2062</v>
      </c>
      <c r="F1581" s="63" t="s">
        <v>13835</v>
      </c>
      <c r="G1581" s="63" t="s">
        <v>6907</v>
      </c>
      <c r="H1581" s="63"/>
      <c r="I1581" s="63" t="s">
        <v>4280</v>
      </c>
      <c r="J1581" s="63" t="s">
        <v>6593</v>
      </c>
      <c r="K1581" s="63" t="s">
        <v>4284</v>
      </c>
      <c r="L1581" s="63" t="s">
        <v>4389</v>
      </c>
      <c r="M1581" s="63" t="s">
        <v>4374</v>
      </c>
      <c r="N1581" s="63" t="s">
        <v>4278</v>
      </c>
      <c r="O1581" s="63"/>
    </row>
    <row r="1582" spans="1:15">
      <c r="A1582" s="99">
        <v>10175453</v>
      </c>
      <c r="B1582" s="63" t="s">
        <v>2063</v>
      </c>
      <c r="C1582" s="63" t="s">
        <v>101</v>
      </c>
      <c r="D1582" s="63" t="s">
        <v>6512</v>
      </c>
      <c r="E1582" s="63" t="s">
        <v>6592</v>
      </c>
      <c r="F1582" s="63" t="s">
        <v>13835</v>
      </c>
      <c r="G1582" s="63" t="s">
        <v>6583</v>
      </c>
      <c r="H1582" s="63"/>
      <c r="I1582" s="63" t="s">
        <v>13836</v>
      </c>
      <c r="J1582" s="63" t="s">
        <v>6593</v>
      </c>
      <c r="K1582" s="63" t="s">
        <v>4284</v>
      </c>
      <c r="L1582" s="63" t="s">
        <v>457</v>
      </c>
      <c r="M1582" s="63" t="s">
        <v>6594</v>
      </c>
      <c r="N1582" s="63" t="s">
        <v>4278</v>
      </c>
      <c r="O1582" s="63"/>
    </row>
    <row r="1583" spans="1:15">
      <c r="A1583" s="99">
        <v>10175498</v>
      </c>
      <c r="B1583" s="63" t="s">
        <v>2065</v>
      </c>
      <c r="C1583" s="63" t="s">
        <v>12561</v>
      </c>
      <c r="D1583" s="63" t="s">
        <v>4743</v>
      </c>
      <c r="E1583" s="63" t="s">
        <v>4746</v>
      </c>
      <c r="F1583" s="63" t="s">
        <v>12856</v>
      </c>
      <c r="G1583" s="63" t="s">
        <v>4747</v>
      </c>
      <c r="H1583" s="63"/>
      <c r="I1583" s="63" t="s">
        <v>12857</v>
      </c>
      <c r="J1583" s="63" t="s">
        <v>4748</v>
      </c>
      <c r="K1583" s="63" t="s">
        <v>4387</v>
      </c>
      <c r="L1583" s="63" t="s">
        <v>4749</v>
      </c>
      <c r="M1583" s="63" t="s">
        <v>4301</v>
      </c>
      <c r="N1583" s="63" t="s">
        <v>4278</v>
      </c>
      <c r="O1583" s="63"/>
    </row>
    <row r="1584" spans="1:15">
      <c r="A1584" s="99">
        <v>10175725</v>
      </c>
      <c r="B1584" s="63" t="s">
        <v>1879</v>
      </c>
      <c r="C1584" s="63" t="s">
        <v>101</v>
      </c>
      <c r="D1584" s="63" t="s">
        <v>1888</v>
      </c>
      <c r="E1584" s="63" t="s">
        <v>2068</v>
      </c>
      <c r="F1584" s="63" t="s">
        <v>14161</v>
      </c>
      <c r="G1584" s="63" t="s">
        <v>6910</v>
      </c>
      <c r="H1584" s="63"/>
      <c r="I1584" s="63" t="s">
        <v>14162</v>
      </c>
      <c r="J1584" s="63" t="s">
        <v>6589</v>
      </c>
      <c r="K1584" s="63" t="s">
        <v>4284</v>
      </c>
      <c r="L1584" s="63" t="s">
        <v>4400</v>
      </c>
      <c r="M1584" s="63" t="s">
        <v>4614</v>
      </c>
      <c r="N1584" s="63" t="s">
        <v>4278</v>
      </c>
      <c r="O1584" s="63"/>
    </row>
    <row r="1585" spans="1:15">
      <c r="A1585" s="99">
        <v>10175726</v>
      </c>
      <c r="B1585" s="63" t="s">
        <v>1976</v>
      </c>
      <c r="C1585" s="63" t="s">
        <v>101</v>
      </c>
      <c r="D1585" s="63" t="s">
        <v>1888</v>
      </c>
      <c r="E1585" s="63" t="s">
        <v>2070</v>
      </c>
      <c r="F1585" s="63" t="s">
        <v>14163</v>
      </c>
      <c r="G1585" s="63" t="s">
        <v>6911</v>
      </c>
      <c r="H1585" s="63"/>
      <c r="I1585" s="63" t="s">
        <v>14164</v>
      </c>
      <c r="J1585" s="63" t="s">
        <v>4318</v>
      </c>
      <c r="K1585" s="63" t="s">
        <v>4284</v>
      </c>
      <c r="L1585" s="63" t="s">
        <v>109</v>
      </c>
      <c r="M1585" s="63" t="s">
        <v>4295</v>
      </c>
      <c r="N1585" s="63" t="s">
        <v>4278</v>
      </c>
      <c r="O1585" s="63"/>
    </row>
    <row r="1586" spans="1:15">
      <c r="A1586" s="99">
        <v>10175748</v>
      </c>
      <c r="B1586" s="63" t="s">
        <v>6586</v>
      </c>
      <c r="C1586" s="63" t="s">
        <v>101</v>
      </c>
      <c r="D1586" s="63" t="s">
        <v>1888</v>
      </c>
      <c r="E1586" s="63" t="s">
        <v>2072</v>
      </c>
      <c r="F1586" s="63" t="s">
        <v>14165</v>
      </c>
      <c r="G1586" s="63" t="s">
        <v>6912</v>
      </c>
      <c r="H1586" s="63"/>
      <c r="I1586" s="63" t="s">
        <v>6589</v>
      </c>
      <c r="J1586" s="63"/>
      <c r="K1586" s="63" t="s">
        <v>4390</v>
      </c>
      <c r="L1586" s="63" t="s">
        <v>6621</v>
      </c>
      <c r="M1586" s="63" t="s">
        <v>6622</v>
      </c>
      <c r="N1586" s="63" t="s">
        <v>4363</v>
      </c>
      <c r="O1586" s="63"/>
    </row>
    <row r="1587" spans="1:15">
      <c r="A1587" s="99">
        <v>10175759</v>
      </c>
      <c r="B1587" s="63" t="s">
        <v>5963</v>
      </c>
      <c r="C1587" s="63" t="s">
        <v>107</v>
      </c>
      <c r="D1587" s="63" t="s">
        <v>2116</v>
      </c>
      <c r="E1587" s="63" t="s">
        <v>5964</v>
      </c>
      <c r="F1587" s="63" t="s">
        <v>13433</v>
      </c>
      <c r="G1587" s="63" t="s">
        <v>5965</v>
      </c>
      <c r="H1587" s="63"/>
      <c r="I1587" s="63" t="s">
        <v>13434</v>
      </c>
      <c r="J1587" s="63"/>
      <c r="K1587" s="63" t="s">
        <v>4284</v>
      </c>
      <c r="L1587" s="63" t="s">
        <v>4299</v>
      </c>
      <c r="M1587" s="63" t="s">
        <v>4281</v>
      </c>
      <c r="N1587" s="63" t="s">
        <v>4278</v>
      </c>
      <c r="O1587" s="63"/>
    </row>
    <row r="1588" spans="1:15">
      <c r="A1588" s="99">
        <v>10175763</v>
      </c>
      <c r="B1588" s="63" t="s">
        <v>2075</v>
      </c>
      <c r="C1588" s="63" t="s">
        <v>107</v>
      </c>
      <c r="D1588" s="63" t="s">
        <v>5966</v>
      </c>
      <c r="E1588" s="63" t="s">
        <v>2076</v>
      </c>
      <c r="F1588" s="63" t="s">
        <v>13433</v>
      </c>
      <c r="G1588" s="63" t="s">
        <v>5967</v>
      </c>
      <c r="H1588" s="63"/>
      <c r="I1588" s="63" t="s">
        <v>13434</v>
      </c>
      <c r="J1588" s="63" t="s">
        <v>5236</v>
      </c>
      <c r="K1588" s="63" t="s">
        <v>4284</v>
      </c>
      <c r="L1588" s="63" t="s">
        <v>4299</v>
      </c>
      <c r="M1588" s="63" t="s">
        <v>4281</v>
      </c>
      <c r="N1588" s="63" t="s">
        <v>4278</v>
      </c>
      <c r="O1588" s="63"/>
    </row>
    <row r="1589" spans="1:15">
      <c r="A1589" s="99">
        <v>10175764</v>
      </c>
      <c r="B1589" s="63" t="s">
        <v>2077</v>
      </c>
      <c r="C1589" s="63" t="s">
        <v>107</v>
      </c>
      <c r="D1589" s="63" t="s">
        <v>13272</v>
      </c>
      <c r="E1589" s="63" t="s">
        <v>2078</v>
      </c>
      <c r="F1589" s="63" t="s">
        <v>13005</v>
      </c>
      <c r="G1589" s="63" t="s">
        <v>5541</v>
      </c>
      <c r="H1589" s="63" t="s">
        <v>3800</v>
      </c>
      <c r="I1589" s="63" t="s">
        <v>13302</v>
      </c>
      <c r="J1589" s="63" t="s">
        <v>4635</v>
      </c>
      <c r="K1589" s="63" t="s">
        <v>4284</v>
      </c>
      <c r="L1589" s="63" t="s">
        <v>272</v>
      </c>
      <c r="M1589" s="63" t="s">
        <v>4281</v>
      </c>
      <c r="N1589" s="63" t="s">
        <v>4278</v>
      </c>
      <c r="O1589" s="63"/>
    </row>
    <row r="1590" spans="1:15">
      <c r="A1590" s="99">
        <v>10175765</v>
      </c>
      <c r="B1590" s="63" t="s">
        <v>4911</v>
      </c>
      <c r="C1590" s="63" t="s">
        <v>107</v>
      </c>
      <c r="D1590" s="63"/>
      <c r="E1590" s="63" t="s">
        <v>2078</v>
      </c>
      <c r="F1590" s="63" t="s">
        <v>13005</v>
      </c>
      <c r="G1590" s="63" t="s">
        <v>4912</v>
      </c>
      <c r="H1590" s="63" t="s">
        <v>3800</v>
      </c>
      <c r="I1590" s="63" t="s">
        <v>13006</v>
      </c>
      <c r="J1590" s="63" t="s">
        <v>4635</v>
      </c>
      <c r="K1590" s="63" t="s">
        <v>4284</v>
      </c>
      <c r="L1590" s="63" t="s">
        <v>4313</v>
      </c>
      <c r="M1590" s="63" t="s">
        <v>4281</v>
      </c>
      <c r="N1590" s="63" t="s">
        <v>4278</v>
      </c>
      <c r="O1590" s="63"/>
    </row>
    <row r="1591" spans="1:15">
      <c r="A1591" s="99">
        <v>10175768</v>
      </c>
      <c r="B1591" s="63" t="s">
        <v>2080</v>
      </c>
      <c r="C1591" s="63" t="s">
        <v>107</v>
      </c>
      <c r="D1591" s="63" t="s">
        <v>790</v>
      </c>
      <c r="E1591" s="63" t="s">
        <v>2081</v>
      </c>
      <c r="F1591" s="63" t="s">
        <v>2016</v>
      </c>
      <c r="G1591" s="63" t="s">
        <v>5073</v>
      </c>
      <c r="H1591" s="63" t="s">
        <v>3800</v>
      </c>
      <c r="I1591" s="63" t="s">
        <v>13088</v>
      </c>
      <c r="J1591" s="63"/>
      <c r="K1591" s="63" t="s">
        <v>4284</v>
      </c>
      <c r="L1591" s="63" t="s">
        <v>4313</v>
      </c>
      <c r="M1591" s="63" t="s">
        <v>4281</v>
      </c>
      <c r="N1591" s="63" t="s">
        <v>4278</v>
      </c>
      <c r="O1591" s="63"/>
    </row>
    <row r="1592" spans="1:15">
      <c r="A1592" s="99">
        <v>10175769</v>
      </c>
      <c r="B1592" s="63" t="s">
        <v>2080</v>
      </c>
      <c r="C1592" s="63" t="s">
        <v>107</v>
      </c>
      <c r="D1592" s="63" t="s">
        <v>790</v>
      </c>
      <c r="E1592" s="63" t="s">
        <v>2082</v>
      </c>
      <c r="F1592" s="63" t="s">
        <v>2016</v>
      </c>
      <c r="G1592" s="63" t="s">
        <v>5073</v>
      </c>
      <c r="H1592" s="63" t="s">
        <v>3800</v>
      </c>
      <c r="I1592" s="63" t="s">
        <v>13006</v>
      </c>
      <c r="J1592" s="63"/>
      <c r="K1592" s="63" t="s">
        <v>4284</v>
      </c>
      <c r="L1592" s="63" t="s">
        <v>4313</v>
      </c>
      <c r="M1592" s="63" t="s">
        <v>4281</v>
      </c>
      <c r="N1592" s="63" t="s">
        <v>4278</v>
      </c>
      <c r="O1592" s="63"/>
    </row>
    <row r="1593" spans="1:15">
      <c r="A1593" s="99">
        <v>10175770</v>
      </c>
      <c r="B1593" s="63" t="s">
        <v>2080</v>
      </c>
      <c r="C1593" s="63" t="s">
        <v>107</v>
      </c>
      <c r="D1593" s="63" t="s">
        <v>790</v>
      </c>
      <c r="E1593" s="63" t="s">
        <v>2083</v>
      </c>
      <c r="F1593" s="63" t="s">
        <v>2016</v>
      </c>
      <c r="G1593" s="63" t="s">
        <v>5073</v>
      </c>
      <c r="H1593" s="63" t="s">
        <v>3800</v>
      </c>
      <c r="I1593" s="63" t="s">
        <v>13006</v>
      </c>
      <c r="J1593" s="63"/>
      <c r="K1593" s="63" t="s">
        <v>4284</v>
      </c>
      <c r="L1593" s="63" t="s">
        <v>4313</v>
      </c>
      <c r="M1593" s="63" t="s">
        <v>4281</v>
      </c>
      <c r="N1593" s="63" t="s">
        <v>4278</v>
      </c>
      <c r="O1593" s="63"/>
    </row>
    <row r="1594" spans="1:15">
      <c r="A1594" s="99">
        <v>10175771</v>
      </c>
      <c r="B1594" s="63" t="s">
        <v>2080</v>
      </c>
      <c r="C1594" s="63" t="s">
        <v>107</v>
      </c>
      <c r="D1594" s="63" t="s">
        <v>790</v>
      </c>
      <c r="E1594" s="63" t="s">
        <v>2084</v>
      </c>
      <c r="F1594" s="63" t="s">
        <v>2016</v>
      </c>
      <c r="G1594" s="63" t="s">
        <v>5073</v>
      </c>
      <c r="H1594" s="63" t="s">
        <v>3800</v>
      </c>
      <c r="I1594" s="63" t="s">
        <v>13006</v>
      </c>
      <c r="J1594" s="63"/>
      <c r="K1594" s="63" t="s">
        <v>4284</v>
      </c>
      <c r="L1594" s="63" t="s">
        <v>4313</v>
      </c>
      <c r="M1594" s="63" t="s">
        <v>4281</v>
      </c>
      <c r="N1594" s="63" t="s">
        <v>4278</v>
      </c>
      <c r="O1594" s="63"/>
    </row>
    <row r="1595" spans="1:15">
      <c r="A1595" s="99">
        <v>10175772</v>
      </c>
      <c r="B1595" s="63" t="s">
        <v>2080</v>
      </c>
      <c r="C1595" s="63" t="s">
        <v>107</v>
      </c>
      <c r="D1595" s="63" t="s">
        <v>790</v>
      </c>
      <c r="E1595" s="63" t="s">
        <v>2085</v>
      </c>
      <c r="F1595" s="63" t="s">
        <v>2016</v>
      </c>
      <c r="G1595" s="63" t="s">
        <v>5073</v>
      </c>
      <c r="H1595" s="63" t="s">
        <v>3800</v>
      </c>
      <c r="I1595" s="63" t="s">
        <v>13006</v>
      </c>
      <c r="J1595" s="63"/>
      <c r="K1595" s="63" t="s">
        <v>4284</v>
      </c>
      <c r="L1595" s="63" t="s">
        <v>4313</v>
      </c>
      <c r="M1595" s="63" t="s">
        <v>4281</v>
      </c>
      <c r="N1595" s="63" t="s">
        <v>4278</v>
      </c>
      <c r="O1595" s="63"/>
    </row>
    <row r="1596" spans="1:15">
      <c r="A1596" s="99">
        <v>10175773</v>
      </c>
      <c r="B1596" s="63" t="s">
        <v>2080</v>
      </c>
      <c r="C1596" s="63" t="s">
        <v>107</v>
      </c>
      <c r="D1596" s="63" t="s">
        <v>790</v>
      </c>
      <c r="E1596" s="63" t="s">
        <v>2086</v>
      </c>
      <c r="F1596" s="63" t="s">
        <v>2016</v>
      </c>
      <c r="G1596" s="63" t="s">
        <v>5073</v>
      </c>
      <c r="H1596" s="63" t="s">
        <v>3800</v>
      </c>
      <c r="I1596" s="63" t="s">
        <v>13006</v>
      </c>
      <c r="J1596" s="63"/>
      <c r="K1596" s="63" t="s">
        <v>4284</v>
      </c>
      <c r="L1596" s="63" t="s">
        <v>4313</v>
      </c>
      <c r="M1596" s="63" t="s">
        <v>4281</v>
      </c>
      <c r="N1596" s="63" t="s">
        <v>4278</v>
      </c>
      <c r="O1596" s="63"/>
    </row>
    <row r="1597" spans="1:15">
      <c r="A1597" s="99">
        <v>10175774</v>
      </c>
      <c r="B1597" s="63" t="s">
        <v>2080</v>
      </c>
      <c r="C1597" s="63" t="s">
        <v>107</v>
      </c>
      <c r="D1597" s="63" t="s">
        <v>790</v>
      </c>
      <c r="E1597" s="63" t="s">
        <v>2087</v>
      </c>
      <c r="F1597" s="63" t="s">
        <v>2016</v>
      </c>
      <c r="G1597" s="63" t="s">
        <v>5073</v>
      </c>
      <c r="H1597" s="63" t="s">
        <v>3800</v>
      </c>
      <c r="I1597" s="63" t="s">
        <v>13006</v>
      </c>
      <c r="J1597" s="63"/>
      <c r="K1597" s="63" t="s">
        <v>4284</v>
      </c>
      <c r="L1597" s="63" t="s">
        <v>4313</v>
      </c>
      <c r="M1597" s="63" t="s">
        <v>4281</v>
      </c>
      <c r="N1597" s="63" t="s">
        <v>4278</v>
      </c>
      <c r="O1597" s="63"/>
    </row>
    <row r="1598" spans="1:15">
      <c r="A1598" s="99">
        <v>10175775</v>
      </c>
      <c r="B1598" s="63" t="s">
        <v>2080</v>
      </c>
      <c r="C1598" s="63" t="s">
        <v>107</v>
      </c>
      <c r="D1598" s="63" t="s">
        <v>790</v>
      </c>
      <c r="E1598" s="63" t="s">
        <v>2088</v>
      </c>
      <c r="F1598" s="63" t="s">
        <v>2016</v>
      </c>
      <c r="G1598" s="63" t="s">
        <v>5073</v>
      </c>
      <c r="H1598" s="63" t="s">
        <v>3800</v>
      </c>
      <c r="I1598" s="63" t="s">
        <v>13006</v>
      </c>
      <c r="J1598" s="63"/>
      <c r="K1598" s="63" t="s">
        <v>4284</v>
      </c>
      <c r="L1598" s="63" t="s">
        <v>4313</v>
      </c>
      <c r="M1598" s="63" t="s">
        <v>4281</v>
      </c>
      <c r="N1598" s="63" t="s">
        <v>4278</v>
      </c>
      <c r="O1598" s="63"/>
    </row>
    <row r="1599" spans="1:15">
      <c r="A1599" s="99">
        <v>10175776</v>
      </c>
      <c r="B1599" s="63" t="s">
        <v>2080</v>
      </c>
      <c r="C1599" s="63" t="s">
        <v>107</v>
      </c>
      <c r="D1599" s="63" t="s">
        <v>790</v>
      </c>
      <c r="E1599" s="63" t="s">
        <v>2089</v>
      </c>
      <c r="F1599" s="63" t="s">
        <v>2016</v>
      </c>
      <c r="G1599" s="63" t="s">
        <v>5073</v>
      </c>
      <c r="H1599" s="63" t="s">
        <v>3800</v>
      </c>
      <c r="I1599" s="63" t="s">
        <v>13006</v>
      </c>
      <c r="J1599" s="63"/>
      <c r="K1599" s="63" t="s">
        <v>4284</v>
      </c>
      <c r="L1599" s="63" t="s">
        <v>4313</v>
      </c>
      <c r="M1599" s="63" t="s">
        <v>4281</v>
      </c>
      <c r="N1599" s="63" t="s">
        <v>4278</v>
      </c>
      <c r="O1599" s="63"/>
    </row>
    <row r="1600" spans="1:15">
      <c r="A1600" s="99">
        <v>10175777</v>
      </c>
      <c r="B1600" s="63" t="s">
        <v>2080</v>
      </c>
      <c r="C1600" s="63" t="s">
        <v>107</v>
      </c>
      <c r="D1600" s="63" t="s">
        <v>790</v>
      </c>
      <c r="E1600" s="63" t="s">
        <v>2090</v>
      </c>
      <c r="F1600" s="63" t="s">
        <v>2016</v>
      </c>
      <c r="G1600" s="63" t="s">
        <v>5073</v>
      </c>
      <c r="H1600" s="63" t="s">
        <v>3800</v>
      </c>
      <c r="I1600" s="63" t="s">
        <v>13006</v>
      </c>
      <c r="J1600" s="63"/>
      <c r="K1600" s="63" t="s">
        <v>4284</v>
      </c>
      <c r="L1600" s="63" t="s">
        <v>4313</v>
      </c>
      <c r="M1600" s="63" t="s">
        <v>4281</v>
      </c>
      <c r="N1600" s="63" t="s">
        <v>4278</v>
      </c>
      <c r="O1600" s="63"/>
    </row>
    <row r="1601" spans="1:15">
      <c r="A1601" s="99">
        <v>10175778</v>
      </c>
      <c r="B1601" s="63" t="s">
        <v>2080</v>
      </c>
      <c r="C1601" s="63" t="s">
        <v>107</v>
      </c>
      <c r="D1601" s="63" t="s">
        <v>790</v>
      </c>
      <c r="E1601" s="63" t="s">
        <v>2091</v>
      </c>
      <c r="F1601" s="63" t="s">
        <v>2016</v>
      </c>
      <c r="G1601" s="63" t="s">
        <v>5073</v>
      </c>
      <c r="H1601" s="63" t="s">
        <v>3800</v>
      </c>
      <c r="I1601" s="63" t="s">
        <v>13006</v>
      </c>
      <c r="J1601" s="63" t="s">
        <v>4437</v>
      </c>
      <c r="K1601" s="63" t="s">
        <v>5074</v>
      </c>
      <c r="L1601" s="63" t="s">
        <v>272</v>
      </c>
      <c r="M1601" s="63" t="s">
        <v>4281</v>
      </c>
      <c r="N1601" s="63" t="s">
        <v>4278</v>
      </c>
      <c r="O1601" s="63"/>
    </row>
    <row r="1602" spans="1:15">
      <c r="A1602" s="99">
        <v>10175779</v>
      </c>
      <c r="B1602" s="63" t="s">
        <v>2080</v>
      </c>
      <c r="C1602" s="63" t="s">
        <v>107</v>
      </c>
      <c r="D1602" s="63" t="s">
        <v>790</v>
      </c>
      <c r="E1602" s="63" t="s">
        <v>2092</v>
      </c>
      <c r="F1602" s="63" t="s">
        <v>2016</v>
      </c>
      <c r="G1602" s="63" t="s">
        <v>5073</v>
      </c>
      <c r="H1602" s="63" t="s">
        <v>3800</v>
      </c>
      <c r="I1602" s="63" t="s">
        <v>13006</v>
      </c>
      <c r="J1602" s="63"/>
      <c r="K1602" s="63" t="s">
        <v>4284</v>
      </c>
      <c r="L1602" s="63" t="s">
        <v>4313</v>
      </c>
      <c r="M1602" s="63" t="s">
        <v>4281</v>
      </c>
      <c r="N1602" s="63" t="s">
        <v>4278</v>
      </c>
      <c r="O1602" s="63"/>
    </row>
    <row r="1603" spans="1:15">
      <c r="A1603" s="99">
        <v>10175780</v>
      </c>
      <c r="B1603" s="63" t="s">
        <v>2080</v>
      </c>
      <c r="C1603" s="63" t="s">
        <v>107</v>
      </c>
      <c r="D1603" s="63" t="s">
        <v>790</v>
      </c>
      <c r="E1603" s="63" t="s">
        <v>2093</v>
      </c>
      <c r="F1603" s="63" t="s">
        <v>2016</v>
      </c>
      <c r="G1603" s="63" t="s">
        <v>5073</v>
      </c>
      <c r="H1603" s="63" t="s">
        <v>3800</v>
      </c>
      <c r="I1603" s="63" t="s">
        <v>13006</v>
      </c>
      <c r="J1603" s="63"/>
      <c r="K1603" s="63" t="s">
        <v>4284</v>
      </c>
      <c r="L1603" s="63" t="s">
        <v>4313</v>
      </c>
      <c r="M1603" s="63" t="s">
        <v>4281</v>
      </c>
      <c r="N1603" s="63" t="s">
        <v>4278</v>
      </c>
      <c r="O1603" s="63"/>
    </row>
    <row r="1604" spans="1:15">
      <c r="A1604" s="99">
        <v>10175781</v>
      </c>
      <c r="B1604" s="63" t="s">
        <v>2080</v>
      </c>
      <c r="C1604" s="63" t="s">
        <v>107</v>
      </c>
      <c r="D1604" s="63" t="s">
        <v>790</v>
      </c>
      <c r="E1604" s="63" t="s">
        <v>2094</v>
      </c>
      <c r="F1604" s="63" t="s">
        <v>2016</v>
      </c>
      <c r="G1604" s="63" t="s">
        <v>5073</v>
      </c>
      <c r="H1604" s="63" t="s">
        <v>3800</v>
      </c>
      <c r="I1604" s="63" t="s">
        <v>13006</v>
      </c>
      <c r="J1604" s="63"/>
      <c r="K1604" s="63" t="s">
        <v>4284</v>
      </c>
      <c r="L1604" s="63" t="s">
        <v>4313</v>
      </c>
      <c r="M1604" s="63" t="s">
        <v>4281</v>
      </c>
      <c r="N1604" s="63" t="s">
        <v>4278</v>
      </c>
      <c r="O1604" s="63"/>
    </row>
    <row r="1605" spans="1:15">
      <c r="A1605" s="99">
        <v>10175782</v>
      </c>
      <c r="B1605" s="63" t="s">
        <v>2080</v>
      </c>
      <c r="C1605" s="63" t="s">
        <v>107</v>
      </c>
      <c r="D1605" s="63" t="s">
        <v>790</v>
      </c>
      <c r="E1605" s="63" t="s">
        <v>2095</v>
      </c>
      <c r="F1605" s="63" t="s">
        <v>2016</v>
      </c>
      <c r="G1605" s="63" t="s">
        <v>5073</v>
      </c>
      <c r="H1605" s="63" t="s">
        <v>3800</v>
      </c>
      <c r="I1605" s="63" t="s">
        <v>13006</v>
      </c>
      <c r="J1605" s="63"/>
      <c r="K1605" s="63" t="s">
        <v>4284</v>
      </c>
      <c r="L1605" s="63" t="s">
        <v>4313</v>
      </c>
      <c r="M1605" s="63" t="s">
        <v>4281</v>
      </c>
      <c r="N1605" s="63" t="s">
        <v>4278</v>
      </c>
      <c r="O1605" s="63"/>
    </row>
    <row r="1606" spans="1:15">
      <c r="A1606" s="99">
        <v>10175783</v>
      </c>
      <c r="B1606" s="63" t="s">
        <v>2080</v>
      </c>
      <c r="C1606" s="63" t="s">
        <v>107</v>
      </c>
      <c r="D1606" s="63" t="s">
        <v>790</v>
      </c>
      <c r="E1606" s="63" t="s">
        <v>2096</v>
      </c>
      <c r="F1606" s="63" t="s">
        <v>2016</v>
      </c>
      <c r="G1606" s="63" t="s">
        <v>5073</v>
      </c>
      <c r="H1606" s="63" t="s">
        <v>3800</v>
      </c>
      <c r="I1606" s="63" t="s">
        <v>13006</v>
      </c>
      <c r="J1606" s="63"/>
      <c r="K1606" s="63" t="s">
        <v>4284</v>
      </c>
      <c r="L1606" s="63" t="s">
        <v>4313</v>
      </c>
      <c r="M1606" s="63" t="s">
        <v>4281</v>
      </c>
      <c r="N1606" s="63" t="s">
        <v>4278</v>
      </c>
      <c r="O1606" s="63"/>
    </row>
    <row r="1607" spans="1:15">
      <c r="A1607" s="99">
        <v>10175784</v>
      </c>
      <c r="B1607" s="63" t="s">
        <v>2013</v>
      </c>
      <c r="C1607" s="63" t="s">
        <v>107</v>
      </c>
      <c r="D1607" s="63" t="s">
        <v>790</v>
      </c>
      <c r="E1607" s="63" t="s">
        <v>8362</v>
      </c>
      <c r="F1607" s="63" t="s">
        <v>2016</v>
      </c>
      <c r="G1607" s="63" t="s">
        <v>5073</v>
      </c>
      <c r="H1607" s="63" t="s">
        <v>3800</v>
      </c>
      <c r="I1607" s="63" t="s">
        <v>13006</v>
      </c>
      <c r="J1607" s="63" t="s">
        <v>9181</v>
      </c>
      <c r="K1607" s="63" t="s">
        <v>9178</v>
      </c>
      <c r="L1607" s="63" t="s">
        <v>110</v>
      </c>
      <c r="M1607" s="63" t="s">
        <v>4281</v>
      </c>
      <c r="N1607" s="63" t="s">
        <v>4278</v>
      </c>
      <c r="O1607" s="63"/>
    </row>
    <row r="1608" spans="1:15">
      <c r="A1608" s="99">
        <v>10175785</v>
      </c>
      <c r="B1608" s="63" t="s">
        <v>2013</v>
      </c>
      <c r="C1608" s="63" t="s">
        <v>107</v>
      </c>
      <c r="D1608" s="63" t="s">
        <v>790</v>
      </c>
      <c r="E1608" s="63" t="s">
        <v>2098</v>
      </c>
      <c r="F1608" s="63" t="s">
        <v>2016</v>
      </c>
      <c r="G1608" s="63" t="s">
        <v>5073</v>
      </c>
      <c r="H1608" s="63" t="s">
        <v>3800</v>
      </c>
      <c r="I1608" s="63" t="s">
        <v>13006</v>
      </c>
      <c r="J1608" s="63"/>
      <c r="K1608" s="63" t="s">
        <v>4284</v>
      </c>
      <c r="L1608" s="63" t="s">
        <v>4313</v>
      </c>
      <c r="M1608" s="63" t="s">
        <v>4281</v>
      </c>
      <c r="N1608" s="63" t="s">
        <v>4278</v>
      </c>
      <c r="O1608" s="63"/>
    </row>
    <row r="1609" spans="1:15">
      <c r="A1609" s="99">
        <v>10175786</v>
      </c>
      <c r="B1609" s="63" t="s">
        <v>2013</v>
      </c>
      <c r="C1609" s="63" t="s">
        <v>107</v>
      </c>
      <c r="D1609" s="63" t="s">
        <v>790</v>
      </c>
      <c r="E1609" s="63" t="s">
        <v>2099</v>
      </c>
      <c r="F1609" s="63" t="s">
        <v>2016</v>
      </c>
      <c r="G1609" s="63" t="s">
        <v>5073</v>
      </c>
      <c r="H1609" s="63" t="s">
        <v>3800</v>
      </c>
      <c r="I1609" s="63" t="s">
        <v>13006</v>
      </c>
      <c r="J1609" s="63"/>
      <c r="K1609" s="63" t="s">
        <v>4284</v>
      </c>
      <c r="L1609" s="63" t="s">
        <v>4313</v>
      </c>
      <c r="M1609" s="63" t="s">
        <v>4281</v>
      </c>
      <c r="N1609" s="63" t="s">
        <v>4278</v>
      </c>
      <c r="O1609" s="63"/>
    </row>
    <row r="1610" spans="1:15">
      <c r="A1610" s="99">
        <v>10175787</v>
      </c>
      <c r="B1610" s="63" t="s">
        <v>2013</v>
      </c>
      <c r="C1610" s="63" t="s">
        <v>107</v>
      </c>
      <c r="D1610" s="63" t="s">
        <v>790</v>
      </c>
      <c r="E1610" s="63" t="s">
        <v>2100</v>
      </c>
      <c r="F1610" s="63" t="s">
        <v>2016</v>
      </c>
      <c r="G1610" s="63" t="s">
        <v>5073</v>
      </c>
      <c r="H1610" s="63" t="s">
        <v>3800</v>
      </c>
      <c r="I1610" s="63" t="s">
        <v>13006</v>
      </c>
      <c r="J1610" s="63"/>
      <c r="K1610" s="63" t="s">
        <v>4284</v>
      </c>
      <c r="L1610" s="63" t="s">
        <v>4313</v>
      </c>
      <c r="M1610" s="63" t="s">
        <v>4281</v>
      </c>
      <c r="N1610" s="63" t="s">
        <v>4278</v>
      </c>
      <c r="O1610" s="63"/>
    </row>
    <row r="1611" spans="1:15">
      <c r="A1611" s="99">
        <v>10175788</v>
      </c>
      <c r="B1611" s="63" t="s">
        <v>2013</v>
      </c>
      <c r="C1611" s="63" t="s">
        <v>107</v>
      </c>
      <c r="D1611" s="63" t="s">
        <v>790</v>
      </c>
      <c r="E1611" s="63" t="s">
        <v>2101</v>
      </c>
      <c r="F1611" s="63" t="s">
        <v>2016</v>
      </c>
      <c r="G1611" s="63" t="s">
        <v>5073</v>
      </c>
      <c r="H1611" s="63" t="s">
        <v>3800</v>
      </c>
      <c r="I1611" s="63" t="s">
        <v>13006</v>
      </c>
      <c r="J1611" s="63"/>
      <c r="K1611" s="63" t="s">
        <v>4284</v>
      </c>
      <c r="L1611" s="63" t="s">
        <v>4313</v>
      </c>
      <c r="M1611" s="63" t="s">
        <v>4281</v>
      </c>
      <c r="N1611" s="63" t="s">
        <v>4278</v>
      </c>
      <c r="O1611" s="63"/>
    </row>
    <row r="1612" spans="1:15">
      <c r="A1612" s="99">
        <v>10175789</v>
      </c>
      <c r="B1612" s="63" t="s">
        <v>2013</v>
      </c>
      <c r="C1612" s="63" t="s">
        <v>107</v>
      </c>
      <c r="D1612" s="63" t="s">
        <v>790</v>
      </c>
      <c r="E1612" s="63" t="s">
        <v>2102</v>
      </c>
      <c r="F1612" s="63" t="s">
        <v>2016</v>
      </c>
      <c r="G1612" s="63" t="s">
        <v>5073</v>
      </c>
      <c r="H1612" s="63" t="s">
        <v>3800</v>
      </c>
      <c r="I1612" s="63" t="s">
        <v>13006</v>
      </c>
      <c r="J1612" s="63"/>
      <c r="K1612" s="63" t="s">
        <v>4284</v>
      </c>
      <c r="L1612" s="63" t="s">
        <v>4313</v>
      </c>
      <c r="M1612" s="63" t="s">
        <v>4281</v>
      </c>
      <c r="N1612" s="63" t="s">
        <v>4278</v>
      </c>
      <c r="O1612" s="63"/>
    </row>
    <row r="1613" spans="1:15">
      <c r="A1613" s="99">
        <v>10175790</v>
      </c>
      <c r="B1613" s="63" t="s">
        <v>2013</v>
      </c>
      <c r="C1613" s="63" t="s">
        <v>107</v>
      </c>
      <c r="D1613" s="63" t="s">
        <v>790</v>
      </c>
      <c r="E1613" s="63" t="s">
        <v>2103</v>
      </c>
      <c r="F1613" s="63" t="s">
        <v>2016</v>
      </c>
      <c r="G1613" s="63" t="s">
        <v>5073</v>
      </c>
      <c r="H1613" s="63" t="s">
        <v>3800</v>
      </c>
      <c r="I1613" s="63" t="s">
        <v>13006</v>
      </c>
      <c r="J1613" s="63"/>
      <c r="K1613" s="63" t="s">
        <v>4284</v>
      </c>
      <c r="L1613" s="63" t="s">
        <v>4313</v>
      </c>
      <c r="M1613" s="63" t="s">
        <v>4281</v>
      </c>
      <c r="N1613" s="63" t="s">
        <v>4278</v>
      </c>
      <c r="O1613" s="63"/>
    </row>
    <row r="1614" spans="1:15">
      <c r="A1614" s="99">
        <v>10175791</v>
      </c>
      <c r="B1614" s="63" t="s">
        <v>2013</v>
      </c>
      <c r="C1614" s="63" t="s">
        <v>107</v>
      </c>
      <c r="D1614" s="63" t="s">
        <v>790</v>
      </c>
      <c r="E1614" s="63" t="s">
        <v>2104</v>
      </c>
      <c r="F1614" s="63" t="s">
        <v>2016</v>
      </c>
      <c r="G1614" s="63" t="s">
        <v>5073</v>
      </c>
      <c r="H1614" s="63" t="s">
        <v>3800</v>
      </c>
      <c r="I1614" s="63" t="s">
        <v>13006</v>
      </c>
      <c r="J1614" s="63"/>
      <c r="K1614" s="63" t="s">
        <v>4284</v>
      </c>
      <c r="L1614" s="63" t="s">
        <v>4313</v>
      </c>
      <c r="M1614" s="63" t="s">
        <v>4281</v>
      </c>
      <c r="N1614" s="63" t="s">
        <v>4278</v>
      </c>
      <c r="O1614" s="63"/>
    </row>
    <row r="1615" spans="1:15">
      <c r="A1615" s="99">
        <v>10175792</v>
      </c>
      <c r="B1615" s="63" t="s">
        <v>2013</v>
      </c>
      <c r="C1615" s="63" t="s">
        <v>107</v>
      </c>
      <c r="D1615" s="63" t="s">
        <v>790</v>
      </c>
      <c r="E1615" s="63" t="s">
        <v>2105</v>
      </c>
      <c r="F1615" s="63" t="s">
        <v>2016</v>
      </c>
      <c r="G1615" s="63" t="s">
        <v>5073</v>
      </c>
      <c r="H1615" s="63" t="s">
        <v>3800</v>
      </c>
      <c r="I1615" s="63" t="s">
        <v>13006</v>
      </c>
      <c r="J1615" s="63"/>
      <c r="K1615" s="63" t="s">
        <v>4284</v>
      </c>
      <c r="L1615" s="63" t="s">
        <v>4313</v>
      </c>
      <c r="M1615" s="63" t="s">
        <v>4281</v>
      </c>
      <c r="N1615" s="63" t="s">
        <v>4278</v>
      </c>
      <c r="O1615" s="63"/>
    </row>
    <row r="1616" spans="1:15">
      <c r="A1616" s="99">
        <v>10175793</v>
      </c>
      <c r="B1616" s="63" t="s">
        <v>5968</v>
      </c>
      <c r="C1616" s="63" t="s">
        <v>107</v>
      </c>
      <c r="D1616" s="63" t="s">
        <v>2116</v>
      </c>
      <c r="E1616" s="63" t="s">
        <v>2108</v>
      </c>
      <c r="F1616" s="63" t="s">
        <v>13433</v>
      </c>
      <c r="G1616" s="63" t="s">
        <v>5965</v>
      </c>
      <c r="H1616" s="63"/>
      <c r="I1616" s="63" t="s">
        <v>13434</v>
      </c>
      <c r="J1616" s="63"/>
      <c r="K1616" s="63" t="s">
        <v>4276</v>
      </c>
      <c r="L1616" s="63" t="s">
        <v>957</v>
      </c>
      <c r="M1616" s="63" t="s">
        <v>4281</v>
      </c>
      <c r="N1616" s="63" t="s">
        <v>4278</v>
      </c>
      <c r="O1616" s="63"/>
    </row>
    <row r="1617" spans="1:15">
      <c r="A1617" s="99">
        <v>10175794</v>
      </c>
      <c r="B1617" s="63" t="s">
        <v>5963</v>
      </c>
      <c r="C1617" s="63" t="s">
        <v>107</v>
      </c>
      <c r="D1617" s="63" t="s">
        <v>2116</v>
      </c>
      <c r="E1617" s="63" t="s">
        <v>5969</v>
      </c>
      <c r="F1617" s="63" t="s">
        <v>13433</v>
      </c>
      <c r="G1617" s="63" t="s">
        <v>5965</v>
      </c>
      <c r="H1617" s="63"/>
      <c r="I1617" s="63" t="s">
        <v>13434</v>
      </c>
      <c r="J1617" s="63"/>
      <c r="K1617" s="63" t="s">
        <v>4284</v>
      </c>
      <c r="L1617" s="63" t="s">
        <v>4299</v>
      </c>
      <c r="M1617" s="63" t="s">
        <v>4281</v>
      </c>
      <c r="N1617" s="63" t="s">
        <v>4278</v>
      </c>
      <c r="O1617" s="63"/>
    </row>
    <row r="1618" spans="1:15">
      <c r="A1618" s="99">
        <v>10175795</v>
      </c>
      <c r="B1618" s="63" t="s">
        <v>5968</v>
      </c>
      <c r="C1618" s="63" t="s">
        <v>107</v>
      </c>
      <c r="D1618" s="63" t="s">
        <v>2116</v>
      </c>
      <c r="E1618" s="63" t="s">
        <v>2110</v>
      </c>
      <c r="F1618" s="63" t="s">
        <v>13005</v>
      </c>
      <c r="G1618" s="63" t="s">
        <v>5965</v>
      </c>
      <c r="H1618" s="63"/>
      <c r="I1618" s="63" t="s">
        <v>13434</v>
      </c>
      <c r="J1618" s="63" t="s">
        <v>5335</v>
      </c>
      <c r="K1618" s="63" t="s">
        <v>5107</v>
      </c>
      <c r="L1618" s="63" t="s">
        <v>110</v>
      </c>
      <c r="M1618" s="63" t="s">
        <v>4281</v>
      </c>
      <c r="N1618" s="63" t="s">
        <v>4278</v>
      </c>
      <c r="O1618" s="63"/>
    </row>
    <row r="1619" spans="1:15">
      <c r="A1619" s="99">
        <v>10175796</v>
      </c>
      <c r="B1619" s="63" t="s">
        <v>5970</v>
      </c>
      <c r="C1619" s="63" t="s">
        <v>107</v>
      </c>
      <c r="D1619" s="63" t="s">
        <v>2116</v>
      </c>
      <c r="E1619" s="63" t="s">
        <v>2112</v>
      </c>
      <c r="F1619" s="63" t="s">
        <v>13433</v>
      </c>
      <c r="G1619" s="63" t="s">
        <v>5965</v>
      </c>
      <c r="H1619" s="63"/>
      <c r="I1619" s="63" t="s">
        <v>13434</v>
      </c>
      <c r="J1619" s="63" t="s">
        <v>4414</v>
      </c>
      <c r="K1619" s="63" t="s">
        <v>5971</v>
      </c>
      <c r="L1619" s="63" t="s">
        <v>390</v>
      </c>
      <c r="M1619" s="63" t="s">
        <v>4281</v>
      </c>
      <c r="N1619" s="63" t="s">
        <v>4278</v>
      </c>
      <c r="O1619" s="63"/>
    </row>
    <row r="1620" spans="1:15">
      <c r="A1620" s="99">
        <v>10175797</v>
      </c>
      <c r="B1620" s="63" t="s">
        <v>5968</v>
      </c>
      <c r="C1620" s="63" t="s">
        <v>107</v>
      </c>
      <c r="D1620" s="63" t="s">
        <v>2116</v>
      </c>
      <c r="E1620" s="63" t="s">
        <v>2113</v>
      </c>
      <c r="F1620" s="63" t="s">
        <v>13433</v>
      </c>
      <c r="G1620" s="63" t="s">
        <v>5965</v>
      </c>
      <c r="H1620" s="63"/>
      <c r="I1620" s="63" t="s">
        <v>13434</v>
      </c>
      <c r="J1620" s="63" t="s">
        <v>5972</v>
      </c>
      <c r="K1620" s="63" t="s">
        <v>5973</v>
      </c>
      <c r="L1620" s="63" t="s">
        <v>5974</v>
      </c>
      <c r="M1620" s="63" t="s">
        <v>4281</v>
      </c>
      <c r="N1620" s="63" t="s">
        <v>4278</v>
      </c>
      <c r="O1620" s="63"/>
    </row>
    <row r="1621" spans="1:15">
      <c r="A1621" s="99">
        <v>10175798</v>
      </c>
      <c r="B1621" s="63" t="s">
        <v>5963</v>
      </c>
      <c r="C1621" s="63" t="s">
        <v>107</v>
      </c>
      <c r="D1621" s="63" t="s">
        <v>2116</v>
      </c>
      <c r="E1621" s="63" t="s">
        <v>5975</v>
      </c>
      <c r="F1621" s="63" t="s">
        <v>13433</v>
      </c>
      <c r="G1621" s="63" t="s">
        <v>5965</v>
      </c>
      <c r="H1621" s="63"/>
      <c r="I1621" s="63" t="s">
        <v>13434</v>
      </c>
      <c r="J1621" s="63"/>
      <c r="K1621" s="63" t="s">
        <v>4284</v>
      </c>
      <c r="L1621" s="63" t="s">
        <v>4299</v>
      </c>
      <c r="M1621" s="63" t="s">
        <v>4281</v>
      </c>
      <c r="N1621" s="63" t="s">
        <v>4278</v>
      </c>
      <c r="O1621" s="63"/>
    </row>
    <row r="1622" spans="1:15">
      <c r="A1622" s="99">
        <v>10175800</v>
      </c>
      <c r="B1622" s="63" t="s">
        <v>5963</v>
      </c>
      <c r="C1622" s="63" t="s">
        <v>107</v>
      </c>
      <c r="D1622" s="63" t="s">
        <v>2116</v>
      </c>
      <c r="E1622" s="63" t="s">
        <v>5976</v>
      </c>
      <c r="F1622" s="63" t="s">
        <v>13433</v>
      </c>
      <c r="G1622" s="63" t="s">
        <v>5965</v>
      </c>
      <c r="H1622" s="63"/>
      <c r="I1622" s="63" t="s">
        <v>13434</v>
      </c>
      <c r="J1622" s="63"/>
      <c r="K1622" s="63" t="s">
        <v>9309</v>
      </c>
      <c r="L1622" s="63" t="s">
        <v>110</v>
      </c>
      <c r="M1622" s="63" t="s">
        <v>4281</v>
      </c>
      <c r="N1622" s="63" t="s">
        <v>4278</v>
      </c>
      <c r="O1622" s="63"/>
    </row>
    <row r="1623" spans="1:15">
      <c r="A1623" s="99">
        <v>10175801</v>
      </c>
      <c r="B1623" s="63" t="s">
        <v>5963</v>
      </c>
      <c r="C1623" s="63" t="s">
        <v>107</v>
      </c>
      <c r="D1623" s="63" t="s">
        <v>2116</v>
      </c>
      <c r="E1623" s="63" t="s">
        <v>2117</v>
      </c>
      <c r="F1623" s="63" t="s">
        <v>13433</v>
      </c>
      <c r="G1623" s="63" t="s">
        <v>5965</v>
      </c>
      <c r="H1623" s="63"/>
      <c r="I1623" s="63" t="s">
        <v>13434</v>
      </c>
      <c r="J1623" s="63"/>
      <c r="K1623" s="63" t="s">
        <v>4284</v>
      </c>
      <c r="L1623" s="63" t="s">
        <v>109</v>
      </c>
      <c r="M1623" s="63" t="s">
        <v>4281</v>
      </c>
      <c r="N1623" s="63" t="s">
        <v>4278</v>
      </c>
      <c r="O1623" s="63"/>
    </row>
    <row r="1624" spans="1:15">
      <c r="A1624" s="99">
        <v>10175802</v>
      </c>
      <c r="B1624" s="63" t="s">
        <v>5963</v>
      </c>
      <c r="C1624" s="63" t="s">
        <v>107</v>
      </c>
      <c r="D1624" s="63" t="s">
        <v>2116</v>
      </c>
      <c r="E1624" s="63" t="s">
        <v>5978</v>
      </c>
      <c r="F1624" s="63" t="s">
        <v>13433</v>
      </c>
      <c r="G1624" s="63" t="s">
        <v>5965</v>
      </c>
      <c r="H1624" s="63"/>
      <c r="I1624" s="63" t="s">
        <v>13434</v>
      </c>
      <c r="J1624" s="63"/>
      <c r="K1624" s="63" t="s">
        <v>4284</v>
      </c>
      <c r="L1624" s="63" t="s">
        <v>4299</v>
      </c>
      <c r="M1624" s="63" t="s">
        <v>4281</v>
      </c>
      <c r="N1624" s="63" t="s">
        <v>4278</v>
      </c>
      <c r="O1624" s="63"/>
    </row>
    <row r="1625" spans="1:15">
      <c r="A1625" s="99">
        <v>10175803</v>
      </c>
      <c r="B1625" s="63" t="s">
        <v>5963</v>
      </c>
      <c r="C1625" s="63" t="s">
        <v>107</v>
      </c>
      <c r="D1625" s="63" t="s">
        <v>2116</v>
      </c>
      <c r="E1625" s="63" t="s">
        <v>2120</v>
      </c>
      <c r="F1625" s="63" t="s">
        <v>13433</v>
      </c>
      <c r="G1625" s="63" t="s">
        <v>5965</v>
      </c>
      <c r="H1625" s="63"/>
      <c r="I1625" s="63" t="s">
        <v>13434</v>
      </c>
      <c r="J1625" s="63"/>
      <c r="K1625" s="63" t="s">
        <v>5979</v>
      </c>
      <c r="L1625" s="63" t="s">
        <v>110</v>
      </c>
      <c r="M1625" s="63" t="s">
        <v>4281</v>
      </c>
      <c r="N1625" s="63" t="s">
        <v>4278</v>
      </c>
      <c r="O1625" s="63"/>
    </row>
    <row r="1626" spans="1:15">
      <c r="A1626" s="99">
        <v>10175804</v>
      </c>
      <c r="B1626" s="63" t="s">
        <v>5963</v>
      </c>
      <c r="C1626" s="63" t="s">
        <v>107</v>
      </c>
      <c r="D1626" s="63" t="s">
        <v>2116</v>
      </c>
      <c r="E1626" s="63" t="s">
        <v>5980</v>
      </c>
      <c r="F1626" s="63" t="s">
        <v>13433</v>
      </c>
      <c r="G1626" s="63" t="s">
        <v>5965</v>
      </c>
      <c r="H1626" s="63"/>
      <c r="I1626" s="63" t="s">
        <v>13434</v>
      </c>
      <c r="J1626" s="63"/>
      <c r="K1626" s="63" t="s">
        <v>5414</v>
      </c>
      <c r="L1626" s="63" t="s">
        <v>5544</v>
      </c>
      <c r="M1626" s="63" t="s">
        <v>4281</v>
      </c>
      <c r="N1626" s="63" t="s">
        <v>4278</v>
      </c>
      <c r="O1626" s="63"/>
    </row>
    <row r="1627" spans="1:15">
      <c r="A1627" s="99">
        <v>10175805</v>
      </c>
      <c r="B1627" s="63" t="s">
        <v>5963</v>
      </c>
      <c r="C1627" s="63" t="s">
        <v>107</v>
      </c>
      <c r="D1627" s="63" t="s">
        <v>2116</v>
      </c>
      <c r="E1627" s="63" t="s">
        <v>5981</v>
      </c>
      <c r="F1627" s="63" t="s">
        <v>13433</v>
      </c>
      <c r="G1627" s="63" t="s">
        <v>5965</v>
      </c>
      <c r="H1627" s="63"/>
      <c r="I1627" s="63" t="s">
        <v>13434</v>
      </c>
      <c r="J1627" s="63"/>
      <c r="K1627" s="63" t="s">
        <v>4284</v>
      </c>
      <c r="L1627" s="63" t="s">
        <v>4299</v>
      </c>
      <c r="M1627" s="63" t="s">
        <v>4281</v>
      </c>
      <c r="N1627" s="63" t="s">
        <v>4278</v>
      </c>
      <c r="O1627" s="63"/>
    </row>
    <row r="1628" spans="1:15">
      <c r="A1628" s="99">
        <v>10175806</v>
      </c>
      <c r="B1628" s="63" t="s">
        <v>5963</v>
      </c>
      <c r="C1628" s="63" t="s">
        <v>107</v>
      </c>
      <c r="D1628" s="63" t="s">
        <v>2116</v>
      </c>
      <c r="E1628" s="63" t="s">
        <v>2123</v>
      </c>
      <c r="F1628" s="63" t="s">
        <v>13433</v>
      </c>
      <c r="G1628" s="63" t="s">
        <v>5965</v>
      </c>
      <c r="H1628" s="63"/>
      <c r="I1628" s="63" t="s">
        <v>13434</v>
      </c>
      <c r="J1628" s="63" t="s">
        <v>4678</v>
      </c>
      <c r="K1628" s="63" t="s">
        <v>5514</v>
      </c>
      <c r="L1628" s="63" t="s">
        <v>110</v>
      </c>
      <c r="M1628" s="63" t="s">
        <v>4281</v>
      </c>
      <c r="N1628" s="63" t="s">
        <v>4278</v>
      </c>
      <c r="O1628" s="63"/>
    </row>
    <row r="1629" spans="1:15">
      <c r="A1629" s="99">
        <v>10175807</v>
      </c>
      <c r="B1629" s="63" t="s">
        <v>5963</v>
      </c>
      <c r="C1629" s="63" t="s">
        <v>107</v>
      </c>
      <c r="D1629" s="63" t="s">
        <v>2116</v>
      </c>
      <c r="E1629" s="63" t="s">
        <v>5982</v>
      </c>
      <c r="F1629" s="63" t="s">
        <v>13433</v>
      </c>
      <c r="G1629" s="63" t="s">
        <v>5965</v>
      </c>
      <c r="H1629" s="63"/>
      <c r="I1629" s="63" t="s">
        <v>13434</v>
      </c>
      <c r="J1629" s="63"/>
      <c r="K1629" s="63" t="s">
        <v>4284</v>
      </c>
      <c r="L1629" s="63" t="s">
        <v>4299</v>
      </c>
      <c r="M1629" s="63" t="s">
        <v>4281</v>
      </c>
      <c r="N1629" s="63" t="s">
        <v>4278</v>
      </c>
      <c r="O1629" s="63"/>
    </row>
    <row r="1630" spans="1:15">
      <c r="A1630" s="99">
        <v>10175901</v>
      </c>
      <c r="B1630" s="63" t="s">
        <v>2125</v>
      </c>
      <c r="C1630" s="63" t="s">
        <v>256</v>
      </c>
      <c r="D1630" s="63" t="s">
        <v>6329</v>
      </c>
      <c r="E1630" s="63" t="s">
        <v>2127</v>
      </c>
      <c r="F1630" s="63" t="s">
        <v>13705</v>
      </c>
      <c r="G1630" s="63" t="s">
        <v>6377</v>
      </c>
      <c r="H1630" s="63"/>
      <c r="I1630" s="63" t="s">
        <v>13706</v>
      </c>
      <c r="J1630" s="63" t="s">
        <v>6378</v>
      </c>
      <c r="K1630" s="63" t="s">
        <v>4666</v>
      </c>
      <c r="L1630" s="63" t="s">
        <v>110</v>
      </c>
      <c r="M1630" s="63" t="s">
        <v>4281</v>
      </c>
      <c r="N1630" s="63" t="s">
        <v>4278</v>
      </c>
      <c r="O1630" s="63"/>
    </row>
    <row r="1631" spans="1:15">
      <c r="A1631" s="99">
        <v>10175902</v>
      </c>
      <c r="B1631" s="63" t="s">
        <v>2125</v>
      </c>
      <c r="C1631" s="63" t="s">
        <v>256</v>
      </c>
      <c r="D1631" s="63" t="s">
        <v>6223</v>
      </c>
      <c r="E1631" s="63" t="s">
        <v>6379</v>
      </c>
      <c r="F1631" s="63" t="s">
        <v>13705</v>
      </c>
      <c r="G1631" s="63" t="s">
        <v>6377</v>
      </c>
      <c r="H1631" s="63"/>
      <c r="I1631" s="63" t="s">
        <v>13707</v>
      </c>
      <c r="J1631" s="63" t="s">
        <v>5543</v>
      </c>
      <c r="K1631" s="63" t="s">
        <v>4666</v>
      </c>
      <c r="L1631" s="63" t="s">
        <v>110</v>
      </c>
      <c r="M1631" s="63" t="s">
        <v>4281</v>
      </c>
      <c r="N1631" s="63" t="s">
        <v>4278</v>
      </c>
      <c r="O1631" s="63"/>
    </row>
    <row r="1632" spans="1:15">
      <c r="A1632" s="99">
        <v>10175903</v>
      </c>
      <c r="B1632" s="63" t="s">
        <v>6380</v>
      </c>
      <c r="C1632" s="63" t="s">
        <v>256</v>
      </c>
      <c r="D1632" s="63" t="s">
        <v>6223</v>
      </c>
      <c r="E1632" s="63" t="s">
        <v>2131</v>
      </c>
      <c r="F1632" s="63" t="s">
        <v>13705</v>
      </c>
      <c r="G1632" s="63" t="s">
        <v>5099</v>
      </c>
      <c r="H1632" s="63"/>
      <c r="I1632" s="63" t="s">
        <v>13706</v>
      </c>
      <c r="J1632" s="63" t="s">
        <v>5543</v>
      </c>
      <c r="K1632" s="63" t="s">
        <v>4284</v>
      </c>
      <c r="L1632" s="63" t="s">
        <v>4299</v>
      </c>
      <c r="M1632" s="63" t="s">
        <v>4281</v>
      </c>
      <c r="N1632" s="63" t="s">
        <v>4278</v>
      </c>
      <c r="O1632" s="63"/>
    </row>
    <row r="1633" spans="1:15">
      <c r="A1633" s="99">
        <v>10175904</v>
      </c>
      <c r="B1633" s="63" t="s">
        <v>6380</v>
      </c>
      <c r="C1633" s="63" t="s">
        <v>256</v>
      </c>
      <c r="D1633" s="63" t="s">
        <v>6223</v>
      </c>
      <c r="E1633" s="63" t="s">
        <v>6381</v>
      </c>
      <c r="F1633" s="63" t="s">
        <v>13705</v>
      </c>
      <c r="G1633" s="63" t="s">
        <v>5099</v>
      </c>
      <c r="H1633" s="63"/>
      <c r="I1633" s="63" t="s">
        <v>13706</v>
      </c>
      <c r="J1633" s="63" t="s">
        <v>5543</v>
      </c>
      <c r="K1633" s="63" t="s">
        <v>4284</v>
      </c>
      <c r="L1633" s="63" t="s">
        <v>4299</v>
      </c>
      <c r="M1633" s="63" t="s">
        <v>4281</v>
      </c>
      <c r="N1633" s="63" t="s">
        <v>4278</v>
      </c>
      <c r="O1633" s="63"/>
    </row>
    <row r="1634" spans="1:15">
      <c r="A1634" s="99">
        <v>10175905</v>
      </c>
      <c r="B1634" s="63" t="s">
        <v>2132</v>
      </c>
      <c r="C1634" s="63" t="s">
        <v>14769</v>
      </c>
      <c r="D1634" s="63" t="s">
        <v>7617</v>
      </c>
      <c r="E1634" s="63" t="s">
        <v>2133</v>
      </c>
      <c r="F1634" s="63" t="s">
        <v>14770</v>
      </c>
      <c r="G1634" s="63" t="s">
        <v>7618</v>
      </c>
      <c r="H1634" s="63"/>
      <c r="I1634" s="63" t="s">
        <v>14771</v>
      </c>
      <c r="J1634" s="63" t="s">
        <v>7103</v>
      </c>
      <c r="K1634" s="63" t="s">
        <v>4284</v>
      </c>
      <c r="L1634" s="63" t="s">
        <v>4382</v>
      </c>
      <c r="M1634" s="63" t="s">
        <v>4383</v>
      </c>
      <c r="N1634" s="63" t="s">
        <v>4278</v>
      </c>
      <c r="O1634" s="63"/>
    </row>
    <row r="1635" spans="1:15">
      <c r="A1635" s="99">
        <v>10177001</v>
      </c>
      <c r="B1635" s="63" t="s">
        <v>5542</v>
      </c>
      <c r="C1635" s="63" t="s">
        <v>107</v>
      </c>
      <c r="D1635" s="63" t="s">
        <v>2027</v>
      </c>
      <c r="E1635" s="63" t="s">
        <v>2137</v>
      </c>
      <c r="F1635" s="63" t="s">
        <v>13303</v>
      </c>
      <c r="G1635" s="63" t="s">
        <v>4279</v>
      </c>
      <c r="H1635" s="63"/>
      <c r="I1635" s="63" t="s">
        <v>5502</v>
      </c>
      <c r="J1635" s="63" t="s">
        <v>5543</v>
      </c>
      <c r="K1635" s="63" t="s">
        <v>5414</v>
      </c>
      <c r="L1635" s="63" t="s">
        <v>5544</v>
      </c>
      <c r="M1635" s="63" t="s">
        <v>4281</v>
      </c>
      <c r="N1635" s="63" t="s">
        <v>4278</v>
      </c>
      <c r="O1635" s="63"/>
    </row>
    <row r="1636" spans="1:15">
      <c r="A1636" s="99">
        <v>10177002</v>
      </c>
      <c r="B1636" s="63" t="s">
        <v>5545</v>
      </c>
      <c r="C1636" s="63" t="s">
        <v>107</v>
      </c>
      <c r="D1636" s="63" t="s">
        <v>384</v>
      </c>
      <c r="E1636" s="63" t="s">
        <v>2140</v>
      </c>
      <c r="F1636" s="63" t="s">
        <v>13303</v>
      </c>
      <c r="G1636" s="63" t="s">
        <v>5539</v>
      </c>
      <c r="H1636" s="63"/>
      <c r="I1636" s="63" t="s">
        <v>5502</v>
      </c>
      <c r="J1636" s="63" t="s">
        <v>5543</v>
      </c>
      <c r="K1636" s="63" t="s">
        <v>5546</v>
      </c>
      <c r="L1636" s="63" t="s">
        <v>390</v>
      </c>
      <c r="M1636" s="63" t="s">
        <v>4281</v>
      </c>
      <c r="N1636" s="63" t="s">
        <v>4278</v>
      </c>
      <c r="O1636" s="63"/>
    </row>
    <row r="1637" spans="1:15">
      <c r="A1637" s="99">
        <v>10177003</v>
      </c>
      <c r="B1637" s="63" t="s">
        <v>5545</v>
      </c>
      <c r="C1637" s="63" t="s">
        <v>107</v>
      </c>
      <c r="D1637" s="63" t="s">
        <v>384</v>
      </c>
      <c r="E1637" s="63" t="s">
        <v>2141</v>
      </c>
      <c r="F1637" s="63" t="s">
        <v>13303</v>
      </c>
      <c r="G1637" s="63" t="s">
        <v>5539</v>
      </c>
      <c r="H1637" s="63"/>
      <c r="I1637" s="63" t="s">
        <v>5502</v>
      </c>
      <c r="J1637" s="63" t="s">
        <v>5543</v>
      </c>
      <c r="K1637" s="63" t="s">
        <v>5546</v>
      </c>
      <c r="L1637" s="63" t="s">
        <v>390</v>
      </c>
      <c r="M1637" s="63" t="s">
        <v>4281</v>
      </c>
      <c r="N1637" s="63" t="s">
        <v>4278</v>
      </c>
      <c r="O1637" s="63"/>
    </row>
    <row r="1638" spans="1:15">
      <c r="A1638" s="99">
        <v>10177004</v>
      </c>
      <c r="B1638" s="63" t="s">
        <v>5545</v>
      </c>
      <c r="C1638" s="63" t="s">
        <v>107</v>
      </c>
      <c r="D1638" s="63" t="s">
        <v>384</v>
      </c>
      <c r="E1638" s="63" t="s">
        <v>2142</v>
      </c>
      <c r="F1638" s="63" t="s">
        <v>13303</v>
      </c>
      <c r="G1638" s="63" t="s">
        <v>5539</v>
      </c>
      <c r="H1638" s="63"/>
      <c r="I1638" s="63" t="s">
        <v>5502</v>
      </c>
      <c r="J1638" s="63" t="s">
        <v>5543</v>
      </c>
      <c r="K1638" s="63" t="s">
        <v>5546</v>
      </c>
      <c r="L1638" s="63" t="s">
        <v>390</v>
      </c>
      <c r="M1638" s="63" t="s">
        <v>4281</v>
      </c>
      <c r="N1638" s="63" t="s">
        <v>4278</v>
      </c>
      <c r="O1638" s="63"/>
    </row>
    <row r="1639" spans="1:15">
      <c r="A1639" s="99">
        <v>10177005</v>
      </c>
      <c r="B1639" s="63" t="s">
        <v>5547</v>
      </c>
      <c r="C1639" s="63" t="s">
        <v>107</v>
      </c>
      <c r="D1639" s="63" t="s">
        <v>1186</v>
      </c>
      <c r="E1639" s="63" t="s">
        <v>2144</v>
      </c>
      <c r="F1639" s="63" t="s">
        <v>13304</v>
      </c>
      <c r="G1639" s="63" t="s">
        <v>5503</v>
      </c>
      <c r="H1639" s="63"/>
      <c r="I1639" s="63" t="s">
        <v>13305</v>
      </c>
      <c r="J1639" s="63"/>
      <c r="K1639" s="63" t="s">
        <v>13306</v>
      </c>
      <c r="L1639" s="63" t="s">
        <v>110</v>
      </c>
      <c r="M1639" s="63" t="s">
        <v>4281</v>
      </c>
      <c r="N1639" s="63" t="s">
        <v>4278</v>
      </c>
      <c r="O1639" s="63"/>
    </row>
    <row r="1640" spans="1:15">
      <c r="A1640" s="99">
        <v>10177006</v>
      </c>
      <c r="B1640" s="63" t="s">
        <v>5983</v>
      </c>
      <c r="C1640" s="63" t="s">
        <v>107</v>
      </c>
      <c r="D1640" s="63" t="s">
        <v>2150</v>
      </c>
      <c r="E1640" s="63" t="s">
        <v>2146</v>
      </c>
      <c r="F1640" s="63" t="s">
        <v>13304</v>
      </c>
      <c r="G1640" s="63" t="s">
        <v>5984</v>
      </c>
      <c r="H1640" s="63"/>
      <c r="I1640" s="63" t="s">
        <v>13305</v>
      </c>
      <c r="J1640" s="63"/>
      <c r="K1640" s="63" t="s">
        <v>4284</v>
      </c>
      <c r="L1640" s="63" t="s">
        <v>4299</v>
      </c>
      <c r="M1640" s="63" t="s">
        <v>4281</v>
      </c>
      <c r="N1640" s="63" t="s">
        <v>4278</v>
      </c>
      <c r="O1640" s="63"/>
    </row>
    <row r="1641" spans="1:15">
      <c r="A1641" s="99">
        <v>10177007</v>
      </c>
      <c r="B1641" s="63" t="s">
        <v>5983</v>
      </c>
      <c r="C1641" s="63" t="s">
        <v>107</v>
      </c>
      <c r="D1641" s="63" t="s">
        <v>2150</v>
      </c>
      <c r="E1641" s="63" t="s">
        <v>2147</v>
      </c>
      <c r="F1641" s="63" t="s">
        <v>13304</v>
      </c>
      <c r="G1641" s="63" t="s">
        <v>5984</v>
      </c>
      <c r="H1641" s="63"/>
      <c r="I1641" s="63" t="s">
        <v>13305</v>
      </c>
      <c r="J1641" s="63"/>
      <c r="K1641" s="63" t="s">
        <v>4284</v>
      </c>
      <c r="L1641" s="63" t="s">
        <v>4299</v>
      </c>
      <c r="M1641" s="63" t="s">
        <v>4281</v>
      </c>
      <c r="N1641" s="63" t="s">
        <v>4278</v>
      </c>
      <c r="O1641" s="63"/>
    </row>
    <row r="1642" spans="1:15">
      <c r="A1642" s="99">
        <v>10177008</v>
      </c>
      <c r="B1642" s="63" t="s">
        <v>5985</v>
      </c>
      <c r="C1642" s="63" t="s">
        <v>107</v>
      </c>
      <c r="D1642" s="63" t="s">
        <v>2150</v>
      </c>
      <c r="E1642" s="63" t="s">
        <v>2148</v>
      </c>
      <c r="F1642" s="63" t="s">
        <v>13304</v>
      </c>
      <c r="G1642" s="63" t="s">
        <v>5984</v>
      </c>
      <c r="H1642" s="63"/>
      <c r="I1642" s="63" t="s">
        <v>13305</v>
      </c>
      <c r="J1642" s="63" t="s">
        <v>5513</v>
      </c>
      <c r="K1642" s="63" t="s">
        <v>4709</v>
      </c>
      <c r="L1642" s="63" t="s">
        <v>390</v>
      </c>
      <c r="M1642" s="63" t="s">
        <v>4281</v>
      </c>
      <c r="N1642" s="63" t="s">
        <v>4278</v>
      </c>
      <c r="O1642" s="63"/>
    </row>
    <row r="1643" spans="1:15">
      <c r="A1643" s="99">
        <v>10177009</v>
      </c>
      <c r="B1643" s="63" t="s">
        <v>5985</v>
      </c>
      <c r="C1643" s="63" t="s">
        <v>107</v>
      </c>
      <c r="D1643" s="63" t="s">
        <v>2150</v>
      </c>
      <c r="E1643" s="63" t="s">
        <v>2149</v>
      </c>
      <c r="F1643" s="63" t="s">
        <v>13304</v>
      </c>
      <c r="G1643" s="63" t="s">
        <v>5984</v>
      </c>
      <c r="H1643" s="63"/>
      <c r="I1643" s="63" t="s">
        <v>13305</v>
      </c>
      <c r="J1643" s="63" t="s">
        <v>5513</v>
      </c>
      <c r="K1643" s="63" t="s">
        <v>4709</v>
      </c>
      <c r="L1643" s="63" t="s">
        <v>390</v>
      </c>
      <c r="M1643" s="63" t="s">
        <v>4281</v>
      </c>
      <c r="N1643" s="63" t="s">
        <v>4278</v>
      </c>
      <c r="O1643" s="63"/>
    </row>
    <row r="1644" spans="1:15">
      <c r="A1644" s="99">
        <v>10177010</v>
      </c>
      <c r="B1644" s="63" t="s">
        <v>5983</v>
      </c>
      <c r="C1644" s="63" t="s">
        <v>107</v>
      </c>
      <c r="D1644" s="63" t="s">
        <v>2150</v>
      </c>
      <c r="E1644" s="63" t="s">
        <v>2151</v>
      </c>
      <c r="F1644" s="63" t="s">
        <v>13304</v>
      </c>
      <c r="G1644" s="63" t="s">
        <v>5984</v>
      </c>
      <c r="H1644" s="63"/>
      <c r="I1644" s="63" t="s">
        <v>13305</v>
      </c>
      <c r="J1644" s="63"/>
      <c r="K1644" s="63" t="s">
        <v>4709</v>
      </c>
      <c r="L1644" s="63" t="s">
        <v>110</v>
      </c>
      <c r="M1644" s="63" t="s">
        <v>4281</v>
      </c>
      <c r="N1644" s="63" t="s">
        <v>4278</v>
      </c>
      <c r="O1644" s="63"/>
    </row>
    <row r="1645" spans="1:15">
      <c r="A1645" s="99">
        <v>10177011</v>
      </c>
      <c r="B1645" s="63" t="s">
        <v>5983</v>
      </c>
      <c r="C1645" s="63" t="s">
        <v>107</v>
      </c>
      <c r="D1645" s="63" t="s">
        <v>2150</v>
      </c>
      <c r="E1645" s="63" t="s">
        <v>2152</v>
      </c>
      <c r="F1645" s="63" t="s">
        <v>13304</v>
      </c>
      <c r="G1645" s="63" t="s">
        <v>5984</v>
      </c>
      <c r="H1645" s="63"/>
      <c r="I1645" s="63" t="s">
        <v>13305</v>
      </c>
      <c r="J1645" s="63"/>
      <c r="K1645" s="63" t="s">
        <v>4709</v>
      </c>
      <c r="L1645" s="63" t="s">
        <v>110</v>
      </c>
      <c r="M1645" s="63" t="s">
        <v>4281</v>
      </c>
      <c r="N1645" s="63" t="s">
        <v>4278</v>
      </c>
      <c r="O1645" s="63"/>
    </row>
    <row r="1646" spans="1:15">
      <c r="A1646" s="99">
        <v>10177012</v>
      </c>
      <c r="B1646" s="63" t="s">
        <v>5983</v>
      </c>
      <c r="C1646" s="63" t="s">
        <v>107</v>
      </c>
      <c r="D1646" s="63" t="s">
        <v>2150</v>
      </c>
      <c r="E1646" s="63" t="s">
        <v>2153</v>
      </c>
      <c r="F1646" s="63" t="s">
        <v>13304</v>
      </c>
      <c r="G1646" s="63" t="s">
        <v>5984</v>
      </c>
      <c r="H1646" s="63"/>
      <c r="I1646" s="63" t="s">
        <v>13305</v>
      </c>
      <c r="J1646" s="63"/>
      <c r="K1646" s="63" t="s">
        <v>4284</v>
      </c>
      <c r="L1646" s="63" t="s">
        <v>4299</v>
      </c>
      <c r="M1646" s="63" t="s">
        <v>4281</v>
      </c>
      <c r="N1646" s="63" t="s">
        <v>4278</v>
      </c>
      <c r="O1646" s="63"/>
    </row>
    <row r="1647" spans="1:15">
      <c r="A1647" s="99">
        <v>10177013</v>
      </c>
      <c r="B1647" s="63" t="s">
        <v>2154</v>
      </c>
      <c r="C1647" s="63" t="s">
        <v>107</v>
      </c>
      <c r="D1647" s="63"/>
      <c r="E1647" s="63" t="s">
        <v>2155</v>
      </c>
      <c r="F1647" s="63" t="s">
        <v>13304</v>
      </c>
      <c r="G1647" s="63" t="s">
        <v>6382</v>
      </c>
      <c r="H1647" s="63"/>
      <c r="I1647" s="63" t="s">
        <v>13707</v>
      </c>
      <c r="J1647" s="63" t="s">
        <v>6383</v>
      </c>
      <c r="K1647" s="63" t="s">
        <v>4284</v>
      </c>
      <c r="L1647" s="63" t="s">
        <v>4299</v>
      </c>
      <c r="M1647" s="63" t="s">
        <v>4281</v>
      </c>
      <c r="N1647" s="63" t="s">
        <v>4278</v>
      </c>
      <c r="O1647" s="63"/>
    </row>
    <row r="1648" spans="1:15">
      <c r="A1648" s="99">
        <v>10177014</v>
      </c>
      <c r="B1648" s="63" t="s">
        <v>2154</v>
      </c>
      <c r="C1648" s="63" t="s">
        <v>107</v>
      </c>
      <c r="D1648" s="63"/>
      <c r="E1648" s="63" t="s">
        <v>2156</v>
      </c>
      <c r="F1648" s="63" t="s">
        <v>13304</v>
      </c>
      <c r="G1648" s="63" t="s">
        <v>6382</v>
      </c>
      <c r="H1648" s="63"/>
      <c r="I1648" s="63" t="s">
        <v>13707</v>
      </c>
      <c r="J1648" s="63" t="s">
        <v>6383</v>
      </c>
      <c r="K1648" s="63" t="s">
        <v>4284</v>
      </c>
      <c r="L1648" s="63" t="s">
        <v>4299</v>
      </c>
      <c r="M1648" s="63" t="s">
        <v>4281</v>
      </c>
      <c r="N1648" s="63" t="s">
        <v>4278</v>
      </c>
      <c r="O1648" s="63"/>
    </row>
    <row r="1649" spans="1:15">
      <c r="A1649" s="99">
        <v>10177017</v>
      </c>
      <c r="B1649" s="63" t="s">
        <v>7510</v>
      </c>
      <c r="C1649" s="63" t="s">
        <v>14148</v>
      </c>
      <c r="D1649" s="63" t="s">
        <v>6890</v>
      </c>
      <c r="E1649" s="63" t="s">
        <v>2158</v>
      </c>
      <c r="F1649" s="63" t="s">
        <v>14610</v>
      </c>
      <c r="G1649" s="63" t="s">
        <v>7511</v>
      </c>
      <c r="H1649" s="63"/>
      <c r="I1649" s="63" t="s">
        <v>14611</v>
      </c>
      <c r="J1649" s="63"/>
      <c r="K1649" s="63" t="s">
        <v>4284</v>
      </c>
      <c r="L1649" s="63" t="s">
        <v>4285</v>
      </c>
      <c r="M1649" s="63" t="s">
        <v>5657</v>
      </c>
      <c r="N1649" s="63" t="s">
        <v>4278</v>
      </c>
      <c r="O1649" s="63"/>
    </row>
    <row r="1650" spans="1:15">
      <c r="A1650" s="99">
        <v>10177018</v>
      </c>
      <c r="B1650" s="63" t="s">
        <v>6595</v>
      </c>
      <c r="C1650" s="63" t="s">
        <v>101</v>
      </c>
      <c r="D1650" s="63" t="s">
        <v>1878</v>
      </c>
      <c r="E1650" s="63" t="s">
        <v>2159</v>
      </c>
      <c r="F1650" s="63" t="s">
        <v>13837</v>
      </c>
      <c r="G1650" s="63" t="s">
        <v>6596</v>
      </c>
      <c r="H1650" s="63"/>
      <c r="I1650" s="63" t="s">
        <v>13838</v>
      </c>
      <c r="J1650" s="63"/>
      <c r="K1650" s="63" t="s">
        <v>4284</v>
      </c>
      <c r="L1650" s="63" t="s">
        <v>4524</v>
      </c>
      <c r="M1650" s="63" t="s">
        <v>6454</v>
      </c>
      <c r="N1650" s="63" t="s">
        <v>4278</v>
      </c>
      <c r="O1650" s="63"/>
    </row>
    <row r="1651" spans="1:15">
      <c r="A1651" s="99">
        <v>10177021</v>
      </c>
      <c r="B1651" s="63" t="s">
        <v>7100</v>
      </c>
      <c r="C1651" s="63" t="s">
        <v>101</v>
      </c>
      <c r="D1651" s="63" t="s">
        <v>7101</v>
      </c>
      <c r="E1651" s="63" t="s">
        <v>2164</v>
      </c>
      <c r="F1651" s="63" t="s">
        <v>14297</v>
      </c>
      <c r="G1651" s="63" t="s">
        <v>7102</v>
      </c>
      <c r="H1651" s="63"/>
      <c r="I1651" s="63" t="s">
        <v>7103</v>
      </c>
      <c r="J1651" s="63"/>
      <c r="K1651" s="63" t="s">
        <v>4284</v>
      </c>
      <c r="L1651" s="63" t="s">
        <v>457</v>
      </c>
      <c r="M1651" s="63" t="s">
        <v>4415</v>
      </c>
      <c r="N1651" s="63" t="s">
        <v>4278</v>
      </c>
      <c r="O1651" s="63"/>
    </row>
    <row r="1652" spans="1:15">
      <c r="A1652" s="99">
        <v>10177023</v>
      </c>
      <c r="B1652" s="63" t="s">
        <v>7100</v>
      </c>
      <c r="C1652" s="63" t="s">
        <v>101</v>
      </c>
      <c r="D1652" s="63" t="s">
        <v>7101</v>
      </c>
      <c r="E1652" s="63" t="s">
        <v>2165</v>
      </c>
      <c r="F1652" s="63" t="s">
        <v>14297</v>
      </c>
      <c r="G1652" s="63" t="s">
        <v>7102</v>
      </c>
      <c r="H1652" s="63"/>
      <c r="I1652" s="63" t="s">
        <v>7103</v>
      </c>
      <c r="J1652" s="63"/>
      <c r="K1652" s="63" t="s">
        <v>4284</v>
      </c>
      <c r="L1652" s="63" t="s">
        <v>457</v>
      </c>
      <c r="M1652" s="63" t="s">
        <v>7104</v>
      </c>
      <c r="N1652" s="63" t="s">
        <v>4278</v>
      </c>
      <c r="O1652" s="63"/>
    </row>
    <row r="1653" spans="1:15">
      <c r="A1653" s="99">
        <v>10177026</v>
      </c>
      <c r="B1653" s="63" t="s">
        <v>7100</v>
      </c>
      <c r="C1653" s="63" t="s">
        <v>101</v>
      </c>
      <c r="D1653" s="63" t="s">
        <v>7101</v>
      </c>
      <c r="E1653" s="63" t="s">
        <v>2166</v>
      </c>
      <c r="F1653" s="63" t="s">
        <v>14297</v>
      </c>
      <c r="G1653" s="63" t="s">
        <v>7102</v>
      </c>
      <c r="H1653" s="63"/>
      <c r="I1653" s="63" t="s">
        <v>7103</v>
      </c>
      <c r="J1653" s="63"/>
      <c r="K1653" s="63" t="s">
        <v>4284</v>
      </c>
      <c r="L1653" s="63" t="s">
        <v>457</v>
      </c>
      <c r="M1653" s="63" t="s">
        <v>4415</v>
      </c>
      <c r="N1653" s="63" t="s">
        <v>4278</v>
      </c>
      <c r="O1653" s="63"/>
    </row>
    <row r="1654" spans="1:15">
      <c r="A1654" s="99">
        <v>10177027</v>
      </c>
      <c r="B1654" s="63" t="s">
        <v>7100</v>
      </c>
      <c r="C1654" s="63" t="s">
        <v>101</v>
      </c>
      <c r="D1654" s="63" t="s">
        <v>7101</v>
      </c>
      <c r="E1654" s="63" t="s">
        <v>2168</v>
      </c>
      <c r="F1654" s="63" t="s">
        <v>14297</v>
      </c>
      <c r="G1654" s="63" t="s">
        <v>7102</v>
      </c>
      <c r="H1654" s="63"/>
      <c r="I1654" s="63" t="s">
        <v>7103</v>
      </c>
      <c r="J1654" s="63"/>
      <c r="K1654" s="63" t="s">
        <v>4284</v>
      </c>
      <c r="L1654" s="63" t="s">
        <v>457</v>
      </c>
      <c r="M1654" s="63" t="s">
        <v>4415</v>
      </c>
      <c r="N1654" s="63" t="s">
        <v>4278</v>
      </c>
      <c r="O1654" s="63"/>
    </row>
    <row r="1655" spans="1:15">
      <c r="A1655" s="99">
        <v>10177071</v>
      </c>
      <c r="B1655" s="63" t="s">
        <v>4750</v>
      </c>
      <c r="C1655" s="63" t="s">
        <v>12629</v>
      </c>
      <c r="D1655" s="63" t="s">
        <v>4406</v>
      </c>
      <c r="E1655" s="63" t="s">
        <v>2170</v>
      </c>
      <c r="F1655" s="63" t="s">
        <v>12858</v>
      </c>
      <c r="G1655" s="63" t="s">
        <v>4751</v>
      </c>
      <c r="H1655" s="63"/>
      <c r="I1655" s="63" t="s">
        <v>12859</v>
      </c>
      <c r="J1655" s="63"/>
      <c r="K1655" s="63" t="s">
        <v>4744</v>
      </c>
      <c r="L1655" s="63" t="s">
        <v>4745</v>
      </c>
      <c r="M1655" s="63" t="s">
        <v>4301</v>
      </c>
      <c r="N1655" s="63" t="s">
        <v>4278</v>
      </c>
      <c r="O1655" s="63"/>
    </row>
    <row r="1656" spans="1:15">
      <c r="A1656" s="99">
        <v>10177072</v>
      </c>
      <c r="B1656" s="63" t="s">
        <v>4752</v>
      </c>
      <c r="C1656" s="63" t="s">
        <v>12629</v>
      </c>
      <c r="D1656" s="63" t="s">
        <v>4406</v>
      </c>
      <c r="E1656" s="63" t="s">
        <v>2172</v>
      </c>
      <c r="F1656" s="63" t="s">
        <v>12858</v>
      </c>
      <c r="G1656" s="63" t="s">
        <v>4751</v>
      </c>
      <c r="H1656" s="63"/>
      <c r="I1656" s="63" t="s">
        <v>12859</v>
      </c>
      <c r="J1656" s="63" t="s">
        <v>4678</v>
      </c>
      <c r="K1656" s="63" t="s">
        <v>4753</v>
      </c>
      <c r="L1656" s="63" t="s">
        <v>4754</v>
      </c>
      <c r="M1656" s="63" t="s">
        <v>4301</v>
      </c>
      <c r="N1656" s="63" t="s">
        <v>4278</v>
      </c>
      <c r="O1656" s="63"/>
    </row>
    <row r="1657" spans="1:15">
      <c r="A1657" s="99">
        <v>10177073</v>
      </c>
      <c r="B1657" s="63" t="s">
        <v>6913</v>
      </c>
      <c r="C1657" s="63" t="s">
        <v>101</v>
      </c>
      <c r="D1657" s="63" t="s">
        <v>6914</v>
      </c>
      <c r="E1657" s="63" t="s">
        <v>6915</v>
      </c>
      <c r="F1657" s="63" t="s">
        <v>14166</v>
      </c>
      <c r="G1657" s="63" t="s">
        <v>6916</v>
      </c>
      <c r="H1657" s="63"/>
      <c r="I1657" s="63" t="s">
        <v>14167</v>
      </c>
      <c r="J1657" s="63"/>
      <c r="K1657" s="63" t="s">
        <v>4284</v>
      </c>
      <c r="L1657" s="63" t="s">
        <v>4416</v>
      </c>
      <c r="M1657" s="63" t="s">
        <v>4936</v>
      </c>
      <c r="N1657" s="63" t="s">
        <v>4278</v>
      </c>
      <c r="O1657" s="63"/>
    </row>
    <row r="1658" spans="1:15">
      <c r="A1658" s="99">
        <v>10177074</v>
      </c>
      <c r="B1658" s="63" t="s">
        <v>4755</v>
      </c>
      <c r="C1658" s="63" t="s">
        <v>12860</v>
      </c>
      <c r="D1658" s="63"/>
      <c r="E1658" s="63" t="s">
        <v>2178</v>
      </c>
      <c r="F1658" s="63" t="s">
        <v>12861</v>
      </c>
      <c r="G1658" s="63" t="s">
        <v>4756</v>
      </c>
      <c r="H1658" s="63"/>
      <c r="I1658" s="63" t="s">
        <v>12862</v>
      </c>
      <c r="J1658" s="63"/>
      <c r="K1658" s="63" t="s">
        <v>4284</v>
      </c>
      <c r="L1658" s="63" t="s">
        <v>4389</v>
      </c>
      <c r="M1658" s="63" t="s">
        <v>4374</v>
      </c>
      <c r="N1658" s="63" t="s">
        <v>4278</v>
      </c>
      <c r="O1658" s="63"/>
    </row>
    <row r="1659" spans="1:15">
      <c r="A1659" s="99">
        <v>10177316</v>
      </c>
      <c r="B1659" s="63" t="s">
        <v>4578</v>
      </c>
      <c r="C1659" s="63" t="s">
        <v>12651</v>
      </c>
      <c r="D1659" s="63"/>
      <c r="E1659" s="63"/>
      <c r="F1659" s="63" t="s">
        <v>12707</v>
      </c>
      <c r="G1659" s="63" t="s">
        <v>4579</v>
      </c>
      <c r="H1659" s="63" t="s">
        <v>3800</v>
      </c>
      <c r="I1659" s="63" t="s">
        <v>12708</v>
      </c>
      <c r="J1659" s="63"/>
      <c r="K1659" s="63" t="s">
        <v>4284</v>
      </c>
      <c r="L1659" s="63" t="s">
        <v>4580</v>
      </c>
      <c r="M1659" s="63" t="s">
        <v>4431</v>
      </c>
      <c r="N1659" s="63" t="s">
        <v>4363</v>
      </c>
      <c r="O1659" s="63"/>
    </row>
    <row r="1660" spans="1:15">
      <c r="A1660" s="99">
        <v>10177444</v>
      </c>
      <c r="B1660" s="63" t="s">
        <v>7105</v>
      </c>
      <c r="C1660" s="63" t="s">
        <v>101</v>
      </c>
      <c r="D1660" s="63"/>
      <c r="E1660" s="63" t="s">
        <v>2182</v>
      </c>
      <c r="F1660" s="63" t="s">
        <v>14298</v>
      </c>
      <c r="G1660" s="63" t="s">
        <v>7106</v>
      </c>
      <c r="H1660" s="63"/>
      <c r="I1660" s="63" t="s">
        <v>14299</v>
      </c>
      <c r="J1660" s="63"/>
      <c r="K1660" s="63" t="s">
        <v>4284</v>
      </c>
      <c r="L1660" s="63" t="s">
        <v>3479</v>
      </c>
      <c r="M1660" s="63" t="s">
        <v>5657</v>
      </c>
      <c r="N1660" s="63" t="s">
        <v>4278</v>
      </c>
      <c r="O1660" s="63"/>
    </row>
    <row r="1661" spans="1:15">
      <c r="A1661" s="99">
        <v>10177512</v>
      </c>
      <c r="B1661" s="63" t="s">
        <v>13839</v>
      </c>
      <c r="C1661" s="63" t="s">
        <v>101</v>
      </c>
      <c r="D1661" s="63" t="s">
        <v>2315</v>
      </c>
      <c r="E1661" s="63" t="s">
        <v>11752</v>
      </c>
      <c r="F1661" s="63" t="s">
        <v>13840</v>
      </c>
      <c r="G1661" s="63" t="s">
        <v>13841</v>
      </c>
      <c r="H1661" s="63"/>
      <c r="I1661" s="63" t="s">
        <v>13842</v>
      </c>
      <c r="J1661" s="63"/>
      <c r="K1661" s="63" t="s">
        <v>4302</v>
      </c>
      <c r="L1661" s="63" t="s">
        <v>4451</v>
      </c>
      <c r="M1661" s="63" t="s">
        <v>13843</v>
      </c>
      <c r="N1661" s="63" t="s">
        <v>4363</v>
      </c>
      <c r="O1661" s="63"/>
    </row>
    <row r="1662" spans="1:15">
      <c r="A1662" s="99">
        <v>10177542</v>
      </c>
      <c r="B1662" s="63" t="s">
        <v>6597</v>
      </c>
      <c r="C1662" s="63" t="s">
        <v>101</v>
      </c>
      <c r="D1662" s="63" t="s">
        <v>6512</v>
      </c>
      <c r="E1662" s="63" t="s">
        <v>2184</v>
      </c>
      <c r="F1662" s="63" t="s">
        <v>13837</v>
      </c>
      <c r="G1662" s="63" t="s">
        <v>6598</v>
      </c>
      <c r="H1662" s="63"/>
      <c r="I1662" s="63" t="s">
        <v>13844</v>
      </c>
      <c r="J1662" s="63"/>
      <c r="K1662" s="63" t="s">
        <v>4284</v>
      </c>
      <c r="L1662" s="63" t="s">
        <v>5667</v>
      </c>
      <c r="M1662" s="63" t="s">
        <v>4500</v>
      </c>
      <c r="N1662" s="63" t="s">
        <v>4278</v>
      </c>
      <c r="O1662" s="63"/>
    </row>
    <row r="1663" spans="1:15">
      <c r="A1663" s="99">
        <v>10177543</v>
      </c>
      <c r="B1663" s="63" t="s">
        <v>4962</v>
      </c>
      <c r="C1663" s="63" t="s">
        <v>13060</v>
      </c>
      <c r="D1663" s="63" t="s">
        <v>4963</v>
      </c>
      <c r="E1663" s="63" t="s">
        <v>4964</v>
      </c>
      <c r="F1663" s="63" t="s">
        <v>13061</v>
      </c>
      <c r="G1663" s="63" t="s">
        <v>4965</v>
      </c>
      <c r="H1663" s="63"/>
      <c r="I1663" s="63" t="s">
        <v>13062</v>
      </c>
      <c r="J1663" s="63"/>
      <c r="K1663" s="63" t="s">
        <v>4284</v>
      </c>
      <c r="L1663" s="63" t="s">
        <v>109</v>
      </c>
      <c r="M1663" s="63" t="s">
        <v>4281</v>
      </c>
      <c r="N1663" s="63" t="s">
        <v>4278</v>
      </c>
      <c r="O1663" s="63"/>
    </row>
    <row r="1664" spans="1:15">
      <c r="A1664" s="99">
        <v>10177544</v>
      </c>
      <c r="B1664" s="63" t="s">
        <v>4966</v>
      </c>
      <c r="C1664" s="63" t="s">
        <v>13060</v>
      </c>
      <c r="D1664" s="63" t="s">
        <v>4967</v>
      </c>
      <c r="E1664" s="63" t="s">
        <v>4968</v>
      </c>
      <c r="F1664" s="63" t="s">
        <v>13061</v>
      </c>
      <c r="G1664" s="63" t="s">
        <v>4969</v>
      </c>
      <c r="H1664" s="63"/>
      <c r="I1664" s="63" t="s">
        <v>13062</v>
      </c>
      <c r="J1664" s="63"/>
      <c r="K1664" s="63" t="s">
        <v>4284</v>
      </c>
      <c r="L1664" s="63" t="s">
        <v>109</v>
      </c>
      <c r="M1664" s="63" t="s">
        <v>4281</v>
      </c>
      <c r="N1664" s="63" t="s">
        <v>4278</v>
      </c>
      <c r="O1664" s="63"/>
    </row>
    <row r="1665" spans="1:15">
      <c r="A1665" s="99">
        <v>10177545</v>
      </c>
      <c r="B1665" s="63" t="s">
        <v>4970</v>
      </c>
      <c r="C1665" s="63" t="s">
        <v>13060</v>
      </c>
      <c r="D1665" s="63" t="s">
        <v>4971</v>
      </c>
      <c r="E1665" s="63" t="s">
        <v>2193</v>
      </c>
      <c r="F1665" s="63" t="s">
        <v>13061</v>
      </c>
      <c r="G1665" s="63" t="s">
        <v>4972</v>
      </c>
      <c r="H1665" s="63"/>
      <c r="I1665" s="63" t="s">
        <v>13062</v>
      </c>
      <c r="J1665" s="63"/>
      <c r="K1665" s="63" t="s">
        <v>4284</v>
      </c>
      <c r="L1665" s="63" t="s">
        <v>109</v>
      </c>
      <c r="M1665" s="63" t="s">
        <v>4281</v>
      </c>
      <c r="N1665" s="63" t="s">
        <v>4278</v>
      </c>
      <c r="O1665" s="63"/>
    </row>
    <row r="1666" spans="1:15">
      <c r="A1666" s="99">
        <v>10177546</v>
      </c>
      <c r="B1666" s="63" t="s">
        <v>4757</v>
      </c>
      <c r="C1666" s="63" t="s">
        <v>12561</v>
      </c>
      <c r="D1666" s="63" t="s">
        <v>4743</v>
      </c>
      <c r="E1666" s="63" t="s">
        <v>2196</v>
      </c>
      <c r="F1666" s="63" t="s">
        <v>12863</v>
      </c>
      <c r="G1666" s="63" t="s">
        <v>4758</v>
      </c>
      <c r="H1666" s="63"/>
      <c r="I1666" s="63" t="s">
        <v>12864</v>
      </c>
      <c r="J1666" s="63"/>
      <c r="K1666" s="63" t="s">
        <v>4293</v>
      </c>
      <c r="L1666" s="63" t="s">
        <v>4759</v>
      </c>
      <c r="M1666" s="63" t="s">
        <v>4301</v>
      </c>
      <c r="N1666" s="63" t="s">
        <v>4278</v>
      </c>
      <c r="O1666" s="63"/>
    </row>
    <row r="1667" spans="1:15">
      <c r="A1667" s="99">
        <v>10177547</v>
      </c>
      <c r="B1667" s="63" t="s">
        <v>4757</v>
      </c>
      <c r="C1667" s="63" t="s">
        <v>12561</v>
      </c>
      <c r="D1667" s="63" t="s">
        <v>4743</v>
      </c>
      <c r="E1667" s="63" t="s">
        <v>4760</v>
      </c>
      <c r="F1667" s="63" t="s">
        <v>12863</v>
      </c>
      <c r="G1667" s="63" t="s">
        <v>4758</v>
      </c>
      <c r="H1667" s="63"/>
      <c r="I1667" s="63" t="s">
        <v>12864</v>
      </c>
      <c r="J1667" s="63"/>
      <c r="K1667" s="63" t="s">
        <v>4744</v>
      </c>
      <c r="L1667" s="63" t="s">
        <v>4761</v>
      </c>
      <c r="M1667" s="63" t="s">
        <v>4301</v>
      </c>
      <c r="N1667" s="63" t="s">
        <v>4278</v>
      </c>
      <c r="O1667" s="63"/>
    </row>
    <row r="1668" spans="1:15">
      <c r="A1668" s="99">
        <v>10177549</v>
      </c>
      <c r="B1668" s="63" t="s">
        <v>4763</v>
      </c>
      <c r="C1668" s="63" t="s">
        <v>12561</v>
      </c>
      <c r="D1668" s="63" t="s">
        <v>4743</v>
      </c>
      <c r="E1668" s="63" t="s">
        <v>2200</v>
      </c>
      <c r="F1668" s="63" t="s">
        <v>12863</v>
      </c>
      <c r="G1668" s="63" t="s">
        <v>4751</v>
      </c>
      <c r="H1668" s="63"/>
      <c r="I1668" s="63" t="s">
        <v>12864</v>
      </c>
      <c r="J1668" s="63"/>
      <c r="K1668" s="63" t="s">
        <v>4764</v>
      </c>
      <c r="L1668" s="63" t="s">
        <v>4765</v>
      </c>
      <c r="M1668" s="63" t="s">
        <v>4301</v>
      </c>
      <c r="N1668" s="63" t="s">
        <v>4278</v>
      </c>
      <c r="O1668" s="63"/>
    </row>
    <row r="1669" spans="1:15">
      <c r="A1669" s="99">
        <v>10177550</v>
      </c>
      <c r="B1669" s="63" t="s">
        <v>4282</v>
      </c>
      <c r="C1669" s="63" t="s">
        <v>4283</v>
      </c>
      <c r="D1669" s="63"/>
      <c r="E1669" s="63" t="s">
        <v>2202</v>
      </c>
      <c r="F1669" s="63" t="s">
        <v>13786</v>
      </c>
      <c r="G1669" s="63" t="s">
        <v>4274</v>
      </c>
      <c r="H1669" s="63"/>
      <c r="I1669" s="63" t="s">
        <v>13062</v>
      </c>
      <c r="J1669" s="63"/>
      <c r="K1669" s="63" t="s">
        <v>4284</v>
      </c>
      <c r="L1669" s="63" t="s">
        <v>4285</v>
      </c>
      <c r="M1669" s="63" t="s">
        <v>4277</v>
      </c>
      <c r="N1669" s="63" t="s">
        <v>4278</v>
      </c>
      <c r="O1669" s="63"/>
    </row>
    <row r="1670" spans="1:15">
      <c r="A1670" s="99">
        <v>10177577</v>
      </c>
      <c r="B1670" s="63" t="s">
        <v>6586</v>
      </c>
      <c r="C1670" s="63" t="s">
        <v>101</v>
      </c>
      <c r="D1670" s="63" t="s">
        <v>1888</v>
      </c>
      <c r="E1670" s="63" t="s">
        <v>14035</v>
      </c>
      <c r="F1670" s="63" t="s">
        <v>14036</v>
      </c>
      <c r="G1670" s="63" t="s">
        <v>6917</v>
      </c>
      <c r="H1670" s="63"/>
      <c r="I1670" s="63" t="s">
        <v>14021</v>
      </c>
      <c r="J1670" s="63"/>
      <c r="K1670" s="63" t="s">
        <v>12672</v>
      </c>
      <c r="L1670" s="63" t="s">
        <v>12672</v>
      </c>
      <c r="M1670" s="63" t="s">
        <v>12673</v>
      </c>
      <c r="N1670" s="63" t="s">
        <v>4363</v>
      </c>
      <c r="O1670" s="63"/>
    </row>
    <row r="1671" spans="1:15">
      <c r="A1671" s="99">
        <v>10177720</v>
      </c>
      <c r="B1671" s="63" t="s">
        <v>6384</v>
      </c>
      <c r="C1671" s="63" t="s">
        <v>256</v>
      </c>
      <c r="D1671" s="63" t="s">
        <v>2207</v>
      </c>
      <c r="E1671" s="63" t="s">
        <v>2205</v>
      </c>
      <c r="F1671" s="63" t="s">
        <v>13708</v>
      </c>
      <c r="G1671" s="63" t="s">
        <v>6385</v>
      </c>
      <c r="H1671" s="63"/>
      <c r="I1671" s="63" t="s">
        <v>13307</v>
      </c>
      <c r="J1671" s="63" t="s">
        <v>5460</v>
      </c>
      <c r="K1671" s="63" t="s">
        <v>4284</v>
      </c>
      <c r="L1671" s="63" t="s">
        <v>2032</v>
      </c>
      <c r="M1671" s="63" t="s">
        <v>4281</v>
      </c>
      <c r="N1671" s="63" t="s">
        <v>4278</v>
      </c>
      <c r="O1671" s="63"/>
    </row>
    <row r="1672" spans="1:15">
      <c r="A1672" s="99">
        <v>10177721</v>
      </c>
      <c r="B1672" s="63" t="s">
        <v>6386</v>
      </c>
      <c r="C1672" s="63" t="s">
        <v>256</v>
      </c>
      <c r="D1672" s="63" t="s">
        <v>6223</v>
      </c>
      <c r="E1672" s="63" t="s">
        <v>2208</v>
      </c>
      <c r="F1672" s="63" t="s">
        <v>13708</v>
      </c>
      <c r="G1672" s="63" t="s">
        <v>6385</v>
      </c>
      <c r="H1672" s="63"/>
      <c r="I1672" s="63" t="s">
        <v>13307</v>
      </c>
      <c r="J1672" s="63"/>
      <c r="K1672" s="63" t="s">
        <v>9308</v>
      </c>
      <c r="L1672" s="63" t="s">
        <v>110</v>
      </c>
      <c r="M1672" s="63" t="s">
        <v>4281</v>
      </c>
      <c r="N1672" s="63" t="s">
        <v>4278</v>
      </c>
      <c r="O1672" s="63"/>
    </row>
    <row r="1673" spans="1:15">
      <c r="A1673" s="99">
        <v>10177722</v>
      </c>
      <c r="B1673" s="63" t="s">
        <v>6387</v>
      </c>
      <c r="C1673" s="63" t="s">
        <v>256</v>
      </c>
      <c r="D1673" s="63" t="s">
        <v>6223</v>
      </c>
      <c r="E1673" s="63" t="s">
        <v>2211</v>
      </c>
      <c r="F1673" s="63" t="s">
        <v>13708</v>
      </c>
      <c r="G1673" s="63" t="s">
        <v>6385</v>
      </c>
      <c r="H1673" s="63"/>
      <c r="I1673" s="63" t="s">
        <v>13307</v>
      </c>
      <c r="J1673" s="63" t="s">
        <v>5236</v>
      </c>
      <c r="K1673" s="63" t="s">
        <v>5499</v>
      </c>
      <c r="L1673" s="63" t="s">
        <v>110</v>
      </c>
      <c r="M1673" s="63" t="s">
        <v>4281</v>
      </c>
      <c r="N1673" s="63" t="s">
        <v>4278</v>
      </c>
      <c r="O1673" s="63"/>
    </row>
    <row r="1674" spans="1:15">
      <c r="A1674" s="99">
        <v>10177723</v>
      </c>
      <c r="B1674" s="63" t="s">
        <v>6387</v>
      </c>
      <c r="C1674" s="63" t="s">
        <v>256</v>
      </c>
      <c r="D1674" s="63" t="s">
        <v>6223</v>
      </c>
      <c r="E1674" s="63" t="s">
        <v>6388</v>
      </c>
      <c r="F1674" s="63" t="s">
        <v>13708</v>
      </c>
      <c r="G1674" s="63" t="s">
        <v>6385</v>
      </c>
      <c r="H1674" s="63"/>
      <c r="I1674" s="63" t="s">
        <v>13307</v>
      </c>
      <c r="J1674" s="63"/>
      <c r="K1674" s="63" t="s">
        <v>4684</v>
      </c>
      <c r="L1674" s="63" t="s">
        <v>110</v>
      </c>
      <c r="M1674" s="63" t="s">
        <v>4281</v>
      </c>
      <c r="N1674" s="63" t="s">
        <v>4278</v>
      </c>
      <c r="O1674" s="63"/>
    </row>
    <row r="1675" spans="1:15">
      <c r="A1675" s="99">
        <v>10177724</v>
      </c>
      <c r="B1675" s="63" t="s">
        <v>6389</v>
      </c>
      <c r="C1675" s="63" t="s">
        <v>256</v>
      </c>
      <c r="D1675" s="63" t="s">
        <v>6223</v>
      </c>
      <c r="E1675" s="63" t="s">
        <v>2213</v>
      </c>
      <c r="F1675" s="63" t="s">
        <v>13708</v>
      </c>
      <c r="G1675" s="63" t="s">
        <v>6390</v>
      </c>
      <c r="H1675" s="63"/>
      <c r="I1675" s="63" t="s">
        <v>13307</v>
      </c>
      <c r="J1675" s="63"/>
      <c r="K1675" s="63" t="s">
        <v>5997</v>
      </c>
      <c r="L1675" s="63" t="s">
        <v>110</v>
      </c>
      <c r="M1675" s="63" t="s">
        <v>4281</v>
      </c>
      <c r="N1675" s="63" t="s">
        <v>4278</v>
      </c>
      <c r="O1675" s="63"/>
    </row>
    <row r="1676" spans="1:15">
      <c r="A1676" s="99">
        <v>10177727</v>
      </c>
      <c r="B1676" s="63" t="s">
        <v>2214</v>
      </c>
      <c r="C1676" s="63" t="s">
        <v>107</v>
      </c>
      <c r="D1676" s="63" t="s">
        <v>2215</v>
      </c>
      <c r="E1676" s="63" t="s">
        <v>2216</v>
      </c>
      <c r="F1676" s="63" t="s">
        <v>2217</v>
      </c>
      <c r="G1676" s="63" t="s">
        <v>5548</v>
      </c>
      <c r="H1676" s="63"/>
      <c r="I1676" s="63" t="s">
        <v>13307</v>
      </c>
      <c r="J1676" s="63"/>
      <c r="K1676" s="63" t="s">
        <v>4284</v>
      </c>
      <c r="L1676" s="63" t="s">
        <v>4580</v>
      </c>
      <c r="M1676" s="63" t="s">
        <v>4374</v>
      </c>
      <c r="N1676" s="63" t="s">
        <v>4363</v>
      </c>
      <c r="O1676" s="63"/>
    </row>
    <row r="1677" spans="1:15">
      <c r="A1677" s="99">
        <v>10177736</v>
      </c>
      <c r="B1677" s="63" t="s">
        <v>7107</v>
      </c>
      <c r="C1677" s="63" t="s">
        <v>14300</v>
      </c>
      <c r="D1677" s="63" t="s">
        <v>7108</v>
      </c>
      <c r="E1677" s="63" t="s">
        <v>7109</v>
      </c>
      <c r="F1677" s="63" t="s">
        <v>14301</v>
      </c>
      <c r="G1677" s="63" t="s">
        <v>7110</v>
      </c>
      <c r="H1677" s="63"/>
      <c r="I1677" s="63" t="s">
        <v>14302</v>
      </c>
      <c r="J1677" s="63"/>
      <c r="K1677" s="63" t="s">
        <v>4284</v>
      </c>
      <c r="L1677" s="63" t="s">
        <v>3479</v>
      </c>
      <c r="M1677" s="63" t="s">
        <v>5657</v>
      </c>
      <c r="N1677" s="63" t="s">
        <v>4278</v>
      </c>
      <c r="O1677" s="63"/>
    </row>
    <row r="1678" spans="1:15">
      <c r="A1678" s="99">
        <v>10177753</v>
      </c>
      <c r="B1678" s="63" t="s">
        <v>5986</v>
      </c>
      <c r="C1678" s="63" t="s">
        <v>107</v>
      </c>
      <c r="D1678" s="63" t="s">
        <v>2027</v>
      </c>
      <c r="E1678" s="63" t="s">
        <v>5987</v>
      </c>
      <c r="F1678" s="63" t="s">
        <v>13308</v>
      </c>
      <c r="G1678" s="63" t="s">
        <v>5988</v>
      </c>
      <c r="H1678" s="63"/>
      <c r="I1678" s="63" t="s">
        <v>13309</v>
      </c>
      <c r="J1678" s="63"/>
      <c r="K1678" s="63" t="s">
        <v>4284</v>
      </c>
      <c r="L1678" s="63" t="s">
        <v>109</v>
      </c>
      <c r="M1678" s="63" t="s">
        <v>4281</v>
      </c>
      <c r="N1678" s="63" t="s">
        <v>4278</v>
      </c>
      <c r="O1678" s="63"/>
    </row>
    <row r="1679" spans="1:15">
      <c r="A1679" s="99">
        <v>10177754</v>
      </c>
      <c r="B1679" s="63" t="s">
        <v>5549</v>
      </c>
      <c r="C1679" s="63" t="s">
        <v>107</v>
      </c>
      <c r="D1679" s="63" t="s">
        <v>5550</v>
      </c>
      <c r="E1679" s="63" t="s">
        <v>5551</v>
      </c>
      <c r="F1679" s="63" t="s">
        <v>13308</v>
      </c>
      <c r="G1679" s="63" t="s">
        <v>5552</v>
      </c>
      <c r="H1679" s="63"/>
      <c r="I1679" s="63" t="s">
        <v>13309</v>
      </c>
      <c r="J1679" s="63"/>
      <c r="K1679" s="63" t="s">
        <v>4284</v>
      </c>
      <c r="L1679" s="63" t="s">
        <v>4299</v>
      </c>
      <c r="M1679" s="63" t="s">
        <v>4281</v>
      </c>
      <c r="N1679" s="63" t="s">
        <v>4278</v>
      </c>
      <c r="O1679" s="63"/>
    </row>
    <row r="1680" spans="1:15">
      <c r="A1680" s="99">
        <v>10177755</v>
      </c>
      <c r="B1680" s="63" t="s">
        <v>5549</v>
      </c>
      <c r="C1680" s="63" t="s">
        <v>107</v>
      </c>
      <c r="D1680" s="63" t="s">
        <v>5550</v>
      </c>
      <c r="E1680" s="63" t="s">
        <v>5553</v>
      </c>
      <c r="F1680" s="63" t="s">
        <v>13308</v>
      </c>
      <c r="G1680" s="63" t="s">
        <v>5552</v>
      </c>
      <c r="H1680" s="63"/>
      <c r="I1680" s="63" t="s">
        <v>13309</v>
      </c>
      <c r="J1680" s="63"/>
      <c r="K1680" s="63" t="s">
        <v>4284</v>
      </c>
      <c r="L1680" s="63" t="s">
        <v>4299</v>
      </c>
      <c r="M1680" s="63" t="s">
        <v>4281</v>
      </c>
      <c r="N1680" s="63" t="s">
        <v>4278</v>
      </c>
      <c r="O1680" s="63"/>
    </row>
    <row r="1681" spans="1:15">
      <c r="A1681" s="99">
        <v>10177756</v>
      </c>
      <c r="B1681" s="63" t="s">
        <v>5549</v>
      </c>
      <c r="C1681" s="63" t="s">
        <v>107</v>
      </c>
      <c r="D1681" s="63" t="s">
        <v>5550</v>
      </c>
      <c r="E1681" s="63" t="s">
        <v>2222</v>
      </c>
      <c r="F1681" s="63" t="s">
        <v>13308</v>
      </c>
      <c r="G1681" s="63" t="s">
        <v>5552</v>
      </c>
      <c r="H1681" s="63"/>
      <c r="I1681" s="63" t="s">
        <v>13309</v>
      </c>
      <c r="J1681" s="63"/>
      <c r="K1681" s="63" t="s">
        <v>4284</v>
      </c>
      <c r="L1681" s="63" t="s">
        <v>4299</v>
      </c>
      <c r="M1681" s="63" t="s">
        <v>4281</v>
      </c>
      <c r="N1681" s="63" t="s">
        <v>4278</v>
      </c>
      <c r="O1681" s="63"/>
    </row>
    <row r="1682" spans="1:15">
      <c r="A1682" s="99">
        <v>10177757</v>
      </c>
      <c r="B1682" s="63" t="s">
        <v>5549</v>
      </c>
      <c r="C1682" s="63" t="s">
        <v>107</v>
      </c>
      <c r="D1682" s="63" t="s">
        <v>5550</v>
      </c>
      <c r="E1682" s="63" t="s">
        <v>667</v>
      </c>
      <c r="F1682" s="63" t="s">
        <v>13308</v>
      </c>
      <c r="G1682" s="63" t="s">
        <v>5552</v>
      </c>
      <c r="H1682" s="63"/>
      <c r="I1682" s="63" t="s">
        <v>13309</v>
      </c>
      <c r="J1682" s="63" t="s">
        <v>4318</v>
      </c>
      <c r="K1682" s="63" t="s">
        <v>4681</v>
      </c>
      <c r="L1682" s="63" t="s">
        <v>110</v>
      </c>
      <c r="M1682" s="63" t="s">
        <v>4281</v>
      </c>
      <c r="N1682" s="63" t="s">
        <v>4278</v>
      </c>
      <c r="O1682" s="63"/>
    </row>
    <row r="1683" spans="1:15">
      <c r="A1683" s="99">
        <v>10177758</v>
      </c>
      <c r="B1683" s="63" t="s">
        <v>5549</v>
      </c>
      <c r="C1683" s="63" t="s">
        <v>107</v>
      </c>
      <c r="D1683" s="63" t="s">
        <v>5550</v>
      </c>
      <c r="E1683" s="63" t="s">
        <v>5554</v>
      </c>
      <c r="F1683" s="63" t="s">
        <v>13308</v>
      </c>
      <c r="G1683" s="63" t="s">
        <v>5552</v>
      </c>
      <c r="H1683" s="63"/>
      <c r="I1683" s="63" t="s">
        <v>13309</v>
      </c>
      <c r="J1683" s="63"/>
      <c r="K1683" s="63" t="s">
        <v>4677</v>
      </c>
      <c r="L1683" s="63" t="s">
        <v>110</v>
      </c>
      <c r="M1683" s="63" t="s">
        <v>4281</v>
      </c>
      <c r="N1683" s="63" t="s">
        <v>4278</v>
      </c>
      <c r="O1683" s="63"/>
    </row>
    <row r="1684" spans="1:15">
      <c r="A1684" s="99">
        <v>10177759</v>
      </c>
      <c r="B1684" s="63" t="s">
        <v>5549</v>
      </c>
      <c r="C1684" s="63" t="s">
        <v>107</v>
      </c>
      <c r="D1684" s="63" t="s">
        <v>5550</v>
      </c>
      <c r="E1684" s="63" t="s">
        <v>2225</v>
      </c>
      <c r="F1684" s="63" t="s">
        <v>13308</v>
      </c>
      <c r="G1684" s="63" t="s">
        <v>5552</v>
      </c>
      <c r="H1684" s="63"/>
      <c r="I1684" s="63" t="s">
        <v>13309</v>
      </c>
      <c r="J1684" s="63"/>
      <c r="K1684" s="63" t="s">
        <v>4284</v>
      </c>
      <c r="L1684" s="63" t="s">
        <v>4299</v>
      </c>
      <c r="M1684" s="63" t="s">
        <v>4281</v>
      </c>
      <c r="N1684" s="63" t="s">
        <v>4278</v>
      </c>
      <c r="O1684" s="63"/>
    </row>
    <row r="1685" spans="1:15">
      <c r="A1685" s="99">
        <v>10177760</v>
      </c>
      <c r="B1685" s="63" t="s">
        <v>5989</v>
      </c>
      <c r="C1685" s="63" t="s">
        <v>107</v>
      </c>
      <c r="D1685" s="63" t="s">
        <v>1186</v>
      </c>
      <c r="E1685" s="63" t="s">
        <v>5990</v>
      </c>
      <c r="F1685" s="63" t="s">
        <v>13308</v>
      </c>
      <c r="G1685" s="63" t="s">
        <v>5991</v>
      </c>
      <c r="H1685" s="63"/>
      <c r="I1685" s="63" t="s">
        <v>13309</v>
      </c>
      <c r="J1685" s="63"/>
      <c r="K1685" s="63" t="s">
        <v>13435</v>
      </c>
      <c r="L1685" s="63" t="s">
        <v>110</v>
      </c>
      <c r="M1685" s="63" t="s">
        <v>4281</v>
      </c>
      <c r="N1685" s="63" t="s">
        <v>4278</v>
      </c>
      <c r="O1685" s="63"/>
    </row>
    <row r="1686" spans="1:15">
      <c r="A1686" s="99">
        <v>10177761</v>
      </c>
      <c r="B1686" s="63" t="s">
        <v>5989</v>
      </c>
      <c r="C1686" s="63" t="s">
        <v>107</v>
      </c>
      <c r="D1686" s="63" t="s">
        <v>1186</v>
      </c>
      <c r="E1686" s="63" t="s">
        <v>2227</v>
      </c>
      <c r="F1686" s="63" t="s">
        <v>13308</v>
      </c>
      <c r="G1686" s="63" t="s">
        <v>5991</v>
      </c>
      <c r="H1686" s="63"/>
      <c r="I1686" s="63" t="s">
        <v>13309</v>
      </c>
      <c r="J1686" s="63" t="s">
        <v>5396</v>
      </c>
      <c r="K1686" s="63" t="s">
        <v>5062</v>
      </c>
      <c r="L1686" s="63" t="s">
        <v>390</v>
      </c>
      <c r="M1686" s="63" t="s">
        <v>4281</v>
      </c>
      <c r="N1686" s="63" t="s">
        <v>4278</v>
      </c>
      <c r="O1686" s="63"/>
    </row>
    <row r="1687" spans="1:15">
      <c r="A1687" s="99">
        <v>10177762</v>
      </c>
      <c r="B1687" s="63" t="s">
        <v>5989</v>
      </c>
      <c r="C1687" s="63" t="s">
        <v>107</v>
      </c>
      <c r="D1687" s="63" t="s">
        <v>1186</v>
      </c>
      <c r="E1687" s="63" t="s">
        <v>2228</v>
      </c>
      <c r="F1687" s="63" t="s">
        <v>13308</v>
      </c>
      <c r="G1687" s="63" t="s">
        <v>5991</v>
      </c>
      <c r="H1687" s="63"/>
      <c r="I1687" s="63" t="s">
        <v>13309</v>
      </c>
      <c r="J1687" s="63"/>
      <c r="K1687" s="63" t="s">
        <v>9310</v>
      </c>
      <c r="L1687" s="63" t="s">
        <v>110</v>
      </c>
      <c r="M1687" s="63" t="s">
        <v>4281</v>
      </c>
      <c r="N1687" s="63" t="s">
        <v>4278</v>
      </c>
      <c r="O1687" s="63"/>
    </row>
    <row r="1688" spans="1:15">
      <c r="A1688" s="99">
        <v>10177763</v>
      </c>
      <c r="B1688" s="63" t="s">
        <v>5989</v>
      </c>
      <c r="C1688" s="63" t="s">
        <v>107</v>
      </c>
      <c r="D1688" s="63" t="s">
        <v>1186</v>
      </c>
      <c r="E1688" s="63" t="s">
        <v>2229</v>
      </c>
      <c r="F1688" s="63" t="s">
        <v>13308</v>
      </c>
      <c r="G1688" s="63" t="s">
        <v>5991</v>
      </c>
      <c r="H1688" s="63"/>
      <c r="I1688" s="63" t="s">
        <v>13309</v>
      </c>
      <c r="J1688" s="63" t="s">
        <v>5236</v>
      </c>
      <c r="K1688" s="63" t="s">
        <v>5938</v>
      </c>
      <c r="L1688" s="63" t="s">
        <v>110</v>
      </c>
      <c r="M1688" s="63" t="s">
        <v>4281</v>
      </c>
      <c r="N1688" s="63" t="s">
        <v>4278</v>
      </c>
      <c r="O1688" s="63"/>
    </row>
    <row r="1689" spans="1:15">
      <c r="A1689" s="99">
        <v>10177764</v>
      </c>
      <c r="B1689" s="63" t="s">
        <v>5989</v>
      </c>
      <c r="C1689" s="63" t="s">
        <v>107</v>
      </c>
      <c r="D1689" s="63" t="s">
        <v>1186</v>
      </c>
      <c r="E1689" s="63" t="s">
        <v>2230</v>
      </c>
      <c r="F1689" s="63" t="s">
        <v>13308</v>
      </c>
      <c r="G1689" s="63" t="s">
        <v>5991</v>
      </c>
      <c r="H1689" s="63"/>
      <c r="I1689" s="63" t="s">
        <v>13309</v>
      </c>
      <c r="J1689" s="63" t="s">
        <v>5348</v>
      </c>
      <c r="K1689" s="63" t="s">
        <v>5992</v>
      </c>
      <c r="L1689" s="63" t="s">
        <v>110</v>
      </c>
      <c r="M1689" s="63" t="s">
        <v>4281</v>
      </c>
      <c r="N1689" s="63" t="s">
        <v>4278</v>
      </c>
      <c r="O1689" s="63"/>
    </row>
    <row r="1690" spans="1:15">
      <c r="A1690" s="99">
        <v>10177765</v>
      </c>
      <c r="B1690" s="63" t="s">
        <v>5989</v>
      </c>
      <c r="C1690" s="63" t="s">
        <v>107</v>
      </c>
      <c r="D1690" s="63" t="s">
        <v>1186</v>
      </c>
      <c r="E1690" s="63" t="s">
        <v>2231</v>
      </c>
      <c r="F1690" s="63" t="s">
        <v>13308</v>
      </c>
      <c r="G1690" s="63" t="s">
        <v>5991</v>
      </c>
      <c r="H1690" s="63"/>
      <c r="I1690" s="63" t="s">
        <v>13309</v>
      </c>
      <c r="J1690" s="63" t="s">
        <v>5348</v>
      </c>
      <c r="K1690" s="63" t="s">
        <v>13436</v>
      </c>
      <c r="L1690" s="63" t="s">
        <v>110</v>
      </c>
      <c r="M1690" s="63" t="s">
        <v>4281</v>
      </c>
      <c r="N1690" s="63" t="s">
        <v>4278</v>
      </c>
      <c r="O1690" s="63"/>
    </row>
    <row r="1691" spans="1:15">
      <c r="A1691" s="99">
        <v>10177766</v>
      </c>
      <c r="B1691" s="63" t="s">
        <v>5989</v>
      </c>
      <c r="C1691" s="63" t="s">
        <v>107</v>
      </c>
      <c r="D1691" s="63" t="s">
        <v>1186</v>
      </c>
      <c r="E1691" s="63" t="s">
        <v>2232</v>
      </c>
      <c r="F1691" s="63" t="s">
        <v>13308</v>
      </c>
      <c r="G1691" s="63" t="s">
        <v>5991</v>
      </c>
      <c r="H1691" s="63"/>
      <c r="I1691" s="63" t="s">
        <v>13309</v>
      </c>
      <c r="J1691" s="63" t="s">
        <v>5348</v>
      </c>
      <c r="K1691" s="63" t="s">
        <v>4725</v>
      </c>
      <c r="L1691" s="63" t="s">
        <v>5901</v>
      </c>
      <c r="M1691" s="63" t="s">
        <v>4281</v>
      </c>
      <c r="N1691" s="63" t="s">
        <v>4278</v>
      </c>
      <c r="O1691" s="63"/>
    </row>
    <row r="1692" spans="1:15">
      <c r="A1692" s="99">
        <v>10177767</v>
      </c>
      <c r="B1692" s="63" t="s">
        <v>5989</v>
      </c>
      <c r="C1692" s="63" t="s">
        <v>107</v>
      </c>
      <c r="D1692" s="63" t="s">
        <v>1186</v>
      </c>
      <c r="E1692" s="63" t="s">
        <v>2233</v>
      </c>
      <c r="F1692" s="63" t="s">
        <v>13308</v>
      </c>
      <c r="G1692" s="63" t="s">
        <v>5991</v>
      </c>
      <c r="H1692" s="63"/>
      <c r="I1692" s="63" t="s">
        <v>13309</v>
      </c>
      <c r="J1692" s="63"/>
      <c r="K1692" s="63" t="s">
        <v>5993</v>
      </c>
      <c r="L1692" s="63" t="s">
        <v>110</v>
      </c>
      <c r="M1692" s="63" t="s">
        <v>4281</v>
      </c>
      <c r="N1692" s="63" t="s">
        <v>4278</v>
      </c>
      <c r="O1692" s="63"/>
    </row>
    <row r="1693" spans="1:15">
      <c r="A1693" s="99">
        <v>10177769</v>
      </c>
      <c r="B1693" s="63" t="s">
        <v>5989</v>
      </c>
      <c r="C1693" s="63" t="s">
        <v>107</v>
      </c>
      <c r="D1693" s="63" t="s">
        <v>1186</v>
      </c>
      <c r="E1693" s="63" t="s">
        <v>2234</v>
      </c>
      <c r="F1693" s="63" t="s">
        <v>13308</v>
      </c>
      <c r="G1693" s="63" t="s">
        <v>5991</v>
      </c>
      <c r="H1693" s="63"/>
      <c r="I1693" s="63" t="s">
        <v>13309</v>
      </c>
      <c r="J1693" s="63"/>
      <c r="K1693" s="63" t="s">
        <v>4284</v>
      </c>
      <c r="L1693" s="63" t="s">
        <v>4299</v>
      </c>
      <c r="M1693" s="63" t="s">
        <v>4281</v>
      </c>
      <c r="N1693" s="63" t="s">
        <v>4278</v>
      </c>
      <c r="O1693" s="63"/>
    </row>
    <row r="1694" spans="1:15">
      <c r="A1694" s="99">
        <v>10177770</v>
      </c>
      <c r="B1694" s="63" t="s">
        <v>5989</v>
      </c>
      <c r="C1694" s="63" t="s">
        <v>107</v>
      </c>
      <c r="D1694" s="63" t="s">
        <v>1186</v>
      </c>
      <c r="E1694" s="63" t="s">
        <v>2235</v>
      </c>
      <c r="F1694" s="63" t="s">
        <v>13308</v>
      </c>
      <c r="G1694" s="63" t="s">
        <v>5991</v>
      </c>
      <c r="H1694" s="63"/>
      <c r="I1694" s="63" t="s">
        <v>13309</v>
      </c>
      <c r="J1694" s="63"/>
      <c r="K1694" s="63" t="s">
        <v>4284</v>
      </c>
      <c r="L1694" s="63" t="s">
        <v>4299</v>
      </c>
      <c r="M1694" s="63" t="s">
        <v>4281</v>
      </c>
      <c r="N1694" s="63" t="s">
        <v>4278</v>
      </c>
      <c r="O1694" s="63"/>
    </row>
    <row r="1695" spans="1:15">
      <c r="A1695" s="99">
        <v>10177771</v>
      </c>
      <c r="B1695" s="63" t="s">
        <v>5989</v>
      </c>
      <c r="C1695" s="63" t="s">
        <v>107</v>
      </c>
      <c r="D1695" s="63" t="s">
        <v>1186</v>
      </c>
      <c r="E1695" s="63" t="s">
        <v>2236</v>
      </c>
      <c r="F1695" s="63" t="s">
        <v>13308</v>
      </c>
      <c r="G1695" s="63" t="s">
        <v>5991</v>
      </c>
      <c r="H1695" s="63"/>
      <c r="I1695" s="63" t="s">
        <v>13309</v>
      </c>
      <c r="J1695" s="63"/>
      <c r="K1695" s="63" t="s">
        <v>4284</v>
      </c>
      <c r="L1695" s="63" t="s">
        <v>4299</v>
      </c>
      <c r="M1695" s="63" t="s">
        <v>4281</v>
      </c>
      <c r="N1695" s="63" t="s">
        <v>4278</v>
      </c>
      <c r="O1695" s="63"/>
    </row>
    <row r="1696" spans="1:15">
      <c r="A1696" s="99">
        <v>10177772</v>
      </c>
      <c r="B1696" s="63" t="s">
        <v>5989</v>
      </c>
      <c r="C1696" s="63" t="s">
        <v>107</v>
      </c>
      <c r="D1696" s="63" t="s">
        <v>1186</v>
      </c>
      <c r="E1696" s="63" t="s">
        <v>2237</v>
      </c>
      <c r="F1696" s="63" t="s">
        <v>13308</v>
      </c>
      <c r="G1696" s="63" t="s">
        <v>5991</v>
      </c>
      <c r="H1696" s="63"/>
      <c r="I1696" s="63" t="s">
        <v>13309</v>
      </c>
      <c r="J1696" s="63"/>
      <c r="K1696" s="63" t="s">
        <v>5514</v>
      </c>
      <c r="L1696" s="63" t="s">
        <v>110</v>
      </c>
      <c r="M1696" s="63" t="s">
        <v>4281</v>
      </c>
      <c r="N1696" s="63" t="s">
        <v>4278</v>
      </c>
      <c r="O1696" s="63"/>
    </row>
    <row r="1697" spans="1:15">
      <c r="A1697" s="99">
        <v>10177774</v>
      </c>
      <c r="B1697" s="63" t="s">
        <v>6481</v>
      </c>
      <c r="C1697" s="63" t="s">
        <v>107</v>
      </c>
      <c r="D1697" s="63" t="s">
        <v>2041</v>
      </c>
      <c r="E1697" s="63" t="s">
        <v>2239</v>
      </c>
      <c r="F1697" s="63" t="s">
        <v>13308</v>
      </c>
      <c r="G1697" s="63" t="s">
        <v>6482</v>
      </c>
      <c r="H1697" s="63" t="s">
        <v>3800</v>
      </c>
      <c r="I1697" s="63" t="s">
        <v>13309</v>
      </c>
      <c r="J1697" s="63" t="s">
        <v>4635</v>
      </c>
      <c r="K1697" s="63" t="s">
        <v>4284</v>
      </c>
      <c r="L1697" s="63" t="s">
        <v>272</v>
      </c>
      <c r="M1697" s="63" t="s">
        <v>6750</v>
      </c>
      <c r="N1697" s="63" t="s">
        <v>4278</v>
      </c>
      <c r="O1697" s="63"/>
    </row>
    <row r="1698" spans="1:15">
      <c r="A1698" s="99">
        <v>10177776</v>
      </c>
      <c r="B1698" s="63" t="s">
        <v>6481</v>
      </c>
      <c r="C1698" s="63" t="s">
        <v>107</v>
      </c>
      <c r="D1698" s="63" t="s">
        <v>2041</v>
      </c>
      <c r="E1698" s="63" t="s">
        <v>2240</v>
      </c>
      <c r="F1698" s="63" t="s">
        <v>13308</v>
      </c>
      <c r="G1698" s="63" t="s">
        <v>6482</v>
      </c>
      <c r="H1698" s="63" t="s">
        <v>3800</v>
      </c>
      <c r="I1698" s="63" t="s">
        <v>13309</v>
      </c>
      <c r="J1698" s="63" t="s">
        <v>4635</v>
      </c>
      <c r="K1698" s="63" t="s">
        <v>4284</v>
      </c>
      <c r="L1698" s="63" t="s">
        <v>272</v>
      </c>
      <c r="M1698" s="63" t="s">
        <v>6750</v>
      </c>
      <c r="N1698" s="63" t="s">
        <v>4278</v>
      </c>
      <c r="O1698" s="63"/>
    </row>
    <row r="1699" spans="1:15">
      <c r="A1699" s="99">
        <v>10177777</v>
      </c>
      <c r="B1699" s="63" t="s">
        <v>6481</v>
      </c>
      <c r="C1699" s="63" t="s">
        <v>107</v>
      </c>
      <c r="D1699" s="63" t="s">
        <v>2041</v>
      </c>
      <c r="E1699" s="63" t="s">
        <v>2241</v>
      </c>
      <c r="F1699" s="63" t="s">
        <v>13308</v>
      </c>
      <c r="G1699" s="63" t="s">
        <v>6482</v>
      </c>
      <c r="H1699" s="63" t="s">
        <v>3800</v>
      </c>
      <c r="I1699" s="63" t="s">
        <v>13309</v>
      </c>
      <c r="J1699" s="63" t="s">
        <v>4635</v>
      </c>
      <c r="K1699" s="63" t="s">
        <v>4284</v>
      </c>
      <c r="L1699" s="63" t="s">
        <v>272</v>
      </c>
      <c r="M1699" s="63" t="s">
        <v>6750</v>
      </c>
      <c r="N1699" s="63" t="s">
        <v>4278</v>
      </c>
      <c r="O1699" s="63"/>
    </row>
    <row r="1700" spans="1:15">
      <c r="A1700" s="99">
        <v>10177779</v>
      </c>
      <c r="B1700" s="63" t="s">
        <v>6481</v>
      </c>
      <c r="C1700" s="63" t="s">
        <v>107</v>
      </c>
      <c r="D1700" s="63" t="s">
        <v>2041</v>
      </c>
      <c r="E1700" s="63" t="s">
        <v>2242</v>
      </c>
      <c r="F1700" s="63" t="s">
        <v>13308</v>
      </c>
      <c r="G1700" s="63" t="s">
        <v>6482</v>
      </c>
      <c r="H1700" s="63" t="s">
        <v>3800</v>
      </c>
      <c r="I1700" s="63" t="s">
        <v>13309</v>
      </c>
      <c r="J1700" s="63" t="s">
        <v>4635</v>
      </c>
      <c r="K1700" s="63" t="s">
        <v>4284</v>
      </c>
      <c r="L1700" s="63" t="s">
        <v>272</v>
      </c>
      <c r="M1700" s="63" t="s">
        <v>6750</v>
      </c>
      <c r="N1700" s="63" t="s">
        <v>4278</v>
      </c>
      <c r="O1700" s="63"/>
    </row>
    <row r="1701" spans="1:15">
      <c r="A1701" s="99">
        <v>10177781</v>
      </c>
      <c r="B1701" s="63" t="s">
        <v>6481</v>
      </c>
      <c r="C1701" s="63" t="s">
        <v>107</v>
      </c>
      <c r="D1701" s="63" t="s">
        <v>2041</v>
      </c>
      <c r="E1701" s="63" t="s">
        <v>2243</v>
      </c>
      <c r="F1701" s="63" t="s">
        <v>13308</v>
      </c>
      <c r="G1701" s="63" t="s">
        <v>6482</v>
      </c>
      <c r="H1701" s="63" t="s">
        <v>3800</v>
      </c>
      <c r="I1701" s="63" t="s">
        <v>13309</v>
      </c>
      <c r="J1701" s="63" t="s">
        <v>4635</v>
      </c>
      <c r="K1701" s="63" t="s">
        <v>4284</v>
      </c>
      <c r="L1701" s="63" t="s">
        <v>272</v>
      </c>
      <c r="M1701" s="63" t="s">
        <v>6750</v>
      </c>
      <c r="N1701" s="63" t="s">
        <v>4278</v>
      </c>
      <c r="O1701" s="63"/>
    </row>
    <row r="1702" spans="1:15">
      <c r="A1702" s="99">
        <v>10177782</v>
      </c>
      <c r="B1702" s="63" t="s">
        <v>6481</v>
      </c>
      <c r="C1702" s="63" t="s">
        <v>107</v>
      </c>
      <c r="D1702" s="63" t="s">
        <v>2041</v>
      </c>
      <c r="E1702" s="63" t="s">
        <v>2244</v>
      </c>
      <c r="F1702" s="63" t="s">
        <v>13308</v>
      </c>
      <c r="G1702" s="63" t="s">
        <v>6482</v>
      </c>
      <c r="H1702" s="63" t="s">
        <v>3800</v>
      </c>
      <c r="I1702" s="63" t="s">
        <v>13309</v>
      </c>
      <c r="J1702" s="63" t="s">
        <v>4635</v>
      </c>
      <c r="K1702" s="63" t="s">
        <v>4284</v>
      </c>
      <c r="L1702" s="63" t="s">
        <v>272</v>
      </c>
      <c r="M1702" s="63" t="s">
        <v>6750</v>
      </c>
      <c r="N1702" s="63" t="s">
        <v>4278</v>
      </c>
      <c r="O1702" s="63"/>
    </row>
    <row r="1703" spans="1:15">
      <c r="A1703" s="99">
        <v>10177784</v>
      </c>
      <c r="B1703" s="63" t="s">
        <v>6481</v>
      </c>
      <c r="C1703" s="63" t="s">
        <v>107</v>
      </c>
      <c r="D1703" s="63" t="s">
        <v>2041</v>
      </c>
      <c r="E1703" s="63" t="s">
        <v>2245</v>
      </c>
      <c r="F1703" s="63" t="s">
        <v>13308</v>
      </c>
      <c r="G1703" s="63" t="s">
        <v>6482</v>
      </c>
      <c r="H1703" s="63" t="s">
        <v>3800</v>
      </c>
      <c r="I1703" s="63" t="s">
        <v>13309</v>
      </c>
      <c r="J1703" s="63" t="s">
        <v>4635</v>
      </c>
      <c r="K1703" s="63" t="s">
        <v>4284</v>
      </c>
      <c r="L1703" s="63" t="s">
        <v>272</v>
      </c>
      <c r="M1703" s="63" t="s">
        <v>6750</v>
      </c>
      <c r="N1703" s="63" t="s">
        <v>4278</v>
      </c>
      <c r="O1703" s="63"/>
    </row>
    <row r="1704" spans="1:15">
      <c r="A1704" s="99">
        <v>10177785</v>
      </c>
      <c r="B1704" s="63" t="s">
        <v>5555</v>
      </c>
      <c r="C1704" s="63" t="s">
        <v>107</v>
      </c>
      <c r="D1704" s="63" t="s">
        <v>2116</v>
      </c>
      <c r="E1704" s="63" t="s">
        <v>2246</v>
      </c>
      <c r="F1704" s="63" t="s">
        <v>13308</v>
      </c>
      <c r="G1704" s="63" t="s">
        <v>5556</v>
      </c>
      <c r="H1704" s="63" t="s">
        <v>3800</v>
      </c>
      <c r="I1704" s="63" t="s">
        <v>13310</v>
      </c>
      <c r="J1704" s="63"/>
      <c r="K1704" s="63" t="s">
        <v>4284</v>
      </c>
      <c r="L1704" s="63" t="s">
        <v>109</v>
      </c>
      <c r="M1704" s="63" t="s">
        <v>4281</v>
      </c>
      <c r="N1704" s="63" t="s">
        <v>4278</v>
      </c>
      <c r="O1704" s="63"/>
    </row>
    <row r="1705" spans="1:15">
      <c r="A1705" s="99">
        <v>10177786</v>
      </c>
      <c r="B1705" s="63" t="s">
        <v>5555</v>
      </c>
      <c r="C1705" s="63" t="s">
        <v>107</v>
      </c>
      <c r="D1705" s="63" t="s">
        <v>2116</v>
      </c>
      <c r="E1705" s="63" t="s">
        <v>2247</v>
      </c>
      <c r="F1705" s="63" t="s">
        <v>13308</v>
      </c>
      <c r="G1705" s="63" t="s">
        <v>5556</v>
      </c>
      <c r="H1705" s="63" t="s">
        <v>3800</v>
      </c>
      <c r="I1705" s="63" t="s">
        <v>13310</v>
      </c>
      <c r="J1705" s="63"/>
      <c r="K1705" s="63" t="s">
        <v>4284</v>
      </c>
      <c r="L1705" s="63" t="s">
        <v>4299</v>
      </c>
      <c r="M1705" s="63" t="s">
        <v>4281</v>
      </c>
      <c r="N1705" s="63" t="s">
        <v>4278</v>
      </c>
      <c r="O1705" s="63"/>
    </row>
    <row r="1706" spans="1:15">
      <c r="A1706" s="99">
        <v>10177787</v>
      </c>
      <c r="B1706" s="63" t="s">
        <v>5555</v>
      </c>
      <c r="C1706" s="63" t="s">
        <v>107</v>
      </c>
      <c r="D1706" s="63" t="s">
        <v>2116</v>
      </c>
      <c r="E1706" s="63" t="s">
        <v>2248</v>
      </c>
      <c r="F1706" s="63" t="s">
        <v>13308</v>
      </c>
      <c r="G1706" s="63" t="s">
        <v>5556</v>
      </c>
      <c r="H1706" s="63" t="s">
        <v>3800</v>
      </c>
      <c r="I1706" s="63" t="s">
        <v>13310</v>
      </c>
      <c r="J1706" s="63"/>
      <c r="K1706" s="63" t="s">
        <v>4284</v>
      </c>
      <c r="L1706" s="63" t="s">
        <v>4299</v>
      </c>
      <c r="M1706" s="63" t="s">
        <v>4281</v>
      </c>
      <c r="N1706" s="63" t="s">
        <v>4278</v>
      </c>
      <c r="O1706" s="63"/>
    </row>
    <row r="1707" spans="1:15">
      <c r="A1707" s="99">
        <v>10177790</v>
      </c>
      <c r="B1707" s="63" t="s">
        <v>5557</v>
      </c>
      <c r="C1707" s="63" t="s">
        <v>107</v>
      </c>
      <c r="D1707" s="63" t="s">
        <v>990</v>
      </c>
      <c r="E1707" s="63" t="s">
        <v>5558</v>
      </c>
      <c r="F1707" s="63" t="s">
        <v>13308</v>
      </c>
      <c r="G1707" s="63" t="s">
        <v>5556</v>
      </c>
      <c r="H1707" s="63"/>
      <c r="I1707" s="63" t="s">
        <v>13310</v>
      </c>
      <c r="J1707" s="63" t="s">
        <v>5513</v>
      </c>
      <c r="K1707" s="63" t="s">
        <v>7266</v>
      </c>
      <c r="L1707" s="63" t="s">
        <v>8392</v>
      </c>
      <c r="M1707" s="63" t="s">
        <v>4281</v>
      </c>
      <c r="N1707" s="63" t="s">
        <v>4278</v>
      </c>
      <c r="O1707" s="63"/>
    </row>
    <row r="1708" spans="1:15">
      <c r="A1708" s="99">
        <v>10177791</v>
      </c>
      <c r="B1708" s="63" t="s">
        <v>5555</v>
      </c>
      <c r="C1708" s="63" t="s">
        <v>107</v>
      </c>
      <c r="D1708" s="63" t="s">
        <v>2116</v>
      </c>
      <c r="E1708" s="63" t="s">
        <v>1371</v>
      </c>
      <c r="F1708" s="63" t="s">
        <v>13308</v>
      </c>
      <c r="G1708" s="63" t="s">
        <v>5556</v>
      </c>
      <c r="H1708" s="63"/>
      <c r="I1708" s="63" t="s">
        <v>13310</v>
      </c>
      <c r="J1708" s="63"/>
      <c r="K1708" s="63" t="s">
        <v>13311</v>
      </c>
      <c r="L1708" s="63" t="s">
        <v>110</v>
      </c>
      <c r="M1708" s="63" t="s">
        <v>4281</v>
      </c>
      <c r="N1708" s="63" t="s">
        <v>4278</v>
      </c>
      <c r="O1708" s="63"/>
    </row>
    <row r="1709" spans="1:15">
      <c r="A1709" s="99">
        <v>10177792</v>
      </c>
      <c r="B1709" s="63" t="s">
        <v>5555</v>
      </c>
      <c r="C1709" s="63" t="s">
        <v>107</v>
      </c>
      <c r="D1709" s="63" t="s">
        <v>2116</v>
      </c>
      <c r="E1709" s="63" t="s">
        <v>2249</v>
      </c>
      <c r="F1709" s="63" t="s">
        <v>13308</v>
      </c>
      <c r="G1709" s="63" t="s">
        <v>5556</v>
      </c>
      <c r="H1709" s="63" t="s">
        <v>3800</v>
      </c>
      <c r="I1709" s="63" t="s">
        <v>13310</v>
      </c>
      <c r="J1709" s="63"/>
      <c r="K1709" s="63" t="s">
        <v>4284</v>
      </c>
      <c r="L1709" s="63" t="s">
        <v>109</v>
      </c>
      <c r="M1709" s="63" t="s">
        <v>4281</v>
      </c>
      <c r="N1709" s="63" t="s">
        <v>4278</v>
      </c>
      <c r="O1709" s="63"/>
    </row>
    <row r="1710" spans="1:15">
      <c r="A1710" s="99">
        <v>10177793</v>
      </c>
      <c r="B1710" s="63" t="s">
        <v>5555</v>
      </c>
      <c r="C1710" s="63" t="s">
        <v>107</v>
      </c>
      <c r="D1710" s="63" t="s">
        <v>2116</v>
      </c>
      <c r="E1710" s="63" t="s">
        <v>2250</v>
      </c>
      <c r="F1710" s="63" t="s">
        <v>13308</v>
      </c>
      <c r="G1710" s="63" t="s">
        <v>5556</v>
      </c>
      <c r="H1710" s="63" t="s">
        <v>3800</v>
      </c>
      <c r="I1710" s="63" t="s">
        <v>13310</v>
      </c>
      <c r="J1710" s="63"/>
      <c r="K1710" s="63" t="s">
        <v>4284</v>
      </c>
      <c r="L1710" s="63" t="s">
        <v>4299</v>
      </c>
      <c r="M1710" s="63" t="s">
        <v>4281</v>
      </c>
      <c r="N1710" s="63" t="s">
        <v>4278</v>
      </c>
      <c r="O1710" s="63"/>
    </row>
    <row r="1711" spans="1:15">
      <c r="A1711" s="99">
        <v>10177794</v>
      </c>
      <c r="B1711" s="63" t="s">
        <v>5559</v>
      </c>
      <c r="C1711" s="63" t="s">
        <v>107</v>
      </c>
      <c r="D1711" s="63" t="s">
        <v>807</v>
      </c>
      <c r="E1711" s="63" t="s">
        <v>2252</v>
      </c>
      <c r="F1711" s="63" t="s">
        <v>13308</v>
      </c>
      <c r="G1711" s="63" t="s">
        <v>5560</v>
      </c>
      <c r="H1711" s="63"/>
      <c r="I1711" s="63" t="s">
        <v>13309</v>
      </c>
      <c r="J1711" s="63"/>
      <c r="K1711" s="63" t="s">
        <v>4284</v>
      </c>
      <c r="L1711" s="63" t="s">
        <v>4299</v>
      </c>
      <c r="M1711" s="63" t="s">
        <v>4281</v>
      </c>
      <c r="N1711" s="63" t="s">
        <v>4278</v>
      </c>
      <c r="O1711" s="63"/>
    </row>
    <row r="1712" spans="1:15">
      <c r="A1712" s="99">
        <v>10177795</v>
      </c>
      <c r="B1712" s="63" t="s">
        <v>5561</v>
      </c>
      <c r="C1712" s="63" t="s">
        <v>107</v>
      </c>
      <c r="D1712" s="63" t="s">
        <v>807</v>
      </c>
      <c r="E1712" s="63" t="s">
        <v>2253</v>
      </c>
      <c r="F1712" s="63" t="s">
        <v>13308</v>
      </c>
      <c r="G1712" s="63" t="s">
        <v>5560</v>
      </c>
      <c r="H1712" s="63"/>
      <c r="I1712" s="63" t="s">
        <v>13309</v>
      </c>
      <c r="J1712" s="63"/>
      <c r="K1712" s="63" t="s">
        <v>4284</v>
      </c>
      <c r="L1712" s="63" t="s">
        <v>109</v>
      </c>
      <c r="M1712" s="63" t="s">
        <v>4281</v>
      </c>
      <c r="N1712" s="63" t="s">
        <v>4278</v>
      </c>
      <c r="O1712" s="63"/>
    </row>
    <row r="1713" spans="1:15">
      <c r="A1713" s="99">
        <v>10177796</v>
      </c>
      <c r="B1713" s="63" t="s">
        <v>5562</v>
      </c>
      <c r="C1713" s="63" t="s">
        <v>107</v>
      </c>
      <c r="D1713" s="63" t="s">
        <v>807</v>
      </c>
      <c r="E1713" s="63" t="s">
        <v>2254</v>
      </c>
      <c r="F1713" s="63" t="s">
        <v>13308</v>
      </c>
      <c r="G1713" s="63" t="s">
        <v>5560</v>
      </c>
      <c r="H1713" s="63"/>
      <c r="I1713" s="63" t="s">
        <v>13309</v>
      </c>
      <c r="J1713" s="63"/>
      <c r="K1713" s="63" t="s">
        <v>4284</v>
      </c>
      <c r="L1713" s="63" t="s">
        <v>2032</v>
      </c>
      <c r="M1713" s="63" t="s">
        <v>4281</v>
      </c>
      <c r="N1713" s="63" t="s">
        <v>4278</v>
      </c>
      <c r="O1713" s="63"/>
    </row>
    <row r="1714" spans="1:15">
      <c r="A1714" s="99">
        <v>10177797</v>
      </c>
      <c r="B1714" s="63" t="s">
        <v>5562</v>
      </c>
      <c r="C1714" s="63" t="s">
        <v>107</v>
      </c>
      <c r="D1714" s="63" t="s">
        <v>807</v>
      </c>
      <c r="E1714" s="63" t="s">
        <v>2255</v>
      </c>
      <c r="F1714" s="63" t="s">
        <v>13308</v>
      </c>
      <c r="G1714" s="63" t="s">
        <v>5560</v>
      </c>
      <c r="H1714" s="63"/>
      <c r="I1714" s="63" t="s">
        <v>13309</v>
      </c>
      <c r="J1714" s="63"/>
      <c r="K1714" s="63" t="s">
        <v>4284</v>
      </c>
      <c r="L1714" s="63" t="s">
        <v>4299</v>
      </c>
      <c r="M1714" s="63" t="s">
        <v>4281</v>
      </c>
      <c r="N1714" s="63" t="s">
        <v>4278</v>
      </c>
      <c r="O1714" s="63"/>
    </row>
    <row r="1715" spans="1:15">
      <c r="A1715" s="99">
        <v>10177798</v>
      </c>
      <c r="B1715" s="63" t="s">
        <v>5994</v>
      </c>
      <c r="C1715" s="63" t="s">
        <v>107</v>
      </c>
      <c r="D1715" s="63" t="s">
        <v>990</v>
      </c>
      <c r="E1715" s="63" t="s">
        <v>2256</v>
      </c>
      <c r="F1715" s="63" t="s">
        <v>13437</v>
      </c>
      <c r="G1715" s="63" t="s">
        <v>5995</v>
      </c>
      <c r="H1715" s="63"/>
      <c r="I1715" s="63" t="s">
        <v>13438</v>
      </c>
      <c r="J1715" s="63"/>
      <c r="K1715" s="63" t="s">
        <v>9146</v>
      </c>
      <c r="L1715" s="63" t="s">
        <v>166</v>
      </c>
      <c r="M1715" s="63" t="s">
        <v>4281</v>
      </c>
      <c r="N1715" s="63" t="s">
        <v>4278</v>
      </c>
      <c r="O1715" s="63"/>
    </row>
    <row r="1716" spans="1:15">
      <c r="A1716" s="99">
        <v>10177799</v>
      </c>
      <c r="B1716" s="63" t="s">
        <v>5994</v>
      </c>
      <c r="C1716" s="63" t="s">
        <v>107</v>
      </c>
      <c r="D1716" s="63" t="s">
        <v>990</v>
      </c>
      <c r="E1716" s="63" t="s">
        <v>2258</v>
      </c>
      <c r="F1716" s="63" t="s">
        <v>13437</v>
      </c>
      <c r="G1716" s="63" t="s">
        <v>5995</v>
      </c>
      <c r="H1716" s="63"/>
      <c r="I1716" s="63" t="s">
        <v>13438</v>
      </c>
      <c r="J1716" s="63"/>
      <c r="K1716" s="63" t="s">
        <v>4284</v>
      </c>
      <c r="L1716" s="63" t="s">
        <v>109</v>
      </c>
      <c r="M1716" s="63" t="s">
        <v>4281</v>
      </c>
      <c r="N1716" s="63" t="s">
        <v>4278</v>
      </c>
      <c r="O1716" s="63"/>
    </row>
    <row r="1717" spans="1:15">
      <c r="A1717" s="99">
        <v>10177800</v>
      </c>
      <c r="B1717" s="63" t="s">
        <v>5994</v>
      </c>
      <c r="C1717" s="63" t="s">
        <v>107</v>
      </c>
      <c r="D1717" s="63" t="s">
        <v>990</v>
      </c>
      <c r="E1717" s="63" t="s">
        <v>2259</v>
      </c>
      <c r="F1717" s="63" t="s">
        <v>13437</v>
      </c>
      <c r="G1717" s="63" t="s">
        <v>5995</v>
      </c>
      <c r="H1717" s="63"/>
      <c r="I1717" s="63" t="s">
        <v>13438</v>
      </c>
      <c r="J1717" s="63"/>
      <c r="K1717" s="63" t="s">
        <v>9311</v>
      </c>
      <c r="L1717" s="63" t="s">
        <v>166</v>
      </c>
      <c r="M1717" s="63" t="s">
        <v>4281</v>
      </c>
      <c r="N1717" s="63" t="s">
        <v>4278</v>
      </c>
      <c r="O1717" s="63"/>
    </row>
    <row r="1718" spans="1:15">
      <c r="A1718" s="99">
        <v>10177801</v>
      </c>
      <c r="B1718" s="63" t="s">
        <v>5994</v>
      </c>
      <c r="C1718" s="63" t="s">
        <v>107</v>
      </c>
      <c r="D1718" s="63" t="s">
        <v>990</v>
      </c>
      <c r="E1718" s="63" t="s">
        <v>2260</v>
      </c>
      <c r="F1718" s="63" t="s">
        <v>13437</v>
      </c>
      <c r="G1718" s="63" t="s">
        <v>5995</v>
      </c>
      <c r="H1718" s="63"/>
      <c r="I1718" s="63" t="s">
        <v>13438</v>
      </c>
      <c r="J1718" s="63"/>
      <c r="K1718" s="63" t="s">
        <v>4284</v>
      </c>
      <c r="L1718" s="63" t="s">
        <v>109</v>
      </c>
      <c r="M1718" s="63" t="s">
        <v>4281</v>
      </c>
      <c r="N1718" s="63" t="s">
        <v>4278</v>
      </c>
      <c r="O1718" s="63"/>
    </row>
    <row r="1719" spans="1:15">
      <c r="A1719" s="99">
        <v>10177802</v>
      </c>
      <c r="B1719" s="63" t="s">
        <v>5994</v>
      </c>
      <c r="C1719" s="63" t="s">
        <v>107</v>
      </c>
      <c r="D1719" s="63" t="s">
        <v>990</v>
      </c>
      <c r="E1719" s="63" t="s">
        <v>2261</v>
      </c>
      <c r="F1719" s="63" t="s">
        <v>13437</v>
      </c>
      <c r="G1719" s="63" t="s">
        <v>5995</v>
      </c>
      <c r="H1719" s="63"/>
      <c r="I1719" s="63" t="s">
        <v>13438</v>
      </c>
      <c r="J1719" s="63"/>
      <c r="K1719" s="63" t="s">
        <v>9299</v>
      </c>
      <c r="L1719" s="63" t="s">
        <v>390</v>
      </c>
      <c r="M1719" s="63" t="s">
        <v>4281</v>
      </c>
      <c r="N1719" s="63" t="s">
        <v>4278</v>
      </c>
      <c r="O1719" s="63"/>
    </row>
    <row r="1720" spans="1:15">
      <c r="A1720" s="99">
        <v>10177803</v>
      </c>
      <c r="B1720" s="63" t="s">
        <v>5994</v>
      </c>
      <c r="C1720" s="63" t="s">
        <v>107</v>
      </c>
      <c r="D1720" s="63" t="s">
        <v>990</v>
      </c>
      <c r="E1720" s="63" t="s">
        <v>2263</v>
      </c>
      <c r="F1720" s="63" t="s">
        <v>13437</v>
      </c>
      <c r="G1720" s="63" t="s">
        <v>5995</v>
      </c>
      <c r="H1720" s="63"/>
      <c r="I1720" s="63" t="s">
        <v>13438</v>
      </c>
      <c r="J1720" s="63"/>
      <c r="K1720" s="63" t="s">
        <v>5683</v>
      </c>
      <c r="L1720" s="63" t="s">
        <v>8359</v>
      </c>
      <c r="M1720" s="63" t="s">
        <v>4281</v>
      </c>
      <c r="N1720" s="63" t="s">
        <v>4278</v>
      </c>
      <c r="O1720" s="63"/>
    </row>
    <row r="1721" spans="1:15">
      <c r="A1721" s="99">
        <v>10177804</v>
      </c>
      <c r="B1721" s="63" t="s">
        <v>5994</v>
      </c>
      <c r="C1721" s="63" t="s">
        <v>107</v>
      </c>
      <c r="D1721" s="63" t="s">
        <v>990</v>
      </c>
      <c r="E1721" s="63" t="s">
        <v>2264</v>
      </c>
      <c r="F1721" s="63" t="s">
        <v>13437</v>
      </c>
      <c r="G1721" s="63" t="s">
        <v>5995</v>
      </c>
      <c r="H1721" s="63"/>
      <c r="I1721" s="63" t="s">
        <v>13438</v>
      </c>
      <c r="J1721" s="63"/>
      <c r="K1721" s="63" t="s">
        <v>9312</v>
      </c>
      <c r="L1721" s="63" t="s">
        <v>166</v>
      </c>
      <c r="M1721" s="63" t="s">
        <v>4281</v>
      </c>
      <c r="N1721" s="63" t="s">
        <v>4278</v>
      </c>
      <c r="O1721" s="63"/>
    </row>
    <row r="1722" spans="1:15">
      <c r="A1722" s="99">
        <v>10177995</v>
      </c>
      <c r="B1722" s="63" t="s">
        <v>7276</v>
      </c>
      <c r="C1722" s="63" t="s">
        <v>13787</v>
      </c>
      <c r="D1722" s="63" t="s">
        <v>7270</v>
      </c>
      <c r="E1722" s="63" t="s">
        <v>2266</v>
      </c>
      <c r="F1722" s="63" t="s">
        <v>14448</v>
      </c>
      <c r="G1722" s="63" t="s">
        <v>7277</v>
      </c>
      <c r="H1722" s="63"/>
      <c r="I1722" s="63" t="s">
        <v>14449</v>
      </c>
      <c r="J1722" s="63"/>
      <c r="K1722" s="63" t="s">
        <v>4284</v>
      </c>
      <c r="L1722" s="63" t="s">
        <v>4389</v>
      </c>
      <c r="M1722" s="63" t="s">
        <v>4374</v>
      </c>
      <c r="N1722" s="63" t="s">
        <v>4278</v>
      </c>
      <c r="O1722" s="63"/>
    </row>
    <row r="1723" spans="1:15">
      <c r="A1723" s="99">
        <v>10177996</v>
      </c>
      <c r="B1723" s="63" t="s">
        <v>5563</v>
      </c>
      <c r="C1723" s="63" t="s">
        <v>107</v>
      </c>
      <c r="D1723" s="63" t="s">
        <v>807</v>
      </c>
      <c r="E1723" s="63" t="s">
        <v>2268</v>
      </c>
      <c r="F1723" s="63" t="s">
        <v>13312</v>
      </c>
      <c r="G1723" s="63" t="s">
        <v>5564</v>
      </c>
      <c r="H1723" s="63"/>
      <c r="I1723" s="63" t="s">
        <v>13313</v>
      </c>
      <c r="J1723" s="63"/>
      <c r="K1723" s="63" t="s">
        <v>4284</v>
      </c>
      <c r="L1723" s="63" t="s">
        <v>4299</v>
      </c>
      <c r="M1723" s="63" t="s">
        <v>4281</v>
      </c>
      <c r="N1723" s="63" t="s">
        <v>4278</v>
      </c>
      <c r="O1723" s="63"/>
    </row>
    <row r="1724" spans="1:15">
      <c r="A1724" s="99">
        <v>10177997</v>
      </c>
      <c r="B1724" s="63" t="s">
        <v>5563</v>
      </c>
      <c r="C1724" s="63" t="s">
        <v>107</v>
      </c>
      <c r="D1724" s="63" t="s">
        <v>807</v>
      </c>
      <c r="E1724" s="63" t="s">
        <v>5565</v>
      </c>
      <c r="F1724" s="63" t="s">
        <v>13312</v>
      </c>
      <c r="G1724" s="63" t="s">
        <v>5539</v>
      </c>
      <c r="H1724" s="63"/>
      <c r="I1724" s="63" t="s">
        <v>13313</v>
      </c>
      <c r="J1724" s="63"/>
      <c r="K1724" s="63" t="s">
        <v>4284</v>
      </c>
      <c r="L1724" s="63" t="s">
        <v>4299</v>
      </c>
      <c r="M1724" s="63" t="s">
        <v>4281</v>
      </c>
      <c r="N1724" s="63" t="s">
        <v>4278</v>
      </c>
      <c r="O1724" s="63"/>
    </row>
    <row r="1725" spans="1:15">
      <c r="A1725" s="99">
        <v>10177998</v>
      </c>
      <c r="B1725" s="63" t="s">
        <v>5996</v>
      </c>
      <c r="C1725" s="63" t="s">
        <v>107</v>
      </c>
      <c r="D1725" s="63" t="s">
        <v>2027</v>
      </c>
      <c r="E1725" s="63" t="s">
        <v>2274</v>
      </c>
      <c r="F1725" s="63" t="s">
        <v>13314</v>
      </c>
      <c r="G1725" s="63" t="s">
        <v>4279</v>
      </c>
      <c r="H1725" s="63"/>
      <c r="I1725" s="63" t="s">
        <v>13315</v>
      </c>
      <c r="J1725" s="63"/>
      <c r="K1725" s="63" t="s">
        <v>5997</v>
      </c>
      <c r="L1725" s="63" t="s">
        <v>110</v>
      </c>
      <c r="M1725" s="63" t="s">
        <v>4281</v>
      </c>
      <c r="N1725" s="63" t="s">
        <v>4278</v>
      </c>
      <c r="O1725" s="63"/>
    </row>
    <row r="1726" spans="1:15">
      <c r="A1726" s="99">
        <v>10177999</v>
      </c>
      <c r="B1726" s="63" t="s">
        <v>7233</v>
      </c>
      <c r="C1726" s="63" t="s">
        <v>3338</v>
      </c>
      <c r="D1726" s="63" t="s">
        <v>7234</v>
      </c>
      <c r="E1726" s="63" t="s">
        <v>2277</v>
      </c>
      <c r="F1726" s="63" t="s">
        <v>14429</v>
      </c>
      <c r="G1726" s="63" t="s">
        <v>7235</v>
      </c>
      <c r="H1726" s="63"/>
      <c r="I1726" s="63" t="s">
        <v>12603</v>
      </c>
      <c r="J1726" s="63"/>
      <c r="K1726" s="63" t="s">
        <v>4284</v>
      </c>
      <c r="L1726" s="63" t="s">
        <v>4285</v>
      </c>
      <c r="M1726" s="63" t="s">
        <v>4936</v>
      </c>
      <c r="N1726" s="63" t="s">
        <v>4278</v>
      </c>
      <c r="O1726" s="63"/>
    </row>
    <row r="1727" spans="1:15">
      <c r="A1727" s="99">
        <v>10178000</v>
      </c>
      <c r="B1727" s="63" t="s">
        <v>7233</v>
      </c>
      <c r="C1727" s="63" t="s">
        <v>3338</v>
      </c>
      <c r="D1727" s="63" t="s">
        <v>7234</v>
      </c>
      <c r="E1727" s="63" t="s">
        <v>2279</v>
      </c>
      <c r="F1727" s="63" t="s">
        <v>14429</v>
      </c>
      <c r="G1727" s="63" t="s">
        <v>7236</v>
      </c>
      <c r="H1727" s="63"/>
      <c r="I1727" s="63" t="s">
        <v>12603</v>
      </c>
      <c r="J1727" s="63" t="s">
        <v>4348</v>
      </c>
      <c r="K1727" s="63" t="s">
        <v>4284</v>
      </c>
      <c r="L1727" s="63" t="s">
        <v>5112</v>
      </c>
      <c r="M1727" s="63" t="s">
        <v>4936</v>
      </c>
      <c r="N1727" s="63" t="s">
        <v>4278</v>
      </c>
      <c r="O1727" s="63"/>
    </row>
    <row r="1728" spans="1:15">
      <c r="A1728" s="99">
        <v>10178566</v>
      </c>
      <c r="B1728" s="63" t="s">
        <v>5120</v>
      </c>
      <c r="C1728" s="63" t="s">
        <v>13143</v>
      </c>
      <c r="D1728" s="63" t="s">
        <v>5121</v>
      </c>
      <c r="E1728" s="63" t="s">
        <v>2281</v>
      </c>
      <c r="F1728" s="63" t="s">
        <v>13144</v>
      </c>
      <c r="G1728" s="63" t="s">
        <v>5122</v>
      </c>
      <c r="H1728" s="63"/>
      <c r="I1728" s="63" t="s">
        <v>13145</v>
      </c>
      <c r="J1728" s="63"/>
      <c r="K1728" s="63" t="s">
        <v>4276</v>
      </c>
      <c r="L1728" s="63" t="s">
        <v>5112</v>
      </c>
      <c r="M1728" s="63" t="s">
        <v>4374</v>
      </c>
      <c r="N1728" s="63" t="s">
        <v>4278</v>
      </c>
      <c r="O1728" s="63"/>
    </row>
    <row r="1729" spans="1:15">
      <c r="A1729" s="99">
        <v>10178567</v>
      </c>
      <c r="B1729" s="63" t="s">
        <v>5120</v>
      </c>
      <c r="C1729" s="63" t="s">
        <v>13143</v>
      </c>
      <c r="D1729" s="63" t="s">
        <v>5121</v>
      </c>
      <c r="E1729" s="63" t="s">
        <v>2283</v>
      </c>
      <c r="F1729" s="63" t="s">
        <v>13144</v>
      </c>
      <c r="G1729" s="63" t="s">
        <v>5122</v>
      </c>
      <c r="H1729" s="63"/>
      <c r="I1729" s="63" t="s">
        <v>13145</v>
      </c>
      <c r="J1729" s="63"/>
      <c r="K1729" s="63" t="s">
        <v>4284</v>
      </c>
      <c r="L1729" s="63" t="s">
        <v>4285</v>
      </c>
      <c r="M1729" s="63" t="s">
        <v>4374</v>
      </c>
      <c r="N1729" s="63" t="s">
        <v>4278</v>
      </c>
      <c r="O1729" s="63"/>
    </row>
    <row r="1730" spans="1:15">
      <c r="A1730" s="99">
        <v>10178568</v>
      </c>
      <c r="B1730" s="63" t="s">
        <v>5120</v>
      </c>
      <c r="C1730" s="63" t="s">
        <v>13143</v>
      </c>
      <c r="D1730" s="63" t="s">
        <v>5121</v>
      </c>
      <c r="E1730" s="63" t="s">
        <v>2284</v>
      </c>
      <c r="F1730" s="63" t="s">
        <v>13144</v>
      </c>
      <c r="G1730" s="63" t="s">
        <v>5122</v>
      </c>
      <c r="H1730" s="63"/>
      <c r="I1730" s="63" t="s">
        <v>13145</v>
      </c>
      <c r="J1730" s="63"/>
      <c r="K1730" s="63" t="s">
        <v>4284</v>
      </c>
      <c r="L1730" s="63" t="s">
        <v>4285</v>
      </c>
      <c r="M1730" s="63" t="s">
        <v>4374</v>
      </c>
      <c r="N1730" s="63" t="s">
        <v>4278</v>
      </c>
      <c r="O1730" s="63"/>
    </row>
    <row r="1731" spans="1:15">
      <c r="A1731" s="99">
        <v>10178569</v>
      </c>
      <c r="B1731" s="63" t="s">
        <v>5120</v>
      </c>
      <c r="C1731" s="63" t="s">
        <v>13143</v>
      </c>
      <c r="D1731" s="63" t="s">
        <v>5121</v>
      </c>
      <c r="E1731" s="63" t="s">
        <v>2285</v>
      </c>
      <c r="F1731" s="63" t="s">
        <v>13144</v>
      </c>
      <c r="G1731" s="63" t="s">
        <v>5122</v>
      </c>
      <c r="H1731" s="63"/>
      <c r="I1731" s="63" t="s">
        <v>13145</v>
      </c>
      <c r="J1731" s="63"/>
      <c r="K1731" s="63" t="s">
        <v>4276</v>
      </c>
      <c r="L1731" s="63" t="s">
        <v>5112</v>
      </c>
      <c r="M1731" s="63" t="s">
        <v>4374</v>
      </c>
      <c r="N1731" s="63" t="s">
        <v>4278</v>
      </c>
      <c r="O1731" s="63"/>
    </row>
    <row r="1732" spans="1:15">
      <c r="A1732" s="99">
        <v>10178570</v>
      </c>
      <c r="B1732" s="63" t="s">
        <v>5123</v>
      </c>
      <c r="C1732" s="63" t="s">
        <v>13143</v>
      </c>
      <c r="D1732" s="63" t="s">
        <v>5124</v>
      </c>
      <c r="E1732" s="63" t="s">
        <v>2287</v>
      </c>
      <c r="F1732" s="63" t="s">
        <v>13144</v>
      </c>
      <c r="G1732" s="63" t="s">
        <v>5125</v>
      </c>
      <c r="H1732" s="63"/>
      <c r="I1732" s="63" t="s">
        <v>13145</v>
      </c>
      <c r="J1732" s="63"/>
      <c r="K1732" s="63" t="s">
        <v>4284</v>
      </c>
      <c r="L1732" s="63" t="s">
        <v>4285</v>
      </c>
      <c r="M1732" s="63" t="s">
        <v>4374</v>
      </c>
      <c r="N1732" s="63" t="s">
        <v>4278</v>
      </c>
      <c r="O1732" s="63"/>
    </row>
    <row r="1733" spans="1:15">
      <c r="A1733" s="99">
        <v>10178603</v>
      </c>
      <c r="B1733" s="63" t="s">
        <v>7552</v>
      </c>
      <c r="C1733" s="63" t="s">
        <v>96</v>
      </c>
      <c r="D1733" s="63" t="s">
        <v>7553</v>
      </c>
      <c r="E1733" s="63" t="s">
        <v>2289</v>
      </c>
      <c r="F1733" s="63" t="s">
        <v>14715</v>
      </c>
      <c r="G1733" s="63" t="s">
        <v>7554</v>
      </c>
      <c r="H1733" s="63"/>
      <c r="I1733" s="63" t="s">
        <v>14716</v>
      </c>
      <c r="J1733" s="63" t="s">
        <v>4386</v>
      </c>
      <c r="K1733" s="63" t="s">
        <v>4284</v>
      </c>
      <c r="L1733" s="63" t="s">
        <v>4378</v>
      </c>
      <c r="M1733" s="63" t="s">
        <v>12597</v>
      </c>
      <c r="N1733" s="63" t="s">
        <v>4278</v>
      </c>
      <c r="O1733" s="63"/>
    </row>
    <row r="1734" spans="1:15">
      <c r="A1734" s="99">
        <v>10178604</v>
      </c>
      <c r="B1734" s="63" t="s">
        <v>7555</v>
      </c>
      <c r="C1734" s="63" t="s">
        <v>96</v>
      </c>
      <c r="D1734" s="63" t="s">
        <v>7556</v>
      </c>
      <c r="E1734" s="63" t="s">
        <v>2292</v>
      </c>
      <c r="F1734" s="63" t="s">
        <v>14715</v>
      </c>
      <c r="G1734" s="63" t="s">
        <v>7557</v>
      </c>
      <c r="H1734" s="63"/>
      <c r="I1734" s="63" t="s">
        <v>14716</v>
      </c>
      <c r="J1734" s="63" t="s">
        <v>5079</v>
      </c>
      <c r="K1734" s="63" t="s">
        <v>4284</v>
      </c>
      <c r="L1734" s="63" t="s">
        <v>4378</v>
      </c>
      <c r="M1734" s="63" t="s">
        <v>12597</v>
      </c>
      <c r="N1734" s="63" t="s">
        <v>4278</v>
      </c>
      <c r="O1734" s="63"/>
    </row>
    <row r="1735" spans="1:15">
      <c r="A1735" s="99">
        <v>10178642</v>
      </c>
      <c r="B1735" s="63" t="s">
        <v>5566</v>
      </c>
      <c r="C1735" s="63" t="s">
        <v>107</v>
      </c>
      <c r="D1735" s="63" t="s">
        <v>807</v>
      </c>
      <c r="E1735" s="63" t="s">
        <v>2293</v>
      </c>
      <c r="F1735" s="63" t="s">
        <v>13314</v>
      </c>
      <c r="G1735" s="63" t="s">
        <v>5567</v>
      </c>
      <c r="H1735" s="63"/>
      <c r="I1735" s="63" t="s">
        <v>13315</v>
      </c>
      <c r="J1735" s="63"/>
      <c r="K1735" s="63" t="s">
        <v>4284</v>
      </c>
      <c r="L1735" s="63" t="s">
        <v>109</v>
      </c>
      <c r="M1735" s="63" t="s">
        <v>4281</v>
      </c>
      <c r="N1735" s="63" t="s">
        <v>4278</v>
      </c>
      <c r="O1735" s="63"/>
    </row>
    <row r="1736" spans="1:15">
      <c r="A1736" s="99">
        <v>10178643</v>
      </c>
      <c r="B1736" s="63" t="s">
        <v>5566</v>
      </c>
      <c r="C1736" s="63" t="s">
        <v>107</v>
      </c>
      <c r="D1736" s="63" t="s">
        <v>807</v>
      </c>
      <c r="E1736" s="63" t="s">
        <v>2294</v>
      </c>
      <c r="F1736" s="63" t="s">
        <v>13314</v>
      </c>
      <c r="G1736" s="63" t="s">
        <v>5567</v>
      </c>
      <c r="H1736" s="63"/>
      <c r="I1736" s="63" t="s">
        <v>13315</v>
      </c>
      <c r="J1736" s="63"/>
      <c r="K1736" s="63" t="s">
        <v>4284</v>
      </c>
      <c r="L1736" s="63" t="s">
        <v>4299</v>
      </c>
      <c r="M1736" s="63" t="s">
        <v>4281</v>
      </c>
      <c r="N1736" s="63" t="s">
        <v>4278</v>
      </c>
      <c r="O1736" s="63"/>
    </row>
    <row r="1737" spans="1:15">
      <c r="A1737" s="99">
        <v>10178644</v>
      </c>
      <c r="B1737" s="63" t="s">
        <v>5566</v>
      </c>
      <c r="C1737" s="63" t="s">
        <v>107</v>
      </c>
      <c r="D1737" s="63" t="s">
        <v>807</v>
      </c>
      <c r="E1737" s="63" t="s">
        <v>2295</v>
      </c>
      <c r="F1737" s="63" t="s">
        <v>13314</v>
      </c>
      <c r="G1737" s="63" t="s">
        <v>5567</v>
      </c>
      <c r="H1737" s="63"/>
      <c r="I1737" s="63" t="s">
        <v>13315</v>
      </c>
      <c r="J1737" s="63"/>
      <c r="K1737" s="63" t="s">
        <v>4284</v>
      </c>
      <c r="L1737" s="63" t="s">
        <v>4299</v>
      </c>
      <c r="M1737" s="63" t="s">
        <v>4281</v>
      </c>
      <c r="N1737" s="63" t="s">
        <v>4278</v>
      </c>
      <c r="O1737" s="63"/>
    </row>
    <row r="1738" spans="1:15">
      <c r="A1738" s="99">
        <v>10178645</v>
      </c>
      <c r="B1738" s="63" t="s">
        <v>5566</v>
      </c>
      <c r="C1738" s="63" t="s">
        <v>107</v>
      </c>
      <c r="D1738" s="63" t="s">
        <v>807</v>
      </c>
      <c r="E1738" s="63" t="s">
        <v>2296</v>
      </c>
      <c r="F1738" s="63" t="s">
        <v>13314</v>
      </c>
      <c r="G1738" s="63" t="s">
        <v>5567</v>
      </c>
      <c r="H1738" s="63"/>
      <c r="I1738" s="63" t="s">
        <v>13315</v>
      </c>
      <c r="J1738" s="63"/>
      <c r="K1738" s="63" t="s">
        <v>4284</v>
      </c>
      <c r="L1738" s="63" t="s">
        <v>4299</v>
      </c>
      <c r="M1738" s="63" t="s">
        <v>4281</v>
      </c>
      <c r="N1738" s="63" t="s">
        <v>4278</v>
      </c>
      <c r="O1738" s="63"/>
    </row>
    <row r="1739" spans="1:15">
      <c r="A1739" s="99">
        <v>10178646</v>
      </c>
      <c r="B1739" s="63" t="s">
        <v>6391</v>
      </c>
      <c r="C1739" s="63" t="s">
        <v>256</v>
      </c>
      <c r="D1739" s="63" t="s">
        <v>2207</v>
      </c>
      <c r="E1739" s="63" t="s">
        <v>2298</v>
      </c>
      <c r="F1739" s="63" t="s">
        <v>13314</v>
      </c>
      <c r="G1739" s="63" t="s">
        <v>6382</v>
      </c>
      <c r="H1739" s="63"/>
      <c r="I1739" s="63" t="s">
        <v>13315</v>
      </c>
      <c r="J1739" s="63"/>
      <c r="K1739" s="63" t="s">
        <v>5463</v>
      </c>
      <c r="L1739" s="63" t="s">
        <v>6392</v>
      </c>
      <c r="M1739" s="63" t="s">
        <v>4281</v>
      </c>
      <c r="N1739" s="63" t="s">
        <v>4278</v>
      </c>
      <c r="O1739" s="63"/>
    </row>
    <row r="1740" spans="1:15">
      <c r="A1740" s="99">
        <v>10178647</v>
      </c>
      <c r="B1740" s="63" t="s">
        <v>5568</v>
      </c>
      <c r="C1740" s="63" t="s">
        <v>107</v>
      </c>
      <c r="D1740" s="63" t="s">
        <v>2027</v>
      </c>
      <c r="E1740" s="63" t="s">
        <v>2300</v>
      </c>
      <c r="F1740" s="63" t="s">
        <v>13316</v>
      </c>
      <c r="G1740" s="63" t="s">
        <v>4279</v>
      </c>
      <c r="H1740" s="63"/>
      <c r="I1740" s="63" t="s">
        <v>13317</v>
      </c>
      <c r="J1740" s="63"/>
      <c r="K1740" s="63" t="s">
        <v>13318</v>
      </c>
      <c r="L1740" s="63" t="s">
        <v>110</v>
      </c>
      <c r="M1740" s="63" t="s">
        <v>4281</v>
      </c>
      <c r="N1740" s="63" t="s">
        <v>4278</v>
      </c>
      <c r="O1740" s="63"/>
    </row>
    <row r="1741" spans="1:15">
      <c r="A1741" s="99">
        <v>10178648</v>
      </c>
      <c r="B1741" s="63" t="s">
        <v>1655</v>
      </c>
      <c r="C1741" s="63" t="s">
        <v>107</v>
      </c>
      <c r="D1741" s="63" t="s">
        <v>384</v>
      </c>
      <c r="E1741" s="63" t="s">
        <v>5998</v>
      </c>
      <c r="F1741" s="63" t="s">
        <v>13316</v>
      </c>
      <c r="G1741" s="63" t="s">
        <v>5567</v>
      </c>
      <c r="H1741" s="63"/>
      <c r="I1741" s="63" t="s">
        <v>13317</v>
      </c>
      <c r="J1741" s="63"/>
      <c r="K1741" s="63" t="s">
        <v>4284</v>
      </c>
      <c r="L1741" s="63" t="s">
        <v>4299</v>
      </c>
      <c r="M1741" s="63" t="s">
        <v>4281</v>
      </c>
      <c r="N1741" s="63" t="s">
        <v>4278</v>
      </c>
      <c r="O1741" s="63"/>
    </row>
    <row r="1742" spans="1:15">
      <c r="A1742" s="99">
        <v>10178649</v>
      </c>
      <c r="B1742" s="63" t="s">
        <v>1655</v>
      </c>
      <c r="C1742" s="63" t="s">
        <v>107</v>
      </c>
      <c r="D1742" s="63" t="s">
        <v>384</v>
      </c>
      <c r="E1742" s="63" t="s">
        <v>5999</v>
      </c>
      <c r="F1742" s="63" t="s">
        <v>13316</v>
      </c>
      <c r="G1742" s="63" t="s">
        <v>5567</v>
      </c>
      <c r="H1742" s="63"/>
      <c r="I1742" s="63" t="s">
        <v>13317</v>
      </c>
      <c r="J1742" s="63"/>
      <c r="K1742" s="63" t="s">
        <v>4284</v>
      </c>
      <c r="L1742" s="63" t="s">
        <v>4299</v>
      </c>
      <c r="M1742" s="63" t="s">
        <v>4281</v>
      </c>
      <c r="N1742" s="63" t="s">
        <v>4278</v>
      </c>
      <c r="O1742" s="63"/>
    </row>
    <row r="1743" spans="1:15">
      <c r="A1743" s="99">
        <v>10178650</v>
      </c>
      <c r="B1743" s="63" t="s">
        <v>1655</v>
      </c>
      <c r="C1743" s="63" t="s">
        <v>107</v>
      </c>
      <c r="D1743" s="63" t="s">
        <v>384</v>
      </c>
      <c r="E1743" s="63" t="s">
        <v>6000</v>
      </c>
      <c r="F1743" s="63" t="s">
        <v>13316</v>
      </c>
      <c r="G1743" s="63" t="s">
        <v>5567</v>
      </c>
      <c r="H1743" s="63"/>
      <c r="I1743" s="63" t="s">
        <v>13317</v>
      </c>
      <c r="J1743" s="63"/>
      <c r="K1743" s="63" t="s">
        <v>4284</v>
      </c>
      <c r="L1743" s="63" t="s">
        <v>4299</v>
      </c>
      <c r="M1743" s="63" t="s">
        <v>4281</v>
      </c>
      <c r="N1743" s="63" t="s">
        <v>4278</v>
      </c>
      <c r="O1743" s="63"/>
    </row>
    <row r="1744" spans="1:15">
      <c r="A1744" s="99">
        <v>10178651</v>
      </c>
      <c r="B1744" s="63" t="s">
        <v>6393</v>
      </c>
      <c r="C1744" s="63" t="s">
        <v>256</v>
      </c>
      <c r="D1744" s="63" t="s">
        <v>6223</v>
      </c>
      <c r="E1744" s="63" t="s">
        <v>6394</v>
      </c>
      <c r="F1744" s="63" t="s">
        <v>13316</v>
      </c>
      <c r="G1744" s="63" t="s">
        <v>6382</v>
      </c>
      <c r="H1744" s="63"/>
      <c r="I1744" s="63" t="s">
        <v>13317</v>
      </c>
      <c r="J1744" s="63"/>
      <c r="K1744" s="63" t="s">
        <v>4284</v>
      </c>
      <c r="L1744" s="63" t="s">
        <v>4299</v>
      </c>
      <c r="M1744" s="63" t="s">
        <v>4281</v>
      </c>
      <c r="N1744" s="63" t="s">
        <v>4278</v>
      </c>
      <c r="O1744" s="63"/>
    </row>
    <row r="1745" spans="1:15">
      <c r="A1745" s="99">
        <v>10178690</v>
      </c>
      <c r="B1745" s="63" t="s">
        <v>7111</v>
      </c>
      <c r="C1745" s="63" t="s">
        <v>107</v>
      </c>
      <c r="D1745" s="63"/>
      <c r="E1745" s="63" t="s">
        <v>2308</v>
      </c>
      <c r="F1745" s="63" t="s">
        <v>14303</v>
      </c>
      <c r="G1745" s="63" t="s">
        <v>7112</v>
      </c>
      <c r="H1745" s="63" t="s">
        <v>3800</v>
      </c>
      <c r="I1745" s="63" t="s">
        <v>13440</v>
      </c>
      <c r="J1745" s="63"/>
      <c r="K1745" s="63" t="s">
        <v>4284</v>
      </c>
      <c r="L1745" s="63" t="s">
        <v>457</v>
      </c>
      <c r="M1745" s="63" t="s">
        <v>6542</v>
      </c>
      <c r="N1745" s="63" t="s">
        <v>4278</v>
      </c>
      <c r="O1745" s="63"/>
    </row>
    <row r="1746" spans="1:15">
      <c r="A1746" s="99">
        <v>10178849</v>
      </c>
      <c r="B1746" s="63" t="s">
        <v>7113</v>
      </c>
      <c r="C1746" s="63" t="s">
        <v>2927</v>
      </c>
      <c r="D1746" s="63"/>
      <c r="E1746" s="63" t="s">
        <v>7114</v>
      </c>
      <c r="F1746" s="63" t="s">
        <v>14304</v>
      </c>
      <c r="G1746" s="63" t="s">
        <v>7115</v>
      </c>
      <c r="H1746" s="63"/>
      <c r="I1746" s="63" t="s">
        <v>14305</v>
      </c>
      <c r="J1746" s="63"/>
      <c r="K1746" s="63" t="s">
        <v>4284</v>
      </c>
      <c r="L1746" s="63" t="s">
        <v>1413</v>
      </c>
      <c r="M1746" s="63" t="s">
        <v>4277</v>
      </c>
      <c r="N1746" s="63" t="s">
        <v>4278</v>
      </c>
      <c r="O1746" s="63" t="s">
        <v>5110</v>
      </c>
    </row>
    <row r="1747" spans="1:15">
      <c r="A1747" s="99">
        <v>10178998</v>
      </c>
      <c r="B1747" s="63" t="s">
        <v>6599</v>
      </c>
      <c r="C1747" s="63" t="s">
        <v>101</v>
      </c>
      <c r="D1747" s="63" t="s">
        <v>2315</v>
      </c>
      <c r="E1747" s="63" t="s">
        <v>2316</v>
      </c>
      <c r="F1747" s="63" t="s">
        <v>12604</v>
      </c>
      <c r="G1747" s="63" t="s">
        <v>6600</v>
      </c>
      <c r="H1747" s="63"/>
      <c r="I1747" s="63" t="s">
        <v>13845</v>
      </c>
      <c r="J1747" s="63" t="s">
        <v>4534</v>
      </c>
      <c r="K1747" s="63" t="s">
        <v>4302</v>
      </c>
      <c r="L1747" s="63" t="s">
        <v>6601</v>
      </c>
      <c r="M1747" s="63" t="s">
        <v>4622</v>
      </c>
      <c r="N1747" s="63" t="s">
        <v>4278</v>
      </c>
      <c r="O1747" s="63"/>
    </row>
    <row r="1748" spans="1:15">
      <c r="A1748" s="99">
        <v>10178999</v>
      </c>
      <c r="B1748" s="63" t="s">
        <v>6602</v>
      </c>
      <c r="C1748" s="63" t="s">
        <v>101</v>
      </c>
      <c r="D1748" s="63" t="s">
        <v>1878</v>
      </c>
      <c r="E1748" s="63" t="s">
        <v>6603</v>
      </c>
      <c r="F1748" s="63" t="s">
        <v>13846</v>
      </c>
      <c r="G1748" s="63" t="s">
        <v>6604</v>
      </c>
      <c r="H1748" s="63"/>
      <c r="I1748" s="63" t="s">
        <v>13847</v>
      </c>
      <c r="J1748" s="63"/>
      <c r="K1748" s="63" t="s">
        <v>4284</v>
      </c>
      <c r="L1748" s="63" t="s">
        <v>6457</v>
      </c>
      <c r="M1748" s="63" t="s">
        <v>6605</v>
      </c>
      <c r="N1748" s="63" t="s">
        <v>4278</v>
      </c>
      <c r="O1748" s="63"/>
    </row>
    <row r="1749" spans="1:15">
      <c r="A1749" s="99">
        <v>10179000</v>
      </c>
      <c r="B1749" s="63" t="s">
        <v>6602</v>
      </c>
      <c r="C1749" s="63" t="s">
        <v>101</v>
      </c>
      <c r="D1749" s="63" t="s">
        <v>1878</v>
      </c>
      <c r="E1749" s="63" t="s">
        <v>2320</v>
      </c>
      <c r="F1749" s="63" t="s">
        <v>13846</v>
      </c>
      <c r="G1749" s="63" t="s">
        <v>6604</v>
      </c>
      <c r="H1749" s="63"/>
      <c r="I1749" s="63" t="s">
        <v>13847</v>
      </c>
      <c r="J1749" s="63"/>
      <c r="K1749" s="63" t="s">
        <v>4284</v>
      </c>
      <c r="L1749" s="63" t="s">
        <v>4581</v>
      </c>
      <c r="M1749" s="63" t="s">
        <v>6606</v>
      </c>
      <c r="N1749" s="63" t="s">
        <v>4278</v>
      </c>
      <c r="O1749" s="63"/>
    </row>
    <row r="1750" spans="1:15">
      <c r="A1750" s="99">
        <v>10179068</v>
      </c>
      <c r="B1750" s="63" t="s">
        <v>6483</v>
      </c>
      <c r="C1750" s="63" t="s">
        <v>107</v>
      </c>
      <c r="D1750" s="63" t="s">
        <v>2041</v>
      </c>
      <c r="E1750" s="63" t="s">
        <v>2324</v>
      </c>
      <c r="F1750" s="63" t="s">
        <v>13439</v>
      </c>
      <c r="G1750" s="63" t="s">
        <v>6482</v>
      </c>
      <c r="H1750" s="63" t="s">
        <v>3800</v>
      </c>
      <c r="I1750" s="63" t="s">
        <v>13755</v>
      </c>
      <c r="J1750" s="63" t="s">
        <v>6484</v>
      </c>
      <c r="K1750" s="63" t="s">
        <v>6485</v>
      </c>
      <c r="L1750" s="63" t="s">
        <v>272</v>
      </c>
      <c r="M1750" s="63" t="s">
        <v>4281</v>
      </c>
      <c r="N1750" s="63" t="s">
        <v>4278</v>
      </c>
      <c r="O1750" s="63"/>
    </row>
    <row r="1751" spans="1:15">
      <c r="A1751" s="99">
        <v>10179071</v>
      </c>
      <c r="B1751" s="63" t="s">
        <v>6483</v>
      </c>
      <c r="C1751" s="63" t="s">
        <v>107</v>
      </c>
      <c r="D1751" s="63" t="s">
        <v>2041</v>
      </c>
      <c r="E1751" s="63" t="s">
        <v>2325</v>
      </c>
      <c r="F1751" s="63" t="s">
        <v>13439</v>
      </c>
      <c r="G1751" s="63" t="s">
        <v>6482</v>
      </c>
      <c r="H1751" s="63" t="s">
        <v>3800</v>
      </c>
      <c r="I1751" s="63" t="s">
        <v>13755</v>
      </c>
      <c r="J1751" s="63" t="s">
        <v>6484</v>
      </c>
      <c r="K1751" s="63" t="s">
        <v>4753</v>
      </c>
      <c r="L1751" s="63" t="s">
        <v>272</v>
      </c>
      <c r="M1751" s="63" t="s">
        <v>4281</v>
      </c>
      <c r="N1751" s="63" t="s">
        <v>4278</v>
      </c>
      <c r="O1751" s="63"/>
    </row>
    <row r="1752" spans="1:15">
      <c r="A1752" s="99">
        <v>10179072</v>
      </c>
      <c r="B1752" s="63" t="s">
        <v>6483</v>
      </c>
      <c r="C1752" s="63" t="s">
        <v>107</v>
      </c>
      <c r="D1752" s="63" t="s">
        <v>2041</v>
      </c>
      <c r="E1752" s="63" t="s">
        <v>2326</v>
      </c>
      <c r="F1752" s="63" t="s">
        <v>13439</v>
      </c>
      <c r="G1752" s="63" t="s">
        <v>6482</v>
      </c>
      <c r="H1752" s="63" t="s">
        <v>3800</v>
      </c>
      <c r="I1752" s="63" t="s">
        <v>13755</v>
      </c>
      <c r="J1752" s="63" t="s">
        <v>6484</v>
      </c>
      <c r="K1752" s="63" t="s">
        <v>4753</v>
      </c>
      <c r="L1752" s="63" t="s">
        <v>272</v>
      </c>
      <c r="M1752" s="63" t="s">
        <v>4281</v>
      </c>
      <c r="N1752" s="63" t="s">
        <v>4278</v>
      </c>
      <c r="O1752" s="63"/>
    </row>
    <row r="1753" spans="1:15">
      <c r="A1753" s="99">
        <v>10179073</v>
      </c>
      <c r="B1753" s="63" t="s">
        <v>6483</v>
      </c>
      <c r="C1753" s="63" t="s">
        <v>107</v>
      </c>
      <c r="D1753" s="63" t="s">
        <v>2041</v>
      </c>
      <c r="E1753" s="63" t="s">
        <v>2328</v>
      </c>
      <c r="F1753" s="63" t="s">
        <v>13439</v>
      </c>
      <c r="G1753" s="63" t="s">
        <v>6482</v>
      </c>
      <c r="H1753" s="63" t="s">
        <v>3800</v>
      </c>
      <c r="I1753" s="63" t="s">
        <v>13755</v>
      </c>
      <c r="J1753" s="63" t="s">
        <v>6484</v>
      </c>
      <c r="K1753" s="63" t="s">
        <v>4753</v>
      </c>
      <c r="L1753" s="63" t="s">
        <v>272</v>
      </c>
      <c r="M1753" s="63" t="s">
        <v>4281</v>
      </c>
      <c r="N1753" s="63" t="s">
        <v>4278</v>
      </c>
      <c r="O1753" s="63"/>
    </row>
    <row r="1754" spans="1:15">
      <c r="A1754" s="99">
        <v>10179074</v>
      </c>
      <c r="B1754" s="63" t="s">
        <v>6001</v>
      </c>
      <c r="C1754" s="63" t="s">
        <v>107</v>
      </c>
      <c r="D1754" s="63"/>
      <c r="E1754" s="63"/>
      <c r="F1754" s="63" t="s">
        <v>13439</v>
      </c>
      <c r="G1754" s="63" t="s">
        <v>6002</v>
      </c>
      <c r="H1754" s="63" t="s">
        <v>3800</v>
      </c>
      <c r="I1754" s="63" t="s">
        <v>13440</v>
      </c>
      <c r="J1754" s="63"/>
      <c r="K1754" s="63" t="s">
        <v>4284</v>
      </c>
      <c r="L1754" s="63" t="s">
        <v>4299</v>
      </c>
      <c r="M1754" s="63" t="s">
        <v>4281</v>
      </c>
      <c r="N1754" s="63" t="s">
        <v>4278</v>
      </c>
      <c r="O1754" s="63"/>
    </row>
    <row r="1755" spans="1:15">
      <c r="A1755" s="99">
        <v>10179075</v>
      </c>
      <c r="B1755" s="63" t="s">
        <v>9313</v>
      </c>
      <c r="C1755" s="63" t="s">
        <v>107</v>
      </c>
      <c r="D1755" s="63" t="s">
        <v>990</v>
      </c>
      <c r="E1755" s="63" t="s">
        <v>8265</v>
      </c>
      <c r="F1755" s="63" t="s">
        <v>13437</v>
      </c>
      <c r="G1755" s="63" t="s">
        <v>5995</v>
      </c>
      <c r="H1755" s="63"/>
      <c r="I1755" s="63" t="s">
        <v>13438</v>
      </c>
      <c r="J1755" s="63" t="s">
        <v>9139</v>
      </c>
      <c r="K1755" s="63" t="s">
        <v>4284</v>
      </c>
      <c r="L1755" s="63" t="s">
        <v>109</v>
      </c>
      <c r="M1755" s="63" t="s">
        <v>4281</v>
      </c>
      <c r="N1755" s="63" t="s">
        <v>4278</v>
      </c>
      <c r="O1755" s="63"/>
    </row>
    <row r="1756" spans="1:15">
      <c r="A1756" s="99">
        <v>10179076</v>
      </c>
      <c r="B1756" s="63" t="s">
        <v>6003</v>
      </c>
      <c r="C1756" s="63" t="s">
        <v>107</v>
      </c>
      <c r="D1756" s="63" t="s">
        <v>1366</v>
      </c>
      <c r="E1756" s="63" t="s">
        <v>2329</v>
      </c>
      <c r="F1756" s="63" t="s">
        <v>13437</v>
      </c>
      <c r="G1756" s="63" t="s">
        <v>5995</v>
      </c>
      <c r="H1756" s="63"/>
      <c r="I1756" s="63" t="s">
        <v>13438</v>
      </c>
      <c r="J1756" s="63" t="s">
        <v>5513</v>
      </c>
      <c r="K1756" s="63" t="s">
        <v>5683</v>
      </c>
      <c r="L1756" s="63" t="s">
        <v>8360</v>
      </c>
      <c r="M1756" s="63" t="s">
        <v>4281</v>
      </c>
      <c r="N1756" s="63" t="s">
        <v>4278</v>
      </c>
      <c r="O1756" s="63"/>
    </row>
    <row r="1757" spans="1:15">
      <c r="A1757" s="99">
        <v>10179077</v>
      </c>
      <c r="B1757" s="63" t="s">
        <v>5994</v>
      </c>
      <c r="C1757" s="63" t="s">
        <v>107</v>
      </c>
      <c r="D1757" s="63" t="s">
        <v>990</v>
      </c>
      <c r="E1757" s="63" t="s">
        <v>2330</v>
      </c>
      <c r="F1757" s="63" t="s">
        <v>13437</v>
      </c>
      <c r="G1757" s="63" t="s">
        <v>5995</v>
      </c>
      <c r="H1757" s="63"/>
      <c r="I1757" s="63" t="s">
        <v>13438</v>
      </c>
      <c r="J1757" s="63"/>
      <c r="K1757" s="63" t="s">
        <v>9314</v>
      </c>
      <c r="L1757" s="63" t="s">
        <v>166</v>
      </c>
      <c r="M1757" s="63" t="s">
        <v>4281</v>
      </c>
      <c r="N1757" s="63" t="s">
        <v>4278</v>
      </c>
      <c r="O1757" s="63"/>
    </row>
    <row r="1758" spans="1:15">
      <c r="A1758" s="99">
        <v>10179078</v>
      </c>
      <c r="B1758" s="63" t="s">
        <v>4767</v>
      </c>
      <c r="C1758" s="63" t="s">
        <v>12561</v>
      </c>
      <c r="D1758" s="63" t="s">
        <v>4768</v>
      </c>
      <c r="E1758" s="63" t="s">
        <v>4769</v>
      </c>
      <c r="F1758" s="63" t="s">
        <v>12865</v>
      </c>
      <c r="G1758" s="63" t="s">
        <v>4770</v>
      </c>
      <c r="H1758" s="63"/>
      <c r="I1758" s="63" t="s">
        <v>12866</v>
      </c>
      <c r="J1758" s="63"/>
      <c r="K1758" s="63" t="s">
        <v>4771</v>
      </c>
      <c r="L1758" s="63" t="s">
        <v>4754</v>
      </c>
      <c r="M1758" s="63" t="s">
        <v>4374</v>
      </c>
      <c r="N1758" s="63" t="s">
        <v>4278</v>
      </c>
      <c r="O1758" s="63"/>
    </row>
    <row r="1759" spans="1:15">
      <c r="A1759" s="99">
        <v>10179079</v>
      </c>
      <c r="B1759" s="63" t="s">
        <v>4767</v>
      </c>
      <c r="C1759" s="63" t="s">
        <v>12561</v>
      </c>
      <c r="D1759" s="63" t="s">
        <v>4768</v>
      </c>
      <c r="E1759" s="63" t="s">
        <v>4772</v>
      </c>
      <c r="F1759" s="63" t="s">
        <v>12865</v>
      </c>
      <c r="G1759" s="63" t="s">
        <v>4770</v>
      </c>
      <c r="H1759" s="63"/>
      <c r="I1759" s="63" t="s">
        <v>12866</v>
      </c>
      <c r="J1759" s="63"/>
      <c r="K1759" s="63" t="s">
        <v>4284</v>
      </c>
      <c r="L1759" s="63" t="s">
        <v>390</v>
      </c>
      <c r="M1759" s="63" t="s">
        <v>4374</v>
      </c>
      <c r="N1759" s="63" t="s">
        <v>4278</v>
      </c>
      <c r="O1759" s="63"/>
    </row>
    <row r="1760" spans="1:15">
      <c r="A1760" s="99">
        <v>10179080</v>
      </c>
      <c r="B1760" s="63" t="s">
        <v>4773</v>
      </c>
      <c r="C1760" s="63" t="s">
        <v>12561</v>
      </c>
      <c r="D1760" s="63" t="s">
        <v>4768</v>
      </c>
      <c r="E1760" s="63" t="s">
        <v>4774</v>
      </c>
      <c r="F1760" s="63"/>
      <c r="G1760" s="63" t="s">
        <v>4579</v>
      </c>
      <c r="H1760" s="63"/>
      <c r="I1760" s="63" t="s">
        <v>12866</v>
      </c>
      <c r="J1760" s="63"/>
      <c r="K1760" s="63" t="s">
        <v>4284</v>
      </c>
      <c r="L1760" s="63" t="s">
        <v>854</v>
      </c>
      <c r="M1760" s="63" t="s">
        <v>4374</v>
      </c>
      <c r="N1760" s="63" t="s">
        <v>4278</v>
      </c>
      <c r="O1760" s="63"/>
    </row>
    <row r="1761" spans="1:15">
      <c r="A1761" s="99">
        <v>10179081</v>
      </c>
      <c r="B1761" s="63" t="s">
        <v>6607</v>
      </c>
      <c r="C1761" s="63" t="s">
        <v>96</v>
      </c>
      <c r="D1761" s="63"/>
      <c r="E1761" s="63" t="s">
        <v>6608</v>
      </c>
      <c r="F1761" s="63" t="s">
        <v>13848</v>
      </c>
      <c r="G1761" s="63" t="s">
        <v>6609</v>
      </c>
      <c r="H1761" s="63"/>
      <c r="I1761" s="63" t="s">
        <v>13849</v>
      </c>
      <c r="J1761" s="63"/>
      <c r="K1761" s="63" t="s">
        <v>4302</v>
      </c>
      <c r="L1761" s="63" t="s">
        <v>4566</v>
      </c>
      <c r="M1761" s="63" t="s">
        <v>4567</v>
      </c>
      <c r="N1761" s="63" t="s">
        <v>4278</v>
      </c>
      <c r="O1761" s="63"/>
    </row>
    <row r="1762" spans="1:15">
      <c r="A1762" s="99">
        <v>10179083</v>
      </c>
      <c r="B1762" s="63" t="s">
        <v>6919</v>
      </c>
      <c r="C1762" s="63" t="s">
        <v>101</v>
      </c>
      <c r="D1762" s="63" t="s">
        <v>6749</v>
      </c>
      <c r="E1762" s="63" t="s">
        <v>2335</v>
      </c>
      <c r="F1762" s="63" t="s">
        <v>14168</v>
      </c>
      <c r="G1762" s="63" t="s">
        <v>6920</v>
      </c>
      <c r="H1762" s="63"/>
      <c r="I1762" s="63" t="s">
        <v>14169</v>
      </c>
      <c r="J1762" s="63"/>
      <c r="K1762" s="63" t="s">
        <v>4302</v>
      </c>
      <c r="L1762" s="63" t="s">
        <v>6921</v>
      </c>
      <c r="M1762" s="63" t="s">
        <v>4604</v>
      </c>
      <c r="N1762" s="63" t="s">
        <v>4278</v>
      </c>
      <c r="O1762" s="63"/>
    </row>
    <row r="1763" spans="1:15">
      <c r="A1763" s="99">
        <v>10179214</v>
      </c>
      <c r="B1763" s="63" t="s">
        <v>5214</v>
      </c>
      <c r="C1763" s="63" t="s">
        <v>13183</v>
      </c>
      <c r="D1763" s="63" t="s">
        <v>5215</v>
      </c>
      <c r="E1763" s="63" t="s">
        <v>2339</v>
      </c>
      <c r="F1763" s="63" t="s">
        <v>13184</v>
      </c>
      <c r="G1763" s="63" t="s">
        <v>5216</v>
      </c>
      <c r="H1763" s="63" t="s">
        <v>3800</v>
      </c>
      <c r="I1763" s="63" t="s">
        <v>12867</v>
      </c>
      <c r="J1763" s="63"/>
      <c r="K1763" s="63" t="s">
        <v>4284</v>
      </c>
      <c r="L1763" s="63" t="s">
        <v>4297</v>
      </c>
      <c r="M1763" s="63" t="s">
        <v>4295</v>
      </c>
      <c r="N1763" s="63" t="s">
        <v>4278</v>
      </c>
      <c r="O1763" s="63"/>
    </row>
    <row r="1764" spans="1:15">
      <c r="A1764" s="99">
        <v>10179215</v>
      </c>
      <c r="B1764" s="63" t="s">
        <v>5217</v>
      </c>
      <c r="C1764" s="63" t="s">
        <v>13183</v>
      </c>
      <c r="D1764" s="63" t="s">
        <v>5215</v>
      </c>
      <c r="E1764" s="63" t="s">
        <v>2342</v>
      </c>
      <c r="F1764" s="63" t="s">
        <v>13184</v>
      </c>
      <c r="G1764" s="63" t="s">
        <v>5218</v>
      </c>
      <c r="H1764" s="63" t="s">
        <v>3800</v>
      </c>
      <c r="I1764" s="63" t="s">
        <v>12867</v>
      </c>
      <c r="J1764" s="63"/>
      <c r="K1764" s="63" t="s">
        <v>4284</v>
      </c>
      <c r="L1764" s="63" t="s">
        <v>4297</v>
      </c>
      <c r="M1764" s="63" t="s">
        <v>4295</v>
      </c>
      <c r="N1764" s="63" t="s">
        <v>4278</v>
      </c>
      <c r="O1764" s="63"/>
    </row>
    <row r="1765" spans="1:15">
      <c r="A1765" s="99">
        <v>10179217</v>
      </c>
      <c r="B1765" s="63" t="s">
        <v>6395</v>
      </c>
      <c r="C1765" s="63" t="s">
        <v>256</v>
      </c>
      <c r="D1765" s="63" t="s">
        <v>6223</v>
      </c>
      <c r="E1765" s="63" t="s">
        <v>2344</v>
      </c>
      <c r="F1765" s="63" t="s">
        <v>13709</v>
      </c>
      <c r="G1765" s="63" t="s">
        <v>6396</v>
      </c>
      <c r="H1765" s="63"/>
      <c r="I1765" s="63" t="s">
        <v>13710</v>
      </c>
      <c r="J1765" s="63"/>
      <c r="K1765" s="63" t="s">
        <v>4465</v>
      </c>
      <c r="L1765" s="63" t="s">
        <v>110</v>
      </c>
      <c r="M1765" s="63" t="s">
        <v>4281</v>
      </c>
      <c r="N1765" s="63" t="s">
        <v>4278</v>
      </c>
      <c r="O1765" s="63"/>
    </row>
    <row r="1766" spans="1:15">
      <c r="A1766" s="99">
        <v>10179218</v>
      </c>
      <c r="B1766" s="63" t="s">
        <v>6395</v>
      </c>
      <c r="C1766" s="63" t="s">
        <v>256</v>
      </c>
      <c r="D1766" s="63" t="s">
        <v>6223</v>
      </c>
      <c r="E1766" s="63" t="s">
        <v>2346</v>
      </c>
      <c r="F1766" s="63" t="s">
        <v>13709</v>
      </c>
      <c r="G1766" s="63" t="s">
        <v>6396</v>
      </c>
      <c r="H1766" s="63"/>
      <c r="I1766" s="63" t="s">
        <v>13710</v>
      </c>
      <c r="J1766" s="63"/>
      <c r="K1766" s="63" t="s">
        <v>4284</v>
      </c>
      <c r="L1766" s="63" t="s">
        <v>4299</v>
      </c>
      <c r="M1766" s="63" t="s">
        <v>4281</v>
      </c>
      <c r="N1766" s="63" t="s">
        <v>4278</v>
      </c>
      <c r="O1766" s="63"/>
    </row>
    <row r="1767" spans="1:15">
      <c r="A1767" s="99">
        <v>10179219</v>
      </c>
      <c r="B1767" s="63" t="s">
        <v>6397</v>
      </c>
      <c r="C1767" s="63" t="s">
        <v>256</v>
      </c>
      <c r="D1767" s="63" t="s">
        <v>6223</v>
      </c>
      <c r="E1767" s="63" t="s">
        <v>2348</v>
      </c>
      <c r="F1767" s="63" t="s">
        <v>13709</v>
      </c>
      <c r="G1767" s="63" t="s">
        <v>6396</v>
      </c>
      <c r="H1767" s="63"/>
      <c r="I1767" s="63" t="s">
        <v>13710</v>
      </c>
      <c r="J1767" s="63" t="s">
        <v>4678</v>
      </c>
      <c r="K1767" s="63" t="s">
        <v>4876</v>
      </c>
      <c r="L1767" s="63" t="s">
        <v>110</v>
      </c>
      <c r="M1767" s="63" t="s">
        <v>4281</v>
      </c>
      <c r="N1767" s="63" t="s">
        <v>4278</v>
      </c>
      <c r="O1767" s="63"/>
    </row>
    <row r="1768" spans="1:15">
      <c r="A1768" s="99">
        <v>10179220</v>
      </c>
      <c r="B1768" s="63" t="s">
        <v>6395</v>
      </c>
      <c r="C1768" s="63" t="s">
        <v>256</v>
      </c>
      <c r="D1768" s="63" t="s">
        <v>6223</v>
      </c>
      <c r="E1768" s="63" t="s">
        <v>2349</v>
      </c>
      <c r="F1768" s="63" t="s">
        <v>13709</v>
      </c>
      <c r="G1768" s="63" t="s">
        <v>6396</v>
      </c>
      <c r="H1768" s="63"/>
      <c r="I1768" s="63" t="s">
        <v>13710</v>
      </c>
      <c r="J1768" s="63"/>
      <c r="K1768" s="63" t="s">
        <v>4465</v>
      </c>
      <c r="L1768" s="63" t="s">
        <v>110</v>
      </c>
      <c r="M1768" s="63" t="s">
        <v>4281</v>
      </c>
      <c r="N1768" s="63" t="s">
        <v>4278</v>
      </c>
      <c r="O1768" s="63"/>
    </row>
    <row r="1769" spans="1:15">
      <c r="A1769" s="99">
        <v>10179222</v>
      </c>
      <c r="B1769" s="63" t="s">
        <v>9385</v>
      </c>
      <c r="C1769" s="63" t="s">
        <v>256</v>
      </c>
      <c r="D1769" s="63" t="s">
        <v>6223</v>
      </c>
      <c r="E1769" s="63" t="s">
        <v>2350</v>
      </c>
      <c r="F1769" s="63" t="s">
        <v>13709</v>
      </c>
      <c r="G1769" s="63" t="s">
        <v>6396</v>
      </c>
      <c r="H1769" s="63"/>
      <c r="I1769" s="63" t="s">
        <v>13710</v>
      </c>
      <c r="J1769" s="63" t="s">
        <v>9196</v>
      </c>
      <c r="K1769" s="63" t="s">
        <v>5899</v>
      </c>
      <c r="L1769" s="63" t="s">
        <v>8244</v>
      </c>
      <c r="M1769" s="63" t="s">
        <v>4281</v>
      </c>
      <c r="N1769" s="63" t="s">
        <v>4278</v>
      </c>
      <c r="O1769" s="63"/>
    </row>
    <row r="1770" spans="1:15">
      <c r="A1770" s="99">
        <v>10179223</v>
      </c>
      <c r="B1770" s="63" t="s">
        <v>6395</v>
      </c>
      <c r="C1770" s="63" t="s">
        <v>256</v>
      </c>
      <c r="D1770" s="63" t="s">
        <v>6223</v>
      </c>
      <c r="E1770" s="63" t="s">
        <v>2351</v>
      </c>
      <c r="F1770" s="63" t="s">
        <v>13709</v>
      </c>
      <c r="G1770" s="63" t="s">
        <v>6396</v>
      </c>
      <c r="H1770" s="63"/>
      <c r="I1770" s="63" t="s">
        <v>13710</v>
      </c>
      <c r="J1770" s="63"/>
      <c r="K1770" s="63" t="s">
        <v>4284</v>
      </c>
      <c r="L1770" s="63" t="s">
        <v>4299</v>
      </c>
      <c r="M1770" s="63" t="s">
        <v>4281</v>
      </c>
      <c r="N1770" s="63" t="s">
        <v>4278</v>
      </c>
      <c r="O1770" s="63"/>
    </row>
    <row r="1771" spans="1:15">
      <c r="A1771" s="99">
        <v>10179224</v>
      </c>
      <c r="B1771" s="63" t="s">
        <v>9386</v>
      </c>
      <c r="C1771" s="63" t="s">
        <v>256</v>
      </c>
      <c r="D1771" s="63" t="s">
        <v>6223</v>
      </c>
      <c r="E1771" s="63" t="s">
        <v>2352</v>
      </c>
      <c r="F1771" s="63" t="s">
        <v>13709</v>
      </c>
      <c r="G1771" s="63" t="s">
        <v>6396</v>
      </c>
      <c r="H1771" s="63"/>
      <c r="I1771" s="63" t="s">
        <v>13710</v>
      </c>
      <c r="J1771" s="63" t="s">
        <v>9387</v>
      </c>
      <c r="K1771" s="63" t="s">
        <v>4673</v>
      </c>
      <c r="L1771" s="63" t="s">
        <v>354</v>
      </c>
      <c r="M1771" s="63" t="s">
        <v>4281</v>
      </c>
      <c r="N1771" s="63" t="s">
        <v>4278</v>
      </c>
      <c r="O1771" s="63"/>
    </row>
    <row r="1772" spans="1:15">
      <c r="A1772" s="99">
        <v>10179225</v>
      </c>
      <c r="B1772" s="63" t="s">
        <v>6395</v>
      </c>
      <c r="C1772" s="63" t="s">
        <v>256</v>
      </c>
      <c r="D1772" s="63" t="s">
        <v>6223</v>
      </c>
      <c r="E1772" s="63" t="s">
        <v>2354</v>
      </c>
      <c r="F1772" s="63" t="s">
        <v>13709</v>
      </c>
      <c r="G1772" s="63" t="s">
        <v>6396</v>
      </c>
      <c r="H1772" s="63"/>
      <c r="I1772" s="63" t="s">
        <v>13710</v>
      </c>
      <c r="J1772" s="63"/>
      <c r="K1772" s="63" t="s">
        <v>5630</v>
      </c>
      <c r="L1772" s="63" t="s">
        <v>110</v>
      </c>
      <c r="M1772" s="63" t="s">
        <v>4281</v>
      </c>
      <c r="N1772" s="63" t="s">
        <v>4278</v>
      </c>
      <c r="O1772" s="63"/>
    </row>
    <row r="1773" spans="1:15">
      <c r="A1773" s="99">
        <v>10179226</v>
      </c>
      <c r="B1773" s="63" t="s">
        <v>6395</v>
      </c>
      <c r="C1773" s="63" t="s">
        <v>256</v>
      </c>
      <c r="D1773" s="63" t="s">
        <v>6223</v>
      </c>
      <c r="E1773" s="63" t="s">
        <v>2355</v>
      </c>
      <c r="F1773" s="63" t="s">
        <v>13709</v>
      </c>
      <c r="G1773" s="63" t="s">
        <v>6396</v>
      </c>
      <c r="H1773" s="63"/>
      <c r="I1773" s="63" t="s">
        <v>13710</v>
      </c>
      <c r="J1773" s="63"/>
      <c r="K1773" s="63" t="s">
        <v>5630</v>
      </c>
      <c r="L1773" s="63" t="s">
        <v>110</v>
      </c>
      <c r="M1773" s="63" t="s">
        <v>4281</v>
      </c>
      <c r="N1773" s="63" t="s">
        <v>4278</v>
      </c>
      <c r="O1773" s="63"/>
    </row>
    <row r="1774" spans="1:15">
      <c r="A1774" s="99">
        <v>10179250</v>
      </c>
      <c r="B1774" s="63" t="s">
        <v>4775</v>
      </c>
      <c r="C1774" s="63" t="s">
        <v>12561</v>
      </c>
      <c r="D1774" s="63" t="s">
        <v>4768</v>
      </c>
      <c r="E1774" s="63"/>
      <c r="F1774" s="63" t="s">
        <v>12865</v>
      </c>
      <c r="G1774" s="63" t="s">
        <v>4770</v>
      </c>
      <c r="H1774" s="63" t="s">
        <v>3800</v>
      </c>
      <c r="I1774" s="63" t="s">
        <v>12867</v>
      </c>
      <c r="J1774" s="63"/>
      <c r="K1774" s="63" t="s">
        <v>4284</v>
      </c>
      <c r="L1774" s="63" t="s">
        <v>4300</v>
      </c>
      <c r="M1774" s="63" t="s">
        <v>4301</v>
      </c>
      <c r="N1774" s="63" t="s">
        <v>4278</v>
      </c>
      <c r="O1774" s="63"/>
    </row>
    <row r="1775" spans="1:15">
      <c r="A1775" s="99">
        <v>10179251</v>
      </c>
      <c r="B1775" s="63" t="s">
        <v>4775</v>
      </c>
      <c r="C1775" s="63" t="s">
        <v>12561</v>
      </c>
      <c r="D1775" s="63" t="s">
        <v>4768</v>
      </c>
      <c r="E1775" s="63" t="s">
        <v>2358</v>
      </c>
      <c r="F1775" s="63" t="s">
        <v>12865</v>
      </c>
      <c r="G1775" s="63" t="s">
        <v>4770</v>
      </c>
      <c r="H1775" s="63" t="s">
        <v>3800</v>
      </c>
      <c r="I1775" s="63" t="s">
        <v>12867</v>
      </c>
      <c r="J1775" s="63"/>
      <c r="K1775" s="63" t="s">
        <v>4284</v>
      </c>
      <c r="L1775" s="63" t="s">
        <v>4300</v>
      </c>
      <c r="M1775" s="63" t="s">
        <v>4301</v>
      </c>
      <c r="N1775" s="63" t="s">
        <v>4278</v>
      </c>
      <c r="O1775" s="63"/>
    </row>
    <row r="1776" spans="1:15">
      <c r="A1776" s="99">
        <v>10179376</v>
      </c>
      <c r="B1776" s="63" t="s">
        <v>6904</v>
      </c>
      <c r="C1776" s="63" t="s">
        <v>101</v>
      </c>
      <c r="D1776" s="63" t="s">
        <v>6922</v>
      </c>
      <c r="E1776" s="63" t="s">
        <v>2360</v>
      </c>
      <c r="F1776" s="63" t="s">
        <v>2361</v>
      </c>
      <c r="G1776" s="63" t="s">
        <v>6923</v>
      </c>
      <c r="H1776" s="63"/>
      <c r="I1776" s="63" t="s">
        <v>14170</v>
      </c>
      <c r="J1776" s="63" t="s">
        <v>5138</v>
      </c>
      <c r="K1776" s="63" t="s">
        <v>4284</v>
      </c>
      <c r="L1776" s="63" t="s">
        <v>4299</v>
      </c>
      <c r="M1776" s="63" t="s">
        <v>6924</v>
      </c>
      <c r="N1776" s="63" t="s">
        <v>4363</v>
      </c>
      <c r="O1776" s="63"/>
    </row>
    <row r="1777" spans="1:15">
      <c r="A1777" s="99">
        <v>10179379</v>
      </c>
      <c r="B1777" s="63" t="s">
        <v>6904</v>
      </c>
      <c r="C1777" s="63" t="s">
        <v>101</v>
      </c>
      <c r="D1777" s="63" t="s">
        <v>6922</v>
      </c>
      <c r="E1777" s="63" t="s">
        <v>2362</v>
      </c>
      <c r="F1777" s="63" t="s">
        <v>2361</v>
      </c>
      <c r="G1777" s="63" t="s">
        <v>6923</v>
      </c>
      <c r="H1777" s="63"/>
      <c r="I1777" s="63" t="s">
        <v>14170</v>
      </c>
      <c r="J1777" s="63"/>
      <c r="K1777" s="63" t="s">
        <v>4390</v>
      </c>
      <c r="L1777" s="63" t="s">
        <v>6925</v>
      </c>
      <c r="M1777" s="63" t="s">
        <v>6926</v>
      </c>
      <c r="N1777" s="63" t="s">
        <v>4363</v>
      </c>
      <c r="O1777" s="63"/>
    </row>
    <row r="1778" spans="1:15">
      <c r="A1778" s="99">
        <v>10179383</v>
      </c>
      <c r="B1778" s="63" t="s">
        <v>6904</v>
      </c>
      <c r="C1778" s="63" t="s">
        <v>101</v>
      </c>
      <c r="D1778" s="63" t="s">
        <v>6922</v>
      </c>
      <c r="E1778" s="63" t="s">
        <v>2363</v>
      </c>
      <c r="F1778" s="63" t="s">
        <v>2361</v>
      </c>
      <c r="G1778" s="63" t="s">
        <v>6923</v>
      </c>
      <c r="H1778" s="63"/>
      <c r="I1778" s="63" t="s">
        <v>14170</v>
      </c>
      <c r="J1778" s="63"/>
      <c r="K1778" s="63" t="s">
        <v>4390</v>
      </c>
      <c r="L1778" s="63" t="s">
        <v>6927</v>
      </c>
      <c r="M1778" s="63" t="s">
        <v>6928</v>
      </c>
      <c r="N1778" s="63" t="s">
        <v>4363</v>
      </c>
      <c r="O1778" s="63"/>
    </row>
    <row r="1779" spans="1:15">
      <c r="A1779" s="99">
        <v>10179393</v>
      </c>
      <c r="B1779" s="63" t="s">
        <v>6238</v>
      </c>
      <c r="C1779" s="63" t="s">
        <v>107</v>
      </c>
      <c r="D1779" s="63" t="s">
        <v>790</v>
      </c>
      <c r="E1779" s="63" t="s">
        <v>2366</v>
      </c>
      <c r="F1779" s="63" t="s">
        <v>13605</v>
      </c>
      <c r="G1779" s="63" t="s">
        <v>5010</v>
      </c>
      <c r="H1779" s="63" t="s">
        <v>3800</v>
      </c>
      <c r="I1779" s="63" t="s">
        <v>13606</v>
      </c>
      <c r="J1779" s="63"/>
      <c r="K1779" s="63" t="s">
        <v>4998</v>
      </c>
      <c r="L1779" s="63" t="s">
        <v>110</v>
      </c>
      <c r="M1779" s="63" t="s">
        <v>4281</v>
      </c>
      <c r="N1779" s="63" t="s">
        <v>4278</v>
      </c>
      <c r="O1779" s="63"/>
    </row>
    <row r="1780" spans="1:15">
      <c r="A1780" s="99">
        <v>10179394</v>
      </c>
      <c r="B1780" s="63" t="s">
        <v>6238</v>
      </c>
      <c r="C1780" s="63" t="s">
        <v>107</v>
      </c>
      <c r="D1780" s="63" t="s">
        <v>790</v>
      </c>
      <c r="E1780" s="63" t="s">
        <v>2368</v>
      </c>
      <c r="F1780" s="63" t="s">
        <v>13605</v>
      </c>
      <c r="G1780" s="63" t="s">
        <v>5010</v>
      </c>
      <c r="H1780" s="63" t="s">
        <v>3800</v>
      </c>
      <c r="I1780" s="63" t="s">
        <v>13606</v>
      </c>
      <c r="J1780" s="63"/>
      <c r="K1780" s="63" t="s">
        <v>4284</v>
      </c>
      <c r="L1780" s="63" t="s">
        <v>4313</v>
      </c>
      <c r="M1780" s="63" t="s">
        <v>4281</v>
      </c>
      <c r="N1780" s="63" t="s">
        <v>4278</v>
      </c>
      <c r="O1780" s="63"/>
    </row>
    <row r="1781" spans="1:15">
      <c r="A1781" s="99">
        <v>10179395</v>
      </c>
      <c r="B1781" s="63" t="s">
        <v>6238</v>
      </c>
      <c r="C1781" s="63" t="s">
        <v>107</v>
      </c>
      <c r="D1781" s="63" t="s">
        <v>790</v>
      </c>
      <c r="E1781" s="63" t="s">
        <v>2369</v>
      </c>
      <c r="F1781" s="63" t="s">
        <v>13605</v>
      </c>
      <c r="G1781" s="63" t="s">
        <v>5010</v>
      </c>
      <c r="H1781" s="63" t="s">
        <v>3800</v>
      </c>
      <c r="I1781" s="63" t="s">
        <v>13606</v>
      </c>
      <c r="J1781" s="63"/>
      <c r="K1781" s="63" t="s">
        <v>4284</v>
      </c>
      <c r="L1781" s="63" t="s">
        <v>4313</v>
      </c>
      <c r="M1781" s="63" t="s">
        <v>4281</v>
      </c>
      <c r="N1781" s="63" t="s">
        <v>4278</v>
      </c>
      <c r="O1781" s="63"/>
    </row>
    <row r="1782" spans="1:15">
      <c r="A1782" s="99">
        <v>10179396</v>
      </c>
      <c r="B1782" s="63" t="s">
        <v>6238</v>
      </c>
      <c r="C1782" s="63" t="s">
        <v>107</v>
      </c>
      <c r="D1782" s="63" t="s">
        <v>790</v>
      </c>
      <c r="E1782" s="63" t="s">
        <v>2370</v>
      </c>
      <c r="F1782" s="63" t="s">
        <v>13605</v>
      </c>
      <c r="G1782" s="63" t="s">
        <v>5010</v>
      </c>
      <c r="H1782" s="63" t="s">
        <v>3800</v>
      </c>
      <c r="I1782" s="63" t="s">
        <v>13606</v>
      </c>
      <c r="J1782" s="63"/>
      <c r="K1782" s="63" t="s">
        <v>4284</v>
      </c>
      <c r="L1782" s="63" t="s">
        <v>4313</v>
      </c>
      <c r="M1782" s="63" t="s">
        <v>4281</v>
      </c>
      <c r="N1782" s="63" t="s">
        <v>4278</v>
      </c>
      <c r="O1782" s="63"/>
    </row>
    <row r="1783" spans="1:15">
      <c r="A1783" s="99">
        <v>10179397</v>
      </c>
      <c r="B1783" s="63" t="s">
        <v>6238</v>
      </c>
      <c r="C1783" s="63" t="s">
        <v>107</v>
      </c>
      <c r="D1783" s="63" t="s">
        <v>790</v>
      </c>
      <c r="E1783" s="63" t="s">
        <v>2371</v>
      </c>
      <c r="F1783" s="63" t="s">
        <v>13605</v>
      </c>
      <c r="G1783" s="63" t="s">
        <v>5010</v>
      </c>
      <c r="H1783" s="63" t="s">
        <v>3800</v>
      </c>
      <c r="I1783" s="63" t="s">
        <v>13606</v>
      </c>
      <c r="J1783" s="63"/>
      <c r="K1783" s="63" t="s">
        <v>4284</v>
      </c>
      <c r="L1783" s="63" t="s">
        <v>4313</v>
      </c>
      <c r="M1783" s="63" t="s">
        <v>4281</v>
      </c>
      <c r="N1783" s="63" t="s">
        <v>4278</v>
      </c>
      <c r="O1783" s="63"/>
    </row>
    <row r="1784" spans="1:15">
      <c r="A1784" s="99">
        <v>10179398</v>
      </c>
      <c r="B1784" s="63" t="s">
        <v>6238</v>
      </c>
      <c r="C1784" s="63" t="s">
        <v>107</v>
      </c>
      <c r="D1784" s="63" t="s">
        <v>790</v>
      </c>
      <c r="E1784" s="63" t="s">
        <v>2372</v>
      </c>
      <c r="F1784" s="63" t="s">
        <v>13605</v>
      </c>
      <c r="G1784" s="63" t="s">
        <v>5010</v>
      </c>
      <c r="H1784" s="63" t="s">
        <v>3800</v>
      </c>
      <c r="I1784" s="63" t="s">
        <v>13606</v>
      </c>
      <c r="J1784" s="63"/>
      <c r="K1784" s="63" t="s">
        <v>4284</v>
      </c>
      <c r="L1784" s="63" t="s">
        <v>4313</v>
      </c>
      <c r="M1784" s="63" t="s">
        <v>4281</v>
      </c>
      <c r="N1784" s="63" t="s">
        <v>4278</v>
      </c>
      <c r="O1784" s="63"/>
    </row>
    <row r="1785" spans="1:15">
      <c r="A1785" s="99">
        <v>10179399</v>
      </c>
      <c r="B1785" s="63" t="s">
        <v>6238</v>
      </c>
      <c r="C1785" s="63" t="s">
        <v>107</v>
      </c>
      <c r="D1785" s="63" t="s">
        <v>790</v>
      </c>
      <c r="E1785" s="63" t="s">
        <v>2373</v>
      </c>
      <c r="F1785" s="63" t="s">
        <v>13605</v>
      </c>
      <c r="G1785" s="63" t="s">
        <v>5010</v>
      </c>
      <c r="H1785" s="63" t="s">
        <v>3800</v>
      </c>
      <c r="I1785" s="63" t="s">
        <v>13606</v>
      </c>
      <c r="J1785" s="63"/>
      <c r="K1785" s="63" t="s">
        <v>4284</v>
      </c>
      <c r="L1785" s="63" t="s">
        <v>4313</v>
      </c>
      <c r="M1785" s="63" t="s">
        <v>4281</v>
      </c>
      <c r="N1785" s="63" t="s">
        <v>4278</v>
      </c>
      <c r="O1785" s="63"/>
    </row>
    <row r="1786" spans="1:15">
      <c r="A1786" s="99">
        <v>10179400</v>
      </c>
      <c r="B1786" s="63" t="s">
        <v>6238</v>
      </c>
      <c r="C1786" s="63" t="s">
        <v>107</v>
      </c>
      <c r="D1786" s="63" t="s">
        <v>790</v>
      </c>
      <c r="E1786" s="63" t="s">
        <v>2374</v>
      </c>
      <c r="F1786" s="63" t="s">
        <v>13605</v>
      </c>
      <c r="G1786" s="63" t="s">
        <v>5010</v>
      </c>
      <c r="H1786" s="63" t="s">
        <v>3800</v>
      </c>
      <c r="I1786" s="63" t="s">
        <v>13606</v>
      </c>
      <c r="J1786" s="63"/>
      <c r="K1786" s="63" t="s">
        <v>4284</v>
      </c>
      <c r="L1786" s="63" t="s">
        <v>4313</v>
      </c>
      <c r="M1786" s="63" t="s">
        <v>4281</v>
      </c>
      <c r="N1786" s="63" t="s">
        <v>4278</v>
      </c>
      <c r="O1786" s="63"/>
    </row>
    <row r="1787" spans="1:15">
      <c r="A1787" s="99">
        <v>10179401</v>
      </c>
      <c r="B1787" s="63" t="s">
        <v>6238</v>
      </c>
      <c r="C1787" s="63" t="s">
        <v>107</v>
      </c>
      <c r="D1787" s="63" t="s">
        <v>790</v>
      </c>
      <c r="E1787" s="63" t="s">
        <v>2375</v>
      </c>
      <c r="F1787" s="63" t="s">
        <v>13605</v>
      </c>
      <c r="G1787" s="63" t="s">
        <v>5010</v>
      </c>
      <c r="H1787" s="63" t="s">
        <v>3800</v>
      </c>
      <c r="I1787" s="63" t="s">
        <v>13606</v>
      </c>
      <c r="J1787" s="63"/>
      <c r="K1787" s="63" t="s">
        <v>4284</v>
      </c>
      <c r="L1787" s="63" t="s">
        <v>4313</v>
      </c>
      <c r="M1787" s="63" t="s">
        <v>4281</v>
      </c>
      <c r="N1787" s="63" t="s">
        <v>4278</v>
      </c>
      <c r="O1787" s="63"/>
    </row>
    <row r="1788" spans="1:15">
      <c r="A1788" s="99">
        <v>10179402</v>
      </c>
      <c r="B1788" s="63" t="s">
        <v>6238</v>
      </c>
      <c r="C1788" s="63" t="s">
        <v>107</v>
      </c>
      <c r="D1788" s="63" t="s">
        <v>790</v>
      </c>
      <c r="E1788" s="63" t="s">
        <v>2376</v>
      </c>
      <c r="F1788" s="63" t="s">
        <v>13605</v>
      </c>
      <c r="G1788" s="63" t="s">
        <v>5010</v>
      </c>
      <c r="H1788" s="63" t="s">
        <v>3800</v>
      </c>
      <c r="I1788" s="63" t="s">
        <v>13606</v>
      </c>
      <c r="J1788" s="63" t="s">
        <v>4437</v>
      </c>
      <c r="K1788" s="63" t="s">
        <v>4998</v>
      </c>
      <c r="L1788" s="63" t="s">
        <v>272</v>
      </c>
      <c r="M1788" s="63" t="s">
        <v>4281</v>
      </c>
      <c r="N1788" s="63" t="s">
        <v>4278</v>
      </c>
      <c r="O1788" s="63"/>
    </row>
    <row r="1789" spans="1:15">
      <c r="A1789" s="99">
        <v>10179403</v>
      </c>
      <c r="B1789" s="63" t="s">
        <v>6238</v>
      </c>
      <c r="C1789" s="63" t="s">
        <v>107</v>
      </c>
      <c r="D1789" s="63" t="s">
        <v>790</v>
      </c>
      <c r="E1789" s="63" t="s">
        <v>2377</v>
      </c>
      <c r="F1789" s="63" t="s">
        <v>13605</v>
      </c>
      <c r="G1789" s="63" t="s">
        <v>5010</v>
      </c>
      <c r="H1789" s="63" t="s">
        <v>3800</v>
      </c>
      <c r="I1789" s="63" t="s">
        <v>13606</v>
      </c>
      <c r="J1789" s="63"/>
      <c r="K1789" s="63" t="s">
        <v>4284</v>
      </c>
      <c r="L1789" s="63" t="s">
        <v>4313</v>
      </c>
      <c r="M1789" s="63" t="s">
        <v>4281</v>
      </c>
      <c r="N1789" s="63" t="s">
        <v>4278</v>
      </c>
      <c r="O1789" s="63"/>
    </row>
    <row r="1790" spans="1:15">
      <c r="A1790" s="99">
        <v>10179404</v>
      </c>
      <c r="B1790" s="63" t="s">
        <v>6238</v>
      </c>
      <c r="C1790" s="63" t="s">
        <v>107</v>
      </c>
      <c r="D1790" s="63" t="s">
        <v>790</v>
      </c>
      <c r="E1790" s="63" t="s">
        <v>2378</v>
      </c>
      <c r="F1790" s="63" t="s">
        <v>13605</v>
      </c>
      <c r="G1790" s="63" t="s">
        <v>5010</v>
      </c>
      <c r="H1790" s="63" t="s">
        <v>3800</v>
      </c>
      <c r="I1790" s="63" t="s">
        <v>13606</v>
      </c>
      <c r="J1790" s="63"/>
      <c r="K1790" s="63" t="s">
        <v>4284</v>
      </c>
      <c r="L1790" s="63" t="s">
        <v>4299</v>
      </c>
      <c r="M1790" s="63" t="s">
        <v>4281</v>
      </c>
      <c r="N1790" s="63" t="s">
        <v>4278</v>
      </c>
      <c r="O1790" s="63"/>
    </row>
    <row r="1791" spans="1:15">
      <c r="A1791" s="99">
        <v>10179405</v>
      </c>
      <c r="B1791" s="63" t="s">
        <v>6238</v>
      </c>
      <c r="C1791" s="63" t="s">
        <v>107</v>
      </c>
      <c r="D1791" s="63" t="s">
        <v>790</v>
      </c>
      <c r="E1791" s="63" t="s">
        <v>2379</v>
      </c>
      <c r="F1791" s="63" t="s">
        <v>13605</v>
      </c>
      <c r="G1791" s="63" t="s">
        <v>5010</v>
      </c>
      <c r="H1791" s="63" t="s">
        <v>3800</v>
      </c>
      <c r="I1791" s="63" t="s">
        <v>13606</v>
      </c>
      <c r="J1791" s="63" t="s">
        <v>4437</v>
      </c>
      <c r="K1791" s="63" t="s">
        <v>4276</v>
      </c>
      <c r="L1791" s="63" t="s">
        <v>272</v>
      </c>
      <c r="M1791" s="63" t="s">
        <v>4281</v>
      </c>
      <c r="N1791" s="63" t="s">
        <v>4278</v>
      </c>
      <c r="O1791" s="63"/>
    </row>
    <row r="1792" spans="1:15">
      <c r="A1792" s="99">
        <v>10179406</v>
      </c>
      <c r="B1792" s="63" t="s">
        <v>6238</v>
      </c>
      <c r="C1792" s="63" t="s">
        <v>107</v>
      </c>
      <c r="D1792" s="63" t="s">
        <v>790</v>
      </c>
      <c r="E1792" s="63" t="s">
        <v>2380</v>
      </c>
      <c r="F1792" s="63" t="s">
        <v>13605</v>
      </c>
      <c r="G1792" s="63" t="s">
        <v>5010</v>
      </c>
      <c r="H1792" s="63" t="s">
        <v>3800</v>
      </c>
      <c r="I1792" s="63" t="s">
        <v>13606</v>
      </c>
      <c r="J1792" s="63"/>
      <c r="K1792" s="63" t="s">
        <v>4284</v>
      </c>
      <c r="L1792" s="63" t="s">
        <v>4313</v>
      </c>
      <c r="M1792" s="63" t="s">
        <v>4281</v>
      </c>
      <c r="N1792" s="63" t="s">
        <v>4278</v>
      </c>
      <c r="O1792" s="63"/>
    </row>
    <row r="1793" spans="1:15">
      <c r="A1793" s="99">
        <v>10179407</v>
      </c>
      <c r="B1793" s="63" t="s">
        <v>6238</v>
      </c>
      <c r="C1793" s="63" t="s">
        <v>107</v>
      </c>
      <c r="D1793" s="63" t="s">
        <v>790</v>
      </c>
      <c r="E1793" s="63" t="s">
        <v>2381</v>
      </c>
      <c r="F1793" s="63" t="s">
        <v>13605</v>
      </c>
      <c r="G1793" s="63" t="s">
        <v>5010</v>
      </c>
      <c r="H1793" s="63" t="s">
        <v>3800</v>
      </c>
      <c r="I1793" s="63" t="s">
        <v>13606</v>
      </c>
      <c r="J1793" s="63"/>
      <c r="K1793" s="63" t="s">
        <v>4284</v>
      </c>
      <c r="L1793" s="63" t="s">
        <v>4313</v>
      </c>
      <c r="M1793" s="63" t="s">
        <v>4281</v>
      </c>
      <c r="N1793" s="63" t="s">
        <v>4278</v>
      </c>
      <c r="O1793" s="63"/>
    </row>
    <row r="1794" spans="1:15">
      <c r="A1794" s="99">
        <v>10179408</v>
      </c>
      <c r="B1794" s="63" t="s">
        <v>6238</v>
      </c>
      <c r="C1794" s="63" t="s">
        <v>107</v>
      </c>
      <c r="D1794" s="63" t="s">
        <v>790</v>
      </c>
      <c r="E1794" s="63" t="s">
        <v>2382</v>
      </c>
      <c r="F1794" s="63" t="s">
        <v>13605</v>
      </c>
      <c r="G1794" s="63" t="s">
        <v>5010</v>
      </c>
      <c r="H1794" s="63" t="s">
        <v>3800</v>
      </c>
      <c r="I1794" s="63" t="s">
        <v>13606</v>
      </c>
      <c r="J1794" s="63"/>
      <c r="K1794" s="63" t="s">
        <v>4284</v>
      </c>
      <c r="L1794" s="63" t="s">
        <v>4313</v>
      </c>
      <c r="M1794" s="63" t="s">
        <v>4281</v>
      </c>
      <c r="N1794" s="63" t="s">
        <v>4278</v>
      </c>
      <c r="O1794" s="63"/>
    </row>
    <row r="1795" spans="1:15">
      <c r="A1795" s="99">
        <v>10179409</v>
      </c>
      <c r="B1795" s="63" t="s">
        <v>6238</v>
      </c>
      <c r="C1795" s="63" t="s">
        <v>107</v>
      </c>
      <c r="D1795" s="63" t="s">
        <v>790</v>
      </c>
      <c r="E1795" s="63" t="s">
        <v>2383</v>
      </c>
      <c r="F1795" s="63" t="s">
        <v>13605</v>
      </c>
      <c r="G1795" s="63" t="s">
        <v>5010</v>
      </c>
      <c r="H1795" s="63" t="s">
        <v>3800</v>
      </c>
      <c r="I1795" s="63" t="s">
        <v>13606</v>
      </c>
      <c r="J1795" s="63"/>
      <c r="K1795" s="63" t="s">
        <v>4284</v>
      </c>
      <c r="L1795" s="63" t="s">
        <v>4313</v>
      </c>
      <c r="M1795" s="63" t="s">
        <v>4281</v>
      </c>
      <c r="N1795" s="63" t="s">
        <v>4278</v>
      </c>
      <c r="O1795" s="63"/>
    </row>
    <row r="1796" spans="1:15">
      <c r="A1796" s="99">
        <v>10179410</v>
      </c>
      <c r="B1796" s="63" t="s">
        <v>6238</v>
      </c>
      <c r="C1796" s="63" t="s">
        <v>107</v>
      </c>
      <c r="D1796" s="63" t="s">
        <v>790</v>
      </c>
      <c r="E1796" s="63" t="s">
        <v>2384</v>
      </c>
      <c r="F1796" s="63" t="s">
        <v>13605</v>
      </c>
      <c r="G1796" s="63" t="s">
        <v>5010</v>
      </c>
      <c r="H1796" s="63" t="s">
        <v>3800</v>
      </c>
      <c r="I1796" s="63" t="s">
        <v>13606</v>
      </c>
      <c r="J1796" s="63"/>
      <c r="K1796" s="63" t="s">
        <v>4284</v>
      </c>
      <c r="L1796" s="63" t="s">
        <v>4313</v>
      </c>
      <c r="M1796" s="63" t="s">
        <v>4281</v>
      </c>
      <c r="N1796" s="63" t="s">
        <v>4278</v>
      </c>
      <c r="O1796" s="63"/>
    </row>
    <row r="1797" spans="1:15">
      <c r="A1797" s="99">
        <v>10179411</v>
      </c>
      <c r="B1797" s="63" t="s">
        <v>6238</v>
      </c>
      <c r="C1797" s="63" t="s">
        <v>107</v>
      </c>
      <c r="D1797" s="63" t="s">
        <v>790</v>
      </c>
      <c r="E1797" s="63" t="s">
        <v>2385</v>
      </c>
      <c r="F1797" s="63" t="s">
        <v>13605</v>
      </c>
      <c r="G1797" s="63" t="s">
        <v>5010</v>
      </c>
      <c r="H1797" s="63" t="s">
        <v>3800</v>
      </c>
      <c r="I1797" s="63" t="s">
        <v>13606</v>
      </c>
      <c r="J1797" s="63"/>
      <c r="K1797" s="63" t="s">
        <v>4284</v>
      </c>
      <c r="L1797" s="63" t="s">
        <v>4313</v>
      </c>
      <c r="M1797" s="63" t="s">
        <v>4281</v>
      </c>
      <c r="N1797" s="63" t="s">
        <v>4278</v>
      </c>
      <c r="O1797" s="63"/>
    </row>
    <row r="1798" spans="1:15">
      <c r="A1798" s="99">
        <v>10179412</v>
      </c>
      <c r="B1798" s="63" t="s">
        <v>6238</v>
      </c>
      <c r="C1798" s="63" t="s">
        <v>107</v>
      </c>
      <c r="D1798" s="63" t="s">
        <v>790</v>
      </c>
      <c r="E1798" s="63" t="s">
        <v>2386</v>
      </c>
      <c r="F1798" s="63" t="s">
        <v>13605</v>
      </c>
      <c r="G1798" s="63" t="s">
        <v>5010</v>
      </c>
      <c r="H1798" s="63" t="s">
        <v>3800</v>
      </c>
      <c r="I1798" s="63" t="s">
        <v>13606</v>
      </c>
      <c r="J1798" s="63"/>
      <c r="K1798" s="63" t="s">
        <v>4284</v>
      </c>
      <c r="L1798" s="63" t="s">
        <v>4313</v>
      </c>
      <c r="M1798" s="63" t="s">
        <v>4281</v>
      </c>
      <c r="N1798" s="63" t="s">
        <v>4278</v>
      </c>
      <c r="O1798" s="63"/>
    </row>
    <row r="1799" spans="1:15">
      <c r="A1799" s="99">
        <v>10179541</v>
      </c>
      <c r="B1799" s="63" t="s">
        <v>6904</v>
      </c>
      <c r="C1799" s="63" t="s">
        <v>101</v>
      </c>
      <c r="D1799" s="63" t="s">
        <v>6922</v>
      </c>
      <c r="E1799" s="63" t="s">
        <v>2388</v>
      </c>
      <c r="F1799" s="63" t="s">
        <v>14171</v>
      </c>
      <c r="G1799" s="63" t="s">
        <v>6929</v>
      </c>
      <c r="H1799" s="63"/>
      <c r="I1799" s="63" t="s">
        <v>14172</v>
      </c>
      <c r="J1799" s="63"/>
      <c r="K1799" s="63" t="s">
        <v>4390</v>
      </c>
      <c r="L1799" s="63" t="s">
        <v>6651</v>
      </c>
      <c r="M1799" s="63" t="s">
        <v>6652</v>
      </c>
      <c r="N1799" s="63" t="s">
        <v>4278</v>
      </c>
      <c r="O1799" s="63"/>
    </row>
    <row r="1800" spans="1:15">
      <c r="A1800" s="99">
        <v>10179543</v>
      </c>
      <c r="B1800" s="63" t="s">
        <v>6004</v>
      </c>
      <c r="C1800" s="63" t="s">
        <v>107</v>
      </c>
      <c r="D1800" s="63" t="s">
        <v>2150</v>
      </c>
      <c r="E1800" s="63" t="s">
        <v>2391</v>
      </c>
      <c r="F1800" s="63" t="s">
        <v>13441</v>
      </c>
      <c r="G1800" s="63" t="s">
        <v>5984</v>
      </c>
      <c r="H1800" s="63"/>
      <c r="I1800" s="63" t="s">
        <v>13320</v>
      </c>
      <c r="J1800" s="63"/>
      <c r="K1800" s="63" t="s">
        <v>4284</v>
      </c>
      <c r="L1800" s="63" t="s">
        <v>109</v>
      </c>
      <c r="M1800" s="63" t="s">
        <v>4281</v>
      </c>
      <c r="N1800" s="63" t="s">
        <v>4278</v>
      </c>
      <c r="O1800" s="63"/>
    </row>
    <row r="1801" spans="1:15">
      <c r="A1801" s="99">
        <v>10179544</v>
      </c>
      <c r="B1801" s="63" t="s">
        <v>6004</v>
      </c>
      <c r="C1801" s="63" t="s">
        <v>107</v>
      </c>
      <c r="D1801" s="63" t="s">
        <v>2150</v>
      </c>
      <c r="E1801" s="63" t="s">
        <v>2393</v>
      </c>
      <c r="F1801" s="63" t="s">
        <v>13441</v>
      </c>
      <c r="G1801" s="63" t="s">
        <v>5984</v>
      </c>
      <c r="H1801" s="63"/>
      <c r="I1801" s="63" t="s">
        <v>13320</v>
      </c>
      <c r="J1801" s="63"/>
      <c r="K1801" s="63" t="s">
        <v>4465</v>
      </c>
      <c r="L1801" s="63" t="s">
        <v>110</v>
      </c>
      <c r="M1801" s="63" t="s">
        <v>4281</v>
      </c>
      <c r="N1801" s="63" t="s">
        <v>4278</v>
      </c>
      <c r="O1801" s="63"/>
    </row>
    <row r="1802" spans="1:15">
      <c r="A1802" s="99">
        <v>10179545</v>
      </c>
      <c r="B1802" s="63" t="s">
        <v>6004</v>
      </c>
      <c r="C1802" s="63" t="s">
        <v>107</v>
      </c>
      <c r="D1802" s="63" t="s">
        <v>2150</v>
      </c>
      <c r="E1802" s="63" t="s">
        <v>2394</v>
      </c>
      <c r="F1802" s="63" t="s">
        <v>13441</v>
      </c>
      <c r="G1802" s="63" t="s">
        <v>5984</v>
      </c>
      <c r="H1802" s="63"/>
      <c r="I1802" s="63" t="s">
        <v>13320</v>
      </c>
      <c r="J1802" s="63"/>
      <c r="K1802" s="63" t="s">
        <v>4465</v>
      </c>
      <c r="L1802" s="63" t="s">
        <v>110</v>
      </c>
      <c r="M1802" s="63" t="s">
        <v>4281</v>
      </c>
      <c r="N1802" s="63" t="s">
        <v>4278</v>
      </c>
      <c r="O1802" s="63"/>
    </row>
    <row r="1803" spans="1:15">
      <c r="A1803" s="99">
        <v>10179546</v>
      </c>
      <c r="B1803" s="63" t="s">
        <v>6004</v>
      </c>
      <c r="C1803" s="63" t="s">
        <v>107</v>
      </c>
      <c r="D1803" s="63" t="s">
        <v>2150</v>
      </c>
      <c r="E1803" s="63" t="s">
        <v>2395</v>
      </c>
      <c r="F1803" s="63" t="s">
        <v>13441</v>
      </c>
      <c r="G1803" s="63" t="s">
        <v>5984</v>
      </c>
      <c r="H1803" s="63"/>
      <c r="I1803" s="63" t="s">
        <v>13320</v>
      </c>
      <c r="J1803" s="63"/>
      <c r="K1803" s="63" t="s">
        <v>4284</v>
      </c>
      <c r="L1803" s="63" t="s">
        <v>109</v>
      </c>
      <c r="M1803" s="63" t="s">
        <v>4281</v>
      </c>
      <c r="N1803" s="63" t="s">
        <v>4278</v>
      </c>
      <c r="O1803" s="63"/>
    </row>
    <row r="1804" spans="1:15">
      <c r="A1804" s="99">
        <v>10179547</v>
      </c>
      <c r="B1804" s="63" t="s">
        <v>6004</v>
      </c>
      <c r="C1804" s="63" t="s">
        <v>107</v>
      </c>
      <c r="D1804" s="63" t="s">
        <v>2150</v>
      </c>
      <c r="E1804" s="63" t="s">
        <v>2396</v>
      </c>
      <c r="F1804" s="63" t="s">
        <v>13441</v>
      </c>
      <c r="G1804" s="63" t="s">
        <v>5984</v>
      </c>
      <c r="H1804" s="63"/>
      <c r="I1804" s="63" t="s">
        <v>13320</v>
      </c>
      <c r="J1804" s="63"/>
      <c r="K1804" s="63" t="s">
        <v>4284</v>
      </c>
      <c r="L1804" s="63" t="s">
        <v>109</v>
      </c>
      <c r="M1804" s="63" t="s">
        <v>4281</v>
      </c>
      <c r="N1804" s="63" t="s">
        <v>4278</v>
      </c>
      <c r="O1804" s="63"/>
    </row>
    <row r="1805" spans="1:15">
      <c r="A1805" s="99">
        <v>10179548</v>
      </c>
      <c r="B1805" s="63" t="s">
        <v>6004</v>
      </c>
      <c r="C1805" s="63" t="s">
        <v>107</v>
      </c>
      <c r="D1805" s="63" t="s">
        <v>2150</v>
      </c>
      <c r="E1805" s="63" t="s">
        <v>7844</v>
      </c>
      <c r="F1805" s="63" t="s">
        <v>13441</v>
      </c>
      <c r="G1805" s="63" t="s">
        <v>5984</v>
      </c>
      <c r="H1805" s="63"/>
      <c r="I1805" s="63" t="s">
        <v>13320</v>
      </c>
      <c r="J1805" s="63" t="s">
        <v>7127</v>
      </c>
      <c r="K1805" s="63" t="s">
        <v>4684</v>
      </c>
      <c r="L1805" s="63" t="s">
        <v>110</v>
      </c>
      <c r="M1805" s="63" t="s">
        <v>4281</v>
      </c>
      <c r="N1805" s="63" t="s">
        <v>4278</v>
      </c>
      <c r="O1805" s="63"/>
    </row>
    <row r="1806" spans="1:15">
      <c r="A1806" s="99">
        <v>10179549</v>
      </c>
      <c r="B1806" s="63" t="s">
        <v>6004</v>
      </c>
      <c r="C1806" s="63" t="s">
        <v>107</v>
      </c>
      <c r="D1806" s="63" t="s">
        <v>2150</v>
      </c>
      <c r="E1806" s="63" t="s">
        <v>2397</v>
      </c>
      <c r="F1806" s="63" t="s">
        <v>13441</v>
      </c>
      <c r="G1806" s="63" t="s">
        <v>5984</v>
      </c>
      <c r="H1806" s="63"/>
      <c r="I1806" s="63" t="s">
        <v>13320</v>
      </c>
      <c r="J1806" s="63"/>
      <c r="K1806" s="63" t="s">
        <v>4284</v>
      </c>
      <c r="L1806" s="63" t="s">
        <v>4299</v>
      </c>
      <c r="M1806" s="63" t="s">
        <v>4281</v>
      </c>
      <c r="N1806" s="63" t="s">
        <v>4278</v>
      </c>
      <c r="O1806" s="63"/>
    </row>
    <row r="1807" spans="1:15">
      <c r="A1807" s="99">
        <v>10179550</v>
      </c>
      <c r="B1807" s="63" t="s">
        <v>6004</v>
      </c>
      <c r="C1807" s="63" t="s">
        <v>107</v>
      </c>
      <c r="D1807" s="63" t="s">
        <v>2150</v>
      </c>
      <c r="E1807" s="63" t="s">
        <v>2398</v>
      </c>
      <c r="F1807" s="63" t="s">
        <v>13441</v>
      </c>
      <c r="G1807" s="63" t="s">
        <v>5984</v>
      </c>
      <c r="H1807" s="63"/>
      <c r="I1807" s="63" t="s">
        <v>13320</v>
      </c>
      <c r="J1807" s="63"/>
      <c r="K1807" s="63" t="s">
        <v>4284</v>
      </c>
      <c r="L1807" s="63" t="s">
        <v>109</v>
      </c>
      <c r="M1807" s="63" t="s">
        <v>4281</v>
      </c>
      <c r="N1807" s="63" t="s">
        <v>4278</v>
      </c>
      <c r="O1807" s="63"/>
    </row>
    <row r="1808" spans="1:15">
      <c r="A1808" s="99">
        <v>10179551</v>
      </c>
      <c r="B1808" s="63" t="s">
        <v>6004</v>
      </c>
      <c r="C1808" s="63" t="s">
        <v>107</v>
      </c>
      <c r="D1808" s="63" t="s">
        <v>2150</v>
      </c>
      <c r="E1808" s="63" t="s">
        <v>2399</v>
      </c>
      <c r="F1808" s="63" t="s">
        <v>13441</v>
      </c>
      <c r="G1808" s="63" t="s">
        <v>5984</v>
      </c>
      <c r="H1808" s="63"/>
      <c r="I1808" s="63" t="s">
        <v>13320</v>
      </c>
      <c r="J1808" s="63"/>
      <c r="K1808" s="63" t="s">
        <v>4284</v>
      </c>
      <c r="L1808" s="63" t="s">
        <v>6536</v>
      </c>
      <c r="M1808" s="63" t="s">
        <v>4281</v>
      </c>
      <c r="N1808" s="63" t="s">
        <v>4278</v>
      </c>
      <c r="O1808" s="63"/>
    </row>
    <row r="1809" spans="1:15">
      <c r="A1809" s="99">
        <v>10179552</v>
      </c>
      <c r="B1809" s="63" t="s">
        <v>6004</v>
      </c>
      <c r="C1809" s="63" t="s">
        <v>107</v>
      </c>
      <c r="D1809" s="63" t="s">
        <v>2150</v>
      </c>
      <c r="E1809" s="63" t="s">
        <v>2400</v>
      </c>
      <c r="F1809" s="63" t="s">
        <v>13441</v>
      </c>
      <c r="G1809" s="63" t="s">
        <v>5984</v>
      </c>
      <c r="H1809" s="63"/>
      <c r="I1809" s="63" t="s">
        <v>13320</v>
      </c>
      <c r="J1809" s="63"/>
      <c r="K1809" s="63" t="s">
        <v>4284</v>
      </c>
      <c r="L1809" s="63" t="s">
        <v>109</v>
      </c>
      <c r="M1809" s="63" t="s">
        <v>4281</v>
      </c>
      <c r="N1809" s="63" t="s">
        <v>4278</v>
      </c>
      <c r="O1809" s="63"/>
    </row>
    <row r="1810" spans="1:15">
      <c r="A1810" s="99">
        <v>10179553</v>
      </c>
      <c r="B1810" s="63" t="s">
        <v>6004</v>
      </c>
      <c r="C1810" s="63" t="s">
        <v>107</v>
      </c>
      <c r="D1810" s="63" t="s">
        <v>2150</v>
      </c>
      <c r="E1810" s="63" t="s">
        <v>2401</v>
      </c>
      <c r="F1810" s="63" t="s">
        <v>13441</v>
      </c>
      <c r="G1810" s="63" t="s">
        <v>5984</v>
      </c>
      <c r="H1810" s="63"/>
      <c r="I1810" s="63" t="s">
        <v>13320</v>
      </c>
      <c r="J1810" s="63"/>
      <c r="K1810" s="63" t="s">
        <v>4465</v>
      </c>
      <c r="L1810" s="63" t="s">
        <v>110</v>
      </c>
      <c r="M1810" s="63" t="s">
        <v>4281</v>
      </c>
      <c r="N1810" s="63" t="s">
        <v>4278</v>
      </c>
      <c r="O1810" s="63"/>
    </row>
    <row r="1811" spans="1:15">
      <c r="A1811" s="99">
        <v>10179554</v>
      </c>
      <c r="B1811" s="63" t="s">
        <v>6006</v>
      </c>
      <c r="C1811" s="63" t="s">
        <v>107</v>
      </c>
      <c r="D1811" s="63" t="s">
        <v>5550</v>
      </c>
      <c r="E1811" s="63" t="s">
        <v>6007</v>
      </c>
      <c r="F1811" s="63" t="s">
        <v>13319</v>
      </c>
      <c r="G1811" s="63" t="s">
        <v>5570</v>
      </c>
      <c r="H1811" s="63" t="s">
        <v>3800</v>
      </c>
      <c r="I1811" s="63" t="s">
        <v>13320</v>
      </c>
      <c r="J1811" s="63"/>
      <c r="K1811" s="63" t="s">
        <v>4284</v>
      </c>
      <c r="L1811" s="63" t="s">
        <v>4299</v>
      </c>
      <c r="M1811" s="63" t="s">
        <v>4281</v>
      </c>
      <c r="N1811" s="63" t="s">
        <v>4278</v>
      </c>
      <c r="O1811" s="63"/>
    </row>
    <row r="1812" spans="1:15">
      <c r="A1812" s="99">
        <v>10179555</v>
      </c>
      <c r="B1812" s="63" t="s">
        <v>5569</v>
      </c>
      <c r="C1812" s="63" t="s">
        <v>107</v>
      </c>
      <c r="D1812" s="63" t="s">
        <v>2404</v>
      </c>
      <c r="E1812" s="63" t="s">
        <v>2405</v>
      </c>
      <c r="F1812" s="63" t="s">
        <v>13319</v>
      </c>
      <c r="G1812" s="63" t="s">
        <v>5570</v>
      </c>
      <c r="H1812" s="63" t="s">
        <v>3800</v>
      </c>
      <c r="I1812" s="63" t="s">
        <v>13320</v>
      </c>
      <c r="J1812" s="63"/>
      <c r="K1812" s="63" t="s">
        <v>4276</v>
      </c>
      <c r="L1812" s="63" t="s">
        <v>110</v>
      </c>
      <c r="M1812" s="63" t="s">
        <v>4281</v>
      </c>
      <c r="N1812" s="63" t="s">
        <v>4278</v>
      </c>
      <c r="O1812" s="63"/>
    </row>
    <row r="1813" spans="1:15">
      <c r="A1813" s="99">
        <v>10179556</v>
      </c>
      <c r="B1813" s="63" t="s">
        <v>6610</v>
      </c>
      <c r="C1813" s="63" t="s">
        <v>101</v>
      </c>
      <c r="D1813" s="63" t="s">
        <v>6576</v>
      </c>
      <c r="E1813" s="63" t="s">
        <v>6611</v>
      </c>
      <c r="F1813" s="63" t="s">
        <v>13850</v>
      </c>
      <c r="G1813" s="63" t="s">
        <v>6612</v>
      </c>
      <c r="H1813" s="63"/>
      <c r="I1813" s="63" t="s">
        <v>12999</v>
      </c>
      <c r="J1813" s="63" t="s">
        <v>5493</v>
      </c>
      <c r="K1813" s="63" t="s">
        <v>4284</v>
      </c>
      <c r="L1813" s="63" t="s">
        <v>4299</v>
      </c>
      <c r="M1813" s="63" t="s">
        <v>4597</v>
      </c>
      <c r="N1813" s="63" t="s">
        <v>4278</v>
      </c>
      <c r="O1813" s="63"/>
    </row>
    <row r="1814" spans="1:15">
      <c r="A1814" s="99">
        <v>10179557</v>
      </c>
      <c r="B1814" s="63" t="s">
        <v>6398</v>
      </c>
      <c r="C1814" s="63" t="s">
        <v>256</v>
      </c>
      <c r="D1814" s="63" t="s">
        <v>6399</v>
      </c>
      <c r="E1814" s="63" t="s">
        <v>6400</v>
      </c>
      <c r="F1814" s="63" t="s">
        <v>13441</v>
      </c>
      <c r="G1814" s="63" t="s">
        <v>6401</v>
      </c>
      <c r="H1814" s="63"/>
      <c r="I1814" s="63" t="s">
        <v>12999</v>
      </c>
      <c r="J1814" s="63"/>
      <c r="K1814" s="63" t="s">
        <v>4284</v>
      </c>
      <c r="L1814" s="63" t="s">
        <v>4299</v>
      </c>
      <c r="M1814" s="63" t="s">
        <v>4281</v>
      </c>
      <c r="N1814" s="63" t="s">
        <v>4278</v>
      </c>
      <c r="O1814" s="63"/>
    </row>
    <row r="1815" spans="1:15">
      <c r="A1815" s="99">
        <v>10179608</v>
      </c>
      <c r="B1815" s="63" t="s">
        <v>6398</v>
      </c>
      <c r="C1815" s="63" t="s">
        <v>256</v>
      </c>
      <c r="D1815" s="63" t="s">
        <v>6399</v>
      </c>
      <c r="E1815" s="63" t="s">
        <v>2411</v>
      </c>
      <c r="F1815" s="63" t="s">
        <v>13441</v>
      </c>
      <c r="G1815" s="63" t="s">
        <v>6401</v>
      </c>
      <c r="H1815" s="63"/>
      <c r="I1815" s="63" t="s">
        <v>12999</v>
      </c>
      <c r="J1815" s="63"/>
      <c r="K1815" s="63" t="s">
        <v>4284</v>
      </c>
      <c r="L1815" s="63" t="s">
        <v>4299</v>
      </c>
      <c r="M1815" s="63" t="s">
        <v>4281</v>
      </c>
      <c r="N1815" s="63" t="s">
        <v>4278</v>
      </c>
      <c r="O1815" s="63"/>
    </row>
    <row r="1816" spans="1:15">
      <c r="A1816" s="99">
        <v>10179609</v>
      </c>
      <c r="B1816" s="63" t="s">
        <v>6398</v>
      </c>
      <c r="C1816" s="63" t="s">
        <v>256</v>
      </c>
      <c r="D1816" s="63" t="s">
        <v>6399</v>
      </c>
      <c r="E1816" s="63" t="s">
        <v>2412</v>
      </c>
      <c r="F1816" s="63" t="s">
        <v>13441</v>
      </c>
      <c r="G1816" s="63" t="s">
        <v>6401</v>
      </c>
      <c r="H1816" s="63"/>
      <c r="I1816" s="63" t="s">
        <v>12999</v>
      </c>
      <c r="J1816" s="63" t="s">
        <v>4738</v>
      </c>
      <c r="K1816" s="63" t="s">
        <v>4284</v>
      </c>
      <c r="L1816" s="63" t="s">
        <v>2032</v>
      </c>
      <c r="M1816" s="63" t="s">
        <v>4281</v>
      </c>
      <c r="N1816" s="63" t="s">
        <v>4278</v>
      </c>
      <c r="O1816" s="63"/>
    </row>
    <row r="1817" spans="1:15">
      <c r="A1817" s="99">
        <v>10179610</v>
      </c>
      <c r="B1817" s="63" t="s">
        <v>6008</v>
      </c>
      <c r="C1817" s="63" t="s">
        <v>107</v>
      </c>
      <c r="D1817" s="63"/>
      <c r="E1817" s="63" t="s">
        <v>2414</v>
      </c>
      <c r="F1817" s="63" t="s">
        <v>13442</v>
      </c>
      <c r="G1817" s="63" t="s">
        <v>6009</v>
      </c>
      <c r="H1817" s="63"/>
      <c r="I1817" s="63" t="s">
        <v>12869</v>
      </c>
      <c r="J1817" s="63"/>
      <c r="K1817" s="63" t="s">
        <v>4677</v>
      </c>
      <c r="L1817" s="63" t="s">
        <v>110</v>
      </c>
      <c r="M1817" s="63" t="s">
        <v>4374</v>
      </c>
      <c r="N1817" s="63" t="s">
        <v>4278</v>
      </c>
      <c r="O1817" s="63" t="s">
        <v>6010</v>
      </c>
    </row>
    <row r="1818" spans="1:15">
      <c r="A1818" s="99">
        <v>10179627</v>
      </c>
      <c r="B1818" s="63" t="s">
        <v>4776</v>
      </c>
      <c r="C1818" s="63" t="s">
        <v>12561</v>
      </c>
      <c r="D1818" s="63" t="s">
        <v>4743</v>
      </c>
      <c r="E1818" s="63" t="s">
        <v>2435</v>
      </c>
      <c r="F1818" s="63" t="s">
        <v>12868</v>
      </c>
      <c r="G1818" s="63" t="s">
        <v>4777</v>
      </c>
      <c r="H1818" s="63"/>
      <c r="I1818" s="63" t="s">
        <v>12869</v>
      </c>
      <c r="J1818" s="63"/>
      <c r="K1818" s="63" t="s">
        <v>4284</v>
      </c>
      <c r="L1818" s="63" t="s">
        <v>4300</v>
      </c>
      <c r="M1818" s="63" t="s">
        <v>4301</v>
      </c>
      <c r="N1818" s="63" t="s">
        <v>4278</v>
      </c>
      <c r="O1818" s="63"/>
    </row>
    <row r="1819" spans="1:15">
      <c r="A1819" s="99">
        <v>10179628</v>
      </c>
      <c r="B1819" s="63" t="s">
        <v>6011</v>
      </c>
      <c r="C1819" s="63" t="s">
        <v>13443</v>
      </c>
      <c r="D1819" s="63" t="s">
        <v>6012</v>
      </c>
      <c r="E1819" s="63" t="s">
        <v>6013</v>
      </c>
      <c r="F1819" s="63" t="s">
        <v>13444</v>
      </c>
      <c r="G1819" s="63" t="s">
        <v>6014</v>
      </c>
      <c r="H1819" s="63"/>
      <c r="I1819" s="63" t="s">
        <v>13445</v>
      </c>
      <c r="J1819" s="63"/>
      <c r="K1819" s="63" t="s">
        <v>4677</v>
      </c>
      <c r="L1819" s="63" t="s">
        <v>110</v>
      </c>
      <c r="M1819" s="63" t="s">
        <v>4374</v>
      </c>
      <c r="N1819" s="63" t="s">
        <v>4278</v>
      </c>
      <c r="O1819" s="63"/>
    </row>
    <row r="1820" spans="1:15">
      <c r="A1820" s="99">
        <v>10179629</v>
      </c>
      <c r="B1820" s="63" t="s">
        <v>6011</v>
      </c>
      <c r="C1820" s="63" t="s">
        <v>13443</v>
      </c>
      <c r="D1820" s="63" t="s">
        <v>6012</v>
      </c>
      <c r="E1820" s="63" t="s">
        <v>6015</v>
      </c>
      <c r="F1820" s="63" t="s">
        <v>13444</v>
      </c>
      <c r="G1820" s="63" t="s">
        <v>6014</v>
      </c>
      <c r="H1820" s="63"/>
      <c r="I1820" s="63" t="s">
        <v>13445</v>
      </c>
      <c r="J1820" s="63"/>
      <c r="K1820" s="63" t="s">
        <v>4677</v>
      </c>
      <c r="L1820" s="63" t="s">
        <v>110</v>
      </c>
      <c r="M1820" s="63" t="s">
        <v>4374</v>
      </c>
      <c r="N1820" s="63" t="s">
        <v>4278</v>
      </c>
      <c r="O1820" s="63"/>
    </row>
    <row r="1821" spans="1:15">
      <c r="A1821" s="99">
        <v>10179630</v>
      </c>
      <c r="B1821" s="63" t="s">
        <v>6016</v>
      </c>
      <c r="C1821" s="63" t="s">
        <v>13443</v>
      </c>
      <c r="D1821" s="63" t="s">
        <v>6012</v>
      </c>
      <c r="E1821" s="63" t="s">
        <v>6017</v>
      </c>
      <c r="F1821" s="63" t="s">
        <v>13444</v>
      </c>
      <c r="G1821" s="63" t="s">
        <v>6018</v>
      </c>
      <c r="H1821" s="63"/>
      <c r="I1821" s="63" t="s">
        <v>13445</v>
      </c>
      <c r="J1821" s="63"/>
      <c r="K1821" s="63" t="s">
        <v>4677</v>
      </c>
      <c r="L1821" s="63" t="s">
        <v>110</v>
      </c>
      <c r="M1821" s="63" t="s">
        <v>4374</v>
      </c>
      <c r="N1821" s="63" t="s">
        <v>4278</v>
      </c>
      <c r="O1821" s="63"/>
    </row>
    <row r="1822" spans="1:15">
      <c r="A1822" s="99">
        <v>10179631</v>
      </c>
      <c r="B1822" s="63" t="s">
        <v>5126</v>
      </c>
      <c r="C1822" s="63" t="s">
        <v>13143</v>
      </c>
      <c r="D1822" s="63" t="s">
        <v>5121</v>
      </c>
      <c r="E1822" s="63" t="s">
        <v>2426</v>
      </c>
      <c r="F1822" s="63" t="s">
        <v>13146</v>
      </c>
      <c r="G1822" s="63" t="s">
        <v>5127</v>
      </c>
      <c r="H1822" s="63" t="s">
        <v>3800</v>
      </c>
      <c r="I1822" s="63" t="s">
        <v>13147</v>
      </c>
      <c r="J1822" s="63" t="s">
        <v>4961</v>
      </c>
      <c r="K1822" s="63" t="s">
        <v>4677</v>
      </c>
      <c r="L1822" s="63" t="s">
        <v>272</v>
      </c>
      <c r="M1822" s="63" t="s">
        <v>4374</v>
      </c>
      <c r="N1822" s="63" t="s">
        <v>4278</v>
      </c>
      <c r="O1822" s="63"/>
    </row>
    <row r="1823" spans="1:15">
      <c r="A1823" s="99">
        <v>10179632</v>
      </c>
      <c r="B1823" s="63" t="s">
        <v>4778</v>
      </c>
      <c r="C1823" s="63" t="s">
        <v>12629</v>
      </c>
      <c r="D1823" s="63" t="s">
        <v>4406</v>
      </c>
      <c r="E1823" s="63" t="s">
        <v>4779</v>
      </c>
      <c r="F1823" s="63" t="s">
        <v>12868</v>
      </c>
      <c r="G1823" s="63" t="s">
        <v>4780</v>
      </c>
      <c r="H1823" s="63"/>
      <c r="I1823" s="63" t="s">
        <v>12869</v>
      </c>
      <c r="J1823" s="63"/>
      <c r="K1823" s="63" t="s">
        <v>4284</v>
      </c>
      <c r="L1823" s="63" t="s">
        <v>4300</v>
      </c>
      <c r="M1823" s="63" t="s">
        <v>4301</v>
      </c>
      <c r="N1823" s="63" t="s">
        <v>4278</v>
      </c>
      <c r="O1823" s="63"/>
    </row>
    <row r="1824" spans="1:15">
      <c r="A1824" s="99">
        <v>10179633</v>
      </c>
      <c r="B1824" s="63" t="s">
        <v>6613</v>
      </c>
      <c r="C1824" s="63" t="s">
        <v>13787</v>
      </c>
      <c r="D1824" s="63" t="s">
        <v>6614</v>
      </c>
      <c r="E1824" s="63" t="s">
        <v>2431</v>
      </c>
      <c r="F1824" s="63" t="s">
        <v>13851</v>
      </c>
      <c r="G1824" s="63" t="s">
        <v>6615</v>
      </c>
      <c r="H1824" s="63"/>
      <c r="I1824" s="63" t="s">
        <v>13852</v>
      </c>
      <c r="J1824" s="63"/>
      <c r="K1824" s="63" t="s">
        <v>4284</v>
      </c>
      <c r="L1824" s="63" t="s">
        <v>4389</v>
      </c>
      <c r="M1824" s="63" t="s">
        <v>4374</v>
      </c>
      <c r="N1824" s="63" t="s">
        <v>4278</v>
      </c>
      <c r="O1824" s="63"/>
    </row>
    <row r="1825" spans="1:15">
      <c r="A1825" s="99">
        <v>10179841</v>
      </c>
      <c r="B1825" s="63" t="s">
        <v>4781</v>
      </c>
      <c r="C1825" s="63" t="s">
        <v>12561</v>
      </c>
      <c r="D1825" s="63" t="s">
        <v>2434</v>
      </c>
      <c r="E1825" s="63" t="s">
        <v>4782</v>
      </c>
      <c r="F1825" s="63" t="s">
        <v>12870</v>
      </c>
      <c r="G1825" s="63" t="s">
        <v>4783</v>
      </c>
      <c r="H1825" s="63"/>
      <c r="I1825" s="63" t="s">
        <v>12871</v>
      </c>
      <c r="J1825" s="63" t="s">
        <v>4784</v>
      </c>
      <c r="K1825" s="63" t="s">
        <v>4785</v>
      </c>
      <c r="L1825" s="63" t="s">
        <v>4786</v>
      </c>
      <c r="M1825" s="63" t="s">
        <v>4301</v>
      </c>
      <c r="N1825" s="63" t="s">
        <v>4278</v>
      </c>
      <c r="O1825" s="63"/>
    </row>
    <row r="1826" spans="1:15">
      <c r="A1826" s="99">
        <v>10179845</v>
      </c>
      <c r="B1826" s="63" t="s">
        <v>4787</v>
      </c>
      <c r="C1826" s="63" t="s">
        <v>12561</v>
      </c>
      <c r="D1826" s="63" t="s">
        <v>2434</v>
      </c>
      <c r="E1826" s="63" t="s">
        <v>2441</v>
      </c>
      <c r="F1826" s="63" t="s">
        <v>12872</v>
      </c>
      <c r="G1826" s="63" t="s">
        <v>4783</v>
      </c>
      <c r="H1826" s="63"/>
      <c r="I1826" s="63" t="s">
        <v>12873</v>
      </c>
      <c r="J1826" s="63" t="s">
        <v>4678</v>
      </c>
      <c r="K1826" s="63" t="s">
        <v>4284</v>
      </c>
      <c r="L1826" s="63" t="s">
        <v>109</v>
      </c>
      <c r="M1826" s="63" t="s">
        <v>4301</v>
      </c>
      <c r="N1826" s="63" t="s">
        <v>4278</v>
      </c>
      <c r="O1826" s="63"/>
    </row>
    <row r="1827" spans="1:15">
      <c r="A1827" s="99">
        <v>10179846</v>
      </c>
      <c r="B1827" s="63" t="s">
        <v>4787</v>
      </c>
      <c r="C1827" s="63" t="s">
        <v>12561</v>
      </c>
      <c r="D1827" s="63" t="s">
        <v>2434</v>
      </c>
      <c r="E1827" s="63" t="s">
        <v>2442</v>
      </c>
      <c r="F1827" s="63" t="s">
        <v>12872</v>
      </c>
      <c r="G1827" s="63" t="s">
        <v>4783</v>
      </c>
      <c r="H1827" s="63"/>
      <c r="I1827" s="63" t="s">
        <v>12873</v>
      </c>
      <c r="J1827" s="63" t="s">
        <v>4678</v>
      </c>
      <c r="K1827" s="63" t="s">
        <v>4284</v>
      </c>
      <c r="L1827" s="63" t="s">
        <v>109</v>
      </c>
      <c r="M1827" s="63" t="s">
        <v>4301</v>
      </c>
      <c r="N1827" s="63" t="s">
        <v>4278</v>
      </c>
      <c r="O1827" s="63"/>
    </row>
    <row r="1828" spans="1:15">
      <c r="A1828" s="99">
        <v>10180704</v>
      </c>
      <c r="B1828" s="63" t="s">
        <v>6019</v>
      </c>
      <c r="C1828" s="63" t="s">
        <v>107</v>
      </c>
      <c r="D1828" s="63" t="s">
        <v>2444</v>
      </c>
      <c r="E1828" s="63" t="s">
        <v>2445</v>
      </c>
      <c r="F1828" s="63" t="s">
        <v>13446</v>
      </c>
      <c r="G1828" s="63" t="s">
        <v>6020</v>
      </c>
      <c r="H1828" s="63" t="s">
        <v>3800</v>
      </c>
      <c r="I1828" s="63" t="s">
        <v>13447</v>
      </c>
      <c r="J1828" s="63"/>
      <c r="K1828" s="63" t="s">
        <v>4276</v>
      </c>
      <c r="L1828" s="63" t="s">
        <v>5112</v>
      </c>
      <c r="M1828" s="63" t="s">
        <v>5657</v>
      </c>
      <c r="N1828" s="63" t="s">
        <v>4278</v>
      </c>
      <c r="O1828" s="63"/>
    </row>
    <row r="1829" spans="1:15">
      <c r="A1829" s="99">
        <v>10180705</v>
      </c>
      <c r="B1829" s="63" t="s">
        <v>6019</v>
      </c>
      <c r="C1829" s="63" t="s">
        <v>107</v>
      </c>
      <c r="D1829" s="63" t="s">
        <v>2444</v>
      </c>
      <c r="E1829" s="63" t="s">
        <v>2447</v>
      </c>
      <c r="F1829" s="63" t="s">
        <v>13446</v>
      </c>
      <c r="G1829" s="63" t="s">
        <v>6020</v>
      </c>
      <c r="H1829" s="63" t="s">
        <v>3800</v>
      </c>
      <c r="I1829" s="63" t="s">
        <v>13447</v>
      </c>
      <c r="J1829" s="63"/>
      <c r="K1829" s="63" t="s">
        <v>4276</v>
      </c>
      <c r="L1829" s="63" t="s">
        <v>5112</v>
      </c>
      <c r="M1829" s="63" t="s">
        <v>5657</v>
      </c>
      <c r="N1829" s="63" t="s">
        <v>4278</v>
      </c>
      <c r="O1829" s="63"/>
    </row>
    <row r="1830" spans="1:15">
      <c r="A1830" s="99">
        <v>10180716</v>
      </c>
      <c r="B1830" s="63" t="s">
        <v>6607</v>
      </c>
      <c r="C1830" s="63" t="s">
        <v>96</v>
      </c>
      <c r="D1830" s="63" t="s">
        <v>6686</v>
      </c>
      <c r="E1830" s="63" t="s">
        <v>2448</v>
      </c>
      <c r="F1830" s="63" t="s">
        <v>13853</v>
      </c>
      <c r="G1830" s="63" t="s">
        <v>13854</v>
      </c>
      <c r="H1830" s="63"/>
      <c r="I1830" s="63" t="s">
        <v>13855</v>
      </c>
      <c r="J1830" s="63"/>
      <c r="K1830" s="63" t="s">
        <v>4302</v>
      </c>
      <c r="L1830" s="63" t="s">
        <v>12632</v>
      </c>
      <c r="M1830" s="63" t="s">
        <v>12633</v>
      </c>
      <c r="N1830" s="63" t="s">
        <v>4278</v>
      </c>
      <c r="O1830" s="63"/>
    </row>
    <row r="1831" spans="1:15">
      <c r="A1831" s="99">
        <v>10180717</v>
      </c>
      <c r="B1831" s="63" t="s">
        <v>4791</v>
      </c>
      <c r="C1831" s="63" t="s">
        <v>12561</v>
      </c>
      <c r="D1831" s="63" t="s">
        <v>1921</v>
      </c>
      <c r="E1831" s="63" t="s">
        <v>2417</v>
      </c>
      <c r="F1831" s="63" t="s">
        <v>12874</v>
      </c>
      <c r="G1831" s="63" t="s">
        <v>4792</v>
      </c>
      <c r="H1831" s="63"/>
      <c r="I1831" s="63" t="s">
        <v>12875</v>
      </c>
      <c r="J1831" s="63" t="s">
        <v>4678</v>
      </c>
      <c r="K1831" s="63" t="s">
        <v>4284</v>
      </c>
      <c r="L1831" s="63" t="s">
        <v>4300</v>
      </c>
      <c r="M1831" s="63" t="s">
        <v>4301</v>
      </c>
      <c r="N1831" s="63" t="s">
        <v>4278</v>
      </c>
      <c r="O1831" s="63"/>
    </row>
    <row r="1832" spans="1:15">
      <c r="A1832" s="99">
        <v>10180718</v>
      </c>
      <c r="B1832" s="63" t="s">
        <v>4793</v>
      </c>
      <c r="C1832" s="63" t="s">
        <v>12561</v>
      </c>
      <c r="D1832" s="63" t="s">
        <v>2454</v>
      </c>
      <c r="E1832" s="63" t="s">
        <v>2455</v>
      </c>
      <c r="F1832" s="63" t="s">
        <v>12876</v>
      </c>
      <c r="G1832" s="63" t="s">
        <v>4794</v>
      </c>
      <c r="H1832" s="63"/>
      <c r="I1832" s="63" t="s">
        <v>12877</v>
      </c>
      <c r="J1832" s="63" t="s">
        <v>4318</v>
      </c>
      <c r="K1832" s="63" t="s">
        <v>4284</v>
      </c>
      <c r="L1832" s="63" t="s">
        <v>109</v>
      </c>
      <c r="M1832" s="63" t="s">
        <v>4301</v>
      </c>
      <c r="N1832" s="63" t="s">
        <v>4278</v>
      </c>
      <c r="O1832" s="63"/>
    </row>
    <row r="1833" spans="1:15">
      <c r="A1833" s="99">
        <v>10180719</v>
      </c>
      <c r="B1833" s="63" t="s">
        <v>4795</v>
      </c>
      <c r="C1833" s="63" t="s">
        <v>12561</v>
      </c>
      <c r="D1833" s="63" t="s">
        <v>2454</v>
      </c>
      <c r="E1833" s="63" t="s">
        <v>4796</v>
      </c>
      <c r="F1833" s="63" t="s">
        <v>12876</v>
      </c>
      <c r="G1833" s="63" t="s">
        <v>4797</v>
      </c>
      <c r="H1833" s="63"/>
      <c r="I1833" s="63" t="s">
        <v>12877</v>
      </c>
      <c r="J1833" s="63"/>
      <c r="K1833" s="63" t="s">
        <v>4284</v>
      </c>
      <c r="L1833" s="63" t="s">
        <v>4798</v>
      </c>
      <c r="M1833" s="63" t="s">
        <v>4301</v>
      </c>
      <c r="N1833" s="63" t="s">
        <v>4278</v>
      </c>
      <c r="O1833" s="63"/>
    </row>
    <row r="1834" spans="1:15">
      <c r="A1834" s="99">
        <v>10180725</v>
      </c>
      <c r="B1834" s="63" t="s">
        <v>7118</v>
      </c>
      <c r="C1834" s="63" t="s">
        <v>101</v>
      </c>
      <c r="D1834" s="63"/>
      <c r="E1834" s="63" t="s">
        <v>2460</v>
      </c>
      <c r="F1834" s="63" t="s">
        <v>14306</v>
      </c>
      <c r="G1834" s="63" t="s">
        <v>7119</v>
      </c>
      <c r="H1834" s="63"/>
      <c r="I1834" s="63" t="s">
        <v>13066</v>
      </c>
      <c r="J1834" s="63" t="s">
        <v>6460</v>
      </c>
      <c r="K1834" s="63" t="s">
        <v>4284</v>
      </c>
      <c r="L1834" s="63" t="s">
        <v>3479</v>
      </c>
      <c r="M1834" s="63" t="s">
        <v>5657</v>
      </c>
      <c r="N1834" s="63" t="s">
        <v>4363</v>
      </c>
      <c r="O1834" s="63"/>
    </row>
    <row r="1835" spans="1:15">
      <c r="A1835" s="99">
        <v>10180726</v>
      </c>
      <c r="B1835" s="63" t="s">
        <v>9430</v>
      </c>
      <c r="C1835" s="63" t="s">
        <v>101</v>
      </c>
      <c r="D1835" s="63" t="s">
        <v>7178</v>
      </c>
      <c r="E1835" s="63" t="s">
        <v>7853</v>
      </c>
      <c r="F1835" s="63" t="s">
        <v>14307</v>
      </c>
      <c r="G1835" s="63" t="s">
        <v>7119</v>
      </c>
      <c r="H1835" s="63"/>
      <c r="I1835" s="63" t="s">
        <v>14308</v>
      </c>
      <c r="J1835" s="63"/>
      <c r="K1835" s="63" t="s">
        <v>4284</v>
      </c>
      <c r="L1835" s="63" t="s">
        <v>3479</v>
      </c>
      <c r="M1835" s="63" t="s">
        <v>5657</v>
      </c>
      <c r="N1835" s="63" t="s">
        <v>4363</v>
      </c>
      <c r="O1835" s="63"/>
    </row>
    <row r="1836" spans="1:15">
      <c r="A1836" s="99">
        <v>10180732</v>
      </c>
      <c r="B1836" s="63" t="s">
        <v>6930</v>
      </c>
      <c r="C1836" s="63" t="s">
        <v>101</v>
      </c>
      <c r="D1836" s="63" t="s">
        <v>6931</v>
      </c>
      <c r="E1836" s="63" t="s">
        <v>6932</v>
      </c>
      <c r="F1836" s="63" t="s">
        <v>2464</v>
      </c>
      <c r="G1836" s="63" t="s">
        <v>6933</v>
      </c>
      <c r="H1836" s="63"/>
      <c r="I1836" s="63" t="s">
        <v>14173</v>
      </c>
      <c r="J1836" s="63"/>
      <c r="K1836" s="63" t="s">
        <v>4284</v>
      </c>
      <c r="L1836" s="63" t="s">
        <v>3479</v>
      </c>
      <c r="M1836" s="63" t="s">
        <v>6688</v>
      </c>
      <c r="N1836" s="63" t="s">
        <v>4363</v>
      </c>
      <c r="O1836" s="63"/>
    </row>
    <row r="1837" spans="1:15">
      <c r="A1837" s="99">
        <v>10180738</v>
      </c>
      <c r="B1837" s="63" t="s">
        <v>6930</v>
      </c>
      <c r="C1837" s="63" t="s">
        <v>101</v>
      </c>
      <c r="D1837" s="63" t="s">
        <v>6931</v>
      </c>
      <c r="E1837" s="63" t="s">
        <v>6934</v>
      </c>
      <c r="F1837" s="63" t="s">
        <v>14174</v>
      </c>
      <c r="G1837" s="63" t="s">
        <v>6935</v>
      </c>
      <c r="H1837" s="63"/>
      <c r="I1837" s="63" t="s">
        <v>13907</v>
      </c>
      <c r="J1837" s="63" t="s">
        <v>6702</v>
      </c>
      <c r="K1837" s="63" t="s">
        <v>4302</v>
      </c>
      <c r="L1837" s="63" t="s">
        <v>4603</v>
      </c>
      <c r="M1837" s="63" t="s">
        <v>4329</v>
      </c>
      <c r="N1837" s="63" t="s">
        <v>4363</v>
      </c>
      <c r="O1837" s="63"/>
    </row>
    <row r="1838" spans="1:15">
      <c r="A1838" s="99">
        <v>10180836</v>
      </c>
      <c r="B1838" s="63" t="s">
        <v>4799</v>
      </c>
      <c r="C1838" s="63" t="s">
        <v>12561</v>
      </c>
      <c r="D1838" s="63" t="s">
        <v>1921</v>
      </c>
      <c r="E1838" s="63" t="s">
        <v>2467</v>
      </c>
      <c r="F1838" s="63" t="s">
        <v>12878</v>
      </c>
      <c r="G1838" s="63" t="s">
        <v>4800</v>
      </c>
      <c r="H1838" s="63"/>
      <c r="I1838" s="63" t="s">
        <v>12879</v>
      </c>
      <c r="J1838" s="63"/>
      <c r="K1838" s="63" t="s">
        <v>7266</v>
      </c>
      <c r="L1838" s="63" t="s">
        <v>7267</v>
      </c>
      <c r="M1838" s="63" t="s">
        <v>4301</v>
      </c>
      <c r="N1838" s="63" t="s">
        <v>4278</v>
      </c>
      <c r="O1838" s="63"/>
    </row>
    <row r="1839" spans="1:15">
      <c r="A1839" s="99">
        <v>10180837</v>
      </c>
      <c r="B1839" s="63" t="s">
        <v>4799</v>
      </c>
      <c r="C1839" s="63" t="s">
        <v>12561</v>
      </c>
      <c r="D1839" s="63" t="s">
        <v>1921</v>
      </c>
      <c r="E1839" s="63" t="s">
        <v>2469</v>
      </c>
      <c r="F1839" s="63" t="s">
        <v>12880</v>
      </c>
      <c r="G1839" s="63" t="s">
        <v>4800</v>
      </c>
      <c r="H1839" s="63"/>
      <c r="I1839" s="63" t="s">
        <v>12879</v>
      </c>
      <c r="J1839" s="63" t="s">
        <v>4678</v>
      </c>
      <c r="K1839" s="63" t="s">
        <v>4801</v>
      </c>
      <c r="L1839" s="63" t="s">
        <v>4802</v>
      </c>
      <c r="M1839" s="63" t="s">
        <v>4301</v>
      </c>
      <c r="N1839" s="63" t="s">
        <v>4278</v>
      </c>
      <c r="O1839" s="63"/>
    </row>
    <row r="1840" spans="1:15">
      <c r="A1840" s="99">
        <v>10180838</v>
      </c>
      <c r="B1840" s="63" t="s">
        <v>5219</v>
      </c>
      <c r="C1840" s="63" t="s">
        <v>13185</v>
      </c>
      <c r="D1840" s="63" t="s">
        <v>827</v>
      </c>
      <c r="E1840" s="63" t="s">
        <v>5220</v>
      </c>
      <c r="F1840" s="63" t="s">
        <v>13186</v>
      </c>
      <c r="G1840" s="63" t="s">
        <v>5221</v>
      </c>
      <c r="H1840" s="63" t="s">
        <v>3800</v>
      </c>
      <c r="I1840" s="63" t="s">
        <v>13187</v>
      </c>
      <c r="J1840" s="63"/>
      <c r="K1840" s="63" t="s">
        <v>4284</v>
      </c>
      <c r="L1840" s="63" t="s">
        <v>4299</v>
      </c>
      <c r="M1840" s="63" t="s">
        <v>4281</v>
      </c>
      <c r="N1840" s="63" t="s">
        <v>4278</v>
      </c>
      <c r="O1840" s="63"/>
    </row>
    <row r="1841" spans="1:15">
      <c r="A1841" s="99">
        <v>10180839</v>
      </c>
      <c r="B1841" s="63" t="s">
        <v>7558</v>
      </c>
      <c r="C1841" s="63" t="s">
        <v>96</v>
      </c>
      <c r="D1841" s="63" t="s">
        <v>7559</v>
      </c>
      <c r="E1841" s="63" t="s">
        <v>2471</v>
      </c>
      <c r="F1841" s="63" t="s">
        <v>14717</v>
      </c>
      <c r="G1841" s="63" t="s">
        <v>7560</v>
      </c>
      <c r="H1841" s="63" t="s">
        <v>4298</v>
      </c>
      <c r="I1841" s="63" t="s">
        <v>13712</v>
      </c>
      <c r="J1841" s="63" t="s">
        <v>4425</v>
      </c>
      <c r="K1841" s="63" t="s">
        <v>4284</v>
      </c>
      <c r="L1841" s="63" t="s">
        <v>4297</v>
      </c>
      <c r="M1841" s="63" t="s">
        <v>4295</v>
      </c>
      <c r="N1841" s="63" t="s">
        <v>4278</v>
      </c>
      <c r="O1841" s="63"/>
    </row>
    <row r="1842" spans="1:15">
      <c r="A1842" s="99">
        <v>10180898</v>
      </c>
      <c r="B1842" s="63" t="s">
        <v>6239</v>
      </c>
      <c r="C1842" s="63" t="s">
        <v>107</v>
      </c>
      <c r="D1842" s="63" t="s">
        <v>2474</v>
      </c>
      <c r="E1842" s="63" t="s">
        <v>2475</v>
      </c>
      <c r="F1842" s="63" t="s">
        <v>13607</v>
      </c>
      <c r="G1842" s="63" t="s">
        <v>6240</v>
      </c>
      <c r="H1842" s="63" t="s">
        <v>3800</v>
      </c>
      <c r="I1842" s="63" t="s">
        <v>13608</v>
      </c>
      <c r="J1842" s="63" t="s">
        <v>4437</v>
      </c>
      <c r="K1842" s="63" t="s">
        <v>4284</v>
      </c>
      <c r="L1842" s="63" t="s">
        <v>4742</v>
      </c>
      <c r="M1842" s="63" t="s">
        <v>4281</v>
      </c>
      <c r="N1842" s="63" t="s">
        <v>4278</v>
      </c>
      <c r="O1842" s="63"/>
    </row>
    <row r="1843" spans="1:15">
      <c r="A1843" s="99">
        <v>10180899</v>
      </c>
      <c r="B1843" s="63" t="s">
        <v>6239</v>
      </c>
      <c r="C1843" s="63" t="s">
        <v>107</v>
      </c>
      <c r="D1843" s="63" t="s">
        <v>2474</v>
      </c>
      <c r="E1843" s="63" t="s">
        <v>2477</v>
      </c>
      <c r="F1843" s="63" t="s">
        <v>13607</v>
      </c>
      <c r="G1843" s="63" t="s">
        <v>6240</v>
      </c>
      <c r="H1843" s="63" t="s">
        <v>3800</v>
      </c>
      <c r="I1843" s="63" t="s">
        <v>13608</v>
      </c>
      <c r="J1843" s="63"/>
      <c r="K1843" s="63" t="s">
        <v>4284</v>
      </c>
      <c r="L1843" s="63" t="s">
        <v>4742</v>
      </c>
      <c r="M1843" s="63" t="s">
        <v>4281</v>
      </c>
      <c r="N1843" s="63" t="s">
        <v>4278</v>
      </c>
      <c r="O1843" s="63"/>
    </row>
    <row r="1844" spans="1:15">
      <c r="A1844" s="99">
        <v>10180900</v>
      </c>
      <c r="B1844" s="63" t="s">
        <v>6239</v>
      </c>
      <c r="C1844" s="63" t="s">
        <v>107</v>
      </c>
      <c r="D1844" s="63" t="s">
        <v>2474</v>
      </c>
      <c r="E1844" s="63" t="s">
        <v>2478</v>
      </c>
      <c r="F1844" s="63" t="s">
        <v>13607</v>
      </c>
      <c r="G1844" s="63" t="s">
        <v>6240</v>
      </c>
      <c r="H1844" s="63" t="s">
        <v>3800</v>
      </c>
      <c r="I1844" s="63" t="s">
        <v>13608</v>
      </c>
      <c r="J1844" s="63"/>
      <c r="K1844" s="63" t="s">
        <v>4284</v>
      </c>
      <c r="L1844" s="63" t="s">
        <v>109</v>
      </c>
      <c r="M1844" s="63" t="s">
        <v>4281</v>
      </c>
      <c r="N1844" s="63" t="s">
        <v>4278</v>
      </c>
      <c r="O1844" s="63"/>
    </row>
    <row r="1845" spans="1:15">
      <c r="A1845" s="99">
        <v>10180901</v>
      </c>
      <c r="B1845" s="63" t="s">
        <v>6239</v>
      </c>
      <c r="C1845" s="63" t="s">
        <v>107</v>
      </c>
      <c r="D1845" s="63" t="s">
        <v>2474</v>
      </c>
      <c r="E1845" s="63" t="s">
        <v>2479</v>
      </c>
      <c r="F1845" s="63" t="s">
        <v>13607</v>
      </c>
      <c r="G1845" s="63" t="s">
        <v>6240</v>
      </c>
      <c r="H1845" s="63" t="s">
        <v>3800</v>
      </c>
      <c r="I1845" s="63" t="s">
        <v>13608</v>
      </c>
      <c r="J1845" s="63"/>
      <c r="K1845" s="63" t="s">
        <v>4284</v>
      </c>
      <c r="L1845" s="63" t="s">
        <v>4299</v>
      </c>
      <c r="M1845" s="63" t="s">
        <v>4281</v>
      </c>
      <c r="N1845" s="63" t="s">
        <v>4278</v>
      </c>
      <c r="O1845" s="63"/>
    </row>
    <row r="1846" spans="1:15">
      <c r="A1846" s="99">
        <v>10180902</v>
      </c>
      <c r="B1846" s="63" t="s">
        <v>6239</v>
      </c>
      <c r="C1846" s="63" t="s">
        <v>107</v>
      </c>
      <c r="D1846" s="63" t="s">
        <v>2474</v>
      </c>
      <c r="E1846" s="63" t="s">
        <v>2480</v>
      </c>
      <c r="F1846" s="63" t="s">
        <v>13607</v>
      </c>
      <c r="G1846" s="63" t="s">
        <v>6240</v>
      </c>
      <c r="H1846" s="63" t="s">
        <v>3800</v>
      </c>
      <c r="I1846" s="63" t="s">
        <v>13608</v>
      </c>
      <c r="J1846" s="63"/>
      <c r="K1846" s="63" t="s">
        <v>4284</v>
      </c>
      <c r="L1846" s="63" t="s">
        <v>109</v>
      </c>
      <c r="M1846" s="63" t="s">
        <v>4281</v>
      </c>
      <c r="N1846" s="63" t="s">
        <v>4278</v>
      </c>
      <c r="O1846" s="63"/>
    </row>
    <row r="1847" spans="1:15">
      <c r="A1847" s="99">
        <v>10180903</v>
      </c>
      <c r="B1847" s="63" t="s">
        <v>6239</v>
      </c>
      <c r="C1847" s="63" t="s">
        <v>107</v>
      </c>
      <c r="D1847" s="63" t="s">
        <v>2474</v>
      </c>
      <c r="E1847" s="63" t="s">
        <v>2481</v>
      </c>
      <c r="F1847" s="63" t="s">
        <v>13607</v>
      </c>
      <c r="G1847" s="63" t="s">
        <v>6240</v>
      </c>
      <c r="H1847" s="63" t="s">
        <v>3800</v>
      </c>
      <c r="I1847" s="63" t="s">
        <v>13608</v>
      </c>
      <c r="J1847" s="63"/>
      <c r="K1847" s="63" t="s">
        <v>4284</v>
      </c>
      <c r="L1847" s="63" t="s">
        <v>4299</v>
      </c>
      <c r="M1847" s="63" t="s">
        <v>4281</v>
      </c>
      <c r="N1847" s="63" t="s">
        <v>4278</v>
      </c>
      <c r="O1847" s="63"/>
    </row>
    <row r="1848" spans="1:15">
      <c r="A1848" s="99">
        <v>10180904</v>
      </c>
      <c r="B1848" s="63" t="s">
        <v>6239</v>
      </c>
      <c r="C1848" s="63" t="s">
        <v>107</v>
      </c>
      <c r="D1848" s="63" t="s">
        <v>2474</v>
      </c>
      <c r="E1848" s="63" t="s">
        <v>2482</v>
      </c>
      <c r="F1848" s="63" t="s">
        <v>13607</v>
      </c>
      <c r="G1848" s="63" t="s">
        <v>6240</v>
      </c>
      <c r="H1848" s="63" t="s">
        <v>3800</v>
      </c>
      <c r="I1848" s="63" t="s">
        <v>13608</v>
      </c>
      <c r="J1848" s="63"/>
      <c r="K1848" s="63" t="s">
        <v>4276</v>
      </c>
      <c r="L1848" s="63" t="s">
        <v>110</v>
      </c>
      <c r="M1848" s="63" t="s">
        <v>4281</v>
      </c>
      <c r="N1848" s="63" t="s">
        <v>4278</v>
      </c>
      <c r="O1848" s="63"/>
    </row>
    <row r="1849" spans="1:15">
      <c r="A1849" s="99">
        <v>10180905</v>
      </c>
      <c r="B1849" s="63" t="s">
        <v>6239</v>
      </c>
      <c r="C1849" s="63" t="s">
        <v>107</v>
      </c>
      <c r="D1849" s="63" t="s">
        <v>2474</v>
      </c>
      <c r="E1849" s="63" t="s">
        <v>2484</v>
      </c>
      <c r="F1849" s="63" t="s">
        <v>13607</v>
      </c>
      <c r="G1849" s="63" t="s">
        <v>6240</v>
      </c>
      <c r="H1849" s="63" t="s">
        <v>3800</v>
      </c>
      <c r="I1849" s="63" t="s">
        <v>13608</v>
      </c>
      <c r="J1849" s="63"/>
      <c r="K1849" s="63" t="s">
        <v>4284</v>
      </c>
      <c r="L1849" s="63" t="s">
        <v>4299</v>
      </c>
      <c r="M1849" s="63" t="s">
        <v>4281</v>
      </c>
      <c r="N1849" s="63" t="s">
        <v>4278</v>
      </c>
      <c r="O1849" s="63"/>
    </row>
    <row r="1850" spans="1:15">
      <c r="A1850" s="99">
        <v>10180906</v>
      </c>
      <c r="B1850" s="63" t="s">
        <v>6239</v>
      </c>
      <c r="C1850" s="63" t="s">
        <v>107</v>
      </c>
      <c r="D1850" s="63" t="s">
        <v>2474</v>
      </c>
      <c r="E1850" s="63" t="s">
        <v>2485</v>
      </c>
      <c r="F1850" s="63" t="s">
        <v>13607</v>
      </c>
      <c r="G1850" s="63" t="s">
        <v>6240</v>
      </c>
      <c r="H1850" s="63" t="s">
        <v>3800</v>
      </c>
      <c r="I1850" s="63" t="s">
        <v>13608</v>
      </c>
      <c r="J1850" s="63"/>
      <c r="K1850" s="63" t="s">
        <v>4284</v>
      </c>
      <c r="L1850" s="63" t="s">
        <v>4299</v>
      </c>
      <c r="M1850" s="63" t="s">
        <v>4281</v>
      </c>
      <c r="N1850" s="63" t="s">
        <v>4278</v>
      </c>
      <c r="O1850" s="63"/>
    </row>
    <row r="1851" spans="1:15">
      <c r="A1851" s="99">
        <v>10180907</v>
      </c>
      <c r="B1851" s="63" t="s">
        <v>6239</v>
      </c>
      <c r="C1851" s="63" t="s">
        <v>107</v>
      </c>
      <c r="D1851" s="63" t="s">
        <v>2474</v>
      </c>
      <c r="E1851" s="63" t="s">
        <v>2486</v>
      </c>
      <c r="F1851" s="63" t="s">
        <v>13607</v>
      </c>
      <c r="G1851" s="63" t="s">
        <v>6240</v>
      </c>
      <c r="H1851" s="63" t="s">
        <v>3800</v>
      </c>
      <c r="I1851" s="63" t="s">
        <v>13608</v>
      </c>
      <c r="J1851" s="63"/>
      <c r="K1851" s="63" t="s">
        <v>4284</v>
      </c>
      <c r="L1851" s="63" t="s">
        <v>2032</v>
      </c>
      <c r="M1851" s="63" t="s">
        <v>4281</v>
      </c>
      <c r="N1851" s="63" t="s">
        <v>4278</v>
      </c>
      <c r="O1851" s="63"/>
    </row>
    <row r="1852" spans="1:15">
      <c r="A1852" s="99">
        <v>10180908</v>
      </c>
      <c r="B1852" s="63" t="s">
        <v>6239</v>
      </c>
      <c r="C1852" s="63" t="s">
        <v>107</v>
      </c>
      <c r="D1852" s="63" t="s">
        <v>2474</v>
      </c>
      <c r="E1852" s="63" t="s">
        <v>6241</v>
      </c>
      <c r="F1852" s="63" t="s">
        <v>13607</v>
      </c>
      <c r="G1852" s="63" t="s">
        <v>6240</v>
      </c>
      <c r="H1852" s="63" t="s">
        <v>3800</v>
      </c>
      <c r="I1852" s="63" t="s">
        <v>13608</v>
      </c>
      <c r="J1852" s="63"/>
      <c r="K1852" s="63" t="s">
        <v>4284</v>
      </c>
      <c r="L1852" s="63" t="s">
        <v>4299</v>
      </c>
      <c r="M1852" s="63" t="s">
        <v>4281</v>
      </c>
      <c r="N1852" s="63" t="s">
        <v>4278</v>
      </c>
      <c r="O1852" s="63"/>
    </row>
    <row r="1853" spans="1:15">
      <c r="A1853" s="99">
        <v>10180909</v>
      </c>
      <c r="B1853" s="63" t="s">
        <v>6239</v>
      </c>
      <c r="C1853" s="63" t="s">
        <v>107</v>
      </c>
      <c r="D1853" s="63" t="s">
        <v>2474</v>
      </c>
      <c r="E1853" s="63" t="s">
        <v>2488</v>
      </c>
      <c r="F1853" s="63" t="s">
        <v>13607</v>
      </c>
      <c r="G1853" s="63" t="s">
        <v>6240</v>
      </c>
      <c r="H1853" s="63" t="s">
        <v>3800</v>
      </c>
      <c r="I1853" s="63" t="s">
        <v>13608</v>
      </c>
      <c r="J1853" s="63"/>
      <c r="K1853" s="63" t="s">
        <v>4284</v>
      </c>
      <c r="L1853" s="63" t="s">
        <v>2032</v>
      </c>
      <c r="M1853" s="63" t="s">
        <v>4281</v>
      </c>
      <c r="N1853" s="63" t="s">
        <v>4278</v>
      </c>
      <c r="O1853" s="63"/>
    </row>
    <row r="1854" spans="1:15">
      <c r="A1854" s="99">
        <v>10180910</v>
      </c>
      <c r="B1854" s="63" t="s">
        <v>6239</v>
      </c>
      <c r="C1854" s="63" t="s">
        <v>107</v>
      </c>
      <c r="D1854" s="63" t="s">
        <v>2474</v>
      </c>
      <c r="E1854" s="63" t="s">
        <v>2489</v>
      </c>
      <c r="F1854" s="63" t="s">
        <v>13607</v>
      </c>
      <c r="G1854" s="63" t="s">
        <v>6240</v>
      </c>
      <c r="H1854" s="63" t="s">
        <v>3800</v>
      </c>
      <c r="I1854" s="63" t="s">
        <v>13608</v>
      </c>
      <c r="J1854" s="63"/>
      <c r="K1854" s="63" t="s">
        <v>4284</v>
      </c>
      <c r="L1854" s="63" t="s">
        <v>4299</v>
      </c>
      <c r="M1854" s="63" t="s">
        <v>4281</v>
      </c>
      <c r="N1854" s="63" t="s">
        <v>4278</v>
      </c>
      <c r="O1854" s="63"/>
    </row>
    <row r="1855" spans="1:15">
      <c r="A1855" s="99">
        <v>10180911</v>
      </c>
      <c r="B1855" s="63" t="s">
        <v>6239</v>
      </c>
      <c r="C1855" s="63" t="s">
        <v>107</v>
      </c>
      <c r="D1855" s="63" t="s">
        <v>2474</v>
      </c>
      <c r="E1855" s="63" t="s">
        <v>2490</v>
      </c>
      <c r="F1855" s="63" t="s">
        <v>13607</v>
      </c>
      <c r="G1855" s="63" t="s">
        <v>6240</v>
      </c>
      <c r="H1855" s="63" t="s">
        <v>3800</v>
      </c>
      <c r="I1855" s="63" t="s">
        <v>13608</v>
      </c>
      <c r="J1855" s="63"/>
      <c r="K1855" s="63" t="s">
        <v>4709</v>
      </c>
      <c r="L1855" s="63" t="s">
        <v>110</v>
      </c>
      <c r="M1855" s="63" t="s">
        <v>4281</v>
      </c>
      <c r="N1855" s="63" t="s">
        <v>4278</v>
      </c>
      <c r="O1855" s="63"/>
    </row>
    <row r="1856" spans="1:15">
      <c r="A1856" s="99">
        <v>10180912</v>
      </c>
      <c r="B1856" s="63" t="s">
        <v>6239</v>
      </c>
      <c r="C1856" s="63" t="s">
        <v>107</v>
      </c>
      <c r="D1856" s="63" t="s">
        <v>2474</v>
      </c>
      <c r="E1856" s="63" t="s">
        <v>2492</v>
      </c>
      <c r="F1856" s="63" t="s">
        <v>13607</v>
      </c>
      <c r="G1856" s="63" t="s">
        <v>6240</v>
      </c>
      <c r="H1856" s="63" t="s">
        <v>3800</v>
      </c>
      <c r="I1856" s="63" t="s">
        <v>13608</v>
      </c>
      <c r="J1856" s="63"/>
      <c r="K1856" s="63" t="s">
        <v>4284</v>
      </c>
      <c r="L1856" s="63" t="s">
        <v>4742</v>
      </c>
      <c r="M1856" s="63" t="s">
        <v>4281</v>
      </c>
      <c r="N1856" s="63" t="s">
        <v>4278</v>
      </c>
      <c r="O1856" s="63"/>
    </row>
    <row r="1857" spans="1:15">
      <c r="A1857" s="99">
        <v>10180913</v>
      </c>
      <c r="B1857" s="63" t="s">
        <v>6239</v>
      </c>
      <c r="C1857" s="63" t="s">
        <v>107</v>
      </c>
      <c r="D1857" s="63" t="s">
        <v>2474</v>
      </c>
      <c r="E1857" s="63" t="s">
        <v>2493</v>
      </c>
      <c r="F1857" s="63" t="s">
        <v>13607</v>
      </c>
      <c r="G1857" s="63" t="s">
        <v>6240</v>
      </c>
      <c r="H1857" s="63" t="s">
        <v>3800</v>
      </c>
      <c r="I1857" s="63" t="s">
        <v>13608</v>
      </c>
      <c r="J1857" s="63"/>
      <c r="K1857" s="63" t="s">
        <v>4284</v>
      </c>
      <c r="L1857" s="63" t="s">
        <v>4299</v>
      </c>
      <c r="M1857" s="63" t="s">
        <v>4281</v>
      </c>
      <c r="N1857" s="63" t="s">
        <v>4278</v>
      </c>
      <c r="O1857" s="63"/>
    </row>
    <row r="1858" spans="1:15">
      <c r="A1858" s="99">
        <v>10180914</v>
      </c>
      <c r="B1858" s="63" t="s">
        <v>6239</v>
      </c>
      <c r="C1858" s="63" t="s">
        <v>107</v>
      </c>
      <c r="D1858" s="63" t="s">
        <v>2474</v>
      </c>
      <c r="E1858" s="63" t="s">
        <v>2495</v>
      </c>
      <c r="F1858" s="63" t="s">
        <v>13607</v>
      </c>
      <c r="G1858" s="63" t="s">
        <v>6240</v>
      </c>
      <c r="H1858" s="63" t="s">
        <v>3800</v>
      </c>
      <c r="I1858" s="63" t="s">
        <v>13608</v>
      </c>
      <c r="J1858" s="63" t="s">
        <v>4437</v>
      </c>
      <c r="K1858" s="63" t="s">
        <v>4709</v>
      </c>
      <c r="L1858" s="63" t="s">
        <v>110</v>
      </c>
      <c r="M1858" s="63" t="s">
        <v>4281</v>
      </c>
      <c r="N1858" s="63" t="s">
        <v>4278</v>
      </c>
      <c r="O1858" s="63"/>
    </row>
    <row r="1859" spans="1:15">
      <c r="A1859" s="99">
        <v>10180915</v>
      </c>
      <c r="B1859" s="63" t="s">
        <v>6239</v>
      </c>
      <c r="C1859" s="63" t="s">
        <v>107</v>
      </c>
      <c r="D1859" s="63" t="s">
        <v>2474</v>
      </c>
      <c r="E1859" s="63" t="s">
        <v>2496</v>
      </c>
      <c r="F1859" s="63" t="s">
        <v>13607</v>
      </c>
      <c r="G1859" s="63" t="s">
        <v>6240</v>
      </c>
      <c r="H1859" s="63" t="s">
        <v>3800</v>
      </c>
      <c r="I1859" s="63" t="s">
        <v>13608</v>
      </c>
      <c r="J1859" s="63"/>
      <c r="K1859" s="63" t="s">
        <v>4284</v>
      </c>
      <c r="L1859" s="63" t="s">
        <v>4299</v>
      </c>
      <c r="M1859" s="63" t="s">
        <v>4281</v>
      </c>
      <c r="N1859" s="63" t="s">
        <v>4278</v>
      </c>
      <c r="O1859" s="63"/>
    </row>
    <row r="1860" spans="1:15">
      <c r="A1860" s="99">
        <v>10180916</v>
      </c>
      <c r="B1860" s="63" t="s">
        <v>6239</v>
      </c>
      <c r="C1860" s="63" t="s">
        <v>107</v>
      </c>
      <c r="D1860" s="63" t="s">
        <v>2474</v>
      </c>
      <c r="E1860" s="63" t="s">
        <v>2497</v>
      </c>
      <c r="F1860" s="63" t="s">
        <v>13607</v>
      </c>
      <c r="G1860" s="63" t="s">
        <v>6240</v>
      </c>
      <c r="H1860" s="63" t="s">
        <v>3800</v>
      </c>
      <c r="I1860" s="63" t="s">
        <v>13608</v>
      </c>
      <c r="J1860" s="63"/>
      <c r="K1860" s="63" t="s">
        <v>4284</v>
      </c>
      <c r="L1860" s="63" t="s">
        <v>4299</v>
      </c>
      <c r="M1860" s="63" t="s">
        <v>4281</v>
      </c>
      <c r="N1860" s="63" t="s">
        <v>4278</v>
      </c>
      <c r="O1860" s="63"/>
    </row>
    <row r="1861" spans="1:15">
      <c r="A1861" s="99">
        <v>10180917</v>
      </c>
      <c r="B1861" s="63" t="s">
        <v>6239</v>
      </c>
      <c r="C1861" s="63" t="s">
        <v>107</v>
      </c>
      <c r="D1861" s="63" t="s">
        <v>2474</v>
      </c>
      <c r="E1861" s="63" t="s">
        <v>2499</v>
      </c>
      <c r="F1861" s="63" t="s">
        <v>13607</v>
      </c>
      <c r="G1861" s="63" t="s">
        <v>6240</v>
      </c>
      <c r="H1861" s="63" t="s">
        <v>3800</v>
      </c>
      <c r="I1861" s="63" t="s">
        <v>13608</v>
      </c>
      <c r="J1861" s="63" t="s">
        <v>4437</v>
      </c>
      <c r="K1861" s="63" t="s">
        <v>5522</v>
      </c>
      <c r="L1861" s="63" t="s">
        <v>272</v>
      </c>
      <c r="M1861" s="63" t="s">
        <v>4281</v>
      </c>
      <c r="N1861" s="63" t="s">
        <v>4278</v>
      </c>
      <c r="O1861" s="63"/>
    </row>
    <row r="1862" spans="1:15">
      <c r="A1862" s="99">
        <v>10181094</v>
      </c>
      <c r="B1862" s="63" t="s">
        <v>6618</v>
      </c>
      <c r="C1862" s="63" t="s">
        <v>101</v>
      </c>
      <c r="D1862" s="63" t="s">
        <v>6619</v>
      </c>
      <c r="E1862" s="63" t="s">
        <v>2501</v>
      </c>
      <c r="F1862" s="63" t="s">
        <v>13856</v>
      </c>
      <c r="G1862" s="63" t="s">
        <v>6620</v>
      </c>
      <c r="H1862" s="63"/>
      <c r="I1862" s="63" t="s">
        <v>13857</v>
      </c>
      <c r="J1862" s="63"/>
      <c r="K1862" s="63" t="s">
        <v>4390</v>
      </c>
      <c r="L1862" s="63" t="s">
        <v>6621</v>
      </c>
      <c r="M1862" s="63" t="s">
        <v>6622</v>
      </c>
      <c r="N1862" s="63" t="s">
        <v>4363</v>
      </c>
      <c r="O1862" s="63"/>
    </row>
    <row r="1863" spans="1:15">
      <c r="A1863" s="99">
        <v>10181102</v>
      </c>
      <c r="B1863" s="63" t="s">
        <v>6936</v>
      </c>
      <c r="C1863" s="63" t="s">
        <v>101</v>
      </c>
      <c r="D1863" s="63" t="s">
        <v>6937</v>
      </c>
      <c r="E1863" s="63" t="s">
        <v>2504</v>
      </c>
      <c r="F1863" s="63" t="s">
        <v>14175</v>
      </c>
      <c r="G1863" s="63" t="s">
        <v>6938</v>
      </c>
      <c r="H1863" s="63"/>
      <c r="I1863" s="63" t="s">
        <v>14176</v>
      </c>
      <c r="J1863" s="63"/>
      <c r="K1863" s="63" t="s">
        <v>4390</v>
      </c>
      <c r="L1863" s="63" t="s">
        <v>6863</v>
      </c>
      <c r="M1863" s="63" t="s">
        <v>6864</v>
      </c>
      <c r="N1863" s="63" t="s">
        <v>4363</v>
      </c>
      <c r="O1863" s="63"/>
    </row>
    <row r="1864" spans="1:15">
      <c r="A1864" s="99">
        <v>10181165</v>
      </c>
      <c r="B1864" s="63" t="s">
        <v>6402</v>
      </c>
      <c r="C1864" s="63" t="s">
        <v>256</v>
      </c>
      <c r="D1864" s="63" t="s">
        <v>2897</v>
      </c>
      <c r="E1864" s="63" t="s">
        <v>2507</v>
      </c>
      <c r="F1864" s="63" t="s">
        <v>13711</v>
      </c>
      <c r="G1864" s="63" t="s">
        <v>6403</v>
      </c>
      <c r="H1864" s="63"/>
      <c r="I1864" s="63" t="s">
        <v>13712</v>
      </c>
      <c r="J1864" s="63"/>
      <c r="K1864" s="63" t="s">
        <v>4284</v>
      </c>
      <c r="L1864" s="63" t="s">
        <v>4594</v>
      </c>
      <c r="M1864" s="63" t="s">
        <v>4281</v>
      </c>
      <c r="N1864" s="63" t="s">
        <v>4278</v>
      </c>
      <c r="O1864" s="63"/>
    </row>
    <row r="1865" spans="1:15">
      <c r="A1865" s="99">
        <v>10181166</v>
      </c>
      <c r="B1865" s="63" t="s">
        <v>6402</v>
      </c>
      <c r="C1865" s="63" t="s">
        <v>256</v>
      </c>
      <c r="D1865" s="63" t="s">
        <v>2897</v>
      </c>
      <c r="E1865" s="63" t="s">
        <v>2509</v>
      </c>
      <c r="F1865" s="63" t="s">
        <v>13711</v>
      </c>
      <c r="G1865" s="63" t="s">
        <v>6403</v>
      </c>
      <c r="H1865" s="63"/>
      <c r="I1865" s="63" t="s">
        <v>13712</v>
      </c>
      <c r="J1865" s="63"/>
      <c r="K1865" s="63" t="s">
        <v>4284</v>
      </c>
      <c r="L1865" s="63" t="s">
        <v>4299</v>
      </c>
      <c r="M1865" s="63" t="s">
        <v>4281</v>
      </c>
      <c r="N1865" s="63" t="s">
        <v>4278</v>
      </c>
      <c r="O1865" s="63"/>
    </row>
    <row r="1866" spans="1:15">
      <c r="A1866" s="99">
        <v>10181167</v>
      </c>
      <c r="B1866" s="63" t="s">
        <v>6402</v>
      </c>
      <c r="C1866" s="63" t="s">
        <v>256</v>
      </c>
      <c r="D1866" s="63" t="s">
        <v>2897</v>
      </c>
      <c r="E1866" s="63" t="s">
        <v>2510</v>
      </c>
      <c r="F1866" s="63" t="s">
        <v>13711</v>
      </c>
      <c r="G1866" s="63" t="s">
        <v>6403</v>
      </c>
      <c r="H1866" s="63"/>
      <c r="I1866" s="63" t="s">
        <v>13712</v>
      </c>
      <c r="J1866" s="63"/>
      <c r="K1866" s="63" t="s">
        <v>5684</v>
      </c>
      <c r="L1866" s="63" t="s">
        <v>110</v>
      </c>
      <c r="M1866" s="63" t="s">
        <v>4281</v>
      </c>
      <c r="N1866" s="63" t="s">
        <v>4278</v>
      </c>
      <c r="O1866" s="63"/>
    </row>
    <row r="1867" spans="1:15">
      <c r="A1867" s="99">
        <v>10181168</v>
      </c>
      <c r="B1867" s="63" t="s">
        <v>6402</v>
      </c>
      <c r="C1867" s="63" t="s">
        <v>256</v>
      </c>
      <c r="D1867" s="63" t="s">
        <v>2897</v>
      </c>
      <c r="E1867" s="63" t="s">
        <v>2512</v>
      </c>
      <c r="F1867" s="63" t="s">
        <v>13711</v>
      </c>
      <c r="G1867" s="63" t="s">
        <v>6403</v>
      </c>
      <c r="H1867" s="63"/>
      <c r="I1867" s="63" t="s">
        <v>13712</v>
      </c>
      <c r="J1867" s="63"/>
      <c r="K1867" s="63" t="s">
        <v>4284</v>
      </c>
      <c r="L1867" s="63" t="s">
        <v>4299</v>
      </c>
      <c r="M1867" s="63" t="s">
        <v>4281</v>
      </c>
      <c r="N1867" s="63" t="s">
        <v>4278</v>
      </c>
      <c r="O1867" s="63"/>
    </row>
    <row r="1868" spans="1:15">
      <c r="A1868" s="99">
        <v>10181210</v>
      </c>
      <c r="B1868" s="63" t="s">
        <v>7794</v>
      </c>
      <c r="C1868" s="63" t="s">
        <v>107</v>
      </c>
      <c r="D1868" s="63" t="s">
        <v>7794</v>
      </c>
      <c r="E1868" s="63" t="s">
        <v>8381</v>
      </c>
      <c r="F1868" s="63" t="s">
        <v>13148</v>
      </c>
      <c r="G1868" s="63" t="s">
        <v>6021</v>
      </c>
      <c r="H1868" s="63" t="s">
        <v>3800</v>
      </c>
      <c r="I1868" s="63" t="s">
        <v>13149</v>
      </c>
      <c r="J1868" s="63" t="s">
        <v>5396</v>
      </c>
      <c r="K1868" s="63" t="s">
        <v>4689</v>
      </c>
      <c r="L1868" s="63" t="s">
        <v>272</v>
      </c>
      <c r="M1868" s="63" t="s">
        <v>4281</v>
      </c>
      <c r="N1868" s="63" t="s">
        <v>4278</v>
      </c>
      <c r="O1868" s="63"/>
    </row>
    <row r="1869" spans="1:15">
      <c r="A1869" s="99">
        <v>10181226</v>
      </c>
      <c r="B1869" s="63" t="s">
        <v>7208</v>
      </c>
      <c r="C1869" s="63" t="s">
        <v>13949</v>
      </c>
      <c r="D1869" s="63" t="s">
        <v>7208</v>
      </c>
      <c r="E1869" s="63" t="s">
        <v>2516</v>
      </c>
      <c r="F1869" s="63" t="s">
        <v>14388</v>
      </c>
      <c r="G1869" s="63" t="s">
        <v>7209</v>
      </c>
      <c r="H1869" s="63"/>
      <c r="I1869" s="63" t="s">
        <v>14389</v>
      </c>
      <c r="J1869" s="63"/>
      <c r="K1869" s="63" t="s">
        <v>4390</v>
      </c>
      <c r="L1869" s="63" t="s">
        <v>6621</v>
      </c>
      <c r="M1869" s="63" t="s">
        <v>6622</v>
      </c>
      <c r="N1869" s="63" t="s">
        <v>4363</v>
      </c>
      <c r="O1869" s="63"/>
    </row>
    <row r="1870" spans="1:15">
      <c r="A1870" s="99">
        <v>10181406</v>
      </c>
      <c r="B1870" s="63" t="s">
        <v>6623</v>
      </c>
      <c r="C1870" s="63" t="s">
        <v>101</v>
      </c>
      <c r="D1870" s="63" t="s">
        <v>2315</v>
      </c>
      <c r="E1870" s="63" t="s">
        <v>2519</v>
      </c>
      <c r="F1870" s="63" t="s">
        <v>13858</v>
      </c>
      <c r="G1870" s="63" t="s">
        <v>6624</v>
      </c>
      <c r="H1870" s="63"/>
      <c r="I1870" s="63" t="s">
        <v>13859</v>
      </c>
      <c r="J1870" s="63"/>
      <c r="K1870" s="63" t="s">
        <v>4284</v>
      </c>
      <c r="L1870" s="63" t="s">
        <v>3479</v>
      </c>
      <c r="M1870" s="63" t="s">
        <v>5657</v>
      </c>
      <c r="N1870" s="63" t="s">
        <v>4278</v>
      </c>
      <c r="O1870" s="63" t="s">
        <v>6616</v>
      </c>
    </row>
    <row r="1871" spans="1:15">
      <c r="A1871" s="99">
        <v>10181407</v>
      </c>
      <c r="B1871" s="63" t="s">
        <v>6623</v>
      </c>
      <c r="C1871" s="63" t="s">
        <v>101</v>
      </c>
      <c r="D1871" s="63" t="s">
        <v>2315</v>
      </c>
      <c r="E1871" s="63" t="s">
        <v>2521</v>
      </c>
      <c r="F1871" s="63" t="s">
        <v>13858</v>
      </c>
      <c r="G1871" s="63" t="s">
        <v>6624</v>
      </c>
      <c r="H1871" s="63"/>
      <c r="I1871" s="63" t="s">
        <v>13859</v>
      </c>
      <c r="J1871" s="63"/>
      <c r="K1871" s="63" t="s">
        <v>4284</v>
      </c>
      <c r="L1871" s="63" t="s">
        <v>4599</v>
      </c>
      <c r="M1871" s="63" t="s">
        <v>4600</v>
      </c>
      <c r="N1871" s="63" t="s">
        <v>4278</v>
      </c>
      <c r="O1871" s="63" t="s">
        <v>6616</v>
      </c>
    </row>
    <row r="1872" spans="1:15">
      <c r="A1872" s="99">
        <v>10181408</v>
      </c>
      <c r="B1872" s="63" t="s">
        <v>6623</v>
      </c>
      <c r="C1872" s="63" t="s">
        <v>101</v>
      </c>
      <c r="D1872" s="63" t="s">
        <v>2315</v>
      </c>
      <c r="E1872" s="63" t="s">
        <v>2522</v>
      </c>
      <c r="F1872" s="63" t="s">
        <v>13858</v>
      </c>
      <c r="G1872" s="63" t="s">
        <v>6624</v>
      </c>
      <c r="H1872" s="63"/>
      <c r="I1872" s="63" t="s">
        <v>13859</v>
      </c>
      <c r="J1872" s="63"/>
      <c r="K1872" s="63" t="s">
        <v>4284</v>
      </c>
      <c r="L1872" s="63" t="s">
        <v>4581</v>
      </c>
      <c r="M1872" s="63" t="s">
        <v>5657</v>
      </c>
      <c r="N1872" s="63" t="s">
        <v>4278</v>
      </c>
      <c r="O1872" s="63" t="s">
        <v>6616</v>
      </c>
    </row>
    <row r="1873" spans="1:15">
      <c r="A1873" s="99">
        <v>10181409</v>
      </c>
      <c r="B1873" s="63" t="s">
        <v>1648</v>
      </c>
      <c r="C1873" s="63" t="s">
        <v>107</v>
      </c>
      <c r="D1873" s="63" t="s">
        <v>2150</v>
      </c>
      <c r="E1873" s="63" t="s">
        <v>5571</v>
      </c>
      <c r="F1873" s="63" t="s">
        <v>13321</v>
      </c>
      <c r="G1873" s="63" t="s">
        <v>5572</v>
      </c>
      <c r="H1873" s="63"/>
      <c r="I1873" s="63" t="s">
        <v>13322</v>
      </c>
      <c r="J1873" s="63"/>
      <c r="K1873" s="63" t="s">
        <v>4284</v>
      </c>
      <c r="L1873" s="63" t="s">
        <v>4299</v>
      </c>
      <c r="M1873" s="63" t="s">
        <v>4281</v>
      </c>
      <c r="N1873" s="63" t="s">
        <v>4278</v>
      </c>
      <c r="O1873" s="63"/>
    </row>
    <row r="1874" spans="1:15">
      <c r="A1874" s="99">
        <v>10181410</v>
      </c>
      <c r="B1874" s="63" t="s">
        <v>5573</v>
      </c>
      <c r="C1874" s="63" t="s">
        <v>107</v>
      </c>
      <c r="D1874" s="63" t="s">
        <v>2150</v>
      </c>
      <c r="E1874" s="63" t="s">
        <v>5574</v>
      </c>
      <c r="F1874" s="63" t="s">
        <v>13321</v>
      </c>
      <c r="G1874" s="63" t="s">
        <v>5572</v>
      </c>
      <c r="H1874" s="63"/>
      <c r="I1874" s="63" t="s">
        <v>13322</v>
      </c>
      <c r="J1874" s="63" t="s">
        <v>5513</v>
      </c>
      <c r="K1874" s="63" t="s">
        <v>5575</v>
      </c>
      <c r="L1874" s="63" t="s">
        <v>390</v>
      </c>
      <c r="M1874" s="63" t="s">
        <v>4281</v>
      </c>
      <c r="N1874" s="63" t="s">
        <v>4278</v>
      </c>
      <c r="O1874" s="63"/>
    </row>
    <row r="1875" spans="1:15">
      <c r="A1875" s="99">
        <v>10181411</v>
      </c>
      <c r="B1875" s="63" t="s">
        <v>1648</v>
      </c>
      <c r="C1875" s="63" t="s">
        <v>107</v>
      </c>
      <c r="D1875" s="63" t="s">
        <v>2150</v>
      </c>
      <c r="E1875" s="63" t="s">
        <v>5576</v>
      </c>
      <c r="F1875" s="63" t="s">
        <v>13321</v>
      </c>
      <c r="G1875" s="63" t="s">
        <v>5572</v>
      </c>
      <c r="H1875" s="63"/>
      <c r="I1875" s="63" t="s">
        <v>13322</v>
      </c>
      <c r="J1875" s="63" t="s">
        <v>5577</v>
      </c>
      <c r="K1875" s="63" t="s">
        <v>4764</v>
      </c>
      <c r="L1875" s="63" t="s">
        <v>110</v>
      </c>
      <c r="M1875" s="63" t="s">
        <v>4281</v>
      </c>
      <c r="N1875" s="63" t="s">
        <v>4278</v>
      </c>
      <c r="O1875" s="63"/>
    </row>
    <row r="1876" spans="1:15">
      <c r="A1876" s="99">
        <v>10181412</v>
      </c>
      <c r="B1876" s="63" t="s">
        <v>5573</v>
      </c>
      <c r="C1876" s="63" t="s">
        <v>107</v>
      </c>
      <c r="D1876" s="63" t="s">
        <v>2150</v>
      </c>
      <c r="E1876" s="63" t="s">
        <v>5578</v>
      </c>
      <c r="F1876" s="63" t="s">
        <v>13321</v>
      </c>
      <c r="G1876" s="63" t="s">
        <v>5572</v>
      </c>
      <c r="H1876" s="63"/>
      <c r="I1876" s="63" t="s">
        <v>13322</v>
      </c>
      <c r="J1876" s="63" t="s">
        <v>5513</v>
      </c>
      <c r="K1876" s="63" t="s">
        <v>5414</v>
      </c>
      <c r="L1876" s="63" t="s">
        <v>390</v>
      </c>
      <c r="M1876" s="63" t="s">
        <v>4281</v>
      </c>
      <c r="N1876" s="63" t="s">
        <v>4278</v>
      </c>
      <c r="O1876" s="63"/>
    </row>
    <row r="1877" spans="1:15">
      <c r="A1877" s="99">
        <v>10181413</v>
      </c>
      <c r="B1877" s="63" t="s">
        <v>5573</v>
      </c>
      <c r="C1877" s="63" t="s">
        <v>107</v>
      </c>
      <c r="D1877" s="63" t="s">
        <v>2150</v>
      </c>
      <c r="E1877" s="63" t="s">
        <v>2527</v>
      </c>
      <c r="F1877" s="63" t="s">
        <v>13321</v>
      </c>
      <c r="G1877" s="63" t="s">
        <v>5572</v>
      </c>
      <c r="H1877" s="63"/>
      <c r="I1877" s="63" t="s">
        <v>13322</v>
      </c>
      <c r="J1877" s="63" t="s">
        <v>5513</v>
      </c>
      <c r="K1877" s="63" t="s">
        <v>5683</v>
      </c>
      <c r="L1877" s="63" t="s">
        <v>8358</v>
      </c>
      <c r="M1877" s="63" t="s">
        <v>4281</v>
      </c>
      <c r="N1877" s="63" t="s">
        <v>4278</v>
      </c>
      <c r="O1877" s="63"/>
    </row>
    <row r="1878" spans="1:15">
      <c r="A1878" s="99">
        <v>10181414</v>
      </c>
      <c r="B1878" s="63" t="s">
        <v>5573</v>
      </c>
      <c r="C1878" s="63" t="s">
        <v>107</v>
      </c>
      <c r="D1878" s="63" t="s">
        <v>2150</v>
      </c>
      <c r="E1878" s="63" t="s">
        <v>5579</v>
      </c>
      <c r="F1878" s="63" t="s">
        <v>13321</v>
      </c>
      <c r="G1878" s="63" t="s">
        <v>5572</v>
      </c>
      <c r="H1878" s="63"/>
      <c r="I1878" s="63" t="s">
        <v>13322</v>
      </c>
      <c r="J1878" s="63" t="s">
        <v>5513</v>
      </c>
      <c r="K1878" s="63" t="s">
        <v>5414</v>
      </c>
      <c r="L1878" s="63" t="s">
        <v>5544</v>
      </c>
      <c r="M1878" s="63" t="s">
        <v>4281</v>
      </c>
      <c r="N1878" s="63" t="s">
        <v>4278</v>
      </c>
      <c r="O1878" s="63"/>
    </row>
    <row r="1879" spans="1:15">
      <c r="A1879" s="99">
        <v>10181415</v>
      </c>
      <c r="B1879" s="63" t="s">
        <v>5580</v>
      </c>
      <c r="C1879" s="63" t="s">
        <v>107</v>
      </c>
      <c r="D1879" s="63" t="s">
        <v>144</v>
      </c>
      <c r="E1879" s="63" t="s">
        <v>2529</v>
      </c>
      <c r="F1879" s="63" t="s">
        <v>13321</v>
      </c>
      <c r="G1879" s="63" t="s">
        <v>5581</v>
      </c>
      <c r="H1879" s="63"/>
      <c r="I1879" s="63" t="s">
        <v>13323</v>
      </c>
      <c r="J1879" s="63"/>
      <c r="K1879" s="63" t="s">
        <v>4284</v>
      </c>
      <c r="L1879" s="63" t="s">
        <v>4299</v>
      </c>
      <c r="M1879" s="63" t="s">
        <v>4281</v>
      </c>
      <c r="N1879" s="63" t="s">
        <v>4278</v>
      </c>
      <c r="O1879" s="63"/>
    </row>
    <row r="1880" spans="1:15">
      <c r="A1880" s="99">
        <v>10181569</v>
      </c>
      <c r="B1880" s="63" t="s">
        <v>5580</v>
      </c>
      <c r="C1880" s="63" t="s">
        <v>107</v>
      </c>
      <c r="D1880" s="63" t="s">
        <v>144</v>
      </c>
      <c r="E1880" s="63" t="s">
        <v>2530</v>
      </c>
      <c r="F1880" s="63" t="s">
        <v>13321</v>
      </c>
      <c r="G1880" s="63" t="s">
        <v>5581</v>
      </c>
      <c r="H1880" s="63"/>
      <c r="I1880" s="63" t="s">
        <v>13323</v>
      </c>
      <c r="J1880" s="63"/>
      <c r="K1880" s="63" t="s">
        <v>4284</v>
      </c>
      <c r="L1880" s="63" t="s">
        <v>4299</v>
      </c>
      <c r="M1880" s="63" t="s">
        <v>4281</v>
      </c>
      <c r="N1880" s="63" t="s">
        <v>4278</v>
      </c>
      <c r="O1880" s="63"/>
    </row>
    <row r="1881" spans="1:15">
      <c r="A1881" s="99">
        <v>10181570</v>
      </c>
      <c r="B1881" s="63" t="s">
        <v>5582</v>
      </c>
      <c r="C1881" s="63" t="s">
        <v>107</v>
      </c>
      <c r="D1881" s="63" t="s">
        <v>1983</v>
      </c>
      <c r="E1881" s="63" t="s">
        <v>2531</v>
      </c>
      <c r="F1881" s="63" t="s">
        <v>13321</v>
      </c>
      <c r="G1881" s="63" t="s">
        <v>5583</v>
      </c>
      <c r="H1881" s="63"/>
      <c r="I1881" s="63" t="s">
        <v>13323</v>
      </c>
      <c r="J1881" s="63"/>
      <c r="K1881" s="63" t="s">
        <v>5465</v>
      </c>
      <c r="L1881" s="63" t="s">
        <v>110</v>
      </c>
      <c r="M1881" s="63" t="s">
        <v>4281</v>
      </c>
      <c r="N1881" s="63" t="s">
        <v>4278</v>
      </c>
      <c r="O1881" s="63"/>
    </row>
    <row r="1882" spans="1:15">
      <c r="A1882" s="99">
        <v>10181571</v>
      </c>
      <c r="B1882" s="63" t="s">
        <v>5582</v>
      </c>
      <c r="C1882" s="63" t="s">
        <v>107</v>
      </c>
      <c r="D1882" s="63" t="s">
        <v>1983</v>
      </c>
      <c r="E1882" s="63" t="s">
        <v>2532</v>
      </c>
      <c r="F1882" s="63" t="s">
        <v>13321</v>
      </c>
      <c r="G1882" s="63" t="s">
        <v>5583</v>
      </c>
      <c r="H1882" s="63"/>
      <c r="I1882" s="63" t="s">
        <v>13323</v>
      </c>
      <c r="J1882" s="63"/>
      <c r="K1882" s="63" t="s">
        <v>4284</v>
      </c>
      <c r="L1882" s="63" t="s">
        <v>109</v>
      </c>
      <c r="M1882" s="63" t="s">
        <v>4281</v>
      </c>
      <c r="N1882" s="63" t="s">
        <v>4278</v>
      </c>
      <c r="O1882" s="63"/>
    </row>
    <row r="1883" spans="1:15">
      <c r="A1883" s="99">
        <v>10181572</v>
      </c>
      <c r="B1883" s="63" t="s">
        <v>5582</v>
      </c>
      <c r="C1883" s="63" t="s">
        <v>107</v>
      </c>
      <c r="D1883" s="63" t="s">
        <v>1983</v>
      </c>
      <c r="E1883" s="63" t="s">
        <v>424</v>
      </c>
      <c r="F1883" s="63" t="s">
        <v>13321</v>
      </c>
      <c r="G1883" s="63" t="s">
        <v>5583</v>
      </c>
      <c r="H1883" s="63"/>
      <c r="I1883" s="63" t="s">
        <v>13323</v>
      </c>
      <c r="J1883" s="63"/>
      <c r="K1883" s="63" t="s">
        <v>5469</v>
      </c>
      <c r="L1883" s="63" t="s">
        <v>110</v>
      </c>
      <c r="M1883" s="63" t="s">
        <v>4281</v>
      </c>
      <c r="N1883" s="63" t="s">
        <v>4278</v>
      </c>
      <c r="O1883" s="63"/>
    </row>
    <row r="1884" spans="1:15">
      <c r="A1884" s="99">
        <v>10181573</v>
      </c>
      <c r="B1884" s="63" t="s">
        <v>5582</v>
      </c>
      <c r="C1884" s="63" t="s">
        <v>107</v>
      </c>
      <c r="D1884" s="63" t="s">
        <v>1983</v>
      </c>
      <c r="E1884" s="63" t="s">
        <v>2533</v>
      </c>
      <c r="F1884" s="63" t="s">
        <v>13321</v>
      </c>
      <c r="G1884" s="63" t="s">
        <v>5583</v>
      </c>
      <c r="H1884" s="63"/>
      <c r="I1884" s="63" t="s">
        <v>13323</v>
      </c>
      <c r="J1884" s="63"/>
      <c r="K1884" s="63" t="s">
        <v>4284</v>
      </c>
      <c r="L1884" s="63" t="s">
        <v>109</v>
      </c>
      <c r="M1884" s="63" t="s">
        <v>4281</v>
      </c>
      <c r="N1884" s="63" t="s">
        <v>4278</v>
      </c>
      <c r="O1884" s="63"/>
    </row>
    <row r="1885" spans="1:15">
      <c r="A1885" s="99">
        <v>10181574</v>
      </c>
      <c r="B1885" s="63" t="s">
        <v>5582</v>
      </c>
      <c r="C1885" s="63" t="s">
        <v>107</v>
      </c>
      <c r="D1885" s="63" t="s">
        <v>1983</v>
      </c>
      <c r="E1885" s="63" t="s">
        <v>2534</v>
      </c>
      <c r="F1885" s="63" t="s">
        <v>13321</v>
      </c>
      <c r="G1885" s="63" t="s">
        <v>5583</v>
      </c>
      <c r="H1885" s="63"/>
      <c r="I1885" s="63" t="s">
        <v>13323</v>
      </c>
      <c r="J1885" s="63"/>
      <c r="K1885" s="63" t="s">
        <v>4709</v>
      </c>
      <c r="L1885" s="63" t="s">
        <v>110</v>
      </c>
      <c r="M1885" s="63" t="s">
        <v>4281</v>
      </c>
      <c r="N1885" s="63" t="s">
        <v>4278</v>
      </c>
      <c r="O1885" s="63"/>
    </row>
    <row r="1886" spans="1:15">
      <c r="A1886" s="99">
        <v>10181575</v>
      </c>
      <c r="B1886" s="63" t="s">
        <v>5582</v>
      </c>
      <c r="C1886" s="63" t="s">
        <v>107</v>
      </c>
      <c r="D1886" s="63" t="s">
        <v>1983</v>
      </c>
      <c r="E1886" s="63" t="s">
        <v>2535</v>
      </c>
      <c r="F1886" s="63" t="s">
        <v>13321</v>
      </c>
      <c r="G1886" s="63" t="s">
        <v>5583</v>
      </c>
      <c r="H1886" s="63"/>
      <c r="I1886" s="63" t="s">
        <v>13323</v>
      </c>
      <c r="J1886" s="63"/>
      <c r="K1886" s="63" t="s">
        <v>5465</v>
      </c>
      <c r="L1886" s="63" t="s">
        <v>110</v>
      </c>
      <c r="M1886" s="63" t="s">
        <v>4281</v>
      </c>
      <c r="N1886" s="63" t="s">
        <v>4278</v>
      </c>
      <c r="O1886" s="63"/>
    </row>
    <row r="1887" spans="1:15">
      <c r="A1887" s="99">
        <v>10181577</v>
      </c>
      <c r="B1887" s="63" t="s">
        <v>2536</v>
      </c>
      <c r="C1887" s="63" t="s">
        <v>107</v>
      </c>
      <c r="D1887" s="63" t="s">
        <v>2539</v>
      </c>
      <c r="E1887" s="63" t="s">
        <v>2537</v>
      </c>
      <c r="F1887" s="63" t="s">
        <v>13321</v>
      </c>
      <c r="G1887" s="63" t="s">
        <v>6022</v>
      </c>
      <c r="H1887" s="63" t="s">
        <v>3800</v>
      </c>
      <c r="I1887" s="63" t="s">
        <v>13323</v>
      </c>
      <c r="J1887" s="63"/>
      <c r="K1887" s="63" t="s">
        <v>5483</v>
      </c>
      <c r="L1887" s="63" t="s">
        <v>110</v>
      </c>
      <c r="M1887" s="63" t="s">
        <v>4281</v>
      </c>
      <c r="N1887" s="63" t="s">
        <v>4278</v>
      </c>
      <c r="O1887" s="63"/>
    </row>
    <row r="1888" spans="1:15">
      <c r="A1888" s="99">
        <v>10181578</v>
      </c>
      <c r="B1888" s="63" t="s">
        <v>2536</v>
      </c>
      <c r="C1888" s="63" t="s">
        <v>107</v>
      </c>
      <c r="D1888" s="63" t="s">
        <v>2539</v>
      </c>
      <c r="E1888" s="63" t="s">
        <v>2538</v>
      </c>
      <c r="F1888" s="63" t="s">
        <v>13321</v>
      </c>
      <c r="G1888" s="63" t="s">
        <v>6022</v>
      </c>
      <c r="H1888" s="63" t="s">
        <v>3800</v>
      </c>
      <c r="I1888" s="63" t="s">
        <v>13323</v>
      </c>
      <c r="J1888" s="63"/>
      <c r="K1888" s="63" t="s">
        <v>4284</v>
      </c>
      <c r="L1888" s="63" t="s">
        <v>4299</v>
      </c>
      <c r="M1888" s="63" t="s">
        <v>4281</v>
      </c>
      <c r="N1888" s="63" t="s">
        <v>4278</v>
      </c>
      <c r="O1888" s="63"/>
    </row>
    <row r="1889" spans="1:15">
      <c r="A1889" s="99">
        <v>10181579</v>
      </c>
      <c r="B1889" s="63" t="s">
        <v>2536</v>
      </c>
      <c r="C1889" s="63" t="s">
        <v>107</v>
      </c>
      <c r="D1889" s="63" t="s">
        <v>2539</v>
      </c>
      <c r="E1889" s="63" t="s">
        <v>2540</v>
      </c>
      <c r="F1889" s="63" t="s">
        <v>13321</v>
      </c>
      <c r="G1889" s="63" t="s">
        <v>6022</v>
      </c>
      <c r="H1889" s="63" t="s">
        <v>3800</v>
      </c>
      <c r="I1889" s="63" t="s">
        <v>13323</v>
      </c>
      <c r="J1889" s="63"/>
      <c r="K1889" s="63" t="s">
        <v>13318</v>
      </c>
      <c r="L1889" s="63" t="s">
        <v>110</v>
      </c>
      <c r="M1889" s="63" t="s">
        <v>4281</v>
      </c>
      <c r="N1889" s="63" t="s">
        <v>4278</v>
      </c>
      <c r="O1889" s="63"/>
    </row>
    <row r="1890" spans="1:15">
      <c r="A1890" s="99">
        <v>10181580</v>
      </c>
      <c r="B1890" s="63" t="s">
        <v>2536</v>
      </c>
      <c r="C1890" s="63" t="s">
        <v>107</v>
      </c>
      <c r="D1890" s="63" t="s">
        <v>2539</v>
      </c>
      <c r="E1890" s="63" t="s">
        <v>2541</v>
      </c>
      <c r="F1890" s="63" t="s">
        <v>13321</v>
      </c>
      <c r="G1890" s="63" t="s">
        <v>6022</v>
      </c>
      <c r="H1890" s="63" t="s">
        <v>3800</v>
      </c>
      <c r="I1890" s="63" t="s">
        <v>13323</v>
      </c>
      <c r="J1890" s="63"/>
      <c r="K1890" s="63" t="s">
        <v>4284</v>
      </c>
      <c r="L1890" s="63" t="s">
        <v>4299</v>
      </c>
      <c r="M1890" s="63" t="s">
        <v>4281</v>
      </c>
      <c r="N1890" s="63" t="s">
        <v>4278</v>
      </c>
      <c r="O1890" s="63"/>
    </row>
    <row r="1891" spans="1:15">
      <c r="A1891" s="99">
        <v>10181581</v>
      </c>
      <c r="B1891" s="63" t="s">
        <v>2536</v>
      </c>
      <c r="C1891" s="63" t="s">
        <v>107</v>
      </c>
      <c r="D1891" s="63" t="s">
        <v>2539</v>
      </c>
      <c r="E1891" s="63" t="s">
        <v>2542</v>
      </c>
      <c r="F1891" s="63" t="s">
        <v>13321</v>
      </c>
      <c r="G1891" s="63" t="s">
        <v>6022</v>
      </c>
      <c r="H1891" s="63" t="s">
        <v>3800</v>
      </c>
      <c r="I1891" s="63" t="s">
        <v>13323</v>
      </c>
      <c r="J1891" s="63"/>
      <c r="K1891" s="63" t="s">
        <v>4725</v>
      </c>
      <c r="L1891" s="63" t="s">
        <v>5901</v>
      </c>
      <c r="M1891" s="63" t="s">
        <v>4281</v>
      </c>
      <c r="N1891" s="63" t="s">
        <v>4278</v>
      </c>
      <c r="O1891" s="63"/>
    </row>
    <row r="1892" spans="1:15">
      <c r="A1892" s="99">
        <v>10181582</v>
      </c>
      <c r="B1892" s="63" t="s">
        <v>2536</v>
      </c>
      <c r="C1892" s="63" t="s">
        <v>107</v>
      </c>
      <c r="D1892" s="63" t="s">
        <v>2539</v>
      </c>
      <c r="E1892" s="63" t="s">
        <v>2543</v>
      </c>
      <c r="F1892" s="63" t="s">
        <v>13321</v>
      </c>
      <c r="G1892" s="63" t="s">
        <v>6022</v>
      </c>
      <c r="H1892" s="63" t="s">
        <v>3800</v>
      </c>
      <c r="I1892" s="63" t="s">
        <v>13323</v>
      </c>
      <c r="J1892" s="63"/>
      <c r="K1892" s="63" t="s">
        <v>4284</v>
      </c>
      <c r="L1892" s="63" t="s">
        <v>4299</v>
      </c>
      <c r="M1892" s="63" t="s">
        <v>4281</v>
      </c>
      <c r="N1892" s="63" t="s">
        <v>4278</v>
      </c>
      <c r="O1892" s="63"/>
    </row>
    <row r="1893" spans="1:15">
      <c r="A1893" s="99">
        <v>10181583</v>
      </c>
      <c r="B1893" s="63" t="s">
        <v>2536</v>
      </c>
      <c r="C1893" s="63" t="s">
        <v>107</v>
      </c>
      <c r="D1893" s="63" t="s">
        <v>2539</v>
      </c>
      <c r="E1893" s="63" t="s">
        <v>2544</v>
      </c>
      <c r="F1893" s="63" t="s">
        <v>13321</v>
      </c>
      <c r="G1893" s="63" t="s">
        <v>6022</v>
      </c>
      <c r="H1893" s="63" t="s">
        <v>3800</v>
      </c>
      <c r="I1893" s="63" t="s">
        <v>13323</v>
      </c>
      <c r="J1893" s="63"/>
      <c r="K1893" s="63" t="s">
        <v>4284</v>
      </c>
      <c r="L1893" s="63" t="s">
        <v>5450</v>
      </c>
      <c r="M1893" s="63" t="s">
        <v>4281</v>
      </c>
      <c r="N1893" s="63" t="s">
        <v>4278</v>
      </c>
      <c r="O1893" s="63"/>
    </row>
    <row r="1894" spans="1:15">
      <c r="A1894" s="99">
        <v>10181584</v>
      </c>
      <c r="B1894" s="63" t="s">
        <v>2536</v>
      </c>
      <c r="C1894" s="63" t="s">
        <v>107</v>
      </c>
      <c r="D1894" s="63" t="s">
        <v>2539</v>
      </c>
      <c r="E1894" s="63" t="s">
        <v>2545</v>
      </c>
      <c r="F1894" s="63" t="s">
        <v>13321</v>
      </c>
      <c r="G1894" s="63" t="s">
        <v>6022</v>
      </c>
      <c r="H1894" s="63" t="s">
        <v>3800</v>
      </c>
      <c r="I1894" s="63" t="s">
        <v>13323</v>
      </c>
      <c r="J1894" s="63"/>
      <c r="K1894" s="63" t="s">
        <v>4948</v>
      </c>
      <c r="L1894" s="63" t="s">
        <v>110</v>
      </c>
      <c r="M1894" s="63" t="s">
        <v>4281</v>
      </c>
      <c r="N1894" s="63" t="s">
        <v>4278</v>
      </c>
      <c r="O1894" s="63"/>
    </row>
    <row r="1895" spans="1:15">
      <c r="A1895" s="99">
        <v>10181585</v>
      </c>
      <c r="B1895" s="63" t="s">
        <v>2536</v>
      </c>
      <c r="C1895" s="63" t="s">
        <v>107</v>
      </c>
      <c r="D1895" s="63" t="s">
        <v>2539</v>
      </c>
      <c r="E1895" s="63" t="s">
        <v>2546</v>
      </c>
      <c r="F1895" s="63" t="s">
        <v>13321</v>
      </c>
      <c r="G1895" s="63" t="s">
        <v>6022</v>
      </c>
      <c r="H1895" s="63" t="s">
        <v>3800</v>
      </c>
      <c r="I1895" s="63" t="s">
        <v>13323</v>
      </c>
      <c r="J1895" s="63"/>
      <c r="K1895" s="63" t="s">
        <v>4284</v>
      </c>
      <c r="L1895" s="63" t="s">
        <v>4299</v>
      </c>
      <c r="M1895" s="63" t="s">
        <v>4281</v>
      </c>
      <c r="N1895" s="63" t="s">
        <v>4278</v>
      </c>
      <c r="O1895" s="63"/>
    </row>
    <row r="1896" spans="1:15">
      <c r="A1896" s="99">
        <v>10181586</v>
      </c>
      <c r="B1896" s="63" t="s">
        <v>2536</v>
      </c>
      <c r="C1896" s="63" t="s">
        <v>107</v>
      </c>
      <c r="D1896" s="63" t="s">
        <v>2539</v>
      </c>
      <c r="E1896" s="63" t="s">
        <v>2547</v>
      </c>
      <c r="F1896" s="63" t="s">
        <v>13321</v>
      </c>
      <c r="G1896" s="63" t="s">
        <v>6022</v>
      </c>
      <c r="H1896" s="63" t="s">
        <v>3800</v>
      </c>
      <c r="I1896" s="63" t="s">
        <v>13323</v>
      </c>
      <c r="J1896" s="63"/>
      <c r="K1896" s="63" t="s">
        <v>4284</v>
      </c>
      <c r="L1896" s="63" t="s">
        <v>4299</v>
      </c>
      <c r="M1896" s="63" t="s">
        <v>4281</v>
      </c>
      <c r="N1896" s="63" t="s">
        <v>4278</v>
      </c>
      <c r="O1896" s="63"/>
    </row>
    <row r="1897" spans="1:15">
      <c r="A1897" s="99">
        <v>10181587</v>
      </c>
      <c r="B1897" s="63" t="s">
        <v>5584</v>
      </c>
      <c r="C1897" s="63" t="s">
        <v>107</v>
      </c>
      <c r="D1897" s="63" t="s">
        <v>144</v>
      </c>
      <c r="E1897" s="63" t="s">
        <v>2549</v>
      </c>
      <c r="F1897" s="63" t="s">
        <v>13148</v>
      </c>
      <c r="G1897" s="63" t="s">
        <v>5585</v>
      </c>
      <c r="H1897" s="63"/>
      <c r="I1897" s="63" t="s">
        <v>13149</v>
      </c>
      <c r="J1897" s="63"/>
      <c r="K1897" s="63" t="s">
        <v>5586</v>
      </c>
      <c r="L1897" s="63" t="s">
        <v>110</v>
      </c>
      <c r="M1897" s="63" t="s">
        <v>4281</v>
      </c>
      <c r="N1897" s="63" t="s">
        <v>4278</v>
      </c>
      <c r="O1897" s="63"/>
    </row>
    <row r="1898" spans="1:15">
      <c r="A1898" s="99">
        <v>10181588</v>
      </c>
      <c r="B1898" s="63" t="s">
        <v>5584</v>
      </c>
      <c r="C1898" s="63" t="s">
        <v>107</v>
      </c>
      <c r="D1898" s="63" t="s">
        <v>144</v>
      </c>
      <c r="E1898" s="63" t="s">
        <v>12430</v>
      </c>
      <c r="F1898" s="63" t="s">
        <v>13148</v>
      </c>
      <c r="G1898" s="63" t="s">
        <v>5585</v>
      </c>
      <c r="H1898" s="63"/>
      <c r="I1898" s="63" t="s">
        <v>13149</v>
      </c>
      <c r="J1898" s="63" t="s">
        <v>12825</v>
      </c>
      <c r="K1898" s="63" t="s">
        <v>5586</v>
      </c>
      <c r="L1898" s="63" t="s">
        <v>110</v>
      </c>
      <c r="M1898" s="63" t="s">
        <v>4281</v>
      </c>
      <c r="N1898" s="63" t="s">
        <v>4278</v>
      </c>
      <c r="O1898" s="63"/>
    </row>
    <row r="1899" spans="1:15">
      <c r="A1899" s="99">
        <v>10181589</v>
      </c>
      <c r="B1899" s="63" t="s">
        <v>5587</v>
      </c>
      <c r="C1899" s="63" t="s">
        <v>107</v>
      </c>
      <c r="D1899" s="63" t="s">
        <v>144</v>
      </c>
      <c r="E1899" s="63" t="s">
        <v>2552</v>
      </c>
      <c r="F1899" s="63" t="s">
        <v>13148</v>
      </c>
      <c r="G1899" s="63" t="s">
        <v>5588</v>
      </c>
      <c r="H1899" s="63" t="s">
        <v>3800</v>
      </c>
      <c r="I1899" s="63" t="s">
        <v>13149</v>
      </c>
      <c r="J1899" s="63" t="s">
        <v>4635</v>
      </c>
      <c r="K1899" s="63" t="s">
        <v>4284</v>
      </c>
      <c r="L1899" s="63" t="s">
        <v>272</v>
      </c>
      <c r="M1899" s="63" t="s">
        <v>4281</v>
      </c>
      <c r="N1899" s="63" t="s">
        <v>4278</v>
      </c>
      <c r="O1899" s="63"/>
    </row>
    <row r="1900" spans="1:15">
      <c r="A1900" s="99">
        <v>10181590</v>
      </c>
      <c r="B1900" s="63" t="s">
        <v>5587</v>
      </c>
      <c r="C1900" s="63" t="s">
        <v>107</v>
      </c>
      <c r="D1900" s="63" t="s">
        <v>144</v>
      </c>
      <c r="E1900" s="63" t="s">
        <v>2553</v>
      </c>
      <c r="F1900" s="63" t="s">
        <v>13148</v>
      </c>
      <c r="G1900" s="63" t="s">
        <v>5588</v>
      </c>
      <c r="H1900" s="63" t="s">
        <v>3800</v>
      </c>
      <c r="I1900" s="63" t="s">
        <v>13149</v>
      </c>
      <c r="J1900" s="63" t="s">
        <v>4635</v>
      </c>
      <c r="K1900" s="63" t="s">
        <v>4284</v>
      </c>
      <c r="L1900" s="63" t="s">
        <v>272</v>
      </c>
      <c r="M1900" s="63" t="s">
        <v>4281</v>
      </c>
      <c r="N1900" s="63" t="s">
        <v>4278</v>
      </c>
      <c r="O1900" s="63"/>
    </row>
    <row r="1901" spans="1:15">
      <c r="A1901" s="99">
        <v>10181591</v>
      </c>
      <c r="B1901" s="63" t="s">
        <v>5589</v>
      </c>
      <c r="C1901" s="63" t="s">
        <v>107</v>
      </c>
      <c r="D1901" s="63" t="s">
        <v>144</v>
      </c>
      <c r="E1901" s="63" t="s">
        <v>12431</v>
      </c>
      <c r="F1901" s="63" t="s">
        <v>13148</v>
      </c>
      <c r="G1901" s="63" t="s">
        <v>5590</v>
      </c>
      <c r="H1901" s="63" t="s">
        <v>3800</v>
      </c>
      <c r="I1901" s="63" t="s">
        <v>13149</v>
      </c>
      <c r="J1901" s="63" t="s">
        <v>12960</v>
      </c>
      <c r="K1901" s="63" t="s">
        <v>5586</v>
      </c>
      <c r="L1901" s="63" t="s">
        <v>110</v>
      </c>
      <c r="M1901" s="63" t="s">
        <v>4281</v>
      </c>
      <c r="N1901" s="63" t="s">
        <v>4278</v>
      </c>
      <c r="O1901" s="63"/>
    </row>
    <row r="1902" spans="1:15">
      <c r="A1902" s="99">
        <v>10181592</v>
      </c>
      <c r="B1902" s="63" t="s">
        <v>5589</v>
      </c>
      <c r="C1902" s="63" t="s">
        <v>107</v>
      </c>
      <c r="D1902" s="63" t="s">
        <v>144</v>
      </c>
      <c r="E1902" s="63"/>
      <c r="F1902" s="63" t="s">
        <v>13148</v>
      </c>
      <c r="G1902" s="63" t="s">
        <v>5590</v>
      </c>
      <c r="H1902" s="63" t="s">
        <v>3800</v>
      </c>
      <c r="I1902" s="63" t="s">
        <v>13149</v>
      </c>
      <c r="J1902" s="63"/>
      <c r="K1902" s="63" t="s">
        <v>4284</v>
      </c>
      <c r="L1902" s="63" t="s">
        <v>4285</v>
      </c>
      <c r="M1902" s="63" t="s">
        <v>4281</v>
      </c>
      <c r="N1902" s="63" t="s">
        <v>4278</v>
      </c>
      <c r="O1902" s="63"/>
    </row>
    <row r="1903" spans="1:15">
      <c r="A1903" s="99">
        <v>10181593</v>
      </c>
      <c r="B1903" s="63" t="s">
        <v>5591</v>
      </c>
      <c r="C1903" s="63" t="s">
        <v>107</v>
      </c>
      <c r="D1903" s="63" t="s">
        <v>144</v>
      </c>
      <c r="E1903" s="63" t="s">
        <v>2555</v>
      </c>
      <c r="F1903" s="63" t="s">
        <v>13148</v>
      </c>
      <c r="G1903" s="63" t="s">
        <v>5592</v>
      </c>
      <c r="H1903" s="63" t="s">
        <v>3800</v>
      </c>
      <c r="I1903" s="63" t="s">
        <v>13149</v>
      </c>
      <c r="J1903" s="63" t="s">
        <v>4635</v>
      </c>
      <c r="K1903" s="63" t="s">
        <v>4284</v>
      </c>
      <c r="L1903" s="63" t="s">
        <v>272</v>
      </c>
      <c r="M1903" s="63" t="s">
        <v>4281</v>
      </c>
      <c r="N1903" s="63" t="s">
        <v>4278</v>
      </c>
      <c r="O1903" s="63"/>
    </row>
    <row r="1904" spans="1:15">
      <c r="A1904" s="99">
        <v>10181594</v>
      </c>
      <c r="B1904" s="63" t="s">
        <v>5591</v>
      </c>
      <c r="C1904" s="63" t="s">
        <v>107</v>
      </c>
      <c r="D1904" s="63" t="s">
        <v>144</v>
      </c>
      <c r="E1904" s="63" t="s">
        <v>2556</v>
      </c>
      <c r="F1904" s="63" t="s">
        <v>13148</v>
      </c>
      <c r="G1904" s="63" t="s">
        <v>5592</v>
      </c>
      <c r="H1904" s="63" t="s">
        <v>3800</v>
      </c>
      <c r="I1904" s="63" t="s">
        <v>13149</v>
      </c>
      <c r="J1904" s="63" t="s">
        <v>4635</v>
      </c>
      <c r="K1904" s="63" t="s">
        <v>4284</v>
      </c>
      <c r="L1904" s="63" t="s">
        <v>272</v>
      </c>
      <c r="M1904" s="63" t="s">
        <v>4281</v>
      </c>
      <c r="N1904" s="63" t="s">
        <v>4278</v>
      </c>
      <c r="O1904" s="63"/>
    </row>
    <row r="1905" spans="1:15">
      <c r="A1905" s="99">
        <v>10181595</v>
      </c>
      <c r="B1905" s="63" t="s">
        <v>5593</v>
      </c>
      <c r="C1905" s="63" t="s">
        <v>107</v>
      </c>
      <c r="D1905" s="63" t="s">
        <v>144</v>
      </c>
      <c r="E1905" s="63" t="s">
        <v>2558</v>
      </c>
      <c r="F1905" s="63" t="s">
        <v>13148</v>
      </c>
      <c r="G1905" s="63" t="s">
        <v>5594</v>
      </c>
      <c r="H1905" s="63" t="s">
        <v>3800</v>
      </c>
      <c r="I1905" s="63" t="s">
        <v>13149</v>
      </c>
      <c r="J1905" s="63" t="s">
        <v>4635</v>
      </c>
      <c r="K1905" s="63" t="s">
        <v>4284</v>
      </c>
      <c r="L1905" s="63" t="s">
        <v>272</v>
      </c>
      <c r="M1905" s="63" t="s">
        <v>4281</v>
      </c>
      <c r="N1905" s="63" t="s">
        <v>4278</v>
      </c>
      <c r="O1905" s="63"/>
    </row>
    <row r="1906" spans="1:15">
      <c r="A1906" s="99">
        <v>10181596</v>
      </c>
      <c r="B1906" s="63" t="s">
        <v>5593</v>
      </c>
      <c r="C1906" s="63" t="s">
        <v>107</v>
      </c>
      <c r="D1906" s="63" t="s">
        <v>144</v>
      </c>
      <c r="E1906" s="63" t="s">
        <v>2559</v>
      </c>
      <c r="F1906" s="63" t="s">
        <v>13148</v>
      </c>
      <c r="G1906" s="63" t="s">
        <v>5594</v>
      </c>
      <c r="H1906" s="63" t="s">
        <v>3800</v>
      </c>
      <c r="I1906" s="63" t="s">
        <v>13149</v>
      </c>
      <c r="J1906" s="63" t="s">
        <v>4635</v>
      </c>
      <c r="K1906" s="63" t="s">
        <v>5586</v>
      </c>
      <c r="L1906" s="63" t="s">
        <v>110</v>
      </c>
      <c r="M1906" s="63" t="s">
        <v>4281</v>
      </c>
      <c r="N1906" s="63" t="s">
        <v>4278</v>
      </c>
      <c r="O1906" s="63"/>
    </row>
    <row r="1907" spans="1:15">
      <c r="A1907" s="99">
        <v>10181597</v>
      </c>
      <c r="B1907" s="63" t="s">
        <v>6404</v>
      </c>
      <c r="C1907" s="63" t="s">
        <v>107</v>
      </c>
      <c r="D1907" s="63" t="s">
        <v>144</v>
      </c>
      <c r="E1907" s="63" t="s">
        <v>2561</v>
      </c>
      <c r="F1907" s="63" t="s">
        <v>13148</v>
      </c>
      <c r="G1907" s="63" t="s">
        <v>6405</v>
      </c>
      <c r="H1907" s="63" t="s">
        <v>3800</v>
      </c>
      <c r="I1907" s="63" t="s">
        <v>13149</v>
      </c>
      <c r="J1907" s="63" t="s">
        <v>4635</v>
      </c>
      <c r="K1907" s="63" t="s">
        <v>4284</v>
      </c>
      <c r="L1907" s="63" t="s">
        <v>272</v>
      </c>
      <c r="M1907" s="63" t="s">
        <v>4281</v>
      </c>
      <c r="N1907" s="63" t="s">
        <v>4278</v>
      </c>
      <c r="O1907" s="63"/>
    </row>
    <row r="1908" spans="1:15">
      <c r="A1908" s="99">
        <v>10181598</v>
      </c>
      <c r="B1908" s="63" t="s">
        <v>6404</v>
      </c>
      <c r="C1908" s="63" t="s">
        <v>107</v>
      </c>
      <c r="D1908" s="63" t="s">
        <v>144</v>
      </c>
      <c r="E1908" s="63" t="s">
        <v>2562</v>
      </c>
      <c r="F1908" s="63" t="s">
        <v>13148</v>
      </c>
      <c r="G1908" s="63" t="s">
        <v>6405</v>
      </c>
      <c r="H1908" s="63" t="s">
        <v>3800</v>
      </c>
      <c r="I1908" s="63" t="s">
        <v>13149</v>
      </c>
      <c r="J1908" s="63" t="s">
        <v>4635</v>
      </c>
      <c r="K1908" s="63" t="s">
        <v>4284</v>
      </c>
      <c r="L1908" s="63" t="s">
        <v>272</v>
      </c>
      <c r="M1908" s="63" t="s">
        <v>4281</v>
      </c>
      <c r="N1908" s="63" t="s">
        <v>4278</v>
      </c>
      <c r="O1908" s="63"/>
    </row>
    <row r="1909" spans="1:15">
      <c r="A1909" s="99">
        <v>10181599</v>
      </c>
      <c r="B1909" s="63" t="s">
        <v>6404</v>
      </c>
      <c r="C1909" s="63" t="s">
        <v>107</v>
      </c>
      <c r="D1909" s="63" t="s">
        <v>144</v>
      </c>
      <c r="E1909" s="63" t="s">
        <v>2563</v>
      </c>
      <c r="F1909" s="63" t="s">
        <v>13148</v>
      </c>
      <c r="G1909" s="63" t="s">
        <v>6405</v>
      </c>
      <c r="H1909" s="63" t="s">
        <v>3800</v>
      </c>
      <c r="I1909" s="63" t="s">
        <v>13149</v>
      </c>
      <c r="J1909" s="63" t="s">
        <v>4635</v>
      </c>
      <c r="K1909" s="63" t="s">
        <v>4284</v>
      </c>
      <c r="L1909" s="63" t="s">
        <v>272</v>
      </c>
      <c r="M1909" s="63" t="s">
        <v>4281</v>
      </c>
      <c r="N1909" s="63" t="s">
        <v>4278</v>
      </c>
      <c r="O1909" s="63"/>
    </row>
    <row r="1910" spans="1:15">
      <c r="A1910" s="99">
        <v>10181600</v>
      </c>
      <c r="B1910" s="63" t="s">
        <v>6404</v>
      </c>
      <c r="C1910" s="63" t="s">
        <v>107</v>
      </c>
      <c r="D1910" s="63" t="s">
        <v>144</v>
      </c>
      <c r="E1910" s="63" t="s">
        <v>2564</v>
      </c>
      <c r="F1910" s="63" t="s">
        <v>13148</v>
      </c>
      <c r="G1910" s="63" t="s">
        <v>6405</v>
      </c>
      <c r="H1910" s="63" t="s">
        <v>3800</v>
      </c>
      <c r="I1910" s="63" t="s">
        <v>13149</v>
      </c>
      <c r="J1910" s="63" t="s">
        <v>4635</v>
      </c>
      <c r="K1910" s="63" t="s">
        <v>4284</v>
      </c>
      <c r="L1910" s="63" t="s">
        <v>272</v>
      </c>
      <c r="M1910" s="63" t="s">
        <v>4281</v>
      </c>
      <c r="N1910" s="63" t="s">
        <v>4278</v>
      </c>
      <c r="O1910" s="63"/>
    </row>
    <row r="1911" spans="1:15">
      <c r="A1911" s="99">
        <v>10181614</v>
      </c>
      <c r="B1911" s="63" t="s">
        <v>7818</v>
      </c>
      <c r="C1911" s="63" t="s">
        <v>107</v>
      </c>
      <c r="D1911" s="63" t="s">
        <v>172</v>
      </c>
      <c r="E1911" s="63" t="s">
        <v>2602</v>
      </c>
      <c r="F1911" s="63" t="s">
        <v>13148</v>
      </c>
      <c r="G1911" s="63" t="s">
        <v>6024</v>
      </c>
      <c r="H1911" s="63" t="s">
        <v>3800</v>
      </c>
      <c r="I1911" s="63" t="s">
        <v>13149</v>
      </c>
      <c r="J1911" s="63" t="s">
        <v>5396</v>
      </c>
      <c r="K1911" s="63" t="s">
        <v>4689</v>
      </c>
      <c r="L1911" s="63" t="s">
        <v>272</v>
      </c>
      <c r="M1911" s="63" t="s">
        <v>4281</v>
      </c>
      <c r="N1911" s="63" t="s">
        <v>4278</v>
      </c>
      <c r="O1911" s="63"/>
    </row>
    <row r="1912" spans="1:15">
      <c r="A1912" s="99">
        <v>10181615</v>
      </c>
      <c r="B1912" s="63" t="s">
        <v>7794</v>
      </c>
      <c r="C1912" s="63" t="s">
        <v>107</v>
      </c>
      <c r="D1912" s="63" t="s">
        <v>7794</v>
      </c>
      <c r="E1912" s="63" t="s">
        <v>8382</v>
      </c>
      <c r="F1912" s="63" t="s">
        <v>13148</v>
      </c>
      <c r="G1912" s="63" t="s">
        <v>6021</v>
      </c>
      <c r="H1912" s="63" t="s">
        <v>3800</v>
      </c>
      <c r="I1912" s="63" t="s">
        <v>13149</v>
      </c>
      <c r="J1912" s="63" t="s">
        <v>5396</v>
      </c>
      <c r="K1912" s="63" t="s">
        <v>4689</v>
      </c>
      <c r="L1912" s="63" t="s">
        <v>272</v>
      </c>
      <c r="M1912" s="63" t="s">
        <v>4281</v>
      </c>
      <c r="N1912" s="63" t="s">
        <v>4278</v>
      </c>
      <c r="O1912" s="63"/>
    </row>
    <row r="1913" spans="1:15">
      <c r="A1913" s="99">
        <v>10181616</v>
      </c>
      <c r="B1913" s="63" t="s">
        <v>7794</v>
      </c>
      <c r="C1913" s="63" t="s">
        <v>107</v>
      </c>
      <c r="D1913" s="63" t="s">
        <v>7794</v>
      </c>
      <c r="E1913" s="63" t="s">
        <v>9315</v>
      </c>
      <c r="F1913" s="63" t="s">
        <v>13148</v>
      </c>
      <c r="G1913" s="63" t="s">
        <v>6021</v>
      </c>
      <c r="H1913" s="63" t="s">
        <v>3800</v>
      </c>
      <c r="I1913" s="63" t="s">
        <v>13149</v>
      </c>
      <c r="J1913" s="63" t="s">
        <v>5396</v>
      </c>
      <c r="K1913" s="63" t="s">
        <v>4689</v>
      </c>
      <c r="L1913" s="63" t="s">
        <v>272</v>
      </c>
      <c r="M1913" s="63" t="s">
        <v>4281</v>
      </c>
      <c r="N1913" s="63" t="s">
        <v>4278</v>
      </c>
      <c r="O1913" s="63"/>
    </row>
    <row r="1914" spans="1:15">
      <c r="A1914" s="99">
        <v>10181798</v>
      </c>
      <c r="B1914" s="63" t="s">
        <v>5595</v>
      </c>
      <c r="C1914" s="63" t="s">
        <v>107</v>
      </c>
      <c r="D1914" s="63" t="s">
        <v>790</v>
      </c>
      <c r="E1914" s="63" t="s">
        <v>2092</v>
      </c>
      <c r="F1914" s="63" t="s">
        <v>13324</v>
      </c>
      <c r="G1914" s="63" t="s">
        <v>5596</v>
      </c>
      <c r="H1914" s="63" t="s">
        <v>3800</v>
      </c>
      <c r="I1914" s="63" t="s">
        <v>13325</v>
      </c>
      <c r="J1914" s="63"/>
      <c r="K1914" s="63" t="s">
        <v>4284</v>
      </c>
      <c r="L1914" s="63" t="s">
        <v>4299</v>
      </c>
      <c r="M1914" s="63" t="s">
        <v>4281</v>
      </c>
      <c r="N1914" s="63" t="s">
        <v>4278</v>
      </c>
      <c r="O1914" s="63"/>
    </row>
    <row r="1915" spans="1:15">
      <c r="A1915" s="99">
        <v>10181799</v>
      </c>
      <c r="B1915" s="63" t="s">
        <v>5595</v>
      </c>
      <c r="C1915" s="63" t="s">
        <v>107</v>
      </c>
      <c r="D1915" s="63" t="s">
        <v>790</v>
      </c>
      <c r="E1915" s="63" t="s">
        <v>2377</v>
      </c>
      <c r="F1915" s="63" t="s">
        <v>13324</v>
      </c>
      <c r="G1915" s="63" t="s">
        <v>5596</v>
      </c>
      <c r="H1915" s="63" t="s">
        <v>3800</v>
      </c>
      <c r="I1915" s="63" t="s">
        <v>13325</v>
      </c>
      <c r="J1915" s="63"/>
      <c r="K1915" s="63" t="s">
        <v>4284</v>
      </c>
      <c r="L1915" s="63" t="s">
        <v>4299</v>
      </c>
      <c r="M1915" s="63" t="s">
        <v>4281</v>
      </c>
      <c r="N1915" s="63" t="s">
        <v>4278</v>
      </c>
      <c r="O1915" s="63"/>
    </row>
    <row r="1916" spans="1:15">
      <c r="A1916" s="99">
        <v>10181800</v>
      </c>
      <c r="B1916" s="63" t="s">
        <v>5595</v>
      </c>
      <c r="C1916" s="63" t="s">
        <v>107</v>
      </c>
      <c r="D1916" s="63" t="s">
        <v>790</v>
      </c>
      <c r="E1916" s="63" t="s">
        <v>2093</v>
      </c>
      <c r="F1916" s="63" t="s">
        <v>13324</v>
      </c>
      <c r="G1916" s="63" t="s">
        <v>5596</v>
      </c>
      <c r="H1916" s="63" t="s">
        <v>3800</v>
      </c>
      <c r="I1916" s="63" t="s">
        <v>13325</v>
      </c>
      <c r="J1916" s="63"/>
      <c r="K1916" s="63" t="s">
        <v>5514</v>
      </c>
      <c r="L1916" s="63" t="s">
        <v>110</v>
      </c>
      <c r="M1916" s="63" t="s">
        <v>4281</v>
      </c>
      <c r="N1916" s="63" t="s">
        <v>4278</v>
      </c>
      <c r="O1916" s="63"/>
    </row>
    <row r="1917" spans="1:15">
      <c r="A1917" s="99">
        <v>10181801</v>
      </c>
      <c r="B1917" s="63" t="s">
        <v>5595</v>
      </c>
      <c r="C1917" s="63" t="s">
        <v>107</v>
      </c>
      <c r="D1917" s="63" t="s">
        <v>790</v>
      </c>
      <c r="E1917" s="63" t="s">
        <v>2375</v>
      </c>
      <c r="F1917" s="63" t="s">
        <v>13324</v>
      </c>
      <c r="G1917" s="63" t="s">
        <v>5596</v>
      </c>
      <c r="H1917" s="63" t="s">
        <v>3800</v>
      </c>
      <c r="I1917" s="63" t="s">
        <v>13325</v>
      </c>
      <c r="J1917" s="63"/>
      <c r="K1917" s="63" t="s">
        <v>4284</v>
      </c>
      <c r="L1917" s="63" t="s">
        <v>4299</v>
      </c>
      <c r="M1917" s="63" t="s">
        <v>4281</v>
      </c>
      <c r="N1917" s="63" t="s">
        <v>4278</v>
      </c>
      <c r="O1917" s="63"/>
    </row>
    <row r="1918" spans="1:15">
      <c r="A1918" s="99">
        <v>10181802</v>
      </c>
      <c r="B1918" s="63" t="s">
        <v>5595</v>
      </c>
      <c r="C1918" s="63" t="s">
        <v>107</v>
      </c>
      <c r="D1918" s="63" t="s">
        <v>790</v>
      </c>
      <c r="E1918" s="63" t="s">
        <v>2094</v>
      </c>
      <c r="F1918" s="63" t="s">
        <v>13324</v>
      </c>
      <c r="G1918" s="63" t="s">
        <v>5596</v>
      </c>
      <c r="H1918" s="63" t="s">
        <v>3800</v>
      </c>
      <c r="I1918" s="63" t="s">
        <v>13325</v>
      </c>
      <c r="J1918" s="63"/>
      <c r="K1918" s="63" t="s">
        <v>4284</v>
      </c>
      <c r="L1918" s="63" t="s">
        <v>4299</v>
      </c>
      <c r="M1918" s="63" t="s">
        <v>4281</v>
      </c>
      <c r="N1918" s="63" t="s">
        <v>4278</v>
      </c>
      <c r="O1918" s="63"/>
    </row>
    <row r="1919" spans="1:15">
      <c r="A1919" s="99">
        <v>10181803</v>
      </c>
      <c r="B1919" s="63" t="s">
        <v>5595</v>
      </c>
      <c r="C1919" s="63" t="s">
        <v>107</v>
      </c>
      <c r="D1919" s="63" t="s">
        <v>790</v>
      </c>
      <c r="E1919" s="63" t="s">
        <v>2376</v>
      </c>
      <c r="F1919" s="63" t="s">
        <v>13324</v>
      </c>
      <c r="G1919" s="63" t="s">
        <v>5596</v>
      </c>
      <c r="H1919" s="63" t="s">
        <v>3800</v>
      </c>
      <c r="I1919" s="63" t="s">
        <v>13325</v>
      </c>
      <c r="J1919" s="63" t="s">
        <v>4437</v>
      </c>
      <c r="K1919" s="63" t="s">
        <v>4998</v>
      </c>
      <c r="L1919" s="63" t="s">
        <v>272</v>
      </c>
      <c r="M1919" s="63" t="s">
        <v>4281</v>
      </c>
      <c r="N1919" s="63" t="s">
        <v>4278</v>
      </c>
      <c r="O1919" s="63"/>
    </row>
    <row r="1920" spans="1:15">
      <c r="A1920" s="99">
        <v>10181804</v>
      </c>
      <c r="B1920" s="63" t="s">
        <v>5595</v>
      </c>
      <c r="C1920" s="63" t="s">
        <v>107</v>
      </c>
      <c r="D1920" s="63" t="s">
        <v>790</v>
      </c>
      <c r="E1920" s="63" t="s">
        <v>2567</v>
      </c>
      <c r="F1920" s="63" t="s">
        <v>13324</v>
      </c>
      <c r="G1920" s="63" t="s">
        <v>5596</v>
      </c>
      <c r="H1920" s="63" t="s">
        <v>3800</v>
      </c>
      <c r="I1920" s="63" t="s">
        <v>13325</v>
      </c>
      <c r="J1920" s="63"/>
      <c r="K1920" s="63" t="s">
        <v>13326</v>
      </c>
      <c r="L1920" s="63" t="s">
        <v>110</v>
      </c>
      <c r="M1920" s="63" t="s">
        <v>4281</v>
      </c>
      <c r="N1920" s="63" t="s">
        <v>4278</v>
      </c>
      <c r="O1920" s="63"/>
    </row>
    <row r="1921" spans="1:15">
      <c r="A1921" s="99">
        <v>10181805</v>
      </c>
      <c r="B1921" s="63" t="s">
        <v>5595</v>
      </c>
      <c r="C1921" s="63" t="s">
        <v>107</v>
      </c>
      <c r="D1921" s="63" t="s">
        <v>790</v>
      </c>
      <c r="E1921" s="63" t="s">
        <v>2568</v>
      </c>
      <c r="F1921" s="63" t="s">
        <v>13324</v>
      </c>
      <c r="G1921" s="63" t="s">
        <v>5596</v>
      </c>
      <c r="H1921" s="63" t="s">
        <v>3800</v>
      </c>
      <c r="I1921" s="63" t="s">
        <v>13325</v>
      </c>
      <c r="J1921" s="63" t="s">
        <v>4437</v>
      </c>
      <c r="K1921" s="63" t="s">
        <v>4998</v>
      </c>
      <c r="L1921" s="63" t="s">
        <v>272</v>
      </c>
      <c r="M1921" s="63" t="s">
        <v>4281</v>
      </c>
      <c r="N1921" s="63" t="s">
        <v>4278</v>
      </c>
      <c r="O1921" s="63"/>
    </row>
    <row r="1922" spans="1:15">
      <c r="A1922" s="99">
        <v>10181806</v>
      </c>
      <c r="B1922" s="63" t="s">
        <v>5595</v>
      </c>
      <c r="C1922" s="63" t="s">
        <v>107</v>
      </c>
      <c r="D1922" s="63" t="s">
        <v>790</v>
      </c>
      <c r="E1922" s="63" t="s">
        <v>2569</v>
      </c>
      <c r="F1922" s="63" t="s">
        <v>13324</v>
      </c>
      <c r="G1922" s="63" t="s">
        <v>5596</v>
      </c>
      <c r="H1922" s="63" t="s">
        <v>3800</v>
      </c>
      <c r="I1922" s="63" t="s">
        <v>13325</v>
      </c>
      <c r="J1922" s="63"/>
      <c r="K1922" s="63" t="s">
        <v>4284</v>
      </c>
      <c r="L1922" s="63" t="s">
        <v>4299</v>
      </c>
      <c r="M1922" s="63" t="s">
        <v>4281</v>
      </c>
      <c r="N1922" s="63" t="s">
        <v>4278</v>
      </c>
      <c r="O1922" s="63"/>
    </row>
    <row r="1923" spans="1:15">
      <c r="A1923" s="99">
        <v>10181807</v>
      </c>
      <c r="B1923" s="63" t="s">
        <v>5595</v>
      </c>
      <c r="C1923" s="63" t="s">
        <v>107</v>
      </c>
      <c r="D1923" s="63" t="s">
        <v>790</v>
      </c>
      <c r="E1923" s="63" t="s">
        <v>2570</v>
      </c>
      <c r="F1923" s="63" t="s">
        <v>13324</v>
      </c>
      <c r="G1923" s="63" t="s">
        <v>5596</v>
      </c>
      <c r="H1923" s="63" t="s">
        <v>3800</v>
      </c>
      <c r="I1923" s="63" t="s">
        <v>13325</v>
      </c>
      <c r="J1923" s="63" t="s">
        <v>4437</v>
      </c>
      <c r="K1923" s="63" t="s">
        <v>4998</v>
      </c>
      <c r="L1923" s="63" t="s">
        <v>272</v>
      </c>
      <c r="M1923" s="63" t="s">
        <v>4281</v>
      </c>
      <c r="N1923" s="63" t="s">
        <v>4278</v>
      </c>
      <c r="O1923" s="63"/>
    </row>
    <row r="1924" spans="1:15">
      <c r="A1924" s="99">
        <v>10181808</v>
      </c>
      <c r="B1924" s="63" t="s">
        <v>5595</v>
      </c>
      <c r="C1924" s="63" t="s">
        <v>107</v>
      </c>
      <c r="D1924" s="63" t="s">
        <v>790</v>
      </c>
      <c r="E1924" s="63" t="s">
        <v>2571</v>
      </c>
      <c r="F1924" s="63" t="s">
        <v>13324</v>
      </c>
      <c r="G1924" s="63" t="s">
        <v>5596</v>
      </c>
      <c r="H1924" s="63" t="s">
        <v>3800</v>
      </c>
      <c r="I1924" s="63" t="s">
        <v>13325</v>
      </c>
      <c r="J1924" s="63"/>
      <c r="K1924" s="63" t="s">
        <v>5368</v>
      </c>
      <c r="L1924" s="63" t="s">
        <v>2032</v>
      </c>
      <c r="M1924" s="63" t="s">
        <v>4281</v>
      </c>
      <c r="N1924" s="63" t="s">
        <v>4278</v>
      </c>
      <c r="O1924" s="63"/>
    </row>
    <row r="1925" spans="1:15">
      <c r="A1925" s="99">
        <v>10181809</v>
      </c>
      <c r="B1925" s="63" t="s">
        <v>5595</v>
      </c>
      <c r="C1925" s="63" t="s">
        <v>107</v>
      </c>
      <c r="D1925" s="63" t="s">
        <v>790</v>
      </c>
      <c r="E1925" s="63" t="s">
        <v>2381</v>
      </c>
      <c r="F1925" s="63" t="s">
        <v>13324</v>
      </c>
      <c r="G1925" s="63" t="s">
        <v>5596</v>
      </c>
      <c r="H1925" s="63" t="s">
        <v>3800</v>
      </c>
      <c r="I1925" s="63" t="s">
        <v>13325</v>
      </c>
      <c r="J1925" s="63"/>
      <c r="K1925" s="63" t="s">
        <v>4284</v>
      </c>
      <c r="L1925" s="63" t="s">
        <v>4299</v>
      </c>
      <c r="M1925" s="63" t="s">
        <v>4281</v>
      </c>
      <c r="N1925" s="63" t="s">
        <v>4278</v>
      </c>
      <c r="O1925" s="63"/>
    </row>
    <row r="1926" spans="1:15">
      <c r="A1926" s="99">
        <v>10181810</v>
      </c>
      <c r="B1926" s="63" t="s">
        <v>5595</v>
      </c>
      <c r="C1926" s="63" t="s">
        <v>107</v>
      </c>
      <c r="D1926" s="63" t="s">
        <v>790</v>
      </c>
      <c r="E1926" s="63" t="s">
        <v>2572</v>
      </c>
      <c r="F1926" s="63" t="s">
        <v>13324</v>
      </c>
      <c r="G1926" s="63" t="s">
        <v>5596</v>
      </c>
      <c r="H1926" s="63" t="s">
        <v>3800</v>
      </c>
      <c r="I1926" s="63" t="s">
        <v>13325</v>
      </c>
      <c r="J1926" s="63"/>
      <c r="K1926" s="63" t="s">
        <v>4284</v>
      </c>
      <c r="L1926" s="63" t="s">
        <v>4313</v>
      </c>
      <c r="M1926" s="63" t="s">
        <v>4281</v>
      </c>
      <c r="N1926" s="63" t="s">
        <v>4278</v>
      </c>
      <c r="O1926" s="63"/>
    </row>
    <row r="1927" spans="1:15">
      <c r="A1927" s="99">
        <v>10181811</v>
      </c>
      <c r="B1927" s="63" t="s">
        <v>5595</v>
      </c>
      <c r="C1927" s="63" t="s">
        <v>107</v>
      </c>
      <c r="D1927" s="63" t="s">
        <v>790</v>
      </c>
      <c r="E1927" s="63" t="s">
        <v>2573</v>
      </c>
      <c r="F1927" s="63" t="s">
        <v>13324</v>
      </c>
      <c r="G1927" s="63" t="s">
        <v>5596</v>
      </c>
      <c r="H1927" s="63" t="s">
        <v>3800</v>
      </c>
      <c r="I1927" s="63" t="s">
        <v>13325</v>
      </c>
      <c r="J1927" s="63"/>
      <c r="K1927" s="63" t="s">
        <v>4284</v>
      </c>
      <c r="L1927" s="63" t="s">
        <v>4313</v>
      </c>
      <c r="M1927" s="63" t="s">
        <v>4281</v>
      </c>
      <c r="N1927" s="63" t="s">
        <v>4278</v>
      </c>
      <c r="O1927" s="63"/>
    </row>
    <row r="1928" spans="1:15">
      <c r="A1928" s="99">
        <v>10181812</v>
      </c>
      <c r="B1928" s="63" t="s">
        <v>5595</v>
      </c>
      <c r="C1928" s="63" t="s">
        <v>107</v>
      </c>
      <c r="D1928" s="63" t="s">
        <v>790</v>
      </c>
      <c r="E1928" s="63" t="s">
        <v>2087</v>
      </c>
      <c r="F1928" s="63" t="s">
        <v>13324</v>
      </c>
      <c r="G1928" s="63" t="s">
        <v>5596</v>
      </c>
      <c r="H1928" s="63" t="s">
        <v>3800</v>
      </c>
      <c r="I1928" s="63" t="s">
        <v>13325</v>
      </c>
      <c r="J1928" s="63"/>
      <c r="K1928" s="63" t="s">
        <v>4284</v>
      </c>
      <c r="L1928" s="63" t="s">
        <v>4313</v>
      </c>
      <c r="M1928" s="63" t="s">
        <v>4281</v>
      </c>
      <c r="N1928" s="63" t="s">
        <v>4278</v>
      </c>
      <c r="O1928" s="63"/>
    </row>
    <row r="1929" spans="1:15">
      <c r="A1929" s="99">
        <v>10181813</v>
      </c>
      <c r="B1929" s="63" t="s">
        <v>5595</v>
      </c>
      <c r="C1929" s="63" t="s">
        <v>107</v>
      </c>
      <c r="D1929" s="63" t="s">
        <v>790</v>
      </c>
      <c r="E1929" s="63" t="s">
        <v>2098</v>
      </c>
      <c r="F1929" s="63" t="s">
        <v>13324</v>
      </c>
      <c r="G1929" s="63" t="s">
        <v>5596</v>
      </c>
      <c r="H1929" s="63" t="s">
        <v>3800</v>
      </c>
      <c r="I1929" s="63" t="s">
        <v>13325</v>
      </c>
      <c r="J1929" s="63"/>
      <c r="K1929" s="63" t="s">
        <v>4284</v>
      </c>
      <c r="L1929" s="63" t="s">
        <v>4313</v>
      </c>
      <c r="M1929" s="63" t="s">
        <v>4281</v>
      </c>
      <c r="N1929" s="63" t="s">
        <v>4278</v>
      </c>
      <c r="O1929" s="63"/>
    </row>
    <row r="1930" spans="1:15">
      <c r="A1930" s="99">
        <v>10181814</v>
      </c>
      <c r="B1930" s="63" t="s">
        <v>5595</v>
      </c>
      <c r="C1930" s="63" t="s">
        <v>107</v>
      </c>
      <c r="D1930" s="63" t="s">
        <v>790</v>
      </c>
      <c r="E1930" s="63" t="s">
        <v>2567</v>
      </c>
      <c r="F1930" s="63" t="s">
        <v>13324</v>
      </c>
      <c r="G1930" s="63" t="s">
        <v>5596</v>
      </c>
      <c r="H1930" s="63" t="s">
        <v>3800</v>
      </c>
      <c r="I1930" s="63" t="s">
        <v>13325</v>
      </c>
      <c r="J1930" s="63"/>
      <c r="K1930" s="63" t="s">
        <v>4998</v>
      </c>
      <c r="L1930" s="63" t="s">
        <v>110</v>
      </c>
      <c r="M1930" s="63" t="s">
        <v>4281</v>
      </c>
      <c r="N1930" s="63" t="s">
        <v>4278</v>
      </c>
      <c r="O1930" s="63"/>
    </row>
    <row r="1931" spans="1:15">
      <c r="A1931" s="99">
        <v>10181815</v>
      </c>
      <c r="B1931" s="63" t="s">
        <v>5595</v>
      </c>
      <c r="C1931" s="63" t="s">
        <v>107</v>
      </c>
      <c r="D1931" s="63" t="s">
        <v>790</v>
      </c>
      <c r="E1931" s="63" t="s">
        <v>2099</v>
      </c>
      <c r="F1931" s="63" t="s">
        <v>13324</v>
      </c>
      <c r="G1931" s="63" t="s">
        <v>5596</v>
      </c>
      <c r="H1931" s="63" t="s">
        <v>3800</v>
      </c>
      <c r="I1931" s="63" t="s">
        <v>13325</v>
      </c>
      <c r="J1931" s="63"/>
      <c r="K1931" s="63" t="s">
        <v>4284</v>
      </c>
      <c r="L1931" s="63" t="s">
        <v>4299</v>
      </c>
      <c r="M1931" s="63" t="s">
        <v>4281</v>
      </c>
      <c r="N1931" s="63" t="s">
        <v>4278</v>
      </c>
      <c r="O1931" s="63"/>
    </row>
    <row r="1932" spans="1:15">
      <c r="A1932" s="99">
        <v>10181816</v>
      </c>
      <c r="B1932" s="63" t="s">
        <v>5595</v>
      </c>
      <c r="C1932" s="63" t="s">
        <v>107</v>
      </c>
      <c r="D1932" s="63" t="s">
        <v>790</v>
      </c>
      <c r="E1932" s="63" t="s">
        <v>2097</v>
      </c>
      <c r="F1932" s="63" t="s">
        <v>13324</v>
      </c>
      <c r="G1932" s="63" t="s">
        <v>5596</v>
      </c>
      <c r="H1932" s="63" t="s">
        <v>3800</v>
      </c>
      <c r="I1932" s="63" t="s">
        <v>13325</v>
      </c>
      <c r="J1932" s="63"/>
      <c r="K1932" s="63" t="s">
        <v>4284</v>
      </c>
      <c r="L1932" s="63" t="s">
        <v>4299</v>
      </c>
      <c r="M1932" s="63" t="s">
        <v>4281</v>
      </c>
      <c r="N1932" s="63" t="s">
        <v>4278</v>
      </c>
      <c r="O1932" s="63"/>
    </row>
    <row r="1933" spans="1:15">
      <c r="A1933" s="99">
        <v>10181817</v>
      </c>
      <c r="B1933" s="63" t="s">
        <v>5595</v>
      </c>
      <c r="C1933" s="63" t="s">
        <v>107</v>
      </c>
      <c r="D1933" s="63" t="s">
        <v>790</v>
      </c>
      <c r="E1933" s="63" t="s">
        <v>2083</v>
      </c>
      <c r="F1933" s="63" t="s">
        <v>13324</v>
      </c>
      <c r="G1933" s="63" t="s">
        <v>5596</v>
      </c>
      <c r="H1933" s="63" t="s">
        <v>3800</v>
      </c>
      <c r="I1933" s="63" t="s">
        <v>13325</v>
      </c>
      <c r="J1933" s="63"/>
      <c r="K1933" s="63" t="s">
        <v>4284</v>
      </c>
      <c r="L1933" s="63" t="s">
        <v>4299</v>
      </c>
      <c r="M1933" s="63" t="s">
        <v>4281</v>
      </c>
      <c r="N1933" s="63" t="s">
        <v>4278</v>
      </c>
      <c r="O1933" s="63"/>
    </row>
    <row r="1934" spans="1:15">
      <c r="A1934" s="99">
        <v>10181818</v>
      </c>
      <c r="B1934" s="63" t="s">
        <v>5597</v>
      </c>
      <c r="C1934" s="63" t="s">
        <v>107</v>
      </c>
      <c r="D1934" s="63" t="s">
        <v>990</v>
      </c>
      <c r="E1934" s="63" t="s">
        <v>5598</v>
      </c>
      <c r="F1934" s="63" t="s">
        <v>13324</v>
      </c>
      <c r="G1934" s="63" t="s">
        <v>5599</v>
      </c>
      <c r="H1934" s="63"/>
      <c r="I1934" s="63" t="s">
        <v>12560</v>
      </c>
      <c r="J1934" s="63"/>
      <c r="K1934" s="63" t="s">
        <v>4284</v>
      </c>
      <c r="L1934" s="63" t="s">
        <v>4299</v>
      </c>
      <c r="M1934" s="63" t="s">
        <v>4281</v>
      </c>
      <c r="N1934" s="63" t="s">
        <v>4278</v>
      </c>
      <c r="O1934" s="63"/>
    </row>
    <row r="1935" spans="1:15">
      <c r="A1935" s="99">
        <v>10181820</v>
      </c>
      <c r="B1935" s="63" t="s">
        <v>5597</v>
      </c>
      <c r="C1935" s="63" t="s">
        <v>107</v>
      </c>
      <c r="D1935" s="63" t="s">
        <v>990</v>
      </c>
      <c r="E1935" s="63" t="s">
        <v>2577</v>
      </c>
      <c r="F1935" s="63" t="s">
        <v>13324</v>
      </c>
      <c r="G1935" s="63" t="s">
        <v>5599</v>
      </c>
      <c r="H1935" s="63"/>
      <c r="I1935" s="63" t="s">
        <v>12560</v>
      </c>
      <c r="J1935" s="63"/>
      <c r="K1935" s="63" t="s">
        <v>4284</v>
      </c>
      <c r="L1935" s="63" t="s">
        <v>4299</v>
      </c>
      <c r="M1935" s="63" t="s">
        <v>4281</v>
      </c>
      <c r="N1935" s="63" t="s">
        <v>4278</v>
      </c>
      <c r="O1935" s="63"/>
    </row>
    <row r="1936" spans="1:15">
      <c r="A1936" s="99">
        <v>10181821</v>
      </c>
      <c r="B1936" s="63" t="s">
        <v>5597</v>
      </c>
      <c r="C1936" s="63" t="s">
        <v>107</v>
      </c>
      <c r="D1936" s="63" t="s">
        <v>990</v>
      </c>
      <c r="E1936" s="63" t="s">
        <v>2578</v>
      </c>
      <c r="F1936" s="63" t="s">
        <v>13324</v>
      </c>
      <c r="G1936" s="63" t="s">
        <v>5599</v>
      </c>
      <c r="H1936" s="63"/>
      <c r="I1936" s="63" t="s">
        <v>12560</v>
      </c>
      <c r="J1936" s="63"/>
      <c r="K1936" s="63" t="s">
        <v>4284</v>
      </c>
      <c r="L1936" s="63" t="s">
        <v>4299</v>
      </c>
      <c r="M1936" s="63" t="s">
        <v>4281</v>
      </c>
      <c r="N1936" s="63" t="s">
        <v>4278</v>
      </c>
      <c r="O1936" s="63"/>
    </row>
    <row r="1937" spans="1:15">
      <c r="A1937" s="99">
        <v>10181822</v>
      </c>
      <c r="B1937" s="63" t="s">
        <v>5597</v>
      </c>
      <c r="C1937" s="63" t="s">
        <v>107</v>
      </c>
      <c r="D1937" s="63" t="s">
        <v>990</v>
      </c>
      <c r="E1937" s="63" t="s">
        <v>2579</v>
      </c>
      <c r="F1937" s="63" t="s">
        <v>13324</v>
      </c>
      <c r="G1937" s="63" t="s">
        <v>5599</v>
      </c>
      <c r="H1937" s="63"/>
      <c r="I1937" s="63" t="s">
        <v>12560</v>
      </c>
      <c r="J1937" s="63"/>
      <c r="K1937" s="63" t="s">
        <v>9273</v>
      </c>
      <c r="L1937" s="63" t="s">
        <v>110</v>
      </c>
      <c r="M1937" s="63" t="s">
        <v>4281</v>
      </c>
      <c r="N1937" s="63" t="s">
        <v>4278</v>
      </c>
      <c r="O1937" s="63"/>
    </row>
    <row r="1938" spans="1:15">
      <c r="A1938" s="99">
        <v>10181823</v>
      </c>
      <c r="B1938" s="63" t="s">
        <v>5597</v>
      </c>
      <c r="C1938" s="63" t="s">
        <v>107</v>
      </c>
      <c r="D1938" s="63" t="s">
        <v>990</v>
      </c>
      <c r="E1938" s="63" t="s">
        <v>2580</v>
      </c>
      <c r="F1938" s="63" t="s">
        <v>13324</v>
      </c>
      <c r="G1938" s="63" t="s">
        <v>5599</v>
      </c>
      <c r="H1938" s="63"/>
      <c r="I1938" s="63" t="s">
        <v>12560</v>
      </c>
      <c r="J1938" s="63"/>
      <c r="K1938" s="63" t="s">
        <v>13326</v>
      </c>
      <c r="L1938" s="63" t="s">
        <v>110</v>
      </c>
      <c r="M1938" s="63" t="s">
        <v>4281</v>
      </c>
      <c r="N1938" s="63" t="s">
        <v>4278</v>
      </c>
      <c r="O1938" s="63"/>
    </row>
    <row r="1939" spans="1:15">
      <c r="A1939" s="99">
        <v>10181824</v>
      </c>
      <c r="B1939" s="63" t="s">
        <v>5597</v>
      </c>
      <c r="C1939" s="63" t="s">
        <v>107</v>
      </c>
      <c r="D1939" s="63" t="s">
        <v>990</v>
      </c>
      <c r="E1939" s="63" t="s">
        <v>2582</v>
      </c>
      <c r="F1939" s="63" t="s">
        <v>13324</v>
      </c>
      <c r="G1939" s="63" t="s">
        <v>5599</v>
      </c>
      <c r="H1939" s="63"/>
      <c r="I1939" s="63" t="s">
        <v>12560</v>
      </c>
      <c r="J1939" s="63"/>
      <c r="K1939" s="63" t="s">
        <v>5601</v>
      </c>
      <c r="L1939" s="63" t="s">
        <v>110</v>
      </c>
      <c r="M1939" s="63" t="s">
        <v>4281</v>
      </c>
      <c r="N1939" s="63" t="s">
        <v>4278</v>
      </c>
      <c r="O1939" s="63"/>
    </row>
    <row r="1940" spans="1:15">
      <c r="A1940" s="99">
        <v>10181825</v>
      </c>
      <c r="B1940" s="63" t="s">
        <v>5602</v>
      </c>
      <c r="C1940" s="63" t="s">
        <v>107</v>
      </c>
      <c r="D1940" s="63" t="s">
        <v>990</v>
      </c>
      <c r="E1940" s="63" t="s">
        <v>2584</v>
      </c>
      <c r="F1940" s="63" t="s">
        <v>13324</v>
      </c>
      <c r="G1940" s="63" t="s">
        <v>5599</v>
      </c>
      <c r="H1940" s="63"/>
      <c r="I1940" s="63" t="s">
        <v>12560</v>
      </c>
      <c r="J1940" s="63"/>
      <c r="K1940" s="63" t="s">
        <v>5603</v>
      </c>
      <c r="L1940" s="63" t="s">
        <v>110</v>
      </c>
      <c r="M1940" s="63" t="s">
        <v>4281</v>
      </c>
      <c r="N1940" s="63" t="s">
        <v>4278</v>
      </c>
      <c r="O1940" s="63"/>
    </row>
    <row r="1941" spans="1:15">
      <c r="A1941" s="99">
        <v>10181826</v>
      </c>
      <c r="B1941" s="63" t="s">
        <v>5597</v>
      </c>
      <c r="C1941" s="63" t="s">
        <v>107</v>
      </c>
      <c r="D1941" s="63" t="s">
        <v>990</v>
      </c>
      <c r="E1941" s="63" t="s">
        <v>5604</v>
      </c>
      <c r="F1941" s="63" t="s">
        <v>13324</v>
      </c>
      <c r="G1941" s="63" t="s">
        <v>5599</v>
      </c>
      <c r="H1941" s="63"/>
      <c r="I1941" s="63" t="s">
        <v>12560</v>
      </c>
      <c r="J1941" s="63"/>
      <c r="K1941" s="63" t="s">
        <v>4284</v>
      </c>
      <c r="L1941" s="63" t="s">
        <v>4299</v>
      </c>
      <c r="M1941" s="63" t="s">
        <v>4281</v>
      </c>
      <c r="N1941" s="63" t="s">
        <v>4278</v>
      </c>
      <c r="O1941" s="63"/>
    </row>
    <row r="1942" spans="1:15">
      <c r="A1942" s="99">
        <v>10181827</v>
      </c>
      <c r="B1942" s="63" t="s">
        <v>5597</v>
      </c>
      <c r="C1942" s="63" t="s">
        <v>107</v>
      </c>
      <c r="D1942" s="63" t="s">
        <v>990</v>
      </c>
      <c r="E1942" s="63" t="s">
        <v>2576</v>
      </c>
      <c r="F1942" s="63" t="s">
        <v>13324</v>
      </c>
      <c r="G1942" s="63" t="s">
        <v>5599</v>
      </c>
      <c r="H1942" s="63"/>
      <c r="I1942" s="63" t="s">
        <v>12560</v>
      </c>
      <c r="J1942" s="63" t="s">
        <v>5476</v>
      </c>
      <c r="K1942" s="63" t="s">
        <v>9273</v>
      </c>
      <c r="L1942" s="63" t="s">
        <v>110</v>
      </c>
      <c r="M1942" s="63" t="s">
        <v>4281</v>
      </c>
      <c r="N1942" s="63" t="s">
        <v>4278</v>
      </c>
      <c r="O1942" s="63"/>
    </row>
    <row r="1943" spans="1:15">
      <c r="A1943" s="99">
        <v>10181828</v>
      </c>
      <c r="B1943" s="63" t="s">
        <v>5600</v>
      </c>
      <c r="C1943" s="63" t="s">
        <v>107</v>
      </c>
      <c r="D1943" s="63" t="s">
        <v>990</v>
      </c>
      <c r="E1943" s="63" t="s">
        <v>2586</v>
      </c>
      <c r="F1943" s="63" t="s">
        <v>13324</v>
      </c>
      <c r="G1943" s="63" t="s">
        <v>5599</v>
      </c>
      <c r="H1943" s="63"/>
      <c r="I1943" s="63" t="s">
        <v>12560</v>
      </c>
      <c r="J1943" s="63" t="s">
        <v>4318</v>
      </c>
      <c r="K1943" s="63" t="s">
        <v>5605</v>
      </c>
      <c r="L1943" s="63" t="s">
        <v>5606</v>
      </c>
      <c r="M1943" s="63" t="s">
        <v>4281</v>
      </c>
      <c r="N1943" s="63" t="s">
        <v>4278</v>
      </c>
      <c r="O1943" s="63"/>
    </row>
    <row r="1944" spans="1:15">
      <c r="A1944" s="99">
        <v>10181829</v>
      </c>
      <c r="B1944" s="63" t="s">
        <v>5597</v>
      </c>
      <c r="C1944" s="63" t="s">
        <v>107</v>
      </c>
      <c r="D1944" s="63" t="s">
        <v>990</v>
      </c>
      <c r="E1944" s="63" t="s">
        <v>2587</v>
      </c>
      <c r="F1944" s="63" t="s">
        <v>13324</v>
      </c>
      <c r="G1944" s="63" t="s">
        <v>5599</v>
      </c>
      <c r="H1944" s="63"/>
      <c r="I1944" s="63" t="s">
        <v>12560</v>
      </c>
      <c r="J1944" s="63"/>
      <c r="K1944" s="63" t="s">
        <v>4284</v>
      </c>
      <c r="L1944" s="63" t="s">
        <v>109</v>
      </c>
      <c r="M1944" s="63" t="s">
        <v>4281</v>
      </c>
      <c r="N1944" s="63" t="s">
        <v>4278</v>
      </c>
      <c r="O1944" s="63"/>
    </row>
    <row r="1945" spans="1:15">
      <c r="A1945" s="99">
        <v>10181830</v>
      </c>
      <c r="B1945" s="63" t="s">
        <v>5600</v>
      </c>
      <c r="C1945" s="63" t="s">
        <v>107</v>
      </c>
      <c r="D1945" s="63" t="s">
        <v>990</v>
      </c>
      <c r="E1945" s="63" t="s">
        <v>2588</v>
      </c>
      <c r="F1945" s="63" t="s">
        <v>13324</v>
      </c>
      <c r="G1945" s="63" t="s">
        <v>5599</v>
      </c>
      <c r="H1945" s="63"/>
      <c r="I1945" s="63" t="s">
        <v>12560</v>
      </c>
      <c r="J1945" s="63" t="s">
        <v>4318</v>
      </c>
      <c r="K1945" s="63" t="s">
        <v>5607</v>
      </c>
      <c r="L1945" s="63" t="s">
        <v>110</v>
      </c>
      <c r="M1945" s="63" t="s">
        <v>4281</v>
      </c>
      <c r="N1945" s="63" t="s">
        <v>4278</v>
      </c>
      <c r="O1945" s="63"/>
    </row>
    <row r="1946" spans="1:15">
      <c r="A1946" s="99">
        <v>10181831</v>
      </c>
      <c r="B1946" s="63" t="s">
        <v>5597</v>
      </c>
      <c r="C1946" s="63" t="s">
        <v>107</v>
      </c>
      <c r="D1946" s="63" t="s">
        <v>990</v>
      </c>
      <c r="E1946" s="63" t="s">
        <v>2589</v>
      </c>
      <c r="F1946" s="63" t="s">
        <v>13324</v>
      </c>
      <c r="G1946" s="63" t="s">
        <v>5599</v>
      </c>
      <c r="H1946" s="63"/>
      <c r="I1946" s="63" t="s">
        <v>12560</v>
      </c>
      <c r="J1946" s="63" t="s">
        <v>4678</v>
      </c>
      <c r="K1946" s="63" t="s">
        <v>4284</v>
      </c>
      <c r="L1946" s="63" t="s">
        <v>109</v>
      </c>
      <c r="M1946" s="63" t="s">
        <v>4281</v>
      </c>
      <c r="N1946" s="63" t="s">
        <v>4278</v>
      </c>
      <c r="O1946" s="63"/>
    </row>
    <row r="1947" spans="1:15">
      <c r="A1947" s="99">
        <v>10181832</v>
      </c>
      <c r="B1947" s="63" t="s">
        <v>5608</v>
      </c>
      <c r="C1947" s="63" t="s">
        <v>107</v>
      </c>
      <c r="D1947" s="63" t="s">
        <v>990</v>
      </c>
      <c r="E1947" s="63" t="s">
        <v>2590</v>
      </c>
      <c r="F1947" s="63" t="s">
        <v>13324</v>
      </c>
      <c r="G1947" s="63" t="s">
        <v>5599</v>
      </c>
      <c r="H1947" s="63"/>
      <c r="I1947" s="63" t="s">
        <v>12560</v>
      </c>
      <c r="J1947" s="63" t="s">
        <v>4414</v>
      </c>
      <c r="K1947" s="63" t="s">
        <v>5609</v>
      </c>
      <c r="L1947" s="63" t="s">
        <v>110</v>
      </c>
      <c r="M1947" s="63" t="s">
        <v>4281</v>
      </c>
      <c r="N1947" s="63" t="s">
        <v>4278</v>
      </c>
      <c r="O1947" s="63"/>
    </row>
    <row r="1948" spans="1:15">
      <c r="A1948" s="99">
        <v>10181833</v>
      </c>
      <c r="B1948" s="63" t="s">
        <v>6025</v>
      </c>
      <c r="C1948" s="63" t="s">
        <v>107</v>
      </c>
      <c r="D1948" s="63" t="s">
        <v>807</v>
      </c>
      <c r="E1948" s="63" t="s">
        <v>2593</v>
      </c>
      <c r="F1948" s="63" t="s">
        <v>13324</v>
      </c>
      <c r="G1948" s="63" t="s">
        <v>6027</v>
      </c>
      <c r="H1948" s="63"/>
      <c r="I1948" s="63" t="s">
        <v>13325</v>
      </c>
      <c r="J1948" s="63" t="s">
        <v>4738</v>
      </c>
      <c r="K1948" s="63" t="s">
        <v>6028</v>
      </c>
      <c r="L1948" s="63" t="s">
        <v>6029</v>
      </c>
      <c r="M1948" s="63" t="s">
        <v>4281</v>
      </c>
      <c r="N1948" s="63" t="s">
        <v>4278</v>
      </c>
      <c r="O1948" s="63"/>
    </row>
    <row r="1949" spans="1:15">
      <c r="A1949" s="99">
        <v>10181834</v>
      </c>
      <c r="B1949" s="63" t="s">
        <v>6025</v>
      </c>
      <c r="C1949" s="63" t="s">
        <v>107</v>
      </c>
      <c r="D1949" s="63" t="s">
        <v>2592</v>
      </c>
      <c r="E1949" s="63" t="s">
        <v>6030</v>
      </c>
      <c r="F1949" s="63" t="s">
        <v>13324</v>
      </c>
      <c r="G1949" s="63" t="s">
        <v>6026</v>
      </c>
      <c r="H1949" s="63"/>
      <c r="I1949" s="63" t="s">
        <v>13325</v>
      </c>
      <c r="J1949" s="63" t="s">
        <v>4738</v>
      </c>
      <c r="K1949" s="63" t="s">
        <v>5673</v>
      </c>
      <c r="L1949" s="63" t="s">
        <v>110</v>
      </c>
      <c r="M1949" s="63" t="s">
        <v>4281</v>
      </c>
      <c r="N1949" s="63" t="s">
        <v>4278</v>
      </c>
      <c r="O1949" s="63"/>
    </row>
    <row r="1950" spans="1:15">
      <c r="A1950" s="99">
        <v>10181835</v>
      </c>
      <c r="B1950" s="63" t="s">
        <v>6031</v>
      </c>
      <c r="C1950" s="63" t="s">
        <v>107</v>
      </c>
      <c r="D1950" s="63" t="s">
        <v>2150</v>
      </c>
      <c r="E1950" s="63" t="s">
        <v>2595</v>
      </c>
      <c r="F1950" s="63" t="s">
        <v>13148</v>
      </c>
      <c r="G1950" s="63" t="s">
        <v>6032</v>
      </c>
      <c r="H1950" s="63"/>
      <c r="I1950" s="63" t="s">
        <v>13149</v>
      </c>
      <c r="J1950" s="63"/>
      <c r="K1950" s="63" t="s">
        <v>4284</v>
      </c>
      <c r="L1950" s="63" t="s">
        <v>4285</v>
      </c>
      <c r="M1950" s="63" t="s">
        <v>4281</v>
      </c>
      <c r="N1950" s="63" t="s">
        <v>4278</v>
      </c>
      <c r="O1950" s="63"/>
    </row>
    <row r="1951" spans="1:15">
      <c r="A1951" s="99">
        <v>10181836</v>
      </c>
      <c r="B1951" s="63" t="s">
        <v>6031</v>
      </c>
      <c r="C1951" s="63" t="s">
        <v>107</v>
      </c>
      <c r="D1951" s="63" t="s">
        <v>2150</v>
      </c>
      <c r="E1951" s="63" t="s">
        <v>2596</v>
      </c>
      <c r="F1951" s="63" t="s">
        <v>13148</v>
      </c>
      <c r="G1951" s="63" t="s">
        <v>6032</v>
      </c>
      <c r="H1951" s="63"/>
      <c r="I1951" s="63" t="s">
        <v>13149</v>
      </c>
      <c r="J1951" s="63"/>
      <c r="K1951" s="63" t="s">
        <v>4284</v>
      </c>
      <c r="L1951" s="63" t="s">
        <v>4285</v>
      </c>
      <c r="M1951" s="63" t="s">
        <v>4281</v>
      </c>
      <c r="N1951" s="63" t="s">
        <v>4278</v>
      </c>
      <c r="O1951" s="63"/>
    </row>
    <row r="1952" spans="1:15">
      <c r="A1952" s="99">
        <v>10181837</v>
      </c>
      <c r="B1952" s="63" t="s">
        <v>7794</v>
      </c>
      <c r="C1952" s="63" t="s">
        <v>107</v>
      </c>
      <c r="D1952" s="63" t="s">
        <v>7794</v>
      </c>
      <c r="E1952" s="63" t="s">
        <v>2597</v>
      </c>
      <c r="F1952" s="63" t="s">
        <v>13148</v>
      </c>
      <c r="G1952" s="63" t="s">
        <v>6021</v>
      </c>
      <c r="H1952" s="63" t="s">
        <v>3800</v>
      </c>
      <c r="I1952" s="63" t="s">
        <v>13149</v>
      </c>
      <c r="J1952" s="63" t="s">
        <v>9181</v>
      </c>
      <c r="K1952" s="63" t="s">
        <v>4284</v>
      </c>
      <c r="L1952" s="63" t="s">
        <v>272</v>
      </c>
      <c r="M1952" s="63" t="s">
        <v>4281</v>
      </c>
      <c r="N1952" s="63" t="s">
        <v>4278</v>
      </c>
      <c r="O1952" s="63"/>
    </row>
    <row r="1953" spans="1:15">
      <c r="A1953" s="99">
        <v>10181838</v>
      </c>
      <c r="B1953" s="63" t="s">
        <v>7794</v>
      </c>
      <c r="C1953" s="63" t="s">
        <v>107</v>
      </c>
      <c r="D1953" s="63" t="s">
        <v>7794</v>
      </c>
      <c r="E1953" s="63" t="s">
        <v>2598</v>
      </c>
      <c r="F1953" s="63" t="s">
        <v>13148</v>
      </c>
      <c r="G1953" s="63" t="s">
        <v>6021</v>
      </c>
      <c r="H1953" s="63" t="s">
        <v>3800</v>
      </c>
      <c r="I1953" s="63" t="s">
        <v>13149</v>
      </c>
      <c r="J1953" s="63" t="s">
        <v>9181</v>
      </c>
      <c r="K1953" s="63" t="s">
        <v>4276</v>
      </c>
      <c r="L1953" s="63" t="s">
        <v>110</v>
      </c>
      <c r="M1953" s="63" t="s">
        <v>4281</v>
      </c>
      <c r="N1953" s="63" t="s">
        <v>4278</v>
      </c>
      <c r="O1953" s="63"/>
    </row>
    <row r="1954" spans="1:15">
      <c r="A1954" s="99">
        <v>10181839</v>
      </c>
      <c r="B1954" s="63" t="s">
        <v>5128</v>
      </c>
      <c r="C1954" s="63" t="s">
        <v>107</v>
      </c>
      <c r="D1954" s="63" t="s">
        <v>5129</v>
      </c>
      <c r="E1954" s="63" t="s">
        <v>2600</v>
      </c>
      <c r="F1954" s="63" t="s">
        <v>13148</v>
      </c>
      <c r="G1954" s="63" t="s">
        <v>5130</v>
      </c>
      <c r="H1954" s="63"/>
      <c r="I1954" s="63" t="s">
        <v>13149</v>
      </c>
      <c r="J1954" s="63"/>
      <c r="K1954" s="63" t="s">
        <v>5586</v>
      </c>
      <c r="L1954" s="63" t="s">
        <v>110</v>
      </c>
      <c r="M1954" s="63" t="s">
        <v>4281</v>
      </c>
      <c r="N1954" s="63" t="s">
        <v>4278</v>
      </c>
      <c r="O1954" s="63"/>
    </row>
    <row r="1955" spans="1:15">
      <c r="A1955" s="99">
        <v>10181840</v>
      </c>
      <c r="B1955" s="63" t="s">
        <v>6023</v>
      </c>
      <c r="C1955" s="63" t="s">
        <v>107</v>
      </c>
      <c r="D1955" s="63" t="s">
        <v>2601</v>
      </c>
      <c r="E1955" s="63" t="s">
        <v>2602</v>
      </c>
      <c r="F1955" s="63" t="s">
        <v>13148</v>
      </c>
      <c r="G1955" s="63" t="s">
        <v>6033</v>
      </c>
      <c r="H1955" s="63" t="s">
        <v>3800</v>
      </c>
      <c r="I1955" s="63" t="s">
        <v>13149</v>
      </c>
      <c r="J1955" s="63" t="s">
        <v>5133</v>
      </c>
      <c r="K1955" s="63" t="s">
        <v>5586</v>
      </c>
      <c r="L1955" s="63" t="s">
        <v>272</v>
      </c>
      <c r="M1955" s="63" t="s">
        <v>4281</v>
      </c>
      <c r="N1955" s="63" t="s">
        <v>4278</v>
      </c>
      <c r="O1955" s="63"/>
    </row>
    <row r="1956" spans="1:15">
      <c r="A1956" s="99">
        <v>10181946</v>
      </c>
      <c r="B1956" s="63" t="s">
        <v>4401</v>
      </c>
      <c r="C1956" s="63" t="s">
        <v>4402</v>
      </c>
      <c r="D1956" s="63" t="s">
        <v>4403</v>
      </c>
      <c r="E1956" s="63" t="s">
        <v>2604</v>
      </c>
      <c r="F1956" s="63" t="s">
        <v>12627</v>
      </c>
      <c r="G1956" s="63" t="s">
        <v>4404</v>
      </c>
      <c r="H1956" s="63"/>
      <c r="I1956" s="63" t="s">
        <v>12628</v>
      </c>
      <c r="J1956" s="63"/>
      <c r="K1956" s="63" t="s">
        <v>4713</v>
      </c>
      <c r="L1956" s="63" t="s">
        <v>2173</v>
      </c>
      <c r="M1956" s="63" t="s">
        <v>4301</v>
      </c>
      <c r="N1956" s="63" t="s">
        <v>4278</v>
      </c>
      <c r="O1956" s="63"/>
    </row>
    <row r="1957" spans="1:15">
      <c r="A1957" s="99">
        <v>10181947</v>
      </c>
      <c r="B1957" s="63" t="s">
        <v>4803</v>
      </c>
      <c r="C1957" s="63" t="s">
        <v>12561</v>
      </c>
      <c r="D1957" s="63" t="s">
        <v>4804</v>
      </c>
      <c r="E1957" s="63" t="s">
        <v>11756</v>
      </c>
      <c r="F1957" s="63" t="s">
        <v>12627</v>
      </c>
      <c r="G1957" s="63" t="s">
        <v>4404</v>
      </c>
      <c r="H1957" s="63"/>
      <c r="I1957" s="63" t="s">
        <v>12628</v>
      </c>
      <c r="J1957" s="63" t="s">
        <v>12881</v>
      </c>
      <c r="K1957" s="63" t="s">
        <v>4284</v>
      </c>
      <c r="L1957" s="63" t="s">
        <v>854</v>
      </c>
      <c r="M1957" s="63" t="s">
        <v>4301</v>
      </c>
      <c r="N1957" s="63" t="s">
        <v>4278</v>
      </c>
      <c r="O1957" s="63"/>
    </row>
    <row r="1958" spans="1:15">
      <c r="A1958" s="99">
        <v>10181948</v>
      </c>
      <c r="B1958" s="63" t="s">
        <v>4803</v>
      </c>
      <c r="C1958" s="63" t="s">
        <v>12561</v>
      </c>
      <c r="D1958" s="63" t="s">
        <v>4804</v>
      </c>
      <c r="E1958" s="63" t="s">
        <v>2609</v>
      </c>
      <c r="F1958" s="63" t="s">
        <v>12627</v>
      </c>
      <c r="G1958" s="63" t="s">
        <v>4404</v>
      </c>
      <c r="H1958" s="63"/>
      <c r="I1958" s="63" t="s">
        <v>12628</v>
      </c>
      <c r="J1958" s="63"/>
      <c r="K1958" s="63" t="s">
        <v>4284</v>
      </c>
      <c r="L1958" s="63" t="s">
        <v>4300</v>
      </c>
      <c r="M1958" s="63" t="s">
        <v>4301</v>
      </c>
      <c r="N1958" s="63" t="s">
        <v>4278</v>
      </c>
      <c r="O1958" s="63"/>
    </row>
    <row r="1959" spans="1:15">
      <c r="A1959" s="99">
        <v>10181949</v>
      </c>
      <c r="B1959" s="63" t="s">
        <v>4805</v>
      </c>
      <c r="C1959" s="63" t="s">
        <v>12561</v>
      </c>
      <c r="D1959" s="63" t="s">
        <v>4806</v>
      </c>
      <c r="E1959" s="63" t="s">
        <v>2611</v>
      </c>
      <c r="F1959" s="63" t="s">
        <v>12627</v>
      </c>
      <c r="G1959" s="63" t="s">
        <v>4807</v>
      </c>
      <c r="H1959" s="63"/>
      <c r="I1959" s="63" t="s">
        <v>12628</v>
      </c>
      <c r="J1959" s="63"/>
      <c r="K1959" s="63" t="s">
        <v>4284</v>
      </c>
      <c r="L1959" s="63" t="s">
        <v>4300</v>
      </c>
      <c r="M1959" s="63" t="s">
        <v>4301</v>
      </c>
      <c r="N1959" s="63" t="s">
        <v>4278</v>
      </c>
      <c r="O1959" s="63"/>
    </row>
    <row r="1960" spans="1:15">
      <c r="A1960" s="99">
        <v>10181950</v>
      </c>
      <c r="B1960" s="63" t="s">
        <v>4808</v>
      </c>
      <c r="C1960" s="63" t="s">
        <v>12561</v>
      </c>
      <c r="D1960" s="63" t="s">
        <v>4809</v>
      </c>
      <c r="E1960" s="63" t="s">
        <v>2613</v>
      </c>
      <c r="F1960" s="63" t="s">
        <v>12627</v>
      </c>
      <c r="G1960" s="63" t="s">
        <v>4810</v>
      </c>
      <c r="H1960" s="63"/>
      <c r="I1960" s="63" t="s">
        <v>12628</v>
      </c>
      <c r="J1960" s="63"/>
      <c r="K1960" s="63" t="s">
        <v>4276</v>
      </c>
      <c r="L1960" s="63" t="s">
        <v>4789</v>
      </c>
      <c r="M1960" s="63" t="s">
        <v>4301</v>
      </c>
      <c r="N1960" s="63" t="s">
        <v>4278</v>
      </c>
      <c r="O1960" s="63"/>
    </row>
    <row r="1961" spans="1:15">
      <c r="A1961" s="99">
        <v>10181951</v>
      </c>
      <c r="B1961" s="63" t="s">
        <v>4808</v>
      </c>
      <c r="C1961" s="63" t="s">
        <v>12561</v>
      </c>
      <c r="D1961" s="63" t="s">
        <v>4809</v>
      </c>
      <c r="E1961" s="63" t="s">
        <v>4811</v>
      </c>
      <c r="F1961" s="63" t="s">
        <v>12627</v>
      </c>
      <c r="G1961" s="63" t="s">
        <v>4810</v>
      </c>
      <c r="H1961" s="63"/>
      <c r="I1961" s="63" t="s">
        <v>12628</v>
      </c>
      <c r="J1961" s="63"/>
      <c r="K1961" s="63" t="s">
        <v>4276</v>
      </c>
      <c r="L1961" s="63" t="s">
        <v>4735</v>
      </c>
      <c r="M1961" s="63" t="s">
        <v>4301</v>
      </c>
      <c r="N1961" s="63" t="s">
        <v>4278</v>
      </c>
      <c r="O1961" s="63"/>
    </row>
    <row r="1962" spans="1:15">
      <c r="A1962" s="99">
        <v>10181952</v>
      </c>
      <c r="B1962" s="63" t="s">
        <v>6625</v>
      </c>
      <c r="C1962" s="63" t="s">
        <v>101</v>
      </c>
      <c r="D1962" s="63" t="s">
        <v>2618</v>
      </c>
      <c r="E1962" s="63" t="s">
        <v>6626</v>
      </c>
      <c r="F1962" s="63" t="s">
        <v>13860</v>
      </c>
      <c r="G1962" s="63" t="s">
        <v>6627</v>
      </c>
      <c r="H1962" s="63"/>
      <c r="I1962" s="63" t="s">
        <v>13268</v>
      </c>
      <c r="J1962" s="63"/>
      <c r="K1962" s="63" t="s">
        <v>4284</v>
      </c>
      <c r="L1962" s="63" t="s">
        <v>3479</v>
      </c>
      <c r="M1962" s="63" t="s">
        <v>5657</v>
      </c>
      <c r="N1962" s="63" t="s">
        <v>4278</v>
      </c>
      <c r="O1962" s="63"/>
    </row>
    <row r="1963" spans="1:15">
      <c r="A1963" s="99">
        <v>10181953</v>
      </c>
      <c r="B1963" s="63" t="s">
        <v>6628</v>
      </c>
      <c r="C1963" s="63" t="s">
        <v>101</v>
      </c>
      <c r="D1963" s="63" t="s">
        <v>2618</v>
      </c>
      <c r="E1963" s="63" t="s">
        <v>2619</v>
      </c>
      <c r="F1963" s="63" t="s">
        <v>13860</v>
      </c>
      <c r="G1963" s="63" t="s">
        <v>6627</v>
      </c>
      <c r="H1963" s="63"/>
      <c r="I1963" s="63" t="s">
        <v>13268</v>
      </c>
      <c r="J1963" s="63" t="s">
        <v>4353</v>
      </c>
      <c r="K1963" s="63" t="s">
        <v>4302</v>
      </c>
      <c r="L1963" s="63" t="s">
        <v>4559</v>
      </c>
      <c r="M1963" s="63" t="s">
        <v>6453</v>
      </c>
      <c r="N1963" s="63" t="s">
        <v>4278</v>
      </c>
      <c r="O1963" s="63"/>
    </row>
    <row r="1964" spans="1:15">
      <c r="A1964" s="99">
        <v>10181954</v>
      </c>
      <c r="B1964" s="63" t="s">
        <v>6628</v>
      </c>
      <c r="C1964" s="63" t="s">
        <v>101</v>
      </c>
      <c r="D1964" s="63" t="s">
        <v>2618</v>
      </c>
      <c r="E1964" s="63" t="s">
        <v>2620</v>
      </c>
      <c r="F1964" s="63" t="s">
        <v>13860</v>
      </c>
      <c r="G1964" s="63" t="s">
        <v>6627</v>
      </c>
      <c r="H1964" s="63"/>
      <c r="I1964" s="63" t="s">
        <v>13268</v>
      </c>
      <c r="J1964" s="63"/>
      <c r="K1964" s="63" t="s">
        <v>4284</v>
      </c>
      <c r="L1964" s="63" t="s">
        <v>3479</v>
      </c>
      <c r="M1964" s="63" t="s">
        <v>5657</v>
      </c>
      <c r="N1964" s="63" t="s">
        <v>4278</v>
      </c>
      <c r="O1964" s="63"/>
    </row>
    <row r="1965" spans="1:15">
      <c r="A1965" s="99">
        <v>10181955</v>
      </c>
      <c r="B1965" s="63" t="s">
        <v>6629</v>
      </c>
      <c r="C1965" s="63" t="s">
        <v>101</v>
      </c>
      <c r="D1965" s="63" t="s">
        <v>2621</v>
      </c>
      <c r="E1965" s="63" t="s">
        <v>6630</v>
      </c>
      <c r="F1965" s="63" t="s">
        <v>13860</v>
      </c>
      <c r="G1965" s="63" t="s">
        <v>6627</v>
      </c>
      <c r="H1965" s="63"/>
      <c r="I1965" s="63" t="s">
        <v>13268</v>
      </c>
      <c r="J1965" s="63"/>
      <c r="K1965" s="63" t="s">
        <v>4284</v>
      </c>
      <c r="L1965" s="63" t="s">
        <v>3479</v>
      </c>
      <c r="M1965" s="63" t="s">
        <v>5657</v>
      </c>
      <c r="N1965" s="63" t="s">
        <v>4278</v>
      </c>
      <c r="O1965" s="63"/>
    </row>
    <row r="1966" spans="1:15">
      <c r="A1966" s="99">
        <v>10181956</v>
      </c>
      <c r="B1966" s="63" t="s">
        <v>6628</v>
      </c>
      <c r="C1966" s="63" t="s">
        <v>101</v>
      </c>
      <c r="D1966" s="63" t="s">
        <v>2618</v>
      </c>
      <c r="E1966" s="63" t="s">
        <v>2623</v>
      </c>
      <c r="F1966" s="63" t="s">
        <v>13860</v>
      </c>
      <c r="G1966" s="63" t="s">
        <v>6627</v>
      </c>
      <c r="H1966" s="63"/>
      <c r="I1966" s="63" t="s">
        <v>13268</v>
      </c>
      <c r="J1966" s="63"/>
      <c r="K1966" s="63" t="s">
        <v>4284</v>
      </c>
      <c r="L1966" s="63" t="s">
        <v>3479</v>
      </c>
      <c r="M1966" s="63" t="s">
        <v>5657</v>
      </c>
      <c r="N1966" s="63" t="s">
        <v>4278</v>
      </c>
      <c r="O1966" s="63"/>
    </row>
    <row r="1967" spans="1:15">
      <c r="A1967" s="99">
        <v>10181957</v>
      </c>
      <c r="B1967" s="63" t="s">
        <v>6939</v>
      </c>
      <c r="C1967" s="63" t="s">
        <v>101</v>
      </c>
      <c r="D1967" s="63" t="s">
        <v>2618</v>
      </c>
      <c r="E1967" s="63" t="s">
        <v>2625</v>
      </c>
      <c r="F1967" s="63" t="s">
        <v>14177</v>
      </c>
      <c r="G1967" s="63" t="s">
        <v>6632</v>
      </c>
      <c r="H1967" s="63"/>
      <c r="I1967" s="63" t="s">
        <v>14178</v>
      </c>
      <c r="J1967" s="63"/>
      <c r="K1967" s="63" t="s">
        <v>4302</v>
      </c>
      <c r="L1967" s="63" t="s">
        <v>6940</v>
      </c>
      <c r="M1967" s="63" t="s">
        <v>6941</v>
      </c>
      <c r="N1967" s="63" t="s">
        <v>4278</v>
      </c>
      <c r="O1967" s="63"/>
    </row>
    <row r="1968" spans="1:15">
      <c r="A1968" s="99">
        <v>10182187</v>
      </c>
      <c r="B1968" s="63" t="s">
        <v>6034</v>
      </c>
      <c r="C1968" s="63" t="s">
        <v>107</v>
      </c>
      <c r="D1968" s="63" t="s">
        <v>807</v>
      </c>
      <c r="E1968" s="63" t="s">
        <v>2627</v>
      </c>
      <c r="F1968" s="63" t="s">
        <v>13324</v>
      </c>
      <c r="G1968" s="63" t="s">
        <v>6035</v>
      </c>
      <c r="H1968" s="63"/>
      <c r="I1968" s="63" t="s">
        <v>13325</v>
      </c>
      <c r="J1968" s="63"/>
      <c r="K1968" s="63" t="s">
        <v>4284</v>
      </c>
      <c r="L1968" s="63" t="s">
        <v>4299</v>
      </c>
      <c r="M1968" s="63" t="s">
        <v>4281</v>
      </c>
      <c r="N1968" s="63" t="s">
        <v>4278</v>
      </c>
      <c r="O1968" s="63"/>
    </row>
    <row r="1969" spans="1:15">
      <c r="A1969" s="99">
        <v>10182188</v>
      </c>
      <c r="B1969" s="63" t="s">
        <v>6034</v>
      </c>
      <c r="C1969" s="63" t="s">
        <v>107</v>
      </c>
      <c r="D1969" s="63" t="s">
        <v>807</v>
      </c>
      <c r="E1969" s="63" t="s">
        <v>2628</v>
      </c>
      <c r="F1969" s="63" t="s">
        <v>13324</v>
      </c>
      <c r="G1969" s="63" t="s">
        <v>6035</v>
      </c>
      <c r="H1969" s="63"/>
      <c r="I1969" s="63" t="s">
        <v>13325</v>
      </c>
      <c r="J1969" s="63"/>
      <c r="K1969" s="63" t="s">
        <v>4276</v>
      </c>
      <c r="L1969" s="63" t="s">
        <v>5112</v>
      </c>
      <c r="M1969" s="63" t="s">
        <v>4281</v>
      </c>
      <c r="N1969" s="63" t="s">
        <v>4278</v>
      </c>
      <c r="O1969" s="63"/>
    </row>
    <row r="1970" spans="1:15">
      <c r="A1970" s="99">
        <v>10182189</v>
      </c>
      <c r="B1970" s="63" t="s">
        <v>6034</v>
      </c>
      <c r="C1970" s="63" t="s">
        <v>107</v>
      </c>
      <c r="D1970" s="63" t="s">
        <v>807</v>
      </c>
      <c r="E1970" s="63" t="s">
        <v>2629</v>
      </c>
      <c r="F1970" s="63" t="s">
        <v>13324</v>
      </c>
      <c r="G1970" s="63" t="s">
        <v>6035</v>
      </c>
      <c r="H1970" s="63"/>
      <c r="I1970" s="63" t="s">
        <v>13325</v>
      </c>
      <c r="J1970" s="63"/>
      <c r="K1970" s="63" t="s">
        <v>4284</v>
      </c>
      <c r="L1970" s="63" t="s">
        <v>4299</v>
      </c>
      <c r="M1970" s="63" t="s">
        <v>4281</v>
      </c>
      <c r="N1970" s="63" t="s">
        <v>4278</v>
      </c>
      <c r="O1970" s="63"/>
    </row>
    <row r="1971" spans="1:15">
      <c r="A1971" s="99">
        <v>10182190</v>
      </c>
      <c r="B1971" s="63" t="s">
        <v>6034</v>
      </c>
      <c r="C1971" s="63" t="s">
        <v>107</v>
      </c>
      <c r="D1971" s="63" t="s">
        <v>807</v>
      </c>
      <c r="E1971" s="63" t="s">
        <v>2630</v>
      </c>
      <c r="F1971" s="63" t="s">
        <v>13324</v>
      </c>
      <c r="G1971" s="63" t="s">
        <v>6035</v>
      </c>
      <c r="H1971" s="63"/>
      <c r="I1971" s="63" t="s">
        <v>13325</v>
      </c>
      <c r="J1971" s="63"/>
      <c r="K1971" s="63" t="s">
        <v>4284</v>
      </c>
      <c r="L1971" s="63" t="s">
        <v>4299</v>
      </c>
      <c r="M1971" s="63" t="s">
        <v>4281</v>
      </c>
      <c r="N1971" s="63" t="s">
        <v>4278</v>
      </c>
      <c r="O1971" s="63"/>
    </row>
    <row r="1972" spans="1:15">
      <c r="A1972" s="99">
        <v>10182191</v>
      </c>
      <c r="B1972" s="63" t="s">
        <v>6034</v>
      </c>
      <c r="C1972" s="63" t="s">
        <v>107</v>
      </c>
      <c r="D1972" s="63" t="s">
        <v>807</v>
      </c>
      <c r="E1972" s="63" t="s">
        <v>2631</v>
      </c>
      <c r="F1972" s="63" t="s">
        <v>13324</v>
      </c>
      <c r="G1972" s="63" t="s">
        <v>6035</v>
      </c>
      <c r="H1972" s="63"/>
      <c r="I1972" s="63" t="s">
        <v>13325</v>
      </c>
      <c r="J1972" s="63"/>
      <c r="K1972" s="63" t="s">
        <v>4284</v>
      </c>
      <c r="L1972" s="63" t="s">
        <v>4299</v>
      </c>
      <c r="M1972" s="63" t="s">
        <v>4281</v>
      </c>
      <c r="N1972" s="63" t="s">
        <v>4278</v>
      </c>
      <c r="O1972" s="63"/>
    </row>
    <row r="1973" spans="1:15">
      <c r="A1973" s="99">
        <v>10182192</v>
      </c>
      <c r="B1973" s="63" t="s">
        <v>6034</v>
      </c>
      <c r="C1973" s="63" t="s">
        <v>107</v>
      </c>
      <c r="D1973" s="63" t="s">
        <v>807</v>
      </c>
      <c r="E1973" s="63" t="s">
        <v>2632</v>
      </c>
      <c r="F1973" s="63" t="s">
        <v>13324</v>
      </c>
      <c r="G1973" s="63" t="s">
        <v>6035</v>
      </c>
      <c r="H1973" s="63"/>
      <c r="I1973" s="63" t="s">
        <v>13325</v>
      </c>
      <c r="J1973" s="63"/>
      <c r="K1973" s="63" t="s">
        <v>4284</v>
      </c>
      <c r="L1973" s="63" t="s">
        <v>4299</v>
      </c>
      <c r="M1973" s="63" t="s">
        <v>4281</v>
      </c>
      <c r="N1973" s="63" t="s">
        <v>4278</v>
      </c>
      <c r="O1973" s="63"/>
    </row>
    <row r="1974" spans="1:15">
      <c r="A1974" s="99">
        <v>10182193</v>
      </c>
      <c r="B1974" s="63" t="s">
        <v>6034</v>
      </c>
      <c r="C1974" s="63" t="s">
        <v>107</v>
      </c>
      <c r="D1974" s="63" t="s">
        <v>807</v>
      </c>
      <c r="E1974" s="63" t="s">
        <v>6036</v>
      </c>
      <c r="F1974" s="63" t="s">
        <v>13324</v>
      </c>
      <c r="G1974" s="63" t="s">
        <v>6035</v>
      </c>
      <c r="H1974" s="63"/>
      <c r="I1974" s="63" t="s">
        <v>13325</v>
      </c>
      <c r="J1974" s="63"/>
      <c r="K1974" s="63" t="s">
        <v>4284</v>
      </c>
      <c r="L1974" s="63" t="s">
        <v>4299</v>
      </c>
      <c r="M1974" s="63" t="s">
        <v>4281</v>
      </c>
      <c r="N1974" s="63" t="s">
        <v>4278</v>
      </c>
      <c r="O1974" s="63"/>
    </row>
    <row r="1975" spans="1:15">
      <c r="A1975" s="99">
        <v>10182194</v>
      </c>
      <c r="B1975" s="63" t="s">
        <v>6034</v>
      </c>
      <c r="C1975" s="63" t="s">
        <v>107</v>
      </c>
      <c r="D1975" s="63" t="s">
        <v>807</v>
      </c>
      <c r="E1975" s="63" t="s">
        <v>2634</v>
      </c>
      <c r="F1975" s="63" t="s">
        <v>13324</v>
      </c>
      <c r="G1975" s="63" t="s">
        <v>6035</v>
      </c>
      <c r="H1975" s="63"/>
      <c r="I1975" s="63" t="s">
        <v>13325</v>
      </c>
      <c r="J1975" s="63"/>
      <c r="K1975" s="63" t="s">
        <v>4284</v>
      </c>
      <c r="L1975" s="63" t="s">
        <v>4299</v>
      </c>
      <c r="M1975" s="63" t="s">
        <v>4281</v>
      </c>
      <c r="N1975" s="63" t="s">
        <v>4278</v>
      </c>
      <c r="O1975" s="63"/>
    </row>
    <row r="1976" spans="1:15">
      <c r="A1976" s="99">
        <v>10182195</v>
      </c>
      <c r="B1976" s="63" t="s">
        <v>6034</v>
      </c>
      <c r="C1976" s="63" t="s">
        <v>107</v>
      </c>
      <c r="D1976" s="63" t="s">
        <v>807</v>
      </c>
      <c r="E1976" s="63" t="s">
        <v>2635</v>
      </c>
      <c r="F1976" s="63" t="s">
        <v>13324</v>
      </c>
      <c r="G1976" s="63" t="s">
        <v>6035</v>
      </c>
      <c r="H1976" s="63"/>
      <c r="I1976" s="63" t="s">
        <v>13325</v>
      </c>
      <c r="J1976" s="63"/>
      <c r="K1976" s="63" t="s">
        <v>4284</v>
      </c>
      <c r="L1976" s="63" t="s">
        <v>4299</v>
      </c>
      <c r="M1976" s="63" t="s">
        <v>4281</v>
      </c>
      <c r="N1976" s="63" t="s">
        <v>4278</v>
      </c>
      <c r="O1976" s="63"/>
    </row>
    <row r="1977" spans="1:15">
      <c r="A1977" s="99">
        <v>10182196</v>
      </c>
      <c r="B1977" s="63" t="s">
        <v>6034</v>
      </c>
      <c r="C1977" s="63" t="s">
        <v>107</v>
      </c>
      <c r="D1977" s="63" t="s">
        <v>807</v>
      </c>
      <c r="E1977" s="63" t="s">
        <v>2636</v>
      </c>
      <c r="F1977" s="63" t="s">
        <v>13324</v>
      </c>
      <c r="G1977" s="63" t="s">
        <v>6035</v>
      </c>
      <c r="H1977" s="63"/>
      <c r="I1977" s="63" t="s">
        <v>13325</v>
      </c>
      <c r="J1977" s="63"/>
      <c r="K1977" s="63" t="s">
        <v>4284</v>
      </c>
      <c r="L1977" s="63" t="s">
        <v>4299</v>
      </c>
      <c r="M1977" s="63" t="s">
        <v>4281</v>
      </c>
      <c r="N1977" s="63" t="s">
        <v>4278</v>
      </c>
      <c r="O1977" s="63"/>
    </row>
    <row r="1978" spans="1:15">
      <c r="A1978" s="99">
        <v>10182197</v>
      </c>
      <c r="B1978" s="63" t="s">
        <v>6034</v>
      </c>
      <c r="C1978" s="63" t="s">
        <v>107</v>
      </c>
      <c r="D1978" s="63" t="s">
        <v>807</v>
      </c>
      <c r="E1978" s="63" t="s">
        <v>6037</v>
      </c>
      <c r="F1978" s="63" t="s">
        <v>13324</v>
      </c>
      <c r="G1978" s="63" t="s">
        <v>6035</v>
      </c>
      <c r="H1978" s="63"/>
      <c r="I1978" s="63" t="s">
        <v>13325</v>
      </c>
      <c r="J1978" s="63"/>
      <c r="K1978" s="63" t="s">
        <v>4284</v>
      </c>
      <c r="L1978" s="63" t="s">
        <v>4299</v>
      </c>
      <c r="M1978" s="63" t="s">
        <v>4281</v>
      </c>
      <c r="N1978" s="63" t="s">
        <v>4278</v>
      </c>
      <c r="O1978" s="63"/>
    </row>
    <row r="1979" spans="1:15">
      <c r="A1979" s="99">
        <v>10182200</v>
      </c>
      <c r="B1979" s="63" t="s">
        <v>5222</v>
      </c>
      <c r="C1979" s="63" t="s">
        <v>12561</v>
      </c>
      <c r="D1979" s="63" t="s">
        <v>5223</v>
      </c>
      <c r="E1979" s="63" t="s">
        <v>2639</v>
      </c>
      <c r="F1979" s="63" t="s">
        <v>13188</v>
      </c>
      <c r="G1979" s="63" t="s">
        <v>5224</v>
      </c>
      <c r="H1979" s="63"/>
      <c r="I1979" s="63" t="s">
        <v>13189</v>
      </c>
      <c r="J1979" s="63"/>
      <c r="K1979" s="63" t="s">
        <v>4276</v>
      </c>
      <c r="L1979" s="63" t="s">
        <v>5225</v>
      </c>
      <c r="M1979" s="63" t="s">
        <v>4301</v>
      </c>
      <c r="N1979" s="63" t="s">
        <v>4278</v>
      </c>
      <c r="O1979" s="63"/>
    </row>
    <row r="1980" spans="1:15">
      <c r="A1980" s="99">
        <v>10182201</v>
      </c>
      <c r="B1980" s="63" t="s">
        <v>5226</v>
      </c>
      <c r="C1980" s="63" t="s">
        <v>12561</v>
      </c>
      <c r="D1980" s="63" t="s">
        <v>5227</v>
      </c>
      <c r="E1980" s="63" t="s">
        <v>2642</v>
      </c>
      <c r="F1980" s="63" t="s">
        <v>13188</v>
      </c>
      <c r="G1980" s="63" t="s">
        <v>5228</v>
      </c>
      <c r="H1980" s="63"/>
      <c r="I1980" s="63" t="s">
        <v>13189</v>
      </c>
      <c r="J1980" s="63"/>
      <c r="K1980" s="63" t="s">
        <v>4284</v>
      </c>
      <c r="L1980" s="63" t="s">
        <v>4300</v>
      </c>
      <c r="M1980" s="63" t="s">
        <v>4301</v>
      </c>
      <c r="N1980" s="63" t="s">
        <v>4278</v>
      </c>
      <c r="O1980" s="63"/>
    </row>
    <row r="1981" spans="1:15">
      <c r="A1981" s="99">
        <v>10182204</v>
      </c>
      <c r="B1981" s="63" t="s">
        <v>6631</v>
      </c>
      <c r="C1981" s="63" t="s">
        <v>101</v>
      </c>
      <c r="D1981" s="63" t="s">
        <v>2618</v>
      </c>
      <c r="E1981" s="63" t="s">
        <v>2643</v>
      </c>
      <c r="F1981" s="63" t="s">
        <v>13861</v>
      </c>
      <c r="G1981" s="63" t="s">
        <v>6632</v>
      </c>
      <c r="H1981" s="63"/>
      <c r="I1981" s="63" t="s">
        <v>13862</v>
      </c>
      <c r="J1981" s="63"/>
      <c r="K1981" s="63" t="s">
        <v>4284</v>
      </c>
      <c r="L1981" s="63" t="s">
        <v>4362</v>
      </c>
      <c r="M1981" s="63" t="s">
        <v>4304</v>
      </c>
      <c r="N1981" s="63" t="s">
        <v>4278</v>
      </c>
      <c r="O1981" s="63"/>
    </row>
    <row r="1982" spans="1:15">
      <c r="A1982" s="99">
        <v>10182205</v>
      </c>
      <c r="B1982" s="63" t="s">
        <v>6633</v>
      </c>
      <c r="C1982" s="63" t="s">
        <v>101</v>
      </c>
      <c r="D1982" s="63" t="s">
        <v>2618</v>
      </c>
      <c r="E1982" s="63" t="s">
        <v>6634</v>
      </c>
      <c r="F1982" s="63" t="s">
        <v>13863</v>
      </c>
      <c r="G1982" s="63" t="s">
        <v>6635</v>
      </c>
      <c r="H1982" s="63"/>
      <c r="I1982" s="63" t="s">
        <v>13864</v>
      </c>
      <c r="J1982" s="63"/>
      <c r="K1982" s="63" t="s">
        <v>4302</v>
      </c>
      <c r="L1982" s="63" t="s">
        <v>4539</v>
      </c>
      <c r="M1982" s="63" t="s">
        <v>4540</v>
      </c>
      <c r="N1982" s="63" t="s">
        <v>4278</v>
      </c>
      <c r="O1982" s="63"/>
    </row>
    <row r="1983" spans="1:15">
      <c r="A1983" s="99">
        <v>10182208</v>
      </c>
      <c r="B1983" s="63" t="s">
        <v>6625</v>
      </c>
      <c r="C1983" s="63" t="s">
        <v>101</v>
      </c>
      <c r="D1983" s="63" t="s">
        <v>2618</v>
      </c>
      <c r="E1983" s="63" t="s">
        <v>2648</v>
      </c>
      <c r="F1983" s="63" t="s">
        <v>13865</v>
      </c>
      <c r="G1983" s="63" t="s">
        <v>6632</v>
      </c>
      <c r="H1983" s="63"/>
      <c r="I1983" s="63" t="s">
        <v>13866</v>
      </c>
      <c r="J1983" s="63"/>
      <c r="K1983" s="63" t="s">
        <v>4302</v>
      </c>
      <c r="L1983" s="63" t="s">
        <v>6462</v>
      </c>
      <c r="M1983" s="63" t="s">
        <v>6617</v>
      </c>
      <c r="N1983" s="63" t="s">
        <v>4278</v>
      </c>
      <c r="O1983" s="63"/>
    </row>
    <row r="1984" spans="1:15">
      <c r="A1984" s="99">
        <v>10182210</v>
      </c>
      <c r="B1984" s="63" t="s">
        <v>7561</v>
      </c>
      <c r="C1984" s="63" t="s">
        <v>96</v>
      </c>
      <c r="D1984" s="63" t="s">
        <v>6490</v>
      </c>
      <c r="E1984" s="63" t="s">
        <v>7562</v>
      </c>
      <c r="F1984" s="63" t="s">
        <v>14718</v>
      </c>
      <c r="G1984" s="63" t="s">
        <v>7563</v>
      </c>
      <c r="H1984" s="63"/>
      <c r="I1984" s="63" t="s">
        <v>14719</v>
      </c>
      <c r="J1984" s="63"/>
      <c r="K1984" s="63" t="s">
        <v>4284</v>
      </c>
      <c r="L1984" s="63" t="s">
        <v>6536</v>
      </c>
      <c r="M1984" s="63" t="s">
        <v>4617</v>
      </c>
      <c r="N1984" s="63" t="s">
        <v>4278</v>
      </c>
      <c r="O1984" s="63"/>
    </row>
    <row r="1985" spans="1:15">
      <c r="A1985" s="99">
        <v>10182211</v>
      </c>
      <c r="B1985" s="63" t="s">
        <v>9316</v>
      </c>
      <c r="C1985" s="63" t="s">
        <v>107</v>
      </c>
      <c r="D1985" s="63" t="s">
        <v>807</v>
      </c>
      <c r="E1985" s="63" t="s">
        <v>7857</v>
      </c>
      <c r="F1985" s="63" t="s">
        <v>13324</v>
      </c>
      <c r="G1985" s="63" t="s">
        <v>6035</v>
      </c>
      <c r="H1985" s="63"/>
      <c r="I1985" s="63" t="s">
        <v>13325</v>
      </c>
      <c r="J1985" s="63" t="s">
        <v>9139</v>
      </c>
      <c r="K1985" s="63" t="s">
        <v>4284</v>
      </c>
      <c r="L1985" s="63" t="s">
        <v>109</v>
      </c>
      <c r="M1985" s="63" t="s">
        <v>4281</v>
      </c>
      <c r="N1985" s="63" t="s">
        <v>4278</v>
      </c>
      <c r="O1985" s="63"/>
    </row>
    <row r="1986" spans="1:15">
      <c r="A1986" s="99">
        <v>10182436</v>
      </c>
      <c r="B1986" s="63" t="s">
        <v>6942</v>
      </c>
      <c r="C1986" s="63" t="s">
        <v>96</v>
      </c>
      <c r="D1986" s="63" t="s">
        <v>6943</v>
      </c>
      <c r="E1986" s="63" t="s">
        <v>2654</v>
      </c>
      <c r="F1986" s="63" t="s">
        <v>14179</v>
      </c>
      <c r="G1986" s="63" t="s">
        <v>6944</v>
      </c>
      <c r="H1986" s="63"/>
      <c r="I1986" s="63" t="s">
        <v>14180</v>
      </c>
      <c r="J1986" s="63"/>
      <c r="K1986" s="63" t="s">
        <v>4284</v>
      </c>
      <c r="L1986" s="63" t="s">
        <v>4516</v>
      </c>
      <c r="M1986" s="63" t="s">
        <v>4413</v>
      </c>
      <c r="N1986" s="63" t="s">
        <v>4278</v>
      </c>
      <c r="O1986" s="63"/>
    </row>
    <row r="1987" spans="1:15">
      <c r="A1987" s="99">
        <v>10182517</v>
      </c>
      <c r="B1987" s="63" t="s">
        <v>6636</v>
      </c>
      <c r="C1987" s="63" t="s">
        <v>96</v>
      </c>
      <c r="D1987" s="63" t="s">
        <v>2657</v>
      </c>
      <c r="E1987" s="63" t="s">
        <v>2658</v>
      </c>
      <c r="F1987" s="63" t="s">
        <v>13867</v>
      </c>
      <c r="G1987" s="63" t="s">
        <v>6637</v>
      </c>
      <c r="H1987" s="63"/>
      <c r="I1987" s="63" t="s">
        <v>13868</v>
      </c>
      <c r="J1987" s="63"/>
      <c r="K1987" s="63" t="s">
        <v>4284</v>
      </c>
      <c r="L1987" s="63" t="s">
        <v>3479</v>
      </c>
      <c r="M1987" s="63" t="s">
        <v>4422</v>
      </c>
      <c r="N1987" s="63" t="s">
        <v>4278</v>
      </c>
      <c r="O1987" s="63"/>
    </row>
    <row r="1988" spans="1:15">
      <c r="A1988" s="99">
        <v>10182522</v>
      </c>
      <c r="B1988" s="63" t="s">
        <v>6638</v>
      </c>
      <c r="C1988" s="63" t="s">
        <v>101</v>
      </c>
      <c r="D1988" s="63" t="s">
        <v>2618</v>
      </c>
      <c r="E1988" s="63" t="s">
        <v>2660</v>
      </c>
      <c r="F1988" s="63" t="s">
        <v>13869</v>
      </c>
      <c r="G1988" s="63" t="s">
        <v>6639</v>
      </c>
      <c r="H1988" s="63"/>
      <c r="I1988" s="63" t="s">
        <v>13064</v>
      </c>
      <c r="J1988" s="63"/>
      <c r="K1988" s="63" t="s">
        <v>4302</v>
      </c>
      <c r="L1988" s="63" t="s">
        <v>4602</v>
      </c>
      <c r="M1988" s="63" t="s">
        <v>4562</v>
      </c>
      <c r="N1988" s="63" t="s">
        <v>4278</v>
      </c>
      <c r="O1988" s="63"/>
    </row>
    <row r="1989" spans="1:15">
      <c r="A1989" s="99">
        <v>10182731</v>
      </c>
      <c r="B1989" s="63" t="s">
        <v>5610</v>
      </c>
      <c r="C1989" s="63" t="s">
        <v>12826</v>
      </c>
      <c r="D1989" s="63" t="s">
        <v>4989</v>
      </c>
      <c r="E1989" s="63" t="s">
        <v>2663</v>
      </c>
      <c r="F1989" s="63" t="s">
        <v>13327</v>
      </c>
      <c r="G1989" s="63" t="s">
        <v>5611</v>
      </c>
      <c r="H1989" s="63" t="s">
        <v>3800</v>
      </c>
      <c r="I1989" s="63" t="s">
        <v>13328</v>
      </c>
      <c r="J1989" s="63"/>
      <c r="K1989" s="63" t="s">
        <v>4284</v>
      </c>
      <c r="L1989" s="63" t="s">
        <v>4313</v>
      </c>
      <c r="M1989" s="63" t="s">
        <v>4281</v>
      </c>
      <c r="N1989" s="63" t="s">
        <v>4278</v>
      </c>
      <c r="O1989" s="63"/>
    </row>
    <row r="1990" spans="1:15">
      <c r="A1990" s="99">
        <v>10182732</v>
      </c>
      <c r="B1990" s="63" t="s">
        <v>5610</v>
      </c>
      <c r="C1990" s="63" t="s">
        <v>12826</v>
      </c>
      <c r="D1990" s="63" t="s">
        <v>4989</v>
      </c>
      <c r="E1990" s="63" t="s">
        <v>2665</v>
      </c>
      <c r="F1990" s="63" t="s">
        <v>13327</v>
      </c>
      <c r="G1990" s="63" t="s">
        <v>5611</v>
      </c>
      <c r="H1990" s="63" t="s">
        <v>3800</v>
      </c>
      <c r="I1990" s="63" t="s">
        <v>13328</v>
      </c>
      <c r="J1990" s="63"/>
      <c r="K1990" s="63" t="s">
        <v>4284</v>
      </c>
      <c r="L1990" s="63" t="s">
        <v>4313</v>
      </c>
      <c r="M1990" s="63" t="s">
        <v>4281</v>
      </c>
      <c r="N1990" s="63" t="s">
        <v>4278</v>
      </c>
      <c r="O1990" s="63"/>
    </row>
    <row r="1991" spans="1:15">
      <c r="A1991" s="99">
        <v>10182733</v>
      </c>
      <c r="B1991" s="63" t="s">
        <v>5612</v>
      </c>
      <c r="C1991" s="63" t="s">
        <v>12826</v>
      </c>
      <c r="D1991" s="63" t="s">
        <v>2854</v>
      </c>
      <c r="E1991" s="63" t="s">
        <v>2667</v>
      </c>
      <c r="F1991" s="63" t="s">
        <v>13327</v>
      </c>
      <c r="G1991" s="63" t="s">
        <v>5613</v>
      </c>
      <c r="H1991" s="63" t="s">
        <v>3800</v>
      </c>
      <c r="I1991" s="63" t="s">
        <v>13328</v>
      </c>
      <c r="J1991" s="63"/>
      <c r="K1991" s="63" t="s">
        <v>5001</v>
      </c>
      <c r="L1991" s="63" t="s">
        <v>110</v>
      </c>
      <c r="M1991" s="63" t="s">
        <v>4281</v>
      </c>
      <c r="N1991" s="63" t="s">
        <v>4278</v>
      </c>
      <c r="O1991" s="63"/>
    </row>
    <row r="1992" spans="1:15">
      <c r="A1992" s="99">
        <v>10182734</v>
      </c>
      <c r="B1992" s="63" t="s">
        <v>5612</v>
      </c>
      <c r="C1992" s="63" t="s">
        <v>12826</v>
      </c>
      <c r="D1992" s="63" t="s">
        <v>2854</v>
      </c>
      <c r="E1992" s="63" t="s">
        <v>2668</v>
      </c>
      <c r="F1992" s="63" t="s">
        <v>13327</v>
      </c>
      <c r="G1992" s="63" t="s">
        <v>5613</v>
      </c>
      <c r="H1992" s="63" t="s">
        <v>3800</v>
      </c>
      <c r="I1992" s="63" t="s">
        <v>13328</v>
      </c>
      <c r="J1992" s="63"/>
      <c r="K1992" s="63" t="s">
        <v>4284</v>
      </c>
      <c r="L1992" s="63" t="s">
        <v>4299</v>
      </c>
      <c r="M1992" s="63" t="s">
        <v>4281</v>
      </c>
      <c r="N1992" s="63" t="s">
        <v>4278</v>
      </c>
      <c r="O1992" s="63"/>
    </row>
    <row r="1993" spans="1:15">
      <c r="A1993" s="99">
        <v>10182735</v>
      </c>
      <c r="B1993" s="63" t="s">
        <v>5614</v>
      </c>
      <c r="C1993" s="63" t="s">
        <v>12826</v>
      </c>
      <c r="D1993" s="63" t="s">
        <v>5615</v>
      </c>
      <c r="E1993" s="63" t="s">
        <v>2670</v>
      </c>
      <c r="F1993" s="63" t="s">
        <v>13327</v>
      </c>
      <c r="G1993" s="63" t="s">
        <v>5616</v>
      </c>
      <c r="H1993" s="63" t="s">
        <v>3800</v>
      </c>
      <c r="I1993" s="63" t="s">
        <v>13328</v>
      </c>
      <c r="J1993" s="63"/>
      <c r="K1993" s="63" t="s">
        <v>5001</v>
      </c>
      <c r="L1993" s="63" t="s">
        <v>272</v>
      </c>
      <c r="M1993" s="63" t="s">
        <v>4281</v>
      </c>
      <c r="N1993" s="63" t="s">
        <v>4278</v>
      </c>
      <c r="O1993" s="63"/>
    </row>
    <row r="1994" spans="1:15">
      <c r="A1994" s="99">
        <v>10182736</v>
      </c>
      <c r="B1994" s="63" t="s">
        <v>5614</v>
      </c>
      <c r="C1994" s="63" t="s">
        <v>12826</v>
      </c>
      <c r="D1994" s="63" t="s">
        <v>5615</v>
      </c>
      <c r="E1994" s="63" t="s">
        <v>2672</v>
      </c>
      <c r="F1994" s="63" t="s">
        <v>13327</v>
      </c>
      <c r="G1994" s="63" t="s">
        <v>5616</v>
      </c>
      <c r="H1994" s="63" t="s">
        <v>3800</v>
      </c>
      <c r="I1994" s="63" t="s">
        <v>13328</v>
      </c>
      <c r="J1994" s="63"/>
      <c r="K1994" s="63" t="s">
        <v>4284</v>
      </c>
      <c r="L1994" s="63" t="s">
        <v>4299</v>
      </c>
      <c r="M1994" s="63" t="s">
        <v>4281</v>
      </c>
      <c r="N1994" s="63" t="s">
        <v>4278</v>
      </c>
      <c r="O1994" s="63"/>
    </row>
    <row r="1995" spans="1:15">
      <c r="A1995" s="99">
        <v>10182737</v>
      </c>
      <c r="B1995" s="63" t="s">
        <v>5617</v>
      </c>
      <c r="C1995" s="63" t="s">
        <v>12826</v>
      </c>
      <c r="D1995" s="63" t="s">
        <v>2674</v>
      </c>
      <c r="E1995" s="63" t="s">
        <v>2675</v>
      </c>
      <c r="F1995" s="63" t="s">
        <v>13327</v>
      </c>
      <c r="G1995" s="63" t="s">
        <v>5618</v>
      </c>
      <c r="H1995" s="63" t="s">
        <v>3800</v>
      </c>
      <c r="I1995" s="63" t="s">
        <v>13328</v>
      </c>
      <c r="J1995" s="63" t="s">
        <v>4635</v>
      </c>
      <c r="K1995" s="63" t="s">
        <v>5001</v>
      </c>
      <c r="L1995" s="63" t="s">
        <v>110</v>
      </c>
      <c r="M1995" s="63" t="s">
        <v>4281</v>
      </c>
      <c r="N1995" s="63" t="s">
        <v>4278</v>
      </c>
      <c r="O1995" s="63"/>
    </row>
    <row r="1996" spans="1:15">
      <c r="A1996" s="99">
        <v>10182738</v>
      </c>
      <c r="B1996" s="63" t="s">
        <v>5617</v>
      </c>
      <c r="C1996" s="63" t="s">
        <v>12826</v>
      </c>
      <c r="D1996" s="63" t="s">
        <v>2674</v>
      </c>
      <c r="E1996" s="63" t="s">
        <v>2676</v>
      </c>
      <c r="F1996" s="63" t="s">
        <v>13327</v>
      </c>
      <c r="G1996" s="63" t="s">
        <v>5618</v>
      </c>
      <c r="H1996" s="63" t="s">
        <v>3800</v>
      </c>
      <c r="I1996" s="63" t="s">
        <v>13328</v>
      </c>
      <c r="J1996" s="63"/>
      <c r="K1996" s="63" t="s">
        <v>4284</v>
      </c>
      <c r="L1996" s="63" t="s">
        <v>4299</v>
      </c>
      <c r="M1996" s="63" t="s">
        <v>4281</v>
      </c>
      <c r="N1996" s="63" t="s">
        <v>4278</v>
      </c>
      <c r="O1996" s="63"/>
    </row>
    <row r="1997" spans="1:15">
      <c r="A1997" s="99">
        <v>10182739</v>
      </c>
      <c r="B1997" s="63" t="s">
        <v>5617</v>
      </c>
      <c r="C1997" s="63" t="s">
        <v>12826</v>
      </c>
      <c r="D1997" s="63" t="s">
        <v>2674</v>
      </c>
      <c r="E1997" s="63" t="s">
        <v>2677</v>
      </c>
      <c r="F1997" s="63" t="s">
        <v>13327</v>
      </c>
      <c r="G1997" s="63" t="s">
        <v>5618</v>
      </c>
      <c r="H1997" s="63" t="s">
        <v>3800</v>
      </c>
      <c r="I1997" s="63" t="s">
        <v>13328</v>
      </c>
      <c r="J1997" s="63" t="s">
        <v>4635</v>
      </c>
      <c r="K1997" s="63" t="s">
        <v>4684</v>
      </c>
      <c r="L1997" s="63" t="s">
        <v>110</v>
      </c>
      <c r="M1997" s="63" t="s">
        <v>4281</v>
      </c>
      <c r="N1997" s="63" t="s">
        <v>4278</v>
      </c>
      <c r="O1997" s="63"/>
    </row>
    <row r="1998" spans="1:15">
      <c r="A1998" s="99">
        <v>10182740</v>
      </c>
      <c r="B1998" s="63" t="s">
        <v>5617</v>
      </c>
      <c r="C1998" s="63" t="s">
        <v>12826</v>
      </c>
      <c r="D1998" s="63" t="s">
        <v>2674</v>
      </c>
      <c r="E1998" s="63" t="s">
        <v>2678</v>
      </c>
      <c r="F1998" s="63" t="s">
        <v>13327</v>
      </c>
      <c r="G1998" s="63" t="s">
        <v>5618</v>
      </c>
      <c r="H1998" s="63" t="s">
        <v>3800</v>
      </c>
      <c r="I1998" s="63" t="s">
        <v>13328</v>
      </c>
      <c r="J1998" s="63" t="s">
        <v>4635</v>
      </c>
      <c r="K1998" s="63" t="s">
        <v>4998</v>
      </c>
      <c r="L1998" s="63" t="s">
        <v>110</v>
      </c>
      <c r="M1998" s="63" t="s">
        <v>4281</v>
      </c>
      <c r="N1998" s="63" t="s">
        <v>4278</v>
      </c>
      <c r="O1998" s="63"/>
    </row>
    <row r="1999" spans="1:15">
      <c r="A1999" s="99">
        <v>10182741</v>
      </c>
      <c r="B1999" s="63" t="s">
        <v>6038</v>
      </c>
      <c r="C1999" s="63" t="s">
        <v>107</v>
      </c>
      <c r="D1999" s="63" t="s">
        <v>2539</v>
      </c>
      <c r="E1999" s="63" t="s">
        <v>2680</v>
      </c>
      <c r="F1999" s="63" t="s">
        <v>13448</v>
      </c>
      <c r="G1999" s="63" t="s">
        <v>6039</v>
      </c>
      <c r="H1999" s="63" t="s">
        <v>3800</v>
      </c>
      <c r="I1999" s="63" t="s">
        <v>13449</v>
      </c>
      <c r="J1999" s="63"/>
      <c r="K1999" s="63" t="s">
        <v>4284</v>
      </c>
      <c r="L1999" s="63" t="s">
        <v>4299</v>
      </c>
      <c r="M1999" s="63" t="s">
        <v>4281</v>
      </c>
      <c r="N1999" s="63" t="s">
        <v>4363</v>
      </c>
      <c r="O1999" s="63"/>
    </row>
    <row r="2000" spans="1:15">
      <c r="A2000" s="99">
        <v>10182742</v>
      </c>
      <c r="B2000" s="63" t="s">
        <v>6038</v>
      </c>
      <c r="C2000" s="63" t="s">
        <v>107</v>
      </c>
      <c r="D2000" s="63" t="s">
        <v>2539</v>
      </c>
      <c r="E2000" s="63" t="s">
        <v>2682</v>
      </c>
      <c r="F2000" s="63" t="s">
        <v>13448</v>
      </c>
      <c r="G2000" s="63" t="s">
        <v>6039</v>
      </c>
      <c r="H2000" s="63" t="s">
        <v>3800</v>
      </c>
      <c r="I2000" s="63" t="s">
        <v>13449</v>
      </c>
      <c r="J2000" s="63" t="s">
        <v>5236</v>
      </c>
      <c r="K2000" s="63" t="s">
        <v>5062</v>
      </c>
      <c r="L2000" s="63" t="s">
        <v>272</v>
      </c>
      <c r="M2000" s="63" t="s">
        <v>4281</v>
      </c>
      <c r="N2000" s="63" t="s">
        <v>4363</v>
      </c>
      <c r="O2000" s="63"/>
    </row>
    <row r="2001" spans="1:15">
      <c r="A2001" s="99">
        <v>10182743</v>
      </c>
      <c r="B2001" s="63" t="s">
        <v>6038</v>
      </c>
      <c r="C2001" s="63" t="s">
        <v>107</v>
      </c>
      <c r="D2001" s="63" t="s">
        <v>2539</v>
      </c>
      <c r="E2001" s="63" t="s">
        <v>2684</v>
      </c>
      <c r="F2001" s="63" t="s">
        <v>13448</v>
      </c>
      <c r="G2001" s="63" t="s">
        <v>6039</v>
      </c>
      <c r="H2001" s="63" t="s">
        <v>3800</v>
      </c>
      <c r="I2001" s="63" t="s">
        <v>13449</v>
      </c>
      <c r="J2001" s="63" t="s">
        <v>5236</v>
      </c>
      <c r="K2001" s="63" t="s">
        <v>13306</v>
      </c>
      <c r="L2001" s="63" t="s">
        <v>110</v>
      </c>
      <c r="M2001" s="63" t="s">
        <v>4281</v>
      </c>
      <c r="N2001" s="63" t="s">
        <v>4363</v>
      </c>
      <c r="O2001" s="63"/>
    </row>
    <row r="2002" spans="1:15">
      <c r="A2002" s="99">
        <v>10182744</v>
      </c>
      <c r="B2002" s="63" t="s">
        <v>6038</v>
      </c>
      <c r="C2002" s="63" t="s">
        <v>107</v>
      </c>
      <c r="D2002" s="63" t="s">
        <v>2539</v>
      </c>
      <c r="E2002" s="63" t="s">
        <v>6040</v>
      </c>
      <c r="F2002" s="63" t="s">
        <v>13448</v>
      </c>
      <c r="G2002" s="63" t="s">
        <v>6039</v>
      </c>
      <c r="H2002" s="63" t="s">
        <v>3800</v>
      </c>
      <c r="I2002" s="63" t="s">
        <v>13449</v>
      </c>
      <c r="J2002" s="63"/>
      <c r="K2002" s="63" t="s">
        <v>4284</v>
      </c>
      <c r="L2002" s="63" t="s">
        <v>4299</v>
      </c>
      <c r="M2002" s="63" t="s">
        <v>4281</v>
      </c>
      <c r="N2002" s="63" t="s">
        <v>4363</v>
      </c>
      <c r="O2002" s="63"/>
    </row>
    <row r="2003" spans="1:15">
      <c r="A2003" s="99">
        <v>10182745</v>
      </c>
      <c r="B2003" s="63" t="s">
        <v>6038</v>
      </c>
      <c r="C2003" s="63" t="s">
        <v>107</v>
      </c>
      <c r="D2003" s="63" t="s">
        <v>2539</v>
      </c>
      <c r="E2003" s="63" t="s">
        <v>2686</v>
      </c>
      <c r="F2003" s="63" t="s">
        <v>13448</v>
      </c>
      <c r="G2003" s="63" t="s">
        <v>6039</v>
      </c>
      <c r="H2003" s="63" t="s">
        <v>3800</v>
      </c>
      <c r="I2003" s="63" t="s">
        <v>13449</v>
      </c>
      <c r="J2003" s="63" t="s">
        <v>5236</v>
      </c>
      <c r="K2003" s="63" t="s">
        <v>13306</v>
      </c>
      <c r="L2003" s="63" t="s">
        <v>110</v>
      </c>
      <c r="M2003" s="63" t="s">
        <v>4281</v>
      </c>
      <c r="N2003" s="63" t="s">
        <v>4363</v>
      </c>
      <c r="O2003" s="63"/>
    </row>
    <row r="2004" spans="1:15">
      <c r="A2004" s="99">
        <v>10182746</v>
      </c>
      <c r="B2004" s="63" t="s">
        <v>6038</v>
      </c>
      <c r="C2004" s="63" t="s">
        <v>107</v>
      </c>
      <c r="D2004" s="63" t="s">
        <v>2539</v>
      </c>
      <c r="E2004" s="63" t="s">
        <v>2687</v>
      </c>
      <c r="F2004" s="63" t="s">
        <v>13448</v>
      </c>
      <c r="G2004" s="63" t="s">
        <v>6039</v>
      </c>
      <c r="H2004" s="63" t="s">
        <v>3800</v>
      </c>
      <c r="I2004" s="63" t="s">
        <v>13449</v>
      </c>
      <c r="J2004" s="63"/>
      <c r="K2004" s="63" t="s">
        <v>4284</v>
      </c>
      <c r="L2004" s="63" t="s">
        <v>4313</v>
      </c>
      <c r="M2004" s="63" t="s">
        <v>4281</v>
      </c>
      <c r="N2004" s="63" t="s">
        <v>4363</v>
      </c>
      <c r="O2004" s="63"/>
    </row>
    <row r="2005" spans="1:15">
      <c r="A2005" s="99">
        <v>10182747</v>
      </c>
      <c r="B2005" s="63" t="s">
        <v>6038</v>
      </c>
      <c r="C2005" s="63" t="s">
        <v>107</v>
      </c>
      <c r="D2005" s="63" t="s">
        <v>2539</v>
      </c>
      <c r="E2005" s="63" t="s">
        <v>2688</v>
      </c>
      <c r="F2005" s="63" t="s">
        <v>13448</v>
      </c>
      <c r="G2005" s="63" t="s">
        <v>6039</v>
      </c>
      <c r="H2005" s="63" t="s">
        <v>3800</v>
      </c>
      <c r="I2005" s="63" t="s">
        <v>13449</v>
      </c>
      <c r="J2005" s="63"/>
      <c r="K2005" s="63" t="s">
        <v>4284</v>
      </c>
      <c r="L2005" s="63" t="s">
        <v>4299</v>
      </c>
      <c r="M2005" s="63" t="s">
        <v>4281</v>
      </c>
      <c r="N2005" s="63" t="s">
        <v>4363</v>
      </c>
      <c r="O2005" s="63"/>
    </row>
    <row r="2006" spans="1:15">
      <c r="A2006" s="99">
        <v>10182748</v>
      </c>
      <c r="B2006" s="63" t="s">
        <v>6038</v>
      </c>
      <c r="C2006" s="63" t="s">
        <v>107</v>
      </c>
      <c r="D2006" s="63" t="s">
        <v>2539</v>
      </c>
      <c r="E2006" s="63" t="s">
        <v>2689</v>
      </c>
      <c r="F2006" s="63" t="s">
        <v>13448</v>
      </c>
      <c r="G2006" s="63" t="s">
        <v>6039</v>
      </c>
      <c r="H2006" s="63" t="s">
        <v>3800</v>
      </c>
      <c r="I2006" s="63" t="s">
        <v>13449</v>
      </c>
      <c r="J2006" s="63"/>
      <c r="K2006" s="63" t="s">
        <v>4284</v>
      </c>
      <c r="L2006" s="63" t="s">
        <v>4299</v>
      </c>
      <c r="M2006" s="63" t="s">
        <v>4281</v>
      </c>
      <c r="N2006" s="63" t="s">
        <v>4363</v>
      </c>
      <c r="O2006" s="63"/>
    </row>
    <row r="2007" spans="1:15">
      <c r="A2007" s="99">
        <v>10182749</v>
      </c>
      <c r="B2007" s="63" t="s">
        <v>6038</v>
      </c>
      <c r="C2007" s="63" t="s">
        <v>107</v>
      </c>
      <c r="D2007" s="63" t="s">
        <v>2539</v>
      </c>
      <c r="E2007" s="63" t="s">
        <v>2690</v>
      </c>
      <c r="F2007" s="63" t="s">
        <v>13448</v>
      </c>
      <c r="G2007" s="63" t="s">
        <v>6039</v>
      </c>
      <c r="H2007" s="63" t="s">
        <v>3800</v>
      </c>
      <c r="I2007" s="63" t="s">
        <v>13449</v>
      </c>
      <c r="J2007" s="63"/>
      <c r="K2007" s="63" t="s">
        <v>4725</v>
      </c>
      <c r="L2007" s="63" t="s">
        <v>5901</v>
      </c>
      <c r="M2007" s="63" t="s">
        <v>4281</v>
      </c>
      <c r="N2007" s="63" t="s">
        <v>4363</v>
      </c>
      <c r="O2007" s="63"/>
    </row>
    <row r="2008" spans="1:15">
      <c r="A2008" s="99">
        <v>10182750</v>
      </c>
      <c r="B2008" s="63" t="s">
        <v>6038</v>
      </c>
      <c r="C2008" s="63" t="s">
        <v>107</v>
      </c>
      <c r="D2008" s="63" t="s">
        <v>2539</v>
      </c>
      <c r="E2008" s="63" t="s">
        <v>2691</v>
      </c>
      <c r="F2008" s="63" t="s">
        <v>13448</v>
      </c>
      <c r="G2008" s="63" t="s">
        <v>6039</v>
      </c>
      <c r="H2008" s="63" t="s">
        <v>3800</v>
      </c>
      <c r="I2008" s="63" t="s">
        <v>13449</v>
      </c>
      <c r="J2008" s="63"/>
      <c r="K2008" s="63" t="s">
        <v>4284</v>
      </c>
      <c r="L2008" s="63" t="s">
        <v>4299</v>
      </c>
      <c r="M2008" s="63" t="s">
        <v>4281</v>
      </c>
      <c r="N2008" s="63" t="s">
        <v>4363</v>
      </c>
      <c r="O2008" s="63"/>
    </row>
    <row r="2009" spans="1:15">
      <c r="A2009" s="99">
        <v>10182751</v>
      </c>
      <c r="B2009" s="63" t="s">
        <v>5619</v>
      </c>
      <c r="C2009" s="63" t="s">
        <v>12826</v>
      </c>
      <c r="D2009" s="63" t="s">
        <v>2693</v>
      </c>
      <c r="E2009" s="63" t="s">
        <v>2694</v>
      </c>
      <c r="F2009" s="63" t="s">
        <v>13327</v>
      </c>
      <c r="G2009" s="63" t="s">
        <v>5620</v>
      </c>
      <c r="H2009" s="63" t="s">
        <v>3800</v>
      </c>
      <c r="I2009" s="63" t="s">
        <v>13328</v>
      </c>
      <c r="J2009" s="63"/>
      <c r="K2009" s="63" t="s">
        <v>4284</v>
      </c>
      <c r="L2009" s="63" t="s">
        <v>109</v>
      </c>
      <c r="M2009" s="63" t="s">
        <v>4281</v>
      </c>
      <c r="N2009" s="63" t="s">
        <v>4278</v>
      </c>
      <c r="O2009" s="63"/>
    </row>
    <row r="2010" spans="1:15">
      <c r="A2010" s="99">
        <v>10182752</v>
      </c>
      <c r="B2010" s="63" t="s">
        <v>5619</v>
      </c>
      <c r="C2010" s="63" t="s">
        <v>12826</v>
      </c>
      <c r="D2010" s="63" t="s">
        <v>2693</v>
      </c>
      <c r="E2010" s="63" t="s">
        <v>2695</v>
      </c>
      <c r="F2010" s="63" t="s">
        <v>13327</v>
      </c>
      <c r="G2010" s="63" t="s">
        <v>5620</v>
      </c>
      <c r="H2010" s="63" t="s">
        <v>3800</v>
      </c>
      <c r="I2010" s="63" t="s">
        <v>13328</v>
      </c>
      <c r="J2010" s="63"/>
      <c r="K2010" s="63" t="s">
        <v>5001</v>
      </c>
      <c r="L2010" s="63" t="s">
        <v>110</v>
      </c>
      <c r="M2010" s="63" t="s">
        <v>4281</v>
      </c>
      <c r="N2010" s="63" t="s">
        <v>4278</v>
      </c>
      <c r="O2010" s="63"/>
    </row>
    <row r="2011" spans="1:15">
      <c r="A2011" s="99">
        <v>10182753</v>
      </c>
      <c r="B2011" s="63" t="s">
        <v>5619</v>
      </c>
      <c r="C2011" s="63" t="s">
        <v>12826</v>
      </c>
      <c r="D2011" s="63" t="s">
        <v>2693</v>
      </c>
      <c r="E2011" s="63" t="s">
        <v>2696</v>
      </c>
      <c r="F2011" s="63" t="s">
        <v>13327</v>
      </c>
      <c r="G2011" s="63" t="s">
        <v>5620</v>
      </c>
      <c r="H2011" s="63" t="s">
        <v>3800</v>
      </c>
      <c r="I2011" s="63" t="s">
        <v>13328</v>
      </c>
      <c r="J2011" s="63" t="s">
        <v>4386</v>
      </c>
      <c r="K2011" s="63" t="s">
        <v>4284</v>
      </c>
      <c r="L2011" s="63" t="s">
        <v>109</v>
      </c>
      <c r="M2011" s="63" t="s">
        <v>4281</v>
      </c>
      <c r="N2011" s="63" t="s">
        <v>4278</v>
      </c>
      <c r="O2011" s="63"/>
    </row>
    <row r="2012" spans="1:15">
      <c r="A2012" s="99">
        <v>10182754</v>
      </c>
      <c r="B2012" s="63" t="s">
        <v>5619</v>
      </c>
      <c r="C2012" s="63" t="s">
        <v>12826</v>
      </c>
      <c r="D2012" s="63" t="s">
        <v>2693</v>
      </c>
      <c r="E2012" s="63" t="s">
        <v>2697</v>
      </c>
      <c r="F2012" s="63" t="s">
        <v>13327</v>
      </c>
      <c r="G2012" s="63" t="s">
        <v>5620</v>
      </c>
      <c r="H2012" s="63" t="s">
        <v>3800</v>
      </c>
      <c r="I2012" s="63" t="s">
        <v>13328</v>
      </c>
      <c r="J2012" s="63"/>
      <c r="K2012" s="63" t="s">
        <v>4284</v>
      </c>
      <c r="L2012" s="63" t="s">
        <v>4299</v>
      </c>
      <c r="M2012" s="63" t="s">
        <v>4281</v>
      </c>
      <c r="N2012" s="63" t="s">
        <v>4278</v>
      </c>
      <c r="O2012" s="63"/>
    </row>
    <row r="2013" spans="1:15">
      <c r="A2013" s="99">
        <v>10182755</v>
      </c>
      <c r="B2013" s="63" t="s">
        <v>5621</v>
      </c>
      <c r="C2013" s="63" t="s">
        <v>12826</v>
      </c>
      <c r="D2013" s="63" t="s">
        <v>2699</v>
      </c>
      <c r="E2013" s="63" t="s">
        <v>2700</v>
      </c>
      <c r="F2013" s="63" t="s">
        <v>13327</v>
      </c>
      <c r="G2013" s="63" t="s">
        <v>5622</v>
      </c>
      <c r="H2013" s="63" t="s">
        <v>3800</v>
      </c>
      <c r="I2013" s="63" t="s">
        <v>13328</v>
      </c>
      <c r="J2013" s="63"/>
      <c r="K2013" s="63" t="s">
        <v>4284</v>
      </c>
      <c r="L2013" s="63" t="s">
        <v>4313</v>
      </c>
      <c r="M2013" s="63" t="s">
        <v>4281</v>
      </c>
      <c r="N2013" s="63" t="s">
        <v>4278</v>
      </c>
      <c r="O2013" s="63"/>
    </row>
    <row r="2014" spans="1:15">
      <c r="A2014" s="99">
        <v>10182756</v>
      </c>
      <c r="B2014" s="63" t="s">
        <v>5621</v>
      </c>
      <c r="C2014" s="63" t="s">
        <v>12826</v>
      </c>
      <c r="D2014" s="63" t="s">
        <v>2699</v>
      </c>
      <c r="E2014" s="63" t="s">
        <v>2701</v>
      </c>
      <c r="F2014" s="63" t="s">
        <v>13327</v>
      </c>
      <c r="G2014" s="63" t="s">
        <v>5622</v>
      </c>
      <c r="H2014" s="63" t="s">
        <v>3800</v>
      </c>
      <c r="I2014" s="63" t="s">
        <v>13328</v>
      </c>
      <c r="J2014" s="63"/>
      <c r="K2014" s="63" t="s">
        <v>4284</v>
      </c>
      <c r="L2014" s="63" t="s">
        <v>4299</v>
      </c>
      <c r="M2014" s="63" t="s">
        <v>4281</v>
      </c>
      <c r="N2014" s="63" t="s">
        <v>4278</v>
      </c>
      <c r="O2014" s="63"/>
    </row>
    <row r="2015" spans="1:15">
      <c r="A2015" s="99">
        <v>10182757</v>
      </c>
      <c r="B2015" s="63" t="s">
        <v>5621</v>
      </c>
      <c r="C2015" s="63" t="s">
        <v>12826</v>
      </c>
      <c r="D2015" s="63" t="s">
        <v>2699</v>
      </c>
      <c r="E2015" s="63" t="s">
        <v>2702</v>
      </c>
      <c r="F2015" s="63" t="s">
        <v>13327</v>
      </c>
      <c r="G2015" s="63" t="s">
        <v>5622</v>
      </c>
      <c r="H2015" s="63" t="s">
        <v>3800</v>
      </c>
      <c r="I2015" s="63" t="s">
        <v>13328</v>
      </c>
      <c r="J2015" s="63" t="s">
        <v>4437</v>
      </c>
      <c r="K2015" s="63" t="s">
        <v>4998</v>
      </c>
      <c r="L2015" s="63" t="s">
        <v>272</v>
      </c>
      <c r="M2015" s="63" t="s">
        <v>4281</v>
      </c>
      <c r="N2015" s="63" t="s">
        <v>4278</v>
      </c>
      <c r="O2015" s="63"/>
    </row>
    <row r="2016" spans="1:15">
      <c r="A2016" s="99">
        <v>10182758</v>
      </c>
      <c r="B2016" s="63" t="s">
        <v>5621</v>
      </c>
      <c r="C2016" s="63" t="s">
        <v>12826</v>
      </c>
      <c r="D2016" s="63" t="s">
        <v>2699</v>
      </c>
      <c r="E2016" s="63" t="s">
        <v>2703</v>
      </c>
      <c r="F2016" s="63" t="s">
        <v>13327</v>
      </c>
      <c r="G2016" s="63" t="s">
        <v>5622</v>
      </c>
      <c r="H2016" s="63" t="s">
        <v>3800</v>
      </c>
      <c r="I2016" s="63" t="s">
        <v>13328</v>
      </c>
      <c r="J2016" s="63" t="s">
        <v>4437</v>
      </c>
      <c r="K2016" s="63" t="s">
        <v>5623</v>
      </c>
      <c r="L2016" s="63" t="s">
        <v>272</v>
      </c>
      <c r="M2016" s="63" t="s">
        <v>4281</v>
      </c>
      <c r="N2016" s="63" t="s">
        <v>4278</v>
      </c>
      <c r="O2016" s="63"/>
    </row>
    <row r="2017" spans="1:15">
      <c r="A2017" s="99">
        <v>10182759</v>
      </c>
      <c r="B2017" s="63" t="s">
        <v>5621</v>
      </c>
      <c r="C2017" s="63" t="s">
        <v>12826</v>
      </c>
      <c r="D2017" s="63" t="s">
        <v>2699</v>
      </c>
      <c r="E2017" s="63" t="s">
        <v>11758</v>
      </c>
      <c r="F2017" s="63" t="s">
        <v>13327</v>
      </c>
      <c r="G2017" s="63" t="s">
        <v>5622</v>
      </c>
      <c r="H2017" s="63" t="s">
        <v>3800</v>
      </c>
      <c r="I2017" s="63" t="s">
        <v>13328</v>
      </c>
      <c r="J2017" s="63" t="s">
        <v>13329</v>
      </c>
      <c r="K2017" s="63" t="s">
        <v>4284</v>
      </c>
      <c r="L2017" s="63" t="s">
        <v>109</v>
      </c>
      <c r="M2017" s="63" t="s">
        <v>4281</v>
      </c>
      <c r="N2017" s="63" t="s">
        <v>4278</v>
      </c>
      <c r="O2017" s="63"/>
    </row>
    <row r="2018" spans="1:15">
      <c r="A2018" s="99">
        <v>10182760</v>
      </c>
      <c r="B2018" s="63" t="s">
        <v>5621</v>
      </c>
      <c r="C2018" s="63" t="s">
        <v>12826</v>
      </c>
      <c r="D2018" s="63" t="s">
        <v>2699</v>
      </c>
      <c r="E2018" s="63" t="s">
        <v>2704</v>
      </c>
      <c r="F2018" s="63" t="s">
        <v>13327</v>
      </c>
      <c r="G2018" s="63" t="s">
        <v>5622</v>
      </c>
      <c r="H2018" s="63" t="s">
        <v>3800</v>
      </c>
      <c r="I2018" s="63" t="s">
        <v>13328</v>
      </c>
      <c r="J2018" s="63" t="s">
        <v>4437</v>
      </c>
      <c r="K2018" s="63" t="s">
        <v>4998</v>
      </c>
      <c r="L2018" s="63" t="s">
        <v>272</v>
      </c>
      <c r="M2018" s="63" t="s">
        <v>4281</v>
      </c>
      <c r="N2018" s="63" t="s">
        <v>4278</v>
      </c>
      <c r="O2018" s="63"/>
    </row>
    <row r="2019" spans="1:15">
      <c r="A2019" s="99">
        <v>10182761</v>
      </c>
      <c r="B2019" s="63" t="s">
        <v>5621</v>
      </c>
      <c r="C2019" s="63" t="s">
        <v>12826</v>
      </c>
      <c r="D2019" s="63" t="s">
        <v>2699</v>
      </c>
      <c r="E2019" s="63" t="s">
        <v>5624</v>
      </c>
      <c r="F2019" s="63" t="s">
        <v>13327</v>
      </c>
      <c r="G2019" s="63" t="s">
        <v>5622</v>
      </c>
      <c r="H2019" s="63" t="s">
        <v>3800</v>
      </c>
      <c r="I2019" s="63" t="s">
        <v>13328</v>
      </c>
      <c r="J2019" s="63"/>
      <c r="K2019" s="63" t="s">
        <v>4284</v>
      </c>
      <c r="L2019" s="63" t="s">
        <v>4313</v>
      </c>
      <c r="M2019" s="63" t="s">
        <v>4281</v>
      </c>
      <c r="N2019" s="63" t="s">
        <v>4278</v>
      </c>
      <c r="O2019" s="63"/>
    </row>
    <row r="2020" spans="1:15">
      <c r="A2020" s="99">
        <v>10182762</v>
      </c>
      <c r="B2020" s="63" t="s">
        <v>5621</v>
      </c>
      <c r="C2020" s="63" t="s">
        <v>12826</v>
      </c>
      <c r="D2020" s="63" t="s">
        <v>2699</v>
      </c>
      <c r="E2020" s="63" t="s">
        <v>2706</v>
      </c>
      <c r="F2020" s="63" t="s">
        <v>13327</v>
      </c>
      <c r="G2020" s="63" t="s">
        <v>5622</v>
      </c>
      <c r="H2020" s="63" t="s">
        <v>3800</v>
      </c>
      <c r="I2020" s="63" t="s">
        <v>13328</v>
      </c>
      <c r="J2020" s="63"/>
      <c r="K2020" s="63" t="s">
        <v>4284</v>
      </c>
      <c r="L2020" s="63" t="s">
        <v>4299</v>
      </c>
      <c r="M2020" s="63" t="s">
        <v>4281</v>
      </c>
      <c r="N2020" s="63" t="s">
        <v>4278</v>
      </c>
      <c r="O2020" s="63"/>
    </row>
    <row r="2021" spans="1:15">
      <c r="A2021" s="99">
        <v>10182763</v>
      </c>
      <c r="B2021" s="63" t="s">
        <v>5625</v>
      </c>
      <c r="C2021" s="63" t="s">
        <v>12826</v>
      </c>
      <c r="D2021" s="63" t="s">
        <v>2708</v>
      </c>
      <c r="E2021" s="63" t="s">
        <v>2709</v>
      </c>
      <c r="F2021" s="63" t="s">
        <v>13327</v>
      </c>
      <c r="G2021" s="63" t="s">
        <v>5626</v>
      </c>
      <c r="H2021" s="63" t="s">
        <v>3800</v>
      </c>
      <c r="I2021" s="63" t="s">
        <v>13328</v>
      </c>
      <c r="J2021" s="63" t="s">
        <v>4318</v>
      </c>
      <c r="K2021" s="63" t="s">
        <v>5001</v>
      </c>
      <c r="L2021" s="63" t="s">
        <v>110</v>
      </c>
      <c r="M2021" s="63" t="s">
        <v>4281</v>
      </c>
      <c r="N2021" s="63" t="s">
        <v>4278</v>
      </c>
      <c r="O2021" s="63"/>
    </row>
    <row r="2022" spans="1:15">
      <c r="A2022" s="99">
        <v>10182764</v>
      </c>
      <c r="B2022" s="63" t="s">
        <v>5625</v>
      </c>
      <c r="C2022" s="63" t="s">
        <v>12826</v>
      </c>
      <c r="D2022" s="63" t="s">
        <v>2708</v>
      </c>
      <c r="E2022" s="63" t="s">
        <v>2710</v>
      </c>
      <c r="F2022" s="63" t="s">
        <v>13327</v>
      </c>
      <c r="G2022" s="63" t="s">
        <v>5626</v>
      </c>
      <c r="H2022" s="63" t="s">
        <v>3800</v>
      </c>
      <c r="I2022" s="63" t="s">
        <v>13328</v>
      </c>
      <c r="J2022" s="63"/>
      <c r="K2022" s="63" t="s">
        <v>4998</v>
      </c>
      <c r="L2022" s="63" t="s">
        <v>110</v>
      </c>
      <c r="M2022" s="63" t="s">
        <v>4281</v>
      </c>
      <c r="N2022" s="63" t="s">
        <v>4278</v>
      </c>
      <c r="O2022" s="63"/>
    </row>
    <row r="2023" spans="1:15">
      <c r="A2023" s="99">
        <v>10182813</v>
      </c>
      <c r="B2023" s="63" t="s">
        <v>9396</v>
      </c>
      <c r="C2023" s="63" t="s">
        <v>96</v>
      </c>
      <c r="D2023" s="63" t="s">
        <v>9397</v>
      </c>
      <c r="E2023" s="63" t="s">
        <v>8058</v>
      </c>
      <c r="F2023" s="63" t="s">
        <v>13870</v>
      </c>
      <c r="G2023" s="63" t="s">
        <v>9398</v>
      </c>
      <c r="H2023" s="63"/>
      <c r="I2023" s="63" t="s">
        <v>13871</v>
      </c>
      <c r="J2023" s="63"/>
      <c r="K2023" s="63" t="s">
        <v>4302</v>
      </c>
      <c r="L2023" s="63" t="s">
        <v>5251</v>
      </c>
      <c r="M2023" s="63" t="s">
        <v>5252</v>
      </c>
      <c r="N2023" s="63" t="s">
        <v>4363</v>
      </c>
      <c r="O2023" s="63"/>
    </row>
    <row r="2024" spans="1:15">
      <c r="A2024" s="99">
        <v>10182891</v>
      </c>
      <c r="B2024" s="63" t="s">
        <v>6242</v>
      </c>
      <c r="C2024" s="63" t="s">
        <v>107</v>
      </c>
      <c r="D2024" s="63" t="s">
        <v>790</v>
      </c>
      <c r="E2024" s="63" t="s">
        <v>7859</v>
      </c>
      <c r="F2024" s="63" t="s">
        <v>13609</v>
      </c>
      <c r="G2024" s="63" t="s">
        <v>6243</v>
      </c>
      <c r="H2024" s="63" t="s">
        <v>3800</v>
      </c>
      <c r="I2024" s="63" t="s">
        <v>13610</v>
      </c>
      <c r="J2024" s="63" t="s">
        <v>5950</v>
      </c>
      <c r="K2024" s="63" t="s">
        <v>4284</v>
      </c>
      <c r="L2024" s="63" t="s">
        <v>272</v>
      </c>
      <c r="M2024" s="63" t="s">
        <v>4281</v>
      </c>
      <c r="N2024" s="63" t="s">
        <v>4278</v>
      </c>
      <c r="O2024" s="63"/>
    </row>
    <row r="2025" spans="1:15">
      <c r="A2025" s="99">
        <v>10182892</v>
      </c>
      <c r="B2025" s="63" t="s">
        <v>6242</v>
      </c>
      <c r="C2025" s="63" t="s">
        <v>107</v>
      </c>
      <c r="D2025" s="63" t="s">
        <v>790</v>
      </c>
      <c r="E2025" s="63" t="s">
        <v>7860</v>
      </c>
      <c r="F2025" s="63" t="s">
        <v>13609</v>
      </c>
      <c r="G2025" s="63" t="s">
        <v>6243</v>
      </c>
      <c r="H2025" s="63" t="s">
        <v>3800</v>
      </c>
      <c r="I2025" s="63" t="s">
        <v>13610</v>
      </c>
      <c r="J2025" s="63" t="s">
        <v>5950</v>
      </c>
      <c r="K2025" s="63" t="s">
        <v>4284</v>
      </c>
      <c r="L2025" s="63" t="s">
        <v>272</v>
      </c>
      <c r="M2025" s="63" t="s">
        <v>4281</v>
      </c>
      <c r="N2025" s="63" t="s">
        <v>4278</v>
      </c>
      <c r="O2025" s="63"/>
    </row>
    <row r="2026" spans="1:15">
      <c r="A2026" s="99">
        <v>10182893</v>
      </c>
      <c r="B2026" s="63" t="s">
        <v>6242</v>
      </c>
      <c r="C2026" s="63" t="s">
        <v>107</v>
      </c>
      <c r="D2026" s="63" t="s">
        <v>790</v>
      </c>
      <c r="E2026" s="63" t="s">
        <v>7861</v>
      </c>
      <c r="F2026" s="63" t="s">
        <v>13609</v>
      </c>
      <c r="G2026" s="63" t="s">
        <v>6243</v>
      </c>
      <c r="H2026" s="63" t="s">
        <v>3800</v>
      </c>
      <c r="I2026" s="63" t="s">
        <v>13610</v>
      </c>
      <c r="J2026" s="63" t="s">
        <v>5950</v>
      </c>
      <c r="K2026" s="63" t="s">
        <v>5428</v>
      </c>
      <c r="L2026" s="63" t="s">
        <v>110</v>
      </c>
      <c r="M2026" s="63" t="s">
        <v>4281</v>
      </c>
      <c r="N2026" s="63" t="s">
        <v>4278</v>
      </c>
      <c r="O2026" s="63"/>
    </row>
    <row r="2027" spans="1:15">
      <c r="A2027" s="99">
        <v>10182894</v>
      </c>
      <c r="B2027" s="63" t="s">
        <v>6242</v>
      </c>
      <c r="C2027" s="63" t="s">
        <v>107</v>
      </c>
      <c r="D2027" s="63" t="s">
        <v>790</v>
      </c>
      <c r="E2027" s="63" t="s">
        <v>7862</v>
      </c>
      <c r="F2027" s="63" t="s">
        <v>13609</v>
      </c>
      <c r="G2027" s="63" t="s">
        <v>6243</v>
      </c>
      <c r="H2027" s="63" t="s">
        <v>3800</v>
      </c>
      <c r="I2027" s="63" t="s">
        <v>13610</v>
      </c>
      <c r="J2027" s="63" t="s">
        <v>5950</v>
      </c>
      <c r="K2027" s="63" t="s">
        <v>5649</v>
      </c>
      <c r="L2027" s="63" t="s">
        <v>110</v>
      </c>
      <c r="M2027" s="63" t="s">
        <v>4281</v>
      </c>
      <c r="N2027" s="63" t="s">
        <v>4278</v>
      </c>
      <c r="O2027" s="63"/>
    </row>
    <row r="2028" spans="1:15">
      <c r="A2028" s="99">
        <v>10182895</v>
      </c>
      <c r="B2028" s="63" t="s">
        <v>6242</v>
      </c>
      <c r="C2028" s="63" t="s">
        <v>107</v>
      </c>
      <c r="D2028" s="63" t="s">
        <v>790</v>
      </c>
      <c r="E2028" s="63" t="s">
        <v>7863</v>
      </c>
      <c r="F2028" s="63" t="s">
        <v>13609</v>
      </c>
      <c r="G2028" s="63" t="s">
        <v>6243</v>
      </c>
      <c r="H2028" s="63" t="s">
        <v>3800</v>
      </c>
      <c r="I2028" s="63" t="s">
        <v>13610</v>
      </c>
      <c r="J2028" s="63" t="s">
        <v>5950</v>
      </c>
      <c r="K2028" s="63" t="s">
        <v>5428</v>
      </c>
      <c r="L2028" s="63" t="s">
        <v>110</v>
      </c>
      <c r="M2028" s="63" t="s">
        <v>4281</v>
      </c>
      <c r="N2028" s="63" t="s">
        <v>4278</v>
      </c>
      <c r="O2028" s="63"/>
    </row>
    <row r="2029" spans="1:15">
      <c r="A2029" s="99">
        <v>10182896</v>
      </c>
      <c r="B2029" s="63" t="s">
        <v>6242</v>
      </c>
      <c r="C2029" s="63" t="s">
        <v>107</v>
      </c>
      <c r="D2029" s="63" t="s">
        <v>6236</v>
      </c>
      <c r="E2029" s="63" t="s">
        <v>11759</v>
      </c>
      <c r="F2029" s="63" t="s">
        <v>13609</v>
      </c>
      <c r="G2029" s="63" t="s">
        <v>6243</v>
      </c>
      <c r="H2029" s="63" t="s">
        <v>3800</v>
      </c>
      <c r="I2029" s="63" t="s">
        <v>13610</v>
      </c>
      <c r="J2029" s="63" t="s">
        <v>13101</v>
      </c>
      <c r="K2029" s="63" t="s">
        <v>4284</v>
      </c>
      <c r="L2029" s="63" t="s">
        <v>272</v>
      </c>
      <c r="M2029" s="63" t="s">
        <v>4281</v>
      </c>
      <c r="N2029" s="63" t="s">
        <v>4278</v>
      </c>
      <c r="O2029" s="63"/>
    </row>
    <row r="2030" spans="1:15">
      <c r="A2030" s="99">
        <v>10182900</v>
      </c>
      <c r="B2030" s="63" t="s">
        <v>6242</v>
      </c>
      <c r="C2030" s="63" t="s">
        <v>107</v>
      </c>
      <c r="D2030" s="63" t="s">
        <v>790</v>
      </c>
      <c r="E2030" s="63" t="s">
        <v>7864</v>
      </c>
      <c r="F2030" s="63" t="s">
        <v>13611</v>
      </c>
      <c r="G2030" s="63" t="s">
        <v>6243</v>
      </c>
      <c r="H2030" s="63" t="s">
        <v>3800</v>
      </c>
      <c r="I2030" s="63" t="s">
        <v>13610</v>
      </c>
      <c r="J2030" s="63" t="s">
        <v>5950</v>
      </c>
      <c r="K2030" s="63" t="s">
        <v>4284</v>
      </c>
      <c r="L2030" s="63" t="s">
        <v>109</v>
      </c>
      <c r="M2030" s="63" t="s">
        <v>4281</v>
      </c>
      <c r="N2030" s="63" t="s">
        <v>4278</v>
      </c>
      <c r="O2030" s="63"/>
    </row>
    <row r="2031" spans="1:15">
      <c r="A2031" s="99">
        <v>10182902</v>
      </c>
      <c r="B2031" s="63" t="s">
        <v>6242</v>
      </c>
      <c r="C2031" s="63" t="s">
        <v>107</v>
      </c>
      <c r="D2031" s="63" t="s">
        <v>790</v>
      </c>
      <c r="E2031" s="63" t="s">
        <v>2726</v>
      </c>
      <c r="F2031" s="63" t="s">
        <v>13611</v>
      </c>
      <c r="G2031" s="63" t="s">
        <v>6243</v>
      </c>
      <c r="H2031" s="63" t="s">
        <v>3800</v>
      </c>
      <c r="I2031" s="63" t="s">
        <v>13610</v>
      </c>
      <c r="J2031" s="63" t="s">
        <v>4437</v>
      </c>
      <c r="K2031" s="63" t="s">
        <v>5654</v>
      </c>
      <c r="L2031" s="63" t="s">
        <v>272</v>
      </c>
      <c r="M2031" s="63" t="s">
        <v>4281</v>
      </c>
      <c r="N2031" s="63" t="s">
        <v>4278</v>
      </c>
      <c r="O2031" s="63"/>
    </row>
    <row r="2032" spans="1:15">
      <c r="A2032" s="99">
        <v>10182905</v>
      </c>
      <c r="B2032" s="63" t="s">
        <v>6242</v>
      </c>
      <c r="C2032" s="63" t="s">
        <v>107</v>
      </c>
      <c r="D2032" s="63" t="s">
        <v>6236</v>
      </c>
      <c r="E2032" s="63" t="s">
        <v>2729</v>
      </c>
      <c r="F2032" s="63" t="s">
        <v>13611</v>
      </c>
      <c r="G2032" s="63" t="s">
        <v>6243</v>
      </c>
      <c r="H2032" s="63" t="s">
        <v>3800</v>
      </c>
      <c r="I2032" s="63" t="s">
        <v>13610</v>
      </c>
      <c r="J2032" s="63" t="s">
        <v>4437</v>
      </c>
      <c r="K2032" s="63" t="s">
        <v>4284</v>
      </c>
      <c r="L2032" s="63" t="s">
        <v>272</v>
      </c>
      <c r="M2032" s="63" t="s">
        <v>4281</v>
      </c>
      <c r="N2032" s="63" t="s">
        <v>4278</v>
      </c>
      <c r="O2032" s="63"/>
    </row>
    <row r="2033" spans="1:15">
      <c r="A2033" s="99">
        <v>10182908</v>
      </c>
      <c r="B2033" s="63" t="s">
        <v>6242</v>
      </c>
      <c r="C2033" s="63" t="s">
        <v>107</v>
      </c>
      <c r="D2033" s="63" t="s">
        <v>6236</v>
      </c>
      <c r="E2033" s="63" t="s">
        <v>2732</v>
      </c>
      <c r="F2033" s="63" t="s">
        <v>13611</v>
      </c>
      <c r="G2033" s="63" t="s">
        <v>6243</v>
      </c>
      <c r="H2033" s="63" t="s">
        <v>3800</v>
      </c>
      <c r="I2033" s="63" t="s">
        <v>13610</v>
      </c>
      <c r="J2033" s="63"/>
      <c r="K2033" s="63" t="s">
        <v>5649</v>
      </c>
      <c r="L2033" s="63" t="s">
        <v>110</v>
      </c>
      <c r="M2033" s="63" t="s">
        <v>4281</v>
      </c>
      <c r="N2033" s="63" t="s">
        <v>4278</v>
      </c>
      <c r="O2033" s="63"/>
    </row>
    <row r="2034" spans="1:15">
      <c r="A2034" s="99">
        <v>10182909</v>
      </c>
      <c r="B2034" s="63" t="s">
        <v>6242</v>
      </c>
      <c r="C2034" s="63" t="s">
        <v>107</v>
      </c>
      <c r="D2034" s="63" t="s">
        <v>6236</v>
      </c>
      <c r="E2034" s="63" t="s">
        <v>2733</v>
      </c>
      <c r="F2034" s="63" t="s">
        <v>13611</v>
      </c>
      <c r="G2034" s="63" t="s">
        <v>6243</v>
      </c>
      <c r="H2034" s="63" t="s">
        <v>3800</v>
      </c>
      <c r="I2034" s="63" t="s">
        <v>13610</v>
      </c>
      <c r="J2034" s="63"/>
      <c r="K2034" s="63" t="s">
        <v>4284</v>
      </c>
      <c r="L2034" s="63" t="s">
        <v>4313</v>
      </c>
      <c r="M2034" s="63" t="s">
        <v>4281</v>
      </c>
      <c r="N2034" s="63" t="s">
        <v>4278</v>
      </c>
      <c r="O2034" s="63"/>
    </row>
    <row r="2035" spans="1:15">
      <c r="A2035" s="99">
        <v>10182910</v>
      </c>
      <c r="B2035" s="63" t="s">
        <v>6242</v>
      </c>
      <c r="C2035" s="63" t="s">
        <v>107</v>
      </c>
      <c r="D2035" s="63" t="s">
        <v>6236</v>
      </c>
      <c r="E2035" s="63" t="s">
        <v>2734</v>
      </c>
      <c r="F2035" s="63" t="s">
        <v>13611</v>
      </c>
      <c r="G2035" s="63" t="s">
        <v>6243</v>
      </c>
      <c r="H2035" s="63" t="s">
        <v>3800</v>
      </c>
      <c r="I2035" s="63" t="s">
        <v>13610</v>
      </c>
      <c r="J2035" s="63"/>
      <c r="K2035" s="63" t="s">
        <v>5649</v>
      </c>
      <c r="L2035" s="63" t="s">
        <v>110</v>
      </c>
      <c r="M2035" s="63" t="s">
        <v>4281</v>
      </c>
      <c r="N2035" s="63" t="s">
        <v>4278</v>
      </c>
      <c r="O2035" s="63"/>
    </row>
    <row r="2036" spans="1:15">
      <c r="A2036" s="99">
        <v>10183003</v>
      </c>
      <c r="B2036" s="63" t="s">
        <v>4973</v>
      </c>
      <c r="C2036" s="63" t="s">
        <v>13060</v>
      </c>
      <c r="D2036" s="63" t="s">
        <v>4963</v>
      </c>
      <c r="E2036" s="63" t="s">
        <v>2736</v>
      </c>
      <c r="F2036" s="63" t="s">
        <v>13063</v>
      </c>
      <c r="G2036" s="63" t="s">
        <v>4974</v>
      </c>
      <c r="H2036" s="63"/>
      <c r="I2036" s="63" t="s">
        <v>13064</v>
      </c>
      <c r="J2036" s="63"/>
      <c r="K2036" s="63" t="s">
        <v>4284</v>
      </c>
      <c r="L2036" s="63" t="s">
        <v>4299</v>
      </c>
      <c r="M2036" s="63" t="s">
        <v>4281</v>
      </c>
      <c r="N2036" s="63" t="s">
        <v>4278</v>
      </c>
      <c r="O2036" s="63"/>
    </row>
    <row r="2037" spans="1:15">
      <c r="A2037" s="99">
        <v>10183004</v>
      </c>
      <c r="B2037" s="63" t="s">
        <v>4975</v>
      </c>
      <c r="C2037" s="63" t="s">
        <v>13060</v>
      </c>
      <c r="D2037" s="63" t="s">
        <v>4967</v>
      </c>
      <c r="E2037" s="63" t="s">
        <v>2740</v>
      </c>
      <c r="F2037" s="63" t="s">
        <v>13063</v>
      </c>
      <c r="G2037" s="63" t="s">
        <v>4976</v>
      </c>
      <c r="H2037" s="63"/>
      <c r="I2037" s="63" t="s">
        <v>13064</v>
      </c>
      <c r="J2037" s="63"/>
      <c r="K2037" s="63" t="s">
        <v>4284</v>
      </c>
      <c r="L2037" s="63" t="s">
        <v>4299</v>
      </c>
      <c r="M2037" s="63" t="s">
        <v>4281</v>
      </c>
      <c r="N2037" s="63" t="s">
        <v>4278</v>
      </c>
      <c r="O2037" s="63"/>
    </row>
    <row r="2038" spans="1:15">
      <c r="A2038" s="99">
        <v>10183005</v>
      </c>
      <c r="B2038" s="63" t="s">
        <v>7564</v>
      </c>
      <c r="C2038" s="63" t="s">
        <v>96</v>
      </c>
      <c r="D2038" s="63" t="s">
        <v>7565</v>
      </c>
      <c r="E2038" s="63" t="s">
        <v>2742</v>
      </c>
      <c r="F2038" s="63" t="s">
        <v>14720</v>
      </c>
      <c r="G2038" s="63" t="s">
        <v>7566</v>
      </c>
      <c r="H2038" s="63"/>
      <c r="I2038" s="63" t="s">
        <v>14721</v>
      </c>
      <c r="J2038" s="63"/>
      <c r="K2038" s="63" t="s">
        <v>4284</v>
      </c>
      <c r="L2038" s="63" t="s">
        <v>1413</v>
      </c>
      <c r="M2038" s="63" t="s">
        <v>4277</v>
      </c>
      <c r="N2038" s="63" t="s">
        <v>4278</v>
      </c>
      <c r="O2038" s="63" t="s">
        <v>7567</v>
      </c>
    </row>
    <row r="2039" spans="1:15">
      <c r="A2039" s="99">
        <v>10183006</v>
      </c>
      <c r="B2039" s="63" t="s">
        <v>4977</v>
      </c>
      <c r="C2039" s="63" t="s">
        <v>13060</v>
      </c>
      <c r="D2039" s="63" t="s">
        <v>4967</v>
      </c>
      <c r="E2039" s="63" t="s">
        <v>2745</v>
      </c>
      <c r="F2039" s="63" t="s">
        <v>13063</v>
      </c>
      <c r="G2039" s="63" t="s">
        <v>4976</v>
      </c>
      <c r="H2039" s="63"/>
      <c r="I2039" s="63" t="s">
        <v>13064</v>
      </c>
      <c r="J2039" s="63"/>
      <c r="K2039" s="63" t="s">
        <v>4284</v>
      </c>
      <c r="L2039" s="63" t="s">
        <v>4299</v>
      </c>
      <c r="M2039" s="63" t="s">
        <v>4281</v>
      </c>
      <c r="N2039" s="63" t="s">
        <v>4278</v>
      </c>
      <c r="O2039" s="63"/>
    </row>
    <row r="2040" spans="1:15">
      <c r="A2040" s="99">
        <v>10183007</v>
      </c>
      <c r="B2040" s="63" t="s">
        <v>5083</v>
      </c>
      <c r="C2040" s="63" t="s">
        <v>2747</v>
      </c>
      <c r="D2040" s="63" t="s">
        <v>2748</v>
      </c>
      <c r="E2040" s="63" t="s">
        <v>2749</v>
      </c>
      <c r="F2040" s="63" t="s">
        <v>13099</v>
      </c>
      <c r="G2040" s="63" t="s">
        <v>5084</v>
      </c>
      <c r="H2040" s="63" t="s">
        <v>3800</v>
      </c>
      <c r="I2040" s="63" t="s">
        <v>13100</v>
      </c>
      <c r="J2040" s="63" t="s">
        <v>13101</v>
      </c>
      <c r="K2040" s="63" t="s">
        <v>5440</v>
      </c>
      <c r="L2040" s="63" t="s">
        <v>272</v>
      </c>
      <c r="M2040" s="63" t="s">
        <v>6750</v>
      </c>
      <c r="N2040" s="63" t="s">
        <v>4278</v>
      </c>
      <c r="O2040" s="63"/>
    </row>
    <row r="2041" spans="1:15">
      <c r="A2041" s="99">
        <v>10183008</v>
      </c>
      <c r="B2041" s="63" t="s">
        <v>5083</v>
      </c>
      <c r="C2041" s="63" t="s">
        <v>2747</v>
      </c>
      <c r="D2041" s="63" t="s">
        <v>2748</v>
      </c>
      <c r="E2041" s="63" t="s">
        <v>2751</v>
      </c>
      <c r="F2041" s="63" t="s">
        <v>13099</v>
      </c>
      <c r="G2041" s="63" t="s">
        <v>5084</v>
      </c>
      <c r="H2041" s="63" t="s">
        <v>3800</v>
      </c>
      <c r="I2041" s="63" t="s">
        <v>13100</v>
      </c>
      <c r="J2041" s="63" t="s">
        <v>13101</v>
      </c>
      <c r="K2041" s="63" t="s">
        <v>5758</v>
      </c>
      <c r="L2041" s="63" t="s">
        <v>272</v>
      </c>
      <c r="M2041" s="63" t="s">
        <v>6750</v>
      </c>
      <c r="N2041" s="63" t="s">
        <v>4278</v>
      </c>
      <c r="O2041" s="63"/>
    </row>
    <row r="2042" spans="1:15">
      <c r="A2042" s="99">
        <v>10183009</v>
      </c>
      <c r="B2042" s="63" t="s">
        <v>5083</v>
      </c>
      <c r="C2042" s="63" t="s">
        <v>2747</v>
      </c>
      <c r="D2042" s="63" t="s">
        <v>2748</v>
      </c>
      <c r="E2042" s="63" t="s">
        <v>2752</v>
      </c>
      <c r="F2042" s="63" t="s">
        <v>13099</v>
      </c>
      <c r="G2042" s="63" t="s">
        <v>5084</v>
      </c>
      <c r="H2042" s="63" t="s">
        <v>3800</v>
      </c>
      <c r="I2042" s="63" t="s">
        <v>13100</v>
      </c>
      <c r="J2042" s="63"/>
      <c r="K2042" s="63" t="s">
        <v>4284</v>
      </c>
      <c r="L2042" s="63" t="s">
        <v>272</v>
      </c>
      <c r="M2042" s="63" t="s">
        <v>6750</v>
      </c>
      <c r="N2042" s="63" t="s">
        <v>4278</v>
      </c>
      <c r="O2042" s="63"/>
    </row>
    <row r="2043" spans="1:15">
      <c r="A2043" s="99">
        <v>10183010</v>
      </c>
      <c r="B2043" s="63" t="s">
        <v>5083</v>
      </c>
      <c r="C2043" s="63" t="s">
        <v>2747</v>
      </c>
      <c r="D2043" s="63" t="s">
        <v>2748</v>
      </c>
      <c r="E2043" s="63" t="s">
        <v>2753</v>
      </c>
      <c r="F2043" s="63" t="s">
        <v>13099</v>
      </c>
      <c r="G2043" s="63" t="s">
        <v>5084</v>
      </c>
      <c r="H2043" s="63" t="s">
        <v>3800</v>
      </c>
      <c r="I2043" s="63" t="s">
        <v>13100</v>
      </c>
      <c r="J2043" s="63" t="s">
        <v>4635</v>
      </c>
      <c r="K2043" s="63" t="s">
        <v>4284</v>
      </c>
      <c r="L2043" s="63" t="s">
        <v>272</v>
      </c>
      <c r="M2043" s="63" t="s">
        <v>6750</v>
      </c>
      <c r="N2043" s="63" t="s">
        <v>4278</v>
      </c>
      <c r="O2043" s="63"/>
    </row>
    <row r="2044" spans="1:15">
      <c r="A2044" s="99">
        <v>10183081</v>
      </c>
      <c r="B2044" s="63" t="s">
        <v>4812</v>
      </c>
      <c r="C2044" s="63" t="s">
        <v>12561</v>
      </c>
      <c r="D2044" s="63" t="s">
        <v>4804</v>
      </c>
      <c r="E2044" s="63" t="s">
        <v>2755</v>
      </c>
      <c r="F2044" s="63" t="s">
        <v>12882</v>
      </c>
      <c r="G2044" s="63" t="s">
        <v>4813</v>
      </c>
      <c r="H2044" s="63"/>
      <c r="I2044" s="63" t="s">
        <v>12883</v>
      </c>
      <c r="J2044" s="63"/>
      <c r="K2044" s="63" t="s">
        <v>4284</v>
      </c>
      <c r="L2044" s="63" t="s">
        <v>4300</v>
      </c>
      <c r="M2044" s="63" t="s">
        <v>4301</v>
      </c>
      <c r="N2044" s="63" t="s">
        <v>4278</v>
      </c>
      <c r="O2044" s="63" t="s">
        <v>4814</v>
      </c>
    </row>
    <row r="2045" spans="1:15">
      <c r="A2045" s="99">
        <v>10183082</v>
      </c>
      <c r="B2045" s="63" t="s">
        <v>4812</v>
      </c>
      <c r="C2045" s="63" t="s">
        <v>12561</v>
      </c>
      <c r="D2045" s="63" t="s">
        <v>4804</v>
      </c>
      <c r="E2045" s="63" t="s">
        <v>2757</v>
      </c>
      <c r="F2045" s="63" t="s">
        <v>12882</v>
      </c>
      <c r="G2045" s="63" t="s">
        <v>4813</v>
      </c>
      <c r="H2045" s="63"/>
      <c r="I2045" s="63" t="s">
        <v>12883</v>
      </c>
      <c r="J2045" s="63"/>
      <c r="K2045" s="63" t="s">
        <v>4284</v>
      </c>
      <c r="L2045" s="63" t="s">
        <v>4300</v>
      </c>
      <c r="M2045" s="63" t="s">
        <v>4301</v>
      </c>
      <c r="N2045" s="63" t="s">
        <v>4278</v>
      </c>
      <c r="O2045" s="63" t="s">
        <v>4814</v>
      </c>
    </row>
    <row r="2046" spans="1:15">
      <c r="A2046" s="99">
        <v>10183083</v>
      </c>
      <c r="B2046" s="63" t="s">
        <v>4812</v>
      </c>
      <c r="C2046" s="63" t="s">
        <v>12561</v>
      </c>
      <c r="D2046" s="63" t="s">
        <v>4804</v>
      </c>
      <c r="E2046" s="63" t="s">
        <v>2758</v>
      </c>
      <c r="F2046" s="63" t="s">
        <v>12882</v>
      </c>
      <c r="G2046" s="63" t="s">
        <v>4813</v>
      </c>
      <c r="H2046" s="63"/>
      <c r="I2046" s="63" t="s">
        <v>12883</v>
      </c>
      <c r="J2046" s="63"/>
      <c r="K2046" s="63" t="s">
        <v>4284</v>
      </c>
      <c r="L2046" s="63" t="s">
        <v>4300</v>
      </c>
      <c r="M2046" s="63" t="s">
        <v>4301</v>
      </c>
      <c r="N2046" s="63" t="s">
        <v>4278</v>
      </c>
      <c r="O2046" s="63" t="s">
        <v>4814</v>
      </c>
    </row>
    <row r="2047" spans="1:15">
      <c r="A2047" s="99">
        <v>10183084</v>
      </c>
      <c r="B2047" s="63" t="s">
        <v>4812</v>
      </c>
      <c r="C2047" s="63" t="s">
        <v>12561</v>
      </c>
      <c r="D2047" s="63" t="s">
        <v>4804</v>
      </c>
      <c r="E2047" s="63" t="s">
        <v>2759</v>
      </c>
      <c r="F2047" s="63" t="s">
        <v>12882</v>
      </c>
      <c r="G2047" s="63" t="s">
        <v>4813</v>
      </c>
      <c r="H2047" s="63"/>
      <c r="I2047" s="63" t="s">
        <v>12883</v>
      </c>
      <c r="J2047" s="63"/>
      <c r="K2047" s="63" t="s">
        <v>4284</v>
      </c>
      <c r="L2047" s="63" t="s">
        <v>4300</v>
      </c>
      <c r="M2047" s="63" t="s">
        <v>4301</v>
      </c>
      <c r="N2047" s="63" t="s">
        <v>4278</v>
      </c>
      <c r="O2047" s="63" t="s">
        <v>4814</v>
      </c>
    </row>
    <row r="2048" spans="1:15">
      <c r="A2048" s="99">
        <v>10183085</v>
      </c>
      <c r="B2048" s="63" t="s">
        <v>4812</v>
      </c>
      <c r="C2048" s="63" t="s">
        <v>12561</v>
      </c>
      <c r="D2048" s="63" t="s">
        <v>4804</v>
      </c>
      <c r="E2048" s="63" t="s">
        <v>2760</v>
      </c>
      <c r="F2048" s="63" t="s">
        <v>12882</v>
      </c>
      <c r="G2048" s="63" t="s">
        <v>4813</v>
      </c>
      <c r="H2048" s="63"/>
      <c r="I2048" s="63" t="s">
        <v>12883</v>
      </c>
      <c r="J2048" s="63"/>
      <c r="K2048" s="63" t="s">
        <v>4284</v>
      </c>
      <c r="L2048" s="63" t="s">
        <v>4300</v>
      </c>
      <c r="M2048" s="63" t="s">
        <v>4301</v>
      </c>
      <c r="N2048" s="63" t="s">
        <v>4278</v>
      </c>
      <c r="O2048" s="63" t="s">
        <v>4814</v>
      </c>
    </row>
    <row r="2049" spans="1:15">
      <c r="A2049" s="99">
        <v>10183086</v>
      </c>
      <c r="B2049" s="63" t="s">
        <v>7568</v>
      </c>
      <c r="C2049" s="63" t="s">
        <v>2927</v>
      </c>
      <c r="D2049" s="63" t="s">
        <v>7569</v>
      </c>
      <c r="E2049" s="63" t="s">
        <v>2762</v>
      </c>
      <c r="F2049" s="63" t="s">
        <v>14722</v>
      </c>
      <c r="G2049" s="63" t="s">
        <v>7570</v>
      </c>
      <c r="H2049" s="63"/>
      <c r="I2049" s="63" t="s">
        <v>14180</v>
      </c>
      <c r="J2049" s="63"/>
      <c r="K2049" s="63" t="s">
        <v>4284</v>
      </c>
      <c r="L2049" s="63" t="s">
        <v>1413</v>
      </c>
      <c r="M2049" s="63" t="s">
        <v>4277</v>
      </c>
      <c r="N2049" s="63" t="s">
        <v>4278</v>
      </c>
      <c r="O2049" s="63" t="s">
        <v>7567</v>
      </c>
    </row>
    <row r="2050" spans="1:15">
      <c r="A2050" s="99">
        <v>10183087</v>
      </c>
      <c r="B2050" s="63" t="s">
        <v>4815</v>
      </c>
      <c r="C2050" s="63" t="s">
        <v>2956</v>
      </c>
      <c r="D2050" s="63" t="s">
        <v>4816</v>
      </c>
      <c r="E2050" s="63" t="s">
        <v>2765</v>
      </c>
      <c r="F2050" s="63" t="s">
        <v>12884</v>
      </c>
      <c r="G2050" s="63" t="s">
        <v>4817</v>
      </c>
      <c r="H2050" s="63"/>
      <c r="I2050" s="63" t="s">
        <v>12885</v>
      </c>
      <c r="J2050" s="63" t="s">
        <v>4818</v>
      </c>
      <c r="K2050" s="63" t="s">
        <v>4801</v>
      </c>
      <c r="L2050" s="63" t="s">
        <v>4802</v>
      </c>
      <c r="M2050" s="63" t="s">
        <v>4301</v>
      </c>
      <c r="N2050" s="63" t="s">
        <v>4278</v>
      </c>
      <c r="O2050" s="63"/>
    </row>
    <row r="2051" spans="1:15">
      <c r="A2051" s="99">
        <v>10183088</v>
      </c>
      <c r="B2051" s="63" t="s">
        <v>6640</v>
      </c>
      <c r="C2051" s="63" t="s">
        <v>96</v>
      </c>
      <c r="D2051" s="63" t="s">
        <v>6641</v>
      </c>
      <c r="E2051" s="63" t="s">
        <v>2768</v>
      </c>
      <c r="F2051" s="63" t="s">
        <v>13872</v>
      </c>
      <c r="G2051" s="63" t="s">
        <v>6642</v>
      </c>
      <c r="H2051" s="63"/>
      <c r="I2051" s="63" t="s">
        <v>12889</v>
      </c>
      <c r="J2051" s="63"/>
      <c r="K2051" s="63" t="s">
        <v>4284</v>
      </c>
      <c r="L2051" s="63" t="s">
        <v>4482</v>
      </c>
      <c r="M2051" s="63" t="s">
        <v>6833</v>
      </c>
      <c r="N2051" s="63" t="s">
        <v>4278</v>
      </c>
      <c r="O2051" s="63"/>
    </row>
    <row r="2052" spans="1:15">
      <c r="A2052" s="99">
        <v>10183093</v>
      </c>
      <c r="B2052" s="63" t="s">
        <v>7237</v>
      </c>
      <c r="C2052" s="63" t="s">
        <v>2927</v>
      </c>
      <c r="D2052" s="63" t="s">
        <v>7183</v>
      </c>
      <c r="E2052" s="63" t="s">
        <v>7238</v>
      </c>
      <c r="F2052" s="63" t="s">
        <v>14430</v>
      </c>
      <c r="G2052" s="63" t="s">
        <v>7239</v>
      </c>
      <c r="H2052" s="63"/>
      <c r="I2052" s="63" t="s">
        <v>14431</v>
      </c>
      <c r="J2052" s="63"/>
      <c r="K2052" s="63" t="s">
        <v>4284</v>
      </c>
      <c r="L2052" s="63" t="s">
        <v>3479</v>
      </c>
      <c r="M2052" s="63" t="s">
        <v>5657</v>
      </c>
      <c r="N2052" s="63" t="s">
        <v>4278</v>
      </c>
      <c r="O2052" s="63"/>
    </row>
    <row r="2053" spans="1:15">
      <c r="A2053" s="99">
        <v>10183100</v>
      </c>
      <c r="B2053" s="63" t="s">
        <v>4819</v>
      </c>
      <c r="C2053" s="63" t="s">
        <v>12561</v>
      </c>
      <c r="D2053" s="63" t="s">
        <v>4820</v>
      </c>
      <c r="E2053" s="63" t="s">
        <v>4821</v>
      </c>
      <c r="F2053" s="63" t="s">
        <v>12886</v>
      </c>
      <c r="G2053" s="63" t="s">
        <v>4822</v>
      </c>
      <c r="H2053" s="63"/>
      <c r="I2053" s="63" t="s">
        <v>12887</v>
      </c>
      <c r="J2053" s="63"/>
      <c r="K2053" s="63" t="s">
        <v>4284</v>
      </c>
      <c r="L2053" s="63" t="s">
        <v>4300</v>
      </c>
      <c r="M2053" s="63" t="s">
        <v>4301</v>
      </c>
      <c r="N2053" s="63" t="s">
        <v>4278</v>
      </c>
      <c r="O2053" s="63"/>
    </row>
    <row r="2054" spans="1:15">
      <c r="A2054" s="99">
        <v>10183224</v>
      </c>
      <c r="B2054" s="63" t="s">
        <v>5131</v>
      </c>
      <c r="C2054" s="63" t="s">
        <v>107</v>
      </c>
      <c r="D2054" s="63" t="s">
        <v>2779</v>
      </c>
      <c r="E2054" s="63" t="s">
        <v>2780</v>
      </c>
      <c r="F2054" s="63" t="s">
        <v>13150</v>
      </c>
      <c r="G2054" s="63" t="s">
        <v>5132</v>
      </c>
      <c r="H2054" s="63" t="s">
        <v>3800</v>
      </c>
      <c r="I2054" s="63" t="s">
        <v>13151</v>
      </c>
      <c r="J2054" s="63" t="s">
        <v>5133</v>
      </c>
      <c r="K2054" s="63" t="s">
        <v>4284</v>
      </c>
      <c r="L2054" s="63" t="s">
        <v>272</v>
      </c>
      <c r="M2054" s="63" t="s">
        <v>4281</v>
      </c>
      <c r="N2054" s="63" t="s">
        <v>4278</v>
      </c>
      <c r="O2054" s="63"/>
    </row>
    <row r="2055" spans="1:15">
      <c r="A2055" s="99">
        <v>10183225</v>
      </c>
      <c r="B2055" s="63" t="s">
        <v>6244</v>
      </c>
      <c r="C2055" s="63" t="s">
        <v>107</v>
      </c>
      <c r="D2055" s="63" t="s">
        <v>6236</v>
      </c>
      <c r="E2055" s="63" t="s">
        <v>8372</v>
      </c>
      <c r="F2055" s="63" t="s">
        <v>13150</v>
      </c>
      <c r="G2055" s="63" t="s">
        <v>6245</v>
      </c>
      <c r="H2055" s="63" t="s">
        <v>3800</v>
      </c>
      <c r="I2055" s="63" t="s">
        <v>13612</v>
      </c>
      <c r="J2055" s="63" t="s">
        <v>4635</v>
      </c>
      <c r="K2055" s="63" t="s">
        <v>5426</v>
      </c>
      <c r="L2055" s="63" t="s">
        <v>110</v>
      </c>
      <c r="M2055" s="63" t="s">
        <v>4281</v>
      </c>
      <c r="N2055" s="63" t="s">
        <v>4278</v>
      </c>
      <c r="O2055" s="63"/>
    </row>
    <row r="2056" spans="1:15">
      <c r="A2056" s="99">
        <v>10183226</v>
      </c>
      <c r="B2056" s="63" t="s">
        <v>6244</v>
      </c>
      <c r="C2056" s="63" t="s">
        <v>107</v>
      </c>
      <c r="D2056" s="63" t="s">
        <v>6236</v>
      </c>
      <c r="E2056" s="63" t="s">
        <v>2784</v>
      </c>
      <c r="F2056" s="63" t="s">
        <v>13150</v>
      </c>
      <c r="G2056" s="63" t="s">
        <v>6245</v>
      </c>
      <c r="H2056" s="63" t="s">
        <v>3800</v>
      </c>
      <c r="I2056" s="63" t="s">
        <v>13612</v>
      </c>
      <c r="J2056" s="63"/>
      <c r="K2056" s="63" t="s">
        <v>4284</v>
      </c>
      <c r="L2056" s="63" t="s">
        <v>4299</v>
      </c>
      <c r="M2056" s="63" t="s">
        <v>4281</v>
      </c>
      <c r="N2056" s="63" t="s">
        <v>4278</v>
      </c>
      <c r="O2056" s="63"/>
    </row>
    <row r="2057" spans="1:15">
      <c r="A2057" s="99">
        <v>10183227</v>
      </c>
      <c r="B2057" s="63" t="s">
        <v>6246</v>
      </c>
      <c r="C2057" s="63" t="s">
        <v>107</v>
      </c>
      <c r="D2057" s="63" t="s">
        <v>6236</v>
      </c>
      <c r="E2057" s="63" t="s">
        <v>2786</v>
      </c>
      <c r="F2057" s="63" t="s">
        <v>13150</v>
      </c>
      <c r="G2057" s="63" t="s">
        <v>6247</v>
      </c>
      <c r="H2057" s="63" t="s">
        <v>3800</v>
      </c>
      <c r="I2057" s="63" t="s">
        <v>13612</v>
      </c>
      <c r="J2057" s="63" t="s">
        <v>5133</v>
      </c>
      <c r="K2057" s="63" t="s">
        <v>5426</v>
      </c>
      <c r="L2057" s="63" t="s">
        <v>272</v>
      </c>
      <c r="M2057" s="63" t="s">
        <v>4281</v>
      </c>
      <c r="N2057" s="63" t="s">
        <v>4278</v>
      </c>
      <c r="O2057" s="63"/>
    </row>
    <row r="2058" spans="1:15">
      <c r="A2058" s="99">
        <v>10183228</v>
      </c>
      <c r="B2058" s="63" t="s">
        <v>6246</v>
      </c>
      <c r="C2058" s="63" t="s">
        <v>107</v>
      </c>
      <c r="D2058" s="63" t="s">
        <v>6236</v>
      </c>
      <c r="E2058" s="63" t="s">
        <v>2787</v>
      </c>
      <c r="F2058" s="63" t="s">
        <v>13150</v>
      </c>
      <c r="G2058" s="63" t="s">
        <v>6247</v>
      </c>
      <c r="H2058" s="63" t="s">
        <v>3800</v>
      </c>
      <c r="I2058" s="63" t="s">
        <v>13612</v>
      </c>
      <c r="J2058" s="63" t="s">
        <v>5133</v>
      </c>
      <c r="K2058" s="63" t="s">
        <v>4684</v>
      </c>
      <c r="L2058" s="63" t="s">
        <v>272</v>
      </c>
      <c r="M2058" s="63" t="s">
        <v>4281</v>
      </c>
      <c r="N2058" s="63" t="s">
        <v>4278</v>
      </c>
      <c r="O2058" s="63"/>
    </row>
    <row r="2059" spans="1:15">
      <c r="A2059" s="99">
        <v>10183229</v>
      </c>
      <c r="B2059" s="63" t="s">
        <v>6248</v>
      </c>
      <c r="C2059" s="63" t="s">
        <v>13613</v>
      </c>
      <c r="D2059" s="63" t="s">
        <v>6249</v>
      </c>
      <c r="E2059" s="63" t="s">
        <v>2789</v>
      </c>
      <c r="F2059" s="63" t="s">
        <v>13614</v>
      </c>
      <c r="G2059" s="63" t="s">
        <v>6250</v>
      </c>
      <c r="H2059" s="63" t="s">
        <v>3800</v>
      </c>
      <c r="I2059" s="63" t="s">
        <v>13151</v>
      </c>
      <c r="J2059" s="63"/>
      <c r="K2059" s="63" t="s">
        <v>4284</v>
      </c>
      <c r="L2059" s="63" t="s">
        <v>4416</v>
      </c>
      <c r="M2059" s="63" t="s">
        <v>4936</v>
      </c>
      <c r="N2059" s="63" t="s">
        <v>4278</v>
      </c>
      <c r="O2059" s="63"/>
    </row>
    <row r="2060" spans="1:15">
      <c r="A2060" s="99">
        <v>10183230</v>
      </c>
      <c r="B2060" s="63" t="s">
        <v>6248</v>
      </c>
      <c r="C2060" s="63" t="s">
        <v>13613</v>
      </c>
      <c r="D2060" s="63" t="s">
        <v>6249</v>
      </c>
      <c r="E2060" s="63" t="s">
        <v>2791</v>
      </c>
      <c r="F2060" s="63" t="s">
        <v>13614</v>
      </c>
      <c r="G2060" s="63" t="s">
        <v>6250</v>
      </c>
      <c r="H2060" s="63" t="s">
        <v>3800</v>
      </c>
      <c r="I2060" s="63" t="s">
        <v>13151</v>
      </c>
      <c r="J2060" s="63"/>
      <c r="K2060" s="63" t="s">
        <v>4284</v>
      </c>
      <c r="L2060" s="63" t="s">
        <v>4416</v>
      </c>
      <c r="M2060" s="63" t="s">
        <v>4936</v>
      </c>
      <c r="N2060" s="63" t="s">
        <v>4278</v>
      </c>
      <c r="O2060" s="63"/>
    </row>
    <row r="2061" spans="1:15">
      <c r="A2061" s="99">
        <v>10183231</v>
      </c>
      <c r="B2061" s="63" t="s">
        <v>6251</v>
      </c>
      <c r="C2061" s="63" t="s">
        <v>13613</v>
      </c>
      <c r="D2061" s="63" t="s">
        <v>6249</v>
      </c>
      <c r="E2061" s="63" t="s">
        <v>2792</v>
      </c>
      <c r="F2061" s="63" t="s">
        <v>13614</v>
      </c>
      <c r="G2061" s="63" t="s">
        <v>6250</v>
      </c>
      <c r="H2061" s="63" t="s">
        <v>3800</v>
      </c>
      <c r="I2061" s="63" t="s">
        <v>13151</v>
      </c>
      <c r="J2061" s="63"/>
      <c r="K2061" s="63" t="s">
        <v>4284</v>
      </c>
      <c r="L2061" s="63" t="s">
        <v>4416</v>
      </c>
      <c r="M2061" s="63" t="s">
        <v>4936</v>
      </c>
      <c r="N2061" s="63" t="s">
        <v>4278</v>
      </c>
      <c r="O2061" s="63"/>
    </row>
    <row r="2062" spans="1:15">
      <c r="A2062" s="99">
        <v>10183232</v>
      </c>
      <c r="B2062" s="63" t="s">
        <v>6251</v>
      </c>
      <c r="C2062" s="63" t="s">
        <v>13613</v>
      </c>
      <c r="D2062" s="63" t="s">
        <v>6249</v>
      </c>
      <c r="E2062" s="63" t="s">
        <v>2793</v>
      </c>
      <c r="F2062" s="63" t="s">
        <v>13614</v>
      </c>
      <c r="G2062" s="63" t="s">
        <v>6250</v>
      </c>
      <c r="H2062" s="63" t="s">
        <v>3800</v>
      </c>
      <c r="I2062" s="63" t="s">
        <v>13151</v>
      </c>
      <c r="J2062" s="63"/>
      <c r="K2062" s="63" t="s">
        <v>4284</v>
      </c>
      <c r="L2062" s="63" t="s">
        <v>4416</v>
      </c>
      <c r="M2062" s="63" t="s">
        <v>4936</v>
      </c>
      <c r="N2062" s="63" t="s">
        <v>4278</v>
      </c>
      <c r="O2062" s="63"/>
    </row>
    <row r="2063" spans="1:15">
      <c r="A2063" s="99">
        <v>10183233</v>
      </c>
      <c r="B2063" s="63" t="s">
        <v>5134</v>
      </c>
      <c r="C2063" s="63" t="s">
        <v>107</v>
      </c>
      <c r="D2063" s="63" t="s">
        <v>2795</v>
      </c>
      <c r="E2063" s="63" t="s">
        <v>2796</v>
      </c>
      <c r="F2063" s="63" t="s">
        <v>13150</v>
      </c>
      <c r="G2063" s="63" t="s">
        <v>5135</v>
      </c>
      <c r="H2063" s="63" t="s">
        <v>3800</v>
      </c>
      <c r="I2063" s="63" t="s">
        <v>13151</v>
      </c>
      <c r="J2063" s="63" t="s">
        <v>5133</v>
      </c>
      <c r="K2063" s="63" t="s">
        <v>4284</v>
      </c>
      <c r="L2063" s="63" t="s">
        <v>272</v>
      </c>
      <c r="M2063" s="63" t="s">
        <v>4281</v>
      </c>
      <c r="N2063" s="63" t="s">
        <v>4278</v>
      </c>
      <c r="O2063" s="63"/>
    </row>
    <row r="2064" spans="1:15">
      <c r="A2064" s="99">
        <v>10183234</v>
      </c>
      <c r="B2064" s="63" t="s">
        <v>2797</v>
      </c>
      <c r="C2064" s="63" t="s">
        <v>107</v>
      </c>
      <c r="D2064" s="63" t="s">
        <v>2795</v>
      </c>
      <c r="E2064" s="63" t="s">
        <v>5136</v>
      </c>
      <c r="F2064" s="63" t="s">
        <v>13150</v>
      </c>
      <c r="G2064" s="63" t="s">
        <v>5137</v>
      </c>
      <c r="H2064" s="63" t="s">
        <v>3800</v>
      </c>
      <c r="I2064" s="63" t="s">
        <v>13152</v>
      </c>
      <c r="J2064" s="63" t="s">
        <v>5138</v>
      </c>
      <c r="K2064" s="63" t="s">
        <v>4284</v>
      </c>
      <c r="L2064" s="63" t="s">
        <v>272</v>
      </c>
      <c r="M2064" s="63" t="s">
        <v>4281</v>
      </c>
      <c r="N2064" s="63" t="s">
        <v>4278</v>
      </c>
      <c r="O2064" s="63"/>
    </row>
    <row r="2065" spans="1:15">
      <c r="A2065" s="99">
        <v>10183561</v>
      </c>
      <c r="B2065" s="63" t="s">
        <v>6643</v>
      </c>
      <c r="C2065" s="63" t="s">
        <v>13787</v>
      </c>
      <c r="D2065" s="63" t="s">
        <v>5119</v>
      </c>
      <c r="E2065" s="63" t="s">
        <v>2800</v>
      </c>
      <c r="F2065" s="63" t="s">
        <v>13873</v>
      </c>
      <c r="G2065" s="63" t="s">
        <v>6644</v>
      </c>
      <c r="H2065" s="63"/>
      <c r="I2065" s="63" t="s">
        <v>13874</v>
      </c>
      <c r="J2065" s="63"/>
      <c r="K2065" s="63" t="s">
        <v>4284</v>
      </c>
      <c r="L2065" s="63" t="s">
        <v>4297</v>
      </c>
      <c r="M2065" s="63" t="s">
        <v>4295</v>
      </c>
      <c r="N2065" s="63" t="s">
        <v>4278</v>
      </c>
      <c r="O2065" s="63" t="s">
        <v>6645</v>
      </c>
    </row>
    <row r="2066" spans="1:15">
      <c r="A2066" s="99">
        <v>10183569</v>
      </c>
      <c r="B2066" s="63" t="s">
        <v>5627</v>
      </c>
      <c r="C2066" s="63" t="s">
        <v>107</v>
      </c>
      <c r="D2066" s="63" t="s">
        <v>144</v>
      </c>
      <c r="E2066" s="63" t="s">
        <v>2808</v>
      </c>
      <c r="F2066" s="63" t="s">
        <v>13330</v>
      </c>
      <c r="G2066" s="63" t="s">
        <v>5628</v>
      </c>
      <c r="H2066" s="63"/>
      <c r="I2066" s="63" t="s">
        <v>13331</v>
      </c>
      <c r="J2066" s="63"/>
      <c r="K2066" s="63" t="s">
        <v>4284</v>
      </c>
      <c r="L2066" s="63" t="s">
        <v>4299</v>
      </c>
      <c r="M2066" s="63" t="s">
        <v>4281</v>
      </c>
      <c r="N2066" s="63" t="s">
        <v>4278</v>
      </c>
      <c r="O2066" s="63"/>
    </row>
    <row r="2067" spans="1:15">
      <c r="A2067" s="99">
        <v>10183570</v>
      </c>
      <c r="B2067" s="63" t="s">
        <v>5627</v>
      </c>
      <c r="C2067" s="63" t="s">
        <v>107</v>
      </c>
      <c r="D2067" s="63" t="s">
        <v>144</v>
      </c>
      <c r="E2067" s="63" t="s">
        <v>2810</v>
      </c>
      <c r="F2067" s="63" t="s">
        <v>13330</v>
      </c>
      <c r="G2067" s="63" t="s">
        <v>5628</v>
      </c>
      <c r="H2067" s="63"/>
      <c r="I2067" s="63" t="s">
        <v>13331</v>
      </c>
      <c r="J2067" s="63"/>
      <c r="K2067" s="63" t="s">
        <v>5629</v>
      </c>
      <c r="L2067" s="63" t="s">
        <v>5112</v>
      </c>
      <c r="M2067" s="63" t="s">
        <v>4281</v>
      </c>
      <c r="N2067" s="63" t="s">
        <v>4278</v>
      </c>
      <c r="O2067" s="63"/>
    </row>
    <row r="2068" spans="1:15">
      <c r="A2068" s="99">
        <v>10183571</v>
      </c>
      <c r="B2068" s="63" t="s">
        <v>5627</v>
      </c>
      <c r="C2068" s="63" t="s">
        <v>107</v>
      </c>
      <c r="D2068" s="63" t="s">
        <v>144</v>
      </c>
      <c r="E2068" s="63" t="s">
        <v>2811</v>
      </c>
      <c r="F2068" s="63" t="s">
        <v>13330</v>
      </c>
      <c r="G2068" s="63" t="s">
        <v>5628</v>
      </c>
      <c r="H2068" s="63"/>
      <c r="I2068" s="63" t="s">
        <v>13331</v>
      </c>
      <c r="J2068" s="63"/>
      <c r="K2068" s="63" t="s">
        <v>9197</v>
      </c>
      <c r="L2068" s="63" t="s">
        <v>110</v>
      </c>
      <c r="M2068" s="63" t="s">
        <v>4281</v>
      </c>
      <c r="N2068" s="63" t="s">
        <v>4278</v>
      </c>
      <c r="O2068" s="63"/>
    </row>
    <row r="2069" spans="1:15">
      <c r="A2069" s="99">
        <v>10183572</v>
      </c>
      <c r="B2069" s="63" t="s">
        <v>5627</v>
      </c>
      <c r="C2069" s="63" t="s">
        <v>107</v>
      </c>
      <c r="D2069" s="63" t="s">
        <v>144</v>
      </c>
      <c r="E2069" s="63" t="s">
        <v>2812</v>
      </c>
      <c r="F2069" s="63" t="s">
        <v>13330</v>
      </c>
      <c r="G2069" s="63" t="s">
        <v>5628</v>
      </c>
      <c r="H2069" s="63"/>
      <c r="I2069" s="63" t="s">
        <v>13331</v>
      </c>
      <c r="J2069" s="63"/>
      <c r="K2069" s="63" t="s">
        <v>4666</v>
      </c>
      <c r="L2069" s="63" t="s">
        <v>2813</v>
      </c>
      <c r="M2069" s="63" t="s">
        <v>4281</v>
      </c>
      <c r="N2069" s="63" t="s">
        <v>4278</v>
      </c>
      <c r="O2069" s="63"/>
    </row>
    <row r="2070" spans="1:15">
      <c r="A2070" s="99">
        <v>10183573</v>
      </c>
      <c r="B2070" s="63" t="s">
        <v>5627</v>
      </c>
      <c r="C2070" s="63" t="s">
        <v>107</v>
      </c>
      <c r="D2070" s="63" t="s">
        <v>144</v>
      </c>
      <c r="E2070" s="63" t="s">
        <v>2814</v>
      </c>
      <c r="F2070" s="63" t="s">
        <v>13330</v>
      </c>
      <c r="G2070" s="63" t="s">
        <v>5628</v>
      </c>
      <c r="H2070" s="63"/>
      <c r="I2070" s="63" t="s">
        <v>13331</v>
      </c>
      <c r="J2070" s="63"/>
      <c r="K2070" s="63" t="s">
        <v>4666</v>
      </c>
      <c r="L2070" s="63" t="s">
        <v>2813</v>
      </c>
      <c r="M2070" s="63" t="s">
        <v>4281</v>
      </c>
      <c r="N2070" s="63" t="s">
        <v>4278</v>
      </c>
      <c r="O2070" s="63"/>
    </row>
    <row r="2071" spans="1:15">
      <c r="A2071" s="99">
        <v>10183574</v>
      </c>
      <c r="B2071" s="63" t="s">
        <v>5627</v>
      </c>
      <c r="C2071" s="63" t="s">
        <v>107</v>
      </c>
      <c r="D2071" s="63" t="s">
        <v>144</v>
      </c>
      <c r="E2071" s="63" t="s">
        <v>2815</v>
      </c>
      <c r="F2071" s="63" t="s">
        <v>13330</v>
      </c>
      <c r="G2071" s="63" t="s">
        <v>5628</v>
      </c>
      <c r="H2071" s="63"/>
      <c r="I2071" s="63" t="s">
        <v>13331</v>
      </c>
      <c r="J2071" s="63"/>
      <c r="K2071" s="63" t="s">
        <v>4684</v>
      </c>
      <c r="L2071" s="63" t="s">
        <v>110</v>
      </c>
      <c r="M2071" s="63" t="s">
        <v>4281</v>
      </c>
      <c r="N2071" s="63" t="s">
        <v>4278</v>
      </c>
      <c r="O2071" s="63"/>
    </row>
    <row r="2072" spans="1:15">
      <c r="A2072" s="99">
        <v>10183575</v>
      </c>
      <c r="B2072" s="63" t="s">
        <v>5627</v>
      </c>
      <c r="C2072" s="63" t="s">
        <v>107</v>
      </c>
      <c r="D2072" s="63" t="s">
        <v>144</v>
      </c>
      <c r="E2072" s="63" t="s">
        <v>2816</v>
      </c>
      <c r="F2072" s="63" t="s">
        <v>13330</v>
      </c>
      <c r="G2072" s="63" t="s">
        <v>5628</v>
      </c>
      <c r="H2072" s="63"/>
      <c r="I2072" s="63" t="s">
        <v>13331</v>
      </c>
      <c r="J2072" s="63"/>
      <c r="K2072" s="63" t="s">
        <v>9197</v>
      </c>
      <c r="L2072" s="63" t="s">
        <v>110</v>
      </c>
      <c r="M2072" s="63" t="s">
        <v>4281</v>
      </c>
      <c r="N2072" s="63" t="s">
        <v>4278</v>
      </c>
      <c r="O2072" s="63"/>
    </row>
    <row r="2073" spans="1:15">
      <c r="A2073" s="99">
        <v>10183576</v>
      </c>
      <c r="B2073" s="63" t="s">
        <v>5627</v>
      </c>
      <c r="C2073" s="63" t="s">
        <v>107</v>
      </c>
      <c r="D2073" s="63" t="s">
        <v>144</v>
      </c>
      <c r="E2073" s="63" t="s">
        <v>2817</v>
      </c>
      <c r="F2073" s="63" t="s">
        <v>13330</v>
      </c>
      <c r="G2073" s="63" t="s">
        <v>5628</v>
      </c>
      <c r="H2073" s="63"/>
      <c r="I2073" s="63" t="s">
        <v>13331</v>
      </c>
      <c r="J2073" s="63"/>
      <c r="K2073" s="63" t="s">
        <v>4276</v>
      </c>
      <c r="L2073" s="63" t="s">
        <v>110</v>
      </c>
      <c r="M2073" s="63" t="s">
        <v>4281</v>
      </c>
      <c r="N2073" s="63" t="s">
        <v>4278</v>
      </c>
      <c r="O2073" s="63"/>
    </row>
    <row r="2074" spans="1:15">
      <c r="A2074" s="99">
        <v>10183577</v>
      </c>
      <c r="B2074" s="63" t="s">
        <v>5627</v>
      </c>
      <c r="C2074" s="63" t="s">
        <v>107</v>
      </c>
      <c r="D2074" s="63" t="s">
        <v>144</v>
      </c>
      <c r="E2074" s="63" t="s">
        <v>2818</v>
      </c>
      <c r="F2074" s="63" t="s">
        <v>13330</v>
      </c>
      <c r="G2074" s="63" t="s">
        <v>5628</v>
      </c>
      <c r="H2074" s="63"/>
      <c r="I2074" s="63" t="s">
        <v>13331</v>
      </c>
      <c r="J2074" s="63"/>
      <c r="K2074" s="63" t="s">
        <v>4684</v>
      </c>
      <c r="L2074" s="63" t="s">
        <v>110</v>
      </c>
      <c r="M2074" s="63" t="s">
        <v>4281</v>
      </c>
      <c r="N2074" s="63" t="s">
        <v>4278</v>
      </c>
      <c r="O2074" s="63"/>
    </row>
    <row r="2075" spans="1:15">
      <c r="A2075" s="99">
        <v>10183579</v>
      </c>
      <c r="B2075" s="63" t="s">
        <v>2819</v>
      </c>
      <c r="C2075" s="63" t="s">
        <v>13211</v>
      </c>
      <c r="D2075" s="63" t="s">
        <v>2821</v>
      </c>
      <c r="E2075" s="63" t="s">
        <v>2823</v>
      </c>
      <c r="F2075" s="63" t="s">
        <v>13758</v>
      </c>
      <c r="G2075" s="63" t="s">
        <v>6493</v>
      </c>
      <c r="H2075" s="63" t="s">
        <v>3800</v>
      </c>
      <c r="I2075" s="63" t="s">
        <v>13759</v>
      </c>
      <c r="J2075" s="63" t="s">
        <v>4635</v>
      </c>
      <c r="K2075" s="63" t="s">
        <v>4284</v>
      </c>
      <c r="L2075" s="63" t="s">
        <v>272</v>
      </c>
      <c r="M2075" s="63" t="s">
        <v>6750</v>
      </c>
      <c r="N2075" s="63" t="s">
        <v>4278</v>
      </c>
      <c r="O2075" s="63"/>
    </row>
    <row r="2076" spans="1:15">
      <c r="A2076" s="99">
        <v>10183580</v>
      </c>
      <c r="B2076" s="63" t="s">
        <v>2819</v>
      </c>
      <c r="C2076" s="63" t="s">
        <v>13211</v>
      </c>
      <c r="D2076" s="63" t="s">
        <v>2821</v>
      </c>
      <c r="E2076" s="63" t="s">
        <v>2824</v>
      </c>
      <c r="F2076" s="63" t="s">
        <v>13758</v>
      </c>
      <c r="G2076" s="63" t="s">
        <v>6493</v>
      </c>
      <c r="H2076" s="63" t="s">
        <v>3800</v>
      </c>
      <c r="I2076" s="63" t="s">
        <v>13759</v>
      </c>
      <c r="J2076" s="63" t="s">
        <v>4635</v>
      </c>
      <c r="K2076" s="63" t="s">
        <v>4284</v>
      </c>
      <c r="L2076" s="63" t="s">
        <v>272</v>
      </c>
      <c r="M2076" s="63" t="s">
        <v>6750</v>
      </c>
      <c r="N2076" s="63" t="s">
        <v>4278</v>
      </c>
      <c r="O2076" s="63"/>
    </row>
    <row r="2077" spans="1:15">
      <c r="A2077" s="99">
        <v>10183581</v>
      </c>
      <c r="B2077" s="63" t="s">
        <v>2819</v>
      </c>
      <c r="C2077" s="63" t="s">
        <v>13211</v>
      </c>
      <c r="D2077" s="63" t="s">
        <v>2821</v>
      </c>
      <c r="E2077" s="63" t="s">
        <v>2825</v>
      </c>
      <c r="F2077" s="63" t="s">
        <v>13758</v>
      </c>
      <c r="G2077" s="63" t="s">
        <v>6493</v>
      </c>
      <c r="H2077" s="63" t="s">
        <v>3800</v>
      </c>
      <c r="I2077" s="63" t="s">
        <v>13759</v>
      </c>
      <c r="J2077" s="63" t="s">
        <v>4635</v>
      </c>
      <c r="K2077" s="63" t="s">
        <v>4284</v>
      </c>
      <c r="L2077" s="63" t="s">
        <v>272</v>
      </c>
      <c r="M2077" s="63" t="s">
        <v>6750</v>
      </c>
      <c r="N2077" s="63" t="s">
        <v>4278</v>
      </c>
      <c r="O2077" s="63"/>
    </row>
    <row r="2078" spans="1:15">
      <c r="A2078" s="99">
        <v>10183772</v>
      </c>
      <c r="B2078" s="63" t="s">
        <v>7120</v>
      </c>
      <c r="C2078" s="63" t="s">
        <v>101</v>
      </c>
      <c r="D2078" s="63"/>
      <c r="E2078" s="63" t="s">
        <v>7121</v>
      </c>
      <c r="F2078" s="63" t="s">
        <v>14306</v>
      </c>
      <c r="G2078" s="63" t="s">
        <v>7122</v>
      </c>
      <c r="H2078" s="63"/>
      <c r="I2078" s="63" t="s">
        <v>13066</v>
      </c>
      <c r="J2078" s="63" t="s">
        <v>6460</v>
      </c>
      <c r="K2078" s="63" t="s">
        <v>4284</v>
      </c>
      <c r="L2078" s="63" t="s">
        <v>3479</v>
      </c>
      <c r="M2078" s="63" t="s">
        <v>5657</v>
      </c>
      <c r="N2078" s="63" t="s">
        <v>4363</v>
      </c>
      <c r="O2078" s="63"/>
    </row>
    <row r="2079" spans="1:15">
      <c r="A2079" s="99">
        <v>10183773</v>
      </c>
      <c r="B2079" s="63" t="s">
        <v>7120</v>
      </c>
      <c r="C2079" s="63" t="s">
        <v>101</v>
      </c>
      <c r="D2079" s="63"/>
      <c r="E2079" s="63" t="s">
        <v>2829</v>
      </c>
      <c r="F2079" s="63" t="s">
        <v>14306</v>
      </c>
      <c r="G2079" s="63" t="s">
        <v>7122</v>
      </c>
      <c r="H2079" s="63"/>
      <c r="I2079" s="63" t="s">
        <v>13066</v>
      </c>
      <c r="J2079" s="63" t="s">
        <v>6460</v>
      </c>
      <c r="K2079" s="63" t="s">
        <v>4284</v>
      </c>
      <c r="L2079" s="63" t="s">
        <v>3479</v>
      </c>
      <c r="M2079" s="63" t="s">
        <v>5657</v>
      </c>
      <c r="N2079" s="63" t="s">
        <v>4363</v>
      </c>
      <c r="O2079" s="63"/>
    </row>
    <row r="2080" spans="1:15">
      <c r="A2080" s="99">
        <v>10183774</v>
      </c>
      <c r="B2080" s="63" t="s">
        <v>7120</v>
      </c>
      <c r="C2080" s="63" t="s">
        <v>101</v>
      </c>
      <c r="D2080" s="63"/>
      <c r="E2080" s="63" t="s">
        <v>2830</v>
      </c>
      <c r="F2080" s="63" t="s">
        <v>14306</v>
      </c>
      <c r="G2080" s="63" t="s">
        <v>7122</v>
      </c>
      <c r="H2080" s="63"/>
      <c r="I2080" s="63" t="s">
        <v>13066</v>
      </c>
      <c r="J2080" s="63" t="s">
        <v>6460</v>
      </c>
      <c r="K2080" s="63" t="s">
        <v>4284</v>
      </c>
      <c r="L2080" s="63" t="s">
        <v>3479</v>
      </c>
      <c r="M2080" s="63" t="s">
        <v>5657</v>
      </c>
      <c r="N2080" s="63" t="s">
        <v>4363</v>
      </c>
      <c r="O2080" s="63"/>
    </row>
    <row r="2081" spans="1:15">
      <c r="A2081" s="99">
        <v>10183777</v>
      </c>
      <c r="B2081" s="63" t="s">
        <v>7123</v>
      </c>
      <c r="C2081" s="63" t="s">
        <v>101</v>
      </c>
      <c r="D2081" s="63"/>
      <c r="E2081" s="63" t="s">
        <v>2832</v>
      </c>
      <c r="F2081" s="63" t="s">
        <v>14306</v>
      </c>
      <c r="G2081" s="63" t="s">
        <v>7124</v>
      </c>
      <c r="H2081" s="63"/>
      <c r="I2081" s="63" t="s">
        <v>13066</v>
      </c>
      <c r="J2081" s="63" t="s">
        <v>6460</v>
      </c>
      <c r="K2081" s="63" t="s">
        <v>4284</v>
      </c>
      <c r="L2081" s="63" t="s">
        <v>3479</v>
      </c>
      <c r="M2081" s="63" t="s">
        <v>5657</v>
      </c>
      <c r="N2081" s="63" t="s">
        <v>4363</v>
      </c>
      <c r="O2081" s="63"/>
    </row>
    <row r="2082" spans="1:15">
      <c r="A2082" s="99">
        <v>10183802</v>
      </c>
      <c r="B2082" s="63" t="s">
        <v>4978</v>
      </c>
      <c r="C2082" s="63" t="s">
        <v>12826</v>
      </c>
      <c r="D2082" s="63" t="s">
        <v>4979</v>
      </c>
      <c r="E2082" s="63" t="s">
        <v>2836</v>
      </c>
      <c r="F2082" s="63" t="s">
        <v>13065</v>
      </c>
      <c r="G2082" s="63" t="s">
        <v>4980</v>
      </c>
      <c r="H2082" s="63"/>
      <c r="I2082" s="63" t="s">
        <v>13066</v>
      </c>
      <c r="J2082" s="63"/>
      <c r="K2082" s="63" t="s">
        <v>4684</v>
      </c>
      <c r="L2082" s="63" t="s">
        <v>110</v>
      </c>
      <c r="M2082" s="63" t="s">
        <v>4281</v>
      </c>
      <c r="N2082" s="63" t="s">
        <v>4278</v>
      </c>
      <c r="O2082" s="63"/>
    </row>
    <row r="2083" spans="1:15">
      <c r="A2083" s="99">
        <v>10183803</v>
      </c>
      <c r="B2083" s="63" t="s">
        <v>4981</v>
      </c>
      <c r="C2083" s="63" t="s">
        <v>12826</v>
      </c>
      <c r="D2083" s="63" t="s">
        <v>2840</v>
      </c>
      <c r="E2083" s="63" t="s">
        <v>2839</v>
      </c>
      <c r="F2083" s="63" t="s">
        <v>13065</v>
      </c>
      <c r="G2083" s="63" t="s">
        <v>4982</v>
      </c>
      <c r="H2083" s="63"/>
      <c r="I2083" s="63" t="s">
        <v>13066</v>
      </c>
      <c r="J2083" s="63"/>
      <c r="K2083" s="63" t="s">
        <v>4284</v>
      </c>
      <c r="L2083" s="63" t="s">
        <v>110</v>
      </c>
      <c r="M2083" s="63" t="s">
        <v>4281</v>
      </c>
      <c r="N2083" s="63" t="s">
        <v>4278</v>
      </c>
      <c r="O2083" s="63"/>
    </row>
    <row r="2084" spans="1:15">
      <c r="A2084" s="99">
        <v>10183804</v>
      </c>
      <c r="B2084" s="63" t="s">
        <v>4981</v>
      </c>
      <c r="C2084" s="63" t="s">
        <v>12826</v>
      </c>
      <c r="D2084" s="63" t="s">
        <v>2840</v>
      </c>
      <c r="E2084" s="63" t="s">
        <v>2841</v>
      </c>
      <c r="F2084" s="63" t="s">
        <v>13065</v>
      </c>
      <c r="G2084" s="63" t="s">
        <v>4982</v>
      </c>
      <c r="H2084" s="63"/>
      <c r="I2084" s="63" t="s">
        <v>13066</v>
      </c>
      <c r="J2084" s="63"/>
      <c r="K2084" s="63" t="s">
        <v>4709</v>
      </c>
      <c r="L2084" s="63" t="s">
        <v>110</v>
      </c>
      <c r="M2084" s="63" t="s">
        <v>4281</v>
      </c>
      <c r="N2084" s="63" t="s">
        <v>4278</v>
      </c>
      <c r="O2084" s="63"/>
    </row>
    <row r="2085" spans="1:15">
      <c r="A2085" s="99">
        <v>10183805</v>
      </c>
      <c r="B2085" s="63" t="s">
        <v>4981</v>
      </c>
      <c r="C2085" s="63" t="s">
        <v>12826</v>
      </c>
      <c r="D2085" s="63" t="s">
        <v>2840</v>
      </c>
      <c r="E2085" s="63" t="s">
        <v>2842</v>
      </c>
      <c r="F2085" s="63" t="s">
        <v>13065</v>
      </c>
      <c r="G2085" s="63" t="s">
        <v>4982</v>
      </c>
      <c r="H2085" s="63"/>
      <c r="I2085" s="63" t="s">
        <v>13066</v>
      </c>
      <c r="J2085" s="63"/>
      <c r="K2085" s="63" t="s">
        <v>4276</v>
      </c>
      <c r="L2085" s="63" t="s">
        <v>110</v>
      </c>
      <c r="M2085" s="63" t="s">
        <v>4281</v>
      </c>
      <c r="N2085" s="63" t="s">
        <v>4278</v>
      </c>
      <c r="O2085" s="63"/>
    </row>
    <row r="2086" spans="1:15">
      <c r="A2086" s="99">
        <v>10183806</v>
      </c>
      <c r="B2086" s="63" t="s">
        <v>4983</v>
      </c>
      <c r="C2086" s="63" t="s">
        <v>12826</v>
      </c>
      <c r="D2086" s="63" t="s">
        <v>2708</v>
      </c>
      <c r="E2086" s="63" t="s">
        <v>4984</v>
      </c>
      <c r="F2086" s="63" t="s">
        <v>13065</v>
      </c>
      <c r="G2086" s="63" t="s">
        <v>4985</v>
      </c>
      <c r="H2086" s="63" t="s">
        <v>3800</v>
      </c>
      <c r="I2086" s="63" t="s">
        <v>13066</v>
      </c>
      <c r="J2086" s="63"/>
      <c r="K2086" s="63" t="s">
        <v>4284</v>
      </c>
      <c r="L2086" s="63" t="s">
        <v>4299</v>
      </c>
      <c r="M2086" s="63" t="s">
        <v>4281</v>
      </c>
      <c r="N2086" s="63" t="s">
        <v>4278</v>
      </c>
      <c r="O2086" s="63"/>
    </row>
    <row r="2087" spans="1:15">
      <c r="A2087" s="99">
        <v>10183807</v>
      </c>
      <c r="B2087" s="63" t="s">
        <v>4986</v>
      </c>
      <c r="C2087" s="63" t="s">
        <v>12826</v>
      </c>
      <c r="D2087" s="63" t="s">
        <v>2708</v>
      </c>
      <c r="E2087" s="63" t="s">
        <v>4987</v>
      </c>
      <c r="F2087" s="63" t="s">
        <v>13065</v>
      </c>
      <c r="G2087" s="63" t="s">
        <v>4985</v>
      </c>
      <c r="H2087" s="63" t="s">
        <v>3800</v>
      </c>
      <c r="I2087" s="63" t="s">
        <v>13066</v>
      </c>
      <c r="J2087" s="63"/>
      <c r="K2087" s="63" t="s">
        <v>4284</v>
      </c>
      <c r="L2087" s="63" t="s">
        <v>4299</v>
      </c>
      <c r="M2087" s="63" t="s">
        <v>4281</v>
      </c>
      <c r="N2087" s="63" t="s">
        <v>4278</v>
      </c>
      <c r="O2087" s="63"/>
    </row>
    <row r="2088" spans="1:15">
      <c r="A2088" s="99">
        <v>10183808</v>
      </c>
      <c r="B2088" s="63" t="s">
        <v>4986</v>
      </c>
      <c r="C2088" s="63" t="s">
        <v>12826</v>
      </c>
      <c r="D2088" s="63" t="s">
        <v>2708</v>
      </c>
      <c r="E2088" s="63" t="s">
        <v>2846</v>
      </c>
      <c r="F2088" s="63" t="s">
        <v>13065</v>
      </c>
      <c r="G2088" s="63" t="s">
        <v>4985</v>
      </c>
      <c r="H2088" s="63" t="s">
        <v>3800</v>
      </c>
      <c r="I2088" s="63" t="s">
        <v>13066</v>
      </c>
      <c r="J2088" s="63"/>
      <c r="K2088" s="63" t="s">
        <v>4284</v>
      </c>
      <c r="L2088" s="63" t="s">
        <v>4299</v>
      </c>
      <c r="M2088" s="63" t="s">
        <v>4281</v>
      </c>
      <c r="N2088" s="63" t="s">
        <v>4278</v>
      </c>
      <c r="O2088" s="63"/>
    </row>
    <row r="2089" spans="1:15">
      <c r="A2089" s="99">
        <v>10183809</v>
      </c>
      <c r="B2089" s="63" t="s">
        <v>4986</v>
      </c>
      <c r="C2089" s="63" t="s">
        <v>12826</v>
      </c>
      <c r="D2089" s="63" t="s">
        <v>2708</v>
      </c>
      <c r="E2089" s="63" t="s">
        <v>2847</v>
      </c>
      <c r="F2089" s="63" t="s">
        <v>13065</v>
      </c>
      <c r="G2089" s="63" t="s">
        <v>4985</v>
      </c>
      <c r="H2089" s="63" t="s">
        <v>3800</v>
      </c>
      <c r="I2089" s="63" t="s">
        <v>13066</v>
      </c>
      <c r="J2089" s="63"/>
      <c r="K2089" s="63" t="s">
        <v>4284</v>
      </c>
      <c r="L2089" s="63" t="s">
        <v>4299</v>
      </c>
      <c r="M2089" s="63" t="s">
        <v>4281</v>
      </c>
      <c r="N2089" s="63" t="s">
        <v>4278</v>
      </c>
      <c r="O2089" s="63"/>
    </row>
    <row r="2090" spans="1:15">
      <c r="A2090" s="99">
        <v>10183810</v>
      </c>
      <c r="B2090" s="63" t="s">
        <v>4988</v>
      </c>
      <c r="C2090" s="63" t="s">
        <v>12826</v>
      </c>
      <c r="D2090" s="63" t="s">
        <v>4989</v>
      </c>
      <c r="E2090" s="63" t="s">
        <v>2849</v>
      </c>
      <c r="F2090" s="63" t="s">
        <v>13065</v>
      </c>
      <c r="G2090" s="63" t="s">
        <v>4990</v>
      </c>
      <c r="H2090" s="63" t="s">
        <v>3800</v>
      </c>
      <c r="I2090" s="63" t="s">
        <v>13066</v>
      </c>
      <c r="J2090" s="63"/>
      <c r="K2090" s="63" t="s">
        <v>4284</v>
      </c>
      <c r="L2090" s="63" t="s">
        <v>4299</v>
      </c>
      <c r="M2090" s="63" t="s">
        <v>4281</v>
      </c>
      <c r="N2090" s="63" t="s">
        <v>4278</v>
      </c>
      <c r="O2090" s="63"/>
    </row>
    <row r="2091" spans="1:15">
      <c r="A2091" s="99">
        <v>10183811</v>
      </c>
      <c r="B2091" s="63" t="s">
        <v>4988</v>
      </c>
      <c r="C2091" s="63" t="s">
        <v>12826</v>
      </c>
      <c r="D2091" s="63" t="s">
        <v>4989</v>
      </c>
      <c r="E2091" s="63" t="s">
        <v>2850</v>
      </c>
      <c r="F2091" s="63" t="s">
        <v>13065</v>
      </c>
      <c r="G2091" s="63" t="s">
        <v>4990</v>
      </c>
      <c r="H2091" s="63" t="s">
        <v>3800</v>
      </c>
      <c r="I2091" s="63" t="s">
        <v>13066</v>
      </c>
      <c r="J2091" s="63"/>
      <c r="K2091" s="63" t="s">
        <v>4284</v>
      </c>
      <c r="L2091" s="63" t="s">
        <v>4299</v>
      </c>
      <c r="M2091" s="63" t="s">
        <v>4281</v>
      </c>
      <c r="N2091" s="63" t="s">
        <v>4278</v>
      </c>
      <c r="O2091" s="63"/>
    </row>
    <row r="2092" spans="1:15">
      <c r="A2092" s="99">
        <v>10183812</v>
      </c>
      <c r="B2092" s="63" t="s">
        <v>9180</v>
      </c>
      <c r="C2092" s="63" t="s">
        <v>12826</v>
      </c>
      <c r="D2092" s="63" t="s">
        <v>4989</v>
      </c>
      <c r="E2092" s="63" t="s">
        <v>7866</v>
      </c>
      <c r="F2092" s="63" t="s">
        <v>13065</v>
      </c>
      <c r="G2092" s="63" t="s">
        <v>4990</v>
      </c>
      <c r="H2092" s="63" t="s">
        <v>3800</v>
      </c>
      <c r="I2092" s="63" t="s">
        <v>13066</v>
      </c>
      <c r="J2092" s="63" t="s">
        <v>9181</v>
      </c>
      <c r="K2092" s="63" t="s">
        <v>4276</v>
      </c>
      <c r="L2092" s="63" t="s">
        <v>110</v>
      </c>
      <c r="M2092" s="63" t="s">
        <v>4281</v>
      </c>
      <c r="N2092" s="63" t="s">
        <v>4278</v>
      </c>
      <c r="O2092" s="63"/>
    </row>
    <row r="2093" spans="1:15">
      <c r="A2093" s="99">
        <v>10183813</v>
      </c>
      <c r="B2093" s="63" t="s">
        <v>4988</v>
      </c>
      <c r="C2093" s="63" t="s">
        <v>12826</v>
      </c>
      <c r="D2093" s="63" t="s">
        <v>4989</v>
      </c>
      <c r="E2093" s="63" t="s">
        <v>2851</v>
      </c>
      <c r="F2093" s="63" t="s">
        <v>13065</v>
      </c>
      <c r="G2093" s="63" t="s">
        <v>4990</v>
      </c>
      <c r="H2093" s="63" t="s">
        <v>3800</v>
      </c>
      <c r="I2093" s="63" t="s">
        <v>13066</v>
      </c>
      <c r="J2093" s="63"/>
      <c r="K2093" s="63" t="s">
        <v>4284</v>
      </c>
      <c r="L2093" s="63" t="s">
        <v>4313</v>
      </c>
      <c r="M2093" s="63" t="s">
        <v>4281</v>
      </c>
      <c r="N2093" s="63" t="s">
        <v>4278</v>
      </c>
      <c r="O2093" s="63"/>
    </row>
    <row r="2094" spans="1:15">
      <c r="A2094" s="99">
        <v>10183814</v>
      </c>
      <c r="B2094" s="63" t="s">
        <v>4991</v>
      </c>
      <c r="C2094" s="63" t="s">
        <v>12826</v>
      </c>
      <c r="D2094" s="63" t="s">
        <v>2854</v>
      </c>
      <c r="E2094" s="63" t="s">
        <v>2853</v>
      </c>
      <c r="F2094" s="63" t="s">
        <v>13065</v>
      </c>
      <c r="G2094" s="63" t="s">
        <v>4992</v>
      </c>
      <c r="H2094" s="63" t="s">
        <v>3800</v>
      </c>
      <c r="I2094" s="63" t="s">
        <v>13066</v>
      </c>
      <c r="J2094" s="63"/>
      <c r="K2094" s="63" t="s">
        <v>4284</v>
      </c>
      <c r="L2094" s="63" t="s">
        <v>4299</v>
      </c>
      <c r="M2094" s="63" t="s">
        <v>4281</v>
      </c>
      <c r="N2094" s="63" t="s">
        <v>4278</v>
      </c>
      <c r="O2094" s="63"/>
    </row>
    <row r="2095" spans="1:15">
      <c r="A2095" s="99">
        <v>10183815</v>
      </c>
      <c r="B2095" s="63" t="s">
        <v>4991</v>
      </c>
      <c r="C2095" s="63" t="s">
        <v>12826</v>
      </c>
      <c r="D2095" s="63" t="s">
        <v>2854</v>
      </c>
      <c r="E2095" s="63" t="s">
        <v>4993</v>
      </c>
      <c r="F2095" s="63" t="s">
        <v>13065</v>
      </c>
      <c r="G2095" s="63" t="s">
        <v>4992</v>
      </c>
      <c r="H2095" s="63" t="s">
        <v>3800</v>
      </c>
      <c r="I2095" s="63" t="s">
        <v>13066</v>
      </c>
      <c r="J2095" s="63"/>
      <c r="K2095" s="63" t="s">
        <v>4709</v>
      </c>
      <c r="L2095" s="63" t="s">
        <v>110</v>
      </c>
      <c r="M2095" s="63" t="s">
        <v>4281</v>
      </c>
      <c r="N2095" s="63" t="s">
        <v>4278</v>
      </c>
      <c r="O2095" s="63"/>
    </row>
    <row r="2096" spans="1:15">
      <c r="A2096" s="99">
        <v>10183816</v>
      </c>
      <c r="B2096" s="63" t="s">
        <v>4994</v>
      </c>
      <c r="C2096" s="63" t="s">
        <v>12826</v>
      </c>
      <c r="D2096" s="63" t="s">
        <v>2854</v>
      </c>
      <c r="E2096" s="63" t="s">
        <v>2856</v>
      </c>
      <c r="F2096" s="63" t="s">
        <v>13065</v>
      </c>
      <c r="G2096" s="63" t="s">
        <v>4992</v>
      </c>
      <c r="H2096" s="63" t="s">
        <v>3800</v>
      </c>
      <c r="I2096" s="63" t="s">
        <v>13066</v>
      </c>
      <c r="J2096" s="63" t="s">
        <v>13450</v>
      </c>
      <c r="K2096" s="63" t="s">
        <v>4709</v>
      </c>
      <c r="L2096" s="63" t="s">
        <v>272</v>
      </c>
      <c r="M2096" s="63" t="s">
        <v>4281</v>
      </c>
      <c r="N2096" s="63" t="s">
        <v>4278</v>
      </c>
      <c r="O2096" s="63"/>
    </row>
    <row r="2097" spans="1:15">
      <c r="A2097" s="99">
        <v>10183817</v>
      </c>
      <c r="B2097" s="63" t="s">
        <v>4991</v>
      </c>
      <c r="C2097" s="63" t="s">
        <v>12826</v>
      </c>
      <c r="D2097" s="63" t="s">
        <v>2854</v>
      </c>
      <c r="E2097" s="63" t="s">
        <v>2857</v>
      </c>
      <c r="F2097" s="63" t="s">
        <v>13065</v>
      </c>
      <c r="G2097" s="63" t="s">
        <v>4992</v>
      </c>
      <c r="H2097" s="63" t="s">
        <v>3800</v>
      </c>
      <c r="I2097" s="63" t="s">
        <v>13066</v>
      </c>
      <c r="J2097" s="63"/>
      <c r="K2097" s="63" t="s">
        <v>4284</v>
      </c>
      <c r="L2097" s="63" t="s">
        <v>4299</v>
      </c>
      <c r="M2097" s="63" t="s">
        <v>4281</v>
      </c>
      <c r="N2097" s="63" t="s">
        <v>4278</v>
      </c>
      <c r="O2097" s="63"/>
    </row>
    <row r="2098" spans="1:15">
      <c r="A2098" s="99">
        <v>10183818</v>
      </c>
      <c r="B2098" s="63" t="s">
        <v>4994</v>
      </c>
      <c r="C2098" s="63" t="s">
        <v>12826</v>
      </c>
      <c r="D2098" s="63" t="s">
        <v>2854</v>
      </c>
      <c r="E2098" s="63" t="s">
        <v>2858</v>
      </c>
      <c r="F2098" s="63" t="s">
        <v>13065</v>
      </c>
      <c r="G2098" s="63" t="s">
        <v>4992</v>
      </c>
      <c r="H2098" s="63" t="s">
        <v>3800</v>
      </c>
      <c r="I2098" s="63" t="s">
        <v>13066</v>
      </c>
      <c r="J2098" s="63"/>
      <c r="K2098" s="63" t="s">
        <v>4284</v>
      </c>
      <c r="L2098" s="63" t="s">
        <v>4299</v>
      </c>
      <c r="M2098" s="63" t="s">
        <v>4281</v>
      </c>
      <c r="N2098" s="63" t="s">
        <v>4278</v>
      </c>
      <c r="O2098" s="63"/>
    </row>
    <row r="2099" spans="1:15">
      <c r="A2099" s="99">
        <v>10183819</v>
      </c>
      <c r="B2099" s="63" t="s">
        <v>4991</v>
      </c>
      <c r="C2099" s="63" t="s">
        <v>12826</v>
      </c>
      <c r="D2099" s="63" t="s">
        <v>2854</v>
      </c>
      <c r="E2099" s="63" t="s">
        <v>2859</v>
      </c>
      <c r="F2099" s="63" t="s">
        <v>13065</v>
      </c>
      <c r="G2099" s="63" t="s">
        <v>4992</v>
      </c>
      <c r="H2099" s="63" t="s">
        <v>3800</v>
      </c>
      <c r="I2099" s="63" t="s">
        <v>13066</v>
      </c>
      <c r="J2099" s="63"/>
      <c r="K2099" s="63" t="s">
        <v>4284</v>
      </c>
      <c r="L2099" s="63" t="s">
        <v>110</v>
      </c>
      <c r="M2099" s="63" t="s">
        <v>4281</v>
      </c>
      <c r="N2099" s="63" t="s">
        <v>4278</v>
      </c>
      <c r="O2099" s="63"/>
    </row>
    <row r="2100" spans="1:15">
      <c r="A2100" s="99">
        <v>10183820</v>
      </c>
      <c r="B2100" s="63" t="s">
        <v>4991</v>
      </c>
      <c r="C2100" s="63" t="s">
        <v>12826</v>
      </c>
      <c r="D2100" s="63" t="s">
        <v>2854</v>
      </c>
      <c r="E2100" s="63" t="s">
        <v>2860</v>
      </c>
      <c r="F2100" s="63" t="s">
        <v>13065</v>
      </c>
      <c r="G2100" s="63" t="s">
        <v>4992</v>
      </c>
      <c r="H2100" s="63" t="s">
        <v>3800</v>
      </c>
      <c r="I2100" s="63" t="s">
        <v>13066</v>
      </c>
      <c r="J2100" s="63"/>
      <c r="K2100" s="63" t="s">
        <v>4276</v>
      </c>
      <c r="L2100" s="63" t="s">
        <v>110</v>
      </c>
      <c r="M2100" s="63" t="s">
        <v>4281</v>
      </c>
      <c r="N2100" s="63" t="s">
        <v>4278</v>
      </c>
      <c r="O2100" s="63"/>
    </row>
    <row r="2101" spans="1:15">
      <c r="A2101" s="99">
        <v>10183821</v>
      </c>
      <c r="B2101" s="63" t="s">
        <v>4991</v>
      </c>
      <c r="C2101" s="63" t="s">
        <v>12826</v>
      </c>
      <c r="D2101" s="63" t="s">
        <v>2854</v>
      </c>
      <c r="E2101" s="63" t="s">
        <v>2861</v>
      </c>
      <c r="F2101" s="63" t="s">
        <v>13065</v>
      </c>
      <c r="G2101" s="63" t="s">
        <v>4992</v>
      </c>
      <c r="H2101" s="63" t="s">
        <v>3800</v>
      </c>
      <c r="I2101" s="63" t="s">
        <v>13066</v>
      </c>
      <c r="J2101" s="63"/>
      <c r="K2101" s="63" t="s">
        <v>4284</v>
      </c>
      <c r="L2101" s="63" t="s">
        <v>4299</v>
      </c>
      <c r="M2101" s="63" t="s">
        <v>4281</v>
      </c>
      <c r="N2101" s="63" t="s">
        <v>4278</v>
      </c>
      <c r="O2101" s="63"/>
    </row>
    <row r="2102" spans="1:15">
      <c r="A2102" s="99">
        <v>10183822</v>
      </c>
      <c r="B2102" s="63" t="s">
        <v>4995</v>
      </c>
      <c r="C2102" s="63" t="s">
        <v>12826</v>
      </c>
      <c r="D2102" s="63" t="s">
        <v>2863</v>
      </c>
      <c r="E2102" s="63" t="s">
        <v>2864</v>
      </c>
      <c r="F2102" s="63" t="s">
        <v>13065</v>
      </c>
      <c r="G2102" s="63" t="s">
        <v>4996</v>
      </c>
      <c r="H2102" s="63" t="s">
        <v>3800</v>
      </c>
      <c r="I2102" s="63" t="s">
        <v>13066</v>
      </c>
      <c r="J2102" s="63" t="s">
        <v>4437</v>
      </c>
      <c r="K2102" s="63" t="s">
        <v>4284</v>
      </c>
      <c r="L2102" s="63" t="s">
        <v>109</v>
      </c>
      <c r="M2102" s="63" t="s">
        <v>4281</v>
      </c>
      <c r="N2102" s="63" t="s">
        <v>4278</v>
      </c>
      <c r="O2102" s="63"/>
    </row>
    <row r="2103" spans="1:15">
      <c r="A2103" s="99">
        <v>10183823</v>
      </c>
      <c r="B2103" s="63" t="s">
        <v>4995</v>
      </c>
      <c r="C2103" s="63" t="s">
        <v>12826</v>
      </c>
      <c r="D2103" s="63" t="s">
        <v>2863</v>
      </c>
      <c r="E2103" s="63" t="s">
        <v>2865</v>
      </c>
      <c r="F2103" s="63" t="s">
        <v>13065</v>
      </c>
      <c r="G2103" s="63" t="s">
        <v>4996</v>
      </c>
      <c r="H2103" s="63" t="s">
        <v>3800</v>
      </c>
      <c r="I2103" s="63" t="s">
        <v>13066</v>
      </c>
      <c r="J2103" s="63"/>
      <c r="K2103" s="63" t="s">
        <v>4709</v>
      </c>
      <c r="L2103" s="63" t="s">
        <v>110</v>
      </c>
      <c r="M2103" s="63" t="s">
        <v>4281</v>
      </c>
      <c r="N2103" s="63" t="s">
        <v>4278</v>
      </c>
      <c r="O2103" s="63"/>
    </row>
    <row r="2104" spans="1:15">
      <c r="A2104" s="99">
        <v>10183824</v>
      </c>
      <c r="B2104" s="63" t="s">
        <v>4995</v>
      </c>
      <c r="C2104" s="63" t="s">
        <v>12826</v>
      </c>
      <c r="D2104" s="63" t="s">
        <v>2863</v>
      </c>
      <c r="E2104" s="63" t="s">
        <v>2866</v>
      </c>
      <c r="F2104" s="63" t="s">
        <v>13065</v>
      </c>
      <c r="G2104" s="63" t="s">
        <v>4996</v>
      </c>
      <c r="H2104" s="63" t="s">
        <v>3800</v>
      </c>
      <c r="I2104" s="63" t="s">
        <v>13066</v>
      </c>
      <c r="J2104" s="63" t="s">
        <v>4437</v>
      </c>
      <c r="K2104" s="63" t="s">
        <v>4997</v>
      </c>
      <c r="L2104" s="63" t="s">
        <v>272</v>
      </c>
      <c r="M2104" s="63" t="s">
        <v>4281</v>
      </c>
      <c r="N2104" s="63" t="s">
        <v>4278</v>
      </c>
      <c r="O2104" s="63"/>
    </row>
    <row r="2105" spans="1:15">
      <c r="A2105" s="99">
        <v>10183825</v>
      </c>
      <c r="B2105" s="63" t="s">
        <v>4995</v>
      </c>
      <c r="C2105" s="63" t="s">
        <v>12826</v>
      </c>
      <c r="D2105" s="63" t="s">
        <v>2863</v>
      </c>
      <c r="E2105" s="63" t="s">
        <v>2867</v>
      </c>
      <c r="F2105" s="63" t="s">
        <v>13065</v>
      </c>
      <c r="G2105" s="63" t="s">
        <v>4996</v>
      </c>
      <c r="H2105" s="63" t="s">
        <v>3800</v>
      </c>
      <c r="I2105" s="63" t="s">
        <v>13066</v>
      </c>
      <c r="J2105" s="63"/>
      <c r="K2105" s="63" t="s">
        <v>4998</v>
      </c>
      <c r="L2105" s="63" t="s">
        <v>110</v>
      </c>
      <c r="M2105" s="63" t="s">
        <v>4281</v>
      </c>
      <c r="N2105" s="63" t="s">
        <v>4278</v>
      </c>
      <c r="O2105" s="63"/>
    </row>
    <row r="2106" spans="1:15">
      <c r="A2106" s="99">
        <v>10183826</v>
      </c>
      <c r="B2106" s="63" t="s">
        <v>4995</v>
      </c>
      <c r="C2106" s="63" t="s">
        <v>12826</v>
      </c>
      <c r="D2106" s="63" t="s">
        <v>2863</v>
      </c>
      <c r="E2106" s="63" t="s">
        <v>2868</v>
      </c>
      <c r="F2106" s="63" t="s">
        <v>13065</v>
      </c>
      <c r="G2106" s="63" t="s">
        <v>4996</v>
      </c>
      <c r="H2106" s="63" t="s">
        <v>3800</v>
      </c>
      <c r="I2106" s="63" t="s">
        <v>13066</v>
      </c>
      <c r="J2106" s="63"/>
      <c r="K2106" s="63" t="s">
        <v>4953</v>
      </c>
      <c r="L2106" s="63" t="s">
        <v>110</v>
      </c>
      <c r="M2106" s="63" t="s">
        <v>4281</v>
      </c>
      <c r="N2106" s="63" t="s">
        <v>4278</v>
      </c>
      <c r="O2106" s="63"/>
    </row>
    <row r="2107" spans="1:15">
      <c r="A2107" s="99">
        <v>10183827</v>
      </c>
      <c r="B2107" s="63" t="s">
        <v>4995</v>
      </c>
      <c r="C2107" s="63" t="s">
        <v>12826</v>
      </c>
      <c r="D2107" s="63" t="s">
        <v>2863</v>
      </c>
      <c r="E2107" s="63" t="s">
        <v>2869</v>
      </c>
      <c r="F2107" s="63" t="s">
        <v>13065</v>
      </c>
      <c r="G2107" s="63" t="s">
        <v>4996</v>
      </c>
      <c r="H2107" s="63" t="s">
        <v>3800</v>
      </c>
      <c r="I2107" s="63" t="s">
        <v>13066</v>
      </c>
      <c r="J2107" s="63"/>
      <c r="K2107" s="63" t="s">
        <v>4684</v>
      </c>
      <c r="L2107" s="63" t="s">
        <v>110</v>
      </c>
      <c r="M2107" s="63" t="s">
        <v>4281</v>
      </c>
      <c r="N2107" s="63" t="s">
        <v>4278</v>
      </c>
      <c r="O2107" s="63"/>
    </row>
    <row r="2108" spans="1:15">
      <c r="A2108" s="99">
        <v>10183828</v>
      </c>
      <c r="B2108" s="63" t="s">
        <v>4995</v>
      </c>
      <c r="C2108" s="63" t="s">
        <v>12826</v>
      </c>
      <c r="D2108" s="63" t="s">
        <v>2863</v>
      </c>
      <c r="E2108" s="63" t="s">
        <v>2870</v>
      </c>
      <c r="F2108" s="63" t="s">
        <v>13065</v>
      </c>
      <c r="G2108" s="63" t="s">
        <v>4996</v>
      </c>
      <c r="H2108" s="63" t="s">
        <v>3800</v>
      </c>
      <c r="I2108" s="63" t="s">
        <v>13066</v>
      </c>
      <c r="J2108" s="63"/>
      <c r="K2108" s="63" t="s">
        <v>4284</v>
      </c>
      <c r="L2108" s="63" t="s">
        <v>110</v>
      </c>
      <c r="M2108" s="63" t="s">
        <v>4281</v>
      </c>
      <c r="N2108" s="63" t="s">
        <v>4278</v>
      </c>
      <c r="O2108" s="63"/>
    </row>
    <row r="2109" spans="1:15">
      <c r="A2109" s="99">
        <v>10183829</v>
      </c>
      <c r="B2109" s="63" t="s">
        <v>4995</v>
      </c>
      <c r="C2109" s="63" t="s">
        <v>12826</v>
      </c>
      <c r="D2109" s="63" t="s">
        <v>2863</v>
      </c>
      <c r="E2109" s="63" t="s">
        <v>2871</v>
      </c>
      <c r="F2109" s="63" t="s">
        <v>13065</v>
      </c>
      <c r="G2109" s="63" t="s">
        <v>4996</v>
      </c>
      <c r="H2109" s="63" t="s">
        <v>3800</v>
      </c>
      <c r="I2109" s="63" t="s">
        <v>13066</v>
      </c>
      <c r="J2109" s="63" t="s">
        <v>4999</v>
      </c>
      <c r="K2109" s="63" t="s">
        <v>4284</v>
      </c>
      <c r="L2109" s="63" t="s">
        <v>109</v>
      </c>
      <c r="M2109" s="63" t="s">
        <v>4281</v>
      </c>
      <c r="N2109" s="63" t="s">
        <v>4278</v>
      </c>
      <c r="O2109" s="63"/>
    </row>
    <row r="2110" spans="1:15">
      <c r="A2110" s="99">
        <v>10183830</v>
      </c>
      <c r="B2110" s="63" t="s">
        <v>4995</v>
      </c>
      <c r="C2110" s="63" t="s">
        <v>12826</v>
      </c>
      <c r="D2110" s="63" t="s">
        <v>2863</v>
      </c>
      <c r="E2110" s="63" t="s">
        <v>2872</v>
      </c>
      <c r="F2110" s="63" t="s">
        <v>13065</v>
      </c>
      <c r="G2110" s="63" t="s">
        <v>4996</v>
      </c>
      <c r="H2110" s="63" t="s">
        <v>3800</v>
      </c>
      <c r="I2110" s="63" t="s">
        <v>13066</v>
      </c>
      <c r="J2110" s="63" t="s">
        <v>4437</v>
      </c>
      <c r="K2110" s="63" t="s">
        <v>4997</v>
      </c>
      <c r="L2110" s="63" t="s">
        <v>272</v>
      </c>
      <c r="M2110" s="63" t="s">
        <v>4281</v>
      </c>
      <c r="N2110" s="63" t="s">
        <v>4278</v>
      </c>
      <c r="O2110" s="63"/>
    </row>
    <row r="2111" spans="1:15">
      <c r="A2111" s="99">
        <v>10183831</v>
      </c>
      <c r="B2111" s="63" t="s">
        <v>4995</v>
      </c>
      <c r="C2111" s="63" t="s">
        <v>12826</v>
      </c>
      <c r="D2111" s="63" t="s">
        <v>2863</v>
      </c>
      <c r="E2111" s="63" t="s">
        <v>2873</v>
      </c>
      <c r="F2111" s="63" t="s">
        <v>13065</v>
      </c>
      <c r="G2111" s="63" t="s">
        <v>4996</v>
      </c>
      <c r="H2111" s="63" t="s">
        <v>3800</v>
      </c>
      <c r="I2111" s="63" t="s">
        <v>13066</v>
      </c>
      <c r="J2111" s="63"/>
      <c r="K2111" s="63" t="s">
        <v>4276</v>
      </c>
      <c r="L2111" s="63" t="s">
        <v>110</v>
      </c>
      <c r="M2111" s="63" t="s">
        <v>4281</v>
      </c>
      <c r="N2111" s="63" t="s">
        <v>4278</v>
      </c>
      <c r="O2111" s="63"/>
    </row>
    <row r="2112" spans="1:15">
      <c r="A2112" s="99">
        <v>10183832</v>
      </c>
      <c r="B2112" s="63" t="s">
        <v>4995</v>
      </c>
      <c r="C2112" s="63" t="s">
        <v>12826</v>
      </c>
      <c r="D2112" s="63" t="s">
        <v>2863</v>
      </c>
      <c r="E2112" s="63" t="s">
        <v>5000</v>
      </c>
      <c r="F2112" s="63" t="s">
        <v>13065</v>
      </c>
      <c r="G2112" s="63" t="s">
        <v>4996</v>
      </c>
      <c r="H2112" s="63" t="s">
        <v>3800</v>
      </c>
      <c r="I2112" s="63" t="s">
        <v>13066</v>
      </c>
      <c r="J2112" s="63"/>
      <c r="K2112" s="63" t="s">
        <v>4284</v>
      </c>
      <c r="L2112" s="63" t="s">
        <v>4299</v>
      </c>
      <c r="M2112" s="63" t="s">
        <v>4281</v>
      </c>
      <c r="N2112" s="63" t="s">
        <v>4278</v>
      </c>
      <c r="O2112" s="63"/>
    </row>
    <row r="2113" spans="1:15">
      <c r="A2113" s="99">
        <v>10183833</v>
      </c>
      <c r="B2113" s="63" t="s">
        <v>4995</v>
      </c>
      <c r="C2113" s="63" t="s">
        <v>12826</v>
      </c>
      <c r="D2113" s="63" t="s">
        <v>2863</v>
      </c>
      <c r="E2113" s="63" t="s">
        <v>2874</v>
      </c>
      <c r="F2113" s="63" t="s">
        <v>13065</v>
      </c>
      <c r="G2113" s="63" t="s">
        <v>4996</v>
      </c>
      <c r="H2113" s="63" t="s">
        <v>3800</v>
      </c>
      <c r="I2113" s="63" t="s">
        <v>13066</v>
      </c>
      <c r="J2113" s="63"/>
      <c r="K2113" s="63" t="s">
        <v>4284</v>
      </c>
      <c r="L2113" s="63" t="s">
        <v>4299</v>
      </c>
      <c r="M2113" s="63" t="s">
        <v>4281</v>
      </c>
      <c r="N2113" s="63" t="s">
        <v>4278</v>
      </c>
      <c r="O2113" s="63"/>
    </row>
    <row r="2114" spans="1:15">
      <c r="A2114" s="99">
        <v>10183834</v>
      </c>
      <c r="B2114" s="63" t="s">
        <v>4995</v>
      </c>
      <c r="C2114" s="63" t="s">
        <v>12826</v>
      </c>
      <c r="D2114" s="63" t="s">
        <v>2863</v>
      </c>
      <c r="E2114" s="63" t="s">
        <v>2875</v>
      </c>
      <c r="F2114" s="63" t="s">
        <v>13065</v>
      </c>
      <c r="G2114" s="63" t="s">
        <v>4996</v>
      </c>
      <c r="H2114" s="63" t="s">
        <v>3800</v>
      </c>
      <c r="I2114" s="63" t="s">
        <v>13066</v>
      </c>
      <c r="J2114" s="63" t="s">
        <v>4437</v>
      </c>
      <c r="K2114" s="63" t="s">
        <v>5001</v>
      </c>
      <c r="L2114" s="63" t="s">
        <v>272</v>
      </c>
      <c r="M2114" s="63" t="s">
        <v>4281</v>
      </c>
      <c r="N2114" s="63" t="s">
        <v>4278</v>
      </c>
      <c r="O2114" s="63"/>
    </row>
    <row r="2115" spans="1:15">
      <c r="A2115" s="99">
        <v>10183835</v>
      </c>
      <c r="B2115" s="63" t="s">
        <v>4995</v>
      </c>
      <c r="C2115" s="63" t="s">
        <v>12826</v>
      </c>
      <c r="D2115" s="63" t="s">
        <v>2863</v>
      </c>
      <c r="E2115" s="63" t="s">
        <v>2876</v>
      </c>
      <c r="F2115" s="63" t="s">
        <v>13065</v>
      </c>
      <c r="G2115" s="63" t="s">
        <v>4996</v>
      </c>
      <c r="H2115" s="63" t="s">
        <v>3800</v>
      </c>
      <c r="I2115" s="63" t="s">
        <v>13066</v>
      </c>
      <c r="J2115" s="63" t="s">
        <v>4437</v>
      </c>
      <c r="K2115" s="63" t="s">
        <v>4684</v>
      </c>
      <c r="L2115" s="63" t="s">
        <v>272</v>
      </c>
      <c r="M2115" s="63" t="s">
        <v>4281</v>
      </c>
      <c r="N2115" s="63" t="s">
        <v>4278</v>
      </c>
      <c r="O2115" s="63"/>
    </row>
    <row r="2116" spans="1:15">
      <c r="A2116" s="99">
        <v>10183836</v>
      </c>
      <c r="B2116" s="63" t="s">
        <v>4995</v>
      </c>
      <c r="C2116" s="63" t="s">
        <v>12826</v>
      </c>
      <c r="D2116" s="63" t="s">
        <v>2863</v>
      </c>
      <c r="E2116" s="63" t="s">
        <v>2877</v>
      </c>
      <c r="F2116" s="63" t="s">
        <v>13065</v>
      </c>
      <c r="G2116" s="63" t="s">
        <v>4996</v>
      </c>
      <c r="H2116" s="63" t="s">
        <v>3800</v>
      </c>
      <c r="I2116" s="63" t="s">
        <v>13066</v>
      </c>
      <c r="J2116" s="63"/>
      <c r="K2116" s="63" t="s">
        <v>4276</v>
      </c>
      <c r="L2116" s="63" t="s">
        <v>110</v>
      </c>
      <c r="M2116" s="63" t="s">
        <v>4281</v>
      </c>
      <c r="N2116" s="63" t="s">
        <v>4278</v>
      </c>
      <c r="O2116" s="63"/>
    </row>
    <row r="2117" spans="1:15">
      <c r="A2117" s="99">
        <v>10183837</v>
      </c>
      <c r="B2117" s="63" t="s">
        <v>4995</v>
      </c>
      <c r="C2117" s="63" t="s">
        <v>12826</v>
      </c>
      <c r="D2117" s="63" t="s">
        <v>2863</v>
      </c>
      <c r="E2117" s="63" t="s">
        <v>5002</v>
      </c>
      <c r="F2117" s="63" t="s">
        <v>13065</v>
      </c>
      <c r="G2117" s="63" t="s">
        <v>4996</v>
      </c>
      <c r="H2117" s="63" t="s">
        <v>3800</v>
      </c>
      <c r="I2117" s="63" t="s">
        <v>13066</v>
      </c>
      <c r="J2117" s="63"/>
      <c r="K2117" s="63" t="s">
        <v>4284</v>
      </c>
      <c r="L2117" s="63" t="s">
        <v>4299</v>
      </c>
      <c r="M2117" s="63" t="s">
        <v>4281</v>
      </c>
      <c r="N2117" s="63" t="s">
        <v>4278</v>
      </c>
      <c r="O2117" s="63"/>
    </row>
    <row r="2118" spans="1:15">
      <c r="A2118" s="99">
        <v>10183838</v>
      </c>
      <c r="B2118" s="63" t="s">
        <v>4995</v>
      </c>
      <c r="C2118" s="63" t="s">
        <v>12826</v>
      </c>
      <c r="D2118" s="63" t="s">
        <v>2863</v>
      </c>
      <c r="E2118" s="63" t="s">
        <v>2879</v>
      </c>
      <c r="F2118" s="63" t="s">
        <v>13065</v>
      </c>
      <c r="G2118" s="63" t="s">
        <v>4996</v>
      </c>
      <c r="H2118" s="63" t="s">
        <v>3800</v>
      </c>
      <c r="I2118" s="63" t="s">
        <v>13066</v>
      </c>
      <c r="J2118" s="63" t="s">
        <v>4437</v>
      </c>
      <c r="K2118" s="63" t="s">
        <v>4276</v>
      </c>
      <c r="L2118" s="63" t="s">
        <v>272</v>
      </c>
      <c r="M2118" s="63" t="s">
        <v>4281</v>
      </c>
      <c r="N2118" s="63" t="s">
        <v>4278</v>
      </c>
      <c r="O2118" s="63"/>
    </row>
    <row r="2119" spans="1:15">
      <c r="A2119" s="99">
        <v>10183839</v>
      </c>
      <c r="B2119" s="63" t="s">
        <v>4995</v>
      </c>
      <c r="C2119" s="63" t="s">
        <v>12826</v>
      </c>
      <c r="D2119" s="63" t="s">
        <v>2863</v>
      </c>
      <c r="E2119" s="63" t="s">
        <v>2880</v>
      </c>
      <c r="F2119" s="63" t="s">
        <v>13065</v>
      </c>
      <c r="G2119" s="63" t="s">
        <v>4996</v>
      </c>
      <c r="H2119" s="63" t="s">
        <v>3800</v>
      </c>
      <c r="I2119" s="63" t="s">
        <v>13066</v>
      </c>
      <c r="J2119" s="63" t="s">
        <v>4437</v>
      </c>
      <c r="K2119" s="63" t="s">
        <v>4276</v>
      </c>
      <c r="L2119" s="63" t="s">
        <v>272</v>
      </c>
      <c r="M2119" s="63" t="s">
        <v>4281</v>
      </c>
      <c r="N2119" s="63" t="s">
        <v>4278</v>
      </c>
      <c r="O2119" s="63"/>
    </row>
    <row r="2120" spans="1:15">
      <c r="A2120" s="99">
        <v>10183840</v>
      </c>
      <c r="B2120" s="63" t="s">
        <v>4995</v>
      </c>
      <c r="C2120" s="63" t="s">
        <v>12826</v>
      </c>
      <c r="D2120" s="63" t="s">
        <v>2863</v>
      </c>
      <c r="E2120" s="63" t="s">
        <v>2881</v>
      </c>
      <c r="F2120" s="63" t="s">
        <v>13065</v>
      </c>
      <c r="G2120" s="63" t="s">
        <v>4996</v>
      </c>
      <c r="H2120" s="63" t="s">
        <v>3800</v>
      </c>
      <c r="I2120" s="63" t="s">
        <v>13066</v>
      </c>
      <c r="J2120" s="63" t="s">
        <v>4437</v>
      </c>
      <c r="K2120" s="63" t="s">
        <v>4709</v>
      </c>
      <c r="L2120" s="63" t="s">
        <v>272</v>
      </c>
      <c r="M2120" s="63" t="s">
        <v>4281</v>
      </c>
      <c r="N2120" s="63" t="s">
        <v>4278</v>
      </c>
      <c r="O2120" s="63"/>
    </row>
    <row r="2121" spans="1:15">
      <c r="A2121" s="99">
        <v>10183841</v>
      </c>
      <c r="B2121" s="63" t="s">
        <v>4995</v>
      </c>
      <c r="C2121" s="63" t="s">
        <v>12826</v>
      </c>
      <c r="D2121" s="63" t="s">
        <v>2863</v>
      </c>
      <c r="E2121" s="63" t="s">
        <v>5003</v>
      </c>
      <c r="F2121" s="63" t="s">
        <v>13065</v>
      </c>
      <c r="G2121" s="63" t="s">
        <v>4996</v>
      </c>
      <c r="H2121" s="63" t="s">
        <v>3800</v>
      </c>
      <c r="I2121" s="63" t="s">
        <v>13066</v>
      </c>
      <c r="J2121" s="63" t="s">
        <v>4437</v>
      </c>
      <c r="K2121" s="63" t="s">
        <v>4709</v>
      </c>
      <c r="L2121" s="63" t="s">
        <v>272</v>
      </c>
      <c r="M2121" s="63" t="s">
        <v>4281</v>
      </c>
      <c r="N2121" s="63" t="s">
        <v>4278</v>
      </c>
      <c r="O2121" s="63"/>
    </row>
    <row r="2122" spans="1:15">
      <c r="A2122" s="99">
        <v>10183842</v>
      </c>
      <c r="B2122" s="63" t="s">
        <v>4995</v>
      </c>
      <c r="C2122" s="63" t="s">
        <v>12826</v>
      </c>
      <c r="D2122" s="63" t="s">
        <v>2863</v>
      </c>
      <c r="E2122" s="63" t="s">
        <v>2883</v>
      </c>
      <c r="F2122" s="63" t="s">
        <v>13065</v>
      </c>
      <c r="G2122" s="63" t="s">
        <v>4996</v>
      </c>
      <c r="H2122" s="63" t="s">
        <v>3800</v>
      </c>
      <c r="I2122" s="63" t="s">
        <v>13066</v>
      </c>
      <c r="J2122" s="63"/>
      <c r="K2122" s="63" t="s">
        <v>4276</v>
      </c>
      <c r="L2122" s="63" t="s">
        <v>110</v>
      </c>
      <c r="M2122" s="63" t="s">
        <v>4281</v>
      </c>
      <c r="N2122" s="63" t="s">
        <v>4278</v>
      </c>
      <c r="O2122" s="63"/>
    </row>
    <row r="2123" spans="1:15">
      <c r="A2123" s="99">
        <v>10183843</v>
      </c>
      <c r="B2123" s="63" t="s">
        <v>4995</v>
      </c>
      <c r="C2123" s="63" t="s">
        <v>12826</v>
      </c>
      <c r="D2123" s="63" t="s">
        <v>2863</v>
      </c>
      <c r="E2123" s="63" t="s">
        <v>2884</v>
      </c>
      <c r="F2123" s="63" t="s">
        <v>13065</v>
      </c>
      <c r="G2123" s="63" t="s">
        <v>4996</v>
      </c>
      <c r="H2123" s="63" t="s">
        <v>3800</v>
      </c>
      <c r="I2123" s="63" t="s">
        <v>13066</v>
      </c>
      <c r="J2123" s="63" t="s">
        <v>4437</v>
      </c>
      <c r="K2123" s="63" t="s">
        <v>4276</v>
      </c>
      <c r="L2123" s="63" t="s">
        <v>272</v>
      </c>
      <c r="M2123" s="63" t="s">
        <v>4281</v>
      </c>
      <c r="N2123" s="63" t="s">
        <v>4278</v>
      </c>
      <c r="O2123" s="63"/>
    </row>
    <row r="2124" spans="1:15">
      <c r="A2124" s="99">
        <v>10183844</v>
      </c>
      <c r="B2124" s="63" t="s">
        <v>4995</v>
      </c>
      <c r="C2124" s="63" t="s">
        <v>12826</v>
      </c>
      <c r="D2124" s="63" t="s">
        <v>2863</v>
      </c>
      <c r="E2124" s="63" t="s">
        <v>2885</v>
      </c>
      <c r="F2124" s="63" t="s">
        <v>13065</v>
      </c>
      <c r="G2124" s="63" t="s">
        <v>4996</v>
      </c>
      <c r="H2124" s="63" t="s">
        <v>3800</v>
      </c>
      <c r="I2124" s="63" t="s">
        <v>13066</v>
      </c>
      <c r="J2124" s="63" t="s">
        <v>4437</v>
      </c>
      <c r="K2124" s="63" t="s">
        <v>5001</v>
      </c>
      <c r="L2124" s="63" t="s">
        <v>272</v>
      </c>
      <c r="M2124" s="63" t="s">
        <v>4281</v>
      </c>
      <c r="N2124" s="63" t="s">
        <v>4278</v>
      </c>
      <c r="O2124" s="63"/>
    </row>
    <row r="2125" spans="1:15">
      <c r="A2125" s="99">
        <v>10183845</v>
      </c>
      <c r="B2125" s="63" t="s">
        <v>4995</v>
      </c>
      <c r="C2125" s="63" t="s">
        <v>12826</v>
      </c>
      <c r="D2125" s="63" t="s">
        <v>2863</v>
      </c>
      <c r="E2125" s="63" t="s">
        <v>2886</v>
      </c>
      <c r="F2125" s="63" t="s">
        <v>13065</v>
      </c>
      <c r="G2125" s="63" t="s">
        <v>4996</v>
      </c>
      <c r="H2125" s="63" t="s">
        <v>3800</v>
      </c>
      <c r="I2125" s="63" t="s">
        <v>13066</v>
      </c>
      <c r="J2125" s="63" t="s">
        <v>4437</v>
      </c>
      <c r="K2125" s="63" t="s">
        <v>4684</v>
      </c>
      <c r="L2125" s="63" t="s">
        <v>272</v>
      </c>
      <c r="M2125" s="63" t="s">
        <v>4281</v>
      </c>
      <c r="N2125" s="63" t="s">
        <v>4278</v>
      </c>
      <c r="O2125" s="63"/>
    </row>
    <row r="2126" spans="1:15">
      <c r="A2126" s="99">
        <v>10183846</v>
      </c>
      <c r="B2126" s="63" t="s">
        <v>5004</v>
      </c>
      <c r="C2126" s="63" t="s">
        <v>12826</v>
      </c>
      <c r="D2126" s="63" t="s">
        <v>2892</v>
      </c>
      <c r="E2126" s="63" t="s">
        <v>2888</v>
      </c>
      <c r="F2126" s="63" t="s">
        <v>13065</v>
      </c>
      <c r="G2126" s="63" t="s">
        <v>5005</v>
      </c>
      <c r="H2126" s="63" t="s">
        <v>3800</v>
      </c>
      <c r="I2126" s="63" t="s">
        <v>13066</v>
      </c>
      <c r="J2126" s="63"/>
      <c r="K2126" s="63" t="s">
        <v>4284</v>
      </c>
      <c r="L2126" s="63" t="s">
        <v>4299</v>
      </c>
      <c r="M2126" s="63" t="s">
        <v>4281</v>
      </c>
      <c r="N2126" s="63" t="s">
        <v>4278</v>
      </c>
      <c r="O2126" s="63"/>
    </row>
    <row r="2127" spans="1:15">
      <c r="A2127" s="99">
        <v>10183847</v>
      </c>
      <c r="B2127" s="63" t="s">
        <v>5004</v>
      </c>
      <c r="C2127" s="63" t="s">
        <v>12826</v>
      </c>
      <c r="D2127" s="63" t="s">
        <v>2892</v>
      </c>
      <c r="E2127" s="63" t="s">
        <v>2889</v>
      </c>
      <c r="F2127" s="63" t="s">
        <v>13065</v>
      </c>
      <c r="G2127" s="63" t="s">
        <v>5005</v>
      </c>
      <c r="H2127" s="63" t="s">
        <v>3800</v>
      </c>
      <c r="I2127" s="63" t="s">
        <v>13066</v>
      </c>
      <c r="J2127" s="63"/>
      <c r="K2127" s="63" t="s">
        <v>4284</v>
      </c>
      <c r="L2127" s="63" t="s">
        <v>4299</v>
      </c>
      <c r="M2127" s="63" t="s">
        <v>4281</v>
      </c>
      <c r="N2127" s="63" t="s">
        <v>4278</v>
      </c>
      <c r="O2127" s="63"/>
    </row>
    <row r="2128" spans="1:15">
      <c r="A2128" s="99">
        <v>10183848</v>
      </c>
      <c r="B2128" s="63" t="s">
        <v>5004</v>
      </c>
      <c r="C2128" s="63" t="s">
        <v>12826</v>
      </c>
      <c r="D2128" s="63" t="s">
        <v>2892</v>
      </c>
      <c r="E2128" s="63" t="s">
        <v>2890</v>
      </c>
      <c r="F2128" s="63" t="s">
        <v>13065</v>
      </c>
      <c r="G2128" s="63" t="s">
        <v>5005</v>
      </c>
      <c r="H2128" s="63" t="s">
        <v>3800</v>
      </c>
      <c r="I2128" s="63" t="s">
        <v>13066</v>
      </c>
      <c r="J2128" s="63"/>
      <c r="K2128" s="63" t="s">
        <v>4284</v>
      </c>
      <c r="L2128" s="63" t="s">
        <v>4299</v>
      </c>
      <c r="M2128" s="63" t="s">
        <v>4281</v>
      </c>
      <c r="N2128" s="63" t="s">
        <v>4278</v>
      </c>
      <c r="O2128" s="63"/>
    </row>
    <row r="2129" spans="1:15">
      <c r="A2129" s="99">
        <v>10183849</v>
      </c>
      <c r="B2129" s="63" t="s">
        <v>5004</v>
      </c>
      <c r="C2129" s="63" t="s">
        <v>12826</v>
      </c>
      <c r="D2129" s="63" t="s">
        <v>2892</v>
      </c>
      <c r="E2129" s="63" t="s">
        <v>2891</v>
      </c>
      <c r="F2129" s="63" t="s">
        <v>13065</v>
      </c>
      <c r="G2129" s="63" t="s">
        <v>5005</v>
      </c>
      <c r="H2129" s="63" t="s">
        <v>3800</v>
      </c>
      <c r="I2129" s="63" t="s">
        <v>13066</v>
      </c>
      <c r="J2129" s="63"/>
      <c r="K2129" s="63" t="s">
        <v>4284</v>
      </c>
      <c r="L2129" s="63" t="s">
        <v>4299</v>
      </c>
      <c r="M2129" s="63" t="s">
        <v>4281</v>
      </c>
      <c r="N2129" s="63" t="s">
        <v>4278</v>
      </c>
      <c r="O2129" s="63"/>
    </row>
    <row r="2130" spans="1:15">
      <c r="A2130" s="99">
        <v>10183850</v>
      </c>
      <c r="B2130" s="63" t="s">
        <v>5004</v>
      </c>
      <c r="C2130" s="63" t="s">
        <v>12826</v>
      </c>
      <c r="D2130" s="63" t="s">
        <v>2892</v>
      </c>
      <c r="E2130" s="63" t="s">
        <v>2893</v>
      </c>
      <c r="F2130" s="63" t="s">
        <v>13065</v>
      </c>
      <c r="G2130" s="63" t="s">
        <v>5005</v>
      </c>
      <c r="H2130" s="63" t="s">
        <v>3800</v>
      </c>
      <c r="I2130" s="63" t="s">
        <v>13066</v>
      </c>
      <c r="J2130" s="63" t="s">
        <v>4437</v>
      </c>
      <c r="K2130" s="63" t="s">
        <v>4998</v>
      </c>
      <c r="L2130" s="63" t="s">
        <v>272</v>
      </c>
      <c r="M2130" s="63" t="s">
        <v>4281</v>
      </c>
      <c r="N2130" s="63" t="s">
        <v>4278</v>
      </c>
      <c r="O2130" s="63"/>
    </row>
    <row r="2131" spans="1:15">
      <c r="A2131" s="99">
        <v>10183851</v>
      </c>
      <c r="B2131" s="63" t="s">
        <v>5004</v>
      </c>
      <c r="C2131" s="63" t="s">
        <v>12826</v>
      </c>
      <c r="D2131" s="63" t="s">
        <v>2892</v>
      </c>
      <c r="E2131" s="63" t="s">
        <v>5006</v>
      </c>
      <c r="F2131" s="63" t="s">
        <v>13065</v>
      </c>
      <c r="G2131" s="63" t="s">
        <v>5005</v>
      </c>
      <c r="H2131" s="63" t="s">
        <v>3800</v>
      </c>
      <c r="I2131" s="63" t="s">
        <v>13066</v>
      </c>
      <c r="J2131" s="63" t="s">
        <v>4437</v>
      </c>
      <c r="K2131" s="63" t="s">
        <v>4284</v>
      </c>
      <c r="L2131" s="63" t="s">
        <v>109</v>
      </c>
      <c r="M2131" s="63" t="s">
        <v>4281</v>
      </c>
      <c r="N2131" s="63" t="s">
        <v>4278</v>
      </c>
      <c r="O2131" s="63"/>
    </row>
    <row r="2132" spans="1:15">
      <c r="A2132" s="99">
        <v>10183852</v>
      </c>
      <c r="B2132" s="63" t="s">
        <v>5004</v>
      </c>
      <c r="C2132" s="63" t="s">
        <v>12826</v>
      </c>
      <c r="D2132" s="63" t="s">
        <v>2892</v>
      </c>
      <c r="E2132" s="63" t="s">
        <v>2894</v>
      </c>
      <c r="F2132" s="63" t="s">
        <v>13065</v>
      </c>
      <c r="G2132" s="63" t="s">
        <v>5005</v>
      </c>
      <c r="H2132" s="63" t="s">
        <v>3800</v>
      </c>
      <c r="I2132" s="63" t="s">
        <v>13066</v>
      </c>
      <c r="J2132" s="63"/>
      <c r="K2132" s="63" t="s">
        <v>4284</v>
      </c>
      <c r="L2132" s="63" t="s">
        <v>4299</v>
      </c>
      <c r="M2132" s="63" t="s">
        <v>4281</v>
      </c>
      <c r="N2132" s="63" t="s">
        <v>4278</v>
      </c>
      <c r="O2132" s="63"/>
    </row>
    <row r="2133" spans="1:15">
      <c r="A2133" s="99">
        <v>10183853</v>
      </c>
      <c r="B2133" s="63" t="s">
        <v>5004</v>
      </c>
      <c r="C2133" s="63" t="s">
        <v>12826</v>
      </c>
      <c r="D2133" s="63" t="s">
        <v>2892</v>
      </c>
      <c r="E2133" s="63" t="s">
        <v>2895</v>
      </c>
      <c r="F2133" s="63" t="s">
        <v>13065</v>
      </c>
      <c r="G2133" s="63" t="s">
        <v>5005</v>
      </c>
      <c r="H2133" s="63" t="s">
        <v>3800</v>
      </c>
      <c r="I2133" s="63" t="s">
        <v>13066</v>
      </c>
      <c r="J2133" s="63"/>
      <c r="K2133" s="63" t="s">
        <v>4284</v>
      </c>
      <c r="L2133" s="63" t="s">
        <v>4299</v>
      </c>
      <c r="M2133" s="63" t="s">
        <v>4281</v>
      </c>
      <c r="N2133" s="63" t="s">
        <v>4278</v>
      </c>
      <c r="O2133" s="63"/>
    </row>
    <row r="2134" spans="1:15">
      <c r="A2134" s="99">
        <v>10183854</v>
      </c>
      <c r="B2134" s="63" t="s">
        <v>6406</v>
      </c>
      <c r="C2134" s="63" t="s">
        <v>256</v>
      </c>
      <c r="D2134" s="63" t="s">
        <v>2897</v>
      </c>
      <c r="E2134" s="63" t="s">
        <v>2898</v>
      </c>
      <c r="F2134" s="63" t="s">
        <v>13671</v>
      </c>
      <c r="G2134" s="63" t="s">
        <v>6407</v>
      </c>
      <c r="H2134" s="63"/>
      <c r="I2134" s="63" t="s">
        <v>13713</v>
      </c>
      <c r="J2134" s="63"/>
      <c r="K2134" s="63" t="s">
        <v>4284</v>
      </c>
      <c r="L2134" s="63" t="s">
        <v>5481</v>
      </c>
      <c r="M2134" s="63" t="s">
        <v>4281</v>
      </c>
      <c r="N2134" s="63" t="s">
        <v>4278</v>
      </c>
      <c r="O2134" s="63"/>
    </row>
    <row r="2135" spans="1:15">
      <c r="A2135" s="99">
        <v>10183855</v>
      </c>
      <c r="B2135" s="63" t="s">
        <v>6406</v>
      </c>
      <c r="C2135" s="63" t="s">
        <v>256</v>
      </c>
      <c r="D2135" s="63" t="s">
        <v>2897</v>
      </c>
      <c r="E2135" s="63" t="s">
        <v>2900</v>
      </c>
      <c r="F2135" s="63" t="s">
        <v>13671</v>
      </c>
      <c r="G2135" s="63" t="s">
        <v>6407</v>
      </c>
      <c r="H2135" s="63"/>
      <c r="I2135" s="63" t="s">
        <v>13713</v>
      </c>
      <c r="J2135" s="63"/>
      <c r="K2135" s="63" t="s">
        <v>4284</v>
      </c>
      <c r="L2135" s="63" t="s">
        <v>4299</v>
      </c>
      <c r="M2135" s="63" t="s">
        <v>4281</v>
      </c>
      <c r="N2135" s="63" t="s">
        <v>4278</v>
      </c>
      <c r="O2135" s="63"/>
    </row>
    <row r="2136" spans="1:15">
      <c r="A2136" s="99">
        <v>10183856</v>
      </c>
      <c r="B2136" s="63" t="s">
        <v>6406</v>
      </c>
      <c r="C2136" s="63" t="s">
        <v>256</v>
      </c>
      <c r="D2136" s="63" t="s">
        <v>2897</v>
      </c>
      <c r="E2136" s="63" t="s">
        <v>2901</v>
      </c>
      <c r="F2136" s="63" t="s">
        <v>13671</v>
      </c>
      <c r="G2136" s="63" t="s">
        <v>6407</v>
      </c>
      <c r="H2136" s="63"/>
      <c r="I2136" s="63" t="s">
        <v>13713</v>
      </c>
      <c r="J2136" s="63"/>
      <c r="K2136" s="63" t="s">
        <v>4284</v>
      </c>
      <c r="L2136" s="63" t="s">
        <v>4299</v>
      </c>
      <c r="M2136" s="63" t="s">
        <v>4281</v>
      </c>
      <c r="N2136" s="63" t="s">
        <v>4278</v>
      </c>
      <c r="O2136" s="63"/>
    </row>
    <row r="2137" spans="1:15">
      <c r="A2137" s="99">
        <v>10183857</v>
      </c>
      <c r="B2137" s="63" t="s">
        <v>6408</v>
      </c>
      <c r="C2137" s="63" t="s">
        <v>256</v>
      </c>
      <c r="D2137" s="63" t="s">
        <v>2897</v>
      </c>
      <c r="E2137" s="63" t="s">
        <v>2902</v>
      </c>
      <c r="F2137" s="63" t="s">
        <v>13671</v>
      </c>
      <c r="G2137" s="63" t="s">
        <v>6409</v>
      </c>
      <c r="H2137" s="63" t="s">
        <v>3800</v>
      </c>
      <c r="I2137" s="63" t="s">
        <v>13713</v>
      </c>
      <c r="J2137" s="63"/>
      <c r="K2137" s="63" t="s">
        <v>5675</v>
      </c>
      <c r="L2137" s="63" t="s">
        <v>6058</v>
      </c>
      <c r="M2137" s="63" t="s">
        <v>4281</v>
      </c>
      <c r="N2137" s="63" t="s">
        <v>4278</v>
      </c>
      <c r="O2137" s="63"/>
    </row>
    <row r="2138" spans="1:15">
      <c r="A2138" s="99">
        <v>10183858</v>
      </c>
      <c r="B2138" s="63" t="s">
        <v>6408</v>
      </c>
      <c r="C2138" s="63" t="s">
        <v>256</v>
      </c>
      <c r="D2138" s="63" t="s">
        <v>2897</v>
      </c>
      <c r="E2138" s="63" t="s">
        <v>2903</v>
      </c>
      <c r="F2138" s="63" t="s">
        <v>13671</v>
      </c>
      <c r="G2138" s="63" t="s">
        <v>6409</v>
      </c>
      <c r="H2138" s="63" t="s">
        <v>3800</v>
      </c>
      <c r="I2138" s="63" t="s">
        <v>13713</v>
      </c>
      <c r="J2138" s="63"/>
      <c r="K2138" s="63" t="s">
        <v>5675</v>
      </c>
      <c r="L2138" s="63" t="s">
        <v>6058</v>
      </c>
      <c r="M2138" s="63" t="s">
        <v>4281</v>
      </c>
      <c r="N2138" s="63" t="s">
        <v>4278</v>
      </c>
      <c r="O2138" s="63"/>
    </row>
    <row r="2139" spans="1:15">
      <c r="A2139" s="99">
        <v>10183859</v>
      </c>
      <c r="B2139" s="63" t="s">
        <v>6408</v>
      </c>
      <c r="C2139" s="63" t="s">
        <v>256</v>
      </c>
      <c r="D2139" s="63" t="s">
        <v>6329</v>
      </c>
      <c r="E2139" s="63" t="s">
        <v>2904</v>
      </c>
      <c r="F2139" s="63" t="s">
        <v>13671</v>
      </c>
      <c r="G2139" s="63" t="s">
        <v>6409</v>
      </c>
      <c r="H2139" s="63" t="s">
        <v>3800</v>
      </c>
      <c r="I2139" s="63" t="s">
        <v>13713</v>
      </c>
      <c r="J2139" s="63"/>
      <c r="K2139" s="63" t="s">
        <v>5675</v>
      </c>
      <c r="L2139" s="63" t="s">
        <v>6058</v>
      </c>
      <c r="M2139" s="63" t="s">
        <v>4281</v>
      </c>
      <c r="N2139" s="63" t="s">
        <v>4278</v>
      </c>
      <c r="O2139" s="63"/>
    </row>
    <row r="2140" spans="1:15">
      <c r="A2140" s="99">
        <v>10183860</v>
      </c>
      <c r="B2140" s="63" t="s">
        <v>6408</v>
      </c>
      <c r="C2140" s="63" t="s">
        <v>256</v>
      </c>
      <c r="D2140" s="63" t="s">
        <v>6329</v>
      </c>
      <c r="E2140" s="63" t="s">
        <v>2905</v>
      </c>
      <c r="F2140" s="63" t="s">
        <v>13671</v>
      </c>
      <c r="G2140" s="63" t="s">
        <v>6409</v>
      </c>
      <c r="H2140" s="63" t="s">
        <v>3800</v>
      </c>
      <c r="I2140" s="63" t="s">
        <v>13713</v>
      </c>
      <c r="J2140" s="63"/>
      <c r="K2140" s="63" t="s">
        <v>5675</v>
      </c>
      <c r="L2140" s="63" t="s">
        <v>6058</v>
      </c>
      <c r="M2140" s="63" t="s">
        <v>4281</v>
      </c>
      <c r="N2140" s="63" t="s">
        <v>4278</v>
      </c>
      <c r="O2140" s="63"/>
    </row>
    <row r="2141" spans="1:15">
      <c r="A2141" s="99">
        <v>10183861</v>
      </c>
      <c r="B2141" s="63" t="s">
        <v>9388</v>
      </c>
      <c r="C2141" s="63" t="s">
        <v>107</v>
      </c>
      <c r="D2141" s="63" t="s">
        <v>172</v>
      </c>
      <c r="E2141" s="63" t="s">
        <v>8248</v>
      </c>
      <c r="F2141" s="63" t="s">
        <v>13714</v>
      </c>
      <c r="G2141" s="63" t="s">
        <v>6410</v>
      </c>
      <c r="H2141" s="63" t="s">
        <v>3800</v>
      </c>
      <c r="I2141" s="63" t="s">
        <v>12832</v>
      </c>
      <c r="J2141" s="63" t="s">
        <v>4687</v>
      </c>
      <c r="K2141" s="63" t="s">
        <v>4764</v>
      </c>
      <c r="L2141" s="63" t="s">
        <v>110</v>
      </c>
      <c r="M2141" s="63" t="s">
        <v>4281</v>
      </c>
      <c r="N2141" s="63" t="s">
        <v>4278</v>
      </c>
      <c r="O2141" s="63"/>
    </row>
    <row r="2142" spans="1:15">
      <c r="A2142" s="99">
        <v>10183887</v>
      </c>
      <c r="B2142" s="63" t="s">
        <v>6041</v>
      </c>
      <c r="C2142" s="63" t="s">
        <v>107</v>
      </c>
      <c r="D2142" s="63" t="s">
        <v>2909</v>
      </c>
      <c r="E2142" s="63" t="s">
        <v>2910</v>
      </c>
      <c r="F2142" s="63" t="s">
        <v>12831</v>
      </c>
      <c r="G2142" s="63" t="s">
        <v>6042</v>
      </c>
      <c r="H2142" s="63"/>
      <c r="I2142" s="63" t="s">
        <v>13451</v>
      </c>
      <c r="J2142" s="63"/>
      <c r="K2142" s="63" t="s">
        <v>4876</v>
      </c>
      <c r="L2142" s="63" t="s">
        <v>2911</v>
      </c>
      <c r="M2142" s="63" t="s">
        <v>4281</v>
      </c>
      <c r="N2142" s="63" t="s">
        <v>4278</v>
      </c>
      <c r="O2142" s="63"/>
    </row>
    <row r="2143" spans="1:15">
      <c r="A2143" s="99">
        <v>10183888</v>
      </c>
      <c r="B2143" s="63" t="s">
        <v>6043</v>
      </c>
      <c r="C2143" s="63" t="s">
        <v>107</v>
      </c>
      <c r="D2143" s="63" t="s">
        <v>2909</v>
      </c>
      <c r="E2143" s="63" t="s">
        <v>2913</v>
      </c>
      <c r="F2143" s="63" t="s">
        <v>12831</v>
      </c>
      <c r="G2143" s="63" t="s">
        <v>6042</v>
      </c>
      <c r="H2143" s="63"/>
      <c r="I2143" s="63" t="s">
        <v>13451</v>
      </c>
      <c r="J2143" s="63" t="s">
        <v>5950</v>
      </c>
      <c r="K2143" s="63" t="s">
        <v>5675</v>
      </c>
      <c r="L2143" s="63" t="s">
        <v>390</v>
      </c>
      <c r="M2143" s="63" t="s">
        <v>4281</v>
      </c>
      <c r="N2143" s="63" t="s">
        <v>4278</v>
      </c>
      <c r="O2143" s="63"/>
    </row>
    <row r="2144" spans="1:15">
      <c r="A2144" s="99">
        <v>10183889</v>
      </c>
      <c r="B2144" s="63" t="s">
        <v>6044</v>
      </c>
      <c r="C2144" s="63" t="s">
        <v>107</v>
      </c>
      <c r="D2144" s="63" t="s">
        <v>2909</v>
      </c>
      <c r="E2144" s="63" t="s">
        <v>2916</v>
      </c>
      <c r="F2144" s="63" t="s">
        <v>12831</v>
      </c>
      <c r="G2144" s="63" t="s">
        <v>6045</v>
      </c>
      <c r="H2144" s="63"/>
      <c r="I2144" s="63" t="s">
        <v>13451</v>
      </c>
      <c r="J2144" s="63" t="s">
        <v>5950</v>
      </c>
      <c r="K2144" s="63" t="s">
        <v>4910</v>
      </c>
      <c r="L2144" s="63" t="s">
        <v>12353</v>
      </c>
      <c r="M2144" s="63" t="s">
        <v>4281</v>
      </c>
      <c r="N2144" s="63" t="s">
        <v>4278</v>
      </c>
      <c r="O2144" s="63"/>
    </row>
    <row r="2145" spans="1:15">
      <c r="A2145" s="99">
        <v>10183890</v>
      </c>
      <c r="B2145" s="63" t="s">
        <v>6044</v>
      </c>
      <c r="C2145" s="63" t="s">
        <v>107</v>
      </c>
      <c r="D2145" s="63" t="s">
        <v>2909</v>
      </c>
      <c r="E2145" s="63" t="s">
        <v>2917</v>
      </c>
      <c r="F2145" s="63" t="s">
        <v>12831</v>
      </c>
      <c r="G2145" s="63" t="s">
        <v>6045</v>
      </c>
      <c r="H2145" s="63"/>
      <c r="I2145" s="63" t="s">
        <v>13451</v>
      </c>
      <c r="J2145" s="63" t="s">
        <v>5950</v>
      </c>
      <c r="K2145" s="63" t="s">
        <v>4284</v>
      </c>
      <c r="L2145" s="63" t="s">
        <v>109</v>
      </c>
      <c r="M2145" s="63" t="s">
        <v>4281</v>
      </c>
      <c r="N2145" s="63" t="s">
        <v>4278</v>
      </c>
      <c r="O2145" s="63"/>
    </row>
    <row r="2146" spans="1:15">
      <c r="A2146" s="99">
        <v>10183891</v>
      </c>
      <c r="B2146" s="63" t="s">
        <v>6044</v>
      </c>
      <c r="C2146" s="63" t="s">
        <v>107</v>
      </c>
      <c r="D2146" s="63" t="s">
        <v>2909</v>
      </c>
      <c r="E2146" s="63" t="s">
        <v>2918</v>
      </c>
      <c r="F2146" s="63" t="s">
        <v>12831</v>
      </c>
      <c r="G2146" s="63" t="s">
        <v>6045</v>
      </c>
      <c r="H2146" s="63"/>
      <c r="I2146" s="63" t="s">
        <v>13451</v>
      </c>
      <c r="J2146" s="63" t="s">
        <v>5950</v>
      </c>
      <c r="K2146" s="63" t="s">
        <v>5675</v>
      </c>
      <c r="L2146" s="63" t="s">
        <v>2919</v>
      </c>
      <c r="M2146" s="63" t="s">
        <v>4281</v>
      </c>
      <c r="N2146" s="63" t="s">
        <v>4278</v>
      </c>
      <c r="O2146" s="63"/>
    </row>
    <row r="2147" spans="1:15">
      <c r="A2147" s="99">
        <v>10183892</v>
      </c>
      <c r="B2147" s="63" t="s">
        <v>6044</v>
      </c>
      <c r="C2147" s="63" t="s">
        <v>107</v>
      </c>
      <c r="D2147" s="63" t="s">
        <v>2909</v>
      </c>
      <c r="E2147" s="63" t="s">
        <v>2920</v>
      </c>
      <c r="F2147" s="63" t="s">
        <v>12831</v>
      </c>
      <c r="G2147" s="63" t="s">
        <v>6045</v>
      </c>
      <c r="H2147" s="63"/>
      <c r="I2147" s="63" t="s">
        <v>13451</v>
      </c>
      <c r="J2147" s="63" t="s">
        <v>5950</v>
      </c>
      <c r="K2147" s="63" t="s">
        <v>5675</v>
      </c>
      <c r="L2147" s="63" t="s">
        <v>390</v>
      </c>
      <c r="M2147" s="63" t="s">
        <v>4281</v>
      </c>
      <c r="N2147" s="63" t="s">
        <v>4278</v>
      </c>
      <c r="O2147" s="63"/>
    </row>
    <row r="2148" spans="1:15">
      <c r="A2148" s="99">
        <v>10183893</v>
      </c>
      <c r="B2148" s="63" t="s">
        <v>6044</v>
      </c>
      <c r="C2148" s="63" t="s">
        <v>107</v>
      </c>
      <c r="D2148" s="63" t="s">
        <v>2909</v>
      </c>
      <c r="E2148" s="63" t="s">
        <v>2921</v>
      </c>
      <c r="F2148" s="63" t="s">
        <v>12831</v>
      </c>
      <c r="G2148" s="63" t="s">
        <v>6045</v>
      </c>
      <c r="H2148" s="63"/>
      <c r="I2148" s="63" t="s">
        <v>13451</v>
      </c>
      <c r="J2148" s="63" t="s">
        <v>4687</v>
      </c>
      <c r="K2148" s="63" t="s">
        <v>5675</v>
      </c>
      <c r="L2148" s="63" t="s">
        <v>390</v>
      </c>
      <c r="M2148" s="63" t="s">
        <v>4281</v>
      </c>
      <c r="N2148" s="63" t="s">
        <v>4278</v>
      </c>
      <c r="O2148" s="63"/>
    </row>
    <row r="2149" spans="1:15">
      <c r="A2149" s="99">
        <v>10183894</v>
      </c>
      <c r="B2149" s="63" t="s">
        <v>6044</v>
      </c>
      <c r="C2149" s="63" t="s">
        <v>107</v>
      </c>
      <c r="D2149" s="63" t="s">
        <v>2909</v>
      </c>
      <c r="E2149" s="63" t="s">
        <v>2922</v>
      </c>
      <c r="F2149" s="63" t="s">
        <v>12831</v>
      </c>
      <c r="G2149" s="63" t="s">
        <v>6045</v>
      </c>
      <c r="H2149" s="63"/>
      <c r="I2149" s="63" t="s">
        <v>13451</v>
      </c>
      <c r="J2149" s="63" t="s">
        <v>5950</v>
      </c>
      <c r="K2149" s="63" t="s">
        <v>4653</v>
      </c>
      <c r="L2149" s="63" t="s">
        <v>390</v>
      </c>
      <c r="M2149" s="63" t="s">
        <v>4281</v>
      </c>
      <c r="N2149" s="63" t="s">
        <v>4278</v>
      </c>
      <c r="O2149" s="63"/>
    </row>
    <row r="2150" spans="1:15">
      <c r="A2150" s="99">
        <v>10183895</v>
      </c>
      <c r="B2150" s="63" t="s">
        <v>6044</v>
      </c>
      <c r="C2150" s="63" t="s">
        <v>107</v>
      </c>
      <c r="D2150" s="63" t="s">
        <v>2909</v>
      </c>
      <c r="E2150" s="63" t="s">
        <v>11761</v>
      </c>
      <c r="F2150" s="63" t="s">
        <v>12831</v>
      </c>
      <c r="G2150" s="63" t="s">
        <v>6045</v>
      </c>
      <c r="H2150" s="63"/>
      <c r="I2150" s="63" t="s">
        <v>13451</v>
      </c>
      <c r="J2150" s="63" t="s">
        <v>13452</v>
      </c>
      <c r="K2150" s="63" t="s">
        <v>4284</v>
      </c>
      <c r="L2150" s="63" t="s">
        <v>109</v>
      </c>
      <c r="M2150" s="63" t="s">
        <v>4281</v>
      </c>
      <c r="N2150" s="63" t="s">
        <v>4278</v>
      </c>
      <c r="O2150" s="63"/>
    </row>
    <row r="2151" spans="1:15">
      <c r="A2151" s="99">
        <v>10183896</v>
      </c>
      <c r="B2151" s="63" t="s">
        <v>5631</v>
      </c>
      <c r="C2151" s="63" t="s">
        <v>107</v>
      </c>
      <c r="D2151" s="63" t="s">
        <v>7805</v>
      </c>
      <c r="E2151" s="63" t="s">
        <v>5632</v>
      </c>
      <c r="F2151" s="63" t="s">
        <v>12831</v>
      </c>
      <c r="G2151" s="63" t="s">
        <v>5633</v>
      </c>
      <c r="H2151" s="63" t="s">
        <v>3800</v>
      </c>
      <c r="I2151" s="63" t="s">
        <v>12832</v>
      </c>
      <c r="J2151" s="63" t="s">
        <v>4687</v>
      </c>
      <c r="K2151" s="63" t="s">
        <v>4688</v>
      </c>
      <c r="L2151" s="63" t="s">
        <v>390</v>
      </c>
      <c r="M2151" s="63" t="s">
        <v>4281</v>
      </c>
      <c r="N2151" s="63" t="s">
        <v>4278</v>
      </c>
      <c r="O2151" s="63"/>
    </row>
    <row r="2152" spans="1:15">
      <c r="A2152" s="99">
        <v>10183897</v>
      </c>
      <c r="B2152" s="63" t="s">
        <v>5634</v>
      </c>
      <c r="C2152" s="63" t="s">
        <v>107</v>
      </c>
      <c r="D2152" s="63" t="s">
        <v>7805</v>
      </c>
      <c r="E2152" s="63" t="s">
        <v>5635</v>
      </c>
      <c r="F2152" s="63" t="s">
        <v>12831</v>
      </c>
      <c r="G2152" s="63" t="s">
        <v>5633</v>
      </c>
      <c r="H2152" s="63" t="s">
        <v>3800</v>
      </c>
      <c r="I2152" s="63" t="s">
        <v>12832</v>
      </c>
      <c r="J2152" s="63" t="s">
        <v>4687</v>
      </c>
      <c r="K2152" s="63" t="s">
        <v>4689</v>
      </c>
      <c r="L2152" s="63" t="s">
        <v>110</v>
      </c>
      <c r="M2152" s="63" t="s">
        <v>4281</v>
      </c>
      <c r="N2152" s="63" t="s">
        <v>4278</v>
      </c>
      <c r="O2152" s="63"/>
    </row>
    <row r="2153" spans="1:15">
      <c r="A2153" s="99">
        <v>10183898</v>
      </c>
      <c r="B2153" s="63" t="s">
        <v>5636</v>
      </c>
      <c r="C2153" s="63" t="s">
        <v>107</v>
      </c>
      <c r="D2153" s="63" t="s">
        <v>4914</v>
      </c>
      <c r="E2153" s="63" t="s">
        <v>5637</v>
      </c>
      <c r="F2153" s="63" t="s">
        <v>12831</v>
      </c>
      <c r="G2153" s="63" t="s">
        <v>5638</v>
      </c>
      <c r="H2153" s="63" t="s">
        <v>3800</v>
      </c>
      <c r="I2153" s="63" t="s">
        <v>12832</v>
      </c>
      <c r="J2153" s="63" t="s">
        <v>4687</v>
      </c>
      <c r="K2153" s="63" t="s">
        <v>4688</v>
      </c>
      <c r="L2153" s="63" t="s">
        <v>390</v>
      </c>
      <c r="M2153" s="63" t="s">
        <v>4281</v>
      </c>
      <c r="N2153" s="63" t="s">
        <v>4278</v>
      </c>
      <c r="O2153" s="63"/>
    </row>
    <row r="2154" spans="1:15">
      <c r="A2154" s="99">
        <v>10183899</v>
      </c>
      <c r="B2154" s="63" t="s">
        <v>5639</v>
      </c>
      <c r="C2154" s="63" t="s">
        <v>107</v>
      </c>
      <c r="D2154" s="63" t="s">
        <v>4914</v>
      </c>
      <c r="E2154" s="63" t="s">
        <v>5640</v>
      </c>
      <c r="F2154" s="63" t="s">
        <v>12831</v>
      </c>
      <c r="G2154" s="63" t="s">
        <v>5638</v>
      </c>
      <c r="H2154" s="63" t="s">
        <v>3800</v>
      </c>
      <c r="I2154" s="63" t="s">
        <v>12832</v>
      </c>
      <c r="J2154" s="63" t="s">
        <v>4687</v>
      </c>
      <c r="K2154" s="63" t="s">
        <v>4689</v>
      </c>
      <c r="L2154" s="63" t="s">
        <v>110</v>
      </c>
      <c r="M2154" s="63" t="s">
        <v>4281</v>
      </c>
      <c r="N2154" s="63" t="s">
        <v>4278</v>
      </c>
      <c r="O2154" s="63"/>
    </row>
    <row r="2155" spans="1:15">
      <c r="A2155" s="99">
        <v>10183900</v>
      </c>
      <c r="B2155" s="63" t="s">
        <v>9389</v>
      </c>
      <c r="C2155" s="63" t="s">
        <v>107</v>
      </c>
      <c r="D2155" s="63" t="s">
        <v>172</v>
      </c>
      <c r="E2155" s="63" t="s">
        <v>8249</v>
      </c>
      <c r="F2155" s="63" t="s">
        <v>12831</v>
      </c>
      <c r="G2155" s="63" t="s">
        <v>6410</v>
      </c>
      <c r="H2155" s="63" t="s">
        <v>3800</v>
      </c>
      <c r="I2155" s="63" t="s">
        <v>12832</v>
      </c>
      <c r="J2155" s="63" t="s">
        <v>4687</v>
      </c>
      <c r="K2155" s="63" t="s">
        <v>4764</v>
      </c>
      <c r="L2155" s="63" t="s">
        <v>110</v>
      </c>
      <c r="M2155" s="63" t="s">
        <v>4281</v>
      </c>
      <c r="N2155" s="63" t="s">
        <v>4278</v>
      </c>
      <c r="O2155" s="63"/>
    </row>
    <row r="2156" spans="1:15">
      <c r="A2156" s="99">
        <v>10183905</v>
      </c>
      <c r="B2156" s="63" t="s">
        <v>7125</v>
      </c>
      <c r="C2156" s="63" t="s">
        <v>2927</v>
      </c>
      <c r="D2156" s="63" t="s">
        <v>2928</v>
      </c>
      <c r="E2156" s="63" t="s">
        <v>2929</v>
      </c>
      <c r="F2156" s="63" t="s">
        <v>14309</v>
      </c>
      <c r="G2156" s="63" t="s">
        <v>7126</v>
      </c>
      <c r="H2156" s="63" t="s">
        <v>3800</v>
      </c>
      <c r="I2156" s="63" t="s">
        <v>14310</v>
      </c>
      <c r="J2156" s="63" t="s">
        <v>6415</v>
      </c>
      <c r="K2156" s="63" t="s">
        <v>4276</v>
      </c>
      <c r="L2156" s="63" t="s">
        <v>2930</v>
      </c>
      <c r="M2156" s="63" t="s">
        <v>4415</v>
      </c>
      <c r="N2156" s="63" t="s">
        <v>4278</v>
      </c>
      <c r="O2156" s="63" t="s">
        <v>7127</v>
      </c>
    </row>
    <row r="2157" spans="1:15">
      <c r="A2157" s="99">
        <v>10183987</v>
      </c>
      <c r="B2157" s="63" t="s">
        <v>9388</v>
      </c>
      <c r="C2157" s="63" t="s">
        <v>107</v>
      </c>
      <c r="D2157" s="63" t="s">
        <v>172</v>
      </c>
      <c r="E2157" s="63" t="s">
        <v>8250</v>
      </c>
      <c r="F2157" s="63" t="s">
        <v>13714</v>
      </c>
      <c r="G2157" s="63" t="s">
        <v>6410</v>
      </c>
      <c r="H2157" s="63" t="s">
        <v>3800</v>
      </c>
      <c r="I2157" s="63" t="s">
        <v>12832</v>
      </c>
      <c r="J2157" s="63" t="s">
        <v>4687</v>
      </c>
      <c r="K2157" s="63" t="s">
        <v>4764</v>
      </c>
      <c r="L2157" s="63" t="s">
        <v>110</v>
      </c>
      <c r="M2157" s="63" t="s">
        <v>4281</v>
      </c>
      <c r="N2157" s="63" t="s">
        <v>4278</v>
      </c>
      <c r="O2157" s="63"/>
    </row>
    <row r="2158" spans="1:15">
      <c r="A2158" s="99">
        <v>10183988</v>
      </c>
      <c r="B2158" s="63" t="s">
        <v>9389</v>
      </c>
      <c r="C2158" s="63" t="s">
        <v>107</v>
      </c>
      <c r="D2158" s="63" t="s">
        <v>172</v>
      </c>
      <c r="E2158" s="63" t="s">
        <v>8251</v>
      </c>
      <c r="F2158" s="63" t="s">
        <v>13714</v>
      </c>
      <c r="G2158" s="63" t="s">
        <v>6410</v>
      </c>
      <c r="H2158" s="63" t="s">
        <v>3800</v>
      </c>
      <c r="I2158" s="63" t="s">
        <v>12832</v>
      </c>
      <c r="J2158" s="63" t="s">
        <v>4687</v>
      </c>
      <c r="K2158" s="63" t="s">
        <v>4764</v>
      </c>
      <c r="L2158" s="63" t="s">
        <v>110</v>
      </c>
      <c r="M2158" s="63" t="s">
        <v>4281</v>
      </c>
      <c r="N2158" s="63" t="s">
        <v>4278</v>
      </c>
      <c r="O2158" s="63"/>
    </row>
    <row r="2159" spans="1:15">
      <c r="A2159" s="99">
        <v>10183989</v>
      </c>
      <c r="B2159" s="63" t="s">
        <v>4685</v>
      </c>
      <c r="C2159" s="63" t="s">
        <v>107</v>
      </c>
      <c r="D2159" s="63" t="s">
        <v>2933</v>
      </c>
      <c r="E2159" s="63" t="s">
        <v>2934</v>
      </c>
      <c r="F2159" s="63" t="s">
        <v>12831</v>
      </c>
      <c r="G2159" s="63" t="s">
        <v>4686</v>
      </c>
      <c r="H2159" s="63"/>
      <c r="I2159" s="63" t="s">
        <v>12832</v>
      </c>
      <c r="J2159" s="63" t="s">
        <v>4687</v>
      </c>
      <c r="K2159" s="63" t="s">
        <v>4688</v>
      </c>
      <c r="L2159" s="63" t="s">
        <v>390</v>
      </c>
      <c r="M2159" s="63" t="s">
        <v>4281</v>
      </c>
      <c r="N2159" s="63" t="s">
        <v>4278</v>
      </c>
      <c r="O2159" s="63"/>
    </row>
    <row r="2160" spans="1:15">
      <c r="A2160" s="99">
        <v>10183990</v>
      </c>
      <c r="B2160" s="63" t="s">
        <v>4685</v>
      </c>
      <c r="C2160" s="63" t="s">
        <v>107</v>
      </c>
      <c r="D2160" s="63" t="s">
        <v>2933</v>
      </c>
      <c r="E2160" s="63" t="s">
        <v>2935</v>
      </c>
      <c r="F2160" s="63" t="s">
        <v>12831</v>
      </c>
      <c r="G2160" s="63" t="s">
        <v>4686</v>
      </c>
      <c r="H2160" s="63"/>
      <c r="I2160" s="63" t="s">
        <v>12832</v>
      </c>
      <c r="J2160" s="63" t="s">
        <v>4687</v>
      </c>
      <c r="K2160" s="63" t="s">
        <v>4689</v>
      </c>
      <c r="L2160" s="63" t="s">
        <v>110</v>
      </c>
      <c r="M2160" s="63" t="s">
        <v>4281</v>
      </c>
      <c r="N2160" s="63" t="s">
        <v>4278</v>
      </c>
      <c r="O2160" s="63"/>
    </row>
    <row r="2161" spans="1:15">
      <c r="A2161" s="99">
        <v>10183995</v>
      </c>
      <c r="B2161" s="63" t="s">
        <v>4823</v>
      </c>
      <c r="C2161" s="63" t="s">
        <v>12561</v>
      </c>
      <c r="D2161" s="63" t="s">
        <v>4804</v>
      </c>
      <c r="E2161" s="63" t="s">
        <v>2937</v>
      </c>
      <c r="F2161" s="63" t="s">
        <v>12634</v>
      </c>
      <c r="G2161" s="63" t="s">
        <v>4813</v>
      </c>
      <c r="H2161" s="63"/>
      <c r="I2161" s="63" t="s">
        <v>12635</v>
      </c>
      <c r="J2161" s="63"/>
      <c r="K2161" s="63" t="s">
        <v>5201</v>
      </c>
      <c r="L2161" s="63" t="s">
        <v>6858</v>
      </c>
      <c r="M2161" s="63" t="s">
        <v>4301</v>
      </c>
      <c r="N2161" s="63" t="s">
        <v>4278</v>
      </c>
      <c r="O2161" s="63"/>
    </row>
    <row r="2162" spans="1:15">
      <c r="A2162" s="99">
        <v>10183996</v>
      </c>
      <c r="B2162" s="63" t="s">
        <v>4823</v>
      </c>
      <c r="C2162" s="63" t="s">
        <v>12561</v>
      </c>
      <c r="D2162" s="63" t="s">
        <v>4804</v>
      </c>
      <c r="E2162" s="63" t="s">
        <v>2939</v>
      </c>
      <c r="F2162" s="63" t="s">
        <v>12634</v>
      </c>
      <c r="G2162" s="63" t="s">
        <v>4813</v>
      </c>
      <c r="H2162" s="63"/>
      <c r="I2162" s="63" t="s">
        <v>12635</v>
      </c>
      <c r="J2162" s="63"/>
      <c r="K2162" s="63" t="s">
        <v>5201</v>
      </c>
      <c r="L2162" s="63" t="s">
        <v>6858</v>
      </c>
      <c r="M2162" s="63" t="s">
        <v>4301</v>
      </c>
      <c r="N2162" s="63" t="s">
        <v>4278</v>
      </c>
      <c r="O2162" s="63"/>
    </row>
    <row r="2163" spans="1:15">
      <c r="A2163" s="99">
        <v>10183997</v>
      </c>
      <c r="B2163" s="63" t="s">
        <v>4823</v>
      </c>
      <c r="C2163" s="63" t="s">
        <v>12561</v>
      </c>
      <c r="D2163" s="63" t="s">
        <v>4804</v>
      </c>
      <c r="E2163" s="63" t="s">
        <v>2940</v>
      </c>
      <c r="F2163" s="63" t="s">
        <v>12634</v>
      </c>
      <c r="G2163" s="63" t="s">
        <v>4813</v>
      </c>
      <c r="H2163" s="63"/>
      <c r="I2163" s="63" t="s">
        <v>12635</v>
      </c>
      <c r="J2163" s="63"/>
      <c r="K2163" s="63" t="s">
        <v>5201</v>
      </c>
      <c r="L2163" s="63" t="s">
        <v>6858</v>
      </c>
      <c r="M2163" s="63" t="s">
        <v>4301</v>
      </c>
      <c r="N2163" s="63" t="s">
        <v>4278</v>
      </c>
      <c r="O2163" s="63"/>
    </row>
    <row r="2164" spans="1:15">
      <c r="A2164" s="99">
        <v>10183998</v>
      </c>
      <c r="B2164" s="63" t="s">
        <v>4824</v>
      </c>
      <c r="C2164" s="63" t="s">
        <v>12561</v>
      </c>
      <c r="D2164" s="63" t="s">
        <v>4806</v>
      </c>
      <c r="E2164" s="63" t="s">
        <v>2942</v>
      </c>
      <c r="F2164" s="63" t="s">
        <v>12634</v>
      </c>
      <c r="G2164" s="63" t="s">
        <v>4825</v>
      </c>
      <c r="H2164" s="63"/>
      <c r="I2164" s="63" t="s">
        <v>12635</v>
      </c>
      <c r="J2164" s="63"/>
      <c r="K2164" s="63" t="s">
        <v>5201</v>
      </c>
      <c r="L2164" s="63" t="s">
        <v>9144</v>
      </c>
      <c r="M2164" s="63" t="s">
        <v>4301</v>
      </c>
      <c r="N2164" s="63" t="s">
        <v>4278</v>
      </c>
      <c r="O2164" s="63"/>
    </row>
    <row r="2165" spans="1:15">
      <c r="A2165" s="99">
        <v>10183999</v>
      </c>
      <c r="B2165" s="63" t="s">
        <v>4824</v>
      </c>
      <c r="C2165" s="63" t="s">
        <v>12561</v>
      </c>
      <c r="D2165" s="63" t="s">
        <v>4806</v>
      </c>
      <c r="E2165" s="63" t="s">
        <v>2943</v>
      </c>
      <c r="F2165" s="63" t="s">
        <v>12634</v>
      </c>
      <c r="G2165" s="63" t="s">
        <v>4825</v>
      </c>
      <c r="H2165" s="63"/>
      <c r="I2165" s="63" t="s">
        <v>12635</v>
      </c>
      <c r="J2165" s="63"/>
      <c r="K2165" s="63" t="s">
        <v>4465</v>
      </c>
      <c r="L2165" s="63" t="s">
        <v>9145</v>
      </c>
      <c r="M2165" s="63" t="s">
        <v>4301</v>
      </c>
      <c r="N2165" s="63" t="s">
        <v>4278</v>
      </c>
      <c r="O2165" s="63"/>
    </row>
    <row r="2166" spans="1:15">
      <c r="A2166" s="99">
        <v>10184000</v>
      </c>
      <c r="B2166" s="63" t="s">
        <v>4826</v>
      </c>
      <c r="C2166" s="63" t="s">
        <v>12888</v>
      </c>
      <c r="D2166" s="63"/>
      <c r="E2166" s="63" t="s">
        <v>4827</v>
      </c>
      <c r="F2166" s="63" t="s">
        <v>12884</v>
      </c>
      <c r="G2166" s="63" t="s">
        <v>4828</v>
      </c>
      <c r="H2166" s="63"/>
      <c r="I2166" s="63" t="s">
        <v>12889</v>
      </c>
      <c r="J2166" s="63" t="s">
        <v>4386</v>
      </c>
      <c r="K2166" s="63" t="s">
        <v>4801</v>
      </c>
      <c r="L2166" s="63" t="s">
        <v>4802</v>
      </c>
      <c r="M2166" s="63" t="s">
        <v>4301</v>
      </c>
      <c r="N2166" s="63" t="s">
        <v>4278</v>
      </c>
      <c r="O2166" s="63"/>
    </row>
    <row r="2167" spans="1:15">
      <c r="A2167" s="99">
        <v>10184994</v>
      </c>
      <c r="B2167" s="63" t="s">
        <v>4829</v>
      </c>
      <c r="C2167" s="63" t="s">
        <v>12838</v>
      </c>
      <c r="D2167" s="63" t="s">
        <v>4830</v>
      </c>
      <c r="E2167" s="63" t="s">
        <v>12254</v>
      </c>
      <c r="F2167" s="63" t="s">
        <v>12890</v>
      </c>
      <c r="G2167" s="63" t="s">
        <v>4831</v>
      </c>
      <c r="H2167" s="63"/>
      <c r="I2167" s="63" t="s">
        <v>12891</v>
      </c>
      <c r="J2167" s="63" t="s">
        <v>12892</v>
      </c>
      <c r="K2167" s="63" t="s">
        <v>4744</v>
      </c>
      <c r="L2167" s="63" t="s">
        <v>4844</v>
      </c>
      <c r="M2167" s="63" t="s">
        <v>4301</v>
      </c>
      <c r="N2167" s="63" t="s">
        <v>4278</v>
      </c>
      <c r="O2167" s="63"/>
    </row>
    <row r="2168" spans="1:15">
      <c r="A2168" s="99">
        <v>10184995</v>
      </c>
      <c r="B2168" s="63" t="s">
        <v>4832</v>
      </c>
      <c r="C2168" s="63" t="s">
        <v>12838</v>
      </c>
      <c r="D2168" s="63" t="s">
        <v>2951</v>
      </c>
      <c r="E2168" s="63"/>
      <c r="F2168" s="63" t="s">
        <v>12839</v>
      </c>
      <c r="G2168" s="63" t="s">
        <v>4833</v>
      </c>
      <c r="H2168" s="63"/>
      <c r="I2168" s="63" t="s">
        <v>12893</v>
      </c>
      <c r="J2168" s="63" t="s">
        <v>4834</v>
      </c>
      <c r="K2168" s="63" t="s">
        <v>4771</v>
      </c>
      <c r="L2168" s="63" t="s">
        <v>4754</v>
      </c>
      <c r="M2168" s="63" t="s">
        <v>4301</v>
      </c>
      <c r="N2168" s="63" t="s">
        <v>4278</v>
      </c>
      <c r="O2168" s="63"/>
    </row>
    <row r="2169" spans="1:15">
      <c r="A2169" s="99">
        <v>10184996</v>
      </c>
      <c r="B2169" s="63" t="s">
        <v>4835</v>
      </c>
      <c r="C2169" s="63" t="s">
        <v>12838</v>
      </c>
      <c r="D2169" s="63" t="s">
        <v>4836</v>
      </c>
      <c r="E2169" s="63" t="s">
        <v>2957</v>
      </c>
      <c r="F2169" s="63" t="s">
        <v>12839</v>
      </c>
      <c r="G2169" s="63" t="s">
        <v>4837</v>
      </c>
      <c r="H2169" s="63"/>
      <c r="I2169" s="63" t="s">
        <v>12894</v>
      </c>
      <c r="J2169" s="63" t="s">
        <v>4834</v>
      </c>
      <c r="K2169" s="63" t="s">
        <v>4771</v>
      </c>
      <c r="L2169" s="63" t="s">
        <v>4754</v>
      </c>
      <c r="M2169" s="63" t="s">
        <v>4301</v>
      </c>
      <c r="N2169" s="63" t="s">
        <v>4278</v>
      </c>
      <c r="O2169" s="63"/>
    </row>
    <row r="2170" spans="1:15">
      <c r="A2170" s="99">
        <v>10184997</v>
      </c>
      <c r="B2170" s="63" t="s">
        <v>4838</v>
      </c>
      <c r="C2170" s="63" t="s">
        <v>12838</v>
      </c>
      <c r="D2170" s="63" t="s">
        <v>4830</v>
      </c>
      <c r="E2170" s="63" t="s">
        <v>2960</v>
      </c>
      <c r="F2170" s="63" t="s">
        <v>12839</v>
      </c>
      <c r="G2170" s="63" t="s">
        <v>4839</v>
      </c>
      <c r="H2170" s="63"/>
      <c r="I2170" s="63" t="s">
        <v>12895</v>
      </c>
      <c r="J2170" s="63" t="s">
        <v>4834</v>
      </c>
      <c r="K2170" s="63" t="s">
        <v>4771</v>
      </c>
      <c r="L2170" s="63" t="s">
        <v>4754</v>
      </c>
      <c r="M2170" s="63" t="s">
        <v>4301</v>
      </c>
      <c r="N2170" s="63" t="s">
        <v>4278</v>
      </c>
      <c r="O2170" s="63"/>
    </row>
    <row r="2171" spans="1:15">
      <c r="A2171" s="99">
        <v>10185075</v>
      </c>
      <c r="B2171" s="63" t="s">
        <v>5088</v>
      </c>
      <c r="C2171" s="63" t="s">
        <v>4283</v>
      </c>
      <c r="D2171" s="63" t="s">
        <v>5089</v>
      </c>
      <c r="E2171" s="63" t="s">
        <v>2962</v>
      </c>
      <c r="F2171" s="63" t="s">
        <v>13102</v>
      </c>
      <c r="G2171" s="63" t="s">
        <v>5090</v>
      </c>
      <c r="H2171" s="63"/>
      <c r="I2171" s="63" t="s">
        <v>13103</v>
      </c>
      <c r="J2171" s="63"/>
      <c r="K2171" s="63" t="s">
        <v>4284</v>
      </c>
      <c r="L2171" s="63" t="s">
        <v>4300</v>
      </c>
      <c r="M2171" s="63" t="s">
        <v>4301</v>
      </c>
      <c r="N2171" s="63" t="s">
        <v>4278</v>
      </c>
      <c r="O2171" s="63"/>
    </row>
    <row r="2172" spans="1:15">
      <c r="A2172" s="99">
        <v>10185228</v>
      </c>
      <c r="B2172" s="63" t="s">
        <v>6046</v>
      </c>
      <c r="C2172" s="63" t="s">
        <v>107</v>
      </c>
      <c r="D2172" s="63" t="s">
        <v>6047</v>
      </c>
      <c r="E2172" s="63" t="s">
        <v>6048</v>
      </c>
      <c r="F2172" s="63" t="s">
        <v>13453</v>
      </c>
      <c r="G2172" s="63" t="s">
        <v>6049</v>
      </c>
      <c r="H2172" s="63" t="s">
        <v>3800</v>
      </c>
      <c r="I2172" s="63" t="s">
        <v>13454</v>
      </c>
      <c r="J2172" s="63"/>
      <c r="K2172" s="63" t="s">
        <v>4284</v>
      </c>
      <c r="L2172" s="63" t="s">
        <v>4299</v>
      </c>
      <c r="M2172" s="63" t="s">
        <v>4281</v>
      </c>
      <c r="N2172" s="63" t="s">
        <v>4278</v>
      </c>
      <c r="O2172" s="63"/>
    </row>
    <row r="2173" spans="1:15">
      <c r="A2173" s="99">
        <v>10185229</v>
      </c>
      <c r="B2173" s="63" t="s">
        <v>6046</v>
      </c>
      <c r="C2173" s="63" t="s">
        <v>107</v>
      </c>
      <c r="D2173" s="63" t="s">
        <v>6047</v>
      </c>
      <c r="E2173" s="63" t="s">
        <v>6050</v>
      </c>
      <c r="F2173" s="63" t="s">
        <v>13453</v>
      </c>
      <c r="G2173" s="63" t="s">
        <v>6049</v>
      </c>
      <c r="H2173" s="63" t="s">
        <v>3800</v>
      </c>
      <c r="I2173" s="63" t="s">
        <v>13454</v>
      </c>
      <c r="J2173" s="63"/>
      <c r="K2173" s="63" t="s">
        <v>4284</v>
      </c>
      <c r="L2173" s="63" t="s">
        <v>4299</v>
      </c>
      <c r="M2173" s="63" t="s">
        <v>4281</v>
      </c>
      <c r="N2173" s="63" t="s">
        <v>4278</v>
      </c>
      <c r="O2173" s="63"/>
    </row>
    <row r="2174" spans="1:15">
      <c r="A2174" s="99">
        <v>10185230</v>
      </c>
      <c r="B2174" s="63" t="s">
        <v>6051</v>
      </c>
      <c r="C2174" s="63" t="s">
        <v>107</v>
      </c>
      <c r="D2174" s="63" t="s">
        <v>6052</v>
      </c>
      <c r="E2174" s="63" t="s">
        <v>2969</v>
      </c>
      <c r="F2174" s="63" t="s">
        <v>13453</v>
      </c>
      <c r="G2174" s="63" t="s">
        <v>6049</v>
      </c>
      <c r="H2174" s="63" t="s">
        <v>3800</v>
      </c>
      <c r="I2174" s="63" t="s">
        <v>13454</v>
      </c>
      <c r="J2174" s="63"/>
      <c r="K2174" s="63" t="s">
        <v>4284</v>
      </c>
      <c r="L2174" s="63" t="s">
        <v>4299</v>
      </c>
      <c r="M2174" s="63" t="s">
        <v>4281</v>
      </c>
      <c r="N2174" s="63" t="s">
        <v>4278</v>
      </c>
      <c r="O2174" s="63"/>
    </row>
    <row r="2175" spans="1:15">
      <c r="A2175" s="99">
        <v>10185231</v>
      </c>
      <c r="B2175" s="63" t="s">
        <v>6252</v>
      </c>
      <c r="C2175" s="63" t="s">
        <v>107</v>
      </c>
      <c r="D2175" s="63" t="s">
        <v>6052</v>
      </c>
      <c r="E2175" s="63" t="s">
        <v>2971</v>
      </c>
      <c r="F2175" s="63" t="s">
        <v>13453</v>
      </c>
      <c r="G2175" s="63" t="s">
        <v>6049</v>
      </c>
      <c r="H2175" s="63" t="s">
        <v>3800</v>
      </c>
      <c r="I2175" s="63" t="s">
        <v>13454</v>
      </c>
      <c r="J2175" s="63"/>
      <c r="K2175" s="63" t="s">
        <v>4284</v>
      </c>
      <c r="L2175" s="63" t="s">
        <v>109</v>
      </c>
      <c r="M2175" s="63" t="s">
        <v>4281</v>
      </c>
      <c r="N2175" s="63" t="s">
        <v>4278</v>
      </c>
      <c r="O2175" s="63"/>
    </row>
    <row r="2176" spans="1:15">
      <c r="A2176" s="99">
        <v>10185235</v>
      </c>
      <c r="B2176" s="63" t="s">
        <v>7128</v>
      </c>
      <c r="C2176" s="63" t="s">
        <v>2927</v>
      </c>
      <c r="D2176" s="63" t="s">
        <v>7129</v>
      </c>
      <c r="E2176" s="63" t="s">
        <v>2973</v>
      </c>
      <c r="F2176" s="63" t="s">
        <v>14311</v>
      </c>
      <c r="G2176" s="63" t="s">
        <v>7130</v>
      </c>
      <c r="H2176" s="63"/>
      <c r="I2176" s="63" t="s">
        <v>14312</v>
      </c>
      <c r="J2176" s="63"/>
      <c r="K2176" s="63" t="s">
        <v>4284</v>
      </c>
      <c r="L2176" s="63" t="s">
        <v>4285</v>
      </c>
      <c r="M2176" s="63" t="s">
        <v>4936</v>
      </c>
      <c r="N2176" s="63" t="s">
        <v>4278</v>
      </c>
      <c r="O2176" s="63" t="s">
        <v>7131</v>
      </c>
    </row>
    <row r="2177" spans="1:15">
      <c r="A2177" s="99">
        <v>10185247</v>
      </c>
      <c r="B2177" s="63" t="s">
        <v>7132</v>
      </c>
      <c r="C2177" s="63" t="s">
        <v>2927</v>
      </c>
      <c r="D2177" s="63" t="s">
        <v>7133</v>
      </c>
      <c r="E2177" s="63" t="s">
        <v>2976</v>
      </c>
      <c r="F2177" s="63" t="s">
        <v>14311</v>
      </c>
      <c r="G2177" s="63" t="s">
        <v>7134</v>
      </c>
      <c r="H2177" s="63"/>
      <c r="I2177" s="63" t="s">
        <v>14313</v>
      </c>
      <c r="J2177" s="63"/>
      <c r="K2177" s="63" t="s">
        <v>4284</v>
      </c>
      <c r="L2177" s="63" t="s">
        <v>4285</v>
      </c>
      <c r="M2177" s="63" t="s">
        <v>4936</v>
      </c>
      <c r="N2177" s="63" t="s">
        <v>4278</v>
      </c>
      <c r="O2177" s="63" t="s">
        <v>7131</v>
      </c>
    </row>
    <row r="2178" spans="1:15">
      <c r="A2178" s="99">
        <v>10185326</v>
      </c>
      <c r="B2178" s="63" t="s">
        <v>6486</v>
      </c>
      <c r="C2178" s="63" t="s">
        <v>107</v>
      </c>
      <c r="D2178" s="63" t="s">
        <v>2980</v>
      </c>
      <c r="E2178" s="63" t="s">
        <v>2978</v>
      </c>
      <c r="F2178" s="63" t="s">
        <v>13033</v>
      </c>
      <c r="G2178" s="63" t="s">
        <v>6487</v>
      </c>
      <c r="H2178" s="63"/>
      <c r="I2178" s="63" t="s">
        <v>13034</v>
      </c>
      <c r="J2178" s="63"/>
      <c r="K2178" s="63" t="s">
        <v>4284</v>
      </c>
      <c r="L2178" s="63" t="s">
        <v>4594</v>
      </c>
      <c r="M2178" s="63" t="s">
        <v>6750</v>
      </c>
      <c r="N2178" s="63" t="s">
        <v>4278</v>
      </c>
      <c r="O2178" s="63"/>
    </row>
    <row r="2179" spans="1:15">
      <c r="A2179" s="99">
        <v>10185327</v>
      </c>
      <c r="B2179" s="63" t="s">
        <v>6486</v>
      </c>
      <c r="C2179" s="63" t="s">
        <v>107</v>
      </c>
      <c r="D2179" s="63" t="s">
        <v>2980</v>
      </c>
      <c r="E2179" s="63" t="s">
        <v>2981</v>
      </c>
      <c r="F2179" s="63" t="s">
        <v>13033</v>
      </c>
      <c r="G2179" s="63" t="s">
        <v>6487</v>
      </c>
      <c r="H2179" s="63"/>
      <c r="I2179" s="63" t="s">
        <v>13034</v>
      </c>
      <c r="J2179" s="63"/>
      <c r="K2179" s="63" t="s">
        <v>4284</v>
      </c>
      <c r="L2179" s="63" t="s">
        <v>4594</v>
      </c>
      <c r="M2179" s="63" t="s">
        <v>6750</v>
      </c>
      <c r="N2179" s="63" t="s">
        <v>4278</v>
      </c>
      <c r="O2179" s="63"/>
    </row>
    <row r="2180" spans="1:15">
      <c r="A2180" s="99">
        <v>10185328</v>
      </c>
      <c r="B2180" s="63" t="s">
        <v>13032</v>
      </c>
      <c r="C2180" s="63" t="s">
        <v>107</v>
      </c>
      <c r="D2180" s="63" t="s">
        <v>2982</v>
      </c>
      <c r="E2180" s="63" t="s">
        <v>11762</v>
      </c>
      <c r="F2180" s="63" t="s">
        <v>13033</v>
      </c>
      <c r="G2180" s="63" t="s">
        <v>4943</v>
      </c>
      <c r="H2180" s="63" t="s">
        <v>3800</v>
      </c>
      <c r="I2180" s="63" t="s">
        <v>13034</v>
      </c>
      <c r="J2180" s="63" t="s">
        <v>12960</v>
      </c>
      <c r="K2180" s="63" t="s">
        <v>4284</v>
      </c>
      <c r="L2180" s="63" t="s">
        <v>109</v>
      </c>
      <c r="M2180" s="63" t="s">
        <v>6750</v>
      </c>
      <c r="N2180" s="63" t="s">
        <v>4278</v>
      </c>
      <c r="O2180" s="63"/>
    </row>
    <row r="2181" spans="1:15">
      <c r="A2181" s="99">
        <v>10185329</v>
      </c>
      <c r="B2181" s="63" t="s">
        <v>7135</v>
      </c>
      <c r="C2181" s="63" t="s">
        <v>2927</v>
      </c>
      <c r="D2181" s="63" t="s">
        <v>7129</v>
      </c>
      <c r="E2181" s="63" t="s">
        <v>2985</v>
      </c>
      <c r="F2181" s="63" t="s">
        <v>14311</v>
      </c>
      <c r="G2181" s="63" t="s">
        <v>7136</v>
      </c>
      <c r="H2181" s="63"/>
      <c r="I2181" s="63" t="s">
        <v>14312</v>
      </c>
      <c r="J2181" s="63" t="s">
        <v>4348</v>
      </c>
      <c r="K2181" s="63" t="s">
        <v>4276</v>
      </c>
      <c r="L2181" s="63" t="s">
        <v>4935</v>
      </c>
      <c r="M2181" s="63" t="s">
        <v>4936</v>
      </c>
      <c r="N2181" s="63" t="s">
        <v>4278</v>
      </c>
      <c r="O2181" s="63" t="s">
        <v>7131</v>
      </c>
    </row>
    <row r="2182" spans="1:15">
      <c r="A2182" s="99">
        <v>10185333</v>
      </c>
      <c r="B2182" s="63" t="s">
        <v>6494</v>
      </c>
      <c r="C2182" s="63" t="s">
        <v>2747</v>
      </c>
      <c r="D2182" s="63" t="s">
        <v>2986</v>
      </c>
      <c r="E2182" s="63" t="s">
        <v>2989</v>
      </c>
      <c r="F2182" s="63" t="s">
        <v>13760</v>
      </c>
      <c r="G2182" s="63" t="s">
        <v>6495</v>
      </c>
      <c r="H2182" s="63" t="s">
        <v>3800</v>
      </c>
      <c r="I2182" s="63" t="s">
        <v>13761</v>
      </c>
      <c r="J2182" s="63" t="s">
        <v>4635</v>
      </c>
      <c r="K2182" s="63" t="s">
        <v>4284</v>
      </c>
      <c r="L2182" s="63" t="s">
        <v>272</v>
      </c>
      <c r="M2182" s="63" t="s">
        <v>6750</v>
      </c>
      <c r="N2182" s="63" t="s">
        <v>4278</v>
      </c>
      <c r="O2182" s="63"/>
    </row>
    <row r="2183" spans="1:15">
      <c r="A2183" s="99">
        <v>10185335</v>
      </c>
      <c r="B2183" s="63" t="s">
        <v>6494</v>
      </c>
      <c r="C2183" s="63" t="s">
        <v>2747</v>
      </c>
      <c r="D2183" s="63" t="s">
        <v>2986</v>
      </c>
      <c r="E2183" s="63" t="s">
        <v>2990</v>
      </c>
      <c r="F2183" s="63" t="s">
        <v>13760</v>
      </c>
      <c r="G2183" s="63" t="s">
        <v>6495</v>
      </c>
      <c r="H2183" s="63" t="s">
        <v>3800</v>
      </c>
      <c r="I2183" s="63" t="s">
        <v>13761</v>
      </c>
      <c r="J2183" s="63" t="s">
        <v>4635</v>
      </c>
      <c r="K2183" s="63" t="s">
        <v>4284</v>
      </c>
      <c r="L2183" s="63" t="s">
        <v>272</v>
      </c>
      <c r="M2183" s="63" t="s">
        <v>6750</v>
      </c>
      <c r="N2183" s="63" t="s">
        <v>4278</v>
      </c>
      <c r="O2183" s="63"/>
    </row>
    <row r="2184" spans="1:15">
      <c r="A2184" s="99">
        <v>10185336</v>
      </c>
      <c r="B2184" s="63" t="s">
        <v>7278</v>
      </c>
      <c r="C2184" s="63" t="s">
        <v>2956</v>
      </c>
      <c r="D2184" s="63" t="s">
        <v>7279</v>
      </c>
      <c r="E2184" s="63" t="s">
        <v>2992</v>
      </c>
      <c r="F2184" s="63" t="s">
        <v>14450</v>
      </c>
      <c r="G2184" s="63" t="s">
        <v>7280</v>
      </c>
      <c r="H2184" s="63"/>
      <c r="I2184" s="63" t="s">
        <v>14451</v>
      </c>
      <c r="J2184" s="63"/>
      <c r="K2184" s="63" t="s">
        <v>4284</v>
      </c>
      <c r="L2184" s="63" t="s">
        <v>4300</v>
      </c>
      <c r="M2184" s="63" t="s">
        <v>4301</v>
      </c>
      <c r="N2184" s="63" t="s">
        <v>4278</v>
      </c>
      <c r="O2184" s="63"/>
    </row>
    <row r="2185" spans="1:15">
      <c r="A2185" s="99">
        <v>10185364</v>
      </c>
      <c r="B2185" s="63" t="s">
        <v>7137</v>
      </c>
      <c r="C2185" s="63" t="s">
        <v>2927</v>
      </c>
      <c r="D2185" s="63" t="s">
        <v>7138</v>
      </c>
      <c r="E2185" s="63" t="s">
        <v>2994</v>
      </c>
      <c r="F2185" s="63" t="s">
        <v>14314</v>
      </c>
      <c r="G2185" s="63" t="s">
        <v>7139</v>
      </c>
      <c r="H2185" s="63"/>
      <c r="I2185" s="63" t="s">
        <v>14315</v>
      </c>
      <c r="J2185" s="63"/>
      <c r="K2185" s="63" t="s">
        <v>4276</v>
      </c>
      <c r="L2185" s="63" t="s">
        <v>4935</v>
      </c>
      <c r="M2185" s="63" t="s">
        <v>5657</v>
      </c>
      <c r="N2185" s="63" t="s">
        <v>4278</v>
      </c>
      <c r="O2185" s="63"/>
    </row>
    <row r="2186" spans="1:15">
      <c r="A2186" s="99">
        <v>10185369</v>
      </c>
      <c r="B2186" s="63" t="s">
        <v>6496</v>
      </c>
      <c r="C2186" s="63" t="s">
        <v>13211</v>
      </c>
      <c r="D2186" s="63" t="s">
        <v>2998</v>
      </c>
      <c r="E2186" s="63" t="s">
        <v>2999</v>
      </c>
      <c r="F2186" s="63" t="s">
        <v>13762</v>
      </c>
      <c r="G2186" s="63" t="s">
        <v>6497</v>
      </c>
      <c r="H2186" s="63" t="s">
        <v>3800</v>
      </c>
      <c r="I2186" s="63" t="s">
        <v>13763</v>
      </c>
      <c r="J2186" s="63" t="s">
        <v>4635</v>
      </c>
      <c r="K2186" s="63" t="s">
        <v>4284</v>
      </c>
      <c r="L2186" s="63" t="s">
        <v>272</v>
      </c>
      <c r="M2186" s="63" t="s">
        <v>6750</v>
      </c>
      <c r="N2186" s="63" t="s">
        <v>4278</v>
      </c>
      <c r="O2186" s="63"/>
    </row>
    <row r="2187" spans="1:15">
      <c r="A2187" s="99">
        <v>10185370</v>
      </c>
      <c r="B2187" s="63" t="s">
        <v>6496</v>
      </c>
      <c r="C2187" s="63" t="s">
        <v>13211</v>
      </c>
      <c r="D2187" s="63" t="s">
        <v>2998</v>
      </c>
      <c r="E2187" s="63" t="s">
        <v>3000</v>
      </c>
      <c r="F2187" s="63" t="s">
        <v>13762</v>
      </c>
      <c r="G2187" s="63" t="s">
        <v>6497</v>
      </c>
      <c r="H2187" s="63" t="s">
        <v>3800</v>
      </c>
      <c r="I2187" s="63" t="s">
        <v>13763</v>
      </c>
      <c r="J2187" s="63" t="s">
        <v>4635</v>
      </c>
      <c r="K2187" s="63" t="s">
        <v>4284</v>
      </c>
      <c r="L2187" s="63" t="s">
        <v>272</v>
      </c>
      <c r="M2187" s="63" t="s">
        <v>6750</v>
      </c>
      <c r="N2187" s="63" t="s">
        <v>4278</v>
      </c>
      <c r="O2187" s="63"/>
    </row>
    <row r="2188" spans="1:15">
      <c r="A2188" s="99">
        <v>10185371</v>
      </c>
      <c r="B2188" s="63" t="s">
        <v>6496</v>
      </c>
      <c r="C2188" s="63" t="s">
        <v>13211</v>
      </c>
      <c r="D2188" s="63" t="s">
        <v>2998</v>
      </c>
      <c r="E2188" s="63" t="s">
        <v>3001</v>
      </c>
      <c r="F2188" s="63" t="s">
        <v>13762</v>
      </c>
      <c r="G2188" s="63" t="s">
        <v>6497</v>
      </c>
      <c r="H2188" s="63" t="s">
        <v>3800</v>
      </c>
      <c r="I2188" s="63" t="s">
        <v>13763</v>
      </c>
      <c r="J2188" s="63" t="s">
        <v>4635</v>
      </c>
      <c r="K2188" s="63" t="s">
        <v>4284</v>
      </c>
      <c r="L2188" s="63" t="s">
        <v>272</v>
      </c>
      <c r="M2188" s="63" t="s">
        <v>6750</v>
      </c>
      <c r="N2188" s="63" t="s">
        <v>4278</v>
      </c>
      <c r="O2188" s="63"/>
    </row>
    <row r="2189" spans="1:15">
      <c r="A2189" s="99">
        <v>10185372</v>
      </c>
      <c r="B2189" s="63" t="s">
        <v>6496</v>
      </c>
      <c r="C2189" s="63" t="s">
        <v>13211</v>
      </c>
      <c r="D2189" s="63" t="s">
        <v>2998</v>
      </c>
      <c r="E2189" s="63" t="s">
        <v>3002</v>
      </c>
      <c r="F2189" s="63" t="s">
        <v>13762</v>
      </c>
      <c r="G2189" s="63" t="s">
        <v>6497</v>
      </c>
      <c r="H2189" s="63" t="s">
        <v>3800</v>
      </c>
      <c r="I2189" s="63" t="s">
        <v>13763</v>
      </c>
      <c r="J2189" s="63" t="s">
        <v>4635</v>
      </c>
      <c r="K2189" s="63" t="s">
        <v>4284</v>
      </c>
      <c r="L2189" s="63" t="s">
        <v>272</v>
      </c>
      <c r="M2189" s="63" t="s">
        <v>6750</v>
      </c>
      <c r="N2189" s="63" t="s">
        <v>4278</v>
      </c>
      <c r="O2189" s="63"/>
    </row>
    <row r="2190" spans="1:15">
      <c r="A2190" s="99">
        <v>10185373</v>
      </c>
      <c r="B2190" s="63" t="s">
        <v>6496</v>
      </c>
      <c r="C2190" s="63" t="s">
        <v>13211</v>
      </c>
      <c r="D2190" s="63" t="s">
        <v>2998</v>
      </c>
      <c r="E2190" s="63" t="s">
        <v>3003</v>
      </c>
      <c r="F2190" s="63" t="s">
        <v>13762</v>
      </c>
      <c r="G2190" s="63" t="s">
        <v>6497</v>
      </c>
      <c r="H2190" s="63" t="s">
        <v>3800</v>
      </c>
      <c r="I2190" s="63" t="s">
        <v>13763</v>
      </c>
      <c r="J2190" s="63" t="s">
        <v>4635</v>
      </c>
      <c r="K2190" s="63" t="s">
        <v>4284</v>
      </c>
      <c r="L2190" s="63" t="s">
        <v>272</v>
      </c>
      <c r="M2190" s="63" t="s">
        <v>6750</v>
      </c>
      <c r="N2190" s="63" t="s">
        <v>4278</v>
      </c>
      <c r="O2190" s="63"/>
    </row>
    <row r="2191" spans="1:15">
      <c r="A2191" s="99">
        <v>10185374</v>
      </c>
      <c r="B2191" s="63" t="s">
        <v>6496</v>
      </c>
      <c r="C2191" s="63" t="s">
        <v>13211</v>
      </c>
      <c r="D2191" s="63" t="s">
        <v>2998</v>
      </c>
      <c r="E2191" s="63" t="s">
        <v>3004</v>
      </c>
      <c r="F2191" s="63" t="s">
        <v>13762</v>
      </c>
      <c r="G2191" s="63" t="s">
        <v>6497</v>
      </c>
      <c r="H2191" s="63" t="s">
        <v>3800</v>
      </c>
      <c r="I2191" s="63" t="s">
        <v>13763</v>
      </c>
      <c r="J2191" s="63" t="s">
        <v>4635</v>
      </c>
      <c r="K2191" s="63" t="s">
        <v>4284</v>
      </c>
      <c r="L2191" s="63" t="s">
        <v>272</v>
      </c>
      <c r="M2191" s="63" t="s">
        <v>6750</v>
      </c>
      <c r="N2191" s="63" t="s">
        <v>4278</v>
      </c>
      <c r="O2191" s="63"/>
    </row>
    <row r="2192" spans="1:15">
      <c r="A2192" s="99">
        <v>10185375</v>
      </c>
      <c r="B2192" s="63" t="s">
        <v>6496</v>
      </c>
      <c r="C2192" s="63" t="s">
        <v>13211</v>
      </c>
      <c r="D2192" s="63" t="s">
        <v>2998</v>
      </c>
      <c r="E2192" s="63" t="s">
        <v>3005</v>
      </c>
      <c r="F2192" s="63" t="s">
        <v>13762</v>
      </c>
      <c r="G2192" s="63" t="s">
        <v>6497</v>
      </c>
      <c r="H2192" s="63" t="s">
        <v>3800</v>
      </c>
      <c r="I2192" s="63" t="s">
        <v>13763</v>
      </c>
      <c r="J2192" s="63" t="s">
        <v>4635</v>
      </c>
      <c r="K2192" s="63" t="s">
        <v>4284</v>
      </c>
      <c r="L2192" s="63" t="s">
        <v>272</v>
      </c>
      <c r="M2192" s="63" t="s">
        <v>6750</v>
      </c>
      <c r="N2192" s="63" t="s">
        <v>4278</v>
      </c>
      <c r="O2192" s="63"/>
    </row>
    <row r="2193" spans="1:15">
      <c r="A2193" s="99">
        <v>10185376</v>
      </c>
      <c r="B2193" s="63" t="s">
        <v>6496</v>
      </c>
      <c r="C2193" s="63" t="s">
        <v>13211</v>
      </c>
      <c r="D2193" s="63" t="s">
        <v>2998</v>
      </c>
      <c r="E2193" s="63" t="s">
        <v>6498</v>
      </c>
      <c r="F2193" s="63" t="s">
        <v>13762</v>
      </c>
      <c r="G2193" s="63" t="s">
        <v>6497</v>
      </c>
      <c r="H2193" s="63" t="s">
        <v>3800</v>
      </c>
      <c r="I2193" s="63" t="s">
        <v>13763</v>
      </c>
      <c r="J2193" s="63" t="s">
        <v>4635</v>
      </c>
      <c r="K2193" s="63" t="s">
        <v>4284</v>
      </c>
      <c r="L2193" s="63" t="s">
        <v>272</v>
      </c>
      <c r="M2193" s="63" t="s">
        <v>6750</v>
      </c>
      <c r="N2193" s="63" t="s">
        <v>4278</v>
      </c>
      <c r="O2193" s="63"/>
    </row>
    <row r="2194" spans="1:15">
      <c r="A2194" s="99">
        <v>10185377</v>
      </c>
      <c r="B2194" s="63" t="s">
        <v>3006</v>
      </c>
      <c r="C2194" s="63" t="s">
        <v>14506</v>
      </c>
      <c r="D2194" s="63" t="s">
        <v>3006</v>
      </c>
      <c r="E2194" s="63" t="s">
        <v>3007</v>
      </c>
      <c r="F2194" s="63" t="s">
        <v>14507</v>
      </c>
      <c r="G2194" s="63" t="s">
        <v>7323</v>
      </c>
      <c r="H2194" s="63"/>
      <c r="I2194" s="63" t="s">
        <v>13105</v>
      </c>
      <c r="J2194" s="63"/>
      <c r="K2194" s="63" t="s">
        <v>4284</v>
      </c>
      <c r="L2194" s="63" t="s">
        <v>1413</v>
      </c>
      <c r="M2194" s="63" t="s">
        <v>4277</v>
      </c>
      <c r="N2194" s="63" t="s">
        <v>4278</v>
      </c>
      <c r="O2194" s="63"/>
    </row>
    <row r="2195" spans="1:15">
      <c r="A2195" s="99">
        <v>10185382</v>
      </c>
      <c r="B2195" s="63" t="s">
        <v>7140</v>
      </c>
      <c r="C2195" s="63" t="s">
        <v>2927</v>
      </c>
      <c r="D2195" s="63" t="s">
        <v>7141</v>
      </c>
      <c r="E2195" s="63" t="s">
        <v>2001</v>
      </c>
      <c r="F2195" s="63" t="s">
        <v>14316</v>
      </c>
      <c r="G2195" s="63" t="s">
        <v>5807</v>
      </c>
      <c r="H2195" s="63" t="s">
        <v>3800</v>
      </c>
      <c r="I2195" s="63" t="s">
        <v>14317</v>
      </c>
      <c r="J2195" s="63"/>
      <c r="K2195" s="63" t="s">
        <v>4284</v>
      </c>
      <c r="L2195" s="63" t="s">
        <v>1413</v>
      </c>
      <c r="M2195" s="63" t="s">
        <v>4936</v>
      </c>
      <c r="N2195" s="63" t="s">
        <v>4278</v>
      </c>
      <c r="O2195" s="63"/>
    </row>
    <row r="2196" spans="1:15">
      <c r="A2196" s="99">
        <v>10185383</v>
      </c>
      <c r="B2196" s="63" t="s">
        <v>7140</v>
      </c>
      <c r="C2196" s="63" t="s">
        <v>2927</v>
      </c>
      <c r="D2196" s="63" t="s">
        <v>7141</v>
      </c>
      <c r="E2196" s="63"/>
      <c r="F2196" s="63" t="s">
        <v>14316</v>
      </c>
      <c r="G2196" s="63" t="s">
        <v>5807</v>
      </c>
      <c r="H2196" s="63" t="s">
        <v>3800</v>
      </c>
      <c r="I2196" s="63" t="s">
        <v>14317</v>
      </c>
      <c r="J2196" s="63"/>
      <c r="K2196" s="63" t="s">
        <v>4284</v>
      </c>
      <c r="L2196" s="63" t="s">
        <v>1413</v>
      </c>
      <c r="M2196" s="63" t="s">
        <v>4936</v>
      </c>
      <c r="N2196" s="63" t="s">
        <v>4278</v>
      </c>
      <c r="O2196" s="63"/>
    </row>
    <row r="2197" spans="1:15">
      <c r="A2197" s="99">
        <v>10185656</v>
      </c>
      <c r="B2197" s="63" t="s">
        <v>7515</v>
      </c>
      <c r="C2197" s="63" t="s">
        <v>2927</v>
      </c>
      <c r="D2197" s="63" t="s">
        <v>7516</v>
      </c>
      <c r="E2197" s="63" t="s">
        <v>8402</v>
      </c>
      <c r="F2197" s="63" t="s">
        <v>14696</v>
      </c>
      <c r="G2197" s="63" t="s">
        <v>7517</v>
      </c>
      <c r="H2197" s="63" t="s">
        <v>3800</v>
      </c>
      <c r="I2197" s="63" t="s">
        <v>14697</v>
      </c>
      <c r="J2197" s="63" t="s">
        <v>5476</v>
      </c>
      <c r="K2197" s="63" t="s">
        <v>4677</v>
      </c>
      <c r="L2197" s="63" t="s">
        <v>7840</v>
      </c>
      <c r="M2197" s="63" t="s">
        <v>5657</v>
      </c>
      <c r="N2197" s="63" t="s">
        <v>4278</v>
      </c>
      <c r="O2197" s="63"/>
    </row>
    <row r="2198" spans="1:15">
      <c r="A2198" s="99">
        <v>10185657</v>
      </c>
      <c r="B2198" s="63" t="s">
        <v>7515</v>
      </c>
      <c r="C2198" s="63" t="s">
        <v>2927</v>
      </c>
      <c r="D2198" s="63" t="s">
        <v>7516</v>
      </c>
      <c r="E2198" s="63" t="s">
        <v>8403</v>
      </c>
      <c r="F2198" s="63" t="s">
        <v>14696</v>
      </c>
      <c r="G2198" s="63" t="s">
        <v>7517</v>
      </c>
      <c r="H2198" s="63" t="s">
        <v>3800</v>
      </c>
      <c r="I2198" s="63" t="s">
        <v>14697</v>
      </c>
      <c r="J2198" s="63" t="s">
        <v>5476</v>
      </c>
      <c r="K2198" s="63" t="s">
        <v>4677</v>
      </c>
      <c r="L2198" s="63" t="s">
        <v>7840</v>
      </c>
      <c r="M2198" s="63" t="s">
        <v>5657</v>
      </c>
      <c r="N2198" s="63" t="s">
        <v>4278</v>
      </c>
      <c r="O2198" s="63"/>
    </row>
    <row r="2199" spans="1:15">
      <c r="A2199" s="99">
        <v>10185683</v>
      </c>
      <c r="B2199" s="63" t="s">
        <v>6253</v>
      </c>
      <c r="C2199" s="63" t="s">
        <v>107</v>
      </c>
      <c r="D2199" s="63" t="s">
        <v>790</v>
      </c>
      <c r="E2199" s="63" t="s">
        <v>3016</v>
      </c>
      <c r="F2199" s="63" t="s">
        <v>13615</v>
      </c>
      <c r="G2199" s="63" t="s">
        <v>6254</v>
      </c>
      <c r="H2199" s="63" t="s">
        <v>3800</v>
      </c>
      <c r="I2199" s="63" t="s">
        <v>13097</v>
      </c>
      <c r="J2199" s="63" t="s">
        <v>4635</v>
      </c>
      <c r="K2199" s="63" t="s">
        <v>4709</v>
      </c>
      <c r="L2199" s="63" t="s">
        <v>110</v>
      </c>
      <c r="M2199" s="63" t="s">
        <v>4281</v>
      </c>
      <c r="N2199" s="63" t="s">
        <v>4278</v>
      </c>
      <c r="O2199" s="63"/>
    </row>
    <row r="2200" spans="1:15">
      <c r="A2200" s="99">
        <v>10185684</v>
      </c>
      <c r="B2200" s="63" t="s">
        <v>6255</v>
      </c>
      <c r="C2200" s="63" t="s">
        <v>107</v>
      </c>
      <c r="D2200" s="63" t="s">
        <v>790</v>
      </c>
      <c r="E2200" s="63" t="s">
        <v>3018</v>
      </c>
      <c r="F2200" s="63" t="s">
        <v>13615</v>
      </c>
      <c r="G2200" s="63" t="s">
        <v>6254</v>
      </c>
      <c r="H2200" s="63" t="s">
        <v>3800</v>
      </c>
      <c r="I2200" s="63" t="s">
        <v>13097</v>
      </c>
      <c r="J2200" s="63"/>
      <c r="K2200" s="63" t="s">
        <v>5653</v>
      </c>
      <c r="L2200" s="63" t="s">
        <v>110</v>
      </c>
      <c r="M2200" s="63" t="s">
        <v>4281</v>
      </c>
      <c r="N2200" s="63" t="s">
        <v>4278</v>
      </c>
      <c r="O2200" s="63"/>
    </row>
    <row r="2201" spans="1:15">
      <c r="A2201" s="99">
        <v>10185685</v>
      </c>
      <c r="B2201" s="63" t="s">
        <v>6253</v>
      </c>
      <c r="C2201" s="63" t="s">
        <v>107</v>
      </c>
      <c r="D2201" s="63" t="s">
        <v>790</v>
      </c>
      <c r="E2201" s="63" t="s">
        <v>2104</v>
      </c>
      <c r="F2201" s="63" t="s">
        <v>13615</v>
      </c>
      <c r="G2201" s="63" t="s">
        <v>6254</v>
      </c>
      <c r="H2201" s="63" t="s">
        <v>3800</v>
      </c>
      <c r="I2201" s="63" t="s">
        <v>13097</v>
      </c>
      <c r="J2201" s="63"/>
      <c r="K2201" s="63" t="s">
        <v>4284</v>
      </c>
      <c r="L2201" s="63" t="s">
        <v>4299</v>
      </c>
      <c r="M2201" s="63" t="s">
        <v>4281</v>
      </c>
      <c r="N2201" s="63" t="s">
        <v>4278</v>
      </c>
      <c r="O2201" s="63"/>
    </row>
    <row r="2202" spans="1:15">
      <c r="A2202" s="99">
        <v>10185686</v>
      </c>
      <c r="B2202" s="63" t="s">
        <v>6253</v>
      </c>
      <c r="C2202" s="63" t="s">
        <v>107</v>
      </c>
      <c r="D2202" s="63" t="s">
        <v>790</v>
      </c>
      <c r="E2202" s="63" t="s">
        <v>3019</v>
      </c>
      <c r="F2202" s="63" t="s">
        <v>13615</v>
      </c>
      <c r="G2202" s="63" t="s">
        <v>6254</v>
      </c>
      <c r="H2202" s="63" t="s">
        <v>3800</v>
      </c>
      <c r="I2202" s="63" t="s">
        <v>13097</v>
      </c>
      <c r="J2202" s="63" t="s">
        <v>4437</v>
      </c>
      <c r="K2202" s="63" t="s">
        <v>5623</v>
      </c>
      <c r="L2202" s="63" t="s">
        <v>272</v>
      </c>
      <c r="M2202" s="63" t="s">
        <v>4281</v>
      </c>
      <c r="N2202" s="63" t="s">
        <v>4278</v>
      </c>
      <c r="O2202" s="63"/>
    </row>
    <row r="2203" spans="1:15">
      <c r="A2203" s="99">
        <v>10185687</v>
      </c>
      <c r="B2203" s="63" t="s">
        <v>6253</v>
      </c>
      <c r="C2203" s="63" t="s">
        <v>107</v>
      </c>
      <c r="D2203" s="63" t="s">
        <v>790</v>
      </c>
      <c r="E2203" s="63" t="s">
        <v>3020</v>
      </c>
      <c r="F2203" s="63" t="s">
        <v>13615</v>
      </c>
      <c r="G2203" s="63" t="s">
        <v>6254</v>
      </c>
      <c r="H2203" s="63" t="s">
        <v>3800</v>
      </c>
      <c r="I2203" s="63" t="s">
        <v>13097</v>
      </c>
      <c r="J2203" s="63" t="s">
        <v>4437</v>
      </c>
      <c r="K2203" s="63" t="s">
        <v>4684</v>
      </c>
      <c r="L2203" s="63" t="s">
        <v>272</v>
      </c>
      <c r="M2203" s="63" t="s">
        <v>4281</v>
      </c>
      <c r="N2203" s="63" t="s">
        <v>4278</v>
      </c>
      <c r="O2203" s="63"/>
    </row>
    <row r="2204" spans="1:15">
      <c r="A2204" s="99">
        <v>10185688</v>
      </c>
      <c r="B2204" s="63" t="s">
        <v>6253</v>
      </c>
      <c r="C2204" s="63" t="s">
        <v>107</v>
      </c>
      <c r="D2204" s="63" t="s">
        <v>790</v>
      </c>
      <c r="E2204" s="63" t="s">
        <v>3021</v>
      </c>
      <c r="F2204" s="63" t="s">
        <v>13615</v>
      </c>
      <c r="G2204" s="63" t="s">
        <v>6254</v>
      </c>
      <c r="H2204" s="63" t="s">
        <v>3800</v>
      </c>
      <c r="I2204" s="63" t="s">
        <v>13097</v>
      </c>
      <c r="J2204" s="63"/>
      <c r="K2204" s="63" t="s">
        <v>4284</v>
      </c>
      <c r="L2204" s="63" t="s">
        <v>4299</v>
      </c>
      <c r="M2204" s="63" t="s">
        <v>4281</v>
      </c>
      <c r="N2204" s="63" t="s">
        <v>4278</v>
      </c>
      <c r="O2204" s="63"/>
    </row>
    <row r="2205" spans="1:15">
      <c r="A2205" s="99">
        <v>10185689</v>
      </c>
      <c r="B2205" s="63" t="s">
        <v>6253</v>
      </c>
      <c r="C2205" s="63" t="s">
        <v>107</v>
      </c>
      <c r="D2205" s="63" t="s">
        <v>790</v>
      </c>
      <c r="E2205" s="63" t="s">
        <v>8390</v>
      </c>
      <c r="F2205" s="63" t="s">
        <v>13615</v>
      </c>
      <c r="G2205" s="63" t="s">
        <v>6254</v>
      </c>
      <c r="H2205" s="63" t="s">
        <v>3800</v>
      </c>
      <c r="I2205" s="63" t="s">
        <v>12815</v>
      </c>
      <c r="J2205" s="63" t="s">
        <v>9181</v>
      </c>
      <c r="K2205" s="63" t="s">
        <v>4998</v>
      </c>
      <c r="L2205" s="63" t="s">
        <v>110</v>
      </c>
      <c r="M2205" s="63" t="s">
        <v>4281</v>
      </c>
      <c r="N2205" s="63" t="s">
        <v>4278</v>
      </c>
      <c r="O2205" s="63"/>
    </row>
    <row r="2206" spans="1:15">
      <c r="A2206" s="99">
        <v>10185690</v>
      </c>
      <c r="B2206" s="63" t="s">
        <v>6253</v>
      </c>
      <c r="C2206" s="63" t="s">
        <v>107</v>
      </c>
      <c r="D2206" s="63" t="s">
        <v>790</v>
      </c>
      <c r="E2206" s="63" t="s">
        <v>3022</v>
      </c>
      <c r="F2206" s="63" t="s">
        <v>13615</v>
      </c>
      <c r="G2206" s="63" t="s">
        <v>6254</v>
      </c>
      <c r="H2206" s="63" t="s">
        <v>3800</v>
      </c>
      <c r="I2206" s="63" t="s">
        <v>13097</v>
      </c>
      <c r="J2206" s="63" t="s">
        <v>4437</v>
      </c>
      <c r="K2206" s="63" t="s">
        <v>4276</v>
      </c>
      <c r="L2206" s="63" t="s">
        <v>272</v>
      </c>
      <c r="M2206" s="63" t="s">
        <v>4281</v>
      </c>
      <c r="N2206" s="63" t="s">
        <v>4278</v>
      </c>
      <c r="O2206" s="63"/>
    </row>
    <row r="2207" spans="1:15">
      <c r="A2207" s="99">
        <v>10185691</v>
      </c>
      <c r="B2207" s="63" t="s">
        <v>6255</v>
      </c>
      <c r="C2207" s="63" t="s">
        <v>107</v>
      </c>
      <c r="D2207" s="63" t="s">
        <v>790</v>
      </c>
      <c r="E2207" s="63" t="s">
        <v>3023</v>
      </c>
      <c r="F2207" s="63" t="s">
        <v>13615</v>
      </c>
      <c r="G2207" s="63" t="s">
        <v>6254</v>
      </c>
      <c r="H2207" s="63" t="s">
        <v>3800</v>
      </c>
      <c r="I2207" s="63" t="s">
        <v>13097</v>
      </c>
      <c r="J2207" s="63" t="s">
        <v>4437</v>
      </c>
      <c r="K2207" s="63" t="s">
        <v>5001</v>
      </c>
      <c r="L2207" s="63" t="s">
        <v>272</v>
      </c>
      <c r="M2207" s="63" t="s">
        <v>4281</v>
      </c>
      <c r="N2207" s="63" t="s">
        <v>4278</v>
      </c>
      <c r="O2207" s="63"/>
    </row>
    <row r="2208" spans="1:15">
      <c r="A2208" s="99">
        <v>10185692</v>
      </c>
      <c r="B2208" s="63" t="s">
        <v>6253</v>
      </c>
      <c r="C2208" s="63" t="s">
        <v>107</v>
      </c>
      <c r="D2208" s="63" t="s">
        <v>790</v>
      </c>
      <c r="E2208" s="63" t="s">
        <v>2102</v>
      </c>
      <c r="F2208" s="63" t="s">
        <v>13615</v>
      </c>
      <c r="G2208" s="63" t="s">
        <v>6254</v>
      </c>
      <c r="H2208" s="63" t="s">
        <v>3800</v>
      </c>
      <c r="I2208" s="63" t="s">
        <v>13097</v>
      </c>
      <c r="J2208" s="63"/>
      <c r="K2208" s="63" t="s">
        <v>4284</v>
      </c>
      <c r="L2208" s="63" t="s">
        <v>4299</v>
      </c>
      <c r="M2208" s="63" t="s">
        <v>4281</v>
      </c>
      <c r="N2208" s="63" t="s">
        <v>4278</v>
      </c>
      <c r="O2208" s="63"/>
    </row>
    <row r="2209" spans="1:15">
      <c r="A2209" s="99">
        <v>10185693</v>
      </c>
      <c r="B2209" s="63" t="s">
        <v>6253</v>
      </c>
      <c r="C2209" s="63" t="s">
        <v>107</v>
      </c>
      <c r="D2209" s="63" t="s">
        <v>790</v>
      </c>
      <c r="E2209" s="63" t="s">
        <v>3025</v>
      </c>
      <c r="F2209" s="63" t="s">
        <v>13615</v>
      </c>
      <c r="G2209" s="63" t="s">
        <v>6254</v>
      </c>
      <c r="H2209" s="63" t="s">
        <v>3800</v>
      </c>
      <c r="I2209" s="63" t="s">
        <v>13097</v>
      </c>
      <c r="J2209" s="63"/>
      <c r="K2209" s="63" t="s">
        <v>4284</v>
      </c>
      <c r="L2209" s="63" t="s">
        <v>4313</v>
      </c>
      <c r="M2209" s="63" t="s">
        <v>4281</v>
      </c>
      <c r="N2209" s="63" t="s">
        <v>4278</v>
      </c>
      <c r="O2209" s="63"/>
    </row>
    <row r="2210" spans="1:15">
      <c r="A2210" s="99">
        <v>10185694</v>
      </c>
      <c r="B2210" s="63" t="s">
        <v>6253</v>
      </c>
      <c r="C2210" s="63" t="s">
        <v>107</v>
      </c>
      <c r="D2210" s="63" t="s">
        <v>790</v>
      </c>
      <c r="E2210" s="63" t="s">
        <v>3026</v>
      </c>
      <c r="F2210" s="63" t="s">
        <v>13615</v>
      </c>
      <c r="G2210" s="63" t="s">
        <v>6254</v>
      </c>
      <c r="H2210" s="63" t="s">
        <v>3800</v>
      </c>
      <c r="I2210" s="63" t="s">
        <v>13097</v>
      </c>
      <c r="J2210" s="63"/>
      <c r="K2210" s="63" t="s">
        <v>4284</v>
      </c>
      <c r="L2210" s="63" t="s">
        <v>4299</v>
      </c>
      <c r="M2210" s="63" t="s">
        <v>4281</v>
      </c>
      <c r="N2210" s="63" t="s">
        <v>4278</v>
      </c>
      <c r="O2210" s="63"/>
    </row>
    <row r="2211" spans="1:15">
      <c r="A2211" s="99">
        <v>10185695</v>
      </c>
      <c r="B2211" s="63" t="s">
        <v>6253</v>
      </c>
      <c r="C2211" s="63" t="s">
        <v>107</v>
      </c>
      <c r="D2211" s="63" t="s">
        <v>790</v>
      </c>
      <c r="E2211" s="63" t="s">
        <v>3027</v>
      </c>
      <c r="F2211" s="63" t="s">
        <v>13615</v>
      </c>
      <c r="G2211" s="63" t="s">
        <v>6254</v>
      </c>
      <c r="H2211" s="63" t="s">
        <v>3800</v>
      </c>
      <c r="I2211" s="63" t="s">
        <v>13097</v>
      </c>
      <c r="J2211" s="63"/>
      <c r="K2211" s="63" t="s">
        <v>4284</v>
      </c>
      <c r="L2211" s="63" t="s">
        <v>4299</v>
      </c>
      <c r="M2211" s="63" t="s">
        <v>4281</v>
      </c>
      <c r="N2211" s="63" t="s">
        <v>4278</v>
      </c>
      <c r="O2211" s="63"/>
    </row>
    <row r="2212" spans="1:15">
      <c r="A2212" s="99">
        <v>10185696</v>
      </c>
      <c r="B2212" s="63" t="s">
        <v>6253</v>
      </c>
      <c r="C2212" s="63" t="s">
        <v>107</v>
      </c>
      <c r="D2212" s="63" t="s">
        <v>790</v>
      </c>
      <c r="E2212" s="63" t="s">
        <v>3028</v>
      </c>
      <c r="F2212" s="63" t="s">
        <v>13615</v>
      </c>
      <c r="G2212" s="63" t="s">
        <v>6254</v>
      </c>
      <c r="H2212" s="63" t="s">
        <v>3800</v>
      </c>
      <c r="I2212" s="63" t="s">
        <v>13097</v>
      </c>
      <c r="J2212" s="63"/>
      <c r="K2212" s="63" t="s">
        <v>4998</v>
      </c>
      <c r="L2212" s="63" t="s">
        <v>110</v>
      </c>
      <c r="M2212" s="63" t="s">
        <v>4281</v>
      </c>
      <c r="N2212" s="63" t="s">
        <v>4278</v>
      </c>
      <c r="O2212" s="63"/>
    </row>
    <row r="2213" spans="1:15">
      <c r="A2213" s="99">
        <v>10185697</v>
      </c>
      <c r="B2213" s="63" t="s">
        <v>6253</v>
      </c>
      <c r="C2213" s="63" t="s">
        <v>107</v>
      </c>
      <c r="D2213" s="63" t="s">
        <v>790</v>
      </c>
      <c r="E2213" s="63" t="s">
        <v>3029</v>
      </c>
      <c r="F2213" s="63" t="s">
        <v>13615</v>
      </c>
      <c r="G2213" s="63" t="s">
        <v>6254</v>
      </c>
      <c r="H2213" s="63" t="s">
        <v>3800</v>
      </c>
      <c r="I2213" s="63" t="s">
        <v>13097</v>
      </c>
      <c r="J2213" s="63"/>
      <c r="K2213" s="63" t="s">
        <v>4284</v>
      </c>
      <c r="L2213" s="63" t="s">
        <v>4299</v>
      </c>
      <c r="M2213" s="63" t="s">
        <v>4281</v>
      </c>
      <c r="N2213" s="63" t="s">
        <v>4278</v>
      </c>
      <c r="O2213" s="63"/>
    </row>
    <row r="2214" spans="1:15">
      <c r="A2214" s="99">
        <v>10185698</v>
      </c>
      <c r="B2214" s="63" t="s">
        <v>6253</v>
      </c>
      <c r="C2214" s="63" t="s">
        <v>107</v>
      </c>
      <c r="D2214" s="63" t="s">
        <v>790</v>
      </c>
      <c r="E2214" s="63" t="s">
        <v>3030</v>
      </c>
      <c r="F2214" s="63" t="s">
        <v>13615</v>
      </c>
      <c r="G2214" s="63" t="s">
        <v>6254</v>
      </c>
      <c r="H2214" s="63" t="s">
        <v>3800</v>
      </c>
      <c r="I2214" s="63" t="s">
        <v>13097</v>
      </c>
      <c r="J2214" s="63"/>
      <c r="K2214" s="63" t="s">
        <v>4709</v>
      </c>
      <c r="L2214" s="63" t="s">
        <v>110</v>
      </c>
      <c r="M2214" s="63" t="s">
        <v>4281</v>
      </c>
      <c r="N2214" s="63" t="s">
        <v>4278</v>
      </c>
      <c r="O2214" s="63"/>
    </row>
    <row r="2215" spans="1:15">
      <c r="A2215" s="99">
        <v>10185699</v>
      </c>
      <c r="B2215" s="63" t="s">
        <v>6253</v>
      </c>
      <c r="C2215" s="63" t="s">
        <v>107</v>
      </c>
      <c r="D2215" s="63" t="s">
        <v>790</v>
      </c>
      <c r="E2215" s="63" t="s">
        <v>3031</v>
      </c>
      <c r="F2215" s="63" t="s">
        <v>13615</v>
      </c>
      <c r="G2215" s="63" t="s">
        <v>6254</v>
      </c>
      <c r="H2215" s="63" t="s">
        <v>3800</v>
      </c>
      <c r="I2215" s="63" t="s">
        <v>13097</v>
      </c>
      <c r="J2215" s="63" t="s">
        <v>4635</v>
      </c>
      <c r="K2215" s="63" t="s">
        <v>4284</v>
      </c>
      <c r="L2215" s="63" t="s">
        <v>272</v>
      </c>
      <c r="M2215" s="63" t="s">
        <v>4281</v>
      </c>
      <c r="N2215" s="63" t="s">
        <v>4278</v>
      </c>
      <c r="O2215" s="63"/>
    </row>
    <row r="2216" spans="1:15">
      <c r="A2216" s="99">
        <v>10185700</v>
      </c>
      <c r="B2216" s="63" t="s">
        <v>6253</v>
      </c>
      <c r="C2216" s="63" t="s">
        <v>107</v>
      </c>
      <c r="D2216" s="63" t="s">
        <v>790</v>
      </c>
      <c r="E2216" s="63" t="s">
        <v>2100</v>
      </c>
      <c r="F2216" s="63" t="s">
        <v>13615</v>
      </c>
      <c r="G2216" s="63" t="s">
        <v>6254</v>
      </c>
      <c r="H2216" s="63" t="s">
        <v>3800</v>
      </c>
      <c r="I2216" s="63" t="s">
        <v>13097</v>
      </c>
      <c r="J2216" s="63"/>
      <c r="K2216" s="63" t="s">
        <v>4284</v>
      </c>
      <c r="L2216" s="63" t="s">
        <v>4299</v>
      </c>
      <c r="M2216" s="63" t="s">
        <v>4281</v>
      </c>
      <c r="N2216" s="63" t="s">
        <v>4278</v>
      </c>
      <c r="O2216" s="63"/>
    </row>
    <row r="2217" spans="1:15">
      <c r="A2217" s="99">
        <v>10185701</v>
      </c>
      <c r="B2217" s="63" t="s">
        <v>6253</v>
      </c>
      <c r="C2217" s="63" t="s">
        <v>107</v>
      </c>
      <c r="D2217" s="63" t="s">
        <v>790</v>
      </c>
      <c r="E2217" s="63" t="s">
        <v>2103</v>
      </c>
      <c r="F2217" s="63" t="s">
        <v>13615</v>
      </c>
      <c r="G2217" s="63" t="s">
        <v>6254</v>
      </c>
      <c r="H2217" s="63" t="s">
        <v>3800</v>
      </c>
      <c r="I2217" s="63" t="s">
        <v>13097</v>
      </c>
      <c r="J2217" s="63"/>
      <c r="K2217" s="63" t="s">
        <v>4284</v>
      </c>
      <c r="L2217" s="63" t="s">
        <v>4299</v>
      </c>
      <c r="M2217" s="63" t="s">
        <v>4281</v>
      </c>
      <c r="N2217" s="63" t="s">
        <v>4278</v>
      </c>
      <c r="O2217" s="63"/>
    </row>
    <row r="2218" spans="1:15">
      <c r="A2218" s="99">
        <v>10185702</v>
      </c>
      <c r="B2218" s="63" t="s">
        <v>6253</v>
      </c>
      <c r="C2218" s="63" t="s">
        <v>107</v>
      </c>
      <c r="D2218" s="63" t="s">
        <v>790</v>
      </c>
      <c r="E2218" s="63" t="s">
        <v>2105</v>
      </c>
      <c r="F2218" s="63" t="s">
        <v>13615</v>
      </c>
      <c r="G2218" s="63" t="s">
        <v>6254</v>
      </c>
      <c r="H2218" s="63" t="s">
        <v>3800</v>
      </c>
      <c r="I2218" s="63" t="s">
        <v>13097</v>
      </c>
      <c r="J2218" s="63"/>
      <c r="K2218" s="63" t="s">
        <v>4284</v>
      </c>
      <c r="L2218" s="63" t="s">
        <v>4299</v>
      </c>
      <c r="M2218" s="63" t="s">
        <v>4281</v>
      </c>
      <c r="N2218" s="63" t="s">
        <v>4278</v>
      </c>
      <c r="O2218" s="63"/>
    </row>
    <row r="2219" spans="1:15">
      <c r="A2219" s="99">
        <v>10185703</v>
      </c>
      <c r="B2219" s="63" t="s">
        <v>5091</v>
      </c>
      <c r="C2219" s="63" t="s">
        <v>3033</v>
      </c>
      <c r="D2219" s="63" t="s">
        <v>5092</v>
      </c>
      <c r="E2219" s="63" t="s">
        <v>3035</v>
      </c>
      <c r="F2219" s="63" t="s">
        <v>13104</v>
      </c>
      <c r="G2219" s="63" t="s">
        <v>5093</v>
      </c>
      <c r="H2219" s="63"/>
      <c r="I2219" s="63" t="s">
        <v>13105</v>
      </c>
      <c r="J2219" s="63"/>
      <c r="K2219" s="63" t="s">
        <v>4276</v>
      </c>
      <c r="L2219" s="63" t="s">
        <v>957</v>
      </c>
      <c r="M2219" s="63" t="s">
        <v>4281</v>
      </c>
      <c r="N2219" s="63" t="s">
        <v>4278</v>
      </c>
      <c r="O2219" s="63"/>
    </row>
    <row r="2220" spans="1:15">
      <c r="A2220" s="99">
        <v>10185704</v>
      </c>
      <c r="B2220" s="63" t="s">
        <v>5094</v>
      </c>
      <c r="C2220" s="63" t="s">
        <v>3033</v>
      </c>
      <c r="D2220" s="63" t="s">
        <v>5092</v>
      </c>
      <c r="E2220" s="63" t="s">
        <v>3037</v>
      </c>
      <c r="F2220" s="63" t="s">
        <v>13104</v>
      </c>
      <c r="G2220" s="63" t="s">
        <v>5095</v>
      </c>
      <c r="H2220" s="63"/>
      <c r="I2220" s="63" t="s">
        <v>13106</v>
      </c>
      <c r="J2220" s="63"/>
      <c r="K2220" s="63" t="s">
        <v>5072</v>
      </c>
      <c r="L2220" s="63" t="s">
        <v>5096</v>
      </c>
      <c r="M2220" s="63" t="s">
        <v>4281</v>
      </c>
      <c r="N2220" s="63" t="s">
        <v>4278</v>
      </c>
      <c r="O2220" s="63"/>
    </row>
    <row r="2221" spans="1:15">
      <c r="A2221" s="99">
        <v>10185705</v>
      </c>
      <c r="B2221" s="63" t="s">
        <v>5094</v>
      </c>
      <c r="C2221" s="63" t="s">
        <v>3033</v>
      </c>
      <c r="D2221" s="63" t="s">
        <v>5092</v>
      </c>
      <c r="E2221" s="63" t="s">
        <v>3039</v>
      </c>
      <c r="F2221" s="63" t="s">
        <v>13104</v>
      </c>
      <c r="G2221" s="63" t="s">
        <v>5097</v>
      </c>
      <c r="H2221" s="63"/>
      <c r="I2221" s="63" t="s">
        <v>13106</v>
      </c>
      <c r="J2221" s="63"/>
      <c r="K2221" s="63" t="s">
        <v>4284</v>
      </c>
      <c r="L2221" s="63" t="s">
        <v>109</v>
      </c>
      <c r="M2221" s="63" t="s">
        <v>4281</v>
      </c>
      <c r="N2221" s="63" t="s">
        <v>4278</v>
      </c>
      <c r="O2221" s="63"/>
    </row>
    <row r="2222" spans="1:15">
      <c r="A2222" s="99">
        <v>10185706</v>
      </c>
      <c r="B2222" s="63" t="s">
        <v>6646</v>
      </c>
      <c r="C2222" s="63" t="s">
        <v>101</v>
      </c>
      <c r="D2222" s="63" t="s">
        <v>2621</v>
      </c>
      <c r="E2222" s="63" t="s">
        <v>6647</v>
      </c>
      <c r="F2222" s="63" t="s">
        <v>13875</v>
      </c>
      <c r="G2222" s="63" t="s">
        <v>6648</v>
      </c>
      <c r="H2222" s="63"/>
      <c r="I2222" s="63" t="s">
        <v>12812</v>
      </c>
      <c r="J2222" s="63"/>
      <c r="K2222" s="63" t="s">
        <v>4302</v>
      </c>
      <c r="L2222" s="63" t="s">
        <v>6601</v>
      </c>
      <c r="M2222" s="63" t="s">
        <v>4557</v>
      </c>
      <c r="N2222" s="63" t="s">
        <v>4278</v>
      </c>
      <c r="O2222" s="63"/>
    </row>
    <row r="2223" spans="1:15">
      <c r="A2223" s="99">
        <v>10185707</v>
      </c>
      <c r="B2223" s="63" t="s">
        <v>6496</v>
      </c>
      <c r="C2223" s="63" t="s">
        <v>13211</v>
      </c>
      <c r="D2223" s="63" t="s">
        <v>2998</v>
      </c>
      <c r="E2223" s="63" t="s">
        <v>3043</v>
      </c>
      <c r="F2223" s="63" t="s">
        <v>13764</v>
      </c>
      <c r="G2223" s="63" t="s">
        <v>6497</v>
      </c>
      <c r="H2223" s="63" t="s">
        <v>3800</v>
      </c>
      <c r="I2223" s="63" t="s">
        <v>13763</v>
      </c>
      <c r="J2223" s="63" t="s">
        <v>4635</v>
      </c>
      <c r="K2223" s="63" t="s">
        <v>4284</v>
      </c>
      <c r="L2223" s="63" t="s">
        <v>272</v>
      </c>
      <c r="M2223" s="63" t="s">
        <v>6750</v>
      </c>
      <c r="N2223" s="63" t="s">
        <v>4363</v>
      </c>
      <c r="O2223" s="63"/>
    </row>
    <row r="2224" spans="1:15">
      <c r="A2224" s="99">
        <v>10185708</v>
      </c>
      <c r="B2224" s="63" t="s">
        <v>7142</v>
      </c>
      <c r="C2224" s="63" t="s">
        <v>2927</v>
      </c>
      <c r="D2224" s="63" t="s">
        <v>7143</v>
      </c>
      <c r="E2224" s="63" t="s">
        <v>7144</v>
      </c>
      <c r="F2224" s="63" t="s">
        <v>14318</v>
      </c>
      <c r="G2224" s="63" t="s">
        <v>7145</v>
      </c>
      <c r="H2224" s="63" t="s">
        <v>3800</v>
      </c>
      <c r="I2224" s="63" t="s">
        <v>13716</v>
      </c>
      <c r="J2224" s="63" t="s">
        <v>7146</v>
      </c>
      <c r="K2224" s="63" t="s">
        <v>4284</v>
      </c>
      <c r="L2224" s="63" t="s">
        <v>3479</v>
      </c>
      <c r="M2224" s="63" t="s">
        <v>5657</v>
      </c>
      <c r="N2224" s="63" t="s">
        <v>4278</v>
      </c>
      <c r="O2224" s="63"/>
    </row>
    <row r="2225" spans="1:15">
      <c r="A2225" s="99">
        <v>10185918</v>
      </c>
      <c r="B2225" s="63" t="s">
        <v>6649</v>
      </c>
      <c r="C2225" s="63" t="s">
        <v>101</v>
      </c>
      <c r="D2225" s="63" t="s">
        <v>2618</v>
      </c>
      <c r="E2225" s="63" t="s">
        <v>3047</v>
      </c>
      <c r="F2225" s="63" t="s">
        <v>13876</v>
      </c>
      <c r="G2225" s="63" t="s">
        <v>6650</v>
      </c>
      <c r="H2225" s="63"/>
      <c r="I2225" s="63" t="s">
        <v>13877</v>
      </c>
      <c r="J2225" s="63"/>
      <c r="K2225" s="63" t="s">
        <v>4390</v>
      </c>
      <c r="L2225" s="63" t="s">
        <v>6651</v>
      </c>
      <c r="M2225" s="63" t="s">
        <v>6652</v>
      </c>
      <c r="N2225" s="63" t="s">
        <v>4278</v>
      </c>
      <c r="O2225" s="63"/>
    </row>
    <row r="2226" spans="1:15">
      <c r="A2226" s="99">
        <v>10185926</v>
      </c>
      <c r="B2226" s="63" t="s">
        <v>3054</v>
      </c>
      <c r="C2226" s="63" t="s">
        <v>107</v>
      </c>
      <c r="D2226" s="63" t="s">
        <v>3458</v>
      </c>
      <c r="E2226" s="63" t="s">
        <v>6053</v>
      </c>
      <c r="F2226" s="63" t="s">
        <v>13455</v>
      </c>
      <c r="G2226" s="63" t="s">
        <v>6054</v>
      </c>
      <c r="H2226" s="63"/>
      <c r="I2226" s="63" t="s">
        <v>13456</v>
      </c>
      <c r="J2226" s="63"/>
      <c r="K2226" s="63" t="s">
        <v>4876</v>
      </c>
      <c r="L2226" s="63" t="s">
        <v>3741</v>
      </c>
      <c r="M2226" s="63" t="s">
        <v>4281</v>
      </c>
      <c r="N2226" s="63" t="s">
        <v>4278</v>
      </c>
      <c r="O2226" s="63"/>
    </row>
    <row r="2227" spans="1:15">
      <c r="A2227" s="99">
        <v>10185927</v>
      </c>
      <c r="B2227" s="63" t="s">
        <v>3054</v>
      </c>
      <c r="C2227" s="63" t="s">
        <v>107</v>
      </c>
      <c r="D2227" s="63" t="s">
        <v>3458</v>
      </c>
      <c r="E2227" s="63" t="s">
        <v>3052</v>
      </c>
      <c r="F2227" s="63" t="s">
        <v>13457</v>
      </c>
      <c r="G2227" s="63" t="s">
        <v>6054</v>
      </c>
      <c r="H2227" s="63"/>
      <c r="I2227" s="63" t="s">
        <v>13456</v>
      </c>
      <c r="J2227" s="63"/>
      <c r="K2227" s="63" t="s">
        <v>4645</v>
      </c>
      <c r="L2227" s="63" t="s">
        <v>6055</v>
      </c>
      <c r="M2227" s="63" t="s">
        <v>4281</v>
      </c>
      <c r="N2227" s="63" t="s">
        <v>4278</v>
      </c>
      <c r="O2227" s="63"/>
    </row>
    <row r="2228" spans="1:15">
      <c r="A2228" s="99">
        <v>10185928</v>
      </c>
      <c r="B2228" s="63" t="s">
        <v>3054</v>
      </c>
      <c r="C2228" s="63" t="s">
        <v>107</v>
      </c>
      <c r="D2228" s="63" t="s">
        <v>3458</v>
      </c>
      <c r="E2228" s="63" t="s">
        <v>3053</v>
      </c>
      <c r="F2228" s="63" t="s">
        <v>13457</v>
      </c>
      <c r="G2228" s="63" t="s">
        <v>6054</v>
      </c>
      <c r="H2228" s="63"/>
      <c r="I2228" s="63" t="s">
        <v>13456</v>
      </c>
      <c r="J2228" s="63"/>
      <c r="K2228" s="63" t="s">
        <v>4645</v>
      </c>
      <c r="L2228" s="63" t="s">
        <v>6056</v>
      </c>
      <c r="M2228" s="63" t="s">
        <v>4281</v>
      </c>
      <c r="N2228" s="63" t="s">
        <v>4278</v>
      </c>
      <c r="O2228" s="63"/>
    </row>
    <row r="2229" spans="1:15">
      <c r="A2229" s="99">
        <v>10185929</v>
      </c>
      <c r="B2229" s="63" t="s">
        <v>3054</v>
      </c>
      <c r="C2229" s="63" t="s">
        <v>107</v>
      </c>
      <c r="D2229" s="63" t="s">
        <v>3458</v>
      </c>
      <c r="E2229" s="63" t="s">
        <v>3055</v>
      </c>
      <c r="F2229" s="63" t="s">
        <v>13457</v>
      </c>
      <c r="G2229" s="63" t="s">
        <v>6054</v>
      </c>
      <c r="H2229" s="63"/>
      <c r="I2229" s="63" t="s">
        <v>13456</v>
      </c>
      <c r="J2229" s="63"/>
      <c r="K2229" s="63" t="s">
        <v>4876</v>
      </c>
      <c r="L2229" s="63" t="s">
        <v>110</v>
      </c>
      <c r="M2229" s="63" t="s">
        <v>4281</v>
      </c>
      <c r="N2229" s="63" t="s">
        <v>4278</v>
      </c>
      <c r="O2229" s="63"/>
    </row>
    <row r="2230" spans="1:15">
      <c r="A2230" s="99">
        <v>10185930</v>
      </c>
      <c r="B2230" s="63" t="s">
        <v>3054</v>
      </c>
      <c r="C2230" s="63" t="s">
        <v>107</v>
      </c>
      <c r="D2230" s="63" t="s">
        <v>3458</v>
      </c>
      <c r="E2230" s="63" t="s">
        <v>6057</v>
      </c>
      <c r="F2230" s="63" t="s">
        <v>13457</v>
      </c>
      <c r="G2230" s="63" t="s">
        <v>6054</v>
      </c>
      <c r="H2230" s="63"/>
      <c r="I2230" s="63" t="s">
        <v>13456</v>
      </c>
      <c r="J2230" s="63"/>
      <c r="K2230" s="63" t="s">
        <v>4876</v>
      </c>
      <c r="L2230" s="63" t="s">
        <v>3741</v>
      </c>
      <c r="M2230" s="63" t="s">
        <v>4281</v>
      </c>
      <c r="N2230" s="63" t="s">
        <v>4278</v>
      </c>
      <c r="O2230" s="63"/>
    </row>
    <row r="2231" spans="1:15">
      <c r="A2231" s="99">
        <v>10185931</v>
      </c>
      <c r="B2231" s="63" t="s">
        <v>3054</v>
      </c>
      <c r="C2231" s="63" t="s">
        <v>107</v>
      </c>
      <c r="D2231" s="63" t="s">
        <v>3458</v>
      </c>
      <c r="E2231" s="63" t="s">
        <v>3056</v>
      </c>
      <c r="F2231" s="63" t="s">
        <v>13457</v>
      </c>
      <c r="G2231" s="63" t="s">
        <v>6054</v>
      </c>
      <c r="H2231" s="63"/>
      <c r="I2231" s="63" t="s">
        <v>13456</v>
      </c>
      <c r="J2231" s="63"/>
      <c r="K2231" s="63" t="s">
        <v>5675</v>
      </c>
      <c r="L2231" s="63" t="s">
        <v>6058</v>
      </c>
      <c r="M2231" s="63" t="s">
        <v>4281</v>
      </c>
      <c r="N2231" s="63" t="s">
        <v>4278</v>
      </c>
      <c r="O2231" s="63"/>
    </row>
    <row r="2232" spans="1:15">
      <c r="A2232" s="99">
        <v>10185932</v>
      </c>
      <c r="B2232" s="63" t="s">
        <v>3054</v>
      </c>
      <c r="C2232" s="63" t="s">
        <v>107</v>
      </c>
      <c r="D2232" s="63" t="s">
        <v>3458</v>
      </c>
      <c r="E2232" s="63" t="s">
        <v>3057</v>
      </c>
      <c r="F2232" s="63" t="s">
        <v>13457</v>
      </c>
      <c r="G2232" s="63" t="s">
        <v>6054</v>
      </c>
      <c r="H2232" s="63"/>
      <c r="I2232" s="63" t="s">
        <v>13456</v>
      </c>
      <c r="J2232" s="63"/>
      <c r="K2232" s="63" t="s">
        <v>4645</v>
      </c>
      <c r="L2232" s="63" t="s">
        <v>6056</v>
      </c>
      <c r="M2232" s="63" t="s">
        <v>4281</v>
      </c>
      <c r="N2232" s="63" t="s">
        <v>4278</v>
      </c>
      <c r="O2232" s="63"/>
    </row>
    <row r="2233" spans="1:15">
      <c r="A2233" s="99">
        <v>10185933</v>
      </c>
      <c r="B2233" s="63" t="s">
        <v>3054</v>
      </c>
      <c r="C2233" s="63" t="s">
        <v>107</v>
      </c>
      <c r="D2233" s="63" t="s">
        <v>3458</v>
      </c>
      <c r="E2233" s="63" t="s">
        <v>3058</v>
      </c>
      <c r="F2233" s="63" t="s">
        <v>13457</v>
      </c>
      <c r="G2233" s="63" t="s">
        <v>6054</v>
      </c>
      <c r="H2233" s="63"/>
      <c r="I2233" s="63" t="s">
        <v>13456</v>
      </c>
      <c r="J2233" s="63"/>
      <c r="K2233" s="63" t="s">
        <v>4645</v>
      </c>
      <c r="L2233" s="63" t="s">
        <v>6055</v>
      </c>
      <c r="M2233" s="63" t="s">
        <v>4281</v>
      </c>
      <c r="N2233" s="63" t="s">
        <v>4278</v>
      </c>
      <c r="O2233" s="63"/>
    </row>
    <row r="2234" spans="1:15">
      <c r="A2234" s="99">
        <v>10185934</v>
      </c>
      <c r="B2234" s="63" t="s">
        <v>3054</v>
      </c>
      <c r="C2234" s="63" t="s">
        <v>107</v>
      </c>
      <c r="D2234" s="63" t="s">
        <v>3458</v>
      </c>
      <c r="E2234" s="63" t="s">
        <v>3059</v>
      </c>
      <c r="F2234" s="63" t="s">
        <v>13457</v>
      </c>
      <c r="G2234" s="63" t="s">
        <v>6054</v>
      </c>
      <c r="H2234" s="63"/>
      <c r="I2234" s="63" t="s">
        <v>13456</v>
      </c>
      <c r="J2234" s="63"/>
      <c r="K2234" s="63" t="s">
        <v>4645</v>
      </c>
      <c r="L2234" s="63" t="s">
        <v>4646</v>
      </c>
      <c r="M2234" s="63" t="s">
        <v>4281</v>
      </c>
      <c r="N2234" s="63" t="s">
        <v>4278</v>
      </c>
      <c r="O2234" s="63"/>
    </row>
    <row r="2235" spans="1:15">
      <c r="A2235" s="99">
        <v>10185935</v>
      </c>
      <c r="B2235" s="63" t="s">
        <v>3054</v>
      </c>
      <c r="C2235" s="63" t="s">
        <v>107</v>
      </c>
      <c r="D2235" s="63" t="s">
        <v>3458</v>
      </c>
      <c r="E2235" s="63" t="s">
        <v>3060</v>
      </c>
      <c r="F2235" s="63" t="s">
        <v>13457</v>
      </c>
      <c r="G2235" s="63" t="s">
        <v>6054</v>
      </c>
      <c r="H2235" s="63"/>
      <c r="I2235" s="63" t="s">
        <v>13456</v>
      </c>
      <c r="J2235" s="63"/>
      <c r="K2235" s="63" t="s">
        <v>4645</v>
      </c>
      <c r="L2235" s="63" t="s">
        <v>4646</v>
      </c>
      <c r="M2235" s="63" t="s">
        <v>4281</v>
      </c>
      <c r="N2235" s="63" t="s">
        <v>4278</v>
      </c>
      <c r="O2235" s="63"/>
    </row>
    <row r="2236" spans="1:15">
      <c r="A2236" s="99">
        <v>10185936</v>
      </c>
      <c r="B2236" s="63" t="s">
        <v>1440</v>
      </c>
      <c r="C2236" s="63" t="s">
        <v>107</v>
      </c>
      <c r="D2236" s="63" t="s">
        <v>816</v>
      </c>
      <c r="E2236" s="63" t="s">
        <v>3062</v>
      </c>
      <c r="F2236" s="63" t="s">
        <v>13458</v>
      </c>
      <c r="G2236" s="63" t="s">
        <v>6059</v>
      </c>
      <c r="H2236" s="63"/>
      <c r="I2236" s="63" t="s">
        <v>13456</v>
      </c>
      <c r="J2236" s="63" t="s">
        <v>5189</v>
      </c>
      <c r="K2236" s="63" t="s">
        <v>5925</v>
      </c>
      <c r="L2236" s="63" t="s">
        <v>110</v>
      </c>
      <c r="M2236" s="63" t="s">
        <v>4281</v>
      </c>
      <c r="N2236" s="63" t="s">
        <v>4278</v>
      </c>
      <c r="O2236" s="63"/>
    </row>
    <row r="2237" spans="1:15">
      <c r="A2237" s="99">
        <v>10185937</v>
      </c>
      <c r="B2237" s="63" t="s">
        <v>1440</v>
      </c>
      <c r="C2237" s="63" t="s">
        <v>107</v>
      </c>
      <c r="D2237" s="63" t="s">
        <v>816</v>
      </c>
      <c r="E2237" s="63" t="s">
        <v>3063</v>
      </c>
      <c r="F2237" s="63" t="s">
        <v>13455</v>
      </c>
      <c r="G2237" s="63" t="s">
        <v>6059</v>
      </c>
      <c r="H2237" s="63"/>
      <c r="I2237" s="63" t="s">
        <v>13456</v>
      </c>
      <c r="J2237" s="63"/>
      <c r="K2237" s="63" t="s">
        <v>9308</v>
      </c>
      <c r="L2237" s="63" t="s">
        <v>110</v>
      </c>
      <c r="M2237" s="63" t="s">
        <v>4281</v>
      </c>
      <c r="N2237" s="63" t="s">
        <v>4278</v>
      </c>
      <c r="O2237" s="63"/>
    </row>
    <row r="2238" spans="1:15">
      <c r="A2238" s="99">
        <v>10185938</v>
      </c>
      <c r="B2238" s="63" t="s">
        <v>1440</v>
      </c>
      <c r="C2238" s="63" t="s">
        <v>107</v>
      </c>
      <c r="D2238" s="63" t="s">
        <v>816</v>
      </c>
      <c r="E2238" s="63" t="s">
        <v>3064</v>
      </c>
      <c r="F2238" s="63" t="s">
        <v>13455</v>
      </c>
      <c r="G2238" s="63" t="s">
        <v>6059</v>
      </c>
      <c r="H2238" s="63"/>
      <c r="I2238" s="63" t="s">
        <v>13456</v>
      </c>
      <c r="J2238" s="63" t="s">
        <v>5189</v>
      </c>
      <c r="K2238" s="63" t="s">
        <v>5925</v>
      </c>
      <c r="L2238" s="63" t="s">
        <v>110</v>
      </c>
      <c r="M2238" s="63" t="s">
        <v>4281</v>
      </c>
      <c r="N2238" s="63" t="s">
        <v>4278</v>
      </c>
      <c r="O2238" s="63"/>
    </row>
    <row r="2239" spans="1:15">
      <c r="A2239" s="99">
        <v>10185939</v>
      </c>
      <c r="B2239" s="63" t="s">
        <v>1440</v>
      </c>
      <c r="C2239" s="63" t="s">
        <v>107</v>
      </c>
      <c r="D2239" s="63" t="s">
        <v>816</v>
      </c>
      <c r="E2239" s="63" t="s">
        <v>3065</v>
      </c>
      <c r="F2239" s="63" t="s">
        <v>13455</v>
      </c>
      <c r="G2239" s="63" t="s">
        <v>6059</v>
      </c>
      <c r="H2239" s="63"/>
      <c r="I2239" s="63" t="s">
        <v>13456</v>
      </c>
      <c r="J2239" s="63"/>
      <c r="K2239" s="63" t="s">
        <v>9183</v>
      </c>
      <c r="L2239" s="63" t="s">
        <v>390</v>
      </c>
      <c r="M2239" s="63" t="s">
        <v>4281</v>
      </c>
      <c r="N2239" s="63" t="s">
        <v>4278</v>
      </c>
      <c r="O2239" s="63"/>
    </row>
    <row r="2240" spans="1:15">
      <c r="A2240" s="99">
        <v>10185940</v>
      </c>
      <c r="B2240" s="63" t="s">
        <v>1440</v>
      </c>
      <c r="C2240" s="63" t="s">
        <v>107</v>
      </c>
      <c r="D2240" s="63" t="s">
        <v>816</v>
      </c>
      <c r="E2240" s="63" t="s">
        <v>3066</v>
      </c>
      <c r="F2240" s="63" t="s">
        <v>13455</v>
      </c>
      <c r="G2240" s="63" t="s">
        <v>6059</v>
      </c>
      <c r="H2240" s="63"/>
      <c r="I2240" s="63" t="s">
        <v>13456</v>
      </c>
      <c r="J2240" s="63"/>
      <c r="K2240" s="63" t="s">
        <v>4276</v>
      </c>
      <c r="L2240" s="63" t="s">
        <v>6060</v>
      </c>
      <c r="M2240" s="63" t="s">
        <v>4281</v>
      </c>
      <c r="N2240" s="63" t="s">
        <v>4278</v>
      </c>
      <c r="O2240" s="63"/>
    </row>
    <row r="2241" spans="1:15">
      <c r="A2241" s="99">
        <v>10185941</v>
      </c>
      <c r="B2241" s="63" t="s">
        <v>1440</v>
      </c>
      <c r="C2241" s="63" t="s">
        <v>107</v>
      </c>
      <c r="D2241" s="63" t="s">
        <v>816</v>
      </c>
      <c r="E2241" s="63" t="s">
        <v>3067</v>
      </c>
      <c r="F2241" s="63" t="s">
        <v>13455</v>
      </c>
      <c r="G2241" s="63" t="s">
        <v>6059</v>
      </c>
      <c r="H2241" s="63"/>
      <c r="I2241" s="63" t="s">
        <v>13456</v>
      </c>
      <c r="J2241" s="63" t="s">
        <v>5189</v>
      </c>
      <c r="K2241" s="63" t="s">
        <v>5925</v>
      </c>
      <c r="L2241" s="63" t="s">
        <v>110</v>
      </c>
      <c r="M2241" s="63" t="s">
        <v>4281</v>
      </c>
      <c r="N2241" s="63" t="s">
        <v>4278</v>
      </c>
      <c r="O2241" s="63"/>
    </row>
    <row r="2242" spans="1:15">
      <c r="A2242" s="99">
        <v>10185942</v>
      </c>
      <c r="B2242" s="63" t="s">
        <v>1440</v>
      </c>
      <c r="C2242" s="63" t="s">
        <v>107</v>
      </c>
      <c r="D2242" s="63" t="s">
        <v>816</v>
      </c>
      <c r="E2242" s="63" t="s">
        <v>13459</v>
      </c>
      <c r="F2242" s="63" t="s">
        <v>13455</v>
      </c>
      <c r="G2242" s="63" t="s">
        <v>6059</v>
      </c>
      <c r="H2242" s="63"/>
      <c r="I2242" s="63" t="s">
        <v>13456</v>
      </c>
      <c r="J2242" s="63" t="s">
        <v>12825</v>
      </c>
      <c r="K2242" s="63" t="s">
        <v>4284</v>
      </c>
      <c r="L2242" s="63" t="s">
        <v>4580</v>
      </c>
      <c r="M2242" s="63" t="s">
        <v>4281</v>
      </c>
      <c r="N2242" s="63" t="s">
        <v>4278</v>
      </c>
      <c r="O2242" s="63"/>
    </row>
    <row r="2243" spans="1:15">
      <c r="A2243" s="99">
        <v>10185951</v>
      </c>
      <c r="B2243" s="63" t="s">
        <v>4690</v>
      </c>
      <c r="C2243" s="63" t="s">
        <v>107</v>
      </c>
      <c r="D2243" s="63" t="s">
        <v>4691</v>
      </c>
      <c r="E2243" s="63" t="s">
        <v>4692</v>
      </c>
      <c r="F2243" s="63" t="s">
        <v>12813</v>
      </c>
      <c r="G2243" s="63" t="s">
        <v>4693</v>
      </c>
      <c r="H2243" s="63"/>
      <c r="I2243" s="63" t="s">
        <v>12812</v>
      </c>
      <c r="J2243" s="63"/>
      <c r="K2243" s="63" t="s">
        <v>4276</v>
      </c>
      <c r="L2243" s="63" t="s">
        <v>4694</v>
      </c>
      <c r="M2243" s="63" t="s">
        <v>4281</v>
      </c>
      <c r="N2243" s="63" t="s">
        <v>4278</v>
      </c>
      <c r="O2243" s="63"/>
    </row>
    <row r="2244" spans="1:15">
      <c r="A2244" s="99">
        <v>10185952</v>
      </c>
      <c r="B2244" s="63" t="s">
        <v>6411</v>
      </c>
      <c r="C2244" s="63" t="s">
        <v>107</v>
      </c>
      <c r="D2244" s="63" t="s">
        <v>3073</v>
      </c>
      <c r="E2244" s="63" t="s">
        <v>3074</v>
      </c>
      <c r="F2244" s="63" t="s">
        <v>12813</v>
      </c>
      <c r="G2244" s="63" t="s">
        <v>6412</v>
      </c>
      <c r="H2244" s="63"/>
      <c r="I2244" s="63" t="s">
        <v>12812</v>
      </c>
      <c r="J2244" s="63"/>
      <c r="K2244" s="63" t="s">
        <v>4276</v>
      </c>
      <c r="L2244" s="63" t="s">
        <v>4694</v>
      </c>
      <c r="M2244" s="63" t="s">
        <v>4281</v>
      </c>
      <c r="N2244" s="63" t="s">
        <v>4278</v>
      </c>
      <c r="O2244" s="63"/>
    </row>
    <row r="2245" spans="1:15">
      <c r="A2245" s="99">
        <v>10185953</v>
      </c>
      <c r="B2245" s="63" t="s">
        <v>6411</v>
      </c>
      <c r="C2245" s="63" t="s">
        <v>107</v>
      </c>
      <c r="D2245" s="63" t="s">
        <v>3073</v>
      </c>
      <c r="E2245" s="63" t="s">
        <v>3076</v>
      </c>
      <c r="F2245" s="63" t="s">
        <v>12813</v>
      </c>
      <c r="G2245" s="63" t="s">
        <v>6412</v>
      </c>
      <c r="H2245" s="63"/>
      <c r="I2245" s="63" t="s">
        <v>12812</v>
      </c>
      <c r="J2245" s="63"/>
      <c r="K2245" s="63" t="s">
        <v>4276</v>
      </c>
      <c r="L2245" s="63" t="s">
        <v>4694</v>
      </c>
      <c r="M2245" s="63" t="s">
        <v>4281</v>
      </c>
      <c r="N2245" s="63" t="s">
        <v>4278</v>
      </c>
      <c r="O2245" s="63"/>
    </row>
    <row r="2246" spans="1:15">
      <c r="A2246" s="99">
        <v>10185954</v>
      </c>
      <c r="B2246" s="63" t="s">
        <v>5257</v>
      </c>
      <c r="C2246" s="63" t="s">
        <v>107</v>
      </c>
      <c r="D2246" s="63" t="s">
        <v>5249</v>
      </c>
      <c r="E2246" s="63" t="s">
        <v>3079</v>
      </c>
      <c r="F2246" s="63" t="s">
        <v>13204</v>
      </c>
      <c r="G2246" s="63" t="s">
        <v>5258</v>
      </c>
      <c r="H2246" s="63" t="s">
        <v>3800</v>
      </c>
      <c r="I2246" s="63" t="s">
        <v>13205</v>
      </c>
      <c r="J2246" s="63" t="s">
        <v>5259</v>
      </c>
      <c r="K2246" s="63" t="s">
        <v>4284</v>
      </c>
      <c r="L2246" s="63" t="s">
        <v>4313</v>
      </c>
      <c r="M2246" s="63" t="s">
        <v>6750</v>
      </c>
      <c r="N2246" s="63" t="s">
        <v>4278</v>
      </c>
      <c r="O2246" s="63"/>
    </row>
    <row r="2247" spans="1:15">
      <c r="A2247" s="99">
        <v>10185955</v>
      </c>
      <c r="B2247" s="63" t="s">
        <v>5257</v>
      </c>
      <c r="C2247" s="63" t="s">
        <v>107</v>
      </c>
      <c r="D2247" s="63" t="s">
        <v>5249</v>
      </c>
      <c r="E2247" s="63" t="s">
        <v>3081</v>
      </c>
      <c r="F2247" s="63" t="s">
        <v>13204</v>
      </c>
      <c r="G2247" s="63" t="s">
        <v>5258</v>
      </c>
      <c r="H2247" s="63" t="s">
        <v>3800</v>
      </c>
      <c r="I2247" s="63" t="s">
        <v>13205</v>
      </c>
      <c r="J2247" s="63" t="s">
        <v>5259</v>
      </c>
      <c r="K2247" s="63" t="s">
        <v>5260</v>
      </c>
      <c r="L2247" s="63" t="s">
        <v>1369</v>
      </c>
      <c r="M2247" s="63" t="s">
        <v>6750</v>
      </c>
      <c r="N2247" s="63" t="s">
        <v>4278</v>
      </c>
      <c r="O2247" s="63"/>
    </row>
    <row r="2248" spans="1:15">
      <c r="A2248" s="99">
        <v>10185956</v>
      </c>
      <c r="B2248" s="63" t="s">
        <v>4633</v>
      </c>
      <c r="C2248" s="63" t="s">
        <v>107</v>
      </c>
      <c r="D2248" s="63" t="s">
        <v>3084</v>
      </c>
      <c r="E2248" s="63" t="s">
        <v>3083</v>
      </c>
      <c r="F2248" s="63" t="s">
        <v>12811</v>
      </c>
      <c r="G2248" s="63" t="s">
        <v>4634</v>
      </c>
      <c r="H2248" s="63" t="s">
        <v>3800</v>
      </c>
      <c r="I2248" s="63" t="s">
        <v>12812</v>
      </c>
      <c r="J2248" s="63"/>
      <c r="K2248" s="63" t="s">
        <v>4284</v>
      </c>
      <c r="L2248" s="63" t="s">
        <v>4299</v>
      </c>
      <c r="M2248" s="63" t="s">
        <v>4281</v>
      </c>
      <c r="N2248" s="63" t="s">
        <v>4278</v>
      </c>
      <c r="O2248" s="63"/>
    </row>
    <row r="2249" spans="1:15">
      <c r="A2249" s="99">
        <v>10185957</v>
      </c>
      <c r="B2249" s="63" t="s">
        <v>4633</v>
      </c>
      <c r="C2249" s="63" t="s">
        <v>107</v>
      </c>
      <c r="D2249" s="63" t="s">
        <v>3084</v>
      </c>
      <c r="E2249" s="63" t="s">
        <v>3085</v>
      </c>
      <c r="F2249" s="63" t="s">
        <v>12811</v>
      </c>
      <c r="G2249" s="63" t="s">
        <v>4634</v>
      </c>
      <c r="H2249" s="63" t="s">
        <v>3800</v>
      </c>
      <c r="I2249" s="63" t="s">
        <v>12812</v>
      </c>
      <c r="J2249" s="63" t="s">
        <v>4635</v>
      </c>
      <c r="K2249" s="63" t="s">
        <v>4284</v>
      </c>
      <c r="L2249" s="63" t="s">
        <v>272</v>
      </c>
      <c r="M2249" s="63" t="s">
        <v>4281</v>
      </c>
      <c r="N2249" s="63" t="s">
        <v>4278</v>
      </c>
      <c r="O2249" s="63"/>
    </row>
    <row r="2250" spans="1:15">
      <c r="A2250" s="99">
        <v>10185958</v>
      </c>
      <c r="B2250" s="63" t="s">
        <v>5257</v>
      </c>
      <c r="C2250" s="63" t="s">
        <v>107</v>
      </c>
      <c r="D2250" s="63" t="s">
        <v>5249</v>
      </c>
      <c r="E2250" s="63" t="s">
        <v>3086</v>
      </c>
      <c r="F2250" s="63" t="s">
        <v>13204</v>
      </c>
      <c r="G2250" s="63" t="s">
        <v>5258</v>
      </c>
      <c r="H2250" s="63" t="s">
        <v>3800</v>
      </c>
      <c r="I2250" s="63" t="s">
        <v>13205</v>
      </c>
      <c r="J2250" s="63" t="s">
        <v>5259</v>
      </c>
      <c r="K2250" s="63" t="s">
        <v>5260</v>
      </c>
      <c r="L2250" s="63" t="s">
        <v>1369</v>
      </c>
      <c r="M2250" s="63" t="s">
        <v>6750</v>
      </c>
      <c r="N2250" s="63" t="s">
        <v>4278</v>
      </c>
      <c r="O2250" s="63"/>
    </row>
    <row r="2251" spans="1:15">
      <c r="A2251" s="99">
        <v>10185959</v>
      </c>
      <c r="B2251" s="63" t="s">
        <v>4636</v>
      </c>
      <c r="C2251" s="63" t="s">
        <v>107</v>
      </c>
      <c r="D2251" s="63" t="s">
        <v>4636</v>
      </c>
      <c r="E2251" s="63" t="s">
        <v>3088</v>
      </c>
      <c r="F2251" s="63" t="s">
        <v>12813</v>
      </c>
      <c r="G2251" s="63" t="s">
        <v>4637</v>
      </c>
      <c r="H2251" s="63" t="s">
        <v>3800</v>
      </c>
      <c r="I2251" s="63" t="s">
        <v>12812</v>
      </c>
      <c r="J2251" s="63"/>
      <c r="K2251" s="63" t="s">
        <v>4284</v>
      </c>
      <c r="L2251" s="63" t="s">
        <v>4299</v>
      </c>
      <c r="M2251" s="63" t="s">
        <v>4281</v>
      </c>
      <c r="N2251" s="63" t="s">
        <v>4278</v>
      </c>
      <c r="O2251" s="63"/>
    </row>
    <row r="2252" spans="1:15">
      <c r="A2252" s="99">
        <v>10185960</v>
      </c>
      <c r="B2252" s="63" t="s">
        <v>4633</v>
      </c>
      <c r="C2252" s="63" t="s">
        <v>107</v>
      </c>
      <c r="D2252" s="63" t="s">
        <v>3084</v>
      </c>
      <c r="E2252" s="63" t="s">
        <v>3089</v>
      </c>
      <c r="F2252" s="63" t="s">
        <v>12811</v>
      </c>
      <c r="G2252" s="63" t="s">
        <v>4634</v>
      </c>
      <c r="H2252" s="63" t="s">
        <v>3800</v>
      </c>
      <c r="I2252" s="63" t="s">
        <v>12812</v>
      </c>
      <c r="J2252" s="63"/>
      <c r="K2252" s="63" t="s">
        <v>4284</v>
      </c>
      <c r="L2252" s="63" t="s">
        <v>4299</v>
      </c>
      <c r="M2252" s="63" t="s">
        <v>4281</v>
      </c>
      <c r="N2252" s="63" t="s">
        <v>4278</v>
      </c>
      <c r="O2252" s="63"/>
    </row>
    <row r="2253" spans="1:15">
      <c r="A2253" s="99">
        <v>10185961</v>
      </c>
      <c r="B2253" s="63" t="s">
        <v>4638</v>
      </c>
      <c r="C2253" s="63" t="s">
        <v>107</v>
      </c>
      <c r="D2253" s="63" t="s">
        <v>4639</v>
      </c>
      <c r="E2253" s="63" t="s">
        <v>3091</v>
      </c>
      <c r="F2253" s="63" t="s">
        <v>12813</v>
      </c>
      <c r="G2253" s="63" t="s">
        <v>4640</v>
      </c>
      <c r="H2253" s="63" t="s">
        <v>3800</v>
      </c>
      <c r="I2253" s="63" t="s">
        <v>12814</v>
      </c>
      <c r="J2253" s="63"/>
      <c r="K2253" s="63" t="s">
        <v>4284</v>
      </c>
      <c r="L2253" s="63" t="s">
        <v>4299</v>
      </c>
      <c r="M2253" s="63" t="s">
        <v>4281</v>
      </c>
      <c r="N2253" s="63" t="s">
        <v>4278</v>
      </c>
      <c r="O2253" s="63"/>
    </row>
    <row r="2254" spans="1:15">
      <c r="A2254" s="99">
        <v>10185962</v>
      </c>
      <c r="B2254" s="63" t="s">
        <v>5081</v>
      </c>
      <c r="C2254" s="63" t="s">
        <v>107</v>
      </c>
      <c r="D2254" s="63" t="s">
        <v>2539</v>
      </c>
      <c r="E2254" s="63" t="s">
        <v>3093</v>
      </c>
      <c r="F2254" s="63" t="s">
        <v>12813</v>
      </c>
      <c r="G2254" s="63" t="s">
        <v>5082</v>
      </c>
      <c r="H2254" s="63" t="s">
        <v>3800</v>
      </c>
      <c r="I2254" s="63" t="s">
        <v>13097</v>
      </c>
      <c r="J2254" s="63"/>
      <c r="K2254" s="63" t="s">
        <v>4284</v>
      </c>
      <c r="L2254" s="63" t="s">
        <v>4299</v>
      </c>
      <c r="M2254" s="63" t="s">
        <v>4281</v>
      </c>
      <c r="N2254" s="63" t="s">
        <v>4278</v>
      </c>
      <c r="O2254" s="63"/>
    </row>
    <row r="2255" spans="1:15">
      <c r="A2255" s="99">
        <v>10185963</v>
      </c>
      <c r="B2255" s="63" t="s">
        <v>5081</v>
      </c>
      <c r="C2255" s="63" t="s">
        <v>107</v>
      </c>
      <c r="D2255" s="63" t="s">
        <v>2539</v>
      </c>
      <c r="E2255" s="63" t="s">
        <v>3094</v>
      </c>
      <c r="F2255" s="63" t="s">
        <v>12813</v>
      </c>
      <c r="G2255" s="63" t="s">
        <v>5082</v>
      </c>
      <c r="H2255" s="63" t="s">
        <v>3800</v>
      </c>
      <c r="I2255" s="63" t="s">
        <v>13097</v>
      </c>
      <c r="J2255" s="63"/>
      <c r="K2255" s="63" t="s">
        <v>13098</v>
      </c>
      <c r="L2255" s="63" t="s">
        <v>110</v>
      </c>
      <c r="M2255" s="63" t="s">
        <v>4281</v>
      </c>
      <c r="N2255" s="63" t="s">
        <v>4278</v>
      </c>
      <c r="O2255" s="63"/>
    </row>
    <row r="2256" spans="1:15">
      <c r="A2256" s="99">
        <v>10185964</v>
      </c>
      <c r="B2256" s="63" t="s">
        <v>5081</v>
      </c>
      <c r="C2256" s="63" t="s">
        <v>107</v>
      </c>
      <c r="D2256" s="63" t="s">
        <v>2539</v>
      </c>
      <c r="E2256" s="63" t="s">
        <v>3095</v>
      </c>
      <c r="F2256" s="63" t="s">
        <v>12813</v>
      </c>
      <c r="G2256" s="63" t="s">
        <v>5082</v>
      </c>
      <c r="H2256" s="63" t="s">
        <v>3800</v>
      </c>
      <c r="I2256" s="63" t="s">
        <v>13097</v>
      </c>
      <c r="J2256" s="63"/>
      <c r="K2256" s="63" t="s">
        <v>4284</v>
      </c>
      <c r="L2256" s="63" t="s">
        <v>4299</v>
      </c>
      <c r="M2256" s="63" t="s">
        <v>4281</v>
      </c>
      <c r="N2256" s="63" t="s">
        <v>4278</v>
      </c>
      <c r="O2256" s="63"/>
    </row>
    <row r="2257" spans="1:15">
      <c r="A2257" s="99">
        <v>10185965</v>
      </c>
      <c r="B2257" s="63" t="s">
        <v>5081</v>
      </c>
      <c r="C2257" s="63" t="s">
        <v>107</v>
      </c>
      <c r="D2257" s="63" t="s">
        <v>2539</v>
      </c>
      <c r="E2257" s="63" t="s">
        <v>3096</v>
      </c>
      <c r="F2257" s="63" t="s">
        <v>12813</v>
      </c>
      <c r="G2257" s="63" t="s">
        <v>5082</v>
      </c>
      <c r="H2257" s="63" t="s">
        <v>3800</v>
      </c>
      <c r="I2257" s="63" t="s">
        <v>13097</v>
      </c>
      <c r="J2257" s="63"/>
      <c r="K2257" s="63" t="s">
        <v>5423</v>
      </c>
      <c r="L2257" s="63" t="s">
        <v>110</v>
      </c>
      <c r="M2257" s="63" t="s">
        <v>4281</v>
      </c>
      <c r="N2257" s="63" t="s">
        <v>4278</v>
      </c>
      <c r="O2257" s="63"/>
    </row>
    <row r="2258" spans="1:15">
      <c r="A2258" s="99">
        <v>10185966</v>
      </c>
      <c r="B2258" s="63" t="s">
        <v>5081</v>
      </c>
      <c r="C2258" s="63" t="s">
        <v>107</v>
      </c>
      <c r="D2258" s="63" t="s">
        <v>2539</v>
      </c>
      <c r="E2258" s="63" t="s">
        <v>3097</v>
      </c>
      <c r="F2258" s="63" t="s">
        <v>12813</v>
      </c>
      <c r="G2258" s="63" t="s">
        <v>5082</v>
      </c>
      <c r="H2258" s="63" t="s">
        <v>3800</v>
      </c>
      <c r="I2258" s="63" t="s">
        <v>13097</v>
      </c>
      <c r="J2258" s="63"/>
      <c r="K2258" s="63" t="s">
        <v>4284</v>
      </c>
      <c r="L2258" s="63" t="s">
        <v>4299</v>
      </c>
      <c r="M2258" s="63" t="s">
        <v>4281</v>
      </c>
      <c r="N2258" s="63" t="s">
        <v>4278</v>
      </c>
      <c r="O2258" s="63"/>
    </row>
    <row r="2259" spans="1:15">
      <c r="A2259" s="99">
        <v>10185967</v>
      </c>
      <c r="B2259" s="63" t="s">
        <v>5081</v>
      </c>
      <c r="C2259" s="63" t="s">
        <v>107</v>
      </c>
      <c r="D2259" s="63" t="s">
        <v>2539</v>
      </c>
      <c r="E2259" s="63" t="s">
        <v>3098</v>
      </c>
      <c r="F2259" s="63" t="s">
        <v>12813</v>
      </c>
      <c r="G2259" s="63" t="s">
        <v>5082</v>
      </c>
      <c r="H2259" s="63" t="s">
        <v>3800</v>
      </c>
      <c r="I2259" s="63" t="s">
        <v>13097</v>
      </c>
      <c r="J2259" s="63"/>
      <c r="K2259" s="63" t="s">
        <v>5485</v>
      </c>
      <c r="L2259" s="63" t="s">
        <v>110</v>
      </c>
      <c r="M2259" s="63" t="s">
        <v>4281</v>
      </c>
      <c r="N2259" s="63" t="s">
        <v>4278</v>
      </c>
      <c r="O2259" s="63"/>
    </row>
    <row r="2260" spans="1:15">
      <c r="A2260" s="99">
        <v>10185968</v>
      </c>
      <c r="B2260" s="63" t="s">
        <v>5081</v>
      </c>
      <c r="C2260" s="63" t="s">
        <v>107</v>
      </c>
      <c r="D2260" s="63" t="s">
        <v>2539</v>
      </c>
      <c r="E2260" s="63" t="s">
        <v>3099</v>
      </c>
      <c r="F2260" s="63" t="s">
        <v>12813</v>
      </c>
      <c r="G2260" s="63" t="s">
        <v>5082</v>
      </c>
      <c r="H2260" s="63" t="s">
        <v>3800</v>
      </c>
      <c r="I2260" s="63" t="s">
        <v>13097</v>
      </c>
      <c r="J2260" s="63" t="s">
        <v>4437</v>
      </c>
      <c r="K2260" s="63" t="s">
        <v>9182</v>
      </c>
      <c r="L2260" s="63" t="s">
        <v>272</v>
      </c>
      <c r="M2260" s="63" t="s">
        <v>4281</v>
      </c>
      <c r="N2260" s="63" t="s">
        <v>4278</v>
      </c>
      <c r="O2260" s="63"/>
    </row>
    <row r="2261" spans="1:15">
      <c r="A2261" s="99">
        <v>10185969</v>
      </c>
      <c r="B2261" s="63" t="s">
        <v>5081</v>
      </c>
      <c r="C2261" s="63" t="s">
        <v>107</v>
      </c>
      <c r="D2261" s="63" t="s">
        <v>2539</v>
      </c>
      <c r="E2261" s="63" t="s">
        <v>3100</v>
      </c>
      <c r="F2261" s="63" t="s">
        <v>12813</v>
      </c>
      <c r="G2261" s="63" t="s">
        <v>5082</v>
      </c>
      <c r="H2261" s="63" t="s">
        <v>3800</v>
      </c>
      <c r="I2261" s="63" t="s">
        <v>13097</v>
      </c>
      <c r="J2261" s="63"/>
      <c r="K2261" s="63" t="s">
        <v>4284</v>
      </c>
      <c r="L2261" s="63" t="s">
        <v>4299</v>
      </c>
      <c r="M2261" s="63" t="s">
        <v>4281</v>
      </c>
      <c r="N2261" s="63" t="s">
        <v>4278</v>
      </c>
      <c r="O2261" s="63"/>
    </row>
    <row r="2262" spans="1:15">
      <c r="A2262" s="99">
        <v>10185970</v>
      </c>
      <c r="B2262" s="63" t="s">
        <v>5081</v>
      </c>
      <c r="C2262" s="63" t="s">
        <v>107</v>
      </c>
      <c r="D2262" s="63" t="s">
        <v>2539</v>
      </c>
      <c r="E2262" s="63" t="s">
        <v>3101</v>
      </c>
      <c r="F2262" s="63" t="s">
        <v>12813</v>
      </c>
      <c r="G2262" s="63" t="s">
        <v>5082</v>
      </c>
      <c r="H2262" s="63" t="s">
        <v>3800</v>
      </c>
      <c r="I2262" s="63" t="s">
        <v>13097</v>
      </c>
      <c r="J2262" s="63"/>
      <c r="K2262" s="63" t="s">
        <v>4284</v>
      </c>
      <c r="L2262" s="63" t="s">
        <v>4299</v>
      </c>
      <c r="M2262" s="63" t="s">
        <v>4281</v>
      </c>
      <c r="N2262" s="63" t="s">
        <v>4278</v>
      </c>
      <c r="O2262" s="63"/>
    </row>
    <row r="2263" spans="1:15">
      <c r="A2263" s="99">
        <v>10185971</v>
      </c>
      <c r="B2263" s="63" t="s">
        <v>5081</v>
      </c>
      <c r="C2263" s="63" t="s">
        <v>107</v>
      </c>
      <c r="D2263" s="63" t="s">
        <v>2539</v>
      </c>
      <c r="E2263" s="63" t="s">
        <v>3102</v>
      </c>
      <c r="F2263" s="63" t="s">
        <v>12813</v>
      </c>
      <c r="G2263" s="63" t="s">
        <v>5082</v>
      </c>
      <c r="H2263" s="63" t="s">
        <v>3800</v>
      </c>
      <c r="I2263" s="63" t="s">
        <v>13097</v>
      </c>
      <c r="J2263" s="63"/>
      <c r="K2263" s="63" t="s">
        <v>4284</v>
      </c>
      <c r="L2263" s="63" t="s">
        <v>4299</v>
      </c>
      <c r="M2263" s="63" t="s">
        <v>4281</v>
      </c>
      <c r="N2263" s="63" t="s">
        <v>4278</v>
      </c>
      <c r="O2263" s="63"/>
    </row>
    <row r="2264" spans="1:15">
      <c r="A2264" s="99">
        <v>10185972</v>
      </c>
      <c r="B2264" s="63" t="s">
        <v>6061</v>
      </c>
      <c r="C2264" s="63" t="s">
        <v>107</v>
      </c>
      <c r="D2264" s="63" t="s">
        <v>816</v>
      </c>
      <c r="E2264" s="63" t="s">
        <v>3104</v>
      </c>
      <c r="F2264" s="63" t="s">
        <v>12811</v>
      </c>
      <c r="G2264" s="63" t="s">
        <v>6062</v>
      </c>
      <c r="H2264" s="63"/>
      <c r="I2264" s="63" t="s">
        <v>12815</v>
      </c>
      <c r="J2264" s="63"/>
      <c r="K2264" s="63" t="s">
        <v>9183</v>
      </c>
      <c r="L2264" s="63" t="s">
        <v>110</v>
      </c>
      <c r="M2264" s="63" t="s">
        <v>4281</v>
      </c>
      <c r="N2264" s="63" t="s">
        <v>4278</v>
      </c>
      <c r="O2264" s="63"/>
    </row>
    <row r="2265" spans="1:15">
      <c r="A2265" s="99">
        <v>10185973</v>
      </c>
      <c r="B2265" s="63" t="s">
        <v>6061</v>
      </c>
      <c r="C2265" s="63" t="s">
        <v>107</v>
      </c>
      <c r="D2265" s="63" t="s">
        <v>816</v>
      </c>
      <c r="E2265" s="63" t="s">
        <v>3106</v>
      </c>
      <c r="F2265" s="63" t="s">
        <v>12811</v>
      </c>
      <c r="G2265" s="63" t="s">
        <v>6062</v>
      </c>
      <c r="H2265" s="63"/>
      <c r="I2265" s="63" t="s">
        <v>12815</v>
      </c>
      <c r="J2265" s="63"/>
      <c r="K2265" s="63" t="s">
        <v>9183</v>
      </c>
      <c r="L2265" s="63" t="s">
        <v>390</v>
      </c>
      <c r="M2265" s="63" t="s">
        <v>4281</v>
      </c>
      <c r="N2265" s="63" t="s">
        <v>4278</v>
      </c>
      <c r="O2265" s="63"/>
    </row>
    <row r="2266" spans="1:15">
      <c r="A2266" s="99">
        <v>10185974</v>
      </c>
      <c r="B2266" s="63" t="s">
        <v>6061</v>
      </c>
      <c r="C2266" s="63" t="s">
        <v>107</v>
      </c>
      <c r="D2266" s="63" t="s">
        <v>816</v>
      </c>
      <c r="E2266" s="63" t="s">
        <v>3107</v>
      </c>
      <c r="F2266" s="63" t="s">
        <v>12811</v>
      </c>
      <c r="G2266" s="63" t="s">
        <v>6062</v>
      </c>
      <c r="H2266" s="63"/>
      <c r="I2266" s="63" t="s">
        <v>12815</v>
      </c>
      <c r="J2266" s="63"/>
      <c r="K2266" s="63" t="s">
        <v>9183</v>
      </c>
      <c r="L2266" s="63" t="s">
        <v>390</v>
      </c>
      <c r="M2266" s="63" t="s">
        <v>4281</v>
      </c>
      <c r="N2266" s="63" t="s">
        <v>4278</v>
      </c>
      <c r="O2266" s="63"/>
    </row>
    <row r="2267" spans="1:15">
      <c r="A2267" s="99">
        <v>10185975</v>
      </c>
      <c r="B2267" s="63" t="s">
        <v>6061</v>
      </c>
      <c r="C2267" s="63" t="s">
        <v>107</v>
      </c>
      <c r="D2267" s="63" t="s">
        <v>816</v>
      </c>
      <c r="E2267" s="63" t="s">
        <v>3109</v>
      </c>
      <c r="F2267" s="63" t="s">
        <v>12811</v>
      </c>
      <c r="G2267" s="63" t="s">
        <v>6062</v>
      </c>
      <c r="H2267" s="63"/>
      <c r="I2267" s="63" t="s">
        <v>12815</v>
      </c>
      <c r="J2267" s="63"/>
      <c r="K2267" s="63" t="s">
        <v>5938</v>
      </c>
      <c r="L2267" s="63" t="s">
        <v>110</v>
      </c>
      <c r="M2267" s="63" t="s">
        <v>4281</v>
      </c>
      <c r="N2267" s="63" t="s">
        <v>4278</v>
      </c>
      <c r="O2267" s="63"/>
    </row>
    <row r="2268" spans="1:15">
      <c r="A2268" s="99">
        <v>10185976</v>
      </c>
      <c r="B2268" s="63" t="s">
        <v>6061</v>
      </c>
      <c r="C2268" s="63" t="s">
        <v>107</v>
      </c>
      <c r="D2268" s="63" t="s">
        <v>816</v>
      </c>
      <c r="E2268" s="63" t="s">
        <v>3110</v>
      </c>
      <c r="F2268" s="63" t="s">
        <v>12811</v>
      </c>
      <c r="G2268" s="63" t="s">
        <v>6062</v>
      </c>
      <c r="H2268" s="63"/>
      <c r="I2268" s="63" t="s">
        <v>12815</v>
      </c>
      <c r="J2268" s="63"/>
      <c r="K2268" s="63" t="s">
        <v>9308</v>
      </c>
      <c r="L2268" s="63" t="s">
        <v>110</v>
      </c>
      <c r="M2268" s="63" t="s">
        <v>4281</v>
      </c>
      <c r="N2268" s="63" t="s">
        <v>4278</v>
      </c>
      <c r="O2268" s="63"/>
    </row>
    <row r="2269" spans="1:15">
      <c r="A2269" s="99">
        <v>10185977</v>
      </c>
      <c r="B2269" s="63" t="s">
        <v>4641</v>
      </c>
      <c r="C2269" s="63" t="s">
        <v>107</v>
      </c>
      <c r="D2269" s="63" t="s">
        <v>2150</v>
      </c>
      <c r="E2269" s="63" t="s">
        <v>3112</v>
      </c>
      <c r="F2269" s="63" t="s">
        <v>12813</v>
      </c>
      <c r="G2269" s="63" t="s">
        <v>4642</v>
      </c>
      <c r="H2269" s="63"/>
      <c r="I2269" s="63" t="s">
        <v>12815</v>
      </c>
      <c r="J2269" s="63"/>
      <c r="K2269" s="63" t="s">
        <v>4643</v>
      </c>
      <c r="L2269" s="63" t="s">
        <v>4644</v>
      </c>
      <c r="M2269" s="63" t="s">
        <v>4281</v>
      </c>
      <c r="N2269" s="63" t="s">
        <v>4278</v>
      </c>
      <c r="O2269" s="63"/>
    </row>
    <row r="2270" spans="1:15">
      <c r="A2270" s="99">
        <v>10185978</v>
      </c>
      <c r="B2270" s="63" t="s">
        <v>4641</v>
      </c>
      <c r="C2270" s="63" t="s">
        <v>107</v>
      </c>
      <c r="D2270" s="63" t="s">
        <v>2150</v>
      </c>
      <c r="E2270" s="63" t="s">
        <v>3113</v>
      </c>
      <c r="F2270" s="63" t="s">
        <v>12813</v>
      </c>
      <c r="G2270" s="63" t="s">
        <v>4642</v>
      </c>
      <c r="H2270" s="63"/>
      <c r="I2270" s="63" t="s">
        <v>12815</v>
      </c>
      <c r="J2270" s="63"/>
      <c r="K2270" s="63" t="s">
        <v>4645</v>
      </c>
      <c r="L2270" s="63" t="s">
        <v>4646</v>
      </c>
      <c r="M2270" s="63" t="s">
        <v>4281</v>
      </c>
      <c r="N2270" s="63" t="s">
        <v>4278</v>
      </c>
      <c r="O2270" s="63"/>
    </row>
    <row r="2271" spans="1:15">
      <c r="A2271" s="99">
        <v>10185979</v>
      </c>
      <c r="B2271" s="63" t="s">
        <v>4641</v>
      </c>
      <c r="C2271" s="63" t="s">
        <v>107</v>
      </c>
      <c r="D2271" s="63" t="s">
        <v>2150</v>
      </c>
      <c r="E2271" s="63" t="s">
        <v>3114</v>
      </c>
      <c r="F2271" s="63" t="s">
        <v>12813</v>
      </c>
      <c r="G2271" s="63" t="s">
        <v>4642</v>
      </c>
      <c r="H2271" s="63"/>
      <c r="I2271" s="63" t="s">
        <v>12815</v>
      </c>
      <c r="J2271" s="63"/>
      <c r="K2271" s="63" t="s">
        <v>4647</v>
      </c>
      <c r="L2271" s="63" t="s">
        <v>110</v>
      </c>
      <c r="M2271" s="63" t="s">
        <v>4281</v>
      </c>
      <c r="N2271" s="63" t="s">
        <v>4278</v>
      </c>
      <c r="O2271" s="63"/>
    </row>
    <row r="2272" spans="1:15">
      <c r="A2272" s="99">
        <v>10185980</v>
      </c>
      <c r="B2272" s="63" t="s">
        <v>4641</v>
      </c>
      <c r="C2272" s="63" t="s">
        <v>107</v>
      </c>
      <c r="D2272" s="63" t="s">
        <v>2150</v>
      </c>
      <c r="E2272" s="63" t="s">
        <v>3115</v>
      </c>
      <c r="F2272" s="63" t="s">
        <v>12813</v>
      </c>
      <c r="G2272" s="63" t="s">
        <v>4642</v>
      </c>
      <c r="H2272" s="63"/>
      <c r="I2272" s="63" t="s">
        <v>12815</v>
      </c>
      <c r="J2272" s="63"/>
      <c r="K2272" s="63" t="s">
        <v>4648</v>
      </c>
      <c r="L2272" s="63" t="s">
        <v>110</v>
      </c>
      <c r="M2272" s="63" t="s">
        <v>4281</v>
      </c>
      <c r="N2272" s="63" t="s">
        <v>4278</v>
      </c>
      <c r="O2272" s="63"/>
    </row>
    <row r="2273" spans="1:15">
      <c r="A2273" s="99">
        <v>10185981</v>
      </c>
      <c r="B2273" s="63" t="s">
        <v>4641</v>
      </c>
      <c r="C2273" s="63" t="s">
        <v>107</v>
      </c>
      <c r="D2273" s="63" t="s">
        <v>2150</v>
      </c>
      <c r="E2273" s="63" t="s">
        <v>3116</v>
      </c>
      <c r="F2273" s="63" t="s">
        <v>12816</v>
      </c>
      <c r="G2273" s="63" t="s">
        <v>4642</v>
      </c>
      <c r="H2273" s="63"/>
      <c r="I2273" s="63" t="s">
        <v>12815</v>
      </c>
      <c r="J2273" s="63"/>
      <c r="K2273" s="63" t="s">
        <v>4649</v>
      </c>
      <c r="L2273" s="63" t="s">
        <v>110</v>
      </c>
      <c r="M2273" s="63" t="s">
        <v>4281</v>
      </c>
      <c r="N2273" s="63" t="s">
        <v>4278</v>
      </c>
      <c r="O2273" s="63"/>
    </row>
    <row r="2274" spans="1:15">
      <c r="A2274" s="99">
        <v>10185982</v>
      </c>
      <c r="B2274" s="63" t="s">
        <v>4641</v>
      </c>
      <c r="C2274" s="63" t="s">
        <v>107</v>
      </c>
      <c r="D2274" s="63" t="s">
        <v>2150</v>
      </c>
      <c r="E2274" s="63" t="s">
        <v>3117</v>
      </c>
      <c r="F2274" s="63" t="s">
        <v>12813</v>
      </c>
      <c r="G2274" s="63" t="s">
        <v>4642</v>
      </c>
      <c r="H2274" s="63"/>
      <c r="I2274" s="63" t="s">
        <v>12815</v>
      </c>
      <c r="J2274" s="63"/>
      <c r="K2274" s="63" t="s">
        <v>4650</v>
      </c>
      <c r="L2274" s="63" t="s">
        <v>4651</v>
      </c>
      <c r="M2274" s="63" t="s">
        <v>4281</v>
      </c>
      <c r="N2274" s="63" t="s">
        <v>4278</v>
      </c>
      <c r="O2274" s="63"/>
    </row>
    <row r="2275" spans="1:15">
      <c r="A2275" s="99">
        <v>10185983</v>
      </c>
      <c r="B2275" s="63" t="s">
        <v>4641</v>
      </c>
      <c r="C2275" s="63" t="s">
        <v>107</v>
      </c>
      <c r="D2275" s="63" t="s">
        <v>2150</v>
      </c>
      <c r="E2275" s="63" t="s">
        <v>3118</v>
      </c>
      <c r="F2275" s="63" t="s">
        <v>12813</v>
      </c>
      <c r="G2275" s="63" t="s">
        <v>4642</v>
      </c>
      <c r="H2275" s="63"/>
      <c r="I2275" s="63" t="s">
        <v>12815</v>
      </c>
      <c r="J2275" s="63"/>
      <c r="K2275" s="63" t="s">
        <v>4652</v>
      </c>
      <c r="L2275" s="63" t="s">
        <v>110</v>
      </c>
      <c r="M2275" s="63" t="s">
        <v>4281</v>
      </c>
      <c r="N2275" s="63" t="s">
        <v>4278</v>
      </c>
      <c r="O2275" s="63"/>
    </row>
    <row r="2276" spans="1:15">
      <c r="A2276" s="99">
        <v>10185984</v>
      </c>
      <c r="B2276" s="63" t="s">
        <v>4641</v>
      </c>
      <c r="C2276" s="63" t="s">
        <v>107</v>
      </c>
      <c r="D2276" s="63" t="s">
        <v>2150</v>
      </c>
      <c r="E2276" s="63" t="s">
        <v>3119</v>
      </c>
      <c r="F2276" s="63" t="s">
        <v>12813</v>
      </c>
      <c r="G2276" s="63" t="s">
        <v>4642</v>
      </c>
      <c r="H2276" s="63"/>
      <c r="I2276" s="63" t="s">
        <v>12815</v>
      </c>
      <c r="J2276" s="63"/>
      <c r="K2276" s="63" t="s">
        <v>4653</v>
      </c>
      <c r="L2276" s="63" t="s">
        <v>110</v>
      </c>
      <c r="M2276" s="63" t="s">
        <v>4281</v>
      </c>
      <c r="N2276" s="63" t="s">
        <v>4278</v>
      </c>
      <c r="O2276" s="63"/>
    </row>
    <row r="2277" spans="1:15">
      <c r="A2277" s="99">
        <v>10185985</v>
      </c>
      <c r="B2277" s="63" t="s">
        <v>4641</v>
      </c>
      <c r="C2277" s="63" t="s">
        <v>107</v>
      </c>
      <c r="D2277" s="63" t="s">
        <v>2150</v>
      </c>
      <c r="E2277" s="63" t="s">
        <v>3120</v>
      </c>
      <c r="F2277" s="63" t="s">
        <v>12813</v>
      </c>
      <c r="G2277" s="63" t="s">
        <v>4642</v>
      </c>
      <c r="H2277" s="63"/>
      <c r="I2277" s="63" t="s">
        <v>12815</v>
      </c>
      <c r="J2277" s="63" t="s">
        <v>4654</v>
      </c>
      <c r="K2277" s="63" t="s">
        <v>4655</v>
      </c>
      <c r="L2277" s="63" t="s">
        <v>4656</v>
      </c>
      <c r="M2277" s="63" t="s">
        <v>4281</v>
      </c>
      <c r="N2277" s="63" t="s">
        <v>4278</v>
      </c>
      <c r="O2277" s="63"/>
    </row>
    <row r="2278" spans="1:15">
      <c r="A2278" s="99">
        <v>10185986</v>
      </c>
      <c r="B2278" s="63" t="s">
        <v>4641</v>
      </c>
      <c r="C2278" s="63" t="s">
        <v>107</v>
      </c>
      <c r="D2278" s="63" t="s">
        <v>2150</v>
      </c>
      <c r="E2278" s="63" t="s">
        <v>3121</v>
      </c>
      <c r="F2278" s="63" t="s">
        <v>12816</v>
      </c>
      <c r="G2278" s="63" t="s">
        <v>4642</v>
      </c>
      <c r="H2278" s="63"/>
      <c r="I2278" s="63" t="s">
        <v>12815</v>
      </c>
      <c r="J2278" s="63" t="s">
        <v>4657</v>
      </c>
      <c r="K2278" s="63" t="s">
        <v>4658</v>
      </c>
      <c r="L2278" s="63" t="s">
        <v>110</v>
      </c>
      <c r="M2278" s="63" t="s">
        <v>4281</v>
      </c>
      <c r="N2278" s="63" t="s">
        <v>4278</v>
      </c>
      <c r="O2278" s="63"/>
    </row>
    <row r="2279" spans="1:15">
      <c r="A2279" s="99">
        <v>10185987</v>
      </c>
      <c r="B2279" s="63" t="s">
        <v>6413</v>
      </c>
      <c r="C2279" s="63" t="s">
        <v>256</v>
      </c>
      <c r="D2279" s="63"/>
      <c r="E2279" s="63" t="s">
        <v>3123</v>
      </c>
      <c r="F2279" s="63" t="s">
        <v>13715</v>
      </c>
      <c r="G2279" s="63" t="s">
        <v>6414</v>
      </c>
      <c r="H2279" s="63" t="s">
        <v>3800</v>
      </c>
      <c r="I2279" s="63" t="s">
        <v>13716</v>
      </c>
      <c r="J2279" s="63" t="s">
        <v>6415</v>
      </c>
      <c r="K2279" s="63" t="s">
        <v>4284</v>
      </c>
      <c r="L2279" s="63" t="s">
        <v>3124</v>
      </c>
      <c r="M2279" s="63" t="s">
        <v>4301</v>
      </c>
      <c r="N2279" s="63" t="s">
        <v>4278</v>
      </c>
      <c r="O2279" s="63"/>
    </row>
    <row r="2280" spans="1:15">
      <c r="A2280" s="99">
        <v>10186076</v>
      </c>
      <c r="B2280" s="63" t="s">
        <v>6646</v>
      </c>
      <c r="C2280" s="63" t="s">
        <v>101</v>
      </c>
      <c r="D2280" s="63" t="s">
        <v>2621</v>
      </c>
      <c r="E2280" s="63" t="s">
        <v>3127</v>
      </c>
      <c r="F2280" s="63" t="s">
        <v>13878</v>
      </c>
      <c r="G2280" s="63" t="s">
        <v>6648</v>
      </c>
      <c r="H2280" s="63"/>
      <c r="I2280" s="63" t="s">
        <v>13879</v>
      </c>
      <c r="J2280" s="63"/>
      <c r="K2280" s="63" t="s">
        <v>4284</v>
      </c>
      <c r="L2280" s="63" t="s">
        <v>6653</v>
      </c>
      <c r="M2280" s="63" t="s">
        <v>6654</v>
      </c>
      <c r="N2280" s="63" t="s">
        <v>4363</v>
      </c>
      <c r="O2280" s="63"/>
    </row>
    <row r="2281" spans="1:15">
      <c r="A2281" s="99">
        <v>10186293</v>
      </c>
      <c r="B2281" s="63" t="s">
        <v>7147</v>
      </c>
      <c r="C2281" s="63" t="s">
        <v>2927</v>
      </c>
      <c r="D2281" s="63"/>
      <c r="E2281" s="63" t="s">
        <v>7148</v>
      </c>
      <c r="F2281" s="63" t="s">
        <v>14319</v>
      </c>
      <c r="G2281" s="63" t="s">
        <v>7149</v>
      </c>
      <c r="H2281" s="63"/>
      <c r="I2281" s="63" t="s">
        <v>14320</v>
      </c>
      <c r="J2281" s="63"/>
      <c r="K2281" s="63" t="s">
        <v>4284</v>
      </c>
      <c r="L2281" s="63" t="s">
        <v>4400</v>
      </c>
      <c r="M2281" s="63" t="s">
        <v>4936</v>
      </c>
      <c r="N2281" s="63" t="s">
        <v>4278</v>
      </c>
      <c r="O2281" s="63"/>
    </row>
    <row r="2282" spans="1:15">
      <c r="A2282" s="99">
        <v>10186294</v>
      </c>
      <c r="B2282" s="63" t="s">
        <v>7150</v>
      </c>
      <c r="C2282" s="63" t="s">
        <v>2927</v>
      </c>
      <c r="D2282" s="63"/>
      <c r="E2282" s="63" t="s">
        <v>3133</v>
      </c>
      <c r="F2282" s="63" t="s">
        <v>14319</v>
      </c>
      <c r="G2282" s="63" t="s">
        <v>7151</v>
      </c>
      <c r="H2282" s="63" t="s">
        <v>3800</v>
      </c>
      <c r="I2282" s="63" t="s">
        <v>14320</v>
      </c>
      <c r="J2282" s="63"/>
      <c r="K2282" s="63" t="s">
        <v>4276</v>
      </c>
      <c r="L2282" s="63" t="s">
        <v>962</v>
      </c>
      <c r="M2282" s="63" t="s">
        <v>4936</v>
      </c>
      <c r="N2282" s="63" t="s">
        <v>4278</v>
      </c>
      <c r="O2282" s="63"/>
    </row>
    <row r="2283" spans="1:15">
      <c r="A2283" s="99">
        <v>10186295</v>
      </c>
      <c r="B2283" s="63" t="s">
        <v>3135</v>
      </c>
      <c r="C2283" s="63" t="s">
        <v>107</v>
      </c>
      <c r="D2283" s="63" t="s">
        <v>1366</v>
      </c>
      <c r="E2283" s="63" t="s">
        <v>3136</v>
      </c>
      <c r="F2283" s="63" t="s">
        <v>13455</v>
      </c>
      <c r="G2283" s="63" t="s">
        <v>6063</v>
      </c>
      <c r="H2283" s="63"/>
      <c r="I2283" s="63" t="s">
        <v>13460</v>
      </c>
      <c r="J2283" s="63"/>
      <c r="K2283" s="63" t="s">
        <v>5345</v>
      </c>
      <c r="L2283" s="63" t="s">
        <v>5822</v>
      </c>
      <c r="M2283" s="63" t="s">
        <v>4281</v>
      </c>
      <c r="N2283" s="63" t="s">
        <v>4278</v>
      </c>
      <c r="O2283" s="63"/>
    </row>
    <row r="2284" spans="1:15">
      <c r="A2284" s="99">
        <v>10186297</v>
      </c>
      <c r="B2284" s="63" t="s">
        <v>6488</v>
      </c>
      <c r="C2284" s="63" t="s">
        <v>2747</v>
      </c>
      <c r="D2284" s="63" t="s">
        <v>2925</v>
      </c>
      <c r="E2284" s="63" t="s">
        <v>3139</v>
      </c>
      <c r="F2284" s="63" t="s">
        <v>13756</v>
      </c>
      <c r="G2284" s="63" t="s">
        <v>6489</v>
      </c>
      <c r="H2284" s="63" t="s">
        <v>3800</v>
      </c>
      <c r="I2284" s="63" t="s">
        <v>13757</v>
      </c>
      <c r="J2284" s="63" t="s">
        <v>4635</v>
      </c>
      <c r="K2284" s="63" t="s">
        <v>4284</v>
      </c>
      <c r="L2284" s="63" t="s">
        <v>272</v>
      </c>
      <c r="M2284" s="63" t="s">
        <v>6750</v>
      </c>
      <c r="N2284" s="63" t="s">
        <v>4278</v>
      </c>
      <c r="O2284" s="63"/>
    </row>
    <row r="2285" spans="1:15">
      <c r="A2285" s="99">
        <v>10186300</v>
      </c>
      <c r="B2285" s="63" t="s">
        <v>6488</v>
      </c>
      <c r="C2285" s="63" t="s">
        <v>2747</v>
      </c>
      <c r="D2285" s="63" t="s">
        <v>2925</v>
      </c>
      <c r="E2285" s="63" t="s">
        <v>3140</v>
      </c>
      <c r="F2285" s="63" t="s">
        <v>13756</v>
      </c>
      <c r="G2285" s="63" t="s">
        <v>6489</v>
      </c>
      <c r="H2285" s="63" t="s">
        <v>3800</v>
      </c>
      <c r="I2285" s="63" t="s">
        <v>13757</v>
      </c>
      <c r="J2285" s="63" t="s">
        <v>4635</v>
      </c>
      <c r="K2285" s="63" t="s">
        <v>4284</v>
      </c>
      <c r="L2285" s="63" t="s">
        <v>272</v>
      </c>
      <c r="M2285" s="63" t="s">
        <v>6750</v>
      </c>
      <c r="N2285" s="63" t="s">
        <v>4278</v>
      </c>
      <c r="O2285" s="63"/>
    </row>
    <row r="2286" spans="1:15">
      <c r="A2286" s="99">
        <v>10186384</v>
      </c>
      <c r="B2286" s="63" t="s">
        <v>9399</v>
      </c>
      <c r="C2286" s="63" t="s">
        <v>96</v>
      </c>
      <c r="D2286" s="63" t="s">
        <v>9400</v>
      </c>
      <c r="E2286" s="63" t="s">
        <v>8059</v>
      </c>
      <c r="F2286" s="63" t="s">
        <v>13880</v>
      </c>
      <c r="G2286" s="63" t="s">
        <v>9401</v>
      </c>
      <c r="H2286" s="63"/>
      <c r="I2286" s="63" t="s">
        <v>13881</v>
      </c>
      <c r="J2286" s="63"/>
      <c r="K2286" s="63" t="s">
        <v>4284</v>
      </c>
      <c r="L2286" s="63" t="s">
        <v>4416</v>
      </c>
      <c r="M2286" s="63" t="s">
        <v>9402</v>
      </c>
      <c r="N2286" s="63" t="s">
        <v>4363</v>
      </c>
      <c r="O2286" s="63"/>
    </row>
    <row r="2287" spans="1:15">
      <c r="A2287" s="99">
        <v>10186492</v>
      </c>
      <c r="B2287" s="63" t="s">
        <v>7571</v>
      </c>
      <c r="C2287" s="63" t="s">
        <v>96</v>
      </c>
      <c r="D2287" s="63" t="s">
        <v>7553</v>
      </c>
      <c r="E2287" s="63" t="s">
        <v>3142</v>
      </c>
      <c r="F2287" s="63" t="s">
        <v>14723</v>
      </c>
      <c r="G2287" s="63" t="s">
        <v>7572</v>
      </c>
      <c r="H2287" s="63"/>
      <c r="I2287" s="63" t="s">
        <v>14724</v>
      </c>
      <c r="J2287" s="63" t="s">
        <v>4420</v>
      </c>
      <c r="K2287" s="63" t="s">
        <v>4284</v>
      </c>
      <c r="L2287" s="63" t="s">
        <v>1413</v>
      </c>
      <c r="M2287" s="63" t="s">
        <v>4277</v>
      </c>
      <c r="N2287" s="63" t="s">
        <v>4278</v>
      </c>
      <c r="O2287" s="63"/>
    </row>
    <row r="2288" spans="1:15">
      <c r="A2288" s="99">
        <v>10186493</v>
      </c>
      <c r="B2288" s="63" t="s">
        <v>4379</v>
      </c>
      <c r="C2288" s="63" t="s">
        <v>101</v>
      </c>
      <c r="D2288" s="63" t="s">
        <v>4380</v>
      </c>
      <c r="E2288" s="63" t="s">
        <v>3145</v>
      </c>
      <c r="F2288" s="63" t="s">
        <v>12598</v>
      </c>
      <c r="G2288" s="63" t="s">
        <v>4381</v>
      </c>
      <c r="H2288" s="63"/>
      <c r="I2288" s="63" t="s">
        <v>12599</v>
      </c>
      <c r="J2288" s="63"/>
      <c r="K2288" s="63" t="s">
        <v>4284</v>
      </c>
      <c r="L2288" s="63" t="s">
        <v>4382</v>
      </c>
      <c r="M2288" s="63" t="s">
        <v>4383</v>
      </c>
      <c r="N2288" s="63" t="s">
        <v>4278</v>
      </c>
      <c r="O2288" s="63"/>
    </row>
    <row r="2289" spans="1:15">
      <c r="A2289" s="99">
        <v>10186494</v>
      </c>
      <c r="B2289" s="63" t="s">
        <v>7619</v>
      </c>
      <c r="C2289" s="63" t="s">
        <v>14612</v>
      </c>
      <c r="D2289" s="63" t="s">
        <v>7620</v>
      </c>
      <c r="E2289" s="63" t="s">
        <v>3148</v>
      </c>
      <c r="F2289" s="63" t="s">
        <v>14772</v>
      </c>
      <c r="G2289" s="63" t="s">
        <v>7621</v>
      </c>
      <c r="H2289" s="63"/>
      <c r="I2289" s="63" t="s">
        <v>12599</v>
      </c>
      <c r="J2289" s="63"/>
      <c r="K2289" s="63" t="s">
        <v>4284</v>
      </c>
      <c r="L2289" s="63" t="s">
        <v>4382</v>
      </c>
      <c r="M2289" s="63" t="s">
        <v>4383</v>
      </c>
      <c r="N2289" s="63" t="s">
        <v>4278</v>
      </c>
      <c r="O2289" s="63"/>
    </row>
    <row r="2290" spans="1:15">
      <c r="A2290" s="99">
        <v>10186495</v>
      </c>
      <c r="B2290" s="63" t="s">
        <v>7689</v>
      </c>
      <c r="C2290" s="63" t="s">
        <v>14856</v>
      </c>
      <c r="D2290" s="63" t="s">
        <v>7690</v>
      </c>
      <c r="E2290" s="63" t="s">
        <v>3151</v>
      </c>
      <c r="F2290" s="63" t="s">
        <v>14857</v>
      </c>
      <c r="G2290" s="63" t="s">
        <v>7691</v>
      </c>
      <c r="H2290" s="63"/>
      <c r="I2290" s="63" t="s">
        <v>14855</v>
      </c>
      <c r="J2290" s="63"/>
      <c r="K2290" s="63" t="s">
        <v>4284</v>
      </c>
      <c r="L2290" s="63" t="s">
        <v>4382</v>
      </c>
      <c r="M2290" s="63" t="s">
        <v>4383</v>
      </c>
      <c r="N2290" s="63" t="s">
        <v>4278</v>
      </c>
      <c r="O2290" s="63"/>
    </row>
    <row r="2291" spans="1:15">
      <c r="A2291" s="99">
        <v>10186496</v>
      </c>
      <c r="B2291" s="63" t="s">
        <v>7686</v>
      </c>
      <c r="C2291" s="63" t="s">
        <v>96</v>
      </c>
      <c r="D2291" s="63" t="s">
        <v>7687</v>
      </c>
      <c r="E2291" s="63" t="s">
        <v>3154</v>
      </c>
      <c r="F2291" s="63" t="s">
        <v>14723</v>
      </c>
      <c r="G2291" s="63" t="s">
        <v>7688</v>
      </c>
      <c r="H2291" s="63" t="s">
        <v>3800</v>
      </c>
      <c r="I2291" s="63" t="s">
        <v>14855</v>
      </c>
      <c r="J2291" s="63" t="s">
        <v>5908</v>
      </c>
      <c r="K2291" s="63" t="s">
        <v>4284</v>
      </c>
      <c r="L2291" s="63" t="s">
        <v>1413</v>
      </c>
      <c r="M2291" s="63" t="s">
        <v>4413</v>
      </c>
      <c r="N2291" s="63" t="s">
        <v>4278</v>
      </c>
      <c r="O2291" s="63"/>
    </row>
    <row r="2292" spans="1:15">
      <c r="A2292" s="99">
        <v>10186497</v>
      </c>
      <c r="B2292" s="63" t="s">
        <v>5641</v>
      </c>
      <c r="C2292" s="63" t="s">
        <v>12826</v>
      </c>
      <c r="D2292" s="63" t="s">
        <v>3157</v>
      </c>
      <c r="E2292" s="63" t="s">
        <v>3158</v>
      </c>
      <c r="F2292" s="63" t="s">
        <v>13332</v>
      </c>
      <c r="G2292" s="63" t="s">
        <v>5642</v>
      </c>
      <c r="H2292" s="63"/>
      <c r="I2292" s="63" t="s">
        <v>13333</v>
      </c>
      <c r="J2292" s="63"/>
      <c r="K2292" s="63" t="s">
        <v>5643</v>
      </c>
      <c r="L2292" s="63" t="s">
        <v>110</v>
      </c>
      <c r="M2292" s="63" t="s">
        <v>4281</v>
      </c>
      <c r="N2292" s="63" t="s">
        <v>4278</v>
      </c>
      <c r="O2292" s="63"/>
    </row>
    <row r="2293" spans="1:15">
      <c r="A2293" s="99">
        <v>10186498</v>
      </c>
      <c r="B2293" s="63" t="s">
        <v>5641</v>
      </c>
      <c r="C2293" s="63" t="s">
        <v>12826</v>
      </c>
      <c r="D2293" s="63" t="s">
        <v>3157</v>
      </c>
      <c r="E2293" s="63" t="s">
        <v>3160</v>
      </c>
      <c r="F2293" s="63" t="s">
        <v>13332</v>
      </c>
      <c r="G2293" s="63" t="s">
        <v>5642</v>
      </c>
      <c r="H2293" s="63"/>
      <c r="I2293" s="63" t="s">
        <v>13333</v>
      </c>
      <c r="J2293" s="63"/>
      <c r="K2293" s="63" t="s">
        <v>5644</v>
      </c>
      <c r="L2293" s="63" t="s">
        <v>110</v>
      </c>
      <c r="M2293" s="63" t="s">
        <v>4281</v>
      </c>
      <c r="N2293" s="63" t="s">
        <v>4278</v>
      </c>
      <c r="O2293" s="63"/>
    </row>
    <row r="2294" spans="1:15">
      <c r="A2294" s="99">
        <v>10186499</v>
      </c>
      <c r="B2294" s="63" t="s">
        <v>6655</v>
      </c>
      <c r="C2294" s="63" t="s">
        <v>96</v>
      </c>
      <c r="D2294" s="63" t="s">
        <v>6656</v>
      </c>
      <c r="E2294" s="63" t="s">
        <v>3162</v>
      </c>
      <c r="F2294" s="63" t="s">
        <v>13882</v>
      </c>
      <c r="G2294" s="63" t="s">
        <v>6657</v>
      </c>
      <c r="H2294" s="63"/>
      <c r="I2294" s="63" t="s">
        <v>13883</v>
      </c>
      <c r="J2294" s="63" t="s">
        <v>4738</v>
      </c>
      <c r="K2294" s="63" t="s">
        <v>4302</v>
      </c>
      <c r="L2294" s="63" t="s">
        <v>4615</v>
      </c>
      <c r="M2294" s="63" t="s">
        <v>4489</v>
      </c>
      <c r="N2294" s="63" t="s">
        <v>4278</v>
      </c>
      <c r="O2294" s="63"/>
    </row>
    <row r="2295" spans="1:15">
      <c r="A2295" s="99">
        <v>10186618</v>
      </c>
      <c r="B2295" s="63" t="s">
        <v>4630</v>
      </c>
      <c r="C2295" s="63" t="s">
        <v>107</v>
      </c>
      <c r="D2295" s="63" t="s">
        <v>4631</v>
      </c>
      <c r="E2295" s="63" t="s">
        <v>3165</v>
      </c>
      <c r="F2295" s="63" t="s">
        <v>12809</v>
      </c>
      <c r="G2295" s="63" t="s">
        <v>4632</v>
      </c>
      <c r="H2295" s="63"/>
      <c r="I2295" s="63" t="s">
        <v>12810</v>
      </c>
      <c r="J2295" s="63"/>
      <c r="K2295" s="63" t="s">
        <v>4284</v>
      </c>
      <c r="L2295" s="63" t="s">
        <v>4389</v>
      </c>
      <c r="M2295" s="63" t="s">
        <v>4374</v>
      </c>
      <c r="N2295" s="63" t="s">
        <v>4278</v>
      </c>
      <c r="O2295" s="63"/>
    </row>
    <row r="2296" spans="1:15">
      <c r="A2296" s="99">
        <v>10186619</v>
      </c>
      <c r="B2296" s="63" t="s">
        <v>4630</v>
      </c>
      <c r="C2296" s="63" t="s">
        <v>107</v>
      </c>
      <c r="D2296" s="63" t="s">
        <v>4631</v>
      </c>
      <c r="E2296" s="63" t="s">
        <v>3167</v>
      </c>
      <c r="F2296" s="63" t="s">
        <v>12809</v>
      </c>
      <c r="G2296" s="63" t="s">
        <v>4632</v>
      </c>
      <c r="H2296" s="63"/>
      <c r="I2296" s="63" t="s">
        <v>12810</v>
      </c>
      <c r="J2296" s="63"/>
      <c r="K2296" s="63" t="s">
        <v>4284</v>
      </c>
      <c r="L2296" s="63" t="s">
        <v>4389</v>
      </c>
      <c r="M2296" s="63" t="s">
        <v>4374</v>
      </c>
      <c r="N2296" s="63" t="s">
        <v>4278</v>
      </c>
      <c r="O2296" s="63"/>
    </row>
    <row r="2297" spans="1:15">
      <c r="A2297" s="99">
        <v>10186623</v>
      </c>
      <c r="B2297" s="63" t="s">
        <v>6655</v>
      </c>
      <c r="C2297" s="63" t="s">
        <v>96</v>
      </c>
      <c r="D2297" s="63" t="s">
        <v>6656</v>
      </c>
      <c r="E2297" s="63" t="s">
        <v>3168</v>
      </c>
      <c r="F2297" s="63" t="s">
        <v>13882</v>
      </c>
      <c r="G2297" s="63" t="s">
        <v>6657</v>
      </c>
      <c r="H2297" s="63"/>
      <c r="I2297" s="63" t="s">
        <v>13883</v>
      </c>
      <c r="J2297" s="63"/>
      <c r="K2297" s="63" t="s">
        <v>4284</v>
      </c>
      <c r="L2297" s="63" t="s">
        <v>3479</v>
      </c>
      <c r="M2297" s="63" t="s">
        <v>5657</v>
      </c>
      <c r="N2297" s="63" t="s">
        <v>4278</v>
      </c>
      <c r="O2297" s="63"/>
    </row>
    <row r="2298" spans="1:15">
      <c r="A2298" s="99">
        <v>10186624</v>
      </c>
      <c r="B2298" s="63" t="s">
        <v>6655</v>
      </c>
      <c r="C2298" s="63" t="s">
        <v>96</v>
      </c>
      <c r="D2298" s="63" t="s">
        <v>6656</v>
      </c>
      <c r="E2298" s="63" t="s">
        <v>3169</v>
      </c>
      <c r="F2298" s="63" t="s">
        <v>13882</v>
      </c>
      <c r="G2298" s="63" t="s">
        <v>6657</v>
      </c>
      <c r="H2298" s="63"/>
      <c r="I2298" s="63" t="s">
        <v>13883</v>
      </c>
      <c r="J2298" s="63"/>
      <c r="K2298" s="63" t="s">
        <v>4284</v>
      </c>
      <c r="L2298" s="63" t="s">
        <v>3479</v>
      </c>
      <c r="M2298" s="63" t="s">
        <v>5657</v>
      </c>
      <c r="N2298" s="63" t="s">
        <v>4278</v>
      </c>
      <c r="O2298" s="63"/>
    </row>
    <row r="2299" spans="1:15">
      <c r="A2299" s="99">
        <v>10186695</v>
      </c>
      <c r="B2299" s="63" t="s">
        <v>6945</v>
      </c>
      <c r="C2299" s="63" t="s">
        <v>101</v>
      </c>
      <c r="D2299" s="63" t="s">
        <v>6946</v>
      </c>
      <c r="E2299" s="63" t="s">
        <v>3171</v>
      </c>
      <c r="F2299" s="63" t="s">
        <v>14181</v>
      </c>
      <c r="G2299" s="63" t="s">
        <v>14182</v>
      </c>
      <c r="H2299" s="63"/>
      <c r="I2299" s="63" t="s">
        <v>5369</v>
      </c>
      <c r="J2299" s="63" t="s">
        <v>6616</v>
      </c>
      <c r="K2299" s="63" t="s">
        <v>4276</v>
      </c>
      <c r="L2299" s="63" t="s">
        <v>6060</v>
      </c>
      <c r="M2299" s="63" t="s">
        <v>14124</v>
      </c>
      <c r="N2299" s="63" t="s">
        <v>4363</v>
      </c>
      <c r="O2299" s="63"/>
    </row>
    <row r="2300" spans="1:15">
      <c r="A2300" s="99">
        <v>10186708</v>
      </c>
      <c r="B2300" s="63" t="s">
        <v>3390</v>
      </c>
      <c r="C2300" s="63" t="s">
        <v>12826</v>
      </c>
      <c r="D2300" s="63" t="s">
        <v>3174</v>
      </c>
      <c r="E2300" s="63" t="s">
        <v>11766</v>
      </c>
      <c r="F2300" s="63" t="s">
        <v>13332</v>
      </c>
      <c r="G2300" s="63" t="s">
        <v>4944</v>
      </c>
      <c r="H2300" s="63" t="s">
        <v>3800</v>
      </c>
      <c r="I2300" s="63" t="s">
        <v>13010</v>
      </c>
      <c r="J2300" s="63" t="s">
        <v>13452</v>
      </c>
      <c r="K2300" s="63" t="s">
        <v>4284</v>
      </c>
      <c r="L2300" s="63" t="s">
        <v>109</v>
      </c>
      <c r="M2300" s="63" t="s">
        <v>4281</v>
      </c>
      <c r="N2300" s="63" t="s">
        <v>4278</v>
      </c>
      <c r="O2300" s="63"/>
    </row>
    <row r="2301" spans="1:15">
      <c r="A2301" s="99">
        <v>10186709</v>
      </c>
      <c r="B2301" s="63" t="s">
        <v>3390</v>
      </c>
      <c r="C2301" s="63" t="s">
        <v>12826</v>
      </c>
      <c r="D2301" s="63" t="s">
        <v>3174</v>
      </c>
      <c r="E2301" s="63" t="s">
        <v>3175</v>
      </c>
      <c r="F2301" s="63" t="s">
        <v>13332</v>
      </c>
      <c r="G2301" s="63" t="s">
        <v>4944</v>
      </c>
      <c r="H2301" s="63" t="s">
        <v>3800</v>
      </c>
      <c r="I2301" s="63" t="s">
        <v>13010</v>
      </c>
      <c r="J2301" s="63"/>
      <c r="K2301" s="63" t="s">
        <v>4284</v>
      </c>
      <c r="L2301" s="63" t="s">
        <v>4299</v>
      </c>
      <c r="M2301" s="63" t="s">
        <v>4281</v>
      </c>
      <c r="N2301" s="63" t="s">
        <v>4278</v>
      </c>
      <c r="O2301" s="63"/>
    </row>
    <row r="2302" spans="1:15">
      <c r="A2302" s="99">
        <v>10186710</v>
      </c>
      <c r="B2302" s="63" t="s">
        <v>3390</v>
      </c>
      <c r="C2302" s="63" t="s">
        <v>12826</v>
      </c>
      <c r="D2302" s="63" t="s">
        <v>3174</v>
      </c>
      <c r="E2302" s="63" t="s">
        <v>3176</v>
      </c>
      <c r="F2302" s="63" t="s">
        <v>13035</v>
      </c>
      <c r="G2302" s="63" t="s">
        <v>4944</v>
      </c>
      <c r="H2302" s="63" t="s">
        <v>3800</v>
      </c>
      <c r="I2302" s="63" t="s">
        <v>13010</v>
      </c>
      <c r="J2302" s="63" t="s">
        <v>4945</v>
      </c>
      <c r="K2302" s="63" t="s">
        <v>4284</v>
      </c>
      <c r="L2302" s="63" t="s">
        <v>2798</v>
      </c>
      <c r="M2302" s="63" t="s">
        <v>4281</v>
      </c>
      <c r="N2302" s="63" t="s">
        <v>4278</v>
      </c>
      <c r="O2302" s="63"/>
    </row>
    <row r="2303" spans="1:15">
      <c r="A2303" s="99">
        <v>10186711</v>
      </c>
      <c r="B2303" s="63" t="s">
        <v>3390</v>
      </c>
      <c r="C2303" s="63" t="s">
        <v>12826</v>
      </c>
      <c r="D2303" s="63" t="s">
        <v>3174</v>
      </c>
      <c r="E2303" s="63" t="s">
        <v>3177</v>
      </c>
      <c r="F2303" s="63" t="s">
        <v>13332</v>
      </c>
      <c r="G2303" s="63" t="s">
        <v>4944</v>
      </c>
      <c r="H2303" s="63" t="s">
        <v>3800</v>
      </c>
      <c r="I2303" s="63" t="s">
        <v>13010</v>
      </c>
      <c r="J2303" s="63" t="s">
        <v>4945</v>
      </c>
      <c r="K2303" s="63" t="s">
        <v>4918</v>
      </c>
      <c r="L2303" s="63" t="s">
        <v>272</v>
      </c>
      <c r="M2303" s="63" t="s">
        <v>4281</v>
      </c>
      <c r="N2303" s="63" t="s">
        <v>4278</v>
      </c>
      <c r="O2303" s="63"/>
    </row>
    <row r="2304" spans="1:15">
      <c r="A2304" s="99">
        <v>10186712</v>
      </c>
      <c r="B2304" s="63" t="s">
        <v>5645</v>
      </c>
      <c r="C2304" s="63" t="s">
        <v>12826</v>
      </c>
      <c r="D2304" s="63" t="s">
        <v>3183</v>
      </c>
      <c r="E2304" s="63" t="s">
        <v>3179</v>
      </c>
      <c r="F2304" s="63" t="s">
        <v>13332</v>
      </c>
      <c r="G2304" s="63" t="s">
        <v>5646</v>
      </c>
      <c r="H2304" s="63"/>
      <c r="I2304" s="63" t="s">
        <v>13334</v>
      </c>
      <c r="J2304" s="63"/>
      <c r="K2304" s="63" t="s">
        <v>4284</v>
      </c>
      <c r="L2304" s="63" t="s">
        <v>2032</v>
      </c>
      <c r="M2304" s="63" t="s">
        <v>4281</v>
      </c>
      <c r="N2304" s="63" t="s">
        <v>4278</v>
      </c>
      <c r="O2304" s="63"/>
    </row>
    <row r="2305" spans="1:15">
      <c r="A2305" s="99">
        <v>10186713</v>
      </c>
      <c r="B2305" s="63" t="s">
        <v>5645</v>
      </c>
      <c r="C2305" s="63" t="s">
        <v>12826</v>
      </c>
      <c r="D2305" s="63" t="s">
        <v>3183</v>
      </c>
      <c r="E2305" s="63" t="s">
        <v>3181</v>
      </c>
      <c r="F2305" s="63" t="s">
        <v>13332</v>
      </c>
      <c r="G2305" s="63" t="s">
        <v>5646</v>
      </c>
      <c r="H2305" s="63"/>
      <c r="I2305" s="63" t="s">
        <v>13334</v>
      </c>
      <c r="J2305" s="63"/>
      <c r="K2305" s="63" t="s">
        <v>5428</v>
      </c>
      <c r="L2305" s="63" t="s">
        <v>110</v>
      </c>
      <c r="M2305" s="63" t="s">
        <v>4281</v>
      </c>
      <c r="N2305" s="63" t="s">
        <v>4278</v>
      </c>
      <c r="O2305" s="63"/>
    </row>
    <row r="2306" spans="1:15">
      <c r="A2306" s="99">
        <v>10186714</v>
      </c>
      <c r="B2306" s="63" t="s">
        <v>5645</v>
      </c>
      <c r="C2306" s="63" t="s">
        <v>12826</v>
      </c>
      <c r="D2306" s="63" t="s">
        <v>3183</v>
      </c>
      <c r="E2306" s="63" t="s">
        <v>3182</v>
      </c>
      <c r="F2306" s="63" t="s">
        <v>13332</v>
      </c>
      <c r="G2306" s="63" t="s">
        <v>5646</v>
      </c>
      <c r="H2306" s="63"/>
      <c r="I2306" s="63" t="s">
        <v>13334</v>
      </c>
      <c r="J2306" s="63" t="s">
        <v>4318</v>
      </c>
      <c r="K2306" s="63" t="s">
        <v>5001</v>
      </c>
      <c r="L2306" s="63" t="s">
        <v>110</v>
      </c>
      <c r="M2306" s="63" t="s">
        <v>4281</v>
      </c>
      <c r="N2306" s="63" t="s">
        <v>4278</v>
      </c>
      <c r="O2306" s="63"/>
    </row>
    <row r="2307" spans="1:15">
      <c r="A2307" s="99">
        <v>10186715</v>
      </c>
      <c r="B2307" s="63" t="s">
        <v>5645</v>
      </c>
      <c r="C2307" s="63" t="s">
        <v>12826</v>
      </c>
      <c r="D2307" s="63" t="s">
        <v>3183</v>
      </c>
      <c r="E2307" s="63" t="s">
        <v>3184</v>
      </c>
      <c r="F2307" s="63" t="s">
        <v>13332</v>
      </c>
      <c r="G2307" s="63" t="s">
        <v>5646</v>
      </c>
      <c r="H2307" s="63"/>
      <c r="I2307" s="63" t="s">
        <v>13334</v>
      </c>
      <c r="J2307" s="63"/>
      <c r="K2307" s="63" t="s">
        <v>5623</v>
      </c>
      <c r="L2307" s="63" t="s">
        <v>110</v>
      </c>
      <c r="M2307" s="63" t="s">
        <v>4281</v>
      </c>
      <c r="N2307" s="63" t="s">
        <v>4278</v>
      </c>
      <c r="O2307" s="63"/>
    </row>
    <row r="2308" spans="1:15">
      <c r="A2308" s="99">
        <v>10186720</v>
      </c>
      <c r="B2308" s="63" t="s">
        <v>6659</v>
      </c>
      <c r="C2308" s="63" t="s">
        <v>13787</v>
      </c>
      <c r="D2308" s="63" t="s">
        <v>5119</v>
      </c>
      <c r="E2308" s="63" t="s">
        <v>3185</v>
      </c>
      <c r="F2308" s="63" t="s">
        <v>13884</v>
      </c>
      <c r="G2308" s="63" t="s">
        <v>6660</v>
      </c>
      <c r="H2308" s="63"/>
      <c r="I2308" s="63" t="s">
        <v>13334</v>
      </c>
      <c r="J2308" s="63"/>
      <c r="K2308" s="63" t="s">
        <v>4284</v>
      </c>
      <c r="L2308" s="63" t="s">
        <v>3479</v>
      </c>
      <c r="M2308" s="63" t="s">
        <v>5657</v>
      </c>
      <c r="N2308" s="63" t="s">
        <v>4278</v>
      </c>
      <c r="O2308" s="63"/>
    </row>
    <row r="2309" spans="1:15">
      <c r="A2309" s="99">
        <v>10186721</v>
      </c>
      <c r="B2309" s="63" t="s">
        <v>3187</v>
      </c>
      <c r="C2309" s="63" t="s">
        <v>3338</v>
      </c>
      <c r="D2309" s="63" t="s">
        <v>3187</v>
      </c>
      <c r="E2309" s="63" t="s">
        <v>2277</v>
      </c>
      <c r="F2309" s="63" t="s">
        <v>14321</v>
      </c>
      <c r="G2309" s="63" t="s">
        <v>7152</v>
      </c>
      <c r="H2309" s="63" t="s">
        <v>3800</v>
      </c>
      <c r="I2309" s="63" t="s">
        <v>12837</v>
      </c>
      <c r="J2309" s="63"/>
      <c r="K2309" s="63" t="s">
        <v>4284</v>
      </c>
      <c r="L2309" s="63" t="s">
        <v>4400</v>
      </c>
      <c r="M2309" s="63" t="s">
        <v>4936</v>
      </c>
      <c r="N2309" s="63" t="s">
        <v>4278</v>
      </c>
      <c r="O2309" s="63"/>
    </row>
    <row r="2310" spans="1:15">
      <c r="A2310" s="99">
        <v>10186722</v>
      </c>
      <c r="B2310" s="63" t="s">
        <v>6064</v>
      </c>
      <c r="C2310" s="63" t="s">
        <v>107</v>
      </c>
      <c r="D2310" s="63" t="s">
        <v>3191</v>
      </c>
      <c r="E2310" s="63" t="s">
        <v>3192</v>
      </c>
      <c r="F2310" s="63" t="s">
        <v>12836</v>
      </c>
      <c r="G2310" s="63" t="s">
        <v>6065</v>
      </c>
      <c r="H2310" s="63"/>
      <c r="I2310" s="63" t="s">
        <v>12837</v>
      </c>
      <c r="J2310" s="63" t="s">
        <v>5189</v>
      </c>
      <c r="K2310" s="63" t="s">
        <v>4284</v>
      </c>
      <c r="L2310" s="63" t="s">
        <v>2032</v>
      </c>
      <c r="M2310" s="63" t="s">
        <v>4281</v>
      </c>
      <c r="N2310" s="63" t="s">
        <v>4278</v>
      </c>
      <c r="O2310" s="63"/>
    </row>
    <row r="2311" spans="1:15">
      <c r="A2311" s="99">
        <v>10186723</v>
      </c>
      <c r="B2311" s="63" t="s">
        <v>6064</v>
      </c>
      <c r="C2311" s="63" t="s">
        <v>107</v>
      </c>
      <c r="D2311" s="63" t="s">
        <v>3191</v>
      </c>
      <c r="E2311" s="63" t="s">
        <v>3194</v>
      </c>
      <c r="F2311" s="63" t="s">
        <v>12836</v>
      </c>
      <c r="G2311" s="63" t="s">
        <v>6065</v>
      </c>
      <c r="H2311" s="63"/>
      <c r="I2311" s="63" t="s">
        <v>12837</v>
      </c>
      <c r="J2311" s="63" t="s">
        <v>5189</v>
      </c>
      <c r="K2311" s="63" t="s">
        <v>4284</v>
      </c>
      <c r="L2311" s="63" t="s">
        <v>2032</v>
      </c>
      <c r="M2311" s="63" t="s">
        <v>4281</v>
      </c>
      <c r="N2311" s="63" t="s">
        <v>4278</v>
      </c>
      <c r="O2311" s="63"/>
    </row>
    <row r="2312" spans="1:15">
      <c r="A2312" s="99">
        <v>10186724</v>
      </c>
      <c r="B2312" s="63" t="s">
        <v>6064</v>
      </c>
      <c r="C2312" s="63" t="s">
        <v>107</v>
      </c>
      <c r="D2312" s="63" t="s">
        <v>3191</v>
      </c>
      <c r="E2312" s="63" t="s">
        <v>3195</v>
      </c>
      <c r="F2312" s="63" t="s">
        <v>12836</v>
      </c>
      <c r="G2312" s="63" t="s">
        <v>6065</v>
      </c>
      <c r="H2312" s="63"/>
      <c r="I2312" s="63" t="s">
        <v>12837</v>
      </c>
      <c r="J2312" s="63"/>
      <c r="K2312" s="63" t="s">
        <v>4709</v>
      </c>
      <c r="L2312" s="63" t="s">
        <v>110</v>
      </c>
      <c r="M2312" s="63" t="s">
        <v>4281</v>
      </c>
      <c r="N2312" s="63" t="s">
        <v>4278</v>
      </c>
      <c r="O2312" s="63"/>
    </row>
    <row r="2313" spans="1:15">
      <c r="A2313" s="99">
        <v>10186725</v>
      </c>
      <c r="B2313" s="63" t="s">
        <v>6064</v>
      </c>
      <c r="C2313" s="63" t="s">
        <v>107</v>
      </c>
      <c r="D2313" s="63" t="s">
        <v>3191</v>
      </c>
      <c r="E2313" s="63" t="s">
        <v>12392</v>
      </c>
      <c r="F2313" s="63" t="s">
        <v>12836</v>
      </c>
      <c r="G2313" s="63" t="s">
        <v>6065</v>
      </c>
      <c r="H2313" s="63"/>
      <c r="I2313" s="63" t="s">
        <v>12837</v>
      </c>
      <c r="J2313" s="63" t="s">
        <v>12976</v>
      </c>
      <c r="K2313" s="63" t="s">
        <v>4709</v>
      </c>
      <c r="L2313" s="63" t="s">
        <v>110</v>
      </c>
      <c r="M2313" s="63" t="s">
        <v>4281</v>
      </c>
      <c r="N2313" s="63" t="s">
        <v>4278</v>
      </c>
      <c r="O2313" s="63"/>
    </row>
    <row r="2314" spans="1:15">
      <c r="A2314" s="99">
        <v>10186774</v>
      </c>
      <c r="B2314" s="63" t="s">
        <v>6416</v>
      </c>
      <c r="C2314" s="63" t="s">
        <v>107</v>
      </c>
      <c r="D2314" s="63" t="s">
        <v>6417</v>
      </c>
      <c r="E2314" s="63" t="s">
        <v>3197</v>
      </c>
      <c r="F2314" s="63" t="s">
        <v>12817</v>
      </c>
      <c r="G2314" s="63" t="s">
        <v>6418</v>
      </c>
      <c r="H2314" s="63"/>
      <c r="I2314" s="63" t="s">
        <v>13334</v>
      </c>
      <c r="J2314" s="63"/>
      <c r="K2314" s="63" t="s">
        <v>9140</v>
      </c>
      <c r="L2314" s="63" t="s">
        <v>110</v>
      </c>
      <c r="M2314" s="63" t="s">
        <v>4281</v>
      </c>
      <c r="N2314" s="63" t="s">
        <v>4278</v>
      </c>
      <c r="O2314" s="63"/>
    </row>
    <row r="2315" spans="1:15">
      <c r="A2315" s="99">
        <v>10186775</v>
      </c>
      <c r="B2315" s="63" t="s">
        <v>6416</v>
      </c>
      <c r="C2315" s="63" t="s">
        <v>107</v>
      </c>
      <c r="D2315" s="63" t="s">
        <v>6417</v>
      </c>
      <c r="E2315" s="63" t="s">
        <v>3199</v>
      </c>
      <c r="F2315" s="63" t="s">
        <v>12817</v>
      </c>
      <c r="G2315" s="63" t="s">
        <v>6418</v>
      </c>
      <c r="H2315" s="63"/>
      <c r="I2315" s="63" t="s">
        <v>13334</v>
      </c>
      <c r="J2315" s="63"/>
      <c r="K2315" s="63" t="s">
        <v>9140</v>
      </c>
      <c r="L2315" s="63" t="s">
        <v>110</v>
      </c>
      <c r="M2315" s="63" t="s">
        <v>4281</v>
      </c>
      <c r="N2315" s="63" t="s">
        <v>4278</v>
      </c>
      <c r="O2315" s="63"/>
    </row>
    <row r="2316" spans="1:15">
      <c r="A2316" s="99">
        <v>10186776</v>
      </c>
      <c r="B2316" s="63" t="s">
        <v>6416</v>
      </c>
      <c r="C2316" s="63" t="s">
        <v>107</v>
      </c>
      <c r="D2316" s="63" t="s">
        <v>6417</v>
      </c>
      <c r="E2316" s="63" t="s">
        <v>3200</v>
      </c>
      <c r="F2316" s="63" t="s">
        <v>12817</v>
      </c>
      <c r="G2316" s="63" t="s">
        <v>6418</v>
      </c>
      <c r="H2316" s="63"/>
      <c r="I2316" s="63" t="s">
        <v>13334</v>
      </c>
      <c r="J2316" s="63"/>
      <c r="K2316" s="63" t="s">
        <v>9140</v>
      </c>
      <c r="L2316" s="63" t="s">
        <v>110</v>
      </c>
      <c r="M2316" s="63" t="s">
        <v>4281</v>
      </c>
      <c r="N2316" s="63" t="s">
        <v>4278</v>
      </c>
      <c r="O2316" s="63"/>
    </row>
    <row r="2317" spans="1:15">
      <c r="A2317" s="99">
        <v>10186777</v>
      </c>
      <c r="B2317" s="63" t="s">
        <v>6416</v>
      </c>
      <c r="C2317" s="63" t="s">
        <v>107</v>
      </c>
      <c r="D2317" s="63" t="s">
        <v>6417</v>
      </c>
      <c r="E2317" s="63" t="s">
        <v>3201</v>
      </c>
      <c r="F2317" s="63" t="s">
        <v>12817</v>
      </c>
      <c r="G2317" s="63" t="s">
        <v>6418</v>
      </c>
      <c r="H2317" s="63"/>
      <c r="I2317" s="63" t="s">
        <v>13334</v>
      </c>
      <c r="J2317" s="63"/>
      <c r="K2317" s="63" t="s">
        <v>9140</v>
      </c>
      <c r="L2317" s="63" t="s">
        <v>110</v>
      </c>
      <c r="M2317" s="63" t="s">
        <v>4281</v>
      </c>
      <c r="N2317" s="63" t="s">
        <v>4278</v>
      </c>
      <c r="O2317" s="63"/>
    </row>
    <row r="2318" spans="1:15">
      <c r="A2318" s="99">
        <v>10186778</v>
      </c>
      <c r="B2318" s="63" t="s">
        <v>4695</v>
      </c>
      <c r="C2318" s="63" t="s">
        <v>107</v>
      </c>
      <c r="D2318" s="63" t="s">
        <v>4696</v>
      </c>
      <c r="E2318" s="63" t="s">
        <v>4697</v>
      </c>
      <c r="F2318" s="63" t="s">
        <v>12817</v>
      </c>
      <c r="G2318" s="63" t="s">
        <v>4698</v>
      </c>
      <c r="H2318" s="63"/>
      <c r="I2318" s="63" t="s">
        <v>12636</v>
      </c>
      <c r="J2318" s="63"/>
      <c r="K2318" s="63" t="s">
        <v>9140</v>
      </c>
      <c r="L2318" s="63" t="s">
        <v>166</v>
      </c>
      <c r="M2318" s="63" t="s">
        <v>4281</v>
      </c>
      <c r="N2318" s="63" t="s">
        <v>4278</v>
      </c>
      <c r="O2318" s="63"/>
    </row>
    <row r="2319" spans="1:15">
      <c r="A2319" s="99">
        <v>10186779</v>
      </c>
      <c r="B2319" s="63" t="s">
        <v>4695</v>
      </c>
      <c r="C2319" s="63" t="s">
        <v>107</v>
      </c>
      <c r="D2319" s="63" t="s">
        <v>4696</v>
      </c>
      <c r="E2319" s="63" t="s">
        <v>4699</v>
      </c>
      <c r="F2319" s="63" t="s">
        <v>12817</v>
      </c>
      <c r="G2319" s="63" t="s">
        <v>4698</v>
      </c>
      <c r="H2319" s="63"/>
      <c r="I2319" s="63" t="s">
        <v>12636</v>
      </c>
      <c r="J2319" s="63"/>
      <c r="K2319" s="63" t="s">
        <v>9140</v>
      </c>
      <c r="L2319" s="63" t="s">
        <v>110</v>
      </c>
      <c r="M2319" s="63" t="s">
        <v>4281</v>
      </c>
      <c r="N2319" s="63" t="s">
        <v>4278</v>
      </c>
      <c r="O2319" s="63"/>
    </row>
    <row r="2320" spans="1:15">
      <c r="A2320" s="99">
        <v>10186780</v>
      </c>
      <c r="B2320" s="63" t="s">
        <v>6066</v>
      </c>
      <c r="C2320" s="63" t="s">
        <v>107</v>
      </c>
      <c r="D2320" s="63" t="s">
        <v>6067</v>
      </c>
      <c r="E2320" s="63" t="s">
        <v>3207</v>
      </c>
      <c r="F2320" s="63" t="s">
        <v>12817</v>
      </c>
      <c r="G2320" s="63" t="s">
        <v>6068</v>
      </c>
      <c r="H2320" s="63"/>
      <c r="I2320" s="63" t="s">
        <v>12636</v>
      </c>
      <c r="J2320" s="63"/>
      <c r="K2320" s="63" t="s">
        <v>9140</v>
      </c>
      <c r="L2320" s="63" t="s">
        <v>110</v>
      </c>
      <c r="M2320" s="63" t="s">
        <v>4281</v>
      </c>
      <c r="N2320" s="63" t="s">
        <v>4278</v>
      </c>
      <c r="O2320" s="63"/>
    </row>
    <row r="2321" spans="1:15">
      <c r="A2321" s="99">
        <v>10186781</v>
      </c>
      <c r="B2321" s="63" t="s">
        <v>6066</v>
      </c>
      <c r="C2321" s="63" t="s">
        <v>107</v>
      </c>
      <c r="D2321" s="63" t="s">
        <v>6067</v>
      </c>
      <c r="E2321" s="63" t="s">
        <v>3208</v>
      </c>
      <c r="F2321" s="63" t="s">
        <v>12817</v>
      </c>
      <c r="G2321" s="63" t="s">
        <v>6068</v>
      </c>
      <c r="H2321" s="63"/>
      <c r="I2321" s="63" t="s">
        <v>12636</v>
      </c>
      <c r="J2321" s="63"/>
      <c r="K2321" s="63" t="s">
        <v>9140</v>
      </c>
      <c r="L2321" s="63" t="s">
        <v>110</v>
      </c>
      <c r="M2321" s="63" t="s">
        <v>4281</v>
      </c>
      <c r="N2321" s="63" t="s">
        <v>4278</v>
      </c>
      <c r="O2321" s="63"/>
    </row>
    <row r="2322" spans="1:15">
      <c r="A2322" s="99">
        <v>10186782</v>
      </c>
      <c r="B2322" s="63" t="s">
        <v>6069</v>
      </c>
      <c r="C2322" s="63" t="s">
        <v>107</v>
      </c>
      <c r="D2322" s="63" t="s">
        <v>6070</v>
      </c>
      <c r="E2322" s="63" t="s">
        <v>3210</v>
      </c>
      <c r="F2322" s="63" t="s">
        <v>12817</v>
      </c>
      <c r="G2322" s="63" t="s">
        <v>6071</v>
      </c>
      <c r="H2322" s="63"/>
      <c r="I2322" s="63" t="s">
        <v>12636</v>
      </c>
      <c r="J2322" s="63"/>
      <c r="K2322" s="63" t="s">
        <v>9140</v>
      </c>
      <c r="L2322" s="63" t="s">
        <v>110</v>
      </c>
      <c r="M2322" s="63" t="s">
        <v>4281</v>
      </c>
      <c r="N2322" s="63" t="s">
        <v>4278</v>
      </c>
      <c r="O2322" s="63"/>
    </row>
    <row r="2323" spans="1:15">
      <c r="A2323" s="99">
        <v>10186783</v>
      </c>
      <c r="B2323" s="63" t="s">
        <v>6069</v>
      </c>
      <c r="C2323" s="63" t="s">
        <v>107</v>
      </c>
      <c r="D2323" s="63" t="s">
        <v>6070</v>
      </c>
      <c r="E2323" s="63" t="s">
        <v>3211</v>
      </c>
      <c r="F2323" s="63" t="s">
        <v>12817</v>
      </c>
      <c r="G2323" s="63" t="s">
        <v>6071</v>
      </c>
      <c r="H2323" s="63"/>
      <c r="I2323" s="63" t="s">
        <v>12636</v>
      </c>
      <c r="J2323" s="63"/>
      <c r="K2323" s="63" t="s">
        <v>9140</v>
      </c>
      <c r="L2323" s="63" t="s">
        <v>110</v>
      </c>
      <c r="M2323" s="63" t="s">
        <v>4281</v>
      </c>
      <c r="N2323" s="63" t="s">
        <v>4278</v>
      </c>
      <c r="O2323" s="63"/>
    </row>
    <row r="2324" spans="1:15">
      <c r="A2324" s="99">
        <v>10186784</v>
      </c>
      <c r="B2324" s="63" t="s">
        <v>4659</v>
      </c>
      <c r="C2324" s="63" t="s">
        <v>107</v>
      </c>
      <c r="D2324" s="63" t="s">
        <v>4660</v>
      </c>
      <c r="E2324" s="63" t="s">
        <v>3213</v>
      </c>
      <c r="F2324" s="63" t="s">
        <v>12817</v>
      </c>
      <c r="G2324" s="63" t="s">
        <v>4661</v>
      </c>
      <c r="H2324" s="63" t="s">
        <v>3800</v>
      </c>
      <c r="I2324" s="63" t="s">
        <v>12636</v>
      </c>
      <c r="J2324" s="63"/>
      <c r="K2324" s="63" t="s">
        <v>4284</v>
      </c>
      <c r="L2324" s="63" t="s">
        <v>4299</v>
      </c>
      <c r="M2324" s="63" t="s">
        <v>4281</v>
      </c>
      <c r="N2324" s="63" t="s">
        <v>4278</v>
      </c>
      <c r="O2324" s="63"/>
    </row>
    <row r="2325" spans="1:15">
      <c r="A2325" s="99">
        <v>10186785</v>
      </c>
      <c r="B2325" s="63" t="s">
        <v>4659</v>
      </c>
      <c r="C2325" s="63" t="s">
        <v>107</v>
      </c>
      <c r="D2325" s="63" t="s">
        <v>4660</v>
      </c>
      <c r="E2325" s="63" t="s">
        <v>3214</v>
      </c>
      <c r="F2325" s="63" t="s">
        <v>12817</v>
      </c>
      <c r="G2325" s="63" t="s">
        <v>4661</v>
      </c>
      <c r="H2325" s="63" t="s">
        <v>3800</v>
      </c>
      <c r="I2325" s="63" t="s">
        <v>12636</v>
      </c>
      <c r="J2325" s="63"/>
      <c r="K2325" s="63" t="s">
        <v>4284</v>
      </c>
      <c r="L2325" s="63" t="s">
        <v>4299</v>
      </c>
      <c r="M2325" s="63" t="s">
        <v>4281</v>
      </c>
      <c r="N2325" s="63" t="s">
        <v>4278</v>
      </c>
      <c r="O2325" s="63"/>
    </row>
    <row r="2326" spans="1:15">
      <c r="A2326" s="99">
        <v>10186786</v>
      </c>
      <c r="B2326" s="63" t="s">
        <v>4659</v>
      </c>
      <c r="C2326" s="63" t="s">
        <v>107</v>
      </c>
      <c r="D2326" s="63" t="s">
        <v>4660</v>
      </c>
      <c r="E2326" s="63" t="s">
        <v>3215</v>
      </c>
      <c r="F2326" s="63" t="s">
        <v>12817</v>
      </c>
      <c r="G2326" s="63" t="s">
        <v>4661</v>
      </c>
      <c r="H2326" s="63" t="s">
        <v>3800</v>
      </c>
      <c r="I2326" s="63" t="s">
        <v>12636</v>
      </c>
      <c r="J2326" s="63"/>
      <c r="K2326" s="63" t="s">
        <v>4284</v>
      </c>
      <c r="L2326" s="63" t="s">
        <v>4299</v>
      </c>
      <c r="M2326" s="63" t="s">
        <v>4281</v>
      </c>
      <c r="N2326" s="63" t="s">
        <v>4278</v>
      </c>
      <c r="O2326" s="63"/>
    </row>
    <row r="2327" spans="1:15">
      <c r="A2327" s="99">
        <v>10186787</v>
      </c>
      <c r="B2327" s="63" t="s">
        <v>4659</v>
      </c>
      <c r="C2327" s="63" t="s">
        <v>107</v>
      </c>
      <c r="D2327" s="63" t="s">
        <v>4660</v>
      </c>
      <c r="E2327" s="63" t="s">
        <v>3216</v>
      </c>
      <c r="F2327" s="63" t="s">
        <v>12817</v>
      </c>
      <c r="G2327" s="63" t="s">
        <v>4661</v>
      </c>
      <c r="H2327" s="63" t="s">
        <v>3800</v>
      </c>
      <c r="I2327" s="63" t="s">
        <v>12636</v>
      </c>
      <c r="J2327" s="63"/>
      <c r="K2327" s="63" t="s">
        <v>4284</v>
      </c>
      <c r="L2327" s="63" t="s">
        <v>4299</v>
      </c>
      <c r="M2327" s="63" t="s">
        <v>4281</v>
      </c>
      <c r="N2327" s="63" t="s">
        <v>4278</v>
      </c>
      <c r="O2327" s="63"/>
    </row>
    <row r="2328" spans="1:15">
      <c r="A2328" s="99">
        <v>10186788</v>
      </c>
      <c r="B2328" s="63" t="s">
        <v>4913</v>
      </c>
      <c r="C2328" s="63" t="s">
        <v>107</v>
      </c>
      <c r="D2328" s="63" t="s">
        <v>4914</v>
      </c>
      <c r="E2328" s="63" t="s">
        <v>3217</v>
      </c>
      <c r="F2328" s="63" t="s">
        <v>12817</v>
      </c>
      <c r="G2328" s="63" t="s">
        <v>4915</v>
      </c>
      <c r="H2328" s="63" t="s">
        <v>3800</v>
      </c>
      <c r="I2328" s="63" t="s">
        <v>13007</v>
      </c>
      <c r="J2328" s="63"/>
      <c r="K2328" s="63" t="s">
        <v>4284</v>
      </c>
      <c r="L2328" s="63" t="s">
        <v>4299</v>
      </c>
      <c r="M2328" s="63" t="s">
        <v>4281</v>
      </c>
      <c r="N2328" s="63" t="s">
        <v>4278</v>
      </c>
      <c r="O2328" s="63"/>
    </row>
    <row r="2329" spans="1:15">
      <c r="A2329" s="99">
        <v>10186789</v>
      </c>
      <c r="B2329" s="63" t="s">
        <v>4913</v>
      </c>
      <c r="C2329" s="63" t="s">
        <v>107</v>
      </c>
      <c r="D2329" s="63" t="s">
        <v>4914</v>
      </c>
      <c r="E2329" s="63" t="s">
        <v>3218</v>
      </c>
      <c r="F2329" s="63" t="s">
        <v>12817</v>
      </c>
      <c r="G2329" s="63" t="s">
        <v>4915</v>
      </c>
      <c r="H2329" s="63" t="s">
        <v>3800</v>
      </c>
      <c r="I2329" s="63" t="s">
        <v>13007</v>
      </c>
      <c r="J2329" s="63"/>
      <c r="K2329" s="63" t="s">
        <v>4284</v>
      </c>
      <c r="L2329" s="63" t="s">
        <v>4299</v>
      </c>
      <c r="M2329" s="63" t="s">
        <v>4281</v>
      </c>
      <c r="N2329" s="63" t="s">
        <v>4278</v>
      </c>
      <c r="O2329" s="63"/>
    </row>
    <row r="2330" spans="1:15">
      <c r="A2330" s="99">
        <v>10186862</v>
      </c>
      <c r="B2330" s="63" t="s">
        <v>6661</v>
      </c>
      <c r="C2330" s="63" t="s">
        <v>101</v>
      </c>
      <c r="D2330" s="63" t="s">
        <v>6662</v>
      </c>
      <c r="E2330" s="63" t="s">
        <v>3220</v>
      </c>
      <c r="F2330" s="63" t="s">
        <v>13885</v>
      </c>
      <c r="G2330" s="63" t="s">
        <v>6663</v>
      </c>
      <c r="H2330" s="63"/>
      <c r="I2330" s="63" t="s">
        <v>13886</v>
      </c>
      <c r="J2330" s="63" t="s">
        <v>4437</v>
      </c>
      <c r="K2330" s="63" t="s">
        <v>4284</v>
      </c>
      <c r="L2330" s="63" t="s">
        <v>4400</v>
      </c>
      <c r="M2330" s="63" t="s">
        <v>4607</v>
      </c>
      <c r="N2330" s="63" t="s">
        <v>4278</v>
      </c>
      <c r="O2330" s="63"/>
    </row>
    <row r="2331" spans="1:15">
      <c r="A2331" s="99">
        <v>10186863</v>
      </c>
      <c r="B2331" s="63" t="s">
        <v>3222</v>
      </c>
      <c r="C2331" s="63" t="s">
        <v>107</v>
      </c>
      <c r="D2331" s="63" t="s">
        <v>2539</v>
      </c>
      <c r="E2331" s="63" t="s">
        <v>3223</v>
      </c>
      <c r="F2331" s="63" t="s">
        <v>13036</v>
      </c>
      <c r="G2331" s="63" t="s">
        <v>4946</v>
      </c>
      <c r="H2331" s="63" t="s">
        <v>3800</v>
      </c>
      <c r="I2331" s="63" t="s">
        <v>13037</v>
      </c>
      <c r="J2331" s="63"/>
      <c r="K2331" s="63" t="s">
        <v>4284</v>
      </c>
      <c r="L2331" s="63" t="s">
        <v>4313</v>
      </c>
      <c r="M2331" s="63" t="s">
        <v>4281</v>
      </c>
      <c r="N2331" s="63" t="s">
        <v>4278</v>
      </c>
      <c r="O2331" s="63"/>
    </row>
    <row r="2332" spans="1:15">
      <c r="A2332" s="99">
        <v>10186864</v>
      </c>
      <c r="B2332" s="63" t="s">
        <v>3222</v>
      </c>
      <c r="C2332" s="63" t="s">
        <v>107</v>
      </c>
      <c r="D2332" s="63" t="s">
        <v>2539</v>
      </c>
      <c r="E2332" s="63" t="s">
        <v>3225</v>
      </c>
      <c r="F2332" s="63" t="s">
        <v>13036</v>
      </c>
      <c r="G2332" s="63" t="s">
        <v>4946</v>
      </c>
      <c r="H2332" s="63" t="s">
        <v>3800</v>
      </c>
      <c r="I2332" s="63" t="s">
        <v>13037</v>
      </c>
      <c r="J2332" s="63"/>
      <c r="K2332" s="63" t="s">
        <v>4284</v>
      </c>
      <c r="L2332" s="63" t="s">
        <v>4313</v>
      </c>
      <c r="M2332" s="63" t="s">
        <v>4281</v>
      </c>
      <c r="N2332" s="63" t="s">
        <v>4278</v>
      </c>
      <c r="O2332" s="63"/>
    </row>
    <row r="2333" spans="1:15">
      <c r="A2333" s="99">
        <v>10186865</v>
      </c>
      <c r="B2333" s="63" t="s">
        <v>3222</v>
      </c>
      <c r="C2333" s="63" t="s">
        <v>107</v>
      </c>
      <c r="D2333" s="63" t="s">
        <v>2539</v>
      </c>
      <c r="E2333" s="63" t="s">
        <v>3226</v>
      </c>
      <c r="F2333" s="63" t="s">
        <v>13036</v>
      </c>
      <c r="G2333" s="63" t="s">
        <v>4946</v>
      </c>
      <c r="H2333" s="63" t="s">
        <v>3800</v>
      </c>
      <c r="I2333" s="63" t="s">
        <v>13037</v>
      </c>
      <c r="J2333" s="63"/>
      <c r="K2333" s="63" t="s">
        <v>13038</v>
      </c>
      <c r="L2333" s="63" t="s">
        <v>110</v>
      </c>
      <c r="M2333" s="63" t="s">
        <v>4281</v>
      </c>
      <c r="N2333" s="63" t="s">
        <v>4278</v>
      </c>
      <c r="O2333" s="63"/>
    </row>
    <row r="2334" spans="1:15">
      <c r="A2334" s="99">
        <v>10186866</v>
      </c>
      <c r="B2334" s="63" t="s">
        <v>3222</v>
      </c>
      <c r="C2334" s="63" t="s">
        <v>107</v>
      </c>
      <c r="D2334" s="63" t="s">
        <v>2539</v>
      </c>
      <c r="E2334" s="63" t="s">
        <v>3227</v>
      </c>
      <c r="F2334" s="63" t="s">
        <v>13036</v>
      </c>
      <c r="G2334" s="63" t="s">
        <v>4946</v>
      </c>
      <c r="H2334" s="63" t="s">
        <v>3800</v>
      </c>
      <c r="I2334" s="63" t="s">
        <v>13037</v>
      </c>
      <c r="J2334" s="63"/>
      <c r="K2334" s="63" t="s">
        <v>13039</v>
      </c>
      <c r="L2334" s="63" t="s">
        <v>110</v>
      </c>
      <c r="M2334" s="63" t="s">
        <v>4281</v>
      </c>
      <c r="N2334" s="63" t="s">
        <v>4278</v>
      </c>
      <c r="O2334" s="63"/>
    </row>
    <row r="2335" spans="1:15">
      <c r="A2335" s="99">
        <v>10186867</v>
      </c>
      <c r="B2335" s="63" t="s">
        <v>3222</v>
      </c>
      <c r="C2335" s="63" t="s">
        <v>107</v>
      </c>
      <c r="D2335" s="63" t="s">
        <v>2539</v>
      </c>
      <c r="E2335" s="63" t="s">
        <v>3228</v>
      </c>
      <c r="F2335" s="63" t="s">
        <v>13036</v>
      </c>
      <c r="G2335" s="63" t="s">
        <v>4946</v>
      </c>
      <c r="H2335" s="63" t="s">
        <v>3800</v>
      </c>
      <c r="I2335" s="63" t="s">
        <v>13037</v>
      </c>
      <c r="J2335" s="63"/>
      <c r="K2335" s="63" t="s">
        <v>5977</v>
      </c>
      <c r="L2335" s="63" t="s">
        <v>12292</v>
      </c>
      <c r="M2335" s="63" t="s">
        <v>4281</v>
      </c>
      <c r="N2335" s="63" t="s">
        <v>4278</v>
      </c>
      <c r="O2335" s="63"/>
    </row>
    <row r="2336" spans="1:15">
      <c r="A2336" s="99">
        <v>10186868</v>
      </c>
      <c r="B2336" s="63" t="s">
        <v>3222</v>
      </c>
      <c r="C2336" s="63" t="s">
        <v>107</v>
      </c>
      <c r="D2336" s="63" t="s">
        <v>2539</v>
      </c>
      <c r="E2336" s="63" t="s">
        <v>3229</v>
      </c>
      <c r="F2336" s="63" t="s">
        <v>13036</v>
      </c>
      <c r="G2336" s="63" t="s">
        <v>4946</v>
      </c>
      <c r="H2336" s="63" t="s">
        <v>3800</v>
      </c>
      <c r="I2336" s="63" t="s">
        <v>13037</v>
      </c>
      <c r="J2336" s="63"/>
      <c r="K2336" s="63" t="s">
        <v>4948</v>
      </c>
      <c r="L2336" s="63" t="s">
        <v>110</v>
      </c>
      <c r="M2336" s="63" t="s">
        <v>4281</v>
      </c>
      <c r="N2336" s="63" t="s">
        <v>4278</v>
      </c>
      <c r="O2336" s="63"/>
    </row>
    <row r="2337" spans="1:15">
      <c r="A2337" s="99">
        <v>10186869</v>
      </c>
      <c r="B2337" s="63" t="s">
        <v>3222</v>
      </c>
      <c r="C2337" s="63" t="s">
        <v>107</v>
      </c>
      <c r="D2337" s="63" t="s">
        <v>2539</v>
      </c>
      <c r="E2337" s="63" t="s">
        <v>3230</v>
      </c>
      <c r="F2337" s="63" t="s">
        <v>13036</v>
      </c>
      <c r="G2337" s="63" t="s">
        <v>4946</v>
      </c>
      <c r="H2337" s="63" t="s">
        <v>3800</v>
      </c>
      <c r="I2337" s="63" t="s">
        <v>13037</v>
      </c>
      <c r="J2337" s="63"/>
      <c r="K2337" s="63" t="s">
        <v>4949</v>
      </c>
      <c r="L2337" s="63" t="s">
        <v>110</v>
      </c>
      <c r="M2337" s="63" t="s">
        <v>4281</v>
      </c>
      <c r="N2337" s="63" t="s">
        <v>4278</v>
      </c>
      <c r="O2337" s="63"/>
    </row>
    <row r="2338" spans="1:15">
      <c r="A2338" s="99">
        <v>10186870</v>
      </c>
      <c r="B2338" s="63" t="s">
        <v>3222</v>
      </c>
      <c r="C2338" s="63" t="s">
        <v>107</v>
      </c>
      <c r="D2338" s="63" t="s">
        <v>2539</v>
      </c>
      <c r="E2338" s="63" t="s">
        <v>3231</v>
      </c>
      <c r="F2338" s="63" t="s">
        <v>13036</v>
      </c>
      <c r="G2338" s="63" t="s">
        <v>4946</v>
      </c>
      <c r="H2338" s="63" t="s">
        <v>3800</v>
      </c>
      <c r="I2338" s="63" t="s">
        <v>13037</v>
      </c>
      <c r="J2338" s="63"/>
      <c r="K2338" s="63" t="s">
        <v>4950</v>
      </c>
      <c r="L2338" s="63" t="s">
        <v>272</v>
      </c>
      <c r="M2338" s="63" t="s">
        <v>4281</v>
      </c>
      <c r="N2338" s="63" t="s">
        <v>4278</v>
      </c>
      <c r="O2338" s="63"/>
    </row>
    <row r="2339" spans="1:15">
      <c r="A2339" s="99">
        <v>10186871</v>
      </c>
      <c r="B2339" s="63" t="s">
        <v>3222</v>
      </c>
      <c r="C2339" s="63" t="s">
        <v>107</v>
      </c>
      <c r="D2339" s="63" t="s">
        <v>2539</v>
      </c>
      <c r="E2339" s="63" t="s">
        <v>3232</v>
      </c>
      <c r="F2339" s="63" t="s">
        <v>13036</v>
      </c>
      <c r="G2339" s="63" t="s">
        <v>4946</v>
      </c>
      <c r="H2339" s="63" t="s">
        <v>3800</v>
      </c>
      <c r="I2339" s="63" t="s">
        <v>13037</v>
      </c>
      <c r="J2339" s="63"/>
      <c r="K2339" s="63" t="s">
        <v>4950</v>
      </c>
      <c r="L2339" s="63" t="s">
        <v>272</v>
      </c>
      <c r="M2339" s="63" t="s">
        <v>4281</v>
      </c>
      <c r="N2339" s="63" t="s">
        <v>4278</v>
      </c>
      <c r="O2339" s="63"/>
    </row>
    <row r="2340" spans="1:15">
      <c r="A2340" s="99">
        <v>10186872</v>
      </c>
      <c r="B2340" s="63" t="s">
        <v>3222</v>
      </c>
      <c r="C2340" s="63" t="s">
        <v>107</v>
      </c>
      <c r="D2340" s="63" t="s">
        <v>2539</v>
      </c>
      <c r="E2340" s="63" t="s">
        <v>3233</v>
      </c>
      <c r="F2340" s="63" t="s">
        <v>13036</v>
      </c>
      <c r="G2340" s="63" t="s">
        <v>4946</v>
      </c>
      <c r="H2340" s="63" t="s">
        <v>3800</v>
      </c>
      <c r="I2340" s="63" t="s">
        <v>13037</v>
      </c>
      <c r="J2340" s="63"/>
      <c r="K2340" s="63" t="s">
        <v>4949</v>
      </c>
      <c r="L2340" s="63" t="s">
        <v>110</v>
      </c>
      <c r="M2340" s="63" t="s">
        <v>4281</v>
      </c>
      <c r="N2340" s="63" t="s">
        <v>4278</v>
      </c>
      <c r="O2340" s="63"/>
    </row>
    <row r="2341" spans="1:15">
      <c r="A2341" s="99">
        <v>10186873</v>
      </c>
      <c r="B2341" s="63" t="s">
        <v>7153</v>
      </c>
      <c r="C2341" s="63" t="s">
        <v>2927</v>
      </c>
      <c r="D2341" s="63" t="s">
        <v>7154</v>
      </c>
      <c r="E2341" s="63" t="s">
        <v>3235</v>
      </c>
      <c r="F2341" s="63" t="s">
        <v>14322</v>
      </c>
      <c r="G2341" s="63" t="s">
        <v>7155</v>
      </c>
      <c r="H2341" s="63" t="s">
        <v>3800</v>
      </c>
      <c r="I2341" s="63" t="s">
        <v>14323</v>
      </c>
      <c r="J2341" s="63" t="s">
        <v>7156</v>
      </c>
      <c r="K2341" s="63" t="s">
        <v>4284</v>
      </c>
      <c r="L2341" s="63" t="s">
        <v>4313</v>
      </c>
      <c r="M2341" s="63" t="s">
        <v>5657</v>
      </c>
      <c r="N2341" s="63" t="s">
        <v>4278</v>
      </c>
      <c r="O2341" s="63"/>
    </row>
    <row r="2342" spans="1:15">
      <c r="A2342" s="99">
        <v>10186874</v>
      </c>
      <c r="B2342" s="63" t="s">
        <v>7153</v>
      </c>
      <c r="C2342" s="63" t="s">
        <v>2927</v>
      </c>
      <c r="D2342" s="63" t="s">
        <v>7154</v>
      </c>
      <c r="E2342" s="63" t="s">
        <v>3237</v>
      </c>
      <c r="F2342" s="63" t="s">
        <v>14322</v>
      </c>
      <c r="G2342" s="63" t="s">
        <v>7155</v>
      </c>
      <c r="H2342" s="63" t="s">
        <v>3800</v>
      </c>
      <c r="I2342" s="63" t="s">
        <v>14323</v>
      </c>
      <c r="J2342" s="63" t="s">
        <v>7156</v>
      </c>
      <c r="K2342" s="63" t="s">
        <v>4284</v>
      </c>
      <c r="L2342" s="63" t="s">
        <v>4313</v>
      </c>
      <c r="M2342" s="63" t="s">
        <v>5657</v>
      </c>
      <c r="N2342" s="63" t="s">
        <v>4278</v>
      </c>
      <c r="O2342" s="63"/>
    </row>
    <row r="2343" spans="1:15">
      <c r="A2343" s="99">
        <v>10186902</v>
      </c>
      <c r="B2343" s="63" t="s">
        <v>7626</v>
      </c>
      <c r="C2343" s="63" t="s">
        <v>12931</v>
      </c>
      <c r="D2343" s="63" t="s">
        <v>7625</v>
      </c>
      <c r="E2343" s="63" t="s">
        <v>3239</v>
      </c>
      <c r="F2343" s="63" t="s">
        <v>14777</v>
      </c>
      <c r="G2343" s="63" t="s">
        <v>7627</v>
      </c>
      <c r="H2343" s="63"/>
      <c r="I2343" s="63" t="s">
        <v>13011</v>
      </c>
      <c r="J2343" s="63"/>
      <c r="K2343" s="63" t="s">
        <v>4284</v>
      </c>
      <c r="L2343" s="63" t="s">
        <v>4601</v>
      </c>
      <c r="M2343" s="63" t="s">
        <v>4413</v>
      </c>
      <c r="N2343" s="63" t="s">
        <v>4278</v>
      </c>
      <c r="O2343" s="63"/>
    </row>
    <row r="2344" spans="1:15">
      <c r="A2344" s="99">
        <v>10186903</v>
      </c>
      <c r="B2344" s="63" t="s">
        <v>7626</v>
      </c>
      <c r="C2344" s="63" t="s">
        <v>12931</v>
      </c>
      <c r="D2344" s="63" t="s">
        <v>7625</v>
      </c>
      <c r="E2344" s="63" t="s">
        <v>3242</v>
      </c>
      <c r="F2344" s="63" t="s">
        <v>14777</v>
      </c>
      <c r="G2344" s="63" t="s">
        <v>7627</v>
      </c>
      <c r="H2344" s="63"/>
      <c r="I2344" s="63" t="s">
        <v>13011</v>
      </c>
      <c r="J2344" s="63"/>
      <c r="K2344" s="63" t="s">
        <v>4284</v>
      </c>
      <c r="L2344" s="63" t="s">
        <v>6463</v>
      </c>
      <c r="M2344" s="63" t="s">
        <v>4413</v>
      </c>
      <c r="N2344" s="63" t="s">
        <v>4278</v>
      </c>
      <c r="O2344" s="63"/>
    </row>
    <row r="2345" spans="1:15">
      <c r="A2345" s="99">
        <v>10186904</v>
      </c>
      <c r="B2345" s="63" t="s">
        <v>6664</v>
      </c>
      <c r="C2345" s="63" t="s">
        <v>101</v>
      </c>
      <c r="D2345" s="63" t="s">
        <v>6665</v>
      </c>
      <c r="E2345" s="63" t="s">
        <v>3245</v>
      </c>
      <c r="F2345" s="63" t="s">
        <v>13887</v>
      </c>
      <c r="G2345" s="63" t="s">
        <v>6666</v>
      </c>
      <c r="H2345" s="63"/>
      <c r="I2345" s="63" t="s">
        <v>13888</v>
      </c>
      <c r="J2345" s="63"/>
      <c r="K2345" s="63" t="s">
        <v>4302</v>
      </c>
      <c r="L2345" s="63" t="s">
        <v>6658</v>
      </c>
      <c r="M2345" s="63" t="s">
        <v>4619</v>
      </c>
      <c r="N2345" s="63" t="s">
        <v>4278</v>
      </c>
      <c r="O2345" s="63"/>
    </row>
    <row r="2346" spans="1:15">
      <c r="A2346" s="99">
        <v>10186905</v>
      </c>
      <c r="B2346" s="63" t="s">
        <v>6664</v>
      </c>
      <c r="C2346" s="63" t="s">
        <v>101</v>
      </c>
      <c r="D2346" s="63" t="s">
        <v>6665</v>
      </c>
      <c r="E2346" s="63" t="s">
        <v>3247</v>
      </c>
      <c r="F2346" s="63" t="s">
        <v>13887</v>
      </c>
      <c r="G2346" s="63" t="s">
        <v>6666</v>
      </c>
      <c r="H2346" s="63"/>
      <c r="I2346" s="63" t="s">
        <v>13888</v>
      </c>
      <c r="J2346" s="63"/>
      <c r="K2346" s="63" t="s">
        <v>4302</v>
      </c>
      <c r="L2346" s="63" t="s">
        <v>4616</v>
      </c>
      <c r="M2346" s="63" t="s">
        <v>4491</v>
      </c>
      <c r="N2346" s="63" t="s">
        <v>4278</v>
      </c>
      <c r="O2346" s="63"/>
    </row>
    <row r="2347" spans="1:15">
      <c r="A2347" s="99">
        <v>10186911</v>
      </c>
      <c r="B2347" s="63" t="s">
        <v>7573</v>
      </c>
      <c r="C2347" s="63" t="s">
        <v>14725</v>
      </c>
      <c r="D2347" s="63" t="s">
        <v>7574</v>
      </c>
      <c r="E2347" s="63" t="s">
        <v>3249</v>
      </c>
      <c r="F2347" s="63" t="s">
        <v>14726</v>
      </c>
      <c r="G2347" s="63" t="s">
        <v>7575</v>
      </c>
      <c r="H2347" s="63"/>
      <c r="I2347" s="63" t="s">
        <v>14727</v>
      </c>
      <c r="J2347" s="63"/>
      <c r="K2347" s="63" t="s">
        <v>4284</v>
      </c>
      <c r="L2347" s="63" t="s">
        <v>6536</v>
      </c>
      <c r="M2347" s="63" t="s">
        <v>4617</v>
      </c>
      <c r="N2347" s="63" t="s">
        <v>4278</v>
      </c>
      <c r="O2347" s="63"/>
    </row>
    <row r="2348" spans="1:15">
      <c r="A2348" s="99">
        <v>10186912</v>
      </c>
      <c r="B2348" s="63" t="s">
        <v>7157</v>
      </c>
      <c r="C2348" s="63" t="s">
        <v>2927</v>
      </c>
      <c r="D2348" s="63" t="s">
        <v>7143</v>
      </c>
      <c r="E2348" s="63" t="s">
        <v>3252</v>
      </c>
      <c r="F2348" s="63" t="s">
        <v>14324</v>
      </c>
      <c r="G2348" s="63" t="s">
        <v>7158</v>
      </c>
      <c r="H2348" s="63"/>
      <c r="I2348" s="63" t="s">
        <v>14325</v>
      </c>
      <c r="J2348" s="63"/>
      <c r="K2348" s="63" t="s">
        <v>4284</v>
      </c>
      <c r="L2348" s="63" t="s">
        <v>3479</v>
      </c>
      <c r="M2348" s="63" t="s">
        <v>5657</v>
      </c>
      <c r="N2348" s="63" t="s">
        <v>4278</v>
      </c>
      <c r="O2348" s="63"/>
    </row>
    <row r="2349" spans="1:15">
      <c r="A2349" s="99">
        <v>10187027</v>
      </c>
      <c r="B2349" s="63" t="s">
        <v>7309</v>
      </c>
      <c r="C2349" s="63" t="s">
        <v>256</v>
      </c>
      <c r="D2349" s="63" t="s">
        <v>14478</v>
      </c>
      <c r="E2349" s="63" t="s">
        <v>3255</v>
      </c>
      <c r="F2349" s="63" t="s">
        <v>13717</v>
      </c>
      <c r="G2349" s="63" t="s">
        <v>7310</v>
      </c>
      <c r="H2349" s="63"/>
      <c r="I2349" s="63" t="s">
        <v>13718</v>
      </c>
      <c r="J2349" s="63"/>
      <c r="K2349" s="63" t="s">
        <v>4284</v>
      </c>
      <c r="L2349" s="63" t="s">
        <v>1413</v>
      </c>
      <c r="M2349" s="63" t="s">
        <v>4277</v>
      </c>
      <c r="N2349" s="63" t="s">
        <v>4278</v>
      </c>
      <c r="O2349" s="63"/>
    </row>
    <row r="2350" spans="1:15">
      <c r="A2350" s="99">
        <v>10187028</v>
      </c>
      <c r="B2350" s="63" t="s">
        <v>7309</v>
      </c>
      <c r="C2350" s="63" t="s">
        <v>256</v>
      </c>
      <c r="D2350" s="63" t="s">
        <v>14478</v>
      </c>
      <c r="E2350" s="63" t="s">
        <v>3257</v>
      </c>
      <c r="F2350" s="63" t="s">
        <v>13717</v>
      </c>
      <c r="G2350" s="63" t="s">
        <v>7310</v>
      </c>
      <c r="H2350" s="63"/>
      <c r="I2350" s="63" t="s">
        <v>13718</v>
      </c>
      <c r="J2350" s="63"/>
      <c r="K2350" s="63" t="s">
        <v>4284</v>
      </c>
      <c r="L2350" s="63" t="s">
        <v>1413</v>
      </c>
      <c r="M2350" s="63" t="s">
        <v>4277</v>
      </c>
      <c r="N2350" s="63" t="s">
        <v>4278</v>
      </c>
      <c r="O2350" s="63"/>
    </row>
    <row r="2351" spans="1:15">
      <c r="A2351" s="99">
        <v>10187029</v>
      </c>
      <c r="B2351" s="63" t="s">
        <v>7309</v>
      </c>
      <c r="C2351" s="63" t="s">
        <v>256</v>
      </c>
      <c r="D2351" s="63" t="s">
        <v>14478</v>
      </c>
      <c r="E2351" s="63" t="s">
        <v>3258</v>
      </c>
      <c r="F2351" s="63" t="s">
        <v>13717</v>
      </c>
      <c r="G2351" s="63" t="s">
        <v>7310</v>
      </c>
      <c r="H2351" s="63"/>
      <c r="I2351" s="63" t="s">
        <v>13718</v>
      </c>
      <c r="J2351" s="63"/>
      <c r="K2351" s="63" t="s">
        <v>4284</v>
      </c>
      <c r="L2351" s="63" t="s">
        <v>1413</v>
      </c>
      <c r="M2351" s="63" t="s">
        <v>4277</v>
      </c>
      <c r="N2351" s="63" t="s">
        <v>4278</v>
      </c>
      <c r="O2351" s="63"/>
    </row>
    <row r="2352" spans="1:15">
      <c r="A2352" s="99">
        <v>10187030</v>
      </c>
      <c r="B2352" s="63" t="s">
        <v>7309</v>
      </c>
      <c r="C2352" s="63" t="s">
        <v>256</v>
      </c>
      <c r="D2352" s="63" t="s">
        <v>14478</v>
      </c>
      <c r="E2352" s="63" t="s">
        <v>3259</v>
      </c>
      <c r="F2352" s="63" t="s">
        <v>13717</v>
      </c>
      <c r="G2352" s="63" t="s">
        <v>7310</v>
      </c>
      <c r="H2352" s="63"/>
      <c r="I2352" s="63" t="s">
        <v>13718</v>
      </c>
      <c r="J2352" s="63"/>
      <c r="K2352" s="63" t="s">
        <v>4284</v>
      </c>
      <c r="L2352" s="63" t="s">
        <v>1413</v>
      </c>
      <c r="M2352" s="63" t="s">
        <v>4277</v>
      </c>
      <c r="N2352" s="63" t="s">
        <v>4278</v>
      </c>
      <c r="O2352" s="63"/>
    </row>
    <row r="2353" spans="1:15">
      <c r="A2353" s="99">
        <v>10187031</v>
      </c>
      <c r="B2353" s="63" t="s">
        <v>6419</v>
      </c>
      <c r="C2353" s="63" t="s">
        <v>256</v>
      </c>
      <c r="D2353" s="63" t="s">
        <v>6420</v>
      </c>
      <c r="E2353" s="63" t="s">
        <v>3261</v>
      </c>
      <c r="F2353" s="63" t="s">
        <v>13717</v>
      </c>
      <c r="G2353" s="63" t="s">
        <v>6421</v>
      </c>
      <c r="H2353" s="63"/>
      <c r="I2353" s="63" t="s">
        <v>13718</v>
      </c>
      <c r="J2353" s="63"/>
      <c r="K2353" s="63" t="s">
        <v>4284</v>
      </c>
      <c r="L2353" s="63" t="s">
        <v>1413</v>
      </c>
      <c r="M2353" s="63" t="s">
        <v>4277</v>
      </c>
      <c r="N2353" s="63" t="s">
        <v>4278</v>
      </c>
      <c r="O2353" s="63"/>
    </row>
    <row r="2354" spans="1:15">
      <c r="A2354" s="99">
        <v>10187032</v>
      </c>
      <c r="B2354" s="63" t="s">
        <v>6422</v>
      </c>
      <c r="C2354" s="63" t="s">
        <v>256</v>
      </c>
      <c r="D2354" s="63" t="s">
        <v>6420</v>
      </c>
      <c r="E2354" s="63" t="s">
        <v>3262</v>
      </c>
      <c r="F2354" s="63" t="s">
        <v>13717</v>
      </c>
      <c r="G2354" s="63" t="s">
        <v>6421</v>
      </c>
      <c r="H2354" s="63"/>
      <c r="I2354" s="63" t="s">
        <v>13718</v>
      </c>
      <c r="J2354" s="63"/>
      <c r="K2354" s="63" t="s">
        <v>4284</v>
      </c>
      <c r="L2354" s="63" t="s">
        <v>1413</v>
      </c>
      <c r="M2354" s="63" t="s">
        <v>4277</v>
      </c>
      <c r="N2354" s="63" t="s">
        <v>4278</v>
      </c>
      <c r="O2354" s="63"/>
    </row>
    <row r="2355" spans="1:15">
      <c r="A2355" s="99">
        <v>10187033</v>
      </c>
      <c r="B2355" s="63" t="s">
        <v>6423</v>
      </c>
      <c r="C2355" s="63" t="s">
        <v>256</v>
      </c>
      <c r="D2355" s="63" t="s">
        <v>6420</v>
      </c>
      <c r="E2355" s="63" t="s">
        <v>3263</v>
      </c>
      <c r="F2355" s="63" t="s">
        <v>13717</v>
      </c>
      <c r="G2355" s="63" t="s">
        <v>6421</v>
      </c>
      <c r="H2355" s="63"/>
      <c r="I2355" s="63" t="s">
        <v>13718</v>
      </c>
      <c r="J2355" s="63"/>
      <c r="K2355" s="63" t="s">
        <v>4284</v>
      </c>
      <c r="L2355" s="63" t="s">
        <v>1413</v>
      </c>
      <c r="M2355" s="63" t="s">
        <v>4277</v>
      </c>
      <c r="N2355" s="63" t="s">
        <v>4278</v>
      </c>
      <c r="O2355" s="63"/>
    </row>
    <row r="2356" spans="1:15">
      <c r="A2356" s="99">
        <v>10187034</v>
      </c>
      <c r="B2356" s="63" t="s">
        <v>6424</v>
      </c>
      <c r="C2356" s="63" t="s">
        <v>256</v>
      </c>
      <c r="D2356" s="63" t="s">
        <v>6420</v>
      </c>
      <c r="E2356" s="63" t="s">
        <v>3264</v>
      </c>
      <c r="F2356" s="63" t="s">
        <v>13717</v>
      </c>
      <c r="G2356" s="63" t="s">
        <v>6421</v>
      </c>
      <c r="H2356" s="63"/>
      <c r="I2356" s="63" t="s">
        <v>13718</v>
      </c>
      <c r="J2356" s="63"/>
      <c r="K2356" s="63" t="s">
        <v>4284</v>
      </c>
      <c r="L2356" s="63" t="s">
        <v>1413</v>
      </c>
      <c r="M2356" s="63" t="s">
        <v>4277</v>
      </c>
      <c r="N2356" s="63" t="s">
        <v>4278</v>
      </c>
      <c r="O2356" s="63"/>
    </row>
    <row r="2357" spans="1:15">
      <c r="A2357" s="99">
        <v>10187035</v>
      </c>
      <c r="B2357" s="63" t="s">
        <v>6425</v>
      </c>
      <c r="C2357" s="63" t="s">
        <v>256</v>
      </c>
      <c r="D2357" s="63" t="s">
        <v>6420</v>
      </c>
      <c r="E2357" s="63" t="s">
        <v>3265</v>
      </c>
      <c r="F2357" s="63" t="s">
        <v>13717</v>
      </c>
      <c r="G2357" s="63" t="s">
        <v>6421</v>
      </c>
      <c r="H2357" s="63"/>
      <c r="I2357" s="63" t="s">
        <v>13718</v>
      </c>
      <c r="J2357" s="63"/>
      <c r="K2357" s="63" t="s">
        <v>4284</v>
      </c>
      <c r="L2357" s="63" t="s">
        <v>1413</v>
      </c>
      <c r="M2357" s="63" t="s">
        <v>4277</v>
      </c>
      <c r="N2357" s="63" t="s">
        <v>4278</v>
      </c>
      <c r="O2357" s="63"/>
    </row>
    <row r="2358" spans="1:15">
      <c r="A2358" s="99">
        <v>10187036</v>
      </c>
      <c r="B2358" s="63" t="s">
        <v>6426</v>
      </c>
      <c r="C2358" s="63" t="s">
        <v>256</v>
      </c>
      <c r="D2358" s="63" t="s">
        <v>6420</v>
      </c>
      <c r="E2358" s="63" t="s">
        <v>3266</v>
      </c>
      <c r="F2358" s="63" t="s">
        <v>13717</v>
      </c>
      <c r="G2358" s="63" t="s">
        <v>6421</v>
      </c>
      <c r="H2358" s="63"/>
      <c r="I2358" s="63" t="s">
        <v>13718</v>
      </c>
      <c r="J2358" s="63"/>
      <c r="K2358" s="63" t="s">
        <v>4284</v>
      </c>
      <c r="L2358" s="63" t="s">
        <v>1413</v>
      </c>
      <c r="M2358" s="63" t="s">
        <v>4277</v>
      </c>
      <c r="N2358" s="63" t="s">
        <v>4278</v>
      </c>
      <c r="O2358" s="63"/>
    </row>
    <row r="2359" spans="1:15">
      <c r="A2359" s="99">
        <v>10187037</v>
      </c>
      <c r="B2359" s="63" t="s">
        <v>6427</v>
      </c>
      <c r="C2359" s="63" t="s">
        <v>256</v>
      </c>
      <c r="D2359" s="63" t="s">
        <v>6420</v>
      </c>
      <c r="E2359" s="63" t="s">
        <v>3267</v>
      </c>
      <c r="F2359" s="63" t="s">
        <v>13717</v>
      </c>
      <c r="G2359" s="63" t="s">
        <v>6421</v>
      </c>
      <c r="H2359" s="63"/>
      <c r="I2359" s="63" t="s">
        <v>13718</v>
      </c>
      <c r="J2359" s="63"/>
      <c r="K2359" s="63" t="s">
        <v>4284</v>
      </c>
      <c r="L2359" s="63" t="s">
        <v>1413</v>
      </c>
      <c r="M2359" s="63" t="s">
        <v>4277</v>
      </c>
      <c r="N2359" s="63" t="s">
        <v>4278</v>
      </c>
      <c r="O2359" s="63"/>
    </row>
    <row r="2360" spans="1:15">
      <c r="A2360" s="99">
        <v>10187038</v>
      </c>
      <c r="B2360" s="63" t="s">
        <v>6428</v>
      </c>
      <c r="C2360" s="63" t="s">
        <v>256</v>
      </c>
      <c r="D2360" s="63" t="s">
        <v>6420</v>
      </c>
      <c r="E2360" s="63" t="s">
        <v>6429</v>
      </c>
      <c r="F2360" s="63" t="s">
        <v>13717</v>
      </c>
      <c r="G2360" s="63" t="s">
        <v>6421</v>
      </c>
      <c r="H2360" s="63"/>
      <c r="I2360" s="63" t="s">
        <v>13718</v>
      </c>
      <c r="J2360" s="63"/>
      <c r="K2360" s="63" t="s">
        <v>4284</v>
      </c>
      <c r="L2360" s="63" t="s">
        <v>1413</v>
      </c>
      <c r="M2360" s="63" t="s">
        <v>4277</v>
      </c>
      <c r="N2360" s="63" t="s">
        <v>4278</v>
      </c>
      <c r="O2360" s="63"/>
    </row>
    <row r="2361" spans="1:15">
      <c r="A2361" s="99">
        <v>10187039</v>
      </c>
      <c r="B2361" s="63" t="s">
        <v>7311</v>
      </c>
      <c r="C2361" s="63" t="s">
        <v>256</v>
      </c>
      <c r="D2361" s="63" t="s">
        <v>14479</v>
      </c>
      <c r="E2361" s="63" t="s">
        <v>3270</v>
      </c>
      <c r="F2361" s="63" t="s">
        <v>13717</v>
      </c>
      <c r="G2361" s="63" t="s">
        <v>7312</v>
      </c>
      <c r="H2361" s="63"/>
      <c r="I2361" s="63" t="s">
        <v>13718</v>
      </c>
      <c r="J2361" s="63"/>
      <c r="K2361" s="63" t="s">
        <v>4284</v>
      </c>
      <c r="L2361" s="63" t="s">
        <v>1413</v>
      </c>
      <c r="M2361" s="63" t="s">
        <v>4277</v>
      </c>
      <c r="N2361" s="63" t="s">
        <v>4278</v>
      </c>
      <c r="O2361" s="63"/>
    </row>
    <row r="2362" spans="1:15">
      <c r="A2362" s="99">
        <v>10187040</v>
      </c>
      <c r="B2362" s="63" t="s">
        <v>7311</v>
      </c>
      <c r="C2362" s="63" t="s">
        <v>256</v>
      </c>
      <c r="D2362" s="63" t="s">
        <v>14479</v>
      </c>
      <c r="E2362" s="63" t="s">
        <v>3271</v>
      </c>
      <c r="F2362" s="63" t="s">
        <v>13717</v>
      </c>
      <c r="G2362" s="63" t="s">
        <v>7312</v>
      </c>
      <c r="H2362" s="63"/>
      <c r="I2362" s="63" t="s">
        <v>13718</v>
      </c>
      <c r="J2362" s="63"/>
      <c r="K2362" s="63" t="s">
        <v>4284</v>
      </c>
      <c r="L2362" s="63" t="s">
        <v>1413</v>
      </c>
      <c r="M2362" s="63" t="s">
        <v>4277</v>
      </c>
      <c r="N2362" s="63" t="s">
        <v>4278</v>
      </c>
      <c r="O2362" s="63"/>
    </row>
    <row r="2363" spans="1:15">
      <c r="A2363" s="99">
        <v>10187041</v>
      </c>
      <c r="B2363" s="63" t="s">
        <v>7311</v>
      </c>
      <c r="C2363" s="63" t="s">
        <v>256</v>
      </c>
      <c r="D2363" s="63" t="s">
        <v>14479</v>
      </c>
      <c r="E2363" s="63" t="s">
        <v>3272</v>
      </c>
      <c r="F2363" s="63" t="s">
        <v>13717</v>
      </c>
      <c r="G2363" s="63" t="s">
        <v>7312</v>
      </c>
      <c r="H2363" s="63"/>
      <c r="I2363" s="63" t="s">
        <v>13718</v>
      </c>
      <c r="J2363" s="63"/>
      <c r="K2363" s="63" t="s">
        <v>4284</v>
      </c>
      <c r="L2363" s="63" t="s">
        <v>1413</v>
      </c>
      <c r="M2363" s="63" t="s">
        <v>4277</v>
      </c>
      <c r="N2363" s="63" t="s">
        <v>4278</v>
      </c>
      <c r="O2363" s="63"/>
    </row>
    <row r="2364" spans="1:15">
      <c r="A2364" s="99">
        <v>10187042</v>
      </c>
      <c r="B2364" s="63" t="s">
        <v>7311</v>
      </c>
      <c r="C2364" s="63" t="s">
        <v>256</v>
      </c>
      <c r="D2364" s="63" t="s">
        <v>14479</v>
      </c>
      <c r="E2364" s="63" t="s">
        <v>3273</v>
      </c>
      <c r="F2364" s="63" t="s">
        <v>13717</v>
      </c>
      <c r="G2364" s="63" t="s">
        <v>7312</v>
      </c>
      <c r="H2364" s="63"/>
      <c r="I2364" s="63" t="s">
        <v>13718</v>
      </c>
      <c r="J2364" s="63"/>
      <c r="K2364" s="63" t="s">
        <v>4284</v>
      </c>
      <c r="L2364" s="63" t="s">
        <v>1413</v>
      </c>
      <c r="M2364" s="63" t="s">
        <v>4277</v>
      </c>
      <c r="N2364" s="63" t="s">
        <v>4278</v>
      </c>
      <c r="O2364" s="63"/>
    </row>
    <row r="2365" spans="1:15">
      <c r="A2365" s="99">
        <v>10187043</v>
      </c>
      <c r="B2365" s="63" t="s">
        <v>7311</v>
      </c>
      <c r="C2365" s="63" t="s">
        <v>256</v>
      </c>
      <c r="D2365" s="63" t="s">
        <v>14479</v>
      </c>
      <c r="E2365" s="63" t="s">
        <v>3274</v>
      </c>
      <c r="F2365" s="63" t="s">
        <v>13717</v>
      </c>
      <c r="G2365" s="63" t="s">
        <v>7312</v>
      </c>
      <c r="H2365" s="63"/>
      <c r="I2365" s="63" t="s">
        <v>13718</v>
      </c>
      <c r="J2365" s="63"/>
      <c r="K2365" s="63" t="s">
        <v>4284</v>
      </c>
      <c r="L2365" s="63" t="s">
        <v>1413</v>
      </c>
      <c r="M2365" s="63" t="s">
        <v>4277</v>
      </c>
      <c r="N2365" s="63" t="s">
        <v>4278</v>
      </c>
      <c r="O2365" s="63"/>
    </row>
    <row r="2366" spans="1:15">
      <c r="A2366" s="99">
        <v>10187044</v>
      </c>
      <c r="B2366" s="63" t="s">
        <v>7311</v>
      </c>
      <c r="C2366" s="63" t="s">
        <v>256</v>
      </c>
      <c r="D2366" s="63" t="s">
        <v>14479</v>
      </c>
      <c r="E2366" s="63" t="s">
        <v>3275</v>
      </c>
      <c r="F2366" s="63" t="s">
        <v>13717</v>
      </c>
      <c r="G2366" s="63" t="s">
        <v>7312</v>
      </c>
      <c r="H2366" s="63"/>
      <c r="I2366" s="63" t="s">
        <v>13718</v>
      </c>
      <c r="J2366" s="63"/>
      <c r="K2366" s="63" t="s">
        <v>4284</v>
      </c>
      <c r="L2366" s="63" t="s">
        <v>1413</v>
      </c>
      <c r="M2366" s="63" t="s">
        <v>4277</v>
      </c>
      <c r="N2366" s="63" t="s">
        <v>4278</v>
      </c>
      <c r="O2366" s="63"/>
    </row>
    <row r="2367" spans="1:15">
      <c r="A2367" s="99">
        <v>10187045</v>
      </c>
      <c r="B2367" s="63" t="s">
        <v>7311</v>
      </c>
      <c r="C2367" s="63" t="s">
        <v>256</v>
      </c>
      <c r="D2367" s="63" t="s">
        <v>14479</v>
      </c>
      <c r="E2367" s="63" t="s">
        <v>3276</v>
      </c>
      <c r="F2367" s="63" t="s">
        <v>13717</v>
      </c>
      <c r="G2367" s="63" t="s">
        <v>7312</v>
      </c>
      <c r="H2367" s="63"/>
      <c r="I2367" s="63" t="s">
        <v>13718</v>
      </c>
      <c r="J2367" s="63"/>
      <c r="K2367" s="63" t="s">
        <v>4284</v>
      </c>
      <c r="L2367" s="63" t="s">
        <v>1413</v>
      </c>
      <c r="M2367" s="63" t="s">
        <v>4277</v>
      </c>
      <c r="N2367" s="63" t="s">
        <v>4278</v>
      </c>
      <c r="O2367" s="63"/>
    </row>
    <row r="2368" spans="1:15">
      <c r="A2368" s="99">
        <v>10187046</v>
      </c>
      <c r="B2368" s="63" t="s">
        <v>7311</v>
      </c>
      <c r="C2368" s="63" t="s">
        <v>256</v>
      </c>
      <c r="D2368" s="63" t="s">
        <v>14479</v>
      </c>
      <c r="E2368" s="63" t="s">
        <v>3277</v>
      </c>
      <c r="F2368" s="63" t="s">
        <v>13717</v>
      </c>
      <c r="G2368" s="63" t="s">
        <v>7312</v>
      </c>
      <c r="H2368" s="63"/>
      <c r="I2368" s="63" t="s">
        <v>13718</v>
      </c>
      <c r="J2368" s="63"/>
      <c r="K2368" s="63" t="s">
        <v>4284</v>
      </c>
      <c r="L2368" s="63" t="s">
        <v>1413</v>
      </c>
      <c r="M2368" s="63" t="s">
        <v>4277</v>
      </c>
      <c r="N2368" s="63" t="s">
        <v>4278</v>
      </c>
      <c r="O2368" s="63"/>
    </row>
    <row r="2369" spans="1:15">
      <c r="A2369" s="99">
        <v>10187047</v>
      </c>
      <c r="B2369" s="63" t="s">
        <v>7311</v>
      </c>
      <c r="C2369" s="63" t="s">
        <v>256</v>
      </c>
      <c r="D2369" s="63" t="s">
        <v>14479</v>
      </c>
      <c r="E2369" s="63" t="s">
        <v>3278</v>
      </c>
      <c r="F2369" s="63" t="s">
        <v>13717</v>
      </c>
      <c r="G2369" s="63" t="s">
        <v>7312</v>
      </c>
      <c r="H2369" s="63"/>
      <c r="I2369" s="63" t="s">
        <v>13718</v>
      </c>
      <c r="J2369" s="63"/>
      <c r="K2369" s="63" t="s">
        <v>4284</v>
      </c>
      <c r="L2369" s="63" t="s">
        <v>1413</v>
      </c>
      <c r="M2369" s="63" t="s">
        <v>4277</v>
      </c>
      <c r="N2369" s="63" t="s">
        <v>4278</v>
      </c>
      <c r="O2369" s="63"/>
    </row>
    <row r="2370" spans="1:15">
      <c r="A2370" s="99">
        <v>10187048</v>
      </c>
      <c r="B2370" s="63" t="s">
        <v>7311</v>
      </c>
      <c r="C2370" s="63" t="s">
        <v>256</v>
      </c>
      <c r="D2370" s="63" t="s">
        <v>14479</v>
      </c>
      <c r="E2370" s="63" t="s">
        <v>3279</v>
      </c>
      <c r="F2370" s="63" t="s">
        <v>13717</v>
      </c>
      <c r="G2370" s="63" t="s">
        <v>7312</v>
      </c>
      <c r="H2370" s="63"/>
      <c r="I2370" s="63" t="s">
        <v>13718</v>
      </c>
      <c r="J2370" s="63"/>
      <c r="K2370" s="63" t="s">
        <v>4284</v>
      </c>
      <c r="L2370" s="63" t="s">
        <v>1413</v>
      </c>
      <c r="M2370" s="63" t="s">
        <v>4277</v>
      </c>
      <c r="N2370" s="63" t="s">
        <v>4278</v>
      </c>
      <c r="O2370" s="63"/>
    </row>
    <row r="2371" spans="1:15">
      <c r="A2371" s="99">
        <v>10187049</v>
      </c>
      <c r="B2371" s="63" t="s">
        <v>7311</v>
      </c>
      <c r="C2371" s="63" t="s">
        <v>256</v>
      </c>
      <c r="D2371" s="63" t="s">
        <v>14479</v>
      </c>
      <c r="E2371" s="63" t="s">
        <v>3280</v>
      </c>
      <c r="F2371" s="63" t="s">
        <v>13717</v>
      </c>
      <c r="G2371" s="63" t="s">
        <v>7312</v>
      </c>
      <c r="H2371" s="63"/>
      <c r="I2371" s="63" t="s">
        <v>13718</v>
      </c>
      <c r="J2371" s="63"/>
      <c r="K2371" s="63" t="s">
        <v>4284</v>
      </c>
      <c r="L2371" s="63" t="s">
        <v>1413</v>
      </c>
      <c r="M2371" s="63" t="s">
        <v>4277</v>
      </c>
      <c r="N2371" s="63" t="s">
        <v>4278</v>
      </c>
      <c r="O2371" s="63"/>
    </row>
    <row r="2372" spans="1:15">
      <c r="A2372" s="99">
        <v>10187050</v>
      </c>
      <c r="B2372" s="63" t="s">
        <v>7311</v>
      </c>
      <c r="C2372" s="63" t="s">
        <v>256</v>
      </c>
      <c r="D2372" s="63" t="s">
        <v>14479</v>
      </c>
      <c r="E2372" s="63" t="s">
        <v>3281</v>
      </c>
      <c r="F2372" s="63" t="s">
        <v>13717</v>
      </c>
      <c r="G2372" s="63" t="s">
        <v>7312</v>
      </c>
      <c r="H2372" s="63"/>
      <c r="I2372" s="63" t="s">
        <v>13718</v>
      </c>
      <c r="J2372" s="63"/>
      <c r="K2372" s="63" t="s">
        <v>4284</v>
      </c>
      <c r="L2372" s="63" t="s">
        <v>1413</v>
      </c>
      <c r="M2372" s="63" t="s">
        <v>4277</v>
      </c>
      <c r="N2372" s="63" t="s">
        <v>4278</v>
      </c>
      <c r="O2372" s="63"/>
    </row>
    <row r="2373" spans="1:15">
      <c r="A2373" s="99">
        <v>10187051</v>
      </c>
      <c r="B2373" s="63" t="s">
        <v>7311</v>
      </c>
      <c r="C2373" s="63" t="s">
        <v>256</v>
      </c>
      <c r="D2373" s="63" t="s">
        <v>14479</v>
      </c>
      <c r="E2373" s="63" t="s">
        <v>3282</v>
      </c>
      <c r="F2373" s="63" t="s">
        <v>13717</v>
      </c>
      <c r="G2373" s="63" t="s">
        <v>7312</v>
      </c>
      <c r="H2373" s="63"/>
      <c r="I2373" s="63" t="s">
        <v>13718</v>
      </c>
      <c r="J2373" s="63"/>
      <c r="K2373" s="63" t="s">
        <v>4284</v>
      </c>
      <c r="L2373" s="63" t="s">
        <v>1413</v>
      </c>
      <c r="M2373" s="63" t="s">
        <v>4277</v>
      </c>
      <c r="N2373" s="63" t="s">
        <v>4278</v>
      </c>
      <c r="O2373" s="63"/>
    </row>
    <row r="2374" spans="1:15">
      <c r="A2374" s="99">
        <v>10187052</v>
      </c>
      <c r="B2374" s="63" t="s">
        <v>7311</v>
      </c>
      <c r="C2374" s="63" t="s">
        <v>256</v>
      </c>
      <c r="D2374" s="63" t="s">
        <v>14479</v>
      </c>
      <c r="E2374" s="63" t="s">
        <v>3283</v>
      </c>
      <c r="F2374" s="63" t="s">
        <v>13717</v>
      </c>
      <c r="G2374" s="63" t="s">
        <v>7312</v>
      </c>
      <c r="H2374" s="63"/>
      <c r="I2374" s="63" t="s">
        <v>13718</v>
      </c>
      <c r="J2374" s="63"/>
      <c r="K2374" s="63" t="s">
        <v>4284</v>
      </c>
      <c r="L2374" s="63" t="s">
        <v>1413</v>
      </c>
      <c r="M2374" s="63" t="s">
        <v>4277</v>
      </c>
      <c r="N2374" s="63" t="s">
        <v>4278</v>
      </c>
      <c r="O2374" s="63"/>
    </row>
    <row r="2375" spans="1:15">
      <c r="A2375" s="99">
        <v>10187053</v>
      </c>
      <c r="B2375" s="63" t="s">
        <v>7311</v>
      </c>
      <c r="C2375" s="63" t="s">
        <v>256</v>
      </c>
      <c r="D2375" s="63" t="s">
        <v>14479</v>
      </c>
      <c r="E2375" s="63" t="s">
        <v>3284</v>
      </c>
      <c r="F2375" s="63" t="s">
        <v>13717</v>
      </c>
      <c r="G2375" s="63" t="s">
        <v>7312</v>
      </c>
      <c r="H2375" s="63"/>
      <c r="I2375" s="63" t="s">
        <v>13718</v>
      </c>
      <c r="J2375" s="63"/>
      <c r="K2375" s="63" t="s">
        <v>4284</v>
      </c>
      <c r="L2375" s="63" t="s">
        <v>1413</v>
      </c>
      <c r="M2375" s="63" t="s">
        <v>4277</v>
      </c>
      <c r="N2375" s="63" t="s">
        <v>4278</v>
      </c>
      <c r="O2375" s="63"/>
    </row>
    <row r="2376" spans="1:15">
      <c r="A2376" s="99">
        <v>10187054</v>
      </c>
      <c r="B2376" s="63" t="s">
        <v>7311</v>
      </c>
      <c r="C2376" s="63" t="s">
        <v>256</v>
      </c>
      <c r="D2376" s="63" t="s">
        <v>14479</v>
      </c>
      <c r="E2376" s="63" t="s">
        <v>3285</v>
      </c>
      <c r="F2376" s="63" t="s">
        <v>13717</v>
      </c>
      <c r="G2376" s="63" t="s">
        <v>7312</v>
      </c>
      <c r="H2376" s="63"/>
      <c r="I2376" s="63" t="s">
        <v>13718</v>
      </c>
      <c r="J2376" s="63"/>
      <c r="K2376" s="63" t="s">
        <v>4284</v>
      </c>
      <c r="L2376" s="63" t="s">
        <v>1413</v>
      </c>
      <c r="M2376" s="63" t="s">
        <v>4277</v>
      </c>
      <c r="N2376" s="63" t="s">
        <v>4278</v>
      </c>
      <c r="O2376" s="63"/>
    </row>
    <row r="2377" spans="1:15">
      <c r="A2377" s="99">
        <v>10187055</v>
      </c>
      <c r="B2377" s="63" t="s">
        <v>4840</v>
      </c>
      <c r="C2377" s="63" t="s">
        <v>12838</v>
      </c>
      <c r="D2377" s="63" t="s">
        <v>2951</v>
      </c>
      <c r="E2377" s="63"/>
      <c r="F2377" s="63" t="s">
        <v>12896</v>
      </c>
      <c r="G2377" s="63" t="s">
        <v>4841</v>
      </c>
      <c r="H2377" s="63"/>
      <c r="I2377" s="63" t="s">
        <v>12897</v>
      </c>
      <c r="J2377" s="63"/>
      <c r="K2377" s="63" t="s">
        <v>4284</v>
      </c>
      <c r="L2377" s="63" t="s">
        <v>2456</v>
      </c>
      <c r="M2377" s="63" t="s">
        <v>4301</v>
      </c>
      <c r="N2377" s="63" t="s">
        <v>4278</v>
      </c>
      <c r="O2377" s="63"/>
    </row>
    <row r="2378" spans="1:15">
      <c r="A2378" s="99">
        <v>10187056</v>
      </c>
      <c r="B2378" s="63" t="s">
        <v>7281</v>
      </c>
      <c r="C2378" s="63" t="s">
        <v>2956</v>
      </c>
      <c r="D2378" s="63" t="s">
        <v>7282</v>
      </c>
      <c r="E2378" s="63" t="s">
        <v>3289</v>
      </c>
      <c r="F2378" s="63" t="s">
        <v>12896</v>
      </c>
      <c r="G2378" s="63" t="s">
        <v>4873</v>
      </c>
      <c r="H2378" s="63"/>
      <c r="I2378" s="63" t="s">
        <v>14452</v>
      </c>
      <c r="J2378" s="63"/>
      <c r="K2378" s="63" t="s">
        <v>4284</v>
      </c>
      <c r="L2378" s="63" t="s">
        <v>2456</v>
      </c>
      <c r="M2378" s="63" t="s">
        <v>4301</v>
      </c>
      <c r="N2378" s="63" t="s">
        <v>4278</v>
      </c>
      <c r="O2378" s="63"/>
    </row>
    <row r="2379" spans="1:15">
      <c r="A2379" s="99">
        <v>10187069</v>
      </c>
      <c r="B2379" s="63" t="s">
        <v>5151</v>
      </c>
      <c r="C2379" s="63" t="s">
        <v>107</v>
      </c>
      <c r="D2379" s="63" t="s">
        <v>3291</v>
      </c>
      <c r="E2379" s="63" t="s">
        <v>3292</v>
      </c>
      <c r="F2379" s="63" t="s">
        <v>13008</v>
      </c>
      <c r="G2379" s="63" t="s">
        <v>5152</v>
      </c>
      <c r="H2379" s="63" t="s">
        <v>3800</v>
      </c>
      <c r="I2379" s="63" t="s">
        <v>13156</v>
      </c>
      <c r="J2379" s="63" t="s">
        <v>4635</v>
      </c>
      <c r="K2379" s="63" t="s">
        <v>4918</v>
      </c>
      <c r="L2379" s="63" t="s">
        <v>272</v>
      </c>
      <c r="M2379" s="63" t="s">
        <v>4281</v>
      </c>
      <c r="N2379" s="63" t="s">
        <v>4278</v>
      </c>
      <c r="O2379" s="63"/>
    </row>
    <row r="2380" spans="1:15">
      <c r="A2380" s="99">
        <v>10187070</v>
      </c>
      <c r="B2380" s="63" t="s">
        <v>5151</v>
      </c>
      <c r="C2380" s="63" t="s">
        <v>107</v>
      </c>
      <c r="D2380" s="63" t="s">
        <v>3291</v>
      </c>
      <c r="E2380" s="63" t="s">
        <v>3294</v>
      </c>
      <c r="F2380" s="63" t="s">
        <v>13008</v>
      </c>
      <c r="G2380" s="63" t="s">
        <v>5152</v>
      </c>
      <c r="H2380" s="63" t="s">
        <v>3800</v>
      </c>
      <c r="I2380" s="63" t="s">
        <v>13156</v>
      </c>
      <c r="J2380" s="63" t="s">
        <v>4635</v>
      </c>
      <c r="K2380" s="63" t="s">
        <v>4918</v>
      </c>
      <c r="L2380" s="63" t="s">
        <v>272</v>
      </c>
      <c r="M2380" s="63" t="s">
        <v>4281</v>
      </c>
      <c r="N2380" s="63" t="s">
        <v>4278</v>
      </c>
      <c r="O2380" s="63"/>
    </row>
    <row r="2381" spans="1:15">
      <c r="A2381" s="99">
        <v>10187071</v>
      </c>
      <c r="B2381" s="63" t="s">
        <v>5151</v>
      </c>
      <c r="C2381" s="63" t="s">
        <v>107</v>
      </c>
      <c r="D2381" s="63" t="s">
        <v>3291</v>
      </c>
      <c r="E2381" s="63" t="s">
        <v>3295</v>
      </c>
      <c r="F2381" s="63" t="s">
        <v>13008</v>
      </c>
      <c r="G2381" s="63" t="s">
        <v>5152</v>
      </c>
      <c r="H2381" s="63" t="s">
        <v>3800</v>
      </c>
      <c r="I2381" s="63" t="s">
        <v>13156</v>
      </c>
      <c r="J2381" s="63" t="s">
        <v>4635</v>
      </c>
      <c r="K2381" s="63" t="s">
        <v>5153</v>
      </c>
      <c r="L2381" s="63" t="s">
        <v>272</v>
      </c>
      <c r="M2381" s="63" t="s">
        <v>4281</v>
      </c>
      <c r="N2381" s="63" t="s">
        <v>4278</v>
      </c>
      <c r="O2381" s="63"/>
    </row>
    <row r="2382" spans="1:15">
      <c r="A2382" s="99">
        <v>10187072</v>
      </c>
      <c r="B2382" s="63" t="s">
        <v>5151</v>
      </c>
      <c r="C2382" s="63" t="s">
        <v>107</v>
      </c>
      <c r="D2382" s="63" t="s">
        <v>3291</v>
      </c>
      <c r="E2382" s="63" t="s">
        <v>3296</v>
      </c>
      <c r="F2382" s="63" t="s">
        <v>13008</v>
      </c>
      <c r="G2382" s="63" t="s">
        <v>5152</v>
      </c>
      <c r="H2382" s="63" t="s">
        <v>3800</v>
      </c>
      <c r="I2382" s="63" t="s">
        <v>13156</v>
      </c>
      <c r="J2382" s="63" t="s">
        <v>4635</v>
      </c>
      <c r="K2382" s="63" t="s">
        <v>9187</v>
      </c>
      <c r="L2382" s="63" t="s">
        <v>8405</v>
      </c>
      <c r="M2382" s="63" t="s">
        <v>4281</v>
      </c>
      <c r="N2382" s="63" t="s">
        <v>4278</v>
      </c>
      <c r="O2382" s="63"/>
    </row>
    <row r="2383" spans="1:15">
      <c r="A2383" s="99">
        <v>10187073</v>
      </c>
      <c r="B2383" s="63" t="s">
        <v>4916</v>
      </c>
      <c r="C2383" s="63" t="s">
        <v>107</v>
      </c>
      <c r="D2383" s="63" t="s">
        <v>3298</v>
      </c>
      <c r="E2383" s="63" t="s">
        <v>3299</v>
      </c>
      <c r="F2383" s="63" t="s">
        <v>13008</v>
      </c>
      <c r="G2383" s="63" t="s">
        <v>4917</v>
      </c>
      <c r="H2383" s="63" t="s">
        <v>3800</v>
      </c>
      <c r="I2383" s="63" t="s">
        <v>13009</v>
      </c>
      <c r="J2383" s="63"/>
      <c r="K2383" s="63" t="s">
        <v>4918</v>
      </c>
      <c r="L2383" s="63" t="s">
        <v>110</v>
      </c>
      <c r="M2383" s="63" t="s">
        <v>4281</v>
      </c>
      <c r="N2383" s="63" t="s">
        <v>4278</v>
      </c>
      <c r="O2383" s="63"/>
    </row>
    <row r="2384" spans="1:15">
      <c r="A2384" s="99">
        <v>10187074</v>
      </c>
      <c r="B2384" s="63" t="s">
        <v>4919</v>
      </c>
      <c r="C2384" s="63" t="s">
        <v>107</v>
      </c>
      <c r="D2384" s="63" t="s">
        <v>3301</v>
      </c>
      <c r="E2384" s="63" t="s">
        <v>3302</v>
      </c>
      <c r="F2384" s="63" t="s">
        <v>13008</v>
      </c>
      <c r="G2384" s="63" t="s">
        <v>4920</v>
      </c>
      <c r="H2384" s="63" t="s">
        <v>3800</v>
      </c>
      <c r="I2384" s="63" t="s">
        <v>13009</v>
      </c>
      <c r="J2384" s="63"/>
      <c r="K2384" s="63" t="s">
        <v>4918</v>
      </c>
      <c r="L2384" s="63" t="s">
        <v>110</v>
      </c>
      <c r="M2384" s="63" t="s">
        <v>4281</v>
      </c>
      <c r="N2384" s="63" t="s">
        <v>4278</v>
      </c>
      <c r="O2384" s="63"/>
    </row>
    <row r="2385" spans="1:15">
      <c r="A2385" s="99">
        <v>10187075</v>
      </c>
      <c r="B2385" s="63" t="s">
        <v>4921</v>
      </c>
      <c r="C2385" s="63" t="s">
        <v>107</v>
      </c>
      <c r="D2385" s="63" t="s">
        <v>3304</v>
      </c>
      <c r="E2385" s="63" t="s">
        <v>3305</v>
      </c>
      <c r="F2385" s="63" t="s">
        <v>13008</v>
      </c>
      <c r="G2385" s="63" t="s">
        <v>4922</v>
      </c>
      <c r="H2385" s="63" t="s">
        <v>3800</v>
      </c>
      <c r="I2385" s="63" t="s">
        <v>13009</v>
      </c>
      <c r="J2385" s="63"/>
      <c r="K2385" s="63" t="s">
        <v>4918</v>
      </c>
      <c r="L2385" s="63" t="s">
        <v>110</v>
      </c>
      <c r="M2385" s="63" t="s">
        <v>4281</v>
      </c>
      <c r="N2385" s="63" t="s">
        <v>4278</v>
      </c>
      <c r="O2385" s="63"/>
    </row>
    <row r="2386" spans="1:15">
      <c r="A2386" s="99">
        <v>10187076</v>
      </c>
      <c r="B2386" s="63" t="s">
        <v>4923</v>
      </c>
      <c r="C2386" s="63" t="s">
        <v>107</v>
      </c>
      <c r="D2386" s="63" t="s">
        <v>3307</v>
      </c>
      <c r="E2386" s="63" t="s">
        <v>3308</v>
      </c>
      <c r="F2386" s="63" t="s">
        <v>13008</v>
      </c>
      <c r="G2386" s="63" t="s">
        <v>4924</v>
      </c>
      <c r="H2386" s="63" t="s">
        <v>3800</v>
      </c>
      <c r="I2386" s="63" t="s">
        <v>13010</v>
      </c>
      <c r="J2386" s="63"/>
      <c r="K2386" s="63" t="s">
        <v>4918</v>
      </c>
      <c r="L2386" s="63" t="s">
        <v>110</v>
      </c>
      <c r="M2386" s="63" t="s">
        <v>4281</v>
      </c>
      <c r="N2386" s="63" t="s">
        <v>4278</v>
      </c>
      <c r="O2386" s="63"/>
    </row>
    <row r="2387" spans="1:15">
      <c r="A2387" s="99">
        <v>10187077</v>
      </c>
      <c r="B2387" s="63" t="s">
        <v>4925</v>
      </c>
      <c r="C2387" s="63" t="s">
        <v>107</v>
      </c>
      <c r="D2387" s="63" t="s">
        <v>3310</v>
      </c>
      <c r="E2387" s="63" t="s">
        <v>3311</v>
      </c>
      <c r="F2387" s="63" t="s">
        <v>13008</v>
      </c>
      <c r="G2387" s="63" t="s">
        <v>4926</v>
      </c>
      <c r="H2387" s="63" t="s">
        <v>3800</v>
      </c>
      <c r="I2387" s="63" t="s">
        <v>13011</v>
      </c>
      <c r="J2387" s="63" t="s">
        <v>4386</v>
      </c>
      <c r="K2387" s="63" t="s">
        <v>4927</v>
      </c>
      <c r="L2387" s="63" t="s">
        <v>4928</v>
      </c>
      <c r="M2387" s="63" t="s">
        <v>4281</v>
      </c>
      <c r="N2387" s="63" t="s">
        <v>4278</v>
      </c>
      <c r="O2387" s="63"/>
    </row>
    <row r="2388" spans="1:15">
      <c r="A2388" s="99">
        <v>10187078</v>
      </c>
      <c r="B2388" s="63" t="s">
        <v>4929</v>
      </c>
      <c r="C2388" s="63" t="s">
        <v>107</v>
      </c>
      <c r="D2388" s="63" t="s">
        <v>3310</v>
      </c>
      <c r="E2388" s="63" t="s">
        <v>3313</v>
      </c>
      <c r="F2388" s="63" t="s">
        <v>13012</v>
      </c>
      <c r="G2388" s="63" t="s">
        <v>4926</v>
      </c>
      <c r="H2388" s="63" t="s">
        <v>3800</v>
      </c>
      <c r="I2388" s="63" t="s">
        <v>13013</v>
      </c>
      <c r="J2388" s="63" t="s">
        <v>4386</v>
      </c>
      <c r="K2388" s="63" t="s">
        <v>4927</v>
      </c>
      <c r="L2388" s="63" t="s">
        <v>4928</v>
      </c>
      <c r="M2388" s="63" t="s">
        <v>4281</v>
      </c>
      <c r="N2388" s="63" t="s">
        <v>4278</v>
      </c>
      <c r="O2388" s="63"/>
    </row>
    <row r="2389" spans="1:15">
      <c r="A2389" s="99">
        <v>10187079</v>
      </c>
      <c r="B2389" s="63" t="s">
        <v>4930</v>
      </c>
      <c r="C2389" s="63" t="s">
        <v>107</v>
      </c>
      <c r="D2389" s="63" t="s">
        <v>3310</v>
      </c>
      <c r="E2389" s="63" t="s">
        <v>3315</v>
      </c>
      <c r="F2389" s="63" t="s">
        <v>13008</v>
      </c>
      <c r="G2389" s="63" t="s">
        <v>4926</v>
      </c>
      <c r="H2389" s="63" t="s">
        <v>3800</v>
      </c>
      <c r="I2389" s="63" t="s">
        <v>13014</v>
      </c>
      <c r="J2389" s="63"/>
      <c r="K2389" s="63" t="s">
        <v>4709</v>
      </c>
      <c r="L2389" s="63" t="s">
        <v>110</v>
      </c>
      <c r="M2389" s="63" t="s">
        <v>4281</v>
      </c>
      <c r="N2389" s="63" t="s">
        <v>4278</v>
      </c>
      <c r="O2389" s="63"/>
    </row>
    <row r="2390" spans="1:15">
      <c r="A2390" s="99">
        <v>10187080</v>
      </c>
      <c r="B2390" s="63" t="s">
        <v>4930</v>
      </c>
      <c r="C2390" s="63" t="s">
        <v>107</v>
      </c>
      <c r="D2390" s="63" t="s">
        <v>3310</v>
      </c>
      <c r="E2390" s="63" t="s">
        <v>3318</v>
      </c>
      <c r="F2390" s="63" t="s">
        <v>13008</v>
      </c>
      <c r="G2390" s="63" t="s">
        <v>4926</v>
      </c>
      <c r="H2390" s="63" t="s">
        <v>3800</v>
      </c>
      <c r="I2390" s="63" t="s">
        <v>13015</v>
      </c>
      <c r="J2390" s="63"/>
      <c r="K2390" s="63" t="s">
        <v>4709</v>
      </c>
      <c r="L2390" s="63" t="s">
        <v>110</v>
      </c>
      <c r="M2390" s="63" t="s">
        <v>4281</v>
      </c>
      <c r="N2390" s="63" t="s">
        <v>4278</v>
      </c>
      <c r="O2390" s="63"/>
    </row>
    <row r="2391" spans="1:15">
      <c r="A2391" s="99">
        <v>10187092</v>
      </c>
      <c r="B2391" s="63" t="s">
        <v>6430</v>
      </c>
      <c r="C2391" s="63" t="s">
        <v>3323</v>
      </c>
      <c r="D2391" s="63" t="s">
        <v>3319</v>
      </c>
      <c r="E2391" s="63" t="s">
        <v>3321</v>
      </c>
      <c r="F2391" s="63" t="s">
        <v>13719</v>
      </c>
      <c r="G2391" s="63" t="s">
        <v>6431</v>
      </c>
      <c r="H2391" s="63" t="s">
        <v>3800</v>
      </c>
      <c r="I2391" s="63" t="s">
        <v>13720</v>
      </c>
      <c r="J2391" s="63" t="s">
        <v>4635</v>
      </c>
      <c r="K2391" s="63" t="s">
        <v>4284</v>
      </c>
      <c r="L2391" s="63" t="s">
        <v>272</v>
      </c>
      <c r="M2391" s="63" t="s">
        <v>6750</v>
      </c>
      <c r="N2391" s="63" t="s">
        <v>4278</v>
      </c>
      <c r="O2391" s="63"/>
    </row>
    <row r="2392" spans="1:15">
      <c r="A2392" s="99">
        <v>10187093</v>
      </c>
      <c r="B2392" s="63" t="s">
        <v>6430</v>
      </c>
      <c r="C2392" s="63" t="s">
        <v>3323</v>
      </c>
      <c r="D2392" s="63" t="s">
        <v>3319</v>
      </c>
      <c r="E2392" s="63" t="s">
        <v>3324</v>
      </c>
      <c r="F2392" s="63" t="s">
        <v>13719</v>
      </c>
      <c r="G2392" s="63" t="s">
        <v>6431</v>
      </c>
      <c r="H2392" s="63" t="s">
        <v>3800</v>
      </c>
      <c r="I2392" s="63" t="s">
        <v>13720</v>
      </c>
      <c r="J2392" s="63" t="s">
        <v>4635</v>
      </c>
      <c r="K2392" s="63" t="s">
        <v>4284</v>
      </c>
      <c r="L2392" s="63" t="s">
        <v>272</v>
      </c>
      <c r="M2392" s="63" t="s">
        <v>6750</v>
      </c>
      <c r="N2392" s="63" t="s">
        <v>4278</v>
      </c>
      <c r="O2392" s="63"/>
    </row>
    <row r="2393" spans="1:15">
      <c r="A2393" s="99">
        <v>10187094</v>
      </c>
      <c r="B2393" s="63" t="s">
        <v>6430</v>
      </c>
      <c r="C2393" s="63" t="s">
        <v>3323</v>
      </c>
      <c r="D2393" s="63" t="s">
        <v>3319</v>
      </c>
      <c r="E2393" s="63" t="s">
        <v>3325</v>
      </c>
      <c r="F2393" s="63" t="s">
        <v>13719</v>
      </c>
      <c r="G2393" s="63" t="s">
        <v>6431</v>
      </c>
      <c r="H2393" s="63" t="s">
        <v>3800</v>
      </c>
      <c r="I2393" s="63" t="s">
        <v>13720</v>
      </c>
      <c r="J2393" s="63" t="s">
        <v>4635</v>
      </c>
      <c r="K2393" s="63" t="s">
        <v>4284</v>
      </c>
      <c r="L2393" s="63" t="s">
        <v>272</v>
      </c>
      <c r="M2393" s="63" t="s">
        <v>6750</v>
      </c>
      <c r="N2393" s="63" t="s">
        <v>4278</v>
      </c>
      <c r="O2393" s="63"/>
    </row>
    <row r="2394" spans="1:15">
      <c r="A2394" s="99">
        <v>10187095</v>
      </c>
      <c r="B2394" s="63" t="s">
        <v>6667</v>
      </c>
      <c r="C2394" s="63" t="s">
        <v>13787</v>
      </c>
      <c r="D2394" s="63" t="s">
        <v>5119</v>
      </c>
      <c r="E2394" s="63" t="s">
        <v>6668</v>
      </c>
      <c r="F2394" s="63" t="s">
        <v>13889</v>
      </c>
      <c r="G2394" s="63" t="s">
        <v>6669</v>
      </c>
      <c r="H2394" s="63"/>
      <c r="I2394" s="63" t="s">
        <v>13890</v>
      </c>
      <c r="J2394" s="63"/>
      <c r="K2394" s="63" t="s">
        <v>4284</v>
      </c>
      <c r="L2394" s="63" t="s">
        <v>4581</v>
      </c>
      <c r="M2394" s="63" t="s">
        <v>6670</v>
      </c>
      <c r="N2394" s="63" t="s">
        <v>4278</v>
      </c>
      <c r="O2394" s="63"/>
    </row>
    <row r="2395" spans="1:15">
      <c r="A2395" s="99">
        <v>10187096</v>
      </c>
      <c r="B2395" s="63" t="s">
        <v>6667</v>
      </c>
      <c r="C2395" s="63" t="s">
        <v>13787</v>
      </c>
      <c r="D2395" s="63" t="s">
        <v>5119</v>
      </c>
      <c r="E2395" s="63" t="s">
        <v>3329</v>
      </c>
      <c r="F2395" s="63" t="s">
        <v>13889</v>
      </c>
      <c r="G2395" s="63" t="s">
        <v>6669</v>
      </c>
      <c r="H2395" s="63"/>
      <c r="I2395" s="63" t="s">
        <v>13890</v>
      </c>
      <c r="J2395" s="63"/>
      <c r="K2395" s="63" t="s">
        <v>4284</v>
      </c>
      <c r="L2395" s="63" t="s">
        <v>457</v>
      </c>
      <c r="M2395" s="63" t="s">
        <v>6542</v>
      </c>
      <c r="N2395" s="63" t="s">
        <v>4278</v>
      </c>
      <c r="O2395" s="63"/>
    </row>
    <row r="2396" spans="1:15">
      <c r="A2396" s="99">
        <v>10187102</v>
      </c>
      <c r="B2396" s="63" t="s">
        <v>5261</v>
      </c>
      <c r="C2396" s="63" t="s">
        <v>107</v>
      </c>
      <c r="D2396" s="63" t="s">
        <v>5249</v>
      </c>
      <c r="E2396" s="63" t="s">
        <v>3330</v>
      </c>
      <c r="F2396" s="63" t="s">
        <v>13204</v>
      </c>
      <c r="G2396" s="63" t="s">
        <v>5258</v>
      </c>
      <c r="H2396" s="63" t="s">
        <v>3800</v>
      </c>
      <c r="I2396" s="63" t="s">
        <v>13205</v>
      </c>
      <c r="J2396" s="63" t="s">
        <v>5259</v>
      </c>
      <c r="K2396" s="63" t="s">
        <v>5260</v>
      </c>
      <c r="L2396" s="63" t="s">
        <v>1369</v>
      </c>
      <c r="M2396" s="63" t="s">
        <v>6750</v>
      </c>
      <c r="N2396" s="63" t="s">
        <v>4278</v>
      </c>
      <c r="O2396" s="63"/>
    </row>
    <row r="2397" spans="1:15">
      <c r="A2397" s="99">
        <v>10187103</v>
      </c>
      <c r="B2397" s="63" t="s">
        <v>5257</v>
      </c>
      <c r="C2397" s="63" t="s">
        <v>107</v>
      </c>
      <c r="D2397" s="63" t="s">
        <v>5249</v>
      </c>
      <c r="E2397" s="63" t="s">
        <v>3331</v>
      </c>
      <c r="F2397" s="63" t="s">
        <v>13204</v>
      </c>
      <c r="G2397" s="63" t="s">
        <v>5258</v>
      </c>
      <c r="H2397" s="63" t="s">
        <v>3800</v>
      </c>
      <c r="I2397" s="63" t="s">
        <v>13205</v>
      </c>
      <c r="J2397" s="63" t="s">
        <v>5262</v>
      </c>
      <c r="K2397" s="63" t="s">
        <v>5260</v>
      </c>
      <c r="L2397" s="63" t="s">
        <v>1369</v>
      </c>
      <c r="M2397" s="63" t="s">
        <v>6750</v>
      </c>
      <c r="N2397" s="63" t="s">
        <v>4278</v>
      </c>
      <c r="O2397" s="63"/>
    </row>
    <row r="2398" spans="1:15">
      <c r="A2398" s="99">
        <v>10187104</v>
      </c>
      <c r="B2398" s="63" t="s">
        <v>5261</v>
      </c>
      <c r="C2398" s="63" t="s">
        <v>107</v>
      </c>
      <c r="D2398" s="63" t="s">
        <v>5249</v>
      </c>
      <c r="E2398" s="63" t="s">
        <v>3332</v>
      </c>
      <c r="F2398" s="63" t="s">
        <v>13204</v>
      </c>
      <c r="G2398" s="63" t="s">
        <v>5258</v>
      </c>
      <c r="H2398" s="63" t="s">
        <v>3800</v>
      </c>
      <c r="I2398" s="63" t="s">
        <v>13205</v>
      </c>
      <c r="J2398" s="63" t="s">
        <v>5259</v>
      </c>
      <c r="K2398" s="63" t="s">
        <v>5260</v>
      </c>
      <c r="L2398" s="63" t="s">
        <v>1369</v>
      </c>
      <c r="M2398" s="63" t="s">
        <v>6750</v>
      </c>
      <c r="N2398" s="63" t="s">
        <v>4278</v>
      </c>
      <c r="O2398" s="63"/>
    </row>
    <row r="2399" spans="1:15">
      <c r="A2399" s="99">
        <v>10187105</v>
      </c>
      <c r="B2399" s="63" t="s">
        <v>5257</v>
      </c>
      <c r="C2399" s="63" t="s">
        <v>107</v>
      </c>
      <c r="D2399" s="63" t="s">
        <v>5249</v>
      </c>
      <c r="E2399" s="63" t="s">
        <v>3333</v>
      </c>
      <c r="F2399" s="63" t="s">
        <v>13206</v>
      </c>
      <c r="G2399" s="63" t="s">
        <v>5258</v>
      </c>
      <c r="H2399" s="63" t="s">
        <v>3800</v>
      </c>
      <c r="I2399" s="63" t="s">
        <v>13205</v>
      </c>
      <c r="J2399" s="63" t="s">
        <v>5259</v>
      </c>
      <c r="K2399" s="63" t="s">
        <v>4284</v>
      </c>
      <c r="L2399" s="63" t="s">
        <v>4313</v>
      </c>
      <c r="M2399" s="63" t="s">
        <v>6750</v>
      </c>
      <c r="N2399" s="63" t="s">
        <v>4278</v>
      </c>
      <c r="O2399" s="63"/>
    </row>
    <row r="2400" spans="1:15">
      <c r="A2400" s="99">
        <v>10187106</v>
      </c>
      <c r="B2400" s="63" t="s">
        <v>5257</v>
      </c>
      <c r="C2400" s="63" t="s">
        <v>107</v>
      </c>
      <c r="D2400" s="63" t="s">
        <v>5249</v>
      </c>
      <c r="E2400" s="63" t="s">
        <v>3334</v>
      </c>
      <c r="F2400" s="63" t="s">
        <v>13207</v>
      </c>
      <c r="G2400" s="63" t="s">
        <v>5258</v>
      </c>
      <c r="H2400" s="63" t="s">
        <v>3800</v>
      </c>
      <c r="I2400" s="63" t="s">
        <v>13205</v>
      </c>
      <c r="J2400" s="63" t="s">
        <v>5259</v>
      </c>
      <c r="K2400" s="63" t="s">
        <v>4284</v>
      </c>
      <c r="L2400" s="63" t="s">
        <v>4313</v>
      </c>
      <c r="M2400" s="63" t="s">
        <v>6750</v>
      </c>
      <c r="N2400" s="63" t="s">
        <v>4278</v>
      </c>
      <c r="O2400" s="63"/>
    </row>
    <row r="2401" spans="1:15">
      <c r="A2401" s="99">
        <v>10187107</v>
      </c>
      <c r="B2401" s="63" t="s">
        <v>5257</v>
      </c>
      <c r="C2401" s="63" t="s">
        <v>107</v>
      </c>
      <c r="D2401" s="63" t="s">
        <v>5249</v>
      </c>
      <c r="E2401" s="63" t="s">
        <v>3335</v>
      </c>
      <c r="F2401" s="63" t="s">
        <v>13204</v>
      </c>
      <c r="G2401" s="63" t="s">
        <v>5258</v>
      </c>
      <c r="H2401" s="63" t="s">
        <v>3800</v>
      </c>
      <c r="I2401" s="63" t="s">
        <v>13205</v>
      </c>
      <c r="J2401" s="63" t="s">
        <v>5259</v>
      </c>
      <c r="K2401" s="63" t="s">
        <v>4284</v>
      </c>
      <c r="L2401" s="63" t="s">
        <v>4313</v>
      </c>
      <c r="M2401" s="63" t="s">
        <v>6750</v>
      </c>
      <c r="N2401" s="63" t="s">
        <v>4278</v>
      </c>
      <c r="O2401" s="63"/>
    </row>
    <row r="2402" spans="1:15">
      <c r="A2402" s="99">
        <v>10187108</v>
      </c>
      <c r="B2402" s="63" t="s">
        <v>5257</v>
      </c>
      <c r="C2402" s="63" t="s">
        <v>107</v>
      </c>
      <c r="D2402" s="63" t="s">
        <v>5249</v>
      </c>
      <c r="E2402" s="63" t="s">
        <v>3336</v>
      </c>
      <c r="F2402" s="63" t="s">
        <v>13204</v>
      </c>
      <c r="G2402" s="63" t="s">
        <v>5258</v>
      </c>
      <c r="H2402" s="63" t="s">
        <v>3800</v>
      </c>
      <c r="I2402" s="63" t="s">
        <v>13205</v>
      </c>
      <c r="J2402" s="63" t="s">
        <v>5259</v>
      </c>
      <c r="K2402" s="63" t="s">
        <v>5263</v>
      </c>
      <c r="L2402" s="63" t="s">
        <v>110</v>
      </c>
      <c r="M2402" s="63" t="s">
        <v>6750</v>
      </c>
      <c r="N2402" s="63" t="s">
        <v>4278</v>
      </c>
      <c r="O2402" s="63"/>
    </row>
    <row r="2403" spans="1:15">
      <c r="A2403" s="99">
        <v>10187140</v>
      </c>
      <c r="B2403" s="63" t="s">
        <v>7159</v>
      </c>
      <c r="C2403" s="63" t="s">
        <v>3338</v>
      </c>
      <c r="D2403" s="63" t="s">
        <v>3337</v>
      </c>
      <c r="E2403" s="63"/>
      <c r="F2403" s="63" t="s">
        <v>14326</v>
      </c>
      <c r="G2403" s="63" t="s">
        <v>7160</v>
      </c>
      <c r="H2403" s="63" t="s">
        <v>3800</v>
      </c>
      <c r="I2403" s="63" t="s">
        <v>14327</v>
      </c>
      <c r="J2403" s="63"/>
      <c r="K2403" s="63" t="s">
        <v>4284</v>
      </c>
      <c r="L2403" s="63" t="s">
        <v>5112</v>
      </c>
      <c r="M2403" s="63" t="s">
        <v>4936</v>
      </c>
      <c r="N2403" s="63" t="s">
        <v>4278</v>
      </c>
      <c r="O2403" s="63"/>
    </row>
    <row r="2404" spans="1:15">
      <c r="A2404" s="99">
        <v>10187166</v>
      </c>
      <c r="B2404" s="63" t="s">
        <v>6945</v>
      </c>
      <c r="C2404" s="63" t="s">
        <v>101</v>
      </c>
      <c r="D2404" s="63" t="s">
        <v>6947</v>
      </c>
      <c r="E2404" s="63" t="s">
        <v>3342</v>
      </c>
      <c r="F2404" s="63" t="s">
        <v>14183</v>
      </c>
      <c r="G2404" s="63" t="s">
        <v>6948</v>
      </c>
      <c r="H2404" s="63"/>
      <c r="I2404" s="63" t="s">
        <v>13156</v>
      </c>
      <c r="J2404" s="63"/>
      <c r="K2404" s="63" t="s">
        <v>4284</v>
      </c>
      <c r="L2404" s="63" t="s">
        <v>4299</v>
      </c>
      <c r="M2404" s="63" t="s">
        <v>6949</v>
      </c>
      <c r="N2404" s="63" t="s">
        <v>4363</v>
      </c>
      <c r="O2404" s="63"/>
    </row>
    <row r="2405" spans="1:15">
      <c r="A2405" s="99">
        <v>10187167</v>
      </c>
      <c r="B2405" s="63" t="s">
        <v>6945</v>
      </c>
      <c r="C2405" s="63" t="s">
        <v>101</v>
      </c>
      <c r="D2405" s="63" t="s">
        <v>6947</v>
      </c>
      <c r="E2405" s="63" t="s">
        <v>3345</v>
      </c>
      <c r="F2405" s="63" t="s">
        <v>14183</v>
      </c>
      <c r="G2405" s="63" t="s">
        <v>6948</v>
      </c>
      <c r="H2405" s="63"/>
      <c r="I2405" s="63" t="s">
        <v>14184</v>
      </c>
      <c r="J2405" s="63"/>
      <c r="K2405" s="63" t="s">
        <v>4390</v>
      </c>
      <c r="L2405" s="63" t="s">
        <v>6651</v>
      </c>
      <c r="M2405" s="63" t="s">
        <v>6652</v>
      </c>
      <c r="N2405" s="63" t="s">
        <v>4278</v>
      </c>
      <c r="O2405" s="63"/>
    </row>
    <row r="2406" spans="1:15">
      <c r="A2406" s="99">
        <v>10187320</v>
      </c>
      <c r="B2406" s="63" t="s">
        <v>6752</v>
      </c>
      <c r="C2406" s="63" t="s">
        <v>101</v>
      </c>
      <c r="D2406" s="63" t="s">
        <v>6751</v>
      </c>
      <c r="E2406" s="63" t="s">
        <v>3347</v>
      </c>
      <c r="F2406" s="63" t="s">
        <v>14175</v>
      </c>
      <c r="G2406" s="63" t="s">
        <v>6938</v>
      </c>
      <c r="H2406" s="63"/>
      <c r="I2406" s="63" t="s">
        <v>14176</v>
      </c>
      <c r="J2406" s="63"/>
      <c r="K2406" s="63" t="s">
        <v>4390</v>
      </c>
      <c r="L2406" s="63" t="s">
        <v>6863</v>
      </c>
      <c r="M2406" s="63" t="s">
        <v>6864</v>
      </c>
      <c r="N2406" s="63" t="s">
        <v>4363</v>
      </c>
      <c r="O2406" s="63"/>
    </row>
    <row r="2407" spans="1:15">
      <c r="A2407" s="99">
        <v>10187321</v>
      </c>
      <c r="B2407" s="63" t="s">
        <v>6752</v>
      </c>
      <c r="C2407" s="63" t="s">
        <v>101</v>
      </c>
      <c r="D2407" s="63" t="s">
        <v>6751</v>
      </c>
      <c r="E2407" s="63"/>
      <c r="F2407" s="63" t="s">
        <v>14175</v>
      </c>
      <c r="G2407" s="63" t="s">
        <v>6938</v>
      </c>
      <c r="H2407" s="63"/>
      <c r="I2407" s="63" t="s">
        <v>14176</v>
      </c>
      <c r="J2407" s="63"/>
      <c r="K2407" s="63" t="s">
        <v>4390</v>
      </c>
      <c r="L2407" s="63" t="s">
        <v>6621</v>
      </c>
      <c r="M2407" s="63" t="s">
        <v>6622</v>
      </c>
      <c r="N2407" s="63" t="s">
        <v>4363</v>
      </c>
      <c r="O2407" s="63"/>
    </row>
    <row r="2408" spans="1:15">
      <c r="A2408" s="99">
        <v>10187418</v>
      </c>
      <c r="B2408" s="63" t="s">
        <v>4842</v>
      </c>
      <c r="C2408" s="63" t="s">
        <v>12838</v>
      </c>
      <c r="D2408" s="63" t="s">
        <v>4830</v>
      </c>
      <c r="E2408" s="63" t="s">
        <v>11767</v>
      </c>
      <c r="F2408" s="63" t="s">
        <v>12898</v>
      </c>
      <c r="G2408" s="63" t="s">
        <v>4843</v>
      </c>
      <c r="H2408" s="63"/>
      <c r="I2408" s="63" t="s">
        <v>12899</v>
      </c>
      <c r="J2408" s="63" t="s">
        <v>12881</v>
      </c>
      <c r="K2408" s="63" t="s">
        <v>4284</v>
      </c>
      <c r="L2408" s="63" t="s">
        <v>4590</v>
      </c>
      <c r="M2408" s="63" t="s">
        <v>4301</v>
      </c>
      <c r="N2408" s="63" t="s">
        <v>4278</v>
      </c>
      <c r="O2408" s="63"/>
    </row>
    <row r="2409" spans="1:15">
      <c r="A2409" s="99">
        <v>10187419</v>
      </c>
      <c r="B2409" s="63" t="s">
        <v>4845</v>
      </c>
      <c r="C2409" s="63" t="s">
        <v>12838</v>
      </c>
      <c r="D2409" s="63" t="s">
        <v>4846</v>
      </c>
      <c r="E2409" s="63" t="s">
        <v>3354</v>
      </c>
      <c r="F2409" s="63" t="s">
        <v>12898</v>
      </c>
      <c r="G2409" s="63" t="s">
        <v>4847</v>
      </c>
      <c r="H2409" s="63"/>
      <c r="I2409" s="63" t="s">
        <v>12899</v>
      </c>
      <c r="J2409" s="63" t="s">
        <v>4442</v>
      </c>
      <c r="K2409" s="63" t="s">
        <v>4744</v>
      </c>
      <c r="L2409" s="63" t="s">
        <v>4844</v>
      </c>
      <c r="M2409" s="63" t="s">
        <v>4301</v>
      </c>
      <c r="N2409" s="63" t="s">
        <v>4278</v>
      </c>
      <c r="O2409" s="63"/>
    </row>
    <row r="2410" spans="1:15">
      <c r="A2410" s="99">
        <v>10187420</v>
      </c>
      <c r="B2410" s="63" t="s">
        <v>4832</v>
      </c>
      <c r="C2410" s="63" t="s">
        <v>12838</v>
      </c>
      <c r="D2410" s="63" t="s">
        <v>2951</v>
      </c>
      <c r="E2410" s="63" t="s">
        <v>4848</v>
      </c>
      <c r="F2410" s="63" t="s">
        <v>12898</v>
      </c>
      <c r="G2410" s="63" t="s">
        <v>4841</v>
      </c>
      <c r="H2410" s="63"/>
      <c r="I2410" s="63" t="s">
        <v>12900</v>
      </c>
      <c r="J2410" s="63" t="s">
        <v>4442</v>
      </c>
      <c r="K2410" s="63" t="s">
        <v>4744</v>
      </c>
      <c r="L2410" s="63" t="s">
        <v>4844</v>
      </c>
      <c r="M2410" s="63" t="s">
        <v>4301</v>
      </c>
      <c r="N2410" s="63" t="s">
        <v>4278</v>
      </c>
      <c r="O2410" s="63"/>
    </row>
    <row r="2411" spans="1:15">
      <c r="A2411" s="99">
        <v>10187421</v>
      </c>
      <c r="B2411" s="63" t="s">
        <v>4849</v>
      </c>
      <c r="C2411" s="63" t="s">
        <v>12838</v>
      </c>
      <c r="D2411" s="63" t="s">
        <v>4850</v>
      </c>
      <c r="E2411" s="63" t="s">
        <v>3357</v>
      </c>
      <c r="F2411" s="63" t="s">
        <v>12901</v>
      </c>
      <c r="G2411" s="63" t="s">
        <v>4851</v>
      </c>
      <c r="H2411" s="63"/>
      <c r="I2411" s="63" t="s">
        <v>4678</v>
      </c>
      <c r="J2411" s="63" t="s">
        <v>4442</v>
      </c>
      <c r="K2411" s="63" t="s">
        <v>4744</v>
      </c>
      <c r="L2411" s="63" t="s">
        <v>4844</v>
      </c>
      <c r="M2411" s="63" t="s">
        <v>4301</v>
      </c>
      <c r="N2411" s="63" t="s">
        <v>4278</v>
      </c>
      <c r="O2411" s="63"/>
    </row>
    <row r="2412" spans="1:15">
      <c r="A2412" s="99">
        <v>10187427</v>
      </c>
      <c r="B2412" s="63" t="s">
        <v>7161</v>
      </c>
      <c r="C2412" s="63" t="s">
        <v>2927</v>
      </c>
      <c r="D2412" s="63" t="s">
        <v>7162</v>
      </c>
      <c r="E2412" s="63" t="s">
        <v>3359</v>
      </c>
      <c r="F2412" s="63" t="s">
        <v>14328</v>
      </c>
      <c r="G2412" s="63" t="s">
        <v>7163</v>
      </c>
      <c r="H2412" s="63"/>
      <c r="I2412" s="63" t="s">
        <v>12899</v>
      </c>
      <c r="J2412" s="63"/>
      <c r="K2412" s="63" t="s">
        <v>4677</v>
      </c>
      <c r="L2412" s="63" t="s">
        <v>5141</v>
      </c>
      <c r="M2412" s="63" t="s">
        <v>5657</v>
      </c>
      <c r="N2412" s="63" t="s">
        <v>4278</v>
      </c>
      <c r="O2412" s="63"/>
    </row>
    <row r="2413" spans="1:15">
      <c r="A2413" s="99">
        <v>10187428</v>
      </c>
      <c r="B2413" s="63" t="s">
        <v>7164</v>
      </c>
      <c r="C2413" s="63" t="s">
        <v>2927</v>
      </c>
      <c r="D2413" s="63" t="s">
        <v>7165</v>
      </c>
      <c r="E2413" s="63" t="s">
        <v>3362</v>
      </c>
      <c r="F2413" s="63" t="s">
        <v>14328</v>
      </c>
      <c r="G2413" s="63" t="s">
        <v>7166</v>
      </c>
      <c r="H2413" s="63"/>
      <c r="I2413" s="63" t="s">
        <v>12899</v>
      </c>
      <c r="J2413" s="63"/>
      <c r="K2413" s="63" t="s">
        <v>4677</v>
      </c>
      <c r="L2413" s="63" t="s">
        <v>5141</v>
      </c>
      <c r="M2413" s="63" t="s">
        <v>5657</v>
      </c>
      <c r="N2413" s="63" t="s">
        <v>4278</v>
      </c>
      <c r="O2413" s="63"/>
    </row>
    <row r="2414" spans="1:15">
      <c r="A2414" s="99">
        <v>10187429</v>
      </c>
      <c r="B2414" s="63" t="s">
        <v>3363</v>
      </c>
      <c r="C2414" s="63" t="s">
        <v>14329</v>
      </c>
      <c r="D2414" s="63" t="s">
        <v>3363</v>
      </c>
      <c r="E2414" s="63" t="s">
        <v>3364</v>
      </c>
      <c r="F2414" s="63" t="s">
        <v>14330</v>
      </c>
      <c r="G2414" s="63" t="s">
        <v>7167</v>
      </c>
      <c r="H2414" s="63"/>
      <c r="I2414" s="63" t="s">
        <v>4420</v>
      </c>
      <c r="J2414" s="63" t="s">
        <v>4348</v>
      </c>
      <c r="K2414" s="63" t="s">
        <v>4284</v>
      </c>
      <c r="L2414" s="63" t="s">
        <v>2032</v>
      </c>
      <c r="M2414" s="63" t="s">
        <v>4936</v>
      </c>
      <c r="N2414" s="63" t="s">
        <v>4278</v>
      </c>
      <c r="O2414" s="63"/>
    </row>
    <row r="2415" spans="1:15">
      <c r="A2415" s="99">
        <v>10187430</v>
      </c>
      <c r="B2415" s="63" t="s">
        <v>3363</v>
      </c>
      <c r="C2415" s="63" t="s">
        <v>14329</v>
      </c>
      <c r="D2415" s="63" t="s">
        <v>3363</v>
      </c>
      <c r="E2415" s="63" t="s">
        <v>12306</v>
      </c>
      <c r="F2415" s="63" t="s">
        <v>14330</v>
      </c>
      <c r="G2415" s="63" t="s">
        <v>7167</v>
      </c>
      <c r="H2415" s="63"/>
      <c r="I2415" s="63" t="s">
        <v>4420</v>
      </c>
      <c r="J2415" s="63" t="s">
        <v>14331</v>
      </c>
      <c r="K2415" s="63" t="s">
        <v>4276</v>
      </c>
      <c r="L2415" s="63" t="s">
        <v>3399</v>
      </c>
      <c r="M2415" s="63" t="s">
        <v>4936</v>
      </c>
      <c r="N2415" s="63" t="s">
        <v>4278</v>
      </c>
      <c r="O2415" s="63"/>
    </row>
    <row r="2416" spans="1:15">
      <c r="A2416" s="99">
        <v>10187434</v>
      </c>
      <c r="B2416" s="63" t="s">
        <v>6671</v>
      </c>
      <c r="C2416" s="63" t="s">
        <v>96</v>
      </c>
      <c r="D2416" s="63" t="s">
        <v>6656</v>
      </c>
      <c r="E2416" s="63" t="s">
        <v>3367</v>
      </c>
      <c r="F2416" s="63" t="s">
        <v>13891</v>
      </c>
      <c r="G2416" s="63" t="s">
        <v>6672</v>
      </c>
      <c r="H2416" s="63"/>
      <c r="I2416" s="63" t="s">
        <v>13892</v>
      </c>
      <c r="J2416" s="63"/>
      <c r="K2416" s="63" t="s">
        <v>4284</v>
      </c>
      <c r="L2416" s="63" t="s">
        <v>4306</v>
      </c>
      <c r="M2416" s="63" t="s">
        <v>4355</v>
      </c>
      <c r="N2416" s="63" t="s">
        <v>4278</v>
      </c>
      <c r="O2416" s="63"/>
    </row>
    <row r="2417" spans="1:15">
      <c r="A2417" s="99">
        <v>10187436</v>
      </c>
      <c r="B2417" s="63" t="s">
        <v>4852</v>
      </c>
      <c r="C2417" s="63" t="s">
        <v>12838</v>
      </c>
      <c r="D2417" s="63" t="s">
        <v>4830</v>
      </c>
      <c r="E2417" s="63" t="s">
        <v>3370</v>
      </c>
      <c r="F2417" s="63" t="s">
        <v>12902</v>
      </c>
      <c r="G2417" s="63" t="s">
        <v>4853</v>
      </c>
      <c r="H2417" s="63"/>
      <c r="I2417" s="63" t="s">
        <v>12903</v>
      </c>
      <c r="J2417" s="63" t="s">
        <v>4854</v>
      </c>
      <c r="K2417" s="63" t="s">
        <v>12904</v>
      </c>
      <c r="L2417" s="63" t="s">
        <v>4855</v>
      </c>
      <c r="M2417" s="63" t="s">
        <v>4301</v>
      </c>
      <c r="N2417" s="63" t="s">
        <v>4278</v>
      </c>
      <c r="O2417" s="63"/>
    </row>
    <row r="2418" spans="1:15">
      <c r="A2418" s="99">
        <v>10187594</v>
      </c>
      <c r="B2418" s="63" t="s">
        <v>5647</v>
      </c>
      <c r="C2418" s="63" t="s">
        <v>12826</v>
      </c>
      <c r="D2418" s="63" t="s">
        <v>3183</v>
      </c>
      <c r="E2418" s="63" t="s">
        <v>3373</v>
      </c>
      <c r="F2418" s="63" t="s">
        <v>13040</v>
      </c>
      <c r="G2418" s="63" t="s">
        <v>5648</v>
      </c>
      <c r="H2418" s="63"/>
      <c r="I2418" s="63" t="s">
        <v>4784</v>
      </c>
      <c r="J2418" s="63"/>
      <c r="K2418" s="63" t="s">
        <v>13335</v>
      </c>
      <c r="L2418" s="63" t="s">
        <v>110</v>
      </c>
      <c r="M2418" s="63" t="s">
        <v>4281</v>
      </c>
      <c r="N2418" s="63" t="s">
        <v>4278</v>
      </c>
      <c r="O2418" s="63"/>
    </row>
    <row r="2419" spans="1:15">
      <c r="A2419" s="99">
        <v>10187595</v>
      </c>
      <c r="B2419" s="63" t="s">
        <v>5647</v>
      </c>
      <c r="C2419" s="63" t="s">
        <v>12826</v>
      </c>
      <c r="D2419" s="63" t="s">
        <v>3183</v>
      </c>
      <c r="E2419" s="63" t="s">
        <v>3375</v>
      </c>
      <c r="F2419" s="63" t="s">
        <v>13040</v>
      </c>
      <c r="G2419" s="63" t="s">
        <v>5648</v>
      </c>
      <c r="H2419" s="63"/>
      <c r="I2419" s="63" t="s">
        <v>4784</v>
      </c>
      <c r="J2419" s="63"/>
      <c r="K2419" s="63" t="s">
        <v>5649</v>
      </c>
      <c r="L2419" s="63" t="s">
        <v>110</v>
      </c>
      <c r="M2419" s="63" t="s">
        <v>4281</v>
      </c>
      <c r="N2419" s="63" t="s">
        <v>4278</v>
      </c>
      <c r="O2419" s="63"/>
    </row>
    <row r="2420" spans="1:15">
      <c r="A2420" s="99">
        <v>10187596</v>
      </c>
      <c r="B2420" s="63" t="s">
        <v>5647</v>
      </c>
      <c r="C2420" s="63" t="s">
        <v>12826</v>
      </c>
      <c r="D2420" s="63" t="s">
        <v>3183</v>
      </c>
      <c r="E2420" s="63" t="s">
        <v>3376</v>
      </c>
      <c r="F2420" s="63" t="s">
        <v>13040</v>
      </c>
      <c r="G2420" s="63" t="s">
        <v>5648</v>
      </c>
      <c r="H2420" s="63"/>
      <c r="I2420" s="63" t="s">
        <v>4784</v>
      </c>
      <c r="J2420" s="63"/>
      <c r="K2420" s="63" t="s">
        <v>4284</v>
      </c>
      <c r="L2420" s="63" t="s">
        <v>4313</v>
      </c>
      <c r="M2420" s="63" t="s">
        <v>4281</v>
      </c>
      <c r="N2420" s="63" t="s">
        <v>4278</v>
      </c>
      <c r="O2420" s="63"/>
    </row>
    <row r="2421" spans="1:15">
      <c r="A2421" s="99">
        <v>10187597</v>
      </c>
      <c r="B2421" s="63" t="s">
        <v>5647</v>
      </c>
      <c r="C2421" s="63" t="s">
        <v>12826</v>
      </c>
      <c r="D2421" s="63" t="s">
        <v>3183</v>
      </c>
      <c r="E2421" s="63" t="s">
        <v>3377</v>
      </c>
      <c r="F2421" s="63" t="s">
        <v>13040</v>
      </c>
      <c r="G2421" s="63" t="s">
        <v>5648</v>
      </c>
      <c r="H2421" s="63"/>
      <c r="I2421" s="63" t="s">
        <v>4784</v>
      </c>
      <c r="J2421" s="63"/>
      <c r="K2421" s="63" t="s">
        <v>4728</v>
      </c>
      <c r="L2421" s="63" t="s">
        <v>2032</v>
      </c>
      <c r="M2421" s="63" t="s">
        <v>4281</v>
      </c>
      <c r="N2421" s="63" t="s">
        <v>4278</v>
      </c>
      <c r="O2421" s="63"/>
    </row>
    <row r="2422" spans="1:15">
      <c r="A2422" s="99">
        <v>10187598</v>
      </c>
      <c r="B2422" s="63" t="s">
        <v>5647</v>
      </c>
      <c r="C2422" s="63" t="s">
        <v>12826</v>
      </c>
      <c r="D2422" s="63" t="s">
        <v>3183</v>
      </c>
      <c r="E2422" s="63" t="s">
        <v>3378</v>
      </c>
      <c r="F2422" s="63" t="s">
        <v>13040</v>
      </c>
      <c r="G2422" s="63" t="s">
        <v>5648</v>
      </c>
      <c r="H2422" s="63"/>
      <c r="I2422" s="63" t="s">
        <v>4784</v>
      </c>
      <c r="J2422" s="63"/>
      <c r="K2422" s="63" t="s">
        <v>5144</v>
      </c>
      <c r="L2422" s="63" t="s">
        <v>110</v>
      </c>
      <c r="M2422" s="63" t="s">
        <v>4281</v>
      </c>
      <c r="N2422" s="63" t="s">
        <v>4278</v>
      </c>
      <c r="O2422" s="63"/>
    </row>
    <row r="2423" spans="1:15">
      <c r="A2423" s="99">
        <v>10187599</v>
      </c>
      <c r="B2423" s="63" t="s">
        <v>5647</v>
      </c>
      <c r="C2423" s="63" t="s">
        <v>12826</v>
      </c>
      <c r="D2423" s="63" t="s">
        <v>3183</v>
      </c>
      <c r="E2423" s="63" t="s">
        <v>3379</v>
      </c>
      <c r="F2423" s="63" t="s">
        <v>13040</v>
      </c>
      <c r="G2423" s="63" t="s">
        <v>5648</v>
      </c>
      <c r="H2423" s="63"/>
      <c r="I2423" s="63" t="s">
        <v>4784</v>
      </c>
      <c r="J2423" s="63"/>
      <c r="K2423" s="63" t="s">
        <v>5650</v>
      </c>
      <c r="L2423" s="63" t="s">
        <v>5651</v>
      </c>
      <c r="M2423" s="63" t="s">
        <v>4281</v>
      </c>
      <c r="N2423" s="63" t="s">
        <v>4278</v>
      </c>
      <c r="O2423" s="63"/>
    </row>
    <row r="2424" spans="1:15">
      <c r="A2424" s="99">
        <v>10187600</v>
      </c>
      <c r="B2424" s="63" t="s">
        <v>5647</v>
      </c>
      <c r="C2424" s="63" t="s">
        <v>12826</v>
      </c>
      <c r="D2424" s="63" t="s">
        <v>3183</v>
      </c>
      <c r="E2424" s="63" t="s">
        <v>3380</v>
      </c>
      <c r="F2424" s="63" t="s">
        <v>13040</v>
      </c>
      <c r="G2424" s="63" t="s">
        <v>5648</v>
      </c>
      <c r="H2424" s="63"/>
      <c r="I2424" s="63" t="s">
        <v>4784</v>
      </c>
      <c r="J2424" s="63"/>
      <c r="K2424" s="63" t="s">
        <v>5652</v>
      </c>
      <c r="L2424" s="63" t="s">
        <v>110</v>
      </c>
      <c r="M2424" s="63" t="s">
        <v>4281</v>
      </c>
      <c r="N2424" s="63" t="s">
        <v>4278</v>
      </c>
      <c r="O2424" s="63"/>
    </row>
    <row r="2425" spans="1:15">
      <c r="A2425" s="99">
        <v>10187601</v>
      </c>
      <c r="B2425" s="63" t="s">
        <v>5647</v>
      </c>
      <c r="C2425" s="63" t="s">
        <v>12826</v>
      </c>
      <c r="D2425" s="63" t="s">
        <v>3183</v>
      </c>
      <c r="E2425" s="63" t="s">
        <v>3381</v>
      </c>
      <c r="F2425" s="63" t="s">
        <v>13040</v>
      </c>
      <c r="G2425" s="63" t="s">
        <v>5648</v>
      </c>
      <c r="H2425" s="63"/>
      <c r="I2425" s="63" t="s">
        <v>4784</v>
      </c>
      <c r="J2425" s="63"/>
      <c r="K2425" s="63" t="s">
        <v>4284</v>
      </c>
      <c r="L2425" s="63" t="s">
        <v>4313</v>
      </c>
      <c r="M2425" s="63" t="s">
        <v>4281</v>
      </c>
      <c r="N2425" s="63" t="s">
        <v>4278</v>
      </c>
      <c r="O2425" s="63"/>
    </row>
    <row r="2426" spans="1:15">
      <c r="A2426" s="99">
        <v>10187602</v>
      </c>
      <c r="B2426" s="63" t="s">
        <v>5647</v>
      </c>
      <c r="C2426" s="63" t="s">
        <v>12826</v>
      </c>
      <c r="D2426" s="63" t="s">
        <v>3183</v>
      </c>
      <c r="E2426" s="63" t="s">
        <v>3382</v>
      </c>
      <c r="F2426" s="63" t="s">
        <v>13040</v>
      </c>
      <c r="G2426" s="63" t="s">
        <v>5648</v>
      </c>
      <c r="H2426" s="63"/>
      <c r="I2426" s="63" t="s">
        <v>4784</v>
      </c>
      <c r="J2426" s="63"/>
      <c r="K2426" s="63" t="s">
        <v>4953</v>
      </c>
      <c r="L2426" s="63" t="s">
        <v>110</v>
      </c>
      <c r="M2426" s="63" t="s">
        <v>4281</v>
      </c>
      <c r="N2426" s="63" t="s">
        <v>4278</v>
      </c>
      <c r="O2426" s="63"/>
    </row>
    <row r="2427" spans="1:15">
      <c r="A2427" s="99">
        <v>10187603</v>
      </c>
      <c r="B2427" s="63" t="s">
        <v>5647</v>
      </c>
      <c r="C2427" s="63" t="s">
        <v>12826</v>
      </c>
      <c r="D2427" s="63" t="s">
        <v>3183</v>
      </c>
      <c r="E2427" s="63" t="s">
        <v>3383</v>
      </c>
      <c r="F2427" s="63" t="s">
        <v>13040</v>
      </c>
      <c r="G2427" s="63" t="s">
        <v>5648</v>
      </c>
      <c r="H2427" s="63"/>
      <c r="I2427" s="63" t="s">
        <v>4784</v>
      </c>
      <c r="J2427" s="63"/>
      <c r="K2427" s="63" t="s">
        <v>5653</v>
      </c>
      <c r="L2427" s="63" t="s">
        <v>110</v>
      </c>
      <c r="M2427" s="63" t="s">
        <v>4281</v>
      </c>
      <c r="N2427" s="63" t="s">
        <v>4278</v>
      </c>
      <c r="O2427" s="63"/>
    </row>
    <row r="2428" spans="1:15">
      <c r="A2428" s="99">
        <v>10187604</v>
      </c>
      <c r="B2428" s="63" t="s">
        <v>5647</v>
      </c>
      <c r="C2428" s="63" t="s">
        <v>12826</v>
      </c>
      <c r="D2428" s="63" t="s">
        <v>3183</v>
      </c>
      <c r="E2428" s="63" t="s">
        <v>3384</v>
      </c>
      <c r="F2428" s="63" t="s">
        <v>13040</v>
      </c>
      <c r="G2428" s="63" t="s">
        <v>5648</v>
      </c>
      <c r="H2428" s="63"/>
      <c r="I2428" s="63" t="s">
        <v>4784</v>
      </c>
      <c r="J2428" s="63"/>
      <c r="K2428" s="63" t="s">
        <v>4284</v>
      </c>
      <c r="L2428" s="63" t="s">
        <v>109</v>
      </c>
      <c r="M2428" s="63" t="s">
        <v>4281</v>
      </c>
      <c r="N2428" s="63" t="s">
        <v>4278</v>
      </c>
      <c r="O2428" s="63"/>
    </row>
    <row r="2429" spans="1:15">
      <c r="A2429" s="99">
        <v>10187605</v>
      </c>
      <c r="B2429" s="63" t="s">
        <v>5647</v>
      </c>
      <c r="C2429" s="63" t="s">
        <v>12826</v>
      </c>
      <c r="D2429" s="63" t="s">
        <v>3183</v>
      </c>
      <c r="E2429" s="63" t="s">
        <v>3386</v>
      </c>
      <c r="F2429" s="63" t="s">
        <v>13040</v>
      </c>
      <c r="G2429" s="63" t="s">
        <v>5648</v>
      </c>
      <c r="H2429" s="63"/>
      <c r="I2429" s="63" t="s">
        <v>4784</v>
      </c>
      <c r="J2429" s="63" t="s">
        <v>4437</v>
      </c>
      <c r="K2429" s="63" t="s">
        <v>4276</v>
      </c>
      <c r="L2429" s="63" t="s">
        <v>110</v>
      </c>
      <c r="M2429" s="63" t="s">
        <v>4281</v>
      </c>
      <c r="N2429" s="63" t="s">
        <v>4278</v>
      </c>
      <c r="O2429" s="63"/>
    </row>
    <row r="2430" spans="1:15">
      <c r="A2430" s="99">
        <v>10187606</v>
      </c>
      <c r="B2430" s="63" t="s">
        <v>5647</v>
      </c>
      <c r="C2430" s="63" t="s">
        <v>12826</v>
      </c>
      <c r="D2430" s="63" t="s">
        <v>3183</v>
      </c>
      <c r="E2430" s="63" t="s">
        <v>3387</v>
      </c>
      <c r="F2430" s="63" t="s">
        <v>13040</v>
      </c>
      <c r="G2430" s="63" t="s">
        <v>5648</v>
      </c>
      <c r="H2430" s="63"/>
      <c r="I2430" s="63" t="s">
        <v>4784</v>
      </c>
      <c r="J2430" s="63"/>
      <c r="K2430" s="63" t="s">
        <v>4284</v>
      </c>
      <c r="L2430" s="63" t="s">
        <v>110</v>
      </c>
      <c r="M2430" s="63" t="s">
        <v>4281</v>
      </c>
      <c r="N2430" s="63" t="s">
        <v>4278</v>
      </c>
      <c r="O2430" s="63"/>
    </row>
    <row r="2431" spans="1:15">
      <c r="A2431" s="99">
        <v>10187607</v>
      </c>
      <c r="B2431" s="63" t="s">
        <v>5647</v>
      </c>
      <c r="C2431" s="63" t="s">
        <v>12826</v>
      </c>
      <c r="D2431" s="63" t="s">
        <v>3183</v>
      </c>
      <c r="E2431" s="63" t="s">
        <v>3388</v>
      </c>
      <c r="F2431" s="63" t="s">
        <v>13040</v>
      </c>
      <c r="G2431" s="63" t="s">
        <v>5648</v>
      </c>
      <c r="H2431" s="63"/>
      <c r="I2431" s="63" t="s">
        <v>4784</v>
      </c>
      <c r="J2431" s="63"/>
      <c r="K2431" s="63" t="s">
        <v>5074</v>
      </c>
      <c r="L2431" s="63" t="s">
        <v>110</v>
      </c>
      <c r="M2431" s="63" t="s">
        <v>4281</v>
      </c>
      <c r="N2431" s="63" t="s">
        <v>4278</v>
      </c>
      <c r="O2431" s="63"/>
    </row>
    <row r="2432" spans="1:15">
      <c r="A2432" s="99">
        <v>10187608</v>
      </c>
      <c r="B2432" s="63" t="s">
        <v>5647</v>
      </c>
      <c r="C2432" s="63" t="s">
        <v>12826</v>
      </c>
      <c r="D2432" s="63" t="s">
        <v>3183</v>
      </c>
      <c r="E2432" s="63" t="s">
        <v>3389</v>
      </c>
      <c r="F2432" s="63" t="s">
        <v>13040</v>
      </c>
      <c r="G2432" s="63" t="s">
        <v>5648</v>
      </c>
      <c r="H2432" s="63"/>
      <c r="I2432" s="63" t="s">
        <v>4784</v>
      </c>
      <c r="J2432" s="63"/>
      <c r="K2432" s="63" t="s">
        <v>5654</v>
      </c>
      <c r="L2432" s="63" t="s">
        <v>110</v>
      </c>
      <c r="M2432" s="63" t="s">
        <v>4281</v>
      </c>
      <c r="N2432" s="63" t="s">
        <v>4278</v>
      </c>
      <c r="O2432" s="63"/>
    </row>
    <row r="2433" spans="1:15">
      <c r="A2433" s="99">
        <v>10187609</v>
      </c>
      <c r="B2433" s="63" t="s">
        <v>3390</v>
      </c>
      <c r="C2433" s="63" t="s">
        <v>12826</v>
      </c>
      <c r="D2433" s="63" t="s">
        <v>3174</v>
      </c>
      <c r="E2433" s="63" t="s">
        <v>3391</v>
      </c>
      <c r="F2433" s="63" t="s">
        <v>13040</v>
      </c>
      <c r="G2433" s="63" t="s">
        <v>4951</v>
      </c>
      <c r="H2433" s="63" t="s">
        <v>3800</v>
      </c>
      <c r="I2433" s="63" t="s">
        <v>4952</v>
      </c>
      <c r="J2433" s="63"/>
      <c r="K2433" s="63" t="s">
        <v>4284</v>
      </c>
      <c r="L2433" s="63" t="s">
        <v>4313</v>
      </c>
      <c r="M2433" s="63" t="s">
        <v>4281</v>
      </c>
      <c r="N2433" s="63" t="s">
        <v>4278</v>
      </c>
      <c r="O2433" s="63"/>
    </row>
    <row r="2434" spans="1:15">
      <c r="A2434" s="99">
        <v>10187610</v>
      </c>
      <c r="B2434" s="63" t="s">
        <v>3390</v>
      </c>
      <c r="C2434" s="63" t="s">
        <v>12826</v>
      </c>
      <c r="D2434" s="63" t="s">
        <v>3174</v>
      </c>
      <c r="E2434" s="63" t="s">
        <v>3392</v>
      </c>
      <c r="F2434" s="63" t="s">
        <v>13040</v>
      </c>
      <c r="G2434" s="63" t="s">
        <v>4951</v>
      </c>
      <c r="H2434" s="63" t="s">
        <v>3800</v>
      </c>
      <c r="I2434" s="63" t="s">
        <v>4952</v>
      </c>
      <c r="J2434" s="63"/>
      <c r="K2434" s="63" t="s">
        <v>4284</v>
      </c>
      <c r="L2434" s="63" t="s">
        <v>4313</v>
      </c>
      <c r="M2434" s="63" t="s">
        <v>4281</v>
      </c>
      <c r="N2434" s="63" t="s">
        <v>4278</v>
      </c>
      <c r="O2434" s="63"/>
    </row>
    <row r="2435" spans="1:15">
      <c r="A2435" s="99">
        <v>10187611</v>
      </c>
      <c r="B2435" s="63" t="s">
        <v>3390</v>
      </c>
      <c r="C2435" s="63" t="s">
        <v>12826</v>
      </c>
      <c r="D2435" s="63" t="s">
        <v>3174</v>
      </c>
      <c r="E2435" s="63" t="s">
        <v>3393</v>
      </c>
      <c r="F2435" s="63" t="s">
        <v>13040</v>
      </c>
      <c r="G2435" s="63" t="s">
        <v>4951</v>
      </c>
      <c r="H2435" s="63" t="s">
        <v>3800</v>
      </c>
      <c r="I2435" s="63" t="s">
        <v>4952</v>
      </c>
      <c r="J2435" s="63"/>
      <c r="K2435" s="63" t="s">
        <v>4284</v>
      </c>
      <c r="L2435" s="63" t="s">
        <v>4313</v>
      </c>
      <c r="M2435" s="63" t="s">
        <v>4281</v>
      </c>
      <c r="N2435" s="63" t="s">
        <v>4278</v>
      </c>
      <c r="O2435" s="63"/>
    </row>
    <row r="2436" spans="1:15">
      <c r="A2436" s="99">
        <v>10187612</v>
      </c>
      <c r="B2436" s="63" t="s">
        <v>3390</v>
      </c>
      <c r="C2436" s="63" t="s">
        <v>12826</v>
      </c>
      <c r="D2436" s="63" t="s">
        <v>3174</v>
      </c>
      <c r="E2436" s="63" t="s">
        <v>3394</v>
      </c>
      <c r="F2436" s="63" t="s">
        <v>13040</v>
      </c>
      <c r="G2436" s="63" t="s">
        <v>4951</v>
      </c>
      <c r="H2436" s="63" t="s">
        <v>3800</v>
      </c>
      <c r="I2436" s="63" t="s">
        <v>4952</v>
      </c>
      <c r="J2436" s="63"/>
      <c r="K2436" s="63" t="s">
        <v>4953</v>
      </c>
      <c r="L2436" s="63" t="s">
        <v>110</v>
      </c>
      <c r="M2436" s="63" t="s">
        <v>4281</v>
      </c>
      <c r="N2436" s="63" t="s">
        <v>4278</v>
      </c>
      <c r="O2436" s="63"/>
    </row>
    <row r="2437" spans="1:15">
      <c r="A2437" s="99">
        <v>10187613</v>
      </c>
      <c r="B2437" s="63" t="s">
        <v>9477</v>
      </c>
      <c r="C2437" s="63" t="s">
        <v>3484</v>
      </c>
      <c r="D2437" s="63" t="s">
        <v>9478</v>
      </c>
      <c r="E2437" s="63" t="s">
        <v>3396</v>
      </c>
      <c r="F2437" s="63" t="s">
        <v>14508</v>
      </c>
      <c r="G2437" s="63" t="s">
        <v>7324</v>
      </c>
      <c r="H2437" s="63"/>
      <c r="I2437" s="63" t="s">
        <v>6074</v>
      </c>
      <c r="J2437" s="63" t="s">
        <v>4318</v>
      </c>
      <c r="K2437" s="63" t="s">
        <v>4284</v>
      </c>
      <c r="L2437" s="63" t="s">
        <v>2456</v>
      </c>
      <c r="M2437" s="63" t="s">
        <v>4301</v>
      </c>
      <c r="N2437" s="63" t="s">
        <v>4278</v>
      </c>
      <c r="O2437" s="63"/>
    </row>
    <row r="2438" spans="1:15">
      <c r="A2438" s="99">
        <v>10187622</v>
      </c>
      <c r="B2438" s="63" t="s">
        <v>6255</v>
      </c>
      <c r="C2438" s="63" t="s">
        <v>107</v>
      </c>
      <c r="D2438" s="63" t="s">
        <v>790</v>
      </c>
      <c r="E2438" s="63" t="s">
        <v>2723</v>
      </c>
      <c r="F2438" s="63" t="s">
        <v>13616</v>
      </c>
      <c r="G2438" s="63" t="s">
        <v>6256</v>
      </c>
      <c r="H2438" s="63" t="s">
        <v>3800</v>
      </c>
      <c r="I2438" s="63" t="s">
        <v>13617</v>
      </c>
      <c r="J2438" s="63"/>
      <c r="K2438" s="63" t="s">
        <v>4709</v>
      </c>
      <c r="L2438" s="63" t="s">
        <v>110</v>
      </c>
      <c r="M2438" s="63" t="s">
        <v>4281</v>
      </c>
      <c r="N2438" s="63" t="s">
        <v>4278</v>
      </c>
      <c r="O2438" s="63"/>
    </row>
    <row r="2439" spans="1:15">
      <c r="A2439" s="99">
        <v>10187623</v>
      </c>
      <c r="B2439" s="63" t="s">
        <v>6255</v>
      </c>
      <c r="C2439" s="63" t="s">
        <v>107</v>
      </c>
      <c r="D2439" s="63" t="s">
        <v>790</v>
      </c>
      <c r="E2439" s="63" t="s">
        <v>2724</v>
      </c>
      <c r="F2439" s="63" t="s">
        <v>13616</v>
      </c>
      <c r="G2439" s="63" t="s">
        <v>6256</v>
      </c>
      <c r="H2439" s="63" t="s">
        <v>3800</v>
      </c>
      <c r="I2439" s="63" t="s">
        <v>13617</v>
      </c>
      <c r="J2439" s="63"/>
      <c r="K2439" s="63" t="s">
        <v>5881</v>
      </c>
      <c r="L2439" s="63" t="s">
        <v>110</v>
      </c>
      <c r="M2439" s="63" t="s">
        <v>4281</v>
      </c>
      <c r="N2439" s="63" t="s">
        <v>4278</v>
      </c>
      <c r="O2439" s="63"/>
    </row>
    <row r="2440" spans="1:15">
      <c r="A2440" s="99">
        <v>10187624</v>
      </c>
      <c r="B2440" s="63" t="s">
        <v>6255</v>
      </c>
      <c r="C2440" s="63" t="s">
        <v>107</v>
      </c>
      <c r="D2440" s="63" t="s">
        <v>790</v>
      </c>
      <c r="E2440" s="63" t="s">
        <v>2722</v>
      </c>
      <c r="F2440" s="63" t="s">
        <v>13616</v>
      </c>
      <c r="G2440" s="63" t="s">
        <v>6256</v>
      </c>
      <c r="H2440" s="63" t="s">
        <v>3800</v>
      </c>
      <c r="I2440" s="63" t="s">
        <v>13617</v>
      </c>
      <c r="J2440" s="63"/>
      <c r="K2440" s="63" t="s">
        <v>4284</v>
      </c>
      <c r="L2440" s="63" t="s">
        <v>4299</v>
      </c>
      <c r="M2440" s="63" t="s">
        <v>4281</v>
      </c>
      <c r="N2440" s="63" t="s">
        <v>4278</v>
      </c>
      <c r="O2440" s="63"/>
    </row>
    <row r="2441" spans="1:15">
      <c r="A2441" s="99">
        <v>10187625</v>
      </c>
      <c r="B2441" s="63" t="s">
        <v>6255</v>
      </c>
      <c r="C2441" s="63" t="s">
        <v>107</v>
      </c>
      <c r="D2441" s="63" t="s">
        <v>790</v>
      </c>
      <c r="E2441" s="63" t="s">
        <v>2721</v>
      </c>
      <c r="F2441" s="63" t="s">
        <v>13616</v>
      </c>
      <c r="G2441" s="63" t="s">
        <v>6256</v>
      </c>
      <c r="H2441" s="63" t="s">
        <v>3800</v>
      </c>
      <c r="I2441" s="63" t="s">
        <v>13617</v>
      </c>
      <c r="J2441" s="63"/>
      <c r="K2441" s="63" t="s">
        <v>4284</v>
      </c>
      <c r="L2441" s="63" t="s">
        <v>4299</v>
      </c>
      <c r="M2441" s="63" t="s">
        <v>4281</v>
      </c>
      <c r="N2441" s="63" t="s">
        <v>4278</v>
      </c>
      <c r="O2441" s="63"/>
    </row>
    <row r="2442" spans="1:15">
      <c r="A2442" s="99">
        <v>10187626</v>
      </c>
      <c r="B2442" s="63" t="s">
        <v>6255</v>
      </c>
      <c r="C2442" s="63" t="s">
        <v>107</v>
      </c>
      <c r="D2442" s="63" t="s">
        <v>790</v>
      </c>
      <c r="E2442" s="63" t="s">
        <v>2730</v>
      </c>
      <c r="F2442" s="63" t="s">
        <v>13616</v>
      </c>
      <c r="G2442" s="63" t="s">
        <v>6256</v>
      </c>
      <c r="H2442" s="63" t="s">
        <v>3800</v>
      </c>
      <c r="I2442" s="63" t="s">
        <v>13617</v>
      </c>
      <c r="J2442" s="63"/>
      <c r="K2442" s="63" t="s">
        <v>4284</v>
      </c>
      <c r="L2442" s="63" t="s">
        <v>4299</v>
      </c>
      <c r="M2442" s="63" t="s">
        <v>4281</v>
      </c>
      <c r="N2442" s="63" t="s">
        <v>4278</v>
      </c>
      <c r="O2442" s="63"/>
    </row>
    <row r="2443" spans="1:15">
      <c r="A2443" s="99">
        <v>10187627</v>
      </c>
      <c r="B2443" s="63" t="s">
        <v>6255</v>
      </c>
      <c r="C2443" s="63" t="s">
        <v>107</v>
      </c>
      <c r="D2443" s="63" t="s">
        <v>790</v>
      </c>
      <c r="E2443" s="63" t="s">
        <v>2720</v>
      </c>
      <c r="F2443" s="63" t="s">
        <v>13616</v>
      </c>
      <c r="G2443" s="63" t="s">
        <v>6256</v>
      </c>
      <c r="H2443" s="63" t="s">
        <v>3800</v>
      </c>
      <c r="I2443" s="63" t="s">
        <v>13617</v>
      </c>
      <c r="J2443" s="63"/>
      <c r="K2443" s="63" t="s">
        <v>4284</v>
      </c>
      <c r="L2443" s="63" t="s">
        <v>4299</v>
      </c>
      <c r="M2443" s="63" t="s">
        <v>4281</v>
      </c>
      <c r="N2443" s="63" t="s">
        <v>4278</v>
      </c>
      <c r="O2443" s="63"/>
    </row>
    <row r="2444" spans="1:15">
      <c r="A2444" s="99">
        <v>10187628</v>
      </c>
      <c r="B2444" s="63" t="s">
        <v>6255</v>
      </c>
      <c r="C2444" s="63" t="s">
        <v>107</v>
      </c>
      <c r="D2444" s="63" t="s">
        <v>790</v>
      </c>
      <c r="E2444" s="63" t="s">
        <v>3401</v>
      </c>
      <c r="F2444" s="63" t="s">
        <v>13616</v>
      </c>
      <c r="G2444" s="63" t="s">
        <v>6256</v>
      </c>
      <c r="H2444" s="63" t="s">
        <v>3800</v>
      </c>
      <c r="I2444" s="63" t="s">
        <v>13617</v>
      </c>
      <c r="J2444" s="63"/>
      <c r="K2444" s="63" t="s">
        <v>9135</v>
      </c>
      <c r="L2444" s="63" t="s">
        <v>110</v>
      </c>
      <c r="M2444" s="63" t="s">
        <v>4281</v>
      </c>
      <c r="N2444" s="63" t="s">
        <v>4278</v>
      </c>
      <c r="O2444" s="63"/>
    </row>
    <row r="2445" spans="1:15">
      <c r="A2445" s="99">
        <v>10187629</v>
      </c>
      <c r="B2445" s="63" t="s">
        <v>6255</v>
      </c>
      <c r="C2445" s="63" t="s">
        <v>107</v>
      </c>
      <c r="D2445" s="63" t="s">
        <v>790</v>
      </c>
      <c r="E2445" s="63" t="s">
        <v>1692</v>
      </c>
      <c r="F2445" s="63" t="s">
        <v>13616</v>
      </c>
      <c r="G2445" s="63" t="s">
        <v>6256</v>
      </c>
      <c r="H2445" s="63" t="s">
        <v>3800</v>
      </c>
      <c r="I2445" s="63" t="s">
        <v>13617</v>
      </c>
      <c r="J2445" s="63"/>
      <c r="K2445" s="63" t="s">
        <v>13098</v>
      </c>
      <c r="L2445" s="63" t="s">
        <v>110</v>
      </c>
      <c r="M2445" s="63" t="s">
        <v>4281</v>
      </c>
      <c r="N2445" s="63" t="s">
        <v>4278</v>
      </c>
      <c r="O2445" s="63"/>
    </row>
    <row r="2446" spans="1:15">
      <c r="A2446" s="99">
        <v>10187630</v>
      </c>
      <c r="B2446" s="63" t="s">
        <v>6255</v>
      </c>
      <c r="C2446" s="63" t="s">
        <v>107</v>
      </c>
      <c r="D2446" s="63" t="s">
        <v>790</v>
      </c>
      <c r="E2446" s="63" t="s">
        <v>1690</v>
      </c>
      <c r="F2446" s="63" t="s">
        <v>13616</v>
      </c>
      <c r="G2446" s="63" t="s">
        <v>6256</v>
      </c>
      <c r="H2446" s="63" t="s">
        <v>3800</v>
      </c>
      <c r="I2446" s="63" t="s">
        <v>13617</v>
      </c>
      <c r="J2446" s="63"/>
      <c r="K2446" s="63" t="s">
        <v>4684</v>
      </c>
      <c r="L2446" s="63" t="s">
        <v>110</v>
      </c>
      <c r="M2446" s="63" t="s">
        <v>4281</v>
      </c>
      <c r="N2446" s="63" t="s">
        <v>4278</v>
      </c>
      <c r="O2446" s="63"/>
    </row>
    <row r="2447" spans="1:15">
      <c r="A2447" s="99">
        <v>10187631</v>
      </c>
      <c r="B2447" s="63" t="s">
        <v>6255</v>
      </c>
      <c r="C2447" s="63" t="s">
        <v>107</v>
      </c>
      <c r="D2447" s="63" t="s">
        <v>790</v>
      </c>
      <c r="E2447" s="63" t="s">
        <v>2729</v>
      </c>
      <c r="F2447" s="63" t="s">
        <v>13616</v>
      </c>
      <c r="G2447" s="63" t="s">
        <v>6256</v>
      </c>
      <c r="H2447" s="63" t="s">
        <v>3800</v>
      </c>
      <c r="I2447" s="63" t="s">
        <v>13617</v>
      </c>
      <c r="J2447" s="63"/>
      <c r="K2447" s="63" t="s">
        <v>5144</v>
      </c>
      <c r="L2447" s="63" t="s">
        <v>110</v>
      </c>
      <c r="M2447" s="63" t="s">
        <v>4281</v>
      </c>
      <c r="N2447" s="63" t="s">
        <v>4278</v>
      </c>
      <c r="O2447" s="63"/>
    </row>
    <row r="2448" spans="1:15">
      <c r="A2448" s="99">
        <v>10187632</v>
      </c>
      <c r="B2448" s="63" t="s">
        <v>6255</v>
      </c>
      <c r="C2448" s="63" t="s">
        <v>107</v>
      </c>
      <c r="D2448" s="63" t="s">
        <v>790</v>
      </c>
      <c r="E2448" s="63" t="s">
        <v>2728</v>
      </c>
      <c r="F2448" s="63" t="s">
        <v>13616</v>
      </c>
      <c r="G2448" s="63" t="s">
        <v>6256</v>
      </c>
      <c r="H2448" s="63" t="s">
        <v>3800</v>
      </c>
      <c r="I2448" s="63" t="s">
        <v>13617</v>
      </c>
      <c r="J2448" s="63"/>
      <c r="K2448" s="63" t="s">
        <v>4284</v>
      </c>
      <c r="L2448" s="63" t="s">
        <v>4299</v>
      </c>
      <c r="M2448" s="63" t="s">
        <v>4281</v>
      </c>
      <c r="N2448" s="63" t="s">
        <v>4278</v>
      </c>
      <c r="O2448" s="63"/>
    </row>
    <row r="2449" spans="1:15">
      <c r="A2449" s="99">
        <v>10187633</v>
      </c>
      <c r="B2449" s="63" t="s">
        <v>6255</v>
      </c>
      <c r="C2449" s="63" t="s">
        <v>107</v>
      </c>
      <c r="D2449" s="63" t="s">
        <v>790</v>
      </c>
      <c r="E2449" s="63" t="s">
        <v>2726</v>
      </c>
      <c r="F2449" s="63" t="s">
        <v>13616</v>
      </c>
      <c r="G2449" s="63" t="s">
        <v>6256</v>
      </c>
      <c r="H2449" s="63" t="s">
        <v>3800</v>
      </c>
      <c r="I2449" s="63" t="s">
        <v>13617</v>
      </c>
      <c r="J2449" s="63"/>
      <c r="K2449" s="63" t="s">
        <v>5654</v>
      </c>
      <c r="L2449" s="63" t="s">
        <v>110</v>
      </c>
      <c r="M2449" s="63" t="s">
        <v>4281</v>
      </c>
      <c r="N2449" s="63" t="s">
        <v>4278</v>
      </c>
      <c r="O2449" s="63"/>
    </row>
    <row r="2450" spans="1:15">
      <c r="A2450" s="99">
        <v>10187634</v>
      </c>
      <c r="B2450" s="63" t="s">
        <v>6255</v>
      </c>
      <c r="C2450" s="63" t="s">
        <v>107</v>
      </c>
      <c r="D2450" s="63" t="s">
        <v>790</v>
      </c>
      <c r="E2450" s="63" t="s">
        <v>1688</v>
      </c>
      <c r="F2450" s="63" t="s">
        <v>13616</v>
      </c>
      <c r="G2450" s="63" t="s">
        <v>6256</v>
      </c>
      <c r="H2450" s="63" t="s">
        <v>3800</v>
      </c>
      <c r="I2450" s="63" t="s">
        <v>13617</v>
      </c>
      <c r="J2450" s="63"/>
      <c r="K2450" s="63" t="s">
        <v>5649</v>
      </c>
      <c r="L2450" s="63" t="s">
        <v>110</v>
      </c>
      <c r="M2450" s="63" t="s">
        <v>4281</v>
      </c>
      <c r="N2450" s="63" t="s">
        <v>4278</v>
      </c>
      <c r="O2450" s="63"/>
    </row>
    <row r="2451" spans="1:15">
      <c r="A2451" s="99">
        <v>10187635</v>
      </c>
      <c r="B2451" s="63" t="s">
        <v>6255</v>
      </c>
      <c r="C2451" s="63" t="s">
        <v>107</v>
      </c>
      <c r="D2451" s="63" t="s">
        <v>790</v>
      </c>
      <c r="E2451" s="63" t="s">
        <v>2731</v>
      </c>
      <c r="F2451" s="63" t="s">
        <v>13616</v>
      </c>
      <c r="G2451" s="63" t="s">
        <v>6256</v>
      </c>
      <c r="H2451" s="63" t="s">
        <v>3800</v>
      </c>
      <c r="I2451" s="63" t="s">
        <v>13617</v>
      </c>
      <c r="J2451" s="63"/>
      <c r="K2451" s="63" t="s">
        <v>4284</v>
      </c>
      <c r="L2451" s="63" t="s">
        <v>4299</v>
      </c>
      <c r="M2451" s="63" t="s">
        <v>4281</v>
      </c>
      <c r="N2451" s="63" t="s">
        <v>4278</v>
      </c>
      <c r="O2451" s="63"/>
    </row>
    <row r="2452" spans="1:15">
      <c r="A2452" s="99">
        <v>10187636</v>
      </c>
      <c r="B2452" s="63" t="s">
        <v>6255</v>
      </c>
      <c r="C2452" s="63" t="s">
        <v>107</v>
      </c>
      <c r="D2452" s="63" t="s">
        <v>790</v>
      </c>
      <c r="E2452" s="63" t="s">
        <v>2727</v>
      </c>
      <c r="F2452" s="63" t="s">
        <v>13616</v>
      </c>
      <c r="G2452" s="63" t="s">
        <v>6256</v>
      </c>
      <c r="H2452" s="63" t="s">
        <v>3800</v>
      </c>
      <c r="I2452" s="63" t="s">
        <v>13617</v>
      </c>
      <c r="J2452" s="63"/>
      <c r="K2452" s="63" t="s">
        <v>4284</v>
      </c>
      <c r="L2452" s="63" t="s">
        <v>4299</v>
      </c>
      <c r="M2452" s="63" t="s">
        <v>4281</v>
      </c>
      <c r="N2452" s="63" t="s">
        <v>4278</v>
      </c>
      <c r="O2452" s="63"/>
    </row>
    <row r="2453" spans="1:15">
      <c r="A2453" s="99">
        <v>10187637</v>
      </c>
      <c r="B2453" s="63" t="s">
        <v>6255</v>
      </c>
      <c r="C2453" s="63" t="s">
        <v>107</v>
      </c>
      <c r="D2453" s="63" t="s">
        <v>790</v>
      </c>
      <c r="E2453" s="63" t="s">
        <v>1699</v>
      </c>
      <c r="F2453" s="63" t="s">
        <v>13616</v>
      </c>
      <c r="G2453" s="63" t="s">
        <v>6256</v>
      </c>
      <c r="H2453" s="63" t="s">
        <v>3800</v>
      </c>
      <c r="I2453" s="63" t="s">
        <v>13617</v>
      </c>
      <c r="J2453" s="63"/>
      <c r="K2453" s="63" t="s">
        <v>5623</v>
      </c>
      <c r="L2453" s="63" t="s">
        <v>110</v>
      </c>
      <c r="M2453" s="63" t="s">
        <v>4281</v>
      </c>
      <c r="N2453" s="63" t="s">
        <v>4278</v>
      </c>
      <c r="O2453" s="63"/>
    </row>
    <row r="2454" spans="1:15">
      <c r="A2454" s="99">
        <v>10187638</v>
      </c>
      <c r="B2454" s="63" t="s">
        <v>6255</v>
      </c>
      <c r="C2454" s="63" t="s">
        <v>107</v>
      </c>
      <c r="D2454" s="63" t="s">
        <v>790</v>
      </c>
      <c r="E2454" s="63" t="s">
        <v>2712</v>
      </c>
      <c r="F2454" s="63" t="s">
        <v>13616</v>
      </c>
      <c r="G2454" s="63" t="s">
        <v>6256</v>
      </c>
      <c r="H2454" s="63" t="s">
        <v>3800</v>
      </c>
      <c r="I2454" s="63" t="s">
        <v>13617</v>
      </c>
      <c r="J2454" s="63"/>
      <c r="K2454" s="63" t="s">
        <v>4284</v>
      </c>
      <c r="L2454" s="63" t="s">
        <v>4581</v>
      </c>
      <c r="M2454" s="63" t="s">
        <v>4281</v>
      </c>
      <c r="N2454" s="63" t="s">
        <v>4278</v>
      </c>
      <c r="O2454" s="63"/>
    </row>
    <row r="2455" spans="1:15">
      <c r="A2455" s="99">
        <v>10187639</v>
      </c>
      <c r="B2455" s="63" t="s">
        <v>6255</v>
      </c>
      <c r="C2455" s="63" t="s">
        <v>107</v>
      </c>
      <c r="D2455" s="63" t="s">
        <v>790</v>
      </c>
      <c r="E2455" s="63" t="s">
        <v>2716</v>
      </c>
      <c r="F2455" s="63" t="s">
        <v>13616</v>
      </c>
      <c r="G2455" s="63" t="s">
        <v>6256</v>
      </c>
      <c r="H2455" s="63" t="s">
        <v>3800</v>
      </c>
      <c r="I2455" s="63" t="s">
        <v>13617</v>
      </c>
      <c r="J2455" s="63"/>
      <c r="K2455" s="63" t="s">
        <v>4284</v>
      </c>
      <c r="L2455" s="63" t="s">
        <v>4299</v>
      </c>
      <c r="M2455" s="63" t="s">
        <v>4281</v>
      </c>
      <c r="N2455" s="63" t="s">
        <v>4278</v>
      </c>
      <c r="O2455" s="63"/>
    </row>
    <row r="2456" spans="1:15">
      <c r="A2456" s="99">
        <v>10187640</v>
      </c>
      <c r="B2456" s="63" t="s">
        <v>6255</v>
      </c>
      <c r="C2456" s="63" t="s">
        <v>107</v>
      </c>
      <c r="D2456" s="63" t="s">
        <v>790</v>
      </c>
      <c r="E2456" s="63" t="s">
        <v>1693</v>
      </c>
      <c r="F2456" s="63" t="s">
        <v>13616</v>
      </c>
      <c r="G2456" s="63" t="s">
        <v>6256</v>
      </c>
      <c r="H2456" s="63" t="s">
        <v>3800</v>
      </c>
      <c r="I2456" s="63" t="s">
        <v>13617</v>
      </c>
      <c r="J2456" s="63"/>
      <c r="K2456" s="63" t="s">
        <v>5649</v>
      </c>
      <c r="L2456" s="63" t="s">
        <v>110</v>
      </c>
      <c r="M2456" s="63" t="s">
        <v>4281</v>
      </c>
      <c r="N2456" s="63" t="s">
        <v>4278</v>
      </c>
      <c r="O2456" s="63"/>
    </row>
    <row r="2457" spans="1:15">
      <c r="A2457" s="99">
        <v>10187641</v>
      </c>
      <c r="B2457" s="63" t="s">
        <v>6255</v>
      </c>
      <c r="C2457" s="63" t="s">
        <v>107</v>
      </c>
      <c r="D2457" s="63" t="s">
        <v>790</v>
      </c>
      <c r="E2457" s="63" t="s">
        <v>1698</v>
      </c>
      <c r="F2457" s="63" t="s">
        <v>13616</v>
      </c>
      <c r="G2457" s="63" t="s">
        <v>6256</v>
      </c>
      <c r="H2457" s="63" t="s">
        <v>3800</v>
      </c>
      <c r="I2457" s="63" t="s">
        <v>13617</v>
      </c>
      <c r="J2457" s="63"/>
      <c r="K2457" s="63" t="s">
        <v>4284</v>
      </c>
      <c r="L2457" s="63" t="s">
        <v>4299</v>
      </c>
      <c r="M2457" s="63" t="s">
        <v>4281</v>
      </c>
      <c r="N2457" s="63" t="s">
        <v>4278</v>
      </c>
      <c r="O2457" s="63"/>
    </row>
    <row r="2458" spans="1:15">
      <c r="A2458" s="99">
        <v>10187642</v>
      </c>
      <c r="B2458" s="63" t="s">
        <v>6255</v>
      </c>
      <c r="C2458" s="63" t="s">
        <v>107</v>
      </c>
      <c r="D2458" s="63" t="s">
        <v>790</v>
      </c>
      <c r="E2458" s="63" t="s">
        <v>2718</v>
      </c>
      <c r="F2458" s="63" t="s">
        <v>13616</v>
      </c>
      <c r="G2458" s="63" t="s">
        <v>6256</v>
      </c>
      <c r="H2458" s="63" t="s">
        <v>3800</v>
      </c>
      <c r="I2458" s="63" t="s">
        <v>13617</v>
      </c>
      <c r="J2458" s="63"/>
      <c r="K2458" s="63" t="s">
        <v>4284</v>
      </c>
      <c r="L2458" s="63" t="s">
        <v>4299</v>
      </c>
      <c r="M2458" s="63" t="s">
        <v>4281</v>
      </c>
      <c r="N2458" s="63" t="s">
        <v>4278</v>
      </c>
      <c r="O2458" s="63"/>
    </row>
    <row r="2459" spans="1:15">
      <c r="A2459" s="99">
        <v>10187643</v>
      </c>
      <c r="B2459" s="63" t="s">
        <v>6255</v>
      </c>
      <c r="C2459" s="63" t="s">
        <v>107</v>
      </c>
      <c r="D2459" s="63" t="s">
        <v>790</v>
      </c>
      <c r="E2459" s="63" t="s">
        <v>1700</v>
      </c>
      <c r="F2459" s="63" t="s">
        <v>13616</v>
      </c>
      <c r="G2459" s="63" t="s">
        <v>6256</v>
      </c>
      <c r="H2459" s="63" t="s">
        <v>3800</v>
      </c>
      <c r="I2459" s="63" t="s">
        <v>13617</v>
      </c>
      <c r="J2459" s="63"/>
      <c r="K2459" s="63" t="s">
        <v>5654</v>
      </c>
      <c r="L2459" s="63" t="s">
        <v>110</v>
      </c>
      <c r="M2459" s="63" t="s">
        <v>4281</v>
      </c>
      <c r="N2459" s="63" t="s">
        <v>4278</v>
      </c>
      <c r="O2459" s="63"/>
    </row>
    <row r="2460" spans="1:15">
      <c r="A2460" s="99">
        <v>10187644</v>
      </c>
      <c r="B2460" s="63" t="s">
        <v>6255</v>
      </c>
      <c r="C2460" s="63" t="s">
        <v>107</v>
      </c>
      <c r="D2460" s="63" t="s">
        <v>790</v>
      </c>
      <c r="E2460" s="63" t="s">
        <v>2715</v>
      </c>
      <c r="F2460" s="63" t="s">
        <v>13616</v>
      </c>
      <c r="G2460" s="63" t="s">
        <v>6256</v>
      </c>
      <c r="H2460" s="63" t="s">
        <v>3800</v>
      </c>
      <c r="I2460" s="63" t="s">
        <v>13617</v>
      </c>
      <c r="J2460" s="63"/>
      <c r="K2460" s="63" t="s">
        <v>4284</v>
      </c>
      <c r="L2460" s="63" t="s">
        <v>4299</v>
      </c>
      <c r="M2460" s="63" t="s">
        <v>4281</v>
      </c>
      <c r="N2460" s="63" t="s">
        <v>4278</v>
      </c>
      <c r="O2460" s="63"/>
    </row>
    <row r="2461" spans="1:15">
      <c r="A2461" s="99">
        <v>10187645</v>
      </c>
      <c r="B2461" s="63" t="s">
        <v>6255</v>
      </c>
      <c r="C2461" s="63" t="s">
        <v>107</v>
      </c>
      <c r="D2461" s="63" t="s">
        <v>790</v>
      </c>
      <c r="E2461" s="63" t="s">
        <v>1695</v>
      </c>
      <c r="F2461" s="63" t="s">
        <v>13616</v>
      </c>
      <c r="G2461" s="63" t="s">
        <v>6256</v>
      </c>
      <c r="H2461" s="63" t="s">
        <v>3800</v>
      </c>
      <c r="I2461" s="63" t="s">
        <v>13617</v>
      </c>
      <c r="J2461" s="63"/>
      <c r="K2461" s="63" t="s">
        <v>4284</v>
      </c>
      <c r="L2461" s="63" t="s">
        <v>4299</v>
      </c>
      <c r="M2461" s="63" t="s">
        <v>4281</v>
      </c>
      <c r="N2461" s="63" t="s">
        <v>4278</v>
      </c>
      <c r="O2461" s="63"/>
    </row>
    <row r="2462" spans="1:15">
      <c r="A2462" s="99">
        <v>10187646</v>
      </c>
      <c r="B2462" s="63" t="s">
        <v>6255</v>
      </c>
      <c r="C2462" s="63" t="s">
        <v>107</v>
      </c>
      <c r="D2462" s="63" t="s">
        <v>790</v>
      </c>
      <c r="E2462" s="63" t="s">
        <v>1696</v>
      </c>
      <c r="F2462" s="63" t="s">
        <v>13616</v>
      </c>
      <c r="G2462" s="63" t="s">
        <v>6256</v>
      </c>
      <c r="H2462" s="63" t="s">
        <v>3800</v>
      </c>
      <c r="I2462" s="63" t="s">
        <v>13617</v>
      </c>
      <c r="J2462" s="63"/>
      <c r="K2462" s="63" t="s">
        <v>4284</v>
      </c>
      <c r="L2462" s="63" t="s">
        <v>4299</v>
      </c>
      <c r="M2462" s="63" t="s">
        <v>4281</v>
      </c>
      <c r="N2462" s="63" t="s">
        <v>4278</v>
      </c>
      <c r="O2462" s="63"/>
    </row>
    <row r="2463" spans="1:15">
      <c r="A2463" s="99">
        <v>10187647</v>
      </c>
      <c r="B2463" s="63" t="s">
        <v>6255</v>
      </c>
      <c r="C2463" s="63" t="s">
        <v>107</v>
      </c>
      <c r="D2463" s="63" t="s">
        <v>790</v>
      </c>
      <c r="E2463" s="63" t="s">
        <v>1697</v>
      </c>
      <c r="F2463" s="63" t="s">
        <v>13616</v>
      </c>
      <c r="G2463" s="63" t="s">
        <v>6256</v>
      </c>
      <c r="H2463" s="63" t="s">
        <v>3800</v>
      </c>
      <c r="I2463" s="63" t="s">
        <v>13617</v>
      </c>
      <c r="J2463" s="63" t="s">
        <v>4437</v>
      </c>
      <c r="K2463" s="63" t="s">
        <v>5654</v>
      </c>
      <c r="L2463" s="63" t="s">
        <v>272</v>
      </c>
      <c r="M2463" s="63" t="s">
        <v>4281</v>
      </c>
      <c r="N2463" s="63" t="s">
        <v>4278</v>
      </c>
      <c r="O2463" s="63"/>
    </row>
    <row r="2464" spans="1:15">
      <c r="A2464" s="99">
        <v>10187648</v>
      </c>
      <c r="B2464" s="63" t="s">
        <v>6255</v>
      </c>
      <c r="C2464" s="63" t="s">
        <v>107</v>
      </c>
      <c r="D2464" s="63" t="s">
        <v>790</v>
      </c>
      <c r="E2464" s="63" t="s">
        <v>3403</v>
      </c>
      <c r="F2464" s="63" t="s">
        <v>13616</v>
      </c>
      <c r="G2464" s="63" t="s">
        <v>6256</v>
      </c>
      <c r="H2464" s="63" t="s">
        <v>3800</v>
      </c>
      <c r="I2464" s="63" t="s">
        <v>13617</v>
      </c>
      <c r="J2464" s="63"/>
      <c r="K2464" s="63" t="s">
        <v>4276</v>
      </c>
      <c r="L2464" s="63" t="s">
        <v>110</v>
      </c>
      <c r="M2464" s="63" t="s">
        <v>4281</v>
      </c>
      <c r="N2464" s="63" t="s">
        <v>4278</v>
      </c>
      <c r="O2464" s="63"/>
    </row>
    <row r="2465" spans="1:15">
      <c r="A2465" s="99">
        <v>10187649</v>
      </c>
      <c r="B2465" s="63" t="s">
        <v>6255</v>
      </c>
      <c r="C2465" s="63" t="s">
        <v>107</v>
      </c>
      <c r="D2465" s="63" t="s">
        <v>790</v>
      </c>
      <c r="E2465" s="63" t="s">
        <v>3404</v>
      </c>
      <c r="F2465" s="63" t="s">
        <v>13616</v>
      </c>
      <c r="G2465" s="63" t="s">
        <v>6256</v>
      </c>
      <c r="H2465" s="63" t="s">
        <v>3800</v>
      </c>
      <c r="I2465" s="63" t="s">
        <v>13617</v>
      </c>
      <c r="J2465" s="63"/>
      <c r="K2465" s="63" t="s">
        <v>5881</v>
      </c>
      <c r="L2465" s="63" t="s">
        <v>110</v>
      </c>
      <c r="M2465" s="63" t="s">
        <v>4281</v>
      </c>
      <c r="N2465" s="63" t="s">
        <v>4278</v>
      </c>
      <c r="O2465" s="63"/>
    </row>
    <row r="2466" spans="1:15">
      <c r="A2466" s="99">
        <v>10187650</v>
      </c>
      <c r="B2466" s="63" t="s">
        <v>6255</v>
      </c>
      <c r="C2466" s="63" t="s">
        <v>107</v>
      </c>
      <c r="D2466" s="63" t="s">
        <v>790</v>
      </c>
      <c r="E2466" s="63" t="s">
        <v>2717</v>
      </c>
      <c r="F2466" s="63" t="s">
        <v>13616</v>
      </c>
      <c r="G2466" s="63" t="s">
        <v>6256</v>
      </c>
      <c r="H2466" s="63" t="s">
        <v>3800</v>
      </c>
      <c r="I2466" s="63" t="s">
        <v>13617</v>
      </c>
      <c r="J2466" s="63"/>
      <c r="K2466" s="63" t="s">
        <v>4284</v>
      </c>
      <c r="L2466" s="63" t="s">
        <v>4299</v>
      </c>
      <c r="M2466" s="63" t="s">
        <v>4281</v>
      </c>
      <c r="N2466" s="63" t="s">
        <v>4278</v>
      </c>
      <c r="O2466" s="63"/>
    </row>
    <row r="2467" spans="1:15">
      <c r="A2467" s="99">
        <v>10187651</v>
      </c>
      <c r="B2467" s="63" t="s">
        <v>6255</v>
      </c>
      <c r="C2467" s="63" t="s">
        <v>107</v>
      </c>
      <c r="D2467" s="63" t="s">
        <v>790</v>
      </c>
      <c r="E2467" s="63" t="s">
        <v>2719</v>
      </c>
      <c r="F2467" s="63" t="s">
        <v>13616</v>
      </c>
      <c r="G2467" s="63" t="s">
        <v>6256</v>
      </c>
      <c r="H2467" s="63" t="s">
        <v>3800</v>
      </c>
      <c r="I2467" s="63" t="s">
        <v>13617</v>
      </c>
      <c r="J2467" s="63"/>
      <c r="K2467" s="63" t="s">
        <v>4998</v>
      </c>
      <c r="L2467" s="63" t="s">
        <v>110</v>
      </c>
      <c r="M2467" s="63" t="s">
        <v>4281</v>
      </c>
      <c r="N2467" s="63" t="s">
        <v>4278</v>
      </c>
      <c r="O2467" s="63"/>
    </row>
    <row r="2468" spans="1:15">
      <c r="A2468" s="99">
        <v>10187652</v>
      </c>
      <c r="B2468" s="63" t="s">
        <v>6257</v>
      </c>
      <c r="C2468" s="63" t="s">
        <v>107</v>
      </c>
      <c r="D2468" s="63" t="s">
        <v>2539</v>
      </c>
      <c r="E2468" s="63" t="s">
        <v>3406</v>
      </c>
      <c r="F2468" s="63" t="s">
        <v>13616</v>
      </c>
      <c r="G2468" s="63" t="s">
        <v>6039</v>
      </c>
      <c r="H2468" s="63" t="s">
        <v>3800</v>
      </c>
      <c r="I2468" s="63" t="s">
        <v>13337</v>
      </c>
      <c r="J2468" s="63"/>
      <c r="K2468" s="63" t="s">
        <v>5485</v>
      </c>
      <c r="L2468" s="63" t="s">
        <v>110</v>
      </c>
      <c r="M2468" s="63" t="s">
        <v>4281</v>
      </c>
      <c r="N2468" s="63" t="s">
        <v>4278</v>
      </c>
      <c r="O2468" s="63"/>
    </row>
    <row r="2469" spans="1:15">
      <c r="A2469" s="99">
        <v>10187653</v>
      </c>
      <c r="B2469" s="63" t="s">
        <v>6257</v>
      </c>
      <c r="C2469" s="63" t="s">
        <v>107</v>
      </c>
      <c r="D2469" s="63" t="s">
        <v>2539</v>
      </c>
      <c r="E2469" s="63" t="s">
        <v>3407</v>
      </c>
      <c r="F2469" s="63" t="s">
        <v>13616</v>
      </c>
      <c r="G2469" s="63" t="s">
        <v>6039</v>
      </c>
      <c r="H2469" s="63" t="s">
        <v>3800</v>
      </c>
      <c r="I2469" s="63" t="s">
        <v>13337</v>
      </c>
      <c r="J2469" s="63" t="s">
        <v>4437</v>
      </c>
      <c r="K2469" s="63" t="s">
        <v>9182</v>
      </c>
      <c r="L2469" s="63" t="s">
        <v>272</v>
      </c>
      <c r="M2469" s="63" t="s">
        <v>4281</v>
      </c>
      <c r="N2469" s="63" t="s">
        <v>4278</v>
      </c>
      <c r="O2469" s="63"/>
    </row>
    <row r="2470" spans="1:15">
      <c r="A2470" s="99">
        <v>10187654</v>
      </c>
      <c r="B2470" s="63" t="s">
        <v>6257</v>
      </c>
      <c r="C2470" s="63" t="s">
        <v>107</v>
      </c>
      <c r="D2470" s="63" t="s">
        <v>2539</v>
      </c>
      <c r="E2470" s="63" t="s">
        <v>3408</v>
      </c>
      <c r="F2470" s="63" t="s">
        <v>13616</v>
      </c>
      <c r="G2470" s="63" t="s">
        <v>6039</v>
      </c>
      <c r="H2470" s="63" t="s">
        <v>3800</v>
      </c>
      <c r="I2470" s="63" t="s">
        <v>13337</v>
      </c>
      <c r="J2470" s="63"/>
      <c r="K2470" s="63" t="s">
        <v>5368</v>
      </c>
      <c r="L2470" s="63" t="s">
        <v>2032</v>
      </c>
      <c r="M2470" s="63" t="s">
        <v>4281</v>
      </c>
      <c r="N2470" s="63" t="s">
        <v>4278</v>
      </c>
      <c r="O2470" s="63"/>
    </row>
    <row r="2471" spans="1:15">
      <c r="A2471" s="99">
        <v>10187655</v>
      </c>
      <c r="B2471" s="63" t="s">
        <v>6257</v>
      </c>
      <c r="C2471" s="63" t="s">
        <v>107</v>
      </c>
      <c r="D2471" s="63" t="s">
        <v>2539</v>
      </c>
      <c r="E2471" s="63" t="s">
        <v>3409</v>
      </c>
      <c r="F2471" s="63" t="s">
        <v>13616</v>
      </c>
      <c r="G2471" s="63" t="s">
        <v>6039</v>
      </c>
      <c r="H2471" s="63" t="s">
        <v>3800</v>
      </c>
      <c r="I2471" s="63" t="s">
        <v>13337</v>
      </c>
      <c r="J2471" s="63"/>
      <c r="K2471" s="63" t="s">
        <v>5924</v>
      </c>
      <c r="L2471" s="63" t="s">
        <v>110</v>
      </c>
      <c r="M2471" s="63" t="s">
        <v>4281</v>
      </c>
      <c r="N2471" s="63" t="s">
        <v>4278</v>
      </c>
      <c r="O2471" s="63"/>
    </row>
    <row r="2472" spans="1:15">
      <c r="A2472" s="99">
        <v>10187656</v>
      </c>
      <c r="B2472" s="63" t="s">
        <v>6257</v>
      </c>
      <c r="C2472" s="63" t="s">
        <v>107</v>
      </c>
      <c r="D2472" s="63" t="s">
        <v>2539</v>
      </c>
      <c r="E2472" s="63" t="s">
        <v>3410</v>
      </c>
      <c r="F2472" s="63" t="s">
        <v>13616</v>
      </c>
      <c r="G2472" s="63" t="s">
        <v>6039</v>
      </c>
      <c r="H2472" s="63" t="s">
        <v>3800</v>
      </c>
      <c r="I2472" s="63" t="s">
        <v>13337</v>
      </c>
      <c r="J2472" s="63"/>
      <c r="K2472" s="63" t="s">
        <v>13039</v>
      </c>
      <c r="L2472" s="63" t="s">
        <v>110</v>
      </c>
      <c r="M2472" s="63" t="s">
        <v>4281</v>
      </c>
      <c r="N2472" s="63" t="s">
        <v>4278</v>
      </c>
      <c r="O2472" s="63"/>
    </row>
    <row r="2473" spans="1:15">
      <c r="A2473" s="99">
        <v>10187657</v>
      </c>
      <c r="B2473" s="63" t="s">
        <v>6257</v>
      </c>
      <c r="C2473" s="63" t="s">
        <v>107</v>
      </c>
      <c r="D2473" s="63" t="s">
        <v>2539</v>
      </c>
      <c r="E2473" s="63" t="s">
        <v>3411</v>
      </c>
      <c r="F2473" s="63" t="s">
        <v>13616</v>
      </c>
      <c r="G2473" s="63" t="s">
        <v>6039</v>
      </c>
      <c r="H2473" s="63" t="s">
        <v>3800</v>
      </c>
      <c r="I2473" s="63" t="s">
        <v>13337</v>
      </c>
      <c r="J2473" s="63"/>
      <c r="K2473" s="63" t="s">
        <v>5370</v>
      </c>
      <c r="L2473" s="63" t="s">
        <v>110</v>
      </c>
      <c r="M2473" s="63" t="s">
        <v>4281</v>
      </c>
      <c r="N2473" s="63" t="s">
        <v>4278</v>
      </c>
      <c r="O2473" s="63"/>
    </row>
    <row r="2474" spans="1:15">
      <c r="A2474" s="99">
        <v>10187658</v>
      </c>
      <c r="B2474" s="63" t="s">
        <v>6257</v>
      </c>
      <c r="C2474" s="63" t="s">
        <v>107</v>
      </c>
      <c r="D2474" s="63" t="s">
        <v>2539</v>
      </c>
      <c r="E2474" s="63" t="s">
        <v>3412</v>
      </c>
      <c r="F2474" s="63" t="s">
        <v>13616</v>
      </c>
      <c r="G2474" s="63" t="s">
        <v>6039</v>
      </c>
      <c r="H2474" s="63" t="s">
        <v>3800</v>
      </c>
      <c r="I2474" s="63" t="s">
        <v>13337</v>
      </c>
      <c r="J2474" s="63"/>
      <c r="K2474" s="63" t="s">
        <v>5499</v>
      </c>
      <c r="L2474" s="63" t="s">
        <v>110</v>
      </c>
      <c r="M2474" s="63" t="s">
        <v>4281</v>
      </c>
      <c r="N2474" s="63" t="s">
        <v>4278</v>
      </c>
      <c r="O2474" s="63"/>
    </row>
    <row r="2475" spans="1:15">
      <c r="A2475" s="99">
        <v>10187659</v>
      </c>
      <c r="B2475" s="63" t="s">
        <v>6257</v>
      </c>
      <c r="C2475" s="63" t="s">
        <v>107</v>
      </c>
      <c r="D2475" s="63" t="s">
        <v>2539</v>
      </c>
      <c r="E2475" s="63" t="s">
        <v>3413</v>
      </c>
      <c r="F2475" s="63" t="s">
        <v>13616</v>
      </c>
      <c r="G2475" s="63" t="s">
        <v>6039</v>
      </c>
      <c r="H2475" s="63" t="s">
        <v>3800</v>
      </c>
      <c r="I2475" s="63" t="s">
        <v>13337</v>
      </c>
      <c r="J2475" s="63"/>
      <c r="K2475" s="63" t="s">
        <v>9269</v>
      </c>
      <c r="L2475" s="63" t="s">
        <v>110</v>
      </c>
      <c r="M2475" s="63" t="s">
        <v>4281</v>
      </c>
      <c r="N2475" s="63" t="s">
        <v>4278</v>
      </c>
      <c r="O2475" s="63"/>
    </row>
    <row r="2476" spans="1:15">
      <c r="A2476" s="99">
        <v>10187660</v>
      </c>
      <c r="B2476" s="63" t="s">
        <v>6257</v>
      </c>
      <c r="C2476" s="63" t="s">
        <v>107</v>
      </c>
      <c r="D2476" s="63" t="s">
        <v>2539</v>
      </c>
      <c r="E2476" s="63" t="s">
        <v>3414</v>
      </c>
      <c r="F2476" s="63" t="s">
        <v>13616</v>
      </c>
      <c r="G2476" s="63" t="s">
        <v>6039</v>
      </c>
      <c r="H2476" s="63" t="s">
        <v>3800</v>
      </c>
      <c r="I2476" s="63" t="s">
        <v>13337</v>
      </c>
      <c r="J2476" s="63" t="s">
        <v>4437</v>
      </c>
      <c r="K2476" s="63" t="s">
        <v>4284</v>
      </c>
      <c r="L2476" s="63" t="s">
        <v>109</v>
      </c>
      <c r="M2476" s="63" t="s">
        <v>4281</v>
      </c>
      <c r="N2476" s="63" t="s">
        <v>4278</v>
      </c>
      <c r="O2476" s="63"/>
    </row>
    <row r="2477" spans="1:15">
      <c r="A2477" s="99">
        <v>10187661</v>
      </c>
      <c r="B2477" s="63" t="s">
        <v>6257</v>
      </c>
      <c r="C2477" s="63" t="s">
        <v>107</v>
      </c>
      <c r="D2477" s="63" t="s">
        <v>2539</v>
      </c>
      <c r="E2477" s="63" t="s">
        <v>3415</v>
      </c>
      <c r="F2477" s="63" t="s">
        <v>13616</v>
      </c>
      <c r="G2477" s="63" t="s">
        <v>6039</v>
      </c>
      <c r="H2477" s="63" t="s">
        <v>3800</v>
      </c>
      <c r="I2477" s="63" t="s">
        <v>13337</v>
      </c>
      <c r="J2477" s="63"/>
      <c r="K2477" s="63" t="s">
        <v>5924</v>
      </c>
      <c r="L2477" s="63" t="s">
        <v>110</v>
      </c>
      <c r="M2477" s="63" t="s">
        <v>4281</v>
      </c>
      <c r="N2477" s="63" t="s">
        <v>4278</v>
      </c>
      <c r="O2477" s="63"/>
    </row>
    <row r="2478" spans="1:15">
      <c r="A2478" s="99">
        <v>10187662</v>
      </c>
      <c r="B2478" s="63" t="s">
        <v>6257</v>
      </c>
      <c r="C2478" s="63" t="s">
        <v>107</v>
      </c>
      <c r="D2478" s="63" t="s">
        <v>2539</v>
      </c>
      <c r="E2478" s="63" t="s">
        <v>3416</v>
      </c>
      <c r="F2478" s="63" t="s">
        <v>13616</v>
      </c>
      <c r="G2478" s="63" t="s">
        <v>6039</v>
      </c>
      <c r="H2478" s="63" t="s">
        <v>3800</v>
      </c>
      <c r="I2478" s="63" t="s">
        <v>13337</v>
      </c>
      <c r="J2478" s="63" t="s">
        <v>4437</v>
      </c>
      <c r="K2478" s="63" t="s">
        <v>4284</v>
      </c>
      <c r="L2478" s="63" t="s">
        <v>109</v>
      </c>
      <c r="M2478" s="63" t="s">
        <v>4281</v>
      </c>
      <c r="N2478" s="63" t="s">
        <v>4278</v>
      </c>
      <c r="O2478" s="63"/>
    </row>
    <row r="2479" spans="1:15">
      <c r="A2479" s="99">
        <v>10187663</v>
      </c>
      <c r="B2479" s="63" t="s">
        <v>6257</v>
      </c>
      <c r="C2479" s="63" t="s">
        <v>107</v>
      </c>
      <c r="D2479" s="63" t="s">
        <v>2539</v>
      </c>
      <c r="E2479" s="63" t="s">
        <v>3417</v>
      </c>
      <c r="F2479" s="63" t="s">
        <v>13616</v>
      </c>
      <c r="G2479" s="63" t="s">
        <v>6039</v>
      </c>
      <c r="H2479" s="63" t="s">
        <v>3800</v>
      </c>
      <c r="I2479" s="63" t="s">
        <v>13337</v>
      </c>
      <c r="J2479" s="63"/>
      <c r="K2479" s="63" t="s">
        <v>5292</v>
      </c>
      <c r="L2479" s="63" t="s">
        <v>110</v>
      </c>
      <c r="M2479" s="63" t="s">
        <v>4281</v>
      </c>
      <c r="N2479" s="63" t="s">
        <v>4278</v>
      </c>
      <c r="O2479" s="63"/>
    </row>
    <row r="2480" spans="1:15">
      <c r="A2480" s="99">
        <v>10187664</v>
      </c>
      <c r="B2480" s="63" t="s">
        <v>6257</v>
      </c>
      <c r="C2480" s="63" t="s">
        <v>107</v>
      </c>
      <c r="D2480" s="63" t="s">
        <v>2539</v>
      </c>
      <c r="E2480" s="63" t="s">
        <v>3418</v>
      </c>
      <c r="F2480" s="63" t="s">
        <v>13616</v>
      </c>
      <c r="G2480" s="63" t="s">
        <v>6039</v>
      </c>
      <c r="H2480" s="63" t="s">
        <v>3800</v>
      </c>
      <c r="I2480" s="63" t="s">
        <v>13337</v>
      </c>
      <c r="J2480" s="63"/>
      <c r="K2480" s="63" t="s">
        <v>13098</v>
      </c>
      <c r="L2480" s="63" t="s">
        <v>110</v>
      </c>
      <c r="M2480" s="63" t="s">
        <v>4281</v>
      </c>
      <c r="N2480" s="63" t="s">
        <v>4278</v>
      </c>
      <c r="O2480" s="63"/>
    </row>
    <row r="2481" spans="1:15">
      <c r="A2481" s="99">
        <v>10187665</v>
      </c>
      <c r="B2481" s="63" t="s">
        <v>6257</v>
      </c>
      <c r="C2481" s="63" t="s">
        <v>107</v>
      </c>
      <c r="D2481" s="63" t="s">
        <v>2539</v>
      </c>
      <c r="E2481" s="63" t="s">
        <v>3419</v>
      </c>
      <c r="F2481" s="63" t="s">
        <v>13616</v>
      </c>
      <c r="G2481" s="63" t="s">
        <v>6039</v>
      </c>
      <c r="H2481" s="63" t="s">
        <v>3800</v>
      </c>
      <c r="I2481" s="63" t="s">
        <v>13337</v>
      </c>
      <c r="J2481" s="63"/>
      <c r="K2481" s="63" t="s">
        <v>4284</v>
      </c>
      <c r="L2481" s="63" t="s">
        <v>109</v>
      </c>
      <c r="M2481" s="63" t="s">
        <v>4281</v>
      </c>
      <c r="N2481" s="63" t="s">
        <v>4278</v>
      </c>
      <c r="O2481" s="63"/>
    </row>
    <row r="2482" spans="1:15">
      <c r="A2482" s="99">
        <v>10187666</v>
      </c>
      <c r="B2482" s="63" t="s">
        <v>6257</v>
      </c>
      <c r="C2482" s="63" t="s">
        <v>107</v>
      </c>
      <c r="D2482" s="63" t="s">
        <v>2539</v>
      </c>
      <c r="E2482" s="63" t="s">
        <v>3420</v>
      </c>
      <c r="F2482" s="63" t="s">
        <v>13616</v>
      </c>
      <c r="G2482" s="63" t="s">
        <v>6039</v>
      </c>
      <c r="H2482" s="63" t="s">
        <v>3800</v>
      </c>
      <c r="I2482" s="63" t="s">
        <v>13337</v>
      </c>
      <c r="J2482" s="63" t="s">
        <v>4939</v>
      </c>
      <c r="K2482" s="63" t="s">
        <v>9135</v>
      </c>
      <c r="L2482" s="63" t="s">
        <v>110</v>
      </c>
      <c r="M2482" s="63" t="s">
        <v>4281</v>
      </c>
      <c r="N2482" s="63" t="s">
        <v>4278</v>
      </c>
      <c r="O2482" s="63"/>
    </row>
    <row r="2483" spans="1:15">
      <c r="A2483" s="99">
        <v>10187667</v>
      </c>
      <c r="B2483" s="63" t="s">
        <v>6257</v>
      </c>
      <c r="C2483" s="63" t="s">
        <v>107</v>
      </c>
      <c r="D2483" s="63" t="s">
        <v>2539</v>
      </c>
      <c r="E2483" s="63" t="s">
        <v>3421</v>
      </c>
      <c r="F2483" s="63" t="s">
        <v>13616</v>
      </c>
      <c r="G2483" s="63" t="s">
        <v>6039</v>
      </c>
      <c r="H2483" s="63" t="s">
        <v>3800</v>
      </c>
      <c r="I2483" s="63" t="s">
        <v>13337</v>
      </c>
      <c r="J2483" s="63" t="s">
        <v>4939</v>
      </c>
      <c r="K2483" s="63" t="s">
        <v>5992</v>
      </c>
      <c r="L2483" s="63" t="s">
        <v>110</v>
      </c>
      <c r="M2483" s="63" t="s">
        <v>4281</v>
      </c>
      <c r="N2483" s="63" t="s">
        <v>4278</v>
      </c>
      <c r="O2483" s="63"/>
    </row>
    <row r="2484" spans="1:15">
      <c r="A2484" s="99">
        <v>10187668</v>
      </c>
      <c r="B2484" s="63" t="s">
        <v>6257</v>
      </c>
      <c r="C2484" s="63" t="s">
        <v>107</v>
      </c>
      <c r="D2484" s="63" t="s">
        <v>2539</v>
      </c>
      <c r="E2484" s="63" t="s">
        <v>3422</v>
      </c>
      <c r="F2484" s="63" t="s">
        <v>13616</v>
      </c>
      <c r="G2484" s="63" t="s">
        <v>6039</v>
      </c>
      <c r="H2484" s="63" t="s">
        <v>3800</v>
      </c>
      <c r="I2484" s="63" t="s">
        <v>13337</v>
      </c>
      <c r="J2484" s="63"/>
      <c r="K2484" s="63" t="s">
        <v>4284</v>
      </c>
      <c r="L2484" s="63" t="s">
        <v>4299</v>
      </c>
      <c r="M2484" s="63" t="s">
        <v>4281</v>
      </c>
      <c r="N2484" s="63" t="s">
        <v>4278</v>
      </c>
      <c r="O2484" s="63"/>
    </row>
    <row r="2485" spans="1:15">
      <c r="A2485" s="99">
        <v>10187669</v>
      </c>
      <c r="B2485" s="63" t="s">
        <v>6257</v>
      </c>
      <c r="C2485" s="63" t="s">
        <v>107</v>
      </c>
      <c r="D2485" s="63" t="s">
        <v>2539</v>
      </c>
      <c r="E2485" s="63" t="s">
        <v>3423</v>
      </c>
      <c r="F2485" s="63" t="s">
        <v>13616</v>
      </c>
      <c r="G2485" s="63" t="s">
        <v>6039</v>
      </c>
      <c r="H2485" s="63" t="s">
        <v>3800</v>
      </c>
      <c r="I2485" s="63" t="s">
        <v>13337</v>
      </c>
      <c r="J2485" s="63"/>
      <c r="K2485" s="63" t="s">
        <v>5368</v>
      </c>
      <c r="L2485" s="63" t="s">
        <v>2032</v>
      </c>
      <c r="M2485" s="63" t="s">
        <v>4281</v>
      </c>
      <c r="N2485" s="63" t="s">
        <v>4278</v>
      </c>
      <c r="O2485" s="63"/>
    </row>
    <row r="2486" spans="1:15">
      <c r="A2486" s="99">
        <v>10187670</v>
      </c>
      <c r="B2486" s="63" t="s">
        <v>6257</v>
      </c>
      <c r="C2486" s="63" t="s">
        <v>107</v>
      </c>
      <c r="D2486" s="63" t="s">
        <v>2539</v>
      </c>
      <c r="E2486" s="63" t="s">
        <v>3424</v>
      </c>
      <c r="F2486" s="63" t="s">
        <v>13616</v>
      </c>
      <c r="G2486" s="63" t="s">
        <v>6039</v>
      </c>
      <c r="H2486" s="63" t="s">
        <v>3800</v>
      </c>
      <c r="I2486" s="63" t="s">
        <v>13337</v>
      </c>
      <c r="J2486" s="63"/>
      <c r="K2486" s="63" t="s">
        <v>9206</v>
      </c>
      <c r="L2486" s="63" t="s">
        <v>110</v>
      </c>
      <c r="M2486" s="63" t="s">
        <v>4281</v>
      </c>
      <c r="N2486" s="63" t="s">
        <v>4278</v>
      </c>
      <c r="O2486" s="63"/>
    </row>
    <row r="2487" spans="1:15">
      <c r="A2487" s="99">
        <v>10187671</v>
      </c>
      <c r="B2487" s="63" t="s">
        <v>6257</v>
      </c>
      <c r="C2487" s="63" t="s">
        <v>107</v>
      </c>
      <c r="D2487" s="63" t="s">
        <v>2539</v>
      </c>
      <c r="E2487" s="63" t="s">
        <v>3425</v>
      </c>
      <c r="F2487" s="63" t="s">
        <v>13616</v>
      </c>
      <c r="G2487" s="63" t="s">
        <v>6039</v>
      </c>
      <c r="H2487" s="63" t="s">
        <v>3800</v>
      </c>
      <c r="I2487" s="63" t="s">
        <v>13337</v>
      </c>
      <c r="J2487" s="63"/>
      <c r="K2487" s="63" t="s">
        <v>5263</v>
      </c>
      <c r="L2487" s="63" t="s">
        <v>110</v>
      </c>
      <c r="M2487" s="63" t="s">
        <v>4281</v>
      </c>
      <c r="N2487" s="63" t="s">
        <v>4278</v>
      </c>
      <c r="O2487" s="63"/>
    </row>
    <row r="2488" spans="1:15">
      <c r="A2488" s="99">
        <v>10187672</v>
      </c>
      <c r="B2488" s="63" t="s">
        <v>6258</v>
      </c>
      <c r="C2488" s="63" t="s">
        <v>107</v>
      </c>
      <c r="D2488" s="63" t="s">
        <v>6259</v>
      </c>
      <c r="E2488" s="63" t="s">
        <v>3427</v>
      </c>
      <c r="F2488" s="63" t="s">
        <v>13618</v>
      </c>
      <c r="G2488" s="63" t="s">
        <v>6260</v>
      </c>
      <c r="H2488" s="63" t="s">
        <v>3800</v>
      </c>
      <c r="I2488" s="63" t="s">
        <v>13619</v>
      </c>
      <c r="J2488" s="63" t="s">
        <v>13620</v>
      </c>
      <c r="K2488" s="63" t="s">
        <v>4276</v>
      </c>
      <c r="L2488" s="63" t="s">
        <v>2930</v>
      </c>
      <c r="M2488" s="63" t="s">
        <v>5657</v>
      </c>
      <c r="N2488" s="63" t="s">
        <v>4278</v>
      </c>
      <c r="O2488" s="63"/>
    </row>
    <row r="2489" spans="1:15">
      <c r="A2489" s="99">
        <v>10187673</v>
      </c>
      <c r="B2489" s="63" t="s">
        <v>6258</v>
      </c>
      <c r="C2489" s="63" t="s">
        <v>107</v>
      </c>
      <c r="D2489" s="63" t="s">
        <v>6259</v>
      </c>
      <c r="E2489" s="63" t="s">
        <v>3430</v>
      </c>
      <c r="F2489" s="63" t="s">
        <v>13618</v>
      </c>
      <c r="G2489" s="63" t="s">
        <v>6260</v>
      </c>
      <c r="H2489" s="63" t="s">
        <v>3800</v>
      </c>
      <c r="I2489" s="63" t="s">
        <v>13619</v>
      </c>
      <c r="J2489" s="63" t="s">
        <v>13620</v>
      </c>
      <c r="K2489" s="63" t="s">
        <v>4276</v>
      </c>
      <c r="L2489" s="63" t="s">
        <v>2930</v>
      </c>
      <c r="M2489" s="63" t="s">
        <v>5657</v>
      </c>
      <c r="N2489" s="63" t="s">
        <v>4278</v>
      </c>
      <c r="O2489" s="63"/>
    </row>
    <row r="2490" spans="1:15">
      <c r="A2490" s="99">
        <v>10187674</v>
      </c>
      <c r="B2490" s="63" t="s">
        <v>5655</v>
      </c>
      <c r="C2490" s="63" t="s">
        <v>2927</v>
      </c>
      <c r="D2490" s="63" t="s">
        <v>5655</v>
      </c>
      <c r="E2490" s="63" t="s">
        <v>3433</v>
      </c>
      <c r="F2490" s="63" t="s">
        <v>13336</v>
      </c>
      <c r="G2490" s="63" t="s">
        <v>5656</v>
      </c>
      <c r="H2490" s="63" t="s">
        <v>3800</v>
      </c>
      <c r="I2490" s="63" t="s">
        <v>13337</v>
      </c>
      <c r="J2490" s="63"/>
      <c r="K2490" s="63" t="s">
        <v>4276</v>
      </c>
      <c r="L2490" s="63" t="s">
        <v>5225</v>
      </c>
      <c r="M2490" s="63" t="s">
        <v>5657</v>
      </c>
      <c r="N2490" s="63" t="s">
        <v>4278</v>
      </c>
      <c r="O2490" s="63"/>
    </row>
    <row r="2491" spans="1:15">
      <c r="A2491" s="99">
        <v>10187675</v>
      </c>
      <c r="B2491" s="63" t="s">
        <v>5655</v>
      </c>
      <c r="C2491" s="63" t="s">
        <v>2927</v>
      </c>
      <c r="D2491" s="63" t="s">
        <v>5655</v>
      </c>
      <c r="E2491" s="63" t="s">
        <v>5658</v>
      </c>
      <c r="F2491" s="63" t="s">
        <v>13336</v>
      </c>
      <c r="G2491" s="63" t="s">
        <v>5656</v>
      </c>
      <c r="H2491" s="63" t="s">
        <v>3800</v>
      </c>
      <c r="I2491" s="63" t="s">
        <v>13337</v>
      </c>
      <c r="J2491" s="63"/>
      <c r="K2491" s="63" t="s">
        <v>4677</v>
      </c>
      <c r="L2491" s="63" t="s">
        <v>110</v>
      </c>
      <c r="M2491" s="63" t="s">
        <v>5657</v>
      </c>
      <c r="N2491" s="63" t="s">
        <v>4278</v>
      </c>
      <c r="O2491" s="63"/>
    </row>
    <row r="2492" spans="1:15">
      <c r="A2492" s="99">
        <v>10187679</v>
      </c>
      <c r="B2492" s="63" t="s">
        <v>3437</v>
      </c>
      <c r="C2492" s="63" t="s">
        <v>12826</v>
      </c>
      <c r="D2492" s="63" t="s">
        <v>3439</v>
      </c>
      <c r="E2492" s="63" t="s">
        <v>3440</v>
      </c>
      <c r="F2492" s="63" t="s">
        <v>13621</v>
      </c>
      <c r="G2492" s="63" t="s">
        <v>6261</v>
      </c>
      <c r="H2492" s="63" t="s">
        <v>3800</v>
      </c>
      <c r="I2492" s="63" t="s">
        <v>13622</v>
      </c>
      <c r="J2492" s="63"/>
      <c r="K2492" s="63" t="s">
        <v>4684</v>
      </c>
      <c r="L2492" s="63" t="s">
        <v>110</v>
      </c>
      <c r="M2492" s="63" t="s">
        <v>4281</v>
      </c>
      <c r="N2492" s="63" t="s">
        <v>4278</v>
      </c>
      <c r="O2492" s="63"/>
    </row>
    <row r="2493" spans="1:15">
      <c r="A2493" s="99">
        <v>10187680</v>
      </c>
      <c r="B2493" s="63" t="s">
        <v>3437</v>
      </c>
      <c r="C2493" s="63" t="s">
        <v>12826</v>
      </c>
      <c r="D2493" s="63" t="s">
        <v>3439</v>
      </c>
      <c r="E2493" s="63" t="s">
        <v>3442</v>
      </c>
      <c r="F2493" s="63" t="s">
        <v>13621</v>
      </c>
      <c r="G2493" s="63" t="s">
        <v>6261</v>
      </c>
      <c r="H2493" s="63" t="s">
        <v>3800</v>
      </c>
      <c r="I2493" s="63" t="s">
        <v>13622</v>
      </c>
      <c r="J2493" s="63" t="s">
        <v>4437</v>
      </c>
      <c r="K2493" s="63" t="s">
        <v>4284</v>
      </c>
      <c r="L2493" s="63" t="s">
        <v>109</v>
      </c>
      <c r="M2493" s="63" t="s">
        <v>4281</v>
      </c>
      <c r="N2493" s="63" t="s">
        <v>4278</v>
      </c>
      <c r="O2493" s="63"/>
    </row>
    <row r="2494" spans="1:15">
      <c r="A2494" s="99">
        <v>10187681</v>
      </c>
      <c r="B2494" s="63" t="s">
        <v>3437</v>
      </c>
      <c r="C2494" s="63" t="s">
        <v>12826</v>
      </c>
      <c r="D2494" s="63" t="s">
        <v>3439</v>
      </c>
      <c r="E2494" s="63" t="s">
        <v>3444</v>
      </c>
      <c r="F2494" s="63" t="s">
        <v>13621</v>
      </c>
      <c r="G2494" s="63" t="s">
        <v>6261</v>
      </c>
      <c r="H2494" s="63" t="s">
        <v>3800</v>
      </c>
      <c r="I2494" s="63" t="s">
        <v>13622</v>
      </c>
      <c r="J2494" s="63"/>
      <c r="K2494" s="63" t="s">
        <v>4998</v>
      </c>
      <c r="L2494" s="63" t="s">
        <v>110</v>
      </c>
      <c r="M2494" s="63" t="s">
        <v>4281</v>
      </c>
      <c r="N2494" s="63" t="s">
        <v>4278</v>
      </c>
      <c r="O2494" s="63"/>
    </row>
    <row r="2495" spans="1:15">
      <c r="A2495" s="99">
        <v>10187688</v>
      </c>
      <c r="B2495" s="63" t="s">
        <v>3445</v>
      </c>
      <c r="C2495" s="63" t="s">
        <v>2927</v>
      </c>
      <c r="D2495" s="63" t="s">
        <v>7168</v>
      </c>
      <c r="E2495" s="63" t="s">
        <v>3446</v>
      </c>
      <c r="F2495" s="63" t="s">
        <v>14332</v>
      </c>
      <c r="G2495" s="63" t="s">
        <v>7169</v>
      </c>
      <c r="H2495" s="63" t="s">
        <v>3800</v>
      </c>
      <c r="I2495" s="63" t="s">
        <v>5457</v>
      </c>
      <c r="J2495" s="63"/>
      <c r="K2495" s="63" t="s">
        <v>5629</v>
      </c>
      <c r="L2495" s="63" t="s">
        <v>5112</v>
      </c>
      <c r="M2495" s="63" t="s">
        <v>5657</v>
      </c>
      <c r="N2495" s="63" t="s">
        <v>4278</v>
      </c>
      <c r="O2495" s="63"/>
    </row>
    <row r="2496" spans="1:15">
      <c r="A2496" s="99">
        <v>10187689</v>
      </c>
      <c r="B2496" s="63" t="s">
        <v>3445</v>
      </c>
      <c r="C2496" s="63" t="s">
        <v>2927</v>
      </c>
      <c r="D2496" s="63" t="s">
        <v>7168</v>
      </c>
      <c r="E2496" s="63" t="s">
        <v>3448</v>
      </c>
      <c r="F2496" s="63" t="s">
        <v>14332</v>
      </c>
      <c r="G2496" s="63" t="s">
        <v>7169</v>
      </c>
      <c r="H2496" s="63" t="s">
        <v>3800</v>
      </c>
      <c r="I2496" s="63" t="s">
        <v>5457</v>
      </c>
      <c r="J2496" s="63"/>
      <c r="K2496" s="63" t="s">
        <v>5629</v>
      </c>
      <c r="L2496" s="63" t="s">
        <v>5112</v>
      </c>
      <c r="M2496" s="63" t="s">
        <v>5657</v>
      </c>
      <c r="N2496" s="63" t="s">
        <v>4278</v>
      </c>
      <c r="O2496" s="63"/>
    </row>
    <row r="2497" spans="1:15">
      <c r="A2497" s="99">
        <v>10187770</v>
      </c>
      <c r="B2497" s="63" t="s">
        <v>7120</v>
      </c>
      <c r="C2497" s="63" t="s">
        <v>101</v>
      </c>
      <c r="D2497" s="63"/>
      <c r="E2497" s="63" t="s">
        <v>3450</v>
      </c>
      <c r="F2497" s="63" t="s">
        <v>14306</v>
      </c>
      <c r="G2497" s="63" t="s">
        <v>7170</v>
      </c>
      <c r="H2497" s="63"/>
      <c r="I2497" s="63" t="s">
        <v>13066</v>
      </c>
      <c r="J2497" s="63" t="s">
        <v>6460</v>
      </c>
      <c r="K2497" s="63" t="s">
        <v>4284</v>
      </c>
      <c r="L2497" s="63" t="s">
        <v>3479</v>
      </c>
      <c r="M2497" s="63" t="s">
        <v>5657</v>
      </c>
      <c r="N2497" s="63" t="s">
        <v>4363</v>
      </c>
      <c r="O2497" s="63"/>
    </row>
    <row r="2498" spans="1:15">
      <c r="A2498" s="99">
        <v>10187778</v>
      </c>
      <c r="B2498" s="63" t="s">
        <v>6673</v>
      </c>
      <c r="C2498" s="63" t="s">
        <v>13001</v>
      </c>
      <c r="D2498" s="63" t="s">
        <v>6674</v>
      </c>
      <c r="E2498" s="63" t="s">
        <v>6675</v>
      </c>
      <c r="F2498" s="63" t="s">
        <v>3455</v>
      </c>
      <c r="G2498" s="63" t="s">
        <v>6676</v>
      </c>
      <c r="H2498" s="63"/>
      <c r="I2498" s="63" t="s">
        <v>13738</v>
      </c>
      <c r="J2498" s="63"/>
      <c r="K2498" s="63" t="s">
        <v>4302</v>
      </c>
      <c r="L2498" s="63" t="s">
        <v>4535</v>
      </c>
      <c r="M2498" s="63" t="s">
        <v>4536</v>
      </c>
      <c r="N2498" s="63" t="s">
        <v>4363</v>
      </c>
      <c r="O2498" s="63"/>
    </row>
    <row r="2499" spans="1:15">
      <c r="A2499" s="99">
        <v>10187779</v>
      </c>
      <c r="B2499" s="63" t="s">
        <v>6678</v>
      </c>
      <c r="C2499" s="63" t="s">
        <v>13001</v>
      </c>
      <c r="D2499" s="63" t="s">
        <v>6679</v>
      </c>
      <c r="E2499" s="63" t="s">
        <v>3456</v>
      </c>
      <c r="F2499" s="63" t="s">
        <v>13893</v>
      </c>
      <c r="G2499" s="63" t="s">
        <v>6676</v>
      </c>
      <c r="H2499" s="63"/>
      <c r="I2499" s="63" t="s">
        <v>13738</v>
      </c>
      <c r="J2499" s="63" t="s">
        <v>6616</v>
      </c>
      <c r="K2499" s="63" t="s">
        <v>4284</v>
      </c>
      <c r="L2499" s="63" t="s">
        <v>4524</v>
      </c>
      <c r="M2499" s="63" t="s">
        <v>6680</v>
      </c>
      <c r="N2499" s="63" t="s">
        <v>4363</v>
      </c>
      <c r="O2499" s="63"/>
    </row>
    <row r="2500" spans="1:15">
      <c r="A2500" s="99">
        <v>10187780</v>
      </c>
      <c r="B2500" s="63" t="s">
        <v>6678</v>
      </c>
      <c r="C2500" s="63" t="s">
        <v>13001</v>
      </c>
      <c r="D2500" s="63" t="s">
        <v>6679</v>
      </c>
      <c r="E2500" s="63" t="s">
        <v>3457</v>
      </c>
      <c r="F2500" s="63" t="s">
        <v>13893</v>
      </c>
      <c r="G2500" s="63" t="s">
        <v>6676</v>
      </c>
      <c r="H2500" s="63"/>
      <c r="I2500" s="63" t="s">
        <v>13738</v>
      </c>
      <c r="J2500" s="63" t="s">
        <v>6616</v>
      </c>
      <c r="K2500" s="63" t="s">
        <v>4284</v>
      </c>
      <c r="L2500" s="63" t="s">
        <v>3479</v>
      </c>
      <c r="M2500" s="63" t="s">
        <v>6722</v>
      </c>
      <c r="N2500" s="63" t="s">
        <v>4363</v>
      </c>
      <c r="O2500" s="63"/>
    </row>
    <row r="2501" spans="1:15">
      <c r="A2501" s="99">
        <v>10187862</v>
      </c>
      <c r="B2501" s="63" t="s">
        <v>6072</v>
      </c>
      <c r="C2501" s="63" t="s">
        <v>107</v>
      </c>
      <c r="D2501" s="63" t="s">
        <v>2909</v>
      </c>
      <c r="E2501" s="63" t="s">
        <v>3459</v>
      </c>
      <c r="F2501" s="63" t="s">
        <v>13461</v>
      </c>
      <c r="G2501" s="63" t="s">
        <v>6073</v>
      </c>
      <c r="H2501" s="63"/>
      <c r="I2501" s="63" t="s">
        <v>6074</v>
      </c>
      <c r="J2501" s="63"/>
      <c r="K2501" s="63" t="s">
        <v>6075</v>
      </c>
      <c r="L2501" s="63" t="s">
        <v>110</v>
      </c>
      <c r="M2501" s="63" t="s">
        <v>4281</v>
      </c>
      <c r="N2501" s="63" t="s">
        <v>4278</v>
      </c>
      <c r="O2501" s="63"/>
    </row>
    <row r="2502" spans="1:15">
      <c r="A2502" s="99">
        <v>10187863</v>
      </c>
      <c r="B2502" s="63" t="s">
        <v>6072</v>
      </c>
      <c r="C2502" s="63" t="s">
        <v>107</v>
      </c>
      <c r="D2502" s="63" t="s">
        <v>2909</v>
      </c>
      <c r="E2502" s="63" t="s">
        <v>3461</v>
      </c>
      <c r="F2502" s="63" t="s">
        <v>13461</v>
      </c>
      <c r="G2502" s="63" t="s">
        <v>6073</v>
      </c>
      <c r="H2502" s="63"/>
      <c r="I2502" s="63" t="s">
        <v>6074</v>
      </c>
      <c r="J2502" s="63" t="s">
        <v>5399</v>
      </c>
      <c r="K2502" s="63" t="s">
        <v>6076</v>
      </c>
      <c r="L2502" s="63" t="s">
        <v>6077</v>
      </c>
      <c r="M2502" s="63" t="s">
        <v>4281</v>
      </c>
      <c r="N2502" s="63" t="s">
        <v>4278</v>
      </c>
      <c r="O2502" s="63"/>
    </row>
    <row r="2503" spans="1:15">
      <c r="A2503" s="99">
        <v>10187864</v>
      </c>
      <c r="B2503" s="63" t="s">
        <v>6072</v>
      </c>
      <c r="C2503" s="63" t="s">
        <v>107</v>
      </c>
      <c r="D2503" s="63" t="s">
        <v>2909</v>
      </c>
      <c r="E2503" s="63" t="s">
        <v>3462</v>
      </c>
      <c r="F2503" s="63" t="s">
        <v>13461</v>
      </c>
      <c r="G2503" s="63" t="s">
        <v>6073</v>
      </c>
      <c r="H2503" s="63"/>
      <c r="I2503" s="63" t="s">
        <v>6074</v>
      </c>
      <c r="J2503" s="63"/>
      <c r="K2503" s="63" t="s">
        <v>4876</v>
      </c>
      <c r="L2503" s="63" t="s">
        <v>110</v>
      </c>
      <c r="M2503" s="63" t="s">
        <v>4281</v>
      </c>
      <c r="N2503" s="63" t="s">
        <v>4278</v>
      </c>
      <c r="O2503" s="63"/>
    </row>
    <row r="2504" spans="1:15">
      <c r="A2504" s="99">
        <v>10187865</v>
      </c>
      <c r="B2504" s="63" t="s">
        <v>6072</v>
      </c>
      <c r="C2504" s="63" t="s">
        <v>107</v>
      </c>
      <c r="D2504" s="63" t="s">
        <v>2909</v>
      </c>
      <c r="E2504" s="63" t="s">
        <v>3463</v>
      </c>
      <c r="F2504" s="63" t="s">
        <v>13461</v>
      </c>
      <c r="G2504" s="63" t="s">
        <v>6073</v>
      </c>
      <c r="H2504" s="63"/>
      <c r="I2504" s="63" t="s">
        <v>6074</v>
      </c>
      <c r="J2504" s="63"/>
      <c r="K2504" s="63" t="s">
        <v>6078</v>
      </c>
      <c r="L2504" s="63" t="s">
        <v>110</v>
      </c>
      <c r="M2504" s="63" t="s">
        <v>4281</v>
      </c>
      <c r="N2504" s="63" t="s">
        <v>4278</v>
      </c>
      <c r="O2504" s="63"/>
    </row>
    <row r="2505" spans="1:15">
      <c r="A2505" s="99">
        <v>10187866</v>
      </c>
      <c r="B2505" s="63" t="s">
        <v>6072</v>
      </c>
      <c r="C2505" s="63" t="s">
        <v>107</v>
      </c>
      <c r="D2505" s="63" t="s">
        <v>2909</v>
      </c>
      <c r="E2505" s="63" t="s">
        <v>3464</v>
      </c>
      <c r="F2505" s="63" t="s">
        <v>13461</v>
      </c>
      <c r="G2505" s="63" t="s">
        <v>6073</v>
      </c>
      <c r="H2505" s="63"/>
      <c r="I2505" s="63" t="s">
        <v>6074</v>
      </c>
      <c r="J2505" s="63" t="s">
        <v>5399</v>
      </c>
      <c r="K2505" s="63" t="s">
        <v>5235</v>
      </c>
      <c r="L2505" s="63" t="s">
        <v>6079</v>
      </c>
      <c r="M2505" s="63" t="s">
        <v>4281</v>
      </c>
      <c r="N2505" s="63" t="s">
        <v>4278</v>
      </c>
      <c r="O2505" s="63"/>
    </row>
    <row r="2506" spans="1:15">
      <c r="A2506" s="99">
        <v>10187867</v>
      </c>
      <c r="B2506" s="63" t="s">
        <v>6072</v>
      </c>
      <c r="C2506" s="63" t="s">
        <v>107</v>
      </c>
      <c r="D2506" s="63" t="s">
        <v>2909</v>
      </c>
      <c r="E2506" s="63" t="s">
        <v>3465</v>
      </c>
      <c r="F2506" s="63" t="s">
        <v>13461</v>
      </c>
      <c r="G2506" s="63" t="s">
        <v>6073</v>
      </c>
      <c r="H2506" s="63"/>
      <c r="I2506" s="63" t="s">
        <v>6074</v>
      </c>
      <c r="J2506" s="63"/>
      <c r="K2506" s="63" t="s">
        <v>4876</v>
      </c>
      <c r="L2506" s="63" t="s">
        <v>110</v>
      </c>
      <c r="M2506" s="63" t="s">
        <v>4281</v>
      </c>
      <c r="N2506" s="63" t="s">
        <v>4278</v>
      </c>
      <c r="O2506" s="63"/>
    </row>
    <row r="2507" spans="1:15">
      <c r="A2507" s="99">
        <v>10187868</v>
      </c>
      <c r="B2507" s="63" t="s">
        <v>6072</v>
      </c>
      <c r="C2507" s="63" t="s">
        <v>107</v>
      </c>
      <c r="D2507" s="63" t="s">
        <v>2909</v>
      </c>
      <c r="E2507" s="63" t="s">
        <v>3466</v>
      </c>
      <c r="F2507" s="63" t="s">
        <v>13461</v>
      </c>
      <c r="G2507" s="63" t="s">
        <v>6073</v>
      </c>
      <c r="H2507" s="63"/>
      <c r="I2507" s="63" t="s">
        <v>6074</v>
      </c>
      <c r="J2507" s="63"/>
      <c r="K2507" s="63" t="s">
        <v>5675</v>
      </c>
      <c r="L2507" s="63" t="s">
        <v>6058</v>
      </c>
      <c r="M2507" s="63" t="s">
        <v>4281</v>
      </c>
      <c r="N2507" s="63" t="s">
        <v>4278</v>
      </c>
      <c r="O2507" s="63"/>
    </row>
    <row r="2508" spans="1:15">
      <c r="A2508" s="99">
        <v>10187869</v>
      </c>
      <c r="B2508" s="63" t="s">
        <v>6072</v>
      </c>
      <c r="C2508" s="63" t="s">
        <v>107</v>
      </c>
      <c r="D2508" s="63" t="s">
        <v>2909</v>
      </c>
      <c r="E2508" s="63" t="s">
        <v>3467</v>
      </c>
      <c r="F2508" s="63" t="s">
        <v>13461</v>
      </c>
      <c r="G2508" s="63" t="s">
        <v>6073</v>
      </c>
      <c r="H2508" s="63"/>
      <c r="I2508" s="63" t="s">
        <v>6074</v>
      </c>
      <c r="J2508" s="63"/>
      <c r="K2508" s="63" t="s">
        <v>4876</v>
      </c>
      <c r="L2508" s="63" t="s">
        <v>110</v>
      </c>
      <c r="M2508" s="63" t="s">
        <v>4281</v>
      </c>
      <c r="N2508" s="63" t="s">
        <v>4278</v>
      </c>
      <c r="O2508" s="63"/>
    </row>
    <row r="2509" spans="1:15">
      <c r="A2509" s="99">
        <v>10187870</v>
      </c>
      <c r="B2509" s="63" t="s">
        <v>6080</v>
      </c>
      <c r="C2509" s="63" t="s">
        <v>107</v>
      </c>
      <c r="D2509" s="63" t="s">
        <v>2909</v>
      </c>
      <c r="E2509" s="63" t="s">
        <v>3468</v>
      </c>
      <c r="F2509" s="63" t="s">
        <v>13461</v>
      </c>
      <c r="G2509" s="63" t="s">
        <v>6073</v>
      </c>
      <c r="H2509" s="63"/>
      <c r="I2509" s="63" t="s">
        <v>6074</v>
      </c>
      <c r="J2509" s="63" t="s">
        <v>5399</v>
      </c>
      <c r="K2509" s="63" t="s">
        <v>6076</v>
      </c>
      <c r="L2509" s="63" t="s">
        <v>3469</v>
      </c>
      <c r="M2509" s="63" t="s">
        <v>4281</v>
      </c>
      <c r="N2509" s="63" t="s">
        <v>4278</v>
      </c>
      <c r="O2509" s="63"/>
    </row>
    <row r="2510" spans="1:15">
      <c r="A2510" s="99">
        <v>10187871</v>
      </c>
      <c r="B2510" s="63" t="s">
        <v>6072</v>
      </c>
      <c r="C2510" s="63" t="s">
        <v>107</v>
      </c>
      <c r="D2510" s="63" t="s">
        <v>2909</v>
      </c>
      <c r="E2510" s="63" t="s">
        <v>6081</v>
      </c>
      <c r="F2510" s="63" t="s">
        <v>13461</v>
      </c>
      <c r="G2510" s="63" t="s">
        <v>6073</v>
      </c>
      <c r="H2510" s="63"/>
      <c r="I2510" s="63" t="s">
        <v>6074</v>
      </c>
      <c r="J2510" s="63"/>
      <c r="K2510" s="63" t="s">
        <v>4876</v>
      </c>
      <c r="L2510" s="63" t="s">
        <v>3741</v>
      </c>
      <c r="M2510" s="63" t="s">
        <v>4281</v>
      </c>
      <c r="N2510" s="63" t="s">
        <v>4278</v>
      </c>
      <c r="O2510" s="63"/>
    </row>
    <row r="2511" spans="1:15">
      <c r="A2511" s="99">
        <v>10187872</v>
      </c>
      <c r="B2511" s="63" t="s">
        <v>6072</v>
      </c>
      <c r="C2511" s="63" t="s">
        <v>107</v>
      </c>
      <c r="D2511" s="63" t="s">
        <v>2909</v>
      </c>
      <c r="E2511" s="63" t="s">
        <v>3471</v>
      </c>
      <c r="F2511" s="63" t="s">
        <v>13461</v>
      </c>
      <c r="G2511" s="63" t="s">
        <v>6073</v>
      </c>
      <c r="H2511" s="63"/>
      <c r="I2511" s="63" t="s">
        <v>6074</v>
      </c>
      <c r="J2511" s="63"/>
      <c r="K2511" s="63" t="s">
        <v>6078</v>
      </c>
      <c r="L2511" s="63" t="s">
        <v>110</v>
      </c>
      <c r="M2511" s="63" t="s">
        <v>4281</v>
      </c>
      <c r="N2511" s="63" t="s">
        <v>4278</v>
      </c>
      <c r="O2511" s="63"/>
    </row>
    <row r="2512" spans="1:15">
      <c r="A2512" s="99">
        <v>10187873</v>
      </c>
      <c r="B2512" s="63" t="s">
        <v>6072</v>
      </c>
      <c r="C2512" s="63" t="s">
        <v>107</v>
      </c>
      <c r="D2512" s="63" t="s">
        <v>2909</v>
      </c>
      <c r="E2512" s="63" t="s">
        <v>3472</v>
      </c>
      <c r="F2512" s="63" t="s">
        <v>13461</v>
      </c>
      <c r="G2512" s="63" t="s">
        <v>6073</v>
      </c>
      <c r="H2512" s="63"/>
      <c r="I2512" s="63" t="s">
        <v>6074</v>
      </c>
      <c r="J2512" s="63"/>
      <c r="K2512" s="63" t="s">
        <v>4876</v>
      </c>
      <c r="L2512" s="63" t="s">
        <v>110</v>
      </c>
      <c r="M2512" s="63" t="s">
        <v>4281</v>
      </c>
      <c r="N2512" s="63" t="s">
        <v>4278</v>
      </c>
      <c r="O2512" s="63"/>
    </row>
    <row r="2513" spans="1:15">
      <c r="A2513" s="99">
        <v>10187874</v>
      </c>
      <c r="B2513" s="63" t="s">
        <v>3473</v>
      </c>
      <c r="C2513" s="63" t="s">
        <v>2927</v>
      </c>
      <c r="D2513" s="63" t="s">
        <v>7168</v>
      </c>
      <c r="E2513" s="63" t="s">
        <v>3474</v>
      </c>
      <c r="F2513" s="63" t="s">
        <v>14332</v>
      </c>
      <c r="G2513" s="63" t="s">
        <v>7171</v>
      </c>
      <c r="H2513" s="63" t="s">
        <v>3800</v>
      </c>
      <c r="I2513" s="63" t="s">
        <v>14046</v>
      </c>
      <c r="J2513" s="63"/>
      <c r="K2513" s="63" t="s">
        <v>5629</v>
      </c>
      <c r="L2513" s="63" t="s">
        <v>5112</v>
      </c>
      <c r="M2513" s="63" t="s">
        <v>5657</v>
      </c>
      <c r="N2513" s="63" t="s">
        <v>4278</v>
      </c>
      <c r="O2513" s="63"/>
    </row>
    <row r="2514" spans="1:15">
      <c r="A2514" s="99">
        <v>10187876</v>
      </c>
      <c r="B2514" s="63" t="s">
        <v>3473</v>
      </c>
      <c r="C2514" s="63" t="s">
        <v>2927</v>
      </c>
      <c r="D2514" s="63" t="s">
        <v>7168</v>
      </c>
      <c r="E2514" s="63" t="s">
        <v>3475</v>
      </c>
      <c r="F2514" s="63" t="s">
        <v>14332</v>
      </c>
      <c r="G2514" s="63" t="s">
        <v>7171</v>
      </c>
      <c r="H2514" s="63" t="s">
        <v>3800</v>
      </c>
      <c r="I2514" s="63" t="s">
        <v>14046</v>
      </c>
      <c r="J2514" s="63"/>
      <c r="K2514" s="63" t="s">
        <v>5629</v>
      </c>
      <c r="L2514" s="63" t="s">
        <v>5112</v>
      </c>
      <c r="M2514" s="63" t="s">
        <v>5657</v>
      </c>
      <c r="N2514" s="63" t="s">
        <v>4278</v>
      </c>
      <c r="O2514" s="63"/>
    </row>
    <row r="2515" spans="1:15">
      <c r="A2515" s="99">
        <v>10187877</v>
      </c>
      <c r="B2515" s="63" t="s">
        <v>7172</v>
      </c>
      <c r="C2515" s="63" t="s">
        <v>2927</v>
      </c>
      <c r="D2515" s="63" t="s">
        <v>3477</v>
      </c>
      <c r="E2515" s="63" t="s">
        <v>3476</v>
      </c>
      <c r="F2515" s="63" t="s">
        <v>14332</v>
      </c>
      <c r="G2515" s="63" t="s">
        <v>7173</v>
      </c>
      <c r="H2515" s="63"/>
      <c r="I2515" s="63" t="s">
        <v>5707</v>
      </c>
      <c r="J2515" s="63"/>
      <c r="K2515" s="63" t="s">
        <v>4284</v>
      </c>
      <c r="L2515" s="63" t="s">
        <v>3479</v>
      </c>
      <c r="M2515" s="63" t="s">
        <v>5657</v>
      </c>
      <c r="N2515" s="63" t="s">
        <v>4278</v>
      </c>
      <c r="O2515" s="63"/>
    </row>
    <row r="2516" spans="1:15">
      <c r="A2516" s="99">
        <v>10187878</v>
      </c>
      <c r="B2516" s="63" t="s">
        <v>7172</v>
      </c>
      <c r="C2516" s="63" t="s">
        <v>2927</v>
      </c>
      <c r="D2516" s="63" t="s">
        <v>3477</v>
      </c>
      <c r="E2516" s="63" t="s">
        <v>3478</v>
      </c>
      <c r="F2516" s="63" t="s">
        <v>14332</v>
      </c>
      <c r="G2516" s="63" t="s">
        <v>7173</v>
      </c>
      <c r="H2516" s="63"/>
      <c r="I2516" s="63" t="s">
        <v>5707</v>
      </c>
      <c r="J2516" s="63" t="s">
        <v>7174</v>
      </c>
      <c r="K2516" s="63" t="s">
        <v>4284</v>
      </c>
      <c r="L2516" s="63" t="s">
        <v>3479</v>
      </c>
      <c r="M2516" s="63" t="s">
        <v>5657</v>
      </c>
      <c r="N2516" s="63" t="s">
        <v>4278</v>
      </c>
      <c r="O2516" s="63"/>
    </row>
    <row r="2517" spans="1:15">
      <c r="A2517" s="99">
        <v>10187880</v>
      </c>
      <c r="B2517" s="63" t="s">
        <v>7172</v>
      </c>
      <c r="C2517" s="63" t="s">
        <v>2927</v>
      </c>
      <c r="D2517" s="63" t="s">
        <v>3477</v>
      </c>
      <c r="E2517" s="63"/>
      <c r="F2517" s="63" t="s">
        <v>14332</v>
      </c>
      <c r="G2517" s="63" t="s">
        <v>7173</v>
      </c>
      <c r="H2517" s="63"/>
      <c r="I2517" s="63" t="s">
        <v>5707</v>
      </c>
      <c r="J2517" s="63" t="s">
        <v>4738</v>
      </c>
      <c r="K2517" s="63" t="s">
        <v>4684</v>
      </c>
      <c r="L2517" s="63" t="s">
        <v>390</v>
      </c>
      <c r="M2517" s="63" t="s">
        <v>5657</v>
      </c>
      <c r="N2517" s="63" t="s">
        <v>4278</v>
      </c>
      <c r="O2517" s="63"/>
    </row>
    <row r="2518" spans="1:15">
      <c r="A2518" s="99">
        <v>10187888</v>
      </c>
      <c r="B2518" s="63" t="s">
        <v>4856</v>
      </c>
      <c r="C2518" s="63" t="s">
        <v>12838</v>
      </c>
      <c r="D2518" s="63" t="s">
        <v>4857</v>
      </c>
      <c r="E2518" s="63" t="s">
        <v>3482</v>
      </c>
      <c r="F2518" s="63" t="s">
        <v>12905</v>
      </c>
      <c r="G2518" s="63" t="s">
        <v>4858</v>
      </c>
      <c r="H2518" s="63"/>
      <c r="I2518" s="63" t="s">
        <v>12906</v>
      </c>
      <c r="J2518" s="63"/>
      <c r="K2518" s="63" t="s">
        <v>4284</v>
      </c>
      <c r="L2518" s="63" t="s">
        <v>2456</v>
      </c>
      <c r="M2518" s="63" t="s">
        <v>4301</v>
      </c>
      <c r="N2518" s="63" t="s">
        <v>4278</v>
      </c>
      <c r="O2518" s="63"/>
    </row>
    <row r="2519" spans="1:15">
      <c r="A2519" s="99">
        <v>10187889</v>
      </c>
      <c r="B2519" s="63" t="s">
        <v>4856</v>
      </c>
      <c r="C2519" s="63" t="s">
        <v>12838</v>
      </c>
      <c r="D2519" s="63" t="s">
        <v>4857</v>
      </c>
      <c r="E2519" s="63" t="s">
        <v>3486</v>
      </c>
      <c r="F2519" s="63" t="s">
        <v>12905</v>
      </c>
      <c r="G2519" s="63" t="s">
        <v>4858</v>
      </c>
      <c r="H2519" s="63"/>
      <c r="I2519" s="63" t="s">
        <v>12906</v>
      </c>
      <c r="J2519" s="63" t="s">
        <v>4859</v>
      </c>
      <c r="K2519" s="63" t="s">
        <v>9146</v>
      </c>
      <c r="L2519" s="63" t="s">
        <v>166</v>
      </c>
      <c r="M2519" s="63" t="s">
        <v>4301</v>
      </c>
      <c r="N2519" s="63" t="s">
        <v>4278</v>
      </c>
      <c r="O2519" s="63"/>
    </row>
    <row r="2520" spans="1:15">
      <c r="A2520" s="99">
        <v>10187890</v>
      </c>
      <c r="B2520" s="63" t="s">
        <v>4856</v>
      </c>
      <c r="C2520" s="63" t="s">
        <v>12838</v>
      </c>
      <c r="D2520" s="63" t="s">
        <v>4857</v>
      </c>
      <c r="E2520" s="63" t="s">
        <v>3487</v>
      </c>
      <c r="F2520" s="63" t="s">
        <v>12905</v>
      </c>
      <c r="G2520" s="63" t="s">
        <v>4858</v>
      </c>
      <c r="H2520" s="63"/>
      <c r="I2520" s="63" t="s">
        <v>12906</v>
      </c>
      <c r="J2520" s="63"/>
      <c r="K2520" s="63" t="s">
        <v>4284</v>
      </c>
      <c r="L2520" s="63" t="s">
        <v>2456</v>
      </c>
      <c r="M2520" s="63" t="s">
        <v>4301</v>
      </c>
      <c r="N2520" s="63" t="s">
        <v>4278</v>
      </c>
      <c r="O2520" s="63"/>
    </row>
    <row r="2521" spans="1:15">
      <c r="A2521" s="99">
        <v>10187891</v>
      </c>
      <c r="B2521" s="63" t="s">
        <v>4856</v>
      </c>
      <c r="C2521" s="63" t="s">
        <v>12838</v>
      </c>
      <c r="D2521" s="63" t="s">
        <v>4857</v>
      </c>
      <c r="E2521" s="63" t="s">
        <v>3488</v>
      </c>
      <c r="F2521" s="63" t="s">
        <v>12905</v>
      </c>
      <c r="G2521" s="63" t="s">
        <v>4858</v>
      </c>
      <c r="H2521" s="63"/>
      <c r="I2521" s="63" t="s">
        <v>12906</v>
      </c>
      <c r="J2521" s="63"/>
      <c r="K2521" s="63" t="s">
        <v>4284</v>
      </c>
      <c r="L2521" s="63" t="s">
        <v>2456</v>
      </c>
      <c r="M2521" s="63" t="s">
        <v>4301</v>
      </c>
      <c r="N2521" s="63" t="s">
        <v>4278</v>
      </c>
      <c r="O2521" s="63"/>
    </row>
    <row r="2522" spans="1:15">
      <c r="A2522" s="99">
        <v>10187892</v>
      </c>
      <c r="B2522" s="63" t="s">
        <v>4856</v>
      </c>
      <c r="C2522" s="63" t="s">
        <v>12838</v>
      </c>
      <c r="D2522" s="63" t="s">
        <v>4857</v>
      </c>
      <c r="E2522" s="63" t="s">
        <v>3489</v>
      </c>
      <c r="F2522" s="63" t="s">
        <v>12905</v>
      </c>
      <c r="G2522" s="63" t="s">
        <v>4858</v>
      </c>
      <c r="H2522" s="63"/>
      <c r="I2522" s="63" t="s">
        <v>12906</v>
      </c>
      <c r="J2522" s="63"/>
      <c r="K2522" s="63" t="s">
        <v>4284</v>
      </c>
      <c r="L2522" s="63" t="s">
        <v>2456</v>
      </c>
      <c r="M2522" s="63" t="s">
        <v>4301</v>
      </c>
      <c r="N2522" s="63" t="s">
        <v>4278</v>
      </c>
      <c r="O2522" s="63"/>
    </row>
    <row r="2523" spans="1:15">
      <c r="A2523" s="99">
        <v>10187893</v>
      </c>
      <c r="B2523" s="63" t="s">
        <v>4856</v>
      </c>
      <c r="C2523" s="63" t="s">
        <v>12838</v>
      </c>
      <c r="D2523" s="63" t="s">
        <v>4857</v>
      </c>
      <c r="E2523" s="63" t="s">
        <v>3490</v>
      </c>
      <c r="F2523" s="63" t="s">
        <v>12905</v>
      </c>
      <c r="G2523" s="63" t="s">
        <v>4858</v>
      </c>
      <c r="H2523" s="63"/>
      <c r="I2523" s="63" t="s">
        <v>12906</v>
      </c>
      <c r="J2523" s="63"/>
      <c r="K2523" s="63" t="s">
        <v>4284</v>
      </c>
      <c r="L2523" s="63" t="s">
        <v>2456</v>
      </c>
      <c r="M2523" s="63" t="s">
        <v>4301</v>
      </c>
      <c r="N2523" s="63" t="s">
        <v>4278</v>
      </c>
      <c r="O2523" s="63"/>
    </row>
    <row r="2524" spans="1:15">
      <c r="A2524" s="99">
        <v>10187894</v>
      </c>
      <c r="B2524" s="63" t="s">
        <v>4856</v>
      </c>
      <c r="C2524" s="63" t="s">
        <v>12838</v>
      </c>
      <c r="D2524" s="63" t="s">
        <v>4857</v>
      </c>
      <c r="E2524" s="63" t="s">
        <v>3491</v>
      </c>
      <c r="F2524" s="63" t="s">
        <v>12905</v>
      </c>
      <c r="G2524" s="63" t="s">
        <v>4858</v>
      </c>
      <c r="H2524" s="63"/>
      <c r="I2524" s="63" t="s">
        <v>12906</v>
      </c>
      <c r="J2524" s="63"/>
      <c r="K2524" s="63" t="s">
        <v>4284</v>
      </c>
      <c r="L2524" s="63" t="s">
        <v>2456</v>
      </c>
      <c r="M2524" s="63" t="s">
        <v>4301</v>
      </c>
      <c r="N2524" s="63" t="s">
        <v>4278</v>
      </c>
      <c r="O2524" s="63"/>
    </row>
    <row r="2525" spans="1:15">
      <c r="A2525" s="99">
        <v>10187895</v>
      </c>
      <c r="B2525" s="63" t="s">
        <v>4856</v>
      </c>
      <c r="C2525" s="63" t="s">
        <v>12838</v>
      </c>
      <c r="D2525" s="63" t="s">
        <v>4857</v>
      </c>
      <c r="E2525" s="63" t="s">
        <v>3492</v>
      </c>
      <c r="F2525" s="63" t="s">
        <v>12905</v>
      </c>
      <c r="G2525" s="63" t="s">
        <v>4858</v>
      </c>
      <c r="H2525" s="63"/>
      <c r="I2525" s="63" t="s">
        <v>12906</v>
      </c>
      <c r="J2525" s="63"/>
      <c r="K2525" s="63" t="s">
        <v>4284</v>
      </c>
      <c r="L2525" s="63" t="s">
        <v>2456</v>
      </c>
      <c r="M2525" s="63" t="s">
        <v>4301</v>
      </c>
      <c r="N2525" s="63" t="s">
        <v>4278</v>
      </c>
      <c r="O2525" s="63"/>
    </row>
    <row r="2526" spans="1:15">
      <c r="A2526" s="99">
        <v>10187898</v>
      </c>
      <c r="B2526" s="63" t="s">
        <v>4860</v>
      </c>
      <c r="C2526" s="63" t="s">
        <v>12838</v>
      </c>
      <c r="D2526" s="63" t="s">
        <v>4846</v>
      </c>
      <c r="E2526" s="63" t="s">
        <v>4861</v>
      </c>
      <c r="F2526" s="63" t="s">
        <v>12902</v>
      </c>
      <c r="G2526" s="63" t="s">
        <v>4862</v>
      </c>
      <c r="H2526" s="63"/>
      <c r="I2526" s="63" t="s">
        <v>12903</v>
      </c>
      <c r="J2526" s="63" t="s">
        <v>4863</v>
      </c>
      <c r="K2526" s="63" t="s">
        <v>12904</v>
      </c>
      <c r="L2526" s="63" t="s">
        <v>4855</v>
      </c>
      <c r="M2526" s="63" t="s">
        <v>4301</v>
      </c>
      <c r="N2526" s="63" t="s">
        <v>4278</v>
      </c>
      <c r="O2526" s="63"/>
    </row>
    <row r="2527" spans="1:15">
      <c r="A2527" s="99">
        <v>10188094</v>
      </c>
      <c r="B2527" s="63" t="s">
        <v>4384</v>
      </c>
      <c r="C2527" s="63" t="s">
        <v>101</v>
      </c>
      <c r="D2527" s="63" t="s">
        <v>3496</v>
      </c>
      <c r="E2527" s="63" t="s">
        <v>3497</v>
      </c>
      <c r="F2527" s="63" t="s">
        <v>3498</v>
      </c>
      <c r="G2527" s="63" t="s">
        <v>4385</v>
      </c>
      <c r="H2527" s="63"/>
      <c r="I2527" s="63" t="s">
        <v>12600</v>
      </c>
      <c r="J2527" s="63" t="s">
        <v>4386</v>
      </c>
      <c r="K2527" s="63" t="s">
        <v>4387</v>
      </c>
      <c r="L2527" s="63" t="s">
        <v>4388</v>
      </c>
      <c r="M2527" s="63" t="s">
        <v>4295</v>
      </c>
      <c r="N2527" s="63" t="s">
        <v>4363</v>
      </c>
      <c r="O2527" s="63"/>
    </row>
    <row r="2528" spans="1:15">
      <c r="A2528" s="99">
        <v>10188141</v>
      </c>
      <c r="B2528" s="63" t="s">
        <v>4865</v>
      </c>
      <c r="C2528" s="63" t="s">
        <v>12561</v>
      </c>
      <c r="D2528" s="63" t="s">
        <v>2434</v>
      </c>
      <c r="E2528" s="63" t="s">
        <v>4866</v>
      </c>
      <c r="F2528" s="63" t="s">
        <v>12907</v>
      </c>
      <c r="G2528" s="63" t="s">
        <v>4864</v>
      </c>
      <c r="H2528" s="63"/>
      <c r="I2528" s="63" t="s">
        <v>12908</v>
      </c>
      <c r="J2528" s="63"/>
      <c r="K2528" s="63" t="s">
        <v>4284</v>
      </c>
      <c r="L2528" s="63" t="s">
        <v>4389</v>
      </c>
      <c r="M2528" s="63" t="s">
        <v>4374</v>
      </c>
      <c r="N2528" s="63" t="s">
        <v>4278</v>
      </c>
      <c r="O2528" s="63"/>
    </row>
    <row r="2529" spans="1:15">
      <c r="A2529" s="99">
        <v>10188142</v>
      </c>
      <c r="B2529" s="63" t="s">
        <v>4394</v>
      </c>
      <c r="C2529" s="63" t="s">
        <v>12606</v>
      </c>
      <c r="D2529" s="63" t="s">
        <v>4395</v>
      </c>
      <c r="E2529" s="63" t="s">
        <v>3502</v>
      </c>
      <c r="F2529" s="63" t="s">
        <v>12607</v>
      </c>
      <c r="G2529" s="63" t="s">
        <v>4396</v>
      </c>
      <c r="H2529" s="63"/>
      <c r="I2529" s="63" t="s">
        <v>12608</v>
      </c>
      <c r="J2529" s="63"/>
      <c r="K2529" s="63" t="s">
        <v>4284</v>
      </c>
      <c r="L2529" s="63" t="s">
        <v>4382</v>
      </c>
      <c r="M2529" s="63" t="s">
        <v>4383</v>
      </c>
      <c r="N2529" s="63" t="s">
        <v>4278</v>
      </c>
      <c r="O2529" s="63"/>
    </row>
    <row r="2530" spans="1:15">
      <c r="A2530" s="99">
        <v>10188143</v>
      </c>
      <c r="B2530" s="63" t="s">
        <v>6950</v>
      </c>
      <c r="C2530" s="63" t="s">
        <v>96</v>
      </c>
      <c r="D2530" s="63" t="s">
        <v>3509</v>
      </c>
      <c r="E2530" s="63" t="s">
        <v>3506</v>
      </c>
      <c r="F2530" s="63" t="s">
        <v>13894</v>
      </c>
      <c r="G2530" s="63" t="s">
        <v>6682</v>
      </c>
      <c r="H2530" s="63"/>
      <c r="I2530" s="63" t="s">
        <v>12871</v>
      </c>
      <c r="J2530" s="63"/>
      <c r="K2530" s="63" t="s">
        <v>4284</v>
      </c>
      <c r="L2530" s="63" t="s">
        <v>6536</v>
      </c>
      <c r="M2530" s="63" t="s">
        <v>4617</v>
      </c>
      <c r="N2530" s="63" t="s">
        <v>4278</v>
      </c>
      <c r="O2530" s="63" t="s">
        <v>6684</v>
      </c>
    </row>
    <row r="2531" spans="1:15">
      <c r="A2531" s="99">
        <v>10188144</v>
      </c>
      <c r="B2531" s="63" t="s">
        <v>6681</v>
      </c>
      <c r="C2531" s="63" t="s">
        <v>96</v>
      </c>
      <c r="D2531" s="63" t="s">
        <v>3509</v>
      </c>
      <c r="E2531" s="63" t="s">
        <v>3510</v>
      </c>
      <c r="F2531" s="63" t="s">
        <v>13894</v>
      </c>
      <c r="G2531" s="63" t="s">
        <v>6682</v>
      </c>
      <c r="H2531" s="63"/>
      <c r="I2531" s="63" t="s">
        <v>12871</v>
      </c>
      <c r="J2531" s="63"/>
      <c r="K2531" s="63" t="s">
        <v>5366</v>
      </c>
      <c r="L2531" s="63" t="s">
        <v>6683</v>
      </c>
      <c r="M2531" s="63" t="s">
        <v>4617</v>
      </c>
      <c r="N2531" s="63" t="s">
        <v>4278</v>
      </c>
      <c r="O2531" s="63" t="s">
        <v>6684</v>
      </c>
    </row>
    <row r="2532" spans="1:15">
      <c r="A2532" s="99">
        <v>10188145</v>
      </c>
      <c r="B2532" s="63" t="s">
        <v>6466</v>
      </c>
      <c r="C2532" s="63" t="s">
        <v>4955</v>
      </c>
      <c r="D2532" s="63" t="s">
        <v>6467</v>
      </c>
      <c r="E2532" s="63" t="s">
        <v>3513</v>
      </c>
      <c r="F2532" s="63" t="s">
        <v>13750</v>
      </c>
      <c r="G2532" s="63" t="s">
        <v>6468</v>
      </c>
      <c r="H2532" s="63" t="s">
        <v>3800</v>
      </c>
      <c r="I2532" s="63" t="s">
        <v>13751</v>
      </c>
      <c r="J2532" s="63"/>
      <c r="K2532" s="63" t="s">
        <v>4677</v>
      </c>
      <c r="L2532" s="63" t="s">
        <v>110</v>
      </c>
      <c r="M2532" s="63" t="s">
        <v>4374</v>
      </c>
      <c r="N2532" s="63" t="s">
        <v>4278</v>
      </c>
      <c r="O2532" s="63" t="s">
        <v>5878</v>
      </c>
    </row>
    <row r="2533" spans="1:15">
      <c r="A2533" s="99">
        <v>10188146</v>
      </c>
      <c r="B2533" s="63" t="s">
        <v>6469</v>
      </c>
      <c r="C2533" s="63" t="s">
        <v>4955</v>
      </c>
      <c r="D2533" s="63" t="s">
        <v>6467</v>
      </c>
      <c r="E2533" s="63" t="s">
        <v>3515</v>
      </c>
      <c r="F2533" s="63" t="s">
        <v>13750</v>
      </c>
      <c r="G2533" s="63" t="s">
        <v>6468</v>
      </c>
      <c r="H2533" s="63" t="s">
        <v>3800</v>
      </c>
      <c r="I2533" s="63" t="s">
        <v>13751</v>
      </c>
      <c r="J2533" s="63"/>
      <c r="K2533" s="63" t="s">
        <v>4677</v>
      </c>
      <c r="L2533" s="63" t="s">
        <v>110</v>
      </c>
      <c r="M2533" s="63" t="s">
        <v>4374</v>
      </c>
      <c r="N2533" s="63" t="s">
        <v>4278</v>
      </c>
      <c r="O2533" s="63" t="s">
        <v>5878</v>
      </c>
    </row>
    <row r="2534" spans="1:15">
      <c r="A2534" s="99">
        <v>10188147</v>
      </c>
      <c r="B2534" s="63" t="s">
        <v>7240</v>
      </c>
      <c r="C2534" s="63" t="s">
        <v>2927</v>
      </c>
      <c r="D2534" s="63" t="s">
        <v>7241</v>
      </c>
      <c r="E2534" s="63" t="s">
        <v>3516</v>
      </c>
      <c r="F2534" s="63" t="s">
        <v>14333</v>
      </c>
      <c r="G2534" s="63" t="s">
        <v>7242</v>
      </c>
      <c r="H2534" s="63" t="s">
        <v>3800</v>
      </c>
      <c r="I2534" s="63" t="s">
        <v>13852</v>
      </c>
      <c r="J2534" s="63"/>
      <c r="K2534" s="63" t="s">
        <v>4677</v>
      </c>
      <c r="L2534" s="63" t="s">
        <v>110</v>
      </c>
      <c r="M2534" s="63" t="s">
        <v>5657</v>
      </c>
      <c r="N2534" s="63" t="s">
        <v>4278</v>
      </c>
      <c r="O2534" s="63" t="s">
        <v>7117</v>
      </c>
    </row>
    <row r="2535" spans="1:15">
      <c r="A2535" s="99">
        <v>10188148</v>
      </c>
      <c r="B2535" s="63" t="s">
        <v>7240</v>
      </c>
      <c r="C2535" s="63" t="s">
        <v>2927</v>
      </c>
      <c r="D2535" s="63" t="s">
        <v>7241</v>
      </c>
      <c r="E2535" s="63" t="s">
        <v>3517</v>
      </c>
      <c r="F2535" s="63" t="s">
        <v>14333</v>
      </c>
      <c r="G2535" s="63" t="s">
        <v>7242</v>
      </c>
      <c r="H2535" s="63" t="s">
        <v>3800</v>
      </c>
      <c r="I2535" s="63" t="s">
        <v>13852</v>
      </c>
      <c r="J2535" s="63"/>
      <c r="K2535" s="63" t="s">
        <v>4677</v>
      </c>
      <c r="L2535" s="63" t="s">
        <v>110</v>
      </c>
      <c r="M2535" s="63" t="s">
        <v>5657</v>
      </c>
      <c r="N2535" s="63" t="s">
        <v>4278</v>
      </c>
      <c r="O2535" s="63" t="s">
        <v>7117</v>
      </c>
    </row>
    <row r="2536" spans="1:15">
      <c r="A2536" s="99">
        <v>10188149</v>
      </c>
      <c r="B2536" s="63" t="s">
        <v>7240</v>
      </c>
      <c r="C2536" s="63" t="s">
        <v>2927</v>
      </c>
      <c r="D2536" s="63" t="s">
        <v>7241</v>
      </c>
      <c r="E2536" s="63" t="s">
        <v>3518</v>
      </c>
      <c r="F2536" s="63" t="s">
        <v>14333</v>
      </c>
      <c r="G2536" s="63" t="s">
        <v>7242</v>
      </c>
      <c r="H2536" s="63" t="s">
        <v>3800</v>
      </c>
      <c r="I2536" s="63" t="s">
        <v>13852</v>
      </c>
      <c r="J2536" s="63"/>
      <c r="K2536" s="63" t="s">
        <v>4677</v>
      </c>
      <c r="L2536" s="63" t="s">
        <v>110</v>
      </c>
      <c r="M2536" s="63" t="s">
        <v>5657</v>
      </c>
      <c r="N2536" s="63" t="s">
        <v>4278</v>
      </c>
      <c r="O2536" s="63" t="s">
        <v>7117</v>
      </c>
    </row>
    <row r="2537" spans="1:15">
      <c r="A2537" s="99">
        <v>10188150</v>
      </c>
      <c r="B2537" s="63" t="s">
        <v>7240</v>
      </c>
      <c r="C2537" s="63" t="s">
        <v>2927</v>
      </c>
      <c r="D2537" s="63" t="s">
        <v>7241</v>
      </c>
      <c r="E2537" s="63" t="s">
        <v>3519</v>
      </c>
      <c r="F2537" s="63" t="s">
        <v>14333</v>
      </c>
      <c r="G2537" s="63" t="s">
        <v>7242</v>
      </c>
      <c r="H2537" s="63" t="s">
        <v>3800</v>
      </c>
      <c r="I2537" s="63" t="s">
        <v>13852</v>
      </c>
      <c r="J2537" s="63"/>
      <c r="K2537" s="63" t="s">
        <v>4677</v>
      </c>
      <c r="L2537" s="63" t="s">
        <v>110</v>
      </c>
      <c r="M2537" s="63" t="s">
        <v>5657</v>
      </c>
      <c r="N2537" s="63" t="s">
        <v>4278</v>
      </c>
      <c r="O2537" s="63" t="s">
        <v>7117</v>
      </c>
    </row>
    <row r="2538" spans="1:15">
      <c r="A2538" s="99">
        <v>10188152</v>
      </c>
      <c r="B2538" s="63" t="s">
        <v>5139</v>
      </c>
      <c r="C2538" s="63" t="s">
        <v>107</v>
      </c>
      <c r="D2538" s="63" t="s">
        <v>144</v>
      </c>
      <c r="E2538" s="63" t="s">
        <v>3520</v>
      </c>
      <c r="F2538" s="63" t="s">
        <v>13153</v>
      </c>
      <c r="G2538" s="63" t="s">
        <v>5140</v>
      </c>
      <c r="H2538" s="63"/>
      <c r="I2538" s="63" t="s">
        <v>13154</v>
      </c>
      <c r="J2538" s="63" t="s">
        <v>4437</v>
      </c>
      <c r="K2538" s="63" t="s">
        <v>4677</v>
      </c>
      <c r="L2538" s="63" t="s">
        <v>5141</v>
      </c>
      <c r="M2538" s="63" t="s">
        <v>4281</v>
      </c>
      <c r="N2538" s="63" t="s">
        <v>4278</v>
      </c>
      <c r="O2538" s="63"/>
    </row>
    <row r="2539" spans="1:15">
      <c r="A2539" s="99">
        <v>10188153</v>
      </c>
      <c r="B2539" s="63" t="s">
        <v>3251</v>
      </c>
      <c r="C2539" s="63" t="s">
        <v>2927</v>
      </c>
      <c r="D2539" s="63" t="s">
        <v>7116</v>
      </c>
      <c r="E2539" s="63" t="s">
        <v>3522</v>
      </c>
      <c r="F2539" s="63" t="s">
        <v>14333</v>
      </c>
      <c r="G2539" s="63" t="s">
        <v>7175</v>
      </c>
      <c r="H2539" s="63"/>
      <c r="I2539" s="63" t="s">
        <v>14334</v>
      </c>
      <c r="J2539" s="63"/>
      <c r="K2539" s="63" t="s">
        <v>4677</v>
      </c>
      <c r="L2539" s="63" t="s">
        <v>110</v>
      </c>
      <c r="M2539" s="63" t="s">
        <v>5657</v>
      </c>
      <c r="N2539" s="63" t="s">
        <v>4278</v>
      </c>
      <c r="O2539" s="63" t="s">
        <v>7117</v>
      </c>
    </row>
    <row r="2540" spans="1:15">
      <c r="A2540" s="99">
        <v>10188154</v>
      </c>
      <c r="B2540" s="63" t="s">
        <v>3251</v>
      </c>
      <c r="C2540" s="63" t="s">
        <v>2927</v>
      </c>
      <c r="D2540" s="63" t="s">
        <v>7116</v>
      </c>
      <c r="E2540" s="63" t="s">
        <v>3523</v>
      </c>
      <c r="F2540" s="63" t="s">
        <v>14333</v>
      </c>
      <c r="G2540" s="63" t="s">
        <v>7175</v>
      </c>
      <c r="H2540" s="63"/>
      <c r="I2540" s="63" t="s">
        <v>14334</v>
      </c>
      <c r="J2540" s="63" t="s">
        <v>7176</v>
      </c>
      <c r="K2540" s="63" t="s">
        <v>5629</v>
      </c>
      <c r="L2540" s="63" t="s">
        <v>5112</v>
      </c>
      <c r="M2540" s="63" t="s">
        <v>5657</v>
      </c>
      <c r="N2540" s="63" t="s">
        <v>4278</v>
      </c>
      <c r="O2540" s="63" t="s">
        <v>7117</v>
      </c>
    </row>
    <row r="2541" spans="1:15">
      <c r="A2541" s="99">
        <v>10188164</v>
      </c>
      <c r="B2541" s="63" t="s">
        <v>7240</v>
      </c>
      <c r="C2541" s="63" t="s">
        <v>2927</v>
      </c>
      <c r="D2541" s="63" t="s">
        <v>7241</v>
      </c>
      <c r="E2541" s="63" t="s">
        <v>3524</v>
      </c>
      <c r="F2541" s="63" t="s">
        <v>14333</v>
      </c>
      <c r="G2541" s="63" t="s">
        <v>7243</v>
      </c>
      <c r="H2541" s="63" t="s">
        <v>3800</v>
      </c>
      <c r="I2541" s="63" t="s">
        <v>14432</v>
      </c>
      <c r="J2541" s="63"/>
      <c r="K2541" s="63" t="s">
        <v>4677</v>
      </c>
      <c r="L2541" s="63" t="s">
        <v>110</v>
      </c>
      <c r="M2541" s="63" t="s">
        <v>5657</v>
      </c>
      <c r="N2541" s="63" t="s">
        <v>4278</v>
      </c>
      <c r="O2541" s="63" t="s">
        <v>7117</v>
      </c>
    </row>
    <row r="2542" spans="1:15">
      <c r="A2542" s="99">
        <v>10188165</v>
      </c>
      <c r="B2542" s="63" t="s">
        <v>7240</v>
      </c>
      <c r="C2542" s="63" t="s">
        <v>2927</v>
      </c>
      <c r="D2542" s="63" t="s">
        <v>7241</v>
      </c>
      <c r="E2542" s="63" t="s">
        <v>3525</v>
      </c>
      <c r="F2542" s="63" t="s">
        <v>14333</v>
      </c>
      <c r="G2542" s="63" t="s">
        <v>7243</v>
      </c>
      <c r="H2542" s="63" t="s">
        <v>3800</v>
      </c>
      <c r="I2542" s="63" t="s">
        <v>14432</v>
      </c>
      <c r="J2542" s="63"/>
      <c r="K2542" s="63" t="s">
        <v>4677</v>
      </c>
      <c r="L2542" s="63" t="s">
        <v>110</v>
      </c>
      <c r="M2542" s="63" t="s">
        <v>5657</v>
      </c>
      <c r="N2542" s="63" t="s">
        <v>4278</v>
      </c>
      <c r="O2542" s="63" t="s">
        <v>7117</v>
      </c>
    </row>
    <row r="2543" spans="1:15">
      <c r="A2543" s="99">
        <v>10188166</v>
      </c>
      <c r="B2543" s="63" t="s">
        <v>7240</v>
      </c>
      <c r="C2543" s="63" t="s">
        <v>2927</v>
      </c>
      <c r="D2543" s="63" t="s">
        <v>7241</v>
      </c>
      <c r="E2543" s="63" t="s">
        <v>3526</v>
      </c>
      <c r="F2543" s="63" t="s">
        <v>14333</v>
      </c>
      <c r="G2543" s="63" t="s">
        <v>7243</v>
      </c>
      <c r="H2543" s="63" t="s">
        <v>3800</v>
      </c>
      <c r="I2543" s="63" t="s">
        <v>14432</v>
      </c>
      <c r="J2543" s="63"/>
      <c r="K2543" s="63" t="s">
        <v>4677</v>
      </c>
      <c r="L2543" s="63" t="s">
        <v>110</v>
      </c>
      <c r="M2543" s="63" t="s">
        <v>5657</v>
      </c>
      <c r="N2543" s="63" t="s">
        <v>4278</v>
      </c>
      <c r="O2543" s="63" t="s">
        <v>7117</v>
      </c>
    </row>
    <row r="2544" spans="1:15">
      <c r="A2544" s="99">
        <v>10188167</v>
      </c>
      <c r="B2544" s="63" t="s">
        <v>7240</v>
      </c>
      <c r="C2544" s="63" t="s">
        <v>2927</v>
      </c>
      <c r="D2544" s="63" t="s">
        <v>7241</v>
      </c>
      <c r="E2544" s="63" t="s">
        <v>3527</v>
      </c>
      <c r="F2544" s="63" t="s">
        <v>14333</v>
      </c>
      <c r="G2544" s="63" t="s">
        <v>7243</v>
      </c>
      <c r="H2544" s="63" t="s">
        <v>3800</v>
      </c>
      <c r="I2544" s="63" t="s">
        <v>14432</v>
      </c>
      <c r="J2544" s="63"/>
      <c r="K2544" s="63" t="s">
        <v>4677</v>
      </c>
      <c r="L2544" s="63" t="s">
        <v>110</v>
      </c>
      <c r="M2544" s="63" t="s">
        <v>5657</v>
      </c>
      <c r="N2544" s="63" t="s">
        <v>4278</v>
      </c>
      <c r="O2544" s="63" t="s">
        <v>7117</v>
      </c>
    </row>
    <row r="2545" spans="1:15">
      <c r="A2545" s="99">
        <v>10188168</v>
      </c>
      <c r="B2545" s="63" t="s">
        <v>7240</v>
      </c>
      <c r="C2545" s="63" t="s">
        <v>2927</v>
      </c>
      <c r="D2545" s="63" t="s">
        <v>7241</v>
      </c>
      <c r="E2545" s="63" t="s">
        <v>3528</v>
      </c>
      <c r="F2545" s="63" t="s">
        <v>14333</v>
      </c>
      <c r="G2545" s="63" t="s">
        <v>7243</v>
      </c>
      <c r="H2545" s="63" t="s">
        <v>3800</v>
      </c>
      <c r="I2545" s="63" t="s">
        <v>14432</v>
      </c>
      <c r="J2545" s="63"/>
      <c r="K2545" s="63" t="s">
        <v>4677</v>
      </c>
      <c r="L2545" s="63" t="s">
        <v>110</v>
      </c>
      <c r="M2545" s="63" t="s">
        <v>5657</v>
      </c>
      <c r="N2545" s="63" t="s">
        <v>4278</v>
      </c>
      <c r="O2545" s="63" t="s">
        <v>7117</v>
      </c>
    </row>
    <row r="2546" spans="1:15">
      <c r="A2546" s="99">
        <v>10188169</v>
      </c>
      <c r="B2546" s="63" t="s">
        <v>7240</v>
      </c>
      <c r="C2546" s="63" t="s">
        <v>2927</v>
      </c>
      <c r="D2546" s="63" t="s">
        <v>7241</v>
      </c>
      <c r="E2546" s="63" t="s">
        <v>3529</v>
      </c>
      <c r="F2546" s="63" t="s">
        <v>14333</v>
      </c>
      <c r="G2546" s="63" t="s">
        <v>7243</v>
      </c>
      <c r="H2546" s="63" t="s">
        <v>3800</v>
      </c>
      <c r="I2546" s="63" t="s">
        <v>14432</v>
      </c>
      <c r="J2546" s="63"/>
      <c r="K2546" s="63" t="s">
        <v>4677</v>
      </c>
      <c r="L2546" s="63" t="s">
        <v>110</v>
      </c>
      <c r="M2546" s="63" t="s">
        <v>5657</v>
      </c>
      <c r="N2546" s="63" t="s">
        <v>4278</v>
      </c>
      <c r="O2546" s="63" t="s">
        <v>7117</v>
      </c>
    </row>
    <row r="2547" spans="1:15">
      <c r="A2547" s="99">
        <v>10188172</v>
      </c>
      <c r="B2547" s="63" t="s">
        <v>7240</v>
      </c>
      <c r="C2547" s="63" t="s">
        <v>2927</v>
      </c>
      <c r="D2547" s="63" t="s">
        <v>7241</v>
      </c>
      <c r="E2547" s="63" t="s">
        <v>3530</v>
      </c>
      <c r="F2547" s="63" t="s">
        <v>14333</v>
      </c>
      <c r="G2547" s="63" t="s">
        <v>7243</v>
      </c>
      <c r="H2547" s="63" t="s">
        <v>3800</v>
      </c>
      <c r="I2547" s="63" t="s">
        <v>14432</v>
      </c>
      <c r="J2547" s="63"/>
      <c r="K2547" s="63" t="s">
        <v>4677</v>
      </c>
      <c r="L2547" s="63" t="s">
        <v>110</v>
      </c>
      <c r="M2547" s="63" t="s">
        <v>5657</v>
      </c>
      <c r="N2547" s="63" t="s">
        <v>4278</v>
      </c>
      <c r="O2547" s="63" t="s">
        <v>7117</v>
      </c>
    </row>
    <row r="2548" spans="1:15">
      <c r="A2548" s="99">
        <v>10188173</v>
      </c>
      <c r="B2548" s="63" t="s">
        <v>7240</v>
      </c>
      <c r="C2548" s="63" t="s">
        <v>2927</v>
      </c>
      <c r="D2548" s="63" t="s">
        <v>7241</v>
      </c>
      <c r="E2548" s="63" t="s">
        <v>3531</v>
      </c>
      <c r="F2548" s="63" t="s">
        <v>14333</v>
      </c>
      <c r="G2548" s="63" t="s">
        <v>7243</v>
      </c>
      <c r="H2548" s="63" t="s">
        <v>3800</v>
      </c>
      <c r="I2548" s="63" t="s">
        <v>14432</v>
      </c>
      <c r="J2548" s="63"/>
      <c r="K2548" s="63" t="s">
        <v>4677</v>
      </c>
      <c r="L2548" s="63" t="s">
        <v>110</v>
      </c>
      <c r="M2548" s="63" t="s">
        <v>5657</v>
      </c>
      <c r="N2548" s="63" t="s">
        <v>4278</v>
      </c>
      <c r="O2548" s="63" t="s">
        <v>7117</v>
      </c>
    </row>
    <row r="2549" spans="1:15">
      <c r="A2549" s="99">
        <v>10188174</v>
      </c>
      <c r="B2549" s="63" t="s">
        <v>7240</v>
      </c>
      <c r="C2549" s="63" t="s">
        <v>2927</v>
      </c>
      <c r="D2549" s="63" t="s">
        <v>7241</v>
      </c>
      <c r="E2549" s="63" t="s">
        <v>3532</v>
      </c>
      <c r="F2549" s="63" t="s">
        <v>14333</v>
      </c>
      <c r="G2549" s="63" t="s">
        <v>7243</v>
      </c>
      <c r="H2549" s="63" t="s">
        <v>3800</v>
      </c>
      <c r="I2549" s="63" t="s">
        <v>14432</v>
      </c>
      <c r="J2549" s="63"/>
      <c r="K2549" s="63" t="s">
        <v>4677</v>
      </c>
      <c r="L2549" s="63" t="s">
        <v>110</v>
      </c>
      <c r="M2549" s="63" t="s">
        <v>5657</v>
      </c>
      <c r="N2549" s="63" t="s">
        <v>4278</v>
      </c>
      <c r="O2549" s="63" t="s">
        <v>7117</v>
      </c>
    </row>
    <row r="2550" spans="1:15">
      <c r="A2550" s="99">
        <v>10188258</v>
      </c>
      <c r="B2550" s="63" t="s">
        <v>6432</v>
      </c>
      <c r="C2550" s="63" t="s">
        <v>256</v>
      </c>
      <c r="D2550" s="63" t="s">
        <v>6223</v>
      </c>
      <c r="E2550" s="63" t="s">
        <v>3535</v>
      </c>
      <c r="F2550" s="63" t="s">
        <v>13338</v>
      </c>
      <c r="G2550" s="63" t="s">
        <v>6396</v>
      </c>
      <c r="H2550" s="63" t="s">
        <v>3800</v>
      </c>
      <c r="I2550" s="63" t="s">
        <v>13721</v>
      </c>
      <c r="J2550" s="63"/>
      <c r="K2550" s="63" t="s">
        <v>5930</v>
      </c>
      <c r="L2550" s="63" t="s">
        <v>5931</v>
      </c>
      <c r="M2550" s="63" t="s">
        <v>4281</v>
      </c>
      <c r="N2550" s="63" t="s">
        <v>4278</v>
      </c>
      <c r="O2550" s="63"/>
    </row>
    <row r="2551" spans="1:15">
      <c r="A2551" s="99">
        <v>10188259</v>
      </c>
      <c r="B2551" s="63" t="s">
        <v>4867</v>
      </c>
      <c r="C2551" s="63" t="s">
        <v>555</v>
      </c>
      <c r="D2551" s="63" t="s">
        <v>4766</v>
      </c>
      <c r="E2551" s="63" t="s">
        <v>3538</v>
      </c>
      <c r="F2551" s="63" t="s">
        <v>12909</v>
      </c>
      <c r="G2551" s="63" t="s">
        <v>4868</v>
      </c>
      <c r="H2551" s="63"/>
      <c r="I2551" s="63" t="s">
        <v>12910</v>
      </c>
      <c r="J2551" s="63"/>
      <c r="K2551" s="63" t="s">
        <v>4284</v>
      </c>
      <c r="L2551" s="63" t="s">
        <v>4389</v>
      </c>
      <c r="M2551" s="63" t="s">
        <v>4374</v>
      </c>
      <c r="N2551" s="63" t="s">
        <v>4278</v>
      </c>
      <c r="O2551" s="63"/>
    </row>
    <row r="2552" spans="1:15">
      <c r="A2552" s="99">
        <v>10188260</v>
      </c>
      <c r="B2552" s="63" t="s">
        <v>7244</v>
      </c>
      <c r="C2552" s="63" t="s">
        <v>3338</v>
      </c>
      <c r="D2552" s="63" t="s">
        <v>7234</v>
      </c>
      <c r="E2552" s="63" t="s">
        <v>3541</v>
      </c>
      <c r="F2552" s="63" t="s">
        <v>14433</v>
      </c>
      <c r="G2552" s="63" t="s">
        <v>7245</v>
      </c>
      <c r="H2552" s="63"/>
      <c r="I2552" s="63" t="s">
        <v>12910</v>
      </c>
      <c r="J2552" s="63"/>
      <c r="K2552" s="63" t="s">
        <v>4284</v>
      </c>
      <c r="L2552" s="63" t="s">
        <v>4416</v>
      </c>
      <c r="M2552" s="63" t="s">
        <v>4936</v>
      </c>
      <c r="N2552" s="63" t="s">
        <v>4278</v>
      </c>
      <c r="O2552" s="63"/>
    </row>
    <row r="2553" spans="1:15">
      <c r="A2553" s="99">
        <v>10188261</v>
      </c>
      <c r="B2553" s="63" t="s">
        <v>7246</v>
      </c>
      <c r="C2553" s="63" t="s">
        <v>3338</v>
      </c>
      <c r="D2553" s="63" t="s">
        <v>7234</v>
      </c>
      <c r="E2553" s="63" t="s">
        <v>3543</v>
      </c>
      <c r="F2553" s="63" t="s">
        <v>14433</v>
      </c>
      <c r="G2553" s="63" t="s">
        <v>7245</v>
      </c>
      <c r="H2553" s="63"/>
      <c r="I2553" s="63" t="s">
        <v>12910</v>
      </c>
      <c r="J2553" s="63"/>
      <c r="K2553" s="63" t="s">
        <v>4284</v>
      </c>
      <c r="L2553" s="63" t="s">
        <v>4416</v>
      </c>
      <c r="M2553" s="63" t="s">
        <v>4936</v>
      </c>
      <c r="N2553" s="63" t="s">
        <v>4278</v>
      </c>
      <c r="O2553" s="63"/>
    </row>
    <row r="2554" spans="1:15">
      <c r="A2554" s="99">
        <v>10188272</v>
      </c>
      <c r="B2554" s="63" t="s">
        <v>4869</v>
      </c>
      <c r="C2554" s="63" t="s">
        <v>12561</v>
      </c>
      <c r="D2554" s="63" t="s">
        <v>2434</v>
      </c>
      <c r="E2554" s="63" t="s">
        <v>3545</v>
      </c>
      <c r="F2554" s="63" t="s">
        <v>12630</v>
      </c>
      <c r="G2554" s="63" t="s">
        <v>4870</v>
      </c>
      <c r="H2554" s="63"/>
      <c r="I2554" s="63" t="s">
        <v>12631</v>
      </c>
      <c r="J2554" s="63"/>
      <c r="K2554" s="63" t="s">
        <v>4284</v>
      </c>
      <c r="L2554" s="63" t="s">
        <v>4300</v>
      </c>
      <c r="M2554" s="63" t="s">
        <v>4301</v>
      </c>
      <c r="N2554" s="63" t="s">
        <v>4278</v>
      </c>
      <c r="O2554" s="63" t="s">
        <v>4409</v>
      </c>
    </row>
    <row r="2555" spans="1:15">
      <c r="A2555" s="99">
        <v>10188273</v>
      </c>
      <c r="B2555" s="63" t="s">
        <v>4405</v>
      </c>
      <c r="C2555" s="63" t="s">
        <v>12629</v>
      </c>
      <c r="D2555" s="63" t="s">
        <v>4406</v>
      </c>
      <c r="E2555" s="63" t="s">
        <v>3545</v>
      </c>
      <c r="F2555" s="63" t="s">
        <v>12630</v>
      </c>
      <c r="G2555" s="63" t="s">
        <v>4407</v>
      </c>
      <c r="H2555" s="63"/>
      <c r="I2555" s="63" t="s">
        <v>12631</v>
      </c>
      <c r="J2555" s="63"/>
      <c r="K2555" s="63" t="s">
        <v>4408</v>
      </c>
      <c r="L2555" s="63" t="s">
        <v>4283</v>
      </c>
      <c r="M2555" s="63" t="s">
        <v>4301</v>
      </c>
      <c r="N2555" s="63" t="s">
        <v>4278</v>
      </c>
      <c r="O2555" s="63" t="s">
        <v>4409</v>
      </c>
    </row>
    <row r="2556" spans="1:15">
      <c r="A2556" s="99">
        <v>10188275</v>
      </c>
      <c r="B2556" s="63" t="s">
        <v>7313</v>
      </c>
      <c r="C2556" s="63" t="s">
        <v>256</v>
      </c>
      <c r="D2556" s="63" t="s">
        <v>7314</v>
      </c>
      <c r="E2556" s="63" t="s">
        <v>3549</v>
      </c>
      <c r="F2556" s="63" t="s">
        <v>14480</v>
      </c>
      <c r="G2556" s="63" t="s">
        <v>7315</v>
      </c>
      <c r="H2556" s="63"/>
      <c r="I2556" s="63" t="s">
        <v>14481</v>
      </c>
      <c r="J2556" s="63"/>
      <c r="K2556" s="63" t="s">
        <v>4284</v>
      </c>
      <c r="L2556" s="63" t="s">
        <v>1413</v>
      </c>
      <c r="M2556" s="63" t="s">
        <v>4277</v>
      </c>
      <c r="N2556" s="63" t="s">
        <v>4278</v>
      </c>
      <c r="O2556" s="63"/>
    </row>
    <row r="2557" spans="1:15">
      <c r="A2557" s="99">
        <v>10188316</v>
      </c>
      <c r="B2557" s="63" t="s">
        <v>6082</v>
      </c>
      <c r="C2557" s="63" t="s">
        <v>107</v>
      </c>
      <c r="D2557" s="63" t="s">
        <v>807</v>
      </c>
      <c r="E2557" s="63" t="s">
        <v>3551</v>
      </c>
      <c r="F2557" s="63" t="s">
        <v>13462</v>
      </c>
      <c r="G2557" s="63" t="s">
        <v>5660</v>
      </c>
      <c r="H2557" s="63"/>
      <c r="I2557" s="63" t="s">
        <v>13463</v>
      </c>
      <c r="J2557" s="63"/>
      <c r="K2557" s="63" t="s">
        <v>9308</v>
      </c>
      <c r="L2557" s="63" t="s">
        <v>110</v>
      </c>
      <c r="M2557" s="63" t="s">
        <v>4281</v>
      </c>
      <c r="N2557" s="63" t="s">
        <v>4278</v>
      </c>
      <c r="O2557" s="63"/>
    </row>
    <row r="2558" spans="1:15">
      <c r="A2558" s="99">
        <v>10188317</v>
      </c>
      <c r="B2558" s="63" t="s">
        <v>6082</v>
      </c>
      <c r="C2558" s="63" t="s">
        <v>107</v>
      </c>
      <c r="D2558" s="63" t="s">
        <v>807</v>
      </c>
      <c r="E2558" s="63" t="s">
        <v>12146</v>
      </c>
      <c r="F2558" s="63" t="s">
        <v>13462</v>
      </c>
      <c r="G2558" s="63" t="s">
        <v>5660</v>
      </c>
      <c r="H2558" s="63"/>
      <c r="I2558" s="63" t="s">
        <v>13463</v>
      </c>
      <c r="J2558" s="63" t="s">
        <v>13390</v>
      </c>
      <c r="K2558" s="63" t="s">
        <v>5938</v>
      </c>
      <c r="L2558" s="63" t="s">
        <v>110</v>
      </c>
      <c r="M2558" s="63" t="s">
        <v>4281</v>
      </c>
      <c r="N2558" s="63" t="s">
        <v>4278</v>
      </c>
      <c r="O2558" s="63"/>
    </row>
    <row r="2559" spans="1:15">
      <c r="A2559" s="99">
        <v>10188319</v>
      </c>
      <c r="B2559" s="63" t="s">
        <v>6082</v>
      </c>
      <c r="C2559" s="63" t="s">
        <v>107</v>
      </c>
      <c r="D2559" s="63" t="s">
        <v>807</v>
      </c>
      <c r="E2559" s="63" t="s">
        <v>3553</v>
      </c>
      <c r="F2559" s="63" t="s">
        <v>13462</v>
      </c>
      <c r="G2559" s="63" t="s">
        <v>5660</v>
      </c>
      <c r="H2559" s="63"/>
      <c r="I2559" s="63" t="s">
        <v>13463</v>
      </c>
      <c r="J2559" s="63"/>
      <c r="K2559" s="63" t="s">
        <v>4284</v>
      </c>
      <c r="L2559" s="63" t="s">
        <v>4299</v>
      </c>
      <c r="M2559" s="63" t="s">
        <v>4281</v>
      </c>
      <c r="N2559" s="63" t="s">
        <v>4278</v>
      </c>
      <c r="O2559" s="63"/>
    </row>
    <row r="2560" spans="1:15">
      <c r="A2560" s="99">
        <v>10188320</v>
      </c>
      <c r="B2560" s="63" t="s">
        <v>1440</v>
      </c>
      <c r="C2560" s="63" t="s">
        <v>107</v>
      </c>
      <c r="D2560" s="63" t="s">
        <v>807</v>
      </c>
      <c r="E2560" s="63" t="s">
        <v>3554</v>
      </c>
      <c r="F2560" s="63" t="s">
        <v>13462</v>
      </c>
      <c r="G2560" s="63" t="s">
        <v>5660</v>
      </c>
      <c r="H2560" s="63"/>
      <c r="I2560" s="63" t="s">
        <v>13463</v>
      </c>
      <c r="J2560" s="63" t="s">
        <v>5189</v>
      </c>
      <c r="K2560" s="63" t="s">
        <v>5925</v>
      </c>
      <c r="L2560" s="63" t="s">
        <v>110</v>
      </c>
      <c r="M2560" s="63" t="s">
        <v>4281</v>
      </c>
      <c r="N2560" s="63" t="s">
        <v>4278</v>
      </c>
      <c r="O2560" s="63"/>
    </row>
    <row r="2561" spans="1:15">
      <c r="A2561" s="99">
        <v>10188321</v>
      </c>
      <c r="B2561" s="63" t="s">
        <v>6082</v>
      </c>
      <c r="C2561" s="63" t="s">
        <v>107</v>
      </c>
      <c r="D2561" s="63" t="s">
        <v>807</v>
      </c>
      <c r="E2561" s="63" t="s">
        <v>3555</v>
      </c>
      <c r="F2561" s="63" t="s">
        <v>13462</v>
      </c>
      <c r="G2561" s="63" t="s">
        <v>5660</v>
      </c>
      <c r="H2561" s="63"/>
      <c r="I2561" s="63" t="s">
        <v>13463</v>
      </c>
      <c r="J2561" s="63"/>
      <c r="K2561" s="63" t="s">
        <v>9202</v>
      </c>
      <c r="L2561" s="63" t="s">
        <v>110</v>
      </c>
      <c r="M2561" s="63" t="s">
        <v>4281</v>
      </c>
      <c r="N2561" s="63" t="s">
        <v>4278</v>
      </c>
      <c r="O2561" s="63"/>
    </row>
    <row r="2562" spans="1:15">
      <c r="A2562" s="99">
        <v>10188322</v>
      </c>
      <c r="B2562" s="63" t="s">
        <v>6499</v>
      </c>
      <c r="C2562" s="63" t="s">
        <v>13211</v>
      </c>
      <c r="D2562" s="63" t="s">
        <v>2821</v>
      </c>
      <c r="E2562" s="63" t="s">
        <v>3557</v>
      </c>
      <c r="F2562" s="63" t="s">
        <v>13765</v>
      </c>
      <c r="G2562" s="63" t="s">
        <v>6500</v>
      </c>
      <c r="H2562" s="63" t="s">
        <v>3800</v>
      </c>
      <c r="I2562" s="63" t="s">
        <v>13766</v>
      </c>
      <c r="J2562" s="63" t="s">
        <v>4635</v>
      </c>
      <c r="K2562" s="63" t="s">
        <v>4284</v>
      </c>
      <c r="L2562" s="63" t="s">
        <v>272</v>
      </c>
      <c r="M2562" s="63" t="s">
        <v>6750</v>
      </c>
      <c r="N2562" s="63" t="s">
        <v>4278</v>
      </c>
      <c r="O2562" s="63"/>
    </row>
    <row r="2563" spans="1:15">
      <c r="A2563" s="99">
        <v>10188323</v>
      </c>
      <c r="B2563" s="63" t="s">
        <v>6499</v>
      </c>
      <c r="C2563" s="63" t="s">
        <v>13211</v>
      </c>
      <c r="D2563" s="63" t="s">
        <v>2821</v>
      </c>
      <c r="E2563" s="63" t="s">
        <v>3559</v>
      </c>
      <c r="F2563" s="63" t="s">
        <v>13765</v>
      </c>
      <c r="G2563" s="63" t="s">
        <v>6500</v>
      </c>
      <c r="H2563" s="63" t="s">
        <v>3800</v>
      </c>
      <c r="I2563" s="63" t="s">
        <v>13766</v>
      </c>
      <c r="J2563" s="63" t="s">
        <v>4635</v>
      </c>
      <c r="K2563" s="63" t="s">
        <v>4284</v>
      </c>
      <c r="L2563" s="63" t="s">
        <v>272</v>
      </c>
      <c r="M2563" s="63" t="s">
        <v>6750</v>
      </c>
      <c r="N2563" s="63" t="s">
        <v>4278</v>
      </c>
      <c r="O2563" s="63"/>
    </row>
    <row r="2564" spans="1:15">
      <c r="A2564" s="99">
        <v>10188324</v>
      </c>
      <c r="B2564" s="63" t="s">
        <v>6499</v>
      </c>
      <c r="C2564" s="63" t="s">
        <v>13211</v>
      </c>
      <c r="D2564" s="63" t="s">
        <v>2821</v>
      </c>
      <c r="E2564" s="63" t="s">
        <v>3560</v>
      </c>
      <c r="F2564" s="63" t="s">
        <v>13765</v>
      </c>
      <c r="G2564" s="63" t="s">
        <v>6500</v>
      </c>
      <c r="H2564" s="63" t="s">
        <v>3800</v>
      </c>
      <c r="I2564" s="63" t="s">
        <v>13766</v>
      </c>
      <c r="J2564" s="63" t="s">
        <v>4635</v>
      </c>
      <c r="K2564" s="63" t="s">
        <v>4284</v>
      </c>
      <c r="L2564" s="63" t="s">
        <v>272</v>
      </c>
      <c r="M2564" s="63" t="s">
        <v>6750</v>
      </c>
      <c r="N2564" s="63" t="s">
        <v>4278</v>
      </c>
      <c r="O2564" s="63"/>
    </row>
    <row r="2565" spans="1:15">
      <c r="A2565" s="99">
        <v>10188325</v>
      </c>
      <c r="B2565" s="63" t="s">
        <v>6499</v>
      </c>
      <c r="C2565" s="63" t="s">
        <v>13211</v>
      </c>
      <c r="D2565" s="63" t="s">
        <v>2821</v>
      </c>
      <c r="E2565" s="63" t="s">
        <v>3562</v>
      </c>
      <c r="F2565" s="63" t="s">
        <v>13765</v>
      </c>
      <c r="G2565" s="63" t="s">
        <v>6500</v>
      </c>
      <c r="H2565" s="63" t="s">
        <v>3800</v>
      </c>
      <c r="I2565" s="63" t="s">
        <v>13766</v>
      </c>
      <c r="J2565" s="63" t="s">
        <v>4635</v>
      </c>
      <c r="K2565" s="63" t="s">
        <v>4284</v>
      </c>
      <c r="L2565" s="63" t="s">
        <v>272</v>
      </c>
      <c r="M2565" s="63" t="s">
        <v>6750</v>
      </c>
      <c r="N2565" s="63" t="s">
        <v>4278</v>
      </c>
      <c r="O2565" s="63"/>
    </row>
    <row r="2566" spans="1:15">
      <c r="A2566" s="99">
        <v>10188326</v>
      </c>
      <c r="B2566" s="63" t="s">
        <v>6499</v>
      </c>
      <c r="C2566" s="63" t="s">
        <v>13211</v>
      </c>
      <c r="D2566" s="63" t="s">
        <v>2821</v>
      </c>
      <c r="E2566" s="63" t="s">
        <v>3563</v>
      </c>
      <c r="F2566" s="63" t="s">
        <v>13765</v>
      </c>
      <c r="G2566" s="63" t="s">
        <v>6500</v>
      </c>
      <c r="H2566" s="63" t="s">
        <v>3800</v>
      </c>
      <c r="I2566" s="63" t="s">
        <v>13766</v>
      </c>
      <c r="J2566" s="63" t="s">
        <v>4635</v>
      </c>
      <c r="K2566" s="63" t="s">
        <v>4284</v>
      </c>
      <c r="L2566" s="63" t="s">
        <v>272</v>
      </c>
      <c r="M2566" s="63" t="s">
        <v>6750</v>
      </c>
      <c r="N2566" s="63" t="s">
        <v>4278</v>
      </c>
      <c r="O2566" s="63"/>
    </row>
    <row r="2567" spans="1:15">
      <c r="A2567" s="99">
        <v>10188327</v>
      </c>
      <c r="B2567" s="63" t="s">
        <v>6499</v>
      </c>
      <c r="C2567" s="63" t="s">
        <v>13211</v>
      </c>
      <c r="D2567" s="63" t="s">
        <v>2821</v>
      </c>
      <c r="E2567" s="63" t="s">
        <v>3564</v>
      </c>
      <c r="F2567" s="63" t="s">
        <v>13765</v>
      </c>
      <c r="G2567" s="63" t="s">
        <v>6500</v>
      </c>
      <c r="H2567" s="63" t="s">
        <v>3800</v>
      </c>
      <c r="I2567" s="63" t="s">
        <v>13766</v>
      </c>
      <c r="J2567" s="63" t="s">
        <v>4635</v>
      </c>
      <c r="K2567" s="63" t="s">
        <v>4284</v>
      </c>
      <c r="L2567" s="63" t="s">
        <v>272</v>
      </c>
      <c r="M2567" s="63" t="s">
        <v>6750</v>
      </c>
      <c r="N2567" s="63" t="s">
        <v>4278</v>
      </c>
      <c r="O2567" s="63"/>
    </row>
    <row r="2568" spans="1:15">
      <c r="A2568" s="99">
        <v>10188328</v>
      </c>
      <c r="B2568" s="63" t="s">
        <v>6499</v>
      </c>
      <c r="C2568" s="63" t="s">
        <v>13211</v>
      </c>
      <c r="D2568" s="63" t="s">
        <v>2821</v>
      </c>
      <c r="E2568" s="63" t="s">
        <v>3565</v>
      </c>
      <c r="F2568" s="63" t="s">
        <v>13765</v>
      </c>
      <c r="G2568" s="63" t="s">
        <v>6500</v>
      </c>
      <c r="H2568" s="63" t="s">
        <v>3800</v>
      </c>
      <c r="I2568" s="63" t="s">
        <v>13766</v>
      </c>
      <c r="J2568" s="63" t="s">
        <v>4635</v>
      </c>
      <c r="K2568" s="63" t="s">
        <v>4284</v>
      </c>
      <c r="L2568" s="63" t="s">
        <v>272</v>
      </c>
      <c r="M2568" s="63" t="s">
        <v>6750</v>
      </c>
      <c r="N2568" s="63" t="s">
        <v>4278</v>
      </c>
      <c r="O2568" s="63"/>
    </row>
    <row r="2569" spans="1:15">
      <c r="A2569" s="99">
        <v>10188329</v>
      </c>
      <c r="B2569" s="63" t="s">
        <v>6499</v>
      </c>
      <c r="C2569" s="63" t="s">
        <v>13211</v>
      </c>
      <c r="D2569" s="63" t="s">
        <v>2821</v>
      </c>
      <c r="E2569" s="63" t="s">
        <v>3566</v>
      </c>
      <c r="F2569" s="63" t="s">
        <v>13765</v>
      </c>
      <c r="G2569" s="63" t="s">
        <v>6500</v>
      </c>
      <c r="H2569" s="63" t="s">
        <v>3800</v>
      </c>
      <c r="I2569" s="63" t="s">
        <v>13766</v>
      </c>
      <c r="J2569" s="63" t="s">
        <v>4635</v>
      </c>
      <c r="K2569" s="63" t="s">
        <v>4284</v>
      </c>
      <c r="L2569" s="63" t="s">
        <v>272</v>
      </c>
      <c r="M2569" s="63" t="s">
        <v>6750</v>
      </c>
      <c r="N2569" s="63" t="s">
        <v>4278</v>
      </c>
      <c r="O2569" s="63"/>
    </row>
    <row r="2570" spans="1:15">
      <c r="A2570" s="99">
        <v>10188330</v>
      </c>
      <c r="B2570" s="63" t="s">
        <v>6499</v>
      </c>
      <c r="C2570" s="63" t="s">
        <v>13211</v>
      </c>
      <c r="D2570" s="63" t="s">
        <v>2821</v>
      </c>
      <c r="E2570" s="63" t="s">
        <v>3567</v>
      </c>
      <c r="F2570" s="63" t="s">
        <v>13765</v>
      </c>
      <c r="G2570" s="63" t="s">
        <v>6500</v>
      </c>
      <c r="H2570" s="63" t="s">
        <v>3800</v>
      </c>
      <c r="I2570" s="63" t="s">
        <v>13766</v>
      </c>
      <c r="J2570" s="63" t="s">
        <v>4635</v>
      </c>
      <c r="K2570" s="63" t="s">
        <v>4284</v>
      </c>
      <c r="L2570" s="63" t="s">
        <v>272</v>
      </c>
      <c r="M2570" s="63" t="s">
        <v>6750</v>
      </c>
      <c r="N2570" s="63" t="s">
        <v>4278</v>
      </c>
      <c r="O2570" s="63"/>
    </row>
    <row r="2571" spans="1:15">
      <c r="A2571" s="99">
        <v>10188331</v>
      </c>
      <c r="B2571" s="63" t="s">
        <v>6499</v>
      </c>
      <c r="C2571" s="63" t="s">
        <v>13211</v>
      </c>
      <c r="D2571" s="63" t="s">
        <v>2821</v>
      </c>
      <c r="E2571" s="63" t="s">
        <v>3568</v>
      </c>
      <c r="F2571" s="63" t="s">
        <v>13765</v>
      </c>
      <c r="G2571" s="63" t="s">
        <v>6500</v>
      </c>
      <c r="H2571" s="63" t="s">
        <v>3800</v>
      </c>
      <c r="I2571" s="63" t="s">
        <v>13766</v>
      </c>
      <c r="J2571" s="63" t="s">
        <v>4635</v>
      </c>
      <c r="K2571" s="63" t="s">
        <v>4284</v>
      </c>
      <c r="L2571" s="63" t="s">
        <v>272</v>
      </c>
      <c r="M2571" s="63" t="s">
        <v>6750</v>
      </c>
      <c r="N2571" s="63" t="s">
        <v>4278</v>
      </c>
      <c r="O2571" s="63"/>
    </row>
    <row r="2572" spans="1:15">
      <c r="A2572" s="99">
        <v>10188332</v>
      </c>
      <c r="B2572" s="63" t="s">
        <v>6499</v>
      </c>
      <c r="C2572" s="63" t="s">
        <v>13211</v>
      </c>
      <c r="D2572" s="63" t="s">
        <v>2821</v>
      </c>
      <c r="E2572" s="63" t="s">
        <v>3569</v>
      </c>
      <c r="F2572" s="63" t="s">
        <v>13765</v>
      </c>
      <c r="G2572" s="63" t="s">
        <v>6500</v>
      </c>
      <c r="H2572" s="63" t="s">
        <v>3800</v>
      </c>
      <c r="I2572" s="63" t="s">
        <v>13766</v>
      </c>
      <c r="J2572" s="63" t="s">
        <v>4635</v>
      </c>
      <c r="K2572" s="63" t="s">
        <v>4284</v>
      </c>
      <c r="L2572" s="63" t="s">
        <v>272</v>
      </c>
      <c r="M2572" s="63" t="s">
        <v>6750</v>
      </c>
      <c r="N2572" s="63" t="s">
        <v>4278</v>
      </c>
      <c r="O2572" s="63"/>
    </row>
    <row r="2573" spans="1:15">
      <c r="A2573" s="99">
        <v>10188333</v>
      </c>
      <c r="B2573" s="63" t="s">
        <v>6499</v>
      </c>
      <c r="C2573" s="63" t="s">
        <v>13211</v>
      </c>
      <c r="D2573" s="63" t="s">
        <v>2821</v>
      </c>
      <c r="E2573" s="63" t="s">
        <v>3570</v>
      </c>
      <c r="F2573" s="63" t="s">
        <v>13765</v>
      </c>
      <c r="G2573" s="63" t="s">
        <v>6500</v>
      </c>
      <c r="H2573" s="63" t="s">
        <v>3800</v>
      </c>
      <c r="I2573" s="63" t="s">
        <v>13766</v>
      </c>
      <c r="J2573" s="63" t="s">
        <v>4635</v>
      </c>
      <c r="K2573" s="63" t="s">
        <v>4284</v>
      </c>
      <c r="L2573" s="63" t="s">
        <v>272</v>
      </c>
      <c r="M2573" s="63" t="s">
        <v>6750</v>
      </c>
      <c r="N2573" s="63" t="s">
        <v>4278</v>
      </c>
      <c r="O2573" s="63"/>
    </row>
    <row r="2574" spans="1:15">
      <c r="A2574" s="99">
        <v>10188334</v>
      </c>
      <c r="B2574" s="63" t="s">
        <v>6499</v>
      </c>
      <c r="C2574" s="63" t="s">
        <v>13211</v>
      </c>
      <c r="D2574" s="63" t="s">
        <v>2821</v>
      </c>
      <c r="E2574" s="63" t="s">
        <v>3571</v>
      </c>
      <c r="F2574" s="63" t="s">
        <v>13765</v>
      </c>
      <c r="G2574" s="63" t="s">
        <v>6500</v>
      </c>
      <c r="H2574" s="63" t="s">
        <v>3800</v>
      </c>
      <c r="I2574" s="63" t="s">
        <v>13766</v>
      </c>
      <c r="J2574" s="63" t="s">
        <v>4635</v>
      </c>
      <c r="K2574" s="63" t="s">
        <v>4284</v>
      </c>
      <c r="L2574" s="63" t="s">
        <v>272</v>
      </c>
      <c r="M2574" s="63" t="s">
        <v>6750</v>
      </c>
      <c r="N2574" s="63" t="s">
        <v>4278</v>
      </c>
      <c r="O2574" s="63"/>
    </row>
    <row r="2575" spans="1:15">
      <c r="A2575" s="99">
        <v>10188335</v>
      </c>
      <c r="B2575" s="63" t="s">
        <v>6499</v>
      </c>
      <c r="C2575" s="63" t="s">
        <v>13211</v>
      </c>
      <c r="D2575" s="63" t="s">
        <v>2821</v>
      </c>
      <c r="E2575" s="63" t="s">
        <v>3572</v>
      </c>
      <c r="F2575" s="63" t="s">
        <v>13765</v>
      </c>
      <c r="G2575" s="63" t="s">
        <v>6500</v>
      </c>
      <c r="H2575" s="63" t="s">
        <v>3800</v>
      </c>
      <c r="I2575" s="63" t="s">
        <v>13766</v>
      </c>
      <c r="J2575" s="63" t="s">
        <v>4635</v>
      </c>
      <c r="K2575" s="63" t="s">
        <v>4284</v>
      </c>
      <c r="L2575" s="63" t="s">
        <v>272</v>
      </c>
      <c r="M2575" s="63" t="s">
        <v>6750</v>
      </c>
      <c r="N2575" s="63" t="s">
        <v>4278</v>
      </c>
      <c r="O2575" s="63"/>
    </row>
    <row r="2576" spans="1:15">
      <c r="A2576" s="99">
        <v>10188336</v>
      </c>
      <c r="B2576" s="63" t="s">
        <v>6499</v>
      </c>
      <c r="C2576" s="63" t="s">
        <v>13211</v>
      </c>
      <c r="D2576" s="63" t="s">
        <v>2821</v>
      </c>
      <c r="E2576" s="63" t="s">
        <v>3573</v>
      </c>
      <c r="F2576" s="63" t="s">
        <v>13765</v>
      </c>
      <c r="G2576" s="63" t="s">
        <v>6500</v>
      </c>
      <c r="H2576" s="63" t="s">
        <v>3800</v>
      </c>
      <c r="I2576" s="63" t="s">
        <v>13766</v>
      </c>
      <c r="J2576" s="63" t="s">
        <v>4635</v>
      </c>
      <c r="K2576" s="63" t="s">
        <v>4284</v>
      </c>
      <c r="L2576" s="63" t="s">
        <v>272</v>
      </c>
      <c r="M2576" s="63" t="s">
        <v>6750</v>
      </c>
      <c r="N2576" s="63" t="s">
        <v>4278</v>
      </c>
      <c r="O2576" s="63"/>
    </row>
    <row r="2577" spans="1:15">
      <c r="A2577" s="99">
        <v>10188337</v>
      </c>
      <c r="B2577" s="63" t="s">
        <v>6499</v>
      </c>
      <c r="C2577" s="63" t="s">
        <v>13211</v>
      </c>
      <c r="D2577" s="63" t="s">
        <v>2821</v>
      </c>
      <c r="E2577" s="63" t="s">
        <v>3574</v>
      </c>
      <c r="F2577" s="63" t="s">
        <v>13765</v>
      </c>
      <c r="G2577" s="63" t="s">
        <v>6500</v>
      </c>
      <c r="H2577" s="63" t="s">
        <v>3800</v>
      </c>
      <c r="I2577" s="63" t="s">
        <v>13766</v>
      </c>
      <c r="J2577" s="63" t="s">
        <v>4635</v>
      </c>
      <c r="K2577" s="63" t="s">
        <v>4284</v>
      </c>
      <c r="L2577" s="63" t="s">
        <v>272</v>
      </c>
      <c r="M2577" s="63" t="s">
        <v>6750</v>
      </c>
      <c r="N2577" s="63" t="s">
        <v>4278</v>
      </c>
      <c r="O2577" s="63"/>
    </row>
    <row r="2578" spans="1:15">
      <c r="A2578" s="99">
        <v>10188338</v>
      </c>
      <c r="B2578" s="63" t="s">
        <v>6499</v>
      </c>
      <c r="C2578" s="63" t="s">
        <v>13211</v>
      </c>
      <c r="D2578" s="63" t="s">
        <v>2821</v>
      </c>
      <c r="E2578" s="63" t="s">
        <v>3575</v>
      </c>
      <c r="F2578" s="63" t="s">
        <v>13765</v>
      </c>
      <c r="G2578" s="63" t="s">
        <v>6500</v>
      </c>
      <c r="H2578" s="63" t="s">
        <v>3800</v>
      </c>
      <c r="I2578" s="63" t="s">
        <v>13766</v>
      </c>
      <c r="J2578" s="63" t="s">
        <v>4635</v>
      </c>
      <c r="K2578" s="63" t="s">
        <v>4284</v>
      </c>
      <c r="L2578" s="63" t="s">
        <v>272</v>
      </c>
      <c r="M2578" s="63" t="s">
        <v>6750</v>
      </c>
      <c r="N2578" s="63" t="s">
        <v>4278</v>
      </c>
      <c r="O2578" s="63"/>
    </row>
    <row r="2579" spans="1:15">
      <c r="A2579" s="99">
        <v>10188339</v>
      </c>
      <c r="B2579" s="63" t="s">
        <v>6499</v>
      </c>
      <c r="C2579" s="63" t="s">
        <v>13211</v>
      </c>
      <c r="D2579" s="63" t="s">
        <v>2821</v>
      </c>
      <c r="E2579" s="63" t="s">
        <v>3576</v>
      </c>
      <c r="F2579" s="63" t="s">
        <v>13765</v>
      </c>
      <c r="G2579" s="63" t="s">
        <v>6500</v>
      </c>
      <c r="H2579" s="63" t="s">
        <v>3800</v>
      </c>
      <c r="I2579" s="63" t="s">
        <v>13766</v>
      </c>
      <c r="J2579" s="63" t="s">
        <v>4635</v>
      </c>
      <c r="K2579" s="63" t="s">
        <v>4284</v>
      </c>
      <c r="L2579" s="63" t="s">
        <v>272</v>
      </c>
      <c r="M2579" s="63" t="s">
        <v>6750</v>
      </c>
      <c r="N2579" s="63" t="s">
        <v>4278</v>
      </c>
      <c r="O2579" s="63"/>
    </row>
    <row r="2580" spans="1:15">
      <c r="A2580" s="99">
        <v>10188340</v>
      </c>
      <c r="B2580" s="63" t="s">
        <v>6499</v>
      </c>
      <c r="C2580" s="63" t="s">
        <v>13211</v>
      </c>
      <c r="D2580" s="63" t="s">
        <v>2821</v>
      </c>
      <c r="E2580" s="63" t="s">
        <v>3577</v>
      </c>
      <c r="F2580" s="63" t="s">
        <v>13765</v>
      </c>
      <c r="G2580" s="63" t="s">
        <v>6500</v>
      </c>
      <c r="H2580" s="63" t="s">
        <v>3800</v>
      </c>
      <c r="I2580" s="63" t="s">
        <v>13766</v>
      </c>
      <c r="J2580" s="63" t="s">
        <v>4635</v>
      </c>
      <c r="K2580" s="63" t="s">
        <v>4284</v>
      </c>
      <c r="L2580" s="63" t="s">
        <v>272</v>
      </c>
      <c r="M2580" s="63" t="s">
        <v>6750</v>
      </c>
      <c r="N2580" s="63" t="s">
        <v>4278</v>
      </c>
      <c r="O2580" s="63"/>
    </row>
    <row r="2581" spans="1:15">
      <c r="A2581" s="99">
        <v>10188341</v>
      </c>
      <c r="B2581" s="63" t="s">
        <v>6499</v>
      </c>
      <c r="C2581" s="63" t="s">
        <v>13211</v>
      </c>
      <c r="D2581" s="63" t="s">
        <v>2821</v>
      </c>
      <c r="E2581" s="63" t="s">
        <v>3578</v>
      </c>
      <c r="F2581" s="63" t="s">
        <v>13765</v>
      </c>
      <c r="G2581" s="63" t="s">
        <v>6500</v>
      </c>
      <c r="H2581" s="63" t="s">
        <v>3800</v>
      </c>
      <c r="I2581" s="63" t="s">
        <v>13766</v>
      </c>
      <c r="J2581" s="63" t="s">
        <v>4635</v>
      </c>
      <c r="K2581" s="63" t="s">
        <v>4284</v>
      </c>
      <c r="L2581" s="63" t="s">
        <v>272</v>
      </c>
      <c r="M2581" s="63" t="s">
        <v>6750</v>
      </c>
      <c r="N2581" s="63" t="s">
        <v>4278</v>
      </c>
      <c r="O2581" s="63"/>
    </row>
    <row r="2582" spans="1:15">
      <c r="A2582" s="99">
        <v>10188342</v>
      </c>
      <c r="B2582" s="63" t="s">
        <v>6499</v>
      </c>
      <c r="C2582" s="63" t="s">
        <v>13211</v>
      </c>
      <c r="D2582" s="63" t="s">
        <v>2821</v>
      </c>
      <c r="E2582" s="63" t="s">
        <v>3579</v>
      </c>
      <c r="F2582" s="63" t="s">
        <v>13765</v>
      </c>
      <c r="G2582" s="63" t="s">
        <v>6500</v>
      </c>
      <c r="H2582" s="63" t="s">
        <v>3800</v>
      </c>
      <c r="I2582" s="63" t="s">
        <v>13766</v>
      </c>
      <c r="J2582" s="63" t="s">
        <v>4635</v>
      </c>
      <c r="K2582" s="63" t="s">
        <v>4284</v>
      </c>
      <c r="L2582" s="63" t="s">
        <v>272</v>
      </c>
      <c r="M2582" s="63" t="s">
        <v>6750</v>
      </c>
      <c r="N2582" s="63" t="s">
        <v>4278</v>
      </c>
      <c r="O2582" s="63"/>
    </row>
    <row r="2583" spans="1:15">
      <c r="A2583" s="99">
        <v>10188343</v>
      </c>
      <c r="B2583" s="63" t="s">
        <v>6499</v>
      </c>
      <c r="C2583" s="63" t="s">
        <v>13211</v>
      </c>
      <c r="D2583" s="63" t="s">
        <v>2821</v>
      </c>
      <c r="E2583" s="63" t="s">
        <v>3580</v>
      </c>
      <c r="F2583" s="63" t="s">
        <v>13765</v>
      </c>
      <c r="G2583" s="63" t="s">
        <v>6500</v>
      </c>
      <c r="H2583" s="63" t="s">
        <v>3800</v>
      </c>
      <c r="I2583" s="63" t="s">
        <v>13766</v>
      </c>
      <c r="J2583" s="63" t="s">
        <v>4635</v>
      </c>
      <c r="K2583" s="63" t="s">
        <v>4284</v>
      </c>
      <c r="L2583" s="63" t="s">
        <v>272</v>
      </c>
      <c r="M2583" s="63" t="s">
        <v>6750</v>
      </c>
      <c r="N2583" s="63" t="s">
        <v>4278</v>
      </c>
      <c r="O2583" s="63"/>
    </row>
    <row r="2584" spans="1:15">
      <c r="A2584" s="99">
        <v>10188344</v>
      </c>
      <c r="B2584" s="63" t="s">
        <v>6499</v>
      </c>
      <c r="C2584" s="63" t="s">
        <v>13211</v>
      </c>
      <c r="D2584" s="63" t="s">
        <v>2821</v>
      </c>
      <c r="E2584" s="63" t="s">
        <v>3581</v>
      </c>
      <c r="F2584" s="63" t="s">
        <v>13765</v>
      </c>
      <c r="G2584" s="63" t="s">
        <v>6500</v>
      </c>
      <c r="H2584" s="63" t="s">
        <v>3800</v>
      </c>
      <c r="I2584" s="63" t="s">
        <v>13766</v>
      </c>
      <c r="J2584" s="63" t="s">
        <v>4635</v>
      </c>
      <c r="K2584" s="63" t="s">
        <v>4284</v>
      </c>
      <c r="L2584" s="63" t="s">
        <v>272</v>
      </c>
      <c r="M2584" s="63" t="s">
        <v>6750</v>
      </c>
      <c r="N2584" s="63" t="s">
        <v>4278</v>
      </c>
      <c r="O2584" s="63"/>
    </row>
    <row r="2585" spans="1:15">
      <c r="A2585" s="99">
        <v>10188345</v>
      </c>
      <c r="B2585" s="63" t="s">
        <v>6499</v>
      </c>
      <c r="C2585" s="63" t="s">
        <v>13211</v>
      </c>
      <c r="D2585" s="63" t="s">
        <v>2821</v>
      </c>
      <c r="E2585" s="63" t="s">
        <v>3582</v>
      </c>
      <c r="F2585" s="63" t="s">
        <v>13765</v>
      </c>
      <c r="G2585" s="63" t="s">
        <v>6500</v>
      </c>
      <c r="H2585" s="63" t="s">
        <v>3800</v>
      </c>
      <c r="I2585" s="63" t="s">
        <v>13766</v>
      </c>
      <c r="J2585" s="63" t="s">
        <v>4635</v>
      </c>
      <c r="K2585" s="63" t="s">
        <v>4284</v>
      </c>
      <c r="L2585" s="63" t="s">
        <v>272</v>
      </c>
      <c r="M2585" s="63" t="s">
        <v>6750</v>
      </c>
      <c r="N2585" s="63" t="s">
        <v>4278</v>
      </c>
      <c r="O2585" s="63"/>
    </row>
    <row r="2586" spans="1:15">
      <c r="A2586" s="99">
        <v>10188346</v>
      </c>
      <c r="B2586" s="63" t="s">
        <v>6499</v>
      </c>
      <c r="C2586" s="63" t="s">
        <v>13211</v>
      </c>
      <c r="D2586" s="63" t="s">
        <v>2821</v>
      </c>
      <c r="E2586" s="63" t="s">
        <v>3583</v>
      </c>
      <c r="F2586" s="63" t="s">
        <v>13765</v>
      </c>
      <c r="G2586" s="63" t="s">
        <v>6500</v>
      </c>
      <c r="H2586" s="63" t="s">
        <v>3800</v>
      </c>
      <c r="I2586" s="63" t="s">
        <v>13766</v>
      </c>
      <c r="J2586" s="63" t="s">
        <v>4635</v>
      </c>
      <c r="K2586" s="63" t="s">
        <v>4284</v>
      </c>
      <c r="L2586" s="63" t="s">
        <v>272</v>
      </c>
      <c r="M2586" s="63" t="s">
        <v>6750</v>
      </c>
      <c r="N2586" s="63" t="s">
        <v>4278</v>
      </c>
      <c r="O2586" s="63"/>
    </row>
    <row r="2587" spans="1:15">
      <c r="A2587" s="99">
        <v>10188347</v>
      </c>
      <c r="B2587" s="63" t="s">
        <v>6499</v>
      </c>
      <c r="C2587" s="63" t="s">
        <v>13211</v>
      </c>
      <c r="D2587" s="63" t="s">
        <v>2821</v>
      </c>
      <c r="E2587" s="63" t="s">
        <v>3584</v>
      </c>
      <c r="F2587" s="63" t="s">
        <v>13765</v>
      </c>
      <c r="G2587" s="63" t="s">
        <v>6500</v>
      </c>
      <c r="H2587" s="63" t="s">
        <v>3800</v>
      </c>
      <c r="I2587" s="63" t="s">
        <v>13766</v>
      </c>
      <c r="J2587" s="63" t="s">
        <v>4635</v>
      </c>
      <c r="K2587" s="63" t="s">
        <v>4284</v>
      </c>
      <c r="L2587" s="63" t="s">
        <v>272</v>
      </c>
      <c r="M2587" s="63" t="s">
        <v>6750</v>
      </c>
      <c r="N2587" s="63" t="s">
        <v>4278</v>
      </c>
      <c r="O2587" s="63"/>
    </row>
    <row r="2588" spans="1:15">
      <c r="A2588" s="99">
        <v>10188348</v>
      </c>
      <c r="B2588" s="63" t="s">
        <v>6499</v>
      </c>
      <c r="C2588" s="63" t="s">
        <v>13211</v>
      </c>
      <c r="D2588" s="63" t="s">
        <v>2821</v>
      </c>
      <c r="E2588" s="63" t="s">
        <v>3585</v>
      </c>
      <c r="F2588" s="63" t="s">
        <v>13765</v>
      </c>
      <c r="G2588" s="63" t="s">
        <v>6500</v>
      </c>
      <c r="H2588" s="63" t="s">
        <v>3800</v>
      </c>
      <c r="I2588" s="63" t="s">
        <v>13766</v>
      </c>
      <c r="J2588" s="63" t="s">
        <v>4635</v>
      </c>
      <c r="K2588" s="63" t="s">
        <v>4284</v>
      </c>
      <c r="L2588" s="63" t="s">
        <v>272</v>
      </c>
      <c r="M2588" s="63" t="s">
        <v>6750</v>
      </c>
      <c r="N2588" s="63" t="s">
        <v>4278</v>
      </c>
      <c r="O2588" s="63"/>
    </row>
    <row r="2589" spans="1:15">
      <c r="A2589" s="99">
        <v>10188349</v>
      </c>
      <c r="B2589" s="63" t="s">
        <v>6499</v>
      </c>
      <c r="C2589" s="63" t="s">
        <v>13211</v>
      </c>
      <c r="D2589" s="63" t="s">
        <v>2821</v>
      </c>
      <c r="E2589" s="63" t="s">
        <v>3586</v>
      </c>
      <c r="F2589" s="63" t="s">
        <v>13765</v>
      </c>
      <c r="G2589" s="63" t="s">
        <v>6500</v>
      </c>
      <c r="H2589" s="63" t="s">
        <v>3800</v>
      </c>
      <c r="I2589" s="63" t="s">
        <v>13766</v>
      </c>
      <c r="J2589" s="63" t="s">
        <v>4635</v>
      </c>
      <c r="K2589" s="63" t="s">
        <v>4284</v>
      </c>
      <c r="L2589" s="63" t="s">
        <v>272</v>
      </c>
      <c r="M2589" s="63" t="s">
        <v>6750</v>
      </c>
      <c r="N2589" s="63" t="s">
        <v>4278</v>
      </c>
      <c r="O2589" s="63"/>
    </row>
    <row r="2590" spans="1:15">
      <c r="A2590" s="99">
        <v>10188350</v>
      </c>
      <c r="B2590" s="63" t="s">
        <v>7313</v>
      </c>
      <c r="C2590" s="63" t="s">
        <v>256</v>
      </c>
      <c r="D2590" s="63" t="s">
        <v>7314</v>
      </c>
      <c r="E2590" s="63" t="s">
        <v>3587</v>
      </c>
      <c r="F2590" s="63" t="s">
        <v>14480</v>
      </c>
      <c r="G2590" s="63" t="s">
        <v>7315</v>
      </c>
      <c r="H2590" s="63"/>
      <c r="I2590" s="63" t="s">
        <v>14481</v>
      </c>
      <c r="J2590" s="63"/>
      <c r="K2590" s="63" t="s">
        <v>4284</v>
      </c>
      <c r="L2590" s="63" t="s">
        <v>1413</v>
      </c>
      <c r="M2590" s="63" t="s">
        <v>4277</v>
      </c>
      <c r="N2590" s="63" t="s">
        <v>4278</v>
      </c>
      <c r="O2590" s="63"/>
    </row>
    <row r="2591" spans="1:15">
      <c r="A2591" s="99">
        <v>10188351</v>
      </c>
      <c r="B2591" s="63" t="s">
        <v>7313</v>
      </c>
      <c r="C2591" s="63" t="s">
        <v>256</v>
      </c>
      <c r="D2591" s="63" t="s">
        <v>7314</v>
      </c>
      <c r="E2591" s="63" t="s">
        <v>3588</v>
      </c>
      <c r="F2591" s="63" t="s">
        <v>14480</v>
      </c>
      <c r="G2591" s="63" t="s">
        <v>7315</v>
      </c>
      <c r="H2591" s="63"/>
      <c r="I2591" s="63" t="s">
        <v>14481</v>
      </c>
      <c r="J2591" s="63"/>
      <c r="K2591" s="63" t="s">
        <v>4284</v>
      </c>
      <c r="L2591" s="63" t="s">
        <v>1413</v>
      </c>
      <c r="M2591" s="63" t="s">
        <v>4277</v>
      </c>
      <c r="N2591" s="63" t="s">
        <v>4278</v>
      </c>
      <c r="O2591" s="63"/>
    </row>
    <row r="2592" spans="1:15">
      <c r="A2592" s="99">
        <v>10188352</v>
      </c>
      <c r="B2592" s="63" t="s">
        <v>7313</v>
      </c>
      <c r="C2592" s="63" t="s">
        <v>256</v>
      </c>
      <c r="D2592" s="63" t="s">
        <v>7314</v>
      </c>
      <c r="E2592" s="63" t="s">
        <v>3590</v>
      </c>
      <c r="F2592" s="63" t="s">
        <v>14480</v>
      </c>
      <c r="G2592" s="63" t="s">
        <v>7315</v>
      </c>
      <c r="H2592" s="63"/>
      <c r="I2592" s="63" t="s">
        <v>14481</v>
      </c>
      <c r="J2592" s="63"/>
      <c r="K2592" s="63" t="s">
        <v>4284</v>
      </c>
      <c r="L2592" s="63" t="s">
        <v>1413</v>
      </c>
      <c r="M2592" s="63" t="s">
        <v>4277</v>
      </c>
      <c r="N2592" s="63" t="s">
        <v>4278</v>
      </c>
      <c r="O2592" s="63"/>
    </row>
    <row r="2593" spans="1:15">
      <c r="A2593" s="99">
        <v>10188353</v>
      </c>
      <c r="B2593" s="63" t="s">
        <v>7313</v>
      </c>
      <c r="C2593" s="63" t="s">
        <v>256</v>
      </c>
      <c r="D2593" s="63" t="s">
        <v>7314</v>
      </c>
      <c r="E2593" s="63" t="s">
        <v>3591</v>
      </c>
      <c r="F2593" s="63" t="s">
        <v>14480</v>
      </c>
      <c r="G2593" s="63" t="s">
        <v>7315</v>
      </c>
      <c r="H2593" s="63"/>
      <c r="I2593" s="63" t="s">
        <v>14481</v>
      </c>
      <c r="J2593" s="63"/>
      <c r="K2593" s="63" t="s">
        <v>4284</v>
      </c>
      <c r="L2593" s="63" t="s">
        <v>1413</v>
      </c>
      <c r="M2593" s="63" t="s">
        <v>4277</v>
      </c>
      <c r="N2593" s="63" t="s">
        <v>4278</v>
      </c>
      <c r="O2593" s="63"/>
    </row>
    <row r="2594" spans="1:15">
      <c r="A2594" s="99">
        <v>10188354</v>
      </c>
      <c r="B2594" s="63" t="s">
        <v>7313</v>
      </c>
      <c r="C2594" s="63" t="s">
        <v>256</v>
      </c>
      <c r="D2594" s="63" t="s">
        <v>7314</v>
      </c>
      <c r="E2594" s="63" t="s">
        <v>3592</v>
      </c>
      <c r="F2594" s="63" t="s">
        <v>14480</v>
      </c>
      <c r="G2594" s="63" t="s">
        <v>7315</v>
      </c>
      <c r="H2594" s="63"/>
      <c r="I2594" s="63" t="s">
        <v>14481</v>
      </c>
      <c r="J2594" s="63"/>
      <c r="K2594" s="63" t="s">
        <v>4284</v>
      </c>
      <c r="L2594" s="63" t="s">
        <v>1413</v>
      </c>
      <c r="M2594" s="63" t="s">
        <v>4277</v>
      </c>
      <c r="N2594" s="63" t="s">
        <v>4278</v>
      </c>
      <c r="O2594" s="63"/>
    </row>
    <row r="2595" spans="1:15">
      <c r="A2595" s="99">
        <v>10188369</v>
      </c>
      <c r="B2595" s="63" t="s">
        <v>9431</v>
      </c>
      <c r="C2595" s="63" t="s">
        <v>96</v>
      </c>
      <c r="D2595" s="63"/>
      <c r="E2595" s="63" t="s">
        <v>9432</v>
      </c>
      <c r="F2595" s="63" t="s">
        <v>14335</v>
      </c>
      <c r="G2595" s="63" t="s">
        <v>9433</v>
      </c>
      <c r="H2595" s="63"/>
      <c r="I2595" s="63" t="s">
        <v>14336</v>
      </c>
      <c r="J2595" s="63"/>
      <c r="K2595" s="63" t="s">
        <v>4284</v>
      </c>
      <c r="L2595" s="63" t="s">
        <v>3479</v>
      </c>
      <c r="M2595" s="63" t="s">
        <v>6722</v>
      </c>
      <c r="N2595" s="63" t="s">
        <v>4363</v>
      </c>
      <c r="O2595" s="63"/>
    </row>
    <row r="2596" spans="1:15">
      <c r="A2596" s="99">
        <v>10188406</v>
      </c>
      <c r="B2596" s="63" t="s">
        <v>5659</v>
      </c>
      <c r="C2596" s="63" t="s">
        <v>107</v>
      </c>
      <c r="D2596" s="63" t="s">
        <v>384</v>
      </c>
      <c r="E2596" s="63" t="s">
        <v>3593</v>
      </c>
      <c r="F2596" s="63" t="s">
        <v>13338</v>
      </c>
      <c r="G2596" s="63" t="s">
        <v>5660</v>
      </c>
      <c r="H2596" s="63"/>
      <c r="I2596" s="63" t="s">
        <v>13339</v>
      </c>
      <c r="J2596" s="63"/>
      <c r="K2596" s="63" t="s">
        <v>5930</v>
      </c>
      <c r="L2596" s="63" t="s">
        <v>5931</v>
      </c>
      <c r="M2596" s="63" t="s">
        <v>4281</v>
      </c>
      <c r="N2596" s="63" t="s">
        <v>4278</v>
      </c>
      <c r="O2596" s="63"/>
    </row>
    <row r="2597" spans="1:15">
      <c r="A2597" s="99">
        <v>10188407</v>
      </c>
      <c r="B2597" s="63" t="s">
        <v>5659</v>
      </c>
      <c r="C2597" s="63" t="s">
        <v>107</v>
      </c>
      <c r="D2597" s="63" t="s">
        <v>384</v>
      </c>
      <c r="E2597" s="63" t="s">
        <v>5661</v>
      </c>
      <c r="F2597" s="63" t="s">
        <v>13338</v>
      </c>
      <c r="G2597" s="63" t="s">
        <v>5660</v>
      </c>
      <c r="H2597" s="63"/>
      <c r="I2597" s="63" t="s">
        <v>13339</v>
      </c>
      <c r="J2597" s="63"/>
      <c r="K2597" s="63" t="s">
        <v>4284</v>
      </c>
      <c r="L2597" s="63" t="s">
        <v>4299</v>
      </c>
      <c r="M2597" s="63" t="s">
        <v>4281</v>
      </c>
      <c r="N2597" s="63" t="s">
        <v>4278</v>
      </c>
      <c r="O2597" s="63"/>
    </row>
    <row r="2598" spans="1:15">
      <c r="A2598" s="99">
        <v>10188408</v>
      </c>
      <c r="B2598" s="63" t="s">
        <v>5659</v>
      </c>
      <c r="C2598" s="63" t="s">
        <v>107</v>
      </c>
      <c r="D2598" s="63" t="s">
        <v>384</v>
      </c>
      <c r="E2598" s="63" t="s">
        <v>5662</v>
      </c>
      <c r="F2598" s="63" t="s">
        <v>13338</v>
      </c>
      <c r="G2598" s="63" t="s">
        <v>5660</v>
      </c>
      <c r="H2598" s="63"/>
      <c r="I2598" s="63" t="s">
        <v>13339</v>
      </c>
      <c r="J2598" s="63"/>
      <c r="K2598" s="63" t="s">
        <v>4284</v>
      </c>
      <c r="L2598" s="63" t="s">
        <v>4299</v>
      </c>
      <c r="M2598" s="63" t="s">
        <v>4281</v>
      </c>
      <c r="N2598" s="63" t="s">
        <v>4278</v>
      </c>
      <c r="O2598" s="63"/>
    </row>
    <row r="2599" spans="1:15">
      <c r="A2599" s="99">
        <v>10188409</v>
      </c>
      <c r="B2599" s="63" t="s">
        <v>6083</v>
      </c>
      <c r="C2599" s="63" t="s">
        <v>107</v>
      </c>
      <c r="D2599" s="63" t="s">
        <v>2027</v>
      </c>
      <c r="E2599" s="63" t="s">
        <v>3597</v>
      </c>
      <c r="F2599" s="63" t="s">
        <v>13338</v>
      </c>
      <c r="G2599" s="63" t="s">
        <v>5891</v>
      </c>
      <c r="H2599" s="63"/>
      <c r="I2599" s="63" t="s">
        <v>13339</v>
      </c>
      <c r="J2599" s="63"/>
      <c r="K2599" s="63" t="s">
        <v>9294</v>
      </c>
      <c r="L2599" s="63" t="s">
        <v>9295</v>
      </c>
      <c r="M2599" s="63" t="s">
        <v>4281</v>
      </c>
      <c r="N2599" s="63" t="s">
        <v>4278</v>
      </c>
      <c r="O2599" s="63"/>
    </row>
    <row r="2600" spans="1:15">
      <c r="A2600" s="99">
        <v>10188410</v>
      </c>
      <c r="B2600" s="63" t="s">
        <v>6083</v>
      </c>
      <c r="C2600" s="63" t="s">
        <v>107</v>
      </c>
      <c r="D2600" s="63" t="s">
        <v>2027</v>
      </c>
      <c r="E2600" s="63" t="s">
        <v>3599</v>
      </c>
      <c r="F2600" s="63" t="s">
        <v>13340</v>
      </c>
      <c r="G2600" s="63" t="s">
        <v>5891</v>
      </c>
      <c r="H2600" s="63"/>
      <c r="I2600" s="63" t="s">
        <v>13341</v>
      </c>
      <c r="J2600" s="63"/>
      <c r="K2600" s="63" t="s">
        <v>4284</v>
      </c>
      <c r="L2600" s="63" t="s">
        <v>109</v>
      </c>
      <c r="M2600" s="63" t="s">
        <v>4281</v>
      </c>
      <c r="N2600" s="63" t="s">
        <v>4278</v>
      </c>
      <c r="O2600" s="63"/>
    </row>
    <row r="2601" spans="1:15">
      <c r="A2601" s="99">
        <v>10188411</v>
      </c>
      <c r="B2601" s="63" t="s">
        <v>5663</v>
      </c>
      <c r="C2601" s="63" t="s">
        <v>107</v>
      </c>
      <c r="D2601" s="63" t="s">
        <v>384</v>
      </c>
      <c r="E2601" s="63" t="s">
        <v>5664</v>
      </c>
      <c r="F2601" s="63" t="s">
        <v>13340</v>
      </c>
      <c r="G2601" s="63" t="s">
        <v>5660</v>
      </c>
      <c r="H2601" s="63"/>
      <c r="I2601" s="63" t="s">
        <v>13341</v>
      </c>
      <c r="J2601" s="63"/>
      <c r="K2601" s="63" t="s">
        <v>4284</v>
      </c>
      <c r="L2601" s="63" t="s">
        <v>4299</v>
      </c>
      <c r="M2601" s="63" t="s">
        <v>4281</v>
      </c>
      <c r="N2601" s="63" t="s">
        <v>4278</v>
      </c>
      <c r="O2601" s="63"/>
    </row>
    <row r="2602" spans="1:15">
      <c r="A2602" s="99">
        <v>10188412</v>
      </c>
      <c r="B2602" s="63" t="s">
        <v>6433</v>
      </c>
      <c r="C2602" s="63" t="s">
        <v>256</v>
      </c>
      <c r="D2602" s="63" t="s">
        <v>6223</v>
      </c>
      <c r="E2602" s="63" t="s">
        <v>3604</v>
      </c>
      <c r="F2602" s="63" t="s">
        <v>13340</v>
      </c>
      <c r="G2602" s="63" t="s">
        <v>6434</v>
      </c>
      <c r="H2602" s="63"/>
      <c r="I2602" s="63" t="s">
        <v>13722</v>
      </c>
      <c r="J2602" s="63" t="s">
        <v>6435</v>
      </c>
      <c r="K2602" s="63" t="s">
        <v>4284</v>
      </c>
      <c r="L2602" s="63" t="s">
        <v>4299</v>
      </c>
      <c r="M2602" s="63" t="s">
        <v>4281</v>
      </c>
      <c r="N2602" s="63" t="s">
        <v>4278</v>
      </c>
      <c r="O2602" s="63"/>
    </row>
    <row r="2603" spans="1:15">
      <c r="A2603" s="99">
        <v>10188413</v>
      </c>
      <c r="B2603" s="63" t="s">
        <v>6083</v>
      </c>
      <c r="C2603" s="63" t="s">
        <v>107</v>
      </c>
      <c r="D2603" s="63" t="s">
        <v>2027</v>
      </c>
      <c r="E2603" s="63" t="s">
        <v>3606</v>
      </c>
      <c r="F2603" s="63" t="s">
        <v>13464</v>
      </c>
      <c r="G2603" s="63" t="s">
        <v>5891</v>
      </c>
      <c r="H2603" s="63"/>
      <c r="I2603" s="63" t="s">
        <v>13339</v>
      </c>
      <c r="J2603" s="63"/>
      <c r="K2603" s="63" t="s">
        <v>4284</v>
      </c>
      <c r="L2603" s="63" t="s">
        <v>4299</v>
      </c>
      <c r="M2603" s="63" t="s">
        <v>4281</v>
      </c>
      <c r="N2603" s="63" t="s">
        <v>4278</v>
      </c>
      <c r="O2603" s="63"/>
    </row>
    <row r="2604" spans="1:15">
      <c r="A2604" s="99">
        <v>10188414</v>
      </c>
      <c r="B2604" s="63" t="s">
        <v>6433</v>
      </c>
      <c r="C2604" s="63" t="s">
        <v>256</v>
      </c>
      <c r="D2604" s="63" t="s">
        <v>6223</v>
      </c>
      <c r="E2604" s="63" t="s">
        <v>3609</v>
      </c>
      <c r="F2604" s="63" t="s">
        <v>13464</v>
      </c>
      <c r="G2604" s="63" t="s">
        <v>6434</v>
      </c>
      <c r="H2604" s="63"/>
      <c r="I2604" s="63" t="s">
        <v>13339</v>
      </c>
      <c r="J2604" s="63" t="s">
        <v>6435</v>
      </c>
      <c r="K2604" s="63" t="s">
        <v>4284</v>
      </c>
      <c r="L2604" s="63" t="s">
        <v>4299</v>
      </c>
      <c r="M2604" s="63" t="s">
        <v>4281</v>
      </c>
      <c r="N2604" s="63" t="s">
        <v>4278</v>
      </c>
      <c r="O2604" s="63"/>
    </row>
    <row r="2605" spans="1:15">
      <c r="A2605" s="99">
        <v>10188416</v>
      </c>
      <c r="B2605" s="63" t="s">
        <v>6685</v>
      </c>
      <c r="C2605" s="63" t="s">
        <v>96</v>
      </c>
      <c r="D2605" s="63" t="s">
        <v>6686</v>
      </c>
      <c r="E2605" s="63" t="s">
        <v>3611</v>
      </c>
      <c r="F2605" s="63" t="s">
        <v>13895</v>
      </c>
      <c r="G2605" s="63" t="s">
        <v>6609</v>
      </c>
      <c r="H2605" s="63"/>
      <c r="I2605" s="63" t="s">
        <v>13896</v>
      </c>
      <c r="J2605" s="63"/>
      <c r="K2605" s="63" t="s">
        <v>4302</v>
      </c>
      <c r="L2605" s="63" t="s">
        <v>5251</v>
      </c>
      <c r="M2605" s="63" t="s">
        <v>5252</v>
      </c>
      <c r="N2605" s="63" t="s">
        <v>4278</v>
      </c>
      <c r="O2605" s="63" t="s">
        <v>6687</v>
      </c>
    </row>
    <row r="2606" spans="1:15">
      <c r="A2606" s="99">
        <v>10188496</v>
      </c>
      <c r="B2606" s="63" t="s">
        <v>9375</v>
      </c>
      <c r="C2606" s="63" t="s">
        <v>107</v>
      </c>
      <c r="D2606" s="63" t="s">
        <v>6263</v>
      </c>
      <c r="E2606" s="63" t="s">
        <v>7868</v>
      </c>
      <c r="F2606" s="63" t="s">
        <v>13623</v>
      </c>
      <c r="G2606" s="63" t="s">
        <v>6264</v>
      </c>
      <c r="H2606" s="63" t="s">
        <v>3800</v>
      </c>
      <c r="I2606" s="63" t="s">
        <v>13624</v>
      </c>
      <c r="J2606" s="63" t="s">
        <v>9147</v>
      </c>
      <c r="K2606" s="63" t="s">
        <v>4284</v>
      </c>
      <c r="L2606" s="63" t="s">
        <v>109</v>
      </c>
      <c r="M2606" s="63" t="s">
        <v>5657</v>
      </c>
      <c r="N2606" s="63" t="s">
        <v>4278</v>
      </c>
      <c r="O2606" s="63"/>
    </row>
    <row r="2607" spans="1:15">
      <c r="A2607" s="99">
        <v>10188497</v>
      </c>
      <c r="B2607" s="63" t="s">
        <v>6262</v>
      </c>
      <c r="C2607" s="63" t="s">
        <v>107</v>
      </c>
      <c r="D2607" s="63" t="s">
        <v>6263</v>
      </c>
      <c r="E2607" s="63" t="s">
        <v>3615</v>
      </c>
      <c r="F2607" s="63" t="s">
        <v>13623</v>
      </c>
      <c r="G2607" s="63" t="s">
        <v>6264</v>
      </c>
      <c r="H2607" s="63" t="s">
        <v>3800</v>
      </c>
      <c r="I2607" s="63" t="s">
        <v>13624</v>
      </c>
      <c r="J2607" s="63"/>
      <c r="K2607" s="63" t="s">
        <v>5629</v>
      </c>
      <c r="L2607" s="63" t="s">
        <v>5112</v>
      </c>
      <c r="M2607" s="63" t="s">
        <v>5657</v>
      </c>
      <c r="N2607" s="63" t="s">
        <v>4278</v>
      </c>
      <c r="O2607" s="63"/>
    </row>
    <row r="2608" spans="1:15">
      <c r="A2608" s="99">
        <v>10188498</v>
      </c>
      <c r="B2608" s="63" t="s">
        <v>6262</v>
      </c>
      <c r="C2608" s="63" t="s">
        <v>107</v>
      </c>
      <c r="D2608" s="63" t="s">
        <v>6263</v>
      </c>
      <c r="E2608" s="63" t="s">
        <v>3616</v>
      </c>
      <c r="F2608" s="63" t="s">
        <v>13623</v>
      </c>
      <c r="G2608" s="63" t="s">
        <v>6264</v>
      </c>
      <c r="H2608" s="63" t="s">
        <v>3800</v>
      </c>
      <c r="I2608" s="63" t="s">
        <v>13624</v>
      </c>
      <c r="J2608" s="63"/>
      <c r="K2608" s="63" t="s">
        <v>5629</v>
      </c>
      <c r="L2608" s="63" t="s">
        <v>5112</v>
      </c>
      <c r="M2608" s="63" t="s">
        <v>5657</v>
      </c>
      <c r="N2608" s="63" t="s">
        <v>4278</v>
      </c>
      <c r="O2608" s="63"/>
    </row>
    <row r="2609" spans="1:15">
      <c r="A2609" s="99">
        <v>10188499</v>
      </c>
      <c r="B2609" s="63" t="s">
        <v>6262</v>
      </c>
      <c r="C2609" s="63" t="s">
        <v>107</v>
      </c>
      <c r="D2609" s="63" t="s">
        <v>6263</v>
      </c>
      <c r="E2609" s="63" t="s">
        <v>3617</v>
      </c>
      <c r="F2609" s="63" t="s">
        <v>13623</v>
      </c>
      <c r="G2609" s="63" t="s">
        <v>6264</v>
      </c>
      <c r="H2609" s="63" t="s">
        <v>3800</v>
      </c>
      <c r="I2609" s="63" t="s">
        <v>13624</v>
      </c>
      <c r="J2609" s="63"/>
      <c r="K2609" s="63" t="s">
        <v>5629</v>
      </c>
      <c r="L2609" s="63" t="s">
        <v>5112</v>
      </c>
      <c r="M2609" s="63" t="s">
        <v>5657</v>
      </c>
      <c r="N2609" s="63" t="s">
        <v>4278</v>
      </c>
      <c r="O2609" s="63"/>
    </row>
    <row r="2610" spans="1:15">
      <c r="A2610" s="99">
        <v>10188500</v>
      </c>
      <c r="B2610" s="63" t="s">
        <v>6262</v>
      </c>
      <c r="C2610" s="63" t="s">
        <v>107</v>
      </c>
      <c r="D2610" s="63" t="s">
        <v>6263</v>
      </c>
      <c r="E2610" s="63" t="s">
        <v>3618</v>
      </c>
      <c r="F2610" s="63" t="s">
        <v>13623</v>
      </c>
      <c r="G2610" s="63" t="s">
        <v>6264</v>
      </c>
      <c r="H2610" s="63" t="s">
        <v>3800</v>
      </c>
      <c r="I2610" s="63" t="s">
        <v>13624</v>
      </c>
      <c r="J2610" s="63"/>
      <c r="K2610" s="63" t="s">
        <v>5629</v>
      </c>
      <c r="L2610" s="63" t="s">
        <v>5112</v>
      </c>
      <c r="M2610" s="63" t="s">
        <v>5657</v>
      </c>
      <c r="N2610" s="63" t="s">
        <v>4278</v>
      </c>
      <c r="O2610" s="63"/>
    </row>
    <row r="2611" spans="1:15">
      <c r="A2611" s="99">
        <v>10188501</v>
      </c>
      <c r="B2611" s="63" t="s">
        <v>6265</v>
      </c>
      <c r="C2611" s="63" t="s">
        <v>107</v>
      </c>
      <c r="D2611" s="63" t="s">
        <v>6236</v>
      </c>
      <c r="E2611" s="63" t="s">
        <v>2379</v>
      </c>
      <c r="F2611" s="63" t="s">
        <v>13625</v>
      </c>
      <c r="G2611" s="63" t="s">
        <v>6266</v>
      </c>
      <c r="H2611" s="63" t="s">
        <v>3800</v>
      </c>
      <c r="I2611" s="63" t="s">
        <v>13626</v>
      </c>
      <c r="J2611" s="63" t="s">
        <v>4437</v>
      </c>
      <c r="K2611" s="63" t="s">
        <v>4276</v>
      </c>
      <c r="L2611" s="63" t="s">
        <v>272</v>
      </c>
      <c r="M2611" s="63" t="s">
        <v>4281</v>
      </c>
      <c r="N2611" s="63" t="s">
        <v>4278</v>
      </c>
      <c r="O2611" s="63"/>
    </row>
    <row r="2612" spans="1:15">
      <c r="A2612" s="99">
        <v>10188502</v>
      </c>
      <c r="B2612" s="63" t="s">
        <v>6265</v>
      </c>
      <c r="C2612" s="63" t="s">
        <v>107</v>
      </c>
      <c r="D2612" s="63" t="s">
        <v>6236</v>
      </c>
      <c r="E2612" s="63" t="s">
        <v>3621</v>
      </c>
      <c r="F2612" s="63" t="s">
        <v>13625</v>
      </c>
      <c r="G2612" s="63" t="s">
        <v>6266</v>
      </c>
      <c r="H2612" s="63" t="s">
        <v>3800</v>
      </c>
      <c r="I2612" s="63" t="s">
        <v>13626</v>
      </c>
      <c r="J2612" s="63"/>
      <c r="K2612" s="63" t="s">
        <v>4284</v>
      </c>
      <c r="L2612" s="63" t="s">
        <v>4313</v>
      </c>
      <c r="M2612" s="63" t="s">
        <v>4281</v>
      </c>
      <c r="N2612" s="63" t="s">
        <v>4278</v>
      </c>
      <c r="O2612" s="63"/>
    </row>
    <row r="2613" spans="1:15">
      <c r="A2613" s="99">
        <v>10188503</v>
      </c>
      <c r="B2613" s="63" t="s">
        <v>6265</v>
      </c>
      <c r="C2613" s="63" t="s">
        <v>107</v>
      </c>
      <c r="D2613" s="63" t="s">
        <v>6236</v>
      </c>
      <c r="E2613" s="63" t="s">
        <v>3622</v>
      </c>
      <c r="F2613" s="63" t="s">
        <v>13625</v>
      </c>
      <c r="G2613" s="63" t="s">
        <v>6266</v>
      </c>
      <c r="H2613" s="63" t="s">
        <v>3800</v>
      </c>
      <c r="I2613" s="63" t="s">
        <v>13626</v>
      </c>
      <c r="J2613" s="63"/>
      <c r="K2613" s="63" t="s">
        <v>5644</v>
      </c>
      <c r="L2613" s="63" t="s">
        <v>110</v>
      </c>
      <c r="M2613" s="63" t="s">
        <v>4281</v>
      </c>
      <c r="N2613" s="63" t="s">
        <v>4278</v>
      </c>
      <c r="O2613" s="63"/>
    </row>
    <row r="2614" spans="1:15">
      <c r="A2614" s="99">
        <v>10188504</v>
      </c>
      <c r="B2614" s="63" t="s">
        <v>6265</v>
      </c>
      <c r="C2614" s="63" t="s">
        <v>107</v>
      </c>
      <c r="D2614" s="63" t="s">
        <v>6236</v>
      </c>
      <c r="E2614" s="63" t="s">
        <v>2572</v>
      </c>
      <c r="F2614" s="63" t="s">
        <v>13625</v>
      </c>
      <c r="G2614" s="63" t="s">
        <v>6266</v>
      </c>
      <c r="H2614" s="63" t="s">
        <v>3800</v>
      </c>
      <c r="I2614" s="63" t="s">
        <v>13626</v>
      </c>
      <c r="J2614" s="63"/>
      <c r="K2614" s="63" t="s">
        <v>4284</v>
      </c>
      <c r="L2614" s="63" t="s">
        <v>4299</v>
      </c>
      <c r="M2614" s="63" t="s">
        <v>4281</v>
      </c>
      <c r="N2614" s="63" t="s">
        <v>4278</v>
      </c>
      <c r="O2614" s="63"/>
    </row>
    <row r="2615" spans="1:15">
      <c r="A2615" s="99">
        <v>10188505</v>
      </c>
      <c r="B2615" s="63" t="s">
        <v>6265</v>
      </c>
      <c r="C2615" s="63" t="s">
        <v>107</v>
      </c>
      <c r="D2615" s="63" t="s">
        <v>6236</v>
      </c>
      <c r="E2615" s="63" t="s">
        <v>2385</v>
      </c>
      <c r="F2615" s="63" t="s">
        <v>13625</v>
      </c>
      <c r="G2615" s="63" t="s">
        <v>6266</v>
      </c>
      <c r="H2615" s="63" t="s">
        <v>3800</v>
      </c>
      <c r="I2615" s="63" t="s">
        <v>13626</v>
      </c>
      <c r="J2615" s="63"/>
      <c r="K2615" s="63" t="s">
        <v>4284</v>
      </c>
      <c r="L2615" s="63" t="s">
        <v>4299</v>
      </c>
      <c r="M2615" s="63" t="s">
        <v>4281</v>
      </c>
      <c r="N2615" s="63" t="s">
        <v>4278</v>
      </c>
      <c r="O2615" s="63"/>
    </row>
    <row r="2616" spans="1:15">
      <c r="A2616" s="99">
        <v>10188506</v>
      </c>
      <c r="B2616" s="63" t="s">
        <v>13627</v>
      </c>
      <c r="C2616" s="63" t="s">
        <v>107</v>
      </c>
      <c r="D2616" s="63" t="s">
        <v>6236</v>
      </c>
      <c r="E2616" s="63" t="s">
        <v>11769</v>
      </c>
      <c r="F2616" s="63" t="s">
        <v>13628</v>
      </c>
      <c r="G2616" s="63" t="s">
        <v>6266</v>
      </c>
      <c r="H2616" s="63" t="s">
        <v>3800</v>
      </c>
      <c r="I2616" s="63" t="s">
        <v>13626</v>
      </c>
      <c r="J2616" s="63" t="s">
        <v>13101</v>
      </c>
      <c r="K2616" s="63" t="s">
        <v>4284</v>
      </c>
      <c r="L2616" s="63" t="s">
        <v>272</v>
      </c>
      <c r="M2616" s="63" t="s">
        <v>4281</v>
      </c>
      <c r="N2616" s="63" t="s">
        <v>4278</v>
      </c>
      <c r="O2616" s="63"/>
    </row>
    <row r="2617" spans="1:15">
      <c r="A2617" s="99">
        <v>10188507</v>
      </c>
      <c r="B2617" s="63" t="s">
        <v>6265</v>
      </c>
      <c r="C2617" s="63" t="s">
        <v>107</v>
      </c>
      <c r="D2617" s="63" t="s">
        <v>6236</v>
      </c>
      <c r="E2617" s="63" t="s">
        <v>3624</v>
      </c>
      <c r="F2617" s="63" t="s">
        <v>13625</v>
      </c>
      <c r="G2617" s="63" t="s">
        <v>6266</v>
      </c>
      <c r="H2617" s="63" t="s">
        <v>3800</v>
      </c>
      <c r="I2617" s="63" t="s">
        <v>13626</v>
      </c>
      <c r="J2617" s="63" t="s">
        <v>4437</v>
      </c>
      <c r="K2617" s="63" t="s">
        <v>4276</v>
      </c>
      <c r="L2617" s="63" t="s">
        <v>272</v>
      </c>
      <c r="M2617" s="63" t="s">
        <v>4281</v>
      </c>
      <c r="N2617" s="63" t="s">
        <v>4278</v>
      </c>
      <c r="O2617" s="63"/>
    </row>
    <row r="2618" spans="1:15">
      <c r="A2618" s="99">
        <v>10188508</v>
      </c>
      <c r="B2618" s="63" t="s">
        <v>6265</v>
      </c>
      <c r="C2618" s="63" t="s">
        <v>107</v>
      </c>
      <c r="D2618" s="63" t="s">
        <v>6236</v>
      </c>
      <c r="E2618" s="63" t="s">
        <v>3625</v>
      </c>
      <c r="F2618" s="63" t="s">
        <v>13625</v>
      </c>
      <c r="G2618" s="63" t="s">
        <v>6266</v>
      </c>
      <c r="H2618" s="63" t="s">
        <v>3800</v>
      </c>
      <c r="I2618" s="63" t="s">
        <v>13626</v>
      </c>
      <c r="J2618" s="63"/>
      <c r="K2618" s="63" t="s">
        <v>5292</v>
      </c>
      <c r="L2618" s="63" t="s">
        <v>110</v>
      </c>
      <c r="M2618" s="63" t="s">
        <v>4281</v>
      </c>
      <c r="N2618" s="63" t="s">
        <v>4278</v>
      </c>
      <c r="O2618" s="63"/>
    </row>
    <row r="2619" spans="1:15">
      <c r="A2619" s="99">
        <v>10188509</v>
      </c>
      <c r="B2619" s="63" t="s">
        <v>6265</v>
      </c>
      <c r="C2619" s="63" t="s">
        <v>107</v>
      </c>
      <c r="D2619" s="63" t="s">
        <v>6236</v>
      </c>
      <c r="E2619" s="63" t="s">
        <v>2086</v>
      </c>
      <c r="F2619" s="63" t="s">
        <v>13625</v>
      </c>
      <c r="G2619" s="63" t="s">
        <v>6266</v>
      </c>
      <c r="H2619" s="63" t="s">
        <v>3800</v>
      </c>
      <c r="I2619" s="63" t="s">
        <v>13626</v>
      </c>
      <c r="J2619" s="63"/>
      <c r="K2619" s="63" t="s">
        <v>4284</v>
      </c>
      <c r="L2619" s="63" t="s">
        <v>4299</v>
      </c>
      <c r="M2619" s="63" t="s">
        <v>4281</v>
      </c>
      <c r="N2619" s="63" t="s">
        <v>4278</v>
      </c>
      <c r="O2619" s="63"/>
    </row>
    <row r="2620" spans="1:15">
      <c r="A2620" s="99">
        <v>10188510</v>
      </c>
      <c r="B2620" s="63" t="s">
        <v>6265</v>
      </c>
      <c r="C2620" s="63" t="s">
        <v>107</v>
      </c>
      <c r="D2620" s="63" t="s">
        <v>6236</v>
      </c>
      <c r="E2620" s="63" t="s">
        <v>3626</v>
      </c>
      <c r="F2620" s="63" t="s">
        <v>13625</v>
      </c>
      <c r="G2620" s="63" t="s">
        <v>6266</v>
      </c>
      <c r="H2620" s="63" t="s">
        <v>3800</v>
      </c>
      <c r="I2620" s="63" t="s">
        <v>13626</v>
      </c>
      <c r="J2620" s="63" t="s">
        <v>4437</v>
      </c>
      <c r="K2620" s="63" t="s">
        <v>5001</v>
      </c>
      <c r="L2620" s="63" t="s">
        <v>272</v>
      </c>
      <c r="M2620" s="63" t="s">
        <v>4281</v>
      </c>
      <c r="N2620" s="63" t="s">
        <v>4278</v>
      </c>
      <c r="O2620" s="63"/>
    </row>
    <row r="2621" spans="1:15">
      <c r="A2621" s="99">
        <v>10188511</v>
      </c>
      <c r="B2621" s="63" t="s">
        <v>6265</v>
      </c>
      <c r="C2621" s="63" t="s">
        <v>107</v>
      </c>
      <c r="D2621" s="63" t="s">
        <v>6236</v>
      </c>
      <c r="E2621" s="63" t="s">
        <v>2090</v>
      </c>
      <c r="F2621" s="63" t="s">
        <v>13625</v>
      </c>
      <c r="G2621" s="63" t="s">
        <v>6266</v>
      </c>
      <c r="H2621" s="63" t="s">
        <v>3800</v>
      </c>
      <c r="I2621" s="63" t="s">
        <v>13626</v>
      </c>
      <c r="J2621" s="63"/>
      <c r="K2621" s="63" t="s">
        <v>4284</v>
      </c>
      <c r="L2621" s="63" t="s">
        <v>4299</v>
      </c>
      <c r="M2621" s="63" t="s">
        <v>4281</v>
      </c>
      <c r="N2621" s="63" t="s">
        <v>4278</v>
      </c>
      <c r="O2621" s="63"/>
    </row>
    <row r="2622" spans="1:15">
      <c r="A2622" s="99">
        <v>10188512</v>
      </c>
      <c r="B2622" s="63" t="s">
        <v>6265</v>
      </c>
      <c r="C2622" s="63" t="s">
        <v>107</v>
      </c>
      <c r="D2622" s="63" t="s">
        <v>6236</v>
      </c>
      <c r="E2622" s="63" t="s">
        <v>3627</v>
      </c>
      <c r="F2622" s="63" t="s">
        <v>13625</v>
      </c>
      <c r="G2622" s="63" t="s">
        <v>6266</v>
      </c>
      <c r="H2622" s="63" t="s">
        <v>3800</v>
      </c>
      <c r="I2622" s="63" t="s">
        <v>13626</v>
      </c>
      <c r="J2622" s="63"/>
      <c r="K2622" s="63" t="s">
        <v>5653</v>
      </c>
      <c r="L2622" s="63" t="s">
        <v>110</v>
      </c>
      <c r="M2622" s="63" t="s">
        <v>4281</v>
      </c>
      <c r="N2622" s="63" t="s">
        <v>4278</v>
      </c>
      <c r="O2622" s="63"/>
    </row>
    <row r="2623" spans="1:15">
      <c r="A2623" s="99">
        <v>10188513</v>
      </c>
      <c r="B2623" s="63" t="s">
        <v>6265</v>
      </c>
      <c r="C2623" s="63" t="s">
        <v>107</v>
      </c>
      <c r="D2623" s="63" t="s">
        <v>6236</v>
      </c>
      <c r="E2623" s="63" t="s">
        <v>2373</v>
      </c>
      <c r="F2623" s="63" t="s">
        <v>13625</v>
      </c>
      <c r="G2623" s="63" t="s">
        <v>6266</v>
      </c>
      <c r="H2623" s="63" t="s">
        <v>3800</v>
      </c>
      <c r="I2623" s="63" t="s">
        <v>13626</v>
      </c>
      <c r="J2623" s="63"/>
      <c r="K2623" s="63" t="s">
        <v>4284</v>
      </c>
      <c r="L2623" s="63" t="s">
        <v>4299</v>
      </c>
      <c r="M2623" s="63" t="s">
        <v>4281</v>
      </c>
      <c r="N2623" s="63" t="s">
        <v>4278</v>
      </c>
      <c r="O2623" s="63"/>
    </row>
    <row r="2624" spans="1:15">
      <c r="A2624" s="99">
        <v>10188514</v>
      </c>
      <c r="B2624" s="63" t="s">
        <v>6265</v>
      </c>
      <c r="C2624" s="63" t="s">
        <v>107</v>
      </c>
      <c r="D2624" s="63" t="s">
        <v>6236</v>
      </c>
      <c r="E2624" s="63" t="s">
        <v>3628</v>
      </c>
      <c r="F2624" s="63" t="s">
        <v>13625</v>
      </c>
      <c r="G2624" s="63" t="s">
        <v>6266</v>
      </c>
      <c r="H2624" s="63" t="s">
        <v>3800</v>
      </c>
      <c r="I2624" s="63" t="s">
        <v>13626</v>
      </c>
      <c r="J2624" s="63"/>
      <c r="K2624" s="63" t="s">
        <v>4284</v>
      </c>
      <c r="L2624" s="63" t="s">
        <v>4313</v>
      </c>
      <c r="M2624" s="63" t="s">
        <v>4281</v>
      </c>
      <c r="N2624" s="63" t="s">
        <v>4278</v>
      </c>
      <c r="O2624" s="63"/>
    </row>
    <row r="2625" spans="1:15">
      <c r="A2625" s="99">
        <v>10188515</v>
      </c>
      <c r="B2625" s="63" t="s">
        <v>6265</v>
      </c>
      <c r="C2625" s="63" t="s">
        <v>107</v>
      </c>
      <c r="D2625" s="63" t="s">
        <v>6236</v>
      </c>
      <c r="E2625" s="63" t="s">
        <v>3629</v>
      </c>
      <c r="F2625" s="63" t="s">
        <v>13625</v>
      </c>
      <c r="G2625" s="63" t="s">
        <v>6266</v>
      </c>
      <c r="H2625" s="63" t="s">
        <v>3800</v>
      </c>
      <c r="I2625" s="63" t="s">
        <v>13626</v>
      </c>
      <c r="J2625" s="63" t="s">
        <v>4437</v>
      </c>
      <c r="K2625" s="63" t="s">
        <v>5001</v>
      </c>
      <c r="L2625" s="63" t="s">
        <v>272</v>
      </c>
      <c r="M2625" s="63" t="s">
        <v>4281</v>
      </c>
      <c r="N2625" s="63" t="s">
        <v>4278</v>
      </c>
      <c r="O2625" s="63"/>
    </row>
    <row r="2626" spans="1:15">
      <c r="A2626" s="99">
        <v>10188516</v>
      </c>
      <c r="B2626" s="63" t="s">
        <v>6265</v>
      </c>
      <c r="C2626" s="63" t="s">
        <v>107</v>
      </c>
      <c r="D2626" s="63" t="s">
        <v>6236</v>
      </c>
      <c r="E2626" s="63" t="s">
        <v>3630</v>
      </c>
      <c r="F2626" s="63" t="s">
        <v>13625</v>
      </c>
      <c r="G2626" s="63" t="s">
        <v>6266</v>
      </c>
      <c r="H2626" s="63" t="s">
        <v>3800</v>
      </c>
      <c r="I2626" s="63" t="s">
        <v>13626</v>
      </c>
      <c r="J2626" s="63" t="s">
        <v>4437</v>
      </c>
      <c r="K2626" s="63" t="s">
        <v>5001</v>
      </c>
      <c r="L2626" s="63" t="s">
        <v>272</v>
      </c>
      <c r="M2626" s="63" t="s">
        <v>4281</v>
      </c>
      <c r="N2626" s="63" t="s">
        <v>4278</v>
      </c>
      <c r="O2626" s="63"/>
    </row>
    <row r="2627" spans="1:15">
      <c r="A2627" s="99">
        <v>10188517</v>
      </c>
      <c r="B2627" s="63" t="s">
        <v>6265</v>
      </c>
      <c r="C2627" s="63" t="s">
        <v>107</v>
      </c>
      <c r="D2627" s="63" t="s">
        <v>6236</v>
      </c>
      <c r="E2627" s="63" t="s">
        <v>3631</v>
      </c>
      <c r="F2627" s="63" t="s">
        <v>13625</v>
      </c>
      <c r="G2627" s="63" t="s">
        <v>6266</v>
      </c>
      <c r="H2627" s="63" t="s">
        <v>3800</v>
      </c>
      <c r="I2627" s="63" t="s">
        <v>13626</v>
      </c>
      <c r="J2627" s="63"/>
      <c r="K2627" s="63" t="s">
        <v>4709</v>
      </c>
      <c r="L2627" s="63" t="s">
        <v>110</v>
      </c>
      <c r="M2627" s="63" t="s">
        <v>4281</v>
      </c>
      <c r="N2627" s="63" t="s">
        <v>4278</v>
      </c>
      <c r="O2627" s="63"/>
    </row>
    <row r="2628" spans="1:15">
      <c r="A2628" s="99">
        <v>10188518</v>
      </c>
      <c r="B2628" s="63" t="s">
        <v>6265</v>
      </c>
      <c r="C2628" s="63" t="s">
        <v>107</v>
      </c>
      <c r="D2628" s="63" t="s">
        <v>6236</v>
      </c>
      <c r="E2628" s="63" t="s">
        <v>2088</v>
      </c>
      <c r="F2628" s="63" t="s">
        <v>13625</v>
      </c>
      <c r="G2628" s="63" t="s">
        <v>6266</v>
      </c>
      <c r="H2628" s="63" t="s">
        <v>3800</v>
      </c>
      <c r="I2628" s="63" t="s">
        <v>13626</v>
      </c>
      <c r="J2628" s="63"/>
      <c r="K2628" s="63" t="s">
        <v>4284</v>
      </c>
      <c r="L2628" s="63" t="s">
        <v>4299</v>
      </c>
      <c r="M2628" s="63" t="s">
        <v>4281</v>
      </c>
      <c r="N2628" s="63" t="s">
        <v>4278</v>
      </c>
      <c r="O2628" s="63"/>
    </row>
    <row r="2629" spans="1:15">
      <c r="A2629" s="99">
        <v>10188519</v>
      </c>
      <c r="B2629" s="63" t="s">
        <v>6265</v>
      </c>
      <c r="C2629" s="63" t="s">
        <v>107</v>
      </c>
      <c r="D2629" s="63" t="s">
        <v>6236</v>
      </c>
      <c r="E2629" s="63" t="s">
        <v>3632</v>
      </c>
      <c r="F2629" s="63" t="s">
        <v>13625</v>
      </c>
      <c r="G2629" s="63" t="s">
        <v>6266</v>
      </c>
      <c r="H2629" s="63" t="s">
        <v>3800</v>
      </c>
      <c r="I2629" s="63" t="s">
        <v>13626</v>
      </c>
      <c r="J2629" s="63"/>
      <c r="K2629" s="63" t="s">
        <v>4284</v>
      </c>
      <c r="L2629" s="63" t="s">
        <v>4299</v>
      </c>
      <c r="M2629" s="63" t="s">
        <v>4281</v>
      </c>
      <c r="N2629" s="63" t="s">
        <v>4278</v>
      </c>
      <c r="O2629" s="63"/>
    </row>
    <row r="2630" spans="1:15">
      <c r="A2630" s="99">
        <v>10188520</v>
      </c>
      <c r="B2630" s="63" t="s">
        <v>6265</v>
      </c>
      <c r="C2630" s="63" t="s">
        <v>107</v>
      </c>
      <c r="D2630" s="63" t="s">
        <v>6236</v>
      </c>
      <c r="E2630" s="63" t="s">
        <v>2091</v>
      </c>
      <c r="F2630" s="63" t="s">
        <v>13625</v>
      </c>
      <c r="G2630" s="63" t="s">
        <v>6266</v>
      </c>
      <c r="H2630" s="63" t="s">
        <v>3800</v>
      </c>
      <c r="I2630" s="63" t="s">
        <v>13626</v>
      </c>
      <c r="J2630" s="63" t="s">
        <v>4437</v>
      </c>
      <c r="K2630" s="63" t="s">
        <v>5074</v>
      </c>
      <c r="L2630" s="63" t="s">
        <v>272</v>
      </c>
      <c r="M2630" s="63" t="s">
        <v>4281</v>
      </c>
      <c r="N2630" s="63" t="s">
        <v>4278</v>
      </c>
      <c r="O2630" s="63"/>
    </row>
    <row r="2631" spans="1:15">
      <c r="A2631" s="99">
        <v>10188755</v>
      </c>
      <c r="B2631" s="63" t="s">
        <v>7177</v>
      </c>
      <c r="C2631" s="63" t="s">
        <v>101</v>
      </c>
      <c r="D2631" s="63" t="s">
        <v>7178</v>
      </c>
      <c r="E2631" s="63" t="s">
        <v>3634</v>
      </c>
      <c r="F2631" s="63" t="s">
        <v>14337</v>
      </c>
      <c r="G2631" s="63" t="s">
        <v>7179</v>
      </c>
      <c r="H2631" s="63" t="s">
        <v>3800</v>
      </c>
      <c r="I2631" s="63" t="s">
        <v>14338</v>
      </c>
      <c r="J2631" s="63" t="s">
        <v>5374</v>
      </c>
      <c r="K2631" s="63" t="s">
        <v>4276</v>
      </c>
      <c r="L2631" s="63" t="s">
        <v>272</v>
      </c>
      <c r="M2631" s="63" t="s">
        <v>4344</v>
      </c>
      <c r="N2631" s="63" t="s">
        <v>4278</v>
      </c>
      <c r="O2631" s="63"/>
    </row>
    <row r="2632" spans="1:15">
      <c r="A2632" s="99">
        <v>10188756</v>
      </c>
      <c r="B2632" s="63" t="s">
        <v>7177</v>
      </c>
      <c r="C2632" s="63" t="s">
        <v>101</v>
      </c>
      <c r="D2632" s="63" t="s">
        <v>7178</v>
      </c>
      <c r="E2632" s="63" t="s">
        <v>3636</v>
      </c>
      <c r="F2632" s="63" t="s">
        <v>14337</v>
      </c>
      <c r="G2632" s="63" t="s">
        <v>7179</v>
      </c>
      <c r="H2632" s="63" t="s">
        <v>3800</v>
      </c>
      <c r="I2632" s="63" t="s">
        <v>14338</v>
      </c>
      <c r="J2632" s="63"/>
      <c r="K2632" s="63" t="s">
        <v>4284</v>
      </c>
      <c r="L2632" s="63" t="s">
        <v>4580</v>
      </c>
      <c r="M2632" s="63" t="s">
        <v>4344</v>
      </c>
      <c r="N2632" s="63" t="s">
        <v>4278</v>
      </c>
      <c r="O2632" s="63"/>
    </row>
    <row r="2633" spans="1:15">
      <c r="A2633" s="99">
        <v>10188757</v>
      </c>
      <c r="B2633" s="63" t="s">
        <v>7210</v>
      </c>
      <c r="C2633" s="63" t="s">
        <v>14399</v>
      </c>
      <c r="D2633" s="63" t="s">
        <v>7211</v>
      </c>
      <c r="E2633" s="63" t="s">
        <v>3638</v>
      </c>
      <c r="F2633" s="63" t="s">
        <v>14400</v>
      </c>
      <c r="G2633" s="63" t="s">
        <v>7212</v>
      </c>
      <c r="H2633" s="63"/>
      <c r="I2633" s="63" t="s">
        <v>14401</v>
      </c>
      <c r="J2633" s="63"/>
      <c r="K2633" s="63" t="s">
        <v>4284</v>
      </c>
      <c r="L2633" s="63" t="s">
        <v>1413</v>
      </c>
      <c r="M2633" s="63" t="s">
        <v>4277</v>
      </c>
      <c r="N2633" s="63" t="s">
        <v>4278</v>
      </c>
      <c r="O2633" s="63" t="s">
        <v>7213</v>
      </c>
    </row>
    <row r="2634" spans="1:15">
      <c r="A2634" s="99">
        <v>10188978</v>
      </c>
      <c r="B2634" s="63" t="s">
        <v>7180</v>
      </c>
      <c r="C2634" s="63" t="s">
        <v>2927</v>
      </c>
      <c r="D2634" s="63" t="s">
        <v>7181</v>
      </c>
      <c r="E2634" s="63" t="s">
        <v>3642</v>
      </c>
      <c r="F2634" s="63" t="s">
        <v>14339</v>
      </c>
      <c r="G2634" s="63" t="s">
        <v>7182</v>
      </c>
      <c r="H2634" s="63"/>
      <c r="I2634" s="63" t="s">
        <v>13842</v>
      </c>
      <c r="J2634" s="63"/>
      <c r="K2634" s="63" t="s">
        <v>4276</v>
      </c>
      <c r="L2634" s="63" t="s">
        <v>4935</v>
      </c>
      <c r="M2634" s="63" t="s">
        <v>4936</v>
      </c>
      <c r="N2634" s="63" t="s">
        <v>4278</v>
      </c>
      <c r="O2634" s="63"/>
    </row>
    <row r="2635" spans="1:15">
      <c r="A2635" s="99">
        <v>10189089</v>
      </c>
      <c r="B2635" s="63" t="s">
        <v>6646</v>
      </c>
      <c r="C2635" s="63" t="s">
        <v>101</v>
      </c>
      <c r="D2635" s="63" t="s">
        <v>2621</v>
      </c>
      <c r="E2635" s="63" t="s">
        <v>3644</v>
      </c>
      <c r="F2635" s="63" t="s">
        <v>14185</v>
      </c>
      <c r="G2635" s="63" t="s">
        <v>6951</v>
      </c>
      <c r="H2635" s="63"/>
      <c r="I2635" s="63" t="s">
        <v>12893</v>
      </c>
      <c r="J2635" s="63"/>
      <c r="K2635" s="63" t="s">
        <v>4284</v>
      </c>
      <c r="L2635" s="63" t="s">
        <v>4299</v>
      </c>
      <c r="M2635" s="63" t="s">
        <v>6949</v>
      </c>
      <c r="N2635" s="63" t="s">
        <v>4363</v>
      </c>
      <c r="O2635" s="63"/>
    </row>
    <row r="2636" spans="1:15">
      <c r="A2636" s="99">
        <v>10189291</v>
      </c>
      <c r="B2636" s="63" t="s">
        <v>4856</v>
      </c>
      <c r="C2636" s="63" t="s">
        <v>12838</v>
      </c>
      <c r="D2636" s="63" t="s">
        <v>4857</v>
      </c>
      <c r="E2636" s="63" t="s">
        <v>3646</v>
      </c>
      <c r="F2636" s="63" t="s">
        <v>12911</v>
      </c>
      <c r="G2636" s="63" t="s">
        <v>4858</v>
      </c>
      <c r="H2636" s="63"/>
      <c r="I2636" s="63" t="s">
        <v>12906</v>
      </c>
      <c r="J2636" s="63"/>
      <c r="K2636" s="63" t="s">
        <v>4284</v>
      </c>
      <c r="L2636" s="63" t="s">
        <v>2456</v>
      </c>
      <c r="M2636" s="63" t="s">
        <v>4301</v>
      </c>
      <c r="N2636" s="63" t="s">
        <v>4278</v>
      </c>
      <c r="O2636" s="63"/>
    </row>
    <row r="2637" spans="1:15">
      <c r="A2637" s="99">
        <v>10189292</v>
      </c>
      <c r="B2637" s="63" t="s">
        <v>4856</v>
      </c>
      <c r="C2637" s="63" t="s">
        <v>12838</v>
      </c>
      <c r="D2637" s="63" t="s">
        <v>4857</v>
      </c>
      <c r="E2637" s="63" t="s">
        <v>3648</v>
      </c>
      <c r="F2637" s="63" t="s">
        <v>12911</v>
      </c>
      <c r="G2637" s="63" t="s">
        <v>4858</v>
      </c>
      <c r="H2637" s="63"/>
      <c r="I2637" s="63" t="s">
        <v>12906</v>
      </c>
      <c r="J2637" s="63"/>
      <c r="K2637" s="63" t="s">
        <v>4284</v>
      </c>
      <c r="L2637" s="63" t="s">
        <v>2456</v>
      </c>
      <c r="M2637" s="63" t="s">
        <v>4301</v>
      </c>
      <c r="N2637" s="63" t="s">
        <v>4278</v>
      </c>
      <c r="O2637" s="63"/>
    </row>
    <row r="2638" spans="1:15">
      <c r="A2638" s="99">
        <v>10189293</v>
      </c>
      <c r="B2638" s="63" t="s">
        <v>4856</v>
      </c>
      <c r="C2638" s="63" t="s">
        <v>12838</v>
      </c>
      <c r="D2638" s="63" t="s">
        <v>4857</v>
      </c>
      <c r="E2638" s="63" t="s">
        <v>3649</v>
      </c>
      <c r="F2638" s="63" t="s">
        <v>12911</v>
      </c>
      <c r="G2638" s="63" t="s">
        <v>4858</v>
      </c>
      <c r="H2638" s="63"/>
      <c r="I2638" s="63" t="s">
        <v>12906</v>
      </c>
      <c r="J2638" s="63"/>
      <c r="K2638" s="63" t="s">
        <v>4284</v>
      </c>
      <c r="L2638" s="63" t="s">
        <v>2456</v>
      </c>
      <c r="M2638" s="63" t="s">
        <v>4301</v>
      </c>
      <c r="N2638" s="63" t="s">
        <v>4278</v>
      </c>
      <c r="O2638" s="63"/>
    </row>
    <row r="2639" spans="1:15">
      <c r="A2639" s="99">
        <v>10189294</v>
      </c>
      <c r="B2639" s="63" t="s">
        <v>4856</v>
      </c>
      <c r="C2639" s="63" t="s">
        <v>12838</v>
      </c>
      <c r="D2639" s="63" t="s">
        <v>4857</v>
      </c>
      <c r="E2639" s="63" t="s">
        <v>3650</v>
      </c>
      <c r="F2639" s="63" t="s">
        <v>12911</v>
      </c>
      <c r="G2639" s="63" t="s">
        <v>4858</v>
      </c>
      <c r="H2639" s="63"/>
      <c r="I2639" s="63" t="s">
        <v>12906</v>
      </c>
      <c r="J2639" s="63"/>
      <c r="K2639" s="63" t="s">
        <v>4284</v>
      </c>
      <c r="L2639" s="63" t="s">
        <v>2456</v>
      </c>
      <c r="M2639" s="63" t="s">
        <v>4301</v>
      </c>
      <c r="N2639" s="63" t="s">
        <v>4278</v>
      </c>
      <c r="O2639" s="63"/>
    </row>
    <row r="2640" spans="1:15">
      <c r="A2640" s="99">
        <v>10189295</v>
      </c>
      <c r="B2640" s="63" t="s">
        <v>4840</v>
      </c>
      <c r="C2640" s="63" t="s">
        <v>12838</v>
      </c>
      <c r="D2640" s="63" t="s">
        <v>2951</v>
      </c>
      <c r="E2640" s="63"/>
      <c r="F2640" s="63" t="s">
        <v>12912</v>
      </c>
      <c r="G2640" s="63" t="s">
        <v>4833</v>
      </c>
      <c r="H2640" s="63"/>
      <c r="I2640" s="63" t="s">
        <v>12913</v>
      </c>
      <c r="J2640" s="63" t="s">
        <v>4654</v>
      </c>
      <c r="K2640" s="63" t="s">
        <v>4465</v>
      </c>
      <c r="L2640" s="63" t="s">
        <v>4871</v>
      </c>
      <c r="M2640" s="63" t="s">
        <v>4301</v>
      </c>
      <c r="N2640" s="63" t="s">
        <v>4278</v>
      </c>
      <c r="O2640" s="63"/>
    </row>
    <row r="2641" spans="1:15">
      <c r="A2641" s="99">
        <v>10189296</v>
      </c>
      <c r="B2641" s="63" t="s">
        <v>4872</v>
      </c>
      <c r="C2641" s="63" t="s">
        <v>12838</v>
      </c>
      <c r="D2641" s="63" t="s">
        <v>4836</v>
      </c>
      <c r="E2641" s="63" t="s">
        <v>3654</v>
      </c>
      <c r="F2641" s="63" t="s">
        <v>12912</v>
      </c>
      <c r="G2641" s="63" t="s">
        <v>4873</v>
      </c>
      <c r="H2641" s="63"/>
      <c r="I2641" s="63" t="s">
        <v>12913</v>
      </c>
      <c r="J2641" s="63" t="s">
        <v>4654</v>
      </c>
      <c r="K2641" s="63" t="s">
        <v>4684</v>
      </c>
      <c r="L2641" s="63" t="s">
        <v>4874</v>
      </c>
      <c r="M2641" s="63" t="s">
        <v>4301</v>
      </c>
      <c r="N2641" s="63" t="s">
        <v>4278</v>
      </c>
      <c r="O2641" s="63"/>
    </row>
    <row r="2642" spans="1:15">
      <c r="A2642" s="99">
        <v>10189297</v>
      </c>
      <c r="B2642" s="63" t="s">
        <v>4838</v>
      </c>
      <c r="C2642" s="63" t="s">
        <v>12838</v>
      </c>
      <c r="D2642" s="63" t="s">
        <v>4830</v>
      </c>
      <c r="E2642" s="63" t="s">
        <v>3655</v>
      </c>
      <c r="F2642" s="63" t="s">
        <v>12912</v>
      </c>
      <c r="G2642" s="63" t="s">
        <v>4839</v>
      </c>
      <c r="H2642" s="63"/>
      <c r="I2642" s="63" t="s">
        <v>4875</v>
      </c>
      <c r="J2642" s="63" t="s">
        <v>4654</v>
      </c>
      <c r="K2642" s="63" t="s">
        <v>4876</v>
      </c>
      <c r="L2642" s="63" t="s">
        <v>4877</v>
      </c>
      <c r="M2642" s="63" t="s">
        <v>4301</v>
      </c>
      <c r="N2642" s="63" t="s">
        <v>4278</v>
      </c>
      <c r="O2642" s="63"/>
    </row>
    <row r="2643" spans="1:15">
      <c r="A2643" s="99">
        <v>10189298</v>
      </c>
      <c r="B2643" s="63" t="s">
        <v>6661</v>
      </c>
      <c r="C2643" s="63" t="s">
        <v>101</v>
      </c>
      <c r="D2643" s="63" t="s">
        <v>6662</v>
      </c>
      <c r="E2643" s="63" t="s">
        <v>3656</v>
      </c>
      <c r="F2643" s="63" t="s">
        <v>13897</v>
      </c>
      <c r="G2643" s="63" t="s">
        <v>6663</v>
      </c>
      <c r="H2643" s="63"/>
      <c r="I2643" s="63" t="s">
        <v>12916</v>
      </c>
      <c r="J2643" s="63"/>
      <c r="K2643" s="63" t="s">
        <v>4284</v>
      </c>
      <c r="L2643" s="63" t="s">
        <v>3479</v>
      </c>
      <c r="M2643" s="63" t="s">
        <v>6688</v>
      </c>
      <c r="N2643" s="63" t="s">
        <v>4278</v>
      </c>
      <c r="O2643" s="63"/>
    </row>
    <row r="2644" spans="1:15">
      <c r="A2644" s="99">
        <v>10189299</v>
      </c>
      <c r="B2644" s="63" t="s">
        <v>6661</v>
      </c>
      <c r="C2644" s="63" t="s">
        <v>101</v>
      </c>
      <c r="D2644" s="63" t="s">
        <v>6662</v>
      </c>
      <c r="E2644" s="63" t="s">
        <v>3658</v>
      </c>
      <c r="F2644" s="63" t="s">
        <v>13897</v>
      </c>
      <c r="G2644" s="63" t="s">
        <v>6663</v>
      </c>
      <c r="H2644" s="63"/>
      <c r="I2644" s="63" t="s">
        <v>12916</v>
      </c>
      <c r="J2644" s="63"/>
      <c r="K2644" s="63" t="s">
        <v>4284</v>
      </c>
      <c r="L2644" s="63" t="s">
        <v>3479</v>
      </c>
      <c r="M2644" s="63" t="s">
        <v>5657</v>
      </c>
      <c r="N2644" s="63" t="s">
        <v>4278</v>
      </c>
      <c r="O2644" s="63"/>
    </row>
    <row r="2645" spans="1:15">
      <c r="A2645" s="99">
        <v>10189300</v>
      </c>
      <c r="B2645" s="63" t="s">
        <v>3660</v>
      </c>
      <c r="C2645" s="63" t="s">
        <v>12838</v>
      </c>
      <c r="D2645" s="63" t="s">
        <v>4878</v>
      </c>
      <c r="E2645" s="63" t="s">
        <v>3661</v>
      </c>
      <c r="F2645" s="63" t="s">
        <v>12914</v>
      </c>
      <c r="G2645" s="63" t="s">
        <v>4879</v>
      </c>
      <c r="H2645" s="63"/>
      <c r="I2645" s="63" t="s">
        <v>12915</v>
      </c>
      <c r="J2645" s="63"/>
      <c r="K2645" s="63" t="s">
        <v>4284</v>
      </c>
      <c r="L2645" s="63" t="s">
        <v>2456</v>
      </c>
      <c r="M2645" s="63" t="s">
        <v>4301</v>
      </c>
      <c r="N2645" s="63" t="s">
        <v>4278</v>
      </c>
      <c r="O2645" s="63"/>
    </row>
    <row r="2646" spans="1:15">
      <c r="A2646" s="99">
        <v>10189301</v>
      </c>
      <c r="B2646" s="63" t="s">
        <v>4829</v>
      </c>
      <c r="C2646" s="63" t="s">
        <v>12838</v>
      </c>
      <c r="D2646" s="63" t="s">
        <v>4830</v>
      </c>
      <c r="E2646" s="63" t="s">
        <v>3663</v>
      </c>
      <c r="F2646" s="63" t="s">
        <v>12914</v>
      </c>
      <c r="G2646" s="63" t="s">
        <v>4831</v>
      </c>
      <c r="H2646" s="63"/>
      <c r="I2646" s="63" t="s">
        <v>12916</v>
      </c>
      <c r="J2646" s="63" t="s">
        <v>4654</v>
      </c>
      <c r="K2646" s="63" t="s">
        <v>4465</v>
      </c>
      <c r="L2646" s="63" t="s">
        <v>4871</v>
      </c>
      <c r="M2646" s="63" t="s">
        <v>4301</v>
      </c>
      <c r="N2646" s="63" t="s">
        <v>4278</v>
      </c>
      <c r="O2646" s="63"/>
    </row>
    <row r="2647" spans="1:15">
      <c r="A2647" s="99">
        <v>10189302</v>
      </c>
      <c r="B2647" s="63" t="s">
        <v>4840</v>
      </c>
      <c r="C2647" s="63" t="s">
        <v>12838</v>
      </c>
      <c r="D2647" s="63" t="s">
        <v>2951</v>
      </c>
      <c r="E2647" s="63"/>
      <c r="F2647" s="63" t="s">
        <v>12914</v>
      </c>
      <c r="G2647" s="63" t="s">
        <v>4833</v>
      </c>
      <c r="H2647" s="63"/>
      <c r="I2647" s="63" t="s">
        <v>12917</v>
      </c>
      <c r="J2647" s="63" t="s">
        <v>4654</v>
      </c>
      <c r="K2647" s="63" t="s">
        <v>4684</v>
      </c>
      <c r="L2647" s="63" t="s">
        <v>4874</v>
      </c>
      <c r="M2647" s="63" t="s">
        <v>4301</v>
      </c>
      <c r="N2647" s="63" t="s">
        <v>4278</v>
      </c>
      <c r="O2647" s="63"/>
    </row>
    <row r="2648" spans="1:15">
      <c r="A2648" s="99">
        <v>10189303</v>
      </c>
      <c r="B2648" s="63" t="s">
        <v>4849</v>
      </c>
      <c r="C2648" s="63" t="s">
        <v>12838</v>
      </c>
      <c r="D2648" s="63" t="s">
        <v>4850</v>
      </c>
      <c r="E2648" s="63" t="s">
        <v>3665</v>
      </c>
      <c r="F2648" s="63" t="s">
        <v>12914</v>
      </c>
      <c r="G2648" s="63" t="s">
        <v>4880</v>
      </c>
      <c r="H2648" s="63"/>
      <c r="I2648" s="63" t="s">
        <v>12918</v>
      </c>
      <c r="J2648" s="63" t="s">
        <v>4654</v>
      </c>
      <c r="K2648" s="63" t="s">
        <v>4465</v>
      </c>
      <c r="L2648" s="63" t="s">
        <v>4871</v>
      </c>
      <c r="M2648" s="63" t="s">
        <v>4301</v>
      </c>
      <c r="N2648" s="63" t="s">
        <v>4278</v>
      </c>
      <c r="O2648" s="63"/>
    </row>
    <row r="2649" spans="1:15">
      <c r="A2649" s="99">
        <v>10189304</v>
      </c>
      <c r="B2649" s="63" t="s">
        <v>4881</v>
      </c>
      <c r="C2649" s="63" t="s">
        <v>12838</v>
      </c>
      <c r="D2649" s="63" t="s">
        <v>4830</v>
      </c>
      <c r="E2649" s="63" t="s">
        <v>3666</v>
      </c>
      <c r="F2649" s="63" t="s">
        <v>12919</v>
      </c>
      <c r="G2649" s="63" t="s">
        <v>4839</v>
      </c>
      <c r="H2649" s="63"/>
      <c r="I2649" s="63" t="s">
        <v>12916</v>
      </c>
      <c r="J2649" s="63" t="s">
        <v>4882</v>
      </c>
      <c r="K2649" s="63" t="s">
        <v>4684</v>
      </c>
      <c r="L2649" s="63" t="s">
        <v>4874</v>
      </c>
      <c r="M2649" s="63" t="s">
        <v>4301</v>
      </c>
      <c r="N2649" s="63" t="s">
        <v>4278</v>
      </c>
      <c r="O2649" s="63"/>
    </row>
    <row r="2650" spans="1:15">
      <c r="A2650" s="99">
        <v>10189305</v>
      </c>
      <c r="B2650" s="63" t="s">
        <v>3668</v>
      </c>
      <c r="C2650" s="63" t="s">
        <v>12826</v>
      </c>
      <c r="D2650" s="63" t="s">
        <v>2863</v>
      </c>
      <c r="E2650" s="63" t="s">
        <v>3669</v>
      </c>
      <c r="F2650" s="63" t="s">
        <v>13629</v>
      </c>
      <c r="G2650" s="63" t="s">
        <v>6267</v>
      </c>
      <c r="H2650" s="63" t="s">
        <v>3800</v>
      </c>
      <c r="I2650" s="63" t="s">
        <v>13630</v>
      </c>
      <c r="J2650" s="63"/>
      <c r="K2650" s="63" t="s">
        <v>4284</v>
      </c>
      <c r="L2650" s="63" t="s">
        <v>4313</v>
      </c>
      <c r="M2650" s="63" t="s">
        <v>4281</v>
      </c>
      <c r="N2650" s="63" t="s">
        <v>4278</v>
      </c>
      <c r="O2650" s="63"/>
    </row>
    <row r="2651" spans="1:15">
      <c r="A2651" s="99">
        <v>10189306</v>
      </c>
      <c r="B2651" s="63" t="s">
        <v>3668</v>
      </c>
      <c r="C2651" s="63" t="s">
        <v>12826</v>
      </c>
      <c r="D2651" s="63" t="s">
        <v>2863</v>
      </c>
      <c r="E2651" s="63" t="s">
        <v>3671</v>
      </c>
      <c r="F2651" s="63" t="s">
        <v>13629</v>
      </c>
      <c r="G2651" s="63" t="s">
        <v>6267</v>
      </c>
      <c r="H2651" s="63" t="s">
        <v>3800</v>
      </c>
      <c r="I2651" s="63" t="s">
        <v>13630</v>
      </c>
      <c r="J2651" s="63" t="s">
        <v>4437</v>
      </c>
      <c r="K2651" s="63" t="s">
        <v>5001</v>
      </c>
      <c r="L2651" s="63" t="s">
        <v>272</v>
      </c>
      <c r="M2651" s="63" t="s">
        <v>4281</v>
      </c>
      <c r="N2651" s="63" t="s">
        <v>4278</v>
      </c>
      <c r="O2651" s="63"/>
    </row>
    <row r="2652" spans="1:15">
      <c r="A2652" s="99">
        <v>10189307</v>
      </c>
      <c r="B2652" s="63" t="s">
        <v>3668</v>
      </c>
      <c r="C2652" s="63" t="s">
        <v>12826</v>
      </c>
      <c r="D2652" s="63" t="s">
        <v>2863</v>
      </c>
      <c r="E2652" s="63" t="s">
        <v>6268</v>
      </c>
      <c r="F2652" s="63" t="s">
        <v>13629</v>
      </c>
      <c r="G2652" s="63" t="s">
        <v>6267</v>
      </c>
      <c r="H2652" s="63" t="s">
        <v>3800</v>
      </c>
      <c r="I2652" s="63" t="s">
        <v>13630</v>
      </c>
      <c r="J2652" s="63"/>
      <c r="K2652" s="63" t="s">
        <v>4276</v>
      </c>
      <c r="L2652" s="63" t="s">
        <v>110</v>
      </c>
      <c r="M2652" s="63" t="s">
        <v>4281</v>
      </c>
      <c r="N2652" s="63" t="s">
        <v>4278</v>
      </c>
      <c r="O2652" s="63"/>
    </row>
    <row r="2653" spans="1:15">
      <c r="A2653" s="99">
        <v>10189308</v>
      </c>
      <c r="B2653" s="63" t="s">
        <v>3668</v>
      </c>
      <c r="C2653" s="63" t="s">
        <v>12826</v>
      </c>
      <c r="D2653" s="63" t="s">
        <v>2863</v>
      </c>
      <c r="E2653" s="63" t="s">
        <v>3672</v>
      </c>
      <c r="F2653" s="63" t="s">
        <v>13629</v>
      </c>
      <c r="G2653" s="63" t="s">
        <v>6267</v>
      </c>
      <c r="H2653" s="63" t="s">
        <v>3800</v>
      </c>
      <c r="I2653" s="63" t="s">
        <v>13630</v>
      </c>
      <c r="J2653" s="63"/>
      <c r="K2653" s="63" t="s">
        <v>4998</v>
      </c>
      <c r="L2653" s="63" t="s">
        <v>110</v>
      </c>
      <c r="M2653" s="63" t="s">
        <v>4281</v>
      </c>
      <c r="N2653" s="63" t="s">
        <v>4278</v>
      </c>
      <c r="O2653" s="63"/>
    </row>
    <row r="2654" spans="1:15">
      <c r="A2654" s="99">
        <v>10189309</v>
      </c>
      <c r="B2654" s="63" t="s">
        <v>3668</v>
      </c>
      <c r="C2654" s="63" t="s">
        <v>12826</v>
      </c>
      <c r="D2654" s="63" t="s">
        <v>2863</v>
      </c>
      <c r="E2654" s="63" t="s">
        <v>3673</v>
      </c>
      <c r="F2654" s="63" t="s">
        <v>13629</v>
      </c>
      <c r="G2654" s="63" t="s">
        <v>6267</v>
      </c>
      <c r="H2654" s="63" t="s">
        <v>3800</v>
      </c>
      <c r="I2654" s="63" t="s">
        <v>13630</v>
      </c>
      <c r="J2654" s="63" t="s">
        <v>4437</v>
      </c>
      <c r="K2654" s="63" t="s">
        <v>5001</v>
      </c>
      <c r="L2654" s="63" t="s">
        <v>272</v>
      </c>
      <c r="M2654" s="63" t="s">
        <v>4281</v>
      </c>
      <c r="N2654" s="63" t="s">
        <v>4278</v>
      </c>
      <c r="O2654" s="63"/>
    </row>
    <row r="2655" spans="1:15">
      <c r="A2655" s="99">
        <v>10189310</v>
      </c>
      <c r="B2655" s="63" t="s">
        <v>3668</v>
      </c>
      <c r="C2655" s="63" t="s">
        <v>12826</v>
      </c>
      <c r="D2655" s="63" t="s">
        <v>2863</v>
      </c>
      <c r="E2655" s="63" t="s">
        <v>3674</v>
      </c>
      <c r="F2655" s="63" t="s">
        <v>13629</v>
      </c>
      <c r="G2655" s="63" t="s">
        <v>6267</v>
      </c>
      <c r="H2655" s="63" t="s">
        <v>3800</v>
      </c>
      <c r="I2655" s="63" t="s">
        <v>13630</v>
      </c>
      <c r="J2655" s="63"/>
      <c r="K2655" s="63" t="s">
        <v>4284</v>
      </c>
      <c r="L2655" s="63" t="s">
        <v>110</v>
      </c>
      <c r="M2655" s="63" t="s">
        <v>4281</v>
      </c>
      <c r="N2655" s="63" t="s">
        <v>4278</v>
      </c>
      <c r="O2655" s="63"/>
    </row>
    <row r="2656" spans="1:15">
      <c r="A2656" s="99">
        <v>10189311</v>
      </c>
      <c r="B2656" s="63" t="s">
        <v>3668</v>
      </c>
      <c r="C2656" s="63" t="s">
        <v>12826</v>
      </c>
      <c r="D2656" s="63" t="s">
        <v>2863</v>
      </c>
      <c r="E2656" s="63" t="s">
        <v>6269</v>
      </c>
      <c r="F2656" s="63" t="s">
        <v>13629</v>
      </c>
      <c r="G2656" s="63" t="s">
        <v>6267</v>
      </c>
      <c r="H2656" s="63" t="s">
        <v>3800</v>
      </c>
      <c r="I2656" s="63" t="s">
        <v>13630</v>
      </c>
      <c r="J2656" s="63"/>
      <c r="K2656" s="63" t="s">
        <v>4284</v>
      </c>
      <c r="L2656" s="63" t="s">
        <v>4313</v>
      </c>
      <c r="M2656" s="63" t="s">
        <v>4281</v>
      </c>
      <c r="N2656" s="63" t="s">
        <v>4278</v>
      </c>
      <c r="O2656" s="63"/>
    </row>
    <row r="2657" spans="1:15">
      <c r="A2657" s="99">
        <v>10189312</v>
      </c>
      <c r="B2657" s="63" t="s">
        <v>3668</v>
      </c>
      <c r="C2657" s="63" t="s">
        <v>12826</v>
      </c>
      <c r="D2657" s="63" t="s">
        <v>2863</v>
      </c>
      <c r="E2657" s="63" t="s">
        <v>3676</v>
      </c>
      <c r="F2657" s="63" t="s">
        <v>13629</v>
      </c>
      <c r="G2657" s="63" t="s">
        <v>6267</v>
      </c>
      <c r="H2657" s="63" t="s">
        <v>3800</v>
      </c>
      <c r="I2657" s="63" t="s">
        <v>13630</v>
      </c>
      <c r="J2657" s="63"/>
      <c r="K2657" s="63" t="s">
        <v>4953</v>
      </c>
      <c r="L2657" s="63" t="s">
        <v>110</v>
      </c>
      <c r="M2657" s="63" t="s">
        <v>4281</v>
      </c>
      <c r="N2657" s="63" t="s">
        <v>4278</v>
      </c>
      <c r="O2657" s="63"/>
    </row>
    <row r="2658" spans="1:15">
      <c r="A2658" s="99">
        <v>10189313</v>
      </c>
      <c r="B2658" s="63" t="s">
        <v>3668</v>
      </c>
      <c r="C2658" s="63" t="s">
        <v>12826</v>
      </c>
      <c r="D2658" s="63" t="s">
        <v>2863</v>
      </c>
      <c r="E2658" s="63" t="s">
        <v>6270</v>
      </c>
      <c r="F2658" s="63" t="s">
        <v>13629</v>
      </c>
      <c r="G2658" s="63" t="s">
        <v>6267</v>
      </c>
      <c r="H2658" s="63" t="s">
        <v>3800</v>
      </c>
      <c r="I2658" s="63" t="s">
        <v>13630</v>
      </c>
      <c r="J2658" s="63"/>
      <c r="K2658" s="63" t="s">
        <v>4284</v>
      </c>
      <c r="L2658" s="63" t="s">
        <v>4313</v>
      </c>
      <c r="M2658" s="63" t="s">
        <v>4281</v>
      </c>
      <c r="N2658" s="63" t="s">
        <v>4278</v>
      </c>
      <c r="O2658" s="63"/>
    </row>
    <row r="2659" spans="1:15">
      <c r="A2659" s="99">
        <v>10189314</v>
      </c>
      <c r="B2659" s="63" t="s">
        <v>3668</v>
      </c>
      <c r="C2659" s="63" t="s">
        <v>12826</v>
      </c>
      <c r="D2659" s="63" t="s">
        <v>2863</v>
      </c>
      <c r="E2659" s="63" t="s">
        <v>3678</v>
      </c>
      <c r="F2659" s="63" t="s">
        <v>13629</v>
      </c>
      <c r="G2659" s="63" t="s">
        <v>6267</v>
      </c>
      <c r="H2659" s="63" t="s">
        <v>3800</v>
      </c>
      <c r="I2659" s="63" t="s">
        <v>13630</v>
      </c>
      <c r="J2659" s="63"/>
      <c r="K2659" s="63" t="s">
        <v>4709</v>
      </c>
      <c r="L2659" s="63" t="s">
        <v>110</v>
      </c>
      <c r="M2659" s="63" t="s">
        <v>4281</v>
      </c>
      <c r="N2659" s="63" t="s">
        <v>4278</v>
      </c>
      <c r="O2659" s="63"/>
    </row>
    <row r="2660" spans="1:15">
      <c r="A2660" s="99">
        <v>10189315</v>
      </c>
      <c r="B2660" s="63" t="s">
        <v>3668</v>
      </c>
      <c r="C2660" s="63" t="s">
        <v>12826</v>
      </c>
      <c r="D2660" s="63" t="s">
        <v>2693</v>
      </c>
      <c r="E2660" s="63" t="s">
        <v>3679</v>
      </c>
      <c r="F2660" s="63" t="s">
        <v>13629</v>
      </c>
      <c r="G2660" s="63" t="s">
        <v>6271</v>
      </c>
      <c r="H2660" s="63" t="s">
        <v>3800</v>
      </c>
      <c r="I2660" s="63" t="s">
        <v>13630</v>
      </c>
      <c r="J2660" s="63"/>
      <c r="K2660" s="63" t="s">
        <v>4284</v>
      </c>
      <c r="L2660" s="63" t="s">
        <v>4313</v>
      </c>
      <c r="M2660" s="63" t="s">
        <v>4281</v>
      </c>
      <c r="N2660" s="63" t="s">
        <v>4278</v>
      </c>
      <c r="O2660" s="63"/>
    </row>
    <row r="2661" spans="1:15">
      <c r="A2661" s="99">
        <v>10189316</v>
      </c>
      <c r="B2661" s="63" t="s">
        <v>3668</v>
      </c>
      <c r="C2661" s="63" t="s">
        <v>12826</v>
      </c>
      <c r="D2661" s="63" t="s">
        <v>2693</v>
      </c>
      <c r="E2661" s="63" t="s">
        <v>3680</v>
      </c>
      <c r="F2661" s="63" t="s">
        <v>13629</v>
      </c>
      <c r="G2661" s="63" t="s">
        <v>6271</v>
      </c>
      <c r="H2661" s="63" t="s">
        <v>3800</v>
      </c>
      <c r="I2661" s="63" t="s">
        <v>13630</v>
      </c>
      <c r="J2661" s="63"/>
      <c r="K2661" s="63" t="s">
        <v>4284</v>
      </c>
      <c r="L2661" s="63" t="s">
        <v>4313</v>
      </c>
      <c r="M2661" s="63" t="s">
        <v>4281</v>
      </c>
      <c r="N2661" s="63" t="s">
        <v>4278</v>
      </c>
      <c r="O2661" s="63"/>
    </row>
    <row r="2662" spans="1:15">
      <c r="A2662" s="99">
        <v>10189317</v>
      </c>
      <c r="B2662" s="63" t="s">
        <v>3668</v>
      </c>
      <c r="C2662" s="63" t="s">
        <v>12826</v>
      </c>
      <c r="D2662" s="63" t="s">
        <v>2693</v>
      </c>
      <c r="E2662" s="63" t="s">
        <v>3681</v>
      </c>
      <c r="F2662" s="63" t="s">
        <v>13629</v>
      </c>
      <c r="G2662" s="63" t="s">
        <v>6271</v>
      </c>
      <c r="H2662" s="63" t="s">
        <v>3800</v>
      </c>
      <c r="I2662" s="63" t="s">
        <v>13630</v>
      </c>
      <c r="J2662" s="63"/>
      <c r="K2662" s="63" t="s">
        <v>4284</v>
      </c>
      <c r="L2662" s="63" t="s">
        <v>4313</v>
      </c>
      <c r="M2662" s="63" t="s">
        <v>4281</v>
      </c>
      <c r="N2662" s="63" t="s">
        <v>4278</v>
      </c>
      <c r="O2662" s="63"/>
    </row>
    <row r="2663" spans="1:15">
      <c r="A2663" s="99">
        <v>10189318</v>
      </c>
      <c r="B2663" s="63" t="s">
        <v>3668</v>
      </c>
      <c r="C2663" s="63" t="s">
        <v>12826</v>
      </c>
      <c r="D2663" s="63" t="s">
        <v>2693</v>
      </c>
      <c r="E2663" s="63" t="s">
        <v>3682</v>
      </c>
      <c r="F2663" s="63" t="s">
        <v>13629</v>
      </c>
      <c r="G2663" s="63" t="s">
        <v>6271</v>
      </c>
      <c r="H2663" s="63" t="s">
        <v>3800</v>
      </c>
      <c r="I2663" s="63" t="s">
        <v>13630</v>
      </c>
      <c r="J2663" s="63"/>
      <c r="K2663" s="63" t="s">
        <v>4284</v>
      </c>
      <c r="L2663" s="63" t="s">
        <v>4313</v>
      </c>
      <c r="M2663" s="63" t="s">
        <v>4281</v>
      </c>
      <c r="N2663" s="63" t="s">
        <v>4278</v>
      </c>
      <c r="O2663" s="63"/>
    </row>
    <row r="2664" spans="1:15">
      <c r="A2664" s="99">
        <v>10189319</v>
      </c>
      <c r="B2664" s="63" t="s">
        <v>6689</v>
      </c>
      <c r="C2664" s="63" t="s">
        <v>101</v>
      </c>
      <c r="D2664" s="63" t="s">
        <v>6690</v>
      </c>
      <c r="E2664" s="63" t="s">
        <v>3684</v>
      </c>
      <c r="F2664" s="63" t="s">
        <v>13898</v>
      </c>
      <c r="G2664" s="63" t="s">
        <v>6691</v>
      </c>
      <c r="H2664" s="63"/>
      <c r="I2664" s="63" t="s">
        <v>13899</v>
      </c>
      <c r="J2664" s="63"/>
      <c r="K2664" s="63" t="s">
        <v>4284</v>
      </c>
      <c r="L2664" s="63" t="s">
        <v>2456</v>
      </c>
      <c r="M2664" s="63" t="s">
        <v>4301</v>
      </c>
      <c r="N2664" s="63" t="s">
        <v>4278</v>
      </c>
      <c r="O2664" s="63"/>
    </row>
    <row r="2665" spans="1:15">
      <c r="A2665" s="99">
        <v>10189320</v>
      </c>
      <c r="B2665" s="63" t="s">
        <v>6692</v>
      </c>
      <c r="C2665" s="63" t="s">
        <v>101</v>
      </c>
      <c r="D2665" s="63" t="s">
        <v>6693</v>
      </c>
      <c r="E2665" s="63" t="s">
        <v>6694</v>
      </c>
      <c r="F2665" s="63" t="s">
        <v>13900</v>
      </c>
      <c r="G2665" s="63" t="s">
        <v>6695</v>
      </c>
      <c r="H2665" s="63"/>
      <c r="I2665" s="63" t="s">
        <v>13901</v>
      </c>
      <c r="J2665" s="63"/>
      <c r="K2665" s="63" t="s">
        <v>4284</v>
      </c>
      <c r="L2665" s="63" t="s">
        <v>5957</v>
      </c>
      <c r="M2665" s="63" t="s">
        <v>6750</v>
      </c>
      <c r="N2665" s="63" t="s">
        <v>4278</v>
      </c>
      <c r="O2665" s="63"/>
    </row>
    <row r="2666" spans="1:15">
      <c r="A2666" s="99">
        <v>10189321</v>
      </c>
      <c r="B2666" s="63" t="s">
        <v>6664</v>
      </c>
      <c r="C2666" s="63" t="s">
        <v>101</v>
      </c>
      <c r="D2666" s="63" t="s">
        <v>6665</v>
      </c>
      <c r="E2666" s="63" t="s">
        <v>3689</v>
      </c>
      <c r="F2666" s="63" t="s">
        <v>13902</v>
      </c>
      <c r="G2666" s="63" t="s">
        <v>6696</v>
      </c>
      <c r="H2666" s="63"/>
      <c r="I2666" s="63" t="s">
        <v>13903</v>
      </c>
      <c r="J2666" s="63"/>
      <c r="K2666" s="63" t="s">
        <v>4284</v>
      </c>
      <c r="L2666" s="63" t="s">
        <v>457</v>
      </c>
      <c r="M2666" s="63" t="s">
        <v>6697</v>
      </c>
      <c r="N2666" s="63" t="s">
        <v>4278</v>
      </c>
      <c r="O2666" s="63"/>
    </row>
    <row r="2667" spans="1:15">
      <c r="A2667" s="99">
        <v>10189322</v>
      </c>
      <c r="B2667" s="63" t="s">
        <v>5098</v>
      </c>
      <c r="C2667" s="63" t="s">
        <v>3033</v>
      </c>
      <c r="D2667" s="63" t="s">
        <v>3692</v>
      </c>
      <c r="E2667" s="63" t="s">
        <v>3693</v>
      </c>
      <c r="F2667" s="63" t="s">
        <v>13107</v>
      </c>
      <c r="G2667" s="63" t="s">
        <v>5099</v>
      </c>
      <c r="H2667" s="63"/>
      <c r="I2667" s="63" t="s">
        <v>13108</v>
      </c>
      <c r="J2667" s="63"/>
      <c r="K2667" s="63" t="s">
        <v>4284</v>
      </c>
      <c r="L2667" s="63" t="s">
        <v>109</v>
      </c>
      <c r="M2667" s="63" t="s">
        <v>4281</v>
      </c>
      <c r="N2667" s="63" t="s">
        <v>4278</v>
      </c>
      <c r="O2667" s="63"/>
    </row>
    <row r="2668" spans="1:15">
      <c r="A2668" s="99">
        <v>10189323</v>
      </c>
      <c r="B2668" s="63" t="s">
        <v>5098</v>
      </c>
      <c r="C2668" s="63" t="s">
        <v>3033</v>
      </c>
      <c r="D2668" s="63" t="s">
        <v>3692</v>
      </c>
      <c r="E2668" s="63" t="s">
        <v>3695</v>
      </c>
      <c r="F2668" s="63" t="s">
        <v>13107</v>
      </c>
      <c r="G2668" s="63" t="s">
        <v>5099</v>
      </c>
      <c r="H2668" s="63"/>
      <c r="I2668" s="63" t="s">
        <v>13108</v>
      </c>
      <c r="J2668" s="63"/>
      <c r="K2668" s="63" t="s">
        <v>4284</v>
      </c>
      <c r="L2668" s="63" t="s">
        <v>109</v>
      </c>
      <c r="M2668" s="63" t="s">
        <v>4281</v>
      </c>
      <c r="N2668" s="63" t="s">
        <v>4278</v>
      </c>
      <c r="O2668" s="63"/>
    </row>
    <row r="2669" spans="1:15">
      <c r="A2669" s="99">
        <v>10189324</v>
      </c>
      <c r="B2669" s="63" t="s">
        <v>5098</v>
      </c>
      <c r="C2669" s="63" t="s">
        <v>3033</v>
      </c>
      <c r="D2669" s="63" t="s">
        <v>3692</v>
      </c>
      <c r="E2669" s="63" t="s">
        <v>3696</v>
      </c>
      <c r="F2669" s="63" t="s">
        <v>13107</v>
      </c>
      <c r="G2669" s="63" t="s">
        <v>5099</v>
      </c>
      <c r="H2669" s="63"/>
      <c r="I2669" s="63" t="s">
        <v>13108</v>
      </c>
      <c r="J2669" s="63"/>
      <c r="K2669" s="63" t="s">
        <v>9183</v>
      </c>
      <c r="L2669" s="63" t="s">
        <v>110</v>
      </c>
      <c r="M2669" s="63" t="s">
        <v>4281</v>
      </c>
      <c r="N2669" s="63" t="s">
        <v>4278</v>
      </c>
      <c r="O2669" s="63"/>
    </row>
    <row r="2670" spans="1:15">
      <c r="A2670" s="99">
        <v>10189325</v>
      </c>
      <c r="B2670" s="63" t="s">
        <v>5098</v>
      </c>
      <c r="C2670" s="63" t="s">
        <v>3033</v>
      </c>
      <c r="D2670" s="63" t="s">
        <v>3692</v>
      </c>
      <c r="E2670" s="63" t="s">
        <v>3697</v>
      </c>
      <c r="F2670" s="63" t="s">
        <v>13107</v>
      </c>
      <c r="G2670" s="63" t="s">
        <v>5099</v>
      </c>
      <c r="H2670" s="63"/>
      <c r="I2670" s="63" t="s">
        <v>13108</v>
      </c>
      <c r="J2670" s="63"/>
      <c r="K2670" s="63" t="s">
        <v>4284</v>
      </c>
      <c r="L2670" s="63" t="s">
        <v>109</v>
      </c>
      <c r="M2670" s="63" t="s">
        <v>4281</v>
      </c>
      <c r="N2670" s="63" t="s">
        <v>4278</v>
      </c>
      <c r="O2670" s="63"/>
    </row>
    <row r="2671" spans="1:15">
      <c r="A2671" s="99">
        <v>10189326</v>
      </c>
      <c r="B2671" s="63" t="s">
        <v>5098</v>
      </c>
      <c r="C2671" s="63" t="s">
        <v>3033</v>
      </c>
      <c r="D2671" s="63" t="s">
        <v>3692</v>
      </c>
      <c r="E2671" s="63" t="s">
        <v>3699</v>
      </c>
      <c r="F2671" s="63" t="s">
        <v>13107</v>
      </c>
      <c r="G2671" s="63" t="s">
        <v>5099</v>
      </c>
      <c r="H2671" s="63"/>
      <c r="I2671" s="63" t="s">
        <v>13108</v>
      </c>
      <c r="J2671" s="63"/>
      <c r="K2671" s="63" t="s">
        <v>4284</v>
      </c>
      <c r="L2671" s="63" t="s">
        <v>109</v>
      </c>
      <c r="M2671" s="63" t="s">
        <v>4281</v>
      </c>
      <c r="N2671" s="63" t="s">
        <v>4278</v>
      </c>
      <c r="O2671" s="63"/>
    </row>
    <row r="2672" spans="1:15">
      <c r="A2672" s="99">
        <v>10189327</v>
      </c>
      <c r="B2672" s="63" t="s">
        <v>5098</v>
      </c>
      <c r="C2672" s="63" t="s">
        <v>3033</v>
      </c>
      <c r="D2672" s="63" t="s">
        <v>3702</v>
      </c>
      <c r="E2672" s="63" t="s">
        <v>3700</v>
      </c>
      <c r="F2672" s="63" t="s">
        <v>13107</v>
      </c>
      <c r="G2672" s="63" t="s">
        <v>5100</v>
      </c>
      <c r="H2672" s="63"/>
      <c r="I2672" s="63" t="s">
        <v>13108</v>
      </c>
      <c r="J2672" s="63" t="s">
        <v>4353</v>
      </c>
      <c r="K2672" s="63" t="s">
        <v>4284</v>
      </c>
      <c r="L2672" s="63" t="s">
        <v>109</v>
      </c>
      <c r="M2672" s="63" t="s">
        <v>4281</v>
      </c>
      <c r="N2672" s="63" t="s">
        <v>4278</v>
      </c>
      <c r="O2672" s="63"/>
    </row>
    <row r="2673" spans="1:15">
      <c r="A2673" s="99">
        <v>10189328</v>
      </c>
      <c r="B2673" s="63" t="s">
        <v>5098</v>
      </c>
      <c r="C2673" s="63" t="s">
        <v>3033</v>
      </c>
      <c r="D2673" s="63" t="s">
        <v>3702</v>
      </c>
      <c r="E2673" s="63" t="s">
        <v>3703</v>
      </c>
      <c r="F2673" s="63" t="s">
        <v>13107</v>
      </c>
      <c r="G2673" s="63" t="s">
        <v>5100</v>
      </c>
      <c r="H2673" s="63"/>
      <c r="I2673" s="63" t="s">
        <v>13108</v>
      </c>
      <c r="J2673" s="63"/>
      <c r="K2673" s="63" t="s">
        <v>4284</v>
      </c>
      <c r="L2673" s="63" t="s">
        <v>109</v>
      </c>
      <c r="M2673" s="63" t="s">
        <v>4281</v>
      </c>
      <c r="N2673" s="63" t="s">
        <v>4278</v>
      </c>
      <c r="O2673" s="63"/>
    </row>
    <row r="2674" spans="1:15">
      <c r="A2674" s="99">
        <v>10189329</v>
      </c>
      <c r="B2674" s="63" t="s">
        <v>5098</v>
      </c>
      <c r="C2674" s="63" t="s">
        <v>3033</v>
      </c>
      <c r="D2674" s="63" t="s">
        <v>3702</v>
      </c>
      <c r="E2674" s="63" t="s">
        <v>3704</v>
      </c>
      <c r="F2674" s="63" t="s">
        <v>13107</v>
      </c>
      <c r="G2674" s="63" t="s">
        <v>5100</v>
      </c>
      <c r="H2674" s="63"/>
      <c r="I2674" s="63" t="s">
        <v>13108</v>
      </c>
      <c r="J2674" s="63" t="s">
        <v>4353</v>
      </c>
      <c r="K2674" s="63" t="s">
        <v>4284</v>
      </c>
      <c r="L2674" s="63" t="s">
        <v>109</v>
      </c>
      <c r="M2674" s="63" t="s">
        <v>4281</v>
      </c>
      <c r="N2674" s="63" t="s">
        <v>4278</v>
      </c>
      <c r="O2674" s="63"/>
    </row>
    <row r="2675" spans="1:15">
      <c r="A2675" s="99">
        <v>10189330</v>
      </c>
      <c r="B2675" s="63" t="s">
        <v>5098</v>
      </c>
      <c r="C2675" s="63" t="s">
        <v>3033</v>
      </c>
      <c r="D2675" s="63" t="s">
        <v>3705</v>
      </c>
      <c r="E2675" s="63" t="s">
        <v>3706</v>
      </c>
      <c r="F2675" s="63" t="s">
        <v>13107</v>
      </c>
      <c r="G2675" s="63" t="s">
        <v>5101</v>
      </c>
      <c r="H2675" s="63"/>
      <c r="I2675" s="63" t="s">
        <v>13108</v>
      </c>
      <c r="J2675" s="63"/>
      <c r="K2675" s="63" t="s">
        <v>4276</v>
      </c>
      <c r="L2675" s="63" t="s">
        <v>5329</v>
      </c>
      <c r="M2675" s="63" t="s">
        <v>4281</v>
      </c>
      <c r="N2675" s="63" t="s">
        <v>4278</v>
      </c>
      <c r="O2675" s="63"/>
    </row>
    <row r="2676" spans="1:15">
      <c r="A2676" s="99">
        <v>10189331</v>
      </c>
      <c r="B2676" s="63" t="s">
        <v>5098</v>
      </c>
      <c r="C2676" s="63" t="s">
        <v>3033</v>
      </c>
      <c r="D2676" s="63" t="s">
        <v>3705</v>
      </c>
      <c r="E2676" s="63" t="s">
        <v>3707</v>
      </c>
      <c r="F2676" s="63" t="s">
        <v>13107</v>
      </c>
      <c r="G2676" s="63" t="s">
        <v>5101</v>
      </c>
      <c r="H2676" s="63"/>
      <c r="I2676" s="63" t="s">
        <v>13108</v>
      </c>
      <c r="J2676" s="63"/>
      <c r="K2676" s="63" t="s">
        <v>4284</v>
      </c>
      <c r="L2676" s="63" t="s">
        <v>109</v>
      </c>
      <c r="M2676" s="63" t="s">
        <v>4281</v>
      </c>
      <c r="N2676" s="63" t="s">
        <v>4278</v>
      </c>
      <c r="O2676" s="63"/>
    </row>
    <row r="2677" spans="1:15">
      <c r="A2677" s="99">
        <v>10189332</v>
      </c>
      <c r="B2677" s="63" t="s">
        <v>5098</v>
      </c>
      <c r="C2677" s="63" t="s">
        <v>3033</v>
      </c>
      <c r="D2677" s="63" t="s">
        <v>3705</v>
      </c>
      <c r="E2677" s="63" t="s">
        <v>3708</v>
      </c>
      <c r="F2677" s="63" t="s">
        <v>13107</v>
      </c>
      <c r="G2677" s="63" t="s">
        <v>5101</v>
      </c>
      <c r="H2677" s="63"/>
      <c r="I2677" s="63" t="s">
        <v>13108</v>
      </c>
      <c r="J2677" s="63"/>
      <c r="K2677" s="63" t="s">
        <v>5106</v>
      </c>
      <c r="L2677" s="63" t="s">
        <v>110</v>
      </c>
      <c r="M2677" s="63" t="s">
        <v>4281</v>
      </c>
      <c r="N2677" s="63" t="s">
        <v>4278</v>
      </c>
      <c r="O2677" s="63"/>
    </row>
    <row r="2678" spans="1:15">
      <c r="A2678" s="99">
        <v>10189333</v>
      </c>
      <c r="B2678" s="63" t="s">
        <v>6084</v>
      </c>
      <c r="C2678" s="63" t="s">
        <v>13177</v>
      </c>
      <c r="D2678" s="63" t="s">
        <v>3709</v>
      </c>
      <c r="E2678" s="63" t="s">
        <v>3710</v>
      </c>
      <c r="F2678" s="63" t="s">
        <v>13465</v>
      </c>
      <c r="G2678" s="63" t="s">
        <v>6085</v>
      </c>
      <c r="H2678" s="63" t="s">
        <v>3800</v>
      </c>
      <c r="I2678" s="63" t="s">
        <v>4882</v>
      </c>
      <c r="J2678" s="63" t="s">
        <v>5232</v>
      </c>
      <c r="K2678" s="63" t="s">
        <v>4276</v>
      </c>
      <c r="L2678" s="63" t="s">
        <v>272</v>
      </c>
      <c r="M2678" s="63" t="s">
        <v>6086</v>
      </c>
      <c r="N2678" s="63" t="s">
        <v>4278</v>
      </c>
      <c r="O2678" s="63"/>
    </row>
    <row r="2679" spans="1:15">
      <c r="A2679" s="99">
        <v>10189334</v>
      </c>
      <c r="B2679" s="63" t="s">
        <v>6084</v>
      </c>
      <c r="C2679" s="63" t="s">
        <v>13177</v>
      </c>
      <c r="D2679" s="63" t="s">
        <v>3709</v>
      </c>
      <c r="E2679" s="63" t="s">
        <v>3713</v>
      </c>
      <c r="F2679" s="63" t="s">
        <v>13465</v>
      </c>
      <c r="G2679" s="63" t="s">
        <v>6085</v>
      </c>
      <c r="H2679" s="63" t="s">
        <v>3800</v>
      </c>
      <c r="I2679" s="63" t="s">
        <v>4882</v>
      </c>
      <c r="J2679" s="63" t="s">
        <v>5232</v>
      </c>
      <c r="K2679" s="63" t="s">
        <v>4276</v>
      </c>
      <c r="L2679" s="63" t="s">
        <v>272</v>
      </c>
      <c r="M2679" s="63" t="s">
        <v>6086</v>
      </c>
      <c r="N2679" s="63" t="s">
        <v>4278</v>
      </c>
      <c r="O2679" s="63"/>
    </row>
    <row r="2680" spans="1:15">
      <c r="A2680" s="99">
        <v>10189335</v>
      </c>
      <c r="B2680" s="63" t="s">
        <v>6087</v>
      </c>
      <c r="C2680" s="63" t="s">
        <v>13177</v>
      </c>
      <c r="D2680" s="63" t="s">
        <v>3714</v>
      </c>
      <c r="E2680" s="63" t="s">
        <v>3715</v>
      </c>
      <c r="F2680" s="63" t="s">
        <v>13465</v>
      </c>
      <c r="G2680" s="63" t="s">
        <v>6088</v>
      </c>
      <c r="H2680" s="63" t="s">
        <v>3800</v>
      </c>
      <c r="I2680" s="63" t="s">
        <v>4882</v>
      </c>
      <c r="J2680" s="63" t="s">
        <v>5232</v>
      </c>
      <c r="K2680" s="63" t="s">
        <v>4284</v>
      </c>
      <c r="L2680" s="63" t="s">
        <v>272</v>
      </c>
      <c r="M2680" s="63" t="s">
        <v>6086</v>
      </c>
      <c r="N2680" s="63" t="s">
        <v>4278</v>
      </c>
      <c r="O2680" s="63"/>
    </row>
    <row r="2681" spans="1:15">
      <c r="A2681" s="99">
        <v>10189336</v>
      </c>
      <c r="B2681" s="63" t="s">
        <v>6087</v>
      </c>
      <c r="C2681" s="63" t="s">
        <v>13177</v>
      </c>
      <c r="D2681" s="63" t="s">
        <v>3714</v>
      </c>
      <c r="E2681" s="63" t="s">
        <v>3716</v>
      </c>
      <c r="F2681" s="63" t="s">
        <v>13465</v>
      </c>
      <c r="G2681" s="63" t="s">
        <v>6088</v>
      </c>
      <c r="H2681" s="63" t="s">
        <v>3800</v>
      </c>
      <c r="I2681" s="63" t="s">
        <v>4882</v>
      </c>
      <c r="J2681" s="63" t="s">
        <v>5232</v>
      </c>
      <c r="K2681" s="63" t="s">
        <v>4284</v>
      </c>
      <c r="L2681" s="63" t="s">
        <v>272</v>
      </c>
      <c r="M2681" s="63" t="s">
        <v>6086</v>
      </c>
      <c r="N2681" s="63" t="s">
        <v>4278</v>
      </c>
      <c r="O2681" s="63"/>
    </row>
    <row r="2682" spans="1:15">
      <c r="A2682" s="99">
        <v>10189337</v>
      </c>
      <c r="B2682" s="63" t="s">
        <v>4883</v>
      </c>
      <c r="C2682" s="63" t="s">
        <v>12838</v>
      </c>
      <c r="D2682" s="63" t="s">
        <v>2951</v>
      </c>
      <c r="E2682" s="63"/>
      <c r="F2682" s="63" t="s">
        <v>12920</v>
      </c>
      <c r="G2682" s="63" t="s">
        <v>4833</v>
      </c>
      <c r="H2682" s="63"/>
      <c r="I2682" s="63" t="s">
        <v>12921</v>
      </c>
      <c r="J2682" s="63" t="s">
        <v>4884</v>
      </c>
      <c r="K2682" s="63" t="s">
        <v>4725</v>
      </c>
      <c r="L2682" s="63" t="s">
        <v>4885</v>
      </c>
      <c r="M2682" s="63" t="s">
        <v>4301</v>
      </c>
      <c r="N2682" s="63" t="s">
        <v>4278</v>
      </c>
      <c r="O2682" s="63"/>
    </row>
    <row r="2683" spans="1:15">
      <c r="A2683" s="99">
        <v>10189516</v>
      </c>
      <c r="B2683" s="63" t="s">
        <v>6945</v>
      </c>
      <c r="C2683" s="63" t="s">
        <v>101</v>
      </c>
      <c r="D2683" s="63" t="s">
        <v>6946</v>
      </c>
      <c r="E2683" s="63" t="s">
        <v>3719</v>
      </c>
      <c r="F2683" s="63" t="s">
        <v>14186</v>
      </c>
      <c r="G2683" s="63" t="s">
        <v>6952</v>
      </c>
      <c r="H2683" s="63"/>
      <c r="I2683" s="63" t="s">
        <v>14187</v>
      </c>
      <c r="J2683" s="63"/>
      <c r="K2683" s="63" t="s">
        <v>4390</v>
      </c>
      <c r="L2683" s="63" t="s">
        <v>6953</v>
      </c>
      <c r="M2683" s="63" t="s">
        <v>6954</v>
      </c>
      <c r="N2683" s="63" t="s">
        <v>4363</v>
      </c>
      <c r="O2683" s="63"/>
    </row>
    <row r="2684" spans="1:15">
      <c r="A2684" s="99">
        <v>10189753</v>
      </c>
      <c r="B2684" s="63" t="s">
        <v>4886</v>
      </c>
      <c r="C2684" s="63" t="s">
        <v>12838</v>
      </c>
      <c r="D2684" s="63" t="s">
        <v>4830</v>
      </c>
      <c r="E2684" s="63" t="s">
        <v>3722</v>
      </c>
      <c r="F2684" s="63" t="s">
        <v>12922</v>
      </c>
      <c r="G2684" s="63" t="s">
        <v>4831</v>
      </c>
      <c r="H2684" s="63"/>
      <c r="I2684" s="63" t="s">
        <v>12557</v>
      </c>
      <c r="J2684" s="63" t="s">
        <v>4887</v>
      </c>
      <c r="K2684" s="63" t="s">
        <v>4725</v>
      </c>
      <c r="L2684" s="63" t="s">
        <v>4885</v>
      </c>
      <c r="M2684" s="63" t="s">
        <v>4301</v>
      </c>
      <c r="N2684" s="63" t="s">
        <v>4278</v>
      </c>
      <c r="O2684" s="63"/>
    </row>
    <row r="2685" spans="1:15">
      <c r="A2685" s="99">
        <v>10189754</v>
      </c>
      <c r="B2685" s="63" t="s">
        <v>4849</v>
      </c>
      <c r="C2685" s="63" t="s">
        <v>2956</v>
      </c>
      <c r="D2685" s="63" t="s">
        <v>4888</v>
      </c>
      <c r="E2685" s="63" t="s">
        <v>3725</v>
      </c>
      <c r="F2685" s="63" t="s">
        <v>12922</v>
      </c>
      <c r="G2685" s="63" t="s">
        <v>4851</v>
      </c>
      <c r="H2685" s="63"/>
      <c r="I2685" s="63" t="s">
        <v>12923</v>
      </c>
      <c r="J2685" s="63" t="s">
        <v>4887</v>
      </c>
      <c r="K2685" s="63" t="s">
        <v>4725</v>
      </c>
      <c r="L2685" s="63" t="s">
        <v>4885</v>
      </c>
      <c r="M2685" s="63" t="s">
        <v>4301</v>
      </c>
      <c r="N2685" s="63" t="s">
        <v>4278</v>
      </c>
      <c r="O2685" s="63"/>
    </row>
    <row r="2686" spans="1:15">
      <c r="A2686" s="99">
        <v>10189755</v>
      </c>
      <c r="B2686" s="63" t="s">
        <v>4286</v>
      </c>
      <c r="C2686" s="63" t="s">
        <v>12555</v>
      </c>
      <c r="D2686" s="63" t="s">
        <v>4287</v>
      </c>
      <c r="E2686" s="63" t="s">
        <v>3728</v>
      </c>
      <c r="F2686" s="63" t="s">
        <v>12556</v>
      </c>
      <c r="G2686" s="63" t="s">
        <v>4288</v>
      </c>
      <c r="H2686" s="63"/>
      <c r="I2686" s="63" t="s">
        <v>12557</v>
      </c>
      <c r="J2686" s="63"/>
      <c r="K2686" s="63" t="s">
        <v>4284</v>
      </c>
      <c r="L2686" s="63" t="s">
        <v>1413</v>
      </c>
      <c r="M2686" s="63" t="s">
        <v>4277</v>
      </c>
      <c r="N2686" s="63" t="s">
        <v>4278</v>
      </c>
      <c r="O2686" s="63"/>
    </row>
    <row r="2687" spans="1:15">
      <c r="A2687" s="99">
        <v>10189756</v>
      </c>
      <c r="B2687" s="63" t="s">
        <v>4286</v>
      </c>
      <c r="C2687" s="63" t="s">
        <v>12555</v>
      </c>
      <c r="D2687" s="63" t="s">
        <v>4287</v>
      </c>
      <c r="E2687" s="63" t="s">
        <v>3731</v>
      </c>
      <c r="F2687" s="63" t="s">
        <v>12556</v>
      </c>
      <c r="G2687" s="63" t="s">
        <v>4288</v>
      </c>
      <c r="H2687" s="63"/>
      <c r="I2687" s="63" t="s">
        <v>12557</v>
      </c>
      <c r="J2687" s="63"/>
      <c r="K2687" s="63" t="s">
        <v>4284</v>
      </c>
      <c r="L2687" s="63" t="s">
        <v>1413</v>
      </c>
      <c r="M2687" s="63" t="s">
        <v>4277</v>
      </c>
      <c r="N2687" s="63" t="s">
        <v>4278</v>
      </c>
      <c r="O2687" s="63"/>
    </row>
    <row r="2688" spans="1:15">
      <c r="A2688" s="99">
        <v>10189767</v>
      </c>
      <c r="B2688" s="63" t="s">
        <v>6698</v>
      </c>
      <c r="C2688" s="63" t="s">
        <v>13787</v>
      </c>
      <c r="D2688" s="63" t="s">
        <v>5119</v>
      </c>
      <c r="E2688" s="63" t="s">
        <v>3734</v>
      </c>
      <c r="F2688" s="63" t="s">
        <v>13904</v>
      </c>
      <c r="G2688" s="63" t="s">
        <v>6699</v>
      </c>
      <c r="H2688" s="63"/>
      <c r="I2688" s="63" t="s">
        <v>13905</v>
      </c>
      <c r="J2688" s="63"/>
      <c r="K2688" s="63" t="s">
        <v>4284</v>
      </c>
      <c r="L2688" s="63" t="s">
        <v>5667</v>
      </c>
      <c r="M2688" s="63" t="s">
        <v>4500</v>
      </c>
      <c r="N2688" s="63" t="s">
        <v>4278</v>
      </c>
      <c r="O2688" s="63"/>
    </row>
    <row r="2689" spans="1:15">
      <c r="A2689" s="99">
        <v>10189808</v>
      </c>
      <c r="B2689" s="63" t="s">
        <v>146</v>
      </c>
      <c r="C2689" s="63" t="s">
        <v>107</v>
      </c>
      <c r="D2689" s="63" t="s">
        <v>144</v>
      </c>
      <c r="E2689" s="63" t="s">
        <v>3736</v>
      </c>
      <c r="F2689" s="63" t="s">
        <v>3737</v>
      </c>
      <c r="G2689" s="63" t="s">
        <v>4700</v>
      </c>
      <c r="H2689" s="63"/>
      <c r="I2689" s="63" t="s">
        <v>12819</v>
      </c>
      <c r="J2689" s="63"/>
      <c r="K2689" s="63" t="s">
        <v>4284</v>
      </c>
      <c r="L2689" s="63" t="s">
        <v>4504</v>
      </c>
      <c r="M2689" s="63" t="s">
        <v>4295</v>
      </c>
      <c r="N2689" s="63" t="s">
        <v>4363</v>
      </c>
      <c r="O2689" s="63"/>
    </row>
    <row r="2690" spans="1:15">
      <c r="A2690" s="99">
        <v>10189991</v>
      </c>
      <c r="B2690" s="63" t="s">
        <v>6436</v>
      </c>
      <c r="C2690" s="63" t="s">
        <v>256</v>
      </c>
      <c r="D2690" s="63" t="s">
        <v>6329</v>
      </c>
      <c r="E2690" s="63" t="s">
        <v>3740</v>
      </c>
      <c r="F2690" s="63" t="s">
        <v>13723</v>
      </c>
      <c r="G2690" s="63" t="s">
        <v>6437</v>
      </c>
      <c r="H2690" s="63"/>
      <c r="I2690" s="63" t="s">
        <v>13724</v>
      </c>
      <c r="J2690" s="63"/>
      <c r="K2690" s="63" t="s">
        <v>4876</v>
      </c>
      <c r="L2690" s="63" t="s">
        <v>3741</v>
      </c>
      <c r="M2690" s="63" t="s">
        <v>4281</v>
      </c>
      <c r="N2690" s="63" t="s">
        <v>4278</v>
      </c>
      <c r="O2690" s="63"/>
    </row>
    <row r="2691" spans="1:15">
      <c r="A2691" s="99">
        <v>10189992</v>
      </c>
      <c r="B2691" s="63" t="s">
        <v>6438</v>
      </c>
      <c r="C2691" s="63" t="s">
        <v>256</v>
      </c>
      <c r="D2691" s="63" t="s">
        <v>6329</v>
      </c>
      <c r="E2691" s="63" t="s">
        <v>3743</v>
      </c>
      <c r="F2691" s="63" t="s">
        <v>13723</v>
      </c>
      <c r="G2691" s="63" t="s">
        <v>6437</v>
      </c>
      <c r="H2691" s="63"/>
      <c r="I2691" s="63" t="s">
        <v>13724</v>
      </c>
      <c r="J2691" s="63"/>
      <c r="K2691" s="63" t="s">
        <v>4284</v>
      </c>
      <c r="L2691" s="63" t="s">
        <v>4299</v>
      </c>
      <c r="M2691" s="63" t="s">
        <v>4281</v>
      </c>
      <c r="N2691" s="63" t="s">
        <v>4278</v>
      </c>
      <c r="O2691" s="63"/>
    </row>
    <row r="2692" spans="1:15">
      <c r="A2692" s="99">
        <v>10189993</v>
      </c>
      <c r="B2692" s="63" t="s">
        <v>6439</v>
      </c>
      <c r="C2692" s="63" t="s">
        <v>256</v>
      </c>
      <c r="D2692" s="63" t="s">
        <v>6329</v>
      </c>
      <c r="E2692" s="63" t="s">
        <v>3744</v>
      </c>
      <c r="F2692" s="63" t="s">
        <v>13723</v>
      </c>
      <c r="G2692" s="63" t="s">
        <v>6437</v>
      </c>
      <c r="H2692" s="63"/>
      <c r="I2692" s="63" t="s">
        <v>13724</v>
      </c>
      <c r="J2692" s="63"/>
      <c r="K2692" s="63" t="s">
        <v>4876</v>
      </c>
      <c r="L2692" s="63" t="s">
        <v>3469</v>
      </c>
      <c r="M2692" s="63" t="s">
        <v>4281</v>
      </c>
      <c r="N2692" s="63" t="s">
        <v>4278</v>
      </c>
      <c r="O2692" s="63"/>
    </row>
    <row r="2693" spans="1:15">
      <c r="A2693" s="99">
        <v>10189994</v>
      </c>
      <c r="B2693" s="63" t="s">
        <v>6440</v>
      </c>
      <c r="C2693" s="63" t="s">
        <v>256</v>
      </c>
      <c r="D2693" s="63" t="s">
        <v>6329</v>
      </c>
      <c r="E2693" s="63" t="s">
        <v>3745</v>
      </c>
      <c r="F2693" s="63" t="s">
        <v>13723</v>
      </c>
      <c r="G2693" s="63" t="s">
        <v>6437</v>
      </c>
      <c r="H2693" s="63"/>
      <c r="I2693" s="63" t="s">
        <v>13724</v>
      </c>
      <c r="J2693" s="63"/>
      <c r="K2693" s="63" t="s">
        <v>4709</v>
      </c>
      <c r="L2693" s="63" t="s">
        <v>110</v>
      </c>
      <c r="M2693" s="63" t="s">
        <v>4281</v>
      </c>
      <c r="N2693" s="63" t="s">
        <v>4278</v>
      </c>
      <c r="O2693" s="63"/>
    </row>
    <row r="2694" spans="1:15">
      <c r="A2694" s="99">
        <v>10189995</v>
      </c>
      <c r="B2694" s="63" t="s">
        <v>6441</v>
      </c>
      <c r="C2694" s="63" t="s">
        <v>256</v>
      </c>
      <c r="D2694" s="63" t="s">
        <v>6329</v>
      </c>
      <c r="E2694" s="63" t="s">
        <v>3746</v>
      </c>
      <c r="F2694" s="63" t="s">
        <v>13723</v>
      </c>
      <c r="G2694" s="63" t="s">
        <v>6437</v>
      </c>
      <c r="H2694" s="63"/>
      <c r="I2694" s="63" t="s">
        <v>13724</v>
      </c>
      <c r="J2694" s="63"/>
      <c r="K2694" s="63" t="s">
        <v>5675</v>
      </c>
      <c r="L2694" s="63" t="s">
        <v>2919</v>
      </c>
      <c r="M2694" s="63" t="s">
        <v>4281</v>
      </c>
      <c r="N2694" s="63" t="s">
        <v>4278</v>
      </c>
      <c r="O2694" s="63"/>
    </row>
    <row r="2695" spans="1:15">
      <c r="A2695" s="99">
        <v>10190339</v>
      </c>
      <c r="B2695" s="63" t="s">
        <v>6700</v>
      </c>
      <c r="C2695" s="63" t="s">
        <v>13001</v>
      </c>
      <c r="D2695" s="63" t="s">
        <v>6674</v>
      </c>
      <c r="E2695" s="63" t="s">
        <v>3748</v>
      </c>
      <c r="F2695" s="63" t="s">
        <v>13906</v>
      </c>
      <c r="G2695" s="63" t="s">
        <v>6701</v>
      </c>
      <c r="H2695" s="63"/>
      <c r="I2695" s="63" t="s">
        <v>13907</v>
      </c>
      <c r="J2695" s="63" t="s">
        <v>6702</v>
      </c>
      <c r="K2695" s="63" t="s">
        <v>4302</v>
      </c>
      <c r="L2695" s="63" t="s">
        <v>4603</v>
      </c>
      <c r="M2695" s="63" t="s">
        <v>4329</v>
      </c>
      <c r="N2695" s="63" t="s">
        <v>4363</v>
      </c>
      <c r="O2695" s="63"/>
    </row>
    <row r="2696" spans="1:15">
      <c r="A2696" s="99">
        <v>10190376</v>
      </c>
      <c r="B2696" s="63" t="s">
        <v>6703</v>
      </c>
      <c r="C2696" s="63" t="s">
        <v>101</v>
      </c>
      <c r="D2696" s="63"/>
      <c r="E2696" s="63" t="s">
        <v>3751</v>
      </c>
      <c r="F2696" s="63" t="s">
        <v>13908</v>
      </c>
      <c r="G2696" s="63" t="s">
        <v>6704</v>
      </c>
      <c r="H2696" s="63"/>
      <c r="I2696" s="63" t="s">
        <v>13909</v>
      </c>
      <c r="J2696" s="63" t="s">
        <v>6705</v>
      </c>
      <c r="K2696" s="63" t="s">
        <v>4284</v>
      </c>
      <c r="L2696" s="63" t="s">
        <v>4421</v>
      </c>
      <c r="M2696" s="63" t="s">
        <v>4620</v>
      </c>
      <c r="N2696" s="63" t="s">
        <v>4278</v>
      </c>
      <c r="O2696" s="63"/>
    </row>
    <row r="2697" spans="1:15">
      <c r="A2697" s="99">
        <v>10190386</v>
      </c>
      <c r="B2697" s="63" t="s">
        <v>7576</v>
      </c>
      <c r="C2697" s="63" t="s">
        <v>96</v>
      </c>
      <c r="D2697" s="63" t="s">
        <v>7577</v>
      </c>
      <c r="E2697" s="63" t="s">
        <v>3754</v>
      </c>
      <c r="F2697" s="63" t="s">
        <v>14728</v>
      </c>
      <c r="G2697" s="63" t="s">
        <v>7578</v>
      </c>
      <c r="H2697" s="63"/>
      <c r="I2697" s="63" t="s">
        <v>14729</v>
      </c>
      <c r="J2697" s="63"/>
      <c r="K2697" s="63" t="s">
        <v>4302</v>
      </c>
      <c r="L2697" s="63" t="s">
        <v>4539</v>
      </c>
      <c r="M2697" s="63" t="s">
        <v>4540</v>
      </c>
      <c r="N2697" s="63" t="s">
        <v>4278</v>
      </c>
      <c r="O2697" s="63"/>
    </row>
    <row r="2698" spans="1:15">
      <c r="A2698" s="99">
        <v>10190387</v>
      </c>
      <c r="B2698" s="63" t="s">
        <v>6706</v>
      </c>
      <c r="C2698" s="63" t="s">
        <v>101</v>
      </c>
      <c r="D2698" s="63" t="s">
        <v>3760</v>
      </c>
      <c r="E2698" s="63" t="s">
        <v>3757</v>
      </c>
      <c r="F2698" s="63" t="s">
        <v>13910</v>
      </c>
      <c r="G2698" s="63" t="s">
        <v>6707</v>
      </c>
      <c r="H2698" s="63"/>
      <c r="I2698" s="63" t="s">
        <v>13911</v>
      </c>
      <c r="J2698" s="63"/>
      <c r="K2698" s="63" t="s">
        <v>4302</v>
      </c>
      <c r="L2698" s="63" t="s">
        <v>7285</v>
      </c>
      <c r="M2698" s="63" t="s">
        <v>6708</v>
      </c>
      <c r="N2698" s="63" t="s">
        <v>4278</v>
      </c>
      <c r="O2698" s="63"/>
    </row>
    <row r="2699" spans="1:15">
      <c r="A2699" s="99">
        <v>10190388</v>
      </c>
      <c r="B2699" s="63" t="s">
        <v>6706</v>
      </c>
      <c r="C2699" s="63" t="s">
        <v>101</v>
      </c>
      <c r="D2699" s="63" t="s">
        <v>3760</v>
      </c>
      <c r="E2699" s="63" t="s">
        <v>3759</v>
      </c>
      <c r="F2699" s="63" t="s">
        <v>13910</v>
      </c>
      <c r="G2699" s="63" t="s">
        <v>6707</v>
      </c>
      <c r="H2699" s="63"/>
      <c r="I2699" s="63" t="s">
        <v>13911</v>
      </c>
      <c r="J2699" s="63"/>
      <c r="K2699" s="63" t="s">
        <v>4390</v>
      </c>
      <c r="L2699" s="63" t="s">
        <v>6709</v>
      </c>
      <c r="M2699" s="63" t="s">
        <v>6710</v>
      </c>
      <c r="N2699" s="63" t="s">
        <v>4278</v>
      </c>
      <c r="O2699" s="63"/>
    </row>
    <row r="2700" spans="1:15">
      <c r="A2700" s="99">
        <v>10190389</v>
      </c>
      <c r="B2700" s="63" t="s">
        <v>6706</v>
      </c>
      <c r="C2700" s="63" t="s">
        <v>101</v>
      </c>
      <c r="D2700" s="63" t="s">
        <v>3760</v>
      </c>
      <c r="E2700" s="63" t="s">
        <v>3761</v>
      </c>
      <c r="F2700" s="63" t="s">
        <v>13910</v>
      </c>
      <c r="G2700" s="63" t="s">
        <v>6707</v>
      </c>
      <c r="H2700" s="63"/>
      <c r="I2700" s="63" t="s">
        <v>13911</v>
      </c>
      <c r="J2700" s="63"/>
      <c r="K2700" s="63" t="s">
        <v>4302</v>
      </c>
      <c r="L2700" s="63" t="s">
        <v>4451</v>
      </c>
      <c r="M2700" s="63" t="s">
        <v>6549</v>
      </c>
      <c r="N2700" s="63" t="s">
        <v>4278</v>
      </c>
      <c r="O2700" s="63"/>
    </row>
    <row r="2701" spans="1:15">
      <c r="A2701" s="99">
        <v>10190390</v>
      </c>
      <c r="B2701" s="63" t="s">
        <v>6706</v>
      </c>
      <c r="C2701" s="63" t="s">
        <v>101</v>
      </c>
      <c r="D2701" s="63" t="s">
        <v>3760</v>
      </c>
      <c r="E2701" s="63" t="s">
        <v>3762</v>
      </c>
      <c r="F2701" s="63" t="s">
        <v>13910</v>
      </c>
      <c r="G2701" s="63" t="s">
        <v>6707</v>
      </c>
      <c r="H2701" s="63"/>
      <c r="I2701" s="63" t="s">
        <v>13911</v>
      </c>
      <c r="J2701" s="63"/>
      <c r="K2701" s="63" t="s">
        <v>4302</v>
      </c>
      <c r="L2701" s="63" t="s">
        <v>7585</v>
      </c>
      <c r="M2701" s="63" t="s">
        <v>6711</v>
      </c>
      <c r="N2701" s="63" t="s">
        <v>4278</v>
      </c>
      <c r="O2701" s="63"/>
    </row>
    <row r="2702" spans="1:15">
      <c r="A2702" s="99">
        <v>10190391</v>
      </c>
      <c r="B2702" s="63" t="s">
        <v>6706</v>
      </c>
      <c r="C2702" s="63" t="s">
        <v>101</v>
      </c>
      <c r="D2702" s="63" t="s">
        <v>3760</v>
      </c>
      <c r="E2702" s="63" t="s">
        <v>3763</v>
      </c>
      <c r="F2702" s="63" t="s">
        <v>13910</v>
      </c>
      <c r="G2702" s="63" t="s">
        <v>6707</v>
      </c>
      <c r="H2702" s="63"/>
      <c r="I2702" s="63" t="s">
        <v>13911</v>
      </c>
      <c r="J2702" s="63"/>
      <c r="K2702" s="63" t="s">
        <v>4302</v>
      </c>
      <c r="L2702" s="63" t="s">
        <v>4451</v>
      </c>
      <c r="M2702" s="63" t="s">
        <v>6617</v>
      </c>
      <c r="N2702" s="63" t="s">
        <v>4278</v>
      </c>
      <c r="O2702" s="63"/>
    </row>
    <row r="2703" spans="1:15">
      <c r="A2703" s="99">
        <v>10192170</v>
      </c>
      <c r="B2703" s="63" t="s">
        <v>7184</v>
      </c>
      <c r="C2703" s="63" t="s">
        <v>12558</v>
      </c>
      <c r="D2703" s="63" t="s">
        <v>3764</v>
      </c>
      <c r="E2703" s="63" t="s">
        <v>3765</v>
      </c>
      <c r="F2703" s="63" t="s">
        <v>14340</v>
      </c>
      <c r="G2703" s="63" t="s">
        <v>7185</v>
      </c>
      <c r="H2703" s="63" t="s">
        <v>3800</v>
      </c>
      <c r="I2703" s="63" t="s">
        <v>14341</v>
      </c>
      <c r="J2703" s="63" t="s">
        <v>7186</v>
      </c>
      <c r="K2703" s="63" t="s">
        <v>4284</v>
      </c>
      <c r="L2703" s="63" t="s">
        <v>4313</v>
      </c>
      <c r="M2703" s="63" t="s">
        <v>4936</v>
      </c>
      <c r="N2703" s="63" t="s">
        <v>4278</v>
      </c>
      <c r="O2703" s="63"/>
    </row>
    <row r="2704" spans="1:15">
      <c r="A2704" s="99">
        <v>10192171</v>
      </c>
      <c r="B2704" s="63" t="s">
        <v>7184</v>
      </c>
      <c r="C2704" s="63" t="s">
        <v>12558</v>
      </c>
      <c r="D2704" s="63" t="s">
        <v>3764</v>
      </c>
      <c r="E2704" s="63" t="s">
        <v>7187</v>
      </c>
      <c r="F2704" s="63" t="s">
        <v>14340</v>
      </c>
      <c r="G2704" s="63" t="s">
        <v>7185</v>
      </c>
      <c r="H2704" s="63" t="s">
        <v>3800</v>
      </c>
      <c r="I2704" s="63" t="s">
        <v>14341</v>
      </c>
      <c r="J2704" s="63" t="s">
        <v>7186</v>
      </c>
      <c r="K2704" s="63" t="s">
        <v>4284</v>
      </c>
      <c r="L2704" s="63" t="s">
        <v>4313</v>
      </c>
      <c r="M2704" s="63" t="s">
        <v>4936</v>
      </c>
      <c r="N2704" s="63" t="s">
        <v>4278</v>
      </c>
      <c r="O2704" s="63"/>
    </row>
    <row r="2705" spans="1:15">
      <c r="A2705" s="99">
        <v>10192172</v>
      </c>
      <c r="B2705" s="63" t="s">
        <v>7184</v>
      </c>
      <c r="C2705" s="63" t="s">
        <v>12558</v>
      </c>
      <c r="D2705" s="63" t="s">
        <v>3764</v>
      </c>
      <c r="E2705" s="63" t="s">
        <v>3769</v>
      </c>
      <c r="F2705" s="63" t="s">
        <v>14340</v>
      </c>
      <c r="G2705" s="63" t="s">
        <v>7185</v>
      </c>
      <c r="H2705" s="63" t="s">
        <v>3800</v>
      </c>
      <c r="I2705" s="63" t="s">
        <v>14341</v>
      </c>
      <c r="J2705" s="63" t="s">
        <v>7186</v>
      </c>
      <c r="K2705" s="63" t="s">
        <v>4284</v>
      </c>
      <c r="L2705" s="63" t="s">
        <v>4313</v>
      </c>
      <c r="M2705" s="63" t="s">
        <v>4936</v>
      </c>
      <c r="N2705" s="63" t="s">
        <v>4278</v>
      </c>
      <c r="O2705" s="63"/>
    </row>
    <row r="2706" spans="1:15">
      <c r="A2706" s="99">
        <v>10192173</v>
      </c>
      <c r="B2706" s="63" t="s">
        <v>7184</v>
      </c>
      <c r="C2706" s="63" t="s">
        <v>12558</v>
      </c>
      <c r="D2706" s="63" t="s">
        <v>3764</v>
      </c>
      <c r="E2706" s="63" t="s">
        <v>3770</v>
      </c>
      <c r="F2706" s="63" t="s">
        <v>14340</v>
      </c>
      <c r="G2706" s="63" t="s">
        <v>7185</v>
      </c>
      <c r="H2706" s="63" t="s">
        <v>3800</v>
      </c>
      <c r="I2706" s="63" t="s">
        <v>14341</v>
      </c>
      <c r="J2706" s="63" t="s">
        <v>7186</v>
      </c>
      <c r="K2706" s="63" t="s">
        <v>4284</v>
      </c>
      <c r="L2706" s="63" t="s">
        <v>4313</v>
      </c>
      <c r="M2706" s="63" t="s">
        <v>4936</v>
      </c>
      <c r="N2706" s="63" t="s">
        <v>4278</v>
      </c>
      <c r="O2706" s="63"/>
    </row>
    <row r="2707" spans="1:15">
      <c r="A2707" s="99">
        <v>10192188</v>
      </c>
      <c r="B2707" s="63" t="s">
        <v>6089</v>
      </c>
      <c r="C2707" s="63" t="s">
        <v>12826</v>
      </c>
      <c r="D2707" s="63" t="s">
        <v>3157</v>
      </c>
      <c r="E2707" s="63" t="s">
        <v>6090</v>
      </c>
      <c r="F2707" s="63" t="s">
        <v>13342</v>
      </c>
      <c r="G2707" s="63" t="s">
        <v>6091</v>
      </c>
      <c r="H2707" s="63"/>
      <c r="I2707" s="63" t="s">
        <v>13344</v>
      </c>
      <c r="J2707" s="63"/>
      <c r="K2707" s="63" t="s">
        <v>4284</v>
      </c>
      <c r="L2707" s="63" t="s">
        <v>4513</v>
      </c>
      <c r="M2707" s="63" t="s">
        <v>4281</v>
      </c>
      <c r="N2707" s="63" t="s">
        <v>4278</v>
      </c>
      <c r="O2707" s="63"/>
    </row>
    <row r="2708" spans="1:15">
      <c r="A2708" s="99">
        <v>10192189</v>
      </c>
      <c r="B2708" s="63" t="s">
        <v>6089</v>
      </c>
      <c r="C2708" s="63" t="s">
        <v>12826</v>
      </c>
      <c r="D2708" s="63" t="s">
        <v>3157</v>
      </c>
      <c r="E2708" s="63" t="s">
        <v>6092</v>
      </c>
      <c r="F2708" s="63" t="s">
        <v>13342</v>
      </c>
      <c r="G2708" s="63" t="s">
        <v>6091</v>
      </c>
      <c r="H2708" s="63"/>
      <c r="I2708" s="63" t="s">
        <v>13344</v>
      </c>
      <c r="J2708" s="63"/>
      <c r="K2708" s="63" t="s">
        <v>6093</v>
      </c>
      <c r="L2708" s="63" t="s">
        <v>110</v>
      </c>
      <c r="M2708" s="63" t="s">
        <v>4281</v>
      </c>
      <c r="N2708" s="63" t="s">
        <v>4278</v>
      </c>
      <c r="O2708" s="63"/>
    </row>
    <row r="2709" spans="1:15">
      <c r="A2709" s="99">
        <v>10192190</v>
      </c>
      <c r="B2709" s="63" t="s">
        <v>5665</v>
      </c>
      <c r="C2709" s="63" t="s">
        <v>107</v>
      </c>
      <c r="D2709" s="63" t="s">
        <v>3776</v>
      </c>
      <c r="E2709" s="63" t="s">
        <v>3777</v>
      </c>
      <c r="F2709" s="63" t="s">
        <v>13342</v>
      </c>
      <c r="G2709" s="63" t="s">
        <v>5666</v>
      </c>
      <c r="H2709" s="63"/>
      <c r="I2709" s="63" t="s">
        <v>13343</v>
      </c>
      <c r="J2709" s="63"/>
      <c r="K2709" s="63" t="s">
        <v>4284</v>
      </c>
      <c r="L2709" s="63" t="s">
        <v>5667</v>
      </c>
      <c r="M2709" s="63" t="s">
        <v>4500</v>
      </c>
      <c r="N2709" s="63" t="s">
        <v>4278</v>
      </c>
      <c r="O2709" s="63"/>
    </row>
    <row r="2710" spans="1:15">
      <c r="A2710" s="99">
        <v>10192323</v>
      </c>
      <c r="B2710" s="63" t="s">
        <v>6661</v>
      </c>
      <c r="C2710" s="63" t="s">
        <v>101</v>
      </c>
      <c r="D2710" s="63" t="s">
        <v>6662</v>
      </c>
      <c r="E2710" s="63" t="s">
        <v>3778</v>
      </c>
      <c r="F2710" s="63" t="s">
        <v>13912</v>
      </c>
      <c r="G2710" s="63" t="s">
        <v>6712</v>
      </c>
      <c r="H2710" s="63"/>
      <c r="I2710" s="63" t="s">
        <v>12794</v>
      </c>
      <c r="J2710" s="63"/>
      <c r="K2710" s="63" t="s">
        <v>4284</v>
      </c>
      <c r="L2710" s="63" t="s">
        <v>4594</v>
      </c>
      <c r="M2710" s="63" t="s">
        <v>6542</v>
      </c>
      <c r="N2710" s="63" t="s">
        <v>4278</v>
      </c>
      <c r="O2710" s="63"/>
    </row>
    <row r="2711" spans="1:15">
      <c r="A2711" s="99">
        <v>10192324</v>
      </c>
      <c r="B2711" s="63" t="s">
        <v>6094</v>
      </c>
      <c r="C2711" s="63" t="s">
        <v>107</v>
      </c>
      <c r="D2711" s="63" t="s">
        <v>3785</v>
      </c>
      <c r="E2711" s="63" t="s">
        <v>3781</v>
      </c>
      <c r="F2711" s="63" t="s">
        <v>13342</v>
      </c>
      <c r="G2711" s="63" t="s">
        <v>6095</v>
      </c>
      <c r="H2711" s="63"/>
      <c r="I2711" s="63" t="s">
        <v>13343</v>
      </c>
      <c r="J2711" s="63"/>
      <c r="K2711" s="63" t="s">
        <v>13038</v>
      </c>
      <c r="L2711" s="63" t="s">
        <v>110</v>
      </c>
      <c r="M2711" s="63" t="s">
        <v>4281</v>
      </c>
      <c r="N2711" s="63" t="s">
        <v>4278</v>
      </c>
      <c r="O2711" s="63"/>
    </row>
    <row r="2712" spans="1:15">
      <c r="A2712" s="99">
        <v>10192325</v>
      </c>
      <c r="B2712" s="63" t="s">
        <v>6094</v>
      </c>
      <c r="C2712" s="63" t="s">
        <v>107</v>
      </c>
      <c r="D2712" s="63" t="s">
        <v>3785</v>
      </c>
      <c r="E2712" s="63" t="s">
        <v>3782</v>
      </c>
      <c r="F2712" s="63" t="s">
        <v>13342</v>
      </c>
      <c r="G2712" s="63" t="s">
        <v>6095</v>
      </c>
      <c r="H2712" s="63"/>
      <c r="I2712" s="63" t="s">
        <v>13343</v>
      </c>
      <c r="J2712" s="63"/>
      <c r="K2712" s="63" t="s">
        <v>9317</v>
      </c>
      <c r="L2712" s="63" t="s">
        <v>110</v>
      </c>
      <c r="M2712" s="63" t="s">
        <v>4281</v>
      </c>
      <c r="N2712" s="63" t="s">
        <v>4278</v>
      </c>
      <c r="O2712" s="63"/>
    </row>
    <row r="2713" spans="1:15">
      <c r="A2713" s="99">
        <v>10192326</v>
      </c>
      <c r="B2713" s="63" t="s">
        <v>6094</v>
      </c>
      <c r="C2713" s="63" t="s">
        <v>107</v>
      </c>
      <c r="D2713" s="63" t="s">
        <v>3785</v>
      </c>
      <c r="E2713" s="63" t="s">
        <v>3783</v>
      </c>
      <c r="F2713" s="63" t="s">
        <v>13342</v>
      </c>
      <c r="G2713" s="63" t="s">
        <v>6095</v>
      </c>
      <c r="H2713" s="63"/>
      <c r="I2713" s="63" t="s">
        <v>13343</v>
      </c>
      <c r="J2713" s="63"/>
      <c r="K2713" s="63" t="s">
        <v>9318</v>
      </c>
      <c r="L2713" s="63" t="s">
        <v>110</v>
      </c>
      <c r="M2713" s="63" t="s">
        <v>4281</v>
      </c>
      <c r="N2713" s="63" t="s">
        <v>4278</v>
      </c>
      <c r="O2713" s="63"/>
    </row>
    <row r="2714" spans="1:15">
      <c r="A2714" s="99">
        <v>10192327</v>
      </c>
      <c r="B2714" s="63" t="s">
        <v>6094</v>
      </c>
      <c r="C2714" s="63" t="s">
        <v>107</v>
      </c>
      <c r="D2714" s="63" t="s">
        <v>3785</v>
      </c>
      <c r="E2714" s="63" t="s">
        <v>3784</v>
      </c>
      <c r="F2714" s="63" t="s">
        <v>13342</v>
      </c>
      <c r="G2714" s="63" t="s">
        <v>6095</v>
      </c>
      <c r="H2714" s="63"/>
      <c r="I2714" s="63" t="s">
        <v>13343</v>
      </c>
      <c r="J2714" s="63"/>
      <c r="K2714" s="63" t="s">
        <v>6096</v>
      </c>
      <c r="L2714" s="63" t="s">
        <v>110</v>
      </c>
      <c r="M2714" s="63" t="s">
        <v>4281</v>
      </c>
      <c r="N2714" s="63" t="s">
        <v>4278</v>
      </c>
      <c r="O2714" s="63"/>
    </row>
    <row r="2715" spans="1:15">
      <c r="A2715" s="99">
        <v>10192328</v>
      </c>
      <c r="B2715" s="63" t="s">
        <v>6094</v>
      </c>
      <c r="C2715" s="63" t="s">
        <v>107</v>
      </c>
      <c r="D2715" s="63" t="s">
        <v>3785</v>
      </c>
      <c r="E2715" s="63" t="s">
        <v>3786</v>
      </c>
      <c r="F2715" s="63" t="s">
        <v>13342</v>
      </c>
      <c r="G2715" s="63" t="s">
        <v>6095</v>
      </c>
      <c r="H2715" s="63"/>
      <c r="I2715" s="63" t="s">
        <v>13343</v>
      </c>
      <c r="J2715" s="63"/>
      <c r="K2715" s="63" t="s">
        <v>13021</v>
      </c>
      <c r="L2715" s="63" t="s">
        <v>110</v>
      </c>
      <c r="M2715" s="63" t="s">
        <v>4281</v>
      </c>
      <c r="N2715" s="63" t="s">
        <v>4278</v>
      </c>
      <c r="O2715" s="63"/>
    </row>
    <row r="2716" spans="1:15">
      <c r="A2716" s="99">
        <v>10192329</v>
      </c>
      <c r="B2716" s="63" t="s">
        <v>6094</v>
      </c>
      <c r="C2716" s="63" t="s">
        <v>107</v>
      </c>
      <c r="D2716" s="63" t="s">
        <v>3785</v>
      </c>
      <c r="E2716" s="63" t="s">
        <v>3787</v>
      </c>
      <c r="F2716" s="63" t="s">
        <v>13342</v>
      </c>
      <c r="G2716" s="63" t="s">
        <v>6095</v>
      </c>
      <c r="H2716" s="63"/>
      <c r="I2716" s="63" t="s">
        <v>13343</v>
      </c>
      <c r="J2716" s="63"/>
      <c r="K2716" s="63" t="s">
        <v>9319</v>
      </c>
      <c r="L2716" s="63" t="s">
        <v>110</v>
      </c>
      <c r="M2716" s="63" t="s">
        <v>4281</v>
      </c>
      <c r="N2716" s="63" t="s">
        <v>4278</v>
      </c>
      <c r="O2716" s="63"/>
    </row>
    <row r="2717" spans="1:15">
      <c r="A2717" s="99">
        <v>10192330</v>
      </c>
      <c r="B2717" s="63" t="s">
        <v>6097</v>
      </c>
      <c r="C2717" s="63" t="s">
        <v>107</v>
      </c>
      <c r="D2717" s="63" t="s">
        <v>6098</v>
      </c>
      <c r="E2717" s="63" t="s">
        <v>3789</v>
      </c>
      <c r="F2717" s="63" t="s">
        <v>13342</v>
      </c>
      <c r="G2717" s="63" t="s">
        <v>6099</v>
      </c>
      <c r="H2717" s="63"/>
      <c r="I2717" s="63" t="s">
        <v>13343</v>
      </c>
      <c r="J2717" s="63"/>
      <c r="K2717" s="63" t="s">
        <v>9320</v>
      </c>
      <c r="L2717" s="63" t="s">
        <v>110</v>
      </c>
      <c r="M2717" s="63" t="s">
        <v>4281</v>
      </c>
      <c r="N2717" s="63" t="s">
        <v>4278</v>
      </c>
      <c r="O2717" s="63"/>
    </row>
    <row r="2718" spans="1:15">
      <c r="A2718" s="99">
        <v>10192331</v>
      </c>
      <c r="B2718" s="63" t="s">
        <v>6097</v>
      </c>
      <c r="C2718" s="63" t="s">
        <v>107</v>
      </c>
      <c r="D2718" s="63" t="s">
        <v>6098</v>
      </c>
      <c r="E2718" s="63" t="s">
        <v>3790</v>
      </c>
      <c r="F2718" s="63" t="s">
        <v>13342</v>
      </c>
      <c r="G2718" s="63" t="s">
        <v>6099</v>
      </c>
      <c r="H2718" s="63"/>
      <c r="I2718" s="63" t="s">
        <v>13343</v>
      </c>
      <c r="J2718" s="63"/>
      <c r="K2718" s="63" t="s">
        <v>5699</v>
      </c>
      <c r="L2718" s="63" t="s">
        <v>110</v>
      </c>
      <c r="M2718" s="63" t="s">
        <v>4281</v>
      </c>
      <c r="N2718" s="63" t="s">
        <v>4278</v>
      </c>
      <c r="O2718" s="63"/>
    </row>
    <row r="2719" spans="1:15">
      <c r="A2719" s="99">
        <v>10192332</v>
      </c>
      <c r="B2719" s="63" t="s">
        <v>6097</v>
      </c>
      <c r="C2719" s="63" t="s">
        <v>107</v>
      </c>
      <c r="D2719" s="63" t="s">
        <v>6098</v>
      </c>
      <c r="E2719" s="63" t="s">
        <v>3791</v>
      </c>
      <c r="F2719" s="63" t="s">
        <v>13342</v>
      </c>
      <c r="G2719" s="63" t="s">
        <v>6099</v>
      </c>
      <c r="H2719" s="63"/>
      <c r="I2719" s="63" t="s">
        <v>13343</v>
      </c>
      <c r="J2719" s="63"/>
      <c r="K2719" s="63" t="s">
        <v>9321</v>
      </c>
      <c r="L2719" s="63" t="s">
        <v>110</v>
      </c>
      <c r="M2719" s="63" t="s">
        <v>4281</v>
      </c>
      <c r="N2719" s="63" t="s">
        <v>4278</v>
      </c>
      <c r="O2719" s="63"/>
    </row>
    <row r="2720" spans="1:15">
      <c r="A2720" s="99">
        <v>10192333</v>
      </c>
      <c r="B2720" s="63" t="s">
        <v>6097</v>
      </c>
      <c r="C2720" s="63" t="s">
        <v>107</v>
      </c>
      <c r="D2720" s="63" t="s">
        <v>6098</v>
      </c>
      <c r="E2720" s="63" t="s">
        <v>11770</v>
      </c>
      <c r="F2720" s="63" t="s">
        <v>13342</v>
      </c>
      <c r="G2720" s="63" t="s">
        <v>6099</v>
      </c>
      <c r="H2720" s="63"/>
      <c r="I2720" s="63" t="s">
        <v>13343</v>
      </c>
      <c r="J2720" s="63" t="s">
        <v>13466</v>
      </c>
      <c r="K2720" s="63" t="s">
        <v>4284</v>
      </c>
      <c r="L2720" s="63" t="s">
        <v>109</v>
      </c>
      <c r="M2720" s="63" t="s">
        <v>4281</v>
      </c>
      <c r="N2720" s="63" t="s">
        <v>4278</v>
      </c>
      <c r="O2720" s="63"/>
    </row>
    <row r="2721" spans="1:15">
      <c r="A2721" s="99">
        <v>10192334</v>
      </c>
      <c r="B2721" s="63" t="s">
        <v>6100</v>
      </c>
      <c r="C2721" s="63" t="s">
        <v>107</v>
      </c>
      <c r="D2721" s="63" t="s">
        <v>3794</v>
      </c>
      <c r="E2721" s="63" t="s">
        <v>3793</v>
      </c>
      <c r="F2721" s="63" t="s">
        <v>13342</v>
      </c>
      <c r="G2721" s="63" t="s">
        <v>6101</v>
      </c>
      <c r="H2721" s="63" t="s">
        <v>3800</v>
      </c>
      <c r="I2721" s="63" t="s">
        <v>13467</v>
      </c>
      <c r="J2721" s="63"/>
      <c r="K2721" s="63" t="s">
        <v>6096</v>
      </c>
      <c r="L2721" s="63" t="s">
        <v>110</v>
      </c>
      <c r="M2721" s="63" t="s">
        <v>4281</v>
      </c>
      <c r="N2721" s="63" t="s">
        <v>4278</v>
      </c>
      <c r="O2721" s="63"/>
    </row>
    <row r="2722" spans="1:15">
      <c r="A2722" s="99">
        <v>10192335</v>
      </c>
      <c r="B2722" s="63" t="s">
        <v>6100</v>
      </c>
      <c r="C2722" s="63" t="s">
        <v>107</v>
      </c>
      <c r="D2722" s="63" t="s">
        <v>3794</v>
      </c>
      <c r="E2722" s="63" t="s">
        <v>3795</v>
      </c>
      <c r="F2722" s="63" t="s">
        <v>13342</v>
      </c>
      <c r="G2722" s="63" t="s">
        <v>6101</v>
      </c>
      <c r="H2722" s="63" t="s">
        <v>3800</v>
      </c>
      <c r="I2722" s="63" t="s">
        <v>13467</v>
      </c>
      <c r="J2722" s="63"/>
      <c r="K2722" s="63" t="s">
        <v>4284</v>
      </c>
      <c r="L2722" s="63" t="s">
        <v>109</v>
      </c>
      <c r="M2722" s="63" t="s">
        <v>4281</v>
      </c>
      <c r="N2722" s="63" t="s">
        <v>4278</v>
      </c>
      <c r="O2722" s="63"/>
    </row>
    <row r="2723" spans="1:15">
      <c r="A2723" s="99">
        <v>10192336</v>
      </c>
      <c r="B2723" s="63" t="s">
        <v>6100</v>
      </c>
      <c r="C2723" s="63" t="s">
        <v>107</v>
      </c>
      <c r="D2723" s="63" t="s">
        <v>3794</v>
      </c>
      <c r="E2723" s="63" t="s">
        <v>3796</v>
      </c>
      <c r="F2723" s="63" t="s">
        <v>13342</v>
      </c>
      <c r="G2723" s="63" t="s">
        <v>6101</v>
      </c>
      <c r="H2723" s="63" t="s">
        <v>3800</v>
      </c>
      <c r="I2723" s="63" t="s">
        <v>13467</v>
      </c>
      <c r="J2723" s="63"/>
      <c r="K2723" s="63" t="s">
        <v>9318</v>
      </c>
      <c r="L2723" s="63" t="s">
        <v>110</v>
      </c>
      <c r="M2723" s="63" t="s">
        <v>4281</v>
      </c>
      <c r="N2723" s="63" t="s">
        <v>4278</v>
      </c>
      <c r="O2723" s="63"/>
    </row>
    <row r="2724" spans="1:15">
      <c r="A2724" s="99">
        <v>10192337</v>
      </c>
      <c r="B2724" s="63" t="s">
        <v>6100</v>
      </c>
      <c r="C2724" s="63" t="s">
        <v>107</v>
      </c>
      <c r="D2724" s="63" t="s">
        <v>3794</v>
      </c>
      <c r="E2724" s="63" t="s">
        <v>3797</v>
      </c>
      <c r="F2724" s="63" t="s">
        <v>13342</v>
      </c>
      <c r="G2724" s="63" t="s">
        <v>6101</v>
      </c>
      <c r="H2724" s="63" t="s">
        <v>3800</v>
      </c>
      <c r="I2724" s="63" t="s">
        <v>13467</v>
      </c>
      <c r="J2724" s="63"/>
      <c r="K2724" s="63" t="s">
        <v>9319</v>
      </c>
      <c r="L2724" s="63" t="s">
        <v>110</v>
      </c>
      <c r="M2724" s="63" t="s">
        <v>4281</v>
      </c>
      <c r="N2724" s="63" t="s">
        <v>4278</v>
      </c>
      <c r="O2724" s="63"/>
    </row>
    <row r="2725" spans="1:15">
      <c r="A2725" s="99">
        <v>10192338</v>
      </c>
      <c r="B2725" s="63" t="s">
        <v>7579</v>
      </c>
      <c r="C2725" s="63" t="s">
        <v>96</v>
      </c>
      <c r="D2725" s="63" t="s">
        <v>7553</v>
      </c>
      <c r="E2725" s="63" t="s">
        <v>7580</v>
      </c>
      <c r="F2725" s="63" t="s">
        <v>14730</v>
      </c>
      <c r="G2725" s="63" t="s">
        <v>7581</v>
      </c>
      <c r="H2725" s="63"/>
      <c r="I2725" s="63" t="s">
        <v>14731</v>
      </c>
      <c r="J2725" s="63"/>
      <c r="K2725" s="63" t="s">
        <v>4284</v>
      </c>
      <c r="L2725" s="63" t="s">
        <v>4297</v>
      </c>
      <c r="M2725" s="63" t="s">
        <v>4295</v>
      </c>
      <c r="N2725" s="63" t="s">
        <v>4278</v>
      </c>
      <c r="O2725" s="63"/>
    </row>
    <row r="2726" spans="1:15">
      <c r="A2726" s="99">
        <v>10192344</v>
      </c>
      <c r="B2726" s="63" t="s">
        <v>5668</v>
      </c>
      <c r="C2726" s="63" t="s">
        <v>12826</v>
      </c>
      <c r="D2726" s="63" t="s">
        <v>3183</v>
      </c>
      <c r="E2726" s="63" t="s">
        <v>3802</v>
      </c>
      <c r="F2726" s="63" t="s">
        <v>13342</v>
      </c>
      <c r="G2726" s="63" t="s">
        <v>5669</v>
      </c>
      <c r="H2726" s="63"/>
      <c r="I2726" s="63" t="s">
        <v>13344</v>
      </c>
      <c r="J2726" s="63" t="s">
        <v>5670</v>
      </c>
      <c r="K2726" s="63" t="s">
        <v>5671</v>
      </c>
      <c r="L2726" s="63" t="s">
        <v>3803</v>
      </c>
      <c r="M2726" s="63" t="s">
        <v>4281</v>
      </c>
      <c r="N2726" s="63" t="s">
        <v>4278</v>
      </c>
      <c r="O2726" s="63"/>
    </row>
    <row r="2727" spans="1:15">
      <c r="A2727" s="99">
        <v>10192345</v>
      </c>
      <c r="B2727" s="63" t="s">
        <v>5668</v>
      </c>
      <c r="C2727" s="63" t="s">
        <v>12826</v>
      </c>
      <c r="D2727" s="63" t="s">
        <v>3183</v>
      </c>
      <c r="E2727" s="63" t="s">
        <v>3804</v>
      </c>
      <c r="F2727" s="63" t="s">
        <v>13342</v>
      </c>
      <c r="G2727" s="63" t="s">
        <v>5669</v>
      </c>
      <c r="H2727" s="63"/>
      <c r="I2727" s="63" t="s">
        <v>13344</v>
      </c>
      <c r="J2727" s="63"/>
      <c r="K2727" s="63" t="s">
        <v>5801</v>
      </c>
      <c r="L2727" s="63" t="s">
        <v>110</v>
      </c>
      <c r="M2727" s="63" t="s">
        <v>4281</v>
      </c>
      <c r="N2727" s="63" t="s">
        <v>4278</v>
      </c>
      <c r="O2727" s="63"/>
    </row>
    <row r="2728" spans="1:15">
      <c r="A2728" s="99">
        <v>10192346</v>
      </c>
      <c r="B2728" s="63" t="s">
        <v>5668</v>
      </c>
      <c r="C2728" s="63" t="s">
        <v>12826</v>
      </c>
      <c r="D2728" s="63" t="s">
        <v>3183</v>
      </c>
      <c r="E2728" s="63" t="s">
        <v>6102</v>
      </c>
      <c r="F2728" s="63" t="s">
        <v>13342</v>
      </c>
      <c r="G2728" s="63" t="s">
        <v>5669</v>
      </c>
      <c r="H2728" s="63"/>
      <c r="I2728" s="63" t="s">
        <v>13344</v>
      </c>
      <c r="J2728" s="63"/>
      <c r="K2728" s="63" t="s">
        <v>4284</v>
      </c>
      <c r="L2728" s="63" t="s">
        <v>4742</v>
      </c>
      <c r="M2728" s="63" t="s">
        <v>4281</v>
      </c>
      <c r="N2728" s="63" t="s">
        <v>4278</v>
      </c>
      <c r="O2728" s="63"/>
    </row>
    <row r="2729" spans="1:15">
      <c r="A2729" s="99">
        <v>10192347</v>
      </c>
      <c r="B2729" s="63" t="s">
        <v>5668</v>
      </c>
      <c r="C2729" s="63" t="s">
        <v>12826</v>
      </c>
      <c r="D2729" s="63" t="s">
        <v>3183</v>
      </c>
      <c r="E2729" s="63" t="s">
        <v>3806</v>
      </c>
      <c r="F2729" s="63" t="s">
        <v>13342</v>
      </c>
      <c r="G2729" s="63" t="s">
        <v>5669</v>
      </c>
      <c r="H2729" s="63"/>
      <c r="I2729" s="63" t="s">
        <v>13344</v>
      </c>
      <c r="J2729" s="63" t="s">
        <v>5731</v>
      </c>
      <c r="K2729" s="63" t="s">
        <v>5153</v>
      </c>
      <c r="L2729" s="63" t="s">
        <v>110</v>
      </c>
      <c r="M2729" s="63" t="s">
        <v>4281</v>
      </c>
      <c r="N2729" s="63" t="s">
        <v>4278</v>
      </c>
      <c r="O2729" s="63"/>
    </row>
    <row r="2730" spans="1:15">
      <c r="A2730" s="99">
        <v>10192348</v>
      </c>
      <c r="B2730" s="63" t="s">
        <v>5668</v>
      </c>
      <c r="C2730" s="63" t="s">
        <v>12826</v>
      </c>
      <c r="D2730" s="63" t="s">
        <v>3183</v>
      </c>
      <c r="E2730" s="63" t="s">
        <v>3807</v>
      </c>
      <c r="F2730" s="63" t="s">
        <v>13342</v>
      </c>
      <c r="G2730" s="63" t="s">
        <v>5669</v>
      </c>
      <c r="H2730" s="63"/>
      <c r="I2730" s="63" t="s">
        <v>13344</v>
      </c>
      <c r="J2730" s="63" t="s">
        <v>13452</v>
      </c>
      <c r="K2730" s="63" t="s">
        <v>5977</v>
      </c>
      <c r="L2730" s="63" t="s">
        <v>110</v>
      </c>
      <c r="M2730" s="63" t="s">
        <v>4281</v>
      </c>
      <c r="N2730" s="63" t="s">
        <v>4278</v>
      </c>
      <c r="O2730" s="63"/>
    </row>
    <row r="2731" spans="1:15">
      <c r="A2731" s="99">
        <v>10192349</v>
      </c>
      <c r="B2731" s="63" t="s">
        <v>5668</v>
      </c>
      <c r="C2731" s="63" t="s">
        <v>12826</v>
      </c>
      <c r="D2731" s="63" t="s">
        <v>3183</v>
      </c>
      <c r="E2731" s="63" t="s">
        <v>3808</v>
      </c>
      <c r="F2731" s="63" t="s">
        <v>13342</v>
      </c>
      <c r="G2731" s="63" t="s">
        <v>5669</v>
      </c>
      <c r="H2731" s="63"/>
      <c r="I2731" s="63" t="s">
        <v>13344</v>
      </c>
      <c r="J2731" s="63" t="s">
        <v>5670</v>
      </c>
      <c r="K2731" s="63" t="s">
        <v>4947</v>
      </c>
      <c r="L2731" s="63" t="s">
        <v>110</v>
      </c>
      <c r="M2731" s="63" t="s">
        <v>4281</v>
      </c>
      <c r="N2731" s="63" t="s">
        <v>4278</v>
      </c>
      <c r="O2731" s="63"/>
    </row>
    <row r="2732" spans="1:15">
      <c r="A2732" s="99">
        <v>10192350</v>
      </c>
      <c r="B2732" s="63" t="s">
        <v>6713</v>
      </c>
      <c r="C2732" s="63" t="s">
        <v>101</v>
      </c>
      <c r="D2732" s="63" t="s">
        <v>6714</v>
      </c>
      <c r="E2732" s="63" t="s">
        <v>3810</v>
      </c>
      <c r="F2732" s="63" t="s">
        <v>13913</v>
      </c>
      <c r="G2732" s="63" t="s">
        <v>6715</v>
      </c>
      <c r="H2732" s="63"/>
      <c r="I2732" s="63" t="s">
        <v>13914</v>
      </c>
      <c r="J2732" s="63"/>
      <c r="K2732" s="63" t="s">
        <v>4284</v>
      </c>
      <c r="L2732" s="63" t="s">
        <v>5820</v>
      </c>
      <c r="M2732" s="63"/>
      <c r="N2732" s="63" t="s">
        <v>4278</v>
      </c>
      <c r="O2732" s="63"/>
    </row>
    <row r="2733" spans="1:15">
      <c r="A2733" s="99">
        <v>10192351</v>
      </c>
      <c r="B2733" s="63" t="s">
        <v>6713</v>
      </c>
      <c r="C2733" s="63" t="s">
        <v>101</v>
      </c>
      <c r="D2733" s="63" t="s">
        <v>6714</v>
      </c>
      <c r="E2733" s="63" t="s">
        <v>3812</v>
      </c>
      <c r="F2733" s="63" t="s">
        <v>13913</v>
      </c>
      <c r="G2733" s="63" t="s">
        <v>6715</v>
      </c>
      <c r="H2733" s="63"/>
      <c r="I2733" s="63" t="s">
        <v>13914</v>
      </c>
      <c r="J2733" s="63"/>
      <c r="K2733" s="63" t="s">
        <v>4284</v>
      </c>
      <c r="L2733" s="63" t="s">
        <v>6457</v>
      </c>
      <c r="M2733" s="63" t="s">
        <v>6605</v>
      </c>
      <c r="N2733" s="63" t="s">
        <v>4278</v>
      </c>
      <c r="O2733" s="63"/>
    </row>
    <row r="2734" spans="1:15">
      <c r="A2734" s="99">
        <v>10192352</v>
      </c>
      <c r="B2734" s="63" t="s">
        <v>7582</v>
      </c>
      <c r="C2734" s="63" t="s">
        <v>14732</v>
      </c>
      <c r="D2734" s="63" t="s">
        <v>7583</v>
      </c>
      <c r="E2734" s="63" t="s">
        <v>3814</v>
      </c>
      <c r="F2734" s="63" t="s">
        <v>14733</v>
      </c>
      <c r="G2734" s="63" t="s">
        <v>7584</v>
      </c>
      <c r="H2734" s="63"/>
      <c r="I2734" s="63" t="s">
        <v>4414</v>
      </c>
      <c r="J2734" s="63"/>
      <c r="K2734" s="63" t="s">
        <v>4284</v>
      </c>
      <c r="L2734" s="63" t="s">
        <v>4382</v>
      </c>
      <c r="M2734" s="63" t="s">
        <v>4383</v>
      </c>
      <c r="N2734" s="63" t="s">
        <v>4278</v>
      </c>
      <c r="O2734" s="63"/>
    </row>
    <row r="2735" spans="1:15">
      <c r="A2735" s="99">
        <v>10192355</v>
      </c>
      <c r="B2735" s="63" t="s">
        <v>6272</v>
      </c>
      <c r="C2735" s="63" t="s">
        <v>107</v>
      </c>
      <c r="D2735" s="63" t="s">
        <v>6259</v>
      </c>
      <c r="E2735" s="63" t="s">
        <v>3817</v>
      </c>
      <c r="F2735" s="63" t="s">
        <v>13631</v>
      </c>
      <c r="G2735" s="63" t="s">
        <v>6273</v>
      </c>
      <c r="H2735" s="63" t="s">
        <v>3800</v>
      </c>
      <c r="I2735" s="63" t="s">
        <v>13632</v>
      </c>
      <c r="J2735" s="63"/>
      <c r="K2735" s="63" t="s">
        <v>4284</v>
      </c>
      <c r="L2735" s="63" t="s">
        <v>4313</v>
      </c>
      <c r="M2735" s="63" t="s">
        <v>5657</v>
      </c>
      <c r="N2735" s="63" t="s">
        <v>4278</v>
      </c>
      <c r="O2735" s="63"/>
    </row>
    <row r="2736" spans="1:15">
      <c r="A2736" s="99">
        <v>10192356</v>
      </c>
      <c r="B2736" s="63" t="s">
        <v>6272</v>
      </c>
      <c r="C2736" s="63" t="s">
        <v>107</v>
      </c>
      <c r="D2736" s="63" t="s">
        <v>6259</v>
      </c>
      <c r="E2736" s="63" t="s">
        <v>3819</v>
      </c>
      <c r="F2736" s="63" t="s">
        <v>13631</v>
      </c>
      <c r="G2736" s="63" t="s">
        <v>6273</v>
      </c>
      <c r="H2736" s="63" t="s">
        <v>3800</v>
      </c>
      <c r="I2736" s="63" t="s">
        <v>13632</v>
      </c>
      <c r="J2736" s="63"/>
      <c r="K2736" s="63" t="s">
        <v>5629</v>
      </c>
      <c r="L2736" s="63" t="s">
        <v>5112</v>
      </c>
      <c r="M2736" s="63" t="s">
        <v>5657</v>
      </c>
      <c r="N2736" s="63" t="s">
        <v>4278</v>
      </c>
      <c r="O2736" s="63"/>
    </row>
    <row r="2737" spans="1:15">
      <c r="A2737" s="99">
        <v>10192366</v>
      </c>
      <c r="B2737" s="63" t="s">
        <v>7188</v>
      </c>
      <c r="C2737" s="63" t="s">
        <v>4955</v>
      </c>
      <c r="D2737" s="63" t="s">
        <v>7189</v>
      </c>
      <c r="E2737" s="63" t="s">
        <v>3821</v>
      </c>
      <c r="F2737" s="63" t="s">
        <v>13041</v>
      </c>
      <c r="G2737" s="63" t="s">
        <v>7190</v>
      </c>
      <c r="H2737" s="63" t="s">
        <v>3800</v>
      </c>
      <c r="I2737" s="63" t="s">
        <v>4739</v>
      </c>
      <c r="J2737" s="63"/>
      <c r="K2737" s="63" t="s">
        <v>4284</v>
      </c>
      <c r="L2737" s="63" t="s">
        <v>2032</v>
      </c>
      <c r="M2737" s="63" t="s">
        <v>4374</v>
      </c>
      <c r="N2737" s="63" t="s">
        <v>4278</v>
      </c>
      <c r="O2737" s="63"/>
    </row>
    <row r="2738" spans="1:15">
      <c r="A2738" s="99">
        <v>10192367</v>
      </c>
      <c r="B2738" s="63" t="s">
        <v>3820</v>
      </c>
      <c r="C2738" s="63" t="s">
        <v>4955</v>
      </c>
      <c r="D2738" s="63" t="s">
        <v>7189</v>
      </c>
      <c r="E2738" s="63" t="s">
        <v>3823</v>
      </c>
      <c r="F2738" s="63" t="s">
        <v>13041</v>
      </c>
      <c r="G2738" s="63" t="s">
        <v>7190</v>
      </c>
      <c r="H2738" s="63" t="s">
        <v>3800</v>
      </c>
      <c r="I2738" s="63" t="s">
        <v>4739</v>
      </c>
      <c r="J2738" s="63"/>
      <c r="K2738" s="63" t="s">
        <v>4284</v>
      </c>
      <c r="L2738" s="63" t="s">
        <v>2032</v>
      </c>
      <c r="M2738" s="63" t="s">
        <v>4374</v>
      </c>
      <c r="N2738" s="63" t="s">
        <v>4278</v>
      </c>
      <c r="O2738" s="63"/>
    </row>
    <row r="2739" spans="1:15">
      <c r="A2739" s="99">
        <v>10192368</v>
      </c>
      <c r="B2739" s="63" t="s">
        <v>3820</v>
      </c>
      <c r="C2739" s="63" t="s">
        <v>4955</v>
      </c>
      <c r="D2739" s="63" t="s">
        <v>7189</v>
      </c>
      <c r="E2739" s="63" t="s">
        <v>3824</v>
      </c>
      <c r="F2739" s="63" t="s">
        <v>13041</v>
      </c>
      <c r="G2739" s="63" t="s">
        <v>7190</v>
      </c>
      <c r="H2739" s="63" t="s">
        <v>3800</v>
      </c>
      <c r="I2739" s="63" t="s">
        <v>4739</v>
      </c>
      <c r="J2739" s="63"/>
      <c r="K2739" s="63" t="s">
        <v>4276</v>
      </c>
      <c r="L2739" s="63" t="s">
        <v>5112</v>
      </c>
      <c r="M2739" s="63" t="s">
        <v>4374</v>
      </c>
      <c r="N2739" s="63" t="s">
        <v>4278</v>
      </c>
      <c r="O2739" s="63"/>
    </row>
    <row r="2740" spans="1:15">
      <c r="A2740" s="99">
        <v>10192369</v>
      </c>
      <c r="B2740" s="63" t="s">
        <v>3820</v>
      </c>
      <c r="C2740" s="63" t="s">
        <v>4955</v>
      </c>
      <c r="D2740" s="63" t="s">
        <v>7189</v>
      </c>
      <c r="E2740" s="63" t="s">
        <v>3825</v>
      </c>
      <c r="F2740" s="63" t="s">
        <v>13041</v>
      </c>
      <c r="G2740" s="63" t="s">
        <v>7190</v>
      </c>
      <c r="H2740" s="63" t="s">
        <v>3800</v>
      </c>
      <c r="I2740" s="63" t="s">
        <v>4739</v>
      </c>
      <c r="J2740" s="63"/>
      <c r="K2740" s="63" t="s">
        <v>4276</v>
      </c>
      <c r="L2740" s="63" t="s">
        <v>5112</v>
      </c>
      <c r="M2740" s="63" t="s">
        <v>4374</v>
      </c>
      <c r="N2740" s="63" t="s">
        <v>4278</v>
      </c>
      <c r="O2740" s="63"/>
    </row>
    <row r="2741" spans="1:15">
      <c r="A2741" s="99">
        <v>10192370</v>
      </c>
      <c r="B2741" s="63" t="s">
        <v>4954</v>
      </c>
      <c r="C2741" s="63" t="s">
        <v>4955</v>
      </c>
      <c r="D2741" s="63" t="s">
        <v>4956</v>
      </c>
      <c r="E2741" s="63" t="s">
        <v>3827</v>
      </c>
      <c r="F2741" s="63" t="s">
        <v>13041</v>
      </c>
      <c r="G2741" s="63" t="s">
        <v>4957</v>
      </c>
      <c r="H2741" s="63" t="s">
        <v>3800</v>
      </c>
      <c r="I2741" s="63" t="s">
        <v>4739</v>
      </c>
      <c r="J2741" s="63"/>
      <c r="K2741" s="63" t="s">
        <v>4284</v>
      </c>
      <c r="L2741" s="63" t="s">
        <v>2032</v>
      </c>
      <c r="M2741" s="63" t="s">
        <v>4374</v>
      </c>
      <c r="N2741" s="63" t="s">
        <v>4278</v>
      </c>
      <c r="O2741" s="63"/>
    </row>
    <row r="2742" spans="1:15">
      <c r="A2742" s="99">
        <v>10192371</v>
      </c>
      <c r="B2742" s="63" t="s">
        <v>4954</v>
      </c>
      <c r="C2742" s="63" t="s">
        <v>4955</v>
      </c>
      <c r="D2742" s="63" t="s">
        <v>4956</v>
      </c>
      <c r="E2742" s="63" t="s">
        <v>3828</v>
      </c>
      <c r="F2742" s="63" t="s">
        <v>13041</v>
      </c>
      <c r="G2742" s="63" t="s">
        <v>4957</v>
      </c>
      <c r="H2742" s="63" t="s">
        <v>3800</v>
      </c>
      <c r="I2742" s="63" t="s">
        <v>4739</v>
      </c>
      <c r="J2742" s="63"/>
      <c r="K2742" s="63" t="s">
        <v>4284</v>
      </c>
      <c r="L2742" s="63" t="s">
        <v>4389</v>
      </c>
      <c r="M2742" s="63" t="s">
        <v>4374</v>
      </c>
      <c r="N2742" s="63" t="s">
        <v>4278</v>
      </c>
      <c r="O2742" s="63"/>
    </row>
    <row r="2743" spans="1:15">
      <c r="A2743" s="99">
        <v>10192372</v>
      </c>
      <c r="B2743" s="63" t="s">
        <v>4954</v>
      </c>
      <c r="C2743" s="63" t="s">
        <v>4955</v>
      </c>
      <c r="D2743" s="63" t="s">
        <v>4956</v>
      </c>
      <c r="E2743" s="63" t="s">
        <v>3829</v>
      </c>
      <c r="F2743" s="63" t="s">
        <v>13041</v>
      </c>
      <c r="G2743" s="63" t="s">
        <v>4957</v>
      </c>
      <c r="H2743" s="63" t="s">
        <v>3800</v>
      </c>
      <c r="I2743" s="63" t="s">
        <v>4739</v>
      </c>
      <c r="J2743" s="63"/>
      <c r="K2743" s="63" t="s">
        <v>4276</v>
      </c>
      <c r="L2743" s="63" t="s">
        <v>5112</v>
      </c>
      <c r="M2743" s="63" t="s">
        <v>4374</v>
      </c>
      <c r="N2743" s="63" t="s">
        <v>4278</v>
      </c>
      <c r="O2743" s="63"/>
    </row>
    <row r="2744" spans="1:15">
      <c r="A2744" s="99">
        <v>10192373</v>
      </c>
      <c r="B2744" s="63" t="s">
        <v>4954</v>
      </c>
      <c r="C2744" s="63" t="s">
        <v>4955</v>
      </c>
      <c r="D2744" s="63" t="s">
        <v>4956</v>
      </c>
      <c r="E2744" s="63" t="s">
        <v>3830</v>
      </c>
      <c r="F2744" s="63" t="s">
        <v>13041</v>
      </c>
      <c r="G2744" s="63" t="s">
        <v>4957</v>
      </c>
      <c r="H2744" s="63" t="s">
        <v>3800</v>
      </c>
      <c r="I2744" s="63" t="s">
        <v>4739</v>
      </c>
      <c r="J2744" s="63"/>
      <c r="K2744" s="63" t="s">
        <v>4276</v>
      </c>
      <c r="L2744" s="63" t="s">
        <v>5112</v>
      </c>
      <c r="M2744" s="63" t="s">
        <v>4374</v>
      </c>
      <c r="N2744" s="63" t="s">
        <v>4278</v>
      </c>
      <c r="O2744" s="63"/>
    </row>
    <row r="2745" spans="1:15">
      <c r="A2745" s="99">
        <v>10192374</v>
      </c>
      <c r="B2745" s="63" t="s">
        <v>6442</v>
      </c>
      <c r="C2745" s="63" t="s">
        <v>256</v>
      </c>
      <c r="D2745" s="63" t="s">
        <v>6353</v>
      </c>
      <c r="E2745" s="63" t="s">
        <v>3832</v>
      </c>
      <c r="F2745" s="63" t="s">
        <v>13725</v>
      </c>
      <c r="G2745" s="63" t="s">
        <v>6443</v>
      </c>
      <c r="H2745" s="63"/>
      <c r="I2745" s="63" t="s">
        <v>4738</v>
      </c>
      <c r="J2745" s="63"/>
      <c r="K2745" s="63" t="s">
        <v>4284</v>
      </c>
      <c r="L2745" s="63" t="s">
        <v>3479</v>
      </c>
      <c r="M2745" s="63" t="s">
        <v>5657</v>
      </c>
      <c r="N2745" s="63" t="s">
        <v>4278</v>
      </c>
      <c r="O2745" s="63"/>
    </row>
    <row r="2746" spans="1:15">
      <c r="A2746" s="99">
        <v>10192375</v>
      </c>
      <c r="B2746" s="63" t="s">
        <v>7191</v>
      </c>
      <c r="C2746" s="63" t="s">
        <v>2927</v>
      </c>
      <c r="D2746" s="63" t="s">
        <v>7192</v>
      </c>
      <c r="E2746" s="63" t="s">
        <v>3835</v>
      </c>
      <c r="F2746" s="63" t="s">
        <v>14342</v>
      </c>
      <c r="G2746" s="63" t="s">
        <v>7193</v>
      </c>
      <c r="H2746" s="63"/>
      <c r="I2746" s="63" t="s">
        <v>4459</v>
      </c>
      <c r="J2746" s="63"/>
      <c r="K2746" s="63" t="s">
        <v>4276</v>
      </c>
      <c r="L2746" s="63" t="s">
        <v>962</v>
      </c>
      <c r="M2746" s="63" t="s">
        <v>5657</v>
      </c>
      <c r="N2746" s="63" t="s">
        <v>4278</v>
      </c>
      <c r="O2746" s="63"/>
    </row>
    <row r="2747" spans="1:15">
      <c r="A2747" s="99">
        <v>10192376</v>
      </c>
      <c r="B2747" s="63" t="s">
        <v>7194</v>
      </c>
      <c r="C2747" s="63" t="s">
        <v>2927</v>
      </c>
      <c r="D2747" s="63" t="s">
        <v>7192</v>
      </c>
      <c r="E2747" s="63" t="s">
        <v>3838</v>
      </c>
      <c r="F2747" s="63" t="s">
        <v>14342</v>
      </c>
      <c r="G2747" s="63" t="s">
        <v>7193</v>
      </c>
      <c r="H2747" s="63"/>
      <c r="I2747" s="63" t="s">
        <v>4459</v>
      </c>
      <c r="J2747" s="63"/>
      <c r="K2747" s="63" t="s">
        <v>4284</v>
      </c>
      <c r="L2747" s="63" t="s">
        <v>2032</v>
      </c>
      <c r="M2747" s="63" t="s">
        <v>5657</v>
      </c>
      <c r="N2747" s="63" t="s">
        <v>4278</v>
      </c>
      <c r="O2747" s="63"/>
    </row>
    <row r="2748" spans="1:15">
      <c r="A2748" s="99">
        <v>10192377</v>
      </c>
      <c r="B2748" s="63" t="s">
        <v>6716</v>
      </c>
      <c r="C2748" s="63" t="s">
        <v>101</v>
      </c>
      <c r="D2748" s="63" t="s">
        <v>6717</v>
      </c>
      <c r="E2748" s="63" t="s">
        <v>3840</v>
      </c>
      <c r="F2748" s="63" t="s">
        <v>13915</v>
      </c>
      <c r="G2748" s="63" t="s">
        <v>6718</v>
      </c>
      <c r="H2748" s="63"/>
      <c r="I2748" s="63" t="s">
        <v>13916</v>
      </c>
      <c r="J2748" s="63"/>
      <c r="K2748" s="63" t="s">
        <v>4284</v>
      </c>
      <c r="L2748" s="63" t="s">
        <v>3479</v>
      </c>
      <c r="M2748" s="63" t="s">
        <v>5657</v>
      </c>
      <c r="N2748" s="63" t="s">
        <v>4278</v>
      </c>
      <c r="O2748" s="63"/>
    </row>
    <row r="2749" spans="1:15">
      <c r="A2749" s="99">
        <v>10192378</v>
      </c>
      <c r="B2749" s="63" t="s">
        <v>3044</v>
      </c>
      <c r="C2749" s="63" t="s">
        <v>2927</v>
      </c>
      <c r="D2749" s="63" t="s">
        <v>7195</v>
      </c>
      <c r="E2749" s="63" t="s">
        <v>3842</v>
      </c>
      <c r="F2749" s="63" t="s">
        <v>14343</v>
      </c>
      <c r="G2749" s="63" t="s">
        <v>7196</v>
      </c>
      <c r="H2749" s="63" t="s">
        <v>3800</v>
      </c>
      <c r="I2749" s="63" t="s">
        <v>5264</v>
      </c>
      <c r="J2749" s="63"/>
      <c r="K2749" s="63" t="s">
        <v>4284</v>
      </c>
      <c r="L2749" s="63" t="s">
        <v>2032</v>
      </c>
      <c r="M2749" s="63" t="s">
        <v>5657</v>
      </c>
      <c r="N2749" s="63" t="s">
        <v>4278</v>
      </c>
      <c r="O2749" s="63"/>
    </row>
    <row r="2750" spans="1:15">
      <c r="A2750" s="99">
        <v>10192379</v>
      </c>
      <c r="B2750" s="63" t="s">
        <v>3044</v>
      </c>
      <c r="C2750" s="63" t="s">
        <v>2927</v>
      </c>
      <c r="D2750" s="63" t="s">
        <v>7195</v>
      </c>
      <c r="E2750" s="63" t="s">
        <v>7197</v>
      </c>
      <c r="F2750" s="63" t="s">
        <v>14343</v>
      </c>
      <c r="G2750" s="63" t="s">
        <v>7196</v>
      </c>
      <c r="H2750" s="63" t="s">
        <v>3800</v>
      </c>
      <c r="I2750" s="63" t="s">
        <v>5264</v>
      </c>
      <c r="J2750" s="63"/>
      <c r="K2750" s="63" t="s">
        <v>4284</v>
      </c>
      <c r="L2750" s="63" t="s">
        <v>3479</v>
      </c>
      <c r="M2750" s="63" t="s">
        <v>5657</v>
      </c>
      <c r="N2750" s="63" t="s">
        <v>4278</v>
      </c>
      <c r="O2750" s="63"/>
    </row>
    <row r="2751" spans="1:15">
      <c r="A2751" s="99">
        <v>10192381</v>
      </c>
      <c r="B2751" s="63" t="s">
        <v>6719</v>
      </c>
      <c r="C2751" s="63" t="s">
        <v>101</v>
      </c>
      <c r="D2751" s="63" t="s">
        <v>6714</v>
      </c>
      <c r="E2751" s="63" t="s">
        <v>3845</v>
      </c>
      <c r="F2751" s="63" t="s">
        <v>13917</v>
      </c>
      <c r="G2751" s="63" t="s">
        <v>6720</v>
      </c>
      <c r="H2751" s="63"/>
      <c r="I2751" s="63" t="s">
        <v>13918</v>
      </c>
      <c r="J2751" s="63"/>
      <c r="K2751" s="63" t="s">
        <v>4284</v>
      </c>
      <c r="L2751" s="63" t="s">
        <v>4524</v>
      </c>
      <c r="M2751" s="63" t="s">
        <v>6541</v>
      </c>
      <c r="N2751" s="63" t="s">
        <v>4278</v>
      </c>
      <c r="O2751" s="63"/>
    </row>
    <row r="2752" spans="1:15">
      <c r="A2752" s="99">
        <v>10192382</v>
      </c>
      <c r="B2752" s="63" t="s">
        <v>7198</v>
      </c>
      <c r="C2752" s="63" t="s">
        <v>2927</v>
      </c>
      <c r="D2752" s="63" t="s">
        <v>7199</v>
      </c>
      <c r="E2752" s="63" t="s">
        <v>3848</v>
      </c>
      <c r="F2752" s="63" t="s">
        <v>14343</v>
      </c>
      <c r="G2752" s="63" t="s">
        <v>7200</v>
      </c>
      <c r="H2752" s="63"/>
      <c r="I2752" s="63" t="s">
        <v>6616</v>
      </c>
      <c r="J2752" s="63"/>
      <c r="K2752" s="63" t="s">
        <v>4284</v>
      </c>
      <c r="L2752" s="63" t="s">
        <v>3479</v>
      </c>
      <c r="M2752" s="63" t="s">
        <v>5657</v>
      </c>
      <c r="N2752" s="63" t="s">
        <v>4278</v>
      </c>
      <c r="O2752" s="63"/>
    </row>
    <row r="2753" spans="1:15">
      <c r="A2753" s="99">
        <v>10192383</v>
      </c>
      <c r="B2753" s="63" t="s">
        <v>7198</v>
      </c>
      <c r="C2753" s="63" t="s">
        <v>2927</v>
      </c>
      <c r="D2753" s="63" t="s">
        <v>7199</v>
      </c>
      <c r="E2753" s="63" t="s">
        <v>3849</v>
      </c>
      <c r="F2753" s="63" t="s">
        <v>14343</v>
      </c>
      <c r="G2753" s="63" t="s">
        <v>7200</v>
      </c>
      <c r="H2753" s="63"/>
      <c r="I2753" s="63" t="s">
        <v>6616</v>
      </c>
      <c r="J2753" s="63"/>
      <c r="K2753" s="63" t="s">
        <v>4284</v>
      </c>
      <c r="L2753" s="63" t="s">
        <v>3479</v>
      </c>
      <c r="M2753" s="63" t="s">
        <v>5657</v>
      </c>
      <c r="N2753" s="63" t="s">
        <v>4278</v>
      </c>
      <c r="O2753" s="63"/>
    </row>
    <row r="2754" spans="1:15">
      <c r="A2754" s="99">
        <v>10192384</v>
      </c>
      <c r="B2754" s="63" t="s">
        <v>7198</v>
      </c>
      <c r="C2754" s="63" t="s">
        <v>2927</v>
      </c>
      <c r="D2754" s="63" t="s">
        <v>7199</v>
      </c>
      <c r="E2754" s="63" t="s">
        <v>3850</v>
      </c>
      <c r="F2754" s="63" t="s">
        <v>14343</v>
      </c>
      <c r="G2754" s="63" t="s">
        <v>7200</v>
      </c>
      <c r="H2754" s="63"/>
      <c r="I2754" s="63" t="s">
        <v>6616</v>
      </c>
      <c r="J2754" s="63"/>
      <c r="K2754" s="63" t="s">
        <v>4284</v>
      </c>
      <c r="L2754" s="63" t="s">
        <v>3479</v>
      </c>
      <c r="M2754" s="63" t="s">
        <v>5657</v>
      </c>
      <c r="N2754" s="63" t="s">
        <v>4278</v>
      </c>
      <c r="O2754" s="63"/>
    </row>
    <row r="2755" spans="1:15">
      <c r="A2755" s="99">
        <v>10192386</v>
      </c>
      <c r="B2755" s="63" t="s">
        <v>6444</v>
      </c>
      <c r="C2755" s="63" t="s">
        <v>256</v>
      </c>
      <c r="D2755" s="63" t="s">
        <v>6353</v>
      </c>
      <c r="E2755" s="63" t="s">
        <v>3852</v>
      </c>
      <c r="F2755" s="63" t="s">
        <v>13726</v>
      </c>
      <c r="G2755" s="63" t="s">
        <v>6445</v>
      </c>
      <c r="H2755" s="63"/>
      <c r="I2755" s="63" t="s">
        <v>13727</v>
      </c>
      <c r="J2755" s="63"/>
      <c r="K2755" s="63" t="s">
        <v>4801</v>
      </c>
      <c r="L2755" s="63" t="s">
        <v>13494</v>
      </c>
      <c r="M2755" s="63" t="s">
        <v>4281</v>
      </c>
      <c r="N2755" s="63" t="s">
        <v>4278</v>
      </c>
      <c r="O2755" s="63"/>
    </row>
    <row r="2756" spans="1:15">
      <c r="A2756" s="99">
        <v>10192387</v>
      </c>
      <c r="B2756" s="63" t="s">
        <v>6444</v>
      </c>
      <c r="C2756" s="63" t="s">
        <v>256</v>
      </c>
      <c r="D2756" s="63" t="s">
        <v>6353</v>
      </c>
      <c r="E2756" s="63" t="s">
        <v>3854</v>
      </c>
      <c r="F2756" s="63" t="s">
        <v>13726</v>
      </c>
      <c r="G2756" s="63" t="s">
        <v>6445</v>
      </c>
      <c r="H2756" s="63"/>
      <c r="I2756" s="63" t="s">
        <v>13727</v>
      </c>
      <c r="J2756" s="63"/>
      <c r="K2756" s="63" t="s">
        <v>4684</v>
      </c>
      <c r="L2756" s="63" t="s">
        <v>110</v>
      </c>
      <c r="M2756" s="63" t="s">
        <v>4281</v>
      </c>
      <c r="N2756" s="63" t="s">
        <v>4278</v>
      </c>
      <c r="O2756" s="63"/>
    </row>
    <row r="2757" spans="1:15">
      <c r="A2757" s="99">
        <v>10192388</v>
      </c>
      <c r="B2757" s="63" t="s">
        <v>6444</v>
      </c>
      <c r="C2757" s="63" t="s">
        <v>256</v>
      </c>
      <c r="D2757" s="63" t="s">
        <v>6353</v>
      </c>
      <c r="E2757" s="63" t="s">
        <v>3855</v>
      </c>
      <c r="F2757" s="63" t="s">
        <v>13726</v>
      </c>
      <c r="G2757" s="63" t="s">
        <v>6445</v>
      </c>
      <c r="H2757" s="63"/>
      <c r="I2757" s="63" t="s">
        <v>13727</v>
      </c>
      <c r="J2757" s="63"/>
      <c r="K2757" s="63" t="s">
        <v>4284</v>
      </c>
      <c r="L2757" s="63" t="s">
        <v>4299</v>
      </c>
      <c r="M2757" s="63" t="s">
        <v>4281</v>
      </c>
      <c r="N2757" s="63" t="s">
        <v>4278</v>
      </c>
      <c r="O2757" s="63"/>
    </row>
    <row r="2758" spans="1:15">
      <c r="A2758" s="99">
        <v>10192389</v>
      </c>
      <c r="B2758" s="63" t="s">
        <v>6444</v>
      </c>
      <c r="C2758" s="63" t="s">
        <v>256</v>
      </c>
      <c r="D2758" s="63" t="s">
        <v>6353</v>
      </c>
      <c r="E2758" s="63" t="s">
        <v>3856</v>
      </c>
      <c r="F2758" s="63" t="s">
        <v>13726</v>
      </c>
      <c r="G2758" s="63" t="s">
        <v>6445</v>
      </c>
      <c r="H2758" s="63"/>
      <c r="I2758" s="63" t="s">
        <v>13727</v>
      </c>
      <c r="J2758" s="63"/>
      <c r="K2758" s="63" t="s">
        <v>4284</v>
      </c>
      <c r="L2758" s="63" t="s">
        <v>4299</v>
      </c>
      <c r="M2758" s="63" t="s">
        <v>4281</v>
      </c>
      <c r="N2758" s="63" t="s">
        <v>4278</v>
      </c>
      <c r="O2758" s="63"/>
    </row>
    <row r="2759" spans="1:15">
      <c r="A2759" s="99">
        <v>10192390</v>
      </c>
      <c r="B2759" s="63" t="s">
        <v>6444</v>
      </c>
      <c r="C2759" s="63" t="s">
        <v>256</v>
      </c>
      <c r="D2759" s="63" t="s">
        <v>6353</v>
      </c>
      <c r="E2759" s="63" t="s">
        <v>3857</v>
      </c>
      <c r="F2759" s="63" t="s">
        <v>13726</v>
      </c>
      <c r="G2759" s="63" t="s">
        <v>6445</v>
      </c>
      <c r="H2759" s="63"/>
      <c r="I2759" s="63" t="s">
        <v>13727</v>
      </c>
      <c r="J2759" s="63"/>
      <c r="K2759" s="63" t="s">
        <v>4284</v>
      </c>
      <c r="L2759" s="63" t="s">
        <v>4299</v>
      </c>
      <c r="M2759" s="63" t="s">
        <v>4281</v>
      </c>
      <c r="N2759" s="63" t="s">
        <v>4278</v>
      </c>
      <c r="O2759" s="63"/>
    </row>
    <row r="2760" spans="1:15">
      <c r="A2760" s="99">
        <v>10192391</v>
      </c>
      <c r="B2760" s="63" t="s">
        <v>6444</v>
      </c>
      <c r="C2760" s="63" t="s">
        <v>256</v>
      </c>
      <c r="D2760" s="63" t="s">
        <v>6353</v>
      </c>
      <c r="E2760" s="63" t="s">
        <v>3858</v>
      </c>
      <c r="F2760" s="63" t="s">
        <v>13726</v>
      </c>
      <c r="G2760" s="63" t="s">
        <v>6445</v>
      </c>
      <c r="H2760" s="63"/>
      <c r="I2760" s="63" t="s">
        <v>13727</v>
      </c>
      <c r="J2760" s="63"/>
      <c r="K2760" s="63" t="s">
        <v>4684</v>
      </c>
      <c r="L2760" s="63" t="s">
        <v>110</v>
      </c>
      <c r="M2760" s="63" t="s">
        <v>4281</v>
      </c>
      <c r="N2760" s="63" t="s">
        <v>4278</v>
      </c>
      <c r="O2760" s="63"/>
    </row>
    <row r="2761" spans="1:15">
      <c r="A2761" s="99">
        <v>10192392</v>
      </c>
      <c r="B2761" s="63" t="s">
        <v>6444</v>
      </c>
      <c r="C2761" s="63" t="s">
        <v>256</v>
      </c>
      <c r="D2761" s="63" t="s">
        <v>6353</v>
      </c>
      <c r="E2761" s="63" t="s">
        <v>3859</v>
      </c>
      <c r="F2761" s="63" t="s">
        <v>13726</v>
      </c>
      <c r="G2761" s="63" t="s">
        <v>6445</v>
      </c>
      <c r="H2761" s="63"/>
      <c r="I2761" s="63" t="s">
        <v>13727</v>
      </c>
      <c r="J2761" s="63"/>
      <c r="K2761" s="63" t="s">
        <v>4284</v>
      </c>
      <c r="L2761" s="63" t="s">
        <v>4299</v>
      </c>
      <c r="M2761" s="63" t="s">
        <v>4281</v>
      </c>
      <c r="N2761" s="63" t="s">
        <v>4278</v>
      </c>
      <c r="O2761" s="63"/>
    </row>
    <row r="2762" spans="1:15">
      <c r="A2762" s="99">
        <v>10192651</v>
      </c>
      <c r="B2762" s="63" t="s">
        <v>3721</v>
      </c>
      <c r="C2762" s="63" t="s">
        <v>12838</v>
      </c>
      <c r="D2762" s="63" t="s">
        <v>4830</v>
      </c>
      <c r="E2762" s="63" t="s">
        <v>3861</v>
      </c>
      <c r="F2762" s="63" t="s">
        <v>12924</v>
      </c>
      <c r="G2762" s="63" t="s">
        <v>4889</v>
      </c>
      <c r="H2762" s="63"/>
      <c r="I2762" s="63" t="s">
        <v>4890</v>
      </c>
      <c r="J2762" s="63"/>
      <c r="K2762" s="63" t="s">
        <v>4302</v>
      </c>
      <c r="L2762" s="63" t="s">
        <v>4624</v>
      </c>
      <c r="M2762" s="63" t="s">
        <v>4301</v>
      </c>
      <c r="N2762" s="63" t="s">
        <v>4278</v>
      </c>
      <c r="O2762" s="63"/>
    </row>
    <row r="2763" spans="1:15">
      <c r="A2763" s="99">
        <v>10192652</v>
      </c>
      <c r="B2763" s="63" t="s">
        <v>3721</v>
      </c>
      <c r="C2763" s="63" t="s">
        <v>12838</v>
      </c>
      <c r="D2763" s="63" t="s">
        <v>4830</v>
      </c>
      <c r="E2763" s="63" t="s">
        <v>3863</v>
      </c>
      <c r="F2763" s="63" t="s">
        <v>12924</v>
      </c>
      <c r="G2763" s="63" t="s">
        <v>4889</v>
      </c>
      <c r="H2763" s="63"/>
      <c r="I2763" s="63" t="s">
        <v>4890</v>
      </c>
      <c r="J2763" s="63"/>
      <c r="K2763" s="63" t="s">
        <v>4284</v>
      </c>
      <c r="L2763" s="63" t="s">
        <v>7287</v>
      </c>
      <c r="M2763" s="63" t="s">
        <v>4301</v>
      </c>
      <c r="N2763" s="63" t="s">
        <v>4278</v>
      </c>
      <c r="O2763" s="63"/>
    </row>
    <row r="2764" spans="1:15">
      <c r="A2764" s="99">
        <v>10192653</v>
      </c>
      <c r="B2764" s="63" t="s">
        <v>3721</v>
      </c>
      <c r="C2764" s="63" t="s">
        <v>12838</v>
      </c>
      <c r="D2764" s="63" t="s">
        <v>4830</v>
      </c>
      <c r="E2764" s="63" t="s">
        <v>3864</v>
      </c>
      <c r="F2764" s="63" t="s">
        <v>12924</v>
      </c>
      <c r="G2764" s="63" t="s">
        <v>4889</v>
      </c>
      <c r="H2764" s="63"/>
      <c r="I2764" s="63" t="s">
        <v>4890</v>
      </c>
      <c r="J2764" s="63" t="s">
        <v>9147</v>
      </c>
      <c r="K2764" s="63" t="s">
        <v>5772</v>
      </c>
      <c r="L2764" s="63" t="s">
        <v>6225</v>
      </c>
      <c r="M2764" s="63" t="s">
        <v>4301</v>
      </c>
      <c r="N2764" s="63" t="s">
        <v>4278</v>
      </c>
      <c r="O2764" s="63"/>
    </row>
    <row r="2765" spans="1:15">
      <c r="A2765" s="99">
        <v>10192655</v>
      </c>
      <c r="B2765" s="63" t="s">
        <v>3760</v>
      </c>
      <c r="C2765" s="63"/>
      <c r="D2765" s="63"/>
      <c r="E2765" s="63"/>
      <c r="F2765" s="63" t="s">
        <v>13919</v>
      </c>
      <c r="G2765" s="63" t="s">
        <v>6721</v>
      </c>
      <c r="H2765" s="63"/>
      <c r="I2765" s="63" t="s">
        <v>6484</v>
      </c>
      <c r="J2765" s="63"/>
      <c r="K2765" s="63" t="s">
        <v>4302</v>
      </c>
      <c r="L2765" s="63" t="s">
        <v>7585</v>
      </c>
      <c r="M2765" s="63" t="s">
        <v>6958</v>
      </c>
      <c r="N2765" s="63" t="s">
        <v>4278</v>
      </c>
      <c r="O2765" s="63"/>
    </row>
    <row r="2766" spans="1:15">
      <c r="A2766" s="99">
        <v>10192808</v>
      </c>
      <c r="B2766" s="63" t="s">
        <v>4891</v>
      </c>
      <c r="C2766" s="63" t="s">
        <v>2956</v>
      </c>
      <c r="D2766" s="63" t="s">
        <v>4888</v>
      </c>
      <c r="E2766" s="63" t="s">
        <v>3869</v>
      </c>
      <c r="F2766" s="63" t="s">
        <v>12925</v>
      </c>
      <c r="G2766" s="63" t="s">
        <v>4892</v>
      </c>
      <c r="H2766" s="63"/>
      <c r="I2766" s="63" t="s">
        <v>12926</v>
      </c>
      <c r="J2766" s="63"/>
      <c r="K2766" s="63" t="s">
        <v>4284</v>
      </c>
      <c r="L2766" s="63" t="s">
        <v>2456</v>
      </c>
      <c r="M2766" s="63" t="s">
        <v>4301</v>
      </c>
      <c r="N2766" s="63" t="s">
        <v>4278</v>
      </c>
      <c r="O2766" s="63"/>
    </row>
    <row r="2767" spans="1:15">
      <c r="A2767" s="99">
        <v>10192809</v>
      </c>
      <c r="B2767" s="63" t="s">
        <v>6723</v>
      </c>
      <c r="C2767" s="63" t="s">
        <v>101</v>
      </c>
      <c r="D2767" s="63" t="s">
        <v>6714</v>
      </c>
      <c r="E2767" s="63" t="s">
        <v>3871</v>
      </c>
      <c r="F2767" s="63" t="s">
        <v>13920</v>
      </c>
      <c r="G2767" s="63" t="s">
        <v>6724</v>
      </c>
      <c r="H2767" s="63"/>
      <c r="I2767" s="63" t="s">
        <v>13921</v>
      </c>
      <c r="J2767" s="63"/>
      <c r="K2767" s="63" t="s">
        <v>4302</v>
      </c>
      <c r="L2767" s="63" t="s">
        <v>5251</v>
      </c>
      <c r="M2767" s="63" t="s">
        <v>5252</v>
      </c>
      <c r="N2767" s="63" t="s">
        <v>4278</v>
      </c>
      <c r="O2767" s="63"/>
    </row>
    <row r="2768" spans="1:15">
      <c r="A2768" s="99">
        <v>10192810</v>
      </c>
      <c r="B2768" s="63" t="s">
        <v>5102</v>
      </c>
      <c r="C2768" s="63" t="s">
        <v>3033</v>
      </c>
      <c r="D2768" s="63" t="s">
        <v>3692</v>
      </c>
      <c r="E2768" s="63" t="s">
        <v>3874</v>
      </c>
      <c r="F2768" s="63" t="s">
        <v>13109</v>
      </c>
      <c r="G2768" s="63" t="s">
        <v>5103</v>
      </c>
      <c r="H2768" s="63"/>
      <c r="I2768" s="63" t="s">
        <v>13110</v>
      </c>
      <c r="J2768" s="63"/>
      <c r="K2768" s="63" t="s">
        <v>4284</v>
      </c>
      <c r="L2768" s="63" t="s">
        <v>4299</v>
      </c>
      <c r="M2768" s="63" t="s">
        <v>4281</v>
      </c>
      <c r="N2768" s="63" t="s">
        <v>4278</v>
      </c>
      <c r="O2768" s="63"/>
    </row>
    <row r="2769" spans="1:15">
      <c r="A2769" s="99">
        <v>10192811</v>
      </c>
      <c r="B2769" s="63" t="s">
        <v>5092</v>
      </c>
      <c r="C2769" s="63" t="s">
        <v>3033</v>
      </c>
      <c r="D2769" s="63" t="s">
        <v>3692</v>
      </c>
      <c r="E2769" s="63" t="s">
        <v>3876</v>
      </c>
      <c r="F2769" s="63" t="s">
        <v>13109</v>
      </c>
      <c r="G2769" s="63" t="s">
        <v>5103</v>
      </c>
      <c r="H2769" s="63"/>
      <c r="I2769" s="63" t="s">
        <v>13110</v>
      </c>
      <c r="J2769" s="63"/>
      <c r="K2769" s="63" t="s">
        <v>4284</v>
      </c>
      <c r="L2769" s="63" t="s">
        <v>4299</v>
      </c>
      <c r="M2769" s="63" t="s">
        <v>4281</v>
      </c>
      <c r="N2769" s="63" t="s">
        <v>4278</v>
      </c>
      <c r="O2769" s="63"/>
    </row>
    <row r="2770" spans="1:15">
      <c r="A2770" s="99">
        <v>10192812</v>
      </c>
      <c r="B2770" s="63" t="s">
        <v>5092</v>
      </c>
      <c r="C2770" s="63" t="s">
        <v>3033</v>
      </c>
      <c r="D2770" s="63" t="s">
        <v>3692</v>
      </c>
      <c r="E2770" s="63" t="s">
        <v>3877</v>
      </c>
      <c r="F2770" s="63" t="s">
        <v>13109</v>
      </c>
      <c r="G2770" s="63" t="s">
        <v>5103</v>
      </c>
      <c r="H2770" s="63"/>
      <c r="I2770" s="63" t="s">
        <v>13110</v>
      </c>
      <c r="J2770" s="63"/>
      <c r="K2770" s="63" t="s">
        <v>4284</v>
      </c>
      <c r="L2770" s="63" t="s">
        <v>4299</v>
      </c>
      <c r="M2770" s="63" t="s">
        <v>4281</v>
      </c>
      <c r="N2770" s="63" t="s">
        <v>4278</v>
      </c>
      <c r="O2770" s="63"/>
    </row>
    <row r="2771" spans="1:15">
      <c r="A2771" s="99">
        <v>10192813</v>
      </c>
      <c r="B2771" s="63" t="s">
        <v>5092</v>
      </c>
      <c r="C2771" s="63" t="s">
        <v>3033</v>
      </c>
      <c r="D2771" s="63" t="s">
        <v>3702</v>
      </c>
      <c r="E2771" s="63" t="s">
        <v>3879</v>
      </c>
      <c r="F2771" s="63" t="s">
        <v>13109</v>
      </c>
      <c r="G2771" s="63" t="s">
        <v>5104</v>
      </c>
      <c r="H2771" s="63"/>
      <c r="I2771" s="63" t="s">
        <v>13110</v>
      </c>
      <c r="J2771" s="63"/>
      <c r="K2771" s="63" t="s">
        <v>4284</v>
      </c>
      <c r="L2771" s="63" t="s">
        <v>4299</v>
      </c>
      <c r="M2771" s="63" t="s">
        <v>4281</v>
      </c>
      <c r="N2771" s="63" t="s">
        <v>4278</v>
      </c>
      <c r="O2771" s="63"/>
    </row>
    <row r="2772" spans="1:15">
      <c r="A2772" s="99">
        <v>10192814</v>
      </c>
      <c r="B2772" s="63" t="s">
        <v>5092</v>
      </c>
      <c r="C2772" s="63" t="s">
        <v>3033</v>
      </c>
      <c r="D2772" s="63" t="s">
        <v>3702</v>
      </c>
      <c r="E2772" s="63" t="s">
        <v>3880</v>
      </c>
      <c r="F2772" s="63" t="s">
        <v>13109</v>
      </c>
      <c r="G2772" s="63" t="s">
        <v>5104</v>
      </c>
      <c r="H2772" s="63"/>
      <c r="I2772" s="63" t="s">
        <v>13110</v>
      </c>
      <c r="J2772" s="63"/>
      <c r="K2772" s="63" t="s">
        <v>4284</v>
      </c>
      <c r="L2772" s="63" t="s">
        <v>4299</v>
      </c>
      <c r="M2772" s="63" t="s">
        <v>4281</v>
      </c>
      <c r="N2772" s="63" t="s">
        <v>4278</v>
      </c>
      <c r="O2772" s="63"/>
    </row>
    <row r="2773" spans="1:15">
      <c r="A2773" s="99">
        <v>10192815</v>
      </c>
      <c r="B2773" s="63" t="s">
        <v>5092</v>
      </c>
      <c r="C2773" s="63" t="s">
        <v>3033</v>
      </c>
      <c r="D2773" s="63" t="s">
        <v>3702</v>
      </c>
      <c r="E2773" s="63" t="s">
        <v>3881</v>
      </c>
      <c r="F2773" s="63" t="s">
        <v>13109</v>
      </c>
      <c r="G2773" s="63" t="s">
        <v>5104</v>
      </c>
      <c r="H2773" s="63"/>
      <c r="I2773" s="63" t="s">
        <v>13110</v>
      </c>
      <c r="J2773" s="63"/>
      <c r="K2773" s="63" t="s">
        <v>4284</v>
      </c>
      <c r="L2773" s="63" t="s">
        <v>4299</v>
      </c>
      <c r="M2773" s="63" t="s">
        <v>4281</v>
      </c>
      <c r="N2773" s="63" t="s">
        <v>4278</v>
      </c>
      <c r="O2773" s="63"/>
    </row>
    <row r="2774" spans="1:15">
      <c r="A2774" s="99">
        <v>10192816</v>
      </c>
      <c r="B2774" s="63" t="s">
        <v>5092</v>
      </c>
      <c r="C2774" s="63" t="s">
        <v>3033</v>
      </c>
      <c r="D2774" s="63" t="s">
        <v>3705</v>
      </c>
      <c r="E2774" s="63" t="s">
        <v>3882</v>
      </c>
      <c r="F2774" s="63" t="s">
        <v>13109</v>
      </c>
      <c r="G2774" s="63" t="s">
        <v>5105</v>
      </c>
      <c r="H2774" s="63"/>
      <c r="I2774" s="63" t="s">
        <v>13110</v>
      </c>
      <c r="J2774" s="63"/>
      <c r="K2774" s="63" t="s">
        <v>4284</v>
      </c>
      <c r="L2774" s="63" t="s">
        <v>4299</v>
      </c>
      <c r="M2774" s="63" t="s">
        <v>4281</v>
      </c>
      <c r="N2774" s="63" t="s">
        <v>4278</v>
      </c>
      <c r="O2774" s="63"/>
    </row>
    <row r="2775" spans="1:15">
      <c r="A2775" s="99">
        <v>10192817</v>
      </c>
      <c r="B2775" s="63" t="s">
        <v>6719</v>
      </c>
      <c r="C2775" s="63" t="s">
        <v>101</v>
      </c>
      <c r="D2775" s="63" t="s">
        <v>6714</v>
      </c>
      <c r="E2775" s="63" t="s">
        <v>3883</v>
      </c>
      <c r="F2775" s="63" t="s">
        <v>13922</v>
      </c>
      <c r="G2775" s="63" t="s">
        <v>6720</v>
      </c>
      <c r="H2775" s="63"/>
      <c r="I2775" s="63" t="s">
        <v>13923</v>
      </c>
      <c r="J2775" s="63"/>
      <c r="K2775" s="63" t="s">
        <v>4284</v>
      </c>
      <c r="L2775" s="63" t="s">
        <v>4400</v>
      </c>
      <c r="M2775" s="63" t="s">
        <v>5246</v>
      </c>
      <c r="N2775" s="63" t="s">
        <v>4278</v>
      </c>
      <c r="O2775" s="63"/>
    </row>
    <row r="2776" spans="1:15">
      <c r="A2776" s="99">
        <v>10192818</v>
      </c>
      <c r="B2776" s="63" t="s">
        <v>3885</v>
      </c>
      <c r="C2776" s="63" t="s">
        <v>12826</v>
      </c>
      <c r="D2776" s="63" t="s">
        <v>2892</v>
      </c>
      <c r="E2776" s="63" t="s">
        <v>3886</v>
      </c>
      <c r="F2776" s="63" t="s">
        <v>13633</v>
      </c>
      <c r="G2776" s="63" t="s">
        <v>6274</v>
      </c>
      <c r="H2776" s="63" t="s">
        <v>3800</v>
      </c>
      <c r="I2776" s="63" t="s">
        <v>13634</v>
      </c>
      <c r="J2776" s="63"/>
      <c r="K2776" s="63" t="s">
        <v>4284</v>
      </c>
      <c r="L2776" s="63" t="s">
        <v>272</v>
      </c>
      <c r="M2776" s="63" t="s">
        <v>4281</v>
      </c>
      <c r="N2776" s="63" t="s">
        <v>4278</v>
      </c>
      <c r="O2776" s="63"/>
    </row>
    <row r="2777" spans="1:15">
      <c r="A2777" s="99">
        <v>10192819</v>
      </c>
      <c r="B2777" s="63" t="s">
        <v>3885</v>
      </c>
      <c r="C2777" s="63" t="s">
        <v>12826</v>
      </c>
      <c r="D2777" s="63" t="s">
        <v>2892</v>
      </c>
      <c r="E2777" s="63" t="s">
        <v>3889</v>
      </c>
      <c r="F2777" s="63" t="s">
        <v>13633</v>
      </c>
      <c r="G2777" s="63" t="s">
        <v>6274</v>
      </c>
      <c r="H2777" s="63" t="s">
        <v>3800</v>
      </c>
      <c r="I2777" s="63" t="s">
        <v>13634</v>
      </c>
      <c r="J2777" s="63"/>
      <c r="K2777" s="63" t="s">
        <v>4284</v>
      </c>
      <c r="L2777" s="63" t="s">
        <v>272</v>
      </c>
      <c r="M2777" s="63" t="s">
        <v>4281</v>
      </c>
      <c r="N2777" s="63" t="s">
        <v>4278</v>
      </c>
      <c r="O2777" s="63"/>
    </row>
    <row r="2778" spans="1:15">
      <c r="A2778" s="99">
        <v>10192820</v>
      </c>
      <c r="B2778" s="63" t="s">
        <v>3890</v>
      </c>
      <c r="C2778" s="63" t="s">
        <v>107</v>
      </c>
      <c r="D2778" s="63" t="s">
        <v>3891</v>
      </c>
      <c r="E2778" s="63" t="s">
        <v>3892</v>
      </c>
      <c r="F2778" s="63" t="s">
        <v>13769</v>
      </c>
      <c r="G2778" s="63" t="s">
        <v>6502</v>
      </c>
      <c r="H2778" s="63"/>
      <c r="I2778" s="63" t="s">
        <v>12928</v>
      </c>
      <c r="J2778" s="63"/>
      <c r="K2778" s="63" t="s">
        <v>4284</v>
      </c>
      <c r="L2778" s="63" t="s">
        <v>5957</v>
      </c>
      <c r="M2778" s="63" t="s">
        <v>6750</v>
      </c>
      <c r="N2778" s="63" t="s">
        <v>4278</v>
      </c>
      <c r="O2778" s="63"/>
    </row>
    <row r="2779" spans="1:15">
      <c r="A2779" s="99">
        <v>10192821</v>
      </c>
      <c r="B2779" s="63" t="s">
        <v>4893</v>
      </c>
      <c r="C2779" s="63" t="s">
        <v>2956</v>
      </c>
      <c r="D2779" s="63" t="s">
        <v>4888</v>
      </c>
      <c r="E2779" s="63" t="s">
        <v>3895</v>
      </c>
      <c r="F2779" s="63" t="s">
        <v>12927</v>
      </c>
      <c r="G2779" s="63" t="s">
        <v>4894</v>
      </c>
      <c r="H2779" s="63"/>
      <c r="I2779" s="63" t="s">
        <v>12928</v>
      </c>
      <c r="J2779" s="63"/>
      <c r="K2779" s="63" t="s">
        <v>4284</v>
      </c>
      <c r="L2779" s="63" t="s">
        <v>2456</v>
      </c>
      <c r="M2779" s="63" t="s">
        <v>4301</v>
      </c>
      <c r="N2779" s="63" t="s">
        <v>4278</v>
      </c>
      <c r="O2779" s="63"/>
    </row>
    <row r="2780" spans="1:15">
      <c r="A2780" s="99">
        <v>10192822</v>
      </c>
      <c r="B2780" s="63" t="s">
        <v>4893</v>
      </c>
      <c r="C2780" s="63" t="s">
        <v>2956</v>
      </c>
      <c r="D2780" s="63" t="s">
        <v>4888</v>
      </c>
      <c r="E2780" s="63" t="s">
        <v>3897</v>
      </c>
      <c r="F2780" s="63" t="s">
        <v>12927</v>
      </c>
      <c r="G2780" s="63" t="s">
        <v>4894</v>
      </c>
      <c r="H2780" s="63"/>
      <c r="I2780" s="63" t="s">
        <v>12928</v>
      </c>
      <c r="J2780" s="63"/>
      <c r="K2780" s="63" t="s">
        <v>4284</v>
      </c>
      <c r="L2780" s="63" t="s">
        <v>2456</v>
      </c>
      <c r="M2780" s="63" t="s">
        <v>4301</v>
      </c>
      <c r="N2780" s="63" t="s">
        <v>4278</v>
      </c>
      <c r="O2780" s="63"/>
    </row>
    <row r="2781" spans="1:15">
      <c r="A2781" s="99">
        <v>10192823</v>
      </c>
      <c r="B2781" s="63" t="s">
        <v>6725</v>
      </c>
      <c r="C2781" s="63" t="s">
        <v>101</v>
      </c>
      <c r="D2781" s="63" t="s">
        <v>3760</v>
      </c>
      <c r="E2781" s="63" t="s">
        <v>3898</v>
      </c>
      <c r="F2781" s="63" t="s">
        <v>13924</v>
      </c>
      <c r="G2781" s="63" t="s">
        <v>6726</v>
      </c>
      <c r="H2781" s="63"/>
      <c r="I2781" s="63" t="s">
        <v>13925</v>
      </c>
      <c r="J2781" s="63"/>
      <c r="K2781" s="63" t="s">
        <v>4284</v>
      </c>
      <c r="L2781" s="63" t="s">
        <v>4400</v>
      </c>
      <c r="M2781" s="63" t="s">
        <v>4936</v>
      </c>
      <c r="N2781" s="63" t="s">
        <v>4278</v>
      </c>
      <c r="O2781" s="63"/>
    </row>
    <row r="2782" spans="1:15">
      <c r="A2782" s="99">
        <v>10192825</v>
      </c>
      <c r="B2782" s="63" t="s">
        <v>3900</v>
      </c>
      <c r="C2782" s="63" t="s">
        <v>107</v>
      </c>
      <c r="D2782" s="63" t="s">
        <v>3901</v>
      </c>
      <c r="E2782" s="63" t="s">
        <v>3902</v>
      </c>
      <c r="F2782" s="63" t="s">
        <v>13769</v>
      </c>
      <c r="G2782" s="63" t="s">
        <v>6503</v>
      </c>
      <c r="H2782" s="63"/>
      <c r="I2782" s="63" t="s">
        <v>13770</v>
      </c>
      <c r="J2782" s="63"/>
      <c r="K2782" s="63" t="s">
        <v>4284</v>
      </c>
      <c r="L2782" s="63" t="s">
        <v>5957</v>
      </c>
      <c r="M2782" s="63" t="s">
        <v>6750</v>
      </c>
      <c r="N2782" s="63" t="s">
        <v>4278</v>
      </c>
      <c r="O2782" s="63"/>
    </row>
    <row r="2783" spans="1:15">
      <c r="A2783" s="99">
        <v>10192828</v>
      </c>
      <c r="B2783" s="63" t="s">
        <v>5240</v>
      </c>
      <c r="C2783" s="63" t="s">
        <v>107</v>
      </c>
      <c r="D2783" s="63" t="s">
        <v>172</v>
      </c>
      <c r="E2783" s="63" t="s">
        <v>3903</v>
      </c>
      <c r="F2783" s="63" t="s">
        <v>12833</v>
      </c>
      <c r="G2783" s="63" t="s">
        <v>5241</v>
      </c>
      <c r="H2783" s="63"/>
      <c r="I2783" s="63" t="s">
        <v>12834</v>
      </c>
      <c r="J2783" s="63"/>
      <c r="K2783" s="63" t="s">
        <v>4276</v>
      </c>
      <c r="L2783" s="63" t="s">
        <v>110</v>
      </c>
      <c r="M2783" s="63" t="s">
        <v>4281</v>
      </c>
      <c r="N2783" s="63" t="s">
        <v>4278</v>
      </c>
      <c r="O2783" s="63"/>
    </row>
    <row r="2784" spans="1:15">
      <c r="A2784" s="99">
        <v>10192829</v>
      </c>
      <c r="B2784" s="63" t="s">
        <v>5240</v>
      </c>
      <c r="C2784" s="63" t="s">
        <v>107</v>
      </c>
      <c r="D2784" s="63" t="s">
        <v>172</v>
      </c>
      <c r="E2784" s="63" t="s">
        <v>3905</v>
      </c>
      <c r="F2784" s="63" t="s">
        <v>12833</v>
      </c>
      <c r="G2784" s="63" t="s">
        <v>5241</v>
      </c>
      <c r="H2784" s="63"/>
      <c r="I2784" s="63" t="s">
        <v>12834</v>
      </c>
      <c r="J2784" s="63"/>
      <c r="K2784" s="63" t="s">
        <v>4276</v>
      </c>
      <c r="L2784" s="63" t="s">
        <v>110</v>
      </c>
      <c r="M2784" s="63" t="s">
        <v>4281</v>
      </c>
      <c r="N2784" s="63" t="s">
        <v>4278</v>
      </c>
      <c r="O2784" s="63"/>
    </row>
    <row r="2785" spans="1:15">
      <c r="A2785" s="99">
        <v>10192830</v>
      </c>
      <c r="B2785" s="63" t="s">
        <v>6103</v>
      </c>
      <c r="C2785" s="63" t="s">
        <v>107</v>
      </c>
      <c r="D2785" s="63" t="s">
        <v>3084</v>
      </c>
      <c r="E2785" s="63" t="s">
        <v>3907</v>
      </c>
      <c r="F2785" s="63" t="s">
        <v>12833</v>
      </c>
      <c r="G2785" s="63" t="s">
        <v>6104</v>
      </c>
      <c r="H2785" s="63" t="s">
        <v>3800</v>
      </c>
      <c r="I2785" s="63" t="s">
        <v>12834</v>
      </c>
      <c r="J2785" s="63" t="s">
        <v>9323</v>
      </c>
      <c r="K2785" s="63" t="s">
        <v>4284</v>
      </c>
      <c r="L2785" s="63" t="s">
        <v>272</v>
      </c>
      <c r="M2785" s="63" t="s">
        <v>4281</v>
      </c>
      <c r="N2785" s="63" t="s">
        <v>4278</v>
      </c>
      <c r="O2785" s="63"/>
    </row>
    <row r="2786" spans="1:15">
      <c r="A2786" s="99">
        <v>10192831</v>
      </c>
      <c r="B2786" s="63" t="s">
        <v>2539</v>
      </c>
      <c r="C2786" s="63" t="s">
        <v>107</v>
      </c>
      <c r="D2786" s="63" t="s">
        <v>2539</v>
      </c>
      <c r="E2786" s="63" t="s">
        <v>3909</v>
      </c>
      <c r="F2786" s="63" t="s">
        <v>13635</v>
      </c>
      <c r="G2786" s="63" t="s">
        <v>6275</v>
      </c>
      <c r="H2786" s="63" t="s">
        <v>3800</v>
      </c>
      <c r="I2786" s="63" t="s">
        <v>4635</v>
      </c>
      <c r="J2786" s="63"/>
      <c r="K2786" s="63" t="s">
        <v>4284</v>
      </c>
      <c r="L2786" s="63" t="s">
        <v>4299</v>
      </c>
      <c r="M2786" s="63" t="s">
        <v>4281</v>
      </c>
      <c r="N2786" s="63" t="s">
        <v>4278</v>
      </c>
      <c r="O2786" s="63"/>
    </row>
    <row r="2787" spans="1:15">
      <c r="A2787" s="99">
        <v>10192832</v>
      </c>
      <c r="B2787" s="63" t="s">
        <v>2539</v>
      </c>
      <c r="C2787" s="63" t="s">
        <v>107</v>
      </c>
      <c r="D2787" s="63" t="s">
        <v>2539</v>
      </c>
      <c r="E2787" s="63" t="s">
        <v>3911</v>
      </c>
      <c r="F2787" s="63" t="s">
        <v>13635</v>
      </c>
      <c r="G2787" s="63" t="s">
        <v>6275</v>
      </c>
      <c r="H2787" s="63" t="s">
        <v>3800</v>
      </c>
      <c r="I2787" s="63" t="s">
        <v>4635</v>
      </c>
      <c r="J2787" s="63"/>
      <c r="K2787" s="63" t="s">
        <v>5328</v>
      </c>
      <c r="L2787" s="63" t="s">
        <v>5329</v>
      </c>
      <c r="M2787" s="63" t="s">
        <v>4281</v>
      </c>
      <c r="N2787" s="63" t="s">
        <v>4278</v>
      </c>
      <c r="O2787" s="63"/>
    </row>
    <row r="2788" spans="1:15">
      <c r="A2788" s="99">
        <v>10192833</v>
      </c>
      <c r="B2788" s="63" t="s">
        <v>2539</v>
      </c>
      <c r="C2788" s="63" t="s">
        <v>107</v>
      </c>
      <c r="D2788" s="63" t="s">
        <v>2539</v>
      </c>
      <c r="E2788" s="63" t="s">
        <v>3912</v>
      </c>
      <c r="F2788" s="63" t="s">
        <v>13635</v>
      </c>
      <c r="G2788" s="63" t="s">
        <v>6275</v>
      </c>
      <c r="H2788" s="63" t="s">
        <v>3800</v>
      </c>
      <c r="I2788" s="63" t="s">
        <v>4635</v>
      </c>
      <c r="J2788" s="63"/>
      <c r="K2788" s="63" t="s">
        <v>5881</v>
      </c>
      <c r="L2788" s="63" t="s">
        <v>110</v>
      </c>
      <c r="M2788" s="63" t="s">
        <v>4281</v>
      </c>
      <c r="N2788" s="63" t="s">
        <v>4278</v>
      </c>
      <c r="O2788" s="63"/>
    </row>
    <row r="2789" spans="1:15">
      <c r="A2789" s="99">
        <v>10192834</v>
      </c>
      <c r="B2789" s="63" t="s">
        <v>2539</v>
      </c>
      <c r="C2789" s="63" t="s">
        <v>107</v>
      </c>
      <c r="D2789" s="63" t="s">
        <v>2539</v>
      </c>
      <c r="E2789" s="63" t="s">
        <v>3913</v>
      </c>
      <c r="F2789" s="63" t="s">
        <v>13635</v>
      </c>
      <c r="G2789" s="63" t="s">
        <v>6275</v>
      </c>
      <c r="H2789" s="63" t="s">
        <v>3800</v>
      </c>
      <c r="I2789" s="63" t="s">
        <v>4635</v>
      </c>
      <c r="J2789" s="63"/>
      <c r="K2789" s="63" t="s">
        <v>9178</v>
      </c>
      <c r="L2789" s="63" t="s">
        <v>110</v>
      </c>
      <c r="M2789" s="63" t="s">
        <v>4281</v>
      </c>
      <c r="N2789" s="63" t="s">
        <v>4278</v>
      </c>
      <c r="O2789" s="63"/>
    </row>
    <row r="2790" spans="1:15">
      <c r="A2790" s="99">
        <v>10192835</v>
      </c>
      <c r="B2790" s="63" t="s">
        <v>2539</v>
      </c>
      <c r="C2790" s="63" t="s">
        <v>107</v>
      </c>
      <c r="D2790" s="63" t="s">
        <v>2539</v>
      </c>
      <c r="E2790" s="63" t="s">
        <v>3914</v>
      </c>
      <c r="F2790" s="63" t="s">
        <v>13635</v>
      </c>
      <c r="G2790" s="63" t="s">
        <v>6275</v>
      </c>
      <c r="H2790" s="63" t="s">
        <v>3800</v>
      </c>
      <c r="I2790" s="63" t="s">
        <v>4635</v>
      </c>
      <c r="J2790" s="63"/>
      <c r="K2790" s="63" t="s">
        <v>13348</v>
      </c>
      <c r="L2790" s="63" t="s">
        <v>110</v>
      </c>
      <c r="M2790" s="63" t="s">
        <v>4281</v>
      </c>
      <c r="N2790" s="63" t="s">
        <v>4278</v>
      </c>
      <c r="O2790" s="63"/>
    </row>
    <row r="2791" spans="1:15">
      <c r="A2791" s="99">
        <v>10192836</v>
      </c>
      <c r="B2791" s="63" t="s">
        <v>2539</v>
      </c>
      <c r="C2791" s="63" t="s">
        <v>107</v>
      </c>
      <c r="D2791" s="63" t="s">
        <v>2539</v>
      </c>
      <c r="E2791" s="63" t="s">
        <v>3915</v>
      </c>
      <c r="F2791" s="63" t="s">
        <v>13635</v>
      </c>
      <c r="G2791" s="63" t="s">
        <v>6275</v>
      </c>
      <c r="H2791" s="63" t="s">
        <v>3800</v>
      </c>
      <c r="I2791" s="63" t="s">
        <v>4635</v>
      </c>
      <c r="J2791" s="63"/>
      <c r="K2791" s="63" t="s">
        <v>5860</v>
      </c>
      <c r="L2791" s="63" t="s">
        <v>110</v>
      </c>
      <c r="M2791" s="63" t="s">
        <v>4281</v>
      </c>
      <c r="N2791" s="63" t="s">
        <v>4278</v>
      </c>
      <c r="O2791" s="63"/>
    </row>
    <row r="2792" spans="1:15">
      <c r="A2792" s="99">
        <v>10192837</v>
      </c>
      <c r="B2792" s="63" t="s">
        <v>2539</v>
      </c>
      <c r="C2792" s="63" t="s">
        <v>107</v>
      </c>
      <c r="D2792" s="63" t="s">
        <v>2539</v>
      </c>
      <c r="E2792" s="63" t="s">
        <v>3916</v>
      </c>
      <c r="F2792" s="63" t="s">
        <v>13635</v>
      </c>
      <c r="G2792" s="63" t="s">
        <v>6275</v>
      </c>
      <c r="H2792" s="63" t="s">
        <v>3800</v>
      </c>
      <c r="I2792" s="63" t="s">
        <v>4635</v>
      </c>
      <c r="J2792" s="63"/>
      <c r="K2792" s="63" t="s">
        <v>4949</v>
      </c>
      <c r="L2792" s="63" t="s">
        <v>110</v>
      </c>
      <c r="M2792" s="63" t="s">
        <v>4281</v>
      </c>
      <c r="N2792" s="63" t="s">
        <v>4278</v>
      </c>
      <c r="O2792" s="63"/>
    </row>
    <row r="2793" spans="1:15">
      <c r="A2793" s="99">
        <v>10192838</v>
      </c>
      <c r="B2793" s="63" t="s">
        <v>2539</v>
      </c>
      <c r="C2793" s="63" t="s">
        <v>107</v>
      </c>
      <c r="D2793" s="63" t="s">
        <v>2539</v>
      </c>
      <c r="E2793" s="63" t="s">
        <v>3917</v>
      </c>
      <c r="F2793" s="63" t="s">
        <v>13635</v>
      </c>
      <c r="G2793" s="63" t="s">
        <v>6275</v>
      </c>
      <c r="H2793" s="63" t="s">
        <v>3800</v>
      </c>
      <c r="I2793" s="63" t="s">
        <v>4635</v>
      </c>
      <c r="J2793" s="63"/>
      <c r="K2793" s="63" t="s">
        <v>4284</v>
      </c>
      <c r="L2793" s="63" t="s">
        <v>4299</v>
      </c>
      <c r="M2793" s="63" t="s">
        <v>4281</v>
      </c>
      <c r="N2793" s="63" t="s">
        <v>4278</v>
      </c>
      <c r="O2793" s="63"/>
    </row>
    <row r="2794" spans="1:15">
      <c r="A2794" s="99">
        <v>10192839</v>
      </c>
      <c r="B2794" s="63" t="s">
        <v>2539</v>
      </c>
      <c r="C2794" s="63" t="s">
        <v>107</v>
      </c>
      <c r="D2794" s="63" t="s">
        <v>2539</v>
      </c>
      <c r="E2794" s="63" t="s">
        <v>3918</v>
      </c>
      <c r="F2794" s="63" t="s">
        <v>13635</v>
      </c>
      <c r="G2794" s="63" t="s">
        <v>6275</v>
      </c>
      <c r="H2794" s="63" t="s">
        <v>3800</v>
      </c>
      <c r="I2794" s="63" t="s">
        <v>4635</v>
      </c>
      <c r="J2794" s="63"/>
      <c r="K2794" s="63" t="s">
        <v>4284</v>
      </c>
      <c r="L2794" s="63" t="s">
        <v>4299</v>
      </c>
      <c r="M2794" s="63" t="s">
        <v>4281</v>
      </c>
      <c r="N2794" s="63" t="s">
        <v>4278</v>
      </c>
      <c r="O2794" s="63"/>
    </row>
    <row r="2795" spans="1:15">
      <c r="A2795" s="99">
        <v>10192840</v>
      </c>
      <c r="B2795" s="63" t="s">
        <v>2539</v>
      </c>
      <c r="C2795" s="63" t="s">
        <v>107</v>
      </c>
      <c r="D2795" s="63" t="s">
        <v>2539</v>
      </c>
      <c r="E2795" s="63" t="s">
        <v>3919</v>
      </c>
      <c r="F2795" s="63" t="s">
        <v>13635</v>
      </c>
      <c r="G2795" s="63" t="s">
        <v>6275</v>
      </c>
      <c r="H2795" s="63" t="s">
        <v>3800</v>
      </c>
      <c r="I2795" s="63" t="s">
        <v>4635</v>
      </c>
      <c r="J2795" s="63"/>
      <c r="K2795" s="63" t="s">
        <v>5930</v>
      </c>
      <c r="L2795" s="63" t="s">
        <v>5931</v>
      </c>
      <c r="M2795" s="63" t="s">
        <v>4281</v>
      </c>
      <c r="N2795" s="63" t="s">
        <v>4278</v>
      </c>
      <c r="O2795" s="63"/>
    </row>
    <row r="2796" spans="1:15">
      <c r="A2796" s="99">
        <v>10192841</v>
      </c>
      <c r="B2796" s="63" t="s">
        <v>2539</v>
      </c>
      <c r="C2796" s="63" t="s">
        <v>107</v>
      </c>
      <c r="D2796" s="63" t="s">
        <v>2539</v>
      </c>
      <c r="E2796" s="63" t="s">
        <v>3920</v>
      </c>
      <c r="F2796" s="63" t="s">
        <v>13635</v>
      </c>
      <c r="G2796" s="63" t="s">
        <v>6275</v>
      </c>
      <c r="H2796" s="63" t="s">
        <v>3800</v>
      </c>
      <c r="I2796" s="63" t="s">
        <v>4635</v>
      </c>
      <c r="J2796" s="63"/>
      <c r="K2796" s="63" t="s">
        <v>4284</v>
      </c>
      <c r="L2796" s="63" t="s">
        <v>109</v>
      </c>
      <c r="M2796" s="63" t="s">
        <v>4281</v>
      </c>
      <c r="N2796" s="63" t="s">
        <v>4278</v>
      </c>
      <c r="O2796" s="63"/>
    </row>
    <row r="2797" spans="1:15">
      <c r="A2797" s="99">
        <v>10192842</v>
      </c>
      <c r="B2797" s="63" t="s">
        <v>2539</v>
      </c>
      <c r="C2797" s="63" t="s">
        <v>107</v>
      </c>
      <c r="D2797" s="63" t="s">
        <v>2539</v>
      </c>
      <c r="E2797" s="63" t="s">
        <v>3921</v>
      </c>
      <c r="F2797" s="63" t="s">
        <v>13635</v>
      </c>
      <c r="G2797" s="63" t="s">
        <v>6275</v>
      </c>
      <c r="H2797" s="63" t="s">
        <v>3800</v>
      </c>
      <c r="I2797" s="63" t="s">
        <v>4635</v>
      </c>
      <c r="J2797" s="63"/>
      <c r="K2797" s="63" t="s">
        <v>5881</v>
      </c>
      <c r="L2797" s="63" t="s">
        <v>110</v>
      </c>
      <c r="M2797" s="63" t="s">
        <v>4281</v>
      </c>
      <c r="N2797" s="63" t="s">
        <v>4278</v>
      </c>
      <c r="O2797" s="63"/>
    </row>
    <row r="2798" spans="1:15">
      <c r="A2798" s="99">
        <v>10192843</v>
      </c>
      <c r="B2798" s="63" t="s">
        <v>2539</v>
      </c>
      <c r="C2798" s="63" t="s">
        <v>107</v>
      </c>
      <c r="D2798" s="63" t="s">
        <v>2539</v>
      </c>
      <c r="E2798" s="63" t="s">
        <v>3922</v>
      </c>
      <c r="F2798" s="63" t="s">
        <v>13635</v>
      </c>
      <c r="G2798" s="63" t="s">
        <v>6275</v>
      </c>
      <c r="H2798" s="63" t="s">
        <v>3800</v>
      </c>
      <c r="I2798" s="63" t="s">
        <v>4635</v>
      </c>
      <c r="J2798" s="63"/>
      <c r="K2798" s="63" t="s">
        <v>4284</v>
      </c>
      <c r="L2798" s="63" t="s">
        <v>4299</v>
      </c>
      <c r="M2798" s="63" t="s">
        <v>4281</v>
      </c>
      <c r="N2798" s="63" t="s">
        <v>4278</v>
      </c>
      <c r="O2798" s="63"/>
    </row>
    <row r="2799" spans="1:15">
      <c r="A2799" s="99">
        <v>10192844</v>
      </c>
      <c r="B2799" s="63" t="s">
        <v>2539</v>
      </c>
      <c r="C2799" s="63" t="s">
        <v>107</v>
      </c>
      <c r="D2799" s="63" t="s">
        <v>2539</v>
      </c>
      <c r="E2799" s="63" t="s">
        <v>3923</v>
      </c>
      <c r="F2799" s="63" t="s">
        <v>13635</v>
      </c>
      <c r="G2799" s="63" t="s">
        <v>6275</v>
      </c>
      <c r="H2799" s="63" t="s">
        <v>3800</v>
      </c>
      <c r="I2799" s="63" t="s">
        <v>4635</v>
      </c>
      <c r="J2799" s="63"/>
      <c r="K2799" s="63" t="s">
        <v>13318</v>
      </c>
      <c r="L2799" s="63" t="s">
        <v>110</v>
      </c>
      <c r="M2799" s="63" t="s">
        <v>4281</v>
      </c>
      <c r="N2799" s="63" t="s">
        <v>4278</v>
      </c>
      <c r="O2799" s="63"/>
    </row>
    <row r="2800" spans="1:15">
      <c r="A2800" s="99">
        <v>10192845</v>
      </c>
      <c r="B2800" s="63" t="s">
        <v>2539</v>
      </c>
      <c r="C2800" s="63" t="s">
        <v>107</v>
      </c>
      <c r="D2800" s="63" t="s">
        <v>2539</v>
      </c>
      <c r="E2800" s="63" t="s">
        <v>3924</v>
      </c>
      <c r="F2800" s="63" t="s">
        <v>13635</v>
      </c>
      <c r="G2800" s="63" t="s">
        <v>6275</v>
      </c>
      <c r="H2800" s="63" t="s">
        <v>3800</v>
      </c>
      <c r="I2800" s="63" t="s">
        <v>4635</v>
      </c>
      <c r="J2800" s="63"/>
      <c r="K2800" s="63" t="s">
        <v>13348</v>
      </c>
      <c r="L2800" s="63" t="s">
        <v>110</v>
      </c>
      <c r="M2800" s="63" t="s">
        <v>4281</v>
      </c>
      <c r="N2800" s="63" t="s">
        <v>4278</v>
      </c>
      <c r="O2800" s="63"/>
    </row>
    <row r="2801" spans="1:15">
      <c r="A2801" s="99">
        <v>10192846</v>
      </c>
      <c r="B2801" s="63" t="s">
        <v>2539</v>
      </c>
      <c r="C2801" s="63" t="s">
        <v>107</v>
      </c>
      <c r="D2801" s="63" t="s">
        <v>2539</v>
      </c>
      <c r="E2801" s="63" t="s">
        <v>3925</v>
      </c>
      <c r="F2801" s="63" t="s">
        <v>13635</v>
      </c>
      <c r="G2801" s="63" t="s">
        <v>6275</v>
      </c>
      <c r="H2801" s="63" t="s">
        <v>3800</v>
      </c>
      <c r="I2801" s="63" t="s">
        <v>4635</v>
      </c>
      <c r="J2801" s="63" t="s">
        <v>5493</v>
      </c>
      <c r="K2801" s="63" t="s">
        <v>13021</v>
      </c>
      <c r="L2801" s="63" t="s">
        <v>110</v>
      </c>
      <c r="M2801" s="63" t="s">
        <v>4281</v>
      </c>
      <c r="N2801" s="63" t="s">
        <v>4278</v>
      </c>
      <c r="O2801" s="63"/>
    </row>
    <row r="2802" spans="1:15">
      <c r="A2802" s="99">
        <v>10192847</v>
      </c>
      <c r="B2802" s="63" t="s">
        <v>2539</v>
      </c>
      <c r="C2802" s="63" t="s">
        <v>107</v>
      </c>
      <c r="D2802" s="63" t="s">
        <v>2539</v>
      </c>
      <c r="E2802" s="63" t="s">
        <v>3926</v>
      </c>
      <c r="F2802" s="63" t="s">
        <v>13635</v>
      </c>
      <c r="G2802" s="63" t="s">
        <v>6275</v>
      </c>
      <c r="H2802" s="63" t="s">
        <v>3800</v>
      </c>
      <c r="I2802" s="63" t="s">
        <v>4635</v>
      </c>
      <c r="J2802" s="63"/>
      <c r="K2802" s="63" t="s">
        <v>5860</v>
      </c>
      <c r="L2802" s="63" t="s">
        <v>110</v>
      </c>
      <c r="M2802" s="63" t="s">
        <v>4281</v>
      </c>
      <c r="N2802" s="63" t="s">
        <v>4278</v>
      </c>
      <c r="O2802" s="63"/>
    </row>
    <row r="2803" spans="1:15">
      <c r="A2803" s="99">
        <v>10192848</v>
      </c>
      <c r="B2803" s="63" t="s">
        <v>2539</v>
      </c>
      <c r="C2803" s="63" t="s">
        <v>107</v>
      </c>
      <c r="D2803" s="63" t="s">
        <v>2539</v>
      </c>
      <c r="E2803" s="63" t="s">
        <v>3927</v>
      </c>
      <c r="F2803" s="63" t="s">
        <v>13635</v>
      </c>
      <c r="G2803" s="63" t="s">
        <v>6275</v>
      </c>
      <c r="H2803" s="63" t="s">
        <v>3800</v>
      </c>
      <c r="I2803" s="63" t="s">
        <v>4635</v>
      </c>
      <c r="J2803" s="63"/>
      <c r="K2803" s="63" t="s">
        <v>5423</v>
      </c>
      <c r="L2803" s="63" t="s">
        <v>110</v>
      </c>
      <c r="M2803" s="63" t="s">
        <v>4281</v>
      </c>
      <c r="N2803" s="63" t="s">
        <v>4278</v>
      </c>
      <c r="O2803" s="63"/>
    </row>
    <row r="2804" spans="1:15">
      <c r="A2804" s="99">
        <v>10192849</v>
      </c>
      <c r="B2804" s="63" t="s">
        <v>2539</v>
      </c>
      <c r="C2804" s="63" t="s">
        <v>107</v>
      </c>
      <c r="D2804" s="63" t="s">
        <v>2539</v>
      </c>
      <c r="E2804" s="63" t="s">
        <v>3928</v>
      </c>
      <c r="F2804" s="63" t="s">
        <v>13635</v>
      </c>
      <c r="G2804" s="63" t="s">
        <v>6275</v>
      </c>
      <c r="H2804" s="63" t="s">
        <v>3800</v>
      </c>
      <c r="I2804" s="63" t="s">
        <v>4635</v>
      </c>
      <c r="J2804" s="63"/>
      <c r="K2804" s="63" t="s">
        <v>5930</v>
      </c>
      <c r="L2804" s="63" t="s">
        <v>5931</v>
      </c>
      <c r="M2804" s="63" t="s">
        <v>4281</v>
      </c>
      <c r="N2804" s="63" t="s">
        <v>4278</v>
      </c>
      <c r="O2804" s="63"/>
    </row>
    <row r="2805" spans="1:15">
      <c r="A2805" s="99">
        <v>10192850</v>
      </c>
      <c r="B2805" s="63" t="s">
        <v>2539</v>
      </c>
      <c r="C2805" s="63" t="s">
        <v>107</v>
      </c>
      <c r="D2805" s="63" t="s">
        <v>2539</v>
      </c>
      <c r="E2805" s="63" t="s">
        <v>3929</v>
      </c>
      <c r="F2805" s="63" t="s">
        <v>13635</v>
      </c>
      <c r="G2805" s="63" t="s">
        <v>6275</v>
      </c>
      <c r="H2805" s="63" t="s">
        <v>3800</v>
      </c>
      <c r="I2805" s="63" t="s">
        <v>4635</v>
      </c>
      <c r="J2805" s="63"/>
      <c r="K2805" s="63" t="s">
        <v>4284</v>
      </c>
      <c r="L2805" s="63" t="s">
        <v>4299</v>
      </c>
      <c r="M2805" s="63" t="s">
        <v>4281</v>
      </c>
      <c r="N2805" s="63" t="s">
        <v>4278</v>
      </c>
      <c r="O2805" s="63"/>
    </row>
    <row r="2806" spans="1:15">
      <c r="A2806" s="99">
        <v>10192886</v>
      </c>
      <c r="B2806" s="63" t="s">
        <v>4895</v>
      </c>
      <c r="C2806" s="63" t="s">
        <v>12838</v>
      </c>
      <c r="D2806" s="63" t="s">
        <v>4830</v>
      </c>
      <c r="E2806" s="63" t="s">
        <v>3931</v>
      </c>
      <c r="F2806" s="63" t="s">
        <v>12929</v>
      </c>
      <c r="G2806" s="63" t="s">
        <v>4896</v>
      </c>
      <c r="H2806" s="63"/>
      <c r="I2806" s="63" t="s">
        <v>12930</v>
      </c>
      <c r="J2806" s="63"/>
      <c r="K2806" s="63" t="s">
        <v>4284</v>
      </c>
      <c r="L2806" s="63" t="s">
        <v>2456</v>
      </c>
      <c r="M2806" s="63" t="s">
        <v>4301</v>
      </c>
      <c r="N2806" s="63" t="s">
        <v>4278</v>
      </c>
      <c r="O2806" s="63"/>
    </row>
    <row r="2807" spans="1:15">
      <c r="A2807" s="99">
        <v>10192887</v>
      </c>
      <c r="B2807" s="63" t="s">
        <v>4897</v>
      </c>
      <c r="C2807" s="63" t="s">
        <v>12838</v>
      </c>
      <c r="D2807" s="63" t="s">
        <v>4846</v>
      </c>
      <c r="E2807" s="63" t="s">
        <v>3934</v>
      </c>
      <c r="F2807" s="63" t="s">
        <v>12929</v>
      </c>
      <c r="G2807" s="63" t="s">
        <v>4898</v>
      </c>
      <c r="H2807" s="63"/>
      <c r="I2807" s="63" t="s">
        <v>12930</v>
      </c>
      <c r="J2807" s="63"/>
      <c r="K2807" s="63" t="s">
        <v>4284</v>
      </c>
      <c r="L2807" s="63" t="s">
        <v>2456</v>
      </c>
      <c r="M2807" s="63" t="s">
        <v>4301</v>
      </c>
      <c r="N2807" s="63" t="s">
        <v>4278</v>
      </c>
      <c r="O2807" s="63"/>
    </row>
    <row r="2808" spans="1:15">
      <c r="A2808" s="99">
        <v>10192888</v>
      </c>
      <c r="B2808" s="63" t="s">
        <v>4702</v>
      </c>
      <c r="C2808" s="63" t="s">
        <v>107</v>
      </c>
      <c r="D2808" s="63" t="s">
        <v>4703</v>
      </c>
      <c r="E2808" s="63" t="s">
        <v>3936</v>
      </c>
      <c r="F2808" s="63" t="s">
        <v>12833</v>
      </c>
      <c r="G2808" s="63" t="s">
        <v>4704</v>
      </c>
      <c r="H2808" s="63"/>
      <c r="I2808" s="63" t="s">
        <v>12834</v>
      </c>
      <c r="J2808" s="63"/>
      <c r="K2808" s="63" t="s">
        <v>4276</v>
      </c>
      <c r="L2808" s="63" t="s">
        <v>110</v>
      </c>
      <c r="M2808" s="63" t="s">
        <v>4281</v>
      </c>
      <c r="N2808" s="63" t="s">
        <v>4278</v>
      </c>
      <c r="O2808" s="63"/>
    </row>
    <row r="2809" spans="1:15">
      <c r="A2809" s="99">
        <v>10192889</v>
      </c>
      <c r="B2809" s="63" t="s">
        <v>6105</v>
      </c>
      <c r="C2809" s="63" t="s">
        <v>107</v>
      </c>
      <c r="D2809" s="63" t="s">
        <v>6106</v>
      </c>
      <c r="E2809" s="63" t="s">
        <v>12307</v>
      </c>
      <c r="F2809" s="63" t="s">
        <v>12833</v>
      </c>
      <c r="G2809" s="63" t="s">
        <v>6107</v>
      </c>
      <c r="H2809" s="63" t="s">
        <v>3800</v>
      </c>
      <c r="I2809" s="63" t="s">
        <v>12834</v>
      </c>
      <c r="J2809" s="63" t="s">
        <v>12960</v>
      </c>
      <c r="K2809" s="63" t="s">
        <v>4276</v>
      </c>
      <c r="L2809" s="63" t="s">
        <v>110</v>
      </c>
      <c r="M2809" s="63" t="s">
        <v>4281</v>
      </c>
      <c r="N2809" s="63" t="s">
        <v>4278</v>
      </c>
      <c r="O2809" s="63"/>
    </row>
    <row r="2810" spans="1:15">
      <c r="A2810" s="99">
        <v>10192890</v>
      </c>
      <c r="B2810" s="63" t="s">
        <v>6105</v>
      </c>
      <c r="C2810" s="63" t="s">
        <v>107</v>
      </c>
      <c r="D2810" s="63" t="s">
        <v>6106</v>
      </c>
      <c r="E2810" s="63" t="s">
        <v>3938</v>
      </c>
      <c r="F2810" s="63" t="s">
        <v>12833</v>
      </c>
      <c r="G2810" s="63" t="s">
        <v>6107</v>
      </c>
      <c r="H2810" s="63" t="s">
        <v>3800</v>
      </c>
      <c r="I2810" s="63" t="s">
        <v>12834</v>
      </c>
      <c r="J2810" s="63" t="s">
        <v>9323</v>
      </c>
      <c r="K2810" s="63" t="s">
        <v>4284</v>
      </c>
      <c r="L2810" s="63" t="s">
        <v>272</v>
      </c>
      <c r="M2810" s="63" t="s">
        <v>4281</v>
      </c>
      <c r="N2810" s="63" t="s">
        <v>4278</v>
      </c>
      <c r="O2810" s="63"/>
    </row>
    <row r="2811" spans="1:15">
      <c r="A2811" s="99">
        <v>10192891</v>
      </c>
      <c r="B2811" s="63" t="s">
        <v>6108</v>
      </c>
      <c r="C2811" s="63" t="s">
        <v>107</v>
      </c>
      <c r="D2811" s="63" t="s">
        <v>6109</v>
      </c>
      <c r="E2811" s="63" t="s">
        <v>3940</v>
      </c>
      <c r="F2811" s="63" t="s">
        <v>12833</v>
      </c>
      <c r="G2811" s="63" t="s">
        <v>6110</v>
      </c>
      <c r="H2811" s="63"/>
      <c r="I2811" s="63" t="s">
        <v>12834</v>
      </c>
      <c r="J2811" s="63"/>
      <c r="K2811" s="63" t="s">
        <v>4276</v>
      </c>
      <c r="L2811" s="63" t="s">
        <v>110</v>
      </c>
      <c r="M2811" s="63" t="s">
        <v>4281</v>
      </c>
      <c r="N2811" s="63" t="s">
        <v>4278</v>
      </c>
      <c r="O2811" s="63"/>
    </row>
    <row r="2812" spans="1:15">
      <c r="A2812" s="99">
        <v>10192892</v>
      </c>
      <c r="B2812" s="63" t="s">
        <v>6103</v>
      </c>
      <c r="C2812" s="63" t="s">
        <v>107</v>
      </c>
      <c r="D2812" s="63" t="s">
        <v>3084</v>
      </c>
      <c r="E2812" s="63" t="s">
        <v>3942</v>
      </c>
      <c r="F2812" s="63" t="s">
        <v>12833</v>
      </c>
      <c r="G2812" s="63" t="s">
        <v>6104</v>
      </c>
      <c r="H2812" s="63" t="s">
        <v>3800</v>
      </c>
      <c r="I2812" s="63" t="s">
        <v>12834</v>
      </c>
      <c r="J2812" s="63" t="s">
        <v>9323</v>
      </c>
      <c r="K2812" s="63" t="s">
        <v>4284</v>
      </c>
      <c r="L2812" s="63" t="s">
        <v>272</v>
      </c>
      <c r="M2812" s="63" t="s">
        <v>4281</v>
      </c>
      <c r="N2812" s="63" t="s">
        <v>4278</v>
      </c>
      <c r="O2812" s="63"/>
    </row>
    <row r="2813" spans="1:15">
      <c r="A2813" s="99">
        <v>10193238</v>
      </c>
      <c r="B2813" s="63" t="s">
        <v>11887</v>
      </c>
      <c r="C2813" s="63" t="s">
        <v>101</v>
      </c>
      <c r="D2813" s="63" t="s">
        <v>13926</v>
      </c>
      <c r="E2813" s="63" t="s">
        <v>11888</v>
      </c>
      <c r="F2813" s="63" t="s">
        <v>13927</v>
      </c>
      <c r="G2813" s="63" t="s">
        <v>5243</v>
      </c>
      <c r="H2813" s="63"/>
      <c r="I2813" s="63" t="s">
        <v>13928</v>
      </c>
      <c r="J2813" s="63" t="s">
        <v>13929</v>
      </c>
      <c r="K2813" s="63" t="s">
        <v>4302</v>
      </c>
      <c r="L2813" s="63" t="s">
        <v>13930</v>
      </c>
      <c r="M2813" s="63" t="s">
        <v>13931</v>
      </c>
      <c r="N2813" s="63" t="s">
        <v>4278</v>
      </c>
      <c r="O2813" s="63"/>
    </row>
    <row r="2814" spans="1:15">
      <c r="A2814" s="99">
        <v>10194054</v>
      </c>
      <c r="B2814" s="63" t="s">
        <v>4932</v>
      </c>
      <c r="C2814" s="63" t="s">
        <v>2927</v>
      </c>
      <c r="D2814" s="63" t="s">
        <v>4931</v>
      </c>
      <c r="E2814" s="63" t="s">
        <v>4933</v>
      </c>
      <c r="F2814" s="63" t="s">
        <v>13016</v>
      </c>
      <c r="G2814" s="63" t="s">
        <v>4934</v>
      </c>
      <c r="H2814" s="63" t="s">
        <v>3800</v>
      </c>
      <c r="I2814" s="63" t="s">
        <v>13017</v>
      </c>
      <c r="J2814" s="63"/>
      <c r="K2814" s="63" t="s">
        <v>4276</v>
      </c>
      <c r="L2814" s="63" t="s">
        <v>4935</v>
      </c>
      <c r="M2814" s="63" t="s">
        <v>4936</v>
      </c>
      <c r="N2814" s="63" t="s">
        <v>4278</v>
      </c>
      <c r="O2814" s="63"/>
    </row>
    <row r="2815" spans="1:15">
      <c r="A2815" s="99">
        <v>10194055</v>
      </c>
      <c r="B2815" s="63" t="s">
        <v>4932</v>
      </c>
      <c r="C2815" s="63" t="s">
        <v>2927</v>
      </c>
      <c r="D2815" s="63" t="s">
        <v>4931</v>
      </c>
      <c r="E2815" s="63" t="s">
        <v>4937</v>
      </c>
      <c r="F2815" s="63" t="s">
        <v>13016</v>
      </c>
      <c r="G2815" s="63" t="s">
        <v>4934</v>
      </c>
      <c r="H2815" s="63" t="s">
        <v>3800</v>
      </c>
      <c r="I2815" s="63" t="s">
        <v>13017</v>
      </c>
      <c r="J2815" s="63"/>
      <c r="K2815" s="63" t="s">
        <v>4276</v>
      </c>
      <c r="L2815" s="63" t="s">
        <v>4935</v>
      </c>
      <c r="M2815" s="63" t="s">
        <v>4936</v>
      </c>
      <c r="N2815" s="63" t="s">
        <v>4278</v>
      </c>
      <c r="O2815" s="63"/>
    </row>
    <row r="2816" spans="1:15">
      <c r="A2816" s="99">
        <v>10194056</v>
      </c>
      <c r="B2816" s="63" t="s">
        <v>4899</v>
      </c>
      <c r="C2816" s="63" t="s">
        <v>12931</v>
      </c>
      <c r="D2816" s="63" t="s">
        <v>2951</v>
      </c>
      <c r="E2816" s="63"/>
      <c r="F2816" s="63" t="s">
        <v>12932</v>
      </c>
      <c r="G2816" s="63" t="s">
        <v>4900</v>
      </c>
      <c r="H2816" s="63"/>
      <c r="I2816" s="63" t="s">
        <v>12933</v>
      </c>
      <c r="J2816" s="63"/>
      <c r="K2816" s="63" t="s">
        <v>4284</v>
      </c>
      <c r="L2816" s="63" t="s">
        <v>2456</v>
      </c>
      <c r="M2816" s="63" t="s">
        <v>4301</v>
      </c>
      <c r="N2816" s="63" t="s">
        <v>4278</v>
      </c>
      <c r="O2816" s="63"/>
    </row>
    <row r="2817" spans="1:15">
      <c r="A2817" s="99">
        <v>10194057</v>
      </c>
      <c r="B2817" s="63" t="s">
        <v>4899</v>
      </c>
      <c r="C2817" s="63" t="s">
        <v>12931</v>
      </c>
      <c r="D2817" s="63" t="s">
        <v>2951</v>
      </c>
      <c r="E2817" s="63"/>
      <c r="F2817" s="63" t="s">
        <v>12932</v>
      </c>
      <c r="G2817" s="63" t="s">
        <v>4900</v>
      </c>
      <c r="H2817" s="63"/>
      <c r="I2817" s="63" t="s">
        <v>12933</v>
      </c>
      <c r="J2817" s="63"/>
      <c r="K2817" s="63" t="s">
        <v>4284</v>
      </c>
      <c r="L2817" s="63" t="s">
        <v>2456</v>
      </c>
      <c r="M2817" s="63" t="s">
        <v>4301</v>
      </c>
      <c r="N2817" s="63" t="s">
        <v>4278</v>
      </c>
      <c r="O2817" s="63"/>
    </row>
    <row r="2818" spans="1:15">
      <c r="A2818" s="99">
        <v>10194058</v>
      </c>
      <c r="B2818" s="63" t="s">
        <v>6727</v>
      </c>
      <c r="C2818" s="63" t="s">
        <v>13787</v>
      </c>
      <c r="D2818" s="63" t="s">
        <v>5119</v>
      </c>
      <c r="E2818" s="63" t="s">
        <v>6728</v>
      </c>
      <c r="F2818" s="63" t="s">
        <v>13932</v>
      </c>
      <c r="G2818" s="63" t="s">
        <v>6729</v>
      </c>
      <c r="H2818" s="63"/>
      <c r="I2818" s="63" t="s">
        <v>13933</v>
      </c>
      <c r="J2818" s="63"/>
      <c r="K2818" s="63" t="s">
        <v>4284</v>
      </c>
      <c r="L2818" s="63" t="s">
        <v>4297</v>
      </c>
      <c r="M2818" s="63" t="s">
        <v>4295</v>
      </c>
      <c r="N2818" s="63" t="s">
        <v>4278</v>
      </c>
      <c r="O2818" s="63"/>
    </row>
    <row r="2819" spans="1:15">
      <c r="A2819" s="99">
        <v>10194059</v>
      </c>
      <c r="B2819" s="63" t="s">
        <v>6730</v>
      </c>
      <c r="C2819" s="63" t="s">
        <v>101</v>
      </c>
      <c r="D2819" s="63" t="s">
        <v>6731</v>
      </c>
      <c r="E2819" s="63" t="s">
        <v>3950</v>
      </c>
      <c r="F2819" s="63" t="s">
        <v>13934</v>
      </c>
      <c r="G2819" s="63" t="s">
        <v>6732</v>
      </c>
      <c r="H2819" s="63"/>
      <c r="I2819" s="63" t="s">
        <v>13933</v>
      </c>
      <c r="J2819" s="63"/>
      <c r="K2819" s="63" t="s">
        <v>4284</v>
      </c>
      <c r="L2819" s="63" t="s">
        <v>4594</v>
      </c>
      <c r="M2819" s="63" t="s">
        <v>6563</v>
      </c>
      <c r="N2819" s="63" t="s">
        <v>4278</v>
      </c>
      <c r="O2819" s="63"/>
    </row>
    <row r="2820" spans="1:15">
      <c r="A2820" s="99">
        <v>10194060</v>
      </c>
      <c r="B2820" s="63" t="s">
        <v>6730</v>
      </c>
      <c r="C2820" s="63" t="s">
        <v>101</v>
      </c>
      <c r="D2820" s="63" t="s">
        <v>6731</v>
      </c>
      <c r="E2820" s="63" t="s">
        <v>3952</v>
      </c>
      <c r="F2820" s="63" t="s">
        <v>13934</v>
      </c>
      <c r="G2820" s="63" t="s">
        <v>6732</v>
      </c>
      <c r="H2820" s="63"/>
      <c r="I2820" s="63" t="s">
        <v>13933</v>
      </c>
      <c r="J2820" s="63"/>
      <c r="K2820" s="63" t="s">
        <v>4284</v>
      </c>
      <c r="L2820" s="63" t="s">
        <v>5820</v>
      </c>
      <c r="M2820" s="63" t="s">
        <v>6733</v>
      </c>
      <c r="N2820" s="63" t="s">
        <v>4278</v>
      </c>
      <c r="O2820" s="63"/>
    </row>
    <row r="2821" spans="1:15">
      <c r="A2821" s="99">
        <v>10194061</v>
      </c>
      <c r="B2821" s="63" t="s">
        <v>4901</v>
      </c>
      <c r="C2821" s="63" t="s">
        <v>12931</v>
      </c>
      <c r="D2821" s="63" t="s">
        <v>3953</v>
      </c>
      <c r="E2821" s="63" t="s">
        <v>3954</v>
      </c>
      <c r="F2821" s="63" t="s">
        <v>12934</v>
      </c>
      <c r="G2821" s="63" t="s">
        <v>4902</v>
      </c>
      <c r="H2821" s="63"/>
      <c r="I2821" s="63" t="s">
        <v>12935</v>
      </c>
      <c r="J2821" s="63"/>
      <c r="K2821" s="63" t="s">
        <v>4284</v>
      </c>
      <c r="L2821" s="63" t="s">
        <v>2456</v>
      </c>
      <c r="M2821" s="63" t="s">
        <v>4301</v>
      </c>
      <c r="N2821" s="63" t="s">
        <v>4278</v>
      </c>
      <c r="O2821" s="63"/>
    </row>
    <row r="2822" spans="1:15">
      <c r="A2822" s="99">
        <v>10194062</v>
      </c>
      <c r="B2822" s="63" t="s">
        <v>4903</v>
      </c>
      <c r="C2822" s="63" t="s">
        <v>12931</v>
      </c>
      <c r="D2822" s="63" t="s">
        <v>3953</v>
      </c>
      <c r="E2822" s="63" t="s">
        <v>3956</v>
      </c>
      <c r="F2822" s="63" t="s">
        <v>12934</v>
      </c>
      <c r="G2822" s="63" t="s">
        <v>4904</v>
      </c>
      <c r="H2822" s="63"/>
      <c r="I2822" s="63" t="s">
        <v>12935</v>
      </c>
      <c r="J2822" s="63"/>
      <c r="K2822" s="63" t="s">
        <v>4284</v>
      </c>
      <c r="L2822" s="63" t="s">
        <v>2456</v>
      </c>
      <c r="M2822" s="63" t="s">
        <v>4301</v>
      </c>
      <c r="N2822" s="63" t="s">
        <v>4278</v>
      </c>
      <c r="O2822" s="63"/>
    </row>
    <row r="2823" spans="1:15">
      <c r="A2823" s="99">
        <v>10194063</v>
      </c>
      <c r="B2823" s="63" t="s">
        <v>6105</v>
      </c>
      <c r="C2823" s="63" t="s">
        <v>107</v>
      </c>
      <c r="D2823" s="63" t="s">
        <v>6106</v>
      </c>
      <c r="E2823" s="63" t="s">
        <v>3958</v>
      </c>
      <c r="F2823" s="63" t="s">
        <v>12833</v>
      </c>
      <c r="G2823" s="63" t="s">
        <v>6107</v>
      </c>
      <c r="H2823" s="63" t="s">
        <v>3800</v>
      </c>
      <c r="I2823" s="63" t="s">
        <v>12834</v>
      </c>
      <c r="J2823" s="63" t="s">
        <v>9323</v>
      </c>
      <c r="K2823" s="63" t="s">
        <v>4284</v>
      </c>
      <c r="L2823" s="63" t="s">
        <v>272</v>
      </c>
      <c r="M2823" s="63" t="s">
        <v>4281</v>
      </c>
      <c r="N2823" s="63" t="s">
        <v>4278</v>
      </c>
      <c r="O2823" s="63"/>
    </row>
    <row r="2824" spans="1:15">
      <c r="A2824" s="99">
        <v>10194064</v>
      </c>
      <c r="B2824" s="63" t="s">
        <v>6105</v>
      </c>
      <c r="C2824" s="63" t="s">
        <v>107</v>
      </c>
      <c r="D2824" s="63" t="s">
        <v>6106</v>
      </c>
      <c r="E2824" s="63" t="s">
        <v>3936</v>
      </c>
      <c r="F2824" s="63" t="s">
        <v>12833</v>
      </c>
      <c r="G2824" s="63" t="s">
        <v>6107</v>
      </c>
      <c r="H2824" s="63" t="s">
        <v>3800</v>
      </c>
      <c r="I2824" s="63" t="s">
        <v>12834</v>
      </c>
      <c r="J2824" s="63" t="s">
        <v>9185</v>
      </c>
      <c r="K2824" s="63" t="s">
        <v>4284</v>
      </c>
      <c r="L2824" s="63" t="s">
        <v>4594</v>
      </c>
      <c r="M2824" s="63" t="s">
        <v>4281</v>
      </c>
      <c r="N2824" s="63" t="s">
        <v>4278</v>
      </c>
      <c r="O2824" s="63"/>
    </row>
    <row r="2825" spans="1:15">
      <c r="A2825" s="99">
        <v>10194073</v>
      </c>
      <c r="B2825" s="63" t="s">
        <v>5265</v>
      </c>
      <c r="C2825" s="63" t="s">
        <v>1145</v>
      </c>
      <c r="D2825" s="63" t="s">
        <v>3959</v>
      </c>
      <c r="E2825" s="63" t="s">
        <v>3960</v>
      </c>
      <c r="F2825" s="63" t="s">
        <v>13243</v>
      </c>
      <c r="G2825" s="63" t="s">
        <v>5266</v>
      </c>
      <c r="H2825" s="63"/>
      <c r="I2825" s="63" t="s">
        <v>13244</v>
      </c>
      <c r="J2825" s="63"/>
      <c r="K2825" s="63" t="s">
        <v>4284</v>
      </c>
      <c r="L2825" s="63" t="s">
        <v>4297</v>
      </c>
      <c r="M2825" s="63" t="s">
        <v>4295</v>
      </c>
      <c r="N2825" s="63" t="s">
        <v>4278</v>
      </c>
      <c r="O2825" s="63"/>
    </row>
    <row r="2826" spans="1:15">
      <c r="A2826" s="99">
        <v>10194074</v>
      </c>
      <c r="B2826" s="63" t="s">
        <v>5267</v>
      </c>
      <c r="C2826" s="63" t="s">
        <v>1145</v>
      </c>
      <c r="D2826" s="63" t="s">
        <v>5268</v>
      </c>
      <c r="E2826" s="63" t="s">
        <v>3963</v>
      </c>
      <c r="F2826" s="63" t="s">
        <v>13243</v>
      </c>
      <c r="G2826" s="63" t="s">
        <v>4320</v>
      </c>
      <c r="H2826" s="63"/>
      <c r="I2826" s="63" t="s">
        <v>13244</v>
      </c>
      <c r="J2826" s="63"/>
      <c r="K2826" s="63" t="s">
        <v>4284</v>
      </c>
      <c r="L2826" s="63" t="s">
        <v>4297</v>
      </c>
      <c r="M2826" s="63" t="s">
        <v>4295</v>
      </c>
      <c r="N2826" s="63" t="s">
        <v>4278</v>
      </c>
      <c r="O2826" s="63"/>
    </row>
    <row r="2827" spans="1:15">
      <c r="A2827" s="99">
        <v>10194075</v>
      </c>
      <c r="B2827" s="63" t="s">
        <v>5267</v>
      </c>
      <c r="C2827" s="63" t="s">
        <v>1145</v>
      </c>
      <c r="D2827" s="63" t="s">
        <v>5268</v>
      </c>
      <c r="E2827" s="63" t="s">
        <v>3964</v>
      </c>
      <c r="F2827" s="63" t="s">
        <v>13243</v>
      </c>
      <c r="G2827" s="63" t="s">
        <v>4320</v>
      </c>
      <c r="H2827" s="63"/>
      <c r="I2827" s="63" t="s">
        <v>13244</v>
      </c>
      <c r="J2827" s="63"/>
      <c r="K2827" s="63" t="s">
        <v>4284</v>
      </c>
      <c r="L2827" s="63" t="s">
        <v>4297</v>
      </c>
      <c r="M2827" s="63" t="s">
        <v>4295</v>
      </c>
      <c r="N2827" s="63" t="s">
        <v>4278</v>
      </c>
      <c r="O2827" s="63"/>
    </row>
    <row r="2828" spans="1:15">
      <c r="A2828" s="99">
        <v>10194286</v>
      </c>
      <c r="B2828" s="63" t="s">
        <v>6111</v>
      </c>
      <c r="C2828" s="63" t="s">
        <v>107</v>
      </c>
      <c r="D2828" s="63" t="s">
        <v>6112</v>
      </c>
      <c r="E2828" s="63" t="s">
        <v>3966</v>
      </c>
      <c r="F2828" s="63" t="s">
        <v>13193</v>
      </c>
      <c r="G2828" s="63" t="s">
        <v>6113</v>
      </c>
      <c r="H2828" s="63"/>
      <c r="I2828" s="63" t="s">
        <v>13194</v>
      </c>
      <c r="J2828" s="63"/>
      <c r="K2828" s="63" t="s">
        <v>4284</v>
      </c>
      <c r="L2828" s="63" t="s">
        <v>4299</v>
      </c>
      <c r="M2828" s="63" t="s">
        <v>4281</v>
      </c>
      <c r="N2828" s="63" t="s">
        <v>4278</v>
      </c>
      <c r="O2828" s="63"/>
    </row>
    <row r="2829" spans="1:15">
      <c r="A2829" s="99">
        <v>10194287</v>
      </c>
      <c r="B2829" s="63" t="s">
        <v>6111</v>
      </c>
      <c r="C2829" s="63" t="s">
        <v>107</v>
      </c>
      <c r="D2829" s="63" t="s">
        <v>6112</v>
      </c>
      <c r="E2829" s="63" t="s">
        <v>3968</v>
      </c>
      <c r="F2829" s="63" t="s">
        <v>13193</v>
      </c>
      <c r="G2829" s="63" t="s">
        <v>6113</v>
      </c>
      <c r="H2829" s="63"/>
      <c r="I2829" s="63" t="s">
        <v>13194</v>
      </c>
      <c r="J2829" s="63"/>
      <c r="K2829" s="63" t="s">
        <v>4284</v>
      </c>
      <c r="L2829" s="63" t="s">
        <v>4299</v>
      </c>
      <c r="M2829" s="63" t="s">
        <v>4281</v>
      </c>
      <c r="N2829" s="63" t="s">
        <v>4278</v>
      </c>
      <c r="O2829" s="63"/>
    </row>
    <row r="2830" spans="1:15">
      <c r="A2830" s="99">
        <v>10194288</v>
      </c>
      <c r="B2830" s="63" t="s">
        <v>5242</v>
      </c>
      <c r="C2830" s="63" t="s">
        <v>107</v>
      </c>
      <c r="D2830" s="63" t="s">
        <v>172</v>
      </c>
      <c r="E2830" s="63" t="s">
        <v>3970</v>
      </c>
      <c r="F2830" s="63" t="s">
        <v>13193</v>
      </c>
      <c r="G2830" s="63" t="s">
        <v>5243</v>
      </c>
      <c r="H2830" s="63" t="s">
        <v>3800</v>
      </c>
      <c r="I2830" s="63" t="s">
        <v>13194</v>
      </c>
      <c r="J2830" s="63"/>
      <c r="K2830" s="63" t="s">
        <v>4284</v>
      </c>
      <c r="L2830" s="63" t="s">
        <v>4299</v>
      </c>
      <c r="M2830" s="63" t="s">
        <v>4281</v>
      </c>
      <c r="N2830" s="63" t="s">
        <v>4278</v>
      </c>
      <c r="O2830" s="63"/>
    </row>
    <row r="2831" spans="1:15">
      <c r="A2831" s="99">
        <v>10194289</v>
      </c>
      <c r="B2831" s="63" t="s">
        <v>5242</v>
      </c>
      <c r="C2831" s="63" t="s">
        <v>107</v>
      </c>
      <c r="D2831" s="63" t="s">
        <v>172</v>
      </c>
      <c r="E2831" s="63" t="s">
        <v>3971</v>
      </c>
      <c r="F2831" s="63" t="s">
        <v>13193</v>
      </c>
      <c r="G2831" s="63" t="s">
        <v>5243</v>
      </c>
      <c r="H2831" s="63" t="s">
        <v>3800</v>
      </c>
      <c r="I2831" s="63" t="s">
        <v>13194</v>
      </c>
      <c r="J2831" s="63"/>
      <c r="K2831" s="63" t="s">
        <v>4284</v>
      </c>
      <c r="L2831" s="63" t="s">
        <v>4299</v>
      </c>
      <c r="M2831" s="63" t="s">
        <v>4281</v>
      </c>
      <c r="N2831" s="63" t="s">
        <v>4278</v>
      </c>
      <c r="O2831" s="63"/>
    </row>
    <row r="2832" spans="1:15">
      <c r="A2832" s="99">
        <v>10194290</v>
      </c>
      <c r="B2832" s="63" t="s">
        <v>5244</v>
      </c>
      <c r="C2832" s="63" t="s">
        <v>107</v>
      </c>
      <c r="D2832" s="63" t="s">
        <v>172</v>
      </c>
      <c r="E2832" s="63" t="s">
        <v>3972</v>
      </c>
      <c r="F2832" s="63" t="s">
        <v>13193</v>
      </c>
      <c r="G2832" s="63" t="s">
        <v>5243</v>
      </c>
      <c r="H2832" s="63" t="s">
        <v>3800</v>
      </c>
      <c r="I2832" s="63" t="s">
        <v>13194</v>
      </c>
      <c r="J2832" s="63"/>
      <c r="K2832" s="63" t="s">
        <v>4284</v>
      </c>
      <c r="L2832" s="63" t="s">
        <v>4299</v>
      </c>
      <c r="M2832" s="63" t="s">
        <v>4281</v>
      </c>
      <c r="N2832" s="63" t="s">
        <v>4278</v>
      </c>
      <c r="O2832" s="63"/>
    </row>
    <row r="2833" spans="1:15">
      <c r="A2833" s="99">
        <v>10194291</v>
      </c>
      <c r="B2833" s="63" t="s">
        <v>5244</v>
      </c>
      <c r="C2833" s="63" t="s">
        <v>107</v>
      </c>
      <c r="D2833" s="63" t="s">
        <v>172</v>
      </c>
      <c r="E2833" s="63" t="s">
        <v>3973</v>
      </c>
      <c r="F2833" s="63" t="s">
        <v>13193</v>
      </c>
      <c r="G2833" s="63" t="s">
        <v>5243</v>
      </c>
      <c r="H2833" s="63" t="s">
        <v>3800</v>
      </c>
      <c r="I2833" s="63" t="s">
        <v>13194</v>
      </c>
      <c r="J2833" s="63"/>
      <c r="K2833" s="63" t="s">
        <v>4284</v>
      </c>
      <c r="L2833" s="63" t="s">
        <v>4299</v>
      </c>
      <c r="M2833" s="63" t="s">
        <v>4281</v>
      </c>
      <c r="N2833" s="63" t="s">
        <v>4278</v>
      </c>
      <c r="O2833" s="63"/>
    </row>
    <row r="2834" spans="1:15">
      <c r="A2834" s="99">
        <v>10194292</v>
      </c>
      <c r="B2834" s="63" t="s">
        <v>3760</v>
      </c>
      <c r="C2834" s="63" t="s">
        <v>101</v>
      </c>
      <c r="D2834" s="63" t="s">
        <v>3760</v>
      </c>
      <c r="E2834" s="63" t="s">
        <v>3975</v>
      </c>
      <c r="F2834" s="63" t="s">
        <v>13935</v>
      </c>
      <c r="G2834" s="63" t="s">
        <v>6734</v>
      </c>
      <c r="H2834" s="63"/>
      <c r="I2834" s="63" t="s">
        <v>13936</v>
      </c>
      <c r="J2834" s="63"/>
      <c r="K2834" s="63" t="s">
        <v>4284</v>
      </c>
      <c r="L2834" s="63" t="s">
        <v>4400</v>
      </c>
      <c r="M2834" s="63" t="s">
        <v>4936</v>
      </c>
      <c r="N2834" s="63" t="s">
        <v>4278</v>
      </c>
      <c r="O2834" s="63"/>
    </row>
    <row r="2835" spans="1:15">
      <c r="A2835" s="99">
        <v>10194293</v>
      </c>
      <c r="B2835" s="63" t="s">
        <v>3977</v>
      </c>
      <c r="C2835" s="63" t="s">
        <v>2927</v>
      </c>
      <c r="D2835" s="63" t="s">
        <v>7201</v>
      </c>
      <c r="E2835" s="63" t="s">
        <v>3978</v>
      </c>
      <c r="F2835" s="63" t="s">
        <v>14344</v>
      </c>
      <c r="G2835" s="63" t="s">
        <v>7202</v>
      </c>
      <c r="H2835" s="63"/>
      <c r="I2835" s="63" t="s">
        <v>14345</v>
      </c>
      <c r="J2835" s="63"/>
      <c r="K2835" s="63" t="s">
        <v>4284</v>
      </c>
      <c r="L2835" s="63" t="s">
        <v>457</v>
      </c>
      <c r="M2835" s="63" t="s">
        <v>4415</v>
      </c>
      <c r="N2835" s="63" t="s">
        <v>4278</v>
      </c>
      <c r="O2835" s="63"/>
    </row>
    <row r="2836" spans="1:15">
      <c r="A2836" s="99">
        <v>10194294</v>
      </c>
      <c r="B2836" s="63" t="s">
        <v>3980</v>
      </c>
      <c r="C2836" s="63" t="s">
        <v>107</v>
      </c>
      <c r="D2836" s="63" t="s">
        <v>6114</v>
      </c>
      <c r="E2836" s="63" t="s">
        <v>3981</v>
      </c>
      <c r="F2836" s="63" t="s">
        <v>13172</v>
      </c>
      <c r="G2836" s="63" t="s">
        <v>6115</v>
      </c>
      <c r="H2836" s="63"/>
      <c r="I2836" s="63" t="s">
        <v>13173</v>
      </c>
      <c r="J2836" s="63"/>
      <c r="K2836" s="63" t="s">
        <v>4284</v>
      </c>
      <c r="L2836" s="63" t="s">
        <v>2032</v>
      </c>
      <c r="M2836" s="63" t="s">
        <v>4281</v>
      </c>
      <c r="N2836" s="63" t="s">
        <v>4278</v>
      </c>
      <c r="O2836" s="63"/>
    </row>
    <row r="2837" spans="1:15">
      <c r="A2837" s="99">
        <v>10194295</v>
      </c>
      <c r="B2837" s="63" t="s">
        <v>13468</v>
      </c>
      <c r="C2837" s="63" t="s">
        <v>107</v>
      </c>
      <c r="D2837" s="63" t="s">
        <v>6114</v>
      </c>
      <c r="E2837" s="63" t="s">
        <v>11771</v>
      </c>
      <c r="F2837" s="63" t="s">
        <v>13172</v>
      </c>
      <c r="G2837" s="63" t="s">
        <v>6115</v>
      </c>
      <c r="H2837" s="63"/>
      <c r="I2837" s="63" t="s">
        <v>13173</v>
      </c>
      <c r="J2837" s="63" t="s">
        <v>12960</v>
      </c>
      <c r="K2837" s="63" t="s">
        <v>4284</v>
      </c>
      <c r="L2837" s="63" t="s">
        <v>109</v>
      </c>
      <c r="M2837" s="63" t="s">
        <v>4281</v>
      </c>
      <c r="N2837" s="63" t="s">
        <v>4278</v>
      </c>
      <c r="O2837" s="63"/>
    </row>
    <row r="2838" spans="1:15">
      <c r="A2838" s="99">
        <v>10194296</v>
      </c>
      <c r="B2838" s="63" t="s">
        <v>3980</v>
      </c>
      <c r="C2838" s="63" t="s">
        <v>107</v>
      </c>
      <c r="D2838" s="63" t="s">
        <v>6114</v>
      </c>
      <c r="E2838" s="63" t="s">
        <v>3983</v>
      </c>
      <c r="F2838" s="63" t="s">
        <v>13172</v>
      </c>
      <c r="G2838" s="63" t="s">
        <v>6115</v>
      </c>
      <c r="H2838" s="63"/>
      <c r="I2838" s="63" t="s">
        <v>13173</v>
      </c>
      <c r="J2838" s="63"/>
      <c r="K2838" s="63" t="s">
        <v>9189</v>
      </c>
      <c r="L2838" s="63" t="s">
        <v>110</v>
      </c>
      <c r="M2838" s="63" t="s">
        <v>4281</v>
      </c>
      <c r="N2838" s="63" t="s">
        <v>4278</v>
      </c>
      <c r="O2838" s="63"/>
    </row>
    <row r="2839" spans="1:15">
      <c r="A2839" s="99">
        <v>10194297</v>
      </c>
      <c r="B2839" s="63" t="s">
        <v>3980</v>
      </c>
      <c r="C2839" s="63" t="s">
        <v>107</v>
      </c>
      <c r="D2839" s="63" t="s">
        <v>6114</v>
      </c>
      <c r="E2839" s="63" t="s">
        <v>3984</v>
      </c>
      <c r="F2839" s="63" t="s">
        <v>13172</v>
      </c>
      <c r="G2839" s="63" t="s">
        <v>6115</v>
      </c>
      <c r="H2839" s="63"/>
      <c r="I2839" s="63" t="s">
        <v>13173</v>
      </c>
      <c r="J2839" s="63"/>
      <c r="K2839" s="63" t="s">
        <v>9190</v>
      </c>
      <c r="L2839" s="63" t="s">
        <v>110</v>
      </c>
      <c r="M2839" s="63" t="s">
        <v>4281</v>
      </c>
      <c r="N2839" s="63" t="s">
        <v>4278</v>
      </c>
      <c r="O2839" s="63"/>
    </row>
    <row r="2840" spans="1:15">
      <c r="A2840" s="99">
        <v>10194298</v>
      </c>
      <c r="B2840" s="63" t="s">
        <v>3980</v>
      </c>
      <c r="C2840" s="63" t="s">
        <v>107</v>
      </c>
      <c r="D2840" s="63" t="s">
        <v>6114</v>
      </c>
      <c r="E2840" s="63" t="s">
        <v>3985</v>
      </c>
      <c r="F2840" s="63" t="s">
        <v>13172</v>
      </c>
      <c r="G2840" s="63" t="s">
        <v>6115</v>
      </c>
      <c r="H2840" s="63"/>
      <c r="I2840" s="63" t="s">
        <v>13173</v>
      </c>
      <c r="J2840" s="63"/>
      <c r="K2840" s="63" t="s">
        <v>4284</v>
      </c>
      <c r="L2840" s="63" t="s">
        <v>2032</v>
      </c>
      <c r="M2840" s="63" t="s">
        <v>4281</v>
      </c>
      <c r="N2840" s="63" t="s">
        <v>4278</v>
      </c>
      <c r="O2840" s="63"/>
    </row>
    <row r="2841" spans="1:15">
      <c r="A2841" s="99">
        <v>10194299</v>
      </c>
      <c r="B2841" s="63" t="s">
        <v>3980</v>
      </c>
      <c r="C2841" s="63" t="s">
        <v>107</v>
      </c>
      <c r="D2841" s="63" t="s">
        <v>6114</v>
      </c>
      <c r="E2841" s="63" t="s">
        <v>3986</v>
      </c>
      <c r="F2841" s="63" t="s">
        <v>13172</v>
      </c>
      <c r="G2841" s="63" t="s">
        <v>6115</v>
      </c>
      <c r="H2841" s="63"/>
      <c r="I2841" s="63" t="s">
        <v>13173</v>
      </c>
      <c r="J2841" s="63"/>
      <c r="K2841" s="63" t="s">
        <v>4284</v>
      </c>
      <c r="L2841" s="63" t="s">
        <v>4594</v>
      </c>
      <c r="M2841" s="63" t="s">
        <v>4281</v>
      </c>
      <c r="N2841" s="63" t="s">
        <v>4278</v>
      </c>
      <c r="O2841" s="63"/>
    </row>
    <row r="2842" spans="1:15">
      <c r="A2842" s="99">
        <v>10194300</v>
      </c>
      <c r="B2842" s="63" t="s">
        <v>3980</v>
      </c>
      <c r="C2842" s="63" t="s">
        <v>107</v>
      </c>
      <c r="D2842" s="63" t="s">
        <v>6114</v>
      </c>
      <c r="E2842" s="63" t="s">
        <v>3987</v>
      </c>
      <c r="F2842" s="63" t="s">
        <v>13172</v>
      </c>
      <c r="G2842" s="63" t="s">
        <v>6115</v>
      </c>
      <c r="H2842" s="63"/>
      <c r="I2842" s="63" t="s">
        <v>13173</v>
      </c>
      <c r="J2842" s="63"/>
      <c r="K2842" s="63" t="s">
        <v>4284</v>
      </c>
      <c r="L2842" s="63" t="s">
        <v>4412</v>
      </c>
      <c r="M2842" s="63" t="s">
        <v>4281</v>
      </c>
      <c r="N2842" s="63" t="s">
        <v>4278</v>
      </c>
      <c r="O2842" s="63"/>
    </row>
    <row r="2843" spans="1:15">
      <c r="A2843" s="99">
        <v>10194301</v>
      </c>
      <c r="B2843" s="63" t="s">
        <v>3980</v>
      </c>
      <c r="C2843" s="63" t="s">
        <v>107</v>
      </c>
      <c r="D2843" s="63" t="s">
        <v>6114</v>
      </c>
      <c r="E2843" s="63" t="s">
        <v>3988</v>
      </c>
      <c r="F2843" s="63" t="s">
        <v>13172</v>
      </c>
      <c r="G2843" s="63" t="s">
        <v>6115</v>
      </c>
      <c r="H2843" s="63"/>
      <c r="I2843" s="63" t="s">
        <v>13173</v>
      </c>
      <c r="J2843" s="63"/>
      <c r="K2843" s="63" t="s">
        <v>9191</v>
      </c>
      <c r="L2843" s="63" t="s">
        <v>110</v>
      </c>
      <c r="M2843" s="63" t="s">
        <v>4281</v>
      </c>
      <c r="N2843" s="63" t="s">
        <v>4278</v>
      </c>
      <c r="O2843" s="63"/>
    </row>
    <row r="2844" spans="1:15">
      <c r="A2844" s="99">
        <v>10194302</v>
      </c>
      <c r="B2844" s="63" t="s">
        <v>3989</v>
      </c>
      <c r="C2844" s="63" t="s">
        <v>107</v>
      </c>
      <c r="D2844" s="63" t="s">
        <v>5168</v>
      </c>
      <c r="E2844" s="63" t="s">
        <v>3990</v>
      </c>
      <c r="F2844" s="63" t="s">
        <v>13172</v>
      </c>
      <c r="G2844" s="63" t="s">
        <v>5169</v>
      </c>
      <c r="H2844" s="63" t="s">
        <v>3800</v>
      </c>
      <c r="I2844" s="63" t="s">
        <v>13173</v>
      </c>
      <c r="J2844" s="63"/>
      <c r="K2844" s="63" t="s">
        <v>4284</v>
      </c>
      <c r="L2844" s="63" t="s">
        <v>2032</v>
      </c>
      <c r="M2844" s="63" t="s">
        <v>4281</v>
      </c>
      <c r="N2844" s="63" t="s">
        <v>4278</v>
      </c>
      <c r="O2844" s="63"/>
    </row>
    <row r="2845" spans="1:15">
      <c r="A2845" s="99">
        <v>10194303</v>
      </c>
      <c r="B2845" s="63" t="s">
        <v>3989</v>
      </c>
      <c r="C2845" s="63" t="s">
        <v>107</v>
      </c>
      <c r="D2845" s="63" t="s">
        <v>5168</v>
      </c>
      <c r="E2845" s="63" t="s">
        <v>3991</v>
      </c>
      <c r="F2845" s="63" t="s">
        <v>13172</v>
      </c>
      <c r="G2845" s="63" t="s">
        <v>5169</v>
      </c>
      <c r="H2845" s="63" t="s">
        <v>3800</v>
      </c>
      <c r="I2845" s="63" t="s">
        <v>13173</v>
      </c>
      <c r="J2845" s="63"/>
      <c r="K2845" s="63" t="s">
        <v>4284</v>
      </c>
      <c r="L2845" s="63" t="s">
        <v>2032</v>
      </c>
      <c r="M2845" s="63" t="s">
        <v>4281</v>
      </c>
      <c r="N2845" s="63" t="s">
        <v>4278</v>
      </c>
      <c r="O2845" s="63"/>
    </row>
    <row r="2846" spans="1:15">
      <c r="A2846" s="99">
        <v>10194304</v>
      </c>
      <c r="B2846" s="63" t="s">
        <v>3989</v>
      </c>
      <c r="C2846" s="63" t="s">
        <v>107</v>
      </c>
      <c r="D2846" s="63" t="s">
        <v>5168</v>
      </c>
      <c r="E2846" s="63" t="s">
        <v>3992</v>
      </c>
      <c r="F2846" s="63" t="s">
        <v>13172</v>
      </c>
      <c r="G2846" s="63" t="s">
        <v>5169</v>
      </c>
      <c r="H2846" s="63" t="s">
        <v>3800</v>
      </c>
      <c r="I2846" s="63" t="s">
        <v>13173</v>
      </c>
      <c r="J2846" s="63"/>
      <c r="K2846" s="63" t="s">
        <v>9189</v>
      </c>
      <c r="L2846" s="63" t="s">
        <v>110</v>
      </c>
      <c r="M2846" s="63" t="s">
        <v>4281</v>
      </c>
      <c r="N2846" s="63" t="s">
        <v>4278</v>
      </c>
      <c r="O2846" s="63"/>
    </row>
    <row r="2847" spans="1:15">
      <c r="A2847" s="99">
        <v>10194305</v>
      </c>
      <c r="B2847" s="63" t="s">
        <v>3989</v>
      </c>
      <c r="C2847" s="63" t="s">
        <v>107</v>
      </c>
      <c r="D2847" s="63" t="s">
        <v>5168</v>
      </c>
      <c r="E2847" s="63" t="s">
        <v>3993</v>
      </c>
      <c r="F2847" s="63" t="s">
        <v>13172</v>
      </c>
      <c r="G2847" s="63" t="s">
        <v>5169</v>
      </c>
      <c r="H2847" s="63" t="s">
        <v>3800</v>
      </c>
      <c r="I2847" s="63" t="s">
        <v>13173</v>
      </c>
      <c r="J2847" s="63"/>
      <c r="K2847" s="63" t="s">
        <v>9190</v>
      </c>
      <c r="L2847" s="63" t="s">
        <v>110</v>
      </c>
      <c r="M2847" s="63" t="s">
        <v>4281</v>
      </c>
      <c r="N2847" s="63" t="s">
        <v>4278</v>
      </c>
      <c r="O2847" s="63"/>
    </row>
    <row r="2848" spans="1:15">
      <c r="A2848" s="99">
        <v>10194306</v>
      </c>
      <c r="B2848" s="63" t="s">
        <v>3989</v>
      </c>
      <c r="C2848" s="63" t="s">
        <v>107</v>
      </c>
      <c r="D2848" s="63" t="s">
        <v>5168</v>
      </c>
      <c r="E2848" s="63" t="s">
        <v>3994</v>
      </c>
      <c r="F2848" s="63" t="s">
        <v>13172</v>
      </c>
      <c r="G2848" s="63" t="s">
        <v>5169</v>
      </c>
      <c r="H2848" s="63" t="s">
        <v>3800</v>
      </c>
      <c r="I2848" s="63" t="s">
        <v>13173</v>
      </c>
      <c r="J2848" s="63"/>
      <c r="K2848" s="63" t="s">
        <v>4284</v>
      </c>
      <c r="L2848" s="63" t="s">
        <v>2032</v>
      </c>
      <c r="M2848" s="63" t="s">
        <v>4281</v>
      </c>
      <c r="N2848" s="63" t="s">
        <v>4278</v>
      </c>
      <c r="O2848" s="63"/>
    </row>
    <row r="2849" spans="1:15">
      <c r="A2849" s="99">
        <v>10194307</v>
      </c>
      <c r="B2849" s="63" t="s">
        <v>3989</v>
      </c>
      <c r="C2849" s="63" t="s">
        <v>107</v>
      </c>
      <c r="D2849" s="63" t="s">
        <v>5168</v>
      </c>
      <c r="E2849" s="63" t="s">
        <v>3995</v>
      </c>
      <c r="F2849" s="63" t="s">
        <v>13172</v>
      </c>
      <c r="G2849" s="63" t="s">
        <v>5169</v>
      </c>
      <c r="H2849" s="63" t="s">
        <v>3800</v>
      </c>
      <c r="I2849" s="63" t="s">
        <v>13173</v>
      </c>
      <c r="J2849" s="63"/>
      <c r="K2849" s="63" t="s">
        <v>4284</v>
      </c>
      <c r="L2849" s="63" t="s">
        <v>4594</v>
      </c>
      <c r="M2849" s="63" t="s">
        <v>4281</v>
      </c>
      <c r="N2849" s="63" t="s">
        <v>4278</v>
      </c>
      <c r="O2849" s="63"/>
    </row>
    <row r="2850" spans="1:15">
      <c r="A2850" s="99">
        <v>10194308</v>
      </c>
      <c r="B2850" s="63" t="s">
        <v>3989</v>
      </c>
      <c r="C2850" s="63" t="s">
        <v>107</v>
      </c>
      <c r="D2850" s="63" t="s">
        <v>5168</v>
      </c>
      <c r="E2850" s="63" t="s">
        <v>3996</v>
      </c>
      <c r="F2850" s="63" t="s">
        <v>13172</v>
      </c>
      <c r="G2850" s="63" t="s">
        <v>5169</v>
      </c>
      <c r="H2850" s="63" t="s">
        <v>3800</v>
      </c>
      <c r="I2850" s="63" t="s">
        <v>13173</v>
      </c>
      <c r="J2850" s="63"/>
      <c r="K2850" s="63" t="s">
        <v>4284</v>
      </c>
      <c r="L2850" s="63" t="s">
        <v>4412</v>
      </c>
      <c r="M2850" s="63" t="s">
        <v>4281</v>
      </c>
      <c r="N2850" s="63" t="s">
        <v>4278</v>
      </c>
      <c r="O2850" s="63"/>
    </row>
    <row r="2851" spans="1:15">
      <c r="A2851" s="99">
        <v>10194309</v>
      </c>
      <c r="B2851" s="63" t="s">
        <v>3989</v>
      </c>
      <c r="C2851" s="63" t="s">
        <v>107</v>
      </c>
      <c r="D2851" s="63" t="s">
        <v>5168</v>
      </c>
      <c r="E2851" s="63" t="s">
        <v>3997</v>
      </c>
      <c r="F2851" s="63" t="s">
        <v>13172</v>
      </c>
      <c r="G2851" s="63" t="s">
        <v>5169</v>
      </c>
      <c r="H2851" s="63" t="s">
        <v>3800</v>
      </c>
      <c r="I2851" s="63" t="s">
        <v>13173</v>
      </c>
      <c r="J2851" s="63"/>
      <c r="K2851" s="63" t="s">
        <v>9191</v>
      </c>
      <c r="L2851" s="63" t="s">
        <v>110</v>
      </c>
      <c r="M2851" s="63" t="s">
        <v>4281</v>
      </c>
      <c r="N2851" s="63" t="s">
        <v>4278</v>
      </c>
      <c r="O2851" s="63"/>
    </row>
    <row r="2852" spans="1:15">
      <c r="A2852" s="99">
        <v>10194310</v>
      </c>
      <c r="B2852" s="63" t="s">
        <v>6116</v>
      </c>
      <c r="C2852" s="63" t="s">
        <v>107</v>
      </c>
      <c r="D2852" s="63" t="s">
        <v>6117</v>
      </c>
      <c r="E2852" s="63" t="s">
        <v>3999</v>
      </c>
      <c r="F2852" s="63" t="s">
        <v>13172</v>
      </c>
      <c r="G2852" s="63" t="s">
        <v>6118</v>
      </c>
      <c r="H2852" s="63" t="s">
        <v>3800</v>
      </c>
      <c r="I2852" s="63" t="s">
        <v>13173</v>
      </c>
      <c r="J2852" s="63"/>
      <c r="K2852" s="63" t="s">
        <v>5106</v>
      </c>
      <c r="L2852" s="63" t="s">
        <v>110</v>
      </c>
      <c r="M2852" s="63" t="s">
        <v>4281</v>
      </c>
      <c r="N2852" s="63" t="s">
        <v>4278</v>
      </c>
      <c r="O2852" s="63"/>
    </row>
    <row r="2853" spans="1:15">
      <c r="A2853" s="99">
        <v>10194311</v>
      </c>
      <c r="B2853" s="63" t="s">
        <v>6116</v>
      </c>
      <c r="C2853" s="63" t="s">
        <v>107</v>
      </c>
      <c r="D2853" s="63" t="s">
        <v>6117</v>
      </c>
      <c r="E2853" s="63" t="s">
        <v>4000</v>
      </c>
      <c r="F2853" s="63" t="s">
        <v>13172</v>
      </c>
      <c r="G2853" s="63" t="s">
        <v>6118</v>
      </c>
      <c r="H2853" s="63" t="s">
        <v>3800</v>
      </c>
      <c r="I2853" s="63" t="s">
        <v>13173</v>
      </c>
      <c r="J2853" s="63"/>
      <c r="K2853" s="63" t="s">
        <v>5106</v>
      </c>
      <c r="L2853" s="63" t="s">
        <v>110</v>
      </c>
      <c r="M2853" s="63" t="s">
        <v>4281</v>
      </c>
      <c r="N2853" s="63" t="s">
        <v>4278</v>
      </c>
      <c r="O2853" s="63"/>
    </row>
    <row r="2854" spans="1:15">
      <c r="A2854" s="99">
        <v>10194312</v>
      </c>
      <c r="B2854" s="63" t="s">
        <v>6116</v>
      </c>
      <c r="C2854" s="63" t="s">
        <v>107</v>
      </c>
      <c r="D2854" s="63" t="s">
        <v>6117</v>
      </c>
      <c r="E2854" s="63" t="s">
        <v>4001</v>
      </c>
      <c r="F2854" s="63" t="s">
        <v>13172</v>
      </c>
      <c r="G2854" s="63" t="s">
        <v>6118</v>
      </c>
      <c r="H2854" s="63" t="s">
        <v>3800</v>
      </c>
      <c r="I2854" s="63" t="s">
        <v>13173</v>
      </c>
      <c r="J2854" s="63"/>
      <c r="K2854" s="63" t="s">
        <v>4284</v>
      </c>
      <c r="L2854" s="63" t="s">
        <v>109</v>
      </c>
      <c r="M2854" s="63" t="s">
        <v>4281</v>
      </c>
      <c r="N2854" s="63" t="s">
        <v>4278</v>
      </c>
      <c r="O2854" s="63"/>
    </row>
    <row r="2855" spans="1:15">
      <c r="A2855" s="99">
        <v>10194313</v>
      </c>
      <c r="B2855" s="63" t="s">
        <v>6116</v>
      </c>
      <c r="C2855" s="63" t="s">
        <v>107</v>
      </c>
      <c r="D2855" s="63" t="s">
        <v>6117</v>
      </c>
      <c r="E2855" s="63" t="s">
        <v>4002</v>
      </c>
      <c r="F2855" s="63" t="s">
        <v>13172</v>
      </c>
      <c r="G2855" s="63" t="s">
        <v>6118</v>
      </c>
      <c r="H2855" s="63" t="s">
        <v>3800</v>
      </c>
      <c r="I2855" s="63" t="s">
        <v>13173</v>
      </c>
      <c r="J2855" s="63"/>
      <c r="K2855" s="63" t="s">
        <v>5106</v>
      </c>
      <c r="L2855" s="63" t="s">
        <v>110</v>
      </c>
      <c r="M2855" s="63" t="s">
        <v>4281</v>
      </c>
      <c r="N2855" s="63" t="s">
        <v>4278</v>
      </c>
      <c r="O2855" s="63"/>
    </row>
    <row r="2856" spans="1:15">
      <c r="A2856" s="99">
        <v>10194314</v>
      </c>
      <c r="B2856" s="63" t="s">
        <v>6116</v>
      </c>
      <c r="C2856" s="63" t="s">
        <v>107</v>
      </c>
      <c r="D2856" s="63" t="s">
        <v>6117</v>
      </c>
      <c r="E2856" s="63" t="s">
        <v>4003</v>
      </c>
      <c r="F2856" s="63" t="s">
        <v>13172</v>
      </c>
      <c r="G2856" s="63" t="s">
        <v>6118</v>
      </c>
      <c r="H2856" s="63" t="s">
        <v>3800</v>
      </c>
      <c r="I2856" s="63" t="s">
        <v>13173</v>
      </c>
      <c r="J2856" s="63"/>
      <c r="K2856" s="63" t="s">
        <v>5106</v>
      </c>
      <c r="L2856" s="63" t="s">
        <v>6492</v>
      </c>
      <c r="M2856" s="63" t="s">
        <v>4281</v>
      </c>
      <c r="N2856" s="63" t="s">
        <v>4278</v>
      </c>
      <c r="O2856" s="63"/>
    </row>
    <row r="2857" spans="1:15">
      <c r="A2857" s="99">
        <v>10194315</v>
      </c>
      <c r="B2857" s="63" t="s">
        <v>6116</v>
      </c>
      <c r="C2857" s="63" t="s">
        <v>107</v>
      </c>
      <c r="D2857" s="63" t="s">
        <v>6117</v>
      </c>
      <c r="E2857" s="63" t="s">
        <v>4004</v>
      </c>
      <c r="F2857" s="63" t="s">
        <v>13172</v>
      </c>
      <c r="G2857" s="63" t="s">
        <v>6118</v>
      </c>
      <c r="H2857" s="63" t="s">
        <v>3800</v>
      </c>
      <c r="I2857" s="63" t="s">
        <v>13173</v>
      </c>
      <c r="J2857" s="63"/>
      <c r="K2857" s="63" t="s">
        <v>5106</v>
      </c>
      <c r="L2857" s="63" t="s">
        <v>6492</v>
      </c>
      <c r="M2857" s="63" t="s">
        <v>4281</v>
      </c>
      <c r="N2857" s="63" t="s">
        <v>4278</v>
      </c>
      <c r="O2857" s="63"/>
    </row>
    <row r="2858" spans="1:15">
      <c r="A2858" s="99">
        <v>10194316</v>
      </c>
      <c r="B2858" s="63" t="s">
        <v>6116</v>
      </c>
      <c r="C2858" s="63" t="s">
        <v>107</v>
      </c>
      <c r="D2858" s="63" t="s">
        <v>6117</v>
      </c>
      <c r="E2858" s="63" t="s">
        <v>4005</v>
      </c>
      <c r="F2858" s="63" t="s">
        <v>13172</v>
      </c>
      <c r="G2858" s="63" t="s">
        <v>6118</v>
      </c>
      <c r="H2858" s="63" t="s">
        <v>3800</v>
      </c>
      <c r="I2858" s="63" t="s">
        <v>13173</v>
      </c>
      <c r="J2858" s="63"/>
      <c r="K2858" s="63" t="s">
        <v>5106</v>
      </c>
      <c r="L2858" s="63" t="s">
        <v>110</v>
      </c>
      <c r="M2858" s="63" t="s">
        <v>4281</v>
      </c>
      <c r="N2858" s="63" t="s">
        <v>4278</v>
      </c>
      <c r="O2858" s="63"/>
    </row>
    <row r="2859" spans="1:15">
      <c r="A2859" s="99">
        <v>10194317</v>
      </c>
      <c r="B2859" s="63" t="s">
        <v>6116</v>
      </c>
      <c r="C2859" s="63" t="s">
        <v>107</v>
      </c>
      <c r="D2859" s="63" t="s">
        <v>6117</v>
      </c>
      <c r="E2859" s="63" t="s">
        <v>4006</v>
      </c>
      <c r="F2859" s="63" t="s">
        <v>13172</v>
      </c>
      <c r="G2859" s="63" t="s">
        <v>6118</v>
      </c>
      <c r="H2859" s="63" t="s">
        <v>3800</v>
      </c>
      <c r="I2859" s="63" t="s">
        <v>13173</v>
      </c>
      <c r="J2859" s="63"/>
      <c r="K2859" s="63" t="s">
        <v>5106</v>
      </c>
      <c r="L2859" s="63" t="s">
        <v>6492</v>
      </c>
      <c r="M2859" s="63" t="s">
        <v>4281</v>
      </c>
      <c r="N2859" s="63" t="s">
        <v>4278</v>
      </c>
      <c r="O2859" s="63"/>
    </row>
    <row r="2860" spans="1:15">
      <c r="A2860" s="99">
        <v>10194318</v>
      </c>
      <c r="B2860" s="63" t="s">
        <v>4007</v>
      </c>
      <c r="C2860" s="63" t="s">
        <v>107</v>
      </c>
      <c r="D2860" s="63" t="s">
        <v>5170</v>
      </c>
      <c r="E2860" s="63" t="s">
        <v>4008</v>
      </c>
      <c r="F2860" s="63" t="s">
        <v>13172</v>
      </c>
      <c r="G2860" s="63" t="s">
        <v>5171</v>
      </c>
      <c r="H2860" s="63" t="s">
        <v>3800</v>
      </c>
      <c r="I2860" s="63" t="s">
        <v>13173</v>
      </c>
      <c r="J2860" s="63" t="s">
        <v>4708</v>
      </c>
      <c r="K2860" s="63" t="s">
        <v>4276</v>
      </c>
      <c r="L2860" s="63" t="s">
        <v>5112</v>
      </c>
      <c r="M2860" s="63" t="s">
        <v>4281</v>
      </c>
      <c r="N2860" s="63" t="s">
        <v>4278</v>
      </c>
      <c r="O2860" s="63"/>
    </row>
    <row r="2861" spans="1:15">
      <c r="A2861" s="99">
        <v>10194319</v>
      </c>
      <c r="B2861" s="63" t="s">
        <v>4007</v>
      </c>
      <c r="C2861" s="63" t="s">
        <v>107</v>
      </c>
      <c r="D2861" s="63" t="s">
        <v>5170</v>
      </c>
      <c r="E2861" s="63" t="s">
        <v>4009</v>
      </c>
      <c r="F2861" s="63" t="s">
        <v>13172</v>
      </c>
      <c r="G2861" s="63" t="s">
        <v>5171</v>
      </c>
      <c r="H2861" s="63" t="s">
        <v>3800</v>
      </c>
      <c r="I2861" s="63" t="s">
        <v>13173</v>
      </c>
      <c r="J2861" s="63"/>
      <c r="K2861" s="63" t="s">
        <v>4276</v>
      </c>
      <c r="L2861" s="63" t="s">
        <v>5112</v>
      </c>
      <c r="M2861" s="63" t="s">
        <v>4281</v>
      </c>
      <c r="N2861" s="63" t="s">
        <v>4278</v>
      </c>
      <c r="O2861" s="63"/>
    </row>
    <row r="2862" spans="1:15">
      <c r="A2862" s="99">
        <v>10194320</v>
      </c>
      <c r="B2862" s="63" t="s">
        <v>4007</v>
      </c>
      <c r="C2862" s="63" t="s">
        <v>107</v>
      </c>
      <c r="D2862" s="63" t="s">
        <v>5170</v>
      </c>
      <c r="E2862" s="63" t="s">
        <v>4010</v>
      </c>
      <c r="F2862" s="63" t="s">
        <v>13172</v>
      </c>
      <c r="G2862" s="63" t="s">
        <v>5171</v>
      </c>
      <c r="H2862" s="63" t="s">
        <v>3800</v>
      </c>
      <c r="I2862" s="63" t="s">
        <v>13173</v>
      </c>
      <c r="J2862" s="63"/>
      <c r="K2862" s="63" t="s">
        <v>4284</v>
      </c>
      <c r="L2862" s="63" t="s">
        <v>109</v>
      </c>
      <c r="M2862" s="63" t="s">
        <v>4281</v>
      </c>
      <c r="N2862" s="63" t="s">
        <v>4278</v>
      </c>
      <c r="O2862" s="63"/>
    </row>
    <row r="2863" spans="1:15">
      <c r="A2863" s="99">
        <v>10194321</v>
      </c>
      <c r="B2863" s="63" t="s">
        <v>4007</v>
      </c>
      <c r="C2863" s="63" t="s">
        <v>107</v>
      </c>
      <c r="D2863" s="63" t="s">
        <v>5170</v>
      </c>
      <c r="E2863" s="63" t="s">
        <v>4011</v>
      </c>
      <c r="F2863" s="63" t="s">
        <v>13172</v>
      </c>
      <c r="G2863" s="63" t="s">
        <v>5171</v>
      </c>
      <c r="H2863" s="63" t="s">
        <v>3800</v>
      </c>
      <c r="I2863" s="63" t="s">
        <v>13173</v>
      </c>
      <c r="J2863" s="63"/>
      <c r="K2863" s="63" t="s">
        <v>5106</v>
      </c>
      <c r="L2863" s="63" t="s">
        <v>110</v>
      </c>
      <c r="M2863" s="63" t="s">
        <v>4281</v>
      </c>
      <c r="N2863" s="63" t="s">
        <v>4278</v>
      </c>
      <c r="O2863" s="63"/>
    </row>
    <row r="2864" spans="1:15">
      <c r="A2864" s="99">
        <v>10194322</v>
      </c>
      <c r="B2864" s="63" t="s">
        <v>4007</v>
      </c>
      <c r="C2864" s="63" t="s">
        <v>107</v>
      </c>
      <c r="D2864" s="63" t="s">
        <v>5170</v>
      </c>
      <c r="E2864" s="63" t="s">
        <v>4012</v>
      </c>
      <c r="F2864" s="63" t="s">
        <v>13172</v>
      </c>
      <c r="G2864" s="63" t="s">
        <v>5171</v>
      </c>
      <c r="H2864" s="63" t="s">
        <v>3800</v>
      </c>
      <c r="I2864" s="63" t="s">
        <v>13173</v>
      </c>
      <c r="J2864" s="63"/>
      <c r="K2864" s="63" t="s">
        <v>4284</v>
      </c>
      <c r="L2864" s="63" t="s">
        <v>2456</v>
      </c>
      <c r="M2864" s="63" t="s">
        <v>4281</v>
      </c>
      <c r="N2864" s="63" t="s">
        <v>4278</v>
      </c>
      <c r="O2864" s="63"/>
    </row>
    <row r="2865" spans="1:15">
      <c r="A2865" s="99">
        <v>10194323</v>
      </c>
      <c r="B2865" s="63" t="s">
        <v>4007</v>
      </c>
      <c r="C2865" s="63" t="s">
        <v>107</v>
      </c>
      <c r="D2865" s="63" t="s">
        <v>5170</v>
      </c>
      <c r="E2865" s="63" t="s">
        <v>4013</v>
      </c>
      <c r="F2865" s="63" t="s">
        <v>13172</v>
      </c>
      <c r="G2865" s="63" t="s">
        <v>5171</v>
      </c>
      <c r="H2865" s="63" t="s">
        <v>3800</v>
      </c>
      <c r="I2865" s="63" t="s">
        <v>13173</v>
      </c>
      <c r="J2865" s="63"/>
      <c r="K2865" s="63" t="s">
        <v>4284</v>
      </c>
      <c r="L2865" s="63" t="s">
        <v>2456</v>
      </c>
      <c r="M2865" s="63" t="s">
        <v>4281</v>
      </c>
      <c r="N2865" s="63" t="s">
        <v>4278</v>
      </c>
      <c r="O2865" s="63"/>
    </row>
    <row r="2866" spans="1:15">
      <c r="A2866" s="99">
        <v>10194324</v>
      </c>
      <c r="B2866" s="63" t="s">
        <v>4007</v>
      </c>
      <c r="C2866" s="63" t="s">
        <v>107</v>
      </c>
      <c r="D2866" s="63" t="s">
        <v>5170</v>
      </c>
      <c r="E2866" s="63" t="s">
        <v>4014</v>
      </c>
      <c r="F2866" s="63" t="s">
        <v>13172</v>
      </c>
      <c r="G2866" s="63" t="s">
        <v>5171</v>
      </c>
      <c r="H2866" s="63" t="s">
        <v>3800</v>
      </c>
      <c r="I2866" s="63" t="s">
        <v>13173</v>
      </c>
      <c r="J2866" s="63"/>
      <c r="K2866" s="63" t="s">
        <v>4284</v>
      </c>
      <c r="L2866" s="63" t="s">
        <v>2456</v>
      </c>
      <c r="M2866" s="63" t="s">
        <v>4281</v>
      </c>
      <c r="N2866" s="63" t="s">
        <v>4278</v>
      </c>
      <c r="O2866" s="63"/>
    </row>
    <row r="2867" spans="1:15">
      <c r="A2867" s="99">
        <v>10194325</v>
      </c>
      <c r="B2867" s="63" t="s">
        <v>4007</v>
      </c>
      <c r="C2867" s="63" t="s">
        <v>107</v>
      </c>
      <c r="D2867" s="63" t="s">
        <v>5170</v>
      </c>
      <c r="E2867" s="63" t="s">
        <v>4015</v>
      </c>
      <c r="F2867" s="63" t="s">
        <v>13172</v>
      </c>
      <c r="G2867" s="63" t="s">
        <v>5171</v>
      </c>
      <c r="H2867" s="63" t="s">
        <v>3800</v>
      </c>
      <c r="I2867" s="63" t="s">
        <v>13173</v>
      </c>
      <c r="J2867" s="63"/>
      <c r="K2867" s="63" t="s">
        <v>4284</v>
      </c>
      <c r="L2867" s="63" t="s">
        <v>2456</v>
      </c>
      <c r="M2867" s="63" t="s">
        <v>4281</v>
      </c>
      <c r="N2867" s="63" t="s">
        <v>4278</v>
      </c>
      <c r="O2867" s="63"/>
    </row>
    <row r="2868" spans="1:15">
      <c r="A2868" s="99">
        <v>10194326</v>
      </c>
      <c r="B2868" s="63" t="s">
        <v>6119</v>
      </c>
      <c r="C2868" s="63" t="s">
        <v>12826</v>
      </c>
      <c r="D2868" s="63" t="s">
        <v>6120</v>
      </c>
      <c r="E2868" s="63" t="s">
        <v>6121</v>
      </c>
      <c r="F2868" s="63" t="s">
        <v>13469</v>
      </c>
      <c r="G2868" s="63" t="s">
        <v>6122</v>
      </c>
      <c r="H2868" s="63"/>
      <c r="I2868" s="63" t="s">
        <v>13470</v>
      </c>
      <c r="J2868" s="63"/>
      <c r="K2868" s="63" t="s">
        <v>5292</v>
      </c>
      <c r="L2868" s="63" t="s">
        <v>5773</v>
      </c>
      <c r="M2868" s="63" t="s">
        <v>4281</v>
      </c>
      <c r="N2868" s="63" t="s">
        <v>4278</v>
      </c>
      <c r="O2868" s="63"/>
    </row>
    <row r="2869" spans="1:15">
      <c r="A2869" s="99">
        <v>10194327</v>
      </c>
      <c r="B2869" s="63" t="s">
        <v>6119</v>
      </c>
      <c r="C2869" s="63" t="s">
        <v>12826</v>
      </c>
      <c r="D2869" s="63" t="s">
        <v>6120</v>
      </c>
      <c r="E2869" s="63" t="s">
        <v>6123</v>
      </c>
      <c r="F2869" s="63" t="s">
        <v>13469</v>
      </c>
      <c r="G2869" s="63" t="s">
        <v>6122</v>
      </c>
      <c r="H2869" s="63"/>
      <c r="I2869" s="63" t="s">
        <v>13470</v>
      </c>
      <c r="J2869" s="63" t="s">
        <v>9324</v>
      </c>
      <c r="K2869" s="63" t="s">
        <v>6224</v>
      </c>
      <c r="L2869" s="63" t="s">
        <v>8353</v>
      </c>
      <c r="M2869" s="63" t="s">
        <v>4281</v>
      </c>
      <c r="N2869" s="63" t="s">
        <v>4278</v>
      </c>
      <c r="O2869" s="63"/>
    </row>
    <row r="2870" spans="1:15">
      <c r="A2870" s="99">
        <v>10194328</v>
      </c>
      <c r="B2870" s="63" t="s">
        <v>6119</v>
      </c>
      <c r="C2870" s="63" t="s">
        <v>12826</v>
      </c>
      <c r="D2870" s="63" t="s">
        <v>6120</v>
      </c>
      <c r="E2870" s="63" t="s">
        <v>6124</v>
      </c>
      <c r="F2870" s="63" t="s">
        <v>13469</v>
      </c>
      <c r="G2870" s="63" t="s">
        <v>6122</v>
      </c>
      <c r="H2870" s="63"/>
      <c r="I2870" s="63" t="s">
        <v>13470</v>
      </c>
      <c r="J2870" s="63"/>
      <c r="K2870" s="63" t="s">
        <v>5650</v>
      </c>
      <c r="L2870" s="63" t="s">
        <v>5651</v>
      </c>
      <c r="M2870" s="63" t="s">
        <v>4281</v>
      </c>
      <c r="N2870" s="63" t="s">
        <v>4278</v>
      </c>
      <c r="O2870" s="63"/>
    </row>
    <row r="2871" spans="1:15">
      <c r="A2871" s="99">
        <v>10194329</v>
      </c>
      <c r="B2871" s="63" t="s">
        <v>6119</v>
      </c>
      <c r="C2871" s="63" t="s">
        <v>12826</v>
      </c>
      <c r="D2871" s="63" t="s">
        <v>6120</v>
      </c>
      <c r="E2871" s="63" t="s">
        <v>6125</v>
      </c>
      <c r="F2871" s="63" t="s">
        <v>13469</v>
      </c>
      <c r="G2871" s="63" t="s">
        <v>6122</v>
      </c>
      <c r="H2871" s="63"/>
      <c r="I2871" s="63" t="s">
        <v>13470</v>
      </c>
      <c r="J2871" s="63"/>
      <c r="K2871" s="63" t="s">
        <v>4947</v>
      </c>
      <c r="L2871" s="63" t="s">
        <v>390</v>
      </c>
      <c r="M2871" s="63" t="s">
        <v>4281</v>
      </c>
      <c r="N2871" s="63" t="s">
        <v>4278</v>
      </c>
      <c r="O2871" s="63"/>
    </row>
    <row r="2872" spans="1:15">
      <c r="A2872" s="99">
        <v>10194330</v>
      </c>
      <c r="B2872" s="63" t="s">
        <v>6119</v>
      </c>
      <c r="C2872" s="63" t="s">
        <v>12826</v>
      </c>
      <c r="D2872" s="63" t="s">
        <v>6120</v>
      </c>
      <c r="E2872" s="63" t="s">
        <v>11774</v>
      </c>
      <c r="F2872" s="63" t="s">
        <v>13469</v>
      </c>
      <c r="G2872" s="63" t="s">
        <v>6122</v>
      </c>
      <c r="H2872" s="63"/>
      <c r="I2872" s="63" t="s">
        <v>13470</v>
      </c>
      <c r="J2872" s="63" t="s">
        <v>13471</v>
      </c>
      <c r="K2872" s="63" t="s">
        <v>4284</v>
      </c>
      <c r="L2872" s="63" t="s">
        <v>4594</v>
      </c>
      <c r="M2872" s="63" t="s">
        <v>4281</v>
      </c>
      <c r="N2872" s="63" t="s">
        <v>4278</v>
      </c>
      <c r="O2872" s="63"/>
    </row>
    <row r="2873" spans="1:15">
      <c r="A2873" s="99">
        <v>10194331</v>
      </c>
      <c r="B2873" s="63" t="s">
        <v>6119</v>
      </c>
      <c r="C2873" s="63" t="s">
        <v>12826</v>
      </c>
      <c r="D2873" s="63" t="s">
        <v>6120</v>
      </c>
      <c r="E2873" s="63" t="s">
        <v>6126</v>
      </c>
      <c r="F2873" s="63" t="s">
        <v>13469</v>
      </c>
      <c r="G2873" s="63" t="s">
        <v>6122</v>
      </c>
      <c r="H2873" s="63"/>
      <c r="I2873" s="63" t="s">
        <v>13470</v>
      </c>
      <c r="J2873" s="63"/>
      <c r="K2873" s="63" t="s">
        <v>5699</v>
      </c>
      <c r="L2873" s="63" t="s">
        <v>110</v>
      </c>
      <c r="M2873" s="63" t="s">
        <v>4281</v>
      </c>
      <c r="N2873" s="63" t="s">
        <v>4278</v>
      </c>
      <c r="O2873" s="63"/>
    </row>
    <row r="2874" spans="1:15">
      <c r="A2874" s="99">
        <v>10194332</v>
      </c>
      <c r="B2874" s="63" t="s">
        <v>6119</v>
      </c>
      <c r="C2874" s="63" t="s">
        <v>12826</v>
      </c>
      <c r="D2874" s="63" t="s">
        <v>6120</v>
      </c>
      <c r="E2874" s="63" t="s">
        <v>6127</v>
      </c>
      <c r="F2874" s="63" t="s">
        <v>13469</v>
      </c>
      <c r="G2874" s="63" t="s">
        <v>6122</v>
      </c>
      <c r="H2874" s="63"/>
      <c r="I2874" s="63" t="s">
        <v>13470</v>
      </c>
      <c r="J2874" s="63"/>
      <c r="K2874" s="63" t="s">
        <v>5292</v>
      </c>
      <c r="L2874" s="63" t="s">
        <v>6128</v>
      </c>
      <c r="M2874" s="63" t="s">
        <v>4281</v>
      </c>
      <c r="N2874" s="63" t="s">
        <v>4278</v>
      </c>
      <c r="O2874" s="63"/>
    </row>
    <row r="2875" spans="1:15">
      <c r="A2875" s="99">
        <v>10194333</v>
      </c>
      <c r="B2875" s="63" t="s">
        <v>6119</v>
      </c>
      <c r="C2875" s="63" t="s">
        <v>12826</v>
      </c>
      <c r="D2875" s="63" t="s">
        <v>6120</v>
      </c>
      <c r="E2875" s="63" t="s">
        <v>6129</v>
      </c>
      <c r="F2875" s="63" t="s">
        <v>13469</v>
      </c>
      <c r="G2875" s="63" t="s">
        <v>6122</v>
      </c>
      <c r="H2875" s="63"/>
      <c r="I2875" s="63" t="s">
        <v>13470</v>
      </c>
      <c r="J2875" s="63"/>
      <c r="K2875" s="63" t="s">
        <v>5750</v>
      </c>
      <c r="L2875" s="63" t="s">
        <v>8246</v>
      </c>
      <c r="M2875" s="63" t="s">
        <v>4281</v>
      </c>
      <c r="N2875" s="63" t="s">
        <v>4278</v>
      </c>
      <c r="O2875" s="63"/>
    </row>
    <row r="2876" spans="1:15">
      <c r="A2876" s="99">
        <v>10194334</v>
      </c>
      <c r="B2876" s="63" t="s">
        <v>6119</v>
      </c>
      <c r="C2876" s="63" t="s">
        <v>12826</v>
      </c>
      <c r="D2876" s="63" t="s">
        <v>6120</v>
      </c>
      <c r="E2876" s="63" t="s">
        <v>6130</v>
      </c>
      <c r="F2876" s="63" t="s">
        <v>13469</v>
      </c>
      <c r="G2876" s="63" t="s">
        <v>6122</v>
      </c>
      <c r="H2876" s="63"/>
      <c r="I2876" s="63" t="s">
        <v>13470</v>
      </c>
      <c r="J2876" s="63"/>
      <c r="K2876" s="63" t="s">
        <v>4950</v>
      </c>
      <c r="L2876" s="63" t="s">
        <v>390</v>
      </c>
      <c r="M2876" s="63" t="s">
        <v>4281</v>
      </c>
      <c r="N2876" s="63" t="s">
        <v>4278</v>
      </c>
      <c r="O2876" s="63"/>
    </row>
    <row r="2877" spans="1:15">
      <c r="A2877" s="99">
        <v>10194335</v>
      </c>
      <c r="B2877" s="63" t="s">
        <v>6119</v>
      </c>
      <c r="C2877" s="63" t="s">
        <v>12826</v>
      </c>
      <c r="D2877" s="63" t="s">
        <v>6120</v>
      </c>
      <c r="E2877" s="63" t="s">
        <v>6131</v>
      </c>
      <c r="F2877" s="63" t="s">
        <v>13469</v>
      </c>
      <c r="G2877" s="63" t="s">
        <v>6122</v>
      </c>
      <c r="H2877" s="63"/>
      <c r="I2877" s="63" t="s">
        <v>13470</v>
      </c>
      <c r="J2877" s="63"/>
      <c r="K2877" s="63" t="s">
        <v>5699</v>
      </c>
      <c r="L2877" s="63" t="s">
        <v>8324</v>
      </c>
      <c r="M2877" s="63" t="s">
        <v>4281</v>
      </c>
      <c r="N2877" s="63" t="s">
        <v>4278</v>
      </c>
      <c r="O2877" s="63"/>
    </row>
    <row r="2878" spans="1:15">
      <c r="A2878" s="99">
        <v>10194336</v>
      </c>
      <c r="B2878" s="63" t="s">
        <v>6119</v>
      </c>
      <c r="C2878" s="63" t="s">
        <v>12826</v>
      </c>
      <c r="D2878" s="63" t="s">
        <v>6120</v>
      </c>
      <c r="E2878" s="63" t="s">
        <v>6132</v>
      </c>
      <c r="F2878" s="63" t="s">
        <v>13469</v>
      </c>
      <c r="G2878" s="63" t="s">
        <v>6122</v>
      </c>
      <c r="H2878" s="63"/>
      <c r="I2878" s="63" t="s">
        <v>13470</v>
      </c>
      <c r="J2878" s="63"/>
      <c r="K2878" s="63" t="s">
        <v>5370</v>
      </c>
      <c r="L2878" s="63" t="s">
        <v>6455</v>
      </c>
      <c r="M2878" s="63" t="s">
        <v>4281</v>
      </c>
      <c r="N2878" s="63" t="s">
        <v>4278</v>
      </c>
      <c r="O2878" s="63"/>
    </row>
    <row r="2879" spans="1:15">
      <c r="A2879" s="99">
        <v>10194337</v>
      </c>
      <c r="B2879" s="63" t="s">
        <v>6119</v>
      </c>
      <c r="C2879" s="63" t="s">
        <v>12826</v>
      </c>
      <c r="D2879" s="63" t="s">
        <v>6120</v>
      </c>
      <c r="E2879" s="63" t="s">
        <v>6133</v>
      </c>
      <c r="F2879" s="63" t="s">
        <v>13469</v>
      </c>
      <c r="G2879" s="63" t="s">
        <v>6122</v>
      </c>
      <c r="H2879" s="63"/>
      <c r="I2879" s="63" t="s">
        <v>13470</v>
      </c>
      <c r="J2879" s="63"/>
      <c r="K2879" s="63" t="s">
        <v>4950</v>
      </c>
      <c r="L2879" s="63" t="s">
        <v>6134</v>
      </c>
      <c r="M2879" s="63" t="s">
        <v>4281</v>
      </c>
      <c r="N2879" s="63" t="s">
        <v>4278</v>
      </c>
      <c r="O2879" s="63"/>
    </row>
    <row r="2880" spans="1:15">
      <c r="A2880" s="99">
        <v>10194338</v>
      </c>
      <c r="B2880" s="63" t="s">
        <v>6119</v>
      </c>
      <c r="C2880" s="63" t="s">
        <v>12826</v>
      </c>
      <c r="D2880" s="63" t="s">
        <v>6120</v>
      </c>
      <c r="E2880" s="63" t="s">
        <v>6135</v>
      </c>
      <c r="F2880" s="63" t="s">
        <v>13469</v>
      </c>
      <c r="G2880" s="63" t="s">
        <v>6122</v>
      </c>
      <c r="H2880" s="63"/>
      <c r="I2880" s="63" t="s">
        <v>13470</v>
      </c>
      <c r="J2880" s="63"/>
      <c r="K2880" s="63" t="s">
        <v>4950</v>
      </c>
      <c r="L2880" s="63" t="s">
        <v>110</v>
      </c>
      <c r="M2880" s="63" t="s">
        <v>4281</v>
      </c>
      <c r="N2880" s="63" t="s">
        <v>4278</v>
      </c>
      <c r="O2880" s="63"/>
    </row>
    <row r="2881" spans="1:15">
      <c r="A2881" s="99">
        <v>10194339</v>
      </c>
      <c r="B2881" s="63" t="s">
        <v>6119</v>
      </c>
      <c r="C2881" s="63" t="s">
        <v>12826</v>
      </c>
      <c r="D2881" s="63" t="s">
        <v>6120</v>
      </c>
      <c r="E2881" s="63" t="s">
        <v>8257</v>
      </c>
      <c r="F2881" s="63" t="s">
        <v>13469</v>
      </c>
      <c r="G2881" s="63" t="s">
        <v>6122</v>
      </c>
      <c r="H2881" s="63"/>
      <c r="I2881" s="63" t="s">
        <v>13470</v>
      </c>
      <c r="J2881" s="63" t="s">
        <v>9324</v>
      </c>
      <c r="K2881" s="63" t="s">
        <v>4725</v>
      </c>
      <c r="L2881" s="63" t="s">
        <v>5766</v>
      </c>
      <c r="M2881" s="63" t="s">
        <v>4281</v>
      </c>
      <c r="N2881" s="63" t="s">
        <v>4278</v>
      </c>
      <c r="O2881" s="63"/>
    </row>
    <row r="2882" spans="1:15">
      <c r="A2882" s="99">
        <v>10194340</v>
      </c>
      <c r="B2882" s="63" t="s">
        <v>6119</v>
      </c>
      <c r="C2882" s="63" t="s">
        <v>12826</v>
      </c>
      <c r="D2882" s="63" t="s">
        <v>6120</v>
      </c>
      <c r="E2882" s="63" t="s">
        <v>8327</v>
      </c>
      <c r="F2882" s="63" t="s">
        <v>13469</v>
      </c>
      <c r="G2882" s="63" t="s">
        <v>6122</v>
      </c>
      <c r="H2882" s="63"/>
      <c r="I2882" s="63" t="s">
        <v>13470</v>
      </c>
      <c r="J2882" s="63" t="s">
        <v>9324</v>
      </c>
      <c r="K2882" s="63" t="s">
        <v>4284</v>
      </c>
      <c r="L2882" s="63" t="s">
        <v>109</v>
      </c>
      <c r="M2882" s="63" t="s">
        <v>4281</v>
      </c>
      <c r="N2882" s="63" t="s">
        <v>4278</v>
      </c>
      <c r="O2882" s="63"/>
    </row>
    <row r="2883" spans="1:15">
      <c r="A2883" s="99">
        <v>10194341</v>
      </c>
      <c r="B2883" s="63" t="s">
        <v>6119</v>
      </c>
      <c r="C2883" s="63" t="s">
        <v>12826</v>
      </c>
      <c r="D2883" s="63" t="s">
        <v>6120</v>
      </c>
      <c r="E2883" s="63" t="s">
        <v>6136</v>
      </c>
      <c r="F2883" s="63" t="s">
        <v>13469</v>
      </c>
      <c r="G2883" s="63" t="s">
        <v>6122</v>
      </c>
      <c r="H2883" s="63"/>
      <c r="I2883" s="63" t="s">
        <v>13470</v>
      </c>
      <c r="J2883" s="63" t="s">
        <v>9324</v>
      </c>
      <c r="K2883" s="63" t="s">
        <v>4725</v>
      </c>
      <c r="L2883" s="63" t="s">
        <v>1190</v>
      </c>
      <c r="M2883" s="63" t="s">
        <v>4281</v>
      </c>
      <c r="N2883" s="63" t="s">
        <v>4278</v>
      </c>
      <c r="O2883" s="63"/>
    </row>
    <row r="2884" spans="1:15">
      <c r="A2884" s="99">
        <v>10194342</v>
      </c>
      <c r="B2884" s="63" t="s">
        <v>6119</v>
      </c>
      <c r="C2884" s="63" t="s">
        <v>12826</v>
      </c>
      <c r="D2884" s="63" t="s">
        <v>6120</v>
      </c>
      <c r="E2884" s="63" t="s">
        <v>6137</v>
      </c>
      <c r="F2884" s="63" t="s">
        <v>13469</v>
      </c>
      <c r="G2884" s="63" t="s">
        <v>6122</v>
      </c>
      <c r="H2884" s="63"/>
      <c r="I2884" s="63" t="s">
        <v>13470</v>
      </c>
      <c r="J2884" s="63" t="s">
        <v>9324</v>
      </c>
      <c r="K2884" s="63" t="s">
        <v>4725</v>
      </c>
      <c r="L2884" s="63" t="s">
        <v>8258</v>
      </c>
      <c r="M2884" s="63" t="s">
        <v>4281</v>
      </c>
      <c r="N2884" s="63" t="s">
        <v>4278</v>
      </c>
      <c r="O2884" s="63"/>
    </row>
    <row r="2885" spans="1:15">
      <c r="A2885" s="99">
        <v>10194343</v>
      </c>
      <c r="B2885" s="63" t="s">
        <v>6119</v>
      </c>
      <c r="C2885" s="63" t="s">
        <v>12826</v>
      </c>
      <c r="D2885" s="63" t="s">
        <v>6120</v>
      </c>
      <c r="E2885" s="63" t="s">
        <v>6138</v>
      </c>
      <c r="F2885" s="63" t="s">
        <v>13469</v>
      </c>
      <c r="G2885" s="63" t="s">
        <v>6122</v>
      </c>
      <c r="H2885" s="63"/>
      <c r="I2885" s="63" t="s">
        <v>13470</v>
      </c>
      <c r="J2885" s="63"/>
      <c r="K2885" s="63" t="s">
        <v>5699</v>
      </c>
      <c r="L2885" s="63" t="s">
        <v>8325</v>
      </c>
      <c r="M2885" s="63" t="s">
        <v>4281</v>
      </c>
      <c r="N2885" s="63" t="s">
        <v>4278</v>
      </c>
      <c r="O2885" s="63"/>
    </row>
    <row r="2886" spans="1:15">
      <c r="A2886" s="99">
        <v>10194344</v>
      </c>
      <c r="B2886" s="63" t="s">
        <v>6119</v>
      </c>
      <c r="C2886" s="63" t="s">
        <v>12826</v>
      </c>
      <c r="D2886" s="63" t="s">
        <v>6120</v>
      </c>
      <c r="E2886" s="63" t="s">
        <v>6139</v>
      </c>
      <c r="F2886" s="63" t="s">
        <v>13469</v>
      </c>
      <c r="G2886" s="63" t="s">
        <v>6122</v>
      </c>
      <c r="H2886" s="63"/>
      <c r="I2886" s="63" t="s">
        <v>13470</v>
      </c>
      <c r="J2886" s="63" t="s">
        <v>9324</v>
      </c>
      <c r="K2886" s="63" t="s">
        <v>5750</v>
      </c>
      <c r="L2886" s="63" t="s">
        <v>8246</v>
      </c>
      <c r="M2886" s="63" t="s">
        <v>4281</v>
      </c>
      <c r="N2886" s="63" t="s">
        <v>4278</v>
      </c>
      <c r="O2886" s="63"/>
    </row>
    <row r="2887" spans="1:15">
      <c r="A2887" s="99">
        <v>10194345</v>
      </c>
      <c r="B2887" s="63" t="s">
        <v>6119</v>
      </c>
      <c r="C2887" s="63" t="s">
        <v>12826</v>
      </c>
      <c r="D2887" s="63" t="s">
        <v>6120</v>
      </c>
      <c r="E2887" s="63" t="s">
        <v>6140</v>
      </c>
      <c r="F2887" s="63" t="s">
        <v>13469</v>
      </c>
      <c r="G2887" s="63" t="s">
        <v>6122</v>
      </c>
      <c r="H2887" s="63"/>
      <c r="I2887" s="63" t="s">
        <v>13470</v>
      </c>
      <c r="J2887" s="63"/>
      <c r="K2887" s="63" t="s">
        <v>5263</v>
      </c>
      <c r="L2887" s="63" t="s">
        <v>6447</v>
      </c>
      <c r="M2887" s="63" t="s">
        <v>4281</v>
      </c>
      <c r="N2887" s="63" t="s">
        <v>4278</v>
      </c>
      <c r="O2887" s="63"/>
    </row>
    <row r="2888" spans="1:15">
      <c r="A2888" s="99">
        <v>10194346</v>
      </c>
      <c r="B2888" s="63" t="s">
        <v>6119</v>
      </c>
      <c r="C2888" s="63" t="s">
        <v>12826</v>
      </c>
      <c r="D2888" s="63" t="s">
        <v>6120</v>
      </c>
      <c r="E2888" s="63" t="s">
        <v>6141</v>
      </c>
      <c r="F2888" s="63" t="s">
        <v>13469</v>
      </c>
      <c r="G2888" s="63" t="s">
        <v>6122</v>
      </c>
      <c r="H2888" s="63"/>
      <c r="I2888" s="63" t="s">
        <v>13470</v>
      </c>
      <c r="J2888" s="63"/>
      <c r="K2888" s="63" t="s">
        <v>5144</v>
      </c>
      <c r="L2888" s="63" t="s">
        <v>110</v>
      </c>
      <c r="M2888" s="63" t="s">
        <v>4281</v>
      </c>
      <c r="N2888" s="63" t="s">
        <v>4278</v>
      </c>
      <c r="O2888" s="63"/>
    </row>
    <row r="2889" spans="1:15">
      <c r="A2889" s="99">
        <v>10194347</v>
      </c>
      <c r="B2889" s="63" t="s">
        <v>6119</v>
      </c>
      <c r="C2889" s="63" t="s">
        <v>12826</v>
      </c>
      <c r="D2889" s="63" t="s">
        <v>6120</v>
      </c>
      <c r="E2889" s="63" t="s">
        <v>6142</v>
      </c>
      <c r="F2889" s="63" t="s">
        <v>13469</v>
      </c>
      <c r="G2889" s="63" t="s">
        <v>6122</v>
      </c>
      <c r="H2889" s="63"/>
      <c r="I2889" s="63" t="s">
        <v>13470</v>
      </c>
      <c r="J2889" s="63"/>
      <c r="K2889" s="63" t="s">
        <v>5292</v>
      </c>
      <c r="L2889" s="63" t="s">
        <v>5293</v>
      </c>
      <c r="M2889" s="63" t="s">
        <v>4281</v>
      </c>
      <c r="N2889" s="63" t="s">
        <v>4278</v>
      </c>
      <c r="O2889" s="63"/>
    </row>
    <row r="2890" spans="1:15">
      <c r="A2890" s="99">
        <v>10194348</v>
      </c>
      <c r="B2890" s="63" t="s">
        <v>6119</v>
      </c>
      <c r="C2890" s="63" t="s">
        <v>12826</v>
      </c>
      <c r="D2890" s="63" t="s">
        <v>6120</v>
      </c>
      <c r="E2890" s="63" t="s">
        <v>6143</v>
      </c>
      <c r="F2890" s="63" t="s">
        <v>13469</v>
      </c>
      <c r="G2890" s="63" t="s">
        <v>6122</v>
      </c>
      <c r="H2890" s="63"/>
      <c r="I2890" s="63" t="s">
        <v>13470</v>
      </c>
      <c r="J2890" s="63"/>
      <c r="K2890" s="63" t="s">
        <v>5334</v>
      </c>
      <c r="L2890" s="63" t="s">
        <v>110</v>
      </c>
      <c r="M2890" s="63" t="s">
        <v>4281</v>
      </c>
      <c r="N2890" s="63" t="s">
        <v>4278</v>
      </c>
      <c r="O2890" s="63"/>
    </row>
    <row r="2891" spans="1:15">
      <c r="A2891" s="99">
        <v>10194349</v>
      </c>
      <c r="B2891" s="63" t="s">
        <v>6119</v>
      </c>
      <c r="C2891" s="63" t="s">
        <v>12826</v>
      </c>
      <c r="D2891" s="63" t="s">
        <v>6120</v>
      </c>
      <c r="E2891" s="63" t="s">
        <v>6144</v>
      </c>
      <c r="F2891" s="63" t="s">
        <v>13469</v>
      </c>
      <c r="G2891" s="63" t="s">
        <v>6122</v>
      </c>
      <c r="H2891" s="63"/>
      <c r="I2891" s="63" t="s">
        <v>13470</v>
      </c>
      <c r="J2891" s="63"/>
      <c r="K2891" s="63" t="s">
        <v>4284</v>
      </c>
      <c r="L2891" s="63" t="s">
        <v>4742</v>
      </c>
      <c r="M2891" s="63" t="s">
        <v>4281</v>
      </c>
      <c r="N2891" s="63" t="s">
        <v>4278</v>
      </c>
      <c r="O2891" s="63"/>
    </row>
    <row r="2892" spans="1:15">
      <c r="A2892" s="99">
        <v>10194350</v>
      </c>
      <c r="B2892" s="63" t="s">
        <v>6119</v>
      </c>
      <c r="C2892" s="63" t="s">
        <v>12826</v>
      </c>
      <c r="D2892" s="63" t="s">
        <v>6120</v>
      </c>
      <c r="E2892" s="63" t="s">
        <v>6145</v>
      </c>
      <c r="F2892" s="63" t="s">
        <v>13469</v>
      </c>
      <c r="G2892" s="63" t="s">
        <v>6122</v>
      </c>
      <c r="H2892" s="63"/>
      <c r="I2892" s="63" t="s">
        <v>13470</v>
      </c>
      <c r="J2892" s="63"/>
      <c r="K2892" s="63" t="s">
        <v>4284</v>
      </c>
      <c r="L2892" s="63" t="s">
        <v>4299</v>
      </c>
      <c r="M2892" s="63" t="s">
        <v>4281</v>
      </c>
      <c r="N2892" s="63" t="s">
        <v>4278</v>
      </c>
      <c r="O2892" s="63"/>
    </row>
    <row r="2893" spans="1:15">
      <c r="A2893" s="99">
        <v>10194351</v>
      </c>
      <c r="B2893" s="63" t="s">
        <v>6119</v>
      </c>
      <c r="C2893" s="63" t="s">
        <v>12826</v>
      </c>
      <c r="D2893" s="63" t="s">
        <v>6120</v>
      </c>
      <c r="E2893" s="63" t="s">
        <v>6146</v>
      </c>
      <c r="F2893" s="63" t="s">
        <v>13469</v>
      </c>
      <c r="G2893" s="63" t="s">
        <v>6122</v>
      </c>
      <c r="H2893" s="63"/>
      <c r="I2893" s="63" t="s">
        <v>13470</v>
      </c>
      <c r="J2893" s="63"/>
      <c r="K2893" s="63" t="s">
        <v>5263</v>
      </c>
      <c r="L2893" s="63" t="s">
        <v>6447</v>
      </c>
      <c r="M2893" s="63" t="s">
        <v>4281</v>
      </c>
      <c r="N2893" s="63" t="s">
        <v>4278</v>
      </c>
      <c r="O2893" s="63"/>
    </row>
    <row r="2894" spans="1:15">
      <c r="A2894" s="99">
        <v>10194352</v>
      </c>
      <c r="B2894" s="63" t="s">
        <v>6119</v>
      </c>
      <c r="C2894" s="63" t="s">
        <v>12826</v>
      </c>
      <c r="D2894" s="63" t="s">
        <v>6120</v>
      </c>
      <c r="E2894" s="63" t="s">
        <v>6147</v>
      </c>
      <c r="F2894" s="63" t="s">
        <v>13469</v>
      </c>
      <c r="G2894" s="63" t="s">
        <v>6122</v>
      </c>
      <c r="H2894" s="63"/>
      <c r="I2894" s="63" t="s">
        <v>13470</v>
      </c>
      <c r="J2894" s="63"/>
      <c r="K2894" s="63" t="s">
        <v>5370</v>
      </c>
      <c r="L2894" s="63" t="s">
        <v>5371</v>
      </c>
      <c r="M2894" s="63" t="s">
        <v>4281</v>
      </c>
      <c r="N2894" s="63" t="s">
        <v>4278</v>
      </c>
      <c r="O2894" s="63"/>
    </row>
    <row r="2895" spans="1:15">
      <c r="A2895" s="99">
        <v>10194353</v>
      </c>
      <c r="B2895" s="63" t="s">
        <v>6119</v>
      </c>
      <c r="C2895" s="63" t="s">
        <v>12826</v>
      </c>
      <c r="D2895" s="63" t="s">
        <v>6120</v>
      </c>
      <c r="E2895" s="63" t="s">
        <v>6148</v>
      </c>
      <c r="F2895" s="63" t="s">
        <v>13469</v>
      </c>
      <c r="G2895" s="63" t="s">
        <v>6122</v>
      </c>
      <c r="H2895" s="63"/>
      <c r="I2895" s="63" t="s">
        <v>13470</v>
      </c>
      <c r="J2895" s="63"/>
      <c r="K2895" s="63" t="s">
        <v>4284</v>
      </c>
      <c r="L2895" s="63" t="s">
        <v>4299</v>
      </c>
      <c r="M2895" s="63" t="s">
        <v>4281</v>
      </c>
      <c r="N2895" s="63" t="s">
        <v>4278</v>
      </c>
      <c r="O2895" s="63"/>
    </row>
    <row r="2896" spans="1:15">
      <c r="A2896" s="99">
        <v>10194354</v>
      </c>
      <c r="B2896" s="63" t="s">
        <v>6119</v>
      </c>
      <c r="C2896" s="63" t="s">
        <v>12826</v>
      </c>
      <c r="D2896" s="63" t="s">
        <v>6120</v>
      </c>
      <c r="E2896" s="63" t="s">
        <v>6149</v>
      </c>
      <c r="F2896" s="63" t="s">
        <v>13469</v>
      </c>
      <c r="G2896" s="63" t="s">
        <v>6122</v>
      </c>
      <c r="H2896" s="63"/>
      <c r="I2896" s="63" t="s">
        <v>13470</v>
      </c>
      <c r="J2896" s="63"/>
      <c r="K2896" s="63" t="s">
        <v>4284</v>
      </c>
      <c r="L2896" s="63" t="s">
        <v>4299</v>
      </c>
      <c r="M2896" s="63" t="s">
        <v>4281</v>
      </c>
      <c r="N2896" s="63" t="s">
        <v>4278</v>
      </c>
      <c r="O2896" s="63"/>
    </row>
    <row r="2897" spans="1:15">
      <c r="A2897" s="99">
        <v>10194355</v>
      </c>
      <c r="B2897" s="63" t="s">
        <v>6119</v>
      </c>
      <c r="C2897" s="63" t="s">
        <v>12826</v>
      </c>
      <c r="D2897" s="63" t="s">
        <v>6120</v>
      </c>
      <c r="E2897" s="63" t="s">
        <v>6150</v>
      </c>
      <c r="F2897" s="63" t="s">
        <v>13469</v>
      </c>
      <c r="G2897" s="63" t="s">
        <v>6122</v>
      </c>
      <c r="H2897" s="63"/>
      <c r="I2897" s="63" t="s">
        <v>13470</v>
      </c>
      <c r="J2897" s="63"/>
      <c r="K2897" s="63" t="s">
        <v>4284</v>
      </c>
      <c r="L2897" s="63" t="s">
        <v>4299</v>
      </c>
      <c r="M2897" s="63" t="s">
        <v>4281</v>
      </c>
      <c r="N2897" s="63" t="s">
        <v>4278</v>
      </c>
      <c r="O2897" s="63"/>
    </row>
    <row r="2898" spans="1:15">
      <c r="A2898" s="99">
        <v>10194356</v>
      </c>
      <c r="B2898" s="63" t="s">
        <v>6119</v>
      </c>
      <c r="C2898" s="63" t="s">
        <v>12826</v>
      </c>
      <c r="D2898" s="63" t="s">
        <v>6120</v>
      </c>
      <c r="E2898" s="63" t="s">
        <v>6151</v>
      </c>
      <c r="F2898" s="63" t="s">
        <v>13469</v>
      </c>
      <c r="G2898" s="63" t="s">
        <v>6122</v>
      </c>
      <c r="H2898" s="63"/>
      <c r="I2898" s="63" t="s">
        <v>13470</v>
      </c>
      <c r="J2898" s="63"/>
      <c r="K2898" s="63" t="s">
        <v>4947</v>
      </c>
      <c r="L2898" s="63" t="s">
        <v>110</v>
      </c>
      <c r="M2898" s="63" t="s">
        <v>4281</v>
      </c>
      <c r="N2898" s="63" t="s">
        <v>4278</v>
      </c>
      <c r="O2898" s="63"/>
    </row>
    <row r="2899" spans="1:15">
      <c r="A2899" s="99">
        <v>10194357</v>
      </c>
      <c r="B2899" s="63" t="s">
        <v>6119</v>
      </c>
      <c r="C2899" s="63" t="s">
        <v>12826</v>
      </c>
      <c r="D2899" s="63" t="s">
        <v>6120</v>
      </c>
      <c r="E2899" s="63" t="s">
        <v>6152</v>
      </c>
      <c r="F2899" s="63" t="s">
        <v>13469</v>
      </c>
      <c r="G2899" s="63" t="s">
        <v>6122</v>
      </c>
      <c r="H2899" s="63"/>
      <c r="I2899" s="63" t="s">
        <v>13470</v>
      </c>
      <c r="J2899" s="63"/>
      <c r="K2899" s="63" t="s">
        <v>5144</v>
      </c>
      <c r="L2899" s="63" t="s">
        <v>110</v>
      </c>
      <c r="M2899" s="63" t="s">
        <v>4281</v>
      </c>
      <c r="N2899" s="63" t="s">
        <v>4278</v>
      </c>
      <c r="O2899" s="63"/>
    </row>
    <row r="2900" spans="1:15">
      <c r="A2900" s="99">
        <v>10194358</v>
      </c>
      <c r="B2900" s="63" t="s">
        <v>6119</v>
      </c>
      <c r="C2900" s="63" t="s">
        <v>12826</v>
      </c>
      <c r="D2900" s="63" t="s">
        <v>6120</v>
      </c>
      <c r="E2900" s="63" t="s">
        <v>6153</v>
      </c>
      <c r="F2900" s="63" t="s">
        <v>13469</v>
      </c>
      <c r="G2900" s="63" t="s">
        <v>6122</v>
      </c>
      <c r="H2900" s="63"/>
      <c r="I2900" s="63" t="s">
        <v>13470</v>
      </c>
      <c r="J2900" s="63"/>
      <c r="K2900" s="63" t="s">
        <v>5375</v>
      </c>
      <c r="L2900" s="63" t="s">
        <v>110</v>
      </c>
      <c r="M2900" s="63" t="s">
        <v>4281</v>
      </c>
      <c r="N2900" s="63" t="s">
        <v>4278</v>
      </c>
      <c r="O2900" s="63"/>
    </row>
    <row r="2901" spans="1:15">
      <c r="A2901" s="99">
        <v>10194359</v>
      </c>
      <c r="B2901" s="63" t="s">
        <v>6119</v>
      </c>
      <c r="C2901" s="63" t="s">
        <v>12826</v>
      </c>
      <c r="D2901" s="63" t="s">
        <v>6120</v>
      </c>
      <c r="E2901" s="63" t="s">
        <v>6154</v>
      </c>
      <c r="F2901" s="63" t="s">
        <v>13469</v>
      </c>
      <c r="G2901" s="63" t="s">
        <v>6122</v>
      </c>
      <c r="H2901" s="63"/>
      <c r="I2901" s="63" t="s">
        <v>13470</v>
      </c>
      <c r="J2901" s="63"/>
      <c r="K2901" s="63" t="s">
        <v>5144</v>
      </c>
      <c r="L2901" s="63" t="s">
        <v>110</v>
      </c>
      <c r="M2901" s="63" t="s">
        <v>4281</v>
      </c>
      <c r="N2901" s="63" t="s">
        <v>4278</v>
      </c>
      <c r="O2901" s="63"/>
    </row>
    <row r="2902" spans="1:15">
      <c r="A2902" s="99">
        <v>10194360</v>
      </c>
      <c r="B2902" s="63" t="s">
        <v>6119</v>
      </c>
      <c r="C2902" s="63" t="s">
        <v>12826</v>
      </c>
      <c r="D2902" s="63" t="s">
        <v>6120</v>
      </c>
      <c r="E2902" s="63" t="s">
        <v>6155</v>
      </c>
      <c r="F2902" s="63" t="s">
        <v>13469</v>
      </c>
      <c r="G2902" s="63" t="s">
        <v>6122</v>
      </c>
      <c r="H2902" s="63"/>
      <c r="I2902" s="63" t="s">
        <v>13470</v>
      </c>
      <c r="J2902" s="63"/>
      <c r="K2902" s="63" t="s">
        <v>4284</v>
      </c>
      <c r="L2902" s="63" t="s">
        <v>4299</v>
      </c>
      <c r="M2902" s="63" t="s">
        <v>4281</v>
      </c>
      <c r="N2902" s="63" t="s">
        <v>4278</v>
      </c>
      <c r="O2902" s="63"/>
    </row>
    <row r="2903" spans="1:15">
      <c r="A2903" s="99">
        <v>10194361</v>
      </c>
      <c r="B2903" s="63" t="s">
        <v>6119</v>
      </c>
      <c r="C2903" s="63" t="s">
        <v>12826</v>
      </c>
      <c r="D2903" s="63" t="s">
        <v>6120</v>
      </c>
      <c r="E2903" s="63" t="s">
        <v>6156</v>
      </c>
      <c r="F2903" s="63" t="s">
        <v>13469</v>
      </c>
      <c r="G2903" s="63" t="s">
        <v>6122</v>
      </c>
      <c r="H2903" s="63"/>
      <c r="I2903" s="63" t="s">
        <v>13470</v>
      </c>
      <c r="J2903" s="63"/>
      <c r="K2903" s="63" t="s">
        <v>4284</v>
      </c>
      <c r="L2903" s="63" t="s">
        <v>4299</v>
      </c>
      <c r="M2903" s="63" t="s">
        <v>4281</v>
      </c>
      <c r="N2903" s="63" t="s">
        <v>4278</v>
      </c>
      <c r="O2903" s="63"/>
    </row>
    <row r="2904" spans="1:15">
      <c r="A2904" s="99">
        <v>10194362</v>
      </c>
      <c r="B2904" s="63" t="s">
        <v>6119</v>
      </c>
      <c r="C2904" s="63" t="s">
        <v>12826</v>
      </c>
      <c r="D2904" s="63" t="s">
        <v>6120</v>
      </c>
      <c r="E2904" s="63" t="s">
        <v>6157</v>
      </c>
      <c r="F2904" s="63" t="s">
        <v>13469</v>
      </c>
      <c r="G2904" s="63" t="s">
        <v>6122</v>
      </c>
      <c r="H2904" s="63"/>
      <c r="I2904" s="63" t="s">
        <v>13470</v>
      </c>
      <c r="J2904" s="63"/>
      <c r="K2904" s="63" t="s">
        <v>5750</v>
      </c>
      <c r="L2904" s="63" t="s">
        <v>8246</v>
      </c>
      <c r="M2904" s="63" t="s">
        <v>4281</v>
      </c>
      <c r="N2904" s="63" t="s">
        <v>4278</v>
      </c>
      <c r="O2904" s="63"/>
    </row>
    <row r="2905" spans="1:15">
      <c r="A2905" s="99">
        <v>10194363</v>
      </c>
      <c r="B2905" s="63" t="s">
        <v>6119</v>
      </c>
      <c r="C2905" s="63" t="s">
        <v>12826</v>
      </c>
      <c r="D2905" s="63" t="s">
        <v>6120</v>
      </c>
      <c r="E2905" s="63" t="s">
        <v>6158</v>
      </c>
      <c r="F2905" s="63" t="s">
        <v>13469</v>
      </c>
      <c r="G2905" s="63" t="s">
        <v>6122</v>
      </c>
      <c r="H2905" s="63"/>
      <c r="I2905" s="63" t="s">
        <v>13470</v>
      </c>
      <c r="J2905" s="63"/>
      <c r="K2905" s="63" t="s">
        <v>4284</v>
      </c>
      <c r="L2905" s="63" t="s">
        <v>4299</v>
      </c>
      <c r="M2905" s="63" t="s">
        <v>4281</v>
      </c>
      <c r="N2905" s="63" t="s">
        <v>4278</v>
      </c>
      <c r="O2905" s="63"/>
    </row>
    <row r="2906" spans="1:15">
      <c r="A2906" s="99">
        <v>10194364</v>
      </c>
      <c r="B2906" s="63" t="s">
        <v>6119</v>
      </c>
      <c r="C2906" s="63" t="s">
        <v>12826</v>
      </c>
      <c r="D2906" s="63" t="s">
        <v>6120</v>
      </c>
      <c r="E2906" s="63" t="s">
        <v>6159</v>
      </c>
      <c r="F2906" s="63" t="s">
        <v>13469</v>
      </c>
      <c r="G2906" s="63" t="s">
        <v>6122</v>
      </c>
      <c r="H2906" s="63"/>
      <c r="I2906" s="63" t="s">
        <v>13470</v>
      </c>
      <c r="J2906" s="63"/>
      <c r="K2906" s="63" t="s">
        <v>6160</v>
      </c>
      <c r="L2906" s="63" t="s">
        <v>110</v>
      </c>
      <c r="M2906" s="63" t="s">
        <v>4281</v>
      </c>
      <c r="N2906" s="63" t="s">
        <v>4278</v>
      </c>
      <c r="O2906" s="63"/>
    </row>
    <row r="2907" spans="1:15">
      <c r="A2907" s="99">
        <v>10194365</v>
      </c>
      <c r="B2907" s="63" t="s">
        <v>6119</v>
      </c>
      <c r="C2907" s="63" t="s">
        <v>12826</v>
      </c>
      <c r="D2907" s="63" t="s">
        <v>6120</v>
      </c>
      <c r="E2907" s="63" t="s">
        <v>6161</v>
      </c>
      <c r="F2907" s="63" t="s">
        <v>13469</v>
      </c>
      <c r="G2907" s="63" t="s">
        <v>6122</v>
      </c>
      <c r="H2907" s="63"/>
      <c r="I2907" s="63" t="s">
        <v>13470</v>
      </c>
      <c r="J2907" s="63"/>
      <c r="K2907" s="63" t="s">
        <v>7512</v>
      </c>
      <c r="L2907" s="63" t="s">
        <v>2049</v>
      </c>
      <c r="M2907" s="63" t="s">
        <v>4281</v>
      </c>
      <c r="N2907" s="63" t="s">
        <v>4278</v>
      </c>
      <c r="O2907" s="63"/>
    </row>
    <row r="2908" spans="1:15">
      <c r="A2908" s="99">
        <v>10194366</v>
      </c>
      <c r="B2908" s="63" t="s">
        <v>6162</v>
      </c>
      <c r="C2908" s="63" t="s">
        <v>12826</v>
      </c>
      <c r="D2908" s="63" t="s">
        <v>6163</v>
      </c>
      <c r="E2908" s="63" t="s">
        <v>6164</v>
      </c>
      <c r="F2908" s="63" t="s">
        <v>13469</v>
      </c>
      <c r="G2908" s="63" t="s">
        <v>6165</v>
      </c>
      <c r="H2908" s="63" t="s">
        <v>3800</v>
      </c>
      <c r="I2908" s="63" t="s">
        <v>13472</v>
      </c>
      <c r="J2908" s="63"/>
      <c r="K2908" s="63" t="s">
        <v>4673</v>
      </c>
      <c r="L2908" s="63" t="s">
        <v>354</v>
      </c>
      <c r="M2908" s="63" t="s">
        <v>4281</v>
      </c>
      <c r="N2908" s="63" t="s">
        <v>4278</v>
      </c>
      <c r="O2908" s="63"/>
    </row>
    <row r="2909" spans="1:15">
      <c r="A2909" s="99">
        <v>10194367</v>
      </c>
      <c r="B2909" s="63" t="s">
        <v>6162</v>
      </c>
      <c r="C2909" s="63" t="s">
        <v>12826</v>
      </c>
      <c r="D2909" s="63" t="s">
        <v>6163</v>
      </c>
      <c r="E2909" s="63" t="s">
        <v>6166</v>
      </c>
      <c r="F2909" s="63" t="s">
        <v>13469</v>
      </c>
      <c r="G2909" s="63" t="s">
        <v>6165</v>
      </c>
      <c r="H2909" s="63" t="s">
        <v>3800</v>
      </c>
      <c r="I2909" s="63" t="s">
        <v>13472</v>
      </c>
      <c r="J2909" s="63"/>
      <c r="K2909" s="63" t="s">
        <v>4673</v>
      </c>
      <c r="L2909" s="63" t="s">
        <v>354</v>
      </c>
      <c r="M2909" s="63" t="s">
        <v>4281</v>
      </c>
      <c r="N2909" s="63" t="s">
        <v>4278</v>
      </c>
      <c r="O2909" s="63"/>
    </row>
    <row r="2910" spans="1:15">
      <c r="A2910" s="99">
        <v>10194368</v>
      </c>
      <c r="B2910" s="63" t="s">
        <v>6162</v>
      </c>
      <c r="C2910" s="63" t="s">
        <v>12826</v>
      </c>
      <c r="D2910" s="63" t="s">
        <v>6163</v>
      </c>
      <c r="E2910" s="63" t="s">
        <v>6167</v>
      </c>
      <c r="F2910" s="63" t="s">
        <v>13469</v>
      </c>
      <c r="G2910" s="63" t="s">
        <v>6165</v>
      </c>
      <c r="H2910" s="63" t="s">
        <v>3800</v>
      </c>
      <c r="I2910" s="63" t="s">
        <v>13472</v>
      </c>
      <c r="J2910" s="63"/>
      <c r="K2910" s="63" t="s">
        <v>5899</v>
      </c>
      <c r="L2910" s="63" t="s">
        <v>110</v>
      </c>
      <c r="M2910" s="63" t="s">
        <v>4281</v>
      </c>
      <c r="N2910" s="63" t="s">
        <v>4278</v>
      </c>
      <c r="O2910" s="63"/>
    </row>
    <row r="2911" spans="1:15">
      <c r="A2911" s="99">
        <v>10194369</v>
      </c>
      <c r="B2911" s="63" t="s">
        <v>6162</v>
      </c>
      <c r="C2911" s="63" t="s">
        <v>12826</v>
      </c>
      <c r="D2911" s="63" t="s">
        <v>6163</v>
      </c>
      <c r="E2911" s="63" t="s">
        <v>6168</v>
      </c>
      <c r="F2911" s="63" t="s">
        <v>13469</v>
      </c>
      <c r="G2911" s="63" t="s">
        <v>6165</v>
      </c>
      <c r="H2911" s="63" t="s">
        <v>3800</v>
      </c>
      <c r="I2911" s="63" t="s">
        <v>13472</v>
      </c>
      <c r="J2911" s="63"/>
      <c r="K2911" s="63" t="s">
        <v>4753</v>
      </c>
      <c r="L2911" s="63" t="s">
        <v>110</v>
      </c>
      <c r="M2911" s="63" t="s">
        <v>4281</v>
      </c>
      <c r="N2911" s="63" t="s">
        <v>4278</v>
      </c>
      <c r="O2911" s="63"/>
    </row>
    <row r="2912" spans="1:15">
      <c r="A2912" s="99">
        <v>10194370</v>
      </c>
      <c r="B2912" s="63" t="s">
        <v>6162</v>
      </c>
      <c r="C2912" s="63" t="s">
        <v>12826</v>
      </c>
      <c r="D2912" s="63" t="s">
        <v>6163</v>
      </c>
      <c r="E2912" s="63" t="s">
        <v>6169</v>
      </c>
      <c r="F2912" s="63" t="s">
        <v>13469</v>
      </c>
      <c r="G2912" s="63" t="s">
        <v>6165</v>
      </c>
      <c r="H2912" s="63" t="s">
        <v>3800</v>
      </c>
      <c r="I2912" s="63" t="s">
        <v>13472</v>
      </c>
      <c r="J2912" s="63"/>
      <c r="K2912" s="63" t="s">
        <v>5899</v>
      </c>
      <c r="L2912" s="63" t="s">
        <v>110</v>
      </c>
      <c r="M2912" s="63" t="s">
        <v>4281</v>
      </c>
      <c r="N2912" s="63" t="s">
        <v>4278</v>
      </c>
      <c r="O2912" s="63"/>
    </row>
    <row r="2913" spans="1:15">
      <c r="A2913" s="99">
        <v>10194371</v>
      </c>
      <c r="B2913" s="63" t="s">
        <v>6162</v>
      </c>
      <c r="C2913" s="63" t="s">
        <v>12826</v>
      </c>
      <c r="D2913" s="63" t="s">
        <v>6163</v>
      </c>
      <c r="E2913" s="63" t="s">
        <v>6170</v>
      </c>
      <c r="F2913" s="63" t="s">
        <v>13469</v>
      </c>
      <c r="G2913" s="63" t="s">
        <v>6165</v>
      </c>
      <c r="H2913" s="63" t="s">
        <v>3800</v>
      </c>
      <c r="I2913" s="63" t="s">
        <v>13472</v>
      </c>
      <c r="J2913" s="63"/>
      <c r="K2913" s="63" t="s">
        <v>4753</v>
      </c>
      <c r="L2913" s="63" t="s">
        <v>390</v>
      </c>
      <c r="M2913" s="63" t="s">
        <v>4281</v>
      </c>
      <c r="N2913" s="63" t="s">
        <v>4278</v>
      </c>
      <c r="O2913" s="63"/>
    </row>
    <row r="2914" spans="1:15">
      <c r="A2914" s="99">
        <v>10194372</v>
      </c>
      <c r="B2914" s="63" t="s">
        <v>6162</v>
      </c>
      <c r="C2914" s="63" t="s">
        <v>12826</v>
      </c>
      <c r="D2914" s="63" t="s">
        <v>6163</v>
      </c>
      <c r="E2914" s="63" t="s">
        <v>6171</v>
      </c>
      <c r="F2914" s="63" t="s">
        <v>13469</v>
      </c>
      <c r="G2914" s="63" t="s">
        <v>6165</v>
      </c>
      <c r="H2914" s="63" t="s">
        <v>3800</v>
      </c>
      <c r="I2914" s="63" t="s">
        <v>13472</v>
      </c>
      <c r="J2914" s="63"/>
      <c r="K2914" s="63" t="s">
        <v>4753</v>
      </c>
      <c r="L2914" s="63" t="s">
        <v>390</v>
      </c>
      <c r="M2914" s="63" t="s">
        <v>4281</v>
      </c>
      <c r="N2914" s="63" t="s">
        <v>4278</v>
      </c>
      <c r="O2914" s="63"/>
    </row>
    <row r="2915" spans="1:15">
      <c r="A2915" s="99">
        <v>10194373</v>
      </c>
      <c r="B2915" s="63" t="s">
        <v>6162</v>
      </c>
      <c r="C2915" s="63" t="s">
        <v>12826</v>
      </c>
      <c r="D2915" s="63" t="s">
        <v>6163</v>
      </c>
      <c r="E2915" s="63" t="s">
        <v>6172</v>
      </c>
      <c r="F2915" s="63" t="s">
        <v>13469</v>
      </c>
      <c r="G2915" s="63" t="s">
        <v>6165</v>
      </c>
      <c r="H2915" s="63" t="s">
        <v>3800</v>
      </c>
      <c r="I2915" s="63" t="s">
        <v>13472</v>
      </c>
      <c r="J2915" s="63"/>
      <c r="K2915" s="63" t="s">
        <v>5401</v>
      </c>
      <c r="L2915" s="63" t="s">
        <v>110</v>
      </c>
      <c r="M2915" s="63" t="s">
        <v>4281</v>
      </c>
      <c r="N2915" s="63" t="s">
        <v>4278</v>
      </c>
      <c r="O2915" s="63"/>
    </row>
    <row r="2916" spans="1:15">
      <c r="A2916" s="99">
        <v>10194374</v>
      </c>
      <c r="B2916" s="63" t="s">
        <v>6162</v>
      </c>
      <c r="C2916" s="63" t="s">
        <v>12826</v>
      </c>
      <c r="D2916" s="63" t="s">
        <v>6163</v>
      </c>
      <c r="E2916" s="63" t="s">
        <v>6173</v>
      </c>
      <c r="F2916" s="63" t="s">
        <v>13469</v>
      </c>
      <c r="G2916" s="63" t="s">
        <v>6165</v>
      </c>
      <c r="H2916" s="63" t="s">
        <v>3800</v>
      </c>
      <c r="I2916" s="63" t="s">
        <v>13472</v>
      </c>
      <c r="J2916" s="63"/>
      <c r="K2916" s="63" t="s">
        <v>5370</v>
      </c>
      <c r="L2916" s="63" t="s">
        <v>110</v>
      </c>
      <c r="M2916" s="63" t="s">
        <v>4281</v>
      </c>
      <c r="N2916" s="63" t="s">
        <v>4278</v>
      </c>
      <c r="O2916" s="63"/>
    </row>
    <row r="2917" spans="1:15">
      <c r="A2917" s="99">
        <v>10194375</v>
      </c>
      <c r="B2917" s="63" t="s">
        <v>6162</v>
      </c>
      <c r="C2917" s="63" t="s">
        <v>12826</v>
      </c>
      <c r="D2917" s="63" t="s">
        <v>6163</v>
      </c>
      <c r="E2917" s="63" t="s">
        <v>6174</v>
      </c>
      <c r="F2917" s="63" t="s">
        <v>13469</v>
      </c>
      <c r="G2917" s="63" t="s">
        <v>6165</v>
      </c>
      <c r="H2917" s="63" t="s">
        <v>3800</v>
      </c>
      <c r="I2917" s="63" t="s">
        <v>13472</v>
      </c>
      <c r="J2917" s="63"/>
      <c r="K2917" s="63" t="s">
        <v>4673</v>
      </c>
      <c r="L2917" s="63" t="s">
        <v>354</v>
      </c>
      <c r="M2917" s="63" t="s">
        <v>4281</v>
      </c>
      <c r="N2917" s="63" t="s">
        <v>4278</v>
      </c>
      <c r="O2917" s="63"/>
    </row>
    <row r="2918" spans="1:15">
      <c r="A2918" s="99">
        <v>10194376</v>
      </c>
      <c r="B2918" s="63" t="s">
        <v>6162</v>
      </c>
      <c r="C2918" s="63" t="s">
        <v>12826</v>
      </c>
      <c r="D2918" s="63" t="s">
        <v>6163</v>
      </c>
      <c r="E2918" s="63" t="s">
        <v>7871</v>
      </c>
      <c r="F2918" s="63" t="s">
        <v>13469</v>
      </c>
      <c r="G2918" s="63" t="s">
        <v>6165</v>
      </c>
      <c r="H2918" s="63" t="s">
        <v>3800</v>
      </c>
      <c r="I2918" s="63" t="s">
        <v>13472</v>
      </c>
      <c r="J2918" s="63" t="s">
        <v>9324</v>
      </c>
      <c r="K2918" s="63" t="s">
        <v>4284</v>
      </c>
      <c r="L2918" s="63" t="s">
        <v>109</v>
      </c>
      <c r="M2918" s="63" t="s">
        <v>4281</v>
      </c>
      <c r="N2918" s="63" t="s">
        <v>4278</v>
      </c>
      <c r="O2918" s="63"/>
    </row>
    <row r="2919" spans="1:15">
      <c r="A2919" s="99">
        <v>10194377</v>
      </c>
      <c r="B2919" s="63" t="s">
        <v>6162</v>
      </c>
      <c r="C2919" s="63" t="s">
        <v>12826</v>
      </c>
      <c r="D2919" s="63" t="s">
        <v>6163</v>
      </c>
      <c r="E2919" s="63" t="s">
        <v>6175</v>
      </c>
      <c r="F2919" s="63" t="s">
        <v>13469</v>
      </c>
      <c r="G2919" s="63" t="s">
        <v>6165</v>
      </c>
      <c r="H2919" s="63" t="s">
        <v>3800</v>
      </c>
      <c r="I2919" s="63" t="s">
        <v>13472</v>
      </c>
      <c r="J2919" s="63"/>
      <c r="K2919" s="63" t="s">
        <v>5368</v>
      </c>
      <c r="L2919" s="63" t="s">
        <v>110</v>
      </c>
      <c r="M2919" s="63" t="s">
        <v>4281</v>
      </c>
      <c r="N2919" s="63" t="s">
        <v>4278</v>
      </c>
      <c r="O2919" s="63"/>
    </row>
    <row r="2920" spans="1:15">
      <c r="A2920" s="99">
        <v>10194378</v>
      </c>
      <c r="B2920" s="63" t="s">
        <v>6162</v>
      </c>
      <c r="C2920" s="63" t="s">
        <v>12826</v>
      </c>
      <c r="D2920" s="63" t="s">
        <v>6163</v>
      </c>
      <c r="E2920" s="63" t="s">
        <v>6176</v>
      </c>
      <c r="F2920" s="63" t="s">
        <v>13469</v>
      </c>
      <c r="G2920" s="63" t="s">
        <v>6165</v>
      </c>
      <c r="H2920" s="63" t="s">
        <v>3800</v>
      </c>
      <c r="I2920" s="63" t="s">
        <v>13472</v>
      </c>
      <c r="J2920" s="63"/>
      <c r="K2920" s="63" t="s">
        <v>4785</v>
      </c>
      <c r="L2920" s="63" t="s">
        <v>390</v>
      </c>
      <c r="M2920" s="63" t="s">
        <v>4281</v>
      </c>
      <c r="N2920" s="63" t="s">
        <v>4278</v>
      </c>
      <c r="O2920" s="63"/>
    </row>
    <row r="2921" spans="1:15">
      <c r="A2921" s="99">
        <v>10194379</v>
      </c>
      <c r="B2921" s="63" t="s">
        <v>6162</v>
      </c>
      <c r="C2921" s="63" t="s">
        <v>12826</v>
      </c>
      <c r="D2921" s="63" t="s">
        <v>6163</v>
      </c>
      <c r="E2921" s="63" t="s">
        <v>6177</v>
      </c>
      <c r="F2921" s="63" t="s">
        <v>13469</v>
      </c>
      <c r="G2921" s="63" t="s">
        <v>6165</v>
      </c>
      <c r="H2921" s="63" t="s">
        <v>3800</v>
      </c>
      <c r="I2921" s="63" t="s">
        <v>13472</v>
      </c>
      <c r="J2921" s="63"/>
      <c r="K2921" s="63" t="s">
        <v>5684</v>
      </c>
      <c r="L2921" s="63" t="s">
        <v>110</v>
      </c>
      <c r="M2921" s="63" t="s">
        <v>4281</v>
      </c>
      <c r="N2921" s="63" t="s">
        <v>4278</v>
      </c>
      <c r="O2921" s="63"/>
    </row>
    <row r="2922" spans="1:15">
      <c r="A2922" s="99">
        <v>10194380</v>
      </c>
      <c r="B2922" s="63" t="s">
        <v>6162</v>
      </c>
      <c r="C2922" s="63" t="s">
        <v>12826</v>
      </c>
      <c r="D2922" s="63" t="s">
        <v>6163</v>
      </c>
      <c r="E2922" s="63" t="s">
        <v>6178</v>
      </c>
      <c r="F2922" s="63" t="s">
        <v>13469</v>
      </c>
      <c r="G2922" s="63" t="s">
        <v>6165</v>
      </c>
      <c r="H2922" s="63" t="s">
        <v>3800</v>
      </c>
      <c r="I2922" s="63" t="s">
        <v>13472</v>
      </c>
      <c r="J2922" s="63"/>
      <c r="K2922" s="63" t="s">
        <v>9325</v>
      </c>
      <c r="L2922" s="63" t="s">
        <v>390</v>
      </c>
      <c r="M2922" s="63" t="s">
        <v>4281</v>
      </c>
      <c r="N2922" s="63" t="s">
        <v>4278</v>
      </c>
      <c r="O2922" s="63"/>
    </row>
    <row r="2923" spans="1:15">
      <c r="A2923" s="99">
        <v>10194381</v>
      </c>
      <c r="B2923" s="63" t="s">
        <v>6162</v>
      </c>
      <c r="C2923" s="63" t="s">
        <v>12826</v>
      </c>
      <c r="D2923" s="63" t="s">
        <v>6163</v>
      </c>
      <c r="E2923" s="63" t="s">
        <v>6179</v>
      </c>
      <c r="F2923" s="63" t="s">
        <v>13469</v>
      </c>
      <c r="G2923" s="63" t="s">
        <v>6165</v>
      </c>
      <c r="H2923" s="63" t="s">
        <v>3800</v>
      </c>
      <c r="I2923" s="63" t="s">
        <v>13472</v>
      </c>
      <c r="J2923" s="63"/>
      <c r="K2923" s="63" t="s">
        <v>5326</v>
      </c>
      <c r="L2923" s="63" t="s">
        <v>110</v>
      </c>
      <c r="M2923" s="63" t="s">
        <v>4281</v>
      </c>
      <c r="N2923" s="63" t="s">
        <v>4278</v>
      </c>
      <c r="O2923" s="63"/>
    </row>
    <row r="2924" spans="1:15">
      <c r="A2924" s="99">
        <v>10194382</v>
      </c>
      <c r="B2924" s="63" t="s">
        <v>6162</v>
      </c>
      <c r="C2924" s="63" t="s">
        <v>12826</v>
      </c>
      <c r="D2924" s="63" t="s">
        <v>6163</v>
      </c>
      <c r="E2924" s="63" t="s">
        <v>6180</v>
      </c>
      <c r="F2924" s="63" t="s">
        <v>13469</v>
      </c>
      <c r="G2924" s="63" t="s">
        <v>6165</v>
      </c>
      <c r="H2924" s="63" t="s">
        <v>3800</v>
      </c>
      <c r="I2924" s="63" t="s">
        <v>13472</v>
      </c>
      <c r="J2924" s="63"/>
      <c r="K2924" s="63" t="s">
        <v>5292</v>
      </c>
      <c r="L2924" s="63" t="s">
        <v>5773</v>
      </c>
      <c r="M2924" s="63" t="s">
        <v>4281</v>
      </c>
      <c r="N2924" s="63" t="s">
        <v>4278</v>
      </c>
      <c r="O2924" s="63"/>
    </row>
    <row r="2925" spans="1:15">
      <c r="A2925" s="99">
        <v>10194383</v>
      </c>
      <c r="B2925" s="63" t="s">
        <v>6162</v>
      </c>
      <c r="C2925" s="63" t="s">
        <v>12826</v>
      </c>
      <c r="D2925" s="63" t="s">
        <v>6163</v>
      </c>
      <c r="E2925" s="63" t="s">
        <v>6181</v>
      </c>
      <c r="F2925" s="63" t="s">
        <v>13469</v>
      </c>
      <c r="G2925" s="63" t="s">
        <v>6165</v>
      </c>
      <c r="H2925" s="63" t="s">
        <v>3800</v>
      </c>
      <c r="I2925" s="63" t="s">
        <v>13472</v>
      </c>
      <c r="J2925" s="63"/>
      <c r="K2925" s="63" t="s">
        <v>5609</v>
      </c>
      <c r="L2925" s="63" t="s">
        <v>110</v>
      </c>
      <c r="M2925" s="63" t="s">
        <v>4281</v>
      </c>
      <c r="N2925" s="63" t="s">
        <v>4278</v>
      </c>
      <c r="O2925" s="63"/>
    </row>
    <row r="2926" spans="1:15">
      <c r="A2926" s="99">
        <v>10194384</v>
      </c>
      <c r="B2926" s="63" t="s">
        <v>6162</v>
      </c>
      <c r="C2926" s="63" t="s">
        <v>12826</v>
      </c>
      <c r="D2926" s="63" t="s">
        <v>6163</v>
      </c>
      <c r="E2926" s="63" t="s">
        <v>6182</v>
      </c>
      <c r="F2926" s="63" t="s">
        <v>13469</v>
      </c>
      <c r="G2926" s="63" t="s">
        <v>6165</v>
      </c>
      <c r="H2926" s="63" t="s">
        <v>3800</v>
      </c>
      <c r="I2926" s="63" t="s">
        <v>13472</v>
      </c>
      <c r="J2926" s="63"/>
      <c r="K2926" s="63" t="s">
        <v>5609</v>
      </c>
      <c r="L2926" s="63" t="s">
        <v>110</v>
      </c>
      <c r="M2926" s="63" t="s">
        <v>4281</v>
      </c>
      <c r="N2926" s="63" t="s">
        <v>4278</v>
      </c>
      <c r="O2926" s="63"/>
    </row>
    <row r="2927" spans="1:15">
      <c r="A2927" s="99">
        <v>10194385</v>
      </c>
      <c r="B2927" s="63" t="s">
        <v>6162</v>
      </c>
      <c r="C2927" s="63" t="s">
        <v>12826</v>
      </c>
      <c r="D2927" s="63" t="s">
        <v>6163</v>
      </c>
      <c r="E2927" s="63" t="s">
        <v>6183</v>
      </c>
      <c r="F2927" s="63" t="s">
        <v>13469</v>
      </c>
      <c r="G2927" s="63" t="s">
        <v>6165</v>
      </c>
      <c r="H2927" s="63" t="s">
        <v>3800</v>
      </c>
      <c r="I2927" s="63" t="s">
        <v>13472</v>
      </c>
      <c r="J2927" s="63"/>
      <c r="K2927" s="63" t="s">
        <v>5609</v>
      </c>
      <c r="L2927" s="63" t="s">
        <v>110</v>
      </c>
      <c r="M2927" s="63" t="s">
        <v>4281</v>
      </c>
      <c r="N2927" s="63" t="s">
        <v>4278</v>
      </c>
      <c r="O2927" s="63"/>
    </row>
    <row r="2928" spans="1:15">
      <c r="A2928" s="99">
        <v>10194386</v>
      </c>
      <c r="B2928" s="63" t="s">
        <v>6162</v>
      </c>
      <c r="C2928" s="63" t="s">
        <v>12826</v>
      </c>
      <c r="D2928" s="63" t="s">
        <v>6163</v>
      </c>
      <c r="E2928" s="63" t="s">
        <v>6184</v>
      </c>
      <c r="F2928" s="63" t="s">
        <v>13469</v>
      </c>
      <c r="G2928" s="63" t="s">
        <v>6165</v>
      </c>
      <c r="H2928" s="63" t="s">
        <v>3800</v>
      </c>
      <c r="I2928" s="63" t="s">
        <v>13472</v>
      </c>
      <c r="J2928" s="63"/>
      <c r="K2928" s="63" t="s">
        <v>4284</v>
      </c>
      <c r="L2928" s="63" t="s">
        <v>4513</v>
      </c>
      <c r="M2928" s="63" t="s">
        <v>4281</v>
      </c>
      <c r="N2928" s="63" t="s">
        <v>4278</v>
      </c>
      <c r="O2928" s="63"/>
    </row>
    <row r="2929" spans="1:15">
      <c r="A2929" s="99">
        <v>10194387</v>
      </c>
      <c r="B2929" s="63" t="s">
        <v>6162</v>
      </c>
      <c r="C2929" s="63" t="s">
        <v>12826</v>
      </c>
      <c r="D2929" s="63" t="s">
        <v>6163</v>
      </c>
      <c r="E2929" s="63" t="s">
        <v>6185</v>
      </c>
      <c r="F2929" s="63" t="s">
        <v>13469</v>
      </c>
      <c r="G2929" s="63" t="s">
        <v>6165</v>
      </c>
      <c r="H2929" s="63" t="s">
        <v>3800</v>
      </c>
      <c r="I2929" s="63" t="s">
        <v>13472</v>
      </c>
      <c r="J2929" s="63"/>
      <c r="K2929" s="63" t="s">
        <v>4725</v>
      </c>
      <c r="L2929" s="63" t="s">
        <v>110</v>
      </c>
      <c r="M2929" s="63" t="s">
        <v>4281</v>
      </c>
      <c r="N2929" s="63" t="s">
        <v>4278</v>
      </c>
      <c r="O2929" s="63"/>
    </row>
    <row r="2930" spans="1:15">
      <c r="A2930" s="99">
        <v>10194388</v>
      </c>
      <c r="B2930" s="63" t="s">
        <v>6162</v>
      </c>
      <c r="C2930" s="63" t="s">
        <v>12826</v>
      </c>
      <c r="D2930" s="63" t="s">
        <v>6163</v>
      </c>
      <c r="E2930" s="63" t="s">
        <v>6186</v>
      </c>
      <c r="F2930" s="63" t="s">
        <v>13469</v>
      </c>
      <c r="G2930" s="63" t="s">
        <v>6165</v>
      </c>
      <c r="H2930" s="63" t="s">
        <v>3800</v>
      </c>
      <c r="I2930" s="63" t="s">
        <v>13472</v>
      </c>
      <c r="J2930" s="63"/>
      <c r="K2930" s="63" t="s">
        <v>5485</v>
      </c>
      <c r="L2930" s="63" t="s">
        <v>110</v>
      </c>
      <c r="M2930" s="63" t="s">
        <v>4281</v>
      </c>
      <c r="N2930" s="63" t="s">
        <v>4278</v>
      </c>
      <c r="O2930" s="63"/>
    </row>
    <row r="2931" spans="1:15">
      <c r="A2931" s="99">
        <v>10194389</v>
      </c>
      <c r="B2931" s="63" t="s">
        <v>6162</v>
      </c>
      <c r="C2931" s="63" t="s">
        <v>12826</v>
      </c>
      <c r="D2931" s="63" t="s">
        <v>6163</v>
      </c>
      <c r="E2931" s="63" t="s">
        <v>6187</v>
      </c>
      <c r="F2931" s="63" t="s">
        <v>13469</v>
      </c>
      <c r="G2931" s="63" t="s">
        <v>6165</v>
      </c>
      <c r="H2931" s="63" t="s">
        <v>3800</v>
      </c>
      <c r="I2931" s="63" t="s">
        <v>13472</v>
      </c>
      <c r="J2931" s="63"/>
      <c r="K2931" s="63" t="s">
        <v>9186</v>
      </c>
      <c r="L2931" s="63" t="s">
        <v>390</v>
      </c>
      <c r="M2931" s="63" t="s">
        <v>4281</v>
      </c>
      <c r="N2931" s="63" t="s">
        <v>4278</v>
      </c>
      <c r="O2931" s="63"/>
    </row>
    <row r="2932" spans="1:15">
      <c r="A2932" s="99">
        <v>10194390</v>
      </c>
      <c r="B2932" s="63" t="s">
        <v>6162</v>
      </c>
      <c r="C2932" s="63" t="s">
        <v>12826</v>
      </c>
      <c r="D2932" s="63" t="s">
        <v>6163</v>
      </c>
      <c r="E2932" s="63" t="s">
        <v>6188</v>
      </c>
      <c r="F2932" s="63" t="s">
        <v>13469</v>
      </c>
      <c r="G2932" s="63" t="s">
        <v>6165</v>
      </c>
      <c r="H2932" s="63" t="s">
        <v>3800</v>
      </c>
      <c r="I2932" s="63" t="s">
        <v>13472</v>
      </c>
      <c r="J2932" s="63"/>
      <c r="K2932" s="63" t="s">
        <v>5485</v>
      </c>
      <c r="L2932" s="63" t="s">
        <v>110</v>
      </c>
      <c r="M2932" s="63" t="s">
        <v>4281</v>
      </c>
      <c r="N2932" s="63" t="s">
        <v>4278</v>
      </c>
      <c r="O2932" s="63"/>
    </row>
    <row r="2933" spans="1:15">
      <c r="A2933" s="99">
        <v>10194391</v>
      </c>
      <c r="B2933" s="63" t="s">
        <v>6162</v>
      </c>
      <c r="C2933" s="63" t="s">
        <v>12826</v>
      </c>
      <c r="D2933" s="63" t="s">
        <v>6163</v>
      </c>
      <c r="E2933" s="63" t="s">
        <v>6189</v>
      </c>
      <c r="F2933" s="63" t="s">
        <v>13469</v>
      </c>
      <c r="G2933" s="63" t="s">
        <v>6165</v>
      </c>
      <c r="H2933" s="63" t="s">
        <v>3800</v>
      </c>
      <c r="I2933" s="63" t="s">
        <v>13472</v>
      </c>
      <c r="J2933" s="63"/>
      <c r="K2933" s="63" t="s">
        <v>9186</v>
      </c>
      <c r="L2933" s="63" t="s">
        <v>390</v>
      </c>
      <c r="M2933" s="63" t="s">
        <v>4281</v>
      </c>
      <c r="N2933" s="63" t="s">
        <v>4278</v>
      </c>
      <c r="O2933" s="63"/>
    </row>
    <row r="2934" spans="1:15">
      <c r="A2934" s="99">
        <v>10194392</v>
      </c>
      <c r="B2934" s="63" t="s">
        <v>6162</v>
      </c>
      <c r="C2934" s="63" t="s">
        <v>12826</v>
      </c>
      <c r="D2934" s="63" t="s">
        <v>6163</v>
      </c>
      <c r="E2934" s="63" t="s">
        <v>6190</v>
      </c>
      <c r="F2934" s="63" t="s">
        <v>13469</v>
      </c>
      <c r="G2934" s="63" t="s">
        <v>6165</v>
      </c>
      <c r="H2934" s="63" t="s">
        <v>3800</v>
      </c>
      <c r="I2934" s="63" t="s">
        <v>13472</v>
      </c>
      <c r="J2934" s="63"/>
      <c r="K2934" s="63" t="s">
        <v>4284</v>
      </c>
      <c r="L2934" s="63" t="s">
        <v>109</v>
      </c>
      <c r="M2934" s="63" t="s">
        <v>4281</v>
      </c>
      <c r="N2934" s="63" t="s">
        <v>4278</v>
      </c>
      <c r="O2934" s="63"/>
    </row>
    <row r="2935" spans="1:15">
      <c r="A2935" s="99">
        <v>10194393</v>
      </c>
      <c r="B2935" s="63" t="s">
        <v>6162</v>
      </c>
      <c r="C2935" s="63" t="s">
        <v>12826</v>
      </c>
      <c r="D2935" s="63" t="s">
        <v>6163</v>
      </c>
      <c r="E2935" s="63" t="s">
        <v>6191</v>
      </c>
      <c r="F2935" s="63" t="s">
        <v>13469</v>
      </c>
      <c r="G2935" s="63" t="s">
        <v>6165</v>
      </c>
      <c r="H2935" s="63" t="s">
        <v>3800</v>
      </c>
      <c r="I2935" s="63" t="s">
        <v>13472</v>
      </c>
      <c r="J2935" s="63"/>
      <c r="K2935" s="63" t="s">
        <v>9197</v>
      </c>
      <c r="L2935" s="63" t="s">
        <v>110</v>
      </c>
      <c r="M2935" s="63" t="s">
        <v>4281</v>
      </c>
      <c r="N2935" s="63" t="s">
        <v>4278</v>
      </c>
      <c r="O2935" s="63"/>
    </row>
    <row r="2936" spans="1:15">
      <c r="A2936" s="99">
        <v>10194394</v>
      </c>
      <c r="B2936" s="63" t="s">
        <v>6162</v>
      </c>
      <c r="C2936" s="63" t="s">
        <v>12826</v>
      </c>
      <c r="D2936" s="63" t="s">
        <v>6163</v>
      </c>
      <c r="E2936" s="63" t="s">
        <v>6192</v>
      </c>
      <c r="F2936" s="63" t="s">
        <v>13469</v>
      </c>
      <c r="G2936" s="63" t="s">
        <v>6165</v>
      </c>
      <c r="H2936" s="63" t="s">
        <v>3800</v>
      </c>
      <c r="I2936" s="63" t="s">
        <v>13472</v>
      </c>
      <c r="J2936" s="63"/>
      <c r="K2936" s="63" t="s">
        <v>4947</v>
      </c>
      <c r="L2936" s="63" t="s">
        <v>110</v>
      </c>
      <c r="M2936" s="63" t="s">
        <v>4281</v>
      </c>
      <c r="N2936" s="63" t="s">
        <v>4278</v>
      </c>
      <c r="O2936" s="63"/>
    </row>
    <row r="2937" spans="1:15">
      <c r="A2937" s="99">
        <v>10194395</v>
      </c>
      <c r="B2937" s="63" t="s">
        <v>6162</v>
      </c>
      <c r="C2937" s="63" t="s">
        <v>12826</v>
      </c>
      <c r="D2937" s="63" t="s">
        <v>6163</v>
      </c>
      <c r="E2937" s="63" t="s">
        <v>6193</v>
      </c>
      <c r="F2937" s="63" t="s">
        <v>13469</v>
      </c>
      <c r="G2937" s="63" t="s">
        <v>6165</v>
      </c>
      <c r="H2937" s="63" t="s">
        <v>3800</v>
      </c>
      <c r="I2937" s="63" t="s">
        <v>13472</v>
      </c>
      <c r="J2937" s="63"/>
      <c r="K2937" s="63" t="s">
        <v>5401</v>
      </c>
      <c r="L2937" s="63" t="s">
        <v>110</v>
      </c>
      <c r="M2937" s="63" t="s">
        <v>4281</v>
      </c>
      <c r="N2937" s="63" t="s">
        <v>4278</v>
      </c>
      <c r="O2937" s="63"/>
    </row>
    <row r="2938" spans="1:15">
      <c r="A2938" s="99">
        <v>10194396</v>
      </c>
      <c r="B2938" s="63" t="s">
        <v>6162</v>
      </c>
      <c r="C2938" s="63" t="s">
        <v>12826</v>
      </c>
      <c r="D2938" s="63" t="s">
        <v>6163</v>
      </c>
      <c r="E2938" s="63" t="s">
        <v>6194</v>
      </c>
      <c r="F2938" s="63" t="s">
        <v>13469</v>
      </c>
      <c r="G2938" s="63" t="s">
        <v>6165</v>
      </c>
      <c r="H2938" s="63" t="s">
        <v>3800</v>
      </c>
      <c r="I2938" s="63" t="s">
        <v>13472</v>
      </c>
      <c r="J2938" s="63"/>
      <c r="K2938" s="63" t="s">
        <v>4947</v>
      </c>
      <c r="L2938" s="63" t="s">
        <v>110</v>
      </c>
      <c r="M2938" s="63" t="s">
        <v>4281</v>
      </c>
      <c r="N2938" s="63" t="s">
        <v>4278</v>
      </c>
      <c r="O2938" s="63"/>
    </row>
    <row r="2939" spans="1:15">
      <c r="A2939" s="99">
        <v>10194397</v>
      </c>
      <c r="B2939" s="63" t="s">
        <v>6162</v>
      </c>
      <c r="C2939" s="63" t="s">
        <v>12826</v>
      </c>
      <c r="D2939" s="63" t="s">
        <v>6163</v>
      </c>
      <c r="E2939" s="63" t="s">
        <v>6195</v>
      </c>
      <c r="F2939" s="63" t="s">
        <v>13469</v>
      </c>
      <c r="G2939" s="63" t="s">
        <v>6165</v>
      </c>
      <c r="H2939" s="63" t="s">
        <v>3800</v>
      </c>
      <c r="I2939" s="63" t="s">
        <v>13472</v>
      </c>
      <c r="J2939" s="63"/>
      <c r="K2939" s="63" t="s">
        <v>5292</v>
      </c>
      <c r="L2939" s="63" t="s">
        <v>5293</v>
      </c>
      <c r="M2939" s="63" t="s">
        <v>4281</v>
      </c>
      <c r="N2939" s="63" t="s">
        <v>4278</v>
      </c>
      <c r="O2939" s="63"/>
    </row>
    <row r="2940" spans="1:15">
      <c r="A2940" s="99">
        <v>10194398</v>
      </c>
      <c r="B2940" s="63" t="s">
        <v>6162</v>
      </c>
      <c r="C2940" s="63" t="s">
        <v>12826</v>
      </c>
      <c r="D2940" s="63" t="s">
        <v>6163</v>
      </c>
      <c r="E2940" s="63" t="s">
        <v>6196</v>
      </c>
      <c r="F2940" s="63" t="s">
        <v>13469</v>
      </c>
      <c r="G2940" s="63" t="s">
        <v>6165</v>
      </c>
      <c r="H2940" s="63" t="s">
        <v>3800</v>
      </c>
      <c r="I2940" s="63" t="s">
        <v>13472</v>
      </c>
      <c r="J2940" s="63"/>
      <c r="K2940" s="63" t="s">
        <v>4284</v>
      </c>
      <c r="L2940" s="63" t="s">
        <v>272</v>
      </c>
      <c r="M2940" s="63" t="s">
        <v>4281</v>
      </c>
      <c r="N2940" s="63" t="s">
        <v>4278</v>
      </c>
      <c r="O2940" s="63"/>
    </row>
    <row r="2941" spans="1:15">
      <c r="A2941" s="99">
        <v>10194399</v>
      </c>
      <c r="B2941" s="63" t="s">
        <v>6162</v>
      </c>
      <c r="C2941" s="63" t="s">
        <v>12826</v>
      </c>
      <c r="D2941" s="63" t="s">
        <v>6163</v>
      </c>
      <c r="E2941" s="63" t="s">
        <v>6197</v>
      </c>
      <c r="F2941" s="63" t="s">
        <v>13469</v>
      </c>
      <c r="G2941" s="63" t="s">
        <v>6165</v>
      </c>
      <c r="H2941" s="63" t="s">
        <v>3800</v>
      </c>
      <c r="I2941" s="63" t="s">
        <v>13472</v>
      </c>
      <c r="J2941" s="63"/>
      <c r="K2941" s="63" t="s">
        <v>5401</v>
      </c>
      <c r="L2941" s="63" t="s">
        <v>110</v>
      </c>
      <c r="M2941" s="63" t="s">
        <v>4281</v>
      </c>
      <c r="N2941" s="63" t="s">
        <v>4278</v>
      </c>
      <c r="O2941" s="63"/>
    </row>
    <row r="2942" spans="1:15">
      <c r="A2942" s="99">
        <v>10194400</v>
      </c>
      <c r="B2942" s="63" t="s">
        <v>6162</v>
      </c>
      <c r="C2942" s="63" t="s">
        <v>12826</v>
      </c>
      <c r="D2942" s="63" t="s">
        <v>6163</v>
      </c>
      <c r="E2942" s="63" t="s">
        <v>6198</v>
      </c>
      <c r="F2942" s="63" t="s">
        <v>13469</v>
      </c>
      <c r="G2942" s="63" t="s">
        <v>6165</v>
      </c>
      <c r="H2942" s="63" t="s">
        <v>3800</v>
      </c>
      <c r="I2942" s="63" t="s">
        <v>13472</v>
      </c>
      <c r="J2942" s="63"/>
      <c r="K2942" s="63" t="s">
        <v>5792</v>
      </c>
      <c r="L2942" s="63" t="s">
        <v>390</v>
      </c>
      <c r="M2942" s="63" t="s">
        <v>4281</v>
      </c>
      <c r="N2942" s="63" t="s">
        <v>4278</v>
      </c>
      <c r="O2942" s="63"/>
    </row>
    <row r="2943" spans="1:15">
      <c r="A2943" s="99">
        <v>10194401</v>
      </c>
      <c r="B2943" s="63" t="s">
        <v>6162</v>
      </c>
      <c r="C2943" s="63" t="s">
        <v>12826</v>
      </c>
      <c r="D2943" s="63" t="s">
        <v>6163</v>
      </c>
      <c r="E2943" s="63" t="s">
        <v>6199</v>
      </c>
      <c r="F2943" s="63" t="s">
        <v>13469</v>
      </c>
      <c r="G2943" s="63" t="s">
        <v>6165</v>
      </c>
      <c r="H2943" s="63" t="s">
        <v>3800</v>
      </c>
      <c r="I2943" s="63" t="s">
        <v>13472</v>
      </c>
      <c r="J2943" s="63"/>
      <c r="K2943" s="63" t="s">
        <v>5699</v>
      </c>
      <c r="L2943" s="63" t="s">
        <v>5700</v>
      </c>
      <c r="M2943" s="63" t="s">
        <v>4281</v>
      </c>
      <c r="N2943" s="63" t="s">
        <v>4278</v>
      </c>
      <c r="O2943" s="63"/>
    </row>
    <row r="2944" spans="1:15">
      <c r="A2944" s="99">
        <v>10194402</v>
      </c>
      <c r="B2944" s="63" t="s">
        <v>6162</v>
      </c>
      <c r="C2944" s="63" t="s">
        <v>12826</v>
      </c>
      <c r="D2944" s="63" t="s">
        <v>6163</v>
      </c>
      <c r="E2944" s="63" t="s">
        <v>6200</v>
      </c>
      <c r="F2944" s="63" t="s">
        <v>13469</v>
      </c>
      <c r="G2944" s="63" t="s">
        <v>6165</v>
      </c>
      <c r="H2944" s="63" t="s">
        <v>3800</v>
      </c>
      <c r="I2944" s="63" t="s">
        <v>13472</v>
      </c>
      <c r="J2944" s="63"/>
      <c r="K2944" s="63" t="s">
        <v>4785</v>
      </c>
      <c r="L2944" s="63" t="s">
        <v>390</v>
      </c>
      <c r="M2944" s="63" t="s">
        <v>4281</v>
      </c>
      <c r="N2944" s="63" t="s">
        <v>4278</v>
      </c>
      <c r="O2944" s="63"/>
    </row>
    <row r="2945" spans="1:15">
      <c r="A2945" s="99">
        <v>10194403</v>
      </c>
      <c r="B2945" s="63" t="s">
        <v>6162</v>
      </c>
      <c r="C2945" s="63" t="s">
        <v>12826</v>
      </c>
      <c r="D2945" s="63" t="s">
        <v>6163</v>
      </c>
      <c r="E2945" s="63" t="s">
        <v>6201</v>
      </c>
      <c r="F2945" s="63" t="s">
        <v>13469</v>
      </c>
      <c r="G2945" s="63" t="s">
        <v>6165</v>
      </c>
      <c r="H2945" s="63" t="s">
        <v>3800</v>
      </c>
      <c r="I2945" s="63" t="s">
        <v>13472</v>
      </c>
      <c r="J2945" s="63"/>
      <c r="K2945" s="63" t="s">
        <v>13473</v>
      </c>
      <c r="L2945" s="63" t="s">
        <v>110</v>
      </c>
      <c r="M2945" s="63" t="s">
        <v>4281</v>
      </c>
      <c r="N2945" s="63" t="s">
        <v>4278</v>
      </c>
      <c r="O2945" s="63"/>
    </row>
    <row r="2946" spans="1:15">
      <c r="A2946" s="99">
        <v>10194404</v>
      </c>
      <c r="B2946" s="63" t="s">
        <v>6162</v>
      </c>
      <c r="C2946" s="63" t="s">
        <v>12826</v>
      </c>
      <c r="D2946" s="63" t="s">
        <v>6163</v>
      </c>
      <c r="E2946" s="63" t="s">
        <v>6202</v>
      </c>
      <c r="F2946" s="63" t="s">
        <v>13469</v>
      </c>
      <c r="G2946" s="63" t="s">
        <v>6165</v>
      </c>
      <c r="H2946" s="63" t="s">
        <v>3800</v>
      </c>
      <c r="I2946" s="63" t="s">
        <v>13472</v>
      </c>
      <c r="J2946" s="63"/>
      <c r="K2946" s="63" t="s">
        <v>5328</v>
      </c>
      <c r="L2946" s="63" t="s">
        <v>5329</v>
      </c>
      <c r="M2946" s="63" t="s">
        <v>4281</v>
      </c>
      <c r="N2946" s="63" t="s">
        <v>4278</v>
      </c>
      <c r="O2946" s="63"/>
    </row>
    <row r="2947" spans="1:15">
      <c r="A2947" s="99">
        <v>10194405</v>
      </c>
      <c r="B2947" s="63" t="s">
        <v>6162</v>
      </c>
      <c r="C2947" s="63" t="s">
        <v>12826</v>
      </c>
      <c r="D2947" s="63" t="s">
        <v>6163</v>
      </c>
      <c r="E2947" s="63" t="s">
        <v>6203</v>
      </c>
      <c r="F2947" s="63" t="s">
        <v>13469</v>
      </c>
      <c r="G2947" s="63" t="s">
        <v>6165</v>
      </c>
      <c r="H2947" s="63" t="s">
        <v>3800</v>
      </c>
      <c r="I2947" s="63" t="s">
        <v>13472</v>
      </c>
      <c r="J2947" s="63"/>
      <c r="K2947" s="63" t="s">
        <v>5684</v>
      </c>
      <c r="L2947" s="63" t="s">
        <v>167</v>
      </c>
      <c r="M2947" s="63" t="s">
        <v>4281</v>
      </c>
      <c r="N2947" s="63" t="s">
        <v>4278</v>
      </c>
      <c r="O2947" s="63"/>
    </row>
    <row r="2948" spans="1:15">
      <c r="A2948" s="99">
        <v>10194406</v>
      </c>
      <c r="B2948" s="63" t="s">
        <v>6162</v>
      </c>
      <c r="C2948" s="63" t="s">
        <v>12826</v>
      </c>
      <c r="D2948" s="63" t="s">
        <v>6163</v>
      </c>
      <c r="E2948" s="63" t="s">
        <v>6204</v>
      </c>
      <c r="F2948" s="63" t="s">
        <v>13469</v>
      </c>
      <c r="G2948" s="63" t="s">
        <v>6165</v>
      </c>
      <c r="H2948" s="63" t="s">
        <v>3800</v>
      </c>
      <c r="I2948" s="63" t="s">
        <v>13472</v>
      </c>
      <c r="J2948" s="63"/>
      <c r="K2948" s="63" t="s">
        <v>9290</v>
      </c>
      <c r="L2948" s="63" t="s">
        <v>390</v>
      </c>
      <c r="M2948" s="63" t="s">
        <v>4281</v>
      </c>
      <c r="N2948" s="63" t="s">
        <v>4278</v>
      </c>
      <c r="O2948" s="63"/>
    </row>
    <row r="2949" spans="1:15">
      <c r="A2949" s="99">
        <v>10194407</v>
      </c>
      <c r="B2949" s="63" t="s">
        <v>6162</v>
      </c>
      <c r="C2949" s="63" t="s">
        <v>12826</v>
      </c>
      <c r="D2949" s="63" t="s">
        <v>6163</v>
      </c>
      <c r="E2949" s="63" t="s">
        <v>6205</v>
      </c>
      <c r="F2949" s="63" t="s">
        <v>13469</v>
      </c>
      <c r="G2949" s="63" t="s">
        <v>6165</v>
      </c>
      <c r="H2949" s="63" t="s">
        <v>3800</v>
      </c>
      <c r="I2949" s="63" t="s">
        <v>13472</v>
      </c>
      <c r="J2949" s="63"/>
      <c r="K2949" s="63" t="s">
        <v>5389</v>
      </c>
      <c r="L2949" s="63" t="s">
        <v>110</v>
      </c>
      <c r="M2949" s="63" t="s">
        <v>4281</v>
      </c>
      <c r="N2949" s="63" t="s">
        <v>4278</v>
      </c>
      <c r="O2949" s="63"/>
    </row>
    <row r="2950" spans="1:15">
      <c r="A2950" s="99">
        <v>10194408</v>
      </c>
      <c r="B2950" s="63" t="s">
        <v>6162</v>
      </c>
      <c r="C2950" s="63" t="s">
        <v>12826</v>
      </c>
      <c r="D2950" s="63" t="s">
        <v>6163</v>
      </c>
      <c r="E2950" s="63" t="s">
        <v>6206</v>
      </c>
      <c r="F2950" s="63" t="s">
        <v>13469</v>
      </c>
      <c r="G2950" s="63" t="s">
        <v>6165</v>
      </c>
      <c r="H2950" s="63" t="s">
        <v>3800</v>
      </c>
      <c r="I2950" s="63" t="s">
        <v>13472</v>
      </c>
      <c r="J2950" s="63"/>
      <c r="K2950" s="63" t="s">
        <v>5325</v>
      </c>
      <c r="L2950" s="63" t="s">
        <v>110</v>
      </c>
      <c r="M2950" s="63" t="s">
        <v>4281</v>
      </c>
      <c r="N2950" s="63" t="s">
        <v>4278</v>
      </c>
      <c r="O2950" s="63"/>
    </row>
    <row r="2951" spans="1:15">
      <c r="A2951" s="99">
        <v>10194409</v>
      </c>
      <c r="B2951" s="63" t="s">
        <v>6162</v>
      </c>
      <c r="C2951" s="63" t="s">
        <v>12826</v>
      </c>
      <c r="D2951" s="63" t="s">
        <v>6163</v>
      </c>
      <c r="E2951" s="63" t="s">
        <v>6207</v>
      </c>
      <c r="F2951" s="63" t="s">
        <v>13469</v>
      </c>
      <c r="G2951" s="63" t="s">
        <v>6165</v>
      </c>
      <c r="H2951" s="63" t="s">
        <v>3800</v>
      </c>
      <c r="I2951" s="63" t="s">
        <v>13472</v>
      </c>
      <c r="J2951" s="63"/>
      <c r="K2951" s="63" t="s">
        <v>5699</v>
      </c>
      <c r="L2951" s="63" t="s">
        <v>5700</v>
      </c>
      <c r="M2951" s="63" t="s">
        <v>4281</v>
      </c>
      <c r="N2951" s="63" t="s">
        <v>4278</v>
      </c>
      <c r="O2951" s="63"/>
    </row>
    <row r="2952" spans="1:15">
      <c r="A2952" s="99">
        <v>10194410</v>
      </c>
      <c r="B2952" s="63" t="s">
        <v>6162</v>
      </c>
      <c r="C2952" s="63" t="s">
        <v>12826</v>
      </c>
      <c r="D2952" s="63" t="s">
        <v>6163</v>
      </c>
      <c r="E2952" s="63" t="s">
        <v>6208</v>
      </c>
      <c r="F2952" s="63" t="s">
        <v>13469</v>
      </c>
      <c r="G2952" s="63" t="s">
        <v>6165</v>
      </c>
      <c r="H2952" s="63" t="s">
        <v>3800</v>
      </c>
      <c r="I2952" s="63" t="s">
        <v>13472</v>
      </c>
      <c r="J2952" s="63"/>
      <c r="K2952" s="63" t="s">
        <v>5368</v>
      </c>
      <c r="L2952" s="63" t="s">
        <v>110</v>
      </c>
      <c r="M2952" s="63" t="s">
        <v>4281</v>
      </c>
      <c r="N2952" s="63" t="s">
        <v>4278</v>
      </c>
      <c r="O2952" s="63"/>
    </row>
    <row r="2953" spans="1:15">
      <c r="A2953" s="99">
        <v>10194411</v>
      </c>
      <c r="B2953" s="63" t="s">
        <v>6162</v>
      </c>
      <c r="C2953" s="63" t="s">
        <v>12826</v>
      </c>
      <c r="D2953" s="63" t="s">
        <v>6163</v>
      </c>
      <c r="E2953" s="63" t="s">
        <v>6209</v>
      </c>
      <c r="F2953" s="63" t="s">
        <v>13469</v>
      </c>
      <c r="G2953" s="63" t="s">
        <v>6165</v>
      </c>
      <c r="H2953" s="63" t="s">
        <v>3800</v>
      </c>
      <c r="I2953" s="63" t="s">
        <v>13472</v>
      </c>
      <c r="J2953" s="63"/>
      <c r="K2953" s="63" t="s">
        <v>4284</v>
      </c>
      <c r="L2953" s="63" t="s">
        <v>109</v>
      </c>
      <c r="M2953" s="63" t="s">
        <v>4281</v>
      </c>
      <c r="N2953" s="63" t="s">
        <v>4278</v>
      </c>
      <c r="O2953" s="63"/>
    </row>
    <row r="2954" spans="1:15">
      <c r="A2954" s="99">
        <v>10194412</v>
      </c>
      <c r="B2954" s="63" t="s">
        <v>6162</v>
      </c>
      <c r="C2954" s="63" t="s">
        <v>12826</v>
      </c>
      <c r="D2954" s="63" t="s">
        <v>6163</v>
      </c>
      <c r="E2954" s="63" t="s">
        <v>6210</v>
      </c>
      <c r="F2954" s="63" t="s">
        <v>13469</v>
      </c>
      <c r="G2954" s="63" t="s">
        <v>6165</v>
      </c>
      <c r="H2954" s="63" t="s">
        <v>3800</v>
      </c>
      <c r="I2954" s="63" t="s">
        <v>13472</v>
      </c>
      <c r="J2954" s="63"/>
      <c r="K2954" s="63" t="s">
        <v>9197</v>
      </c>
      <c r="L2954" s="63" t="s">
        <v>110</v>
      </c>
      <c r="M2954" s="63" t="s">
        <v>4281</v>
      </c>
      <c r="N2954" s="63" t="s">
        <v>4278</v>
      </c>
      <c r="O2954" s="63"/>
    </row>
    <row r="2955" spans="1:15">
      <c r="A2955" s="99">
        <v>10194413</v>
      </c>
      <c r="B2955" s="63" t="s">
        <v>6162</v>
      </c>
      <c r="C2955" s="63" t="s">
        <v>12826</v>
      </c>
      <c r="D2955" s="63" t="s">
        <v>6163</v>
      </c>
      <c r="E2955" s="63" t="s">
        <v>6211</v>
      </c>
      <c r="F2955" s="63" t="s">
        <v>13469</v>
      </c>
      <c r="G2955" s="63" t="s">
        <v>6165</v>
      </c>
      <c r="H2955" s="63" t="s">
        <v>3800</v>
      </c>
      <c r="I2955" s="63" t="s">
        <v>13472</v>
      </c>
      <c r="J2955" s="63"/>
      <c r="K2955" s="63" t="s">
        <v>9290</v>
      </c>
      <c r="L2955" s="63" t="s">
        <v>390</v>
      </c>
      <c r="M2955" s="63" t="s">
        <v>4281</v>
      </c>
      <c r="N2955" s="63" t="s">
        <v>4278</v>
      </c>
      <c r="O2955" s="63"/>
    </row>
    <row r="2956" spans="1:15">
      <c r="A2956" s="99">
        <v>10194414</v>
      </c>
      <c r="B2956" s="63" t="s">
        <v>6162</v>
      </c>
      <c r="C2956" s="63" t="s">
        <v>12826</v>
      </c>
      <c r="D2956" s="63" t="s">
        <v>6163</v>
      </c>
      <c r="E2956" s="63" t="s">
        <v>6212</v>
      </c>
      <c r="F2956" s="63" t="s">
        <v>13469</v>
      </c>
      <c r="G2956" s="63" t="s">
        <v>6165</v>
      </c>
      <c r="H2956" s="63" t="s">
        <v>3800</v>
      </c>
      <c r="I2956" s="63" t="s">
        <v>13472</v>
      </c>
      <c r="J2956" s="63"/>
      <c r="K2956" s="63" t="s">
        <v>9325</v>
      </c>
      <c r="L2956" s="63" t="s">
        <v>390</v>
      </c>
      <c r="M2956" s="63" t="s">
        <v>4281</v>
      </c>
      <c r="N2956" s="63" t="s">
        <v>4278</v>
      </c>
      <c r="O2956" s="63"/>
    </row>
    <row r="2957" spans="1:15">
      <c r="A2957" s="99">
        <v>10194415</v>
      </c>
      <c r="B2957" s="63" t="s">
        <v>6162</v>
      </c>
      <c r="C2957" s="63" t="s">
        <v>12826</v>
      </c>
      <c r="D2957" s="63" t="s">
        <v>6163</v>
      </c>
      <c r="E2957" s="63" t="s">
        <v>6213</v>
      </c>
      <c r="F2957" s="63" t="s">
        <v>13469</v>
      </c>
      <c r="G2957" s="63" t="s">
        <v>6165</v>
      </c>
      <c r="H2957" s="63" t="s">
        <v>3800</v>
      </c>
      <c r="I2957" s="63" t="s">
        <v>13472</v>
      </c>
      <c r="J2957" s="63"/>
      <c r="K2957" s="63" t="s">
        <v>5434</v>
      </c>
      <c r="L2957" s="63" t="s">
        <v>110</v>
      </c>
      <c r="M2957" s="63" t="s">
        <v>4281</v>
      </c>
      <c r="N2957" s="63" t="s">
        <v>4278</v>
      </c>
      <c r="O2957" s="63"/>
    </row>
    <row r="2958" spans="1:15">
      <c r="A2958" s="99">
        <v>10194416</v>
      </c>
      <c r="B2958" s="63" t="s">
        <v>6162</v>
      </c>
      <c r="C2958" s="63" t="s">
        <v>12826</v>
      </c>
      <c r="D2958" s="63" t="s">
        <v>6163</v>
      </c>
      <c r="E2958" s="63" t="s">
        <v>6214</v>
      </c>
      <c r="F2958" s="63" t="s">
        <v>13469</v>
      </c>
      <c r="G2958" s="63" t="s">
        <v>6165</v>
      </c>
      <c r="H2958" s="63" t="s">
        <v>3800</v>
      </c>
      <c r="I2958" s="63" t="s">
        <v>13472</v>
      </c>
      <c r="J2958" s="63"/>
      <c r="K2958" s="63" t="s">
        <v>4753</v>
      </c>
      <c r="L2958" s="63" t="s">
        <v>110</v>
      </c>
      <c r="M2958" s="63" t="s">
        <v>4281</v>
      </c>
      <c r="N2958" s="63" t="s">
        <v>4278</v>
      </c>
      <c r="O2958" s="63"/>
    </row>
    <row r="2959" spans="1:15">
      <c r="A2959" s="99">
        <v>10194417</v>
      </c>
      <c r="B2959" s="63" t="s">
        <v>6162</v>
      </c>
      <c r="C2959" s="63" t="s">
        <v>12826</v>
      </c>
      <c r="D2959" s="63" t="s">
        <v>6163</v>
      </c>
      <c r="E2959" s="63" t="s">
        <v>6215</v>
      </c>
      <c r="F2959" s="63" t="s">
        <v>13469</v>
      </c>
      <c r="G2959" s="63" t="s">
        <v>6165</v>
      </c>
      <c r="H2959" s="63" t="s">
        <v>3800</v>
      </c>
      <c r="I2959" s="63" t="s">
        <v>13472</v>
      </c>
      <c r="J2959" s="63"/>
      <c r="K2959" s="63" t="s">
        <v>5292</v>
      </c>
      <c r="L2959" s="63" t="s">
        <v>6128</v>
      </c>
      <c r="M2959" s="63" t="s">
        <v>4281</v>
      </c>
      <c r="N2959" s="63" t="s">
        <v>4278</v>
      </c>
      <c r="O2959" s="63"/>
    </row>
    <row r="2960" spans="1:15">
      <c r="A2960" s="99">
        <v>10194418</v>
      </c>
      <c r="B2960" s="63" t="s">
        <v>6162</v>
      </c>
      <c r="C2960" s="63" t="s">
        <v>12826</v>
      </c>
      <c r="D2960" s="63" t="s">
        <v>6163</v>
      </c>
      <c r="E2960" s="63" t="s">
        <v>6216</v>
      </c>
      <c r="F2960" s="63" t="s">
        <v>13469</v>
      </c>
      <c r="G2960" s="63" t="s">
        <v>6165</v>
      </c>
      <c r="H2960" s="63" t="s">
        <v>3800</v>
      </c>
      <c r="I2960" s="63" t="s">
        <v>13472</v>
      </c>
      <c r="J2960" s="63"/>
      <c r="K2960" s="63" t="s">
        <v>4673</v>
      </c>
      <c r="L2960" s="63" t="s">
        <v>354</v>
      </c>
      <c r="M2960" s="63" t="s">
        <v>4281</v>
      </c>
      <c r="N2960" s="63" t="s">
        <v>4278</v>
      </c>
      <c r="O2960" s="63"/>
    </row>
    <row r="2961" spans="1:15">
      <c r="A2961" s="99">
        <v>10194419</v>
      </c>
      <c r="B2961" s="63" t="s">
        <v>6162</v>
      </c>
      <c r="C2961" s="63" t="s">
        <v>12826</v>
      </c>
      <c r="D2961" s="63" t="s">
        <v>6163</v>
      </c>
      <c r="E2961" s="63" t="s">
        <v>6217</v>
      </c>
      <c r="F2961" s="63" t="s">
        <v>13469</v>
      </c>
      <c r="G2961" s="63" t="s">
        <v>6165</v>
      </c>
      <c r="H2961" s="63" t="s">
        <v>3800</v>
      </c>
      <c r="I2961" s="63" t="s">
        <v>13472</v>
      </c>
      <c r="J2961" s="63"/>
      <c r="K2961" s="63" t="s">
        <v>5363</v>
      </c>
      <c r="L2961" s="63" t="s">
        <v>110</v>
      </c>
      <c r="M2961" s="63" t="s">
        <v>4281</v>
      </c>
      <c r="N2961" s="63" t="s">
        <v>4278</v>
      </c>
      <c r="O2961" s="63"/>
    </row>
    <row r="2962" spans="1:15">
      <c r="A2962" s="99">
        <v>10194420</v>
      </c>
      <c r="B2962" s="63" t="s">
        <v>6162</v>
      </c>
      <c r="C2962" s="63" t="s">
        <v>12826</v>
      </c>
      <c r="D2962" s="63" t="s">
        <v>6163</v>
      </c>
      <c r="E2962" s="63" t="s">
        <v>6218</v>
      </c>
      <c r="F2962" s="63" t="s">
        <v>13469</v>
      </c>
      <c r="G2962" s="63" t="s">
        <v>6165</v>
      </c>
      <c r="H2962" s="63" t="s">
        <v>3800</v>
      </c>
      <c r="I2962" s="63" t="s">
        <v>13472</v>
      </c>
      <c r="J2962" s="63"/>
      <c r="K2962" s="63" t="s">
        <v>5401</v>
      </c>
      <c r="L2962" s="63" t="s">
        <v>110</v>
      </c>
      <c r="M2962" s="63" t="s">
        <v>4281</v>
      </c>
      <c r="N2962" s="63" t="s">
        <v>4278</v>
      </c>
      <c r="O2962" s="63"/>
    </row>
    <row r="2963" spans="1:15">
      <c r="A2963" s="99">
        <v>10194421</v>
      </c>
      <c r="B2963" s="63" t="s">
        <v>6162</v>
      </c>
      <c r="C2963" s="63" t="s">
        <v>12826</v>
      </c>
      <c r="D2963" s="63" t="s">
        <v>6163</v>
      </c>
      <c r="E2963" s="63" t="s">
        <v>6219</v>
      </c>
      <c r="F2963" s="63" t="s">
        <v>13469</v>
      </c>
      <c r="G2963" s="63" t="s">
        <v>6165</v>
      </c>
      <c r="H2963" s="63" t="s">
        <v>3800</v>
      </c>
      <c r="I2963" s="63" t="s">
        <v>13472</v>
      </c>
      <c r="J2963" s="63"/>
      <c r="K2963" s="63" t="s">
        <v>5899</v>
      </c>
      <c r="L2963" s="63" t="s">
        <v>8245</v>
      </c>
      <c r="M2963" s="63" t="s">
        <v>4281</v>
      </c>
      <c r="N2963" s="63" t="s">
        <v>4278</v>
      </c>
      <c r="O2963" s="63"/>
    </row>
    <row r="2964" spans="1:15">
      <c r="A2964" s="99">
        <v>10194422</v>
      </c>
      <c r="B2964" s="63" t="s">
        <v>6162</v>
      </c>
      <c r="C2964" s="63" t="s">
        <v>12826</v>
      </c>
      <c r="D2964" s="63" t="s">
        <v>6163</v>
      </c>
      <c r="E2964" s="63" t="s">
        <v>6220</v>
      </c>
      <c r="F2964" s="63" t="s">
        <v>13469</v>
      </c>
      <c r="G2964" s="63" t="s">
        <v>6165</v>
      </c>
      <c r="H2964" s="63" t="s">
        <v>3800</v>
      </c>
      <c r="I2964" s="63" t="s">
        <v>13472</v>
      </c>
      <c r="J2964" s="63"/>
      <c r="K2964" s="63" t="s">
        <v>4753</v>
      </c>
      <c r="L2964" s="63" t="s">
        <v>110</v>
      </c>
      <c r="M2964" s="63" t="s">
        <v>4281</v>
      </c>
      <c r="N2964" s="63" t="s">
        <v>4278</v>
      </c>
      <c r="O2964" s="63"/>
    </row>
    <row r="2965" spans="1:15">
      <c r="A2965" s="99">
        <v>10194423</v>
      </c>
      <c r="B2965" s="63" t="s">
        <v>6162</v>
      </c>
      <c r="C2965" s="63" t="s">
        <v>12826</v>
      </c>
      <c r="D2965" s="63" t="s">
        <v>6163</v>
      </c>
      <c r="E2965" s="63" t="s">
        <v>6221</v>
      </c>
      <c r="F2965" s="63" t="s">
        <v>13469</v>
      </c>
      <c r="G2965" s="63" t="s">
        <v>6165</v>
      </c>
      <c r="H2965" s="63" t="s">
        <v>3800</v>
      </c>
      <c r="I2965" s="63" t="s">
        <v>13472</v>
      </c>
      <c r="J2965" s="63"/>
      <c r="K2965" s="63" t="s">
        <v>4947</v>
      </c>
      <c r="L2965" s="63" t="s">
        <v>110</v>
      </c>
      <c r="M2965" s="63" t="s">
        <v>4281</v>
      </c>
      <c r="N2965" s="63" t="s">
        <v>4278</v>
      </c>
      <c r="O2965" s="63"/>
    </row>
    <row r="2966" spans="1:15">
      <c r="A2966" s="99">
        <v>10194424</v>
      </c>
      <c r="B2966" s="63" t="s">
        <v>6162</v>
      </c>
      <c r="C2966" s="63" t="s">
        <v>12826</v>
      </c>
      <c r="D2966" s="63" t="s">
        <v>6163</v>
      </c>
      <c r="E2966" s="63" t="s">
        <v>12407</v>
      </c>
      <c r="F2966" s="63" t="s">
        <v>13469</v>
      </c>
      <c r="G2966" s="63" t="s">
        <v>6165</v>
      </c>
      <c r="H2966" s="63" t="s">
        <v>3800</v>
      </c>
      <c r="I2966" s="63" t="s">
        <v>13472</v>
      </c>
      <c r="J2966" s="63" t="s">
        <v>13471</v>
      </c>
      <c r="K2966" s="63" t="s">
        <v>9326</v>
      </c>
      <c r="L2966" s="63" t="s">
        <v>110</v>
      </c>
      <c r="M2966" s="63" t="s">
        <v>4281</v>
      </c>
      <c r="N2966" s="63" t="s">
        <v>4278</v>
      </c>
      <c r="O2966" s="63"/>
    </row>
    <row r="2967" spans="1:15">
      <c r="A2967" s="99">
        <v>10194425</v>
      </c>
      <c r="B2967" s="63" t="s">
        <v>6162</v>
      </c>
      <c r="C2967" s="63" t="s">
        <v>12826</v>
      </c>
      <c r="D2967" s="63" t="s">
        <v>6163</v>
      </c>
      <c r="E2967" s="63" t="s">
        <v>6222</v>
      </c>
      <c r="F2967" s="63" t="s">
        <v>13469</v>
      </c>
      <c r="G2967" s="63" t="s">
        <v>6165</v>
      </c>
      <c r="H2967" s="63" t="s">
        <v>3800</v>
      </c>
      <c r="I2967" s="63" t="s">
        <v>13472</v>
      </c>
      <c r="J2967" s="63"/>
      <c r="K2967" s="63" t="s">
        <v>4284</v>
      </c>
      <c r="L2967" s="63" t="s">
        <v>109</v>
      </c>
      <c r="M2967" s="63" t="s">
        <v>4281</v>
      </c>
      <c r="N2967" s="63" t="s">
        <v>4278</v>
      </c>
      <c r="O2967" s="63"/>
    </row>
    <row r="2968" spans="1:15">
      <c r="A2968" s="99">
        <v>10194458</v>
      </c>
      <c r="B2968" s="63" t="s">
        <v>4705</v>
      </c>
      <c r="C2968" s="63" t="s">
        <v>107</v>
      </c>
      <c r="D2968" s="63" t="s">
        <v>4706</v>
      </c>
      <c r="E2968" s="63" t="s">
        <v>4017</v>
      </c>
      <c r="F2968" s="63" t="s">
        <v>12835</v>
      </c>
      <c r="G2968" s="63" t="s">
        <v>4707</v>
      </c>
      <c r="H2968" s="63"/>
      <c r="I2968" s="63" t="s">
        <v>4708</v>
      </c>
      <c r="J2968" s="63"/>
      <c r="K2968" s="63" t="s">
        <v>4276</v>
      </c>
      <c r="L2968" s="63" t="s">
        <v>110</v>
      </c>
      <c r="M2968" s="63" t="s">
        <v>4281</v>
      </c>
      <c r="N2968" s="63" t="s">
        <v>4278</v>
      </c>
      <c r="O2968" s="63"/>
    </row>
    <row r="2969" spans="1:15">
      <c r="A2969" s="99">
        <v>10194459</v>
      </c>
      <c r="B2969" s="63" t="s">
        <v>4705</v>
      </c>
      <c r="C2969" s="63" t="s">
        <v>107</v>
      </c>
      <c r="D2969" s="63" t="s">
        <v>4706</v>
      </c>
      <c r="E2969" s="63" t="s">
        <v>4019</v>
      </c>
      <c r="F2969" s="63" t="s">
        <v>12835</v>
      </c>
      <c r="G2969" s="63" t="s">
        <v>4707</v>
      </c>
      <c r="H2969" s="63"/>
      <c r="I2969" s="63" t="s">
        <v>4708</v>
      </c>
      <c r="J2969" s="63"/>
      <c r="K2969" s="63" t="s">
        <v>4276</v>
      </c>
      <c r="L2969" s="63" t="s">
        <v>110</v>
      </c>
      <c r="M2969" s="63" t="s">
        <v>4281</v>
      </c>
      <c r="N2969" s="63" t="s">
        <v>4278</v>
      </c>
      <c r="O2969" s="63"/>
    </row>
    <row r="2970" spans="1:15">
      <c r="A2970" s="99">
        <v>10194460</v>
      </c>
      <c r="B2970" s="63" t="s">
        <v>4020</v>
      </c>
      <c r="C2970" s="63" t="s">
        <v>107</v>
      </c>
      <c r="D2970" s="63" t="s">
        <v>4958</v>
      </c>
      <c r="E2970" s="63" t="s">
        <v>4021</v>
      </c>
      <c r="F2970" s="63" t="s">
        <v>12835</v>
      </c>
      <c r="G2970" s="63" t="s">
        <v>4959</v>
      </c>
      <c r="H2970" s="63"/>
      <c r="I2970" s="63" t="s">
        <v>4708</v>
      </c>
      <c r="J2970" s="63"/>
      <c r="K2970" s="63" t="s">
        <v>4276</v>
      </c>
      <c r="L2970" s="63" t="s">
        <v>110</v>
      </c>
      <c r="M2970" s="63" t="s">
        <v>4281</v>
      </c>
      <c r="N2970" s="63" t="s">
        <v>4278</v>
      </c>
      <c r="O2970" s="63"/>
    </row>
    <row r="2971" spans="1:15">
      <c r="A2971" s="99">
        <v>10194461</v>
      </c>
      <c r="B2971" s="63" t="s">
        <v>4020</v>
      </c>
      <c r="C2971" s="63" t="s">
        <v>107</v>
      </c>
      <c r="D2971" s="63" t="s">
        <v>4958</v>
      </c>
      <c r="E2971" s="63" t="s">
        <v>4023</v>
      </c>
      <c r="F2971" s="63" t="s">
        <v>12835</v>
      </c>
      <c r="G2971" s="63" t="s">
        <v>4959</v>
      </c>
      <c r="H2971" s="63"/>
      <c r="I2971" s="63" t="s">
        <v>4708</v>
      </c>
      <c r="J2971" s="63"/>
      <c r="K2971" s="63" t="s">
        <v>4276</v>
      </c>
      <c r="L2971" s="63" t="s">
        <v>110</v>
      </c>
      <c r="M2971" s="63" t="s">
        <v>4281</v>
      </c>
      <c r="N2971" s="63" t="s">
        <v>4278</v>
      </c>
      <c r="O2971" s="63"/>
    </row>
    <row r="2972" spans="1:15">
      <c r="A2972" s="99">
        <v>10194462</v>
      </c>
      <c r="B2972" s="63" t="s">
        <v>6276</v>
      </c>
      <c r="C2972" s="63" t="s">
        <v>107</v>
      </c>
      <c r="D2972" s="63" t="s">
        <v>6276</v>
      </c>
      <c r="E2972" s="63" t="s">
        <v>4025</v>
      </c>
      <c r="F2972" s="63" t="s">
        <v>12835</v>
      </c>
      <c r="G2972" s="63" t="s">
        <v>4959</v>
      </c>
      <c r="H2972" s="63" t="s">
        <v>3800</v>
      </c>
      <c r="I2972" s="63" t="s">
        <v>4708</v>
      </c>
      <c r="J2972" s="63"/>
      <c r="K2972" s="63" t="s">
        <v>4284</v>
      </c>
      <c r="L2972" s="63" t="s">
        <v>109</v>
      </c>
      <c r="M2972" s="63" t="s">
        <v>4281</v>
      </c>
      <c r="N2972" s="63" t="s">
        <v>4278</v>
      </c>
      <c r="O2972" s="63"/>
    </row>
    <row r="2973" spans="1:15">
      <c r="A2973" s="99">
        <v>10194463</v>
      </c>
      <c r="B2973" s="63" t="s">
        <v>6276</v>
      </c>
      <c r="C2973" s="63" t="s">
        <v>107</v>
      </c>
      <c r="D2973" s="63" t="s">
        <v>6276</v>
      </c>
      <c r="E2973" s="63" t="s">
        <v>4026</v>
      </c>
      <c r="F2973" s="63" t="s">
        <v>12835</v>
      </c>
      <c r="G2973" s="63" t="s">
        <v>4959</v>
      </c>
      <c r="H2973" s="63" t="s">
        <v>3800</v>
      </c>
      <c r="I2973" s="63" t="s">
        <v>4708</v>
      </c>
      <c r="J2973" s="63"/>
      <c r="K2973" s="63" t="s">
        <v>4276</v>
      </c>
      <c r="L2973" s="63" t="s">
        <v>110</v>
      </c>
      <c r="M2973" s="63" t="s">
        <v>4281</v>
      </c>
      <c r="N2973" s="63" t="s">
        <v>4278</v>
      </c>
      <c r="O2973" s="63"/>
    </row>
    <row r="2974" spans="1:15">
      <c r="A2974" s="99">
        <v>10194464</v>
      </c>
      <c r="B2974" s="63" t="s">
        <v>6955</v>
      </c>
      <c r="C2974" s="63" t="s">
        <v>101</v>
      </c>
      <c r="D2974" s="63" t="s">
        <v>6956</v>
      </c>
      <c r="E2974" s="63" t="s">
        <v>4028</v>
      </c>
      <c r="F2974" s="63" t="s">
        <v>14188</v>
      </c>
      <c r="G2974" s="63" t="s">
        <v>6957</v>
      </c>
      <c r="H2974" s="63"/>
      <c r="I2974" s="63" t="s">
        <v>13159</v>
      </c>
      <c r="J2974" s="63"/>
      <c r="K2974" s="63" t="s">
        <v>4284</v>
      </c>
      <c r="L2974" s="63" t="s">
        <v>3479</v>
      </c>
      <c r="M2974" s="63" t="s">
        <v>5657</v>
      </c>
      <c r="N2974" s="63" t="s">
        <v>4278</v>
      </c>
      <c r="O2974" s="63"/>
    </row>
    <row r="2975" spans="1:15">
      <c r="A2975" s="99">
        <v>10194465</v>
      </c>
      <c r="B2975" s="63" t="s">
        <v>6955</v>
      </c>
      <c r="C2975" s="63" t="s">
        <v>101</v>
      </c>
      <c r="D2975" s="63" t="s">
        <v>6956</v>
      </c>
      <c r="E2975" s="63" t="s">
        <v>4030</v>
      </c>
      <c r="F2975" s="63" t="s">
        <v>14188</v>
      </c>
      <c r="G2975" s="63" t="s">
        <v>6957</v>
      </c>
      <c r="H2975" s="63"/>
      <c r="I2975" s="63" t="s">
        <v>13159</v>
      </c>
      <c r="J2975" s="63"/>
      <c r="K2975" s="63" t="s">
        <v>4284</v>
      </c>
      <c r="L2975" s="63" t="s">
        <v>3479</v>
      </c>
      <c r="M2975" s="63" t="s">
        <v>5657</v>
      </c>
      <c r="N2975" s="63" t="s">
        <v>4278</v>
      </c>
      <c r="O2975" s="63"/>
    </row>
    <row r="2976" spans="1:15">
      <c r="A2976" s="99">
        <v>10194466</v>
      </c>
      <c r="B2976" s="63" t="s">
        <v>6955</v>
      </c>
      <c r="C2976" s="63" t="s">
        <v>101</v>
      </c>
      <c r="D2976" s="63" t="s">
        <v>6956</v>
      </c>
      <c r="E2976" s="63" t="s">
        <v>4031</v>
      </c>
      <c r="F2976" s="63" t="s">
        <v>14188</v>
      </c>
      <c r="G2976" s="63" t="s">
        <v>6957</v>
      </c>
      <c r="H2976" s="63"/>
      <c r="I2976" s="63" t="s">
        <v>13159</v>
      </c>
      <c r="J2976" s="63"/>
      <c r="K2976" s="63" t="s">
        <v>4284</v>
      </c>
      <c r="L2976" s="63" t="s">
        <v>3479</v>
      </c>
      <c r="M2976" s="63" t="s">
        <v>5657</v>
      </c>
      <c r="N2976" s="63" t="s">
        <v>4278</v>
      </c>
      <c r="O2976" s="63"/>
    </row>
    <row r="2977" spans="1:15">
      <c r="A2977" s="99">
        <v>10194467</v>
      </c>
      <c r="B2977" s="63" t="s">
        <v>6955</v>
      </c>
      <c r="C2977" s="63" t="s">
        <v>101</v>
      </c>
      <c r="D2977" s="63" t="s">
        <v>6956</v>
      </c>
      <c r="E2977" s="63" t="s">
        <v>4032</v>
      </c>
      <c r="F2977" s="63" t="s">
        <v>14188</v>
      </c>
      <c r="G2977" s="63" t="s">
        <v>6957</v>
      </c>
      <c r="H2977" s="63"/>
      <c r="I2977" s="63" t="s">
        <v>13159</v>
      </c>
      <c r="J2977" s="63"/>
      <c r="K2977" s="63" t="s">
        <v>4284</v>
      </c>
      <c r="L2977" s="63" t="s">
        <v>3479</v>
      </c>
      <c r="M2977" s="63" t="s">
        <v>5657</v>
      </c>
      <c r="N2977" s="63" t="s">
        <v>4278</v>
      </c>
      <c r="O2977" s="63"/>
    </row>
    <row r="2978" spans="1:15">
      <c r="A2978" s="99">
        <v>10194468</v>
      </c>
      <c r="B2978" s="63" t="s">
        <v>5229</v>
      </c>
      <c r="C2978" s="63" t="s">
        <v>13183</v>
      </c>
      <c r="D2978" s="63" t="s">
        <v>5230</v>
      </c>
      <c r="E2978" s="63" t="s">
        <v>5231</v>
      </c>
      <c r="F2978" s="63" t="s">
        <v>13190</v>
      </c>
      <c r="G2978" s="63" t="s">
        <v>5127</v>
      </c>
      <c r="H2978" s="63" t="s">
        <v>3800</v>
      </c>
      <c r="I2978" s="63" t="s">
        <v>13191</v>
      </c>
      <c r="J2978" s="63" t="s">
        <v>5232</v>
      </c>
      <c r="K2978" s="63" t="s">
        <v>4284</v>
      </c>
      <c r="L2978" s="63" t="s">
        <v>2456</v>
      </c>
      <c r="M2978" s="63" t="s">
        <v>4301</v>
      </c>
      <c r="N2978" s="63" t="s">
        <v>4278</v>
      </c>
      <c r="O2978" s="63"/>
    </row>
    <row r="2979" spans="1:15">
      <c r="A2979" s="99">
        <v>10194469</v>
      </c>
      <c r="B2979" s="63" t="s">
        <v>3760</v>
      </c>
      <c r="C2979" s="63" t="s">
        <v>101</v>
      </c>
      <c r="D2979" s="63" t="s">
        <v>3760</v>
      </c>
      <c r="E2979" s="63" t="s">
        <v>6735</v>
      </c>
      <c r="F2979" s="63" t="s">
        <v>13937</v>
      </c>
      <c r="G2979" s="63" t="s">
        <v>6734</v>
      </c>
      <c r="H2979" s="63"/>
      <c r="I2979" s="63" t="s">
        <v>4629</v>
      </c>
      <c r="J2979" s="63"/>
      <c r="K2979" s="63" t="s">
        <v>4284</v>
      </c>
      <c r="L2979" s="63" t="s">
        <v>3479</v>
      </c>
      <c r="M2979" s="63" t="s">
        <v>5657</v>
      </c>
      <c r="N2979" s="63" t="s">
        <v>4278</v>
      </c>
      <c r="O2979" s="63"/>
    </row>
    <row r="2980" spans="1:15">
      <c r="A2980" s="99">
        <v>10194470</v>
      </c>
      <c r="B2980" s="63" t="s">
        <v>3760</v>
      </c>
      <c r="C2980" s="63" t="s">
        <v>101</v>
      </c>
      <c r="D2980" s="63" t="s">
        <v>3760</v>
      </c>
      <c r="E2980" s="63" t="s">
        <v>6736</v>
      </c>
      <c r="F2980" s="63" t="s">
        <v>13937</v>
      </c>
      <c r="G2980" s="63" t="s">
        <v>6734</v>
      </c>
      <c r="H2980" s="63"/>
      <c r="I2980" s="63" t="s">
        <v>4629</v>
      </c>
      <c r="J2980" s="63"/>
      <c r="K2980" s="63" t="s">
        <v>4284</v>
      </c>
      <c r="L2980" s="63" t="s">
        <v>3479</v>
      </c>
      <c r="M2980" s="63" t="s">
        <v>5657</v>
      </c>
      <c r="N2980" s="63" t="s">
        <v>4278</v>
      </c>
      <c r="O2980" s="63"/>
    </row>
    <row r="2981" spans="1:15">
      <c r="A2981" s="99">
        <v>10194471</v>
      </c>
      <c r="B2981" s="63" t="s">
        <v>3760</v>
      </c>
      <c r="C2981" s="63" t="s">
        <v>101</v>
      </c>
      <c r="D2981" s="63" t="s">
        <v>3760</v>
      </c>
      <c r="E2981" s="63" t="s">
        <v>6737</v>
      </c>
      <c r="F2981" s="63" t="s">
        <v>13937</v>
      </c>
      <c r="G2981" s="63" t="s">
        <v>6734</v>
      </c>
      <c r="H2981" s="63"/>
      <c r="I2981" s="63" t="s">
        <v>4629</v>
      </c>
      <c r="J2981" s="63"/>
      <c r="K2981" s="63" t="s">
        <v>4284</v>
      </c>
      <c r="L2981" s="63" t="s">
        <v>3479</v>
      </c>
      <c r="M2981" s="63" t="s">
        <v>5657</v>
      </c>
      <c r="N2981" s="63" t="s">
        <v>4278</v>
      </c>
      <c r="O2981" s="63"/>
    </row>
    <row r="2982" spans="1:15">
      <c r="A2982" s="99">
        <v>10194472</v>
      </c>
      <c r="B2982" s="63" t="s">
        <v>3760</v>
      </c>
      <c r="C2982" s="63" t="s">
        <v>101</v>
      </c>
      <c r="D2982" s="63" t="s">
        <v>3760</v>
      </c>
      <c r="E2982" s="63" t="s">
        <v>6738</v>
      </c>
      <c r="F2982" s="63" t="s">
        <v>13937</v>
      </c>
      <c r="G2982" s="63" t="s">
        <v>6734</v>
      </c>
      <c r="H2982" s="63"/>
      <c r="I2982" s="63" t="s">
        <v>4629</v>
      </c>
      <c r="J2982" s="63"/>
      <c r="K2982" s="63" t="s">
        <v>4284</v>
      </c>
      <c r="L2982" s="63" t="s">
        <v>3479</v>
      </c>
      <c r="M2982" s="63" t="s">
        <v>5657</v>
      </c>
      <c r="N2982" s="63" t="s">
        <v>4278</v>
      </c>
      <c r="O2982" s="63"/>
    </row>
    <row r="2983" spans="1:15">
      <c r="A2983" s="99">
        <v>10194473</v>
      </c>
      <c r="B2983" s="63" t="s">
        <v>6739</v>
      </c>
      <c r="C2983" s="63" t="s">
        <v>101</v>
      </c>
      <c r="D2983" s="63" t="s">
        <v>6739</v>
      </c>
      <c r="E2983" s="63" t="s">
        <v>6740</v>
      </c>
      <c r="F2983" s="63" t="s">
        <v>13938</v>
      </c>
      <c r="G2983" s="63" t="s">
        <v>6741</v>
      </c>
      <c r="H2983" s="63"/>
      <c r="I2983" s="63" t="s">
        <v>13939</v>
      </c>
      <c r="J2983" s="63"/>
      <c r="K2983" s="63" t="s">
        <v>4284</v>
      </c>
      <c r="L2983" s="63" t="s">
        <v>4596</v>
      </c>
      <c r="M2983" s="63" t="s">
        <v>6742</v>
      </c>
      <c r="N2983" s="63" t="s">
        <v>4278</v>
      </c>
      <c r="O2983" s="63"/>
    </row>
    <row r="2984" spans="1:15">
      <c r="A2984" s="99">
        <v>10194474</v>
      </c>
      <c r="B2984" s="63" t="s">
        <v>4905</v>
      </c>
      <c r="C2984" s="63" t="s">
        <v>12931</v>
      </c>
      <c r="D2984" s="63" t="s">
        <v>3953</v>
      </c>
      <c r="E2984" s="63" t="s">
        <v>4906</v>
      </c>
      <c r="F2984" s="63" t="s">
        <v>12936</v>
      </c>
      <c r="G2984" s="63" t="s">
        <v>4904</v>
      </c>
      <c r="H2984" s="63"/>
      <c r="I2984" s="63" t="s">
        <v>12937</v>
      </c>
      <c r="J2984" s="63"/>
      <c r="K2984" s="63" t="s">
        <v>4876</v>
      </c>
      <c r="L2984" s="63" t="s">
        <v>9148</v>
      </c>
      <c r="M2984" s="63" t="s">
        <v>4301</v>
      </c>
      <c r="N2984" s="63" t="s">
        <v>4278</v>
      </c>
      <c r="O2984" s="63"/>
    </row>
    <row r="2985" spans="1:15">
      <c r="A2985" s="99">
        <v>10194475</v>
      </c>
      <c r="B2985" s="63" t="s">
        <v>3760</v>
      </c>
      <c r="C2985" s="63" t="s">
        <v>101</v>
      </c>
      <c r="D2985" s="63" t="s">
        <v>3760</v>
      </c>
      <c r="E2985" s="63" t="s">
        <v>6743</v>
      </c>
      <c r="F2985" s="63" t="s">
        <v>13940</v>
      </c>
      <c r="G2985" s="63" t="s">
        <v>6744</v>
      </c>
      <c r="H2985" s="63"/>
      <c r="I2985" s="63" t="s">
        <v>13941</v>
      </c>
      <c r="J2985" s="63"/>
      <c r="K2985" s="63" t="s">
        <v>4284</v>
      </c>
      <c r="L2985" s="63" t="s">
        <v>4598</v>
      </c>
      <c r="M2985" s="63" t="s">
        <v>6745</v>
      </c>
      <c r="N2985" s="63" t="s">
        <v>4278</v>
      </c>
      <c r="O2985" s="63"/>
    </row>
    <row r="2986" spans="1:15">
      <c r="A2986" s="99">
        <v>10194546</v>
      </c>
      <c r="B2986" s="63" t="s">
        <v>5155</v>
      </c>
      <c r="C2986" s="63" t="s">
        <v>107</v>
      </c>
      <c r="D2986" s="63" t="s">
        <v>5156</v>
      </c>
      <c r="E2986" s="63" t="s">
        <v>5157</v>
      </c>
      <c r="F2986" s="63" t="s">
        <v>13157</v>
      </c>
      <c r="G2986" s="63" t="s">
        <v>5158</v>
      </c>
      <c r="H2986" s="63" t="s">
        <v>3800</v>
      </c>
      <c r="I2986" s="63" t="s">
        <v>13158</v>
      </c>
      <c r="J2986" s="63"/>
      <c r="K2986" s="63" t="s">
        <v>4284</v>
      </c>
      <c r="L2986" s="63" t="s">
        <v>272</v>
      </c>
      <c r="M2986" s="63" t="s">
        <v>4281</v>
      </c>
      <c r="N2986" s="63" t="s">
        <v>4278</v>
      </c>
      <c r="O2986" s="63"/>
    </row>
    <row r="2987" spans="1:15">
      <c r="A2987" s="99">
        <v>10194547</v>
      </c>
      <c r="B2987" s="63" t="s">
        <v>5155</v>
      </c>
      <c r="C2987" s="63" t="s">
        <v>107</v>
      </c>
      <c r="D2987" s="63" t="s">
        <v>5156</v>
      </c>
      <c r="E2987" s="63" t="s">
        <v>5159</v>
      </c>
      <c r="F2987" s="63" t="s">
        <v>13157</v>
      </c>
      <c r="G2987" s="63" t="s">
        <v>5158</v>
      </c>
      <c r="H2987" s="63" t="s">
        <v>3800</v>
      </c>
      <c r="I2987" s="63" t="s">
        <v>13158</v>
      </c>
      <c r="J2987" s="63"/>
      <c r="K2987" s="63" t="s">
        <v>5671</v>
      </c>
      <c r="L2987" s="63" t="s">
        <v>110</v>
      </c>
      <c r="M2987" s="63" t="s">
        <v>4281</v>
      </c>
      <c r="N2987" s="63" t="s">
        <v>4278</v>
      </c>
      <c r="O2987" s="63"/>
    </row>
    <row r="2988" spans="1:15">
      <c r="A2988" s="99">
        <v>10194548</v>
      </c>
      <c r="B2988" s="63" t="s">
        <v>5160</v>
      </c>
      <c r="C2988" s="63" t="s">
        <v>107</v>
      </c>
      <c r="D2988" s="63" t="s">
        <v>5161</v>
      </c>
      <c r="E2988" s="63" t="s">
        <v>5162</v>
      </c>
      <c r="F2988" s="63" t="s">
        <v>13157</v>
      </c>
      <c r="G2988" s="63" t="s">
        <v>5163</v>
      </c>
      <c r="H2988" s="63"/>
      <c r="I2988" s="63" t="s">
        <v>13159</v>
      </c>
      <c r="J2988" s="63"/>
      <c r="K2988" s="63" t="s">
        <v>4284</v>
      </c>
      <c r="L2988" s="63" t="s">
        <v>4299</v>
      </c>
      <c r="M2988" s="63" t="s">
        <v>4281</v>
      </c>
      <c r="N2988" s="63" t="s">
        <v>4278</v>
      </c>
      <c r="O2988" s="63"/>
    </row>
    <row r="2989" spans="1:15">
      <c r="A2989" s="99">
        <v>10194549</v>
      </c>
      <c r="B2989" s="63" t="s">
        <v>5160</v>
      </c>
      <c r="C2989" s="63" t="s">
        <v>107</v>
      </c>
      <c r="D2989" s="63" t="s">
        <v>5161</v>
      </c>
      <c r="E2989" s="63" t="s">
        <v>5164</v>
      </c>
      <c r="F2989" s="63" t="s">
        <v>13157</v>
      </c>
      <c r="G2989" s="63" t="s">
        <v>5163</v>
      </c>
      <c r="H2989" s="63"/>
      <c r="I2989" s="63" t="s">
        <v>13159</v>
      </c>
      <c r="J2989" s="63"/>
      <c r="K2989" s="63" t="s">
        <v>9188</v>
      </c>
      <c r="L2989" s="63" t="s">
        <v>8405</v>
      </c>
      <c r="M2989" s="63" t="s">
        <v>4281</v>
      </c>
      <c r="N2989" s="63" t="s">
        <v>4278</v>
      </c>
      <c r="O2989" s="63"/>
    </row>
    <row r="2990" spans="1:15">
      <c r="A2990" s="99">
        <v>10194550</v>
      </c>
      <c r="B2990" s="63" t="s">
        <v>5165</v>
      </c>
      <c r="C2990" s="63" t="s">
        <v>107</v>
      </c>
      <c r="D2990" s="63" t="s">
        <v>5166</v>
      </c>
      <c r="E2990" s="63" t="s">
        <v>5167</v>
      </c>
      <c r="F2990" s="63" t="s">
        <v>13157</v>
      </c>
      <c r="G2990" s="63" t="s">
        <v>5163</v>
      </c>
      <c r="H2990" s="63"/>
      <c r="I2990" s="63" t="s">
        <v>13160</v>
      </c>
      <c r="J2990" s="63"/>
      <c r="K2990" s="63" t="s">
        <v>4284</v>
      </c>
      <c r="L2990" s="63" t="s">
        <v>4299</v>
      </c>
      <c r="M2990" s="63" t="s">
        <v>4281</v>
      </c>
      <c r="N2990" s="63" t="s">
        <v>4278</v>
      </c>
      <c r="O2990" s="63"/>
    </row>
    <row r="2991" spans="1:15">
      <c r="A2991" s="99">
        <v>10194551</v>
      </c>
      <c r="B2991" s="63" t="s">
        <v>6277</v>
      </c>
      <c r="C2991" s="63" t="s">
        <v>107</v>
      </c>
      <c r="D2991" s="63" t="s">
        <v>6278</v>
      </c>
      <c r="E2991" s="63" t="s">
        <v>6279</v>
      </c>
      <c r="F2991" s="63" t="s">
        <v>13157</v>
      </c>
      <c r="G2991" s="63" t="s">
        <v>6280</v>
      </c>
      <c r="H2991" s="63" t="s">
        <v>3800</v>
      </c>
      <c r="I2991" s="63" t="s">
        <v>13636</v>
      </c>
      <c r="J2991" s="63"/>
      <c r="K2991" s="63" t="s">
        <v>9376</v>
      </c>
      <c r="L2991" s="63" t="s">
        <v>166</v>
      </c>
      <c r="M2991" s="63" t="s">
        <v>4281</v>
      </c>
      <c r="N2991" s="63" t="s">
        <v>4278</v>
      </c>
      <c r="O2991" s="63"/>
    </row>
    <row r="2992" spans="1:15">
      <c r="A2992" s="99">
        <v>10194552</v>
      </c>
      <c r="B2992" s="63" t="s">
        <v>6277</v>
      </c>
      <c r="C2992" s="63" t="s">
        <v>107</v>
      </c>
      <c r="D2992" s="63" t="s">
        <v>6278</v>
      </c>
      <c r="E2992" s="63" t="s">
        <v>6281</v>
      </c>
      <c r="F2992" s="63" t="s">
        <v>13157</v>
      </c>
      <c r="G2992" s="63" t="s">
        <v>6280</v>
      </c>
      <c r="H2992" s="63" t="s">
        <v>3800</v>
      </c>
      <c r="I2992" s="63" t="s">
        <v>13636</v>
      </c>
      <c r="J2992" s="63"/>
      <c r="K2992" s="63" t="s">
        <v>4284</v>
      </c>
      <c r="L2992" s="63" t="s">
        <v>272</v>
      </c>
      <c r="M2992" s="63" t="s">
        <v>4281</v>
      </c>
      <c r="N2992" s="63" t="s">
        <v>4278</v>
      </c>
      <c r="O2992" s="63"/>
    </row>
    <row r="2993" spans="1:15">
      <c r="A2993" s="99">
        <v>10194553</v>
      </c>
      <c r="B2993" s="63" t="s">
        <v>6277</v>
      </c>
      <c r="C2993" s="63" t="s">
        <v>107</v>
      </c>
      <c r="D2993" s="63" t="s">
        <v>6278</v>
      </c>
      <c r="E2993" s="63" t="s">
        <v>6282</v>
      </c>
      <c r="F2993" s="63" t="s">
        <v>13157</v>
      </c>
      <c r="G2993" s="63" t="s">
        <v>6280</v>
      </c>
      <c r="H2993" s="63" t="s">
        <v>3800</v>
      </c>
      <c r="I2993" s="63" t="s">
        <v>13636</v>
      </c>
      <c r="J2993" s="63"/>
      <c r="K2993" s="63" t="s">
        <v>5671</v>
      </c>
      <c r="L2993" s="63" t="s">
        <v>3803</v>
      </c>
      <c r="M2993" s="63" t="s">
        <v>4281</v>
      </c>
      <c r="N2993" s="63" t="s">
        <v>4278</v>
      </c>
      <c r="O2993" s="63"/>
    </row>
    <row r="2994" spans="1:15">
      <c r="A2994" s="99">
        <v>10194554</v>
      </c>
      <c r="B2994" s="63" t="s">
        <v>6277</v>
      </c>
      <c r="C2994" s="63" t="s">
        <v>107</v>
      </c>
      <c r="D2994" s="63" t="s">
        <v>6278</v>
      </c>
      <c r="E2994" s="63" t="s">
        <v>6283</v>
      </c>
      <c r="F2994" s="63" t="s">
        <v>13157</v>
      </c>
      <c r="G2994" s="63" t="s">
        <v>6280</v>
      </c>
      <c r="H2994" s="63" t="s">
        <v>3800</v>
      </c>
      <c r="I2994" s="63" t="s">
        <v>13636</v>
      </c>
      <c r="J2994" s="63"/>
      <c r="K2994" s="63" t="s">
        <v>4284</v>
      </c>
      <c r="L2994" s="63" t="s">
        <v>272</v>
      </c>
      <c r="M2994" s="63" t="s">
        <v>4281</v>
      </c>
      <c r="N2994" s="63" t="s">
        <v>4278</v>
      </c>
      <c r="O2994" s="63"/>
    </row>
    <row r="2995" spans="1:15">
      <c r="A2995" s="99">
        <v>10194555</v>
      </c>
      <c r="B2995" s="63" t="s">
        <v>6284</v>
      </c>
      <c r="C2995" s="63" t="s">
        <v>107</v>
      </c>
      <c r="D2995" s="63" t="s">
        <v>6285</v>
      </c>
      <c r="E2995" s="63" t="s">
        <v>6286</v>
      </c>
      <c r="F2995" s="63" t="s">
        <v>13157</v>
      </c>
      <c r="G2995" s="63" t="s">
        <v>6280</v>
      </c>
      <c r="H2995" s="63" t="s">
        <v>3800</v>
      </c>
      <c r="I2995" s="63" t="s">
        <v>4708</v>
      </c>
      <c r="J2995" s="63"/>
      <c r="K2995" s="63" t="s">
        <v>5671</v>
      </c>
      <c r="L2995" s="63" t="s">
        <v>3803</v>
      </c>
      <c r="M2995" s="63" t="s">
        <v>4281</v>
      </c>
      <c r="N2995" s="63" t="s">
        <v>4278</v>
      </c>
      <c r="O2995" s="63"/>
    </row>
    <row r="2996" spans="1:15">
      <c r="A2996" s="99">
        <v>10194556</v>
      </c>
      <c r="B2996" s="63" t="s">
        <v>6284</v>
      </c>
      <c r="C2996" s="63" t="s">
        <v>107</v>
      </c>
      <c r="D2996" s="63" t="s">
        <v>6285</v>
      </c>
      <c r="E2996" s="63" t="s">
        <v>6287</v>
      </c>
      <c r="F2996" s="63" t="s">
        <v>13157</v>
      </c>
      <c r="G2996" s="63" t="s">
        <v>6280</v>
      </c>
      <c r="H2996" s="63" t="s">
        <v>3800</v>
      </c>
      <c r="I2996" s="63" t="s">
        <v>4708</v>
      </c>
      <c r="J2996" s="63"/>
      <c r="K2996" s="63" t="s">
        <v>4284</v>
      </c>
      <c r="L2996" s="63" t="s">
        <v>272</v>
      </c>
      <c r="M2996" s="63" t="s">
        <v>4281</v>
      </c>
      <c r="N2996" s="63" t="s">
        <v>4278</v>
      </c>
      <c r="O2996" s="63"/>
    </row>
    <row r="2997" spans="1:15">
      <c r="A2997" s="99">
        <v>10194557</v>
      </c>
      <c r="B2997" s="63" t="s">
        <v>6284</v>
      </c>
      <c r="C2997" s="63" t="s">
        <v>107</v>
      </c>
      <c r="D2997" s="63" t="s">
        <v>6285</v>
      </c>
      <c r="E2997" s="63" t="s">
        <v>6288</v>
      </c>
      <c r="F2997" s="63" t="s">
        <v>13157</v>
      </c>
      <c r="G2997" s="63" t="s">
        <v>6280</v>
      </c>
      <c r="H2997" s="63" t="s">
        <v>3800</v>
      </c>
      <c r="I2997" s="63" t="s">
        <v>4708</v>
      </c>
      <c r="J2997" s="63"/>
      <c r="K2997" s="63" t="s">
        <v>4284</v>
      </c>
      <c r="L2997" s="63" t="s">
        <v>272</v>
      </c>
      <c r="M2997" s="63" t="s">
        <v>4281</v>
      </c>
      <c r="N2997" s="63" t="s">
        <v>4278</v>
      </c>
      <c r="O2997" s="63"/>
    </row>
    <row r="2998" spans="1:15">
      <c r="A2998" s="99">
        <v>10194558</v>
      </c>
      <c r="B2998" s="63" t="s">
        <v>6284</v>
      </c>
      <c r="C2998" s="63" t="s">
        <v>107</v>
      </c>
      <c r="D2998" s="63" t="s">
        <v>6285</v>
      </c>
      <c r="E2998" s="63" t="s">
        <v>6289</v>
      </c>
      <c r="F2998" s="63" t="s">
        <v>13157</v>
      </c>
      <c r="G2998" s="63" t="s">
        <v>6280</v>
      </c>
      <c r="H2998" s="63" t="s">
        <v>3800</v>
      </c>
      <c r="I2998" s="63" t="s">
        <v>4708</v>
      </c>
      <c r="J2998" s="63"/>
      <c r="K2998" s="63" t="s">
        <v>9190</v>
      </c>
      <c r="L2998" s="63" t="s">
        <v>110</v>
      </c>
      <c r="M2998" s="63" t="s">
        <v>4281</v>
      </c>
      <c r="N2998" s="63" t="s">
        <v>4278</v>
      </c>
      <c r="O2998" s="63"/>
    </row>
    <row r="2999" spans="1:15">
      <c r="A2999" s="99">
        <v>10194559</v>
      </c>
      <c r="B2999" s="63" t="s">
        <v>6290</v>
      </c>
      <c r="C2999" s="63" t="s">
        <v>107</v>
      </c>
      <c r="D2999" s="63" t="s">
        <v>6291</v>
      </c>
      <c r="E2999" s="63" t="s">
        <v>6292</v>
      </c>
      <c r="F2999" s="63" t="s">
        <v>13157</v>
      </c>
      <c r="G2999" s="63" t="s">
        <v>6280</v>
      </c>
      <c r="H2999" s="63" t="s">
        <v>3800</v>
      </c>
      <c r="I2999" s="63" t="s">
        <v>4708</v>
      </c>
      <c r="J2999" s="63"/>
      <c r="K2999" s="63" t="s">
        <v>4284</v>
      </c>
      <c r="L2999" s="63" t="s">
        <v>272</v>
      </c>
      <c r="M2999" s="63" t="s">
        <v>4281</v>
      </c>
      <c r="N2999" s="63" t="s">
        <v>4278</v>
      </c>
      <c r="O2999" s="63"/>
    </row>
    <row r="3000" spans="1:15">
      <c r="A3000" s="99">
        <v>10194560</v>
      </c>
      <c r="B3000" s="63" t="s">
        <v>6290</v>
      </c>
      <c r="C3000" s="63" t="s">
        <v>107</v>
      </c>
      <c r="D3000" s="63" t="s">
        <v>6291</v>
      </c>
      <c r="E3000" s="63" t="s">
        <v>6293</v>
      </c>
      <c r="F3000" s="63" t="s">
        <v>13157</v>
      </c>
      <c r="G3000" s="63" t="s">
        <v>6280</v>
      </c>
      <c r="H3000" s="63" t="s">
        <v>3800</v>
      </c>
      <c r="I3000" s="63" t="s">
        <v>4708</v>
      </c>
      <c r="J3000" s="63"/>
      <c r="K3000" s="63" t="s">
        <v>4284</v>
      </c>
      <c r="L3000" s="63" t="s">
        <v>272</v>
      </c>
      <c r="M3000" s="63" t="s">
        <v>4281</v>
      </c>
      <c r="N3000" s="63" t="s">
        <v>4278</v>
      </c>
      <c r="O3000" s="63"/>
    </row>
    <row r="3001" spans="1:15">
      <c r="A3001" s="99">
        <v>10194561</v>
      </c>
      <c r="B3001" s="63" t="s">
        <v>6290</v>
      </c>
      <c r="C3001" s="63" t="s">
        <v>107</v>
      </c>
      <c r="D3001" s="63" t="s">
        <v>6291</v>
      </c>
      <c r="E3001" s="63" t="s">
        <v>6294</v>
      </c>
      <c r="F3001" s="63" t="s">
        <v>13157</v>
      </c>
      <c r="G3001" s="63" t="s">
        <v>6280</v>
      </c>
      <c r="H3001" s="63" t="s">
        <v>3800</v>
      </c>
      <c r="I3001" s="63" t="s">
        <v>4708</v>
      </c>
      <c r="J3001" s="63"/>
      <c r="K3001" s="63" t="s">
        <v>4284</v>
      </c>
      <c r="L3001" s="63" t="s">
        <v>272</v>
      </c>
      <c r="M3001" s="63" t="s">
        <v>4281</v>
      </c>
      <c r="N3001" s="63" t="s">
        <v>4278</v>
      </c>
      <c r="O3001" s="63"/>
    </row>
    <row r="3002" spans="1:15">
      <c r="A3002" s="99">
        <v>10194562</v>
      </c>
      <c r="B3002" s="63" t="s">
        <v>6290</v>
      </c>
      <c r="C3002" s="63" t="s">
        <v>107</v>
      </c>
      <c r="D3002" s="63" t="s">
        <v>6291</v>
      </c>
      <c r="E3002" s="63" t="s">
        <v>6295</v>
      </c>
      <c r="F3002" s="63" t="s">
        <v>13157</v>
      </c>
      <c r="G3002" s="63" t="s">
        <v>6280</v>
      </c>
      <c r="H3002" s="63" t="s">
        <v>3800</v>
      </c>
      <c r="I3002" s="63" t="s">
        <v>4708</v>
      </c>
      <c r="J3002" s="63"/>
      <c r="K3002" s="63" t="s">
        <v>4284</v>
      </c>
      <c r="L3002" s="63" t="s">
        <v>272</v>
      </c>
      <c r="M3002" s="63" t="s">
        <v>4281</v>
      </c>
      <c r="N3002" s="63" t="s">
        <v>4278</v>
      </c>
      <c r="O3002" s="63"/>
    </row>
    <row r="3003" spans="1:15">
      <c r="A3003" s="99">
        <v>10194563</v>
      </c>
      <c r="B3003" s="63" t="s">
        <v>6296</v>
      </c>
      <c r="C3003" s="63" t="s">
        <v>107</v>
      </c>
      <c r="D3003" s="63" t="s">
        <v>6297</v>
      </c>
      <c r="E3003" s="63" t="s">
        <v>6298</v>
      </c>
      <c r="F3003" s="63" t="s">
        <v>13157</v>
      </c>
      <c r="G3003" s="63" t="s">
        <v>6280</v>
      </c>
      <c r="H3003" s="63" t="s">
        <v>3800</v>
      </c>
      <c r="I3003" s="63" t="s">
        <v>4708</v>
      </c>
      <c r="J3003" s="63"/>
      <c r="K3003" s="63" t="s">
        <v>4284</v>
      </c>
      <c r="L3003" s="63" t="s">
        <v>272</v>
      </c>
      <c r="M3003" s="63" t="s">
        <v>4281</v>
      </c>
      <c r="N3003" s="63" t="s">
        <v>4278</v>
      </c>
      <c r="O3003" s="63"/>
    </row>
    <row r="3004" spans="1:15">
      <c r="A3004" s="99">
        <v>10194564</v>
      </c>
      <c r="B3004" s="63" t="s">
        <v>6296</v>
      </c>
      <c r="C3004" s="63" t="s">
        <v>107</v>
      </c>
      <c r="D3004" s="63" t="s">
        <v>6297</v>
      </c>
      <c r="E3004" s="63" t="s">
        <v>6299</v>
      </c>
      <c r="F3004" s="63" t="s">
        <v>13157</v>
      </c>
      <c r="G3004" s="63" t="s">
        <v>6280</v>
      </c>
      <c r="H3004" s="63" t="s">
        <v>3800</v>
      </c>
      <c r="I3004" s="63" t="s">
        <v>4708</v>
      </c>
      <c r="J3004" s="63"/>
      <c r="K3004" s="63" t="s">
        <v>4284</v>
      </c>
      <c r="L3004" s="63" t="s">
        <v>272</v>
      </c>
      <c r="M3004" s="63" t="s">
        <v>4281</v>
      </c>
      <c r="N3004" s="63" t="s">
        <v>4278</v>
      </c>
      <c r="O3004" s="63"/>
    </row>
    <row r="3005" spans="1:15">
      <c r="A3005" s="99">
        <v>10194565</v>
      </c>
      <c r="B3005" s="63" t="s">
        <v>6296</v>
      </c>
      <c r="C3005" s="63" t="s">
        <v>107</v>
      </c>
      <c r="D3005" s="63" t="s">
        <v>6297</v>
      </c>
      <c r="E3005" s="63" t="s">
        <v>6300</v>
      </c>
      <c r="F3005" s="63" t="s">
        <v>13157</v>
      </c>
      <c r="G3005" s="63" t="s">
        <v>6280</v>
      </c>
      <c r="H3005" s="63" t="s">
        <v>3800</v>
      </c>
      <c r="I3005" s="63" t="s">
        <v>4708</v>
      </c>
      <c r="J3005" s="63"/>
      <c r="K3005" s="63" t="s">
        <v>4284</v>
      </c>
      <c r="L3005" s="63" t="s">
        <v>272</v>
      </c>
      <c r="M3005" s="63" t="s">
        <v>4281</v>
      </c>
      <c r="N3005" s="63" t="s">
        <v>4278</v>
      </c>
      <c r="O3005" s="63"/>
    </row>
    <row r="3006" spans="1:15">
      <c r="A3006" s="99">
        <v>10194566</v>
      </c>
      <c r="B3006" s="63" t="s">
        <v>6296</v>
      </c>
      <c r="C3006" s="63" t="s">
        <v>107</v>
      </c>
      <c r="D3006" s="63" t="s">
        <v>6297</v>
      </c>
      <c r="E3006" s="63" t="s">
        <v>6301</v>
      </c>
      <c r="F3006" s="63" t="s">
        <v>13157</v>
      </c>
      <c r="G3006" s="63" t="s">
        <v>6280</v>
      </c>
      <c r="H3006" s="63" t="s">
        <v>3800</v>
      </c>
      <c r="I3006" s="63" t="s">
        <v>4708</v>
      </c>
      <c r="J3006" s="63"/>
      <c r="K3006" s="63" t="s">
        <v>4284</v>
      </c>
      <c r="L3006" s="63" t="s">
        <v>272</v>
      </c>
      <c r="M3006" s="63" t="s">
        <v>4281</v>
      </c>
      <c r="N3006" s="63" t="s">
        <v>4278</v>
      </c>
      <c r="O3006" s="63"/>
    </row>
    <row r="3007" spans="1:15">
      <c r="A3007" s="99">
        <v>10194567</v>
      </c>
      <c r="B3007" s="63" t="s">
        <v>6302</v>
      </c>
      <c r="C3007" s="63" t="s">
        <v>107</v>
      </c>
      <c r="D3007" s="63" t="s">
        <v>6303</v>
      </c>
      <c r="E3007" s="63" t="s">
        <v>6304</v>
      </c>
      <c r="F3007" s="63" t="s">
        <v>13157</v>
      </c>
      <c r="G3007" s="63" t="s">
        <v>6280</v>
      </c>
      <c r="H3007" s="63" t="s">
        <v>3800</v>
      </c>
      <c r="I3007" s="63" t="s">
        <v>4708</v>
      </c>
      <c r="J3007" s="63"/>
      <c r="K3007" s="63" t="s">
        <v>4284</v>
      </c>
      <c r="L3007" s="63" t="s">
        <v>272</v>
      </c>
      <c r="M3007" s="63" t="s">
        <v>4281</v>
      </c>
      <c r="N3007" s="63" t="s">
        <v>4278</v>
      </c>
      <c r="O3007" s="63"/>
    </row>
    <row r="3008" spans="1:15">
      <c r="A3008" s="99">
        <v>10194568</v>
      </c>
      <c r="B3008" s="63" t="s">
        <v>6302</v>
      </c>
      <c r="C3008" s="63" t="s">
        <v>107</v>
      </c>
      <c r="D3008" s="63" t="s">
        <v>6303</v>
      </c>
      <c r="E3008" s="63" t="s">
        <v>6305</v>
      </c>
      <c r="F3008" s="63" t="s">
        <v>13157</v>
      </c>
      <c r="G3008" s="63" t="s">
        <v>6280</v>
      </c>
      <c r="H3008" s="63" t="s">
        <v>3800</v>
      </c>
      <c r="I3008" s="63" t="s">
        <v>4708</v>
      </c>
      <c r="J3008" s="63"/>
      <c r="K3008" s="63" t="s">
        <v>4284</v>
      </c>
      <c r="L3008" s="63" t="s">
        <v>272</v>
      </c>
      <c r="M3008" s="63" t="s">
        <v>4281</v>
      </c>
      <c r="N3008" s="63" t="s">
        <v>4278</v>
      </c>
      <c r="O3008" s="63"/>
    </row>
    <row r="3009" spans="1:15">
      <c r="A3009" s="99">
        <v>10194569</v>
      </c>
      <c r="B3009" s="63" t="s">
        <v>6306</v>
      </c>
      <c r="C3009" s="63" t="s">
        <v>107</v>
      </c>
      <c r="D3009" s="63" t="s">
        <v>6307</v>
      </c>
      <c r="E3009" s="63" t="s">
        <v>6308</v>
      </c>
      <c r="F3009" s="63" t="s">
        <v>13157</v>
      </c>
      <c r="G3009" s="63" t="s">
        <v>6280</v>
      </c>
      <c r="H3009" s="63" t="s">
        <v>3800</v>
      </c>
      <c r="I3009" s="63" t="s">
        <v>4708</v>
      </c>
      <c r="J3009" s="63"/>
      <c r="K3009" s="63" t="s">
        <v>4284</v>
      </c>
      <c r="L3009" s="63" t="s">
        <v>272</v>
      </c>
      <c r="M3009" s="63" t="s">
        <v>4281</v>
      </c>
      <c r="N3009" s="63" t="s">
        <v>4278</v>
      </c>
      <c r="O3009" s="63"/>
    </row>
    <row r="3010" spans="1:15">
      <c r="A3010" s="99">
        <v>10194570</v>
      </c>
      <c r="B3010" s="63" t="s">
        <v>6306</v>
      </c>
      <c r="C3010" s="63" t="s">
        <v>107</v>
      </c>
      <c r="D3010" s="63" t="s">
        <v>6307</v>
      </c>
      <c r="E3010" s="63" t="s">
        <v>6309</v>
      </c>
      <c r="F3010" s="63" t="s">
        <v>13157</v>
      </c>
      <c r="G3010" s="63" t="s">
        <v>6280</v>
      </c>
      <c r="H3010" s="63" t="s">
        <v>3800</v>
      </c>
      <c r="I3010" s="63" t="s">
        <v>4708</v>
      </c>
      <c r="J3010" s="63"/>
      <c r="K3010" s="63" t="s">
        <v>4284</v>
      </c>
      <c r="L3010" s="63" t="s">
        <v>272</v>
      </c>
      <c r="M3010" s="63" t="s">
        <v>4281</v>
      </c>
      <c r="N3010" s="63" t="s">
        <v>4278</v>
      </c>
      <c r="O3010" s="63"/>
    </row>
    <row r="3011" spans="1:15">
      <c r="A3011" s="99">
        <v>10194651</v>
      </c>
      <c r="B3011" s="63" t="s">
        <v>7203</v>
      </c>
      <c r="C3011" s="63" t="s">
        <v>2927</v>
      </c>
      <c r="D3011" s="63" t="s">
        <v>7204</v>
      </c>
      <c r="E3011" s="63" t="s">
        <v>7205</v>
      </c>
      <c r="F3011" s="63" t="s">
        <v>14346</v>
      </c>
      <c r="G3011" s="63" t="s">
        <v>7200</v>
      </c>
      <c r="H3011" s="63"/>
      <c r="I3011" s="63" t="s">
        <v>14347</v>
      </c>
      <c r="J3011" s="63"/>
      <c r="K3011" s="63" t="s">
        <v>4284</v>
      </c>
      <c r="L3011" s="63" t="s">
        <v>3479</v>
      </c>
      <c r="M3011" s="63" t="s">
        <v>5657</v>
      </c>
      <c r="N3011" s="63" t="s">
        <v>4278</v>
      </c>
      <c r="O3011" s="63"/>
    </row>
    <row r="3012" spans="1:15">
      <c r="A3012" s="99">
        <v>10194652</v>
      </c>
      <c r="B3012" s="63" t="s">
        <v>7203</v>
      </c>
      <c r="C3012" s="63" t="s">
        <v>2927</v>
      </c>
      <c r="D3012" s="63" t="s">
        <v>7204</v>
      </c>
      <c r="E3012" s="63" t="s">
        <v>7206</v>
      </c>
      <c r="F3012" s="63" t="s">
        <v>14346</v>
      </c>
      <c r="G3012" s="63" t="s">
        <v>7200</v>
      </c>
      <c r="H3012" s="63"/>
      <c r="I3012" s="63" t="s">
        <v>14347</v>
      </c>
      <c r="J3012" s="63"/>
      <c r="K3012" s="63" t="s">
        <v>4284</v>
      </c>
      <c r="L3012" s="63" t="s">
        <v>3479</v>
      </c>
      <c r="M3012" s="63" t="s">
        <v>5657</v>
      </c>
      <c r="N3012" s="63" t="s">
        <v>4278</v>
      </c>
      <c r="O3012" s="63"/>
    </row>
    <row r="3013" spans="1:15">
      <c r="A3013" s="99">
        <v>10194653</v>
      </c>
      <c r="B3013" s="63" t="s">
        <v>7203</v>
      </c>
      <c r="C3013" s="63" t="s">
        <v>2927</v>
      </c>
      <c r="D3013" s="63" t="s">
        <v>7204</v>
      </c>
      <c r="E3013" s="63" t="s">
        <v>7207</v>
      </c>
      <c r="F3013" s="63" t="s">
        <v>14346</v>
      </c>
      <c r="G3013" s="63" t="s">
        <v>7200</v>
      </c>
      <c r="H3013" s="63"/>
      <c r="I3013" s="63" t="s">
        <v>14347</v>
      </c>
      <c r="J3013" s="63"/>
      <c r="K3013" s="63" t="s">
        <v>4284</v>
      </c>
      <c r="L3013" s="63" t="s">
        <v>3479</v>
      </c>
      <c r="M3013" s="63" t="s">
        <v>5657</v>
      </c>
      <c r="N3013" s="63" t="s">
        <v>4278</v>
      </c>
      <c r="O3013" s="63"/>
    </row>
    <row r="3014" spans="1:15">
      <c r="A3014" s="99">
        <v>10194655</v>
      </c>
      <c r="B3014" s="63" t="s">
        <v>7622</v>
      </c>
      <c r="C3014" s="63" t="s">
        <v>14612</v>
      </c>
      <c r="D3014" s="63" t="s">
        <v>7593</v>
      </c>
      <c r="E3014" s="63" t="s">
        <v>7623</v>
      </c>
      <c r="F3014" s="63" t="s">
        <v>14773</v>
      </c>
      <c r="G3014" s="63" t="s">
        <v>7624</v>
      </c>
      <c r="H3014" s="63"/>
      <c r="I3014" s="63" t="s">
        <v>14774</v>
      </c>
      <c r="J3014" s="63"/>
      <c r="K3014" s="63" t="s">
        <v>4284</v>
      </c>
      <c r="L3014" s="63" t="s">
        <v>4382</v>
      </c>
      <c r="M3014" s="63" t="s">
        <v>4383</v>
      </c>
      <c r="N3014" s="63" t="s">
        <v>4278</v>
      </c>
      <c r="O3014" s="63"/>
    </row>
    <row r="3015" spans="1:15">
      <c r="A3015" s="99">
        <v>10195057</v>
      </c>
      <c r="B3015" s="63" t="s">
        <v>9327</v>
      </c>
      <c r="C3015" s="63" t="s">
        <v>107</v>
      </c>
      <c r="D3015" s="63" t="s">
        <v>6098</v>
      </c>
      <c r="E3015" s="63" t="s">
        <v>8272</v>
      </c>
      <c r="F3015" s="63" t="s">
        <v>13474</v>
      </c>
      <c r="G3015" s="63" t="s">
        <v>9328</v>
      </c>
      <c r="H3015" s="63"/>
      <c r="I3015" s="63" t="s">
        <v>13475</v>
      </c>
      <c r="J3015" s="63"/>
      <c r="K3015" s="63" t="s">
        <v>6446</v>
      </c>
      <c r="L3015" s="63" t="s">
        <v>110</v>
      </c>
      <c r="M3015" s="63" t="s">
        <v>4281</v>
      </c>
      <c r="N3015" s="63" t="s">
        <v>4278</v>
      </c>
      <c r="O3015" s="63"/>
    </row>
    <row r="3016" spans="1:15">
      <c r="A3016" s="99">
        <v>10195058</v>
      </c>
      <c r="B3016" s="63" t="s">
        <v>9327</v>
      </c>
      <c r="C3016" s="63" t="s">
        <v>107</v>
      </c>
      <c r="D3016" s="63" t="s">
        <v>6098</v>
      </c>
      <c r="E3016" s="63" t="s">
        <v>8270</v>
      </c>
      <c r="F3016" s="63" t="s">
        <v>13474</v>
      </c>
      <c r="G3016" s="63" t="s">
        <v>9328</v>
      </c>
      <c r="H3016" s="63"/>
      <c r="I3016" s="63" t="s">
        <v>13475</v>
      </c>
      <c r="J3016" s="63"/>
      <c r="K3016" s="63" t="s">
        <v>5313</v>
      </c>
      <c r="L3016" s="63" t="s">
        <v>5314</v>
      </c>
      <c r="M3016" s="63" t="s">
        <v>4281</v>
      </c>
      <c r="N3016" s="63" t="s">
        <v>4278</v>
      </c>
      <c r="O3016" s="63"/>
    </row>
    <row r="3017" spans="1:15">
      <c r="A3017" s="99">
        <v>10195059</v>
      </c>
      <c r="B3017" s="63" t="s">
        <v>9329</v>
      </c>
      <c r="C3017" s="63" t="s">
        <v>107</v>
      </c>
      <c r="D3017" s="63" t="s">
        <v>3794</v>
      </c>
      <c r="E3017" s="63" t="s">
        <v>8401</v>
      </c>
      <c r="F3017" s="63" t="s">
        <v>13474</v>
      </c>
      <c r="G3017" s="63" t="s">
        <v>9330</v>
      </c>
      <c r="H3017" s="63" t="s">
        <v>3800</v>
      </c>
      <c r="I3017" s="63" t="s">
        <v>13476</v>
      </c>
      <c r="J3017" s="63" t="s">
        <v>9331</v>
      </c>
      <c r="K3017" s="63" t="s">
        <v>9320</v>
      </c>
      <c r="L3017" s="63" t="s">
        <v>110</v>
      </c>
      <c r="M3017" s="63" t="s">
        <v>4281</v>
      </c>
      <c r="N3017" s="63" t="s">
        <v>4278</v>
      </c>
      <c r="O3017" s="63"/>
    </row>
    <row r="3018" spans="1:15">
      <c r="A3018" s="99">
        <v>10195060</v>
      </c>
      <c r="B3018" s="63" t="s">
        <v>9329</v>
      </c>
      <c r="C3018" s="63" t="s">
        <v>107</v>
      </c>
      <c r="D3018" s="63" t="s">
        <v>3794</v>
      </c>
      <c r="E3018" s="63" t="s">
        <v>8271</v>
      </c>
      <c r="F3018" s="63" t="s">
        <v>13474</v>
      </c>
      <c r="G3018" s="63" t="s">
        <v>9330</v>
      </c>
      <c r="H3018" s="63" t="s">
        <v>3800</v>
      </c>
      <c r="I3018" s="63" t="s">
        <v>13476</v>
      </c>
      <c r="J3018" s="63" t="s">
        <v>9331</v>
      </c>
      <c r="K3018" s="63" t="s">
        <v>5313</v>
      </c>
      <c r="L3018" s="63" t="s">
        <v>5314</v>
      </c>
      <c r="M3018" s="63" t="s">
        <v>4281</v>
      </c>
      <c r="N3018" s="63" t="s">
        <v>4278</v>
      </c>
      <c r="O3018" s="63"/>
    </row>
    <row r="3019" spans="1:15">
      <c r="A3019" s="99">
        <v>10195061</v>
      </c>
      <c r="B3019" s="63" t="s">
        <v>9329</v>
      </c>
      <c r="C3019" s="63" t="s">
        <v>107</v>
      </c>
      <c r="D3019" s="63" t="s">
        <v>3794</v>
      </c>
      <c r="E3019" s="63" t="s">
        <v>8065</v>
      </c>
      <c r="F3019" s="63" t="s">
        <v>13474</v>
      </c>
      <c r="G3019" s="63" t="s">
        <v>9330</v>
      </c>
      <c r="H3019" s="63" t="s">
        <v>3800</v>
      </c>
      <c r="I3019" s="63" t="s">
        <v>13476</v>
      </c>
      <c r="J3019" s="63" t="s">
        <v>9331</v>
      </c>
      <c r="K3019" s="63" t="s">
        <v>4284</v>
      </c>
      <c r="L3019" s="63" t="s">
        <v>272</v>
      </c>
      <c r="M3019" s="63" t="s">
        <v>4281</v>
      </c>
      <c r="N3019" s="63" t="s">
        <v>4278</v>
      </c>
      <c r="O3019" s="63"/>
    </row>
    <row r="3020" spans="1:15">
      <c r="A3020" s="99">
        <v>10195062</v>
      </c>
      <c r="B3020" s="63" t="s">
        <v>9332</v>
      </c>
      <c r="C3020" s="63" t="s">
        <v>107</v>
      </c>
      <c r="D3020" s="63" t="s">
        <v>9175</v>
      </c>
      <c r="E3020" s="63" t="s">
        <v>8066</v>
      </c>
      <c r="F3020" s="63" t="s">
        <v>13474</v>
      </c>
      <c r="G3020" s="63" t="s">
        <v>9333</v>
      </c>
      <c r="H3020" s="63" t="s">
        <v>3800</v>
      </c>
      <c r="I3020" s="63" t="s">
        <v>13475</v>
      </c>
      <c r="J3020" s="63" t="s">
        <v>9331</v>
      </c>
      <c r="K3020" s="63" t="s">
        <v>4284</v>
      </c>
      <c r="L3020" s="63" t="s">
        <v>272</v>
      </c>
      <c r="M3020" s="63" t="s">
        <v>4281</v>
      </c>
      <c r="N3020" s="63" t="s">
        <v>4278</v>
      </c>
      <c r="O3020" s="63"/>
    </row>
    <row r="3021" spans="1:15">
      <c r="A3021" s="99">
        <v>10195063</v>
      </c>
      <c r="B3021" s="63" t="s">
        <v>9332</v>
      </c>
      <c r="C3021" s="63" t="s">
        <v>107</v>
      </c>
      <c r="D3021" s="63" t="s">
        <v>9175</v>
      </c>
      <c r="E3021" s="63" t="s">
        <v>8067</v>
      </c>
      <c r="F3021" s="63" t="s">
        <v>13474</v>
      </c>
      <c r="G3021" s="63" t="s">
        <v>9333</v>
      </c>
      <c r="H3021" s="63" t="s">
        <v>3800</v>
      </c>
      <c r="I3021" s="63" t="s">
        <v>13475</v>
      </c>
      <c r="J3021" s="63" t="s">
        <v>9331</v>
      </c>
      <c r="K3021" s="63" t="s">
        <v>4284</v>
      </c>
      <c r="L3021" s="63" t="s">
        <v>272</v>
      </c>
      <c r="M3021" s="63" t="s">
        <v>4281</v>
      </c>
      <c r="N3021" s="63" t="s">
        <v>4278</v>
      </c>
      <c r="O3021" s="63"/>
    </row>
    <row r="3022" spans="1:15">
      <c r="A3022" s="99">
        <v>10195064</v>
      </c>
      <c r="B3022" s="63" t="s">
        <v>9332</v>
      </c>
      <c r="C3022" s="63" t="s">
        <v>107</v>
      </c>
      <c r="D3022" s="63" t="s">
        <v>9175</v>
      </c>
      <c r="E3022" s="63" t="s">
        <v>8068</v>
      </c>
      <c r="F3022" s="63" t="s">
        <v>13474</v>
      </c>
      <c r="G3022" s="63" t="s">
        <v>9333</v>
      </c>
      <c r="H3022" s="63" t="s">
        <v>3800</v>
      </c>
      <c r="I3022" s="63" t="s">
        <v>13475</v>
      </c>
      <c r="J3022" s="63" t="s">
        <v>9331</v>
      </c>
      <c r="K3022" s="63" t="s">
        <v>4284</v>
      </c>
      <c r="L3022" s="63" t="s">
        <v>272</v>
      </c>
      <c r="M3022" s="63" t="s">
        <v>4281</v>
      </c>
      <c r="N3022" s="63" t="s">
        <v>4278</v>
      </c>
      <c r="O3022" s="63"/>
    </row>
    <row r="3023" spans="1:15">
      <c r="A3023" s="99">
        <v>10195065</v>
      </c>
      <c r="B3023" s="63" t="s">
        <v>9334</v>
      </c>
      <c r="C3023" s="63" t="s">
        <v>107</v>
      </c>
      <c r="D3023" s="63" t="s">
        <v>7809</v>
      </c>
      <c r="E3023" s="63" t="s">
        <v>8396</v>
      </c>
      <c r="F3023" s="63" t="s">
        <v>13474</v>
      </c>
      <c r="G3023" s="63" t="s">
        <v>9335</v>
      </c>
      <c r="H3023" s="63"/>
      <c r="I3023" s="63" t="s">
        <v>13002</v>
      </c>
      <c r="J3023" s="63"/>
      <c r="K3023" s="63" t="s">
        <v>9336</v>
      </c>
      <c r="L3023" s="63" t="s">
        <v>110</v>
      </c>
      <c r="M3023" s="63" t="s">
        <v>4281</v>
      </c>
      <c r="N3023" s="63" t="s">
        <v>4278</v>
      </c>
      <c r="O3023" s="63"/>
    </row>
    <row r="3024" spans="1:15">
      <c r="A3024" s="99">
        <v>10195066</v>
      </c>
      <c r="B3024" s="63" t="s">
        <v>9334</v>
      </c>
      <c r="C3024" s="63" t="s">
        <v>107</v>
      </c>
      <c r="D3024" s="63" t="s">
        <v>7809</v>
      </c>
      <c r="E3024" s="63" t="s">
        <v>8374</v>
      </c>
      <c r="F3024" s="63" t="s">
        <v>13474</v>
      </c>
      <c r="G3024" s="63" t="s">
        <v>9335</v>
      </c>
      <c r="H3024" s="63"/>
      <c r="I3024" s="63" t="s">
        <v>13002</v>
      </c>
      <c r="J3024" s="63" t="s">
        <v>9331</v>
      </c>
      <c r="K3024" s="63" t="s">
        <v>9322</v>
      </c>
      <c r="L3024" s="63" t="s">
        <v>110</v>
      </c>
      <c r="M3024" s="63" t="s">
        <v>4281</v>
      </c>
      <c r="N3024" s="63" t="s">
        <v>4278</v>
      </c>
      <c r="O3024" s="63"/>
    </row>
    <row r="3025" spans="1:15">
      <c r="A3025" s="99">
        <v>10195067</v>
      </c>
      <c r="B3025" s="63" t="s">
        <v>9334</v>
      </c>
      <c r="C3025" s="63" t="s">
        <v>107</v>
      </c>
      <c r="D3025" s="63" t="s">
        <v>7809</v>
      </c>
      <c r="E3025" s="63" t="s">
        <v>8069</v>
      </c>
      <c r="F3025" s="63" t="s">
        <v>13474</v>
      </c>
      <c r="G3025" s="63" t="s">
        <v>9335</v>
      </c>
      <c r="H3025" s="63"/>
      <c r="I3025" s="63" t="s">
        <v>13002</v>
      </c>
      <c r="J3025" s="63"/>
      <c r="K3025" s="63" t="s">
        <v>4284</v>
      </c>
      <c r="L3025" s="63" t="s">
        <v>4299</v>
      </c>
      <c r="M3025" s="63" t="s">
        <v>4281</v>
      </c>
      <c r="N3025" s="63" t="s">
        <v>4278</v>
      </c>
      <c r="O3025" s="63"/>
    </row>
    <row r="3026" spans="1:15">
      <c r="A3026" s="99">
        <v>10195068</v>
      </c>
      <c r="B3026" s="63" t="s">
        <v>9334</v>
      </c>
      <c r="C3026" s="63" t="s">
        <v>107</v>
      </c>
      <c r="D3026" s="63" t="s">
        <v>7809</v>
      </c>
      <c r="E3026" s="63" t="s">
        <v>8273</v>
      </c>
      <c r="F3026" s="63" t="s">
        <v>13474</v>
      </c>
      <c r="G3026" s="63" t="s">
        <v>9335</v>
      </c>
      <c r="H3026" s="63"/>
      <c r="I3026" s="63" t="s">
        <v>13002</v>
      </c>
      <c r="J3026" s="63"/>
      <c r="K3026" s="63" t="s">
        <v>6446</v>
      </c>
      <c r="L3026" s="63" t="s">
        <v>110</v>
      </c>
      <c r="M3026" s="63" t="s">
        <v>4281</v>
      </c>
      <c r="N3026" s="63" t="s">
        <v>4278</v>
      </c>
      <c r="O3026" s="63"/>
    </row>
    <row r="3027" spans="1:15">
      <c r="A3027" s="99">
        <v>10195069</v>
      </c>
      <c r="B3027" s="63" t="s">
        <v>9334</v>
      </c>
      <c r="C3027" s="63" t="s">
        <v>107</v>
      </c>
      <c r="D3027" s="63" t="s">
        <v>7809</v>
      </c>
      <c r="E3027" s="63" t="s">
        <v>8400</v>
      </c>
      <c r="F3027" s="63" t="s">
        <v>13474</v>
      </c>
      <c r="G3027" s="63" t="s">
        <v>9335</v>
      </c>
      <c r="H3027" s="63"/>
      <c r="I3027" s="63" t="s">
        <v>13002</v>
      </c>
      <c r="J3027" s="63"/>
      <c r="K3027" s="63" t="s">
        <v>9337</v>
      </c>
      <c r="L3027" s="63" t="s">
        <v>110</v>
      </c>
      <c r="M3027" s="63" t="s">
        <v>4281</v>
      </c>
      <c r="N3027" s="63" t="s">
        <v>4278</v>
      </c>
      <c r="O3027" s="63"/>
    </row>
    <row r="3028" spans="1:15">
      <c r="A3028" s="99">
        <v>10195070</v>
      </c>
      <c r="B3028" s="63" t="s">
        <v>9334</v>
      </c>
      <c r="C3028" s="63" t="s">
        <v>107</v>
      </c>
      <c r="D3028" s="63" t="s">
        <v>7809</v>
      </c>
      <c r="E3028" s="63" t="s">
        <v>8394</v>
      </c>
      <c r="F3028" s="63" t="s">
        <v>13474</v>
      </c>
      <c r="G3028" s="63" t="s">
        <v>9335</v>
      </c>
      <c r="H3028" s="63"/>
      <c r="I3028" s="63" t="s">
        <v>13002</v>
      </c>
      <c r="J3028" s="63"/>
      <c r="K3028" s="63" t="s">
        <v>9338</v>
      </c>
      <c r="L3028" s="63" t="s">
        <v>110</v>
      </c>
      <c r="M3028" s="63" t="s">
        <v>4281</v>
      </c>
      <c r="N3028" s="63" t="s">
        <v>4278</v>
      </c>
      <c r="O3028" s="63"/>
    </row>
    <row r="3029" spans="1:15">
      <c r="A3029" s="99">
        <v>10195071</v>
      </c>
      <c r="B3029" s="63" t="s">
        <v>9334</v>
      </c>
      <c r="C3029" s="63" t="s">
        <v>107</v>
      </c>
      <c r="D3029" s="63" t="s">
        <v>7809</v>
      </c>
      <c r="E3029" s="63" t="s">
        <v>8398</v>
      </c>
      <c r="F3029" s="63" t="s">
        <v>13474</v>
      </c>
      <c r="G3029" s="63" t="s">
        <v>9335</v>
      </c>
      <c r="H3029" s="63"/>
      <c r="I3029" s="63" t="s">
        <v>13002</v>
      </c>
      <c r="J3029" s="63"/>
      <c r="K3029" s="63" t="s">
        <v>9339</v>
      </c>
      <c r="L3029" s="63" t="s">
        <v>110</v>
      </c>
      <c r="M3029" s="63" t="s">
        <v>4281</v>
      </c>
      <c r="N3029" s="63" t="s">
        <v>4278</v>
      </c>
      <c r="O3029" s="63"/>
    </row>
    <row r="3030" spans="1:15">
      <c r="A3030" s="99">
        <v>10195072</v>
      </c>
      <c r="B3030" s="63" t="s">
        <v>9340</v>
      </c>
      <c r="C3030" s="63" t="s">
        <v>107</v>
      </c>
      <c r="D3030" s="63" t="s">
        <v>3785</v>
      </c>
      <c r="E3030" s="63" t="s">
        <v>8375</v>
      </c>
      <c r="F3030" s="63" t="s">
        <v>13474</v>
      </c>
      <c r="G3030" s="63" t="s">
        <v>9341</v>
      </c>
      <c r="H3030" s="63"/>
      <c r="I3030" s="63" t="s">
        <v>13475</v>
      </c>
      <c r="J3030" s="63"/>
      <c r="K3030" s="63" t="s">
        <v>5456</v>
      </c>
      <c r="L3030" s="63" t="s">
        <v>110</v>
      </c>
      <c r="M3030" s="63" t="s">
        <v>4281</v>
      </c>
      <c r="N3030" s="63" t="s">
        <v>4278</v>
      </c>
      <c r="O3030" s="63"/>
    </row>
    <row r="3031" spans="1:15">
      <c r="A3031" s="99">
        <v>10195073</v>
      </c>
      <c r="B3031" s="63" t="s">
        <v>9340</v>
      </c>
      <c r="C3031" s="63" t="s">
        <v>107</v>
      </c>
      <c r="D3031" s="63" t="s">
        <v>3785</v>
      </c>
      <c r="E3031" s="63" t="s">
        <v>8397</v>
      </c>
      <c r="F3031" s="63" t="s">
        <v>13474</v>
      </c>
      <c r="G3031" s="63" t="s">
        <v>9341</v>
      </c>
      <c r="H3031" s="63"/>
      <c r="I3031" s="63" t="s">
        <v>13475</v>
      </c>
      <c r="J3031" s="63"/>
      <c r="K3031" s="63" t="s">
        <v>9336</v>
      </c>
      <c r="L3031" s="63" t="s">
        <v>110</v>
      </c>
      <c r="M3031" s="63" t="s">
        <v>4281</v>
      </c>
      <c r="N3031" s="63" t="s">
        <v>4278</v>
      </c>
      <c r="O3031" s="63"/>
    </row>
    <row r="3032" spans="1:15">
      <c r="A3032" s="99">
        <v>10195074</v>
      </c>
      <c r="B3032" s="63" t="s">
        <v>9340</v>
      </c>
      <c r="C3032" s="63" t="s">
        <v>107</v>
      </c>
      <c r="D3032" s="63" t="s">
        <v>3785</v>
      </c>
      <c r="E3032" s="63" t="s">
        <v>8395</v>
      </c>
      <c r="F3032" s="63" t="s">
        <v>13474</v>
      </c>
      <c r="G3032" s="63" t="s">
        <v>9341</v>
      </c>
      <c r="H3032" s="63"/>
      <c r="I3032" s="63" t="s">
        <v>13475</v>
      </c>
      <c r="J3032" s="63"/>
      <c r="K3032" s="63" t="s">
        <v>9338</v>
      </c>
      <c r="L3032" s="63" t="s">
        <v>110</v>
      </c>
      <c r="M3032" s="63" t="s">
        <v>4281</v>
      </c>
      <c r="N3032" s="63" t="s">
        <v>4278</v>
      </c>
      <c r="O3032" s="63"/>
    </row>
    <row r="3033" spans="1:15">
      <c r="A3033" s="99">
        <v>10195075</v>
      </c>
      <c r="B3033" s="63" t="s">
        <v>9340</v>
      </c>
      <c r="C3033" s="63" t="s">
        <v>107</v>
      </c>
      <c r="D3033" s="63" t="s">
        <v>3785</v>
      </c>
      <c r="E3033" s="63" t="s">
        <v>8070</v>
      </c>
      <c r="F3033" s="63" t="s">
        <v>13474</v>
      </c>
      <c r="G3033" s="63" t="s">
        <v>9341</v>
      </c>
      <c r="H3033" s="63"/>
      <c r="I3033" s="63" t="s">
        <v>13475</v>
      </c>
      <c r="J3033" s="63"/>
      <c r="K3033" s="63" t="s">
        <v>4284</v>
      </c>
      <c r="L3033" s="63" t="s">
        <v>4299</v>
      </c>
      <c r="M3033" s="63" t="s">
        <v>4281</v>
      </c>
      <c r="N3033" s="63" t="s">
        <v>4278</v>
      </c>
      <c r="O3033" s="63"/>
    </row>
    <row r="3034" spans="1:15">
      <c r="A3034" s="99">
        <v>10195076</v>
      </c>
      <c r="B3034" s="63" t="s">
        <v>9340</v>
      </c>
      <c r="C3034" s="63" t="s">
        <v>107</v>
      </c>
      <c r="D3034" s="63" t="s">
        <v>3785</v>
      </c>
      <c r="E3034" s="63" t="s">
        <v>8399</v>
      </c>
      <c r="F3034" s="63" t="s">
        <v>13474</v>
      </c>
      <c r="G3034" s="63" t="s">
        <v>9341</v>
      </c>
      <c r="H3034" s="63"/>
      <c r="I3034" s="63" t="s">
        <v>13475</v>
      </c>
      <c r="J3034" s="63"/>
      <c r="K3034" s="63" t="s">
        <v>9339</v>
      </c>
      <c r="L3034" s="63" t="s">
        <v>110</v>
      </c>
      <c r="M3034" s="63" t="s">
        <v>4281</v>
      </c>
      <c r="N3034" s="63" t="s">
        <v>4278</v>
      </c>
      <c r="O3034" s="63"/>
    </row>
    <row r="3035" spans="1:15">
      <c r="A3035" s="99">
        <v>10195077</v>
      </c>
      <c r="B3035" s="63" t="s">
        <v>9340</v>
      </c>
      <c r="C3035" s="63" t="s">
        <v>107</v>
      </c>
      <c r="D3035" s="63" t="s">
        <v>3785</v>
      </c>
      <c r="E3035" s="63" t="s">
        <v>8071</v>
      </c>
      <c r="F3035" s="63" t="s">
        <v>13474</v>
      </c>
      <c r="G3035" s="63" t="s">
        <v>9341</v>
      </c>
      <c r="H3035" s="63"/>
      <c r="I3035" s="63" t="s">
        <v>13475</v>
      </c>
      <c r="J3035" s="63"/>
      <c r="K3035" s="63" t="s">
        <v>4284</v>
      </c>
      <c r="L3035" s="63" t="s">
        <v>4513</v>
      </c>
      <c r="M3035" s="63" t="s">
        <v>4281</v>
      </c>
      <c r="N3035" s="63" t="s">
        <v>4278</v>
      </c>
      <c r="O3035" s="63"/>
    </row>
    <row r="3036" spans="1:15">
      <c r="A3036" s="99">
        <v>10195125</v>
      </c>
      <c r="B3036" s="63" t="s">
        <v>9274</v>
      </c>
      <c r="C3036" s="63" t="s">
        <v>107</v>
      </c>
      <c r="D3036" s="63" t="s">
        <v>3776</v>
      </c>
      <c r="E3036" s="63" t="s">
        <v>8072</v>
      </c>
      <c r="F3036" s="63" t="s">
        <v>13345</v>
      </c>
      <c r="G3036" s="63" t="s">
        <v>9275</v>
      </c>
      <c r="H3036" s="63"/>
      <c r="I3036" s="63" t="s">
        <v>13346</v>
      </c>
      <c r="J3036" s="63"/>
      <c r="K3036" s="63" t="s">
        <v>4284</v>
      </c>
      <c r="L3036" s="63" t="s">
        <v>4299</v>
      </c>
      <c r="M3036" s="63" t="s">
        <v>4281</v>
      </c>
      <c r="N3036" s="63" t="s">
        <v>4278</v>
      </c>
      <c r="O3036" s="63"/>
    </row>
    <row r="3037" spans="1:15">
      <c r="A3037" s="99">
        <v>10195126</v>
      </c>
      <c r="B3037" s="63" t="s">
        <v>4024</v>
      </c>
      <c r="C3037" s="63" t="s">
        <v>107</v>
      </c>
      <c r="D3037" s="63" t="s">
        <v>6276</v>
      </c>
      <c r="E3037" s="63" t="s">
        <v>8073</v>
      </c>
      <c r="F3037" s="63" t="s">
        <v>13345</v>
      </c>
      <c r="G3037" s="63" t="s">
        <v>9377</v>
      </c>
      <c r="H3037" s="63" t="s">
        <v>3800</v>
      </c>
      <c r="I3037" s="63" t="s">
        <v>13637</v>
      </c>
      <c r="J3037" s="63"/>
      <c r="K3037" s="63" t="s">
        <v>4284</v>
      </c>
      <c r="L3037" s="63" t="s">
        <v>272</v>
      </c>
      <c r="M3037" s="63" t="s">
        <v>4281</v>
      </c>
      <c r="N3037" s="63" t="s">
        <v>4278</v>
      </c>
      <c r="O3037" s="63"/>
    </row>
    <row r="3038" spans="1:15">
      <c r="A3038" s="99">
        <v>10195127</v>
      </c>
      <c r="B3038" s="63" t="s">
        <v>4024</v>
      </c>
      <c r="C3038" s="63" t="s">
        <v>107</v>
      </c>
      <c r="D3038" s="63" t="s">
        <v>6276</v>
      </c>
      <c r="E3038" s="63" t="s">
        <v>8074</v>
      </c>
      <c r="F3038" s="63" t="s">
        <v>13345</v>
      </c>
      <c r="G3038" s="63" t="s">
        <v>9377</v>
      </c>
      <c r="H3038" s="63" t="s">
        <v>3800</v>
      </c>
      <c r="I3038" s="63" t="s">
        <v>13637</v>
      </c>
      <c r="J3038" s="63"/>
      <c r="K3038" s="63" t="s">
        <v>4284</v>
      </c>
      <c r="L3038" s="63" t="s">
        <v>272</v>
      </c>
      <c r="M3038" s="63" t="s">
        <v>4281</v>
      </c>
      <c r="N3038" s="63" t="s">
        <v>4278</v>
      </c>
      <c r="O3038" s="63"/>
    </row>
    <row r="3039" spans="1:15">
      <c r="A3039" s="99">
        <v>10195128</v>
      </c>
      <c r="B3039" s="63" t="s">
        <v>4024</v>
      </c>
      <c r="C3039" s="63" t="s">
        <v>107</v>
      </c>
      <c r="D3039" s="63" t="s">
        <v>6276</v>
      </c>
      <c r="E3039" s="63" t="s">
        <v>8075</v>
      </c>
      <c r="F3039" s="63" t="s">
        <v>13345</v>
      </c>
      <c r="G3039" s="63" t="s">
        <v>9377</v>
      </c>
      <c r="H3039" s="63" t="s">
        <v>3800</v>
      </c>
      <c r="I3039" s="63" t="s">
        <v>13637</v>
      </c>
      <c r="J3039" s="63"/>
      <c r="K3039" s="63" t="s">
        <v>4284</v>
      </c>
      <c r="L3039" s="63" t="s">
        <v>272</v>
      </c>
      <c r="M3039" s="63" t="s">
        <v>4281</v>
      </c>
      <c r="N3039" s="63" t="s">
        <v>4278</v>
      </c>
      <c r="O3039" s="63"/>
    </row>
    <row r="3040" spans="1:15">
      <c r="A3040" s="99">
        <v>10195129</v>
      </c>
      <c r="B3040" s="63" t="s">
        <v>4024</v>
      </c>
      <c r="C3040" s="63" t="s">
        <v>107</v>
      </c>
      <c r="D3040" s="63" t="s">
        <v>6276</v>
      </c>
      <c r="E3040" s="63" t="s">
        <v>8076</v>
      </c>
      <c r="F3040" s="63" t="s">
        <v>13345</v>
      </c>
      <c r="G3040" s="63" t="s">
        <v>9377</v>
      </c>
      <c r="H3040" s="63" t="s">
        <v>3800</v>
      </c>
      <c r="I3040" s="63" t="s">
        <v>13637</v>
      </c>
      <c r="J3040" s="63"/>
      <c r="K3040" s="63" t="s">
        <v>4284</v>
      </c>
      <c r="L3040" s="63" t="s">
        <v>272</v>
      </c>
      <c r="M3040" s="63" t="s">
        <v>4281</v>
      </c>
      <c r="N3040" s="63" t="s">
        <v>4278</v>
      </c>
      <c r="O3040" s="63"/>
    </row>
    <row r="3041" spans="1:15">
      <c r="A3041" s="99">
        <v>10195130</v>
      </c>
      <c r="B3041" s="63" t="s">
        <v>4024</v>
      </c>
      <c r="C3041" s="63" t="s">
        <v>107</v>
      </c>
      <c r="D3041" s="63" t="s">
        <v>6276</v>
      </c>
      <c r="E3041" s="63" t="s">
        <v>8077</v>
      </c>
      <c r="F3041" s="63" t="s">
        <v>13345</v>
      </c>
      <c r="G3041" s="63" t="s">
        <v>9377</v>
      </c>
      <c r="H3041" s="63" t="s">
        <v>3800</v>
      </c>
      <c r="I3041" s="63" t="s">
        <v>13637</v>
      </c>
      <c r="J3041" s="63"/>
      <c r="K3041" s="63" t="s">
        <v>4284</v>
      </c>
      <c r="L3041" s="63" t="s">
        <v>272</v>
      </c>
      <c r="M3041" s="63" t="s">
        <v>4281</v>
      </c>
      <c r="N3041" s="63" t="s">
        <v>4278</v>
      </c>
      <c r="O3041" s="63"/>
    </row>
    <row r="3042" spans="1:15">
      <c r="A3042" s="99">
        <v>10195131</v>
      </c>
      <c r="B3042" s="63" t="s">
        <v>4024</v>
      </c>
      <c r="C3042" s="63" t="s">
        <v>107</v>
      </c>
      <c r="D3042" s="63" t="s">
        <v>6276</v>
      </c>
      <c r="E3042" s="63" t="s">
        <v>8078</v>
      </c>
      <c r="F3042" s="63" t="s">
        <v>13345</v>
      </c>
      <c r="G3042" s="63" t="s">
        <v>9377</v>
      </c>
      <c r="H3042" s="63" t="s">
        <v>3800</v>
      </c>
      <c r="I3042" s="63" t="s">
        <v>13637</v>
      </c>
      <c r="J3042" s="63"/>
      <c r="K3042" s="63" t="s">
        <v>4284</v>
      </c>
      <c r="L3042" s="63" t="s">
        <v>272</v>
      </c>
      <c r="M3042" s="63" t="s">
        <v>4281</v>
      </c>
      <c r="N3042" s="63" t="s">
        <v>4278</v>
      </c>
      <c r="O3042" s="63"/>
    </row>
    <row r="3043" spans="1:15">
      <c r="A3043" s="99">
        <v>10195132</v>
      </c>
      <c r="B3043" s="63" t="s">
        <v>4024</v>
      </c>
      <c r="C3043" s="63" t="s">
        <v>107</v>
      </c>
      <c r="D3043" s="63" t="s">
        <v>6276</v>
      </c>
      <c r="E3043" s="63" t="s">
        <v>8079</v>
      </c>
      <c r="F3043" s="63" t="s">
        <v>13345</v>
      </c>
      <c r="G3043" s="63" t="s">
        <v>9377</v>
      </c>
      <c r="H3043" s="63" t="s">
        <v>3800</v>
      </c>
      <c r="I3043" s="63" t="s">
        <v>13637</v>
      </c>
      <c r="J3043" s="63"/>
      <c r="K3043" s="63" t="s">
        <v>4284</v>
      </c>
      <c r="L3043" s="63" t="s">
        <v>272</v>
      </c>
      <c r="M3043" s="63" t="s">
        <v>4281</v>
      </c>
      <c r="N3043" s="63" t="s">
        <v>4278</v>
      </c>
      <c r="O3043" s="63"/>
    </row>
    <row r="3044" spans="1:15">
      <c r="A3044" s="99">
        <v>10195133</v>
      </c>
      <c r="B3044" s="63" t="s">
        <v>4024</v>
      </c>
      <c r="C3044" s="63" t="s">
        <v>107</v>
      </c>
      <c r="D3044" s="63" t="s">
        <v>6276</v>
      </c>
      <c r="E3044" s="63" t="s">
        <v>8080</v>
      </c>
      <c r="F3044" s="63" t="s">
        <v>13345</v>
      </c>
      <c r="G3044" s="63" t="s">
        <v>9377</v>
      </c>
      <c r="H3044" s="63" t="s">
        <v>3800</v>
      </c>
      <c r="I3044" s="63" t="s">
        <v>13637</v>
      </c>
      <c r="J3044" s="63"/>
      <c r="K3044" s="63" t="s">
        <v>4284</v>
      </c>
      <c r="L3044" s="63" t="s">
        <v>272</v>
      </c>
      <c r="M3044" s="63" t="s">
        <v>4281</v>
      </c>
      <c r="N3044" s="63" t="s">
        <v>4278</v>
      </c>
      <c r="O3044" s="63"/>
    </row>
    <row r="3045" spans="1:15">
      <c r="A3045" s="99">
        <v>10195134</v>
      </c>
      <c r="B3045" s="63" t="s">
        <v>4024</v>
      </c>
      <c r="C3045" s="63" t="s">
        <v>107</v>
      </c>
      <c r="D3045" s="63" t="s">
        <v>6276</v>
      </c>
      <c r="E3045" s="63" t="s">
        <v>8081</v>
      </c>
      <c r="F3045" s="63" t="s">
        <v>13345</v>
      </c>
      <c r="G3045" s="63" t="s">
        <v>9377</v>
      </c>
      <c r="H3045" s="63" t="s">
        <v>3800</v>
      </c>
      <c r="I3045" s="63" t="s">
        <v>13637</v>
      </c>
      <c r="J3045" s="63"/>
      <c r="K3045" s="63" t="s">
        <v>4284</v>
      </c>
      <c r="L3045" s="63" t="s">
        <v>272</v>
      </c>
      <c r="M3045" s="63" t="s">
        <v>4281</v>
      </c>
      <c r="N3045" s="63" t="s">
        <v>4278</v>
      </c>
      <c r="O3045" s="63"/>
    </row>
    <row r="3046" spans="1:15">
      <c r="A3046" s="99">
        <v>10195135</v>
      </c>
      <c r="B3046" s="63" t="s">
        <v>4024</v>
      </c>
      <c r="C3046" s="63" t="s">
        <v>107</v>
      </c>
      <c r="D3046" s="63" t="s">
        <v>6276</v>
      </c>
      <c r="E3046" s="63" t="s">
        <v>8082</v>
      </c>
      <c r="F3046" s="63" t="s">
        <v>13345</v>
      </c>
      <c r="G3046" s="63" t="s">
        <v>9377</v>
      </c>
      <c r="H3046" s="63" t="s">
        <v>3800</v>
      </c>
      <c r="I3046" s="63" t="s">
        <v>13637</v>
      </c>
      <c r="J3046" s="63"/>
      <c r="K3046" s="63" t="s">
        <v>4284</v>
      </c>
      <c r="L3046" s="63" t="s">
        <v>272</v>
      </c>
      <c r="M3046" s="63" t="s">
        <v>4281</v>
      </c>
      <c r="N3046" s="63" t="s">
        <v>4278</v>
      </c>
      <c r="O3046" s="63"/>
    </row>
    <row r="3047" spans="1:15">
      <c r="A3047" s="99">
        <v>10195136</v>
      </c>
      <c r="B3047" s="63" t="s">
        <v>9204</v>
      </c>
      <c r="C3047" s="63" t="s">
        <v>9018</v>
      </c>
      <c r="D3047" s="63" t="s">
        <v>7799</v>
      </c>
      <c r="E3047" s="63" t="s">
        <v>8083</v>
      </c>
      <c r="F3047" s="63" t="s">
        <v>13208</v>
      </c>
      <c r="G3047" s="63" t="s">
        <v>9205</v>
      </c>
      <c r="H3047" s="63" t="s">
        <v>3800</v>
      </c>
      <c r="I3047" s="63" t="s">
        <v>13209</v>
      </c>
      <c r="J3047" s="63"/>
      <c r="K3047" s="63" t="s">
        <v>4284</v>
      </c>
      <c r="L3047" s="63" t="s">
        <v>272</v>
      </c>
      <c r="M3047" s="63" t="s">
        <v>6750</v>
      </c>
      <c r="N3047" s="63" t="s">
        <v>4278</v>
      </c>
      <c r="O3047" s="63"/>
    </row>
    <row r="3048" spans="1:15">
      <c r="A3048" s="99">
        <v>10195137</v>
      </c>
      <c r="B3048" s="63" t="s">
        <v>9204</v>
      </c>
      <c r="C3048" s="63" t="s">
        <v>9018</v>
      </c>
      <c r="D3048" s="63" t="s">
        <v>7799</v>
      </c>
      <c r="E3048" s="63" t="s">
        <v>8084</v>
      </c>
      <c r="F3048" s="63" t="s">
        <v>13208</v>
      </c>
      <c r="G3048" s="63" t="s">
        <v>9205</v>
      </c>
      <c r="H3048" s="63" t="s">
        <v>3800</v>
      </c>
      <c r="I3048" s="63" t="s">
        <v>13209</v>
      </c>
      <c r="J3048" s="63"/>
      <c r="K3048" s="63" t="s">
        <v>4284</v>
      </c>
      <c r="L3048" s="63" t="s">
        <v>272</v>
      </c>
      <c r="M3048" s="63" t="s">
        <v>6750</v>
      </c>
      <c r="N3048" s="63" t="s">
        <v>4278</v>
      </c>
      <c r="O3048" s="63"/>
    </row>
    <row r="3049" spans="1:15">
      <c r="A3049" s="99">
        <v>10195138</v>
      </c>
      <c r="B3049" s="63" t="s">
        <v>9204</v>
      </c>
      <c r="C3049" s="63" t="s">
        <v>9018</v>
      </c>
      <c r="D3049" s="63" t="s">
        <v>7799</v>
      </c>
      <c r="E3049" s="63" t="s">
        <v>8085</v>
      </c>
      <c r="F3049" s="63" t="s">
        <v>13208</v>
      </c>
      <c r="G3049" s="63" t="s">
        <v>9205</v>
      </c>
      <c r="H3049" s="63" t="s">
        <v>3800</v>
      </c>
      <c r="I3049" s="63" t="s">
        <v>13209</v>
      </c>
      <c r="J3049" s="63"/>
      <c r="K3049" s="63" t="s">
        <v>4284</v>
      </c>
      <c r="L3049" s="63" t="s">
        <v>272</v>
      </c>
      <c r="M3049" s="63" t="s">
        <v>6750</v>
      </c>
      <c r="N3049" s="63" t="s">
        <v>4278</v>
      </c>
      <c r="O3049" s="63"/>
    </row>
    <row r="3050" spans="1:15">
      <c r="A3050" s="99">
        <v>10195139</v>
      </c>
      <c r="B3050" s="63" t="s">
        <v>9204</v>
      </c>
      <c r="C3050" s="63" t="s">
        <v>9018</v>
      </c>
      <c r="D3050" s="63" t="s">
        <v>7799</v>
      </c>
      <c r="E3050" s="63" t="s">
        <v>8086</v>
      </c>
      <c r="F3050" s="63" t="s">
        <v>13208</v>
      </c>
      <c r="G3050" s="63" t="s">
        <v>9205</v>
      </c>
      <c r="H3050" s="63" t="s">
        <v>3800</v>
      </c>
      <c r="I3050" s="63" t="s">
        <v>13209</v>
      </c>
      <c r="J3050" s="63"/>
      <c r="K3050" s="63" t="s">
        <v>4284</v>
      </c>
      <c r="L3050" s="63" t="s">
        <v>272</v>
      </c>
      <c r="M3050" s="63" t="s">
        <v>6750</v>
      </c>
      <c r="N3050" s="63" t="s">
        <v>4278</v>
      </c>
      <c r="O3050" s="63"/>
    </row>
    <row r="3051" spans="1:15">
      <c r="A3051" s="99">
        <v>10195140</v>
      </c>
      <c r="B3051" s="63" t="s">
        <v>9204</v>
      </c>
      <c r="C3051" s="63" t="s">
        <v>9018</v>
      </c>
      <c r="D3051" s="63" t="s">
        <v>7799</v>
      </c>
      <c r="E3051" s="63" t="s">
        <v>8087</v>
      </c>
      <c r="F3051" s="63" t="s">
        <v>13208</v>
      </c>
      <c r="G3051" s="63" t="s">
        <v>9205</v>
      </c>
      <c r="H3051" s="63" t="s">
        <v>3800</v>
      </c>
      <c r="I3051" s="63" t="s">
        <v>13209</v>
      </c>
      <c r="J3051" s="63"/>
      <c r="K3051" s="63" t="s">
        <v>4284</v>
      </c>
      <c r="L3051" s="63" t="s">
        <v>272</v>
      </c>
      <c r="M3051" s="63" t="s">
        <v>6750</v>
      </c>
      <c r="N3051" s="63" t="s">
        <v>4278</v>
      </c>
      <c r="O3051" s="63"/>
    </row>
    <row r="3052" spans="1:15">
      <c r="A3052" s="99">
        <v>10195141</v>
      </c>
      <c r="B3052" s="63" t="s">
        <v>9204</v>
      </c>
      <c r="C3052" s="63" t="s">
        <v>9018</v>
      </c>
      <c r="D3052" s="63" t="s">
        <v>7799</v>
      </c>
      <c r="E3052" s="63" t="s">
        <v>8088</v>
      </c>
      <c r="F3052" s="63" t="s">
        <v>13208</v>
      </c>
      <c r="G3052" s="63" t="s">
        <v>9205</v>
      </c>
      <c r="H3052" s="63" t="s">
        <v>3800</v>
      </c>
      <c r="I3052" s="63" t="s">
        <v>13209</v>
      </c>
      <c r="J3052" s="63"/>
      <c r="K3052" s="63" t="s">
        <v>4284</v>
      </c>
      <c r="L3052" s="63" t="s">
        <v>272</v>
      </c>
      <c r="M3052" s="63" t="s">
        <v>6750</v>
      </c>
      <c r="N3052" s="63" t="s">
        <v>4278</v>
      </c>
      <c r="O3052" s="63"/>
    </row>
    <row r="3053" spans="1:15">
      <c r="A3053" s="99">
        <v>10195142</v>
      </c>
      <c r="B3053" s="63" t="s">
        <v>9204</v>
      </c>
      <c r="C3053" s="63" t="s">
        <v>9018</v>
      </c>
      <c r="D3053" s="63" t="s">
        <v>7799</v>
      </c>
      <c r="E3053" s="63" t="s">
        <v>8089</v>
      </c>
      <c r="F3053" s="63" t="s">
        <v>13208</v>
      </c>
      <c r="G3053" s="63" t="s">
        <v>9205</v>
      </c>
      <c r="H3053" s="63" t="s">
        <v>3800</v>
      </c>
      <c r="I3053" s="63" t="s">
        <v>13209</v>
      </c>
      <c r="J3053" s="63"/>
      <c r="K3053" s="63" t="s">
        <v>4284</v>
      </c>
      <c r="L3053" s="63" t="s">
        <v>272</v>
      </c>
      <c r="M3053" s="63" t="s">
        <v>6750</v>
      </c>
      <c r="N3053" s="63" t="s">
        <v>4278</v>
      </c>
      <c r="O3053" s="63"/>
    </row>
    <row r="3054" spans="1:15">
      <c r="A3054" s="99">
        <v>10195143</v>
      </c>
      <c r="B3054" s="63" t="s">
        <v>9204</v>
      </c>
      <c r="C3054" s="63" t="s">
        <v>9018</v>
      </c>
      <c r="D3054" s="63" t="s">
        <v>7799</v>
      </c>
      <c r="E3054" s="63" t="s">
        <v>8090</v>
      </c>
      <c r="F3054" s="63" t="s">
        <v>13208</v>
      </c>
      <c r="G3054" s="63" t="s">
        <v>9205</v>
      </c>
      <c r="H3054" s="63" t="s">
        <v>3800</v>
      </c>
      <c r="I3054" s="63" t="s">
        <v>13209</v>
      </c>
      <c r="J3054" s="63"/>
      <c r="K3054" s="63" t="s">
        <v>4284</v>
      </c>
      <c r="L3054" s="63" t="s">
        <v>272</v>
      </c>
      <c r="M3054" s="63" t="s">
        <v>6750</v>
      </c>
      <c r="N3054" s="63" t="s">
        <v>4278</v>
      </c>
      <c r="O3054" s="63"/>
    </row>
    <row r="3055" spans="1:15">
      <c r="A3055" s="99">
        <v>10195144</v>
      </c>
      <c r="B3055" s="63" t="s">
        <v>9204</v>
      </c>
      <c r="C3055" s="63" t="s">
        <v>9018</v>
      </c>
      <c r="D3055" s="63" t="s">
        <v>7799</v>
      </c>
      <c r="E3055" s="63" t="s">
        <v>8091</v>
      </c>
      <c r="F3055" s="63" t="s">
        <v>13208</v>
      </c>
      <c r="G3055" s="63" t="s">
        <v>9205</v>
      </c>
      <c r="H3055" s="63" t="s">
        <v>3800</v>
      </c>
      <c r="I3055" s="63" t="s">
        <v>13209</v>
      </c>
      <c r="J3055" s="63"/>
      <c r="K3055" s="63" t="s">
        <v>4284</v>
      </c>
      <c r="L3055" s="63" t="s">
        <v>272</v>
      </c>
      <c r="M3055" s="63" t="s">
        <v>6750</v>
      </c>
      <c r="N3055" s="63" t="s">
        <v>4278</v>
      </c>
      <c r="O3055" s="63"/>
    </row>
    <row r="3056" spans="1:15">
      <c r="A3056" s="99">
        <v>10195145</v>
      </c>
      <c r="B3056" s="63" t="s">
        <v>7713</v>
      </c>
      <c r="C3056" s="63" t="s">
        <v>9018</v>
      </c>
      <c r="D3056" s="63" t="s">
        <v>7799</v>
      </c>
      <c r="E3056" s="63" t="s">
        <v>8092</v>
      </c>
      <c r="F3056" s="63" t="s">
        <v>13208</v>
      </c>
      <c r="G3056" s="63" t="s">
        <v>9205</v>
      </c>
      <c r="H3056" s="63" t="s">
        <v>3800</v>
      </c>
      <c r="I3056" s="63" t="s">
        <v>4629</v>
      </c>
      <c r="J3056" s="63"/>
      <c r="K3056" s="63" t="s">
        <v>4284</v>
      </c>
      <c r="L3056" s="63" t="s">
        <v>272</v>
      </c>
      <c r="M3056" s="63" t="s">
        <v>6750</v>
      </c>
      <c r="N3056" s="63" t="s">
        <v>4278</v>
      </c>
      <c r="O3056" s="63"/>
    </row>
    <row r="3057" spans="1:15">
      <c r="A3057" s="99">
        <v>10195146</v>
      </c>
      <c r="B3057" s="63" t="s">
        <v>7713</v>
      </c>
      <c r="C3057" s="63" t="s">
        <v>9018</v>
      </c>
      <c r="D3057" s="63" t="s">
        <v>7799</v>
      </c>
      <c r="E3057" s="63" t="s">
        <v>8093</v>
      </c>
      <c r="F3057" s="63" t="s">
        <v>13208</v>
      </c>
      <c r="G3057" s="63" t="s">
        <v>9205</v>
      </c>
      <c r="H3057" s="63" t="s">
        <v>3800</v>
      </c>
      <c r="I3057" s="63" t="s">
        <v>4629</v>
      </c>
      <c r="J3057" s="63"/>
      <c r="K3057" s="63" t="s">
        <v>4284</v>
      </c>
      <c r="L3057" s="63" t="s">
        <v>272</v>
      </c>
      <c r="M3057" s="63" t="s">
        <v>6750</v>
      </c>
      <c r="N3057" s="63" t="s">
        <v>4278</v>
      </c>
      <c r="O3057" s="63"/>
    </row>
    <row r="3058" spans="1:15">
      <c r="A3058" s="99">
        <v>10195147</v>
      </c>
      <c r="B3058" s="63" t="s">
        <v>7713</v>
      </c>
      <c r="C3058" s="63" t="s">
        <v>9018</v>
      </c>
      <c r="D3058" s="63" t="s">
        <v>7799</v>
      </c>
      <c r="E3058" s="63" t="s">
        <v>8378</v>
      </c>
      <c r="F3058" s="63" t="s">
        <v>13208</v>
      </c>
      <c r="G3058" s="63" t="s">
        <v>9205</v>
      </c>
      <c r="H3058" s="63" t="s">
        <v>3800</v>
      </c>
      <c r="I3058" s="63" t="s">
        <v>4629</v>
      </c>
      <c r="J3058" s="63"/>
      <c r="K3058" s="63" t="s">
        <v>9206</v>
      </c>
      <c r="L3058" s="63" t="s">
        <v>110</v>
      </c>
      <c r="M3058" s="63" t="s">
        <v>6750</v>
      </c>
      <c r="N3058" s="63" t="s">
        <v>4278</v>
      </c>
      <c r="O3058" s="63"/>
    </row>
    <row r="3059" spans="1:15">
      <c r="A3059" s="99">
        <v>10195148</v>
      </c>
      <c r="B3059" s="63" t="s">
        <v>7713</v>
      </c>
      <c r="C3059" s="63" t="s">
        <v>9018</v>
      </c>
      <c r="D3059" s="63" t="s">
        <v>7799</v>
      </c>
      <c r="E3059" s="63" t="s">
        <v>8094</v>
      </c>
      <c r="F3059" s="63" t="s">
        <v>13208</v>
      </c>
      <c r="G3059" s="63" t="s">
        <v>9205</v>
      </c>
      <c r="H3059" s="63" t="s">
        <v>3800</v>
      </c>
      <c r="I3059" s="63" t="s">
        <v>4629</v>
      </c>
      <c r="J3059" s="63"/>
      <c r="K3059" s="63" t="s">
        <v>4284</v>
      </c>
      <c r="L3059" s="63" t="s">
        <v>272</v>
      </c>
      <c r="M3059" s="63" t="s">
        <v>6750</v>
      </c>
      <c r="N3059" s="63" t="s">
        <v>4278</v>
      </c>
      <c r="O3059" s="63"/>
    </row>
    <row r="3060" spans="1:15">
      <c r="A3060" s="99">
        <v>10195149</v>
      </c>
      <c r="B3060" s="63" t="s">
        <v>7713</v>
      </c>
      <c r="C3060" s="63" t="s">
        <v>9018</v>
      </c>
      <c r="D3060" s="63" t="s">
        <v>7799</v>
      </c>
      <c r="E3060" s="63" t="s">
        <v>8095</v>
      </c>
      <c r="F3060" s="63" t="s">
        <v>13208</v>
      </c>
      <c r="G3060" s="63" t="s">
        <v>9205</v>
      </c>
      <c r="H3060" s="63" t="s">
        <v>3800</v>
      </c>
      <c r="I3060" s="63" t="s">
        <v>4629</v>
      </c>
      <c r="J3060" s="63"/>
      <c r="K3060" s="63" t="s">
        <v>4284</v>
      </c>
      <c r="L3060" s="63" t="s">
        <v>272</v>
      </c>
      <c r="M3060" s="63" t="s">
        <v>6750</v>
      </c>
      <c r="N3060" s="63" t="s">
        <v>4278</v>
      </c>
      <c r="O3060" s="63"/>
    </row>
    <row r="3061" spans="1:15">
      <c r="A3061" s="99">
        <v>10195150</v>
      </c>
      <c r="B3061" s="63" t="s">
        <v>7713</v>
      </c>
      <c r="C3061" s="63" t="s">
        <v>9018</v>
      </c>
      <c r="D3061" s="63" t="s">
        <v>7799</v>
      </c>
      <c r="E3061" s="63" t="s">
        <v>7872</v>
      </c>
      <c r="F3061" s="63" t="s">
        <v>13208</v>
      </c>
      <c r="G3061" s="63" t="s">
        <v>9205</v>
      </c>
      <c r="H3061" s="63" t="s">
        <v>3800</v>
      </c>
      <c r="I3061" s="63" t="s">
        <v>4629</v>
      </c>
      <c r="J3061" s="63"/>
      <c r="K3061" s="63" t="s">
        <v>4284</v>
      </c>
      <c r="L3061" s="63" t="s">
        <v>272</v>
      </c>
      <c r="M3061" s="63" t="s">
        <v>6750</v>
      </c>
      <c r="N3061" s="63" t="s">
        <v>4278</v>
      </c>
      <c r="O3061" s="63"/>
    </row>
    <row r="3062" spans="1:15">
      <c r="A3062" s="99">
        <v>10195151</v>
      </c>
      <c r="B3062" s="63" t="s">
        <v>7713</v>
      </c>
      <c r="C3062" s="63" t="s">
        <v>9018</v>
      </c>
      <c r="D3062" s="63" t="s">
        <v>7799</v>
      </c>
      <c r="E3062" s="63" t="s">
        <v>8388</v>
      </c>
      <c r="F3062" s="63" t="s">
        <v>13208</v>
      </c>
      <c r="G3062" s="63" t="s">
        <v>9205</v>
      </c>
      <c r="H3062" s="63" t="s">
        <v>3800</v>
      </c>
      <c r="I3062" s="63" t="s">
        <v>4629</v>
      </c>
      <c r="J3062" s="63"/>
      <c r="K3062" s="63" t="s">
        <v>9207</v>
      </c>
      <c r="L3062" s="63" t="s">
        <v>110</v>
      </c>
      <c r="M3062" s="63" t="s">
        <v>6750</v>
      </c>
      <c r="N3062" s="63" t="s">
        <v>4278</v>
      </c>
      <c r="O3062" s="63"/>
    </row>
    <row r="3063" spans="1:15">
      <c r="A3063" s="99">
        <v>10195152</v>
      </c>
      <c r="B3063" s="63" t="s">
        <v>7713</v>
      </c>
      <c r="C3063" s="63" t="s">
        <v>9018</v>
      </c>
      <c r="D3063" s="63" t="s">
        <v>7799</v>
      </c>
      <c r="E3063" s="63" t="s">
        <v>8096</v>
      </c>
      <c r="F3063" s="63" t="s">
        <v>13208</v>
      </c>
      <c r="G3063" s="63" t="s">
        <v>9205</v>
      </c>
      <c r="H3063" s="63" t="s">
        <v>3800</v>
      </c>
      <c r="I3063" s="63" t="s">
        <v>4629</v>
      </c>
      <c r="J3063" s="63"/>
      <c r="K3063" s="63" t="s">
        <v>4284</v>
      </c>
      <c r="L3063" s="63" t="s">
        <v>272</v>
      </c>
      <c r="M3063" s="63" t="s">
        <v>6750</v>
      </c>
      <c r="N3063" s="63" t="s">
        <v>4278</v>
      </c>
      <c r="O3063" s="63"/>
    </row>
    <row r="3064" spans="1:15">
      <c r="A3064" s="99">
        <v>10195153</v>
      </c>
      <c r="B3064" s="63" t="s">
        <v>7713</v>
      </c>
      <c r="C3064" s="63" t="s">
        <v>9018</v>
      </c>
      <c r="D3064" s="63" t="s">
        <v>7799</v>
      </c>
      <c r="E3064" s="63" t="s">
        <v>8097</v>
      </c>
      <c r="F3064" s="63" t="s">
        <v>13208</v>
      </c>
      <c r="G3064" s="63" t="s">
        <v>9205</v>
      </c>
      <c r="H3064" s="63" t="s">
        <v>3800</v>
      </c>
      <c r="I3064" s="63" t="s">
        <v>4629</v>
      </c>
      <c r="J3064" s="63"/>
      <c r="K3064" s="63" t="s">
        <v>4284</v>
      </c>
      <c r="L3064" s="63" t="s">
        <v>272</v>
      </c>
      <c r="M3064" s="63" t="s">
        <v>6750</v>
      </c>
      <c r="N3064" s="63" t="s">
        <v>4278</v>
      </c>
      <c r="O3064" s="63"/>
    </row>
    <row r="3065" spans="1:15">
      <c r="A3065" s="99">
        <v>10195154</v>
      </c>
      <c r="B3065" s="63" t="s">
        <v>7713</v>
      </c>
      <c r="C3065" s="63" t="s">
        <v>9018</v>
      </c>
      <c r="D3065" s="63" t="s">
        <v>7799</v>
      </c>
      <c r="E3065" s="63" t="s">
        <v>8098</v>
      </c>
      <c r="F3065" s="63" t="s">
        <v>13208</v>
      </c>
      <c r="G3065" s="63" t="s">
        <v>9205</v>
      </c>
      <c r="H3065" s="63" t="s">
        <v>3800</v>
      </c>
      <c r="I3065" s="63" t="s">
        <v>4629</v>
      </c>
      <c r="J3065" s="63"/>
      <c r="K3065" s="63" t="s">
        <v>4284</v>
      </c>
      <c r="L3065" s="63" t="s">
        <v>272</v>
      </c>
      <c r="M3065" s="63" t="s">
        <v>6750</v>
      </c>
      <c r="N3065" s="63" t="s">
        <v>4278</v>
      </c>
      <c r="O3065" s="63"/>
    </row>
    <row r="3066" spans="1:15">
      <c r="A3066" s="99">
        <v>10195155</v>
      </c>
      <c r="B3066" s="63" t="s">
        <v>7713</v>
      </c>
      <c r="C3066" s="63" t="s">
        <v>9018</v>
      </c>
      <c r="D3066" s="63" t="s">
        <v>7799</v>
      </c>
      <c r="E3066" s="63" t="s">
        <v>8393</v>
      </c>
      <c r="F3066" s="63" t="s">
        <v>13208</v>
      </c>
      <c r="G3066" s="63" t="s">
        <v>9205</v>
      </c>
      <c r="H3066" s="63" t="s">
        <v>3800</v>
      </c>
      <c r="I3066" s="63" t="s">
        <v>4629</v>
      </c>
      <c r="J3066" s="63"/>
      <c r="K3066" s="63" t="s">
        <v>6456</v>
      </c>
      <c r="L3066" s="63" t="s">
        <v>6227</v>
      </c>
      <c r="M3066" s="63" t="s">
        <v>6750</v>
      </c>
      <c r="N3066" s="63" t="s">
        <v>4278</v>
      </c>
      <c r="O3066" s="63"/>
    </row>
    <row r="3067" spans="1:15">
      <c r="A3067" s="99">
        <v>10195156</v>
      </c>
      <c r="B3067" s="63" t="s">
        <v>7713</v>
      </c>
      <c r="C3067" s="63" t="s">
        <v>9018</v>
      </c>
      <c r="D3067" s="63" t="s">
        <v>7799</v>
      </c>
      <c r="E3067" s="63" t="s">
        <v>8099</v>
      </c>
      <c r="F3067" s="63" t="s">
        <v>13208</v>
      </c>
      <c r="G3067" s="63" t="s">
        <v>9205</v>
      </c>
      <c r="H3067" s="63" t="s">
        <v>3800</v>
      </c>
      <c r="I3067" s="63" t="s">
        <v>4629</v>
      </c>
      <c r="J3067" s="63"/>
      <c r="K3067" s="63" t="s">
        <v>4284</v>
      </c>
      <c r="L3067" s="63" t="s">
        <v>272</v>
      </c>
      <c r="M3067" s="63" t="s">
        <v>6750</v>
      </c>
      <c r="N3067" s="63" t="s">
        <v>4278</v>
      </c>
      <c r="O3067" s="63"/>
    </row>
    <row r="3068" spans="1:15">
      <c r="A3068" s="99">
        <v>10195157</v>
      </c>
      <c r="B3068" s="63" t="s">
        <v>7713</v>
      </c>
      <c r="C3068" s="63" t="s">
        <v>9018</v>
      </c>
      <c r="D3068" s="63" t="s">
        <v>7799</v>
      </c>
      <c r="E3068" s="63" t="s">
        <v>8100</v>
      </c>
      <c r="F3068" s="63" t="s">
        <v>13208</v>
      </c>
      <c r="G3068" s="63" t="s">
        <v>9205</v>
      </c>
      <c r="H3068" s="63" t="s">
        <v>3800</v>
      </c>
      <c r="I3068" s="63" t="s">
        <v>4629</v>
      </c>
      <c r="J3068" s="63"/>
      <c r="K3068" s="63" t="s">
        <v>4284</v>
      </c>
      <c r="L3068" s="63" t="s">
        <v>272</v>
      </c>
      <c r="M3068" s="63" t="s">
        <v>6750</v>
      </c>
      <c r="N3068" s="63" t="s">
        <v>4278</v>
      </c>
      <c r="O3068" s="63"/>
    </row>
    <row r="3069" spans="1:15">
      <c r="A3069" s="99">
        <v>10195158</v>
      </c>
      <c r="B3069" s="63" t="s">
        <v>7713</v>
      </c>
      <c r="C3069" s="63" t="s">
        <v>9018</v>
      </c>
      <c r="D3069" s="63" t="s">
        <v>7799</v>
      </c>
      <c r="E3069" s="63" t="s">
        <v>8101</v>
      </c>
      <c r="F3069" s="63" t="s">
        <v>13208</v>
      </c>
      <c r="G3069" s="63" t="s">
        <v>9205</v>
      </c>
      <c r="H3069" s="63" t="s">
        <v>3800</v>
      </c>
      <c r="I3069" s="63" t="s">
        <v>4629</v>
      </c>
      <c r="J3069" s="63"/>
      <c r="K3069" s="63" t="s">
        <v>4284</v>
      </c>
      <c r="L3069" s="63" t="s">
        <v>272</v>
      </c>
      <c r="M3069" s="63" t="s">
        <v>6750</v>
      </c>
      <c r="N3069" s="63" t="s">
        <v>4278</v>
      </c>
      <c r="O3069" s="63"/>
    </row>
    <row r="3070" spans="1:15">
      <c r="A3070" s="99">
        <v>10195159</v>
      </c>
      <c r="B3070" s="63" t="s">
        <v>7713</v>
      </c>
      <c r="C3070" s="63" t="s">
        <v>9018</v>
      </c>
      <c r="D3070" s="63" t="s">
        <v>7799</v>
      </c>
      <c r="E3070" s="63" t="s">
        <v>8102</v>
      </c>
      <c r="F3070" s="63" t="s">
        <v>13208</v>
      </c>
      <c r="G3070" s="63" t="s">
        <v>9205</v>
      </c>
      <c r="H3070" s="63" t="s">
        <v>3800</v>
      </c>
      <c r="I3070" s="63" t="s">
        <v>4629</v>
      </c>
      <c r="J3070" s="63"/>
      <c r="K3070" s="63" t="s">
        <v>4284</v>
      </c>
      <c r="L3070" s="63" t="s">
        <v>272</v>
      </c>
      <c r="M3070" s="63" t="s">
        <v>6750</v>
      </c>
      <c r="N3070" s="63" t="s">
        <v>4278</v>
      </c>
      <c r="O3070" s="63"/>
    </row>
    <row r="3071" spans="1:15">
      <c r="A3071" s="99">
        <v>10195160</v>
      </c>
      <c r="B3071" s="63" t="s">
        <v>7713</v>
      </c>
      <c r="C3071" s="63" t="s">
        <v>9018</v>
      </c>
      <c r="D3071" s="63" t="s">
        <v>7799</v>
      </c>
      <c r="E3071" s="63" t="s">
        <v>8103</v>
      </c>
      <c r="F3071" s="63" t="s">
        <v>13208</v>
      </c>
      <c r="G3071" s="63" t="s">
        <v>9205</v>
      </c>
      <c r="H3071" s="63" t="s">
        <v>3800</v>
      </c>
      <c r="I3071" s="63" t="s">
        <v>4629</v>
      </c>
      <c r="J3071" s="63"/>
      <c r="K3071" s="63" t="s">
        <v>4284</v>
      </c>
      <c r="L3071" s="63" t="s">
        <v>272</v>
      </c>
      <c r="M3071" s="63" t="s">
        <v>6750</v>
      </c>
      <c r="N3071" s="63" t="s">
        <v>4278</v>
      </c>
      <c r="O3071" s="63"/>
    </row>
    <row r="3072" spans="1:15">
      <c r="A3072" s="99">
        <v>10195161</v>
      </c>
      <c r="B3072" s="63" t="s">
        <v>7713</v>
      </c>
      <c r="C3072" s="63" t="s">
        <v>9018</v>
      </c>
      <c r="D3072" s="63" t="s">
        <v>7799</v>
      </c>
      <c r="E3072" s="63" t="s">
        <v>8104</v>
      </c>
      <c r="F3072" s="63" t="s">
        <v>13208</v>
      </c>
      <c r="G3072" s="63" t="s">
        <v>9205</v>
      </c>
      <c r="H3072" s="63" t="s">
        <v>3800</v>
      </c>
      <c r="I3072" s="63" t="s">
        <v>4629</v>
      </c>
      <c r="J3072" s="63"/>
      <c r="K3072" s="63" t="s">
        <v>4284</v>
      </c>
      <c r="L3072" s="63" t="s">
        <v>272</v>
      </c>
      <c r="M3072" s="63" t="s">
        <v>6750</v>
      </c>
      <c r="N3072" s="63" t="s">
        <v>4278</v>
      </c>
      <c r="O3072" s="63"/>
    </row>
    <row r="3073" spans="1:15">
      <c r="A3073" s="99">
        <v>10195162</v>
      </c>
      <c r="B3073" s="63" t="s">
        <v>7713</v>
      </c>
      <c r="C3073" s="63" t="s">
        <v>9018</v>
      </c>
      <c r="D3073" s="63" t="s">
        <v>7799</v>
      </c>
      <c r="E3073" s="63" t="s">
        <v>8105</v>
      </c>
      <c r="F3073" s="63" t="s">
        <v>13208</v>
      </c>
      <c r="G3073" s="63" t="s">
        <v>9205</v>
      </c>
      <c r="H3073" s="63" t="s">
        <v>3800</v>
      </c>
      <c r="I3073" s="63" t="s">
        <v>4629</v>
      </c>
      <c r="J3073" s="63"/>
      <c r="K3073" s="63" t="s">
        <v>4284</v>
      </c>
      <c r="L3073" s="63" t="s">
        <v>272</v>
      </c>
      <c r="M3073" s="63" t="s">
        <v>6750</v>
      </c>
      <c r="N3073" s="63" t="s">
        <v>4278</v>
      </c>
      <c r="O3073" s="63"/>
    </row>
    <row r="3074" spans="1:15">
      <c r="A3074" s="99">
        <v>10195163</v>
      </c>
      <c r="B3074" s="63" t="s">
        <v>7713</v>
      </c>
      <c r="C3074" s="63" t="s">
        <v>9018</v>
      </c>
      <c r="D3074" s="63" t="s">
        <v>7799</v>
      </c>
      <c r="E3074" s="63" t="s">
        <v>8106</v>
      </c>
      <c r="F3074" s="63" t="s">
        <v>13208</v>
      </c>
      <c r="G3074" s="63" t="s">
        <v>9205</v>
      </c>
      <c r="H3074" s="63" t="s">
        <v>3800</v>
      </c>
      <c r="I3074" s="63" t="s">
        <v>4629</v>
      </c>
      <c r="J3074" s="63"/>
      <c r="K3074" s="63" t="s">
        <v>4284</v>
      </c>
      <c r="L3074" s="63" t="s">
        <v>272</v>
      </c>
      <c r="M3074" s="63" t="s">
        <v>6750</v>
      </c>
      <c r="N3074" s="63" t="s">
        <v>4278</v>
      </c>
      <c r="O3074" s="63"/>
    </row>
    <row r="3075" spans="1:15">
      <c r="A3075" s="99">
        <v>10195164</v>
      </c>
      <c r="B3075" s="63" t="s">
        <v>7713</v>
      </c>
      <c r="C3075" s="63" t="s">
        <v>9018</v>
      </c>
      <c r="D3075" s="63" t="s">
        <v>7799</v>
      </c>
      <c r="E3075" s="63" t="s">
        <v>8107</v>
      </c>
      <c r="F3075" s="63" t="s">
        <v>13208</v>
      </c>
      <c r="G3075" s="63" t="s">
        <v>9205</v>
      </c>
      <c r="H3075" s="63" t="s">
        <v>3800</v>
      </c>
      <c r="I3075" s="63" t="s">
        <v>4629</v>
      </c>
      <c r="J3075" s="63"/>
      <c r="K3075" s="63" t="s">
        <v>4284</v>
      </c>
      <c r="L3075" s="63" t="s">
        <v>272</v>
      </c>
      <c r="M3075" s="63" t="s">
        <v>6750</v>
      </c>
      <c r="N3075" s="63" t="s">
        <v>4278</v>
      </c>
      <c r="O3075" s="63"/>
    </row>
    <row r="3076" spans="1:15">
      <c r="A3076" s="99">
        <v>10195165</v>
      </c>
      <c r="B3076" s="63" t="s">
        <v>7713</v>
      </c>
      <c r="C3076" s="63" t="s">
        <v>9018</v>
      </c>
      <c r="D3076" s="63" t="s">
        <v>7799</v>
      </c>
      <c r="E3076" s="63" t="s">
        <v>8108</v>
      </c>
      <c r="F3076" s="63" t="s">
        <v>13208</v>
      </c>
      <c r="G3076" s="63" t="s">
        <v>9205</v>
      </c>
      <c r="H3076" s="63" t="s">
        <v>3800</v>
      </c>
      <c r="I3076" s="63" t="s">
        <v>4629</v>
      </c>
      <c r="J3076" s="63"/>
      <c r="K3076" s="63" t="s">
        <v>4284</v>
      </c>
      <c r="L3076" s="63" t="s">
        <v>272</v>
      </c>
      <c r="M3076" s="63" t="s">
        <v>6750</v>
      </c>
      <c r="N3076" s="63" t="s">
        <v>4278</v>
      </c>
      <c r="O3076" s="63"/>
    </row>
    <row r="3077" spans="1:15">
      <c r="A3077" s="99">
        <v>10195166</v>
      </c>
      <c r="B3077" s="63" t="s">
        <v>7713</v>
      </c>
      <c r="C3077" s="63" t="s">
        <v>9018</v>
      </c>
      <c r="D3077" s="63" t="s">
        <v>7799</v>
      </c>
      <c r="E3077" s="63" t="s">
        <v>8109</v>
      </c>
      <c r="F3077" s="63" t="s">
        <v>13208</v>
      </c>
      <c r="G3077" s="63" t="s">
        <v>9205</v>
      </c>
      <c r="H3077" s="63" t="s">
        <v>3800</v>
      </c>
      <c r="I3077" s="63" t="s">
        <v>4629</v>
      </c>
      <c r="J3077" s="63"/>
      <c r="K3077" s="63" t="s">
        <v>4284</v>
      </c>
      <c r="L3077" s="63" t="s">
        <v>272</v>
      </c>
      <c r="M3077" s="63" t="s">
        <v>6750</v>
      </c>
      <c r="N3077" s="63" t="s">
        <v>4278</v>
      </c>
      <c r="O3077" s="63"/>
    </row>
    <row r="3078" spans="1:15">
      <c r="A3078" s="99">
        <v>10195167</v>
      </c>
      <c r="B3078" s="63" t="s">
        <v>7713</v>
      </c>
      <c r="C3078" s="63" t="s">
        <v>9018</v>
      </c>
      <c r="D3078" s="63" t="s">
        <v>7799</v>
      </c>
      <c r="E3078" s="63" t="s">
        <v>8110</v>
      </c>
      <c r="F3078" s="63" t="s">
        <v>13208</v>
      </c>
      <c r="G3078" s="63" t="s">
        <v>9205</v>
      </c>
      <c r="H3078" s="63" t="s">
        <v>3800</v>
      </c>
      <c r="I3078" s="63" t="s">
        <v>4629</v>
      </c>
      <c r="J3078" s="63"/>
      <c r="K3078" s="63" t="s">
        <v>4284</v>
      </c>
      <c r="L3078" s="63" t="s">
        <v>272</v>
      </c>
      <c r="M3078" s="63" t="s">
        <v>6750</v>
      </c>
      <c r="N3078" s="63" t="s">
        <v>4278</v>
      </c>
      <c r="O3078" s="63"/>
    </row>
    <row r="3079" spans="1:15">
      <c r="A3079" s="99">
        <v>10195168</v>
      </c>
      <c r="B3079" s="63" t="s">
        <v>7713</v>
      </c>
      <c r="C3079" s="63" t="s">
        <v>9018</v>
      </c>
      <c r="D3079" s="63" t="s">
        <v>7799</v>
      </c>
      <c r="E3079" s="63" t="s">
        <v>8111</v>
      </c>
      <c r="F3079" s="63" t="s">
        <v>13208</v>
      </c>
      <c r="G3079" s="63" t="s">
        <v>9205</v>
      </c>
      <c r="H3079" s="63" t="s">
        <v>3800</v>
      </c>
      <c r="I3079" s="63" t="s">
        <v>4629</v>
      </c>
      <c r="J3079" s="63"/>
      <c r="K3079" s="63" t="s">
        <v>4284</v>
      </c>
      <c r="L3079" s="63" t="s">
        <v>272</v>
      </c>
      <c r="M3079" s="63" t="s">
        <v>6750</v>
      </c>
      <c r="N3079" s="63" t="s">
        <v>4278</v>
      </c>
      <c r="O3079" s="63"/>
    </row>
    <row r="3080" spans="1:15">
      <c r="A3080" s="99">
        <v>10195169</v>
      </c>
      <c r="B3080" s="63" t="s">
        <v>7713</v>
      </c>
      <c r="C3080" s="63" t="s">
        <v>9018</v>
      </c>
      <c r="D3080" s="63" t="s">
        <v>7799</v>
      </c>
      <c r="E3080" s="63" t="s">
        <v>8112</v>
      </c>
      <c r="F3080" s="63" t="s">
        <v>13208</v>
      </c>
      <c r="G3080" s="63" t="s">
        <v>9205</v>
      </c>
      <c r="H3080" s="63" t="s">
        <v>3800</v>
      </c>
      <c r="I3080" s="63" t="s">
        <v>4629</v>
      </c>
      <c r="J3080" s="63"/>
      <c r="K3080" s="63" t="s">
        <v>4284</v>
      </c>
      <c r="L3080" s="63" t="s">
        <v>272</v>
      </c>
      <c r="M3080" s="63" t="s">
        <v>6750</v>
      </c>
      <c r="N3080" s="63" t="s">
        <v>4278</v>
      </c>
      <c r="O3080" s="63"/>
    </row>
    <row r="3081" spans="1:15">
      <c r="A3081" s="99">
        <v>10195170</v>
      </c>
      <c r="B3081" s="63" t="s">
        <v>7713</v>
      </c>
      <c r="C3081" s="63" t="s">
        <v>9018</v>
      </c>
      <c r="D3081" s="63" t="s">
        <v>7799</v>
      </c>
      <c r="E3081" s="63" t="s">
        <v>8113</v>
      </c>
      <c r="F3081" s="63" t="s">
        <v>13208</v>
      </c>
      <c r="G3081" s="63" t="s">
        <v>9205</v>
      </c>
      <c r="H3081" s="63" t="s">
        <v>3800</v>
      </c>
      <c r="I3081" s="63" t="s">
        <v>13210</v>
      </c>
      <c r="J3081" s="63"/>
      <c r="K3081" s="63" t="s">
        <v>4284</v>
      </c>
      <c r="L3081" s="63" t="s">
        <v>272</v>
      </c>
      <c r="M3081" s="63" t="s">
        <v>6750</v>
      </c>
      <c r="N3081" s="63" t="s">
        <v>4278</v>
      </c>
      <c r="O3081" s="63"/>
    </row>
    <row r="3082" spans="1:15">
      <c r="A3082" s="99">
        <v>10195171</v>
      </c>
      <c r="B3082" s="63" t="s">
        <v>7713</v>
      </c>
      <c r="C3082" s="63" t="s">
        <v>9018</v>
      </c>
      <c r="D3082" s="63" t="s">
        <v>7799</v>
      </c>
      <c r="E3082" s="63" t="s">
        <v>8114</v>
      </c>
      <c r="F3082" s="63" t="s">
        <v>13208</v>
      </c>
      <c r="G3082" s="63" t="s">
        <v>9205</v>
      </c>
      <c r="H3082" s="63" t="s">
        <v>3800</v>
      </c>
      <c r="I3082" s="63" t="s">
        <v>13210</v>
      </c>
      <c r="J3082" s="63"/>
      <c r="K3082" s="63" t="s">
        <v>4284</v>
      </c>
      <c r="L3082" s="63" t="s">
        <v>272</v>
      </c>
      <c r="M3082" s="63" t="s">
        <v>6750</v>
      </c>
      <c r="N3082" s="63" t="s">
        <v>4278</v>
      </c>
      <c r="O3082" s="63"/>
    </row>
    <row r="3083" spans="1:15">
      <c r="A3083" s="99">
        <v>10195172</v>
      </c>
      <c r="B3083" s="63" t="s">
        <v>7713</v>
      </c>
      <c r="C3083" s="63" t="s">
        <v>9018</v>
      </c>
      <c r="D3083" s="63" t="s">
        <v>7799</v>
      </c>
      <c r="E3083" s="63" t="s">
        <v>8115</v>
      </c>
      <c r="F3083" s="63" t="s">
        <v>13208</v>
      </c>
      <c r="G3083" s="63" t="s">
        <v>9205</v>
      </c>
      <c r="H3083" s="63" t="s">
        <v>3800</v>
      </c>
      <c r="I3083" s="63" t="s">
        <v>13210</v>
      </c>
      <c r="J3083" s="63"/>
      <c r="K3083" s="63" t="s">
        <v>4284</v>
      </c>
      <c r="L3083" s="63" t="s">
        <v>272</v>
      </c>
      <c r="M3083" s="63" t="s">
        <v>6750</v>
      </c>
      <c r="N3083" s="63" t="s">
        <v>4278</v>
      </c>
      <c r="O3083" s="63"/>
    </row>
    <row r="3084" spans="1:15">
      <c r="A3084" s="99">
        <v>10195173</v>
      </c>
      <c r="B3084" s="63" t="s">
        <v>7713</v>
      </c>
      <c r="C3084" s="63" t="s">
        <v>9018</v>
      </c>
      <c r="D3084" s="63" t="s">
        <v>7799</v>
      </c>
      <c r="E3084" s="63" t="s">
        <v>8116</v>
      </c>
      <c r="F3084" s="63" t="s">
        <v>13208</v>
      </c>
      <c r="G3084" s="63" t="s">
        <v>9205</v>
      </c>
      <c r="H3084" s="63" t="s">
        <v>3800</v>
      </c>
      <c r="I3084" s="63" t="s">
        <v>13210</v>
      </c>
      <c r="J3084" s="63"/>
      <c r="K3084" s="63" t="s">
        <v>4284</v>
      </c>
      <c r="L3084" s="63" t="s">
        <v>272</v>
      </c>
      <c r="M3084" s="63" t="s">
        <v>6750</v>
      </c>
      <c r="N3084" s="63" t="s">
        <v>4278</v>
      </c>
      <c r="O3084" s="63"/>
    </row>
    <row r="3085" spans="1:15">
      <c r="A3085" s="99">
        <v>10195174</v>
      </c>
      <c r="B3085" s="63" t="s">
        <v>7713</v>
      </c>
      <c r="C3085" s="63" t="s">
        <v>9018</v>
      </c>
      <c r="D3085" s="63" t="s">
        <v>7799</v>
      </c>
      <c r="E3085" s="63" t="s">
        <v>8117</v>
      </c>
      <c r="F3085" s="63" t="s">
        <v>13208</v>
      </c>
      <c r="G3085" s="63" t="s">
        <v>9205</v>
      </c>
      <c r="H3085" s="63" t="s">
        <v>3800</v>
      </c>
      <c r="I3085" s="63" t="s">
        <v>13210</v>
      </c>
      <c r="J3085" s="63"/>
      <c r="K3085" s="63" t="s">
        <v>4284</v>
      </c>
      <c r="L3085" s="63" t="s">
        <v>272</v>
      </c>
      <c r="M3085" s="63" t="s">
        <v>6750</v>
      </c>
      <c r="N3085" s="63" t="s">
        <v>4278</v>
      </c>
      <c r="O3085" s="63"/>
    </row>
    <row r="3086" spans="1:15">
      <c r="A3086" s="99">
        <v>10195273</v>
      </c>
      <c r="B3086" s="63" t="s">
        <v>9434</v>
      </c>
      <c r="C3086" s="63" t="s">
        <v>7098</v>
      </c>
      <c r="D3086" s="63" t="s">
        <v>9435</v>
      </c>
      <c r="E3086" s="63" t="s">
        <v>7873</v>
      </c>
      <c r="F3086" s="63" t="s">
        <v>14348</v>
      </c>
      <c r="G3086" s="63" t="s">
        <v>9436</v>
      </c>
      <c r="H3086" s="63"/>
      <c r="I3086" s="63" t="s">
        <v>14349</v>
      </c>
      <c r="J3086" s="63" t="s">
        <v>9437</v>
      </c>
      <c r="K3086" s="63" t="s">
        <v>4284</v>
      </c>
      <c r="L3086" s="63" t="s">
        <v>3479</v>
      </c>
      <c r="M3086" s="63" t="s">
        <v>5657</v>
      </c>
      <c r="N3086" s="63" t="s">
        <v>4278</v>
      </c>
      <c r="O3086" s="63"/>
    </row>
    <row r="3087" spans="1:15">
      <c r="A3087" s="99">
        <v>10195274</v>
      </c>
      <c r="B3087" s="63" t="s">
        <v>9208</v>
      </c>
      <c r="C3087" s="63" t="s">
        <v>13211</v>
      </c>
      <c r="D3087" s="63" t="s">
        <v>9209</v>
      </c>
      <c r="E3087" s="63" t="s">
        <v>9210</v>
      </c>
      <c r="F3087" s="63" t="s">
        <v>13212</v>
      </c>
      <c r="G3087" s="63" t="s">
        <v>7324</v>
      </c>
      <c r="H3087" s="63" t="s">
        <v>3800</v>
      </c>
      <c r="I3087" s="63" t="s">
        <v>13213</v>
      </c>
      <c r="J3087" s="63"/>
      <c r="K3087" s="63" t="s">
        <v>4284</v>
      </c>
      <c r="L3087" s="63" t="s">
        <v>272</v>
      </c>
      <c r="M3087" s="63" t="s">
        <v>6750</v>
      </c>
      <c r="N3087" s="63" t="s">
        <v>4278</v>
      </c>
      <c r="O3087" s="63"/>
    </row>
    <row r="3088" spans="1:15">
      <c r="A3088" s="99">
        <v>10195275</v>
      </c>
      <c r="B3088" s="63" t="s">
        <v>9208</v>
      </c>
      <c r="C3088" s="63" t="s">
        <v>13211</v>
      </c>
      <c r="D3088" s="63" t="s">
        <v>9209</v>
      </c>
      <c r="E3088" s="63" t="s">
        <v>9211</v>
      </c>
      <c r="F3088" s="63" t="s">
        <v>13212</v>
      </c>
      <c r="G3088" s="63" t="s">
        <v>7324</v>
      </c>
      <c r="H3088" s="63" t="s">
        <v>3800</v>
      </c>
      <c r="I3088" s="63" t="s">
        <v>13213</v>
      </c>
      <c r="J3088" s="63"/>
      <c r="K3088" s="63" t="s">
        <v>4284</v>
      </c>
      <c r="L3088" s="63" t="s">
        <v>272</v>
      </c>
      <c r="M3088" s="63" t="s">
        <v>6750</v>
      </c>
      <c r="N3088" s="63" t="s">
        <v>4278</v>
      </c>
      <c r="O3088" s="63"/>
    </row>
    <row r="3089" spans="1:15">
      <c r="A3089" s="99">
        <v>10195276</v>
      </c>
      <c r="B3089" s="63" t="s">
        <v>9208</v>
      </c>
      <c r="C3089" s="63" t="s">
        <v>13211</v>
      </c>
      <c r="D3089" s="63" t="s">
        <v>9209</v>
      </c>
      <c r="E3089" s="63" t="s">
        <v>9212</v>
      </c>
      <c r="F3089" s="63" t="s">
        <v>13212</v>
      </c>
      <c r="G3089" s="63" t="s">
        <v>7324</v>
      </c>
      <c r="H3089" s="63" t="s">
        <v>3800</v>
      </c>
      <c r="I3089" s="63" t="s">
        <v>13213</v>
      </c>
      <c r="J3089" s="63"/>
      <c r="K3089" s="63" t="s">
        <v>4284</v>
      </c>
      <c r="L3089" s="63" t="s">
        <v>272</v>
      </c>
      <c r="M3089" s="63" t="s">
        <v>6750</v>
      </c>
      <c r="N3089" s="63" t="s">
        <v>4278</v>
      </c>
      <c r="O3089" s="63"/>
    </row>
    <row r="3090" spans="1:15">
      <c r="A3090" s="99">
        <v>10195277</v>
      </c>
      <c r="B3090" s="63" t="s">
        <v>9208</v>
      </c>
      <c r="C3090" s="63" t="s">
        <v>13211</v>
      </c>
      <c r="D3090" s="63" t="s">
        <v>9209</v>
      </c>
      <c r="E3090" s="63" t="s">
        <v>9213</v>
      </c>
      <c r="F3090" s="63" t="s">
        <v>13212</v>
      </c>
      <c r="G3090" s="63" t="s">
        <v>7324</v>
      </c>
      <c r="H3090" s="63" t="s">
        <v>3800</v>
      </c>
      <c r="I3090" s="63" t="s">
        <v>13213</v>
      </c>
      <c r="J3090" s="63"/>
      <c r="K3090" s="63" t="s">
        <v>4284</v>
      </c>
      <c r="L3090" s="63" t="s">
        <v>272</v>
      </c>
      <c r="M3090" s="63" t="s">
        <v>6750</v>
      </c>
      <c r="N3090" s="63" t="s">
        <v>4278</v>
      </c>
      <c r="O3090" s="63"/>
    </row>
    <row r="3091" spans="1:15">
      <c r="A3091" s="99">
        <v>10195278</v>
      </c>
      <c r="B3091" s="63" t="s">
        <v>9208</v>
      </c>
      <c r="C3091" s="63" t="s">
        <v>13211</v>
      </c>
      <c r="D3091" s="63" t="s">
        <v>9209</v>
      </c>
      <c r="E3091" s="63" t="s">
        <v>9214</v>
      </c>
      <c r="F3091" s="63" t="s">
        <v>13212</v>
      </c>
      <c r="G3091" s="63" t="s">
        <v>7324</v>
      </c>
      <c r="H3091" s="63" t="s">
        <v>3800</v>
      </c>
      <c r="I3091" s="63" t="s">
        <v>13213</v>
      </c>
      <c r="J3091" s="63"/>
      <c r="K3091" s="63" t="s">
        <v>4284</v>
      </c>
      <c r="L3091" s="63" t="s">
        <v>272</v>
      </c>
      <c r="M3091" s="63" t="s">
        <v>6750</v>
      </c>
      <c r="N3091" s="63" t="s">
        <v>4278</v>
      </c>
      <c r="O3091" s="63"/>
    </row>
    <row r="3092" spans="1:15">
      <c r="A3092" s="99">
        <v>10195279</v>
      </c>
      <c r="B3092" s="63" t="s">
        <v>9208</v>
      </c>
      <c r="C3092" s="63" t="s">
        <v>13211</v>
      </c>
      <c r="D3092" s="63" t="s">
        <v>9209</v>
      </c>
      <c r="E3092" s="63" t="s">
        <v>9215</v>
      </c>
      <c r="F3092" s="63" t="s">
        <v>13212</v>
      </c>
      <c r="G3092" s="63" t="s">
        <v>7324</v>
      </c>
      <c r="H3092" s="63" t="s">
        <v>3800</v>
      </c>
      <c r="I3092" s="63" t="s">
        <v>13213</v>
      </c>
      <c r="J3092" s="63"/>
      <c r="K3092" s="63" t="s">
        <v>4284</v>
      </c>
      <c r="L3092" s="63" t="s">
        <v>272</v>
      </c>
      <c r="M3092" s="63" t="s">
        <v>6750</v>
      </c>
      <c r="N3092" s="63" t="s">
        <v>4278</v>
      </c>
      <c r="O3092" s="63"/>
    </row>
    <row r="3093" spans="1:15">
      <c r="A3093" s="99">
        <v>10195280</v>
      </c>
      <c r="B3093" s="63" t="s">
        <v>9208</v>
      </c>
      <c r="C3093" s="63" t="s">
        <v>13211</v>
      </c>
      <c r="D3093" s="63" t="s">
        <v>9209</v>
      </c>
      <c r="E3093" s="63" t="s">
        <v>9216</v>
      </c>
      <c r="F3093" s="63" t="s">
        <v>13212</v>
      </c>
      <c r="G3093" s="63" t="s">
        <v>7324</v>
      </c>
      <c r="H3093" s="63" t="s">
        <v>3800</v>
      </c>
      <c r="I3093" s="63" t="s">
        <v>13213</v>
      </c>
      <c r="J3093" s="63"/>
      <c r="K3093" s="63" t="s">
        <v>4284</v>
      </c>
      <c r="L3093" s="63" t="s">
        <v>272</v>
      </c>
      <c r="M3093" s="63" t="s">
        <v>6750</v>
      </c>
      <c r="N3093" s="63" t="s">
        <v>4278</v>
      </c>
      <c r="O3093" s="63"/>
    </row>
    <row r="3094" spans="1:15">
      <c r="A3094" s="99">
        <v>10195281</v>
      </c>
      <c r="B3094" s="63" t="s">
        <v>9208</v>
      </c>
      <c r="C3094" s="63" t="s">
        <v>13211</v>
      </c>
      <c r="D3094" s="63" t="s">
        <v>9209</v>
      </c>
      <c r="E3094" s="63" t="s">
        <v>9217</v>
      </c>
      <c r="F3094" s="63" t="s">
        <v>13212</v>
      </c>
      <c r="G3094" s="63" t="s">
        <v>7324</v>
      </c>
      <c r="H3094" s="63" t="s">
        <v>3800</v>
      </c>
      <c r="I3094" s="63" t="s">
        <v>13213</v>
      </c>
      <c r="J3094" s="63"/>
      <c r="K3094" s="63" t="s">
        <v>4284</v>
      </c>
      <c r="L3094" s="63" t="s">
        <v>272</v>
      </c>
      <c r="M3094" s="63" t="s">
        <v>6750</v>
      </c>
      <c r="N3094" s="63" t="s">
        <v>4278</v>
      </c>
      <c r="O3094" s="63"/>
    </row>
    <row r="3095" spans="1:15">
      <c r="A3095" s="99">
        <v>10195282</v>
      </c>
      <c r="B3095" s="63" t="s">
        <v>9208</v>
      </c>
      <c r="C3095" s="63" t="s">
        <v>13211</v>
      </c>
      <c r="D3095" s="63" t="s">
        <v>9209</v>
      </c>
      <c r="E3095" s="63" t="s">
        <v>9218</v>
      </c>
      <c r="F3095" s="63" t="s">
        <v>13212</v>
      </c>
      <c r="G3095" s="63" t="s">
        <v>7324</v>
      </c>
      <c r="H3095" s="63" t="s">
        <v>3800</v>
      </c>
      <c r="I3095" s="63" t="s">
        <v>13213</v>
      </c>
      <c r="J3095" s="63"/>
      <c r="K3095" s="63" t="s">
        <v>4284</v>
      </c>
      <c r="L3095" s="63" t="s">
        <v>272</v>
      </c>
      <c r="M3095" s="63" t="s">
        <v>6750</v>
      </c>
      <c r="N3095" s="63" t="s">
        <v>4278</v>
      </c>
      <c r="O3095" s="63"/>
    </row>
    <row r="3096" spans="1:15">
      <c r="A3096" s="99">
        <v>10195283</v>
      </c>
      <c r="B3096" s="63" t="s">
        <v>9208</v>
      </c>
      <c r="C3096" s="63" t="s">
        <v>13211</v>
      </c>
      <c r="D3096" s="63" t="s">
        <v>9209</v>
      </c>
      <c r="E3096" s="63" t="s">
        <v>9219</v>
      </c>
      <c r="F3096" s="63" t="s">
        <v>13212</v>
      </c>
      <c r="G3096" s="63" t="s">
        <v>7324</v>
      </c>
      <c r="H3096" s="63" t="s">
        <v>3800</v>
      </c>
      <c r="I3096" s="63" t="s">
        <v>13213</v>
      </c>
      <c r="J3096" s="63"/>
      <c r="K3096" s="63" t="s">
        <v>4284</v>
      </c>
      <c r="L3096" s="63" t="s">
        <v>272</v>
      </c>
      <c r="M3096" s="63" t="s">
        <v>6750</v>
      </c>
      <c r="N3096" s="63" t="s">
        <v>4278</v>
      </c>
      <c r="O3096" s="63"/>
    </row>
    <row r="3097" spans="1:15">
      <c r="A3097" s="99">
        <v>10195284</v>
      </c>
      <c r="B3097" s="63" t="s">
        <v>9208</v>
      </c>
      <c r="C3097" s="63" t="s">
        <v>13211</v>
      </c>
      <c r="D3097" s="63" t="s">
        <v>9209</v>
      </c>
      <c r="E3097" s="63" t="s">
        <v>9220</v>
      </c>
      <c r="F3097" s="63" t="s">
        <v>13212</v>
      </c>
      <c r="G3097" s="63" t="s">
        <v>7324</v>
      </c>
      <c r="H3097" s="63" t="s">
        <v>3800</v>
      </c>
      <c r="I3097" s="63" t="s">
        <v>13213</v>
      </c>
      <c r="J3097" s="63"/>
      <c r="K3097" s="63" t="s">
        <v>4284</v>
      </c>
      <c r="L3097" s="63" t="s">
        <v>272</v>
      </c>
      <c r="M3097" s="63" t="s">
        <v>6750</v>
      </c>
      <c r="N3097" s="63" t="s">
        <v>4278</v>
      </c>
      <c r="O3097" s="63"/>
    </row>
    <row r="3098" spans="1:15">
      <c r="A3098" s="99">
        <v>10195285</v>
      </c>
      <c r="B3098" s="63" t="s">
        <v>9208</v>
      </c>
      <c r="C3098" s="63" t="s">
        <v>13211</v>
      </c>
      <c r="D3098" s="63" t="s">
        <v>9209</v>
      </c>
      <c r="E3098" s="63" t="s">
        <v>9221</v>
      </c>
      <c r="F3098" s="63" t="s">
        <v>13212</v>
      </c>
      <c r="G3098" s="63" t="s">
        <v>7324</v>
      </c>
      <c r="H3098" s="63" t="s">
        <v>3800</v>
      </c>
      <c r="I3098" s="63" t="s">
        <v>13213</v>
      </c>
      <c r="J3098" s="63"/>
      <c r="K3098" s="63" t="s">
        <v>4284</v>
      </c>
      <c r="L3098" s="63" t="s">
        <v>272</v>
      </c>
      <c r="M3098" s="63" t="s">
        <v>6750</v>
      </c>
      <c r="N3098" s="63" t="s">
        <v>4278</v>
      </c>
      <c r="O3098" s="63"/>
    </row>
    <row r="3099" spans="1:15">
      <c r="A3099" s="99">
        <v>10195286</v>
      </c>
      <c r="B3099" s="63" t="s">
        <v>9208</v>
      </c>
      <c r="C3099" s="63" t="s">
        <v>13211</v>
      </c>
      <c r="D3099" s="63" t="s">
        <v>9209</v>
      </c>
      <c r="E3099" s="63" t="s">
        <v>9222</v>
      </c>
      <c r="F3099" s="63" t="s">
        <v>13212</v>
      </c>
      <c r="G3099" s="63" t="s">
        <v>7324</v>
      </c>
      <c r="H3099" s="63" t="s">
        <v>3800</v>
      </c>
      <c r="I3099" s="63" t="s">
        <v>13213</v>
      </c>
      <c r="J3099" s="63"/>
      <c r="K3099" s="63" t="s">
        <v>4284</v>
      </c>
      <c r="L3099" s="63" t="s">
        <v>272</v>
      </c>
      <c r="M3099" s="63" t="s">
        <v>6750</v>
      </c>
      <c r="N3099" s="63" t="s">
        <v>4278</v>
      </c>
      <c r="O3099" s="63"/>
    </row>
    <row r="3100" spans="1:15">
      <c r="A3100" s="99">
        <v>10195287</v>
      </c>
      <c r="B3100" s="63" t="s">
        <v>9208</v>
      </c>
      <c r="C3100" s="63" t="s">
        <v>13211</v>
      </c>
      <c r="D3100" s="63" t="s">
        <v>9209</v>
      </c>
      <c r="E3100" s="63" t="s">
        <v>9223</v>
      </c>
      <c r="F3100" s="63" t="s">
        <v>13212</v>
      </c>
      <c r="G3100" s="63" t="s">
        <v>7324</v>
      </c>
      <c r="H3100" s="63" t="s">
        <v>3800</v>
      </c>
      <c r="I3100" s="63" t="s">
        <v>13213</v>
      </c>
      <c r="J3100" s="63"/>
      <c r="K3100" s="63" t="s">
        <v>4284</v>
      </c>
      <c r="L3100" s="63" t="s">
        <v>272</v>
      </c>
      <c r="M3100" s="63" t="s">
        <v>6750</v>
      </c>
      <c r="N3100" s="63" t="s">
        <v>4278</v>
      </c>
      <c r="O3100" s="63"/>
    </row>
    <row r="3101" spans="1:15">
      <c r="A3101" s="99">
        <v>10195288</v>
      </c>
      <c r="B3101" s="63" t="s">
        <v>9208</v>
      </c>
      <c r="C3101" s="63" t="s">
        <v>13211</v>
      </c>
      <c r="D3101" s="63" t="s">
        <v>9209</v>
      </c>
      <c r="E3101" s="63" t="s">
        <v>9224</v>
      </c>
      <c r="F3101" s="63" t="s">
        <v>13212</v>
      </c>
      <c r="G3101" s="63" t="s">
        <v>7324</v>
      </c>
      <c r="H3101" s="63" t="s">
        <v>3800</v>
      </c>
      <c r="I3101" s="63" t="s">
        <v>13213</v>
      </c>
      <c r="J3101" s="63"/>
      <c r="K3101" s="63" t="s">
        <v>4284</v>
      </c>
      <c r="L3101" s="63" t="s">
        <v>272</v>
      </c>
      <c r="M3101" s="63" t="s">
        <v>6750</v>
      </c>
      <c r="N3101" s="63" t="s">
        <v>4278</v>
      </c>
      <c r="O3101" s="63"/>
    </row>
    <row r="3102" spans="1:15">
      <c r="A3102" s="99">
        <v>10195289</v>
      </c>
      <c r="B3102" s="63" t="s">
        <v>9208</v>
      </c>
      <c r="C3102" s="63" t="s">
        <v>13211</v>
      </c>
      <c r="D3102" s="63" t="s">
        <v>9209</v>
      </c>
      <c r="E3102" s="63" t="s">
        <v>9225</v>
      </c>
      <c r="F3102" s="63" t="s">
        <v>13212</v>
      </c>
      <c r="G3102" s="63" t="s">
        <v>7324</v>
      </c>
      <c r="H3102" s="63" t="s">
        <v>3800</v>
      </c>
      <c r="I3102" s="63" t="s">
        <v>13213</v>
      </c>
      <c r="J3102" s="63"/>
      <c r="K3102" s="63" t="s">
        <v>4284</v>
      </c>
      <c r="L3102" s="63" t="s">
        <v>272</v>
      </c>
      <c r="M3102" s="63" t="s">
        <v>6750</v>
      </c>
      <c r="N3102" s="63" t="s">
        <v>4278</v>
      </c>
      <c r="O3102" s="63"/>
    </row>
    <row r="3103" spans="1:15">
      <c r="A3103" s="99">
        <v>10195290</v>
      </c>
      <c r="B3103" s="63" t="s">
        <v>9208</v>
      </c>
      <c r="C3103" s="63" t="s">
        <v>13211</v>
      </c>
      <c r="D3103" s="63" t="s">
        <v>9209</v>
      </c>
      <c r="E3103" s="63" t="s">
        <v>9226</v>
      </c>
      <c r="F3103" s="63" t="s">
        <v>13212</v>
      </c>
      <c r="G3103" s="63" t="s">
        <v>7324</v>
      </c>
      <c r="H3103" s="63" t="s">
        <v>3800</v>
      </c>
      <c r="I3103" s="63" t="s">
        <v>13213</v>
      </c>
      <c r="J3103" s="63"/>
      <c r="K3103" s="63" t="s">
        <v>4284</v>
      </c>
      <c r="L3103" s="63" t="s">
        <v>272</v>
      </c>
      <c r="M3103" s="63" t="s">
        <v>6750</v>
      </c>
      <c r="N3103" s="63" t="s">
        <v>4278</v>
      </c>
      <c r="O3103" s="63"/>
    </row>
    <row r="3104" spans="1:15">
      <c r="A3104" s="99">
        <v>10195291</v>
      </c>
      <c r="B3104" s="63" t="s">
        <v>9208</v>
      </c>
      <c r="C3104" s="63" t="s">
        <v>13211</v>
      </c>
      <c r="D3104" s="63" t="s">
        <v>9209</v>
      </c>
      <c r="E3104" s="63" t="s">
        <v>9227</v>
      </c>
      <c r="F3104" s="63" t="s">
        <v>13212</v>
      </c>
      <c r="G3104" s="63" t="s">
        <v>7324</v>
      </c>
      <c r="H3104" s="63" t="s">
        <v>3800</v>
      </c>
      <c r="I3104" s="63" t="s">
        <v>13213</v>
      </c>
      <c r="J3104" s="63"/>
      <c r="K3104" s="63" t="s">
        <v>4284</v>
      </c>
      <c r="L3104" s="63" t="s">
        <v>272</v>
      </c>
      <c r="M3104" s="63" t="s">
        <v>6750</v>
      </c>
      <c r="N3104" s="63" t="s">
        <v>4278</v>
      </c>
      <c r="O3104" s="63"/>
    </row>
    <row r="3105" spans="1:15">
      <c r="A3105" s="99">
        <v>10195292</v>
      </c>
      <c r="B3105" s="63" t="s">
        <v>9208</v>
      </c>
      <c r="C3105" s="63" t="s">
        <v>13211</v>
      </c>
      <c r="D3105" s="63" t="s">
        <v>9209</v>
      </c>
      <c r="E3105" s="63" t="s">
        <v>9228</v>
      </c>
      <c r="F3105" s="63" t="s">
        <v>13212</v>
      </c>
      <c r="G3105" s="63" t="s">
        <v>7324</v>
      </c>
      <c r="H3105" s="63" t="s">
        <v>3800</v>
      </c>
      <c r="I3105" s="63" t="s">
        <v>13213</v>
      </c>
      <c r="J3105" s="63"/>
      <c r="K3105" s="63" t="s">
        <v>4284</v>
      </c>
      <c r="L3105" s="63" t="s">
        <v>272</v>
      </c>
      <c r="M3105" s="63" t="s">
        <v>6750</v>
      </c>
      <c r="N3105" s="63" t="s">
        <v>4278</v>
      </c>
      <c r="O3105" s="63"/>
    </row>
    <row r="3106" spans="1:15">
      <c r="A3106" s="99">
        <v>10195293</v>
      </c>
      <c r="B3106" s="63" t="s">
        <v>9208</v>
      </c>
      <c r="C3106" s="63" t="s">
        <v>13211</v>
      </c>
      <c r="D3106" s="63" t="s">
        <v>9209</v>
      </c>
      <c r="E3106" s="63" t="s">
        <v>9229</v>
      </c>
      <c r="F3106" s="63" t="s">
        <v>13212</v>
      </c>
      <c r="G3106" s="63" t="s">
        <v>7324</v>
      </c>
      <c r="H3106" s="63" t="s">
        <v>3800</v>
      </c>
      <c r="I3106" s="63" t="s">
        <v>13213</v>
      </c>
      <c r="J3106" s="63"/>
      <c r="K3106" s="63" t="s">
        <v>4284</v>
      </c>
      <c r="L3106" s="63" t="s">
        <v>272</v>
      </c>
      <c r="M3106" s="63" t="s">
        <v>6750</v>
      </c>
      <c r="N3106" s="63" t="s">
        <v>4278</v>
      </c>
      <c r="O3106" s="63"/>
    </row>
    <row r="3107" spans="1:15">
      <c r="A3107" s="99">
        <v>10195294</v>
      </c>
      <c r="B3107" s="63" t="s">
        <v>9208</v>
      </c>
      <c r="C3107" s="63" t="s">
        <v>13211</v>
      </c>
      <c r="D3107" s="63" t="s">
        <v>9209</v>
      </c>
      <c r="E3107" s="63" t="s">
        <v>9230</v>
      </c>
      <c r="F3107" s="63" t="s">
        <v>13212</v>
      </c>
      <c r="G3107" s="63" t="s">
        <v>7324</v>
      </c>
      <c r="H3107" s="63" t="s">
        <v>3800</v>
      </c>
      <c r="I3107" s="63" t="s">
        <v>13213</v>
      </c>
      <c r="J3107" s="63"/>
      <c r="K3107" s="63" t="s">
        <v>4284</v>
      </c>
      <c r="L3107" s="63" t="s">
        <v>272</v>
      </c>
      <c r="M3107" s="63" t="s">
        <v>6750</v>
      </c>
      <c r="N3107" s="63" t="s">
        <v>4278</v>
      </c>
      <c r="O3107" s="63"/>
    </row>
    <row r="3108" spans="1:15">
      <c r="A3108" s="99">
        <v>10195295</v>
      </c>
      <c r="B3108" s="63" t="s">
        <v>9208</v>
      </c>
      <c r="C3108" s="63" t="s">
        <v>13211</v>
      </c>
      <c r="D3108" s="63" t="s">
        <v>9209</v>
      </c>
      <c r="E3108" s="63" t="s">
        <v>9231</v>
      </c>
      <c r="F3108" s="63" t="s">
        <v>13212</v>
      </c>
      <c r="G3108" s="63" t="s">
        <v>7324</v>
      </c>
      <c r="H3108" s="63" t="s">
        <v>3800</v>
      </c>
      <c r="I3108" s="63" t="s">
        <v>13213</v>
      </c>
      <c r="J3108" s="63"/>
      <c r="K3108" s="63" t="s">
        <v>4284</v>
      </c>
      <c r="L3108" s="63" t="s">
        <v>272</v>
      </c>
      <c r="M3108" s="63" t="s">
        <v>6750</v>
      </c>
      <c r="N3108" s="63" t="s">
        <v>4278</v>
      </c>
      <c r="O3108" s="63"/>
    </row>
    <row r="3109" spans="1:15">
      <c r="A3109" s="99">
        <v>10195296</v>
      </c>
      <c r="B3109" s="63" t="s">
        <v>9208</v>
      </c>
      <c r="C3109" s="63" t="s">
        <v>13211</v>
      </c>
      <c r="D3109" s="63" t="s">
        <v>9209</v>
      </c>
      <c r="E3109" s="63" t="s">
        <v>9232</v>
      </c>
      <c r="F3109" s="63" t="s">
        <v>13212</v>
      </c>
      <c r="G3109" s="63" t="s">
        <v>7324</v>
      </c>
      <c r="H3109" s="63" t="s">
        <v>3800</v>
      </c>
      <c r="I3109" s="63" t="s">
        <v>13213</v>
      </c>
      <c r="J3109" s="63"/>
      <c r="K3109" s="63" t="s">
        <v>4284</v>
      </c>
      <c r="L3109" s="63" t="s">
        <v>272</v>
      </c>
      <c r="M3109" s="63" t="s">
        <v>6750</v>
      </c>
      <c r="N3109" s="63" t="s">
        <v>4278</v>
      </c>
      <c r="O3109" s="63"/>
    </row>
    <row r="3110" spans="1:15">
      <c r="A3110" s="99">
        <v>10195297</v>
      </c>
      <c r="B3110" s="63" t="s">
        <v>9208</v>
      </c>
      <c r="C3110" s="63" t="s">
        <v>13211</v>
      </c>
      <c r="D3110" s="63" t="s">
        <v>9209</v>
      </c>
      <c r="E3110" s="63" t="s">
        <v>9233</v>
      </c>
      <c r="F3110" s="63" t="s">
        <v>13212</v>
      </c>
      <c r="G3110" s="63" t="s">
        <v>7324</v>
      </c>
      <c r="H3110" s="63" t="s">
        <v>3800</v>
      </c>
      <c r="I3110" s="63" t="s">
        <v>13213</v>
      </c>
      <c r="J3110" s="63"/>
      <c r="K3110" s="63" t="s">
        <v>4284</v>
      </c>
      <c r="L3110" s="63" t="s">
        <v>272</v>
      </c>
      <c r="M3110" s="63" t="s">
        <v>6750</v>
      </c>
      <c r="N3110" s="63" t="s">
        <v>4278</v>
      </c>
      <c r="O3110" s="63"/>
    </row>
    <row r="3111" spans="1:15">
      <c r="A3111" s="99">
        <v>10195298</v>
      </c>
      <c r="B3111" s="63" t="s">
        <v>9208</v>
      </c>
      <c r="C3111" s="63" t="s">
        <v>13211</v>
      </c>
      <c r="D3111" s="63" t="s">
        <v>9209</v>
      </c>
      <c r="E3111" s="63" t="s">
        <v>9234</v>
      </c>
      <c r="F3111" s="63" t="s">
        <v>13212</v>
      </c>
      <c r="G3111" s="63" t="s">
        <v>7324</v>
      </c>
      <c r="H3111" s="63" t="s">
        <v>3800</v>
      </c>
      <c r="I3111" s="63" t="s">
        <v>13213</v>
      </c>
      <c r="J3111" s="63"/>
      <c r="K3111" s="63" t="s">
        <v>4284</v>
      </c>
      <c r="L3111" s="63" t="s">
        <v>272</v>
      </c>
      <c r="M3111" s="63" t="s">
        <v>6750</v>
      </c>
      <c r="N3111" s="63" t="s">
        <v>4278</v>
      </c>
      <c r="O3111" s="63"/>
    </row>
    <row r="3112" spans="1:15">
      <c r="A3112" s="99">
        <v>10195299</v>
      </c>
      <c r="B3112" s="63" t="s">
        <v>9235</v>
      </c>
      <c r="C3112" s="63" t="s">
        <v>13211</v>
      </c>
      <c r="D3112" s="63" t="s">
        <v>9209</v>
      </c>
      <c r="E3112" s="63" t="s">
        <v>9236</v>
      </c>
      <c r="F3112" s="63" t="s">
        <v>13212</v>
      </c>
      <c r="G3112" s="63" t="s">
        <v>7324</v>
      </c>
      <c r="H3112" s="63" t="s">
        <v>3800</v>
      </c>
      <c r="I3112" s="63" t="s">
        <v>13213</v>
      </c>
      <c r="J3112" s="63"/>
      <c r="K3112" s="63" t="s">
        <v>4284</v>
      </c>
      <c r="L3112" s="63" t="s">
        <v>272</v>
      </c>
      <c r="M3112" s="63" t="s">
        <v>6750</v>
      </c>
      <c r="N3112" s="63" t="s">
        <v>4278</v>
      </c>
      <c r="O3112" s="63"/>
    </row>
    <row r="3113" spans="1:15">
      <c r="A3113" s="99">
        <v>10195300</v>
      </c>
      <c r="B3113" s="63" t="s">
        <v>9235</v>
      </c>
      <c r="C3113" s="63" t="s">
        <v>13211</v>
      </c>
      <c r="D3113" s="63" t="s">
        <v>9209</v>
      </c>
      <c r="E3113" s="63" t="s">
        <v>9237</v>
      </c>
      <c r="F3113" s="63" t="s">
        <v>13212</v>
      </c>
      <c r="G3113" s="63" t="s">
        <v>7324</v>
      </c>
      <c r="H3113" s="63" t="s">
        <v>3800</v>
      </c>
      <c r="I3113" s="63" t="s">
        <v>13213</v>
      </c>
      <c r="J3113" s="63"/>
      <c r="K3113" s="63" t="s">
        <v>4284</v>
      </c>
      <c r="L3113" s="63" t="s">
        <v>272</v>
      </c>
      <c r="M3113" s="63" t="s">
        <v>6750</v>
      </c>
      <c r="N3113" s="63" t="s">
        <v>4278</v>
      </c>
      <c r="O3113" s="63"/>
    </row>
    <row r="3114" spans="1:15">
      <c r="A3114" s="99">
        <v>10195301</v>
      </c>
      <c r="B3114" s="63" t="s">
        <v>9235</v>
      </c>
      <c r="C3114" s="63" t="s">
        <v>13211</v>
      </c>
      <c r="D3114" s="63" t="s">
        <v>9209</v>
      </c>
      <c r="E3114" s="63" t="s">
        <v>9238</v>
      </c>
      <c r="F3114" s="63" t="s">
        <v>13212</v>
      </c>
      <c r="G3114" s="63" t="s">
        <v>7324</v>
      </c>
      <c r="H3114" s="63" t="s">
        <v>3800</v>
      </c>
      <c r="I3114" s="63" t="s">
        <v>13213</v>
      </c>
      <c r="J3114" s="63"/>
      <c r="K3114" s="63" t="s">
        <v>4284</v>
      </c>
      <c r="L3114" s="63" t="s">
        <v>272</v>
      </c>
      <c r="M3114" s="63" t="s">
        <v>6750</v>
      </c>
      <c r="N3114" s="63" t="s">
        <v>4278</v>
      </c>
      <c r="O3114" s="63"/>
    </row>
    <row r="3115" spans="1:15">
      <c r="A3115" s="99">
        <v>10195302</v>
      </c>
      <c r="B3115" s="63" t="s">
        <v>9235</v>
      </c>
      <c r="C3115" s="63" t="s">
        <v>13211</v>
      </c>
      <c r="D3115" s="63" t="s">
        <v>9209</v>
      </c>
      <c r="E3115" s="63" t="s">
        <v>9239</v>
      </c>
      <c r="F3115" s="63" t="s">
        <v>13212</v>
      </c>
      <c r="G3115" s="63" t="s">
        <v>7324</v>
      </c>
      <c r="H3115" s="63" t="s">
        <v>3800</v>
      </c>
      <c r="I3115" s="63" t="s">
        <v>13213</v>
      </c>
      <c r="J3115" s="63"/>
      <c r="K3115" s="63" t="s">
        <v>4284</v>
      </c>
      <c r="L3115" s="63" t="s">
        <v>272</v>
      </c>
      <c r="M3115" s="63" t="s">
        <v>6750</v>
      </c>
      <c r="N3115" s="63" t="s">
        <v>4278</v>
      </c>
      <c r="O3115" s="63"/>
    </row>
    <row r="3116" spans="1:15">
      <c r="A3116" s="99">
        <v>10195303</v>
      </c>
      <c r="B3116" s="63" t="s">
        <v>9235</v>
      </c>
      <c r="C3116" s="63" t="s">
        <v>13211</v>
      </c>
      <c r="D3116" s="63" t="s">
        <v>9209</v>
      </c>
      <c r="E3116" s="63" t="s">
        <v>9240</v>
      </c>
      <c r="F3116" s="63" t="s">
        <v>13212</v>
      </c>
      <c r="G3116" s="63" t="s">
        <v>7324</v>
      </c>
      <c r="H3116" s="63" t="s">
        <v>3800</v>
      </c>
      <c r="I3116" s="63" t="s">
        <v>13213</v>
      </c>
      <c r="J3116" s="63"/>
      <c r="K3116" s="63" t="s">
        <v>4284</v>
      </c>
      <c r="L3116" s="63" t="s">
        <v>272</v>
      </c>
      <c r="M3116" s="63" t="s">
        <v>6750</v>
      </c>
      <c r="N3116" s="63" t="s">
        <v>4278</v>
      </c>
      <c r="O3116" s="63"/>
    </row>
    <row r="3117" spans="1:15">
      <c r="A3117" s="99">
        <v>10195304</v>
      </c>
      <c r="B3117" s="63" t="s">
        <v>9235</v>
      </c>
      <c r="C3117" s="63" t="s">
        <v>13211</v>
      </c>
      <c r="D3117" s="63" t="s">
        <v>9209</v>
      </c>
      <c r="E3117" s="63" t="s">
        <v>9241</v>
      </c>
      <c r="F3117" s="63" t="s">
        <v>13212</v>
      </c>
      <c r="G3117" s="63" t="s">
        <v>7324</v>
      </c>
      <c r="H3117" s="63" t="s">
        <v>3800</v>
      </c>
      <c r="I3117" s="63" t="s">
        <v>13213</v>
      </c>
      <c r="J3117" s="63"/>
      <c r="K3117" s="63" t="s">
        <v>4284</v>
      </c>
      <c r="L3117" s="63" t="s">
        <v>272</v>
      </c>
      <c r="M3117" s="63" t="s">
        <v>6750</v>
      </c>
      <c r="N3117" s="63" t="s">
        <v>4278</v>
      </c>
      <c r="O3117" s="63"/>
    </row>
    <row r="3118" spans="1:15">
      <c r="A3118" s="99">
        <v>10195305</v>
      </c>
      <c r="B3118" s="63" t="s">
        <v>9235</v>
      </c>
      <c r="C3118" s="63" t="s">
        <v>13211</v>
      </c>
      <c r="D3118" s="63" t="s">
        <v>9209</v>
      </c>
      <c r="E3118" s="63" t="s">
        <v>9242</v>
      </c>
      <c r="F3118" s="63" t="s">
        <v>13212</v>
      </c>
      <c r="G3118" s="63" t="s">
        <v>7324</v>
      </c>
      <c r="H3118" s="63" t="s">
        <v>3800</v>
      </c>
      <c r="I3118" s="63" t="s">
        <v>13213</v>
      </c>
      <c r="J3118" s="63"/>
      <c r="K3118" s="63" t="s">
        <v>4284</v>
      </c>
      <c r="L3118" s="63" t="s">
        <v>272</v>
      </c>
      <c r="M3118" s="63" t="s">
        <v>6750</v>
      </c>
      <c r="N3118" s="63" t="s">
        <v>4278</v>
      </c>
      <c r="O3118" s="63"/>
    </row>
    <row r="3119" spans="1:15">
      <c r="A3119" s="99">
        <v>10195306</v>
      </c>
      <c r="B3119" s="63" t="s">
        <v>9235</v>
      </c>
      <c r="C3119" s="63" t="s">
        <v>13211</v>
      </c>
      <c r="D3119" s="63" t="s">
        <v>9209</v>
      </c>
      <c r="E3119" s="63" t="s">
        <v>9243</v>
      </c>
      <c r="F3119" s="63" t="s">
        <v>13212</v>
      </c>
      <c r="G3119" s="63" t="s">
        <v>7324</v>
      </c>
      <c r="H3119" s="63" t="s">
        <v>3800</v>
      </c>
      <c r="I3119" s="63" t="s">
        <v>13213</v>
      </c>
      <c r="J3119" s="63"/>
      <c r="K3119" s="63" t="s">
        <v>4284</v>
      </c>
      <c r="L3119" s="63" t="s">
        <v>272</v>
      </c>
      <c r="M3119" s="63" t="s">
        <v>6750</v>
      </c>
      <c r="N3119" s="63" t="s">
        <v>4278</v>
      </c>
      <c r="O3119" s="63"/>
    </row>
    <row r="3120" spans="1:15">
      <c r="A3120" s="99">
        <v>10195307</v>
      </c>
      <c r="B3120" s="63" t="s">
        <v>9235</v>
      </c>
      <c r="C3120" s="63" t="s">
        <v>13211</v>
      </c>
      <c r="D3120" s="63" t="s">
        <v>9209</v>
      </c>
      <c r="E3120" s="63" t="s">
        <v>9244</v>
      </c>
      <c r="F3120" s="63" t="s">
        <v>13212</v>
      </c>
      <c r="G3120" s="63" t="s">
        <v>7324</v>
      </c>
      <c r="H3120" s="63" t="s">
        <v>3800</v>
      </c>
      <c r="I3120" s="63" t="s">
        <v>13213</v>
      </c>
      <c r="J3120" s="63"/>
      <c r="K3120" s="63" t="s">
        <v>4284</v>
      </c>
      <c r="L3120" s="63" t="s">
        <v>272</v>
      </c>
      <c r="M3120" s="63" t="s">
        <v>6750</v>
      </c>
      <c r="N3120" s="63" t="s">
        <v>4278</v>
      </c>
      <c r="O3120" s="63"/>
    </row>
    <row r="3121" spans="1:15">
      <c r="A3121" s="99">
        <v>10195308</v>
      </c>
      <c r="B3121" s="63" t="s">
        <v>9235</v>
      </c>
      <c r="C3121" s="63" t="s">
        <v>13211</v>
      </c>
      <c r="D3121" s="63" t="s">
        <v>9209</v>
      </c>
      <c r="E3121" s="63" t="s">
        <v>9245</v>
      </c>
      <c r="F3121" s="63" t="s">
        <v>13212</v>
      </c>
      <c r="G3121" s="63" t="s">
        <v>7324</v>
      </c>
      <c r="H3121" s="63" t="s">
        <v>3800</v>
      </c>
      <c r="I3121" s="63" t="s">
        <v>13213</v>
      </c>
      <c r="J3121" s="63"/>
      <c r="K3121" s="63" t="s">
        <v>4284</v>
      </c>
      <c r="L3121" s="63" t="s">
        <v>272</v>
      </c>
      <c r="M3121" s="63" t="s">
        <v>6750</v>
      </c>
      <c r="N3121" s="63" t="s">
        <v>4278</v>
      </c>
      <c r="O3121" s="63"/>
    </row>
    <row r="3122" spans="1:15">
      <c r="A3122" s="99">
        <v>10195309</v>
      </c>
      <c r="B3122" s="63" t="s">
        <v>9438</v>
      </c>
      <c r="C3122" s="63" t="s">
        <v>2927</v>
      </c>
      <c r="D3122" s="63" t="s">
        <v>7154</v>
      </c>
      <c r="E3122" s="63" t="s">
        <v>8118</v>
      </c>
      <c r="F3122" s="63" t="s">
        <v>14350</v>
      </c>
      <c r="G3122" s="63" t="s">
        <v>9439</v>
      </c>
      <c r="H3122" s="63" t="s">
        <v>3800</v>
      </c>
      <c r="I3122" s="63" t="s">
        <v>14349</v>
      </c>
      <c r="J3122" s="63"/>
      <c r="K3122" s="63" t="s">
        <v>4284</v>
      </c>
      <c r="L3122" s="63" t="s">
        <v>7840</v>
      </c>
      <c r="M3122" s="63" t="s">
        <v>5657</v>
      </c>
      <c r="N3122" s="63" t="s">
        <v>4278</v>
      </c>
      <c r="O3122" s="63"/>
    </row>
    <row r="3123" spans="1:15">
      <c r="A3123" s="99">
        <v>10195310</v>
      </c>
      <c r="B3123" s="63" t="s">
        <v>9438</v>
      </c>
      <c r="C3123" s="63" t="s">
        <v>2927</v>
      </c>
      <c r="D3123" s="63" t="s">
        <v>7154</v>
      </c>
      <c r="E3123" s="63" t="s">
        <v>8119</v>
      </c>
      <c r="F3123" s="63" t="s">
        <v>14350</v>
      </c>
      <c r="G3123" s="63" t="s">
        <v>9439</v>
      </c>
      <c r="H3123" s="63" t="s">
        <v>3800</v>
      </c>
      <c r="I3123" s="63" t="s">
        <v>14349</v>
      </c>
      <c r="J3123" s="63"/>
      <c r="K3123" s="63" t="s">
        <v>4284</v>
      </c>
      <c r="L3123" s="63" t="s">
        <v>7840</v>
      </c>
      <c r="M3123" s="63" t="s">
        <v>5657</v>
      </c>
      <c r="N3123" s="63" t="s">
        <v>4278</v>
      </c>
      <c r="O3123" s="63"/>
    </row>
    <row r="3124" spans="1:15">
      <c r="A3124" s="99">
        <v>10195311</v>
      </c>
      <c r="B3124" s="63" t="s">
        <v>9403</v>
      </c>
      <c r="C3124" s="63" t="s">
        <v>13787</v>
      </c>
      <c r="D3124" s="63" t="s">
        <v>5119</v>
      </c>
      <c r="E3124" s="63" t="s">
        <v>8120</v>
      </c>
      <c r="F3124" s="63" t="s">
        <v>13942</v>
      </c>
      <c r="G3124" s="63" t="s">
        <v>9404</v>
      </c>
      <c r="H3124" s="63"/>
      <c r="I3124" s="63" t="s">
        <v>9387</v>
      </c>
      <c r="J3124" s="63"/>
      <c r="K3124" s="63" t="s">
        <v>4284</v>
      </c>
      <c r="L3124" s="63" t="s">
        <v>457</v>
      </c>
      <c r="M3124" s="63" t="s">
        <v>7104</v>
      </c>
      <c r="N3124" s="63" t="s">
        <v>4278</v>
      </c>
      <c r="O3124" s="63"/>
    </row>
    <row r="3125" spans="1:15">
      <c r="A3125" s="99">
        <v>10195312</v>
      </c>
      <c r="B3125" s="63" t="s">
        <v>9378</v>
      </c>
      <c r="C3125" s="63" t="s">
        <v>12826</v>
      </c>
      <c r="D3125" s="63" t="s">
        <v>7820</v>
      </c>
      <c r="E3125" s="63" t="s">
        <v>8404</v>
      </c>
      <c r="F3125" s="63" t="s">
        <v>13638</v>
      </c>
      <c r="G3125" s="63" t="s">
        <v>9379</v>
      </c>
      <c r="H3125" s="63" t="s">
        <v>3800</v>
      </c>
      <c r="I3125" s="63" t="s">
        <v>13639</v>
      </c>
      <c r="J3125" s="63"/>
      <c r="K3125" s="63" t="s">
        <v>5153</v>
      </c>
      <c r="L3125" s="63" t="s">
        <v>110</v>
      </c>
      <c r="M3125" s="63" t="s">
        <v>4281</v>
      </c>
      <c r="N3125" s="63" t="s">
        <v>4278</v>
      </c>
      <c r="O3125" s="63"/>
    </row>
    <row r="3126" spans="1:15">
      <c r="A3126" s="99">
        <v>10195313</v>
      </c>
      <c r="B3126" s="63" t="s">
        <v>9378</v>
      </c>
      <c r="C3126" s="63" t="s">
        <v>12826</v>
      </c>
      <c r="D3126" s="63" t="s">
        <v>7820</v>
      </c>
      <c r="E3126" s="63" t="s">
        <v>8121</v>
      </c>
      <c r="F3126" s="63" t="s">
        <v>13638</v>
      </c>
      <c r="G3126" s="63" t="s">
        <v>9379</v>
      </c>
      <c r="H3126" s="63" t="s">
        <v>3800</v>
      </c>
      <c r="I3126" s="63" t="s">
        <v>13639</v>
      </c>
      <c r="J3126" s="63"/>
      <c r="K3126" s="63" t="s">
        <v>4284</v>
      </c>
      <c r="L3126" s="63" t="s">
        <v>272</v>
      </c>
      <c r="M3126" s="63" t="s">
        <v>4281</v>
      </c>
      <c r="N3126" s="63" t="s">
        <v>4278</v>
      </c>
      <c r="O3126" s="63"/>
    </row>
    <row r="3127" spans="1:15">
      <c r="A3127" s="99">
        <v>10195316</v>
      </c>
      <c r="B3127" s="63" t="s">
        <v>9378</v>
      </c>
      <c r="C3127" s="63" t="s">
        <v>12826</v>
      </c>
      <c r="D3127" s="63" t="s">
        <v>7820</v>
      </c>
      <c r="E3127" s="63" t="s">
        <v>8122</v>
      </c>
      <c r="F3127" s="63" t="s">
        <v>13638</v>
      </c>
      <c r="G3127" s="63" t="s">
        <v>9379</v>
      </c>
      <c r="H3127" s="63" t="s">
        <v>3800</v>
      </c>
      <c r="I3127" s="63" t="s">
        <v>13639</v>
      </c>
      <c r="J3127" s="63"/>
      <c r="K3127" s="63" t="s">
        <v>4284</v>
      </c>
      <c r="L3127" s="63" t="s">
        <v>272</v>
      </c>
      <c r="M3127" s="63" t="s">
        <v>4281</v>
      </c>
      <c r="N3127" s="63" t="s">
        <v>4278</v>
      </c>
      <c r="O3127" s="63"/>
    </row>
    <row r="3128" spans="1:15">
      <c r="A3128" s="99">
        <v>10195317</v>
      </c>
      <c r="B3128" s="63" t="s">
        <v>9378</v>
      </c>
      <c r="C3128" s="63" t="s">
        <v>12826</v>
      </c>
      <c r="D3128" s="63" t="s">
        <v>7820</v>
      </c>
      <c r="E3128" s="63" t="s">
        <v>8123</v>
      </c>
      <c r="F3128" s="63" t="s">
        <v>13638</v>
      </c>
      <c r="G3128" s="63" t="s">
        <v>9379</v>
      </c>
      <c r="H3128" s="63" t="s">
        <v>3800</v>
      </c>
      <c r="I3128" s="63" t="s">
        <v>13639</v>
      </c>
      <c r="J3128" s="63"/>
      <c r="K3128" s="63" t="s">
        <v>4276</v>
      </c>
      <c r="L3128" s="63" t="s">
        <v>957</v>
      </c>
      <c r="M3128" s="63" t="s">
        <v>4281</v>
      </c>
      <c r="N3128" s="63" t="s">
        <v>4278</v>
      </c>
      <c r="O3128" s="63"/>
    </row>
    <row r="3129" spans="1:15">
      <c r="A3129" s="99">
        <v>10195318</v>
      </c>
      <c r="B3129" s="63" t="s">
        <v>9378</v>
      </c>
      <c r="C3129" s="63" t="s">
        <v>12826</v>
      </c>
      <c r="D3129" s="63" t="s">
        <v>7820</v>
      </c>
      <c r="E3129" s="63" t="s">
        <v>8124</v>
      </c>
      <c r="F3129" s="63" t="s">
        <v>13638</v>
      </c>
      <c r="G3129" s="63" t="s">
        <v>9379</v>
      </c>
      <c r="H3129" s="63" t="s">
        <v>3800</v>
      </c>
      <c r="I3129" s="63" t="s">
        <v>13639</v>
      </c>
      <c r="J3129" s="63"/>
      <c r="K3129" s="63" t="s">
        <v>4998</v>
      </c>
      <c r="L3129" s="63" t="s">
        <v>110</v>
      </c>
      <c r="M3129" s="63" t="s">
        <v>4281</v>
      </c>
      <c r="N3129" s="63" t="s">
        <v>4278</v>
      </c>
      <c r="O3129" s="63"/>
    </row>
    <row r="3130" spans="1:15">
      <c r="A3130" s="99">
        <v>10195319</v>
      </c>
      <c r="B3130" s="63" t="s">
        <v>9378</v>
      </c>
      <c r="C3130" s="63" t="s">
        <v>12826</v>
      </c>
      <c r="D3130" s="63" t="s">
        <v>7820</v>
      </c>
      <c r="E3130" s="63" t="s">
        <v>8125</v>
      </c>
      <c r="F3130" s="63" t="s">
        <v>13638</v>
      </c>
      <c r="G3130" s="63" t="s">
        <v>9379</v>
      </c>
      <c r="H3130" s="63" t="s">
        <v>3800</v>
      </c>
      <c r="I3130" s="63" t="s">
        <v>13639</v>
      </c>
      <c r="J3130" s="63"/>
      <c r="K3130" s="63" t="s">
        <v>4284</v>
      </c>
      <c r="L3130" s="63" t="s">
        <v>272</v>
      </c>
      <c r="M3130" s="63" t="s">
        <v>4281</v>
      </c>
      <c r="N3130" s="63" t="s">
        <v>4278</v>
      </c>
      <c r="O3130" s="63"/>
    </row>
    <row r="3131" spans="1:15">
      <c r="A3131" s="99">
        <v>10195321</v>
      </c>
      <c r="B3131" s="63" t="s">
        <v>9149</v>
      </c>
      <c r="C3131" s="63" t="s">
        <v>12931</v>
      </c>
      <c r="D3131" s="63" t="s">
        <v>3953</v>
      </c>
      <c r="E3131" s="63" t="s">
        <v>8126</v>
      </c>
      <c r="F3131" s="63" t="s">
        <v>12938</v>
      </c>
      <c r="G3131" s="63" t="s">
        <v>4904</v>
      </c>
      <c r="H3131" s="63"/>
      <c r="I3131" s="63" t="s">
        <v>12939</v>
      </c>
      <c r="J3131" s="63"/>
      <c r="K3131" s="63" t="s">
        <v>4284</v>
      </c>
      <c r="L3131" s="63" t="s">
        <v>2456</v>
      </c>
      <c r="M3131" s="63" t="s">
        <v>4301</v>
      </c>
      <c r="N3131" s="63" t="s">
        <v>4278</v>
      </c>
      <c r="O3131" s="63"/>
    </row>
    <row r="3132" spans="1:15">
      <c r="A3132" s="99">
        <v>10195322</v>
      </c>
      <c r="B3132" s="63" t="s">
        <v>9149</v>
      </c>
      <c r="C3132" s="63" t="s">
        <v>12931</v>
      </c>
      <c r="D3132" s="63" t="s">
        <v>3953</v>
      </c>
      <c r="E3132" s="63" t="s">
        <v>8365</v>
      </c>
      <c r="F3132" s="63" t="s">
        <v>12938</v>
      </c>
      <c r="G3132" s="63" t="s">
        <v>4904</v>
      </c>
      <c r="H3132" s="63"/>
      <c r="I3132" s="63" t="s">
        <v>12939</v>
      </c>
      <c r="J3132" s="63"/>
      <c r="K3132" s="63" t="s">
        <v>9150</v>
      </c>
      <c r="L3132" s="63" t="s">
        <v>110</v>
      </c>
      <c r="M3132" s="63" t="s">
        <v>4301</v>
      </c>
      <c r="N3132" s="63" t="s">
        <v>4278</v>
      </c>
      <c r="O3132" s="63"/>
    </row>
    <row r="3133" spans="1:15">
      <c r="A3133" s="99">
        <v>10195323</v>
      </c>
      <c r="B3133" s="63" t="s">
        <v>9149</v>
      </c>
      <c r="C3133" s="63" t="s">
        <v>12931</v>
      </c>
      <c r="D3133" s="63" t="s">
        <v>3953</v>
      </c>
      <c r="E3133" s="63" t="s">
        <v>8263</v>
      </c>
      <c r="F3133" s="63" t="s">
        <v>12938</v>
      </c>
      <c r="G3133" s="63" t="s">
        <v>4904</v>
      </c>
      <c r="H3133" s="63"/>
      <c r="I3133" s="63" t="s">
        <v>12939</v>
      </c>
      <c r="J3133" s="63"/>
      <c r="K3133" s="63" t="s">
        <v>9151</v>
      </c>
      <c r="L3133" s="63" t="s">
        <v>110</v>
      </c>
      <c r="M3133" s="63" t="s">
        <v>4301</v>
      </c>
      <c r="N3133" s="63" t="s">
        <v>4278</v>
      </c>
      <c r="O3133" s="63"/>
    </row>
    <row r="3134" spans="1:15">
      <c r="A3134" s="99">
        <v>10195340</v>
      </c>
      <c r="B3134" s="63" t="s">
        <v>5265</v>
      </c>
      <c r="C3134" s="63" t="s">
        <v>1145</v>
      </c>
      <c r="D3134" s="63" t="s">
        <v>3959</v>
      </c>
      <c r="E3134" s="63" t="s">
        <v>9255</v>
      </c>
      <c r="F3134" s="63" t="s">
        <v>13245</v>
      </c>
      <c r="G3134" s="63" t="s">
        <v>9256</v>
      </c>
      <c r="H3134" s="63"/>
      <c r="I3134" s="63" t="s">
        <v>9257</v>
      </c>
      <c r="J3134" s="63"/>
      <c r="K3134" s="63" t="s">
        <v>4284</v>
      </c>
      <c r="L3134" s="63" t="s">
        <v>4297</v>
      </c>
      <c r="M3134" s="63" t="s">
        <v>4295</v>
      </c>
      <c r="N3134" s="63" t="s">
        <v>4278</v>
      </c>
      <c r="O3134" s="63"/>
    </row>
    <row r="3135" spans="1:15">
      <c r="A3135" s="99">
        <v>10195345</v>
      </c>
      <c r="B3135" s="63" t="s">
        <v>9246</v>
      </c>
      <c r="C3135" s="63" t="s">
        <v>13214</v>
      </c>
      <c r="D3135" s="63" t="s">
        <v>5249</v>
      </c>
      <c r="E3135" s="63" t="s">
        <v>8127</v>
      </c>
      <c r="F3135" s="63" t="s">
        <v>13215</v>
      </c>
      <c r="G3135" s="63" t="s">
        <v>9247</v>
      </c>
      <c r="H3135" s="63" t="s">
        <v>3800</v>
      </c>
      <c r="I3135" s="63" t="s">
        <v>13216</v>
      </c>
      <c r="J3135" s="63"/>
      <c r="K3135" s="63" t="s">
        <v>4284</v>
      </c>
      <c r="L3135" s="63" t="s">
        <v>5957</v>
      </c>
      <c r="M3135" s="63" t="s">
        <v>6750</v>
      </c>
      <c r="N3135" s="63" t="s">
        <v>4278</v>
      </c>
      <c r="O3135" s="63"/>
    </row>
    <row r="3136" spans="1:15">
      <c r="A3136" s="99">
        <v>10195346</v>
      </c>
      <c r="B3136" s="63" t="s">
        <v>9246</v>
      </c>
      <c r="C3136" s="63" t="s">
        <v>13214</v>
      </c>
      <c r="D3136" s="63" t="s">
        <v>5249</v>
      </c>
      <c r="E3136" s="63" t="s">
        <v>8128</v>
      </c>
      <c r="F3136" s="63" t="s">
        <v>13215</v>
      </c>
      <c r="G3136" s="63" t="s">
        <v>9247</v>
      </c>
      <c r="H3136" s="63" t="s">
        <v>3800</v>
      </c>
      <c r="I3136" s="63" t="s">
        <v>13216</v>
      </c>
      <c r="J3136" s="63"/>
      <c r="K3136" s="63" t="s">
        <v>4284</v>
      </c>
      <c r="L3136" s="63" t="s">
        <v>5957</v>
      </c>
      <c r="M3136" s="63" t="s">
        <v>6750</v>
      </c>
      <c r="N3136" s="63" t="s">
        <v>4278</v>
      </c>
      <c r="O3136" s="63"/>
    </row>
    <row r="3137" spans="1:15">
      <c r="A3137" s="99">
        <v>10195347</v>
      </c>
      <c r="B3137" s="63" t="s">
        <v>3760</v>
      </c>
      <c r="C3137" s="63" t="s">
        <v>101</v>
      </c>
      <c r="D3137" s="63" t="s">
        <v>3760</v>
      </c>
      <c r="E3137" s="63" t="s">
        <v>8129</v>
      </c>
      <c r="F3137" s="63" t="s">
        <v>13943</v>
      </c>
      <c r="G3137" s="63" t="s">
        <v>9405</v>
      </c>
      <c r="H3137" s="63"/>
      <c r="I3137" s="63" t="s">
        <v>13944</v>
      </c>
      <c r="J3137" s="63"/>
      <c r="K3137" s="63" t="s">
        <v>4390</v>
      </c>
      <c r="L3137" s="63" t="s">
        <v>4621</v>
      </c>
      <c r="M3137" s="63" t="s">
        <v>4622</v>
      </c>
      <c r="N3137" s="63" t="s">
        <v>4278</v>
      </c>
      <c r="O3137" s="63"/>
    </row>
    <row r="3138" spans="1:15">
      <c r="A3138" s="99">
        <v>10195348</v>
      </c>
      <c r="B3138" s="63" t="s">
        <v>4899</v>
      </c>
      <c r="C3138" s="63" t="s">
        <v>12931</v>
      </c>
      <c r="D3138" s="63" t="s">
        <v>2951</v>
      </c>
      <c r="E3138" s="63"/>
      <c r="F3138" s="63" t="s">
        <v>12940</v>
      </c>
      <c r="G3138" s="63" t="s">
        <v>9152</v>
      </c>
      <c r="H3138" s="63"/>
      <c r="I3138" s="63" t="s">
        <v>12941</v>
      </c>
      <c r="J3138" s="63"/>
      <c r="K3138" s="63" t="s">
        <v>9150</v>
      </c>
      <c r="L3138" s="63" t="s">
        <v>110</v>
      </c>
      <c r="M3138" s="63" t="s">
        <v>4301</v>
      </c>
      <c r="N3138" s="63" t="s">
        <v>4278</v>
      </c>
      <c r="O3138" s="63"/>
    </row>
    <row r="3139" spans="1:15">
      <c r="A3139" s="99">
        <v>10195697</v>
      </c>
      <c r="B3139" s="63" t="s">
        <v>9172</v>
      </c>
      <c r="C3139" s="63" t="s">
        <v>107</v>
      </c>
      <c r="D3139" s="63" t="s">
        <v>7814</v>
      </c>
      <c r="E3139" s="63" t="s">
        <v>8342</v>
      </c>
      <c r="F3139" s="63" t="s">
        <v>13018</v>
      </c>
      <c r="G3139" s="63" t="s">
        <v>9173</v>
      </c>
      <c r="H3139" s="63" t="s">
        <v>3800</v>
      </c>
      <c r="I3139" s="63" t="s">
        <v>13019</v>
      </c>
      <c r="J3139" s="63"/>
      <c r="K3139" s="63" t="s">
        <v>4276</v>
      </c>
      <c r="L3139" s="63" t="s">
        <v>110</v>
      </c>
      <c r="M3139" s="63" t="s">
        <v>4281</v>
      </c>
      <c r="N3139" s="63" t="s">
        <v>4278</v>
      </c>
      <c r="O3139" s="63"/>
    </row>
    <row r="3140" spans="1:15">
      <c r="A3140" s="99">
        <v>10195698</v>
      </c>
      <c r="B3140" s="63" t="s">
        <v>9172</v>
      </c>
      <c r="C3140" s="63" t="s">
        <v>107</v>
      </c>
      <c r="D3140" s="63" t="s">
        <v>7814</v>
      </c>
      <c r="E3140" s="63" t="s">
        <v>8343</v>
      </c>
      <c r="F3140" s="63" t="s">
        <v>13018</v>
      </c>
      <c r="G3140" s="63" t="s">
        <v>9173</v>
      </c>
      <c r="H3140" s="63" t="s">
        <v>3800</v>
      </c>
      <c r="I3140" s="63" t="s">
        <v>13019</v>
      </c>
      <c r="J3140" s="63"/>
      <c r="K3140" s="63" t="s">
        <v>4276</v>
      </c>
      <c r="L3140" s="63" t="s">
        <v>110</v>
      </c>
      <c r="M3140" s="63" t="s">
        <v>4281</v>
      </c>
      <c r="N3140" s="63" t="s">
        <v>4278</v>
      </c>
      <c r="O3140" s="63"/>
    </row>
    <row r="3141" spans="1:15">
      <c r="A3141" s="99">
        <v>10195699</v>
      </c>
      <c r="B3141" s="63" t="s">
        <v>9380</v>
      </c>
      <c r="C3141" s="63" t="s">
        <v>107</v>
      </c>
      <c r="D3141" s="63" t="s">
        <v>7800</v>
      </c>
      <c r="E3141" s="63" t="s">
        <v>7874</v>
      </c>
      <c r="F3141" s="63" t="s">
        <v>13018</v>
      </c>
      <c r="G3141" s="63" t="s">
        <v>9381</v>
      </c>
      <c r="H3141" s="63" t="s">
        <v>3800</v>
      </c>
      <c r="I3141" s="63" t="s">
        <v>13019</v>
      </c>
      <c r="J3141" s="63"/>
      <c r="K3141" s="63" t="s">
        <v>4284</v>
      </c>
      <c r="L3141" s="63" t="s">
        <v>109</v>
      </c>
      <c r="M3141" s="63" t="s">
        <v>4281</v>
      </c>
      <c r="N3141" s="63" t="s">
        <v>4278</v>
      </c>
      <c r="O3141" s="63"/>
    </row>
    <row r="3142" spans="1:15">
      <c r="A3142" s="99">
        <v>10195700</v>
      </c>
      <c r="B3142" s="63" t="s">
        <v>9380</v>
      </c>
      <c r="C3142" s="63" t="s">
        <v>107</v>
      </c>
      <c r="D3142" s="63" t="s">
        <v>7800</v>
      </c>
      <c r="E3142" s="63" t="s">
        <v>7875</v>
      </c>
      <c r="F3142" s="63" t="s">
        <v>13018</v>
      </c>
      <c r="G3142" s="63" t="s">
        <v>9381</v>
      </c>
      <c r="H3142" s="63" t="s">
        <v>3800</v>
      </c>
      <c r="I3142" s="63" t="s">
        <v>13019</v>
      </c>
      <c r="J3142" s="63"/>
      <c r="K3142" s="63" t="s">
        <v>4284</v>
      </c>
      <c r="L3142" s="63" t="s">
        <v>109</v>
      </c>
      <c r="M3142" s="63" t="s">
        <v>4281</v>
      </c>
      <c r="N3142" s="63" t="s">
        <v>4278</v>
      </c>
      <c r="O3142" s="63"/>
    </row>
    <row r="3143" spans="1:15">
      <c r="A3143" s="99">
        <v>10195701</v>
      </c>
      <c r="B3143" s="63" t="s">
        <v>9380</v>
      </c>
      <c r="C3143" s="63" t="s">
        <v>107</v>
      </c>
      <c r="D3143" s="63" t="s">
        <v>7800</v>
      </c>
      <c r="E3143" s="63" t="s">
        <v>7876</v>
      </c>
      <c r="F3143" s="63" t="s">
        <v>13018</v>
      </c>
      <c r="G3143" s="63" t="s">
        <v>9381</v>
      </c>
      <c r="H3143" s="63" t="s">
        <v>3800</v>
      </c>
      <c r="I3143" s="63" t="s">
        <v>13019</v>
      </c>
      <c r="J3143" s="63"/>
      <c r="K3143" s="63" t="s">
        <v>4284</v>
      </c>
      <c r="L3143" s="63" t="s">
        <v>109</v>
      </c>
      <c r="M3143" s="63" t="s">
        <v>4281</v>
      </c>
      <c r="N3143" s="63" t="s">
        <v>4278</v>
      </c>
      <c r="O3143" s="63"/>
    </row>
    <row r="3144" spans="1:15">
      <c r="A3144" s="99">
        <v>10195702</v>
      </c>
      <c r="B3144" s="63" t="s">
        <v>9380</v>
      </c>
      <c r="C3144" s="63" t="s">
        <v>107</v>
      </c>
      <c r="D3144" s="63" t="s">
        <v>7800</v>
      </c>
      <c r="E3144" s="63" t="s">
        <v>7877</v>
      </c>
      <c r="F3144" s="63" t="s">
        <v>13018</v>
      </c>
      <c r="G3144" s="63" t="s">
        <v>9381</v>
      </c>
      <c r="H3144" s="63" t="s">
        <v>3800</v>
      </c>
      <c r="I3144" s="63" t="s">
        <v>13019</v>
      </c>
      <c r="J3144" s="63"/>
      <c r="K3144" s="63" t="s">
        <v>4284</v>
      </c>
      <c r="L3144" s="63" t="s">
        <v>109</v>
      </c>
      <c r="M3144" s="63" t="s">
        <v>4281</v>
      </c>
      <c r="N3144" s="63" t="s">
        <v>4278</v>
      </c>
      <c r="O3144" s="63"/>
    </row>
    <row r="3145" spans="1:15">
      <c r="A3145" s="99">
        <v>10195703</v>
      </c>
      <c r="B3145" s="63" t="s">
        <v>9199</v>
      </c>
      <c r="C3145" s="63" t="s">
        <v>256</v>
      </c>
      <c r="D3145" s="63" t="s">
        <v>2207</v>
      </c>
      <c r="E3145" s="63" t="s">
        <v>8406</v>
      </c>
      <c r="F3145" s="63" t="s">
        <v>13195</v>
      </c>
      <c r="G3145" s="63" t="s">
        <v>9200</v>
      </c>
      <c r="H3145" s="63"/>
      <c r="I3145" s="63" t="s">
        <v>12939</v>
      </c>
      <c r="J3145" s="63"/>
      <c r="K3145" s="63" t="s">
        <v>9201</v>
      </c>
      <c r="L3145" s="63" t="s">
        <v>110</v>
      </c>
      <c r="M3145" s="63" t="s">
        <v>4281</v>
      </c>
      <c r="N3145" s="63" t="s">
        <v>4278</v>
      </c>
      <c r="O3145" s="63"/>
    </row>
    <row r="3146" spans="1:15">
      <c r="A3146" s="99">
        <v>10195704</v>
      </c>
      <c r="B3146" s="63" t="s">
        <v>9199</v>
      </c>
      <c r="C3146" s="63" t="s">
        <v>256</v>
      </c>
      <c r="D3146" s="63" t="s">
        <v>2207</v>
      </c>
      <c r="E3146" s="63" t="s">
        <v>8315</v>
      </c>
      <c r="F3146" s="63" t="s">
        <v>13195</v>
      </c>
      <c r="G3146" s="63" t="s">
        <v>9200</v>
      </c>
      <c r="H3146" s="63"/>
      <c r="I3146" s="63" t="s">
        <v>12939</v>
      </c>
      <c r="J3146" s="63"/>
      <c r="K3146" s="63" t="s">
        <v>5761</v>
      </c>
      <c r="L3146" s="63" t="s">
        <v>8316</v>
      </c>
      <c r="M3146" s="63" t="s">
        <v>4281</v>
      </c>
      <c r="N3146" s="63" t="s">
        <v>4278</v>
      </c>
      <c r="O3146" s="63"/>
    </row>
    <row r="3147" spans="1:15">
      <c r="A3147" s="99">
        <v>10195705</v>
      </c>
      <c r="B3147" s="63" t="s">
        <v>9199</v>
      </c>
      <c r="C3147" s="63" t="s">
        <v>256</v>
      </c>
      <c r="D3147" s="63" t="s">
        <v>2207</v>
      </c>
      <c r="E3147" s="63" t="s">
        <v>8308</v>
      </c>
      <c r="F3147" s="63" t="s">
        <v>13195</v>
      </c>
      <c r="G3147" s="63" t="s">
        <v>9200</v>
      </c>
      <c r="H3147" s="63"/>
      <c r="I3147" s="63" t="s">
        <v>12939</v>
      </c>
      <c r="J3147" s="63"/>
      <c r="K3147" s="63" t="s">
        <v>5740</v>
      </c>
      <c r="L3147" s="63" t="s">
        <v>8309</v>
      </c>
      <c r="M3147" s="63" t="s">
        <v>4281</v>
      </c>
      <c r="N3147" s="63" t="s">
        <v>4278</v>
      </c>
      <c r="O3147" s="63"/>
    </row>
    <row r="3148" spans="1:15">
      <c r="A3148" s="99">
        <v>10195706</v>
      </c>
      <c r="B3148" s="63" t="s">
        <v>9199</v>
      </c>
      <c r="C3148" s="63" t="s">
        <v>256</v>
      </c>
      <c r="D3148" s="63" t="s">
        <v>2207</v>
      </c>
      <c r="E3148" s="63" t="s">
        <v>8310</v>
      </c>
      <c r="F3148" s="63" t="s">
        <v>13195</v>
      </c>
      <c r="G3148" s="63" t="s">
        <v>9200</v>
      </c>
      <c r="H3148" s="63"/>
      <c r="I3148" s="63" t="s">
        <v>12939</v>
      </c>
      <c r="J3148" s="63"/>
      <c r="K3148" s="63" t="s">
        <v>5740</v>
      </c>
      <c r="L3148" s="63" t="s">
        <v>5741</v>
      </c>
      <c r="M3148" s="63" t="s">
        <v>4281</v>
      </c>
      <c r="N3148" s="63" t="s">
        <v>4278</v>
      </c>
      <c r="O3148" s="63"/>
    </row>
    <row r="3149" spans="1:15">
      <c r="A3149" s="99">
        <v>10195707</v>
      </c>
      <c r="B3149" s="63" t="s">
        <v>9199</v>
      </c>
      <c r="C3149" s="63" t="s">
        <v>256</v>
      </c>
      <c r="D3149" s="63" t="s">
        <v>2207</v>
      </c>
      <c r="E3149" s="63" t="s">
        <v>8326</v>
      </c>
      <c r="F3149" s="63" t="s">
        <v>13195</v>
      </c>
      <c r="G3149" s="63" t="s">
        <v>9200</v>
      </c>
      <c r="H3149" s="63"/>
      <c r="I3149" s="63" t="s">
        <v>12939</v>
      </c>
      <c r="J3149" s="63"/>
      <c r="K3149" s="63" t="s">
        <v>5699</v>
      </c>
      <c r="L3149" s="63" t="s">
        <v>110</v>
      </c>
      <c r="M3149" s="63" t="s">
        <v>4281</v>
      </c>
      <c r="N3149" s="63" t="s">
        <v>4278</v>
      </c>
      <c r="O3149" s="63"/>
    </row>
    <row r="3150" spans="1:15">
      <c r="A3150" s="99">
        <v>10195708</v>
      </c>
      <c r="B3150" s="63" t="s">
        <v>9199</v>
      </c>
      <c r="C3150" s="63" t="s">
        <v>256</v>
      </c>
      <c r="D3150" s="63" t="s">
        <v>2207</v>
      </c>
      <c r="E3150" s="63" t="s">
        <v>8268</v>
      </c>
      <c r="F3150" s="63" t="s">
        <v>13195</v>
      </c>
      <c r="G3150" s="63" t="s">
        <v>9200</v>
      </c>
      <c r="H3150" s="63"/>
      <c r="I3150" s="63" t="s">
        <v>12939</v>
      </c>
      <c r="J3150" s="63"/>
      <c r="K3150" s="63" t="s">
        <v>9202</v>
      </c>
      <c r="L3150" s="63" t="s">
        <v>110</v>
      </c>
      <c r="M3150" s="63" t="s">
        <v>4281</v>
      </c>
      <c r="N3150" s="63" t="s">
        <v>4278</v>
      </c>
      <c r="O3150" s="63"/>
    </row>
    <row r="3151" spans="1:15">
      <c r="A3151" s="99">
        <v>10195709</v>
      </c>
      <c r="B3151" s="63" t="s">
        <v>9199</v>
      </c>
      <c r="C3151" s="63" t="s">
        <v>256</v>
      </c>
      <c r="D3151" s="63" t="s">
        <v>2207</v>
      </c>
      <c r="E3151" s="63" t="s">
        <v>8130</v>
      </c>
      <c r="F3151" s="63" t="s">
        <v>13195</v>
      </c>
      <c r="G3151" s="63" t="s">
        <v>9200</v>
      </c>
      <c r="H3151" s="63"/>
      <c r="I3151" s="63" t="s">
        <v>12939</v>
      </c>
      <c r="J3151" s="63"/>
      <c r="K3151" s="63" t="s">
        <v>13196</v>
      </c>
      <c r="L3151" s="63" t="s">
        <v>110</v>
      </c>
      <c r="M3151" s="63" t="s">
        <v>4281</v>
      </c>
      <c r="N3151" s="63" t="s">
        <v>4278</v>
      </c>
      <c r="O3151" s="63"/>
    </row>
    <row r="3152" spans="1:15">
      <c r="A3152" s="99">
        <v>10195710</v>
      </c>
      <c r="B3152" s="63" t="s">
        <v>9199</v>
      </c>
      <c r="C3152" s="63" t="s">
        <v>256</v>
      </c>
      <c r="D3152" s="63" t="s">
        <v>2207</v>
      </c>
      <c r="E3152" s="63" t="s">
        <v>8317</v>
      </c>
      <c r="F3152" s="63" t="s">
        <v>13195</v>
      </c>
      <c r="G3152" s="63" t="s">
        <v>9200</v>
      </c>
      <c r="H3152" s="63"/>
      <c r="I3152" s="63" t="s">
        <v>12939</v>
      </c>
      <c r="J3152" s="63"/>
      <c r="K3152" s="63" t="s">
        <v>5761</v>
      </c>
      <c r="L3152" s="63" t="s">
        <v>8318</v>
      </c>
      <c r="M3152" s="63" t="s">
        <v>4281</v>
      </c>
      <c r="N3152" s="63" t="s">
        <v>4278</v>
      </c>
      <c r="O3152" s="63"/>
    </row>
    <row r="3153" spans="1:15">
      <c r="A3153" s="99">
        <v>10195711</v>
      </c>
      <c r="B3153" s="63" t="s">
        <v>9199</v>
      </c>
      <c r="C3153" s="63" t="s">
        <v>256</v>
      </c>
      <c r="D3153" s="63" t="s">
        <v>2207</v>
      </c>
      <c r="E3153" s="63" t="s">
        <v>8328</v>
      </c>
      <c r="F3153" s="63" t="s">
        <v>13195</v>
      </c>
      <c r="G3153" s="63" t="s">
        <v>9200</v>
      </c>
      <c r="H3153" s="63"/>
      <c r="I3153" s="63" t="s">
        <v>12939</v>
      </c>
      <c r="J3153" s="63"/>
      <c r="K3153" s="63" t="s">
        <v>5107</v>
      </c>
      <c r="L3153" s="63" t="s">
        <v>110</v>
      </c>
      <c r="M3153" s="63" t="s">
        <v>4281</v>
      </c>
      <c r="N3153" s="63" t="s">
        <v>4278</v>
      </c>
      <c r="O3153" s="63"/>
    </row>
    <row r="3154" spans="1:15">
      <c r="A3154" s="99">
        <v>10195712</v>
      </c>
      <c r="B3154" s="63" t="s">
        <v>9199</v>
      </c>
      <c r="C3154" s="63" t="s">
        <v>256</v>
      </c>
      <c r="D3154" s="63" t="s">
        <v>2207</v>
      </c>
      <c r="E3154" s="63" t="s">
        <v>8329</v>
      </c>
      <c r="F3154" s="63" t="s">
        <v>13195</v>
      </c>
      <c r="G3154" s="63" t="s">
        <v>9200</v>
      </c>
      <c r="H3154" s="63"/>
      <c r="I3154" s="63" t="s">
        <v>12939</v>
      </c>
      <c r="J3154" s="63"/>
      <c r="K3154" s="63" t="s">
        <v>5107</v>
      </c>
      <c r="L3154" s="63" t="s">
        <v>110</v>
      </c>
      <c r="M3154" s="63" t="s">
        <v>4281</v>
      </c>
      <c r="N3154" s="63" t="s">
        <v>4278</v>
      </c>
      <c r="O3154" s="63"/>
    </row>
    <row r="3155" spans="1:15">
      <c r="A3155" s="99">
        <v>10195713</v>
      </c>
      <c r="B3155" s="63" t="s">
        <v>9153</v>
      </c>
      <c r="C3155" s="63" t="s">
        <v>2956</v>
      </c>
      <c r="D3155" s="63" t="s">
        <v>4888</v>
      </c>
      <c r="E3155" s="63" t="s">
        <v>8266</v>
      </c>
      <c r="F3155" s="63" t="s">
        <v>12942</v>
      </c>
      <c r="G3155" s="63" t="s">
        <v>9154</v>
      </c>
      <c r="H3155" s="63"/>
      <c r="I3155" s="63" t="s">
        <v>12943</v>
      </c>
      <c r="J3155" s="63"/>
      <c r="K3155" s="63" t="s">
        <v>5772</v>
      </c>
      <c r="L3155" s="63" t="s">
        <v>6225</v>
      </c>
      <c r="M3155" s="63" t="s">
        <v>4301</v>
      </c>
      <c r="N3155" s="63" t="s">
        <v>4278</v>
      </c>
      <c r="O3155" s="63"/>
    </row>
    <row r="3156" spans="1:15">
      <c r="A3156" s="99">
        <v>10195714</v>
      </c>
      <c r="B3156" s="63" t="s">
        <v>9153</v>
      </c>
      <c r="C3156" s="63" t="s">
        <v>2956</v>
      </c>
      <c r="D3156" s="63" t="s">
        <v>4888</v>
      </c>
      <c r="E3156" s="63" t="s">
        <v>8366</v>
      </c>
      <c r="F3156" s="63" t="s">
        <v>12942</v>
      </c>
      <c r="G3156" s="63" t="s">
        <v>9154</v>
      </c>
      <c r="H3156" s="63"/>
      <c r="I3156" s="63" t="s">
        <v>12943</v>
      </c>
      <c r="J3156" s="63"/>
      <c r="K3156" s="63" t="s">
        <v>9150</v>
      </c>
      <c r="L3156" s="63" t="s">
        <v>110</v>
      </c>
      <c r="M3156" s="63" t="s">
        <v>4301</v>
      </c>
      <c r="N3156" s="63" t="s">
        <v>4278</v>
      </c>
      <c r="O3156" s="63"/>
    </row>
    <row r="3157" spans="1:15">
      <c r="A3157" s="99">
        <v>10195715</v>
      </c>
      <c r="B3157" s="63" t="s">
        <v>9153</v>
      </c>
      <c r="C3157" s="63" t="s">
        <v>2956</v>
      </c>
      <c r="D3157" s="63" t="s">
        <v>4888</v>
      </c>
      <c r="E3157" s="63" t="s">
        <v>8264</v>
      </c>
      <c r="F3157" s="63" t="s">
        <v>12942</v>
      </c>
      <c r="G3157" s="63" t="s">
        <v>9154</v>
      </c>
      <c r="H3157" s="63"/>
      <c r="I3157" s="63" t="s">
        <v>12943</v>
      </c>
      <c r="J3157" s="63"/>
      <c r="K3157" s="63" t="s">
        <v>9151</v>
      </c>
      <c r="L3157" s="63" t="s">
        <v>110</v>
      </c>
      <c r="M3157" s="63" t="s">
        <v>4301</v>
      </c>
      <c r="N3157" s="63" t="s">
        <v>4278</v>
      </c>
      <c r="O3157" s="63"/>
    </row>
    <row r="3158" spans="1:15">
      <c r="A3158" s="99">
        <v>10195716</v>
      </c>
      <c r="B3158" s="63" t="s">
        <v>9258</v>
      </c>
      <c r="C3158" s="63" t="s">
        <v>1145</v>
      </c>
      <c r="D3158" s="63" t="s">
        <v>3962</v>
      </c>
      <c r="E3158" s="63" t="s">
        <v>9259</v>
      </c>
      <c r="F3158" s="63" t="s">
        <v>13246</v>
      </c>
      <c r="G3158" s="63" t="s">
        <v>9260</v>
      </c>
      <c r="H3158" s="63"/>
      <c r="I3158" s="63" t="s">
        <v>13247</v>
      </c>
      <c r="J3158" s="63"/>
      <c r="K3158" s="63" t="s">
        <v>4284</v>
      </c>
      <c r="L3158" s="63" t="s">
        <v>4297</v>
      </c>
      <c r="M3158" s="63" t="s">
        <v>4295</v>
      </c>
      <c r="N3158" s="63" t="s">
        <v>4278</v>
      </c>
      <c r="O3158" s="63"/>
    </row>
    <row r="3159" spans="1:15">
      <c r="A3159" s="99">
        <v>10195717</v>
      </c>
      <c r="B3159" s="63" t="s">
        <v>9406</v>
      </c>
      <c r="C3159" s="63" t="s">
        <v>101</v>
      </c>
      <c r="D3159" s="63" t="s">
        <v>9407</v>
      </c>
      <c r="E3159" s="63" t="s">
        <v>8131</v>
      </c>
      <c r="F3159" s="63" t="s">
        <v>13945</v>
      </c>
      <c r="G3159" s="63" t="s">
        <v>9408</v>
      </c>
      <c r="H3159" s="63"/>
      <c r="I3159" s="63" t="s">
        <v>13946</v>
      </c>
      <c r="J3159" s="63"/>
      <c r="K3159" s="63" t="s">
        <v>4302</v>
      </c>
      <c r="L3159" s="63" t="s">
        <v>4539</v>
      </c>
      <c r="M3159" s="63" t="s">
        <v>4540</v>
      </c>
      <c r="N3159" s="63" t="s">
        <v>4278</v>
      </c>
      <c r="O3159" s="63"/>
    </row>
    <row r="3160" spans="1:15">
      <c r="A3160" s="99">
        <v>10195718</v>
      </c>
      <c r="B3160" s="63" t="s">
        <v>9409</v>
      </c>
      <c r="C3160" s="63" t="s">
        <v>101</v>
      </c>
      <c r="D3160" s="63" t="s">
        <v>9410</v>
      </c>
      <c r="E3160" s="63" t="s">
        <v>8132</v>
      </c>
      <c r="F3160" s="63" t="s">
        <v>13947</v>
      </c>
      <c r="G3160" s="63" t="s">
        <v>9411</v>
      </c>
      <c r="H3160" s="63"/>
      <c r="I3160" s="63" t="s">
        <v>12941</v>
      </c>
      <c r="J3160" s="63"/>
      <c r="K3160" s="63" t="s">
        <v>4284</v>
      </c>
      <c r="L3160" s="63" t="s">
        <v>4580</v>
      </c>
      <c r="M3160" s="63" t="s">
        <v>6086</v>
      </c>
      <c r="N3160" s="63" t="s">
        <v>4278</v>
      </c>
      <c r="O3160" s="63"/>
    </row>
    <row r="3161" spans="1:15">
      <c r="A3161" s="99">
        <v>10195719</v>
      </c>
      <c r="B3161" s="63" t="s">
        <v>9412</v>
      </c>
      <c r="C3161" s="63" t="s">
        <v>101</v>
      </c>
      <c r="D3161" s="63" t="s">
        <v>3760</v>
      </c>
      <c r="E3161" s="63" t="s">
        <v>8133</v>
      </c>
      <c r="F3161" s="63" t="s">
        <v>13948</v>
      </c>
      <c r="G3161" s="63" t="s">
        <v>9413</v>
      </c>
      <c r="H3161" s="63"/>
      <c r="I3161" s="63" t="s">
        <v>12941</v>
      </c>
      <c r="J3161" s="63"/>
      <c r="K3161" s="63" t="s">
        <v>4284</v>
      </c>
      <c r="L3161" s="63" t="s">
        <v>4468</v>
      </c>
      <c r="M3161" s="63" t="s">
        <v>13832</v>
      </c>
      <c r="N3161" s="63" t="s">
        <v>4278</v>
      </c>
      <c r="O3161" s="63"/>
    </row>
    <row r="3162" spans="1:15">
      <c r="A3162" s="99">
        <v>10195886</v>
      </c>
      <c r="B3162" s="63" t="s">
        <v>9174</v>
      </c>
      <c r="C3162" s="63" t="s">
        <v>107</v>
      </c>
      <c r="D3162" s="63" t="s">
        <v>9175</v>
      </c>
      <c r="E3162" s="63" t="s">
        <v>8134</v>
      </c>
      <c r="F3162" s="63" t="s">
        <v>13020</v>
      </c>
      <c r="G3162" s="63" t="s">
        <v>9176</v>
      </c>
      <c r="H3162" s="63" t="s">
        <v>3800</v>
      </c>
      <c r="I3162" s="63" t="s">
        <v>12943</v>
      </c>
      <c r="J3162" s="63"/>
      <c r="K3162" s="63" t="s">
        <v>4284</v>
      </c>
      <c r="L3162" s="63" t="s">
        <v>272</v>
      </c>
      <c r="M3162" s="63" t="s">
        <v>4281</v>
      </c>
      <c r="N3162" s="63" t="s">
        <v>4278</v>
      </c>
      <c r="O3162" s="63"/>
    </row>
    <row r="3163" spans="1:15">
      <c r="A3163" s="99">
        <v>10195887</v>
      </c>
      <c r="B3163" s="63" t="s">
        <v>9174</v>
      </c>
      <c r="C3163" s="63" t="s">
        <v>107</v>
      </c>
      <c r="D3163" s="63" t="s">
        <v>9175</v>
      </c>
      <c r="E3163" s="63" t="s">
        <v>8135</v>
      </c>
      <c r="F3163" s="63" t="s">
        <v>13020</v>
      </c>
      <c r="G3163" s="63" t="s">
        <v>9176</v>
      </c>
      <c r="H3163" s="63" t="s">
        <v>3800</v>
      </c>
      <c r="I3163" s="63" t="s">
        <v>12943</v>
      </c>
      <c r="J3163" s="63"/>
      <c r="K3163" s="63" t="s">
        <v>4284</v>
      </c>
      <c r="L3163" s="63" t="s">
        <v>272</v>
      </c>
      <c r="M3163" s="63" t="s">
        <v>4281</v>
      </c>
      <c r="N3163" s="63" t="s">
        <v>4278</v>
      </c>
      <c r="O3163" s="63"/>
    </row>
    <row r="3164" spans="1:15">
      <c r="A3164" s="99">
        <v>10195888</v>
      </c>
      <c r="B3164" s="63" t="s">
        <v>9174</v>
      </c>
      <c r="C3164" s="63" t="s">
        <v>107</v>
      </c>
      <c r="D3164" s="63" t="s">
        <v>9175</v>
      </c>
      <c r="E3164" s="63" t="s">
        <v>8136</v>
      </c>
      <c r="F3164" s="63" t="s">
        <v>13020</v>
      </c>
      <c r="G3164" s="63" t="s">
        <v>9176</v>
      </c>
      <c r="H3164" s="63" t="s">
        <v>3800</v>
      </c>
      <c r="I3164" s="63" t="s">
        <v>12943</v>
      </c>
      <c r="J3164" s="63"/>
      <c r="K3164" s="63" t="s">
        <v>4284</v>
      </c>
      <c r="L3164" s="63" t="s">
        <v>272</v>
      </c>
      <c r="M3164" s="63" t="s">
        <v>4281</v>
      </c>
      <c r="N3164" s="63" t="s">
        <v>4278</v>
      </c>
      <c r="O3164" s="63"/>
    </row>
    <row r="3165" spans="1:15">
      <c r="A3165" s="99">
        <v>10195889</v>
      </c>
      <c r="B3165" s="63" t="s">
        <v>9174</v>
      </c>
      <c r="C3165" s="63" t="s">
        <v>107</v>
      </c>
      <c r="D3165" s="63" t="s">
        <v>9175</v>
      </c>
      <c r="E3165" s="63" t="s">
        <v>8137</v>
      </c>
      <c r="F3165" s="63" t="s">
        <v>13020</v>
      </c>
      <c r="G3165" s="63" t="s">
        <v>9176</v>
      </c>
      <c r="H3165" s="63" t="s">
        <v>3800</v>
      </c>
      <c r="I3165" s="63" t="s">
        <v>12943</v>
      </c>
      <c r="J3165" s="63"/>
      <c r="K3165" s="63" t="s">
        <v>5770</v>
      </c>
      <c r="L3165" s="63" t="s">
        <v>110</v>
      </c>
      <c r="M3165" s="63" t="s">
        <v>4281</v>
      </c>
      <c r="N3165" s="63" t="s">
        <v>4278</v>
      </c>
      <c r="O3165" s="63"/>
    </row>
    <row r="3166" spans="1:15">
      <c r="A3166" s="99">
        <v>10195890</v>
      </c>
      <c r="B3166" s="63" t="s">
        <v>9174</v>
      </c>
      <c r="C3166" s="63" t="s">
        <v>107</v>
      </c>
      <c r="D3166" s="63" t="s">
        <v>9175</v>
      </c>
      <c r="E3166" s="63" t="s">
        <v>8138</v>
      </c>
      <c r="F3166" s="63" t="s">
        <v>13020</v>
      </c>
      <c r="G3166" s="63" t="s">
        <v>9176</v>
      </c>
      <c r="H3166" s="63" t="s">
        <v>3800</v>
      </c>
      <c r="I3166" s="63" t="s">
        <v>12943</v>
      </c>
      <c r="J3166" s="63"/>
      <c r="K3166" s="63" t="s">
        <v>4284</v>
      </c>
      <c r="L3166" s="63" t="s">
        <v>272</v>
      </c>
      <c r="M3166" s="63" t="s">
        <v>4281</v>
      </c>
      <c r="N3166" s="63" t="s">
        <v>4278</v>
      </c>
      <c r="O3166" s="63"/>
    </row>
    <row r="3167" spans="1:15">
      <c r="A3167" s="99">
        <v>10195891</v>
      </c>
      <c r="B3167" s="63" t="s">
        <v>9174</v>
      </c>
      <c r="C3167" s="63" t="s">
        <v>107</v>
      </c>
      <c r="D3167" s="63" t="s">
        <v>9175</v>
      </c>
      <c r="E3167" s="63" t="s">
        <v>8139</v>
      </c>
      <c r="F3167" s="63" t="s">
        <v>13020</v>
      </c>
      <c r="G3167" s="63" t="s">
        <v>9176</v>
      </c>
      <c r="H3167" s="63" t="s">
        <v>3800</v>
      </c>
      <c r="I3167" s="63" t="s">
        <v>12943</v>
      </c>
      <c r="J3167" s="63"/>
      <c r="K3167" s="63" t="s">
        <v>4284</v>
      </c>
      <c r="L3167" s="63" t="s">
        <v>272</v>
      </c>
      <c r="M3167" s="63" t="s">
        <v>4281</v>
      </c>
      <c r="N3167" s="63" t="s">
        <v>4278</v>
      </c>
      <c r="O3167" s="63"/>
    </row>
    <row r="3168" spans="1:15">
      <c r="A3168" s="99">
        <v>10195892</v>
      </c>
      <c r="B3168" s="63" t="s">
        <v>9174</v>
      </c>
      <c r="C3168" s="63" t="s">
        <v>107</v>
      </c>
      <c r="D3168" s="63" t="s">
        <v>9175</v>
      </c>
      <c r="E3168" s="63" t="s">
        <v>8140</v>
      </c>
      <c r="F3168" s="63" t="s">
        <v>13020</v>
      </c>
      <c r="G3168" s="63" t="s">
        <v>9176</v>
      </c>
      <c r="H3168" s="63" t="s">
        <v>3800</v>
      </c>
      <c r="I3168" s="63" t="s">
        <v>12943</v>
      </c>
      <c r="J3168" s="63"/>
      <c r="K3168" s="63" t="s">
        <v>4284</v>
      </c>
      <c r="L3168" s="63" t="s">
        <v>272</v>
      </c>
      <c r="M3168" s="63" t="s">
        <v>4281</v>
      </c>
      <c r="N3168" s="63" t="s">
        <v>4278</v>
      </c>
      <c r="O3168" s="63"/>
    </row>
    <row r="3169" spans="1:15">
      <c r="A3169" s="99">
        <v>10195893</v>
      </c>
      <c r="B3169" s="63" t="s">
        <v>9174</v>
      </c>
      <c r="C3169" s="63" t="s">
        <v>107</v>
      </c>
      <c r="D3169" s="63" t="s">
        <v>9175</v>
      </c>
      <c r="E3169" s="63" t="s">
        <v>8141</v>
      </c>
      <c r="F3169" s="63" t="s">
        <v>13020</v>
      </c>
      <c r="G3169" s="63" t="s">
        <v>9176</v>
      </c>
      <c r="H3169" s="63" t="s">
        <v>3800</v>
      </c>
      <c r="I3169" s="63" t="s">
        <v>12943</v>
      </c>
      <c r="J3169" s="63"/>
      <c r="K3169" s="63" t="s">
        <v>4284</v>
      </c>
      <c r="L3169" s="63" t="s">
        <v>272</v>
      </c>
      <c r="M3169" s="63" t="s">
        <v>4281</v>
      </c>
      <c r="N3169" s="63" t="s">
        <v>4278</v>
      </c>
      <c r="O3169" s="63"/>
    </row>
    <row r="3170" spans="1:15">
      <c r="A3170" s="99">
        <v>10195894</v>
      </c>
      <c r="B3170" s="63" t="s">
        <v>9174</v>
      </c>
      <c r="C3170" s="63" t="s">
        <v>107</v>
      </c>
      <c r="D3170" s="63" t="s">
        <v>9175</v>
      </c>
      <c r="E3170" s="63" t="s">
        <v>8142</v>
      </c>
      <c r="F3170" s="63" t="s">
        <v>13020</v>
      </c>
      <c r="G3170" s="63" t="s">
        <v>9176</v>
      </c>
      <c r="H3170" s="63" t="s">
        <v>3800</v>
      </c>
      <c r="I3170" s="63" t="s">
        <v>12943</v>
      </c>
      <c r="J3170" s="63"/>
      <c r="K3170" s="63" t="s">
        <v>4284</v>
      </c>
      <c r="L3170" s="63" t="s">
        <v>272</v>
      </c>
      <c r="M3170" s="63" t="s">
        <v>4281</v>
      </c>
      <c r="N3170" s="63" t="s">
        <v>4278</v>
      </c>
      <c r="O3170" s="63"/>
    </row>
    <row r="3171" spans="1:15">
      <c r="A3171" s="99">
        <v>10195895</v>
      </c>
      <c r="B3171" s="63" t="s">
        <v>9174</v>
      </c>
      <c r="C3171" s="63" t="s">
        <v>107</v>
      </c>
      <c r="D3171" s="63" t="s">
        <v>9175</v>
      </c>
      <c r="E3171" s="63" t="s">
        <v>8143</v>
      </c>
      <c r="F3171" s="63" t="s">
        <v>13020</v>
      </c>
      <c r="G3171" s="63" t="s">
        <v>9176</v>
      </c>
      <c r="H3171" s="63" t="s">
        <v>3800</v>
      </c>
      <c r="I3171" s="63" t="s">
        <v>12943</v>
      </c>
      <c r="J3171" s="63"/>
      <c r="K3171" s="63" t="s">
        <v>4284</v>
      </c>
      <c r="L3171" s="63" t="s">
        <v>272</v>
      </c>
      <c r="M3171" s="63" t="s">
        <v>4281</v>
      </c>
      <c r="N3171" s="63" t="s">
        <v>4278</v>
      </c>
      <c r="O3171" s="63"/>
    </row>
    <row r="3172" spans="1:15">
      <c r="A3172" s="99">
        <v>10195896</v>
      </c>
      <c r="B3172" s="63" t="s">
        <v>9412</v>
      </c>
      <c r="C3172" s="63" t="s">
        <v>101</v>
      </c>
      <c r="D3172" s="63" t="s">
        <v>3760</v>
      </c>
      <c r="E3172" s="63" t="s">
        <v>8144</v>
      </c>
      <c r="F3172" s="63" t="s">
        <v>13948</v>
      </c>
      <c r="G3172" s="63" t="s">
        <v>9413</v>
      </c>
      <c r="H3172" s="63"/>
      <c r="I3172" s="63" t="s">
        <v>12941</v>
      </c>
      <c r="J3172" s="63"/>
      <c r="K3172" s="63" t="s">
        <v>4284</v>
      </c>
      <c r="L3172" s="63" t="s">
        <v>4623</v>
      </c>
      <c r="M3172" s="63" t="s">
        <v>6829</v>
      </c>
      <c r="N3172" s="63" t="s">
        <v>4278</v>
      </c>
      <c r="O3172" s="63"/>
    </row>
    <row r="3173" spans="1:15">
      <c r="A3173" s="99">
        <v>10195897</v>
      </c>
      <c r="B3173" s="63" t="s">
        <v>9412</v>
      </c>
      <c r="C3173" s="63" t="s">
        <v>101</v>
      </c>
      <c r="D3173" s="63" t="s">
        <v>3760</v>
      </c>
      <c r="E3173" s="63" t="s">
        <v>8145</v>
      </c>
      <c r="F3173" s="63" t="s">
        <v>13948</v>
      </c>
      <c r="G3173" s="63" t="s">
        <v>9413</v>
      </c>
      <c r="H3173" s="63"/>
      <c r="I3173" s="63" t="s">
        <v>12941</v>
      </c>
      <c r="J3173" s="63"/>
      <c r="K3173" s="63" t="s">
        <v>4284</v>
      </c>
      <c r="L3173" s="63" t="s">
        <v>4623</v>
      </c>
      <c r="M3173" s="63" t="s">
        <v>9414</v>
      </c>
      <c r="N3173" s="63" t="s">
        <v>4278</v>
      </c>
      <c r="O3173" s="63"/>
    </row>
    <row r="3174" spans="1:15">
      <c r="A3174" s="99">
        <v>10195898</v>
      </c>
      <c r="B3174" s="63" t="s">
        <v>9412</v>
      </c>
      <c r="C3174" s="63" t="s">
        <v>101</v>
      </c>
      <c r="D3174" s="63" t="s">
        <v>3760</v>
      </c>
      <c r="E3174" s="63" t="s">
        <v>8146</v>
      </c>
      <c r="F3174" s="63" t="s">
        <v>13948</v>
      </c>
      <c r="G3174" s="63" t="s">
        <v>9413</v>
      </c>
      <c r="H3174" s="63"/>
      <c r="I3174" s="63" t="s">
        <v>12941</v>
      </c>
      <c r="J3174" s="63"/>
      <c r="K3174" s="63" t="s">
        <v>4284</v>
      </c>
      <c r="L3174" s="63" t="s">
        <v>854</v>
      </c>
      <c r="M3174" s="63" t="s">
        <v>4410</v>
      </c>
      <c r="N3174" s="63" t="s">
        <v>4278</v>
      </c>
      <c r="O3174" s="63"/>
    </row>
    <row r="3175" spans="1:15">
      <c r="A3175" s="99">
        <v>10195899</v>
      </c>
      <c r="B3175" s="63" t="s">
        <v>9412</v>
      </c>
      <c r="C3175" s="63" t="s">
        <v>101</v>
      </c>
      <c r="D3175" s="63" t="s">
        <v>3760</v>
      </c>
      <c r="E3175" s="63" t="s">
        <v>8147</v>
      </c>
      <c r="F3175" s="63" t="s">
        <v>13948</v>
      </c>
      <c r="G3175" s="63" t="s">
        <v>9413</v>
      </c>
      <c r="H3175" s="63"/>
      <c r="I3175" s="63" t="s">
        <v>12941</v>
      </c>
      <c r="J3175" s="63"/>
      <c r="K3175" s="63" t="s">
        <v>4284</v>
      </c>
      <c r="L3175" s="63" t="s">
        <v>4623</v>
      </c>
      <c r="M3175" s="63" t="s">
        <v>6960</v>
      </c>
      <c r="N3175" s="63" t="s">
        <v>4278</v>
      </c>
      <c r="O3175" s="63"/>
    </row>
    <row r="3176" spans="1:15">
      <c r="A3176" s="99">
        <v>10195900</v>
      </c>
      <c r="B3176" s="63" t="s">
        <v>9412</v>
      </c>
      <c r="C3176" s="63" t="s">
        <v>101</v>
      </c>
      <c r="D3176" s="63" t="s">
        <v>3760</v>
      </c>
      <c r="E3176" s="63" t="s">
        <v>7878</v>
      </c>
      <c r="F3176" s="63" t="s">
        <v>13948</v>
      </c>
      <c r="G3176" s="63" t="s">
        <v>9413</v>
      </c>
      <c r="H3176" s="63"/>
      <c r="I3176" s="63" t="s">
        <v>12941</v>
      </c>
      <c r="J3176" s="63"/>
      <c r="K3176" s="63" t="s">
        <v>4284</v>
      </c>
      <c r="L3176" s="63" t="s">
        <v>4581</v>
      </c>
      <c r="M3176" s="63" t="s">
        <v>4295</v>
      </c>
      <c r="N3176" s="63" t="s">
        <v>4278</v>
      </c>
      <c r="O3176" s="63"/>
    </row>
    <row r="3177" spans="1:15">
      <c r="A3177" s="99">
        <v>10195999</v>
      </c>
      <c r="B3177" s="63" t="s">
        <v>4899</v>
      </c>
      <c r="C3177" s="63" t="s">
        <v>12931</v>
      </c>
      <c r="D3177" s="63" t="s">
        <v>2951</v>
      </c>
      <c r="E3177" s="63"/>
      <c r="F3177" s="63" t="s">
        <v>12940</v>
      </c>
      <c r="G3177" s="63" t="s">
        <v>9152</v>
      </c>
      <c r="H3177" s="63"/>
      <c r="I3177" s="63" t="s">
        <v>12941</v>
      </c>
      <c r="J3177" s="63"/>
      <c r="K3177" s="63" t="s">
        <v>5772</v>
      </c>
      <c r="L3177" s="63" t="s">
        <v>6225</v>
      </c>
      <c r="M3177" s="63" t="s">
        <v>4301</v>
      </c>
      <c r="N3177" s="63" t="s">
        <v>4278</v>
      </c>
      <c r="O3177" s="63"/>
    </row>
    <row r="3178" spans="1:15">
      <c r="A3178" s="99">
        <v>10196000</v>
      </c>
      <c r="B3178" s="63" t="s">
        <v>4899</v>
      </c>
      <c r="C3178" s="63" t="s">
        <v>12931</v>
      </c>
      <c r="D3178" s="63" t="s">
        <v>2951</v>
      </c>
      <c r="E3178" s="63"/>
      <c r="F3178" s="63" t="s">
        <v>12940</v>
      </c>
      <c r="G3178" s="63" t="s">
        <v>9152</v>
      </c>
      <c r="H3178" s="63"/>
      <c r="I3178" s="63" t="s">
        <v>12941</v>
      </c>
      <c r="J3178" s="63"/>
      <c r="K3178" s="63" t="s">
        <v>9151</v>
      </c>
      <c r="L3178" s="63" t="s">
        <v>110</v>
      </c>
      <c r="M3178" s="63" t="s">
        <v>4301</v>
      </c>
      <c r="N3178" s="63" t="s">
        <v>4278</v>
      </c>
      <c r="O3178" s="63"/>
    </row>
    <row r="3179" spans="1:15">
      <c r="A3179" s="99">
        <v>10196095</v>
      </c>
      <c r="B3179" s="63" t="s">
        <v>9141</v>
      </c>
      <c r="C3179" s="63" t="s">
        <v>2927</v>
      </c>
      <c r="D3179" s="63" t="s">
        <v>9142</v>
      </c>
      <c r="E3179" s="63" t="s">
        <v>8148</v>
      </c>
      <c r="F3179" s="63" t="s">
        <v>13777</v>
      </c>
      <c r="G3179" s="63" t="s">
        <v>9143</v>
      </c>
      <c r="H3179" s="63"/>
      <c r="I3179" s="63" t="s">
        <v>13778</v>
      </c>
      <c r="J3179" s="63" t="s">
        <v>13478</v>
      </c>
      <c r="K3179" s="63" t="s">
        <v>4284</v>
      </c>
      <c r="L3179" s="63" t="s">
        <v>3479</v>
      </c>
      <c r="M3179" s="63" t="s">
        <v>5657</v>
      </c>
      <c r="N3179" s="63" t="s">
        <v>4278</v>
      </c>
      <c r="O3179" s="63"/>
    </row>
    <row r="3180" spans="1:15">
      <c r="A3180" s="99">
        <v>10196096</v>
      </c>
      <c r="B3180" s="63" t="s">
        <v>9420</v>
      </c>
      <c r="C3180" s="63" t="s">
        <v>101</v>
      </c>
      <c r="D3180" s="63" t="s">
        <v>9421</v>
      </c>
      <c r="E3180" s="63" t="s">
        <v>8149</v>
      </c>
      <c r="F3180" s="63" t="s">
        <v>14189</v>
      </c>
      <c r="G3180" s="63" t="s">
        <v>9422</v>
      </c>
      <c r="H3180" s="63"/>
      <c r="I3180" s="63" t="s">
        <v>14190</v>
      </c>
      <c r="J3180" s="63"/>
      <c r="K3180" s="63" t="s">
        <v>4284</v>
      </c>
      <c r="L3180" s="63" t="s">
        <v>6536</v>
      </c>
      <c r="M3180" s="63" t="s">
        <v>4617</v>
      </c>
      <c r="N3180" s="63" t="s">
        <v>4278</v>
      </c>
      <c r="O3180" s="63"/>
    </row>
    <row r="3181" spans="1:15">
      <c r="A3181" s="99">
        <v>10196099</v>
      </c>
      <c r="B3181" s="63" t="s">
        <v>9415</v>
      </c>
      <c r="C3181" s="63" t="s">
        <v>13949</v>
      </c>
      <c r="D3181" s="63" t="s">
        <v>7208</v>
      </c>
      <c r="E3181" s="63" t="s">
        <v>8150</v>
      </c>
      <c r="F3181" s="63" t="s">
        <v>13950</v>
      </c>
      <c r="G3181" s="63" t="s">
        <v>9416</v>
      </c>
      <c r="H3181" s="63"/>
      <c r="I3181" s="63" t="s">
        <v>13951</v>
      </c>
      <c r="J3181" s="63"/>
      <c r="K3181" s="63" t="s">
        <v>4284</v>
      </c>
      <c r="L3181" s="63" t="s">
        <v>4416</v>
      </c>
      <c r="M3181" s="63" t="s">
        <v>4392</v>
      </c>
      <c r="N3181" s="63" t="s">
        <v>4278</v>
      </c>
      <c r="O3181" s="63"/>
    </row>
    <row r="3182" spans="1:15">
      <c r="A3182" s="99">
        <v>10196127</v>
      </c>
      <c r="B3182" s="63" t="s">
        <v>9177</v>
      </c>
      <c r="C3182" s="63" t="s">
        <v>107</v>
      </c>
      <c r="D3182" s="63" t="s">
        <v>7809</v>
      </c>
      <c r="E3182" s="63" t="s">
        <v>8151</v>
      </c>
      <c r="F3182" s="63" t="s">
        <v>13020</v>
      </c>
      <c r="G3182" s="63" t="s">
        <v>9176</v>
      </c>
      <c r="H3182" s="63"/>
      <c r="I3182" s="63" t="s">
        <v>12943</v>
      </c>
      <c r="J3182" s="63"/>
      <c r="K3182" s="63" t="s">
        <v>4284</v>
      </c>
      <c r="L3182" s="63" t="s">
        <v>4299</v>
      </c>
      <c r="M3182" s="63" t="s">
        <v>4281</v>
      </c>
      <c r="N3182" s="63" t="s">
        <v>4278</v>
      </c>
      <c r="O3182" s="63"/>
    </row>
    <row r="3183" spans="1:15">
      <c r="A3183" s="99">
        <v>10196128</v>
      </c>
      <c r="B3183" s="63" t="s">
        <v>9177</v>
      </c>
      <c r="C3183" s="63" t="s">
        <v>107</v>
      </c>
      <c r="D3183" s="63" t="s">
        <v>7809</v>
      </c>
      <c r="E3183" s="63" t="s">
        <v>8262</v>
      </c>
      <c r="F3183" s="63" t="s">
        <v>13020</v>
      </c>
      <c r="G3183" s="63" t="s">
        <v>9176</v>
      </c>
      <c r="H3183" s="63"/>
      <c r="I3183" s="63" t="s">
        <v>12943</v>
      </c>
      <c r="J3183" s="63"/>
      <c r="K3183" s="63" t="s">
        <v>13021</v>
      </c>
      <c r="L3183" s="63" t="s">
        <v>110</v>
      </c>
      <c r="M3183" s="63" t="s">
        <v>4281</v>
      </c>
      <c r="N3183" s="63" t="s">
        <v>4278</v>
      </c>
      <c r="O3183" s="63"/>
    </row>
    <row r="3184" spans="1:15">
      <c r="A3184" s="99">
        <v>10196129</v>
      </c>
      <c r="B3184" s="63" t="s">
        <v>9177</v>
      </c>
      <c r="C3184" s="63" t="s">
        <v>107</v>
      </c>
      <c r="D3184" s="63" t="s">
        <v>7809</v>
      </c>
      <c r="E3184" s="63" t="s">
        <v>8152</v>
      </c>
      <c r="F3184" s="63" t="s">
        <v>13020</v>
      </c>
      <c r="G3184" s="63" t="s">
        <v>9176</v>
      </c>
      <c r="H3184" s="63"/>
      <c r="I3184" s="63" t="s">
        <v>12943</v>
      </c>
      <c r="J3184" s="63"/>
      <c r="K3184" s="63" t="s">
        <v>4284</v>
      </c>
      <c r="L3184" s="63" t="s">
        <v>4299</v>
      </c>
      <c r="M3184" s="63" t="s">
        <v>4281</v>
      </c>
      <c r="N3184" s="63" t="s">
        <v>4278</v>
      </c>
      <c r="O3184" s="63"/>
    </row>
    <row r="3185" spans="1:15">
      <c r="A3185" s="99">
        <v>10196130</v>
      </c>
      <c r="B3185" s="63" t="s">
        <v>9177</v>
      </c>
      <c r="C3185" s="63" t="s">
        <v>107</v>
      </c>
      <c r="D3185" s="63" t="s">
        <v>7809</v>
      </c>
      <c r="E3185" s="63" t="s">
        <v>8153</v>
      </c>
      <c r="F3185" s="63" t="s">
        <v>13020</v>
      </c>
      <c r="G3185" s="63" t="s">
        <v>9176</v>
      </c>
      <c r="H3185" s="63"/>
      <c r="I3185" s="63" t="s">
        <v>12943</v>
      </c>
      <c r="J3185" s="63"/>
      <c r="K3185" s="63" t="s">
        <v>4284</v>
      </c>
      <c r="L3185" s="63" t="s">
        <v>4299</v>
      </c>
      <c r="M3185" s="63" t="s">
        <v>4281</v>
      </c>
      <c r="N3185" s="63" t="s">
        <v>4278</v>
      </c>
      <c r="O3185" s="63"/>
    </row>
    <row r="3186" spans="1:15">
      <c r="A3186" s="99">
        <v>10196131</v>
      </c>
      <c r="B3186" s="63" t="s">
        <v>9177</v>
      </c>
      <c r="C3186" s="63" t="s">
        <v>107</v>
      </c>
      <c r="D3186" s="63" t="s">
        <v>7809</v>
      </c>
      <c r="E3186" s="63" t="s">
        <v>8154</v>
      </c>
      <c r="F3186" s="63" t="s">
        <v>13020</v>
      </c>
      <c r="G3186" s="63" t="s">
        <v>9176</v>
      </c>
      <c r="H3186" s="63"/>
      <c r="I3186" s="63" t="s">
        <v>12943</v>
      </c>
      <c r="J3186" s="63"/>
      <c r="K3186" s="63" t="s">
        <v>13022</v>
      </c>
      <c r="L3186" s="63" t="s">
        <v>110</v>
      </c>
      <c r="M3186" s="63" t="s">
        <v>4281</v>
      </c>
      <c r="N3186" s="63" t="s">
        <v>4278</v>
      </c>
      <c r="O3186" s="63"/>
    </row>
    <row r="3187" spans="1:15">
      <c r="A3187" s="99">
        <v>10196132</v>
      </c>
      <c r="B3187" s="63" t="s">
        <v>9177</v>
      </c>
      <c r="C3187" s="63" t="s">
        <v>107</v>
      </c>
      <c r="D3187" s="63" t="s">
        <v>7809</v>
      </c>
      <c r="E3187" s="63" t="s">
        <v>8155</v>
      </c>
      <c r="F3187" s="63" t="s">
        <v>13020</v>
      </c>
      <c r="G3187" s="63" t="s">
        <v>9176</v>
      </c>
      <c r="H3187" s="63"/>
      <c r="I3187" s="63" t="s">
        <v>12943</v>
      </c>
      <c r="J3187" s="63"/>
      <c r="K3187" s="63" t="s">
        <v>9322</v>
      </c>
      <c r="L3187" s="63" t="s">
        <v>110</v>
      </c>
      <c r="M3187" s="63" t="s">
        <v>4281</v>
      </c>
      <c r="N3187" s="63" t="s">
        <v>4278</v>
      </c>
      <c r="O3187" s="63"/>
    </row>
    <row r="3188" spans="1:15">
      <c r="A3188" s="99">
        <v>10196133</v>
      </c>
      <c r="B3188" s="63" t="s">
        <v>9177</v>
      </c>
      <c r="C3188" s="63" t="s">
        <v>107</v>
      </c>
      <c r="D3188" s="63" t="s">
        <v>7809</v>
      </c>
      <c r="E3188" s="63" t="s">
        <v>8363</v>
      </c>
      <c r="F3188" s="63" t="s">
        <v>13020</v>
      </c>
      <c r="G3188" s="63" t="s">
        <v>9176</v>
      </c>
      <c r="H3188" s="63"/>
      <c r="I3188" s="63" t="s">
        <v>12943</v>
      </c>
      <c r="J3188" s="63"/>
      <c r="K3188" s="63" t="s">
        <v>9178</v>
      </c>
      <c r="L3188" s="63" t="s">
        <v>110</v>
      </c>
      <c r="M3188" s="63" t="s">
        <v>4281</v>
      </c>
      <c r="N3188" s="63" t="s">
        <v>4278</v>
      </c>
      <c r="O3188" s="63"/>
    </row>
    <row r="3189" spans="1:15">
      <c r="A3189" s="99">
        <v>10196134</v>
      </c>
      <c r="B3189" s="63" t="s">
        <v>9177</v>
      </c>
      <c r="C3189" s="63" t="s">
        <v>107</v>
      </c>
      <c r="D3189" s="63" t="s">
        <v>7809</v>
      </c>
      <c r="E3189" s="63" t="s">
        <v>8156</v>
      </c>
      <c r="F3189" s="63" t="s">
        <v>13020</v>
      </c>
      <c r="G3189" s="63" t="s">
        <v>9176</v>
      </c>
      <c r="H3189" s="63"/>
      <c r="I3189" s="63" t="s">
        <v>12943</v>
      </c>
      <c r="J3189" s="63"/>
      <c r="K3189" s="63" t="s">
        <v>13022</v>
      </c>
      <c r="L3189" s="63" t="s">
        <v>110</v>
      </c>
      <c r="M3189" s="63" t="s">
        <v>4281</v>
      </c>
      <c r="N3189" s="63" t="s">
        <v>4278</v>
      </c>
      <c r="O3189" s="63"/>
    </row>
    <row r="3190" spans="1:15">
      <c r="A3190" s="99">
        <v>10196135</v>
      </c>
      <c r="B3190" s="63" t="s">
        <v>9177</v>
      </c>
      <c r="C3190" s="63" t="s">
        <v>107</v>
      </c>
      <c r="D3190" s="63" t="s">
        <v>7809</v>
      </c>
      <c r="E3190" s="63" t="s">
        <v>8157</v>
      </c>
      <c r="F3190" s="63" t="s">
        <v>13020</v>
      </c>
      <c r="G3190" s="63" t="s">
        <v>9176</v>
      </c>
      <c r="H3190" s="63"/>
      <c r="I3190" s="63" t="s">
        <v>12943</v>
      </c>
      <c r="J3190" s="63"/>
      <c r="K3190" s="63" t="s">
        <v>4284</v>
      </c>
      <c r="L3190" s="63" t="s">
        <v>109</v>
      </c>
      <c r="M3190" s="63" t="s">
        <v>4281</v>
      </c>
      <c r="N3190" s="63" t="s">
        <v>4278</v>
      </c>
      <c r="O3190" s="63"/>
    </row>
    <row r="3191" spans="1:15">
      <c r="A3191" s="99">
        <v>10196136</v>
      </c>
      <c r="B3191" s="63" t="s">
        <v>9177</v>
      </c>
      <c r="C3191" s="63" t="s">
        <v>107</v>
      </c>
      <c r="D3191" s="63" t="s">
        <v>7809</v>
      </c>
      <c r="E3191" s="63" t="s">
        <v>8386</v>
      </c>
      <c r="F3191" s="63" t="s">
        <v>13020</v>
      </c>
      <c r="G3191" s="63" t="s">
        <v>9176</v>
      </c>
      <c r="H3191" s="63"/>
      <c r="I3191" s="63" t="s">
        <v>12943</v>
      </c>
      <c r="J3191" s="63"/>
      <c r="K3191" s="63" t="s">
        <v>5927</v>
      </c>
      <c r="L3191" s="63" t="s">
        <v>110</v>
      </c>
      <c r="M3191" s="63" t="s">
        <v>4281</v>
      </c>
      <c r="N3191" s="63" t="s">
        <v>4278</v>
      </c>
      <c r="O3191" s="63"/>
    </row>
    <row r="3192" spans="1:15">
      <c r="A3192" s="99">
        <v>10196137</v>
      </c>
      <c r="B3192" s="63" t="s">
        <v>9276</v>
      </c>
      <c r="C3192" s="63" t="s">
        <v>107</v>
      </c>
      <c r="D3192" s="63" t="s">
        <v>6098</v>
      </c>
      <c r="E3192" s="63" t="s">
        <v>8158</v>
      </c>
      <c r="F3192" s="63" t="s">
        <v>13020</v>
      </c>
      <c r="G3192" s="63" t="s">
        <v>9277</v>
      </c>
      <c r="H3192" s="63"/>
      <c r="I3192" s="63" t="s">
        <v>13347</v>
      </c>
      <c r="J3192" s="63"/>
      <c r="K3192" s="63" t="s">
        <v>4284</v>
      </c>
      <c r="L3192" s="63" t="s">
        <v>4299</v>
      </c>
      <c r="M3192" s="63" t="s">
        <v>4281</v>
      </c>
      <c r="N3192" s="63" t="s">
        <v>4278</v>
      </c>
      <c r="O3192" s="63"/>
    </row>
    <row r="3193" spans="1:15">
      <c r="A3193" s="99">
        <v>10196138</v>
      </c>
      <c r="B3193" s="63" t="s">
        <v>9276</v>
      </c>
      <c r="C3193" s="63" t="s">
        <v>107</v>
      </c>
      <c r="D3193" s="63" t="s">
        <v>6098</v>
      </c>
      <c r="E3193" s="63" t="s">
        <v>8407</v>
      </c>
      <c r="F3193" s="63" t="s">
        <v>13020</v>
      </c>
      <c r="G3193" s="63" t="s">
        <v>9277</v>
      </c>
      <c r="H3193" s="63"/>
      <c r="I3193" s="63" t="s">
        <v>13347</v>
      </c>
      <c r="J3193" s="63"/>
      <c r="K3193" s="63" t="s">
        <v>9201</v>
      </c>
      <c r="L3193" s="63" t="s">
        <v>110</v>
      </c>
      <c r="M3193" s="63" t="s">
        <v>4281</v>
      </c>
      <c r="N3193" s="63" t="s">
        <v>4278</v>
      </c>
      <c r="O3193" s="63"/>
    </row>
    <row r="3194" spans="1:15">
      <c r="A3194" s="99">
        <v>10196139</v>
      </c>
      <c r="B3194" s="63" t="s">
        <v>9276</v>
      </c>
      <c r="C3194" s="63" t="s">
        <v>107</v>
      </c>
      <c r="D3194" s="63" t="s">
        <v>6098</v>
      </c>
      <c r="E3194" s="63" t="s">
        <v>7821</v>
      </c>
      <c r="F3194" s="63" t="s">
        <v>13020</v>
      </c>
      <c r="G3194" s="63" t="s">
        <v>9277</v>
      </c>
      <c r="H3194" s="63"/>
      <c r="I3194" s="63" t="s">
        <v>13347</v>
      </c>
      <c r="J3194" s="63"/>
      <c r="K3194" s="63" t="s">
        <v>9322</v>
      </c>
      <c r="L3194" s="63" t="s">
        <v>110</v>
      </c>
      <c r="M3194" s="63" t="s">
        <v>4281</v>
      </c>
      <c r="N3194" s="63" t="s">
        <v>4278</v>
      </c>
      <c r="O3194" s="63"/>
    </row>
    <row r="3195" spans="1:15">
      <c r="A3195" s="99">
        <v>10196140</v>
      </c>
      <c r="B3195" s="63" t="s">
        <v>9276</v>
      </c>
      <c r="C3195" s="63" t="s">
        <v>107</v>
      </c>
      <c r="D3195" s="63" t="s">
        <v>6098</v>
      </c>
      <c r="E3195" s="63" t="s">
        <v>8159</v>
      </c>
      <c r="F3195" s="63" t="s">
        <v>13020</v>
      </c>
      <c r="G3195" s="63" t="s">
        <v>9277</v>
      </c>
      <c r="H3195" s="63"/>
      <c r="I3195" s="63" t="s">
        <v>13347</v>
      </c>
      <c r="J3195" s="63"/>
      <c r="K3195" s="63" t="s">
        <v>4284</v>
      </c>
      <c r="L3195" s="63" t="s">
        <v>4299</v>
      </c>
      <c r="M3195" s="63" t="s">
        <v>4281</v>
      </c>
      <c r="N3195" s="63" t="s">
        <v>4278</v>
      </c>
      <c r="O3195" s="63"/>
    </row>
    <row r="3196" spans="1:15">
      <c r="A3196" s="99">
        <v>10196141</v>
      </c>
      <c r="B3196" s="63" t="s">
        <v>9276</v>
      </c>
      <c r="C3196" s="63" t="s">
        <v>107</v>
      </c>
      <c r="D3196" s="63" t="s">
        <v>6098</v>
      </c>
      <c r="E3196" s="63" t="s">
        <v>8160</v>
      </c>
      <c r="F3196" s="63" t="s">
        <v>13020</v>
      </c>
      <c r="G3196" s="63" t="s">
        <v>9277</v>
      </c>
      <c r="H3196" s="63"/>
      <c r="I3196" s="63" t="s">
        <v>13347</v>
      </c>
      <c r="J3196" s="63"/>
      <c r="K3196" s="63" t="s">
        <v>4284</v>
      </c>
      <c r="L3196" s="63" t="s">
        <v>4299</v>
      </c>
      <c r="M3196" s="63" t="s">
        <v>4281</v>
      </c>
      <c r="N3196" s="63" t="s">
        <v>4278</v>
      </c>
      <c r="O3196" s="63"/>
    </row>
    <row r="3197" spans="1:15">
      <c r="A3197" s="99">
        <v>10196142</v>
      </c>
      <c r="B3197" s="63" t="s">
        <v>9276</v>
      </c>
      <c r="C3197" s="63" t="s">
        <v>107</v>
      </c>
      <c r="D3197" s="63" t="s">
        <v>6098</v>
      </c>
      <c r="E3197" s="63" t="s">
        <v>8267</v>
      </c>
      <c r="F3197" s="63" t="s">
        <v>13020</v>
      </c>
      <c r="G3197" s="63" t="s">
        <v>9277</v>
      </c>
      <c r="H3197" s="63"/>
      <c r="I3197" s="63" t="s">
        <v>13347</v>
      </c>
      <c r="J3197" s="63"/>
      <c r="K3197" s="63" t="s">
        <v>5881</v>
      </c>
      <c r="L3197" s="63" t="s">
        <v>110</v>
      </c>
      <c r="M3197" s="63" t="s">
        <v>4281</v>
      </c>
      <c r="N3197" s="63" t="s">
        <v>4278</v>
      </c>
      <c r="O3197" s="63"/>
    </row>
    <row r="3198" spans="1:15">
      <c r="A3198" s="99">
        <v>10196143</v>
      </c>
      <c r="B3198" s="63" t="s">
        <v>9276</v>
      </c>
      <c r="C3198" s="63" t="s">
        <v>107</v>
      </c>
      <c r="D3198" s="63" t="s">
        <v>6098</v>
      </c>
      <c r="E3198" s="63" t="s">
        <v>8161</v>
      </c>
      <c r="F3198" s="63" t="s">
        <v>13020</v>
      </c>
      <c r="G3198" s="63" t="s">
        <v>9277</v>
      </c>
      <c r="H3198" s="63"/>
      <c r="I3198" s="63" t="s">
        <v>13347</v>
      </c>
      <c r="J3198" s="63"/>
      <c r="K3198" s="63" t="s">
        <v>6093</v>
      </c>
      <c r="L3198" s="63" t="s">
        <v>110</v>
      </c>
      <c r="M3198" s="63" t="s">
        <v>4281</v>
      </c>
      <c r="N3198" s="63" t="s">
        <v>4278</v>
      </c>
      <c r="O3198" s="63"/>
    </row>
    <row r="3199" spans="1:15">
      <c r="A3199" s="99">
        <v>10196144</v>
      </c>
      <c r="B3199" s="63" t="s">
        <v>9276</v>
      </c>
      <c r="C3199" s="63" t="s">
        <v>107</v>
      </c>
      <c r="D3199" s="63" t="s">
        <v>6098</v>
      </c>
      <c r="E3199" s="63" t="s">
        <v>8162</v>
      </c>
      <c r="F3199" s="63" t="s">
        <v>13020</v>
      </c>
      <c r="G3199" s="63" t="s">
        <v>9277</v>
      </c>
      <c r="H3199" s="63"/>
      <c r="I3199" s="63" t="s">
        <v>13347</v>
      </c>
      <c r="J3199" s="63"/>
      <c r="K3199" s="63" t="s">
        <v>4284</v>
      </c>
      <c r="L3199" s="63" t="s">
        <v>4299</v>
      </c>
      <c r="M3199" s="63" t="s">
        <v>4281</v>
      </c>
      <c r="N3199" s="63" t="s">
        <v>4278</v>
      </c>
      <c r="O3199" s="63"/>
    </row>
    <row r="3200" spans="1:15">
      <c r="A3200" s="99">
        <v>10196145</v>
      </c>
      <c r="B3200" s="63" t="s">
        <v>9276</v>
      </c>
      <c r="C3200" s="63" t="s">
        <v>107</v>
      </c>
      <c r="D3200" s="63" t="s">
        <v>6098</v>
      </c>
      <c r="E3200" s="63" t="s">
        <v>8163</v>
      </c>
      <c r="F3200" s="63" t="s">
        <v>13020</v>
      </c>
      <c r="G3200" s="63" t="s">
        <v>9277</v>
      </c>
      <c r="H3200" s="63"/>
      <c r="I3200" s="63" t="s">
        <v>13347</v>
      </c>
      <c r="J3200" s="63"/>
      <c r="K3200" s="63" t="s">
        <v>13348</v>
      </c>
      <c r="L3200" s="63" t="s">
        <v>110</v>
      </c>
      <c r="M3200" s="63" t="s">
        <v>4281</v>
      </c>
      <c r="N3200" s="63" t="s">
        <v>4278</v>
      </c>
      <c r="O3200" s="63"/>
    </row>
    <row r="3201" spans="1:15">
      <c r="A3201" s="99">
        <v>10196146</v>
      </c>
      <c r="B3201" s="63" t="s">
        <v>9276</v>
      </c>
      <c r="C3201" s="63" t="s">
        <v>107</v>
      </c>
      <c r="D3201" s="63" t="s">
        <v>6098</v>
      </c>
      <c r="E3201" s="63" t="s">
        <v>8164</v>
      </c>
      <c r="F3201" s="63" t="s">
        <v>13020</v>
      </c>
      <c r="G3201" s="63" t="s">
        <v>9277</v>
      </c>
      <c r="H3201" s="63"/>
      <c r="I3201" s="63" t="s">
        <v>13347</v>
      </c>
      <c r="J3201" s="63"/>
      <c r="K3201" s="63" t="s">
        <v>4284</v>
      </c>
      <c r="L3201" s="63" t="s">
        <v>4299</v>
      </c>
      <c r="M3201" s="63" t="s">
        <v>4281</v>
      </c>
      <c r="N3201" s="63" t="s">
        <v>4278</v>
      </c>
      <c r="O3201" s="63"/>
    </row>
    <row r="3202" spans="1:15">
      <c r="A3202" s="99">
        <v>10196147</v>
      </c>
      <c r="B3202" s="63" t="s">
        <v>9278</v>
      </c>
      <c r="C3202" s="63" t="s">
        <v>107</v>
      </c>
      <c r="D3202" s="63" t="s">
        <v>3785</v>
      </c>
      <c r="E3202" s="63" t="s">
        <v>8409</v>
      </c>
      <c r="F3202" s="63" t="s">
        <v>13020</v>
      </c>
      <c r="G3202" s="63" t="s">
        <v>9279</v>
      </c>
      <c r="H3202" s="63"/>
      <c r="I3202" s="63" t="s">
        <v>12943</v>
      </c>
      <c r="J3202" s="63"/>
      <c r="K3202" s="63" t="s">
        <v>9280</v>
      </c>
      <c r="L3202" s="63" t="s">
        <v>110</v>
      </c>
      <c r="M3202" s="63" t="s">
        <v>4281</v>
      </c>
      <c r="N3202" s="63" t="s">
        <v>4278</v>
      </c>
      <c r="O3202" s="63"/>
    </row>
    <row r="3203" spans="1:15">
      <c r="A3203" s="99">
        <v>10196148</v>
      </c>
      <c r="B3203" s="63" t="s">
        <v>9278</v>
      </c>
      <c r="C3203" s="63" t="s">
        <v>107</v>
      </c>
      <c r="D3203" s="63" t="s">
        <v>3785</v>
      </c>
      <c r="E3203" s="63" t="s">
        <v>8165</v>
      </c>
      <c r="F3203" s="63" t="s">
        <v>13020</v>
      </c>
      <c r="G3203" s="63" t="s">
        <v>9279</v>
      </c>
      <c r="H3203" s="63"/>
      <c r="I3203" s="63" t="s">
        <v>12943</v>
      </c>
      <c r="J3203" s="63"/>
      <c r="K3203" s="63" t="s">
        <v>13022</v>
      </c>
      <c r="L3203" s="63" t="s">
        <v>110</v>
      </c>
      <c r="M3203" s="63" t="s">
        <v>4281</v>
      </c>
      <c r="N3203" s="63" t="s">
        <v>4278</v>
      </c>
      <c r="O3203" s="63"/>
    </row>
    <row r="3204" spans="1:15">
      <c r="A3204" s="99">
        <v>10196149</v>
      </c>
      <c r="B3204" s="63" t="s">
        <v>9278</v>
      </c>
      <c r="C3204" s="63" t="s">
        <v>107</v>
      </c>
      <c r="D3204" s="63" t="s">
        <v>3785</v>
      </c>
      <c r="E3204" s="63" t="s">
        <v>8364</v>
      </c>
      <c r="F3204" s="63" t="s">
        <v>13020</v>
      </c>
      <c r="G3204" s="63" t="s">
        <v>9279</v>
      </c>
      <c r="H3204" s="63"/>
      <c r="I3204" s="63" t="s">
        <v>12943</v>
      </c>
      <c r="J3204" s="63"/>
      <c r="K3204" s="63" t="s">
        <v>9178</v>
      </c>
      <c r="L3204" s="63" t="s">
        <v>110</v>
      </c>
      <c r="M3204" s="63" t="s">
        <v>4281</v>
      </c>
      <c r="N3204" s="63" t="s">
        <v>4278</v>
      </c>
      <c r="O3204" s="63"/>
    </row>
    <row r="3205" spans="1:15">
      <c r="A3205" s="99">
        <v>10196150</v>
      </c>
      <c r="B3205" s="63" t="s">
        <v>9278</v>
      </c>
      <c r="C3205" s="63" t="s">
        <v>107</v>
      </c>
      <c r="D3205" s="63" t="s">
        <v>3785</v>
      </c>
      <c r="E3205" s="63" t="s">
        <v>8411</v>
      </c>
      <c r="F3205" s="63" t="s">
        <v>13020</v>
      </c>
      <c r="G3205" s="63" t="s">
        <v>9279</v>
      </c>
      <c r="H3205" s="63"/>
      <c r="I3205" s="63" t="s">
        <v>12943</v>
      </c>
      <c r="J3205" s="63"/>
      <c r="K3205" s="63" t="s">
        <v>9281</v>
      </c>
      <c r="L3205" s="63" t="s">
        <v>110</v>
      </c>
      <c r="M3205" s="63" t="s">
        <v>4281</v>
      </c>
      <c r="N3205" s="63" t="s">
        <v>4278</v>
      </c>
      <c r="O3205" s="63"/>
    </row>
    <row r="3206" spans="1:15">
      <c r="A3206" s="99">
        <v>10196151</v>
      </c>
      <c r="B3206" s="63" t="s">
        <v>9278</v>
      </c>
      <c r="C3206" s="63" t="s">
        <v>107</v>
      </c>
      <c r="D3206" s="63" t="s">
        <v>3785</v>
      </c>
      <c r="E3206" s="63" t="s">
        <v>8373</v>
      </c>
      <c r="F3206" s="63" t="s">
        <v>13020</v>
      </c>
      <c r="G3206" s="63" t="s">
        <v>9279</v>
      </c>
      <c r="H3206" s="63"/>
      <c r="I3206" s="63" t="s">
        <v>12943</v>
      </c>
      <c r="J3206" s="63"/>
      <c r="K3206" s="63" t="s">
        <v>13349</v>
      </c>
      <c r="L3206" s="63" t="s">
        <v>110</v>
      </c>
      <c r="M3206" s="63" t="s">
        <v>4281</v>
      </c>
      <c r="N3206" s="63" t="s">
        <v>4278</v>
      </c>
      <c r="O3206" s="63"/>
    </row>
    <row r="3207" spans="1:15">
      <c r="A3207" s="99">
        <v>10196152</v>
      </c>
      <c r="B3207" s="63" t="s">
        <v>9278</v>
      </c>
      <c r="C3207" s="63" t="s">
        <v>107</v>
      </c>
      <c r="D3207" s="63" t="s">
        <v>3785</v>
      </c>
      <c r="E3207" s="63" t="s">
        <v>8387</v>
      </c>
      <c r="F3207" s="63" t="s">
        <v>13020</v>
      </c>
      <c r="G3207" s="63" t="s">
        <v>9279</v>
      </c>
      <c r="H3207" s="63"/>
      <c r="I3207" s="63" t="s">
        <v>12943</v>
      </c>
      <c r="J3207" s="63"/>
      <c r="K3207" s="63" t="s">
        <v>5927</v>
      </c>
      <c r="L3207" s="63" t="s">
        <v>110</v>
      </c>
      <c r="M3207" s="63" t="s">
        <v>4281</v>
      </c>
      <c r="N3207" s="63" t="s">
        <v>4278</v>
      </c>
      <c r="O3207" s="63"/>
    </row>
    <row r="3208" spans="1:15">
      <c r="A3208" s="99">
        <v>10196153</v>
      </c>
      <c r="B3208" s="63" t="s">
        <v>9278</v>
      </c>
      <c r="C3208" s="63" t="s">
        <v>107</v>
      </c>
      <c r="D3208" s="63" t="s">
        <v>3785</v>
      </c>
      <c r="E3208" s="63" t="s">
        <v>8413</v>
      </c>
      <c r="F3208" s="63" t="s">
        <v>13020</v>
      </c>
      <c r="G3208" s="63" t="s">
        <v>9279</v>
      </c>
      <c r="H3208" s="63"/>
      <c r="I3208" s="63" t="s">
        <v>12943</v>
      </c>
      <c r="J3208" s="63"/>
      <c r="K3208" s="63" t="s">
        <v>9282</v>
      </c>
      <c r="L3208" s="63" t="s">
        <v>110</v>
      </c>
      <c r="M3208" s="63" t="s">
        <v>4281</v>
      </c>
      <c r="N3208" s="63" t="s">
        <v>4278</v>
      </c>
      <c r="O3208" s="63"/>
    </row>
    <row r="3209" spans="1:15">
      <c r="A3209" s="99">
        <v>10196154</v>
      </c>
      <c r="B3209" s="63" t="s">
        <v>9278</v>
      </c>
      <c r="C3209" s="63" t="s">
        <v>107</v>
      </c>
      <c r="D3209" s="63" t="s">
        <v>3785</v>
      </c>
      <c r="E3209" s="63" t="s">
        <v>8410</v>
      </c>
      <c r="F3209" s="63" t="s">
        <v>13020</v>
      </c>
      <c r="G3209" s="63" t="s">
        <v>9279</v>
      </c>
      <c r="H3209" s="63"/>
      <c r="I3209" s="63" t="s">
        <v>12943</v>
      </c>
      <c r="J3209" s="63"/>
      <c r="K3209" s="63" t="s">
        <v>9283</v>
      </c>
      <c r="L3209" s="63" t="s">
        <v>110</v>
      </c>
      <c r="M3209" s="63" t="s">
        <v>4281</v>
      </c>
      <c r="N3209" s="63" t="s">
        <v>4278</v>
      </c>
      <c r="O3209" s="63"/>
    </row>
    <row r="3210" spans="1:15">
      <c r="A3210" s="99">
        <v>10196155</v>
      </c>
      <c r="B3210" s="63" t="s">
        <v>9278</v>
      </c>
      <c r="C3210" s="63" t="s">
        <v>107</v>
      </c>
      <c r="D3210" s="63" t="s">
        <v>3785</v>
      </c>
      <c r="E3210" s="63" t="s">
        <v>8412</v>
      </c>
      <c r="F3210" s="63" t="s">
        <v>13020</v>
      </c>
      <c r="G3210" s="63" t="s">
        <v>9279</v>
      </c>
      <c r="H3210" s="63"/>
      <c r="I3210" s="63" t="s">
        <v>12943</v>
      </c>
      <c r="J3210" s="63"/>
      <c r="K3210" s="63" t="s">
        <v>9284</v>
      </c>
      <c r="L3210" s="63" t="s">
        <v>110</v>
      </c>
      <c r="M3210" s="63" t="s">
        <v>4281</v>
      </c>
      <c r="N3210" s="63" t="s">
        <v>4278</v>
      </c>
      <c r="O3210" s="63"/>
    </row>
    <row r="3211" spans="1:15">
      <c r="A3211" s="99">
        <v>10196156</v>
      </c>
      <c r="B3211" s="63" t="s">
        <v>9278</v>
      </c>
      <c r="C3211" s="63" t="s">
        <v>107</v>
      </c>
      <c r="D3211" s="63" t="s">
        <v>3785</v>
      </c>
      <c r="E3211" s="63" t="s">
        <v>8166</v>
      </c>
      <c r="F3211" s="63" t="s">
        <v>13020</v>
      </c>
      <c r="G3211" s="63" t="s">
        <v>9279</v>
      </c>
      <c r="H3211" s="63"/>
      <c r="I3211" s="63" t="s">
        <v>12943</v>
      </c>
      <c r="J3211" s="63"/>
      <c r="K3211" s="63" t="s">
        <v>13039</v>
      </c>
      <c r="L3211" s="63" t="s">
        <v>110</v>
      </c>
      <c r="M3211" s="63" t="s">
        <v>4281</v>
      </c>
      <c r="N3211" s="63" t="s">
        <v>4278</v>
      </c>
      <c r="O3211" s="63"/>
    </row>
    <row r="3212" spans="1:15">
      <c r="A3212" s="99">
        <v>10196157</v>
      </c>
      <c r="B3212" s="63" t="s">
        <v>9412</v>
      </c>
      <c r="C3212" s="63" t="s">
        <v>101</v>
      </c>
      <c r="D3212" s="63" t="s">
        <v>3760</v>
      </c>
      <c r="E3212" s="63" t="s">
        <v>8167</v>
      </c>
      <c r="F3212" s="63" t="s">
        <v>13948</v>
      </c>
      <c r="G3212" s="63" t="s">
        <v>9413</v>
      </c>
      <c r="H3212" s="63"/>
      <c r="I3212" s="63" t="s">
        <v>12941</v>
      </c>
      <c r="J3212" s="63"/>
      <c r="K3212" s="63" t="s">
        <v>4284</v>
      </c>
      <c r="L3212" s="63" t="s">
        <v>4581</v>
      </c>
      <c r="M3212" s="63" t="s">
        <v>5080</v>
      </c>
      <c r="N3212" s="63" t="s">
        <v>4278</v>
      </c>
      <c r="O3212" s="63"/>
    </row>
    <row r="3213" spans="1:15">
      <c r="A3213" s="99">
        <v>10196158</v>
      </c>
      <c r="B3213" s="63" t="s">
        <v>9412</v>
      </c>
      <c r="C3213" s="63" t="s">
        <v>101</v>
      </c>
      <c r="D3213" s="63" t="s">
        <v>3760</v>
      </c>
      <c r="E3213" s="63" t="s">
        <v>8168</v>
      </c>
      <c r="F3213" s="63" t="s">
        <v>13948</v>
      </c>
      <c r="G3213" s="63" t="s">
        <v>9413</v>
      </c>
      <c r="H3213" s="63"/>
      <c r="I3213" s="63" t="s">
        <v>12941</v>
      </c>
      <c r="J3213" s="63"/>
      <c r="K3213" s="63" t="s">
        <v>4284</v>
      </c>
      <c r="L3213" s="63" t="s">
        <v>4581</v>
      </c>
      <c r="M3213" s="63" t="s">
        <v>6584</v>
      </c>
      <c r="N3213" s="63" t="s">
        <v>4278</v>
      </c>
      <c r="O3213" s="63"/>
    </row>
    <row r="3214" spans="1:15">
      <c r="A3214" s="99">
        <v>10196159</v>
      </c>
      <c r="B3214" s="63" t="s">
        <v>9412</v>
      </c>
      <c r="C3214" s="63" t="s">
        <v>101</v>
      </c>
      <c r="D3214" s="63" t="s">
        <v>3760</v>
      </c>
      <c r="E3214" s="63" t="s">
        <v>8169</v>
      </c>
      <c r="F3214" s="63" t="s">
        <v>13948</v>
      </c>
      <c r="G3214" s="63" t="s">
        <v>9413</v>
      </c>
      <c r="H3214" s="63"/>
      <c r="I3214" s="63" t="s">
        <v>12941</v>
      </c>
      <c r="J3214" s="63"/>
      <c r="K3214" s="63" t="s">
        <v>4284</v>
      </c>
      <c r="L3214" s="63" t="s">
        <v>2456</v>
      </c>
      <c r="M3214" s="63" t="s">
        <v>4327</v>
      </c>
      <c r="N3214" s="63" t="s">
        <v>4278</v>
      </c>
      <c r="O3214" s="63"/>
    </row>
    <row r="3215" spans="1:15">
      <c r="A3215" s="99">
        <v>10196160</v>
      </c>
      <c r="B3215" s="63" t="s">
        <v>9412</v>
      </c>
      <c r="C3215" s="63" t="s">
        <v>101</v>
      </c>
      <c r="D3215" s="63" t="s">
        <v>3760</v>
      </c>
      <c r="E3215" s="63" t="s">
        <v>8170</v>
      </c>
      <c r="F3215" s="63" t="s">
        <v>13948</v>
      </c>
      <c r="G3215" s="63" t="s">
        <v>9413</v>
      </c>
      <c r="H3215" s="63"/>
      <c r="I3215" s="63" t="s">
        <v>12941</v>
      </c>
      <c r="J3215" s="63"/>
      <c r="K3215" s="63" t="s">
        <v>4284</v>
      </c>
      <c r="L3215" s="63" t="s">
        <v>4594</v>
      </c>
      <c r="M3215" s="63" t="s">
        <v>4393</v>
      </c>
      <c r="N3215" s="63" t="s">
        <v>4278</v>
      </c>
      <c r="O3215" s="63"/>
    </row>
    <row r="3216" spans="1:15">
      <c r="A3216" s="99">
        <v>10196161</v>
      </c>
      <c r="B3216" s="63" t="s">
        <v>9412</v>
      </c>
      <c r="C3216" s="63" t="s">
        <v>101</v>
      </c>
      <c r="D3216" s="63" t="s">
        <v>3760</v>
      </c>
      <c r="E3216" s="63" t="s">
        <v>8171</v>
      </c>
      <c r="F3216" s="63" t="s">
        <v>13948</v>
      </c>
      <c r="G3216" s="63" t="s">
        <v>9413</v>
      </c>
      <c r="H3216" s="63"/>
      <c r="I3216" s="63" t="s">
        <v>12941</v>
      </c>
      <c r="J3216" s="63"/>
      <c r="K3216" s="63" t="s">
        <v>4284</v>
      </c>
      <c r="L3216" s="63" t="s">
        <v>4299</v>
      </c>
      <c r="M3216" s="63" t="s">
        <v>4597</v>
      </c>
      <c r="N3216" s="63" t="s">
        <v>4278</v>
      </c>
      <c r="O3216" s="63"/>
    </row>
    <row r="3217" spans="1:15">
      <c r="A3217" s="99">
        <v>10196162</v>
      </c>
      <c r="B3217" s="63" t="s">
        <v>9412</v>
      </c>
      <c r="C3217" s="63" t="s">
        <v>101</v>
      </c>
      <c r="D3217" s="63" t="s">
        <v>3760</v>
      </c>
      <c r="E3217" s="63" t="s">
        <v>8172</v>
      </c>
      <c r="F3217" s="63" t="s">
        <v>13948</v>
      </c>
      <c r="G3217" s="63" t="s">
        <v>9413</v>
      </c>
      <c r="H3217" s="63"/>
      <c r="I3217" s="63" t="s">
        <v>12941</v>
      </c>
      <c r="J3217" s="63"/>
      <c r="K3217" s="63" t="s">
        <v>4302</v>
      </c>
      <c r="L3217" s="63" t="s">
        <v>4451</v>
      </c>
      <c r="M3217" s="63" t="s">
        <v>6961</v>
      </c>
      <c r="N3217" s="63" t="s">
        <v>4278</v>
      </c>
      <c r="O3217" s="63"/>
    </row>
    <row r="3218" spans="1:15">
      <c r="A3218" s="99">
        <v>10196163</v>
      </c>
      <c r="B3218" s="63" t="s">
        <v>9412</v>
      </c>
      <c r="C3218" s="63" t="s">
        <v>101</v>
      </c>
      <c r="D3218" s="63" t="s">
        <v>3760</v>
      </c>
      <c r="E3218" s="63" t="s">
        <v>8173</v>
      </c>
      <c r="F3218" s="63" t="s">
        <v>13948</v>
      </c>
      <c r="G3218" s="63" t="s">
        <v>9413</v>
      </c>
      <c r="H3218" s="63"/>
      <c r="I3218" s="63" t="s">
        <v>12941</v>
      </c>
      <c r="J3218" s="63"/>
      <c r="K3218" s="63" t="s">
        <v>4284</v>
      </c>
      <c r="L3218" s="63" t="s">
        <v>4475</v>
      </c>
      <c r="M3218" s="63" t="s">
        <v>6818</v>
      </c>
      <c r="N3218" s="63" t="s">
        <v>4278</v>
      </c>
      <c r="O3218" s="63"/>
    </row>
    <row r="3219" spans="1:15">
      <c r="A3219" s="99">
        <v>10196164</v>
      </c>
      <c r="B3219" s="63" t="s">
        <v>9412</v>
      </c>
      <c r="C3219" s="63" t="s">
        <v>101</v>
      </c>
      <c r="D3219" s="63" t="s">
        <v>3760</v>
      </c>
      <c r="E3219" s="63" t="s">
        <v>8174</v>
      </c>
      <c r="F3219" s="63" t="s">
        <v>13948</v>
      </c>
      <c r="G3219" s="63" t="s">
        <v>9413</v>
      </c>
      <c r="H3219" s="63"/>
      <c r="I3219" s="63" t="s">
        <v>12941</v>
      </c>
      <c r="J3219" s="63"/>
      <c r="K3219" s="63" t="s">
        <v>4284</v>
      </c>
      <c r="L3219" s="63" t="s">
        <v>4299</v>
      </c>
      <c r="M3219" s="63" t="s">
        <v>6924</v>
      </c>
      <c r="N3219" s="63" t="s">
        <v>4278</v>
      </c>
      <c r="O3219" s="63"/>
    </row>
    <row r="3220" spans="1:15">
      <c r="A3220" s="99">
        <v>10196165</v>
      </c>
      <c r="B3220" s="63" t="s">
        <v>9412</v>
      </c>
      <c r="C3220" s="63" t="s">
        <v>101</v>
      </c>
      <c r="D3220" s="63" t="s">
        <v>3760</v>
      </c>
      <c r="E3220" s="63" t="s">
        <v>8175</v>
      </c>
      <c r="F3220" s="63" t="s">
        <v>13948</v>
      </c>
      <c r="G3220" s="63" t="s">
        <v>9413</v>
      </c>
      <c r="H3220" s="63"/>
      <c r="I3220" s="63" t="s">
        <v>12941</v>
      </c>
      <c r="J3220" s="63"/>
      <c r="K3220" s="63" t="s">
        <v>4284</v>
      </c>
      <c r="L3220" s="63" t="s">
        <v>4580</v>
      </c>
      <c r="M3220" s="63" t="s">
        <v>4344</v>
      </c>
      <c r="N3220" s="63" t="s">
        <v>4278</v>
      </c>
      <c r="O3220" s="63"/>
    </row>
    <row r="3221" spans="1:15">
      <c r="A3221" s="99">
        <v>10196166</v>
      </c>
      <c r="B3221" s="63" t="s">
        <v>9412</v>
      </c>
      <c r="C3221" s="63" t="s">
        <v>101</v>
      </c>
      <c r="D3221" s="63" t="s">
        <v>3760</v>
      </c>
      <c r="E3221" s="63" t="s">
        <v>8176</v>
      </c>
      <c r="F3221" s="63" t="s">
        <v>13948</v>
      </c>
      <c r="G3221" s="63" t="s">
        <v>9413</v>
      </c>
      <c r="H3221" s="63"/>
      <c r="I3221" s="63" t="s">
        <v>12941</v>
      </c>
      <c r="J3221" s="63"/>
      <c r="K3221" s="63" t="s">
        <v>4284</v>
      </c>
      <c r="L3221" s="63" t="s">
        <v>7283</v>
      </c>
      <c r="M3221" s="63" t="s">
        <v>13952</v>
      </c>
      <c r="N3221" s="63" t="s">
        <v>4278</v>
      </c>
      <c r="O3221" s="63"/>
    </row>
    <row r="3222" spans="1:15">
      <c r="A3222" s="99">
        <v>10196167</v>
      </c>
      <c r="B3222" s="63" t="s">
        <v>9412</v>
      </c>
      <c r="C3222" s="63" t="s">
        <v>101</v>
      </c>
      <c r="D3222" s="63" t="s">
        <v>3760</v>
      </c>
      <c r="E3222" s="63" t="s">
        <v>8177</v>
      </c>
      <c r="F3222" s="63" t="s">
        <v>13948</v>
      </c>
      <c r="G3222" s="63" t="s">
        <v>9413</v>
      </c>
      <c r="H3222" s="63"/>
      <c r="I3222" s="63" t="s">
        <v>12941</v>
      </c>
      <c r="J3222" s="63"/>
      <c r="K3222" s="63" t="s">
        <v>4284</v>
      </c>
      <c r="L3222" s="63" t="s">
        <v>4468</v>
      </c>
      <c r="M3222" s="63"/>
      <c r="N3222" s="63" t="s">
        <v>4278</v>
      </c>
      <c r="O3222" s="63"/>
    </row>
    <row r="3223" spans="1:15">
      <c r="A3223" s="99">
        <v>10196168</v>
      </c>
      <c r="B3223" s="63" t="s">
        <v>7750</v>
      </c>
      <c r="C3223" s="63" t="s">
        <v>12826</v>
      </c>
      <c r="D3223" s="63" t="s">
        <v>9382</v>
      </c>
      <c r="E3223" s="63" t="s">
        <v>8178</v>
      </c>
      <c r="F3223" s="63" t="s">
        <v>13640</v>
      </c>
      <c r="G3223" s="63" t="s">
        <v>9383</v>
      </c>
      <c r="H3223" s="63" t="s">
        <v>3800</v>
      </c>
      <c r="I3223" s="63" t="s">
        <v>13641</v>
      </c>
      <c r="J3223" s="63"/>
      <c r="K3223" s="63" t="s">
        <v>4284</v>
      </c>
      <c r="L3223" s="63" t="s">
        <v>272</v>
      </c>
      <c r="M3223" s="63" t="s">
        <v>4281</v>
      </c>
      <c r="N3223" s="63" t="s">
        <v>4278</v>
      </c>
      <c r="O3223" s="63"/>
    </row>
    <row r="3224" spans="1:15">
      <c r="A3224" s="99">
        <v>10196169</v>
      </c>
      <c r="B3224" s="63" t="s">
        <v>7750</v>
      </c>
      <c r="C3224" s="63" t="s">
        <v>12826</v>
      </c>
      <c r="D3224" s="63" t="s">
        <v>9382</v>
      </c>
      <c r="E3224" s="63" t="s">
        <v>8179</v>
      </c>
      <c r="F3224" s="63" t="s">
        <v>13640</v>
      </c>
      <c r="G3224" s="63" t="s">
        <v>9383</v>
      </c>
      <c r="H3224" s="63" t="s">
        <v>3800</v>
      </c>
      <c r="I3224" s="63" t="s">
        <v>13641</v>
      </c>
      <c r="J3224" s="63"/>
      <c r="K3224" s="63" t="s">
        <v>4998</v>
      </c>
      <c r="L3224" s="63" t="s">
        <v>110</v>
      </c>
      <c r="M3224" s="63" t="s">
        <v>4281</v>
      </c>
      <c r="N3224" s="63" t="s">
        <v>4278</v>
      </c>
      <c r="O3224" s="63"/>
    </row>
    <row r="3225" spans="1:15">
      <c r="A3225" s="99">
        <v>10196170</v>
      </c>
      <c r="B3225" s="63" t="s">
        <v>7750</v>
      </c>
      <c r="C3225" s="63" t="s">
        <v>12826</v>
      </c>
      <c r="D3225" s="63" t="s">
        <v>9382</v>
      </c>
      <c r="E3225" s="63" t="s">
        <v>8180</v>
      </c>
      <c r="F3225" s="63" t="s">
        <v>13640</v>
      </c>
      <c r="G3225" s="63" t="s">
        <v>9383</v>
      </c>
      <c r="H3225" s="63" t="s">
        <v>3800</v>
      </c>
      <c r="I3225" s="63" t="s">
        <v>13641</v>
      </c>
      <c r="J3225" s="63"/>
      <c r="K3225" s="63" t="s">
        <v>4284</v>
      </c>
      <c r="L3225" s="63" t="s">
        <v>272</v>
      </c>
      <c r="M3225" s="63" t="s">
        <v>4281</v>
      </c>
      <c r="N3225" s="63" t="s">
        <v>4278</v>
      </c>
      <c r="O3225" s="63"/>
    </row>
    <row r="3226" spans="1:15">
      <c r="A3226" s="99">
        <v>10196171</v>
      </c>
      <c r="B3226" s="63" t="s">
        <v>7750</v>
      </c>
      <c r="C3226" s="63" t="s">
        <v>12826</v>
      </c>
      <c r="D3226" s="63" t="s">
        <v>9382</v>
      </c>
      <c r="E3226" s="63" t="s">
        <v>8181</v>
      </c>
      <c r="F3226" s="63" t="s">
        <v>13640</v>
      </c>
      <c r="G3226" s="63" t="s">
        <v>9383</v>
      </c>
      <c r="H3226" s="63" t="s">
        <v>3800</v>
      </c>
      <c r="I3226" s="63" t="s">
        <v>13641</v>
      </c>
      <c r="J3226" s="63"/>
      <c r="K3226" s="63" t="s">
        <v>4284</v>
      </c>
      <c r="L3226" s="63" t="s">
        <v>272</v>
      </c>
      <c r="M3226" s="63" t="s">
        <v>4281</v>
      </c>
      <c r="N3226" s="63" t="s">
        <v>4278</v>
      </c>
      <c r="O3226" s="63"/>
    </row>
    <row r="3227" spans="1:15">
      <c r="A3227" s="99">
        <v>10196172</v>
      </c>
      <c r="B3227" s="63" t="s">
        <v>7751</v>
      </c>
      <c r="C3227" s="63" t="s">
        <v>12826</v>
      </c>
      <c r="D3227" s="63" t="s">
        <v>3439</v>
      </c>
      <c r="E3227" s="63" t="s">
        <v>8182</v>
      </c>
      <c r="F3227" s="63" t="s">
        <v>13640</v>
      </c>
      <c r="G3227" s="63" t="s">
        <v>9384</v>
      </c>
      <c r="H3227" s="63" t="s">
        <v>3800</v>
      </c>
      <c r="I3227" s="63" t="s">
        <v>12941</v>
      </c>
      <c r="J3227" s="63"/>
      <c r="K3227" s="63" t="s">
        <v>4284</v>
      </c>
      <c r="L3227" s="63" t="s">
        <v>272</v>
      </c>
      <c r="M3227" s="63" t="s">
        <v>4281</v>
      </c>
      <c r="N3227" s="63" t="s">
        <v>4278</v>
      </c>
      <c r="O3227" s="63"/>
    </row>
    <row r="3228" spans="1:15">
      <c r="A3228" s="99">
        <v>10196173</v>
      </c>
      <c r="B3228" s="63" t="s">
        <v>7751</v>
      </c>
      <c r="C3228" s="63" t="s">
        <v>12826</v>
      </c>
      <c r="D3228" s="63" t="s">
        <v>3439</v>
      </c>
      <c r="E3228" s="63" t="s">
        <v>8183</v>
      </c>
      <c r="F3228" s="63" t="s">
        <v>13640</v>
      </c>
      <c r="G3228" s="63" t="s">
        <v>9384</v>
      </c>
      <c r="H3228" s="63" t="s">
        <v>3800</v>
      </c>
      <c r="I3228" s="63" t="s">
        <v>12941</v>
      </c>
      <c r="J3228" s="63"/>
      <c r="K3228" s="63" t="s">
        <v>4284</v>
      </c>
      <c r="L3228" s="63" t="s">
        <v>272</v>
      </c>
      <c r="M3228" s="63" t="s">
        <v>4281</v>
      </c>
      <c r="N3228" s="63" t="s">
        <v>4278</v>
      </c>
      <c r="O3228" s="63"/>
    </row>
    <row r="3229" spans="1:15">
      <c r="A3229" s="99">
        <v>10196174</v>
      </c>
      <c r="B3229" s="63" t="s">
        <v>7751</v>
      </c>
      <c r="C3229" s="63" t="s">
        <v>12826</v>
      </c>
      <c r="D3229" s="63" t="s">
        <v>3439</v>
      </c>
      <c r="E3229" s="63" t="s">
        <v>8184</v>
      </c>
      <c r="F3229" s="63" t="s">
        <v>13640</v>
      </c>
      <c r="G3229" s="63" t="s">
        <v>9384</v>
      </c>
      <c r="H3229" s="63" t="s">
        <v>3800</v>
      </c>
      <c r="I3229" s="63" t="s">
        <v>12941</v>
      </c>
      <c r="J3229" s="63"/>
      <c r="K3229" s="63" t="s">
        <v>4284</v>
      </c>
      <c r="L3229" s="63" t="s">
        <v>272</v>
      </c>
      <c r="M3229" s="63" t="s">
        <v>4281</v>
      </c>
      <c r="N3229" s="63" t="s">
        <v>4278</v>
      </c>
      <c r="O3229" s="63"/>
    </row>
    <row r="3230" spans="1:15">
      <c r="A3230" s="99">
        <v>10196175</v>
      </c>
      <c r="B3230" s="63" t="s">
        <v>7751</v>
      </c>
      <c r="C3230" s="63" t="s">
        <v>12826</v>
      </c>
      <c r="D3230" s="63" t="s">
        <v>3439</v>
      </c>
      <c r="E3230" s="63" t="s">
        <v>8185</v>
      </c>
      <c r="F3230" s="63" t="s">
        <v>13640</v>
      </c>
      <c r="G3230" s="63" t="s">
        <v>9384</v>
      </c>
      <c r="H3230" s="63" t="s">
        <v>3800</v>
      </c>
      <c r="I3230" s="63" t="s">
        <v>12941</v>
      </c>
      <c r="J3230" s="63"/>
      <c r="K3230" s="63" t="s">
        <v>4709</v>
      </c>
      <c r="L3230" s="63" t="s">
        <v>110</v>
      </c>
      <c r="M3230" s="63" t="s">
        <v>4281</v>
      </c>
      <c r="N3230" s="63" t="s">
        <v>4278</v>
      </c>
      <c r="O3230" s="63"/>
    </row>
    <row r="3231" spans="1:15">
      <c r="A3231" s="99">
        <v>10196176</v>
      </c>
      <c r="B3231" s="63" t="s">
        <v>7751</v>
      </c>
      <c r="C3231" s="63" t="s">
        <v>12826</v>
      </c>
      <c r="D3231" s="63" t="s">
        <v>3439</v>
      </c>
      <c r="E3231" s="63" t="s">
        <v>8186</v>
      </c>
      <c r="F3231" s="63" t="s">
        <v>13640</v>
      </c>
      <c r="G3231" s="63" t="s">
        <v>9384</v>
      </c>
      <c r="H3231" s="63" t="s">
        <v>3800</v>
      </c>
      <c r="I3231" s="63" t="s">
        <v>12941</v>
      </c>
      <c r="J3231" s="63"/>
      <c r="K3231" s="63" t="s">
        <v>4284</v>
      </c>
      <c r="L3231" s="63" t="s">
        <v>272</v>
      </c>
      <c r="M3231" s="63" t="s">
        <v>4281</v>
      </c>
      <c r="N3231" s="63" t="s">
        <v>4278</v>
      </c>
      <c r="O3231" s="63"/>
    </row>
    <row r="3232" spans="1:15">
      <c r="A3232" s="99">
        <v>10196177</v>
      </c>
      <c r="B3232" s="63" t="s">
        <v>7751</v>
      </c>
      <c r="C3232" s="63" t="s">
        <v>12826</v>
      </c>
      <c r="D3232" s="63" t="s">
        <v>3439</v>
      </c>
      <c r="E3232" s="63" t="s">
        <v>8187</v>
      </c>
      <c r="F3232" s="63" t="s">
        <v>13640</v>
      </c>
      <c r="G3232" s="63" t="s">
        <v>9384</v>
      </c>
      <c r="H3232" s="63" t="s">
        <v>3800</v>
      </c>
      <c r="I3232" s="63" t="s">
        <v>12941</v>
      </c>
      <c r="J3232" s="63"/>
      <c r="K3232" s="63" t="s">
        <v>4284</v>
      </c>
      <c r="L3232" s="63" t="s">
        <v>272</v>
      </c>
      <c r="M3232" s="63" t="s">
        <v>4281</v>
      </c>
      <c r="N3232" s="63" t="s">
        <v>4278</v>
      </c>
      <c r="O3232" s="63"/>
    </row>
    <row r="3233" spans="1:15">
      <c r="A3233" s="99">
        <v>10196178</v>
      </c>
      <c r="B3233" s="63" t="s">
        <v>9440</v>
      </c>
      <c r="C3233" s="63" t="s">
        <v>2927</v>
      </c>
      <c r="D3233" s="63" t="s">
        <v>9441</v>
      </c>
      <c r="E3233" s="63" t="s">
        <v>8188</v>
      </c>
      <c r="F3233" s="63" t="s">
        <v>13777</v>
      </c>
      <c r="G3233" s="63" t="s">
        <v>9442</v>
      </c>
      <c r="H3233" s="63" t="s">
        <v>3800</v>
      </c>
      <c r="I3233" s="63" t="s">
        <v>13778</v>
      </c>
      <c r="J3233" s="63"/>
      <c r="K3233" s="63" t="s">
        <v>4284</v>
      </c>
      <c r="L3233" s="63" t="s">
        <v>7840</v>
      </c>
      <c r="M3233" s="63" t="s">
        <v>5657</v>
      </c>
      <c r="N3233" s="63" t="s">
        <v>4278</v>
      </c>
      <c r="O3233" s="63"/>
    </row>
    <row r="3234" spans="1:15">
      <c r="A3234" s="99">
        <v>10196179</v>
      </c>
      <c r="B3234" s="63" t="s">
        <v>9443</v>
      </c>
      <c r="C3234" s="63" t="s">
        <v>2927</v>
      </c>
      <c r="D3234" s="63" t="s">
        <v>9444</v>
      </c>
      <c r="E3234" s="63" t="s">
        <v>8189</v>
      </c>
      <c r="F3234" s="63" t="s">
        <v>13777</v>
      </c>
      <c r="G3234" s="63" t="s">
        <v>9445</v>
      </c>
      <c r="H3234" s="63" t="s">
        <v>3800</v>
      </c>
      <c r="I3234" s="63" t="s">
        <v>13778</v>
      </c>
      <c r="J3234" s="63"/>
      <c r="K3234" s="63" t="s">
        <v>4284</v>
      </c>
      <c r="L3234" s="63" t="s">
        <v>7840</v>
      </c>
      <c r="M3234" s="63" t="s">
        <v>5657</v>
      </c>
      <c r="N3234" s="63" t="s">
        <v>4278</v>
      </c>
      <c r="O3234" s="63"/>
    </row>
    <row r="3235" spans="1:15">
      <c r="A3235" s="99">
        <v>10196180</v>
      </c>
      <c r="B3235" s="63" t="s">
        <v>9446</v>
      </c>
      <c r="C3235" s="63" t="s">
        <v>2927</v>
      </c>
      <c r="D3235" s="63" t="s">
        <v>9441</v>
      </c>
      <c r="E3235" s="63" t="s">
        <v>8190</v>
      </c>
      <c r="F3235" s="63" t="s">
        <v>13777</v>
      </c>
      <c r="G3235" s="63" t="s">
        <v>9442</v>
      </c>
      <c r="H3235" s="63" t="s">
        <v>3800</v>
      </c>
      <c r="I3235" s="63" t="s">
        <v>13778</v>
      </c>
      <c r="J3235" s="63"/>
      <c r="K3235" s="63" t="s">
        <v>4284</v>
      </c>
      <c r="L3235" s="63" t="s">
        <v>7840</v>
      </c>
      <c r="M3235" s="63" t="s">
        <v>5657</v>
      </c>
      <c r="N3235" s="63" t="s">
        <v>4278</v>
      </c>
      <c r="O3235" s="63"/>
    </row>
    <row r="3236" spans="1:15">
      <c r="A3236" s="99">
        <v>10196181</v>
      </c>
      <c r="B3236" s="63" t="s">
        <v>9446</v>
      </c>
      <c r="C3236" s="63" t="s">
        <v>2927</v>
      </c>
      <c r="D3236" s="63" t="s">
        <v>9441</v>
      </c>
      <c r="E3236" s="63" t="s">
        <v>8191</v>
      </c>
      <c r="F3236" s="63" t="s">
        <v>13777</v>
      </c>
      <c r="G3236" s="63" t="s">
        <v>9442</v>
      </c>
      <c r="H3236" s="63" t="s">
        <v>3800</v>
      </c>
      <c r="I3236" s="63" t="s">
        <v>13778</v>
      </c>
      <c r="J3236" s="63"/>
      <c r="K3236" s="63" t="s">
        <v>4284</v>
      </c>
      <c r="L3236" s="63" t="s">
        <v>7840</v>
      </c>
      <c r="M3236" s="63" t="s">
        <v>5657</v>
      </c>
      <c r="N3236" s="63" t="s">
        <v>4278</v>
      </c>
      <c r="O3236" s="63"/>
    </row>
    <row r="3237" spans="1:15">
      <c r="A3237" s="99">
        <v>10196182</v>
      </c>
      <c r="B3237" s="63" t="s">
        <v>9447</v>
      </c>
      <c r="C3237" s="63" t="s">
        <v>2927</v>
      </c>
      <c r="D3237" s="63" t="s">
        <v>9441</v>
      </c>
      <c r="E3237" s="63" t="s">
        <v>8192</v>
      </c>
      <c r="F3237" s="63" t="s">
        <v>13777</v>
      </c>
      <c r="G3237" s="63" t="s">
        <v>9448</v>
      </c>
      <c r="H3237" s="63" t="s">
        <v>3800</v>
      </c>
      <c r="I3237" s="63" t="s">
        <v>13778</v>
      </c>
      <c r="J3237" s="63"/>
      <c r="K3237" s="63" t="s">
        <v>4284</v>
      </c>
      <c r="L3237" s="63" t="s">
        <v>7840</v>
      </c>
      <c r="M3237" s="63" t="s">
        <v>5657</v>
      </c>
      <c r="N3237" s="63" t="s">
        <v>4278</v>
      </c>
      <c r="O3237" s="63"/>
    </row>
    <row r="3238" spans="1:15">
      <c r="A3238" s="99">
        <v>10196183</v>
      </c>
      <c r="B3238" s="63" t="s">
        <v>9447</v>
      </c>
      <c r="C3238" s="63" t="s">
        <v>2927</v>
      </c>
      <c r="D3238" s="63" t="s">
        <v>9441</v>
      </c>
      <c r="E3238" s="63" t="s">
        <v>8193</v>
      </c>
      <c r="F3238" s="63" t="s">
        <v>13777</v>
      </c>
      <c r="G3238" s="63" t="s">
        <v>9448</v>
      </c>
      <c r="H3238" s="63" t="s">
        <v>3800</v>
      </c>
      <c r="I3238" s="63" t="s">
        <v>13778</v>
      </c>
      <c r="J3238" s="63"/>
      <c r="K3238" s="63" t="s">
        <v>4284</v>
      </c>
      <c r="L3238" s="63" t="s">
        <v>7840</v>
      </c>
      <c r="M3238" s="63" t="s">
        <v>5657</v>
      </c>
      <c r="N3238" s="63" t="s">
        <v>4278</v>
      </c>
      <c r="O3238" s="63"/>
    </row>
    <row r="3239" spans="1:15">
      <c r="A3239" s="99">
        <v>10196187</v>
      </c>
      <c r="B3239" s="63" t="s">
        <v>9449</v>
      </c>
      <c r="C3239" s="63" t="s">
        <v>14351</v>
      </c>
      <c r="D3239" s="63" t="s">
        <v>7753</v>
      </c>
      <c r="E3239" s="63" t="s">
        <v>8194</v>
      </c>
      <c r="F3239" s="63" t="s">
        <v>14352</v>
      </c>
      <c r="G3239" s="63" t="s">
        <v>9450</v>
      </c>
      <c r="H3239" s="63"/>
      <c r="I3239" s="63" t="s">
        <v>14353</v>
      </c>
      <c r="J3239" s="63"/>
      <c r="K3239" s="63" t="s">
        <v>4284</v>
      </c>
      <c r="L3239" s="63" t="s">
        <v>4297</v>
      </c>
      <c r="M3239" s="63" t="s">
        <v>4295</v>
      </c>
      <c r="N3239" s="63" t="s">
        <v>4278</v>
      </c>
      <c r="O3239" s="63"/>
    </row>
    <row r="3240" spans="1:15">
      <c r="A3240" s="99">
        <v>10196188</v>
      </c>
      <c r="B3240" s="63" t="s">
        <v>3977</v>
      </c>
      <c r="C3240" s="63" t="s">
        <v>2927</v>
      </c>
      <c r="D3240" s="63" t="s">
        <v>7201</v>
      </c>
      <c r="E3240" s="63" t="s">
        <v>8195</v>
      </c>
      <c r="F3240" s="63" t="s">
        <v>14354</v>
      </c>
      <c r="G3240" s="63" t="s">
        <v>9451</v>
      </c>
      <c r="H3240" s="63"/>
      <c r="I3240" s="63" t="s">
        <v>13218</v>
      </c>
      <c r="J3240" s="63"/>
      <c r="K3240" s="63" t="s">
        <v>4284</v>
      </c>
      <c r="L3240" s="63" t="s">
        <v>457</v>
      </c>
      <c r="M3240" s="63" t="s">
        <v>4415</v>
      </c>
      <c r="N3240" s="63" t="s">
        <v>4278</v>
      </c>
      <c r="O3240" s="63"/>
    </row>
    <row r="3241" spans="1:15">
      <c r="A3241" s="99">
        <v>10196189</v>
      </c>
      <c r="B3241" s="63" t="s">
        <v>3977</v>
      </c>
      <c r="C3241" s="63" t="s">
        <v>2927</v>
      </c>
      <c r="D3241" s="63" t="s">
        <v>7201</v>
      </c>
      <c r="E3241" s="63" t="s">
        <v>8196</v>
      </c>
      <c r="F3241" s="63" t="s">
        <v>14354</v>
      </c>
      <c r="G3241" s="63" t="s">
        <v>9451</v>
      </c>
      <c r="H3241" s="63"/>
      <c r="I3241" s="63" t="s">
        <v>13218</v>
      </c>
      <c r="J3241" s="63"/>
      <c r="K3241" s="63" t="s">
        <v>4284</v>
      </c>
      <c r="L3241" s="63" t="s">
        <v>457</v>
      </c>
      <c r="M3241" s="63" t="s">
        <v>4415</v>
      </c>
      <c r="N3241" s="63" t="s">
        <v>4278</v>
      </c>
      <c r="O3241" s="63"/>
    </row>
    <row r="3242" spans="1:15">
      <c r="A3242" s="99">
        <v>10196190</v>
      </c>
      <c r="B3242" s="63" t="s">
        <v>6108</v>
      </c>
      <c r="C3242" s="63" t="s">
        <v>107</v>
      </c>
      <c r="D3242" s="63" t="s">
        <v>6109</v>
      </c>
      <c r="E3242" s="63" t="s">
        <v>8344</v>
      </c>
      <c r="F3242" s="63" t="s">
        <v>13477</v>
      </c>
      <c r="G3242" s="63" t="s">
        <v>9342</v>
      </c>
      <c r="H3242" s="63"/>
      <c r="I3242" s="63" t="s">
        <v>13478</v>
      </c>
      <c r="J3242" s="63"/>
      <c r="K3242" s="63" t="s">
        <v>4276</v>
      </c>
      <c r="L3242" s="63" t="s">
        <v>4694</v>
      </c>
      <c r="M3242" s="63" t="s">
        <v>7104</v>
      </c>
      <c r="N3242" s="63" t="s">
        <v>4278</v>
      </c>
      <c r="O3242" s="63"/>
    </row>
    <row r="3243" spans="1:15">
      <c r="A3243" s="99">
        <v>10196191</v>
      </c>
      <c r="B3243" s="63" t="s">
        <v>6108</v>
      </c>
      <c r="C3243" s="63" t="s">
        <v>107</v>
      </c>
      <c r="D3243" s="63" t="s">
        <v>6109</v>
      </c>
      <c r="E3243" s="63" t="s">
        <v>8345</v>
      </c>
      <c r="F3243" s="63" t="s">
        <v>13477</v>
      </c>
      <c r="G3243" s="63" t="s">
        <v>9342</v>
      </c>
      <c r="H3243" s="63"/>
      <c r="I3243" s="63" t="s">
        <v>13478</v>
      </c>
      <c r="J3243" s="63"/>
      <c r="K3243" s="63" t="s">
        <v>4276</v>
      </c>
      <c r="L3243" s="63" t="s">
        <v>4694</v>
      </c>
      <c r="M3243" s="63" t="s">
        <v>7104</v>
      </c>
      <c r="N3243" s="63" t="s">
        <v>4278</v>
      </c>
      <c r="O3243" s="63"/>
    </row>
    <row r="3244" spans="1:15">
      <c r="A3244" s="99">
        <v>10196192</v>
      </c>
      <c r="B3244" s="63" t="s">
        <v>9480</v>
      </c>
      <c r="C3244" s="63" t="s">
        <v>96</v>
      </c>
      <c r="D3244" s="63" t="s">
        <v>9481</v>
      </c>
      <c r="E3244" s="63" t="s">
        <v>9482</v>
      </c>
      <c r="F3244" s="63" t="s">
        <v>14734</v>
      </c>
      <c r="G3244" s="63" t="s">
        <v>9483</v>
      </c>
      <c r="H3244" s="63"/>
      <c r="I3244" s="63" t="s">
        <v>14466</v>
      </c>
      <c r="J3244" s="63"/>
      <c r="K3244" s="63" t="s">
        <v>4284</v>
      </c>
      <c r="L3244" s="63" t="s">
        <v>1413</v>
      </c>
      <c r="M3244" s="63" t="s">
        <v>4277</v>
      </c>
      <c r="N3244" s="63" t="s">
        <v>4278</v>
      </c>
      <c r="O3244" s="63"/>
    </row>
    <row r="3245" spans="1:15">
      <c r="A3245" s="99">
        <v>10196193</v>
      </c>
      <c r="B3245" s="63" t="s">
        <v>9484</v>
      </c>
      <c r="C3245" s="63" t="s">
        <v>96</v>
      </c>
      <c r="D3245" s="63" t="s">
        <v>9485</v>
      </c>
      <c r="E3245" s="63" t="s">
        <v>8198</v>
      </c>
      <c r="F3245" s="63" t="s">
        <v>14734</v>
      </c>
      <c r="G3245" s="63" t="s">
        <v>9486</v>
      </c>
      <c r="H3245" s="63"/>
      <c r="I3245" s="63" t="s">
        <v>14466</v>
      </c>
      <c r="J3245" s="63"/>
      <c r="K3245" s="63" t="s">
        <v>4284</v>
      </c>
      <c r="L3245" s="63" t="s">
        <v>1413</v>
      </c>
      <c r="M3245" s="63" t="s">
        <v>4277</v>
      </c>
      <c r="N3245" s="63" t="s">
        <v>4278</v>
      </c>
      <c r="O3245" s="63"/>
    </row>
    <row r="3246" spans="1:15">
      <c r="A3246" s="99">
        <v>10196194</v>
      </c>
      <c r="B3246" s="63" t="s">
        <v>9487</v>
      </c>
      <c r="C3246" s="63" t="s">
        <v>14612</v>
      </c>
      <c r="D3246" s="63" t="s">
        <v>9488</v>
      </c>
      <c r="E3246" s="63" t="s">
        <v>8199</v>
      </c>
      <c r="F3246" s="63" t="s">
        <v>14775</v>
      </c>
      <c r="G3246" s="63" t="s">
        <v>9489</v>
      </c>
      <c r="H3246" s="63"/>
      <c r="I3246" s="63" t="s">
        <v>14776</v>
      </c>
      <c r="J3246" s="63"/>
      <c r="K3246" s="63" t="s">
        <v>4284</v>
      </c>
      <c r="L3246" s="63" t="s">
        <v>4382</v>
      </c>
      <c r="M3246" s="63" t="s">
        <v>4383</v>
      </c>
      <c r="N3246" s="63" t="s">
        <v>4278</v>
      </c>
      <c r="O3246" s="63"/>
    </row>
    <row r="3247" spans="1:15">
      <c r="A3247" s="99">
        <v>10196195</v>
      </c>
      <c r="B3247" s="63" t="s">
        <v>9487</v>
      </c>
      <c r="C3247" s="63" t="s">
        <v>14612</v>
      </c>
      <c r="D3247" s="63" t="s">
        <v>9488</v>
      </c>
      <c r="E3247" s="63" t="s">
        <v>8200</v>
      </c>
      <c r="F3247" s="63" t="s">
        <v>14775</v>
      </c>
      <c r="G3247" s="63" t="s">
        <v>9489</v>
      </c>
      <c r="H3247" s="63"/>
      <c r="I3247" s="63" t="s">
        <v>14776</v>
      </c>
      <c r="J3247" s="63"/>
      <c r="K3247" s="63" t="s">
        <v>4284</v>
      </c>
      <c r="L3247" s="63" t="s">
        <v>4382</v>
      </c>
      <c r="M3247" s="63" t="s">
        <v>4383</v>
      </c>
      <c r="N3247" s="63" t="s">
        <v>4278</v>
      </c>
      <c r="O3247" s="63"/>
    </row>
    <row r="3248" spans="1:15">
      <c r="A3248" s="99">
        <v>10196196</v>
      </c>
      <c r="B3248" s="63" t="s">
        <v>9487</v>
      </c>
      <c r="C3248" s="63" t="s">
        <v>14612</v>
      </c>
      <c r="D3248" s="63" t="s">
        <v>9488</v>
      </c>
      <c r="E3248" s="63" t="s">
        <v>8201</v>
      </c>
      <c r="F3248" s="63" t="s">
        <v>14775</v>
      </c>
      <c r="G3248" s="63" t="s">
        <v>9489</v>
      </c>
      <c r="H3248" s="63"/>
      <c r="I3248" s="63" t="s">
        <v>14776</v>
      </c>
      <c r="J3248" s="63"/>
      <c r="K3248" s="63" t="s">
        <v>4284</v>
      </c>
      <c r="L3248" s="63" t="s">
        <v>4382</v>
      </c>
      <c r="M3248" s="63" t="s">
        <v>4383</v>
      </c>
      <c r="N3248" s="63" t="s">
        <v>4278</v>
      </c>
      <c r="O3248" s="63"/>
    </row>
    <row r="3249" spans="1:15">
      <c r="A3249" s="99">
        <v>10196197</v>
      </c>
      <c r="B3249" s="63" t="s">
        <v>9392</v>
      </c>
      <c r="C3249" s="63" t="s">
        <v>107</v>
      </c>
      <c r="D3249" s="63" t="s">
        <v>9393</v>
      </c>
      <c r="E3249" s="63" t="s">
        <v>8202</v>
      </c>
      <c r="F3249" s="63" t="s">
        <v>13219</v>
      </c>
      <c r="G3249" s="63" t="s">
        <v>9394</v>
      </c>
      <c r="H3249" s="63"/>
      <c r="I3249" s="63" t="s">
        <v>13771</v>
      </c>
      <c r="J3249" s="63"/>
      <c r="K3249" s="63" t="s">
        <v>12672</v>
      </c>
      <c r="L3249" s="63" t="s">
        <v>12672</v>
      </c>
      <c r="M3249" s="63" t="s">
        <v>12552</v>
      </c>
      <c r="N3249" s="63" t="s">
        <v>4278</v>
      </c>
      <c r="O3249" s="63"/>
    </row>
    <row r="3250" spans="1:15">
      <c r="A3250" s="99">
        <v>10196367</v>
      </c>
      <c r="B3250" s="63" t="s">
        <v>9141</v>
      </c>
      <c r="C3250" s="63" t="s">
        <v>2927</v>
      </c>
      <c r="D3250" s="63" t="s">
        <v>9142</v>
      </c>
      <c r="E3250" s="63" t="s">
        <v>11890</v>
      </c>
      <c r="F3250" s="63" t="s">
        <v>13779</v>
      </c>
      <c r="G3250" s="63" t="s">
        <v>13780</v>
      </c>
      <c r="H3250" s="63"/>
      <c r="I3250" s="63" t="s">
        <v>13781</v>
      </c>
      <c r="J3250" s="63"/>
      <c r="K3250" s="63" t="s">
        <v>4284</v>
      </c>
      <c r="L3250" s="63" t="s">
        <v>3479</v>
      </c>
      <c r="M3250" s="63" t="s">
        <v>5657</v>
      </c>
      <c r="N3250" s="63" t="s">
        <v>4278</v>
      </c>
      <c r="O3250" s="63"/>
    </row>
    <row r="3251" spans="1:15">
      <c r="A3251" s="99">
        <v>10196368</v>
      </c>
      <c r="B3251" s="63" t="s">
        <v>9155</v>
      </c>
      <c r="C3251" s="63" t="s">
        <v>12931</v>
      </c>
      <c r="D3251" s="63" t="s">
        <v>3953</v>
      </c>
      <c r="E3251" s="63" t="s">
        <v>9156</v>
      </c>
      <c r="F3251" s="63" t="s">
        <v>12944</v>
      </c>
      <c r="G3251" s="63" t="s">
        <v>9157</v>
      </c>
      <c r="H3251" s="63"/>
      <c r="I3251" s="63" t="s">
        <v>12945</v>
      </c>
      <c r="J3251" s="63" t="s">
        <v>9158</v>
      </c>
      <c r="K3251" s="63" t="s">
        <v>4284</v>
      </c>
      <c r="L3251" s="63" t="s">
        <v>2456</v>
      </c>
      <c r="M3251" s="63" t="s">
        <v>4301</v>
      </c>
      <c r="N3251" s="63" t="s">
        <v>4278</v>
      </c>
      <c r="O3251" s="63"/>
    </row>
    <row r="3252" spans="1:15">
      <c r="A3252" s="99">
        <v>10196369</v>
      </c>
      <c r="B3252" s="63" t="s">
        <v>9155</v>
      </c>
      <c r="C3252" s="63" t="s">
        <v>12931</v>
      </c>
      <c r="D3252" s="63" t="s">
        <v>3953</v>
      </c>
      <c r="E3252" s="63" t="s">
        <v>8204</v>
      </c>
      <c r="F3252" s="63" t="s">
        <v>12944</v>
      </c>
      <c r="G3252" s="63" t="s">
        <v>9157</v>
      </c>
      <c r="H3252" s="63"/>
      <c r="I3252" s="63" t="s">
        <v>12945</v>
      </c>
      <c r="J3252" s="63"/>
      <c r="K3252" s="63" t="s">
        <v>4284</v>
      </c>
      <c r="L3252" s="63" t="s">
        <v>2456</v>
      </c>
      <c r="M3252" s="63" t="s">
        <v>4301</v>
      </c>
      <c r="N3252" s="63" t="s">
        <v>4278</v>
      </c>
      <c r="O3252" s="63"/>
    </row>
    <row r="3253" spans="1:15">
      <c r="A3253" s="99">
        <v>10196370</v>
      </c>
      <c r="B3253" s="63" t="s">
        <v>9248</v>
      </c>
      <c r="C3253" s="63" t="s">
        <v>13214</v>
      </c>
      <c r="D3253" s="63" t="s">
        <v>5249</v>
      </c>
      <c r="E3253" s="63" t="s">
        <v>8205</v>
      </c>
      <c r="F3253" s="63" t="s">
        <v>13217</v>
      </c>
      <c r="G3253" s="63" t="s">
        <v>9249</v>
      </c>
      <c r="H3253" s="63" t="s">
        <v>3800</v>
      </c>
      <c r="I3253" s="63" t="s">
        <v>13218</v>
      </c>
      <c r="J3253" s="63"/>
      <c r="K3253" s="63" t="s">
        <v>4284</v>
      </c>
      <c r="L3253" s="63" t="s">
        <v>5957</v>
      </c>
      <c r="M3253" s="63" t="s">
        <v>6750</v>
      </c>
      <c r="N3253" s="63" t="s">
        <v>4278</v>
      </c>
      <c r="O3253" s="63"/>
    </row>
    <row r="3254" spans="1:15">
      <c r="A3254" s="99">
        <v>10196371</v>
      </c>
      <c r="B3254" s="63" t="s">
        <v>9248</v>
      </c>
      <c r="C3254" s="63" t="s">
        <v>13214</v>
      </c>
      <c r="D3254" s="63" t="s">
        <v>5249</v>
      </c>
      <c r="E3254" s="63" t="s">
        <v>8206</v>
      </c>
      <c r="F3254" s="63" t="s">
        <v>13217</v>
      </c>
      <c r="G3254" s="63" t="s">
        <v>9249</v>
      </c>
      <c r="H3254" s="63" t="s">
        <v>3800</v>
      </c>
      <c r="I3254" s="63" t="s">
        <v>13218</v>
      </c>
      <c r="J3254" s="63"/>
      <c r="K3254" s="63" t="s">
        <v>4284</v>
      </c>
      <c r="L3254" s="63" t="s">
        <v>5957</v>
      </c>
      <c r="M3254" s="63" t="s">
        <v>6750</v>
      </c>
      <c r="N3254" s="63" t="s">
        <v>4278</v>
      </c>
      <c r="O3254" s="63"/>
    </row>
    <row r="3255" spans="1:15">
      <c r="A3255" s="99">
        <v>10196372</v>
      </c>
      <c r="B3255" s="63" t="s">
        <v>9248</v>
      </c>
      <c r="C3255" s="63" t="s">
        <v>13214</v>
      </c>
      <c r="D3255" s="63" t="s">
        <v>5249</v>
      </c>
      <c r="E3255" s="63" t="s">
        <v>8207</v>
      </c>
      <c r="F3255" s="63" t="s">
        <v>13217</v>
      </c>
      <c r="G3255" s="63" t="s">
        <v>9249</v>
      </c>
      <c r="H3255" s="63" t="s">
        <v>3800</v>
      </c>
      <c r="I3255" s="63" t="s">
        <v>13218</v>
      </c>
      <c r="J3255" s="63"/>
      <c r="K3255" s="63" t="s">
        <v>4284</v>
      </c>
      <c r="L3255" s="63" t="s">
        <v>5957</v>
      </c>
      <c r="M3255" s="63" t="s">
        <v>6750</v>
      </c>
      <c r="N3255" s="63" t="s">
        <v>4278</v>
      </c>
      <c r="O3255" s="63"/>
    </row>
    <row r="3256" spans="1:15">
      <c r="A3256" s="99">
        <v>10196373</v>
      </c>
      <c r="B3256" s="63" t="s">
        <v>9248</v>
      </c>
      <c r="C3256" s="63" t="s">
        <v>13214</v>
      </c>
      <c r="D3256" s="63" t="s">
        <v>5249</v>
      </c>
      <c r="E3256" s="63" t="s">
        <v>8208</v>
      </c>
      <c r="F3256" s="63" t="s">
        <v>13217</v>
      </c>
      <c r="G3256" s="63" t="s">
        <v>9249</v>
      </c>
      <c r="H3256" s="63" t="s">
        <v>3800</v>
      </c>
      <c r="I3256" s="63" t="s">
        <v>13218</v>
      </c>
      <c r="J3256" s="63"/>
      <c r="K3256" s="63" t="s">
        <v>4284</v>
      </c>
      <c r="L3256" s="63" t="s">
        <v>5957</v>
      </c>
      <c r="M3256" s="63" t="s">
        <v>6750</v>
      </c>
      <c r="N3256" s="63" t="s">
        <v>4278</v>
      </c>
      <c r="O3256" s="63"/>
    </row>
    <row r="3257" spans="1:15">
      <c r="A3257" s="99">
        <v>10196374</v>
      </c>
      <c r="B3257" s="63" t="s">
        <v>4899</v>
      </c>
      <c r="C3257" s="63" t="s">
        <v>12931</v>
      </c>
      <c r="D3257" s="63" t="s">
        <v>2951</v>
      </c>
      <c r="E3257" s="63"/>
      <c r="F3257" s="63" t="s">
        <v>12946</v>
      </c>
      <c r="G3257" s="63" t="s">
        <v>9152</v>
      </c>
      <c r="H3257" s="63"/>
      <c r="I3257" s="63" t="s">
        <v>12947</v>
      </c>
      <c r="J3257" s="63"/>
      <c r="K3257" s="63" t="s">
        <v>4284</v>
      </c>
      <c r="L3257" s="63" t="s">
        <v>2456</v>
      </c>
      <c r="M3257" s="63" t="s">
        <v>4301</v>
      </c>
      <c r="N3257" s="63" t="s">
        <v>4278</v>
      </c>
      <c r="O3257" s="63"/>
    </row>
    <row r="3258" spans="1:15">
      <c r="A3258" s="99">
        <v>10196375</v>
      </c>
      <c r="B3258" s="63" t="s">
        <v>9159</v>
      </c>
      <c r="C3258" s="63" t="s">
        <v>12931</v>
      </c>
      <c r="D3258" s="63" t="s">
        <v>3953</v>
      </c>
      <c r="E3258" s="63" t="s">
        <v>7879</v>
      </c>
      <c r="F3258" s="63" t="s">
        <v>12948</v>
      </c>
      <c r="G3258" s="63" t="s">
        <v>4904</v>
      </c>
      <c r="H3258" s="63"/>
      <c r="I3258" s="63" t="s">
        <v>12949</v>
      </c>
      <c r="J3258" s="63"/>
      <c r="K3258" s="63" t="s">
        <v>4284</v>
      </c>
      <c r="L3258" s="63" t="s">
        <v>4798</v>
      </c>
      <c r="M3258" s="63" t="s">
        <v>4301</v>
      </c>
      <c r="N3258" s="63" t="s">
        <v>4278</v>
      </c>
      <c r="O3258" s="63"/>
    </row>
    <row r="3259" spans="1:15">
      <c r="A3259" s="99">
        <v>10196376</v>
      </c>
      <c r="B3259" s="63" t="s">
        <v>9159</v>
      </c>
      <c r="C3259" s="63" t="s">
        <v>12931</v>
      </c>
      <c r="D3259" s="63" t="s">
        <v>3953</v>
      </c>
      <c r="E3259" s="63" t="s">
        <v>8346</v>
      </c>
      <c r="F3259" s="63" t="s">
        <v>12948</v>
      </c>
      <c r="G3259" s="63" t="s">
        <v>4904</v>
      </c>
      <c r="H3259" s="63"/>
      <c r="I3259" s="63" t="s">
        <v>12949</v>
      </c>
      <c r="J3259" s="63"/>
      <c r="K3259" s="63" t="s">
        <v>4276</v>
      </c>
      <c r="L3259" s="63" t="s">
        <v>8347</v>
      </c>
      <c r="M3259" s="63" t="s">
        <v>4301</v>
      </c>
      <c r="N3259" s="63" t="s">
        <v>4278</v>
      </c>
      <c r="O3259" s="63"/>
    </row>
    <row r="3260" spans="1:15">
      <c r="A3260" s="99">
        <v>10196401</v>
      </c>
      <c r="B3260" s="63" t="s">
        <v>9343</v>
      </c>
      <c r="C3260" s="63" t="s">
        <v>107</v>
      </c>
      <c r="D3260" s="63" t="s">
        <v>7815</v>
      </c>
      <c r="E3260" s="63" t="s">
        <v>7880</v>
      </c>
      <c r="F3260" s="63" t="s">
        <v>13479</v>
      </c>
      <c r="G3260" s="63" t="s">
        <v>9344</v>
      </c>
      <c r="H3260" s="63"/>
      <c r="I3260" s="63" t="s">
        <v>13480</v>
      </c>
      <c r="J3260" s="63"/>
      <c r="K3260" s="63" t="s">
        <v>5678</v>
      </c>
      <c r="L3260" s="63" t="s">
        <v>390</v>
      </c>
      <c r="M3260" s="63" t="s">
        <v>4281</v>
      </c>
      <c r="N3260" s="63" t="s">
        <v>4278</v>
      </c>
      <c r="O3260" s="63"/>
    </row>
    <row r="3261" spans="1:15">
      <c r="A3261" s="99">
        <v>10196402</v>
      </c>
      <c r="B3261" s="63" t="s">
        <v>9343</v>
      </c>
      <c r="C3261" s="63" t="s">
        <v>107</v>
      </c>
      <c r="D3261" s="63" t="s">
        <v>7815</v>
      </c>
      <c r="E3261" s="63" t="s">
        <v>7881</v>
      </c>
      <c r="F3261" s="63" t="s">
        <v>13479</v>
      </c>
      <c r="G3261" s="63" t="s">
        <v>9344</v>
      </c>
      <c r="H3261" s="63"/>
      <c r="I3261" s="63" t="s">
        <v>13480</v>
      </c>
      <c r="J3261" s="63"/>
      <c r="K3261" s="63" t="s">
        <v>4408</v>
      </c>
      <c r="L3261" s="63" t="s">
        <v>12248</v>
      </c>
      <c r="M3261" s="63" t="s">
        <v>4281</v>
      </c>
      <c r="N3261" s="63" t="s">
        <v>4278</v>
      </c>
      <c r="O3261" s="63"/>
    </row>
    <row r="3262" spans="1:15">
      <c r="A3262" s="99">
        <v>10196403</v>
      </c>
      <c r="B3262" s="63" t="s">
        <v>9343</v>
      </c>
      <c r="C3262" s="63" t="s">
        <v>107</v>
      </c>
      <c r="D3262" s="63" t="s">
        <v>7815</v>
      </c>
      <c r="E3262" s="63" t="s">
        <v>7882</v>
      </c>
      <c r="F3262" s="63" t="s">
        <v>13479</v>
      </c>
      <c r="G3262" s="63" t="s">
        <v>9344</v>
      </c>
      <c r="H3262" s="63"/>
      <c r="I3262" s="63" t="s">
        <v>13480</v>
      </c>
      <c r="J3262" s="63"/>
      <c r="K3262" s="63" t="s">
        <v>4284</v>
      </c>
      <c r="L3262" s="63" t="s">
        <v>390</v>
      </c>
      <c r="M3262" s="63" t="s">
        <v>4281</v>
      </c>
      <c r="N3262" s="63" t="s">
        <v>4278</v>
      </c>
      <c r="O3262" s="63"/>
    </row>
    <row r="3263" spans="1:15">
      <c r="A3263" s="99">
        <v>10196404</v>
      </c>
      <c r="B3263" s="63" t="s">
        <v>9343</v>
      </c>
      <c r="C3263" s="63" t="s">
        <v>107</v>
      </c>
      <c r="D3263" s="63" t="s">
        <v>7815</v>
      </c>
      <c r="E3263" s="63" t="s">
        <v>7883</v>
      </c>
      <c r="F3263" s="63" t="s">
        <v>13479</v>
      </c>
      <c r="G3263" s="63" t="s">
        <v>9344</v>
      </c>
      <c r="H3263" s="63"/>
      <c r="I3263" s="63" t="s">
        <v>13480</v>
      </c>
      <c r="J3263" s="63"/>
      <c r="K3263" s="63" t="s">
        <v>4276</v>
      </c>
      <c r="L3263" s="63" t="s">
        <v>5112</v>
      </c>
      <c r="M3263" s="63" t="s">
        <v>4281</v>
      </c>
      <c r="N3263" s="63" t="s">
        <v>4278</v>
      </c>
      <c r="O3263" s="63"/>
    </row>
    <row r="3264" spans="1:15">
      <c r="A3264" s="99">
        <v>10196405</v>
      </c>
      <c r="B3264" s="63" t="s">
        <v>9343</v>
      </c>
      <c r="C3264" s="63" t="s">
        <v>107</v>
      </c>
      <c r="D3264" s="63" t="s">
        <v>7815</v>
      </c>
      <c r="E3264" s="63" t="s">
        <v>7884</v>
      </c>
      <c r="F3264" s="63" t="s">
        <v>13479</v>
      </c>
      <c r="G3264" s="63" t="s">
        <v>9344</v>
      </c>
      <c r="H3264" s="63"/>
      <c r="I3264" s="63" t="s">
        <v>13480</v>
      </c>
      <c r="J3264" s="63"/>
      <c r="K3264" s="63" t="s">
        <v>4408</v>
      </c>
      <c r="L3264" s="63" t="s">
        <v>12248</v>
      </c>
      <c r="M3264" s="63" t="s">
        <v>4281</v>
      </c>
      <c r="N3264" s="63" t="s">
        <v>4278</v>
      </c>
      <c r="O3264" s="63"/>
    </row>
    <row r="3265" spans="1:15">
      <c r="A3265" s="99">
        <v>10196406</v>
      </c>
      <c r="B3265" s="63" t="s">
        <v>9343</v>
      </c>
      <c r="C3265" s="63" t="s">
        <v>107</v>
      </c>
      <c r="D3265" s="63" t="s">
        <v>7815</v>
      </c>
      <c r="E3265" s="63" t="s">
        <v>7885</v>
      </c>
      <c r="F3265" s="63" t="s">
        <v>13479</v>
      </c>
      <c r="G3265" s="63" t="s">
        <v>9344</v>
      </c>
      <c r="H3265" s="63"/>
      <c r="I3265" s="63" t="s">
        <v>13480</v>
      </c>
      <c r="J3265" s="63"/>
      <c r="K3265" s="63" t="s">
        <v>4284</v>
      </c>
      <c r="L3265" s="63" t="s">
        <v>2456</v>
      </c>
      <c r="M3265" s="63" t="s">
        <v>4281</v>
      </c>
      <c r="N3265" s="63" t="s">
        <v>4278</v>
      </c>
      <c r="O3265" s="63"/>
    </row>
    <row r="3266" spans="1:15">
      <c r="A3266" s="99">
        <v>10196407</v>
      </c>
      <c r="B3266" s="63" t="s">
        <v>9343</v>
      </c>
      <c r="C3266" s="63" t="s">
        <v>107</v>
      </c>
      <c r="D3266" s="63" t="s">
        <v>7815</v>
      </c>
      <c r="E3266" s="63" t="s">
        <v>7886</v>
      </c>
      <c r="F3266" s="63" t="s">
        <v>13479</v>
      </c>
      <c r="G3266" s="63" t="s">
        <v>9344</v>
      </c>
      <c r="H3266" s="63"/>
      <c r="I3266" s="63" t="s">
        <v>13480</v>
      </c>
      <c r="J3266" s="63"/>
      <c r="K3266" s="63" t="s">
        <v>4387</v>
      </c>
      <c r="L3266" s="63" t="s">
        <v>390</v>
      </c>
      <c r="M3266" s="63" t="s">
        <v>4281</v>
      </c>
      <c r="N3266" s="63" t="s">
        <v>4278</v>
      </c>
      <c r="O3266" s="63"/>
    </row>
    <row r="3267" spans="1:15">
      <c r="A3267" s="99">
        <v>10196408</v>
      </c>
      <c r="B3267" s="63" t="s">
        <v>9343</v>
      </c>
      <c r="C3267" s="63" t="s">
        <v>107</v>
      </c>
      <c r="D3267" s="63" t="s">
        <v>7815</v>
      </c>
      <c r="E3267" s="63" t="s">
        <v>7887</v>
      </c>
      <c r="F3267" s="63" t="s">
        <v>13479</v>
      </c>
      <c r="G3267" s="63" t="s">
        <v>9344</v>
      </c>
      <c r="H3267" s="63"/>
      <c r="I3267" s="63" t="s">
        <v>13480</v>
      </c>
      <c r="J3267" s="63"/>
      <c r="K3267" s="63" t="s">
        <v>4744</v>
      </c>
      <c r="L3267" s="63" t="s">
        <v>13481</v>
      </c>
      <c r="M3267" s="63" t="s">
        <v>4281</v>
      </c>
      <c r="N3267" s="63" t="s">
        <v>4278</v>
      </c>
      <c r="O3267" s="63"/>
    </row>
    <row r="3268" spans="1:15">
      <c r="A3268" s="99">
        <v>10196409</v>
      </c>
      <c r="B3268" s="63" t="s">
        <v>9343</v>
      </c>
      <c r="C3268" s="63" t="s">
        <v>107</v>
      </c>
      <c r="D3268" s="63" t="s">
        <v>7815</v>
      </c>
      <c r="E3268" s="63" t="s">
        <v>7888</v>
      </c>
      <c r="F3268" s="63" t="s">
        <v>13479</v>
      </c>
      <c r="G3268" s="63" t="s">
        <v>9344</v>
      </c>
      <c r="H3268" s="63"/>
      <c r="I3268" s="63" t="s">
        <v>13480</v>
      </c>
      <c r="J3268" s="63"/>
      <c r="K3268" s="63" t="s">
        <v>5679</v>
      </c>
      <c r="L3268" s="63" t="s">
        <v>390</v>
      </c>
      <c r="M3268" s="63" t="s">
        <v>4281</v>
      </c>
      <c r="N3268" s="63" t="s">
        <v>4278</v>
      </c>
      <c r="O3268" s="63"/>
    </row>
    <row r="3269" spans="1:15">
      <c r="A3269" s="99">
        <v>10196410</v>
      </c>
      <c r="B3269" s="63" t="s">
        <v>9343</v>
      </c>
      <c r="C3269" s="63" t="s">
        <v>107</v>
      </c>
      <c r="D3269" s="63" t="s">
        <v>7815</v>
      </c>
      <c r="E3269" s="63" t="s">
        <v>8305</v>
      </c>
      <c r="F3269" s="63" t="s">
        <v>13479</v>
      </c>
      <c r="G3269" s="63" t="s">
        <v>9344</v>
      </c>
      <c r="H3269" s="63"/>
      <c r="I3269" s="63" t="s">
        <v>13480</v>
      </c>
      <c r="J3269" s="63"/>
      <c r="K3269" s="63" t="s">
        <v>5087</v>
      </c>
      <c r="L3269" s="63" t="s">
        <v>5812</v>
      </c>
      <c r="M3269" s="63" t="s">
        <v>4281</v>
      </c>
      <c r="N3269" s="63" t="s">
        <v>4278</v>
      </c>
      <c r="O3269" s="63"/>
    </row>
    <row r="3270" spans="1:15">
      <c r="A3270" s="99">
        <v>10196411</v>
      </c>
      <c r="B3270" s="63" t="s">
        <v>9343</v>
      </c>
      <c r="C3270" s="63" t="s">
        <v>107</v>
      </c>
      <c r="D3270" s="63" t="s">
        <v>7815</v>
      </c>
      <c r="E3270" s="63" t="s">
        <v>7889</v>
      </c>
      <c r="F3270" s="63" t="s">
        <v>13479</v>
      </c>
      <c r="G3270" s="63" t="s">
        <v>9344</v>
      </c>
      <c r="H3270" s="63"/>
      <c r="I3270" s="63" t="s">
        <v>13480</v>
      </c>
      <c r="J3270" s="63"/>
      <c r="K3270" s="63" t="s">
        <v>5235</v>
      </c>
      <c r="L3270" s="63" t="s">
        <v>5711</v>
      </c>
      <c r="M3270" s="63" t="s">
        <v>4281</v>
      </c>
      <c r="N3270" s="63" t="s">
        <v>4278</v>
      </c>
      <c r="O3270" s="63"/>
    </row>
    <row r="3271" spans="1:15">
      <c r="A3271" s="99">
        <v>10196412</v>
      </c>
      <c r="B3271" s="63" t="s">
        <v>9343</v>
      </c>
      <c r="C3271" s="63" t="s">
        <v>107</v>
      </c>
      <c r="D3271" s="63" t="s">
        <v>7815</v>
      </c>
      <c r="E3271" s="63" t="s">
        <v>7890</v>
      </c>
      <c r="F3271" s="63" t="s">
        <v>13479</v>
      </c>
      <c r="G3271" s="63" t="s">
        <v>9344</v>
      </c>
      <c r="H3271" s="63"/>
      <c r="I3271" s="63" t="s">
        <v>13480</v>
      </c>
      <c r="J3271" s="63"/>
      <c r="K3271" s="63" t="s">
        <v>4302</v>
      </c>
      <c r="L3271" s="63" t="s">
        <v>390</v>
      </c>
      <c r="M3271" s="63" t="s">
        <v>4281</v>
      </c>
      <c r="N3271" s="63" t="s">
        <v>4278</v>
      </c>
      <c r="O3271" s="63"/>
    </row>
    <row r="3272" spans="1:15">
      <c r="A3272" s="99">
        <v>10196413</v>
      </c>
      <c r="B3272" s="63" t="s">
        <v>9343</v>
      </c>
      <c r="C3272" s="63" t="s">
        <v>107</v>
      </c>
      <c r="D3272" s="63" t="s">
        <v>7815</v>
      </c>
      <c r="E3272" s="63" t="s">
        <v>7891</v>
      </c>
      <c r="F3272" s="63" t="s">
        <v>13479</v>
      </c>
      <c r="G3272" s="63" t="s">
        <v>9344</v>
      </c>
      <c r="H3272" s="63"/>
      <c r="I3272" s="63" t="s">
        <v>13480</v>
      </c>
      <c r="J3272" s="63"/>
      <c r="K3272" s="63" t="s">
        <v>4284</v>
      </c>
      <c r="L3272" s="63" t="s">
        <v>11779</v>
      </c>
      <c r="M3272" s="63" t="s">
        <v>4281</v>
      </c>
      <c r="N3272" s="63" t="s">
        <v>4278</v>
      </c>
      <c r="O3272" s="63"/>
    </row>
    <row r="3273" spans="1:15">
      <c r="A3273" s="99">
        <v>10196414</v>
      </c>
      <c r="B3273" s="63" t="s">
        <v>9343</v>
      </c>
      <c r="C3273" s="63" t="s">
        <v>107</v>
      </c>
      <c r="D3273" s="63" t="s">
        <v>7815</v>
      </c>
      <c r="E3273" s="63" t="s">
        <v>7892</v>
      </c>
      <c r="F3273" s="63" t="s">
        <v>13479</v>
      </c>
      <c r="G3273" s="63" t="s">
        <v>9344</v>
      </c>
      <c r="H3273" s="63"/>
      <c r="I3273" s="63" t="s">
        <v>13480</v>
      </c>
      <c r="J3273" s="63"/>
      <c r="K3273" s="63" t="s">
        <v>4744</v>
      </c>
      <c r="L3273" s="63" t="s">
        <v>13481</v>
      </c>
      <c r="M3273" s="63" t="s">
        <v>4281</v>
      </c>
      <c r="N3273" s="63" t="s">
        <v>4278</v>
      </c>
      <c r="O3273" s="63"/>
    </row>
    <row r="3274" spans="1:15">
      <c r="A3274" s="99">
        <v>10196415</v>
      </c>
      <c r="B3274" s="63" t="s">
        <v>9343</v>
      </c>
      <c r="C3274" s="63" t="s">
        <v>107</v>
      </c>
      <c r="D3274" s="63" t="s">
        <v>7815</v>
      </c>
      <c r="E3274" s="63" t="s">
        <v>9345</v>
      </c>
      <c r="F3274" s="63" t="s">
        <v>13479</v>
      </c>
      <c r="G3274" s="63" t="s">
        <v>9344</v>
      </c>
      <c r="H3274" s="63"/>
      <c r="I3274" s="63" t="s">
        <v>13480</v>
      </c>
      <c r="J3274" s="63"/>
      <c r="K3274" s="63" t="s">
        <v>5761</v>
      </c>
      <c r="L3274" s="63" t="s">
        <v>8318</v>
      </c>
      <c r="M3274" s="63" t="s">
        <v>4281</v>
      </c>
      <c r="N3274" s="63" t="s">
        <v>4278</v>
      </c>
      <c r="O3274" s="63"/>
    </row>
    <row r="3275" spans="1:15">
      <c r="A3275" s="99">
        <v>10196416</v>
      </c>
      <c r="B3275" s="63" t="s">
        <v>9343</v>
      </c>
      <c r="C3275" s="63" t="s">
        <v>107</v>
      </c>
      <c r="D3275" s="63" t="s">
        <v>7815</v>
      </c>
      <c r="E3275" s="63" t="s">
        <v>7893</v>
      </c>
      <c r="F3275" s="63" t="s">
        <v>13479</v>
      </c>
      <c r="G3275" s="63" t="s">
        <v>9344</v>
      </c>
      <c r="H3275" s="63"/>
      <c r="I3275" s="63" t="s">
        <v>13480</v>
      </c>
      <c r="J3275" s="63"/>
      <c r="K3275" s="63" t="s">
        <v>13348</v>
      </c>
      <c r="L3275" s="63" t="s">
        <v>110</v>
      </c>
      <c r="M3275" s="63" t="s">
        <v>4281</v>
      </c>
      <c r="N3275" s="63" t="s">
        <v>4278</v>
      </c>
      <c r="O3275" s="63"/>
    </row>
    <row r="3276" spans="1:15">
      <c r="A3276" s="99">
        <v>10196417</v>
      </c>
      <c r="B3276" s="63" t="s">
        <v>9343</v>
      </c>
      <c r="C3276" s="63" t="s">
        <v>107</v>
      </c>
      <c r="D3276" s="63" t="s">
        <v>7815</v>
      </c>
      <c r="E3276" s="63" t="s">
        <v>7894</v>
      </c>
      <c r="F3276" s="63" t="s">
        <v>13479</v>
      </c>
      <c r="G3276" s="63" t="s">
        <v>9344</v>
      </c>
      <c r="H3276" s="63"/>
      <c r="I3276" s="63" t="s">
        <v>13480</v>
      </c>
      <c r="J3276" s="63"/>
      <c r="K3276" s="63" t="s">
        <v>4284</v>
      </c>
      <c r="L3276" s="63" t="s">
        <v>4299</v>
      </c>
      <c r="M3276" s="63" t="s">
        <v>4281</v>
      </c>
      <c r="N3276" s="63" t="s">
        <v>4278</v>
      </c>
      <c r="O3276" s="63"/>
    </row>
    <row r="3277" spans="1:15">
      <c r="A3277" s="99">
        <v>10196418</v>
      </c>
      <c r="B3277" s="63" t="s">
        <v>9343</v>
      </c>
      <c r="C3277" s="63" t="s">
        <v>107</v>
      </c>
      <c r="D3277" s="63" t="s">
        <v>7815</v>
      </c>
      <c r="E3277" s="63" t="s">
        <v>8299</v>
      </c>
      <c r="F3277" s="63" t="s">
        <v>13479</v>
      </c>
      <c r="G3277" s="63" t="s">
        <v>9344</v>
      </c>
      <c r="H3277" s="63"/>
      <c r="I3277" s="63" t="s">
        <v>13480</v>
      </c>
      <c r="J3277" s="63"/>
      <c r="K3277" s="63" t="s">
        <v>5725</v>
      </c>
      <c r="L3277" s="63" t="s">
        <v>5726</v>
      </c>
      <c r="M3277" s="63" t="s">
        <v>4281</v>
      </c>
      <c r="N3277" s="63" t="s">
        <v>4278</v>
      </c>
      <c r="O3277" s="63"/>
    </row>
    <row r="3278" spans="1:15">
      <c r="A3278" s="99">
        <v>10196419</v>
      </c>
      <c r="B3278" s="63" t="s">
        <v>9343</v>
      </c>
      <c r="C3278" s="63" t="s">
        <v>107</v>
      </c>
      <c r="D3278" s="63" t="s">
        <v>7815</v>
      </c>
      <c r="E3278" s="63" t="s">
        <v>8300</v>
      </c>
      <c r="F3278" s="63" t="s">
        <v>13479</v>
      </c>
      <c r="G3278" s="63" t="s">
        <v>9344</v>
      </c>
      <c r="H3278" s="63"/>
      <c r="I3278" s="63" t="s">
        <v>13480</v>
      </c>
      <c r="J3278" s="63"/>
      <c r="K3278" s="63" t="s">
        <v>5725</v>
      </c>
      <c r="L3278" s="63" t="s">
        <v>5726</v>
      </c>
      <c r="M3278" s="63" t="s">
        <v>4281</v>
      </c>
      <c r="N3278" s="63" t="s">
        <v>4278</v>
      </c>
      <c r="O3278" s="63"/>
    </row>
    <row r="3279" spans="1:15">
      <c r="A3279" s="99">
        <v>10196420</v>
      </c>
      <c r="B3279" s="63" t="s">
        <v>9343</v>
      </c>
      <c r="C3279" s="63" t="s">
        <v>107</v>
      </c>
      <c r="D3279" s="63" t="s">
        <v>7815</v>
      </c>
      <c r="E3279" s="63" t="s">
        <v>7895</v>
      </c>
      <c r="F3279" s="63" t="s">
        <v>13479</v>
      </c>
      <c r="G3279" s="63" t="s">
        <v>9344</v>
      </c>
      <c r="H3279" s="63"/>
      <c r="I3279" s="63" t="s">
        <v>13480</v>
      </c>
      <c r="J3279" s="63"/>
      <c r="K3279" s="63" t="s">
        <v>4408</v>
      </c>
      <c r="L3279" s="63" t="s">
        <v>5789</v>
      </c>
      <c r="M3279" s="63" t="s">
        <v>4281</v>
      </c>
      <c r="N3279" s="63" t="s">
        <v>4278</v>
      </c>
      <c r="O3279" s="63"/>
    </row>
    <row r="3280" spans="1:15">
      <c r="A3280" s="99">
        <v>10196421</v>
      </c>
      <c r="B3280" s="63" t="s">
        <v>9343</v>
      </c>
      <c r="C3280" s="63" t="s">
        <v>107</v>
      </c>
      <c r="D3280" s="63" t="s">
        <v>7815</v>
      </c>
      <c r="E3280" s="63" t="s">
        <v>8285</v>
      </c>
      <c r="F3280" s="63" t="s">
        <v>13479</v>
      </c>
      <c r="G3280" s="63" t="s">
        <v>9344</v>
      </c>
      <c r="H3280" s="63"/>
      <c r="I3280" s="63" t="s">
        <v>13480</v>
      </c>
      <c r="J3280" s="63"/>
      <c r="K3280" s="63" t="s">
        <v>4666</v>
      </c>
      <c r="L3280" s="63" t="s">
        <v>6226</v>
      </c>
      <c r="M3280" s="63" t="s">
        <v>4281</v>
      </c>
      <c r="N3280" s="63" t="s">
        <v>4278</v>
      </c>
      <c r="O3280" s="63"/>
    </row>
    <row r="3281" spans="1:15">
      <c r="A3281" s="99">
        <v>10196422</v>
      </c>
      <c r="B3281" s="63" t="s">
        <v>9343</v>
      </c>
      <c r="C3281" s="63" t="s">
        <v>107</v>
      </c>
      <c r="D3281" s="63" t="s">
        <v>7815</v>
      </c>
      <c r="E3281" s="63" t="s">
        <v>7896</v>
      </c>
      <c r="F3281" s="63" t="s">
        <v>13479</v>
      </c>
      <c r="G3281" s="63" t="s">
        <v>9344</v>
      </c>
      <c r="H3281" s="63"/>
      <c r="I3281" s="63" t="s">
        <v>13480</v>
      </c>
      <c r="J3281" s="63"/>
      <c r="K3281" s="63" t="s">
        <v>4408</v>
      </c>
      <c r="L3281" s="63" t="s">
        <v>5732</v>
      </c>
      <c r="M3281" s="63" t="s">
        <v>4281</v>
      </c>
      <c r="N3281" s="63" t="s">
        <v>4278</v>
      </c>
      <c r="O3281" s="63"/>
    </row>
    <row r="3282" spans="1:15">
      <c r="A3282" s="99">
        <v>10196423</v>
      </c>
      <c r="B3282" s="63" t="s">
        <v>9343</v>
      </c>
      <c r="C3282" s="63" t="s">
        <v>107</v>
      </c>
      <c r="D3282" s="63" t="s">
        <v>7815</v>
      </c>
      <c r="E3282" s="63" t="s">
        <v>7897</v>
      </c>
      <c r="F3282" s="63" t="s">
        <v>13479</v>
      </c>
      <c r="G3282" s="63" t="s">
        <v>9344</v>
      </c>
      <c r="H3282" s="63"/>
      <c r="I3282" s="63" t="s">
        <v>13480</v>
      </c>
      <c r="J3282" s="63"/>
      <c r="K3282" s="63" t="s">
        <v>13335</v>
      </c>
      <c r="L3282" s="63" t="s">
        <v>390</v>
      </c>
      <c r="M3282" s="63" t="s">
        <v>4281</v>
      </c>
      <c r="N3282" s="63" t="s">
        <v>4278</v>
      </c>
      <c r="O3282" s="63"/>
    </row>
    <row r="3283" spans="1:15">
      <c r="A3283" s="99">
        <v>10196424</v>
      </c>
      <c r="B3283" s="63" t="s">
        <v>9343</v>
      </c>
      <c r="C3283" s="63" t="s">
        <v>107</v>
      </c>
      <c r="D3283" s="63" t="s">
        <v>7815</v>
      </c>
      <c r="E3283" s="63" t="s">
        <v>8320</v>
      </c>
      <c r="F3283" s="63" t="s">
        <v>13479</v>
      </c>
      <c r="G3283" s="63" t="s">
        <v>9344</v>
      </c>
      <c r="H3283" s="63"/>
      <c r="I3283" s="63" t="s">
        <v>13480</v>
      </c>
      <c r="J3283" s="63"/>
      <c r="K3283" s="63" t="s">
        <v>5761</v>
      </c>
      <c r="L3283" s="63" t="s">
        <v>809</v>
      </c>
      <c r="M3283" s="63" t="s">
        <v>4281</v>
      </c>
      <c r="N3283" s="63" t="s">
        <v>4278</v>
      </c>
      <c r="O3283" s="63"/>
    </row>
    <row r="3284" spans="1:15">
      <c r="A3284" s="99">
        <v>10196425</v>
      </c>
      <c r="B3284" s="63" t="s">
        <v>9343</v>
      </c>
      <c r="C3284" s="63" t="s">
        <v>107</v>
      </c>
      <c r="D3284" s="63" t="s">
        <v>7815</v>
      </c>
      <c r="E3284" s="63" t="s">
        <v>8276</v>
      </c>
      <c r="F3284" s="63" t="s">
        <v>13479</v>
      </c>
      <c r="G3284" s="63" t="s">
        <v>9344</v>
      </c>
      <c r="H3284" s="63"/>
      <c r="I3284" s="63" t="s">
        <v>13480</v>
      </c>
      <c r="J3284" s="63"/>
      <c r="K3284" s="63" t="s">
        <v>5235</v>
      </c>
      <c r="L3284" s="63" t="s">
        <v>8277</v>
      </c>
      <c r="M3284" s="63" t="s">
        <v>4281</v>
      </c>
      <c r="N3284" s="63" t="s">
        <v>4278</v>
      </c>
      <c r="O3284" s="63"/>
    </row>
    <row r="3285" spans="1:15">
      <c r="A3285" s="99">
        <v>10196426</v>
      </c>
      <c r="B3285" s="63" t="s">
        <v>9343</v>
      </c>
      <c r="C3285" s="63" t="s">
        <v>107</v>
      </c>
      <c r="D3285" s="63" t="s">
        <v>7815</v>
      </c>
      <c r="E3285" s="63" t="s">
        <v>8330</v>
      </c>
      <c r="F3285" s="63" t="s">
        <v>13479</v>
      </c>
      <c r="G3285" s="63" t="s">
        <v>9344</v>
      </c>
      <c r="H3285" s="63"/>
      <c r="I3285" s="63" t="s">
        <v>13480</v>
      </c>
      <c r="J3285" s="63"/>
      <c r="K3285" s="63" t="s">
        <v>5107</v>
      </c>
      <c r="L3285" s="63" t="s">
        <v>5447</v>
      </c>
      <c r="M3285" s="63" t="s">
        <v>4281</v>
      </c>
      <c r="N3285" s="63" t="s">
        <v>4278</v>
      </c>
      <c r="O3285" s="63"/>
    </row>
    <row r="3286" spans="1:15">
      <c r="A3286" s="99">
        <v>10196427</v>
      </c>
      <c r="B3286" s="63" t="s">
        <v>9343</v>
      </c>
      <c r="C3286" s="63" t="s">
        <v>107</v>
      </c>
      <c r="D3286" s="63" t="s">
        <v>7815</v>
      </c>
      <c r="E3286" s="63" t="s">
        <v>9346</v>
      </c>
      <c r="F3286" s="63" t="s">
        <v>13479</v>
      </c>
      <c r="G3286" s="63" t="s">
        <v>9344</v>
      </c>
      <c r="H3286" s="63"/>
      <c r="I3286" s="63" t="s">
        <v>13480</v>
      </c>
      <c r="J3286" s="63"/>
      <c r="K3286" s="63" t="s">
        <v>4276</v>
      </c>
      <c r="L3286" s="63" t="s">
        <v>957</v>
      </c>
      <c r="M3286" s="63" t="s">
        <v>4281</v>
      </c>
      <c r="N3286" s="63" t="s">
        <v>4278</v>
      </c>
      <c r="O3286" s="63"/>
    </row>
    <row r="3287" spans="1:15">
      <c r="A3287" s="99">
        <v>10196428</v>
      </c>
      <c r="B3287" s="63" t="s">
        <v>9343</v>
      </c>
      <c r="C3287" s="63" t="s">
        <v>107</v>
      </c>
      <c r="D3287" s="63" t="s">
        <v>7815</v>
      </c>
      <c r="E3287" s="63" t="s">
        <v>7898</v>
      </c>
      <c r="F3287" s="63" t="s">
        <v>13479</v>
      </c>
      <c r="G3287" s="63" t="s">
        <v>9344</v>
      </c>
      <c r="H3287" s="63"/>
      <c r="I3287" s="63" t="s">
        <v>13480</v>
      </c>
      <c r="J3287" s="63"/>
      <c r="K3287" s="63" t="s">
        <v>4276</v>
      </c>
      <c r="L3287" s="63" t="s">
        <v>5112</v>
      </c>
      <c r="M3287" s="63" t="s">
        <v>4281</v>
      </c>
      <c r="N3287" s="63" t="s">
        <v>4278</v>
      </c>
      <c r="O3287" s="63"/>
    </row>
    <row r="3288" spans="1:15">
      <c r="A3288" s="99">
        <v>10196429</v>
      </c>
      <c r="B3288" s="63" t="s">
        <v>9343</v>
      </c>
      <c r="C3288" s="63" t="s">
        <v>107</v>
      </c>
      <c r="D3288" s="63" t="s">
        <v>7815</v>
      </c>
      <c r="E3288" s="63" t="s">
        <v>8311</v>
      </c>
      <c r="F3288" s="63" t="s">
        <v>13479</v>
      </c>
      <c r="G3288" s="63" t="s">
        <v>9344</v>
      </c>
      <c r="H3288" s="63"/>
      <c r="I3288" s="63" t="s">
        <v>13480</v>
      </c>
      <c r="J3288" s="63"/>
      <c r="K3288" s="63" t="s">
        <v>5740</v>
      </c>
      <c r="L3288" s="63" t="s">
        <v>8309</v>
      </c>
      <c r="M3288" s="63" t="s">
        <v>4281</v>
      </c>
      <c r="N3288" s="63" t="s">
        <v>4278</v>
      </c>
      <c r="O3288" s="63"/>
    </row>
    <row r="3289" spans="1:15">
      <c r="A3289" s="99">
        <v>10196430</v>
      </c>
      <c r="B3289" s="63" t="s">
        <v>9343</v>
      </c>
      <c r="C3289" s="63" t="s">
        <v>107</v>
      </c>
      <c r="D3289" s="63" t="s">
        <v>7815</v>
      </c>
      <c r="E3289" s="63" t="s">
        <v>7899</v>
      </c>
      <c r="F3289" s="63" t="s">
        <v>13479</v>
      </c>
      <c r="G3289" s="63" t="s">
        <v>9344</v>
      </c>
      <c r="H3289" s="63"/>
      <c r="I3289" s="63" t="s">
        <v>13480</v>
      </c>
      <c r="J3289" s="63"/>
      <c r="K3289" s="63" t="s">
        <v>4284</v>
      </c>
      <c r="L3289" s="63" t="s">
        <v>2456</v>
      </c>
      <c r="M3289" s="63" t="s">
        <v>4281</v>
      </c>
      <c r="N3289" s="63" t="s">
        <v>4278</v>
      </c>
      <c r="O3289" s="63"/>
    </row>
    <row r="3290" spans="1:15">
      <c r="A3290" s="99">
        <v>10196431</v>
      </c>
      <c r="B3290" s="63" t="s">
        <v>9343</v>
      </c>
      <c r="C3290" s="63" t="s">
        <v>107</v>
      </c>
      <c r="D3290" s="63" t="s">
        <v>7815</v>
      </c>
      <c r="E3290" s="63" t="s">
        <v>8312</v>
      </c>
      <c r="F3290" s="63" t="s">
        <v>13479</v>
      </c>
      <c r="G3290" s="63" t="s">
        <v>9344</v>
      </c>
      <c r="H3290" s="63"/>
      <c r="I3290" s="63" t="s">
        <v>13480</v>
      </c>
      <c r="J3290" s="63"/>
      <c r="K3290" s="63" t="s">
        <v>5740</v>
      </c>
      <c r="L3290" s="63" t="s">
        <v>5856</v>
      </c>
      <c r="M3290" s="63" t="s">
        <v>4281</v>
      </c>
      <c r="N3290" s="63" t="s">
        <v>4278</v>
      </c>
      <c r="O3290" s="63"/>
    </row>
    <row r="3291" spans="1:15">
      <c r="A3291" s="99">
        <v>10196432</v>
      </c>
      <c r="B3291" s="63" t="s">
        <v>9343</v>
      </c>
      <c r="C3291" s="63" t="s">
        <v>107</v>
      </c>
      <c r="D3291" s="63" t="s">
        <v>7815</v>
      </c>
      <c r="E3291" s="63" t="s">
        <v>8334</v>
      </c>
      <c r="F3291" s="63" t="s">
        <v>13479</v>
      </c>
      <c r="G3291" s="63" t="s">
        <v>9344</v>
      </c>
      <c r="H3291" s="63"/>
      <c r="I3291" s="63" t="s">
        <v>13480</v>
      </c>
      <c r="J3291" s="63"/>
      <c r="K3291" s="63" t="s">
        <v>4771</v>
      </c>
      <c r="L3291" s="63" t="s">
        <v>390</v>
      </c>
      <c r="M3291" s="63" t="s">
        <v>4281</v>
      </c>
      <c r="N3291" s="63" t="s">
        <v>4278</v>
      </c>
      <c r="O3291" s="63"/>
    </row>
    <row r="3292" spans="1:15">
      <c r="A3292" s="99">
        <v>10196433</v>
      </c>
      <c r="B3292" s="63" t="s">
        <v>9343</v>
      </c>
      <c r="C3292" s="63" t="s">
        <v>107</v>
      </c>
      <c r="D3292" s="63" t="s">
        <v>7815</v>
      </c>
      <c r="E3292" s="63" t="s">
        <v>8286</v>
      </c>
      <c r="F3292" s="63" t="s">
        <v>13479</v>
      </c>
      <c r="G3292" s="63" t="s">
        <v>9344</v>
      </c>
      <c r="H3292" s="63"/>
      <c r="I3292" s="63" t="s">
        <v>13480</v>
      </c>
      <c r="J3292" s="63"/>
      <c r="K3292" s="63" t="s">
        <v>4666</v>
      </c>
      <c r="L3292" s="63" t="s">
        <v>8287</v>
      </c>
      <c r="M3292" s="63" t="s">
        <v>4281</v>
      </c>
      <c r="N3292" s="63" t="s">
        <v>4278</v>
      </c>
      <c r="O3292" s="63"/>
    </row>
    <row r="3293" spans="1:15">
      <c r="A3293" s="99">
        <v>10196434</v>
      </c>
      <c r="B3293" s="63" t="s">
        <v>9343</v>
      </c>
      <c r="C3293" s="63" t="s">
        <v>107</v>
      </c>
      <c r="D3293" s="63" t="s">
        <v>7815</v>
      </c>
      <c r="E3293" s="63" t="s">
        <v>8288</v>
      </c>
      <c r="F3293" s="63" t="s">
        <v>13479</v>
      </c>
      <c r="G3293" s="63" t="s">
        <v>9344</v>
      </c>
      <c r="H3293" s="63"/>
      <c r="I3293" s="63" t="s">
        <v>13480</v>
      </c>
      <c r="J3293" s="63"/>
      <c r="K3293" s="63" t="s">
        <v>4666</v>
      </c>
      <c r="L3293" s="63" t="s">
        <v>6226</v>
      </c>
      <c r="M3293" s="63" t="s">
        <v>4281</v>
      </c>
      <c r="N3293" s="63" t="s">
        <v>4278</v>
      </c>
      <c r="O3293" s="63"/>
    </row>
    <row r="3294" spans="1:15">
      <c r="A3294" s="99">
        <v>10196435</v>
      </c>
      <c r="B3294" s="63" t="s">
        <v>9343</v>
      </c>
      <c r="C3294" s="63" t="s">
        <v>107</v>
      </c>
      <c r="D3294" s="63" t="s">
        <v>7815</v>
      </c>
      <c r="E3294" s="63" t="s">
        <v>7900</v>
      </c>
      <c r="F3294" s="63" t="s">
        <v>13479</v>
      </c>
      <c r="G3294" s="63" t="s">
        <v>9344</v>
      </c>
      <c r="H3294" s="63"/>
      <c r="I3294" s="63" t="s">
        <v>13480</v>
      </c>
      <c r="J3294" s="63"/>
      <c r="K3294" s="63" t="s">
        <v>4744</v>
      </c>
      <c r="L3294" s="63" t="s">
        <v>13481</v>
      </c>
      <c r="M3294" s="63" t="s">
        <v>4281</v>
      </c>
      <c r="N3294" s="63" t="s">
        <v>4278</v>
      </c>
      <c r="O3294" s="63"/>
    </row>
    <row r="3295" spans="1:15">
      <c r="A3295" s="99">
        <v>10196436</v>
      </c>
      <c r="B3295" s="63" t="s">
        <v>9343</v>
      </c>
      <c r="C3295" s="63" t="s">
        <v>107</v>
      </c>
      <c r="D3295" s="63" t="s">
        <v>7815</v>
      </c>
      <c r="E3295" s="63" t="s">
        <v>7901</v>
      </c>
      <c r="F3295" s="63" t="s">
        <v>13479</v>
      </c>
      <c r="G3295" s="63" t="s">
        <v>9344</v>
      </c>
      <c r="H3295" s="63"/>
      <c r="I3295" s="63" t="s">
        <v>13480</v>
      </c>
      <c r="J3295" s="63"/>
      <c r="K3295" s="63" t="s">
        <v>5352</v>
      </c>
      <c r="L3295" s="63" t="s">
        <v>5353</v>
      </c>
      <c r="M3295" s="63" t="s">
        <v>4281</v>
      </c>
      <c r="N3295" s="63" t="s">
        <v>4278</v>
      </c>
      <c r="O3295" s="63"/>
    </row>
    <row r="3296" spans="1:15">
      <c r="A3296" s="99">
        <v>10196437</v>
      </c>
      <c r="B3296" s="63" t="s">
        <v>9343</v>
      </c>
      <c r="C3296" s="63" t="s">
        <v>107</v>
      </c>
      <c r="D3296" s="63" t="s">
        <v>7815</v>
      </c>
      <c r="E3296" s="63" t="s">
        <v>7902</v>
      </c>
      <c r="F3296" s="63" t="s">
        <v>13479</v>
      </c>
      <c r="G3296" s="63" t="s">
        <v>9344</v>
      </c>
      <c r="H3296" s="63"/>
      <c r="I3296" s="63" t="s">
        <v>13480</v>
      </c>
      <c r="J3296" s="63"/>
      <c r="K3296" s="63" t="s">
        <v>4284</v>
      </c>
      <c r="L3296" s="63" t="s">
        <v>11779</v>
      </c>
      <c r="M3296" s="63" t="s">
        <v>4281</v>
      </c>
      <c r="N3296" s="63" t="s">
        <v>4278</v>
      </c>
      <c r="O3296" s="63"/>
    </row>
    <row r="3297" spans="1:15">
      <c r="A3297" s="99">
        <v>10196438</v>
      </c>
      <c r="B3297" s="63" t="s">
        <v>9343</v>
      </c>
      <c r="C3297" s="63" t="s">
        <v>107</v>
      </c>
      <c r="D3297" s="63" t="s">
        <v>7815</v>
      </c>
      <c r="E3297" s="63" t="s">
        <v>7903</v>
      </c>
      <c r="F3297" s="63" t="s">
        <v>13479</v>
      </c>
      <c r="G3297" s="63" t="s">
        <v>9344</v>
      </c>
      <c r="H3297" s="63"/>
      <c r="I3297" s="63" t="s">
        <v>13480</v>
      </c>
      <c r="J3297" s="63"/>
      <c r="K3297" s="63" t="s">
        <v>5352</v>
      </c>
      <c r="L3297" s="63" t="s">
        <v>11779</v>
      </c>
      <c r="M3297" s="63" t="s">
        <v>4281</v>
      </c>
      <c r="N3297" s="63" t="s">
        <v>4278</v>
      </c>
      <c r="O3297" s="63"/>
    </row>
    <row r="3298" spans="1:15">
      <c r="A3298" s="99">
        <v>10196439</v>
      </c>
      <c r="B3298" s="63" t="s">
        <v>9343</v>
      </c>
      <c r="C3298" s="63" t="s">
        <v>107</v>
      </c>
      <c r="D3298" s="63" t="s">
        <v>7815</v>
      </c>
      <c r="E3298" s="63" t="s">
        <v>7904</v>
      </c>
      <c r="F3298" s="63" t="s">
        <v>13479</v>
      </c>
      <c r="G3298" s="63" t="s">
        <v>9344</v>
      </c>
      <c r="H3298" s="63"/>
      <c r="I3298" s="63" t="s">
        <v>13480</v>
      </c>
      <c r="J3298" s="63"/>
      <c r="K3298" s="63" t="s">
        <v>5716</v>
      </c>
      <c r="L3298" s="63" t="s">
        <v>5717</v>
      </c>
      <c r="M3298" s="63" t="s">
        <v>4281</v>
      </c>
      <c r="N3298" s="63" t="s">
        <v>4278</v>
      </c>
      <c r="O3298" s="63"/>
    </row>
    <row r="3299" spans="1:15">
      <c r="A3299" s="99">
        <v>10196440</v>
      </c>
      <c r="B3299" s="63" t="s">
        <v>9343</v>
      </c>
      <c r="C3299" s="63" t="s">
        <v>107</v>
      </c>
      <c r="D3299" s="63" t="s">
        <v>7815</v>
      </c>
      <c r="E3299" s="63" t="s">
        <v>7905</v>
      </c>
      <c r="F3299" s="63" t="s">
        <v>13479</v>
      </c>
      <c r="G3299" s="63" t="s">
        <v>9344</v>
      </c>
      <c r="H3299" s="63"/>
      <c r="I3299" s="63" t="s">
        <v>13480</v>
      </c>
      <c r="J3299" s="63"/>
      <c r="K3299" s="63" t="s">
        <v>4284</v>
      </c>
      <c r="L3299" s="63" t="s">
        <v>4299</v>
      </c>
      <c r="M3299" s="63" t="s">
        <v>4281</v>
      </c>
      <c r="N3299" s="63" t="s">
        <v>4278</v>
      </c>
      <c r="O3299" s="63"/>
    </row>
    <row r="3300" spans="1:15">
      <c r="A3300" s="99">
        <v>10196441</v>
      </c>
      <c r="B3300" s="63" t="s">
        <v>9343</v>
      </c>
      <c r="C3300" s="63" t="s">
        <v>107</v>
      </c>
      <c r="D3300" s="63" t="s">
        <v>7815</v>
      </c>
      <c r="E3300" s="63" t="s">
        <v>7906</v>
      </c>
      <c r="F3300" s="63" t="s">
        <v>13479</v>
      </c>
      <c r="G3300" s="63" t="s">
        <v>9344</v>
      </c>
      <c r="H3300" s="63"/>
      <c r="I3300" s="63" t="s">
        <v>13480</v>
      </c>
      <c r="J3300" s="63"/>
      <c r="K3300" s="63" t="s">
        <v>4408</v>
      </c>
      <c r="L3300" s="63" t="s">
        <v>5732</v>
      </c>
      <c r="M3300" s="63" t="s">
        <v>4281</v>
      </c>
      <c r="N3300" s="63" t="s">
        <v>4278</v>
      </c>
      <c r="O3300" s="63"/>
    </row>
    <row r="3301" spans="1:15">
      <c r="A3301" s="99">
        <v>10196442</v>
      </c>
      <c r="B3301" s="63" t="s">
        <v>9343</v>
      </c>
      <c r="C3301" s="63" t="s">
        <v>107</v>
      </c>
      <c r="D3301" s="63" t="s">
        <v>7815</v>
      </c>
      <c r="E3301" s="63" t="s">
        <v>7907</v>
      </c>
      <c r="F3301" s="63" t="s">
        <v>13479</v>
      </c>
      <c r="G3301" s="63" t="s">
        <v>9344</v>
      </c>
      <c r="H3301" s="63"/>
      <c r="I3301" s="63" t="s">
        <v>13480</v>
      </c>
      <c r="J3301" s="63"/>
      <c r="K3301" s="63" t="s">
        <v>4408</v>
      </c>
      <c r="L3301" s="63" t="s">
        <v>5713</v>
      </c>
      <c r="M3301" s="63" t="s">
        <v>4281</v>
      </c>
      <c r="N3301" s="63" t="s">
        <v>4278</v>
      </c>
      <c r="O3301" s="63"/>
    </row>
    <row r="3302" spans="1:15">
      <c r="A3302" s="99">
        <v>10196443</v>
      </c>
      <c r="B3302" s="63" t="s">
        <v>9343</v>
      </c>
      <c r="C3302" s="63" t="s">
        <v>107</v>
      </c>
      <c r="D3302" s="63" t="s">
        <v>7815</v>
      </c>
      <c r="E3302" s="63" t="s">
        <v>7908</v>
      </c>
      <c r="F3302" s="63" t="s">
        <v>13479</v>
      </c>
      <c r="G3302" s="63" t="s">
        <v>9344</v>
      </c>
      <c r="H3302" s="63"/>
      <c r="I3302" s="63" t="s">
        <v>13480</v>
      </c>
      <c r="J3302" s="63"/>
      <c r="K3302" s="63" t="s">
        <v>4408</v>
      </c>
      <c r="L3302" s="63" t="s">
        <v>5732</v>
      </c>
      <c r="M3302" s="63" t="s">
        <v>4281</v>
      </c>
      <c r="N3302" s="63" t="s">
        <v>4278</v>
      </c>
      <c r="O3302" s="63"/>
    </row>
    <row r="3303" spans="1:15">
      <c r="A3303" s="99">
        <v>10196444</v>
      </c>
      <c r="B3303" s="63" t="s">
        <v>9343</v>
      </c>
      <c r="C3303" s="63" t="s">
        <v>107</v>
      </c>
      <c r="D3303" s="63" t="s">
        <v>7815</v>
      </c>
      <c r="E3303" s="63" t="s">
        <v>8335</v>
      </c>
      <c r="F3303" s="63" t="s">
        <v>13479</v>
      </c>
      <c r="G3303" s="63" t="s">
        <v>9344</v>
      </c>
      <c r="H3303" s="63"/>
      <c r="I3303" s="63" t="s">
        <v>13480</v>
      </c>
      <c r="J3303" s="63"/>
      <c r="K3303" s="63" t="s">
        <v>4771</v>
      </c>
      <c r="L3303" s="63" t="s">
        <v>390</v>
      </c>
      <c r="M3303" s="63" t="s">
        <v>4281</v>
      </c>
      <c r="N3303" s="63" t="s">
        <v>4278</v>
      </c>
      <c r="O3303" s="63"/>
    </row>
    <row r="3304" spans="1:15">
      <c r="A3304" s="99">
        <v>10196445</v>
      </c>
      <c r="B3304" s="63" t="s">
        <v>9343</v>
      </c>
      <c r="C3304" s="63" t="s">
        <v>107</v>
      </c>
      <c r="D3304" s="63" t="s">
        <v>7815</v>
      </c>
      <c r="E3304" s="63" t="s">
        <v>8331</v>
      </c>
      <c r="F3304" s="63" t="s">
        <v>13479</v>
      </c>
      <c r="G3304" s="63" t="s">
        <v>9344</v>
      </c>
      <c r="H3304" s="63"/>
      <c r="I3304" s="63" t="s">
        <v>13480</v>
      </c>
      <c r="J3304" s="63"/>
      <c r="K3304" s="63" t="s">
        <v>5107</v>
      </c>
      <c r="L3304" s="63" t="s">
        <v>5447</v>
      </c>
      <c r="M3304" s="63" t="s">
        <v>4281</v>
      </c>
      <c r="N3304" s="63" t="s">
        <v>4278</v>
      </c>
      <c r="O3304" s="63"/>
    </row>
    <row r="3305" spans="1:15">
      <c r="A3305" s="99">
        <v>10196446</v>
      </c>
      <c r="B3305" s="63" t="s">
        <v>9343</v>
      </c>
      <c r="C3305" s="63" t="s">
        <v>107</v>
      </c>
      <c r="D3305" s="63" t="s">
        <v>7815</v>
      </c>
      <c r="E3305" s="63" t="s">
        <v>7909</v>
      </c>
      <c r="F3305" s="63" t="s">
        <v>13479</v>
      </c>
      <c r="G3305" s="63" t="s">
        <v>9344</v>
      </c>
      <c r="H3305" s="63"/>
      <c r="I3305" s="63" t="s">
        <v>13480</v>
      </c>
      <c r="J3305" s="63"/>
      <c r="K3305" s="63" t="s">
        <v>4284</v>
      </c>
      <c r="L3305" s="63" t="s">
        <v>390</v>
      </c>
      <c r="M3305" s="63" t="s">
        <v>4281</v>
      </c>
      <c r="N3305" s="63" t="s">
        <v>4278</v>
      </c>
      <c r="O3305" s="63"/>
    </row>
    <row r="3306" spans="1:15">
      <c r="A3306" s="99">
        <v>10196447</v>
      </c>
      <c r="B3306" s="63" t="s">
        <v>9343</v>
      </c>
      <c r="C3306" s="63" t="s">
        <v>107</v>
      </c>
      <c r="D3306" s="63" t="s">
        <v>7815</v>
      </c>
      <c r="E3306" s="63" t="s">
        <v>8348</v>
      </c>
      <c r="F3306" s="63" t="s">
        <v>13479</v>
      </c>
      <c r="G3306" s="63" t="s">
        <v>9344</v>
      </c>
      <c r="H3306" s="63"/>
      <c r="I3306" s="63" t="s">
        <v>13480</v>
      </c>
      <c r="J3306" s="63"/>
      <c r="K3306" s="63" t="s">
        <v>4276</v>
      </c>
      <c r="L3306" s="63" t="s">
        <v>957</v>
      </c>
      <c r="M3306" s="63" t="s">
        <v>4281</v>
      </c>
      <c r="N3306" s="63" t="s">
        <v>4278</v>
      </c>
      <c r="O3306" s="63"/>
    </row>
    <row r="3307" spans="1:15">
      <c r="A3307" s="99">
        <v>10196448</v>
      </c>
      <c r="B3307" s="63" t="s">
        <v>9343</v>
      </c>
      <c r="C3307" s="63" t="s">
        <v>107</v>
      </c>
      <c r="D3307" s="63" t="s">
        <v>7815</v>
      </c>
      <c r="E3307" s="63" t="s">
        <v>9347</v>
      </c>
      <c r="F3307" s="63" t="s">
        <v>13479</v>
      </c>
      <c r="G3307" s="63" t="s">
        <v>9344</v>
      </c>
      <c r="H3307" s="63"/>
      <c r="I3307" s="63" t="s">
        <v>13480</v>
      </c>
      <c r="J3307" s="63"/>
      <c r="K3307" s="63" t="s">
        <v>4666</v>
      </c>
      <c r="L3307" s="63" t="s">
        <v>6226</v>
      </c>
      <c r="M3307" s="63" t="s">
        <v>4281</v>
      </c>
      <c r="N3307" s="63" t="s">
        <v>4278</v>
      </c>
      <c r="O3307" s="63"/>
    </row>
    <row r="3308" spans="1:15">
      <c r="A3308" s="99">
        <v>10196449</v>
      </c>
      <c r="B3308" s="63" t="s">
        <v>9343</v>
      </c>
      <c r="C3308" s="63" t="s">
        <v>107</v>
      </c>
      <c r="D3308" s="63" t="s">
        <v>7815</v>
      </c>
      <c r="E3308" s="63" t="s">
        <v>7910</v>
      </c>
      <c r="F3308" s="63" t="s">
        <v>13479</v>
      </c>
      <c r="G3308" s="63" t="s">
        <v>9344</v>
      </c>
      <c r="H3308" s="63"/>
      <c r="I3308" s="63" t="s">
        <v>13480</v>
      </c>
      <c r="J3308" s="63"/>
      <c r="K3308" s="63" t="s">
        <v>5677</v>
      </c>
      <c r="L3308" s="63" t="s">
        <v>390</v>
      </c>
      <c r="M3308" s="63" t="s">
        <v>4281</v>
      </c>
      <c r="N3308" s="63" t="s">
        <v>4278</v>
      </c>
      <c r="O3308" s="63"/>
    </row>
    <row r="3309" spans="1:15">
      <c r="A3309" s="99">
        <v>10196450</v>
      </c>
      <c r="B3309" s="63" t="s">
        <v>9343</v>
      </c>
      <c r="C3309" s="63" t="s">
        <v>107</v>
      </c>
      <c r="D3309" s="63" t="s">
        <v>7815</v>
      </c>
      <c r="E3309" s="63" t="s">
        <v>7911</v>
      </c>
      <c r="F3309" s="63" t="s">
        <v>13479</v>
      </c>
      <c r="G3309" s="63" t="s">
        <v>9344</v>
      </c>
      <c r="H3309" s="63"/>
      <c r="I3309" s="63" t="s">
        <v>13480</v>
      </c>
      <c r="J3309" s="63"/>
      <c r="K3309" s="63" t="s">
        <v>4302</v>
      </c>
      <c r="L3309" s="63" t="s">
        <v>390</v>
      </c>
      <c r="M3309" s="63" t="s">
        <v>4281</v>
      </c>
      <c r="N3309" s="63" t="s">
        <v>4278</v>
      </c>
      <c r="O3309" s="63"/>
    </row>
    <row r="3310" spans="1:15">
      <c r="A3310" s="99">
        <v>10196451</v>
      </c>
      <c r="B3310" s="63" t="s">
        <v>9343</v>
      </c>
      <c r="C3310" s="63" t="s">
        <v>107</v>
      </c>
      <c r="D3310" s="63" t="s">
        <v>7815</v>
      </c>
      <c r="E3310" s="63" t="s">
        <v>8278</v>
      </c>
      <c r="F3310" s="63" t="s">
        <v>13479</v>
      </c>
      <c r="G3310" s="63" t="s">
        <v>9344</v>
      </c>
      <c r="H3310" s="63"/>
      <c r="I3310" s="63" t="s">
        <v>13480</v>
      </c>
      <c r="J3310" s="63"/>
      <c r="K3310" s="63" t="s">
        <v>5235</v>
      </c>
      <c r="L3310" s="63" t="s">
        <v>8277</v>
      </c>
      <c r="M3310" s="63" t="s">
        <v>4281</v>
      </c>
      <c r="N3310" s="63" t="s">
        <v>4278</v>
      </c>
      <c r="O3310" s="63"/>
    </row>
    <row r="3311" spans="1:15">
      <c r="A3311" s="99">
        <v>10196452</v>
      </c>
      <c r="B3311" s="63" t="s">
        <v>9343</v>
      </c>
      <c r="C3311" s="63" t="s">
        <v>107</v>
      </c>
      <c r="D3311" s="63" t="s">
        <v>7815</v>
      </c>
      <c r="E3311" s="63" t="s">
        <v>7912</v>
      </c>
      <c r="F3311" s="63" t="s">
        <v>13479</v>
      </c>
      <c r="G3311" s="63" t="s">
        <v>9344</v>
      </c>
      <c r="H3311" s="63"/>
      <c r="I3311" s="63" t="s">
        <v>13480</v>
      </c>
      <c r="J3311" s="63"/>
      <c r="K3311" s="63" t="s">
        <v>4606</v>
      </c>
      <c r="L3311" s="63" t="s">
        <v>390</v>
      </c>
      <c r="M3311" s="63" t="s">
        <v>4281</v>
      </c>
      <c r="N3311" s="63" t="s">
        <v>4278</v>
      </c>
      <c r="O3311" s="63"/>
    </row>
    <row r="3312" spans="1:15">
      <c r="A3312" s="99">
        <v>10196453</v>
      </c>
      <c r="B3312" s="63" t="s">
        <v>9343</v>
      </c>
      <c r="C3312" s="63" t="s">
        <v>107</v>
      </c>
      <c r="D3312" s="63" t="s">
        <v>7815</v>
      </c>
      <c r="E3312" s="63" t="s">
        <v>8306</v>
      </c>
      <c r="F3312" s="63" t="s">
        <v>13479</v>
      </c>
      <c r="G3312" s="63" t="s">
        <v>9344</v>
      </c>
      <c r="H3312" s="63"/>
      <c r="I3312" s="63" t="s">
        <v>13480</v>
      </c>
      <c r="J3312" s="63"/>
      <c r="K3312" s="63" t="s">
        <v>5087</v>
      </c>
      <c r="L3312" s="63" t="s">
        <v>5812</v>
      </c>
      <c r="M3312" s="63" t="s">
        <v>4281</v>
      </c>
      <c r="N3312" s="63" t="s">
        <v>4278</v>
      </c>
      <c r="O3312" s="63"/>
    </row>
    <row r="3313" spans="1:15">
      <c r="A3313" s="99">
        <v>10196454</v>
      </c>
      <c r="B3313" s="63" t="s">
        <v>9343</v>
      </c>
      <c r="C3313" s="63" t="s">
        <v>107</v>
      </c>
      <c r="D3313" s="63" t="s">
        <v>7815</v>
      </c>
      <c r="E3313" s="63" t="s">
        <v>8332</v>
      </c>
      <c r="F3313" s="63" t="s">
        <v>13479</v>
      </c>
      <c r="G3313" s="63" t="s">
        <v>9344</v>
      </c>
      <c r="H3313" s="63"/>
      <c r="I3313" s="63" t="s">
        <v>13480</v>
      </c>
      <c r="J3313" s="63"/>
      <c r="K3313" s="63" t="s">
        <v>5107</v>
      </c>
      <c r="L3313" s="63" t="s">
        <v>110</v>
      </c>
      <c r="M3313" s="63" t="s">
        <v>4281</v>
      </c>
      <c r="N3313" s="63" t="s">
        <v>4278</v>
      </c>
      <c r="O3313" s="63"/>
    </row>
    <row r="3314" spans="1:15">
      <c r="A3314" s="99">
        <v>10196455</v>
      </c>
      <c r="B3314" s="63" t="s">
        <v>9343</v>
      </c>
      <c r="C3314" s="63" t="s">
        <v>107</v>
      </c>
      <c r="D3314" s="63" t="s">
        <v>7815</v>
      </c>
      <c r="E3314" s="63" t="s">
        <v>7913</v>
      </c>
      <c r="F3314" s="63" t="s">
        <v>13479</v>
      </c>
      <c r="G3314" s="63" t="s">
        <v>9344</v>
      </c>
      <c r="H3314" s="63"/>
      <c r="I3314" s="63" t="s">
        <v>13480</v>
      </c>
      <c r="J3314" s="63"/>
      <c r="K3314" s="63" t="s">
        <v>4606</v>
      </c>
      <c r="L3314" s="63" t="s">
        <v>390</v>
      </c>
      <c r="M3314" s="63" t="s">
        <v>4281</v>
      </c>
      <c r="N3314" s="63" t="s">
        <v>4278</v>
      </c>
      <c r="O3314" s="63"/>
    </row>
    <row r="3315" spans="1:15">
      <c r="A3315" s="99">
        <v>10196456</v>
      </c>
      <c r="B3315" s="63" t="s">
        <v>9343</v>
      </c>
      <c r="C3315" s="63" t="s">
        <v>107</v>
      </c>
      <c r="D3315" s="63" t="s">
        <v>7815</v>
      </c>
      <c r="E3315" s="63" t="s">
        <v>7914</v>
      </c>
      <c r="F3315" s="63" t="s">
        <v>13479</v>
      </c>
      <c r="G3315" s="63" t="s">
        <v>9344</v>
      </c>
      <c r="H3315" s="63"/>
      <c r="I3315" s="63" t="s">
        <v>13480</v>
      </c>
      <c r="J3315" s="63"/>
      <c r="K3315" s="63" t="s">
        <v>5235</v>
      </c>
      <c r="L3315" s="63" t="s">
        <v>5711</v>
      </c>
      <c r="M3315" s="63" t="s">
        <v>4281</v>
      </c>
      <c r="N3315" s="63" t="s">
        <v>4278</v>
      </c>
      <c r="O3315" s="63"/>
    </row>
    <row r="3316" spans="1:15">
      <c r="A3316" s="99">
        <v>10196457</v>
      </c>
      <c r="B3316" s="63" t="s">
        <v>9343</v>
      </c>
      <c r="C3316" s="63" t="s">
        <v>107</v>
      </c>
      <c r="D3316" s="63" t="s">
        <v>7815</v>
      </c>
      <c r="E3316" s="63" t="s">
        <v>7915</v>
      </c>
      <c r="F3316" s="63" t="s">
        <v>13479</v>
      </c>
      <c r="G3316" s="63" t="s">
        <v>9344</v>
      </c>
      <c r="H3316" s="63"/>
      <c r="I3316" s="63" t="s">
        <v>13480</v>
      </c>
      <c r="J3316" s="63"/>
      <c r="K3316" s="63" t="s">
        <v>5350</v>
      </c>
      <c r="L3316" s="63" t="s">
        <v>5351</v>
      </c>
      <c r="M3316" s="63" t="s">
        <v>4281</v>
      </c>
      <c r="N3316" s="63" t="s">
        <v>4278</v>
      </c>
      <c r="O3316" s="63"/>
    </row>
    <row r="3317" spans="1:15">
      <c r="A3317" s="99">
        <v>10196458</v>
      </c>
      <c r="B3317" s="63" t="s">
        <v>9343</v>
      </c>
      <c r="C3317" s="63" t="s">
        <v>107</v>
      </c>
      <c r="D3317" s="63" t="s">
        <v>7815</v>
      </c>
      <c r="E3317" s="63" t="s">
        <v>7916</v>
      </c>
      <c r="F3317" s="63" t="s">
        <v>13479</v>
      </c>
      <c r="G3317" s="63" t="s">
        <v>9344</v>
      </c>
      <c r="H3317" s="63"/>
      <c r="I3317" s="63" t="s">
        <v>13480</v>
      </c>
      <c r="J3317" s="63"/>
      <c r="K3317" s="63" t="s">
        <v>13482</v>
      </c>
      <c r="L3317" s="63" t="s">
        <v>110</v>
      </c>
      <c r="M3317" s="63" t="s">
        <v>4281</v>
      </c>
      <c r="N3317" s="63" t="s">
        <v>4278</v>
      </c>
      <c r="O3317" s="63"/>
    </row>
    <row r="3318" spans="1:15">
      <c r="A3318" s="99">
        <v>10196459</v>
      </c>
      <c r="B3318" s="63" t="s">
        <v>9343</v>
      </c>
      <c r="C3318" s="63" t="s">
        <v>107</v>
      </c>
      <c r="D3318" s="63" t="s">
        <v>7815</v>
      </c>
      <c r="E3318" s="63" t="s">
        <v>7917</v>
      </c>
      <c r="F3318" s="63" t="s">
        <v>13479</v>
      </c>
      <c r="G3318" s="63" t="s">
        <v>9344</v>
      </c>
      <c r="H3318" s="63"/>
      <c r="I3318" s="63" t="s">
        <v>13480</v>
      </c>
      <c r="J3318" s="63"/>
      <c r="K3318" s="63" t="s">
        <v>4606</v>
      </c>
      <c r="L3318" s="63" t="s">
        <v>390</v>
      </c>
      <c r="M3318" s="63" t="s">
        <v>4281</v>
      </c>
      <c r="N3318" s="63" t="s">
        <v>4278</v>
      </c>
      <c r="O3318" s="63"/>
    </row>
    <row r="3319" spans="1:15">
      <c r="A3319" s="99">
        <v>10196460</v>
      </c>
      <c r="B3319" s="63" t="s">
        <v>9343</v>
      </c>
      <c r="C3319" s="63" t="s">
        <v>107</v>
      </c>
      <c r="D3319" s="63" t="s">
        <v>7815</v>
      </c>
      <c r="E3319" s="63" t="s">
        <v>8321</v>
      </c>
      <c r="F3319" s="63" t="s">
        <v>13479</v>
      </c>
      <c r="G3319" s="63" t="s">
        <v>9344</v>
      </c>
      <c r="H3319" s="63"/>
      <c r="I3319" s="63" t="s">
        <v>13480</v>
      </c>
      <c r="J3319" s="63"/>
      <c r="K3319" s="63" t="s">
        <v>5761</v>
      </c>
      <c r="L3319" s="63" t="s">
        <v>8318</v>
      </c>
      <c r="M3319" s="63" t="s">
        <v>4281</v>
      </c>
      <c r="N3319" s="63" t="s">
        <v>4278</v>
      </c>
      <c r="O3319" s="63"/>
    </row>
    <row r="3320" spans="1:15">
      <c r="A3320" s="99">
        <v>10196461</v>
      </c>
      <c r="B3320" s="63" t="s">
        <v>9343</v>
      </c>
      <c r="C3320" s="63" t="s">
        <v>107</v>
      </c>
      <c r="D3320" s="63" t="s">
        <v>7815</v>
      </c>
      <c r="E3320" s="63" t="s">
        <v>8336</v>
      </c>
      <c r="F3320" s="63" t="s">
        <v>13479</v>
      </c>
      <c r="G3320" s="63" t="s">
        <v>9344</v>
      </c>
      <c r="H3320" s="63"/>
      <c r="I3320" s="63" t="s">
        <v>13480</v>
      </c>
      <c r="J3320" s="63"/>
      <c r="K3320" s="63" t="s">
        <v>4771</v>
      </c>
      <c r="L3320" s="63" t="s">
        <v>390</v>
      </c>
      <c r="M3320" s="63" t="s">
        <v>4281</v>
      </c>
      <c r="N3320" s="63" t="s">
        <v>4278</v>
      </c>
      <c r="O3320" s="63"/>
    </row>
    <row r="3321" spans="1:15">
      <c r="A3321" s="99">
        <v>10196462</v>
      </c>
      <c r="B3321" s="63" t="s">
        <v>9343</v>
      </c>
      <c r="C3321" s="63" t="s">
        <v>107</v>
      </c>
      <c r="D3321" s="63" t="s">
        <v>7815</v>
      </c>
      <c r="E3321" s="63" t="s">
        <v>8290</v>
      </c>
      <c r="F3321" s="63" t="s">
        <v>13479</v>
      </c>
      <c r="G3321" s="63" t="s">
        <v>9344</v>
      </c>
      <c r="H3321" s="63"/>
      <c r="I3321" s="63" t="s">
        <v>13480</v>
      </c>
      <c r="J3321" s="63"/>
      <c r="K3321" s="63" t="s">
        <v>4666</v>
      </c>
      <c r="L3321" s="63" t="s">
        <v>6226</v>
      </c>
      <c r="M3321" s="63" t="s">
        <v>4281</v>
      </c>
      <c r="N3321" s="63" t="s">
        <v>4278</v>
      </c>
      <c r="O3321" s="63"/>
    </row>
    <row r="3322" spans="1:15">
      <c r="A3322" s="99">
        <v>10196463</v>
      </c>
      <c r="B3322" s="63" t="s">
        <v>9343</v>
      </c>
      <c r="C3322" s="63" t="s">
        <v>107</v>
      </c>
      <c r="D3322" s="63" t="s">
        <v>7815</v>
      </c>
      <c r="E3322" s="63" t="s">
        <v>7918</v>
      </c>
      <c r="F3322" s="63" t="s">
        <v>13479</v>
      </c>
      <c r="G3322" s="63" t="s">
        <v>9344</v>
      </c>
      <c r="H3322" s="63"/>
      <c r="I3322" s="63" t="s">
        <v>13480</v>
      </c>
      <c r="J3322" s="63"/>
      <c r="K3322" s="63" t="s">
        <v>4744</v>
      </c>
      <c r="L3322" s="63" t="s">
        <v>8298</v>
      </c>
      <c r="M3322" s="63" t="s">
        <v>4281</v>
      </c>
      <c r="N3322" s="63" t="s">
        <v>4278</v>
      </c>
      <c r="O3322" s="63"/>
    </row>
    <row r="3323" spans="1:15">
      <c r="A3323" s="99">
        <v>10196464</v>
      </c>
      <c r="B3323" s="63" t="s">
        <v>9343</v>
      </c>
      <c r="C3323" s="63" t="s">
        <v>107</v>
      </c>
      <c r="D3323" s="63" t="s">
        <v>7815</v>
      </c>
      <c r="E3323" s="63" t="s">
        <v>8279</v>
      </c>
      <c r="F3323" s="63" t="s">
        <v>13479</v>
      </c>
      <c r="G3323" s="63" t="s">
        <v>9344</v>
      </c>
      <c r="H3323" s="63"/>
      <c r="I3323" s="63" t="s">
        <v>13480</v>
      </c>
      <c r="J3323" s="63"/>
      <c r="K3323" s="63" t="s">
        <v>5235</v>
      </c>
      <c r="L3323" s="63" t="s">
        <v>8277</v>
      </c>
      <c r="M3323" s="63" t="s">
        <v>4281</v>
      </c>
      <c r="N3323" s="63" t="s">
        <v>4278</v>
      </c>
      <c r="O3323" s="63"/>
    </row>
    <row r="3324" spans="1:15">
      <c r="A3324" s="99">
        <v>10196465</v>
      </c>
      <c r="B3324" s="63" t="s">
        <v>9343</v>
      </c>
      <c r="C3324" s="63" t="s">
        <v>107</v>
      </c>
      <c r="D3324" s="63" t="s">
        <v>7815</v>
      </c>
      <c r="E3324" s="63" t="s">
        <v>8280</v>
      </c>
      <c r="F3324" s="63" t="s">
        <v>13479</v>
      </c>
      <c r="G3324" s="63" t="s">
        <v>9344</v>
      </c>
      <c r="H3324" s="63"/>
      <c r="I3324" s="63" t="s">
        <v>13480</v>
      </c>
      <c r="J3324" s="63"/>
      <c r="K3324" s="63" t="s">
        <v>5235</v>
      </c>
      <c r="L3324" s="63" t="s">
        <v>8277</v>
      </c>
      <c r="M3324" s="63" t="s">
        <v>4281</v>
      </c>
      <c r="N3324" s="63" t="s">
        <v>4278</v>
      </c>
      <c r="O3324" s="63"/>
    </row>
    <row r="3325" spans="1:15">
      <c r="A3325" s="99">
        <v>10196466</v>
      </c>
      <c r="B3325" s="63" t="s">
        <v>9343</v>
      </c>
      <c r="C3325" s="63" t="s">
        <v>107</v>
      </c>
      <c r="D3325" s="63" t="s">
        <v>7815</v>
      </c>
      <c r="E3325" s="63" t="s">
        <v>9348</v>
      </c>
      <c r="F3325" s="63" t="s">
        <v>13479</v>
      </c>
      <c r="G3325" s="63" t="s">
        <v>9344</v>
      </c>
      <c r="H3325" s="63"/>
      <c r="I3325" s="63" t="s">
        <v>13480</v>
      </c>
      <c r="J3325" s="63"/>
      <c r="K3325" s="63" t="s">
        <v>13348</v>
      </c>
      <c r="L3325" s="63" t="s">
        <v>110</v>
      </c>
      <c r="M3325" s="63" t="s">
        <v>4281</v>
      </c>
      <c r="N3325" s="63" t="s">
        <v>4278</v>
      </c>
      <c r="O3325" s="63"/>
    </row>
    <row r="3326" spans="1:15">
      <c r="A3326" s="99">
        <v>10196467</v>
      </c>
      <c r="B3326" s="63" t="s">
        <v>9343</v>
      </c>
      <c r="C3326" s="63" t="s">
        <v>107</v>
      </c>
      <c r="D3326" s="63" t="s">
        <v>7815</v>
      </c>
      <c r="E3326" s="63" t="s">
        <v>7920</v>
      </c>
      <c r="F3326" s="63" t="s">
        <v>13479</v>
      </c>
      <c r="G3326" s="63" t="s">
        <v>9344</v>
      </c>
      <c r="H3326" s="63"/>
      <c r="I3326" s="63" t="s">
        <v>13480</v>
      </c>
      <c r="J3326" s="63"/>
      <c r="K3326" s="63" t="s">
        <v>5345</v>
      </c>
      <c r="L3326" s="63" t="s">
        <v>5822</v>
      </c>
      <c r="M3326" s="63" t="s">
        <v>4281</v>
      </c>
      <c r="N3326" s="63" t="s">
        <v>4278</v>
      </c>
      <c r="O3326" s="63"/>
    </row>
    <row r="3327" spans="1:15">
      <c r="A3327" s="99">
        <v>10196468</v>
      </c>
      <c r="B3327" s="63" t="s">
        <v>9343</v>
      </c>
      <c r="C3327" s="63" t="s">
        <v>107</v>
      </c>
      <c r="D3327" s="63" t="s">
        <v>7815</v>
      </c>
      <c r="E3327" s="63" t="s">
        <v>8281</v>
      </c>
      <c r="F3327" s="63" t="s">
        <v>13479</v>
      </c>
      <c r="G3327" s="63" t="s">
        <v>9344</v>
      </c>
      <c r="H3327" s="63"/>
      <c r="I3327" s="63" t="s">
        <v>13480</v>
      </c>
      <c r="J3327" s="63"/>
      <c r="K3327" s="63" t="s">
        <v>5235</v>
      </c>
      <c r="L3327" s="63" t="s">
        <v>8277</v>
      </c>
      <c r="M3327" s="63" t="s">
        <v>4281</v>
      </c>
      <c r="N3327" s="63" t="s">
        <v>4278</v>
      </c>
      <c r="O3327" s="63"/>
    </row>
    <row r="3328" spans="1:15">
      <c r="A3328" s="99">
        <v>10196469</v>
      </c>
      <c r="B3328" s="63" t="s">
        <v>9343</v>
      </c>
      <c r="C3328" s="63" t="s">
        <v>107</v>
      </c>
      <c r="D3328" s="63" t="s">
        <v>7815</v>
      </c>
      <c r="E3328" s="63" t="s">
        <v>8291</v>
      </c>
      <c r="F3328" s="63" t="s">
        <v>13479</v>
      </c>
      <c r="G3328" s="63" t="s">
        <v>9344</v>
      </c>
      <c r="H3328" s="63"/>
      <c r="I3328" s="63" t="s">
        <v>13480</v>
      </c>
      <c r="J3328" s="63"/>
      <c r="K3328" s="63" t="s">
        <v>4666</v>
      </c>
      <c r="L3328" s="63" t="s">
        <v>6226</v>
      </c>
      <c r="M3328" s="63" t="s">
        <v>4281</v>
      </c>
      <c r="N3328" s="63" t="s">
        <v>4278</v>
      </c>
      <c r="O3328" s="63"/>
    </row>
    <row r="3329" spans="1:15">
      <c r="A3329" s="99">
        <v>10196470</v>
      </c>
      <c r="B3329" s="63" t="s">
        <v>9343</v>
      </c>
      <c r="C3329" s="63" t="s">
        <v>107</v>
      </c>
      <c r="D3329" s="63" t="s">
        <v>7815</v>
      </c>
      <c r="E3329" s="63" t="s">
        <v>13483</v>
      </c>
      <c r="F3329" s="63" t="s">
        <v>13479</v>
      </c>
      <c r="G3329" s="63" t="s">
        <v>9344</v>
      </c>
      <c r="H3329" s="63"/>
      <c r="I3329" s="63" t="s">
        <v>13480</v>
      </c>
      <c r="J3329" s="63" t="s">
        <v>12825</v>
      </c>
      <c r="K3329" s="63" t="s">
        <v>13335</v>
      </c>
      <c r="L3329" s="63" t="s">
        <v>110</v>
      </c>
      <c r="M3329" s="63" t="s">
        <v>4281</v>
      </c>
      <c r="N3329" s="63" t="s">
        <v>4278</v>
      </c>
      <c r="O3329" s="63"/>
    </row>
    <row r="3330" spans="1:15">
      <c r="A3330" s="99">
        <v>10196471</v>
      </c>
      <c r="B3330" s="63" t="s">
        <v>9343</v>
      </c>
      <c r="C3330" s="63" t="s">
        <v>107</v>
      </c>
      <c r="D3330" s="63" t="s">
        <v>7815</v>
      </c>
      <c r="E3330" s="63" t="s">
        <v>7921</v>
      </c>
      <c r="F3330" s="63" t="s">
        <v>13479</v>
      </c>
      <c r="G3330" s="63" t="s">
        <v>9344</v>
      </c>
      <c r="H3330" s="63"/>
      <c r="I3330" s="63" t="s">
        <v>13480</v>
      </c>
      <c r="J3330" s="63"/>
      <c r="K3330" s="63" t="s">
        <v>4284</v>
      </c>
      <c r="L3330" s="63" t="s">
        <v>4504</v>
      </c>
      <c r="M3330" s="63" t="s">
        <v>4281</v>
      </c>
      <c r="N3330" s="63" t="s">
        <v>4278</v>
      </c>
      <c r="O3330" s="63"/>
    </row>
    <row r="3331" spans="1:15">
      <c r="A3331" s="99">
        <v>10196472</v>
      </c>
      <c r="B3331" s="63" t="s">
        <v>9343</v>
      </c>
      <c r="C3331" s="63" t="s">
        <v>107</v>
      </c>
      <c r="D3331" s="63" t="s">
        <v>7815</v>
      </c>
      <c r="E3331" s="63" t="s">
        <v>8322</v>
      </c>
      <c r="F3331" s="63" t="s">
        <v>13479</v>
      </c>
      <c r="G3331" s="63" t="s">
        <v>9344</v>
      </c>
      <c r="H3331" s="63"/>
      <c r="I3331" s="63" t="s">
        <v>13480</v>
      </c>
      <c r="J3331" s="63"/>
      <c r="K3331" s="63" t="s">
        <v>5761</v>
      </c>
      <c r="L3331" s="63" t="s">
        <v>809</v>
      </c>
      <c r="M3331" s="63" t="s">
        <v>4281</v>
      </c>
      <c r="N3331" s="63" t="s">
        <v>4278</v>
      </c>
      <c r="O3331" s="63"/>
    </row>
    <row r="3332" spans="1:15">
      <c r="A3332" s="99">
        <v>10196473</v>
      </c>
      <c r="B3332" s="63" t="s">
        <v>9343</v>
      </c>
      <c r="C3332" s="63" t="s">
        <v>107</v>
      </c>
      <c r="D3332" s="63" t="s">
        <v>7815</v>
      </c>
      <c r="E3332" s="63" t="s">
        <v>7922</v>
      </c>
      <c r="F3332" s="63" t="s">
        <v>13479</v>
      </c>
      <c r="G3332" s="63" t="s">
        <v>9344</v>
      </c>
      <c r="H3332" s="63"/>
      <c r="I3332" s="63" t="s">
        <v>13480</v>
      </c>
      <c r="J3332" s="63"/>
      <c r="K3332" s="63" t="s">
        <v>5235</v>
      </c>
      <c r="L3332" s="63" t="s">
        <v>5711</v>
      </c>
      <c r="M3332" s="63" t="s">
        <v>4281</v>
      </c>
      <c r="N3332" s="63" t="s">
        <v>4278</v>
      </c>
      <c r="O3332" s="63"/>
    </row>
    <row r="3333" spans="1:15">
      <c r="A3333" s="99">
        <v>10196474</v>
      </c>
      <c r="B3333" s="63" t="s">
        <v>9343</v>
      </c>
      <c r="C3333" s="63" t="s">
        <v>107</v>
      </c>
      <c r="D3333" s="63" t="s">
        <v>7815</v>
      </c>
      <c r="E3333" s="63" t="s">
        <v>7923</v>
      </c>
      <c r="F3333" s="63" t="s">
        <v>13479</v>
      </c>
      <c r="G3333" s="63" t="s">
        <v>9344</v>
      </c>
      <c r="H3333" s="63"/>
      <c r="I3333" s="63" t="s">
        <v>13480</v>
      </c>
      <c r="J3333" s="63"/>
      <c r="K3333" s="63" t="s">
        <v>13335</v>
      </c>
      <c r="L3333" s="63" t="s">
        <v>390</v>
      </c>
      <c r="M3333" s="63" t="s">
        <v>4281</v>
      </c>
      <c r="N3333" s="63" t="s">
        <v>4278</v>
      </c>
      <c r="O3333" s="63"/>
    </row>
    <row r="3334" spans="1:15">
      <c r="A3334" s="99">
        <v>10196475</v>
      </c>
      <c r="B3334" s="63" t="s">
        <v>9343</v>
      </c>
      <c r="C3334" s="63" t="s">
        <v>107</v>
      </c>
      <c r="D3334" s="63" t="s">
        <v>7815</v>
      </c>
      <c r="E3334" s="63" t="s">
        <v>7924</v>
      </c>
      <c r="F3334" s="63" t="s">
        <v>13479</v>
      </c>
      <c r="G3334" s="63" t="s">
        <v>9344</v>
      </c>
      <c r="H3334" s="63"/>
      <c r="I3334" s="63" t="s">
        <v>13480</v>
      </c>
      <c r="J3334" s="63"/>
      <c r="K3334" s="63" t="s">
        <v>4293</v>
      </c>
      <c r="L3334" s="63" t="s">
        <v>12241</v>
      </c>
      <c r="M3334" s="63" t="s">
        <v>4281</v>
      </c>
      <c r="N3334" s="63" t="s">
        <v>4278</v>
      </c>
      <c r="O3334" s="63"/>
    </row>
    <row r="3335" spans="1:15">
      <c r="A3335" s="99">
        <v>10196476</v>
      </c>
      <c r="B3335" s="63" t="s">
        <v>9343</v>
      </c>
      <c r="C3335" s="63" t="s">
        <v>107</v>
      </c>
      <c r="D3335" s="63" t="s">
        <v>7815</v>
      </c>
      <c r="E3335" s="63" t="s">
        <v>7925</v>
      </c>
      <c r="F3335" s="63" t="s">
        <v>13479</v>
      </c>
      <c r="G3335" s="63" t="s">
        <v>9344</v>
      </c>
      <c r="H3335" s="63"/>
      <c r="I3335" s="63" t="s">
        <v>13480</v>
      </c>
      <c r="J3335" s="63"/>
      <c r="K3335" s="63" t="s">
        <v>4408</v>
      </c>
      <c r="L3335" s="63" t="s">
        <v>5732</v>
      </c>
      <c r="M3335" s="63" t="s">
        <v>4281</v>
      </c>
      <c r="N3335" s="63" t="s">
        <v>4278</v>
      </c>
      <c r="O3335" s="63"/>
    </row>
    <row r="3336" spans="1:15">
      <c r="A3336" s="99">
        <v>10196477</v>
      </c>
      <c r="B3336" s="63" t="s">
        <v>9343</v>
      </c>
      <c r="C3336" s="63" t="s">
        <v>107</v>
      </c>
      <c r="D3336" s="63" t="s">
        <v>7815</v>
      </c>
      <c r="E3336" s="63" t="s">
        <v>7926</v>
      </c>
      <c r="F3336" s="63" t="s">
        <v>13479</v>
      </c>
      <c r="G3336" s="63" t="s">
        <v>9344</v>
      </c>
      <c r="H3336" s="63"/>
      <c r="I3336" s="63" t="s">
        <v>13480</v>
      </c>
      <c r="J3336" s="63"/>
      <c r="K3336" s="63" t="s">
        <v>9268</v>
      </c>
      <c r="L3336" s="63" t="s">
        <v>110</v>
      </c>
      <c r="M3336" s="63" t="s">
        <v>4281</v>
      </c>
      <c r="N3336" s="63" t="s">
        <v>4278</v>
      </c>
      <c r="O3336" s="63"/>
    </row>
    <row r="3337" spans="1:15">
      <c r="A3337" s="99">
        <v>10196478</v>
      </c>
      <c r="B3337" s="63" t="s">
        <v>9343</v>
      </c>
      <c r="C3337" s="63" t="s">
        <v>107</v>
      </c>
      <c r="D3337" s="63" t="s">
        <v>7815</v>
      </c>
      <c r="E3337" s="63" t="s">
        <v>9079</v>
      </c>
      <c r="F3337" s="63" t="s">
        <v>13479</v>
      </c>
      <c r="G3337" s="63" t="s">
        <v>9344</v>
      </c>
      <c r="H3337" s="63"/>
      <c r="I3337" s="63" t="s">
        <v>13480</v>
      </c>
      <c r="J3337" s="63"/>
      <c r="K3337" s="63" t="s">
        <v>5772</v>
      </c>
      <c r="L3337" s="63" t="s">
        <v>110</v>
      </c>
      <c r="M3337" s="63" t="s">
        <v>4281</v>
      </c>
      <c r="N3337" s="63" t="s">
        <v>4278</v>
      </c>
      <c r="O3337" s="63"/>
    </row>
    <row r="3338" spans="1:15">
      <c r="A3338" s="99">
        <v>10196479</v>
      </c>
      <c r="B3338" s="63" t="s">
        <v>9343</v>
      </c>
      <c r="C3338" s="63" t="s">
        <v>107</v>
      </c>
      <c r="D3338" s="63" t="s">
        <v>7815</v>
      </c>
      <c r="E3338" s="63" t="s">
        <v>8313</v>
      </c>
      <c r="F3338" s="63" t="s">
        <v>13479</v>
      </c>
      <c r="G3338" s="63" t="s">
        <v>9344</v>
      </c>
      <c r="H3338" s="63"/>
      <c r="I3338" s="63" t="s">
        <v>13480</v>
      </c>
      <c r="J3338" s="63"/>
      <c r="K3338" s="63" t="s">
        <v>5740</v>
      </c>
      <c r="L3338" s="63" t="s">
        <v>8309</v>
      </c>
      <c r="M3338" s="63" t="s">
        <v>4281</v>
      </c>
      <c r="N3338" s="63" t="s">
        <v>4278</v>
      </c>
      <c r="O3338" s="63"/>
    </row>
    <row r="3339" spans="1:15">
      <c r="A3339" s="99">
        <v>10196480</v>
      </c>
      <c r="B3339" s="63" t="s">
        <v>9343</v>
      </c>
      <c r="C3339" s="63" t="s">
        <v>107</v>
      </c>
      <c r="D3339" s="63" t="s">
        <v>7815</v>
      </c>
      <c r="E3339" s="63" t="s">
        <v>7927</v>
      </c>
      <c r="F3339" s="63" t="s">
        <v>13479</v>
      </c>
      <c r="G3339" s="63" t="s">
        <v>9344</v>
      </c>
      <c r="H3339" s="63"/>
      <c r="I3339" s="63" t="s">
        <v>13480</v>
      </c>
      <c r="J3339" s="63"/>
      <c r="K3339" s="63" t="s">
        <v>4744</v>
      </c>
      <c r="L3339" s="63" t="s">
        <v>8298</v>
      </c>
      <c r="M3339" s="63" t="s">
        <v>4281</v>
      </c>
      <c r="N3339" s="63" t="s">
        <v>4278</v>
      </c>
      <c r="O3339" s="63"/>
    </row>
    <row r="3340" spans="1:15">
      <c r="A3340" s="99">
        <v>10196481</v>
      </c>
      <c r="B3340" s="63" t="s">
        <v>9343</v>
      </c>
      <c r="C3340" s="63" t="s">
        <v>107</v>
      </c>
      <c r="D3340" s="63" t="s">
        <v>7815</v>
      </c>
      <c r="E3340" s="63" t="s">
        <v>8292</v>
      </c>
      <c r="F3340" s="63" t="s">
        <v>13479</v>
      </c>
      <c r="G3340" s="63" t="s">
        <v>9344</v>
      </c>
      <c r="H3340" s="63"/>
      <c r="I3340" s="63" t="s">
        <v>13480</v>
      </c>
      <c r="J3340" s="63"/>
      <c r="K3340" s="63" t="s">
        <v>4666</v>
      </c>
      <c r="L3340" s="63" t="s">
        <v>2813</v>
      </c>
      <c r="M3340" s="63" t="s">
        <v>4281</v>
      </c>
      <c r="N3340" s="63" t="s">
        <v>4278</v>
      </c>
      <c r="O3340" s="63"/>
    </row>
    <row r="3341" spans="1:15">
      <c r="A3341" s="99">
        <v>10196482</v>
      </c>
      <c r="B3341" s="63" t="s">
        <v>9343</v>
      </c>
      <c r="C3341" s="63" t="s">
        <v>107</v>
      </c>
      <c r="D3341" s="63" t="s">
        <v>7815</v>
      </c>
      <c r="E3341" s="63" t="s">
        <v>7928</v>
      </c>
      <c r="F3341" s="63" t="s">
        <v>13479</v>
      </c>
      <c r="G3341" s="63" t="s">
        <v>9344</v>
      </c>
      <c r="H3341" s="63"/>
      <c r="I3341" s="63" t="s">
        <v>13480</v>
      </c>
      <c r="J3341" s="63"/>
      <c r="K3341" s="63" t="s">
        <v>5679</v>
      </c>
      <c r="L3341" s="63" t="s">
        <v>390</v>
      </c>
      <c r="M3341" s="63" t="s">
        <v>4281</v>
      </c>
      <c r="N3341" s="63" t="s">
        <v>4278</v>
      </c>
      <c r="O3341" s="63"/>
    </row>
    <row r="3342" spans="1:15">
      <c r="A3342" s="99">
        <v>10196483</v>
      </c>
      <c r="B3342" s="63" t="s">
        <v>9343</v>
      </c>
      <c r="C3342" s="63" t="s">
        <v>107</v>
      </c>
      <c r="D3342" s="63" t="s">
        <v>7815</v>
      </c>
      <c r="E3342" s="63" t="s">
        <v>7929</v>
      </c>
      <c r="F3342" s="63" t="s">
        <v>13479</v>
      </c>
      <c r="G3342" s="63" t="s">
        <v>9344</v>
      </c>
      <c r="H3342" s="63"/>
      <c r="I3342" s="63" t="s">
        <v>13480</v>
      </c>
      <c r="J3342" s="63"/>
      <c r="K3342" s="63" t="s">
        <v>4606</v>
      </c>
      <c r="L3342" s="63" t="s">
        <v>390</v>
      </c>
      <c r="M3342" s="63" t="s">
        <v>4281</v>
      </c>
      <c r="N3342" s="63" t="s">
        <v>4278</v>
      </c>
      <c r="O3342" s="63"/>
    </row>
    <row r="3343" spans="1:15">
      <c r="A3343" s="99">
        <v>10196484</v>
      </c>
      <c r="B3343" s="63" t="s">
        <v>9343</v>
      </c>
      <c r="C3343" s="63" t="s">
        <v>107</v>
      </c>
      <c r="D3343" s="63" t="s">
        <v>7815</v>
      </c>
      <c r="E3343" s="63" t="s">
        <v>7930</v>
      </c>
      <c r="F3343" s="63" t="s">
        <v>13479</v>
      </c>
      <c r="G3343" s="63" t="s">
        <v>9344</v>
      </c>
      <c r="H3343" s="63"/>
      <c r="I3343" s="63" t="s">
        <v>13480</v>
      </c>
      <c r="J3343" s="63"/>
      <c r="K3343" s="63" t="s">
        <v>4408</v>
      </c>
      <c r="L3343" s="63" t="s">
        <v>5789</v>
      </c>
      <c r="M3343" s="63" t="s">
        <v>4281</v>
      </c>
      <c r="N3343" s="63" t="s">
        <v>4278</v>
      </c>
      <c r="O3343" s="63"/>
    </row>
    <row r="3344" spans="1:15">
      <c r="A3344" s="99">
        <v>10196485</v>
      </c>
      <c r="B3344" s="63" t="s">
        <v>9343</v>
      </c>
      <c r="C3344" s="63" t="s">
        <v>107</v>
      </c>
      <c r="D3344" s="63" t="s">
        <v>7815</v>
      </c>
      <c r="E3344" s="63" t="s">
        <v>8282</v>
      </c>
      <c r="F3344" s="63" t="s">
        <v>13479</v>
      </c>
      <c r="G3344" s="63" t="s">
        <v>9344</v>
      </c>
      <c r="H3344" s="63"/>
      <c r="I3344" s="63" t="s">
        <v>13480</v>
      </c>
      <c r="J3344" s="63"/>
      <c r="K3344" s="63" t="s">
        <v>5235</v>
      </c>
      <c r="L3344" s="63" t="s">
        <v>5708</v>
      </c>
      <c r="M3344" s="63" t="s">
        <v>4281</v>
      </c>
      <c r="N3344" s="63" t="s">
        <v>4278</v>
      </c>
      <c r="O3344" s="63"/>
    </row>
    <row r="3345" spans="1:15">
      <c r="A3345" s="99">
        <v>10196486</v>
      </c>
      <c r="B3345" s="63" t="s">
        <v>9343</v>
      </c>
      <c r="C3345" s="63" t="s">
        <v>107</v>
      </c>
      <c r="D3345" s="63" t="s">
        <v>7815</v>
      </c>
      <c r="E3345" s="63" t="s">
        <v>7931</v>
      </c>
      <c r="F3345" s="63" t="s">
        <v>13479</v>
      </c>
      <c r="G3345" s="63" t="s">
        <v>9344</v>
      </c>
      <c r="H3345" s="63"/>
      <c r="I3345" s="63" t="s">
        <v>13480</v>
      </c>
      <c r="J3345" s="63"/>
      <c r="K3345" s="63" t="s">
        <v>4284</v>
      </c>
      <c r="L3345" s="63" t="s">
        <v>11779</v>
      </c>
      <c r="M3345" s="63" t="s">
        <v>4281</v>
      </c>
      <c r="N3345" s="63" t="s">
        <v>4278</v>
      </c>
      <c r="O3345" s="63"/>
    </row>
    <row r="3346" spans="1:15">
      <c r="A3346" s="99">
        <v>10196487</v>
      </c>
      <c r="B3346" s="63" t="s">
        <v>9343</v>
      </c>
      <c r="C3346" s="63" t="s">
        <v>107</v>
      </c>
      <c r="D3346" s="63" t="s">
        <v>7815</v>
      </c>
      <c r="E3346" s="63" t="s">
        <v>7932</v>
      </c>
      <c r="F3346" s="63" t="s">
        <v>13479</v>
      </c>
      <c r="G3346" s="63" t="s">
        <v>9344</v>
      </c>
      <c r="H3346" s="63"/>
      <c r="I3346" s="63" t="s">
        <v>13480</v>
      </c>
      <c r="J3346" s="63"/>
      <c r="K3346" s="63" t="s">
        <v>4284</v>
      </c>
      <c r="L3346" s="63" t="s">
        <v>2456</v>
      </c>
      <c r="M3346" s="63" t="s">
        <v>4281</v>
      </c>
      <c r="N3346" s="63" t="s">
        <v>4278</v>
      </c>
      <c r="O3346" s="63"/>
    </row>
    <row r="3347" spans="1:15">
      <c r="A3347" s="99">
        <v>10196488</v>
      </c>
      <c r="B3347" s="63" t="s">
        <v>9343</v>
      </c>
      <c r="C3347" s="63" t="s">
        <v>107</v>
      </c>
      <c r="D3347" s="63" t="s">
        <v>7815</v>
      </c>
      <c r="E3347" s="63" t="s">
        <v>7933</v>
      </c>
      <c r="F3347" s="63" t="s">
        <v>13479</v>
      </c>
      <c r="G3347" s="63" t="s">
        <v>9344</v>
      </c>
      <c r="H3347" s="63"/>
      <c r="I3347" s="63" t="s">
        <v>13480</v>
      </c>
      <c r="J3347" s="63"/>
      <c r="K3347" s="63" t="s">
        <v>5235</v>
      </c>
      <c r="L3347" s="63" t="s">
        <v>5708</v>
      </c>
      <c r="M3347" s="63" t="s">
        <v>4281</v>
      </c>
      <c r="N3347" s="63" t="s">
        <v>4278</v>
      </c>
      <c r="O3347" s="63"/>
    </row>
    <row r="3348" spans="1:15">
      <c r="A3348" s="99">
        <v>10196489</v>
      </c>
      <c r="B3348" s="63" t="s">
        <v>9343</v>
      </c>
      <c r="C3348" s="63" t="s">
        <v>107</v>
      </c>
      <c r="D3348" s="63" t="s">
        <v>7815</v>
      </c>
      <c r="E3348" s="63" t="s">
        <v>7934</v>
      </c>
      <c r="F3348" s="63" t="s">
        <v>13479</v>
      </c>
      <c r="G3348" s="63" t="s">
        <v>9344</v>
      </c>
      <c r="H3348" s="63"/>
      <c r="I3348" s="63" t="s">
        <v>13480</v>
      </c>
      <c r="J3348" s="63"/>
      <c r="K3348" s="63" t="s">
        <v>4744</v>
      </c>
      <c r="L3348" s="63" t="s">
        <v>8298</v>
      </c>
      <c r="M3348" s="63" t="s">
        <v>4281</v>
      </c>
      <c r="N3348" s="63" t="s">
        <v>4278</v>
      </c>
      <c r="O3348" s="63"/>
    </row>
    <row r="3349" spans="1:15">
      <c r="A3349" s="99">
        <v>10196490</v>
      </c>
      <c r="B3349" s="63" t="s">
        <v>9343</v>
      </c>
      <c r="C3349" s="63" t="s">
        <v>107</v>
      </c>
      <c r="D3349" s="63" t="s">
        <v>7815</v>
      </c>
      <c r="E3349" s="63" t="s">
        <v>8314</v>
      </c>
      <c r="F3349" s="63" t="s">
        <v>13479</v>
      </c>
      <c r="G3349" s="63" t="s">
        <v>9344</v>
      </c>
      <c r="H3349" s="63"/>
      <c r="I3349" s="63" t="s">
        <v>13480</v>
      </c>
      <c r="J3349" s="63"/>
      <c r="K3349" s="63" t="s">
        <v>5740</v>
      </c>
      <c r="L3349" s="63" t="s">
        <v>5856</v>
      </c>
      <c r="M3349" s="63" t="s">
        <v>4281</v>
      </c>
      <c r="N3349" s="63" t="s">
        <v>4278</v>
      </c>
      <c r="O3349" s="63"/>
    </row>
    <row r="3350" spans="1:15">
      <c r="A3350" s="99">
        <v>10196491</v>
      </c>
      <c r="B3350" s="63" t="s">
        <v>9343</v>
      </c>
      <c r="C3350" s="63" t="s">
        <v>107</v>
      </c>
      <c r="D3350" s="63" t="s">
        <v>7815</v>
      </c>
      <c r="E3350" s="63" t="s">
        <v>8293</v>
      </c>
      <c r="F3350" s="63" t="s">
        <v>13479</v>
      </c>
      <c r="G3350" s="63" t="s">
        <v>9344</v>
      </c>
      <c r="H3350" s="63"/>
      <c r="I3350" s="63" t="s">
        <v>13480</v>
      </c>
      <c r="J3350" s="63"/>
      <c r="K3350" s="63" t="s">
        <v>4666</v>
      </c>
      <c r="L3350" s="63" t="s">
        <v>6226</v>
      </c>
      <c r="M3350" s="63" t="s">
        <v>4281</v>
      </c>
      <c r="N3350" s="63" t="s">
        <v>4278</v>
      </c>
      <c r="O3350" s="63"/>
    </row>
    <row r="3351" spans="1:15">
      <c r="A3351" s="99">
        <v>10196492</v>
      </c>
      <c r="B3351" s="63" t="s">
        <v>9343</v>
      </c>
      <c r="C3351" s="63" t="s">
        <v>107</v>
      </c>
      <c r="D3351" s="63" t="s">
        <v>7815</v>
      </c>
      <c r="E3351" s="63" t="s">
        <v>7935</v>
      </c>
      <c r="F3351" s="63" t="s">
        <v>13479</v>
      </c>
      <c r="G3351" s="63" t="s">
        <v>9344</v>
      </c>
      <c r="H3351" s="63"/>
      <c r="I3351" s="63" t="s">
        <v>13480</v>
      </c>
      <c r="J3351" s="63"/>
      <c r="K3351" s="63" t="s">
        <v>4408</v>
      </c>
      <c r="L3351" s="63" t="s">
        <v>5732</v>
      </c>
      <c r="M3351" s="63" t="s">
        <v>4281</v>
      </c>
      <c r="N3351" s="63" t="s">
        <v>4278</v>
      </c>
      <c r="O3351" s="63"/>
    </row>
    <row r="3352" spans="1:15">
      <c r="A3352" s="99">
        <v>10196493</v>
      </c>
      <c r="B3352" s="63" t="s">
        <v>9343</v>
      </c>
      <c r="C3352" s="63" t="s">
        <v>107</v>
      </c>
      <c r="D3352" s="63" t="s">
        <v>7815</v>
      </c>
      <c r="E3352" s="63" t="s">
        <v>7936</v>
      </c>
      <c r="F3352" s="63" t="s">
        <v>13479</v>
      </c>
      <c r="G3352" s="63" t="s">
        <v>9344</v>
      </c>
      <c r="H3352" s="63"/>
      <c r="I3352" s="63" t="s">
        <v>13480</v>
      </c>
      <c r="J3352" s="63"/>
      <c r="K3352" s="63" t="s">
        <v>4606</v>
      </c>
      <c r="L3352" s="63" t="s">
        <v>390</v>
      </c>
      <c r="M3352" s="63" t="s">
        <v>4281</v>
      </c>
      <c r="N3352" s="63" t="s">
        <v>4278</v>
      </c>
      <c r="O3352" s="63"/>
    </row>
    <row r="3353" spans="1:15">
      <c r="A3353" s="99">
        <v>10196494</v>
      </c>
      <c r="B3353" s="63" t="s">
        <v>9343</v>
      </c>
      <c r="C3353" s="63" t="s">
        <v>107</v>
      </c>
      <c r="D3353" s="63" t="s">
        <v>7815</v>
      </c>
      <c r="E3353" s="63" t="s">
        <v>7937</v>
      </c>
      <c r="F3353" s="63" t="s">
        <v>13479</v>
      </c>
      <c r="G3353" s="63" t="s">
        <v>9344</v>
      </c>
      <c r="H3353" s="63"/>
      <c r="I3353" s="63" t="s">
        <v>13480</v>
      </c>
      <c r="J3353" s="63"/>
      <c r="K3353" s="63" t="s">
        <v>4744</v>
      </c>
      <c r="L3353" s="63" t="s">
        <v>8298</v>
      </c>
      <c r="M3353" s="63" t="s">
        <v>4281</v>
      </c>
      <c r="N3353" s="63" t="s">
        <v>4278</v>
      </c>
      <c r="O3353" s="63"/>
    </row>
    <row r="3354" spans="1:15">
      <c r="A3354" s="99">
        <v>10196495</v>
      </c>
      <c r="B3354" s="63" t="s">
        <v>9343</v>
      </c>
      <c r="C3354" s="63" t="s">
        <v>107</v>
      </c>
      <c r="D3354" s="63" t="s">
        <v>7815</v>
      </c>
      <c r="E3354" s="63" t="s">
        <v>7938</v>
      </c>
      <c r="F3354" s="63" t="s">
        <v>13479</v>
      </c>
      <c r="G3354" s="63" t="s">
        <v>9344</v>
      </c>
      <c r="H3354" s="63"/>
      <c r="I3354" s="63" t="s">
        <v>13480</v>
      </c>
      <c r="J3354" s="63"/>
      <c r="K3354" s="63" t="s">
        <v>4293</v>
      </c>
      <c r="L3354" s="63" t="s">
        <v>12242</v>
      </c>
      <c r="M3354" s="63" t="s">
        <v>4281</v>
      </c>
      <c r="N3354" s="63" t="s">
        <v>4278</v>
      </c>
      <c r="O3354" s="63"/>
    </row>
    <row r="3355" spans="1:15">
      <c r="A3355" s="99">
        <v>10196496</v>
      </c>
      <c r="B3355" s="63" t="s">
        <v>9343</v>
      </c>
      <c r="C3355" s="63" t="s">
        <v>107</v>
      </c>
      <c r="D3355" s="63" t="s">
        <v>7815</v>
      </c>
      <c r="E3355" s="63" t="s">
        <v>8294</v>
      </c>
      <c r="F3355" s="63" t="s">
        <v>13479</v>
      </c>
      <c r="G3355" s="63" t="s">
        <v>9344</v>
      </c>
      <c r="H3355" s="63"/>
      <c r="I3355" s="63" t="s">
        <v>13480</v>
      </c>
      <c r="J3355" s="63"/>
      <c r="K3355" s="63" t="s">
        <v>4666</v>
      </c>
      <c r="L3355" s="63" t="s">
        <v>2813</v>
      </c>
      <c r="M3355" s="63" t="s">
        <v>4281</v>
      </c>
      <c r="N3355" s="63" t="s">
        <v>4278</v>
      </c>
      <c r="O3355" s="63"/>
    </row>
    <row r="3356" spans="1:15">
      <c r="A3356" s="99">
        <v>10196497</v>
      </c>
      <c r="B3356" s="63" t="s">
        <v>9343</v>
      </c>
      <c r="C3356" s="63" t="s">
        <v>107</v>
      </c>
      <c r="D3356" s="63" t="s">
        <v>7815</v>
      </c>
      <c r="E3356" s="63" t="s">
        <v>7939</v>
      </c>
      <c r="F3356" s="63" t="s">
        <v>13479</v>
      </c>
      <c r="G3356" s="63" t="s">
        <v>9344</v>
      </c>
      <c r="H3356" s="63"/>
      <c r="I3356" s="63" t="s">
        <v>13480</v>
      </c>
      <c r="J3356" s="63"/>
      <c r="K3356" s="63" t="s">
        <v>4284</v>
      </c>
      <c r="L3356" s="63" t="s">
        <v>4299</v>
      </c>
      <c r="M3356" s="63" t="s">
        <v>4281</v>
      </c>
      <c r="N3356" s="63" t="s">
        <v>4278</v>
      </c>
      <c r="O3356" s="63"/>
    </row>
    <row r="3357" spans="1:15">
      <c r="A3357" s="99">
        <v>10196498</v>
      </c>
      <c r="B3357" s="63" t="s">
        <v>9343</v>
      </c>
      <c r="C3357" s="63" t="s">
        <v>107</v>
      </c>
      <c r="D3357" s="63" t="s">
        <v>7815</v>
      </c>
      <c r="E3357" s="63" t="s">
        <v>8283</v>
      </c>
      <c r="F3357" s="63" t="s">
        <v>13479</v>
      </c>
      <c r="G3357" s="63" t="s">
        <v>9344</v>
      </c>
      <c r="H3357" s="63"/>
      <c r="I3357" s="63" t="s">
        <v>13480</v>
      </c>
      <c r="J3357" s="63"/>
      <c r="K3357" s="63" t="s">
        <v>5235</v>
      </c>
      <c r="L3357" s="63" t="s">
        <v>8277</v>
      </c>
      <c r="M3357" s="63" t="s">
        <v>4281</v>
      </c>
      <c r="N3357" s="63" t="s">
        <v>4278</v>
      </c>
      <c r="O3357" s="63"/>
    </row>
    <row r="3358" spans="1:15">
      <c r="A3358" s="99">
        <v>10196499</v>
      </c>
      <c r="B3358" s="63" t="s">
        <v>9343</v>
      </c>
      <c r="C3358" s="63" t="s">
        <v>107</v>
      </c>
      <c r="D3358" s="63" t="s">
        <v>7815</v>
      </c>
      <c r="E3358" s="63" t="s">
        <v>8337</v>
      </c>
      <c r="F3358" s="63" t="s">
        <v>13479</v>
      </c>
      <c r="G3358" s="63" t="s">
        <v>9344</v>
      </c>
      <c r="H3358" s="63"/>
      <c r="I3358" s="63" t="s">
        <v>13480</v>
      </c>
      <c r="J3358" s="63"/>
      <c r="K3358" s="63" t="s">
        <v>4771</v>
      </c>
      <c r="L3358" s="63" t="s">
        <v>390</v>
      </c>
      <c r="M3358" s="63" t="s">
        <v>4281</v>
      </c>
      <c r="N3358" s="63" t="s">
        <v>4278</v>
      </c>
      <c r="O3358" s="63"/>
    </row>
    <row r="3359" spans="1:15">
      <c r="A3359" s="99">
        <v>10196500</v>
      </c>
      <c r="B3359" s="63" t="s">
        <v>9343</v>
      </c>
      <c r="C3359" s="63" t="s">
        <v>107</v>
      </c>
      <c r="D3359" s="63" t="s">
        <v>7815</v>
      </c>
      <c r="E3359" s="63" t="s">
        <v>7940</v>
      </c>
      <c r="F3359" s="63" t="s">
        <v>13479</v>
      </c>
      <c r="G3359" s="63" t="s">
        <v>9344</v>
      </c>
      <c r="H3359" s="63"/>
      <c r="I3359" s="63" t="s">
        <v>13480</v>
      </c>
      <c r="J3359" s="63"/>
      <c r="K3359" s="63" t="s">
        <v>9261</v>
      </c>
      <c r="L3359" s="63" t="s">
        <v>110</v>
      </c>
      <c r="M3359" s="63" t="s">
        <v>4281</v>
      </c>
      <c r="N3359" s="63" t="s">
        <v>4278</v>
      </c>
      <c r="O3359" s="63"/>
    </row>
    <row r="3360" spans="1:15">
      <c r="A3360" s="99">
        <v>10196501</v>
      </c>
      <c r="B3360" s="63" t="s">
        <v>9343</v>
      </c>
      <c r="C3360" s="63" t="s">
        <v>107</v>
      </c>
      <c r="D3360" s="63" t="s">
        <v>7815</v>
      </c>
      <c r="E3360" s="63" t="s">
        <v>8295</v>
      </c>
      <c r="F3360" s="63" t="s">
        <v>13479</v>
      </c>
      <c r="G3360" s="63" t="s">
        <v>9344</v>
      </c>
      <c r="H3360" s="63"/>
      <c r="I3360" s="63" t="s">
        <v>13480</v>
      </c>
      <c r="J3360" s="63"/>
      <c r="K3360" s="63" t="s">
        <v>4666</v>
      </c>
      <c r="L3360" s="63" t="s">
        <v>6226</v>
      </c>
      <c r="M3360" s="63" t="s">
        <v>4281</v>
      </c>
      <c r="N3360" s="63" t="s">
        <v>4278</v>
      </c>
      <c r="O3360" s="63"/>
    </row>
    <row r="3361" spans="1:15">
      <c r="A3361" s="99">
        <v>10196502</v>
      </c>
      <c r="B3361" s="63" t="s">
        <v>9343</v>
      </c>
      <c r="C3361" s="63" t="s">
        <v>107</v>
      </c>
      <c r="D3361" s="63" t="s">
        <v>7815</v>
      </c>
      <c r="E3361" s="63" t="s">
        <v>7941</v>
      </c>
      <c r="F3361" s="63" t="s">
        <v>13479</v>
      </c>
      <c r="G3361" s="63" t="s">
        <v>9344</v>
      </c>
      <c r="H3361" s="63"/>
      <c r="I3361" s="63" t="s">
        <v>13480</v>
      </c>
      <c r="J3361" s="63"/>
      <c r="K3361" s="63" t="s">
        <v>4284</v>
      </c>
      <c r="L3361" s="63" t="s">
        <v>11779</v>
      </c>
      <c r="M3361" s="63" t="s">
        <v>4281</v>
      </c>
      <c r="N3361" s="63" t="s">
        <v>4278</v>
      </c>
      <c r="O3361" s="63"/>
    </row>
    <row r="3362" spans="1:15">
      <c r="A3362" s="99">
        <v>10196503</v>
      </c>
      <c r="B3362" s="63" t="s">
        <v>9343</v>
      </c>
      <c r="C3362" s="63" t="s">
        <v>107</v>
      </c>
      <c r="D3362" s="63" t="s">
        <v>7815</v>
      </c>
      <c r="E3362" s="63" t="s">
        <v>7942</v>
      </c>
      <c r="F3362" s="63" t="s">
        <v>13479</v>
      </c>
      <c r="G3362" s="63" t="s">
        <v>9344</v>
      </c>
      <c r="H3362" s="63"/>
      <c r="I3362" s="63" t="s">
        <v>13480</v>
      </c>
      <c r="J3362" s="63"/>
      <c r="K3362" s="63" t="s">
        <v>4284</v>
      </c>
      <c r="L3362" s="63" t="s">
        <v>2456</v>
      </c>
      <c r="M3362" s="63" t="s">
        <v>4281</v>
      </c>
      <c r="N3362" s="63" t="s">
        <v>4278</v>
      </c>
      <c r="O3362" s="63"/>
    </row>
    <row r="3363" spans="1:15">
      <c r="A3363" s="99">
        <v>10196504</v>
      </c>
      <c r="B3363" s="63" t="s">
        <v>9343</v>
      </c>
      <c r="C3363" s="63" t="s">
        <v>107</v>
      </c>
      <c r="D3363" s="63" t="s">
        <v>7815</v>
      </c>
      <c r="E3363" s="63" t="s">
        <v>7943</v>
      </c>
      <c r="F3363" s="63" t="s">
        <v>13479</v>
      </c>
      <c r="G3363" s="63" t="s">
        <v>9344</v>
      </c>
      <c r="H3363" s="63"/>
      <c r="I3363" s="63" t="s">
        <v>13480</v>
      </c>
      <c r="J3363" s="63"/>
      <c r="K3363" s="63" t="s">
        <v>7365</v>
      </c>
      <c r="L3363" s="63" t="s">
        <v>5314</v>
      </c>
      <c r="M3363" s="63" t="s">
        <v>4281</v>
      </c>
      <c r="N3363" s="63" t="s">
        <v>4278</v>
      </c>
      <c r="O3363" s="63"/>
    </row>
    <row r="3364" spans="1:15">
      <c r="A3364" s="99">
        <v>10196505</v>
      </c>
      <c r="B3364" s="63" t="s">
        <v>9343</v>
      </c>
      <c r="C3364" s="63" t="s">
        <v>107</v>
      </c>
      <c r="D3364" s="63" t="s">
        <v>7815</v>
      </c>
      <c r="E3364" s="63" t="s">
        <v>7944</v>
      </c>
      <c r="F3364" s="63" t="s">
        <v>13479</v>
      </c>
      <c r="G3364" s="63" t="s">
        <v>9344</v>
      </c>
      <c r="H3364" s="63"/>
      <c r="I3364" s="63" t="s">
        <v>13480</v>
      </c>
      <c r="J3364" s="63"/>
      <c r="K3364" s="63" t="s">
        <v>4284</v>
      </c>
      <c r="L3364" s="63" t="s">
        <v>390</v>
      </c>
      <c r="M3364" s="63" t="s">
        <v>4281</v>
      </c>
      <c r="N3364" s="63" t="s">
        <v>4278</v>
      </c>
      <c r="O3364" s="63"/>
    </row>
    <row r="3365" spans="1:15">
      <c r="A3365" s="99">
        <v>10196506</v>
      </c>
      <c r="B3365" s="63" t="s">
        <v>9343</v>
      </c>
      <c r="C3365" s="63" t="s">
        <v>107</v>
      </c>
      <c r="D3365" s="63" t="s">
        <v>7815</v>
      </c>
      <c r="E3365" s="63" t="s">
        <v>8307</v>
      </c>
      <c r="F3365" s="63" t="s">
        <v>13479</v>
      </c>
      <c r="G3365" s="63" t="s">
        <v>9344</v>
      </c>
      <c r="H3365" s="63"/>
      <c r="I3365" s="63" t="s">
        <v>13480</v>
      </c>
      <c r="J3365" s="63"/>
      <c r="K3365" s="63" t="s">
        <v>5087</v>
      </c>
      <c r="L3365" s="63" t="s">
        <v>5724</v>
      </c>
      <c r="M3365" s="63" t="s">
        <v>4281</v>
      </c>
      <c r="N3365" s="63" t="s">
        <v>4278</v>
      </c>
      <c r="O3365" s="63"/>
    </row>
    <row r="3366" spans="1:15">
      <c r="A3366" s="99">
        <v>10196507</v>
      </c>
      <c r="B3366" s="63" t="s">
        <v>9343</v>
      </c>
      <c r="C3366" s="63" t="s">
        <v>107</v>
      </c>
      <c r="D3366" s="63" t="s">
        <v>7815</v>
      </c>
      <c r="E3366" s="63" t="s">
        <v>7945</v>
      </c>
      <c r="F3366" s="63" t="s">
        <v>13479</v>
      </c>
      <c r="G3366" s="63" t="s">
        <v>9344</v>
      </c>
      <c r="H3366" s="63"/>
      <c r="I3366" s="63" t="s">
        <v>13480</v>
      </c>
      <c r="J3366" s="63"/>
      <c r="K3366" s="63" t="s">
        <v>5677</v>
      </c>
      <c r="L3366" s="63" t="s">
        <v>390</v>
      </c>
      <c r="M3366" s="63" t="s">
        <v>4281</v>
      </c>
      <c r="N3366" s="63" t="s">
        <v>4278</v>
      </c>
      <c r="O3366" s="63"/>
    </row>
    <row r="3367" spans="1:15">
      <c r="A3367" s="99">
        <v>10196508</v>
      </c>
      <c r="B3367" s="63" t="s">
        <v>9343</v>
      </c>
      <c r="C3367" s="63" t="s">
        <v>107</v>
      </c>
      <c r="D3367" s="63" t="s">
        <v>7815</v>
      </c>
      <c r="E3367" s="63" t="s">
        <v>7946</v>
      </c>
      <c r="F3367" s="63" t="s">
        <v>13479</v>
      </c>
      <c r="G3367" s="63" t="s">
        <v>9344</v>
      </c>
      <c r="H3367" s="63"/>
      <c r="I3367" s="63" t="s">
        <v>13480</v>
      </c>
      <c r="J3367" s="63"/>
      <c r="K3367" s="63" t="s">
        <v>5678</v>
      </c>
      <c r="L3367" s="63" t="s">
        <v>390</v>
      </c>
      <c r="M3367" s="63" t="s">
        <v>4281</v>
      </c>
      <c r="N3367" s="63" t="s">
        <v>4278</v>
      </c>
      <c r="O3367" s="63"/>
    </row>
    <row r="3368" spans="1:15">
      <c r="A3368" s="99">
        <v>10196509</v>
      </c>
      <c r="B3368" s="63" t="s">
        <v>9343</v>
      </c>
      <c r="C3368" s="63" t="s">
        <v>107</v>
      </c>
      <c r="D3368" s="63" t="s">
        <v>7815</v>
      </c>
      <c r="E3368" s="63" t="s">
        <v>8301</v>
      </c>
      <c r="F3368" s="63" t="s">
        <v>13479</v>
      </c>
      <c r="G3368" s="63" t="s">
        <v>9344</v>
      </c>
      <c r="H3368" s="63"/>
      <c r="I3368" s="63" t="s">
        <v>13480</v>
      </c>
      <c r="J3368" s="63"/>
      <c r="K3368" s="63" t="s">
        <v>5725</v>
      </c>
      <c r="L3368" s="63" t="s">
        <v>8302</v>
      </c>
      <c r="M3368" s="63" t="s">
        <v>4281</v>
      </c>
      <c r="N3368" s="63" t="s">
        <v>4278</v>
      </c>
      <c r="O3368" s="63"/>
    </row>
    <row r="3369" spans="1:15">
      <c r="A3369" s="99">
        <v>10196510</v>
      </c>
      <c r="B3369" s="63" t="s">
        <v>9343</v>
      </c>
      <c r="C3369" s="63" t="s">
        <v>107</v>
      </c>
      <c r="D3369" s="63" t="s">
        <v>7815</v>
      </c>
      <c r="E3369" s="63" t="s">
        <v>7947</v>
      </c>
      <c r="F3369" s="63" t="s">
        <v>13479</v>
      </c>
      <c r="G3369" s="63" t="s">
        <v>9344</v>
      </c>
      <c r="H3369" s="63"/>
      <c r="I3369" s="63" t="s">
        <v>13480</v>
      </c>
      <c r="J3369" s="63"/>
      <c r="K3369" s="63" t="s">
        <v>4302</v>
      </c>
      <c r="L3369" s="63" t="s">
        <v>390</v>
      </c>
      <c r="M3369" s="63" t="s">
        <v>4281</v>
      </c>
      <c r="N3369" s="63" t="s">
        <v>4278</v>
      </c>
      <c r="O3369" s="63"/>
    </row>
    <row r="3370" spans="1:15">
      <c r="A3370" s="99">
        <v>10196511</v>
      </c>
      <c r="B3370" s="63" t="s">
        <v>9343</v>
      </c>
      <c r="C3370" s="63" t="s">
        <v>107</v>
      </c>
      <c r="D3370" s="63" t="s">
        <v>7815</v>
      </c>
      <c r="E3370" s="63" t="s">
        <v>7948</v>
      </c>
      <c r="F3370" s="63" t="s">
        <v>13479</v>
      </c>
      <c r="G3370" s="63" t="s">
        <v>9344</v>
      </c>
      <c r="H3370" s="63"/>
      <c r="I3370" s="63" t="s">
        <v>13480</v>
      </c>
      <c r="J3370" s="63"/>
      <c r="K3370" s="63" t="s">
        <v>4284</v>
      </c>
      <c r="L3370" s="63" t="s">
        <v>4299</v>
      </c>
      <c r="M3370" s="63" t="s">
        <v>4281</v>
      </c>
      <c r="N3370" s="63" t="s">
        <v>4278</v>
      </c>
      <c r="O3370" s="63"/>
    </row>
    <row r="3371" spans="1:15">
      <c r="A3371" s="99">
        <v>10196512</v>
      </c>
      <c r="B3371" s="63" t="s">
        <v>9343</v>
      </c>
      <c r="C3371" s="63" t="s">
        <v>107</v>
      </c>
      <c r="D3371" s="63" t="s">
        <v>7815</v>
      </c>
      <c r="E3371" s="63" t="s">
        <v>8303</v>
      </c>
      <c r="F3371" s="63" t="s">
        <v>13479</v>
      </c>
      <c r="G3371" s="63" t="s">
        <v>9344</v>
      </c>
      <c r="H3371" s="63"/>
      <c r="I3371" s="63" t="s">
        <v>13480</v>
      </c>
      <c r="J3371" s="63"/>
      <c r="K3371" s="63" t="s">
        <v>5725</v>
      </c>
      <c r="L3371" s="63" t="s">
        <v>8302</v>
      </c>
      <c r="M3371" s="63" t="s">
        <v>4281</v>
      </c>
      <c r="N3371" s="63" t="s">
        <v>4278</v>
      </c>
      <c r="O3371" s="63"/>
    </row>
    <row r="3372" spans="1:15">
      <c r="A3372" s="99">
        <v>10196513</v>
      </c>
      <c r="B3372" s="63" t="s">
        <v>9343</v>
      </c>
      <c r="C3372" s="63" t="s">
        <v>107</v>
      </c>
      <c r="D3372" s="63" t="s">
        <v>7815</v>
      </c>
      <c r="E3372" s="63" t="s">
        <v>9080</v>
      </c>
      <c r="F3372" s="63" t="s">
        <v>13479</v>
      </c>
      <c r="G3372" s="63" t="s">
        <v>9344</v>
      </c>
      <c r="H3372" s="63"/>
      <c r="I3372" s="63" t="s">
        <v>13480</v>
      </c>
      <c r="J3372" s="63"/>
      <c r="K3372" s="63" t="s">
        <v>5772</v>
      </c>
      <c r="L3372" s="63" t="s">
        <v>110</v>
      </c>
      <c r="M3372" s="63" t="s">
        <v>4281</v>
      </c>
      <c r="N3372" s="63" t="s">
        <v>4278</v>
      </c>
      <c r="O3372" s="63"/>
    </row>
    <row r="3373" spans="1:15">
      <c r="A3373" s="99">
        <v>10196514</v>
      </c>
      <c r="B3373" s="63" t="s">
        <v>9343</v>
      </c>
      <c r="C3373" s="63" t="s">
        <v>107</v>
      </c>
      <c r="D3373" s="63" t="s">
        <v>7815</v>
      </c>
      <c r="E3373" s="63" t="s">
        <v>9081</v>
      </c>
      <c r="F3373" s="63" t="s">
        <v>13479</v>
      </c>
      <c r="G3373" s="63" t="s">
        <v>9344</v>
      </c>
      <c r="H3373" s="63"/>
      <c r="I3373" s="63" t="s">
        <v>13480</v>
      </c>
      <c r="J3373" s="63"/>
      <c r="K3373" s="63" t="s">
        <v>5438</v>
      </c>
      <c r="L3373" s="63" t="s">
        <v>110</v>
      </c>
      <c r="M3373" s="63" t="s">
        <v>4281</v>
      </c>
      <c r="N3373" s="63" t="s">
        <v>4278</v>
      </c>
      <c r="O3373" s="63"/>
    </row>
    <row r="3374" spans="1:15">
      <c r="A3374" s="99">
        <v>10196515</v>
      </c>
      <c r="B3374" s="63" t="s">
        <v>9343</v>
      </c>
      <c r="C3374" s="63" t="s">
        <v>107</v>
      </c>
      <c r="D3374" s="63" t="s">
        <v>7815</v>
      </c>
      <c r="E3374" s="63" t="s">
        <v>7949</v>
      </c>
      <c r="F3374" s="63" t="s">
        <v>13479</v>
      </c>
      <c r="G3374" s="63" t="s">
        <v>9344</v>
      </c>
      <c r="H3374" s="63"/>
      <c r="I3374" s="63" t="s">
        <v>13480</v>
      </c>
      <c r="J3374" s="63"/>
      <c r="K3374" s="63" t="s">
        <v>4284</v>
      </c>
      <c r="L3374" s="63" t="s">
        <v>11779</v>
      </c>
      <c r="M3374" s="63" t="s">
        <v>4281</v>
      </c>
      <c r="N3374" s="63" t="s">
        <v>4278</v>
      </c>
      <c r="O3374" s="63"/>
    </row>
    <row r="3375" spans="1:15">
      <c r="A3375" s="99">
        <v>10196516</v>
      </c>
      <c r="B3375" s="63" t="s">
        <v>9343</v>
      </c>
      <c r="C3375" s="63" t="s">
        <v>107</v>
      </c>
      <c r="D3375" s="63" t="s">
        <v>7815</v>
      </c>
      <c r="E3375" s="63" t="s">
        <v>7950</v>
      </c>
      <c r="F3375" s="63" t="s">
        <v>13479</v>
      </c>
      <c r="G3375" s="63" t="s">
        <v>9344</v>
      </c>
      <c r="H3375" s="63"/>
      <c r="I3375" s="63" t="s">
        <v>13480</v>
      </c>
      <c r="J3375" s="63"/>
      <c r="K3375" s="63" t="s">
        <v>5461</v>
      </c>
      <c r="L3375" s="63" t="s">
        <v>110</v>
      </c>
      <c r="M3375" s="63" t="s">
        <v>4281</v>
      </c>
      <c r="N3375" s="63" t="s">
        <v>4278</v>
      </c>
      <c r="O3375" s="63"/>
    </row>
    <row r="3376" spans="1:15">
      <c r="A3376" s="99">
        <v>10196517</v>
      </c>
      <c r="B3376" s="63" t="s">
        <v>9343</v>
      </c>
      <c r="C3376" s="63" t="s">
        <v>107</v>
      </c>
      <c r="D3376" s="63" t="s">
        <v>7815</v>
      </c>
      <c r="E3376" s="63" t="s">
        <v>7951</v>
      </c>
      <c r="F3376" s="63" t="s">
        <v>13479</v>
      </c>
      <c r="G3376" s="63" t="s">
        <v>9344</v>
      </c>
      <c r="H3376" s="63"/>
      <c r="I3376" s="63" t="s">
        <v>13480</v>
      </c>
      <c r="J3376" s="63"/>
      <c r="K3376" s="63" t="s">
        <v>4744</v>
      </c>
      <c r="L3376" s="63" t="s">
        <v>8298</v>
      </c>
      <c r="M3376" s="63" t="s">
        <v>4281</v>
      </c>
      <c r="N3376" s="63" t="s">
        <v>4278</v>
      </c>
      <c r="O3376" s="63"/>
    </row>
    <row r="3377" spans="1:15">
      <c r="A3377" s="99">
        <v>10196518</v>
      </c>
      <c r="B3377" s="63" t="s">
        <v>9343</v>
      </c>
      <c r="C3377" s="63" t="s">
        <v>107</v>
      </c>
      <c r="D3377" s="63" t="s">
        <v>7815</v>
      </c>
      <c r="E3377" s="63" t="s">
        <v>7952</v>
      </c>
      <c r="F3377" s="63" t="s">
        <v>13479</v>
      </c>
      <c r="G3377" s="63" t="s">
        <v>9344</v>
      </c>
      <c r="H3377" s="63"/>
      <c r="I3377" s="63" t="s">
        <v>13480</v>
      </c>
      <c r="J3377" s="63"/>
      <c r="K3377" s="63" t="s">
        <v>4744</v>
      </c>
      <c r="L3377" s="63" t="s">
        <v>8298</v>
      </c>
      <c r="M3377" s="63" t="s">
        <v>4281</v>
      </c>
      <c r="N3377" s="63" t="s">
        <v>4278</v>
      </c>
      <c r="O3377" s="63"/>
    </row>
    <row r="3378" spans="1:15">
      <c r="A3378" s="99">
        <v>10196519</v>
      </c>
      <c r="B3378" s="63" t="s">
        <v>9343</v>
      </c>
      <c r="C3378" s="63" t="s">
        <v>107</v>
      </c>
      <c r="D3378" s="63" t="s">
        <v>7815</v>
      </c>
      <c r="E3378" s="63" t="s">
        <v>7953</v>
      </c>
      <c r="F3378" s="63" t="s">
        <v>13479</v>
      </c>
      <c r="G3378" s="63" t="s">
        <v>9344</v>
      </c>
      <c r="H3378" s="63"/>
      <c r="I3378" s="63" t="s">
        <v>13480</v>
      </c>
      <c r="J3378" s="63"/>
      <c r="K3378" s="63" t="s">
        <v>5350</v>
      </c>
      <c r="L3378" s="63" t="s">
        <v>5351</v>
      </c>
      <c r="M3378" s="63" t="s">
        <v>4281</v>
      </c>
      <c r="N3378" s="63" t="s">
        <v>4278</v>
      </c>
      <c r="O3378" s="63"/>
    </row>
    <row r="3379" spans="1:15">
      <c r="A3379" s="99">
        <v>10196520</v>
      </c>
      <c r="B3379" s="63" t="s">
        <v>9343</v>
      </c>
      <c r="C3379" s="63" t="s">
        <v>107</v>
      </c>
      <c r="D3379" s="63" t="s">
        <v>7815</v>
      </c>
      <c r="E3379" s="63" t="s">
        <v>11780</v>
      </c>
      <c r="F3379" s="63" t="s">
        <v>13479</v>
      </c>
      <c r="G3379" s="63" t="s">
        <v>9344</v>
      </c>
      <c r="H3379" s="63"/>
      <c r="I3379" s="63" t="s">
        <v>13480</v>
      </c>
      <c r="J3379" s="63" t="s">
        <v>12825</v>
      </c>
      <c r="K3379" s="63" t="s">
        <v>4284</v>
      </c>
      <c r="L3379" s="63" t="s">
        <v>109</v>
      </c>
      <c r="M3379" s="63" t="s">
        <v>4281</v>
      </c>
      <c r="N3379" s="63" t="s">
        <v>4278</v>
      </c>
      <c r="O3379" s="63"/>
    </row>
    <row r="3380" spans="1:15">
      <c r="A3380" s="99">
        <v>10196521</v>
      </c>
      <c r="B3380" s="63" t="s">
        <v>9349</v>
      </c>
      <c r="C3380" s="63" t="s">
        <v>107</v>
      </c>
      <c r="D3380" s="63" t="s">
        <v>7813</v>
      </c>
      <c r="E3380" s="63" t="s">
        <v>7954</v>
      </c>
      <c r="F3380" s="63" t="s">
        <v>13479</v>
      </c>
      <c r="G3380" s="63" t="s">
        <v>9350</v>
      </c>
      <c r="H3380" s="63"/>
      <c r="I3380" s="63" t="s">
        <v>13484</v>
      </c>
      <c r="J3380" s="63"/>
      <c r="K3380" s="63" t="s">
        <v>5008</v>
      </c>
      <c r="L3380" s="63" t="s">
        <v>13485</v>
      </c>
      <c r="M3380" s="63" t="s">
        <v>4281</v>
      </c>
      <c r="N3380" s="63" t="s">
        <v>4278</v>
      </c>
      <c r="O3380" s="63"/>
    </row>
    <row r="3381" spans="1:15">
      <c r="A3381" s="99">
        <v>10196522</v>
      </c>
      <c r="B3381" s="63" t="s">
        <v>9349</v>
      </c>
      <c r="C3381" s="63" t="s">
        <v>107</v>
      </c>
      <c r="D3381" s="63" t="s">
        <v>7813</v>
      </c>
      <c r="E3381" s="63" t="s">
        <v>7955</v>
      </c>
      <c r="F3381" s="63" t="s">
        <v>13479</v>
      </c>
      <c r="G3381" s="63" t="s">
        <v>9350</v>
      </c>
      <c r="H3381" s="63"/>
      <c r="I3381" s="63" t="s">
        <v>13484</v>
      </c>
      <c r="J3381" s="63"/>
      <c r="K3381" s="63" t="s">
        <v>5414</v>
      </c>
      <c r="L3381" s="63" t="s">
        <v>13486</v>
      </c>
      <c r="M3381" s="63" t="s">
        <v>4281</v>
      </c>
      <c r="N3381" s="63" t="s">
        <v>4278</v>
      </c>
      <c r="O3381" s="63"/>
    </row>
    <row r="3382" spans="1:15">
      <c r="A3382" s="99">
        <v>10196523</v>
      </c>
      <c r="B3382" s="63" t="s">
        <v>9349</v>
      </c>
      <c r="C3382" s="63" t="s">
        <v>107</v>
      </c>
      <c r="D3382" s="63" t="s">
        <v>7813</v>
      </c>
      <c r="E3382" s="63" t="s">
        <v>7956</v>
      </c>
      <c r="F3382" s="63" t="s">
        <v>13479</v>
      </c>
      <c r="G3382" s="63" t="s">
        <v>9350</v>
      </c>
      <c r="H3382" s="63"/>
      <c r="I3382" s="63" t="s">
        <v>13484</v>
      </c>
      <c r="J3382" s="63"/>
      <c r="K3382" s="63" t="s">
        <v>5758</v>
      </c>
      <c r="L3382" s="63" t="s">
        <v>110</v>
      </c>
      <c r="M3382" s="63" t="s">
        <v>4281</v>
      </c>
      <c r="N3382" s="63" t="s">
        <v>4278</v>
      </c>
      <c r="O3382" s="63"/>
    </row>
    <row r="3383" spans="1:15">
      <c r="A3383" s="99">
        <v>10196524</v>
      </c>
      <c r="B3383" s="63" t="s">
        <v>9349</v>
      </c>
      <c r="C3383" s="63" t="s">
        <v>107</v>
      </c>
      <c r="D3383" s="63" t="s">
        <v>7813</v>
      </c>
      <c r="E3383" s="63" t="s">
        <v>7957</v>
      </c>
      <c r="F3383" s="63" t="s">
        <v>13479</v>
      </c>
      <c r="G3383" s="63" t="s">
        <v>9350</v>
      </c>
      <c r="H3383" s="63"/>
      <c r="I3383" s="63" t="s">
        <v>13484</v>
      </c>
      <c r="J3383" s="63"/>
      <c r="K3383" s="63" t="s">
        <v>5704</v>
      </c>
      <c r="L3383" s="63" t="s">
        <v>5705</v>
      </c>
      <c r="M3383" s="63" t="s">
        <v>4281</v>
      </c>
      <c r="N3383" s="63" t="s">
        <v>4278</v>
      </c>
      <c r="O3383" s="63"/>
    </row>
    <row r="3384" spans="1:15">
      <c r="A3384" s="99">
        <v>10196525</v>
      </c>
      <c r="B3384" s="63" t="s">
        <v>9349</v>
      </c>
      <c r="C3384" s="63" t="s">
        <v>107</v>
      </c>
      <c r="D3384" s="63" t="s">
        <v>7813</v>
      </c>
      <c r="E3384" s="63" t="s">
        <v>7958</v>
      </c>
      <c r="F3384" s="63" t="s">
        <v>13479</v>
      </c>
      <c r="G3384" s="63" t="s">
        <v>9350</v>
      </c>
      <c r="H3384" s="63"/>
      <c r="I3384" s="63" t="s">
        <v>13484</v>
      </c>
      <c r="J3384" s="63"/>
      <c r="K3384" s="63" t="s">
        <v>5499</v>
      </c>
      <c r="L3384" s="63" t="s">
        <v>110</v>
      </c>
      <c r="M3384" s="63" t="s">
        <v>4281</v>
      </c>
      <c r="N3384" s="63" t="s">
        <v>4278</v>
      </c>
      <c r="O3384" s="63"/>
    </row>
    <row r="3385" spans="1:15">
      <c r="A3385" s="99">
        <v>10196526</v>
      </c>
      <c r="B3385" s="63" t="s">
        <v>9349</v>
      </c>
      <c r="C3385" s="63" t="s">
        <v>107</v>
      </c>
      <c r="D3385" s="63" t="s">
        <v>7813</v>
      </c>
      <c r="E3385" s="63" t="s">
        <v>7959</v>
      </c>
      <c r="F3385" s="63" t="s">
        <v>13479</v>
      </c>
      <c r="G3385" s="63" t="s">
        <v>9350</v>
      </c>
      <c r="H3385" s="63"/>
      <c r="I3385" s="63" t="s">
        <v>13484</v>
      </c>
      <c r="J3385" s="63"/>
      <c r="K3385" s="63" t="s">
        <v>4293</v>
      </c>
      <c r="L3385" s="63" t="s">
        <v>12242</v>
      </c>
      <c r="M3385" s="63" t="s">
        <v>4281</v>
      </c>
      <c r="N3385" s="63" t="s">
        <v>4278</v>
      </c>
      <c r="O3385" s="63"/>
    </row>
    <row r="3386" spans="1:15">
      <c r="A3386" s="99">
        <v>10196527</v>
      </c>
      <c r="B3386" s="63" t="s">
        <v>9349</v>
      </c>
      <c r="C3386" s="63" t="s">
        <v>107</v>
      </c>
      <c r="D3386" s="63" t="s">
        <v>7813</v>
      </c>
      <c r="E3386" s="63" t="s">
        <v>7960</v>
      </c>
      <c r="F3386" s="63" t="s">
        <v>13479</v>
      </c>
      <c r="G3386" s="63" t="s">
        <v>9350</v>
      </c>
      <c r="H3386" s="63"/>
      <c r="I3386" s="63" t="s">
        <v>13484</v>
      </c>
      <c r="J3386" s="63"/>
      <c r="K3386" s="63" t="s">
        <v>5008</v>
      </c>
      <c r="L3386" s="63" t="s">
        <v>5343</v>
      </c>
      <c r="M3386" s="63" t="s">
        <v>4281</v>
      </c>
      <c r="N3386" s="63" t="s">
        <v>4278</v>
      </c>
      <c r="O3386" s="63"/>
    </row>
    <row r="3387" spans="1:15">
      <c r="A3387" s="99">
        <v>10196528</v>
      </c>
      <c r="B3387" s="63" t="s">
        <v>9349</v>
      </c>
      <c r="C3387" s="63" t="s">
        <v>107</v>
      </c>
      <c r="D3387" s="63" t="s">
        <v>7813</v>
      </c>
      <c r="E3387" s="63" t="s">
        <v>7961</v>
      </c>
      <c r="F3387" s="63" t="s">
        <v>13479</v>
      </c>
      <c r="G3387" s="63" t="s">
        <v>9350</v>
      </c>
      <c r="H3387" s="63"/>
      <c r="I3387" s="63" t="s">
        <v>13484</v>
      </c>
      <c r="J3387" s="63"/>
      <c r="K3387" s="63" t="s">
        <v>5414</v>
      </c>
      <c r="L3387" s="63" t="s">
        <v>13486</v>
      </c>
      <c r="M3387" s="63" t="s">
        <v>4281</v>
      </c>
      <c r="N3387" s="63" t="s">
        <v>4278</v>
      </c>
      <c r="O3387" s="63"/>
    </row>
    <row r="3388" spans="1:15">
      <c r="A3388" s="99">
        <v>10196529</v>
      </c>
      <c r="B3388" s="63" t="s">
        <v>9349</v>
      </c>
      <c r="C3388" s="63" t="s">
        <v>107</v>
      </c>
      <c r="D3388" s="63" t="s">
        <v>7813</v>
      </c>
      <c r="E3388" s="63" t="s">
        <v>7962</v>
      </c>
      <c r="F3388" s="63" t="s">
        <v>13479</v>
      </c>
      <c r="G3388" s="63" t="s">
        <v>9350</v>
      </c>
      <c r="H3388" s="63"/>
      <c r="I3388" s="63" t="s">
        <v>13484</v>
      </c>
      <c r="J3388" s="63"/>
      <c r="K3388" s="63" t="s">
        <v>4910</v>
      </c>
      <c r="L3388" s="63" t="s">
        <v>390</v>
      </c>
      <c r="M3388" s="63" t="s">
        <v>4281</v>
      </c>
      <c r="N3388" s="63" t="s">
        <v>4278</v>
      </c>
      <c r="O3388" s="63"/>
    </row>
    <row r="3389" spans="1:15">
      <c r="A3389" s="99">
        <v>10196530</v>
      </c>
      <c r="B3389" s="63" t="s">
        <v>9349</v>
      </c>
      <c r="C3389" s="63" t="s">
        <v>107</v>
      </c>
      <c r="D3389" s="63" t="s">
        <v>7813</v>
      </c>
      <c r="E3389" s="63" t="s">
        <v>7963</v>
      </c>
      <c r="F3389" s="63" t="s">
        <v>13479</v>
      </c>
      <c r="G3389" s="63" t="s">
        <v>9350</v>
      </c>
      <c r="H3389" s="63"/>
      <c r="I3389" s="63" t="s">
        <v>13484</v>
      </c>
      <c r="J3389" s="63"/>
      <c r="K3389" s="63" t="s">
        <v>13487</v>
      </c>
      <c r="L3389" s="63" t="s">
        <v>110</v>
      </c>
      <c r="M3389" s="63" t="s">
        <v>4281</v>
      </c>
      <c r="N3389" s="63" t="s">
        <v>4278</v>
      </c>
      <c r="O3389" s="63"/>
    </row>
    <row r="3390" spans="1:15">
      <c r="A3390" s="99">
        <v>10196531</v>
      </c>
      <c r="B3390" s="63" t="s">
        <v>9349</v>
      </c>
      <c r="C3390" s="63" t="s">
        <v>107</v>
      </c>
      <c r="D3390" s="63" t="s">
        <v>7813</v>
      </c>
      <c r="E3390" s="63" t="s">
        <v>7964</v>
      </c>
      <c r="F3390" s="63" t="s">
        <v>13479</v>
      </c>
      <c r="G3390" s="63" t="s">
        <v>9350</v>
      </c>
      <c r="H3390" s="63"/>
      <c r="I3390" s="63" t="s">
        <v>13484</v>
      </c>
      <c r="J3390" s="63"/>
      <c r="K3390" s="63" t="s">
        <v>5333</v>
      </c>
      <c r="L3390" s="63" t="s">
        <v>2049</v>
      </c>
      <c r="M3390" s="63" t="s">
        <v>4281</v>
      </c>
      <c r="N3390" s="63" t="s">
        <v>4278</v>
      </c>
      <c r="O3390" s="63"/>
    </row>
    <row r="3391" spans="1:15">
      <c r="A3391" s="99">
        <v>10196532</v>
      </c>
      <c r="B3391" s="63" t="s">
        <v>9349</v>
      </c>
      <c r="C3391" s="63" t="s">
        <v>107</v>
      </c>
      <c r="D3391" s="63" t="s">
        <v>7813</v>
      </c>
      <c r="E3391" s="63" t="s">
        <v>9351</v>
      </c>
      <c r="F3391" s="63" t="s">
        <v>13479</v>
      </c>
      <c r="G3391" s="63" t="s">
        <v>9350</v>
      </c>
      <c r="H3391" s="63"/>
      <c r="I3391" s="63" t="s">
        <v>13484</v>
      </c>
      <c r="J3391" s="63"/>
      <c r="K3391" s="63" t="s">
        <v>13488</v>
      </c>
      <c r="L3391" s="63" t="s">
        <v>110</v>
      </c>
      <c r="M3391" s="63" t="s">
        <v>4281</v>
      </c>
      <c r="N3391" s="63" t="s">
        <v>4278</v>
      </c>
      <c r="O3391" s="63"/>
    </row>
    <row r="3392" spans="1:15">
      <c r="A3392" s="99">
        <v>10196533</v>
      </c>
      <c r="B3392" s="63" t="s">
        <v>9349</v>
      </c>
      <c r="C3392" s="63" t="s">
        <v>107</v>
      </c>
      <c r="D3392" s="63" t="s">
        <v>7813</v>
      </c>
      <c r="E3392" s="63" t="s">
        <v>7966</v>
      </c>
      <c r="F3392" s="63" t="s">
        <v>13479</v>
      </c>
      <c r="G3392" s="63" t="s">
        <v>9350</v>
      </c>
      <c r="H3392" s="63"/>
      <c r="I3392" s="63" t="s">
        <v>13484</v>
      </c>
      <c r="J3392" s="63"/>
      <c r="K3392" s="63" t="s">
        <v>5008</v>
      </c>
      <c r="L3392" s="63" t="s">
        <v>13485</v>
      </c>
      <c r="M3392" s="63" t="s">
        <v>4281</v>
      </c>
      <c r="N3392" s="63" t="s">
        <v>4278</v>
      </c>
      <c r="O3392" s="63"/>
    </row>
    <row r="3393" spans="1:15">
      <c r="A3393" s="99">
        <v>10196534</v>
      </c>
      <c r="B3393" s="63" t="s">
        <v>9349</v>
      </c>
      <c r="C3393" s="63" t="s">
        <v>107</v>
      </c>
      <c r="D3393" s="63" t="s">
        <v>7813</v>
      </c>
      <c r="E3393" s="63" t="s">
        <v>7967</v>
      </c>
      <c r="F3393" s="63" t="s">
        <v>13479</v>
      </c>
      <c r="G3393" s="63" t="s">
        <v>9350</v>
      </c>
      <c r="H3393" s="63"/>
      <c r="I3393" s="63" t="s">
        <v>13484</v>
      </c>
      <c r="J3393" s="63"/>
      <c r="K3393" s="63" t="s">
        <v>4284</v>
      </c>
      <c r="L3393" s="63" t="s">
        <v>4299</v>
      </c>
      <c r="M3393" s="63" t="s">
        <v>4281</v>
      </c>
      <c r="N3393" s="63" t="s">
        <v>4278</v>
      </c>
      <c r="O3393" s="63"/>
    </row>
    <row r="3394" spans="1:15">
      <c r="A3394" s="99">
        <v>10196535</v>
      </c>
      <c r="B3394" s="63" t="s">
        <v>9349</v>
      </c>
      <c r="C3394" s="63" t="s">
        <v>107</v>
      </c>
      <c r="D3394" s="63" t="s">
        <v>7813</v>
      </c>
      <c r="E3394" s="63" t="s">
        <v>7968</v>
      </c>
      <c r="F3394" s="63" t="s">
        <v>13479</v>
      </c>
      <c r="G3394" s="63" t="s">
        <v>9350</v>
      </c>
      <c r="H3394" s="63"/>
      <c r="I3394" s="63" t="s">
        <v>13484</v>
      </c>
      <c r="J3394" s="63"/>
      <c r="K3394" s="63" t="s">
        <v>5499</v>
      </c>
      <c r="L3394" s="63" t="s">
        <v>110</v>
      </c>
      <c r="M3394" s="63" t="s">
        <v>4281</v>
      </c>
      <c r="N3394" s="63" t="s">
        <v>4278</v>
      </c>
      <c r="O3394" s="63"/>
    </row>
    <row r="3395" spans="1:15">
      <c r="A3395" s="99">
        <v>10196536</v>
      </c>
      <c r="B3395" s="63" t="s">
        <v>9349</v>
      </c>
      <c r="C3395" s="63" t="s">
        <v>107</v>
      </c>
      <c r="D3395" s="63" t="s">
        <v>7813</v>
      </c>
      <c r="E3395" s="63" t="s">
        <v>8338</v>
      </c>
      <c r="F3395" s="63" t="s">
        <v>13479</v>
      </c>
      <c r="G3395" s="63" t="s">
        <v>9350</v>
      </c>
      <c r="H3395" s="63"/>
      <c r="I3395" s="63" t="s">
        <v>13484</v>
      </c>
      <c r="J3395" s="63"/>
      <c r="K3395" s="63" t="s">
        <v>4771</v>
      </c>
      <c r="L3395" s="63" t="s">
        <v>390</v>
      </c>
      <c r="M3395" s="63" t="s">
        <v>4281</v>
      </c>
      <c r="N3395" s="63" t="s">
        <v>4278</v>
      </c>
      <c r="O3395" s="63"/>
    </row>
    <row r="3396" spans="1:15">
      <c r="A3396" s="99">
        <v>10196537</v>
      </c>
      <c r="B3396" s="63" t="s">
        <v>9349</v>
      </c>
      <c r="C3396" s="63" t="s">
        <v>107</v>
      </c>
      <c r="D3396" s="63" t="s">
        <v>7813</v>
      </c>
      <c r="E3396" s="63" t="s">
        <v>7969</v>
      </c>
      <c r="F3396" s="63" t="s">
        <v>13479</v>
      </c>
      <c r="G3396" s="63" t="s">
        <v>9350</v>
      </c>
      <c r="H3396" s="63"/>
      <c r="I3396" s="63" t="s">
        <v>13484</v>
      </c>
      <c r="J3396" s="63"/>
      <c r="K3396" s="63" t="s">
        <v>5333</v>
      </c>
      <c r="L3396" s="63" t="s">
        <v>2049</v>
      </c>
      <c r="M3396" s="63" t="s">
        <v>4281</v>
      </c>
      <c r="N3396" s="63" t="s">
        <v>4278</v>
      </c>
      <c r="O3396" s="63"/>
    </row>
    <row r="3397" spans="1:15">
      <c r="A3397" s="99">
        <v>10196538</v>
      </c>
      <c r="B3397" s="63" t="s">
        <v>9349</v>
      </c>
      <c r="C3397" s="63" t="s">
        <v>107</v>
      </c>
      <c r="D3397" s="63" t="s">
        <v>7813</v>
      </c>
      <c r="E3397" s="63" t="s">
        <v>7970</v>
      </c>
      <c r="F3397" s="63" t="s">
        <v>13479</v>
      </c>
      <c r="G3397" s="63" t="s">
        <v>9350</v>
      </c>
      <c r="H3397" s="63"/>
      <c r="I3397" s="63" t="s">
        <v>13484</v>
      </c>
      <c r="J3397" s="63"/>
      <c r="K3397" s="63" t="s">
        <v>4284</v>
      </c>
      <c r="L3397" s="63" t="s">
        <v>4299</v>
      </c>
      <c r="M3397" s="63" t="s">
        <v>4281</v>
      </c>
      <c r="N3397" s="63" t="s">
        <v>4278</v>
      </c>
      <c r="O3397" s="63"/>
    </row>
    <row r="3398" spans="1:15">
      <c r="A3398" s="99">
        <v>10196539</v>
      </c>
      <c r="B3398" s="63" t="s">
        <v>9349</v>
      </c>
      <c r="C3398" s="63" t="s">
        <v>107</v>
      </c>
      <c r="D3398" s="63" t="s">
        <v>7813</v>
      </c>
      <c r="E3398" s="63" t="s">
        <v>7971</v>
      </c>
      <c r="F3398" s="63" t="s">
        <v>13479</v>
      </c>
      <c r="G3398" s="63" t="s">
        <v>9350</v>
      </c>
      <c r="H3398" s="63"/>
      <c r="I3398" s="63" t="s">
        <v>13484</v>
      </c>
      <c r="J3398" s="63"/>
      <c r="K3398" s="63" t="s">
        <v>4293</v>
      </c>
      <c r="L3398" s="63" t="s">
        <v>12244</v>
      </c>
      <c r="M3398" s="63" t="s">
        <v>4281</v>
      </c>
      <c r="N3398" s="63" t="s">
        <v>4278</v>
      </c>
      <c r="O3398" s="63"/>
    </row>
    <row r="3399" spans="1:15">
      <c r="A3399" s="99">
        <v>10196540</v>
      </c>
      <c r="B3399" s="63" t="s">
        <v>9349</v>
      </c>
      <c r="C3399" s="63" t="s">
        <v>107</v>
      </c>
      <c r="D3399" s="63" t="s">
        <v>7813</v>
      </c>
      <c r="E3399" s="63" t="s">
        <v>7972</v>
      </c>
      <c r="F3399" s="63" t="s">
        <v>13479</v>
      </c>
      <c r="G3399" s="63" t="s">
        <v>9350</v>
      </c>
      <c r="H3399" s="63"/>
      <c r="I3399" s="63" t="s">
        <v>13484</v>
      </c>
      <c r="J3399" s="63"/>
      <c r="K3399" s="63" t="s">
        <v>13348</v>
      </c>
      <c r="L3399" s="63" t="s">
        <v>110</v>
      </c>
      <c r="M3399" s="63" t="s">
        <v>4281</v>
      </c>
      <c r="N3399" s="63" t="s">
        <v>4278</v>
      </c>
      <c r="O3399" s="63"/>
    </row>
    <row r="3400" spans="1:15">
      <c r="A3400" s="99">
        <v>10196541</v>
      </c>
      <c r="B3400" s="63" t="s">
        <v>9349</v>
      </c>
      <c r="C3400" s="63" t="s">
        <v>107</v>
      </c>
      <c r="D3400" s="63" t="s">
        <v>7813</v>
      </c>
      <c r="E3400" s="63" t="s">
        <v>7973</v>
      </c>
      <c r="F3400" s="63" t="s">
        <v>13479</v>
      </c>
      <c r="G3400" s="63" t="s">
        <v>9350</v>
      </c>
      <c r="H3400" s="63"/>
      <c r="I3400" s="63" t="s">
        <v>13484</v>
      </c>
      <c r="J3400" s="63"/>
      <c r="K3400" s="63" t="s">
        <v>4284</v>
      </c>
      <c r="L3400" s="63" t="s">
        <v>4299</v>
      </c>
      <c r="M3400" s="63" t="s">
        <v>4281</v>
      </c>
      <c r="N3400" s="63" t="s">
        <v>4278</v>
      </c>
      <c r="O3400" s="63"/>
    </row>
    <row r="3401" spans="1:15">
      <c r="A3401" s="99">
        <v>10196542</v>
      </c>
      <c r="B3401" s="63" t="s">
        <v>9349</v>
      </c>
      <c r="C3401" s="63" t="s">
        <v>107</v>
      </c>
      <c r="D3401" s="63" t="s">
        <v>7813</v>
      </c>
      <c r="E3401" s="63" t="s">
        <v>7974</v>
      </c>
      <c r="F3401" s="63" t="s">
        <v>13479</v>
      </c>
      <c r="G3401" s="63" t="s">
        <v>9350</v>
      </c>
      <c r="H3401" s="63"/>
      <c r="I3401" s="63" t="s">
        <v>13484</v>
      </c>
      <c r="J3401" s="63"/>
      <c r="K3401" s="63" t="s">
        <v>4284</v>
      </c>
      <c r="L3401" s="63" t="s">
        <v>4299</v>
      </c>
      <c r="M3401" s="63" t="s">
        <v>4281</v>
      </c>
      <c r="N3401" s="63" t="s">
        <v>4278</v>
      </c>
      <c r="O3401" s="63"/>
    </row>
    <row r="3402" spans="1:15">
      <c r="A3402" s="99">
        <v>10196543</v>
      </c>
      <c r="B3402" s="63" t="s">
        <v>9349</v>
      </c>
      <c r="C3402" s="63" t="s">
        <v>107</v>
      </c>
      <c r="D3402" s="63" t="s">
        <v>7813</v>
      </c>
      <c r="E3402" s="63" t="s">
        <v>7975</v>
      </c>
      <c r="F3402" s="63" t="s">
        <v>13479</v>
      </c>
      <c r="G3402" s="63" t="s">
        <v>9350</v>
      </c>
      <c r="H3402" s="63"/>
      <c r="I3402" s="63" t="s">
        <v>13484</v>
      </c>
      <c r="J3402" s="63"/>
      <c r="K3402" s="63" t="s">
        <v>13489</v>
      </c>
      <c r="L3402" s="63" t="s">
        <v>110</v>
      </c>
      <c r="M3402" s="63" t="s">
        <v>4281</v>
      </c>
      <c r="N3402" s="63" t="s">
        <v>4278</v>
      </c>
      <c r="O3402" s="63"/>
    </row>
    <row r="3403" spans="1:15">
      <c r="A3403" s="99">
        <v>10196544</v>
      </c>
      <c r="B3403" s="63" t="s">
        <v>9349</v>
      </c>
      <c r="C3403" s="63" t="s">
        <v>107</v>
      </c>
      <c r="D3403" s="63" t="s">
        <v>7813</v>
      </c>
      <c r="E3403" s="63" t="s">
        <v>7976</v>
      </c>
      <c r="F3403" s="63" t="s">
        <v>13479</v>
      </c>
      <c r="G3403" s="63" t="s">
        <v>9350</v>
      </c>
      <c r="H3403" s="63"/>
      <c r="I3403" s="63" t="s">
        <v>13484</v>
      </c>
      <c r="J3403" s="63"/>
      <c r="K3403" s="63" t="s">
        <v>13488</v>
      </c>
      <c r="L3403" s="63" t="s">
        <v>110</v>
      </c>
      <c r="M3403" s="63" t="s">
        <v>4281</v>
      </c>
      <c r="N3403" s="63" t="s">
        <v>4278</v>
      </c>
      <c r="O3403" s="63"/>
    </row>
    <row r="3404" spans="1:15">
      <c r="A3404" s="99">
        <v>10196545</v>
      </c>
      <c r="B3404" s="63" t="s">
        <v>9349</v>
      </c>
      <c r="C3404" s="63" t="s">
        <v>107</v>
      </c>
      <c r="D3404" s="63" t="s">
        <v>7813</v>
      </c>
      <c r="E3404" s="63" t="s">
        <v>7977</v>
      </c>
      <c r="F3404" s="63" t="s">
        <v>13479</v>
      </c>
      <c r="G3404" s="63" t="s">
        <v>9350</v>
      </c>
      <c r="H3404" s="63"/>
      <c r="I3404" s="63" t="s">
        <v>13484</v>
      </c>
      <c r="J3404" s="63"/>
      <c r="K3404" s="63" t="s">
        <v>13490</v>
      </c>
      <c r="L3404" s="63" t="s">
        <v>13491</v>
      </c>
      <c r="M3404" s="63" t="s">
        <v>4281</v>
      </c>
      <c r="N3404" s="63" t="s">
        <v>4278</v>
      </c>
      <c r="O3404" s="63"/>
    </row>
    <row r="3405" spans="1:15">
      <c r="A3405" s="99">
        <v>10196546</v>
      </c>
      <c r="B3405" s="63" t="s">
        <v>9349</v>
      </c>
      <c r="C3405" s="63" t="s">
        <v>107</v>
      </c>
      <c r="D3405" s="63" t="s">
        <v>7813</v>
      </c>
      <c r="E3405" s="63" t="s">
        <v>7978</v>
      </c>
      <c r="F3405" s="63" t="s">
        <v>13479</v>
      </c>
      <c r="G3405" s="63" t="s">
        <v>9350</v>
      </c>
      <c r="H3405" s="63"/>
      <c r="I3405" s="63" t="s">
        <v>13484</v>
      </c>
      <c r="J3405" s="63"/>
      <c r="K3405" s="63" t="s">
        <v>5499</v>
      </c>
      <c r="L3405" s="63" t="s">
        <v>110</v>
      </c>
      <c r="M3405" s="63" t="s">
        <v>4281</v>
      </c>
      <c r="N3405" s="63" t="s">
        <v>4278</v>
      </c>
      <c r="O3405" s="63"/>
    </row>
    <row r="3406" spans="1:15">
      <c r="A3406" s="99">
        <v>10196547</v>
      </c>
      <c r="B3406" s="63" t="s">
        <v>9349</v>
      </c>
      <c r="C3406" s="63" t="s">
        <v>107</v>
      </c>
      <c r="D3406" s="63" t="s">
        <v>7813</v>
      </c>
      <c r="E3406" s="63" t="s">
        <v>7979</v>
      </c>
      <c r="F3406" s="63" t="s">
        <v>13479</v>
      </c>
      <c r="G3406" s="63" t="s">
        <v>9350</v>
      </c>
      <c r="H3406" s="63"/>
      <c r="I3406" s="63" t="s">
        <v>13484</v>
      </c>
      <c r="J3406" s="63"/>
      <c r="K3406" s="63" t="s">
        <v>5499</v>
      </c>
      <c r="L3406" s="63" t="s">
        <v>110</v>
      </c>
      <c r="M3406" s="63" t="s">
        <v>4281</v>
      </c>
      <c r="N3406" s="63" t="s">
        <v>4278</v>
      </c>
      <c r="O3406" s="63"/>
    </row>
    <row r="3407" spans="1:15">
      <c r="A3407" s="99">
        <v>10196548</v>
      </c>
      <c r="B3407" s="63" t="s">
        <v>9349</v>
      </c>
      <c r="C3407" s="63" t="s">
        <v>107</v>
      </c>
      <c r="D3407" s="63" t="s">
        <v>7813</v>
      </c>
      <c r="E3407" s="63" t="s">
        <v>7980</v>
      </c>
      <c r="F3407" s="63" t="s">
        <v>13479</v>
      </c>
      <c r="G3407" s="63" t="s">
        <v>9350</v>
      </c>
      <c r="H3407" s="63"/>
      <c r="I3407" s="63" t="s">
        <v>13484</v>
      </c>
      <c r="J3407" s="63"/>
      <c r="K3407" s="63" t="s">
        <v>4284</v>
      </c>
      <c r="L3407" s="63" t="s">
        <v>457</v>
      </c>
      <c r="M3407" s="63" t="s">
        <v>4281</v>
      </c>
      <c r="N3407" s="63" t="s">
        <v>4278</v>
      </c>
      <c r="O3407" s="63"/>
    </row>
    <row r="3408" spans="1:15">
      <c r="A3408" s="99">
        <v>10196549</v>
      </c>
      <c r="B3408" s="63" t="s">
        <v>9349</v>
      </c>
      <c r="C3408" s="63" t="s">
        <v>107</v>
      </c>
      <c r="D3408" s="63" t="s">
        <v>7813</v>
      </c>
      <c r="E3408" s="63" t="s">
        <v>7981</v>
      </c>
      <c r="F3408" s="63" t="s">
        <v>13479</v>
      </c>
      <c r="G3408" s="63" t="s">
        <v>9350</v>
      </c>
      <c r="H3408" s="63"/>
      <c r="I3408" s="63" t="s">
        <v>13484</v>
      </c>
      <c r="J3408" s="63"/>
      <c r="K3408" s="63" t="s">
        <v>4408</v>
      </c>
      <c r="L3408" s="63" t="s">
        <v>5713</v>
      </c>
      <c r="M3408" s="63" t="s">
        <v>4281</v>
      </c>
      <c r="N3408" s="63" t="s">
        <v>4278</v>
      </c>
      <c r="O3408" s="63"/>
    </row>
    <row r="3409" spans="1:15">
      <c r="A3409" s="99">
        <v>10196550</v>
      </c>
      <c r="B3409" s="63" t="s">
        <v>9349</v>
      </c>
      <c r="C3409" s="63" t="s">
        <v>107</v>
      </c>
      <c r="D3409" s="63" t="s">
        <v>7813</v>
      </c>
      <c r="E3409" s="63" t="s">
        <v>7982</v>
      </c>
      <c r="F3409" s="63" t="s">
        <v>13479</v>
      </c>
      <c r="G3409" s="63" t="s">
        <v>9350</v>
      </c>
      <c r="H3409" s="63"/>
      <c r="I3409" s="63" t="s">
        <v>13484</v>
      </c>
      <c r="J3409" s="63"/>
      <c r="K3409" s="63" t="s">
        <v>5235</v>
      </c>
      <c r="L3409" s="63" t="s">
        <v>5711</v>
      </c>
      <c r="M3409" s="63" t="s">
        <v>4281</v>
      </c>
      <c r="N3409" s="63" t="s">
        <v>4278</v>
      </c>
      <c r="O3409" s="63"/>
    </row>
    <row r="3410" spans="1:15">
      <c r="A3410" s="99">
        <v>10196551</v>
      </c>
      <c r="B3410" s="63" t="s">
        <v>9349</v>
      </c>
      <c r="C3410" s="63" t="s">
        <v>107</v>
      </c>
      <c r="D3410" s="63" t="s">
        <v>7813</v>
      </c>
      <c r="E3410" s="63" t="s">
        <v>7983</v>
      </c>
      <c r="F3410" s="63" t="s">
        <v>13479</v>
      </c>
      <c r="G3410" s="63" t="s">
        <v>9350</v>
      </c>
      <c r="H3410" s="63"/>
      <c r="I3410" s="63" t="s">
        <v>13484</v>
      </c>
      <c r="J3410" s="63"/>
      <c r="K3410" s="63" t="s">
        <v>5650</v>
      </c>
      <c r="L3410" s="63" t="s">
        <v>110</v>
      </c>
      <c r="M3410" s="63" t="s">
        <v>4281</v>
      </c>
      <c r="N3410" s="63" t="s">
        <v>4278</v>
      </c>
      <c r="O3410" s="63"/>
    </row>
    <row r="3411" spans="1:15">
      <c r="A3411" s="99">
        <v>10196552</v>
      </c>
      <c r="B3411" s="63" t="s">
        <v>9349</v>
      </c>
      <c r="C3411" s="63" t="s">
        <v>107</v>
      </c>
      <c r="D3411" s="63" t="s">
        <v>7813</v>
      </c>
      <c r="E3411" s="63" t="s">
        <v>7984</v>
      </c>
      <c r="F3411" s="63" t="s">
        <v>13479</v>
      </c>
      <c r="G3411" s="63" t="s">
        <v>9350</v>
      </c>
      <c r="H3411" s="63"/>
      <c r="I3411" s="63" t="s">
        <v>13484</v>
      </c>
      <c r="J3411" s="63"/>
      <c r="K3411" s="63" t="s">
        <v>5333</v>
      </c>
      <c r="L3411" s="63" t="s">
        <v>13492</v>
      </c>
      <c r="M3411" s="63" t="s">
        <v>4281</v>
      </c>
      <c r="N3411" s="63" t="s">
        <v>4278</v>
      </c>
      <c r="O3411" s="63"/>
    </row>
    <row r="3412" spans="1:15">
      <c r="A3412" s="99">
        <v>10196553</v>
      </c>
      <c r="B3412" s="63" t="s">
        <v>9349</v>
      </c>
      <c r="C3412" s="63" t="s">
        <v>107</v>
      </c>
      <c r="D3412" s="63" t="s">
        <v>7813</v>
      </c>
      <c r="E3412" s="63" t="s">
        <v>7985</v>
      </c>
      <c r="F3412" s="63" t="s">
        <v>13479</v>
      </c>
      <c r="G3412" s="63" t="s">
        <v>9350</v>
      </c>
      <c r="H3412" s="63"/>
      <c r="I3412" s="63" t="s">
        <v>13484</v>
      </c>
      <c r="J3412" s="63"/>
      <c r="K3412" s="63" t="s">
        <v>5758</v>
      </c>
      <c r="L3412" s="63" t="s">
        <v>110</v>
      </c>
      <c r="M3412" s="63" t="s">
        <v>4281</v>
      </c>
      <c r="N3412" s="63" t="s">
        <v>4278</v>
      </c>
      <c r="O3412" s="63"/>
    </row>
    <row r="3413" spans="1:15">
      <c r="A3413" s="99">
        <v>10196554</v>
      </c>
      <c r="B3413" s="63" t="s">
        <v>9349</v>
      </c>
      <c r="C3413" s="63" t="s">
        <v>107</v>
      </c>
      <c r="D3413" s="63" t="s">
        <v>7813</v>
      </c>
      <c r="E3413" s="63" t="s">
        <v>7986</v>
      </c>
      <c r="F3413" s="63" t="s">
        <v>13479</v>
      </c>
      <c r="G3413" s="63" t="s">
        <v>9350</v>
      </c>
      <c r="H3413" s="63"/>
      <c r="I3413" s="63" t="s">
        <v>13484</v>
      </c>
      <c r="J3413" s="63"/>
      <c r="K3413" s="63" t="s">
        <v>5992</v>
      </c>
      <c r="L3413" s="63" t="s">
        <v>110</v>
      </c>
      <c r="M3413" s="63" t="s">
        <v>4281</v>
      </c>
      <c r="N3413" s="63" t="s">
        <v>4278</v>
      </c>
      <c r="O3413" s="63"/>
    </row>
    <row r="3414" spans="1:15">
      <c r="A3414" s="99">
        <v>10196555</v>
      </c>
      <c r="B3414" s="63" t="s">
        <v>9349</v>
      </c>
      <c r="C3414" s="63" t="s">
        <v>107</v>
      </c>
      <c r="D3414" s="63" t="s">
        <v>7813</v>
      </c>
      <c r="E3414" s="63" t="s">
        <v>7987</v>
      </c>
      <c r="F3414" s="63" t="s">
        <v>13479</v>
      </c>
      <c r="G3414" s="63" t="s">
        <v>9350</v>
      </c>
      <c r="H3414" s="63"/>
      <c r="I3414" s="63" t="s">
        <v>13484</v>
      </c>
      <c r="J3414" s="63"/>
      <c r="K3414" s="63" t="s">
        <v>4293</v>
      </c>
      <c r="L3414" s="63" t="s">
        <v>12244</v>
      </c>
      <c r="M3414" s="63" t="s">
        <v>4281</v>
      </c>
      <c r="N3414" s="63" t="s">
        <v>4278</v>
      </c>
      <c r="O3414" s="63"/>
    </row>
    <row r="3415" spans="1:15">
      <c r="A3415" s="99">
        <v>10196556</v>
      </c>
      <c r="B3415" s="63" t="s">
        <v>9349</v>
      </c>
      <c r="C3415" s="63" t="s">
        <v>107</v>
      </c>
      <c r="D3415" s="63" t="s">
        <v>7813</v>
      </c>
      <c r="E3415" s="63" t="s">
        <v>7988</v>
      </c>
      <c r="F3415" s="63" t="s">
        <v>13479</v>
      </c>
      <c r="G3415" s="63" t="s">
        <v>9350</v>
      </c>
      <c r="H3415" s="63"/>
      <c r="I3415" s="63" t="s">
        <v>13484</v>
      </c>
      <c r="J3415" s="63"/>
      <c r="K3415" s="63" t="s">
        <v>5992</v>
      </c>
      <c r="L3415" s="63" t="s">
        <v>110</v>
      </c>
      <c r="M3415" s="63" t="s">
        <v>4281</v>
      </c>
      <c r="N3415" s="63" t="s">
        <v>4278</v>
      </c>
      <c r="O3415" s="63"/>
    </row>
    <row r="3416" spans="1:15">
      <c r="A3416" s="99">
        <v>10196557</v>
      </c>
      <c r="B3416" s="63" t="s">
        <v>9349</v>
      </c>
      <c r="C3416" s="63" t="s">
        <v>107</v>
      </c>
      <c r="D3416" s="63" t="s">
        <v>7813</v>
      </c>
      <c r="E3416" s="63" t="s">
        <v>7970</v>
      </c>
      <c r="F3416" s="63" t="s">
        <v>13479</v>
      </c>
      <c r="G3416" s="63" t="s">
        <v>9350</v>
      </c>
      <c r="H3416" s="63"/>
      <c r="I3416" s="63" t="s">
        <v>13484</v>
      </c>
      <c r="J3416" s="63"/>
      <c r="K3416" s="63" t="s">
        <v>9352</v>
      </c>
      <c r="L3416" s="63" t="s">
        <v>110</v>
      </c>
      <c r="M3416" s="63" t="s">
        <v>4281</v>
      </c>
      <c r="N3416" s="63" t="s">
        <v>4278</v>
      </c>
      <c r="O3416" s="63"/>
    </row>
    <row r="3417" spans="1:15">
      <c r="A3417" s="99">
        <v>10196558</v>
      </c>
      <c r="B3417" s="63" t="s">
        <v>9349</v>
      </c>
      <c r="C3417" s="63" t="s">
        <v>107</v>
      </c>
      <c r="D3417" s="63" t="s">
        <v>7813</v>
      </c>
      <c r="E3417" s="63" t="s">
        <v>8333</v>
      </c>
      <c r="F3417" s="63" t="s">
        <v>13479</v>
      </c>
      <c r="G3417" s="63" t="s">
        <v>9350</v>
      </c>
      <c r="H3417" s="63"/>
      <c r="I3417" s="63" t="s">
        <v>13484</v>
      </c>
      <c r="J3417" s="63"/>
      <c r="K3417" s="63" t="s">
        <v>5107</v>
      </c>
      <c r="L3417" s="63" t="s">
        <v>110</v>
      </c>
      <c r="M3417" s="63" t="s">
        <v>4281</v>
      </c>
      <c r="N3417" s="63" t="s">
        <v>4278</v>
      </c>
      <c r="O3417" s="63"/>
    </row>
    <row r="3418" spans="1:15">
      <c r="A3418" s="99">
        <v>10196559</v>
      </c>
      <c r="B3418" s="63" t="s">
        <v>9349</v>
      </c>
      <c r="C3418" s="63" t="s">
        <v>107</v>
      </c>
      <c r="D3418" s="63" t="s">
        <v>7813</v>
      </c>
      <c r="E3418" s="63" t="s">
        <v>8296</v>
      </c>
      <c r="F3418" s="63" t="s">
        <v>13479</v>
      </c>
      <c r="G3418" s="63" t="s">
        <v>9350</v>
      </c>
      <c r="H3418" s="63"/>
      <c r="I3418" s="63" t="s">
        <v>13484</v>
      </c>
      <c r="J3418" s="63"/>
      <c r="K3418" s="63" t="s">
        <v>4666</v>
      </c>
      <c r="L3418" s="63" t="s">
        <v>8284</v>
      </c>
      <c r="M3418" s="63" t="s">
        <v>4281</v>
      </c>
      <c r="N3418" s="63" t="s">
        <v>4278</v>
      </c>
      <c r="O3418" s="63"/>
    </row>
    <row r="3419" spans="1:15">
      <c r="A3419" s="99">
        <v>10196560</v>
      </c>
      <c r="B3419" s="63" t="s">
        <v>9349</v>
      </c>
      <c r="C3419" s="63" t="s">
        <v>107</v>
      </c>
      <c r="D3419" s="63" t="s">
        <v>7813</v>
      </c>
      <c r="E3419" s="63" t="s">
        <v>7989</v>
      </c>
      <c r="F3419" s="63" t="s">
        <v>13479</v>
      </c>
      <c r="G3419" s="63" t="s">
        <v>9350</v>
      </c>
      <c r="H3419" s="63"/>
      <c r="I3419" s="63" t="s">
        <v>13484</v>
      </c>
      <c r="J3419" s="63"/>
      <c r="K3419" s="63" t="s">
        <v>5008</v>
      </c>
      <c r="L3419" s="63" t="s">
        <v>13485</v>
      </c>
      <c r="M3419" s="63" t="s">
        <v>4281</v>
      </c>
      <c r="N3419" s="63" t="s">
        <v>4278</v>
      </c>
      <c r="O3419" s="63"/>
    </row>
    <row r="3420" spans="1:15">
      <c r="A3420" s="99">
        <v>10196561</v>
      </c>
      <c r="B3420" s="63" t="s">
        <v>9349</v>
      </c>
      <c r="C3420" s="63" t="s">
        <v>107</v>
      </c>
      <c r="D3420" s="63" t="s">
        <v>7813</v>
      </c>
      <c r="E3420" s="63" t="s">
        <v>7990</v>
      </c>
      <c r="F3420" s="63" t="s">
        <v>13479</v>
      </c>
      <c r="G3420" s="63" t="s">
        <v>9350</v>
      </c>
      <c r="H3420" s="63"/>
      <c r="I3420" s="63" t="s">
        <v>13484</v>
      </c>
      <c r="J3420" s="63"/>
      <c r="K3420" s="63" t="s">
        <v>13490</v>
      </c>
      <c r="L3420" s="63" t="s">
        <v>13491</v>
      </c>
      <c r="M3420" s="63" t="s">
        <v>4281</v>
      </c>
      <c r="N3420" s="63" t="s">
        <v>4278</v>
      </c>
      <c r="O3420" s="63"/>
    </row>
    <row r="3421" spans="1:15">
      <c r="A3421" s="99">
        <v>10196562</v>
      </c>
      <c r="B3421" s="63" t="s">
        <v>9349</v>
      </c>
      <c r="C3421" s="63" t="s">
        <v>107</v>
      </c>
      <c r="D3421" s="63" t="s">
        <v>7813</v>
      </c>
      <c r="E3421" s="63" t="s">
        <v>7991</v>
      </c>
      <c r="F3421" s="63" t="s">
        <v>13479</v>
      </c>
      <c r="G3421" s="63" t="s">
        <v>9350</v>
      </c>
      <c r="H3421" s="63"/>
      <c r="I3421" s="63" t="s">
        <v>13484</v>
      </c>
      <c r="J3421" s="63"/>
      <c r="K3421" s="63" t="s">
        <v>13488</v>
      </c>
      <c r="L3421" s="63" t="s">
        <v>110</v>
      </c>
      <c r="M3421" s="63" t="s">
        <v>4281</v>
      </c>
      <c r="N3421" s="63" t="s">
        <v>4278</v>
      </c>
      <c r="O3421" s="63"/>
    </row>
    <row r="3422" spans="1:15">
      <c r="A3422" s="99">
        <v>10196563</v>
      </c>
      <c r="B3422" s="63" t="s">
        <v>9349</v>
      </c>
      <c r="C3422" s="63" t="s">
        <v>107</v>
      </c>
      <c r="D3422" s="63" t="s">
        <v>7813</v>
      </c>
      <c r="E3422" s="63" t="s">
        <v>7992</v>
      </c>
      <c r="F3422" s="63" t="s">
        <v>13479</v>
      </c>
      <c r="G3422" s="63" t="s">
        <v>9350</v>
      </c>
      <c r="H3422" s="63"/>
      <c r="I3422" s="63" t="s">
        <v>13484</v>
      </c>
      <c r="J3422" s="63"/>
      <c r="K3422" s="63" t="s">
        <v>5422</v>
      </c>
      <c r="L3422" s="63" t="s">
        <v>110</v>
      </c>
      <c r="M3422" s="63" t="s">
        <v>4281</v>
      </c>
      <c r="N3422" s="63" t="s">
        <v>4278</v>
      </c>
      <c r="O3422" s="63"/>
    </row>
    <row r="3423" spans="1:15">
      <c r="A3423" s="99">
        <v>10196564</v>
      </c>
      <c r="B3423" s="63" t="s">
        <v>9349</v>
      </c>
      <c r="C3423" s="63" t="s">
        <v>107</v>
      </c>
      <c r="D3423" s="63" t="s">
        <v>7813</v>
      </c>
      <c r="E3423" s="63" t="s">
        <v>7993</v>
      </c>
      <c r="F3423" s="63" t="s">
        <v>13479</v>
      </c>
      <c r="G3423" s="63" t="s">
        <v>9350</v>
      </c>
      <c r="H3423" s="63"/>
      <c r="I3423" s="63" t="s">
        <v>13484</v>
      </c>
      <c r="J3423" s="63"/>
      <c r="K3423" s="63" t="s">
        <v>13493</v>
      </c>
      <c r="L3423" s="63" t="s">
        <v>13491</v>
      </c>
      <c r="M3423" s="63" t="s">
        <v>4281</v>
      </c>
      <c r="N3423" s="63" t="s">
        <v>4278</v>
      </c>
      <c r="O3423" s="63"/>
    </row>
    <row r="3424" spans="1:15">
      <c r="A3424" s="99">
        <v>10196565</v>
      </c>
      <c r="B3424" s="63" t="s">
        <v>9349</v>
      </c>
      <c r="C3424" s="63" t="s">
        <v>107</v>
      </c>
      <c r="D3424" s="63" t="s">
        <v>7813</v>
      </c>
      <c r="E3424" s="63" t="s">
        <v>7994</v>
      </c>
      <c r="F3424" s="63" t="s">
        <v>13479</v>
      </c>
      <c r="G3424" s="63" t="s">
        <v>9350</v>
      </c>
      <c r="H3424" s="63"/>
      <c r="I3424" s="63" t="s">
        <v>13484</v>
      </c>
      <c r="J3424" s="63"/>
      <c r="K3424" s="63" t="s">
        <v>4606</v>
      </c>
      <c r="L3424" s="63" t="s">
        <v>390</v>
      </c>
      <c r="M3424" s="63" t="s">
        <v>4281</v>
      </c>
      <c r="N3424" s="63" t="s">
        <v>4278</v>
      </c>
      <c r="O3424" s="63"/>
    </row>
    <row r="3425" spans="1:15">
      <c r="A3425" s="99">
        <v>10196566</v>
      </c>
      <c r="B3425" s="63" t="s">
        <v>9349</v>
      </c>
      <c r="C3425" s="63" t="s">
        <v>107</v>
      </c>
      <c r="D3425" s="63" t="s">
        <v>7813</v>
      </c>
      <c r="E3425" s="63" t="s">
        <v>7995</v>
      </c>
      <c r="F3425" s="63" t="s">
        <v>13479</v>
      </c>
      <c r="G3425" s="63" t="s">
        <v>9350</v>
      </c>
      <c r="H3425" s="63"/>
      <c r="I3425" s="63" t="s">
        <v>13484</v>
      </c>
      <c r="J3425" s="63"/>
      <c r="K3425" s="63" t="s">
        <v>4801</v>
      </c>
      <c r="L3425" s="63" t="s">
        <v>13494</v>
      </c>
      <c r="M3425" s="63" t="s">
        <v>4281</v>
      </c>
      <c r="N3425" s="63" t="s">
        <v>4278</v>
      </c>
      <c r="O3425" s="63"/>
    </row>
    <row r="3426" spans="1:15">
      <c r="A3426" s="99">
        <v>10196567</v>
      </c>
      <c r="B3426" s="63" t="s">
        <v>9349</v>
      </c>
      <c r="C3426" s="63" t="s">
        <v>107</v>
      </c>
      <c r="D3426" s="63" t="s">
        <v>7813</v>
      </c>
      <c r="E3426" s="63" t="s">
        <v>7996</v>
      </c>
      <c r="F3426" s="63" t="s">
        <v>13479</v>
      </c>
      <c r="G3426" s="63" t="s">
        <v>9350</v>
      </c>
      <c r="H3426" s="63"/>
      <c r="I3426" s="63" t="s">
        <v>13484</v>
      </c>
      <c r="J3426" s="63"/>
      <c r="K3426" s="63" t="s">
        <v>4387</v>
      </c>
      <c r="L3426" s="63" t="s">
        <v>390</v>
      </c>
      <c r="M3426" s="63" t="s">
        <v>4281</v>
      </c>
      <c r="N3426" s="63" t="s">
        <v>4278</v>
      </c>
      <c r="O3426" s="63"/>
    </row>
    <row r="3427" spans="1:15">
      <c r="A3427" s="99">
        <v>10196568</v>
      </c>
      <c r="B3427" s="63" t="s">
        <v>9349</v>
      </c>
      <c r="C3427" s="63" t="s">
        <v>107</v>
      </c>
      <c r="D3427" s="63" t="s">
        <v>7813</v>
      </c>
      <c r="E3427" s="63" t="s">
        <v>7997</v>
      </c>
      <c r="F3427" s="63" t="s">
        <v>13479</v>
      </c>
      <c r="G3427" s="63" t="s">
        <v>9350</v>
      </c>
      <c r="H3427" s="63"/>
      <c r="I3427" s="63" t="s">
        <v>13484</v>
      </c>
      <c r="J3427" s="63"/>
      <c r="K3427" s="63" t="s">
        <v>5758</v>
      </c>
      <c r="L3427" s="63" t="s">
        <v>110</v>
      </c>
      <c r="M3427" s="63" t="s">
        <v>4281</v>
      </c>
      <c r="N3427" s="63" t="s">
        <v>4278</v>
      </c>
      <c r="O3427" s="63"/>
    </row>
    <row r="3428" spans="1:15">
      <c r="A3428" s="99">
        <v>10196569</v>
      </c>
      <c r="B3428" s="63" t="s">
        <v>9349</v>
      </c>
      <c r="C3428" s="63" t="s">
        <v>107</v>
      </c>
      <c r="D3428" s="63" t="s">
        <v>7813</v>
      </c>
      <c r="E3428" s="63" t="s">
        <v>7998</v>
      </c>
      <c r="F3428" s="63" t="s">
        <v>13479</v>
      </c>
      <c r="G3428" s="63" t="s">
        <v>9350</v>
      </c>
      <c r="H3428" s="63"/>
      <c r="I3428" s="63" t="s">
        <v>13484</v>
      </c>
      <c r="J3428" s="63"/>
      <c r="K3428" s="63" t="s">
        <v>4284</v>
      </c>
      <c r="L3428" s="63" t="s">
        <v>4299</v>
      </c>
      <c r="M3428" s="63" t="s">
        <v>4281</v>
      </c>
      <c r="N3428" s="63" t="s">
        <v>4278</v>
      </c>
      <c r="O3428" s="63"/>
    </row>
    <row r="3429" spans="1:15">
      <c r="A3429" s="99">
        <v>10196570</v>
      </c>
      <c r="B3429" s="63" t="s">
        <v>9349</v>
      </c>
      <c r="C3429" s="63" t="s">
        <v>107</v>
      </c>
      <c r="D3429" s="63" t="s">
        <v>7813</v>
      </c>
      <c r="E3429" s="63" t="s">
        <v>7999</v>
      </c>
      <c r="F3429" s="63" t="s">
        <v>13479</v>
      </c>
      <c r="G3429" s="63" t="s">
        <v>9350</v>
      </c>
      <c r="H3429" s="63"/>
      <c r="I3429" s="63" t="s">
        <v>13484</v>
      </c>
      <c r="J3429" s="63"/>
      <c r="K3429" s="63" t="s">
        <v>5072</v>
      </c>
      <c r="L3429" s="63" t="s">
        <v>5096</v>
      </c>
      <c r="M3429" s="63" t="s">
        <v>4281</v>
      </c>
      <c r="N3429" s="63" t="s">
        <v>4278</v>
      </c>
      <c r="O3429" s="63"/>
    </row>
    <row r="3430" spans="1:15">
      <c r="A3430" s="99">
        <v>10196571</v>
      </c>
      <c r="B3430" s="63" t="s">
        <v>9349</v>
      </c>
      <c r="C3430" s="63" t="s">
        <v>107</v>
      </c>
      <c r="D3430" s="63" t="s">
        <v>7813</v>
      </c>
      <c r="E3430" s="63" t="s">
        <v>8000</v>
      </c>
      <c r="F3430" s="63" t="s">
        <v>13479</v>
      </c>
      <c r="G3430" s="63" t="s">
        <v>9350</v>
      </c>
      <c r="H3430" s="63"/>
      <c r="I3430" s="63" t="s">
        <v>13484</v>
      </c>
      <c r="J3430" s="63"/>
      <c r="K3430" s="63" t="s">
        <v>4284</v>
      </c>
      <c r="L3430" s="63" t="s">
        <v>110</v>
      </c>
      <c r="M3430" s="63" t="s">
        <v>4281</v>
      </c>
      <c r="N3430" s="63" t="s">
        <v>4278</v>
      </c>
      <c r="O3430" s="63"/>
    </row>
    <row r="3431" spans="1:15">
      <c r="A3431" s="99">
        <v>10196572</v>
      </c>
      <c r="B3431" s="63" t="s">
        <v>9349</v>
      </c>
      <c r="C3431" s="63" t="s">
        <v>107</v>
      </c>
      <c r="D3431" s="63" t="s">
        <v>7813</v>
      </c>
      <c r="E3431" s="63" t="s">
        <v>8001</v>
      </c>
      <c r="F3431" s="63" t="s">
        <v>13479</v>
      </c>
      <c r="G3431" s="63" t="s">
        <v>9350</v>
      </c>
      <c r="H3431" s="63"/>
      <c r="I3431" s="63" t="s">
        <v>13484</v>
      </c>
      <c r="J3431" s="63"/>
      <c r="K3431" s="63" t="s">
        <v>4284</v>
      </c>
      <c r="L3431" s="63" t="s">
        <v>4299</v>
      </c>
      <c r="M3431" s="63" t="s">
        <v>4281</v>
      </c>
      <c r="N3431" s="63" t="s">
        <v>4278</v>
      </c>
      <c r="O3431" s="63"/>
    </row>
    <row r="3432" spans="1:15">
      <c r="A3432" s="99">
        <v>10196573</v>
      </c>
      <c r="B3432" s="63" t="s">
        <v>9349</v>
      </c>
      <c r="C3432" s="63" t="s">
        <v>107</v>
      </c>
      <c r="D3432" s="63" t="s">
        <v>7813</v>
      </c>
      <c r="E3432" s="63" t="s">
        <v>8002</v>
      </c>
      <c r="F3432" s="63" t="s">
        <v>13479</v>
      </c>
      <c r="G3432" s="63" t="s">
        <v>9350</v>
      </c>
      <c r="H3432" s="63"/>
      <c r="I3432" s="63" t="s">
        <v>13484</v>
      </c>
      <c r="J3432" s="63"/>
      <c r="K3432" s="63" t="s">
        <v>5499</v>
      </c>
      <c r="L3432" s="63" t="s">
        <v>110</v>
      </c>
      <c r="M3432" s="63" t="s">
        <v>4281</v>
      </c>
      <c r="N3432" s="63" t="s">
        <v>4278</v>
      </c>
      <c r="O3432" s="63"/>
    </row>
    <row r="3433" spans="1:15">
      <c r="A3433" s="99">
        <v>10196574</v>
      </c>
      <c r="B3433" s="63" t="s">
        <v>9349</v>
      </c>
      <c r="C3433" s="63" t="s">
        <v>107</v>
      </c>
      <c r="D3433" s="63" t="s">
        <v>7813</v>
      </c>
      <c r="E3433" s="63" t="s">
        <v>8003</v>
      </c>
      <c r="F3433" s="63" t="s">
        <v>13479</v>
      </c>
      <c r="G3433" s="63" t="s">
        <v>9350</v>
      </c>
      <c r="H3433" s="63"/>
      <c r="I3433" s="63" t="s">
        <v>13484</v>
      </c>
      <c r="J3433" s="63"/>
      <c r="K3433" s="63" t="s">
        <v>5499</v>
      </c>
      <c r="L3433" s="63" t="s">
        <v>110</v>
      </c>
      <c r="M3433" s="63" t="s">
        <v>4281</v>
      </c>
      <c r="N3433" s="63" t="s">
        <v>4278</v>
      </c>
      <c r="O3433" s="63"/>
    </row>
    <row r="3434" spans="1:15">
      <c r="A3434" s="99">
        <v>10196575</v>
      </c>
      <c r="B3434" s="63" t="s">
        <v>9349</v>
      </c>
      <c r="C3434" s="63" t="s">
        <v>107</v>
      </c>
      <c r="D3434" s="63" t="s">
        <v>7813</v>
      </c>
      <c r="E3434" s="63" t="s">
        <v>8004</v>
      </c>
      <c r="F3434" s="63" t="s">
        <v>13479</v>
      </c>
      <c r="G3434" s="63" t="s">
        <v>9350</v>
      </c>
      <c r="H3434" s="63"/>
      <c r="I3434" s="63" t="s">
        <v>13484</v>
      </c>
      <c r="J3434" s="63"/>
      <c r="K3434" s="63" t="s">
        <v>4284</v>
      </c>
      <c r="L3434" s="63" t="s">
        <v>4299</v>
      </c>
      <c r="M3434" s="63" t="s">
        <v>4281</v>
      </c>
      <c r="N3434" s="63" t="s">
        <v>4278</v>
      </c>
      <c r="O3434" s="63"/>
    </row>
    <row r="3435" spans="1:15">
      <c r="A3435" s="99">
        <v>10196576</v>
      </c>
      <c r="B3435" s="63" t="s">
        <v>9349</v>
      </c>
      <c r="C3435" s="63" t="s">
        <v>107</v>
      </c>
      <c r="D3435" s="63" t="s">
        <v>7813</v>
      </c>
      <c r="E3435" s="63" t="s">
        <v>8005</v>
      </c>
      <c r="F3435" s="63" t="s">
        <v>13479</v>
      </c>
      <c r="G3435" s="63" t="s">
        <v>9350</v>
      </c>
      <c r="H3435" s="63"/>
      <c r="I3435" s="63" t="s">
        <v>13484</v>
      </c>
      <c r="J3435" s="63"/>
      <c r="K3435" s="63" t="s">
        <v>4293</v>
      </c>
      <c r="L3435" s="63" t="s">
        <v>12244</v>
      </c>
      <c r="M3435" s="63" t="s">
        <v>4281</v>
      </c>
      <c r="N3435" s="63" t="s">
        <v>4278</v>
      </c>
      <c r="O3435" s="63"/>
    </row>
    <row r="3436" spans="1:15">
      <c r="A3436" s="99">
        <v>10196577</v>
      </c>
      <c r="B3436" s="63" t="s">
        <v>9349</v>
      </c>
      <c r="C3436" s="63" t="s">
        <v>107</v>
      </c>
      <c r="D3436" s="63" t="s">
        <v>7813</v>
      </c>
      <c r="E3436" s="63" t="s">
        <v>8006</v>
      </c>
      <c r="F3436" s="63" t="s">
        <v>13479</v>
      </c>
      <c r="G3436" s="63" t="s">
        <v>9350</v>
      </c>
      <c r="H3436" s="63"/>
      <c r="I3436" s="63" t="s">
        <v>13484</v>
      </c>
      <c r="J3436" s="63"/>
      <c r="K3436" s="63" t="s">
        <v>5008</v>
      </c>
      <c r="L3436" s="63" t="s">
        <v>13485</v>
      </c>
      <c r="M3436" s="63" t="s">
        <v>4281</v>
      </c>
      <c r="N3436" s="63" t="s">
        <v>4278</v>
      </c>
      <c r="O3436" s="63"/>
    </row>
    <row r="3437" spans="1:15">
      <c r="A3437" s="99">
        <v>10196578</v>
      </c>
      <c r="B3437" s="63" t="s">
        <v>9349</v>
      </c>
      <c r="C3437" s="63" t="s">
        <v>107</v>
      </c>
      <c r="D3437" s="63" t="s">
        <v>7813</v>
      </c>
      <c r="E3437" s="63" t="s">
        <v>8007</v>
      </c>
      <c r="F3437" s="63" t="s">
        <v>13479</v>
      </c>
      <c r="G3437" s="63" t="s">
        <v>9350</v>
      </c>
      <c r="H3437" s="63"/>
      <c r="I3437" s="63" t="s">
        <v>13484</v>
      </c>
      <c r="J3437" s="63"/>
      <c r="K3437" s="63" t="s">
        <v>5992</v>
      </c>
      <c r="L3437" s="63" t="s">
        <v>110</v>
      </c>
      <c r="M3437" s="63" t="s">
        <v>4281</v>
      </c>
      <c r="N3437" s="63" t="s">
        <v>4278</v>
      </c>
      <c r="O3437" s="63"/>
    </row>
    <row r="3438" spans="1:15">
      <c r="A3438" s="99">
        <v>10196579</v>
      </c>
      <c r="B3438" s="63" t="s">
        <v>9349</v>
      </c>
      <c r="C3438" s="63" t="s">
        <v>107</v>
      </c>
      <c r="D3438" s="63" t="s">
        <v>7813</v>
      </c>
      <c r="E3438" s="63" t="s">
        <v>8323</v>
      </c>
      <c r="F3438" s="63" t="s">
        <v>13479</v>
      </c>
      <c r="G3438" s="63" t="s">
        <v>9350</v>
      </c>
      <c r="H3438" s="63"/>
      <c r="I3438" s="63" t="s">
        <v>13484</v>
      </c>
      <c r="J3438" s="63"/>
      <c r="K3438" s="63" t="s">
        <v>9353</v>
      </c>
      <c r="L3438" s="63" t="s">
        <v>110</v>
      </c>
      <c r="M3438" s="63" t="s">
        <v>4281</v>
      </c>
      <c r="N3438" s="63" t="s">
        <v>4278</v>
      </c>
      <c r="O3438" s="63"/>
    </row>
    <row r="3439" spans="1:15">
      <c r="A3439" s="99">
        <v>10196580</v>
      </c>
      <c r="B3439" s="63" t="s">
        <v>9349</v>
      </c>
      <c r="C3439" s="63" t="s">
        <v>107</v>
      </c>
      <c r="D3439" s="63" t="s">
        <v>7813</v>
      </c>
      <c r="E3439" s="63" t="s">
        <v>8008</v>
      </c>
      <c r="F3439" s="63" t="s">
        <v>13479</v>
      </c>
      <c r="G3439" s="63" t="s">
        <v>9350</v>
      </c>
      <c r="H3439" s="63"/>
      <c r="I3439" s="63" t="s">
        <v>13484</v>
      </c>
      <c r="J3439" s="63"/>
      <c r="K3439" s="63" t="s">
        <v>5414</v>
      </c>
      <c r="L3439" s="63" t="s">
        <v>13495</v>
      </c>
      <c r="M3439" s="63" t="s">
        <v>4281</v>
      </c>
      <c r="N3439" s="63" t="s">
        <v>4278</v>
      </c>
      <c r="O3439" s="63"/>
    </row>
    <row r="3440" spans="1:15">
      <c r="A3440" s="99">
        <v>10196581</v>
      </c>
      <c r="B3440" s="63" t="s">
        <v>9349</v>
      </c>
      <c r="C3440" s="63" t="s">
        <v>107</v>
      </c>
      <c r="D3440" s="63" t="s">
        <v>7813</v>
      </c>
      <c r="E3440" s="63" t="s">
        <v>8009</v>
      </c>
      <c r="F3440" s="63" t="s">
        <v>13479</v>
      </c>
      <c r="G3440" s="63" t="s">
        <v>9350</v>
      </c>
      <c r="H3440" s="63"/>
      <c r="I3440" s="63" t="s">
        <v>13484</v>
      </c>
      <c r="J3440" s="63"/>
      <c r="K3440" s="63" t="s">
        <v>5008</v>
      </c>
      <c r="L3440" s="63" t="s">
        <v>13496</v>
      </c>
      <c r="M3440" s="63" t="s">
        <v>4281</v>
      </c>
      <c r="N3440" s="63" t="s">
        <v>4278</v>
      </c>
      <c r="O3440" s="63"/>
    </row>
    <row r="3441" spans="1:15">
      <c r="A3441" s="99">
        <v>10196582</v>
      </c>
      <c r="B3441" s="63" t="s">
        <v>9349</v>
      </c>
      <c r="C3441" s="63" t="s">
        <v>107</v>
      </c>
      <c r="D3441" s="63" t="s">
        <v>7813</v>
      </c>
      <c r="E3441" s="63" t="s">
        <v>8010</v>
      </c>
      <c r="F3441" s="63" t="s">
        <v>13479</v>
      </c>
      <c r="G3441" s="63" t="s">
        <v>9350</v>
      </c>
      <c r="H3441" s="63"/>
      <c r="I3441" s="63" t="s">
        <v>13484</v>
      </c>
      <c r="J3441" s="63"/>
      <c r="K3441" s="63" t="s">
        <v>4284</v>
      </c>
      <c r="L3441" s="63" t="s">
        <v>2032</v>
      </c>
      <c r="M3441" s="63" t="s">
        <v>4281</v>
      </c>
      <c r="N3441" s="63" t="s">
        <v>4278</v>
      </c>
      <c r="O3441" s="63"/>
    </row>
    <row r="3442" spans="1:15">
      <c r="A3442" s="99">
        <v>10196583</v>
      </c>
      <c r="B3442" s="63" t="s">
        <v>9349</v>
      </c>
      <c r="C3442" s="63" t="s">
        <v>107</v>
      </c>
      <c r="D3442" s="63" t="s">
        <v>7813</v>
      </c>
      <c r="E3442" s="63" t="s">
        <v>8011</v>
      </c>
      <c r="F3442" s="63" t="s">
        <v>13479</v>
      </c>
      <c r="G3442" s="63" t="s">
        <v>9350</v>
      </c>
      <c r="H3442" s="63"/>
      <c r="I3442" s="63" t="s">
        <v>13484</v>
      </c>
      <c r="J3442" s="63"/>
      <c r="K3442" s="63" t="s">
        <v>4284</v>
      </c>
      <c r="L3442" s="63" t="s">
        <v>4299</v>
      </c>
      <c r="M3442" s="63" t="s">
        <v>4281</v>
      </c>
      <c r="N3442" s="63" t="s">
        <v>4278</v>
      </c>
      <c r="O3442" s="63"/>
    </row>
    <row r="3443" spans="1:15">
      <c r="A3443" s="99">
        <v>10196584</v>
      </c>
      <c r="B3443" s="63" t="s">
        <v>9349</v>
      </c>
      <c r="C3443" s="63" t="s">
        <v>107</v>
      </c>
      <c r="D3443" s="63" t="s">
        <v>7813</v>
      </c>
      <c r="E3443" s="63" t="s">
        <v>8012</v>
      </c>
      <c r="F3443" s="63" t="s">
        <v>13479</v>
      </c>
      <c r="G3443" s="63" t="s">
        <v>9350</v>
      </c>
      <c r="H3443" s="63"/>
      <c r="I3443" s="63" t="s">
        <v>13484</v>
      </c>
      <c r="J3443" s="63"/>
      <c r="K3443" s="63" t="s">
        <v>4733</v>
      </c>
      <c r="L3443" s="63" t="s">
        <v>12203</v>
      </c>
      <c r="M3443" s="63" t="s">
        <v>4281</v>
      </c>
      <c r="N3443" s="63" t="s">
        <v>4278</v>
      </c>
      <c r="O3443" s="63"/>
    </row>
    <row r="3444" spans="1:15">
      <c r="A3444" s="99">
        <v>10196585</v>
      </c>
      <c r="B3444" s="63" t="s">
        <v>9349</v>
      </c>
      <c r="C3444" s="63" t="s">
        <v>107</v>
      </c>
      <c r="D3444" s="63" t="s">
        <v>7813</v>
      </c>
      <c r="E3444" s="63" t="s">
        <v>8013</v>
      </c>
      <c r="F3444" s="63" t="s">
        <v>13479</v>
      </c>
      <c r="G3444" s="63" t="s">
        <v>9350</v>
      </c>
      <c r="H3444" s="63"/>
      <c r="I3444" s="63" t="s">
        <v>13484</v>
      </c>
      <c r="J3444" s="63"/>
      <c r="K3444" s="63" t="s">
        <v>4284</v>
      </c>
      <c r="L3444" s="63" t="s">
        <v>4299</v>
      </c>
      <c r="M3444" s="63" t="s">
        <v>4281</v>
      </c>
      <c r="N3444" s="63" t="s">
        <v>4278</v>
      </c>
      <c r="O3444" s="63"/>
    </row>
    <row r="3445" spans="1:15">
      <c r="A3445" s="99">
        <v>10196586</v>
      </c>
      <c r="B3445" s="63" t="s">
        <v>9349</v>
      </c>
      <c r="C3445" s="63" t="s">
        <v>107</v>
      </c>
      <c r="D3445" s="63" t="s">
        <v>7813</v>
      </c>
      <c r="E3445" s="63" t="s">
        <v>8014</v>
      </c>
      <c r="F3445" s="63" t="s">
        <v>13479</v>
      </c>
      <c r="G3445" s="63" t="s">
        <v>9350</v>
      </c>
      <c r="H3445" s="63"/>
      <c r="I3445" s="63" t="s">
        <v>13484</v>
      </c>
      <c r="J3445" s="63"/>
      <c r="K3445" s="63" t="s">
        <v>4284</v>
      </c>
      <c r="L3445" s="63" t="s">
        <v>4299</v>
      </c>
      <c r="M3445" s="63" t="s">
        <v>4281</v>
      </c>
      <c r="N3445" s="63" t="s">
        <v>4278</v>
      </c>
      <c r="O3445" s="63"/>
    </row>
    <row r="3446" spans="1:15">
      <c r="A3446" s="99">
        <v>10196587</v>
      </c>
      <c r="B3446" s="63" t="s">
        <v>9349</v>
      </c>
      <c r="C3446" s="63" t="s">
        <v>107</v>
      </c>
      <c r="D3446" s="63" t="s">
        <v>7813</v>
      </c>
      <c r="E3446" s="63" t="s">
        <v>8015</v>
      </c>
      <c r="F3446" s="63" t="s">
        <v>13479</v>
      </c>
      <c r="G3446" s="63" t="s">
        <v>9350</v>
      </c>
      <c r="H3446" s="63"/>
      <c r="I3446" s="63" t="s">
        <v>13484</v>
      </c>
      <c r="J3446" s="63"/>
      <c r="K3446" s="63" t="s">
        <v>9268</v>
      </c>
      <c r="L3446" s="63" t="s">
        <v>110</v>
      </c>
      <c r="M3446" s="63" t="s">
        <v>4281</v>
      </c>
      <c r="N3446" s="63" t="s">
        <v>4278</v>
      </c>
      <c r="O3446" s="63"/>
    </row>
    <row r="3447" spans="1:15">
      <c r="A3447" s="99">
        <v>10196588</v>
      </c>
      <c r="B3447" s="63" t="s">
        <v>9349</v>
      </c>
      <c r="C3447" s="63" t="s">
        <v>107</v>
      </c>
      <c r="D3447" s="63" t="s">
        <v>7813</v>
      </c>
      <c r="E3447" s="63" t="s">
        <v>8016</v>
      </c>
      <c r="F3447" s="63" t="s">
        <v>13479</v>
      </c>
      <c r="G3447" s="63" t="s">
        <v>9350</v>
      </c>
      <c r="H3447" s="63"/>
      <c r="I3447" s="63" t="s">
        <v>13484</v>
      </c>
      <c r="J3447" s="63"/>
      <c r="K3447" s="63" t="s">
        <v>4465</v>
      </c>
      <c r="L3447" s="63" t="s">
        <v>110</v>
      </c>
      <c r="M3447" s="63" t="s">
        <v>4281</v>
      </c>
      <c r="N3447" s="63" t="s">
        <v>4278</v>
      </c>
      <c r="O3447" s="63"/>
    </row>
    <row r="3448" spans="1:15">
      <c r="A3448" s="99">
        <v>10196589</v>
      </c>
      <c r="B3448" s="63" t="s">
        <v>9349</v>
      </c>
      <c r="C3448" s="63" t="s">
        <v>107</v>
      </c>
      <c r="D3448" s="63" t="s">
        <v>7813</v>
      </c>
      <c r="E3448" s="63" t="s">
        <v>8017</v>
      </c>
      <c r="F3448" s="63" t="s">
        <v>13479</v>
      </c>
      <c r="G3448" s="63" t="s">
        <v>9350</v>
      </c>
      <c r="H3448" s="63"/>
      <c r="I3448" s="63" t="s">
        <v>13484</v>
      </c>
      <c r="J3448" s="63"/>
      <c r="K3448" s="63" t="s">
        <v>4284</v>
      </c>
      <c r="L3448" s="63" t="s">
        <v>4299</v>
      </c>
      <c r="M3448" s="63" t="s">
        <v>4281</v>
      </c>
      <c r="N3448" s="63" t="s">
        <v>4278</v>
      </c>
      <c r="O3448" s="63"/>
    </row>
    <row r="3449" spans="1:15">
      <c r="A3449" s="99">
        <v>10196590</v>
      </c>
      <c r="B3449" s="63" t="s">
        <v>9349</v>
      </c>
      <c r="C3449" s="63" t="s">
        <v>107</v>
      </c>
      <c r="D3449" s="63" t="s">
        <v>7813</v>
      </c>
      <c r="E3449" s="63" t="s">
        <v>8018</v>
      </c>
      <c r="F3449" s="63" t="s">
        <v>13479</v>
      </c>
      <c r="G3449" s="63" t="s">
        <v>9350</v>
      </c>
      <c r="H3449" s="63"/>
      <c r="I3449" s="63" t="s">
        <v>13484</v>
      </c>
      <c r="J3449" s="63"/>
      <c r="K3449" s="63" t="s">
        <v>4284</v>
      </c>
      <c r="L3449" s="63" t="s">
        <v>4299</v>
      </c>
      <c r="M3449" s="63" t="s">
        <v>4281</v>
      </c>
      <c r="N3449" s="63" t="s">
        <v>4278</v>
      </c>
      <c r="O3449" s="63"/>
    </row>
    <row r="3450" spans="1:15">
      <c r="A3450" s="99">
        <v>10196591</v>
      </c>
      <c r="B3450" s="63" t="s">
        <v>9349</v>
      </c>
      <c r="C3450" s="63" t="s">
        <v>107</v>
      </c>
      <c r="D3450" s="63" t="s">
        <v>7813</v>
      </c>
      <c r="E3450" s="63" t="s">
        <v>8019</v>
      </c>
      <c r="F3450" s="63" t="s">
        <v>13479</v>
      </c>
      <c r="G3450" s="63" t="s">
        <v>9350</v>
      </c>
      <c r="H3450" s="63"/>
      <c r="I3450" s="63" t="s">
        <v>13484</v>
      </c>
      <c r="J3450" s="63"/>
      <c r="K3450" s="63" t="s">
        <v>4284</v>
      </c>
      <c r="L3450" s="63" t="s">
        <v>4594</v>
      </c>
      <c r="M3450" s="63" t="s">
        <v>4281</v>
      </c>
      <c r="N3450" s="63" t="s">
        <v>4278</v>
      </c>
      <c r="O3450" s="63"/>
    </row>
    <row r="3451" spans="1:15">
      <c r="A3451" s="99">
        <v>10196592</v>
      </c>
      <c r="B3451" s="63" t="s">
        <v>9349</v>
      </c>
      <c r="C3451" s="63" t="s">
        <v>107</v>
      </c>
      <c r="D3451" s="63" t="s">
        <v>7813</v>
      </c>
      <c r="E3451" s="63" t="s">
        <v>9354</v>
      </c>
      <c r="F3451" s="63" t="s">
        <v>13479</v>
      </c>
      <c r="G3451" s="63" t="s">
        <v>9350</v>
      </c>
      <c r="H3451" s="63"/>
      <c r="I3451" s="63" t="s">
        <v>13484</v>
      </c>
      <c r="J3451" s="63"/>
      <c r="K3451" s="63" t="s">
        <v>5701</v>
      </c>
      <c r="L3451" s="63" t="s">
        <v>110</v>
      </c>
      <c r="M3451" s="63" t="s">
        <v>4281</v>
      </c>
      <c r="N3451" s="63" t="s">
        <v>4278</v>
      </c>
      <c r="O3451" s="63"/>
    </row>
    <row r="3452" spans="1:15">
      <c r="A3452" s="99">
        <v>10196593</v>
      </c>
      <c r="B3452" s="63" t="s">
        <v>9349</v>
      </c>
      <c r="C3452" s="63" t="s">
        <v>107</v>
      </c>
      <c r="D3452" s="63" t="s">
        <v>7813</v>
      </c>
      <c r="E3452" s="63" t="s">
        <v>8020</v>
      </c>
      <c r="F3452" s="63" t="s">
        <v>13479</v>
      </c>
      <c r="G3452" s="63" t="s">
        <v>9350</v>
      </c>
      <c r="H3452" s="63"/>
      <c r="I3452" s="63" t="s">
        <v>13484</v>
      </c>
      <c r="J3452" s="63"/>
      <c r="K3452" s="63" t="s">
        <v>4465</v>
      </c>
      <c r="L3452" s="63" t="s">
        <v>390</v>
      </c>
      <c r="M3452" s="63" t="s">
        <v>4281</v>
      </c>
      <c r="N3452" s="63" t="s">
        <v>4278</v>
      </c>
      <c r="O3452" s="63"/>
    </row>
    <row r="3453" spans="1:15">
      <c r="A3453" s="99">
        <v>10196594</v>
      </c>
      <c r="B3453" s="63" t="s">
        <v>9349</v>
      </c>
      <c r="C3453" s="63" t="s">
        <v>107</v>
      </c>
      <c r="D3453" s="63" t="s">
        <v>7813</v>
      </c>
      <c r="E3453" s="63" t="s">
        <v>8021</v>
      </c>
      <c r="F3453" s="63" t="s">
        <v>13479</v>
      </c>
      <c r="G3453" s="63" t="s">
        <v>9350</v>
      </c>
      <c r="H3453" s="63"/>
      <c r="I3453" s="63" t="s">
        <v>13484</v>
      </c>
      <c r="J3453" s="63"/>
      <c r="K3453" s="63" t="s">
        <v>4284</v>
      </c>
      <c r="L3453" s="63" t="s">
        <v>11779</v>
      </c>
      <c r="M3453" s="63" t="s">
        <v>4281</v>
      </c>
      <c r="N3453" s="63" t="s">
        <v>4278</v>
      </c>
      <c r="O3453" s="63"/>
    </row>
    <row r="3454" spans="1:15">
      <c r="A3454" s="99">
        <v>10196595</v>
      </c>
      <c r="B3454" s="63" t="s">
        <v>9349</v>
      </c>
      <c r="C3454" s="63" t="s">
        <v>107</v>
      </c>
      <c r="D3454" s="63" t="s">
        <v>7813</v>
      </c>
      <c r="E3454" s="63" t="s">
        <v>8022</v>
      </c>
      <c r="F3454" s="63" t="s">
        <v>13479</v>
      </c>
      <c r="G3454" s="63" t="s">
        <v>9350</v>
      </c>
      <c r="H3454" s="63"/>
      <c r="I3454" s="63" t="s">
        <v>13484</v>
      </c>
      <c r="J3454" s="63"/>
      <c r="K3454" s="63" t="s">
        <v>5414</v>
      </c>
      <c r="L3454" s="63" t="s">
        <v>13497</v>
      </c>
      <c r="M3454" s="63" t="s">
        <v>4281</v>
      </c>
      <c r="N3454" s="63" t="s">
        <v>4278</v>
      </c>
      <c r="O3454" s="63"/>
    </row>
    <row r="3455" spans="1:15">
      <c r="A3455" s="99">
        <v>10196596</v>
      </c>
      <c r="B3455" s="63" t="s">
        <v>9349</v>
      </c>
      <c r="C3455" s="63" t="s">
        <v>107</v>
      </c>
      <c r="D3455" s="63" t="s">
        <v>7813</v>
      </c>
      <c r="E3455" s="63" t="s">
        <v>8023</v>
      </c>
      <c r="F3455" s="63" t="s">
        <v>13479</v>
      </c>
      <c r="G3455" s="63" t="s">
        <v>9350</v>
      </c>
      <c r="H3455" s="63"/>
      <c r="I3455" s="63" t="s">
        <v>13484</v>
      </c>
      <c r="J3455" s="63"/>
      <c r="K3455" s="63" t="s">
        <v>4284</v>
      </c>
      <c r="L3455" s="63" t="s">
        <v>4299</v>
      </c>
      <c r="M3455" s="63" t="s">
        <v>4281</v>
      </c>
      <c r="N3455" s="63" t="s">
        <v>4278</v>
      </c>
      <c r="O3455" s="63"/>
    </row>
    <row r="3456" spans="1:15">
      <c r="A3456" s="99">
        <v>10196597</v>
      </c>
      <c r="B3456" s="63" t="s">
        <v>9349</v>
      </c>
      <c r="C3456" s="63" t="s">
        <v>107</v>
      </c>
      <c r="D3456" s="63" t="s">
        <v>7813</v>
      </c>
      <c r="E3456" s="63" t="s">
        <v>8297</v>
      </c>
      <c r="F3456" s="63" t="s">
        <v>13479</v>
      </c>
      <c r="G3456" s="63" t="s">
        <v>9350</v>
      </c>
      <c r="H3456" s="63"/>
      <c r="I3456" s="63" t="s">
        <v>13484</v>
      </c>
      <c r="J3456" s="63"/>
      <c r="K3456" s="63" t="s">
        <v>4666</v>
      </c>
      <c r="L3456" s="63" t="s">
        <v>8287</v>
      </c>
      <c r="M3456" s="63" t="s">
        <v>4281</v>
      </c>
      <c r="N3456" s="63" t="s">
        <v>4278</v>
      </c>
      <c r="O3456" s="63"/>
    </row>
    <row r="3457" spans="1:15">
      <c r="A3457" s="99">
        <v>10196598</v>
      </c>
      <c r="B3457" s="63" t="s">
        <v>9349</v>
      </c>
      <c r="C3457" s="63" t="s">
        <v>107</v>
      </c>
      <c r="D3457" s="63" t="s">
        <v>7813</v>
      </c>
      <c r="E3457" s="63" t="s">
        <v>8024</v>
      </c>
      <c r="F3457" s="63" t="s">
        <v>13479</v>
      </c>
      <c r="G3457" s="63" t="s">
        <v>9350</v>
      </c>
      <c r="H3457" s="63"/>
      <c r="I3457" s="63" t="s">
        <v>13484</v>
      </c>
      <c r="J3457" s="63"/>
      <c r="K3457" s="63" t="s">
        <v>4284</v>
      </c>
      <c r="L3457" s="63" t="s">
        <v>2032</v>
      </c>
      <c r="M3457" s="63" t="s">
        <v>4281</v>
      </c>
      <c r="N3457" s="63" t="s">
        <v>4278</v>
      </c>
      <c r="O3457" s="63"/>
    </row>
    <row r="3458" spans="1:15">
      <c r="A3458" s="99">
        <v>10196599</v>
      </c>
      <c r="B3458" s="63" t="s">
        <v>9349</v>
      </c>
      <c r="C3458" s="63" t="s">
        <v>107</v>
      </c>
      <c r="D3458" s="63" t="s">
        <v>7813</v>
      </c>
      <c r="E3458" s="63" t="s">
        <v>8025</v>
      </c>
      <c r="F3458" s="63" t="s">
        <v>13479</v>
      </c>
      <c r="G3458" s="63" t="s">
        <v>9350</v>
      </c>
      <c r="H3458" s="63"/>
      <c r="I3458" s="63" t="s">
        <v>13484</v>
      </c>
      <c r="J3458" s="63"/>
      <c r="K3458" s="63" t="s">
        <v>5704</v>
      </c>
      <c r="L3458" s="63" t="s">
        <v>13498</v>
      </c>
      <c r="M3458" s="63" t="s">
        <v>4281</v>
      </c>
      <c r="N3458" s="63" t="s">
        <v>4278</v>
      </c>
      <c r="O3458" s="63"/>
    </row>
    <row r="3459" spans="1:15">
      <c r="A3459" s="99">
        <v>10196600</v>
      </c>
      <c r="B3459" s="63" t="s">
        <v>9349</v>
      </c>
      <c r="C3459" s="63" t="s">
        <v>107</v>
      </c>
      <c r="D3459" s="63" t="s">
        <v>7813</v>
      </c>
      <c r="E3459" s="63" t="s">
        <v>8408</v>
      </c>
      <c r="F3459" s="63" t="s">
        <v>13479</v>
      </c>
      <c r="G3459" s="63" t="s">
        <v>9350</v>
      </c>
      <c r="H3459" s="63"/>
      <c r="I3459" s="63" t="s">
        <v>13484</v>
      </c>
      <c r="J3459" s="63"/>
      <c r="K3459" s="63" t="s">
        <v>9201</v>
      </c>
      <c r="L3459" s="63" t="s">
        <v>110</v>
      </c>
      <c r="M3459" s="63" t="s">
        <v>4281</v>
      </c>
      <c r="N3459" s="63" t="s">
        <v>4278</v>
      </c>
      <c r="O3459" s="63"/>
    </row>
    <row r="3460" spans="1:15">
      <c r="A3460" s="99">
        <v>10196638</v>
      </c>
      <c r="B3460" s="63" t="s">
        <v>9250</v>
      </c>
      <c r="C3460" s="63" t="s">
        <v>107</v>
      </c>
      <c r="D3460" s="63" t="s">
        <v>9251</v>
      </c>
      <c r="E3460" s="63" t="s">
        <v>8209</v>
      </c>
      <c r="F3460" s="63" t="s">
        <v>13219</v>
      </c>
      <c r="G3460" s="63" t="s">
        <v>9252</v>
      </c>
      <c r="H3460" s="63" t="s">
        <v>3800</v>
      </c>
      <c r="I3460" s="63" t="s">
        <v>13220</v>
      </c>
      <c r="J3460" s="63"/>
      <c r="K3460" s="63" t="s">
        <v>4284</v>
      </c>
      <c r="L3460" s="63" t="s">
        <v>5957</v>
      </c>
      <c r="M3460" s="63" t="s">
        <v>6750</v>
      </c>
      <c r="N3460" s="63" t="s">
        <v>4278</v>
      </c>
      <c r="O3460" s="63"/>
    </row>
    <row r="3461" spans="1:15">
      <c r="A3461" s="99">
        <v>10196639</v>
      </c>
      <c r="B3461" s="63" t="s">
        <v>9250</v>
      </c>
      <c r="C3461" s="63" t="s">
        <v>107</v>
      </c>
      <c r="D3461" s="63" t="s">
        <v>9251</v>
      </c>
      <c r="E3461" s="63" t="s">
        <v>8210</v>
      </c>
      <c r="F3461" s="63" t="s">
        <v>13219</v>
      </c>
      <c r="G3461" s="63" t="s">
        <v>9252</v>
      </c>
      <c r="H3461" s="63" t="s">
        <v>3800</v>
      </c>
      <c r="I3461" s="63" t="s">
        <v>13220</v>
      </c>
      <c r="J3461" s="63"/>
      <c r="K3461" s="63" t="s">
        <v>4284</v>
      </c>
      <c r="L3461" s="63" t="s">
        <v>5957</v>
      </c>
      <c r="M3461" s="63" t="s">
        <v>6750</v>
      </c>
      <c r="N3461" s="63" t="s">
        <v>4278</v>
      </c>
      <c r="O3461" s="63"/>
    </row>
    <row r="3462" spans="1:15">
      <c r="A3462" s="99">
        <v>10196640</v>
      </c>
      <c r="B3462" s="63" t="s">
        <v>9250</v>
      </c>
      <c r="C3462" s="63" t="s">
        <v>107</v>
      </c>
      <c r="D3462" s="63" t="s">
        <v>9251</v>
      </c>
      <c r="E3462" s="63" t="s">
        <v>8211</v>
      </c>
      <c r="F3462" s="63" t="s">
        <v>13219</v>
      </c>
      <c r="G3462" s="63" t="s">
        <v>9252</v>
      </c>
      <c r="H3462" s="63" t="s">
        <v>3800</v>
      </c>
      <c r="I3462" s="63" t="s">
        <v>13220</v>
      </c>
      <c r="J3462" s="63"/>
      <c r="K3462" s="63" t="s">
        <v>4284</v>
      </c>
      <c r="L3462" s="63" t="s">
        <v>5957</v>
      </c>
      <c r="M3462" s="63" t="s">
        <v>6750</v>
      </c>
      <c r="N3462" s="63" t="s">
        <v>4278</v>
      </c>
      <c r="O3462" s="63"/>
    </row>
    <row r="3463" spans="1:15">
      <c r="A3463" s="99">
        <v>10196641</v>
      </c>
      <c r="B3463" s="63" t="s">
        <v>9250</v>
      </c>
      <c r="C3463" s="63" t="s">
        <v>107</v>
      </c>
      <c r="D3463" s="63" t="s">
        <v>9251</v>
      </c>
      <c r="E3463" s="63" t="s">
        <v>8212</v>
      </c>
      <c r="F3463" s="63" t="s">
        <v>13219</v>
      </c>
      <c r="G3463" s="63" t="s">
        <v>9252</v>
      </c>
      <c r="H3463" s="63" t="s">
        <v>3800</v>
      </c>
      <c r="I3463" s="63" t="s">
        <v>13220</v>
      </c>
      <c r="J3463" s="63"/>
      <c r="K3463" s="63" t="s">
        <v>4284</v>
      </c>
      <c r="L3463" s="63" t="s">
        <v>5957</v>
      </c>
      <c r="M3463" s="63" t="s">
        <v>6750</v>
      </c>
      <c r="N3463" s="63" t="s">
        <v>4278</v>
      </c>
      <c r="O3463" s="63"/>
    </row>
    <row r="3464" spans="1:15">
      <c r="A3464" s="99">
        <v>10196642</v>
      </c>
      <c r="B3464" s="63" t="s">
        <v>9250</v>
      </c>
      <c r="C3464" s="63" t="s">
        <v>107</v>
      </c>
      <c r="D3464" s="63" t="s">
        <v>9251</v>
      </c>
      <c r="E3464" s="63" t="s">
        <v>8213</v>
      </c>
      <c r="F3464" s="63" t="s">
        <v>13219</v>
      </c>
      <c r="G3464" s="63" t="s">
        <v>9252</v>
      </c>
      <c r="H3464" s="63" t="s">
        <v>3800</v>
      </c>
      <c r="I3464" s="63" t="s">
        <v>13220</v>
      </c>
      <c r="J3464" s="63"/>
      <c r="K3464" s="63" t="s">
        <v>4284</v>
      </c>
      <c r="L3464" s="63" t="s">
        <v>5957</v>
      </c>
      <c r="M3464" s="63" t="s">
        <v>6750</v>
      </c>
      <c r="N3464" s="63" t="s">
        <v>4278</v>
      </c>
      <c r="O3464" s="63"/>
    </row>
    <row r="3465" spans="1:15">
      <c r="A3465" s="99">
        <v>10196643</v>
      </c>
      <c r="B3465" s="63" t="s">
        <v>9250</v>
      </c>
      <c r="C3465" s="63" t="s">
        <v>107</v>
      </c>
      <c r="D3465" s="63" t="s">
        <v>9251</v>
      </c>
      <c r="E3465" s="63" t="s">
        <v>8214</v>
      </c>
      <c r="F3465" s="63" t="s">
        <v>13219</v>
      </c>
      <c r="G3465" s="63" t="s">
        <v>9252</v>
      </c>
      <c r="H3465" s="63" t="s">
        <v>3800</v>
      </c>
      <c r="I3465" s="63" t="s">
        <v>13220</v>
      </c>
      <c r="J3465" s="63"/>
      <c r="K3465" s="63" t="s">
        <v>4284</v>
      </c>
      <c r="L3465" s="63" t="s">
        <v>5957</v>
      </c>
      <c r="M3465" s="63" t="s">
        <v>6750</v>
      </c>
      <c r="N3465" s="63" t="s">
        <v>4278</v>
      </c>
      <c r="O3465" s="63"/>
    </row>
    <row r="3466" spans="1:15">
      <c r="A3466" s="99">
        <v>10196644</v>
      </c>
      <c r="B3466" s="63" t="s">
        <v>9250</v>
      </c>
      <c r="C3466" s="63" t="s">
        <v>107</v>
      </c>
      <c r="D3466" s="63" t="s">
        <v>9251</v>
      </c>
      <c r="E3466" s="63" t="s">
        <v>8215</v>
      </c>
      <c r="F3466" s="63" t="s">
        <v>13219</v>
      </c>
      <c r="G3466" s="63" t="s">
        <v>9252</v>
      </c>
      <c r="H3466" s="63" t="s">
        <v>3800</v>
      </c>
      <c r="I3466" s="63" t="s">
        <v>13220</v>
      </c>
      <c r="J3466" s="63"/>
      <c r="K3466" s="63" t="s">
        <v>4284</v>
      </c>
      <c r="L3466" s="63" t="s">
        <v>5957</v>
      </c>
      <c r="M3466" s="63" t="s">
        <v>6750</v>
      </c>
      <c r="N3466" s="63" t="s">
        <v>4278</v>
      </c>
      <c r="O3466" s="63"/>
    </row>
    <row r="3467" spans="1:15">
      <c r="A3467" s="99">
        <v>10196645</v>
      </c>
      <c r="B3467" s="63" t="s">
        <v>9250</v>
      </c>
      <c r="C3467" s="63" t="s">
        <v>107</v>
      </c>
      <c r="D3467" s="63" t="s">
        <v>9251</v>
      </c>
      <c r="E3467" s="63" t="s">
        <v>8216</v>
      </c>
      <c r="F3467" s="63" t="s">
        <v>13219</v>
      </c>
      <c r="G3467" s="63" t="s">
        <v>9252</v>
      </c>
      <c r="H3467" s="63" t="s">
        <v>3800</v>
      </c>
      <c r="I3467" s="63" t="s">
        <v>13220</v>
      </c>
      <c r="J3467" s="63"/>
      <c r="K3467" s="63" t="s">
        <v>4284</v>
      </c>
      <c r="L3467" s="63" t="s">
        <v>5957</v>
      </c>
      <c r="M3467" s="63" t="s">
        <v>6750</v>
      </c>
      <c r="N3467" s="63" t="s">
        <v>4278</v>
      </c>
      <c r="O3467" s="63"/>
    </row>
    <row r="3468" spans="1:15">
      <c r="A3468" s="99">
        <v>10196646</v>
      </c>
      <c r="B3468" s="63" t="s">
        <v>9250</v>
      </c>
      <c r="C3468" s="63" t="s">
        <v>107</v>
      </c>
      <c r="D3468" s="63" t="s">
        <v>9251</v>
      </c>
      <c r="E3468" s="63" t="s">
        <v>8217</v>
      </c>
      <c r="F3468" s="63" t="s">
        <v>13219</v>
      </c>
      <c r="G3468" s="63" t="s">
        <v>9252</v>
      </c>
      <c r="H3468" s="63" t="s">
        <v>3800</v>
      </c>
      <c r="I3468" s="63" t="s">
        <v>13220</v>
      </c>
      <c r="J3468" s="63"/>
      <c r="K3468" s="63" t="s">
        <v>4284</v>
      </c>
      <c r="L3468" s="63" t="s">
        <v>5957</v>
      </c>
      <c r="M3468" s="63" t="s">
        <v>6750</v>
      </c>
      <c r="N3468" s="63" t="s">
        <v>4278</v>
      </c>
      <c r="O3468" s="63"/>
    </row>
    <row r="3469" spans="1:15">
      <c r="A3469" s="99">
        <v>10196647</v>
      </c>
      <c r="B3469" s="63" t="s">
        <v>9250</v>
      </c>
      <c r="C3469" s="63" t="s">
        <v>107</v>
      </c>
      <c r="D3469" s="63" t="s">
        <v>9251</v>
      </c>
      <c r="E3469" s="63" t="s">
        <v>8218</v>
      </c>
      <c r="F3469" s="63" t="s">
        <v>13219</v>
      </c>
      <c r="G3469" s="63" t="s">
        <v>9252</v>
      </c>
      <c r="H3469" s="63" t="s">
        <v>3800</v>
      </c>
      <c r="I3469" s="63" t="s">
        <v>13220</v>
      </c>
      <c r="J3469" s="63"/>
      <c r="K3469" s="63" t="s">
        <v>4284</v>
      </c>
      <c r="L3469" s="63" t="s">
        <v>5957</v>
      </c>
      <c r="M3469" s="63" t="s">
        <v>6750</v>
      </c>
      <c r="N3469" s="63" t="s">
        <v>4278</v>
      </c>
      <c r="O3469" s="63"/>
    </row>
    <row r="3470" spans="1:15">
      <c r="A3470" s="99">
        <v>10196648</v>
      </c>
      <c r="B3470" s="63" t="s">
        <v>9355</v>
      </c>
      <c r="C3470" s="63" t="s">
        <v>9086</v>
      </c>
      <c r="D3470" s="63" t="s">
        <v>7816</v>
      </c>
      <c r="E3470" s="63" t="s">
        <v>9356</v>
      </c>
      <c r="F3470" s="63" t="s">
        <v>13499</v>
      </c>
      <c r="G3470" s="63" t="s">
        <v>9357</v>
      </c>
      <c r="H3470" s="63"/>
      <c r="I3470" s="63" t="s">
        <v>7117</v>
      </c>
      <c r="J3470" s="63"/>
      <c r="K3470" s="63" t="s">
        <v>4284</v>
      </c>
      <c r="L3470" s="63" t="s">
        <v>5957</v>
      </c>
      <c r="M3470" s="63" t="s">
        <v>6750</v>
      </c>
      <c r="N3470" s="63" t="s">
        <v>4278</v>
      </c>
      <c r="O3470" s="63"/>
    </row>
    <row r="3471" spans="1:15">
      <c r="A3471" s="99">
        <v>10196649</v>
      </c>
      <c r="B3471" s="63" t="s">
        <v>9355</v>
      </c>
      <c r="C3471" s="63" t="s">
        <v>9086</v>
      </c>
      <c r="D3471" s="63" t="s">
        <v>7816</v>
      </c>
      <c r="E3471" s="63" t="s">
        <v>9358</v>
      </c>
      <c r="F3471" s="63" t="s">
        <v>13499</v>
      </c>
      <c r="G3471" s="63" t="s">
        <v>9357</v>
      </c>
      <c r="H3471" s="63"/>
      <c r="I3471" s="63" t="s">
        <v>7117</v>
      </c>
      <c r="J3471" s="63"/>
      <c r="K3471" s="63" t="s">
        <v>4284</v>
      </c>
      <c r="L3471" s="63" t="s">
        <v>5957</v>
      </c>
      <c r="M3471" s="63" t="s">
        <v>6750</v>
      </c>
      <c r="N3471" s="63" t="s">
        <v>4278</v>
      </c>
      <c r="O3471" s="63"/>
    </row>
    <row r="3472" spans="1:15">
      <c r="A3472" s="99">
        <v>10196650</v>
      </c>
      <c r="B3472" s="63" t="s">
        <v>9355</v>
      </c>
      <c r="C3472" s="63" t="s">
        <v>9086</v>
      </c>
      <c r="D3472" s="63" t="s">
        <v>7816</v>
      </c>
      <c r="E3472" s="63" t="s">
        <v>9359</v>
      </c>
      <c r="F3472" s="63" t="s">
        <v>13499</v>
      </c>
      <c r="G3472" s="63" t="s">
        <v>9357</v>
      </c>
      <c r="H3472" s="63"/>
      <c r="I3472" s="63" t="s">
        <v>7117</v>
      </c>
      <c r="J3472" s="63"/>
      <c r="K3472" s="63" t="s">
        <v>4284</v>
      </c>
      <c r="L3472" s="63" t="s">
        <v>5957</v>
      </c>
      <c r="M3472" s="63" t="s">
        <v>6750</v>
      </c>
      <c r="N3472" s="63" t="s">
        <v>4278</v>
      </c>
      <c r="O3472" s="63"/>
    </row>
    <row r="3473" spans="1:15">
      <c r="A3473" s="99">
        <v>10196651</v>
      </c>
      <c r="B3473" s="63" t="s">
        <v>9355</v>
      </c>
      <c r="C3473" s="63" t="s">
        <v>9086</v>
      </c>
      <c r="D3473" s="63" t="s">
        <v>7816</v>
      </c>
      <c r="E3473" s="63" t="s">
        <v>9360</v>
      </c>
      <c r="F3473" s="63" t="s">
        <v>13499</v>
      </c>
      <c r="G3473" s="63" t="s">
        <v>9357</v>
      </c>
      <c r="H3473" s="63"/>
      <c r="I3473" s="63" t="s">
        <v>7117</v>
      </c>
      <c r="J3473" s="63"/>
      <c r="K3473" s="63" t="s">
        <v>4284</v>
      </c>
      <c r="L3473" s="63" t="s">
        <v>5957</v>
      </c>
      <c r="M3473" s="63" t="s">
        <v>6750</v>
      </c>
      <c r="N3473" s="63" t="s">
        <v>4278</v>
      </c>
      <c r="O3473" s="63"/>
    </row>
    <row r="3474" spans="1:15">
      <c r="A3474" s="99">
        <v>10196652</v>
      </c>
      <c r="B3474" s="63" t="s">
        <v>9355</v>
      </c>
      <c r="C3474" s="63" t="s">
        <v>9086</v>
      </c>
      <c r="D3474" s="63" t="s">
        <v>7816</v>
      </c>
      <c r="E3474" s="63" t="s">
        <v>9361</v>
      </c>
      <c r="F3474" s="63" t="s">
        <v>13499</v>
      </c>
      <c r="G3474" s="63" t="s">
        <v>9357</v>
      </c>
      <c r="H3474" s="63"/>
      <c r="I3474" s="63" t="s">
        <v>7117</v>
      </c>
      <c r="J3474" s="63"/>
      <c r="K3474" s="63" t="s">
        <v>4284</v>
      </c>
      <c r="L3474" s="63" t="s">
        <v>5957</v>
      </c>
      <c r="M3474" s="63" t="s">
        <v>6750</v>
      </c>
      <c r="N3474" s="63" t="s">
        <v>4278</v>
      </c>
      <c r="O3474" s="63"/>
    </row>
    <row r="3475" spans="1:15">
      <c r="A3475" s="99">
        <v>10196653</v>
      </c>
      <c r="B3475" s="63" t="s">
        <v>9355</v>
      </c>
      <c r="C3475" s="63" t="s">
        <v>9086</v>
      </c>
      <c r="D3475" s="63" t="s">
        <v>7816</v>
      </c>
      <c r="E3475" s="63" t="s">
        <v>9362</v>
      </c>
      <c r="F3475" s="63" t="s">
        <v>13499</v>
      </c>
      <c r="G3475" s="63" t="s">
        <v>9357</v>
      </c>
      <c r="H3475" s="63"/>
      <c r="I3475" s="63" t="s">
        <v>7117</v>
      </c>
      <c r="J3475" s="63"/>
      <c r="K3475" s="63" t="s">
        <v>4284</v>
      </c>
      <c r="L3475" s="63" t="s">
        <v>4594</v>
      </c>
      <c r="M3475" s="63" t="s">
        <v>6750</v>
      </c>
      <c r="N3475" s="63" t="s">
        <v>4278</v>
      </c>
      <c r="O3475" s="63"/>
    </row>
    <row r="3476" spans="1:15">
      <c r="A3476" s="99">
        <v>10196654</v>
      </c>
      <c r="B3476" s="63" t="s">
        <v>9160</v>
      </c>
      <c r="C3476" s="63" t="s">
        <v>12931</v>
      </c>
      <c r="D3476" s="63" t="s">
        <v>4289</v>
      </c>
      <c r="E3476" s="63" t="s">
        <v>8026</v>
      </c>
      <c r="F3476" s="63" t="s">
        <v>12948</v>
      </c>
      <c r="G3476" s="63" t="s">
        <v>9161</v>
      </c>
      <c r="H3476" s="63"/>
      <c r="I3476" s="63" t="s">
        <v>12949</v>
      </c>
      <c r="J3476" s="63"/>
      <c r="K3476" s="63" t="s">
        <v>4284</v>
      </c>
      <c r="L3476" s="63" t="s">
        <v>4399</v>
      </c>
      <c r="M3476" s="63" t="s">
        <v>4301</v>
      </c>
      <c r="N3476" s="63" t="s">
        <v>4278</v>
      </c>
      <c r="O3476" s="63"/>
    </row>
    <row r="3477" spans="1:15">
      <c r="A3477" s="99">
        <v>10196655</v>
      </c>
      <c r="B3477" s="63" t="s">
        <v>9160</v>
      </c>
      <c r="C3477" s="63" t="s">
        <v>12931</v>
      </c>
      <c r="D3477" s="63" t="s">
        <v>4289</v>
      </c>
      <c r="E3477" s="63" t="s">
        <v>8349</v>
      </c>
      <c r="F3477" s="63" t="s">
        <v>12948</v>
      </c>
      <c r="G3477" s="63" t="s">
        <v>9161</v>
      </c>
      <c r="H3477" s="63"/>
      <c r="I3477" s="63" t="s">
        <v>12949</v>
      </c>
      <c r="J3477" s="63"/>
      <c r="K3477" s="63" t="s">
        <v>4276</v>
      </c>
      <c r="L3477" s="63" t="s">
        <v>4788</v>
      </c>
      <c r="M3477" s="63" t="s">
        <v>4301</v>
      </c>
      <c r="N3477" s="63" t="s">
        <v>4278</v>
      </c>
      <c r="O3477" s="63"/>
    </row>
    <row r="3478" spans="1:15">
      <c r="A3478" s="99">
        <v>10196656</v>
      </c>
      <c r="B3478" s="63" t="s">
        <v>9160</v>
      </c>
      <c r="C3478" s="63" t="s">
        <v>12931</v>
      </c>
      <c r="D3478" s="63" t="s">
        <v>4289</v>
      </c>
      <c r="E3478" s="63" t="s">
        <v>8350</v>
      </c>
      <c r="F3478" s="63" t="s">
        <v>12948</v>
      </c>
      <c r="G3478" s="63" t="s">
        <v>9161</v>
      </c>
      <c r="H3478" s="63"/>
      <c r="I3478" s="63" t="s">
        <v>12949</v>
      </c>
      <c r="J3478" s="63"/>
      <c r="K3478" s="63" t="s">
        <v>4276</v>
      </c>
      <c r="L3478" s="63" t="s">
        <v>4790</v>
      </c>
      <c r="M3478" s="63" t="s">
        <v>4301</v>
      </c>
      <c r="N3478" s="63" t="s">
        <v>4278</v>
      </c>
      <c r="O3478" s="63"/>
    </row>
    <row r="3479" spans="1:15">
      <c r="A3479" s="99">
        <v>10196657</v>
      </c>
      <c r="B3479" s="63" t="s">
        <v>9452</v>
      </c>
      <c r="C3479" s="63" t="s">
        <v>2927</v>
      </c>
      <c r="D3479" s="63" t="s">
        <v>9453</v>
      </c>
      <c r="E3479" s="63" t="s">
        <v>8351</v>
      </c>
      <c r="F3479" s="63" t="s">
        <v>14355</v>
      </c>
      <c r="G3479" s="63" t="s">
        <v>9454</v>
      </c>
      <c r="H3479" s="63"/>
      <c r="I3479" s="63" t="s">
        <v>14356</v>
      </c>
      <c r="J3479" s="63"/>
      <c r="K3479" s="63" t="s">
        <v>4284</v>
      </c>
      <c r="L3479" s="63" t="s">
        <v>3479</v>
      </c>
      <c r="M3479" s="63" t="s">
        <v>5657</v>
      </c>
      <c r="N3479" s="63" t="s">
        <v>4278</v>
      </c>
      <c r="O3479" s="63"/>
    </row>
    <row r="3480" spans="1:15">
      <c r="A3480" s="99">
        <v>10196658</v>
      </c>
      <c r="B3480" s="63" t="s">
        <v>9455</v>
      </c>
      <c r="C3480" s="63" t="s">
        <v>2927</v>
      </c>
      <c r="D3480" s="63" t="s">
        <v>7764</v>
      </c>
      <c r="E3480" s="63" t="s">
        <v>8219</v>
      </c>
      <c r="F3480" s="63" t="s">
        <v>14357</v>
      </c>
      <c r="G3480" s="63" t="s">
        <v>9456</v>
      </c>
      <c r="H3480" s="63"/>
      <c r="I3480" s="63" t="s">
        <v>14356</v>
      </c>
      <c r="J3480" s="63"/>
      <c r="K3480" s="63" t="s">
        <v>4284</v>
      </c>
      <c r="L3480" s="63" t="s">
        <v>3479</v>
      </c>
      <c r="M3480" s="63" t="s">
        <v>5657</v>
      </c>
      <c r="N3480" s="63" t="s">
        <v>4278</v>
      </c>
      <c r="O3480" s="63"/>
    </row>
    <row r="3481" spans="1:15">
      <c r="A3481" s="99">
        <v>10196659</v>
      </c>
      <c r="B3481" s="63" t="s">
        <v>9455</v>
      </c>
      <c r="C3481" s="63" t="s">
        <v>2927</v>
      </c>
      <c r="D3481" s="63" t="s">
        <v>7764</v>
      </c>
      <c r="E3481" s="63" t="s">
        <v>8220</v>
      </c>
      <c r="F3481" s="63" t="s">
        <v>14357</v>
      </c>
      <c r="G3481" s="63" t="s">
        <v>9456</v>
      </c>
      <c r="H3481" s="63"/>
      <c r="I3481" s="63" t="s">
        <v>14356</v>
      </c>
      <c r="J3481" s="63"/>
      <c r="K3481" s="63" t="s">
        <v>4284</v>
      </c>
      <c r="L3481" s="63" t="s">
        <v>3479</v>
      </c>
      <c r="M3481" s="63" t="s">
        <v>5657</v>
      </c>
      <c r="N3481" s="63" t="s">
        <v>4278</v>
      </c>
      <c r="O3481" s="63"/>
    </row>
    <row r="3482" spans="1:15">
      <c r="A3482" s="99">
        <v>10196660</v>
      </c>
      <c r="B3482" s="63" t="s">
        <v>9162</v>
      </c>
      <c r="C3482" s="63" t="s">
        <v>2956</v>
      </c>
      <c r="D3482" s="63" t="s">
        <v>4888</v>
      </c>
      <c r="E3482" s="63" t="s">
        <v>8221</v>
      </c>
      <c r="F3482" s="63" t="s">
        <v>12950</v>
      </c>
      <c r="G3482" s="63" t="s">
        <v>9163</v>
      </c>
      <c r="H3482" s="63"/>
      <c r="I3482" s="63" t="s">
        <v>12951</v>
      </c>
      <c r="J3482" s="63"/>
      <c r="K3482" s="63" t="s">
        <v>4284</v>
      </c>
      <c r="L3482" s="63" t="s">
        <v>2456</v>
      </c>
      <c r="M3482" s="63" t="s">
        <v>4301</v>
      </c>
      <c r="N3482" s="63" t="s">
        <v>4278</v>
      </c>
      <c r="O3482" s="63"/>
    </row>
    <row r="3483" spans="1:15">
      <c r="A3483" s="99">
        <v>10196661</v>
      </c>
      <c r="B3483" s="63" t="s">
        <v>9162</v>
      </c>
      <c r="C3483" s="63" t="s">
        <v>2956</v>
      </c>
      <c r="D3483" s="63" t="s">
        <v>4888</v>
      </c>
      <c r="E3483" s="63" t="s">
        <v>8222</v>
      </c>
      <c r="F3483" s="63" t="s">
        <v>12950</v>
      </c>
      <c r="G3483" s="63" t="s">
        <v>9163</v>
      </c>
      <c r="H3483" s="63"/>
      <c r="I3483" s="63" t="s">
        <v>12951</v>
      </c>
      <c r="J3483" s="63"/>
      <c r="K3483" s="63" t="s">
        <v>4284</v>
      </c>
      <c r="L3483" s="63" t="s">
        <v>2456</v>
      </c>
      <c r="M3483" s="63" t="s">
        <v>4301</v>
      </c>
      <c r="N3483" s="63" t="s">
        <v>4278</v>
      </c>
      <c r="O3483" s="63"/>
    </row>
    <row r="3484" spans="1:15">
      <c r="A3484" s="99">
        <v>10196662</v>
      </c>
      <c r="B3484" s="63" t="s">
        <v>9463</v>
      </c>
      <c r="C3484" s="63" t="s">
        <v>14390</v>
      </c>
      <c r="D3484" s="63" t="s">
        <v>9464</v>
      </c>
      <c r="E3484" s="63" t="s">
        <v>9465</v>
      </c>
      <c r="F3484" s="63" t="s">
        <v>14391</v>
      </c>
      <c r="G3484" s="63" t="s">
        <v>9466</v>
      </c>
      <c r="H3484" s="63"/>
      <c r="I3484" s="63" t="s">
        <v>14356</v>
      </c>
      <c r="J3484" s="63"/>
      <c r="K3484" s="63" t="s">
        <v>4302</v>
      </c>
      <c r="L3484" s="63" t="s">
        <v>4469</v>
      </c>
      <c r="M3484" s="63" t="s">
        <v>4307</v>
      </c>
      <c r="N3484" s="63" t="s">
        <v>4278</v>
      </c>
      <c r="O3484" s="63"/>
    </row>
    <row r="3485" spans="1:15">
      <c r="A3485" s="99">
        <v>10196666</v>
      </c>
      <c r="B3485" s="63" t="s">
        <v>9475</v>
      </c>
      <c r="C3485" s="63" t="s">
        <v>14453</v>
      </c>
      <c r="D3485" s="63" t="s">
        <v>4907</v>
      </c>
      <c r="E3485" s="63" t="s">
        <v>8223</v>
      </c>
      <c r="F3485" s="63" t="s">
        <v>14454</v>
      </c>
      <c r="G3485" s="63" t="s">
        <v>9476</v>
      </c>
      <c r="H3485" s="63"/>
      <c r="I3485" s="63" t="s">
        <v>14209</v>
      </c>
      <c r="J3485" s="63"/>
      <c r="K3485" s="63" t="s">
        <v>4284</v>
      </c>
      <c r="L3485" s="63" t="s">
        <v>4297</v>
      </c>
      <c r="M3485" s="63" t="s">
        <v>4295</v>
      </c>
      <c r="N3485" s="63" t="s">
        <v>4278</v>
      </c>
      <c r="O3485" s="63"/>
    </row>
    <row r="3486" spans="1:15">
      <c r="A3486" s="99">
        <v>10196667</v>
      </c>
      <c r="B3486" s="63" t="s">
        <v>9475</v>
      </c>
      <c r="C3486" s="63" t="s">
        <v>14453</v>
      </c>
      <c r="D3486" s="63" t="s">
        <v>4907</v>
      </c>
      <c r="E3486" s="63" t="s">
        <v>8224</v>
      </c>
      <c r="F3486" s="63" t="s">
        <v>14454</v>
      </c>
      <c r="G3486" s="63" t="s">
        <v>9476</v>
      </c>
      <c r="H3486" s="63"/>
      <c r="I3486" s="63" t="s">
        <v>14209</v>
      </c>
      <c r="J3486" s="63"/>
      <c r="K3486" s="63" t="s">
        <v>4284</v>
      </c>
      <c r="L3486" s="63" t="s">
        <v>4297</v>
      </c>
      <c r="M3486" s="63" t="s">
        <v>4295</v>
      </c>
      <c r="N3486" s="63" t="s">
        <v>4278</v>
      </c>
      <c r="O3486" s="63"/>
    </row>
    <row r="3487" spans="1:15">
      <c r="A3487" s="99">
        <v>10196880</v>
      </c>
      <c r="B3487" s="63" t="s">
        <v>9253</v>
      </c>
      <c r="C3487" s="63" t="s">
        <v>13214</v>
      </c>
      <c r="D3487" s="63" t="s">
        <v>5249</v>
      </c>
      <c r="E3487" s="63" t="s">
        <v>8225</v>
      </c>
      <c r="F3487" s="63" t="s">
        <v>13221</v>
      </c>
      <c r="G3487" s="63" t="s">
        <v>9254</v>
      </c>
      <c r="H3487" s="63" t="s">
        <v>3800</v>
      </c>
      <c r="I3487" s="63" t="s">
        <v>13222</v>
      </c>
      <c r="J3487" s="63"/>
      <c r="K3487" s="63" t="s">
        <v>4284</v>
      </c>
      <c r="L3487" s="63" t="s">
        <v>5957</v>
      </c>
      <c r="M3487" s="63" t="s">
        <v>6750</v>
      </c>
      <c r="N3487" s="63" t="s">
        <v>4278</v>
      </c>
      <c r="O3487" s="63"/>
    </row>
    <row r="3488" spans="1:15">
      <c r="A3488" s="99">
        <v>10196881</v>
      </c>
      <c r="B3488" s="63" t="s">
        <v>9253</v>
      </c>
      <c r="C3488" s="63" t="s">
        <v>13214</v>
      </c>
      <c r="D3488" s="63" t="s">
        <v>5249</v>
      </c>
      <c r="E3488" s="63" t="s">
        <v>8226</v>
      </c>
      <c r="F3488" s="63" t="s">
        <v>13221</v>
      </c>
      <c r="G3488" s="63" t="s">
        <v>9254</v>
      </c>
      <c r="H3488" s="63" t="s">
        <v>3800</v>
      </c>
      <c r="I3488" s="63" t="s">
        <v>13222</v>
      </c>
      <c r="J3488" s="63"/>
      <c r="K3488" s="63" t="s">
        <v>4284</v>
      </c>
      <c r="L3488" s="63" t="s">
        <v>5957</v>
      </c>
      <c r="M3488" s="63" t="s">
        <v>6750</v>
      </c>
      <c r="N3488" s="63" t="s">
        <v>4278</v>
      </c>
      <c r="O3488" s="63"/>
    </row>
    <row r="3489" spans="1:15">
      <c r="A3489" s="99">
        <v>10196882</v>
      </c>
      <c r="B3489" s="63" t="s">
        <v>9253</v>
      </c>
      <c r="C3489" s="63" t="s">
        <v>13214</v>
      </c>
      <c r="D3489" s="63" t="s">
        <v>5249</v>
      </c>
      <c r="E3489" s="63" t="s">
        <v>8227</v>
      </c>
      <c r="F3489" s="63" t="s">
        <v>13221</v>
      </c>
      <c r="G3489" s="63" t="s">
        <v>9254</v>
      </c>
      <c r="H3489" s="63" t="s">
        <v>3800</v>
      </c>
      <c r="I3489" s="63" t="s">
        <v>13222</v>
      </c>
      <c r="J3489" s="63"/>
      <c r="K3489" s="63" t="s">
        <v>4284</v>
      </c>
      <c r="L3489" s="63" t="s">
        <v>5957</v>
      </c>
      <c r="M3489" s="63" t="s">
        <v>6750</v>
      </c>
      <c r="N3489" s="63" t="s">
        <v>4278</v>
      </c>
      <c r="O3489" s="63"/>
    </row>
    <row r="3490" spans="1:15">
      <c r="A3490" s="99">
        <v>10196883</v>
      </c>
      <c r="B3490" s="63" t="s">
        <v>9253</v>
      </c>
      <c r="C3490" s="63" t="s">
        <v>13214</v>
      </c>
      <c r="D3490" s="63" t="s">
        <v>5249</v>
      </c>
      <c r="E3490" s="63" t="s">
        <v>8228</v>
      </c>
      <c r="F3490" s="63" t="s">
        <v>13221</v>
      </c>
      <c r="G3490" s="63" t="s">
        <v>9254</v>
      </c>
      <c r="H3490" s="63" t="s">
        <v>3800</v>
      </c>
      <c r="I3490" s="63" t="s">
        <v>13222</v>
      </c>
      <c r="J3490" s="63"/>
      <c r="K3490" s="63" t="s">
        <v>4284</v>
      </c>
      <c r="L3490" s="63" t="s">
        <v>5957</v>
      </c>
      <c r="M3490" s="63" t="s">
        <v>6750</v>
      </c>
      <c r="N3490" s="63" t="s">
        <v>4278</v>
      </c>
      <c r="O3490" s="63"/>
    </row>
    <row r="3491" spans="1:15">
      <c r="A3491" s="99">
        <v>10196890</v>
      </c>
      <c r="B3491" s="63" t="s">
        <v>9285</v>
      </c>
      <c r="C3491" s="63" t="s">
        <v>107</v>
      </c>
      <c r="D3491" s="63" t="s">
        <v>9286</v>
      </c>
      <c r="E3491" s="63" t="s">
        <v>8229</v>
      </c>
      <c r="F3491" s="63" t="s">
        <v>13350</v>
      </c>
      <c r="G3491" s="63" t="s">
        <v>9287</v>
      </c>
      <c r="H3491" s="63"/>
      <c r="I3491" s="63" t="s">
        <v>13351</v>
      </c>
      <c r="J3491" s="63"/>
      <c r="K3491" s="63" t="s">
        <v>4284</v>
      </c>
      <c r="L3491" s="63" t="s">
        <v>4299</v>
      </c>
      <c r="M3491" s="63" t="s">
        <v>4281</v>
      </c>
      <c r="N3491" s="63" t="s">
        <v>4278</v>
      </c>
      <c r="O3491" s="63"/>
    </row>
    <row r="3492" spans="1:15">
      <c r="A3492" s="99">
        <v>10196891</v>
      </c>
      <c r="B3492" s="63" t="s">
        <v>9285</v>
      </c>
      <c r="C3492" s="63" t="s">
        <v>107</v>
      </c>
      <c r="D3492" s="63" t="s">
        <v>9286</v>
      </c>
      <c r="E3492" s="63" t="s">
        <v>8230</v>
      </c>
      <c r="F3492" s="63" t="s">
        <v>13350</v>
      </c>
      <c r="G3492" s="63" t="s">
        <v>9287</v>
      </c>
      <c r="H3492" s="63"/>
      <c r="I3492" s="63" t="s">
        <v>13351</v>
      </c>
      <c r="J3492" s="63"/>
      <c r="K3492" s="63" t="s">
        <v>4284</v>
      </c>
      <c r="L3492" s="63" t="s">
        <v>4299</v>
      </c>
      <c r="M3492" s="63" t="s">
        <v>4281</v>
      </c>
      <c r="N3492" s="63" t="s">
        <v>4278</v>
      </c>
      <c r="O3492" s="63"/>
    </row>
    <row r="3493" spans="1:15">
      <c r="A3493" s="99">
        <v>10196892</v>
      </c>
      <c r="B3493" s="63" t="s">
        <v>9285</v>
      </c>
      <c r="C3493" s="63" t="s">
        <v>107</v>
      </c>
      <c r="D3493" s="63" t="s">
        <v>9286</v>
      </c>
      <c r="E3493" s="63" t="s">
        <v>8231</v>
      </c>
      <c r="F3493" s="63" t="s">
        <v>13350</v>
      </c>
      <c r="G3493" s="63" t="s">
        <v>9287</v>
      </c>
      <c r="H3493" s="63"/>
      <c r="I3493" s="63" t="s">
        <v>13351</v>
      </c>
      <c r="J3493" s="63"/>
      <c r="K3493" s="63" t="s">
        <v>4284</v>
      </c>
      <c r="L3493" s="63" t="s">
        <v>4299</v>
      </c>
      <c r="M3493" s="63" t="s">
        <v>4281</v>
      </c>
      <c r="N3493" s="63" t="s">
        <v>4278</v>
      </c>
      <c r="O3493" s="63"/>
    </row>
    <row r="3494" spans="1:15">
      <c r="A3494" s="99">
        <v>10196893</v>
      </c>
      <c r="B3494" s="63" t="s">
        <v>9288</v>
      </c>
      <c r="C3494" s="63" t="s">
        <v>107</v>
      </c>
      <c r="D3494" s="63" t="s">
        <v>9289</v>
      </c>
      <c r="E3494" s="63" t="s">
        <v>8232</v>
      </c>
      <c r="F3494" s="63" t="s">
        <v>13350</v>
      </c>
      <c r="G3494" s="63" t="s">
        <v>9287</v>
      </c>
      <c r="H3494" s="63"/>
      <c r="I3494" s="63" t="s">
        <v>13351</v>
      </c>
      <c r="J3494" s="63"/>
      <c r="K3494" s="63" t="s">
        <v>4284</v>
      </c>
      <c r="L3494" s="63" t="s">
        <v>4299</v>
      </c>
      <c r="M3494" s="63" t="s">
        <v>4281</v>
      </c>
      <c r="N3494" s="63" t="s">
        <v>4278</v>
      </c>
      <c r="O3494" s="63"/>
    </row>
    <row r="3495" spans="1:15">
      <c r="A3495" s="99">
        <v>10196894</v>
      </c>
      <c r="B3495" s="63" t="s">
        <v>9288</v>
      </c>
      <c r="C3495" s="63" t="s">
        <v>107</v>
      </c>
      <c r="D3495" s="63" t="s">
        <v>9289</v>
      </c>
      <c r="E3495" s="63" t="s">
        <v>8233</v>
      </c>
      <c r="F3495" s="63" t="s">
        <v>13350</v>
      </c>
      <c r="G3495" s="63" t="s">
        <v>9287</v>
      </c>
      <c r="H3495" s="63"/>
      <c r="I3495" s="63" t="s">
        <v>13351</v>
      </c>
      <c r="J3495" s="63"/>
      <c r="K3495" s="63" t="s">
        <v>4284</v>
      </c>
      <c r="L3495" s="63" t="s">
        <v>4299</v>
      </c>
      <c r="M3495" s="63" t="s">
        <v>4281</v>
      </c>
      <c r="N3495" s="63" t="s">
        <v>4278</v>
      </c>
      <c r="O3495" s="63"/>
    </row>
    <row r="3496" spans="1:15">
      <c r="A3496" s="99">
        <v>10196895</v>
      </c>
      <c r="B3496" s="63" t="s">
        <v>9288</v>
      </c>
      <c r="C3496" s="63" t="s">
        <v>107</v>
      </c>
      <c r="D3496" s="63" t="s">
        <v>9289</v>
      </c>
      <c r="E3496" s="63" t="s">
        <v>8234</v>
      </c>
      <c r="F3496" s="63" t="s">
        <v>13350</v>
      </c>
      <c r="G3496" s="63" t="s">
        <v>9287</v>
      </c>
      <c r="H3496" s="63"/>
      <c r="I3496" s="63" t="s">
        <v>13351</v>
      </c>
      <c r="J3496" s="63"/>
      <c r="K3496" s="63" t="s">
        <v>4284</v>
      </c>
      <c r="L3496" s="63" t="s">
        <v>4299</v>
      </c>
      <c r="M3496" s="63" t="s">
        <v>4281</v>
      </c>
      <c r="N3496" s="63" t="s">
        <v>4278</v>
      </c>
      <c r="O3496" s="63"/>
    </row>
    <row r="3497" spans="1:15">
      <c r="A3497" s="99">
        <v>10196896</v>
      </c>
      <c r="B3497" s="63" t="s">
        <v>7770</v>
      </c>
      <c r="C3497" s="63" t="s">
        <v>12931</v>
      </c>
      <c r="D3497" s="63" t="s">
        <v>7770</v>
      </c>
      <c r="E3497" s="63" t="s">
        <v>9164</v>
      </c>
      <c r="F3497" s="63" t="s">
        <v>12952</v>
      </c>
      <c r="G3497" s="63" t="s">
        <v>9165</v>
      </c>
      <c r="H3497" s="63"/>
      <c r="I3497" s="63" t="s">
        <v>12953</v>
      </c>
      <c r="J3497" s="63"/>
      <c r="K3497" s="63" t="s">
        <v>4284</v>
      </c>
      <c r="L3497" s="63" t="s">
        <v>2456</v>
      </c>
      <c r="M3497" s="63" t="s">
        <v>4301</v>
      </c>
      <c r="N3497" s="63" t="s">
        <v>4278</v>
      </c>
      <c r="O3497" s="63"/>
    </row>
    <row r="3498" spans="1:15">
      <c r="A3498" s="99">
        <v>10196897</v>
      </c>
      <c r="B3498" s="63" t="s">
        <v>7770</v>
      </c>
      <c r="C3498" s="63" t="s">
        <v>12931</v>
      </c>
      <c r="D3498" s="63" t="s">
        <v>7770</v>
      </c>
      <c r="E3498" s="63" t="s">
        <v>9166</v>
      </c>
      <c r="F3498" s="63" t="s">
        <v>12952</v>
      </c>
      <c r="G3498" s="63" t="s">
        <v>9165</v>
      </c>
      <c r="H3498" s="63"/>
      <c r="I3498" s="63" t="s">
        <v>12953</v>
      </c>
      <c r="J3498" s="63"/>
      <c r="K3498" s="63" t="s">
        <v>4284</v>
      </c>
      <c r="L3498" s="63" t="s">
        <v>2456</v>
      </c>
      <c r="M3498" s="63" t="s">
        <v>4301</v>
      </c>
      <c r="N3498" s="63" t="s">
        <v>4278</v>
      </c>
      <c r="O3498" s="63"/>
    </row>
    <row r="3499" spans="1:15">
      <c r="A3499" s="99">
        <v>10196898</v>
      </c>
      <c r="B3499" s="63" t="s">
        <v>7770</v>
      </c>
      <c r="C3499" s="63" t="s">
        <v>12931</v>
      </c>
      <c r="D3499" s="63" t="s">
        <v>7770</v>
      </c>
      <c r="E3499" s="63" t="s">
        <v>9167</v>
      </c>
      <c r="F3499" s="63" t="s">
        <v>12952</v>
      </c>
      <c r="G3499" s="63" t="s">
        <v>9165</v>
      </c>
      <c r="H3499" s="63"/>
      <c r="I3499" s="63" t="s">
        <v>12953</v>
      </c>
      <c r="J3499" s="63"/>
      <c r="K3499" s="63" t="s">
        <v>4284</v>
      </c>
      <c r="L3499" s="63" t="s">
        <v>2456</v>
      </c>
      <c r="M3499" s="63" t="s">
        <v>4301</v>
      </c>
      <c r="N3499" s="63" t="s">
        <v>4278</v>
      </c>
      <c r="O3499" s="63"/>
    </row>
    <row r="3500" spans="1:15">
      <c r="A3500" s="99">
        <v>10196899</v>
      </c>
      <c r="B3500" s="63" t="s">
        <v>7770</v>
      </c>
      <c r="C3500" s="63" t="s">
        <v>12931</v>
      </c>
      <c r="D3500" s="63" t="s">
        <v>7770</v>
      </c>
      <c r="E3500" s="63" t="s">
        <v>9168</v>
      </c>
      <c r="F3500" s="63" t="s">
        <v>12952</v>
      </c>
      <c r="G3500" s="63" t="s">
        <v>9165</v>
      </c>
      <c r="H3500" s="63"/>
      <c r="I3500" s="63" t="s">
        <v>12953</v>
      </c>
      <c r="J3500" s="63"/>
      <c r="K3500" s="63" t="s">
        <v>4284</v>
      </c>
      <c r="L3500" s="63" t="s">
        <v>2456</v>
      </c>
      <c r="M3500" s="63" t="s">
        <v>4301</v>
      </c>
      <c r="N3500" s="63" t="s">
        <v>4278</v>
      </c>
      <c r="O3500" s="63"/>
    </row>
    <row r="3501" spans="1:15">
      <c r="A3501" s="99">
        <v>10196900</v>
      </c>
      <c r="B3501" s="63" t="s">
        <v>7770</v>
      </c>
      <c r="C3501" s="63" t="s">
        <v>12931</v>
      </c>
      <c r="D3501" s="63" t="s">
        <v>7770</v>
      </c>
      <c r="E3501" s="63" t="s">
        <v>9169</v>
      </c>
      <c r="F3501" s="63" t="s">
        <v>12952</v>
      </c>
      <c r="G3501" s="63" t="s">
        <v>9165</v>
      </c>
      <c r="H3501" s="63"/>
      <c r="I3501" s="63" t="s">
        <v>12953</v>
      </c>
      <c r="J3501" s="63"/>
      <c r="K3501" s="63" t="s">
        <v>4284</v>
      </c>
      <c r="L3501" s="63" t="s">
        <v>7287</v>
      </c>
      <c r="M3501" s="63" t="s">
        <v>4301</v>
      </c>
      <c r="N3501" s="63" t="s">
        <v>4278</v>
      </c>
      <c r="O3501" s="63"/>
    </row>
    <row r="3502" spans="1:15">
      <c r="A3502" s="99">
        <v>10196901</v>
      </c>
      <c r="B3502" s="63" t="s">
        <v>7770</v>
      </c>
      <c r="C3502" s="63" t="s">
        <v>12931</v>
      </c>
      <c r="D3502" s="63" t="s">
        <v>7770</v>
      </c>
      <c r="E3502" s="63" t="s">
        <v>9170</v>
      </c>
      <c r="F3502" s="63" t="s">
        <v>12952</v>
      </c>
      <c r="G3502" s="63" t="s">
        <v>9165</v>
      </c>
      <c r="H3502" s="63"/>
      <c r="I3502" s="63" t="s">
        <v>12953</v>
      </c>
      <c r="J3502" s="63" t="s">
        <v>12954</v>
      </c>
      <c r="K3502" s="63" t="s">
        <v>4302</v>
      </c>
      <c r="L3502" s="63" t="s">
        <v>12801</v>
      </c>
      <c r="M3502" s="63" t="s">
        <v>4301</v>
      </c>
      <c r="N3502" s="63" t="s">
        <v>4278</v>
      </c>
      <c r="O3502" s="63"/>
    </row>
    <row r="3503" spans="1:15">
      <c r="A3503" s="99">
        <v>10196902</v>
      </c>
      <c r="B3503" s="63" t="s">
        <v>7770</v>
      </c>
      <c r="C3503" s="63" t="s">
        <v>12931</v>
      </c>
      <c r="D3503" s="63" t="s">
        <v>7770</v>
      </c>
      <c r="E3503" s="63" t="s">
        <v>9171</v>
      </c>
      <c r="F3503" s="63" t="s">
        <v>12952</v>
      </c>
      <c r="G3503" s="63" t="s">
        <v>9165</v>
      </c>
      <c r="H3503" s="63"/>
      <c r="I3503" s="63" t="s">
        <v>12953</v>
      </c>
      <c r="J3503" s="63"/>
      <c r="K3503" s="63" t="s">
        <v>4284</v>
      </c>
      <c r="L3503" s="63" t="s">
        <v>2456</v>
      </c>
      <c r="M3503" s="63" t="s">
        <v>4301</v>
      </c>
      <c r="N3503" s="63" t="s">
        <v>4278</v>
      </c>
      <c r="O3503" s="63"/>
    </row>
    <row r="3504" spans="1:15">
      <c r="A3504" s="99">
        <v>10196903</v>
      </c>
      <c r="B3504" s="63" t="s">
        <v>9457</v>
      </c>
      <c r="C3504" s="63" t="s">
        <v>2927</v>
      </c>
      <c r="D3504" s="63" t="s">
        <v>9441</v>
      </c>
      <c r="E3504" s="63" t="s">
        <v>8235</v>
      </c>
      <c r="F3504" s="63" t="s">
        <v>14358</v>
      </c>
      <c r="G3504" s="63" t="s">
        <v>9458</v>
      </c>
      <c r="H3504" s="63" t="s">
        <v>3800</v>
      </c>
      <c r="I3504" s="63" t="s">
        <v>14359</v>
      </c>
      <c r="J3504" s="63"/>
      <c r="K3504" s="63" t="s">
        <v>4284</v>
      </c>
      <c r="L3504" s="63" t="s">
        <v>3479</v>
      </c>
      <c r="M3504" s="63" t="s">
        <v>5657</v>
      </c>
      <c r="N3504" s="63" t="s">
        <v>4278</v>
      </c>
      <c r="O3504" s="63"/>
    </row>
    <row r="3505" spans="1:15">
      <c r="A3505" s="99">
        <v>10196904</v>
      </c>
      <c r="B3505" s="63" t="s">
        <v>9459</v>
      </c>
      <c r="C3505" s="63" t="s">
        <v>2927</v>
      </c>
      <c r="D3505" s="63" t="s">
        <v>9441</v>
      </c>
      <c r="E3505" s="63" t="s">
        <v>8236</v>
      </c>
      <c r="F3505" s="63" t="s">
        <v>14358</v>
      </c>
      <c r="G3505" s="63" t="s">
        <v>9460</v>
      </c>
      <c r="H3505" s="63" t="s">
        <v>3800</v>
      </c>
      <c r="I3505" s="63" t="s">
        <v>14359</v>
      </c>
      <c r="J3505" s="63"/>
      <c r="K3505" s="63" t="s">
        <v>4284</v>
      </c>
      <c r="L3505" s="63" t="s">
        <v>3479</v>
      </c>
      <c r="M3505" s="63" t="s">
        <v>5657</v>
      </c>
      <c r="N3505" s="63" t="s">
        <v>4278</v>
      </c>
      <c r="O3505" s="63"/>
    </row>
    <row r="3506" spans="1:15">
      <c r="A3506" s="99">
        <v>10196905</v>
      </c>
      <c r="B3506" s="63" t="s">
        <v>9459</v>
      </c>
      <c r="C3506" s="63" t="s">
        <v>2927</v>
      </c>
      <c r="D3506" s="63" t="s">
        <v>9441</v>
      </c>
      <c r="E3506" s="63" t="s">
        <v>8237</v>
      </c>
      <c r="F3506" s="63" t="s">
        <v>14358</v>
      </c>
      <c r="G3506" s="63" t="s">
        <v>9460</v>
      </c>
      <c r="H3506" s="63" t="s">
        <v>3800</v>
      </c>
      <c r="I3506" s="63" t="s">
        <v>14359</v>
      </c>
      <c r="J3506" s="63"/>
      <c r="K3506" s="63" t="s">
        <v>4284</v>
      </c>
      <c r="L3506" s="63" t="s">
        <v>3479</v>
      </c>
      <c r="M3506" s="63" t="s">
        <v>5657</v>
      </c>
      <c r="N3506" s="63" t="s">
        <v>4278</v>
      </c>
      <c r="O3506" s="63"/>
    </row>
    <row r="3507" spans="1:15">
      <c r="A3507" s="99">
        <v>10196906</v>
      </c>
      <c r="B3507" s="63" t="s">
        <v>9459</v>
      </c>
      <c r="C3507" s="63" t="s">
        <v>2927</v>
      </c>
      <c r="D3507" s="63" t="s">
        <v>9441</v>
      </c>
      <c r="E3507" s="63" t="s">
        <v>8238</v>
      </c>
      <c r="F3507" s="63" t="s">
        <v>14358</v>
      </c>
      <c r="G3507" s="63" t="s">
        <v>9460</v>
      </c>
      <c r="H3507" s="63" t="s">
        <v>3800</v>
      </c>
      <c r="I3507" s="63" t="s">
        <v>14359</v>
      </c>
      <c r="J3507" s="63"/>
      <c r="K3507" s="63" t="s">
        <v>4284</v>
      </c>
      <c r="L3507" s="63" t="s">
        <v>3479</v>
      </c>
      <c r="M3507" s="63" t="s">
        <v>5657</v>
      </c>
      <c r="N3507" s="63" t="s">
        <v>4278</v>
      </c>
      <c r="O3507" s="63"/>
    </row>
    <row r="3508" spans="1:15">
      <c r="A3508" s="99">
        <v>10196907</v>
      </c>
      <c r="B3508" s="63" t="s">
        <v>9461</v>
      </c>
      <c r="C3508" s="63" t="s">
        <v>2927</v>
      </c>
      <c r="D3508" s="63" t="s">
        <v>9441</v>
      </c>
      <c r="E3508" s="63" t="s">
        <v>8239</v>
      </c>
      <c r="F3508" s="63" t="s">
        <v>14358</v>
      </c>
      <c r="G3508" s="63" t="s">
        <v>9462</v>
      </c>
      <c r="H3508" s="63" t="s">
        <v>3800</v>
      </c>
      <c r="I3508" s="63" t="s">
        <v>14359</v>
      </c>
      <c r="J3508" s="63"/>
      <c r="K3508" s="63" t="s">
        <v>4284</v>
      </c>
      <c r="L3508" s="63" t="s">
        <v>3479</v>
      </c>
      <c r="M3508" s="63" t="s">
        <v>5657</v>
      </c>
      <c r="N3508" s="63" t="s">
        <v>4278</v>
      </c>
      <c r="O3508" s="63"/>
    </row>
    <row r="3509" spans="1:15">
      <c r="A3509" s="99">
        <v>10196908</v>
      </c>
      <c r="B3509" s="63" t="s">
        <v>9423</v>
      </c>
      <c r="C3509" s="63" t="s">
        <v>101</v>
      </c>
      <c r="D3509" s="63" t="s">
        <v>9424</v>
      </c>
      <c r="E3509" s="63" t="s">
        <v>8240</v>
      </c>
      <c r="F3509" s="63" t="s">
        <v>14191</v>
      </c>
      <c r="G3509" s="63" t="s">
        <v>9425</v>
      </c>
      <c r="H3509" s="63"/>
      <c r="I3509" s="63" t="s">
        <v>14192</v>
      </c>
      <c r="J3509" s="63"/>
      <c r="K3509" s="63" t="s">
        <v>4284</v>
      </c>
      <c r="L3509" s="63" t="s">
        <v>4580</v>
      </c>
      <c r="M3509" s="63" t="s">
        <v>6086</v>
      </c>
      <c r="N3509" s="63" t="s">
        <v>4278</v>
      </c>
      <c r="O3509" s="63"/>
    </row>
    <row r="3510" spans="1:15">
      <c r="A3510" s="99">
        <v>10196909</v>
      </c>
      <c r="B3510" s="63" t="s">
        <v>9467</v>
      </c>
      <c r="C3510" s="63" t="s">
        <v>101</v>
      </c>
      <c r="D3510" s="63" t="s">
        <v>9468</v>
      </c>
      <c r="E3510" s="63" t="s">
        <v>8241</v>
      </c>
      <c r="F3510" s="63" t="s">
        <v>14392</v>
      </c>
      <c r="G3510" s="63" t="s">
        <v>9469</v>
      </c>
      <c r="H3510" s="63"/>
      <c r="I3510" s="63" t="s">
        <v>14393</v>
      </c>
      <c r="J3510" s="63"/>
      <c r="K3510" s="63" t="s">
        <v>4284</v>
      </c>
      <c r="L3510" s="63" t="s">
        <v>4598</v>
      </c>
      <c r="M3510" s="63" t="s">
        <v>6745</v>
      </c>
      <c r="N3510" s="63" t="s">
        <v>4278</v>
      </c>
      <c r="O3510" s="63"/>
    </row>
    <row r="3511" spans="1:15">
      <c r="A3511" s="99">
        <v>10196910</v>
      </c>
      <c r="B3511" s="63" t="s">
        <v>9470</v>
      </c>
      <c r="C3511" s="63" t="s">
        <v>14390</v>
      </c>
      <c r="D3511" s="63" t="s">
        <v>9464</v>
      </c>
      <c r="E3511" s="63" t="s">
        <v>9471</v>
      </c>
      <c r="F3511" s="63" t="s">
        <v>14394</v>
      </c>
      <c r="G3511" s="63" t="s">
        <v>9472</v>
      </c>
      <c r="H3511" s="63"/>
      <c r="I3511" s="63" t="s">
        <v>14395</v>
      </c>
      <c r="J3511" s="63"/>
      <c r="K3511" s="63" t="s">
        <v>4284</v>
      </c>
      <c r="L3511" s="63" t="s">
        <v>4306</v>
      </c>
      <c r="M3511" s="63" t="s">
        <v>4355</v>
      </c>
      <c r="N3511" s="63" t="s">
        <v>4278</v>
      </c>
      <c r="O3511" s="63"/>
    </row>
    <row r="3512" spans="1:15">
      <c r="A3512" s="99">
        <v>10196965</v>
      </c>
      <c r="B3512" s="63" t="s">
        <v>9363</v>
      </c>
      <c r="C3512" s="63" t="s">
        <v>9086</v>
      </c>
      <c r="D3512" s="63" t="s">
        <v>7816</v>
      </c>
      <c r="E3512" s="63" t="s">
        <v>9364</v>
      </c>
      <c r="F3512" s="63" t="s">
        <v>13500</v>
      </c>
      <c r="G3512" s="63" t="s">
        <v>9365</v>
      </c>
      <c r="H3512" s="63"/>
      <c r="I3512" s="63" t="s">
        <v>13501</v>
      </c>
      <c r="J3512" s="63"/>
      <c r="K3512" s="63" t="s">
        <v>4284</v>
      </c>
      <c r="L3512" s="63" t="s">
        <v>5957</v>
      </c>
      <c r="M3512" s="63" t="s">
        <v>6750</v>
      </c>
      <c r="N3512" s="63" t="s">
        <v>4278</v>
      </c>
      <c r="O3512" s="63"/>
    </row>
    <row r="3513" spans="1:15">
      <c r="A3513" s="99">
        <v>10196966</v>
      </c>
      <c r="B3513" s="63" t="s">
        <v>9363</v>
      </c>
      <c r="C3513" s="63" t="s">
        <v>9086</v>
      </c>
      <c r="D3513" s="63" t="s">
        <v>7816</v>
      </c>
      <c r="E3513" s="63" t="s">
        <v>9366</v>
      </c>
      <c r="F3513" s="63" t="s">
        <v>13500</v>
      </c>
      <c r="G3513" s="63" t="s">
        <v>9365</v>
      </c>
      <c r="H3513" s="63"/>
      <c r="I3513" s="63" t="s">
        <v>13501</v>
      </c>
      <c r="J3513" s="63"/>
      <c r="K3513" s="63" t="s">
        <v>4284</v>
      </c>
      <c r="L3513" s="63" t="s">
        <v>5957</v>
      </c>
      <c r="M3513" s="63" t="s">
        <v>6750</v>
      </c>
      <c r="N3513" s="63" t="s">
        <v>4278</v>
      </c>
      <c r="O3513" s="63"/>
    </row>
    <row r="3514" spans="1:15">
      <c r="A3514" s="99">
        <v>10196967</v>
      </c>
      <c r="B3514" s="63" t="s">
        <v>9363</v>
      </c>
      <c r="C3514" s="63" t="s">
        <v>9086</v>
      </c>
      <c r="D3514" s="63" t="s">
        <v>7816</v>
      </c>
      <c r="E3514" s="63" t="s">
        <v>9367</v>
      </c>
      <c r="F3514" s="63" t="s">
        <v>13500</v>
      </c>
      <c r="G3514" s="63" t="s">
        <v>9365</v>
      </c>
      <c r="H3514" s="63"/>
      <c r="I3514" s="63" t="s">
        <v>13501</v>
      </c>
      <c r="J3514" s="63"/>
      <c r="K3514" s="63" t="s">
        <v>4284</v>
      </c>
      <c r="L3514" s="63" t="s">
        <v>5957</v>
      </c>
      <c r="M3514" s="63" t="s">
        <v>6750</v>
      </c>
      <c r="N3514" s="63" t="s">
        <v>4278</v>
      </c>
      <c r="O3514" s="63"/>
    </row>
    <row r="3515" spans="1:15">
      <c r="A3515" s="99">
        <v>10196968</v>
      </c>
      <c r="B3515" s="63" t="s">
        <v>9363</v>
      </c>
      <c r="C3515" s="63" t="s">
        <v>9086</v>
      </c>
      <c r="D3515" s="63" t="s">
        <v>7816</v>
      </c>
      <c r="E3515" s="63" t="s">
        <v>9368</v>
      </c>
      <c r="F3515" s="63" t="s">
        <v>13500</v>
      </c>
      <c r="G3515" s="63" t="s">
        <v>9365</v>
      </c>
      <c r="H3515" s="63"/>
      <c r="I3515" s="63" t="s">
        <v>13501</v>
      </c>
      <c r="J3515" s="63"/>
      <c r="K3515" s="63" t="s">
        <v>4284</v>
      </c>
      <c r="L3515" s="63" t="s">
        <v>5957</v>
      </c>
      <c r="M3515" s="63" t="s">
        <v>6750</v>
      </c>
      <c r="N3515" s="63" t="s">
        <v>4278</v>
      </c>
      <c r="O3515" s="63"/>
    </row>
    <row r="3516" spans="1:15">
      <c r="A3516" s="99">
        <v>10196969</v>
      </c>
      <c r="B3516" s="63" t="s">
        <v>9363</v>
      </c>
      <c r="C3516" s="63" t="s">
        <v>9086</v>
      </c>
      <c r="D3516" s="63" t="s">
        <v>7816</v>
      </c>
      <c r="E3516" s="63" t="s">
        <v>9369</v>
      </c>
      <c r="F3516" s="63" t="s">
        <v>13500</v>
      </c>
      <c r="G3516" s="63" t="s">
        <v>9365</v>
      </c>
      <c r="H3516" s="63"/>
      <c r="I3516" s="63" t="s">
        <v>13501</v>
      </c>
      <c r="J3516" s="63"/>
      <c r="K3516" s="63" t="s">
        <v>4284</v>
      </c>
      <c r="L3516" s="63" t="s">
        <v>5957</v>
      </c>
      <c r="M3516" s="63" t="s">
        <v>6750</v>
      </c>
      <c r="N3516" s="63" t="s">
        <v>4278</v>
      </c>
      <c r="O3516" s="63"/>
    </row>
    <row r="3517" spans="1:15">
      <c r="A3517" s="99">
        <v>10196970</v>
      </c>
      <c r="B3517" s="63" t="s">
        <v>9363</v>
      </c>
      <c r="C3517" s="63" t="s">
        <v>9086</v>
      </c>
      <c r="D3517" s="63" t="s">
        <v>7816</v>
      </c>
      <c r="E3517" s="63" t="s">
        <v>9370</v>
      </c>
      <c r="F3517" s="63" t="s">
        <v>13500</v>
      </c>
      <c r="G3517" s="63" t="s">
        <v>9365</v>
      </c>
      <c r="H3517" s="63"/>
      <c r="I3517" s="63" t="s">
        <v>13501</v>
      </c>
      <c r="J3517" s="63"/>
      <c r="K3517" s="63" t="s">
        <v>4284</v>
      </c>
      <c r="L3517" s="63" t="s">
        <v>5957</v>
      </c>
      <c r="M3517" s="63" t="s">
        <v>6750</v>
      </c>
      <c r="N3517" s="63" t="s">
        <v>4278</v>
      </c>
      <c r="O3517" s="63"/>
    </row>
    <row r="3518" spans="1:15">
      <c r="A3518" s="99">
        <v>10196971</v>
      </c>
      <c r="B3518" s="63" t="s">
        <v>9363</v>
      </c>
      <c r="C3518" s="63" t="s">
        <v>9086</v>
      </c>
      <c r="D3518" s="63" t="s">
        <v>7816</v>
      </c>
      <c r="E3518" s="63" t="s">
        <v>9371</v>
      </c>
      <c r="F3518" s="63" t="s">
        <v>13500</v>
      </c>
      <c r="G3518" s="63" t="s">
        <v>9365</v>
      </c>
      <c r="H3518" s="63"/>
      <c r="I3518" s="63" t="s">
        <v>13501</v>
      </c>
      <c r="J3518" s="63"/>
      <c r="K3518" s="63" t="s">
        <v>4284</v>
      </c>
      <c r="L3518" s="63" t="s">
        <v>5957</v>
      </c>
      <c r="M3518" s="63" t="s">
        <v>6750</v>
      </c>
      <c r="N3518" s="63" t="s">
        <v>4278</v>
      </c>
      <c r="O3518" s="63"/>
    </row>
    <row r="3519" spans="1:15">
      <c r="A3519" s="99">
        <v>10196972</v>
      </c>
      <c r="B3519" s="63" t="s">
        <v>9363</v>
      </c>
      <c r="C3519" s="63" t="s">
        <v>9086</v>
      </c>
      <c r="D3519" s="63" t="s">
        <v>7816</v>
      </c>
      <c r="E3519" s="63" t="s">
        <v>9372</v>
      </c>
      <c r="F3519" s="63" t="s">
        <v>13500</v>
      </c>
      <c r="G3519" s="63" t="s">
        <v>9365</v>
      </c>
      <c r="H3519" s="63"/>
      <c r="I3519" s="63" t="s">
        <v>13501</v>
      </c>
      <c r="J3519" s="63"/>
      <c r="K3519" s="63" t="s">
        <v>4284</v>
      </c>
      <c r="L3519" s="63" t="s">
        <v>5957</v>
      </c>
      <c r="M3519" s="63" t="s">
        <v>6750</v>
      </c>
      <c r="N3519" s="63" t="s">
        <v>4278</v>
      </c>
      <c r="O3519" s="63"/>
    </row>
    <row r="3520" spans="1:15">
      <c r="A3520" s="99">
        <v>10196973</v>
      </c>
      <c r="B3520" s="63" t="s">
        <v>9363</v>
      </c>
      <c r="C3520" s="63" t="s">
        <v>9086</v>
      </c>
      <c r="D3520" s="63" t="s">
        <v>7816</v>
      </c>
      <c r="E3520" s="63" t="s">
        <v>9373</v>
      </c>
      <c r="F3520" s="63" t="s">
        <v>13500</v>
      </c>
      <c r="G3520" s="63" t="s">
        <v>9365</v>
      </c>
      <c r="H3520" s="63"/>
      <c r="I3520" s="63" t="s">
        <v>13501</v>
      </c>
      <c r="J3520" s="63"/>
      <c r="K3520" s="63" t="s">
        <v>4284</v>
      </c>
      <c r="L3520" s="63" t="s">
        <v>5957</v>
      </c>
      <c r="M3520" s="63" t="s">
        <v>6750</v>
      </c>
      <c r="N3520" s="63" t="s">
        <v>4278</v>
      </c>
      <c r="O3520" s="63"/>
    </row>
    <row r="3521" spans="1:15">
      <c r="A3521" s="99">
        <v>10196974</v>
      </c>
      <c r="B3521" s="63" t="s">
        <v>9363</v>
      </c>
      <c r="C3521" s="63" t="s">
        <v>9086</v>
      </c>
      <c r="D3521" s="63" t="s">
        <v>7816</v>
      </c>
      <c r="E3521" s="63" t="s">
        <v>9374</v>
      </c>
      <c r="F3521" s="63" t="s">
        <v>13500</v>
      </c>
      <c r="G3521" s="63" t="s">
        <v>9365</v>
      </c>
      <c r="H3521" s="63"/>
      <c r="I3521" s="63" t="s">
        <v>13501</v>
      </c>
      <c r="J3521" s="63"/>
      <c r="K3521" s="63" t="s">
        <v>4284</v>
      </c>
      <c r="L3521" s="63" t="s">
        <v>5957</v>
      </c>
      <c r="M3521" s="63" t="s">
        <v>6750</v>
      </c>
      <c r="N3521" s="63" t="s">
        <v>4278</v>
      </c>
      <c r="O3521" s="63"/>
    </row>
    <row r="3522" spans="1:15">
      <c r="A3522" s="99">
        <v>10196975</v>
      </c>
      <c r="B3522" s="63" t="s">
        <v>9417</v>
      </c>
      <c r="C3522" s="63" t="s">
        <v>101</v>
      </c>
      <c r="D3522" s="63" t="s">
        <v>6717</v>
      </c>
      <c r="E3522" s="63" t="s">
        <v>11781</v>
      </c>
      <c r="F3522" s="63" t="s">
        <v>13953</v>
      </c>
      <c r="G3522" s="63" t="s">
        <v>9418</v>
      </c>
      <c r="H3522" s="63"/>
      <c r="I3522" s="63" t="s">
        <v>13954</v>
      </c>
      <c r="J3522" s="63" t="s">
        <v>13955</v>
      </c>
      <c r="K3522" s="63" t="s">
        <v>4284</v>
      </c>
      <c r="L3522" s="63" t="s">
        <v>3479</v>
      </c>
      <c r="M3522" s="63" t="s">
        <v>5657</v>
      </c>
      <c r="N3522" s="63" t="s">
        <v>4278</v>
      </c>
      <c r="O3522" s="63"/>
    </row>
    <row r="3523" spans="1:15">
      <c r="A3523" s="99">
        <v>10196986</v>
      </c>
      <c r="B3523" s="63" t="s">
        <v>13502</v>
      </c>
      <c r="C3523" s="63" t="s">
        <v>107</v>
      </c>
      <c r="D3523" s="63" t="s">
        <v>3794</v>
      </c>
      <c r="E3523" s="63" t="s">
        <v>11783</v>
      </c>
      <c r="F3523" s="63" t="s">
        <v>13352</v>
      </c>
      <c r="G3523" s="63" t="s">
        <v>13503</v>
      </c>
      <c r="H3523" s="63" t="s">
        <v>3800</v>
      </c>
      <c r="I3523" s="63" t="s">
        <v>13354</v>
      </c>
      <c r="J3523" s="63"/>
      <c r="K3523" s="63" t="s">
        <v>4284</v>
      </c>
      <c r="L3523" s="63" t="s">
        <v>4299</v>
      </c>
      <c r="M3523" s="63" t="s">
        <v>4281</v>
      </c>
      <c r="N3523" s="63" t="s">
        <v>4278</v>
      </c>
      <c r="O3523" s="63"/>
    </row>
    <row r="3524" spans="1:15">
      <c r="A3524" s="99">
        <v>10196987</v>
      </c>
      <c r="B3524" s="63" t="s">
        <v>13502</v>
      </c>
      <c r="C3524" s="63" t="s">
        <v>107</v>
      </c>
      <c r="D3524" s="63" t="s">
        <v>3794</v>
      </c>
      <c r="E3524" s="63" t="s">
        <v>11784</v>
      </c>
      <c r="F3524" s="63" t="s">
        <v>13352</v>
      </c>
      <c r="G3524" s="63" t="s">
        <v>13503</v>
      </c>
      <c r="H3524" s="63" t="s">
        <v>3800</v>
      </c>
      <c r="I3524" s="63" t="s">
        <v>13354</v>
      </c>
      <c r="J3524" s="63"/>
      <c r="K3524" s="63" t="s">
        <v>4284</v>
      </c>
      <c r="L3524" s="63" t="s">
        <v>4742</v>
      </c>
      <c r="M3524" s="63" t="s">
        <v>4281</v>
      </c>
      <c r="N3524" s="63" t="s">
        <v>4278</v>
      </c>
      <c r="O3524" s="63"/>
    </row>
    <row r="3525" spans="1:15">
      <c r="A3525" s="99">
        <v>10196988</v>
      </c>
      <c r="B3525" s="63" t="s">
        <v>13502</v>
      </c>
      <c r="C3525" s="63" t="s">
        <v>107</v>
      </c>
      <c r="D3525" s="63" t="s">
        <v>3794</v>
      </c>
      <c r="E3525" s="63" t="s">
        <v>11785</v>
      </c>
      <c r="F3525" s="63" t="s">
        <v>13352</v>
      </c>
      <c r="G3525" s="63" t="s">
        <v>13503</v>
      </c>
      <c r="H3525" s="63" t="s">
        <v>3800</v>
      </c>
      <c r="I3525" s="63" t="s">
        <v>13354</v>
      </c>
      <c r="J3525" s="63"/>
      <c r="K3525" s="63" t="s">
        <v>4284</v>
      </c>
      <c r="L3525" s="63" t="s">
        <v>4299</v>
      </c>
      <c r="M3525" s="63" t="s">
        <v>4281</v>
      </c>
      <c r="N3525" s="63" t="s">
        <v>4278</v>
      </c>
      <c r="O3525" s="63"/>
    </row>
    <row r="3526" spans="1:15">
      <c r="A3526" s="99">
        <v>10196989</v>
      </c>
      <c r="B3526" s="63" t="s">
        <v>13502</v>
      </c>
      <c r="C3526" s="63" t="s">
        <v>107</v>
      </c>
      <c r="D3526" s="63" t="s">
        <v>3794</v>
      </c>
      <c r="E3526" s="63" t="s">
        <v>11786</v>
      </c>
      <c r="F3526" s="63" t="s">
        <v>13352</v>
      </c>
      <c r="G3526" s="63" t="s">
        <v>13503</v>
      </c>
      <c r="H3526" s="63" t="s">
        <v>3800</v>
      </c>
      <c r="I3526" s="63" t="s">
        <v>13354</v>
      </c>
      <c r="J3526" s="63"/>
      <c r="K3526" s="63" t="s">
        <v>4284</v>
      </c>
      <c r="L3526" s="63" t="s">
        <v>4299</v>
      </c>
      <c r="M3526" s="63" t="s">
        <v>4281</v>
      </c>
      <c r="N3526" s="63" t="s">
        <v>4278</v>
      </c>
      <c r="O3526" s="63"/>
    </row>
    <row r="3527" spans="1:15">
      <c r="A3527" s="99">
        <v>10196990</v>
      </c>
      <c r="B3527" s="63" t="s">
        <v>13502</v>
      </c>
      <c r="C3527" s="63" t="s">
        <v>107</v>
      </c>
      <c r="D3527" s="63" t="s">
        <v>3794</v>
      </c>
      <c r="E3527" s="63" t="s">
        <v>11787</v>
      </c>
      <c r="F3527" s="63" t="s">
        <v>13352</v>
      </c>
      <c r="G3527" s="63" t="s">
        <v>13503</v>
      </c>
      <c r="H3527" s="63" t="s">
        <v>3800</v>
      </c>
      <c r="I3527" s="63" t="s">
        <v>13354</v>
      </c>
      <c r="J3527" s="63"/>
      <c r="K3527" s="63" t="s">
        <v>4284</v>
      </c>
      <c r="L3527" s="63" t="s">
        <v>109</v>
      </c>
      <c r="M3527" s="63" t="s">
        <v>4281</v>
      </c>
      <c r="N3527" s="63" t="s">
        <v>4278</v>
      </c>
      <c r="O3527" s="63"/>
    </row>
    <row r="3528" spans="1:15">
      <c r="A3528" s="99">
        <v>10196991</v>
      </c>
      <c r="B3528" s="63" t="s">
        <v>13502</v>
      </c>
      <c r="C3528" s="63" t="s">
        <v>107</v>
      </c>
      <c r="D3528" s="63" t="s">
        <v>3794</v>
      </c>
      <c r="E3528" s="63" t="s">
        <v>11788</v>
      </c>
      <c r="F3528" s="63" t="s">
        <v>13352</v>
      </c>
      <c r="G3528" s="63" t="s">
        <v>13503</v>
      </c>
      <c r="H3528" s="63" t="s">
        <v>3800</v>
      </c>
      <c r="I3528" s="63" t="s">
        <v>13354</v>
      </c>
      <c r="J3528" s="63"/>
      <c r="K3528" s="63" t="s">
        <v>4284</v>
      </c>
      <c r="L3528" s="63" t="s">
        <v>109</v>
      </c>
      <c r="M3528" s="63" t="s">
        <v>4281</v>
      </c>
      <c r="N3528" s="63" t="s">
        <v>4278</v>
      </c>
      <c r="O3528" s="63"/>
    </row>
    <row r="3529" spans="1:15">
      <c r="A3529" s="99">
        <v>10196992</v>
      </c>
      <c r="B3529" s="63" t="s">
        <v>13502</v>
      </c>
      <c r="C3529" s="63" t="s">
        <v>107</v>
      </c>
      <c r="D3529" s="63" t="s">
        <v>3794</v>
      </c>
      <c r="E3529" s="63" t="s">
        <v>11789</v>
      </c>
      <c r="F3529" s="63" t="s">
        <v>13352</v>
      </c>
      <c r="G3529" s="63" t="s">
        <v>13503</v>
      </c>
      <c r="H3529" s="63" t="s">
        <v>3800</v>
      </c>
      <c r="I3529" s="63" t="s">
        <v>13354</v>
      </c>
      <c r="J3529" s="63"/>
      <c r="K3529" s="63" t="s">
        <v>4284</v>
      </c>
      <c r="L3529" s="63" t="s">
        <v>4299</v>
      </c>
      <c r="M3529" s="63" t="s">
        <v>4281</v>
      </c>
      <c r="N3529" s="63" t="s">
        <v>4278</v>
      </c>
      <c r="O3529" s="63"/>
    </row>
    <row r="3530" spans="1:15">
      <c r="A3530" s="99">
        <v>10196993</v>
      </c>
      <c r="B3530" s="63" t="s">
        <v>13502</v>
      </c>
      <c r="C3530" s="63" t="s">
        <v>107</v>
      </c>
      <c r="D3530" s="63" t="s">
        <v>3794</v>
      </c>
      <c r="E3530" s="63" t="s">
        <v>11790</v>
      </c>
      <c r="F3530" s="63" t="s">
        <v>13352</v>
      </c>
      <c r="G3530" s="63" t="s">
        <v>13503</v>
      </c>
      <c r="H3530" s="63" t="s">
        <v>3800</v>
      </c>
      <c r="I3530" s="63" t="s">
        <v>13354</v>
      </c>
      <c r="J3530" s="63"/>
      <c r="K3530" s="63" t="s">
        <v>4284</v>
      </c>
      <c r="L3530" s="63" t="s">
        <v>4299</v>
      </c>
      <c r="M3530" s="63" t="s">
        <v>4281</v>
      </c>
      <c r="N3530" s="63" t="s">
        <v>4278</v>
      </c>
      <c r="O3530" s="63"/>
    </row>
    <row r="3531" spans="1:15">
      <c r="A3531" s="99">
        <v>10196994</v>
      </c>
      <c r="B3531" s="63" t="s">
        <v>13502</v>
      </c>
      <c r="C3531" s="63" t="s">
        <v>107</v>
      </c>
      <c r="D3531" s="63" t="s">
        <v>3794</v>
      </c>
      <c r="E3531" s="63" t="s">
        <v>12217</v>
      </c>
      <c r="F3531" s="63" t="s">
        <v>13352</v>
      </c>
      <c r="G3531" s="63" t="s">
        <v>13503</v>
      </c>
      <c r="H3531" s="63" t="s">
        <v>3800</v>
      </c>
      <c r="I3531" s="63" t="s">
        <v>13354</v>
      </c>
      <c r="J3531" s="63"/>
      <c r="K3531" s="63" t="s">
        <v>13504</v>
      </c>
      <c r="L3531" s="63" t="s">
        <v>110</v>
      </c>
      <c r="M3531" s="63" t="s">
        <v>4281</v>
      </c>
      <c r="N3531" s="63" t="s">
        <v>4278</v>
      </c>
      <c r="O3531" s="63"/>
    </row>
    <row r="3532" spans="1:15">
      <c r="A3532" s="99">
        <v>10196995</v>
      </c>
      <c r="B3532" s="63" t="s">
        <v>13502</v>
      </c>
      <c r="C3532" s="63" t="s">
        <v>107</v>
      </c>
      <c r="D3532" s="63" t="s">
        <v>3794</v>
      </c>
      <c r="E3532" s="63" t="s">
        <v>11791</v>
      </c>
      <c r="F3532" s="63" t="s">
        <v>13352</v>
      </c>
      <c r="G3532" s="63" t="s">
        <v>13503</v>
      </c>
      <c r="H3532" s="63" t="s">
        <v>3800</v>
      </c>
      <c r="I3532" s="63" t="s">
        <v>13354</v>
      </c>
      <c r="J3532" s="63"/>
      <c r="K3532" s="63" t="s">
        <v>4284</v>
      </c>
      <c r="L3532" s="63" t="s">
        <v>4299</v>
      </c>
      <c r="M3532" s="63" t="s">
        <v>4281</v>
      </c>
      <c r="N3532" s="63" t="s">
        <v>4278</v>
      </c>
      <c r="O3532" s="63"/>
    </row>
    <row r="3533" spans="1:15">
      <c r="A3533" s="99">
        <v>10196996</v>
      </c>
      <c r="B3533" s="63" t="s">
        <v>13502</v>
      </c>
      <c r="C3533" s="63" t="s">
        <v>107</v>
      </c>
      <c r="D3533" s="63" t="s">
        <v>3794</v>
      </c>
      <c r="E3533" s="63" t="s">
        <v>11792</v>
      </c>
      <c r="F3533" s="63" t="s">
        <v>13352</v>
      </c>
      <c r="G3533" s="63" t="s">
        <v>13503</v>
      </c>
      <c r="H3533" s="63" t="s">
        <v>3800</v>
      </c>
      <c r="I3533" s="63" t="s">
        <v>13354</v>
      </c>
      <c r="J3533" s="63"/>
      <c r="K3533" s="63" t="s">
        <v>4284</v>
      </c>
      <c r="L3533" s="63" t="s">
        <v>109</v>
      </c>
      <c r="M3533" s="63" t="s">
        <v>4281</v>
      </c>
      <c r="N3533" s="63" t="s">
        <v>4278</v>
      </c>
      <c r="O3533" s="63"/>
    </row>
    <row r="3534" spans="1:15">
      <c r="A3534" s="99">
        <v>10196997</v>
      </c>
      <c r="B3534" s="63" t="s">
        <v>13502</v>
      </c>
      <c r="C3534" s="63" t="s">
        <v>107</v>
      </c>
      <c r="D3534" s="63" t="s">
        <v>3794</v>
      </c>
      <c r="E3534" s="63" t="s">
        <v>11793</v>
      </c>
      <c r="F3534" s="63" t="s">
        <v>13352</v>
      </c>
      <c r="G3534" s="63" t="s">
        <v>13503</v>
      </c>
      <c r="H3534" s="63" t="s">
        <v>3800</v>
      </c>
      <c r="I3534" s="63" t="s">
        <v>13354</v>
      </c>
      <c r="J3534" s="63"/>
      <c r="K3534" s="63" t="s">
        <v>4284</v>
      </c>
      <c r="L3534" s="63" t="s">
        <v>4299</v>
      </c>
      <c r="M3534" s="63" t="s">
        <v>4281</v>
      </c>
      <c r="N3534" s="63" t="s">
        <v>4278</v>
      </c>
      <c r="O3534" s="63"/>
    </row>
    <row r="3535" spans="1:15">
      <c r="A3535" s="99">
        <v>10196998</v>
      </c>
      <c r="B3535" s="63" t="s">
        <v>13502</v>
      </c>
      <c r="C3535" s="63" t="s">
        <v>107</v>
      </c>
      <c r="D3535" s="63" t="s">
        <v>3794</v>
      </c>
      <c r="E3535" s="63" t="s">
        <v>11794</v>
      </c>
      <c r="F3535" s="63" t="s">
        <v>13352</v>
      </c>
      <c r="G3535" s="63" t="s">
        <v>13503</v>
      </c>
      <c r="H3535" s="63" t="s">
        <v>3800</v>
      </c>
      <c r="I3535" s="63" t="s">
        <v>13354</v>
      </c>
      <c r="J3535" s="63"/>
      <c r="K3535" s="63" t="s">
        <v>4284</v>
      </c>
      <c r="L3535" s="63" t="s">
        <v>4742</v>
      </c>
      <c r="M3535" s="63" t="s">
        <v>4281</v>
      </c>
      <c r="N3535" s="63" t="s">
        <v>4278</v>
      </c>
      <c r="O3535" s="63"/>
    </row>
    <row r="3536" spans="1:15">
      <c r="A3536" s="99">
        <v>10196999</v>
      </c>
      <c r="B3536" s="63" t="s">
        <v>13502</v>
      </c>
      <c r="C3536" s="63" t="s">
        <v>107</v>
      </c>
      <c r="D3536" s="63" t="s">
        <v>3794</v>
      </c>
      <c r="E3536" s="63" t="s">
        <v>12186</v>
      </c>
      <c r="F3536" s="63" t="s">
        <v>13352</v>
      </c>
      <c r="G3536" s="63" t="s">
        <v>13503</v>
      </c>
      <c r="H3536" s="63" t="s">
        <v>3800</v>
      </c>
      <c r="I3536" s="63" t="s">
        <v>13354</v>
      </c>
      <c r="J3536" s="63"/>
      <c r="K3536" s="63" t="s">
        <v>13356</v>
      </c>
      <c r="L3536" s="63" t="s">
        <v>110</v>
      </c>
      <c r="M3536" s="63" t="s">
        <v>4281</v>
      </c>
      <c r="N3536" s="63" t="s">
        <v>4278</v>
      </c>
      <c r="O3536" s="63"/>
    </row>
    <row r="3537" spans="1:15">
      <c r="A3537" s="99">
        <v>10197000</v>
      </c>
      <c r="B3537" s="63" t="s">
        <v>13502</v>
      </c>
      <c r="C3537" s="63" t="s">
        <v>107</v>
      </c>
      <c r="D3537" s="63" t="s">
        <v>3794</v>
      </c>
      <c r="E3537" s="63" t="s">
        <v>11795</v>
      </c>
      <c r="F3537" s="63" t="s">
        <v>13352</v>
      </c>
      <c r="G3537" s="63" t="s">
        <v>13503</v>
      </c>
      <c r="H3537" s="63" t="s">
        <v>3800</v>
      </c>
      <c r="I3537" s="63" t="s">
        <v>13354</v>
      </c>
      <c r="J3537" s="63"/>
      <c r="K3537" s="63" t="s">
        <v>4284</v>
      </c>
      <c r="L3537" s="63" t="s">
        <v>4299</v>
      </c>
      <c r="M3537" s="63" t="s">
        <v>4281</v>
      </c>
      <c r="N3537" s="63" t="s">
        <v>4278</v>
      </c>
      <c r="O3537" s="63"/>
    </row>
    <row r="3538" spans="1:15">
      <c r="A3538" s="99">
        <v>10197530</v>
      </c>
      <c r="B3538" s="63" t="s">
        <v>9278</v>
      </c>
      <c r="C3538" s="63" t="s">
        <v>107</v>
      </c>
      <c r="D3538" s="63" t="s">
        <v>3785</v>
      </c>
      <c r="E3538" s="63" t="s">
        <v>12418</v>
      </c>
      <c r="F3538" s="63" t="s">
        <v>13352</v>
      </c>
      <c r="G3538" s="63" t="s">
        <v>13353</v>
      </c>
      <c r="H3538" s="63"/>
      <c r="I3538" s="63" t="s">
        <v>13354</v>
      </c>
      <c r="J3538" s="63"/>
      <c r="K3538" s="63" t="s">
        <v>5859</v>
      </c>
      <c r="L3538" s="63" t="s">
        <v>110</v>
      </c>
      <c r="M3538" s="63" t="s">
        <v>4281</v>
      </c>
      <c r="N3538" s="63" t="s">
        <v>4278</v>
      </c>
      <c r="O3538" s="63"/>
    </row>
    <row r="3539" spans="1:15">
      <c r="A3539" s="99">
        <v>10197531</v>
      </c>
      <c r="B3539" s="63" t="s">
        <v>9278</v>
      </c>
      <c r="C3539" s="63" t="s">
        <v>107</v>
      </c>
      <c r="D3539" s="63" t="s">
        <v>3785</v>
      </c>
      <c r="E3539" s="63" t="s">
        <v>12502</v>
      </c>
      <c r="F3539" s="63" t="s">
        <v>13352</v>
      </c>
      <c r="G3539" s="63" t="s">
        <v>13353</v>
      </c>
      <c r="H3539" s="63"/>
      <c r="I3539" s="63" t="s">
        <v>13354</v>
      </c>
      <c r="J3539" s="63"/>
      <c r="K3539" s="63" t="s">
        <v>4284</v>
      </c>
      <c r="L3539" s="63" t="s">
        <v>109</v>
      </c>
      <c r="M3539" s="63" t="s">
        <v>4281</v>
      </c>
      <c r="N3539" s="63" t="s">
        <v>4278</v>
      </c>
      <c r="O3539" s="63"/>
    </row>
    <row r="3540" spans="1:15">
      <c r="A3540" s="99">
        <v>10197532</v>
      </c>
      <c r="B3540" s="63" t="s">
        <v>9278</v>
      </c>
      <c r="C3540" s="63" t="s">
        <v>107</v>
      </c>
      <c r="D3540" s="63" t="s">
        <v>3785</v>
      </c>
      <c r="E3540" s="63" t="s">
        <v>11797</v>
      </c>
      <c r="F3540" s="63" t="s">
        <v>13352</v>
      </c>
      <c r="G3540" s="63" t="s">
        <v>13353</v>
      </c>
      <c r="H3540" s="63"/>
      <c r="I3540" s="63" t="s">
        <v>13354</v>
      </c>
      <c r="J3540" s="63"/>
      <c r="K3540" s="63" t="s">
        <v>4284</v>
      </c>
      <c r="L3540" s="63" t="s">
        <v>4299</v>
      </c>
      <c r="M3540" s="63" t="s">
        <v>4281</v>
      </c>
      <c r="N3540" s="63" t="s">
        <v>4278</v>
      </c>
      <c r="O3540" s="63"/>
    </row>
    <row r="3541" spans="1:15">
      <c r="A3541" s="99">
        <v>10197533</v>
      </c>
      <c r="B3541" s="63" t="s">
        <v>9278</v>
      </c>
      <c r="C3541" s="63" t="s">
        <v>107</v>
      </c>
      <c r="D3541" s="63" t="s">
        <v>3785</v>
      </c>
      <c r="E3541" s="63" t="s">
        <v>11798</v>
      </c>
      <c r="F3541" s="63" t="s">
        <v>13352</v>
      </c>
      <c r="G3541" s="63" t="s">
        <v>13353</v>
      </c>
      <c r="H3541" s="63"/>
      <c r="I3541" s="63" t="s">
        <v>13354</v>
      </c>
      <c r="J3541" s="63"/>
      <c r="K3541" s="63" t="s">
        <v>4284</v>
      </c>
      <c r="L3541" s="63" t="s">
        <v>4299</v>
      </c>
      <c r="M3541" s="63" t="s">
        <v>4281</v>
      </c>
      <c r="N3541" s="63" t="s">
        <v>4278</v>
      </c>
      <c r="O3541" s="63"/>
    </row>
    <row r="3542" spans="1:15">
      <c r="A3542" s="99">
        <v>10197534</v>
      </c>
      <c r="B3542" s="63" t="s">
        <v>9278</v>
      </c>
      <c r="C3542" s="63" t="s">
        <v>107</v>
      </c>
      <c r="D3542" s="63" t="s">
        <v>3785</v>
      </c>
      <c r="E3542" s="63" t="s">
        <v>11799</v>
      </c>
      <c r="F3542" s="63" t="s">
        <v>13352</v>
      </c>
      <c r="G3542" s="63" t="s">
        <v>13353</v>
      </c>
      <c r="H3542" s="63"/>
      <c r="I3542" s="63" t="s">
        <v>13354</v>
      </c>
      <c r="J3542" s="63"/>
      <c r="K3542" s="63" t="s">
        <v>4284</v>
      </c>
      <c r="L3542" s="63" t="s">
        <v>4299</v>
      </c>
      <c r="M3542" s="63" t="s">
        <v>4281</v>
      </c>
      <c r="N3542" s="63" t="s">
        <v>4278</v>
      </c>
      <c r="O3542" s="63"/>
    </row>
    <row r="3543" spans="1:15">
      <c r="A3543" s="99">
        <v>10197535</v>
      </c>
      <c r="B3543" s="63" t="s">
        <v>9278</v>
      </c>
      <c r="C3543" s="63" t="s">
        <v>107</v>
      </c>
      <c r="D3543" s="63" t="s">
        <v>3785</v>
      </c>
      <c r="E3543" s="63" t="s">
        <v>11800</v>
      </c>
      <c r="F3543" s="63" t="s">
        <v>13352</v>
      </c>
      <c r="G3543" s="63" t="s">
        <v>13353</v>
      </c>
      <c r="H3543" s="63"/>
      <c r="I3543" s="63" t="s">
        <v>13354</v>
      </c>
      <c r="J3543" s="63"/>
      <c r="K3543" s="63" t="s">
        <v>4284</v>
      </c>
      <c r="L3543" s="63" t="s">
        <v>4299</v>
      </c>
      <c r="M3543" s="63" t="s">
        <v>4281</v>
      </c>
      <c r="N3543" s="63" t="s">
        <v>4278</v>
      </c>
      <c r="O3543" s="63"/>
    </row>
    <row r="3544" spans="1:15">
      <c r="A3544" s="99">
        <v>10197536</v>
      </c>
      <c r="B3544" s="63" t="s">
        <v>9278</v>
      </c>
      <c r="C3544" s="63" t="s">
        <v>107</v>
      </c>
      <c r="D3544" s="63" t="s">
        <v>3785</v>
      </c>
      <c r="E3544" s="63" t="s">
        <v>11801</v>
      </c>
      <c r="F3544" s="63" t="s">
        <v>13352</v>
      </c>
      <c r="G3544" s="63" t="s">
        <v>13353</v>
      </c>
      <c r="H3544" s="63"/>
      <c r="I3544" s="63" t="s">
        <v>13354</v>
      </c>
      <c r="J3544" s="63"/>
      <c r="K3544" s="63" t="s">
        <v>4284</v>
      </c>
      <c r="L3544" s="63" t="s">
        <v>4299</v>
      </c>
      <c r="M3544" s="63" t="s">
        <v>4281</v>
      </c>
      <c r="N3544" s="63" t="s">
        <v>4278</v>
      </c>
      <c r="O3544" s="63"/>
    </row>
    <row r="3545" spans="1:15">
      <c r="A3545" s="99">
        <v>10197537</v>
      </c>
      <c r="B3545" s="63" t="s">
        <v>9278</v>
      </c>
      <c r="C3545" s="63" t="s">
        <v>107</v>
      </c>
      <c r="D3545" s="63" t="s">
        <v>3785</v>
      </c>
      <c r="E3545" s="63" t="s">
        <v>11802</v>
      </c>
      <c r="F3545" s="63" t="s">
        <v>13352</v>
      </c>
      <c r="G3545" s="63" t="s">
        <v>13353</v>
      </c>
      <c r="H3545" s="63"/>
      <c r="I3545" s="63" t="s">
        <v>13354</v>
      </c>
      <c r="J3545" s="63"/>
      <c r="K3545" s="63" t="s">
        <v>4284</v>
      </c>
      <c r="L3545" s="63" t="s">
        <v>4299</v>
      </c>
      <c r="M3545" s="63" t="s">
        <v>4281</v>
      </c>
      <c r="N3545" s="63" t="s">
        <v>4278</v>
      </c>
      <c r="O3545" s="63"/>
    </row>
    <row r="3546" spans="1:15">
      <c r="A3546" s="99">
        <v>10197538</v>
      </c>
      <c r="B3546" s="63" t="s">
        <v>9278</v>
      </c>
      <c r="C3546" s="63" t="s">
        <v>107</v>
      </c>
      <c r="D3546" s="63" t="s">
        <v>3785</v>
      </c>
      <c r="E3546" s="63" t="s">
        <v>11803</v>
      </c>
      <c r="F3546" s="63" t="s">
        <v>13352</v>
      </c>
      <c r="G3546" s="63" t="s">
        <v>13353</v>
      </c>
      <c r="H3546" s="63"/>
      <c r="I3546" s="63" t="s">
        <v>13354</v>
      </c>
      <c r="J3546" s="63"/>
      <c r="K3546" s="63" t="s">
        <v>4284</v>
      </c>
      <c r="L3546" s="63" t="s">
        <v>4299</v>
      </c>
      <c r="M3546" s="63" t="s">
        <v>4281</v>
      </c>
      <c r="N3546" s="63" t="s">
        <v>4278</v>
      </c>
      <c r="O3546" s="63"/>
    </row>
    <row r="3547" spans="1:15">
      <c r="A3547" s="99">
        <v>10197539</v>
      </c>
      <c r="B3547" s="63" t="s">
        <v>9278</v>
      </c>
      <c r="C3547" s="63" t="s">
        <v>107</v>
      </c>
      <c r="D3547" s="63" t="s">
        <v>3785</v>
      </c>
      <c r="E3547" s="63" t="s">
        <v>12461</v>
      </c>
      <c r="F3547" s="63" t="s">
        <v>13352</v>
      </c>
      <c r="G3547" s="63" t="s">
        <v>13353</v>
      </c>
      <c r="H3547" s="63"/>
      <c r="I3547" s="63" t="s">
        <v>13354</v>
      </c>
      <c r="J3547" s="63"/>
      <c r="K3547" s="63" t="s">
        <v>4953</v>
      </c>
      <c r="L3547" s="63" t="s">
        <v>110</v>
      </c>
      <c r="M3547" s="63" t="s">
        <v>4281</v>
      </c>
      <c r="N3547" s="63" t="s">
        <v>4278</v>
      </c>
      <c r="O3547" s="63"/>
    </row>
    <row r="3548" spans="1:15">
      <c r="A3548" s="99">
        <v>10197540</v>
      </c>
      <c r="B3548" s="63" t="s">
        <v>9278</v>
      </c>
      <c r="C3548" s="63" t="s">
        <v>107</v>
      </c>
      <c r="D3548" s="63" t="s">
        <v>3785</v>
      </c>
      <c r="E3548" s="63" t="s">
        <v>12345</v>
      </c>
      <c r="F3548" s="63" t="s">
        <v>13352</v>
      </c>
      <c r="G3548" s="63" t="s">
        <v>13353</v>
      </c>
      <c r="H3548" s="63"/>
      <c r="I3548" s="63" t="s">
        <v>13354</v>
      </c>
      <c r="J3548" s="63"/>
      <c r="K3548" s="63" t="s">
        <v>5770</v>
      </c>
      <c r="L3548" s="63" t="s">
        <v>110</v>
      </c>
      <c r="M3548" s="63" t="s">
        <v>4281</v>
      </c>
      <c r="N3548" s="63" t="s">
        <v>4278</v>
      </c>
      <c r="O3548" s="63"/>
    </row>
    <row r="3549" spans="1:15">
      <c r="A3549" s="99">
        <v>10197541</v>
      </c>
      <c r="B3549" s="63" t="s">
        <v>9276</v>
      </c>
      <c r="C3549" s="63" t="s">
        <v>107</v>
      </c>
      <c r="D3549" s="63" t="s">
        <v>6098</v>
      </c>
      <c r="E3549" s="63" t="s">
        <v>11805</v>
      </c>
      <c r="F3549" s="63" t="s">
        <v>13352</v>
      </c>
      <c r="G3549" s="63" t="s">
        <v>13355</v>
      </c>
      <c r="H3549" s="63"/>
      <c r="I3549" s="63" t="s">
        <v>13354</v>
      </c>
      <c r="J3549" s="63"/>
      <c r="K3549" s="63" t="s">
        <v>4284</v>
      </c>
      <c r="L3549" s="63" t="s">
        <v>4299</v>
      </c>
      <c r="M3549" s="63" t="s">
        <v>4281</v>
      </c>
      <c r="N3549" s="63" t="s">
        <v>4278</v>
      </c>
      <c r="O3549" s="63"/>
    </row>
    <row r="3550" spans="1:15">
      <c r="A3550" s="99">
        <v>10197542</v>
      </c>
      <c r="B3550" s="63" t="s">
        <v>9276</v>
      </c>
      <c r="C3550" s="63" t="s">
        <v>107</v>
      </c>
      <c r="D3550" s="63" t="s">
        <v>6098</v>
      </c>
      <c r="E3550" s="63" t="s">
        <v>11806</v>
      </c>
      <c r="F3550" s="63" t="s">
        <v>13352</v>
      </c>
      <c r="G3550" s="63" t="s">
        <v>13355</v>
      </c>
      <c r="H3550" s="63"/>
      <c r="I3550" s="63" t="s">
        <v>13354</v>
      </c>
      <c r="J3550" s="63"/>
      <c r="K3550" s="63" t="s">
        <v>4284</v>
      </c>
      <c r="L3550" s="63" t="s">
        <v>4299</v>
      </c>
      <c r="M3550" s="63" t="s">
        <v>4281</v>
      </c>
      <c r="N3550" s="63" t="s">
        <v>4278</v>
      </c>
      <c r="O3550" s="63"/>
    </row>
    <row r="3551" spans="1:15">
      <c r="A3551" s="99">
        <v>10197543</v>
      </c>
      <c r="B3551" s="63" t="s">
        <v>9276</v>
      </c>
      <c r="C3551" s="63" t="s">
        <v>107</v>
      </c>
      <c r="D3551" s="63" t="s">
        <v>6098</v>
      </c>
      <c r="E3551" s="63" t="s">
        <v>12188</v>
      </c>
      <c r="F3551" s="63" t="s">
        <v>13352</v>
      </c>
      <c r="G3551" s="63" t="s">
        <v>13355</v>
      </c>
      <c r="H3551" s="63"/>
      <c r="I3551" s="63" t="s">
        <v>13354</v>
      </c>
      <c r="J3551" s="63"/>
      <c r="K3551" s="63" t="s">
        <v>13356</v>
      </c>
      <c r="L3551" s="63" t="s">
        <v>110</v>
      </c>
      <c r="M3551" s="63" t="s">
        <v>4281</v>
      </c>
      <c r="N3551" s="63" t="s">
        <v>4278</v>
      </c>
      <c r="O3551" s="63"/>
    </row>
    <row r="3552" spans="1:15">
      <c r="A3552" s="99">
        <v>10197544</v>
      </c>
      <c r="B3552" s="63" t="s">
        <v>9276</v>
      </c>
      <c r="C3552" s="63" t="s">
        <v>107</v>
      </c>
      <c r="D3552" s="63" t="s">
        <v>6098</v>
      </c>
      <c r="E3552" s="63" t="s">
        <v>12128</v>
      </c>
      <c r="F3552" s="63" t="s">
        <v>13352</v>
      </c>
      <c r="G3552" s="63" t="s">
        <v>13355</v>
      </c>
      <c r="H3552" s="63"/>
      <c r="I3552" s="63" t="s">
        <v>13354</v>
      </c>
      <c r="J3552" s="63"/>
      <c r="K3552" s="63" t="s">
        <v>9265</v>
      </c>
      <c r="L3552" s="63" t="s">
        <v>110</v>
      </c>
      <c r="M3552" s="63" t="s">
        <v>4281</v>
      </c>
      <c r="N3552" s="63" t="s">
        <v>4278</v>
      </c>
      <c r="O3552" s="63"/>
    </row>
    <row r="3553" spans="1:15">
      <c r="A3553" s="99">
        <v>10197545</v>
      </c>
      <c r="B3553" s="63" t="s">
        <v>13956</v>
      </c>
      <c r="C3553" s="63" t="s">
        <v>101</v>
      </c>
      <c r="D3553" s="63" t="s">
        <v>13957</v>
      </c>
      <c r="E3553" s="63" t="s">
        <v>11892</v>
      </c>
      <c r="F3553" s="63" t="s">
        <v>13958</v>
      </c>
      <c r="G3553" s="63" t="s">
        <v>13959</v>
      </c>
      <c r="H3553" s="63"/>
      <c r="I3553" s="63" t="s">
        <v>13960</v>
      </c>
      <c r="J3553" s="63"/>
      <c r="K3553" s="63" t="s">
        <v>4284</v>
      </c>
      <c r="L3553" s="63" t="s">
        <v>5820</v>
      </c>
      <c r="M3553" s="63" t="s">
        <v>6733</v>
      </c>
      <c r="N3553" s="63" t="s">
        <v>4278</v>
      </c>
      <c r="O3553" s="63"/>
    </row>
    <row r="3554" spans="1:15">
      <c r="A3554" s="99">
        <v>10197546</v>
      </c>
      <c r="B3554" s="63" t="s">
        <v>14360</v>
      </c>
      <c r="C3554" s="63" t="s">
        <v>2927</v>
      </c>
      <c r="D3554" s="63" t="s">
        <v>14361</v>
      </c>
      <c r="E3554" s="63" t="s">
        <v>11894</v>
      </c>
      <c r="F3554" s="63" t="s">
        <v>14362</v>
      </c>
      <c r="G3554" s="63" t="s">
        <v>14363</v>
      </c>
      <c r="H3554" s="63" t="s">
        <v>3800</v>
      </c>
      <c r="I3554" s="63" t="s">
        <v>13471</v>
      </c>
      <c r="J3554" s="63"/>
      <c r="K3554" s="63" t="s">
        <v>4284</v>
      </c>
      <c r="L3554" s="63" t="s">
        <v>3479</v>
      </c>
      <c r="M3554" s="63" t="s">
        <v>5657</v>
      </c>
      <c r="N3554" s="63" t="s">
        <v>4278</v>
      </c>
      <c r="O3554" s="63"/>
    </row>
    <row r="3555" spans="1:15">
      <c r="A3555" s="99">
        <v>10197547</v>
      </c>
      <c r="B3555" s="63" t="s">
        <v>14360</v>
      </c>
      <c r="C3555" s="63" t="s">
        <v>2927</v>
      </c>
      <c r="D3555" s="63" t="s">
        <v>14361</v>
      </c>
      <c r="E3555" s="63" t="s">
        <v>11895</v>
      </c>
      <c r="F3555" s="63" t="s">
        <v>14362</v>
      </c>
      <c r="G3555" s="63" t="s">
        <v>14363</v>
      </c>
      <c r="H3555" s="63" t="s">
        <v>3800</v>
      </c>
      <c r="I3555" s="63" t="s">
        <v>13471</v>
      </c>
      <c r="J3555" s="63"/>
      <c r="K3555" s="63" t="s">
        <v>4284</v>
      </c>
      <c r="L3555" s="63" t="s">
        <v>3479</v>
      </c>
      <c r="M3555" s="63" t="s">
        <v>5657</v>
      </c>
      <c r="N3555" s="63" t="s">
        <v>4278</v>
      </c>
      <c r="O3555" s="63"/>
    </row>
    <row r="3556" spans="1:15">
      <c r="A3556" s="99">
        <v>10197548</v>
      </c>
      <c r="B3556" s="63" t="s">
        <v>14360</v>
      </c>
      <c r="C3556" s="63" t="s">
        <v>2927</v>
      </c>
      <c r="D3556" s="63" t="s">
        <v>14361</v>
      </c>
      <c r="E3556" s="63" t="s">
        <v>11896</v>
      </c>
      <c r="F3556" s="63" t="s">
        <v>14362</v>
      </c>
      <c r="G3556" s="63" t="s">
        <v>14363</v>
      </c>
      <c r="H3556" s="63" t="s">
        <v>3800</v>
      </c>
      <c r="I3556" s="63" t="s">
        <v>13471</v>
      </c>
      <c r="J3556" s="63"/>
      <c r="K3556" s="63" t="s">
        <v>4284</v>
      </c>
      <c r="L3556" s="63" t="s">
        <v>3479</v>
      </c>
      <c r="M3556" s="63" t="s">
        <v>5657</v>
      </c>
      <c r="N3556" s="63" t="s">
        <v>4278</v>
      </c>
      <c r="O3556" s="63"/>
    </row>
    <row r="3557" spans="1:15">
      <c r="A3557" s="99">
        <v>10197549</v>
      </c>
      <c r="B3557" s="63" t="s">
        <v>14360</v>
      </c>
      <c r="C3557" s="63" t="s">
        <v>2927</v>
      </c>
      <c r="D3557" s="63" t="s">
        <v>14361</v>
      </c>
      <c r="E3557" s="63" t="s">
        <v>11897</v>
      </c>
      <c r="F3557" s="63" t="s">
        <v>14362</v>
      </c>
      <c r="G3557" s="63" t="s">
        <v>14363</v>
      </c>
      <c r="H3557" s="63" t="s">
        <v>3800</v>
      </c>
      <c r="I3557" s="63" t="s">
        <v>13471</v>
      </c>
      <c r="J3557" s="63"/>
      <c r="K3557" s="63" t="s">
        <v>4284</v>
      </c>
      <c r="L3557" s="63" t="s">
        <v>3479</v>
      </c>
      <c r="M3557" s="63" t="s">
        <v>5657</v>
      </c>
      <c r="N3557" s="63" t="s">
        <v>4278</v>
      </c>
      <c r="O3557" s="63"/>
    </row>
    <row r="3558" spans="1:15">
      <c r="A3558" s="99">
        <v>10197550</v>
      </c>
      <c r="B3558" s="63" t="s">
        <v>14360</v>
      </c>
      <c r="C3558" s="63" t="s">
        <v>2927</v>
      </c>
      <c r="D3558" s="63" t="s">
        <v>9441</v>
      </c>
      <c r="E3558" s="63" t="s">
        <v>11899</v>
      </c>
      <c r="F3558" s="63" t="s">
        <v>14362</v>
      </c>
      <c r="G3558" s="63" t="s">
        <v>14364</v>
      </c>
      <c r="H3558" s="63" t="s">
        <v>3800</v>
      </c>
      <c r="I3558" s="63" t="s">
        <v>13471</v>
      </c>
      <c r="J3558" s="63"/>
      <c r="K3558" s="63" t="s">
        <v>4284</v>
      </c>
      <c r="L3558" s="63" t="s">
        <v>3479</v>
      </c>
      <c r="M3558" s="63" t="s">
        <v>5657</v>
      </c>
      <c r="N3558" s="63" t="s">
        <v>4278</v>
      </c>
      <c r="O3558" s="63"/>
    </row>
    <row r="3559" spans="1:15">
      <c r="A3559" s="99">
        <v>10197551</v>
      </c>
      <c r="B3559" s="63" t="s">
        <v>12955</v>
      </c>
      <c r="C3559" s="63" t="s">
        <v>12956</v>
      </c>
      <c r="D3559" s="63" t="s">
        <v>12957</v>
      </c>
      <c r="E3559" s="63" t="s">
        <v>12958</v>
      </c>
      <c r="F3559" s="63" t="s">
        <v>12959</v>
      </c>
      <c r="G3559" s="63" t="s">
        <v>9205</v>
      </c>
      <c r="H3559" s="63"/>
      <c r="I3559" s="63" t="s">
        <v>12960</v>
      </c>
      <c r="J3559" s="63"/>
      <c r="K3559" s="63" t="s">
        <v>4284</v>
      </c>
      <c r="L3559" s="63" t="s">
        <v>2456</v>
      </c>
      <c r="M3559" s="63" t="s">
        <v>4301</v>
      </c>
      <c r="N3559" s="63" t="s">
        <v>4278</v>
      </c>
      <c r="O3559" s="63"/>
    </row>
    <row r="3560" spans="1:15">
      <c r="A3560" s="99">
        <v>10197552</v>
      </c>
      <c r="B3560" s="63" t="s">
        <v>14365</v>
      </c>
      <c r="C3560" s="63" t="s">
        <v>2927</v>
      </c>
      <c r="D3560" s="63" t="s">
        <v>9441</v>
      </c>
      <c r="E3560" s="63" t="s">
        <v>11902</v>
      </c>
      <c r="F3560" s="63" t="s">
        <v>13779</v>
      </c>
      <c r="G3560" s="63" t="s">
        <v>14366</v>
      </c>
      <c r="H3560" s="63" t="s">
        <v>3800</v>
      </c>
      <c r="I3560" s="63" t="s">
        <v>13781</v>
      </c>
      <c r="J3560" s="63"/>
      <c r="K3560" s="63" t="s">
        <v>4284</v>
      </c>
      <c r="L3560" s="63" t="s">
        <v>3479</v>
      </c>
      <c r="M3560" s="63" t="s">
        <v>5657</v>
      </c>
      <c r="N3560" s="63" t="s">
        <v>4278</v>
      </c>
      <c r="O3560" s="63"/>
    </row>
    <row r="3561" spans="1:15">
      <c r="A3561" s="99">
        <v>10197553</v>
      </c>
      <c r="B3561" s="63" t="s">
        <v>14365</v>
      </c>
      <c r="C3561" s="63" t="s">
        <v>2927</v>
      </c>
      <c r="D3561" s="63" t="s">
        <v>9441</v>
      </c>
      <c r="E3561" s="63" t="s">
        <v>14367</v>
      </c>
      <c r="F3561" s="63" t="s">
        <v>13779</v>
      </c>
      <c r="G3561" s="63" t="s">
        <v>14366</v>
      </c>
      <c r="H3561" s="63" t="s">
        <v>3800</v>
      </c>
      <c r="I3561" s="63" t="s">
        <v>13781</v>
      </c>
      <c r="J3561" s="63"/>
      <c r="K3561" s="63" t="s">
        <v>4284</v>
      </c>
      <c r="L3561" s="63" t="s">
        <v>3479</v>
      </c>
      <c r="M3561" s="63" t="s">
        <v>5657</v>
      </c>
      <c r="N3561" s="63" t="s">
        <v>4278</v>
      </c>
      <c r="O3561" s="63"/>
    </row>
    <row r="3562" spans="1:15">
      <c r="A3562" s="99">
        <v>10197554</v>
      </c>
      <c r="B3562" s="63" t="s">
        <v>12961</v>
      </c>
      <c r="C3562" s="63" t="s">
        <v>12931</v>
      </c>
      <c r="D3562" s="63" t="s">
        <v>3953</v>
      </c>
      <c r="E3562" s="63" t="s">
        <v>11905</v>
      </c>
      <c r="F3562" s="63" t="s">
        <v>12962</v>
      </c>
      <c r="G3562" s="63" t="s">
        <v>12963</v>
      </c>
      <c r="H3562" s="63"/>
      <c r="I3562" s="63" t="s">
        <v>12964</v>
      </c>
      <c r="J3562" s="63"/>
      <c r="K3562" s="63" t="s">
        <v>4284</v>
      </c>
      <c r="L3562" s="63" t="s">
        <v>2456</v>
      </c>
      <c r="M3562" s="63" t="s">
        <v>4301</v>
      </c>
      <c r="N3562" s="63" t="s">
        <v>4278</v>
      </c>
      <c r="O3562" s="63"/>
    </row>
    <row r="3563" spans="1:15">
      <c r="A3563" s="99">
        <v>10197555</v>
      </c>
      <c r="B3563" s="63" t="s">
        <v>4899</v>
      </c>
      <c r="C3563" s="63" t="s">
        <v>12931</v>
      </c>
      <c r="D3563" s="63" t="s">
        <v>2951</v>
      </c>
      <c r="E3563" s="63" t="s">
        <v>12549</v>
      </c>
      <c r="F3563" s="63" t="s">
        <v>12965</v>
      </c>
      <c r="G3563" s="63" t="s">
        <v>12966</v>
      </c>
      <c r="H3563" s="63"/>
      <c r="I3563" s="63" t="s">
        <v>12967</v>
      </c>
      <c r="J3563" s="63"/>
      <c r="K3563" s="63" t="s">
        <v>4284</v>
      </c>
      <c r="L3563" s="63" t="s">
        <v>2456</v>
      </c>
      <c r="M3563" s="63" t="s">
        <v>4301</v>
      </c>
      <c r="N3563" s="63" t="s">
        <v>4278</v>
      </c>
      <c r="O3563" s="63"/>
    </row>
    <row r="3564" spans="1:15">
      <c r="A3564" s="99">
        <v>10197590</v>
      </c>
      <c r="B3564" s="63" t="s">
        <v>14368</v>
      </c>
      <c r="C3564" s="63" t="s">
        <v>2927</v>
      </c>
      <c r="D3564" s="63" t="s">
        <v>14369</v>
      </c>
      <c r="E3564" s="63" t="s">
        <v>11907</v>
      </c>
      <c r="F3564" s="63" t="s">
        <v>14370</v>
      </c>
      <c r="G3564" s="63" t="s">
        <v>14371</v>
      </c>
      <c r="H3564" s="63"/>
      <c r="I3564" s="63" t="s">
        <v>14372</v>
      </c>
      <c r="J3564" s="63"/>
      <c r="K3564" s="63" t="s">
        <v>4284</v>
      </c>
      <c r="L3564" s="63" t="s">
        <v>4400</v>
      </c>
      <c r="M3564" s="63" t="s">
        <v>4936</v>
      </c>
      <c r="N3564" s="63" t="s">
        <v>4278</v>
      </c>
      <c r="O3564" s="63"/>
    </row>
    <row r="3565" spans="1:15">
      <c r="A3565" s="99">
        <v>10197928</v>
      </c>
      <c r="B3565" s="63" t="s">
        <v>12968</v>
      </c>
      <c r="C3565" s="63" t="s">
        <v>107</v>
      </c>
      <c r="D3565" s="63" t="s">
        <v>12969</v>
      </c>
      <c r="E3565" s="63" t="s">
        <v>12970</v>
      </c>
      <c r="F3565" s="63" t="s">
        <v>12971</v>
      </c>
      <c r="G3565" s="63" t="s">
        <v>9161</v>
      </c>
      <c r="H3565" s="63"/>
      <c r="I3565" s="63" t="s">
        <v>12972</v>
      </c>
      <c r="J3565" s="63" t="s">
        <v>12973</v>
      </c>
      <c r="K3565" s="63" t="s">
        <v>5350</v>
      </c>
      <c r="L3565" s="63" t="s">
        <v>5351</v>
      </c>
      <c r="M3565" s="63" t="s">
        <v>4301</v>
      </c>
      <c r="N3565" s="63" t="s">
        <v>4278</v>
      </c>
      <c r="O3565" s="63"/>
    </row>
    <row r="3566" spans="1:15">
      <c r="A3566" s="99">
        <v>10198407</v>
      </c>
      <c r="B3566" s="63" t="s">
        <v>13505</v>
      </c>
      <c r="C3566" s="63" t="s">
        <v>107</v>
      </c>
      <c r="D3566" s="63" t="s">
        <v>13506</v>
      </c>
      <c r="E3566" s="63" t="s">
        <v>13507</v>
      </c>
      <c r="F3566" s="63" t="s">
        <v>13026</v>
      </c>
      <c r="G3566" s="63" t="s">
        <v>13053</v>
      </c>
      <c r="H3566" s="63"/>
      <c r="I3566" s="63" t="s">
        <v>13054</v>
      </c>
      <c r="J3566" s="63"/>
      <c r="K3566" s="63" t="s">
        <v>4284</v>
      </c>
      <c r="L3566" s="63" t="s">
        <v>4742</v>
      </c>
      <c r="M3566" s="63" t="s">
        <v>4281</v>
      </c>
      <c r="N3566" s="63" t="s">
        <v>4278</v>
      </c>
      <c r="O3566" s="63"/>
    </row>
    <row r="3567" spans="1:15">
      <c r="A3567" s="99">
        <v>10198408</v>
      </c>
      <c r="B3567" s="63" t="s">
        <v>13505</v>
      </c>
      <c r="C3567" s="63" t="s">
        <v>107</v>
      </c>
      <c r="D3567" s="63" t="s">
        <v>13506</v>
      </c>
      <c r="E3567" s="63" t="s">
        <v>13508</v>
      </c>
      <c r="F3567" s="63" t="s">
        <v>13026</v>
      </c>
      <c r="G3567" s="63" t="s">
        <v>13053</v>
      </c>
      <c r="H3567" s="63"/>
      <c r="I3567" s="63" t="s">
        <v>13054</v>
      </c>
      <c r="J3567" s="63"/>
      <c r="K3567" s="63" t="s">
        <v>4276</v>
      </c>
      <c r="L3567" s="63" t="s">
        <v>5112</v>
      </c>
      <c r="M3567" s="63" t="s">
        <v>4281</v>
      </c>
      <c r="N3567" s="63" t="s">
        <v>4278</v>
      </c>
      <c r="O3567" s="63"/>
    </row>
    <row r="3568" spans="1:15">
      <c r="A3568" s="99">
        <v>10198409</v>
      </c>
      <c r="B3568" s="63" t="s">
        <v>13505</v>
      </c>
      <c r="C3568" s="63" t="s">
        <v>107</v>
      </c>
      <c r="D3568" s="63" t="s">
        <v>13506</v>
      </c>
      <c r="E3568" s="63" t="s">
        <v>13509</v>
      </c>
      <c r="F3568" s="63" t="s">
        <v>13026</v>
      </c>
      <c r="G3568" s="63" t="s">
        <v>13053</v>
      </c>
      <c r="H3568" s="63"/>
      <c r="I3568" s="63" t="s">
        <v>13054</v>
      </c>
      <c r="J3568" s="63"/>
      <c r="K3568" s="63" t="s">
        <v>4284</v>
      </c>
      <c r="L3568" s="63" t="s">
        <v>4742</v>
      </c>
      <c r="M3568" s="63" t="s">
        <v>4281</v>
      </c>
      <c r="N3568" s="63" t="s">
        <v>4278</v>
      </c>
      <c r="O3568" s="63"/>
    </row>
    <row r="3569" spans="1:15">
      <c r="A3569" s="99">
        <v>10198410</v>
      </c>
      <c r="B3569" s="63" t="s">
        <v>13505</v>
      </c>
      <c r="C3569" s="63" t="s">
        <v>107</v>
      </c>
      <c r="D3569" s="63" t="s">
        <v>13506</v>
      </c>
      <c r="E3569" s="63" t="s">
        <v>13510</v>
      </c>
      <c r="F3569" s="63" t="s">
        <v>13026</v>
      </c>
      <c r="G3569" s="63" t="s">
        <v>13053</v>
      </c>
      <c r="H3569" s="63"/>
      <c r="I3569" s="63" t="s">
        <v>13054</v>
      </c>
      <c r="J3569" s="63"/>
      <c r="K3569" s="63" t="s">
        <v>4284</v>
      </c>
      <c r="L3569" s="63" t="s">
        <v>4742</v>
      </c>
      <c r="M3569" s="63" t="s">
        <v>4281</v>
      </c>
      <c r="N3569" s="63" t="s">
        <v>4278</v>
      </c>
      <c r="O3569" s="63"/>
    </row>
    <row r="3570" spans="1:15">
      <c r="A3570" s="99">
        <v>10198411</v>
      </c>
      <c r="B3570" s="63" t="s">
        <v>13505</v>
      </c>
      <c r="C3570" s="63" t="s">
        <v>107</v>
      </c>
      <c r="D3570" s="63" t="s">
        <v>13506</v>
      </c>
      <c r="E3570" s="63" t="s">
        <v>13511</v>
      </c>
      <c r="F3570" s="63" t="s">
        <v>13026</v>
      </c>
      <c r="G3570" s="63" t="s">
        <v>13053</v>
      </c>
      <c r="H3570" s="63"/>
      <c r="I3570" s="63" t="s">
        <v>13054</v>
      </c>
      <c r="J3570" s="63"/>
      <c r="K3570" s="63" t="s">
        <v>4276</v>
      </c>
      <c r="L3570" s="63" t="s">
        <v>110</v>
      </c>
      <c r="M3570" s="63" t="s">
        <v>4281</v>
      </c>
      <c r="N3570" s="63" t="s">
        <v>4278</v>
      </c>
      <c r="O3570" s="63"/>
    </row>
    <row r="3571" spans="1:15">
      <c r="A3571" s="99">
        <v>10198412</v>
      </c>
      <c r="B3571" s="63" t="s">
        <v>13505</v>
      </c>
      <c r="C3571" s="63" t="s">
        <v>107</v>
      </c>
      <c r="D3571" s="63" t="s">
        <v>13506</v>
      </c>
      <c r="E3571" s="63" t="s">
        <v>13512</v>
      </c>
      <c r="F3571" s="63" t="s">
        <v>13026</v>
      </c>
      <c r="G3571" s="63" t="s">
        <v>13053</v>
      </c>
      <c r="H3571" s="63"/>
      <c r="I3571" s="63" t="s">
        <v>13054</v>
      </c>
      <c r="J3571" s="63"/>
      <c r="K3571" s="63" t="s">
        <v>4276</v>
      </c>
      <c r="L3571" s="63" t="s">
        <v>957</v>
      </c>
      <c r="M3571" s="63" t="s">
        <v>4281</v>
      </c>
      <c r="N3571" s="63" t="s">
        <v>4278</v>
      </c>
      <c r="O3571" s="63"/>
    </row>
    <row r="3572" spans="1:15">
      <c r="A3572" s="99">
        <v>10198413</v>
      </c>
      <c r="B3572" s="63" t="s">
        <v>13505</v>
      </c>
      <c r="C3572" s="63" t="s">
        <v>107</v>
      </c>
      <c r="D3572" s="63" t="s">
        <v>13506</v>
      </c>
      <c r="E3572" s="63" t="s">
        <v>13513</v>
      </c>
      <c r="F3572" s="63" t="s">
        <v>13026</v>
      </c>
      <c r="G3572" s="63" t="s">
        <v>13053</v>
      </c>
      <c r="H3572" s="63"/>
      <c r="I3572" s="63" t="s">
        <v>13054</v>
      </c>
      <c r="J3572" s="63"/>
      <c r="K3572" s="63" t="s">
        <v>4276</v>
      </c>
      <c r="L3572" s="63" t="s">
        <v>110</v>
      </c>
      <c r="M3572" s="63" t="s">
        <v>4281</v>
      </c>
      <c r="N3572" s="63" t="s">
        <v>4278</v>
      </c>
      <c r="O3572" s="63"/>
    </row>
    <row r="3573" spans="1:15">
      <c r="A3573" s="99">
        <v>10198414</v>
      </c>
      <c r="B3573" s="63" t="s">
        <v>13505</v>
      </c>
      <c r="C3573" s="63" t="s">
        <v>107</v>
      </c>
      <c r="D3573" s="63" t="s">
        <v>13506</v>
      </c>
      <c r="E3573" s="63" t="s">
        <v>13514</v>
      </c>
      <c r="F3573" s="63" t="s">
        <v>13026</v>
      </c>
      <c r="G3573" s="63" t="s">
        <v>13053</v>
      </c>
      <c r="H3573" s="63"/>
      <c r="I3573" s="63" t="s">
        <v>13054</v>
      </c>
      <c r="J3573" s="63"/>
      <c r="K3573" s="63" t="s">
        <v>4276</v>
      </c>
      <c r="L3573" s="63" t="s">
        <v>5112</v>
      </c>
      <c r="M3573" s="63" t="s">
        <v>4281</v>
      </c>
      <c r="N3573" s="63" t="s">
        <v>4278</v>
      </c>
      <c r="O3573" s="63"/>
    </row>
    <row r="3574" spans="1:15">
      <c r="A3574" s="99">
        <v>10198415</v>
      </c>
      <c r="B3574" s="63" t="s">
        <v>13042</v>
      </c>
      <c r="C3574" s="63" t="s">
        <v>107</v>
      </c>
      <c r="D3574" s="63" t="s">
        <v>13043</v>
      </c>
      <c r="E3574" s="63" t="s">
        <v>13044</v>
      </c>
      <c r="F3574" s="63" t="s">
        <v>13026</v>
      </c>
      <c r="G3574" s="63" t="s">
        <v>5169</v>
      </c>
      <c r="H3574" s="63" t="s">
        <v>3800</v>
      </c>
      <c r="I3574" s="63" t="s">
        <v>13045</v>
      </c>
      <c r="J3574" s="63"/>
      <c r="K3574" s="63" t="s">
        <v>4276</v>
      </c>
      <c r="L3574" s="63" t="s">
        <v>5112</v>
      </c>
      <c r="M3574" s="63" t="s">
        <v>4281</v>
      </c>
      <c r="N3574" s="63" t="s">
        <v>4278</v>
      </c>
      <c r="O3574" s="63"/>
    </row>
    <row r="3575" spans="1:15">
      <c r="A3575" s="99">
        <v>10198416</v>
      </c>
      <c r="B3575" s="63" t="s">
        <v>13042</v>
      </c>
      <c r="C3575" s="63" t="s">
        <v>107</v>
      </c>
      <c r="D3575" s="63" t="s">
        <v>13043</v>
      </c>
      <c r="E3575" s="63" t="s">
        <v>13046</v>
      </c>
      <c r="F3575" s="63" t="s">
        <v>13026</v>
      </c>
      <c r="G3575" s="63" t="s">
        <v>5169</v>
      </c>
      <c r="H3575" s="63" t="s">
        <v>3800</v>
      </c>
      <c r="I3575" s="63" t="s">
        <v>13045</v>
      </c>
      <c r="J3575" s="63"/>
      <c r="K3575" s="63" t="s">
        <v>4284</v>
      </c>
      <c r="L3575" s="63" t="s">
        <v>4742</v>
      </c>
      <c r="M3575" s="63" t="s">
        <v>4281</v>
      </c>
      <c r="N3575" s="63" t="s">
        <v>4278</v>
      </c>
      <c r="O3575" s="63"/>
    </row>
    <row r="3576" spans="1:15">
      <c r="A3576" s="99">
        <v>10198417</v>
      </c>
      <c r="B3576" s="63" t="s">
        <v>13042</v>
      </c>
      <c r="C3576" s="63" t="s">
        <v>107</v>
      </c>
      <c r="D3576" s="63" t="s">
        <v>13043</v>
      </c>
      <c r="E3576" s="63" t="s">
        <v>13047</v>
      </c>
      <c r="F3576" s="63" t="s">
        <v>13026</v>
      </c>
      <c r="G3576" s="63" t="s">
        <v>5169</v>
      </c>
      <c r="H3576" s="63" t="s">
        <v>3800</v>
      </c>
      <c r="I3576" s="63" t="s">
        <v>13045</v>
      </c>
      <c r="J3576" s="63"/>
      <c r="K3576" s="63" t="s">
        <v>4284</v>
      </c>
      <c r="L3576" s="63" t="s">
        <v>4742</v>
      </c>
      <c r="M3576" s="63" t="s">
        <v>4281</v>
      </c>
      <c r="N3576" s="63" t="s">
        <v>4278</v>
      </c>
      <c r="O3576" s="63"/>
    </row>
    <row r="3577" spans="1:15">
      <c r="A3577" s="99">
        <v>10198418</v>
      </c>
      <c r="B3577" s="63" t="s">
        <v>13042</v>
      </c>
      <c r="C3577" s="63" t="s">
        <v>107</v>
      </c>
      <c r="D3577" s="63" t="s">
        <v>13043</v>
      </c>
      <c r="E3577" s="63" t="s">
        <v>13048</v>
      </c>
      <c r="F3577" s="63" t="s">
        <v>13026</v>
      </c>
      <c r="G3577" s="63" t="s">
        <v>5169</v>
      </c>
      <c r="H3577" s="63" t="s">
        <v>3800</v>
      </c>
      <c r="I3577" s="63" t="s">
        <v>13045</v>
      </c>
      <c r="J3577" s="63"/>
      <c r="K3577" s="63" t="s">
        <v>4284</v>
      </c>
      <c r="L3577" s="63" t="s">
        <v>4742</v>
      </c>
      <c r="M3577" s="63" t="s">
        <v>4281</v>
      </c>
      <c r="N3577" s="63" t="s">
        <v>4278</v>
      </c>
      <c r="O3577" s="63"/>
    </row>
    <row r="3578" spans="1:15">
      <c r="A3578" s="99">
        <v>10198419</v>
      </c>
      <c r="B3578" s="63" t="s">
        <v>13042</v>
      </c>
      <c r="C3578" s="63" t="s">
        <v>107</v>
      </c>
      <c r="D3578" s="63" t="s">
        <v>13043</v>
      </c>
      <c r="E3578" s="63" t="s">
        <v>13049</v>
      </c>
      <c r="F3578" s="63" t="s">
        <v>13026</v>
      </c>
      <c r="G3578" s="63" t="s">
        <v>5169</v>
      </c>
      <c r="H3578" s="63" t="s">
        <v>3800</v>
      </c>
      <c r="I3578" s="63" t="s">
        <v>13045</v>
      </c>
      <c r="J3578" s="63"/>
      <c r="K3578" s="63" t="s">
        <v>4276</v>
      </c>
      <c r="L3578" s="63" t="s">
        <v>110</v>
      </c>
      <c r="M3578" s="63" t="s">
        <v>4281</v>
      </c>
      <c r="N3578" s="63" t="s">
        <v>4278</v>
      </c>
      <c r="O3578" s="63"/>
    </row>
    <row r="3579" spans="1:15">
      <c r="A3579" s="99">
        <v>10198420</v>
      </c>
      <c r="B3579" s="63" t="s">
        <v>13042</v>
      </c>
      <c r="C3579" s="63" t="s">
        <v>107</v>
      </c>
      <c r="D3579" s="63" t="s">
        <v>13043</v>
      </c>
      <c r="E3579" s="63" t="s">
        <v>13050</v>
      </c>
      <c r="F3579" s="63" t="s">
        <v>13026</v>
      </c>
      <c r="G3579" s="63" t="s">
        <v>5169</v>
      </c>
      <c r="H3579" s="63" t="s">
        <v>3800</v>
      </c>
      <c r="I3579" s="63" t="s">
        <v>13045</v>
      </c>
      <c r="J3579" s="63"/>
      <c r="K3579" s="63" t="s">
        <v>4276</v>
      </c>
      <c r="L3579" s="63" t="s">
        <v>5112</v>
      </c>
      <c r="M3579" s="63" t="s">
        <v>4281</v>
      </c>
      <c r="N3579" s="63" t="s">
        <v>4278</v>
      </c>
      <c r="O3579" s="63"/>
    </row>
    <row r="3580" spans="1:15">
      <c r="A3580" s="99">
        <v>10198421</v>
      </c>
      <c r="B3580" s="63" t="s">
        <v>13042</v>
      </c>
      <c r="C3580" s="63" t="s">
        <v>107</v>
      </c>
      <c r="D3580" s="63" t="s">
        <v>13043</v>
      </c>
      <c r="E3580" s="63" t="s">
        <v>13051</v>
      </c>
      <c r="F3580" s="63" t="s">
        <v>13026</v>
      </c>
      <c r="G3580" s="63" t="s">
        <v>5169</v>
      </c>
      <c r="H3580" s="63" t="s">
        <v>3800</v>
      </c>
      <c r="I3580" s="63" t="s">
        <v>13045</v>
      </c>
      <c r="J3580" s="63"/>
      <c r="K3580" s="63" t="s">
        <v>4284</v>
      </c>
      <c r="L3580" s="63" t="s">
        <v>4742</v>
      </c>
      <c r="M3580" s="63" t="s">
        <v>4281</v>
      </c>
      <c r="N3580" s="63" t="s">
        <v>4278</v>
      </c>
      <c r="O3580" s="63"/>
    </row>
    <row r="3581" spans="1:15">
      <c r="A3581" s="99">
        <v>10198422</v>
      </c>
      <c r="B3581" s="63" t="s">
        <v>13042</v>
      </c>
      <c r="C3581" s="63" t="s">
        <v>107</v>
      </c>
      <c r="D3581" s="63" t="s">
        <v>13043</v>
      </c>
      <c r="E3581" s="63" t="s">
        <v>13052</v>
      </c>
      <c r="F3581" s="63" t="s">
        <v>13026</v>
      </c>
      <c r="G3581" s="63" t="s">
        <v>13053</v>
      </c>
      <c r="H3581" s="63" t="s">
        <v>3800</v>
      </c>
      <c r="I3581" s="63" t="s">
        <v>13054</v>
      </c>
      <c r="J3581" s="63"/>
      <c r="K3581" s="63" t="s">
        <v>4276</v>
      </c>
      <c r="L3581" s="63" t="s">
        <v>110</v>
      </c>
      <c r="M3581" s="63" t="s">
        <v>4281</v>
      </c>
      <c r="N3581" s="63" t="s">
        <v>4278</v>
      </c>
      <c r="O3581" s="63"/>
    </row>
    <row r="3582" spans="1:15">
      <c r="A3582" s="99">
        <v>10198423</v>
      </c>
      <c r="B3582" s="63" t="s">
        <v>13023</v>
      </c>
      <c r="C3582" s="63" t="s">
        <v>107</v>
      </c>
      <c r="D3582" s="63" t="s">
        <v>13024</v>
      </c>
      <c r="E3582" s="63" t="s">
        <v>13025</v>
      </c>
      <c r="F3582" s="63" t="s">
        <v>13026</v>
      </c>
      <c r="G3582" s="63" t="s">
        <v>13027</v>
      </c>
      <c r="H3582" s="63" t="s">
        <v>3800</v>
      </c>
      <c r="I3582" s="63" t="s">
        <v>13028</v>
      </c>
      <c r="J3582" s="63"/>
      <c r="K3582" s="63" t="s">
        <v>4284</v>
      </c>
      <c r="L3582" s="63" t="s">
        <v>4742</v>
      </c>
      <c r="M3582" s="63" t="s">
        <v>4281</v>
      </c>
      <c r="N3582" s="63" t="s">
        <v>4278</v>
      </c>
      <c r="O3582" s="63"/>
    </row>
    <row r="3583" spans="1:15">
      <c r="A3583" s="99">
        <v>10198424</v>
      </c>
      <c r="B3583" s="63" t="s">
        <v>13023</v>
      </c>
      <c r="C3583" s="63" t="s">
        <v>107</v>
      </c>
      <c r="D3583" s="63" t="s">
        <v>13024</v>
      </c>
      <c r="E3583" s="63" t="s">
        <v>13029</v>
      </c>
      <c r="F3583" s="63" t="s">
        <v>13026</v>
      </c>
      <c r="G3583" s="63" t="s">
        <v>13027</v>
      </c>
      <c r="H3583" s="63" t="s">
        <v>3800</v>
      </c>
      <c r="I3583" s="63" t="s">
        <v>13028</v>
      </c>
      <c r="J3583" s="63"/>
      <c r="K3583" s="63" t="s">
        <v>4284</v>
      </c>
      <c r="L3583" s="63" t="s">
        <v>4742</v>
      </c>
      <c r="M3583" s="63" t="s">
        <v>4281</v>
      </c>
      <c r="N3583" s="63" t="s">
        <v>4278</v>
      </c>
      <c r="O3583" s="63"/>
    </row>
    <row r="3584" spans="1:15">
      <c r="A3584" s="99">
        <v>10198425</v>
      </c>
      <c r="B3584" s="63" t="s">
        <v>13515</v>
      </c>
      <c r="C3584" s="63" t="s">
        <v>12826</v>
      </c>
      <c r="D3584" s="63" t="s">
        <v>13516</v>
      </c>
      <c r="E3584" s="63" t="s">
        <v>11908</v>
      </c>
      <c r="F3584" s="63" t="s">
        <v>13517</v>
      </c>
      <c r="G3584" s="63" t="s">
        <v>13365</v>
      </c>
      <c r="H3584" s="63"/>
      <c r="I3584" s="63" t="s">
        <v>13466</v>
      </c>
      <c r="J3584" s="63"/>
      <c r="K3584" s="63" t="s">
        <v>4284</v>
      </c>
      <c r="L3584" s="63" t="s">
        <v>5847</v>
      </c>
      <c r="M3584" s="63" t="s">
        <v>4281</v>
      </c>
      <c r="N3584" s="63" t="s">
        <v>4278</v>
      </c>
      <c r="O3584" s="63"/>
    </row>
    <row r="3585" spans="1:15">
      <c r="A3585" s="99">
        <v>10198426</v>
      </c>
      <c r="B3585" s="63" t="s">
        <v>13515</v>
      </c>
      <c r="C3585" s="63" t="s">
        <v>12826</v>
      </c>
      <c r="D3585" s="63" t="s">
        <v>13516</v>
      </c>
      <c r="E3585" s="63" t="s">
        <v>11909</v>
      </c>
      <c r="F3585" s="63" t="s">
        <v>13517</v>
      </c>
      <c r="G3585" s="63" t="s">
        <v>13365</v>
      </c>
      <c r="H3585" s="63"/>
      <c r="I3585" s="63" t="s">
        <v>13466</v>
      </c>
      <c r="J3585" s="63"/>
      <c r="K3585" s="63" t="s">
        <v>4284</v>
      </c>
      <c r="L3585" s="63" t="s">
        <v>5847</v>
      </c>
      <c r="M3585" s="63" t="s">
        <v>4281</v>
      </c>
      <c r="N3585" s="63" t="s">
        <v>4278</v>
      </c>
      <c r="O3585" s="63"/>
    </row>
    <row r="3586" spans="1:15">
      <c r="A3586" s="99">
        <v>10198427</v>
      </c>
      <c r="B3586" s="63" t="s">
        <v>13515</v>
      </c>
      <c r="C3586" s="63" t="s">
        <v>12826</v>
      </c>
      <c r="D3586" s="63" t="s">
        <v>13516</v>
      </c>
      <c r="E3586" s="63" t="s">
        <v>11808</v>
      </c>
      <c r="F3586" s="63" t="s">
        <v>13517</v>
      </c>
      <c r="G3586" s="63" t="s">
        <v>13365</v>
      </c>
      <c r="H3586" s="63"/>
      <c r="I3586" s="63" t="s">
        <v>13466</v>
      </c>
      <c r="J3586" s="63"/>
      <c r="K3586" s="63" t="s">
        <v>4284</v>
      </c>
      <c r="L3586" s="63" t="s">
        <v>4513</v>
      </c>
      <c r="M3586" s="63" t="s">
        <v>4281</v>
      </c>
      <c r="N3586" s="63" t="s">
        <v>4278</v>
      </c>
      <c r="O3586" s="63"/>
    </row>
    <row r="3587" spans="1:15">
      <c r="A3587" s="99">
        <v>10198428</v>
      </c>
      <c r="B3587" s="63" t="s">
        <v>13515</v>
      </c>
      <c r="C3587" s="63" t="s">
        <v>12826</v>
      </c>
      <c r="D3587" s="63" t="s">
        <v>13516</v>
      </c>
      <c r="E3587" s="63" t="s">
        <v>11910</v>
      </c>
      <c r="F3587" s="63" t="s">
        <v>13517</v>
      </c>
      <c r="G3587" s="63" t="s">
        <v>13365</v>
      </c>
      <c r="H3587" s="63"/>
      <c r="I3587" s="63" t="s">
        <v>13466</v>
      </c>
      <c r="J3587" s="63"/>
      <c r="K3587" s="63" t="s">
        <v>4284</v>
      </c>
      <c r="L3587" s="63" t="s">
        <v>5847</v>
      </c>
      <c r="M3587" s="63" t="s">
        <v>4281</v>
      </c>
      <c r="N3587" s="63" t="s">
        <v>4278</v>
      </c>
      <c r="O3587" s="63"/>
    </row>
    <row r="3588" spans="1:15">
      <c r="A3588" s="99">
        <v>10198436</v>
      </c>
      <c r="B3588" s="63" t="s">
        <v>14735</v>
      </c>
      <c r="C3588" s="63" t="s">
        <v>96</v>
      </c>
      <c r="D3588" s="63" t="s">
        <v>14736</v>
      </c>
      <c r="E3588" s="63" t="s">
        <v>11810</v>
      </c>
      <c r="F3588" s="63" t="s">
        <v>14737</v>
      </c>
      <c r="G3588" s="63" t="s">
        <v>14738</v>
      </c>
      <c r="H3588" s="63"/>
      <c r="I3588" s="63" t="s">
        <v>14739</v>
      </c>
      <c r="J3588" s="63"/>
      <c r="K3588" s="63" t="s">
        <v>4284</v>
      </c>
      <c r="L3588" s="63" t="s">
        <v>3479</v>
      </c>
      <c r="M3588" s="63" t="s">
        <v>5657</v>
      </c>
      <c r="N3588" s="63" t="s">
        <v>4278</v>
      </c>
      <c r="O3588" s="63"/>
    </row>
    <row r="3589" spans="1:15">
      <c r="A3589" s="99">
        <v>10198622</v>
      </c>
      <c r="B3589" s="63" t="s">
        <v>12968</v>
      </c>
      <c r="C3589" s="63" t="s">
        <v>107</v>
      </c>
      <c r="D3589" s="63" t="s">
        <v>12969</v>
      </c>
      <c r="E3589" s="63" t="s">
        <v>12974</v>
      </c>
      <c r="F3589" s="63" t="s">
        <v>12975</v>
      </c>
      <c r="G3589" s="63" t="s">
        <v>9161</v>
      </c>
      <c r="H3589" s="63"/>
      <c r="I3589" s="63" t="s">
        <v>12976</v>
      </c>
      <c r="J3589" s="63"/>
      <c r="K3589" s="63" t="s">
        <v>4284</v>
      </c>
      <c r="L3589" s="63" t="s">
        <v>2456</v>
      </c>
      <c r="M3589" s="63" t="s">
        <v>4301</v>
      </c>
      <c r="N3589" s="63" t="s">
        <v>4278</v>
      </c>
      <c r="O3589" s="63"/>
    </row>
    <row r="3590" spans="1:15">
      <c r="A3590" s="99">
        <v>10198623</v>
      </c>
      <c r="B3590" s="63" t="s">
        <v>14482</v>
      </c>
      <c r="C3590" s="63" t="s">
        <v>256</v>
      </c>
      <c r="D3590" s="63" t="s">
        <v>5385</v>
      </c>
      <c r="E3590" s="63" t="s">
        <v>11911</v>
      </c>
      <c r="F3590" s="63" t="s">
        <v>14483</v>
      </c>
      <c r="G3590" s="63" t="s">
        <v>14484</v>
      </c>
      <c r="H3590" s="63"/>
      <c r="I3590" s="63" t="s">
        <v>12954</v>
      </c>
      <c r="J3590" s="63"/>
      <c r="K3590" s="63" t="s">
        <v>4284</v>
      </c>
      <c r="L3590" s="63" t="s">
        <v>1413</v>
      </c>
      <c r="M3590" s="63" t="s">
        <v>4277</v>
      </c>
      <c r="N3590" s="63" t="s">
        <v>4278</v>
      </c>
      <c r="O3590" s="63"/>
    </row>
    <row r="3591" spans="1:15">
      <c r="A3591" s="99">
        <v>10198624</v>
      </c>
      <c r="B3591" s="63" t="s">
        <v>14485</v>
      </c>
      <c r="C3591" s="63" t="s">
        <v>256</v>
      </c>
      <c r="D3591" s="63" t="s">
        <v>6420</v>
      </c>
      <c r="E3591" s="63" t="s">
        <v>11912</v>
      </c>
      <c r="F3591" s="63" t="s">
        <v>14483</v>
      </c>
      <c r="G3591" s="63" t="s">
        <v>14486</v>
      </c>
      <c r="H3591" s="63"/>
      <c r="I3591" s="63" t="s">
        <v>14487</v>
      </c>
      <c r="J3591" s="63"/>
      <c r="K3591" s="63" t="s">
        <v>4284</v>
      </c>
      <c r="L3591" s="63" t="s">
        <v>1413</v>
      </c>
      <c r="M3591" s="63" t="s">
        <v>4277</v>
      </c>
      <c r="N3591" s="63" t="s">
        <v>4278</v>
      </c>
      <c r="O3591" s="63"/>
    </row>
    <row r="3592" spans="1:15">
      <c r="A3592" s="99">
        <v>10198625</v>
      </c>
      <c r="B3592" s="63" t="s">
        <v>7770</v>
      </c>
      <c r="C3592" s="63" t="s">
        <v>12931</v>
      </c>
      <c r="D3592" s="63" t="s">
        <v>7770</v>
      </c>
      <c r="E3592" s="63" t="s">
        <v>12977</v>
      </c>
      <c r="F3592" s="63" t="s">
        <v>12978</v>
      </c>
      <c r="G3592" s="63" t="s">
        <v>9165</v>
      </c>
      <c r="H3592" s="63"/>
      <c r="I3592" s="63" t="s">
        <v>12979</v>
      </c>
      <c r="J3592" s="63" t="s">
        <v>12980</v>
      </c>
      <c r="K3592" s="63" t="s">
        <v>4284</v>
      </c>
      <c r="L3592" s="63" t="s">
        <v>2456</v>
      </c>
      <c r="M3592" s="63" t="s">
        <v>4301</v>
      </c>
      <c r="N3592" s="63" t="s">
        <v>4278</v>
      </c>
      <c r="O3592" s="63"/>
    </row>
    <row r="3593" spans="1:15">
      <c r="A3593" s="99">
        <v>10198626</v>
      </c>
      <c r="B3593" s="63" t="s">
        <v>9455</v>
      </c>
      <c r="C3593" s="63" t="s">
        <v>2927</v>
      </c>
      <c r="D3593" s="63" t="s">
        <v>14373</v>
      </c>
      <c r="E3593" s="63" t="s">
        <v>11914</v>
      </c>
      <c r="F3593" s="63" t="s">
        <v>14374</v>
      </c>
      <c r="G3593" s="63" t="s">
        <v>14375</v>
      </c>
      <c r="H3593" s="63"/>
      <c r="I3593" s="63" t="s">
        <v>13101</v>
      </c>
      <c r="J3593" s="63"/>
      <c r="K3593" s="63" t="s">
        <v>4284</v>
      </c>
      <c r="L3593" s="63" t="s">
        <v>3479</v>
      </c>
      <c r="M3593" s="63" t="s">
        <v>5657</v>
      </c>
      <c r="N3593" s="63" t="s">
        <v>4278</v>
      </c>
      <c r="O3593" s="63"/>
    </row>
    <row r="3594" spans="1:15">
      <c r="A3594" s="99">
        <v>10198627</v>
      </c>
      <c r="B3594" s="63" t="s">
        <v>9455</v>
      </c>
      <c r="C3594" s="63" t="s">
        <v>2927</v>
      </c>
      <c r="D3594" s="63" t="s">
        <v>14373</v>
      </c>
      <c r="E3594" s="63" t="s">
        <v>11915</v>
      </c>
      <c r="F3594" s="63" t="s">
        <v>14374</v>
      </c>
      <c r="G3594" s="63" t="s">
        <v>14375</v>
      </c>
      <c r="H3594" s="63"/>
      <c r="I3594" s="63" t="s">
        <v>13101</v>
      </c>
      <c r="J3594" s="63"/>
      <c r="K3594" s="63" t="s">
        <v>4284</v>
      </c>
      <c r="L3594" s="63" t="s">
        <v>3479</v>
      </c>
      <c r="M3594" s="63" t="s">
        <v>5657</v>
      </c>
      <c r="N3594" s="63" t="s">
        <v>4278</v>
      </c>
      <c r="O3594" s="63"/>
    </row>
    <row r="3595" spans="1:15">
      <c r="A3595" s="99">
        <v>10198703</v>
      </c>
      <c r="B3595" s="63" t="s">
        <v>7770</v>
      </c>
      <c r="C3595" s="63" t="s">
        <v>12931</v>
      </c>
      <c r="D3595" s="63" t="s">
        <v>7770</v>
      </c>
      <c r="E3595" s="63" t="s">
        <v>12981</v>
      </c>
      <c r="F3595" s="63" t="s">
        <v>12971</v>
      </c>
      <c r="G3595" s="63" t="s">
        <v>12982</v>
      </c>
      <c r="H3595" s="63"/>
      <c r="I3595" s="63" t="s">
        <v>12972</v>
      </c>
      <c r="J3595" s="63"/>
      <c r="K3595" s="63" t="s">
        <v>5350</v>
      </c>
      <c r="L3595" s="63" t="s">
        <v>5351</v>
      </c>
      <c r="M3595" s="63" t="s">
        <v>4301</v>
      </c>
      <c r="N3595" s="63" t="s">
        <v>4278</v>
      </c>
      <c r="O3595" s="63"/>
    </row>
    <row r="3596" spans="1:15">
      <c r="A3596" s="99">
        <v>10198704</v>
      </c>
      <c r="B3596" s="63" t="s">
        <v>12983</v>
      </c>
      <c r="C3596" s="63" t="s">
        <v>2956</v>
      </c>
      <c r="D3596" s="63" t="s">
        <v>12984</v>
      </c>
      <c r="E3596" s="63" t="s">
        <v>12985</v>
      </c>
      <c r="F3596" s="63" t="s">
        <v>12971</v>
      </c>
      <c r="G3596" s="63" t="s">
        <v>12986</v>
      </c>
      <c r="H3596" s="63"/>
      <c r="I3596" s="63" t="s">
        <v>12987</v>
      </c>
      <c r="J3596" s="63"/>
      <c r="K3596" s="63" t="s">
        <v>5350</v>
      </c>
      <c r="L3596" s="63" t="s">
        <v>5351</v>
      </c>
      <c r="M3596" s="63" t="s">
        <v>4301</v>
      </c>
      <c r="N3596" s="63" t="s">
        <v>4278</v>
      </c>
      <c r="O3596" s="63"/>
    </row>
    <row r="3597" spans="1:15">
      <c r="A3597" s="99">
        <v>10198705</v>
      </c>
      <c r="B3597" s="63" t="s">
        <v>12968</v>
      </c>
      <c r="C3597" s="63" t="s">
        <v>107</v>
      </c>
      <c r="D3597" s="63" t="s">
        <v>12969</v>
      </c>
      <c r="E3597" s="63" t="s">
        <v>12988</v>
      </c>
      <c r="F3597" s="63" t="s">
        <v>12989</v>
      </c>
      <c r="G3597" s="63" t="s">
        <v>9161</v>
      </c>
      <c r="H3597" s="63"/>
      <c r="I3597" s="63" t="s">
        <v>12987</v>
      </c>
      <c r="J3597" s="63"/>
      <c r="K3597" s="63" t="s">
        <v>6078</v>
      </c>
      <c r="L3597" s="63" t="s">
        <v>110</v>
      </c>
      <c r="M3597" s="63" t="s">
        <v>4301</v>
      </c>
      <c r="N3597" s="63" t="s">
        <v>4278</v>
      </c>
      <c r="O3597" s="63"/>
    </row>
    <row r="3598" spans="1:15">
      <c r="A3598" s="99">
        <v>10198706</v>
      </c>
      <c r="B3598" s="63" t="s">
        <v>7770</v>
      </c>
      <c r="C3598" s="63" t="s">
        <v>12931</v>
      </c>
      <c r="D3598" s="63" t="s">
        <v>7770</v>
      </c>
      <c r="E3598" s="63" t="s">
        <v>12990</v>
      </c>
      <c r="F3598" s="63" t="s">
        <v>12989</v>
      </c>
      <c r="G3598" s="63" t="s">
        <v>12982</v>
      </c>
      <c r="H3598" s="63"/>
      <c r="I3598" s="63" t="s">
        <v>12972</v>
      </c>
      <c r="J3598" s="63"/>
      <c r="K3598" s="63" t="s">
        <v>6078</v>
      </c>
      <c r="L3598" s="63" t="s">
        <v>110</v>
      </c>
      <c r="M3598" s="63" t="s">
        <v>4301</v>
      </c>
      <c r="N3598" s="63" t="s">
        <v>4278</v>
      </c>
      <c r="O3598" s="63"/>
    </row>
    <row r="3599" spans="1:15">
      <c r="A3599" s="99">
        <v>10198707</v>
      </c>
      <c r="B3599" s="63" t="s">
        <v>13961</v>
      </c>
      <c r="C3599" s="63" t="s">
        <v>101</v>
      </c>
      <c r="D3599" s="63" t="s">
        <v>13962</v>
      </c>
      <c r="E3599" s="63" t="s">
        <v>11917</v>
      </c>
      <c r="F3599" s="63" t="s">
        <v>13963</v>
      </c>
      <c r="G3599" s="63" t="s">
        <v>13964</v>
      </c>
      <c r="H3599" s="63"/>
      <c r="I3599" s="63" t="s">
        <v>12987</v>
      </c>
      <c r="J3599" s="63"/>
      <c r="K3599" s="63" t="s">
        <v>4284</v>
      </c>
      <c r="L3599" s="63" t="s">
        <v>4400</v>
      </c>
      <c r="M3599" s="63" t="s">
        <v>4936</v>
      </c>
      <c r="N3599" s="63" t="s">
        <v>4278</v>
      </c>
      <c r="O3599" s="63"/>
    </row>
    <row r="3600" spans="1:15">
      <c r="A3600" s="99">
        <v>10198708</v>
      </c>
      <c r="B3600" s="63" t="s">
        <v>13961</v>
      </c>
      <c r="C3600" s="63" t="s">
        <v>101</v>
      </c>
      <c r="D3600" s="63" t="s">
        <v>13962</v>
      </c>
      <c r="E3600" s="63" t="s">
        <v>11918</v>
      </c>
      <c r="F3600" s="63" t="s">
        <v>13963</v>
      </c>
      <c r="G3600" s="63" t="s">
        <v>13964</v>
      </c>
      <c r="H3600" s="63"/>
      <c r="I3600" s="63" t="s">
        <v>12987</v>
      </c>
      <c r="J3600" s="63"/>
      <c r="K3600" s="63" t="s">
        <v>4284</v>
      </c>
      <c r="L3600" s="63" t="s">
        <v>4400</v>
      </c>
      <c r="M3600" s="63" t="s">
        <v>4936</v>
      </c>
      <c r="N3600" s="63" t="s">
        <v>4278</v>
      </c>
      <c r="O3600" s="63"/>
    </row>
    <row r="3601" spans="1:15">
      <c r="A3601" s="99">
        <v>10198709</v>
      </c>
      <c r="B3601" s="63" t="s">
        <v>14396</v>
      </c>
      <c r="C3601" s="63" t="s">
        <v>101</v>
      </c>
      <c r="D3601" s="63" t="s">
        <v>9468</v>
      </c>
      <c r="E3601" s="63" t="s">
        <v>11920</v>
      </c>
      <c r="F3601" s="63" t="s">
        <v>14397</v>
      </c>
      <c r="G3601" s="63" t="s">
        <v>5858</v>
      </c>
      <c r="H3601" s="63"/>
      <c r="I3601" s="63" t="s">
        <v>14398</v>
      </c>
      <c r="J3601" s="63"/>
      <c r="K3601" s="63" t="s">
        <v>4284</v>
      </c>
      <c r="L3601" s="63" t="s">
        <v>4297</v>
      </c>
      <c r="M3601" s="63" t="s">
        <v>4295</v>
      </c>
      <c r="N3601" s="63" t="s">
        <v>4278</v>
      </c>
      <c r="O3601" s="63"/>
    </row>
    <row r="3602" spans="1:15">
      <c r="A3602" s="99">
        <v>10198710</v>
      </c>
      <c r="B3602" s="63" t="s">
        <v>14396</v>
      </c>
      <c r="C3602" s="63" t="s">
        <v>101</v>
      </c>
      <c r="D3602" s="63" t="s">
        <v>9468</v>
      </c>
      <c r="E3602" s="63" t="s">
        <v>11921</v>
      </c>
      <c r="F3602" s="63" t="s">
        <v>14397</v>
      </c>
      <c r="G3602" s="63" t="s">
        <v>5858</v>
      </c>
      <c r="H3602" s="63"/>
      <c r="I3602" s="63" t="s">
        <v>14398</v>
      </c>
      <c r="J3602" s="63"/>
      <c r="K3602" s="63" t="s">
        <v>4284</v>
      </c>
      <c r="L3602" s="63" t="s">
        <v>4297</v>
      </c>
      <c r="M3602" s="63" t="s">
        <v>4295</v>
      </c>
      <c r="N3602" s="63" t="s">
        <v>4278</v>
      </c>
      <c r="O3602" s="63"/>
    </row>
    <row r="3603" spans="1:15">
      <c r="A3603" s="99">
        <v>10198711</v>
      </c>
      <c r="B3603" s="63" t="s">
        <v>14396</v>
      </c>
      <c r="C3603" s="63" t="s">
        <v>101</v>
      </c>
      <c r="D3603" s="63" t="s">
        <v>9468</v>
      </c>
      <c r="E3603" s="63" t="s">
        <v>11811</v>
      </c>
      <c r="F3603" s="63" t="s">
        <v>14397</v>
      </c>
      <c r="G3603" s="63" t="s">
        <v>5858</v>
      </c>
      <c r="H3603" s="63"/>
      <c r="I3603" s="63" t="s">
        <v>14398</v>
      </c>
      <c r="J3603" s="63"/>
      <c r="K3603" s="63" t="s">
        <v>4284</v>
      </c>
      <c r="L3603" s="63" t="s">
        <v>109</v>
      </c>
      <c r="M3603" s="63" t="s">
        <v>4295</v>
      </c>
      <c r="N3603" s="63" t="s">
        <v>4278</v>
      </c>
      <c r="O3603" s="63"/>
    </row>
    <row r="3604" spans="1:15">
      <c r="A3604" s="99">
        <v>10198712</v>
      </c>
      <c r="B3604" s="63" t="s">
        <v>14396</v>
      </c>
      <c r="C3604" s="63" t="s">
        <v>101</v>
      </c>
      <c r="D3604" s="63" t="s">
        <v>9468</v>
      </c>
      <c r="E3604" s="63" t="s">
        <v>11922</v>
      </c>
      <c r="F3604" s="63" t="s">
        <v>14397</v>
      </c>
      <c r="G3604" s="63" t="s">
        <v>5858</v>
      </c>
      <c r="H3604" s="63"/>
      <c r="I3604" s="63" t="s">
        <v>14398</v>
      </c>
      <c r="J3604" s="63"/>
      <c r="K3604" s="63" t="s">
        <v>4284</v>
      </c>
      <c r="L3604" s="63" t="s">
        <v>4297</v>
      </c>
      <c r="M3604" s="63" t="s">
        <v>4295</v>
      </c>
      <c r="N3604" s="63" t="s">
        <v>4278</v>
      </c>
      <c r="O3604" s="63"/>
    </row>
    <row r="3605" spans="1:15">
      <c r="A3605" s="99">
        <v>10198713</v>
      </c>
      <c r="B3605" s="63" t="s">
        <v>14396</v>
      </c>
      <c r="C3605" s="63" t="s">
        <v>101</v>
      </c>
      <c r="D3605" s="63" t="s">
        <v>9468</v>
      </c>
      <c r="E3605" s="63" t="s">
        <v>11923</v>
      </c>
      <c r="F3605" s="63" t="s">
        <v>14397</v>
      </c>
      <c r="G3605" s="63" t="s">
        <v>5858</v>
      </c>
      <c r="H3605" s="63"/>
      <c r="I3605" s="63" t="s">
        <v>14398</v>
      </c>
      <c r="J3605" s="63"/>
      <c r="K3605" s="63" t="s">
        <v>4284</v>
      </c>
      <c r="L3605" s="63" t="s">
        <v>4297</v>
      </c>
      <c r="M3605" s="63" t="s">
        <v>4295</v>
      </c>
      <c r="N3605" s="63" t="s">
        <v>4278</v>
      </c>
      <c r="O3605" s="63"/>
    </row>
    <row r="3606" spans="1:15">
      <c r="A3606" s="99">
        <v>10198714</v>
      </c>
      <c r="B3606" s="63" t="s">
        <v>14396</v>
      </c>
      <c r="C3606" s="63" t="s">
        <v>101</v>
      </c>
      <c r="D3606" s="63" t="s">
        <v>9468</v>
      </c>
      <c r="E3606" s="63" t="s">
        <v>11924</v>
      </c>
      <c r="F3606" s="63" t="s">
        <v>14397</v>
      </c>
      <c r="G3606" s="63" t="s">
        <v>5858</v>
      </c>
      <c r="H3606" s="63"/>
      <c r="I3606" s="63" t="s">
        <v>14398</v>
      </c>
      <c r="J3606" s="63"/>
      <c r="K3606" s="63" t="s">
        <v>4284</v>
      </c>
      <c r="L3606" s="63" t="s">
        <v>4297</v>
      </c>
      <c r="M3606" s="63" t="s">
        <v>4295</v>
      </c>
      <c r="N3606" s="63" t="s">
        <v>4278</v>
      </c>
      <c r="O3606" s="63"/>
    </row>
    <row r="3607" spans="1:15">
      <c r="A3607" s="99">
        <v>10198721</v>
      </c>
      <c r="B3607" s="63" t="s">
        <v>13965</v>
      </c>
      <c r="C3607" s="63" t="s">
        <v>101</v>
      </c>
      <c r="D3607" s="63" t="s">
        <v>3760</v>
      </c>
      <c r="E3607" s="63" t="s">
        <v>13966</v>
      </c>
      <c r="F3607" s="63" t="s">
        <v>13967</v>
      </c>
      <c r="G3607" s="63" t="s">
        <v>13968</v>
      </c>
      <c r="H3607" s="63"/>
      <c r="I3607" s="63" t="s">
        <v>13969</v>
      </c>
      <c r="J3607" s="63"/>
      <c r="K3607" s="63" t="s">
        <v>4302</v>
      </c>
      <c r="L3607" s="63" t="s">
        <v>4566</v>
      </c>
      <c r="M3607" s="63" t="s">
        <v>4567</v>
      </c>
      <c r="N3607" s="63" t="s">
        <v>4278</v>
      </c>
      <c r="O3607" s="63"/>
    </row>
    <row r="3608" spans="1:15">
      <c r="A3608" s="99">
        <v>10198837</v>
      </c>
      <c r="B3608" s="63" t="s">
        <v>7751</v>
      </c>
      <c r="C3608" s="63" t="s">
        <v>12826</v>
      </c>
      <c r="D3608" s="63" t="s">
        <v>3439</v>
      </c>
      <c r="E3608" s="63" t="s">
        <v>11926</v>
      </c>
      <c r="F3608" s="63" t="s">
        <v>13055</v>
      </c>
      <c r="G3608" s="63" t="s">
        <v>13056</v>
      </c>
      <c r="H3608" s="63" t="s">
        <v>3800</v>
      </c>
      <c r="I3608" s="63" t="s">
        <v>13057</v>
      </c>
      <c r="J3608" s="63"/>
      <c r="K3608" s="63" t="s">
        <v>4284</v>
      </c>
      <c r="L3608" s="63" t="s">
        <v>4299</v>
      </c>
      <c r="M3608" s="63" t="s">
        <v>4281</v>
      </c>
      <c r="N3608" s="63" t="s">
        <v>4278</v>
      </c>
      <c r="O3608" s="63"/>
    </row>
    <row r="3609" spans="1:15">
      <c r="A3609" s="99">
        <v>10198838</v>
      </c>
      <c r="B3609" s="63" t="s">
        <v>7751</v>
      </c>
      <c r="C3609" s="63" t="s">
        <v>12826</v>
      </c>
      <c r="D3609" s="63" t="s">
        <v>3439</v>
      </c>
      <c r="E3609" s="63" t="s">
        <v>11927</v>
      </c>
      <c r="F3609" s="63" t="s">
        <v>13055</v>
      </c>
      <c r="G3609" s="63" t="s">
        <v>13056</v>
      </c>
      <c r="H3609" s="63" t="s">
        <v>3800</v>
      </c>
      <c r="I3609" s="63" t="s">
        <v>13057</v>
      </c>
      <c r="J3609" s="63"/>
      <c r="K3609" s="63" t="s">
        <v>4284</v>
      </c>
      <c r="L3609" s="63" t="s">
        <v>4299</v>
      </c>
      <c r="M3609" s="63" t="s">
        <v>4281</v>
      </c>
      <c r="N3609" s="63" t="s">
        <v>4278</v>
      </c>
      <c r="O3609" s="63"/>
    </row>
    <row r="3610" spans="1:15">
      <c r="A3610" s="99">
        <v>10198839</v>
      </c>
      <c r="B3610" s="63" t="s">
        <v>7751</v>
      </c>
      <c r="C3610" s="63" t="s">
        <v>12826</v>
      </c>
      <c r="D3610" s="63" t="s">
        <v>3439</v>
      </c>
      <c r="E3610" s="63" t="s">
        <v>11928</v>
      </c>
      <c r="F3610" s="63" t="s">
        <v>13055</v>
      </c>
      <c r="G3610" s="63" t="s">
        <v>13056</v>
      </c>
      <c r="H3610" s="63" t="s">
        <v>3800</v>
      </c>
      <c r="I3610" s="63" t="s">
        <v>13057</v>
      </c>
      <c r="J3610" s="63"/>
      <c r="K3610" s="63" t="s">
        <v>4284</v>
      </c>
      <c r="L3610" s="63" t="s">
        <v>4299</v>
      </c>
      <c r="M3610" s="63" t="s">
        <v>4281</v>
      </c>
      <c r="N3610" s="63" t="s">
        <v>4278</v>
      </c>
      <c r="O3610" s="63"/>
    </row>
    <row r="3611" spans="1:15">
      <c r="A3611" s="99">
        <v>10198840</v>
      </c>
      <c r="B3611" s="63" t="s">
        <v>7751</v>
      </c>
      <c r="C3611" s="63" t="s">
        <v>12826</v>
      </c>
      <c r="D3611" s="63" t="s">
        <v>3439</v>
      </c>
      <c r="E3611" s="63" t="s">
        <v>11929</v>
      </c>
      <c r="F3611" s="63" t="s">
        <v>13055</v>
      </c>
      <c r="G3611" s="63" t="s">
        <v>13056</v>
      </c>
      <c r="H3611" s="63" t="s">
        <v>3800</v>
      </c>
      <c r="I3611" s="63" t="s">
        <v>13057</v>
      </c>
      <c r="J3611" s="63"/>
      <c r="K3611" s="63" t="s">
        <v>4284</v>
      </c>
      <c r="L3611" s="63" t="s">
        <v>4299</v>
      </c>
      <c r="M3611" s="63" t="s">
        <v>4281</v>
      </c>
      <c r="N3611" s="63" t="s">
        <v>4278</v>
      </c>
      <c r="O3611" s="63"/>
    </row>
    <row r="3612" spans="1:15">
      <c r="A3612" s="99">
        <v>10198868</v>
      </c>
      <c r="B3612" s="63" t="s">
        <v>13357</v>
      </c>
      <c r="C3612" s="63" t="s">
        <v>12826</v>
      </c>
      <c r="D3612" s="63" t="s">
        <v>13358</v>
      </c>
      <c r="E3612" s="63" t="s">
        <v>13359</v>
      </c>
      <c r="F3612" s="63" t="s">
        <v>13360</v>
      </c>
      <c r="G3612" s="63" t="s">
        <v>13361</v>
      </c>
      <c r="H3612" s="63"/>
      <c r="I3612" s="63" t="s">
        <v>13057</v>
      </c>
      <c r="J3612" s="63"/>
      <c r="K3612" s="63" t="s">
        <v>13362</v>
      </c>
      <c r="L3612" s="63" t="s">
        <v>110</v>
      </c>
      <c r="M3612" s="63" t="s">
        <v>4281</v>
      </c>
      <c r="N3612" s="63" t="s">
        <v>4278</v>
      </c>
      <c r="O3612" s="63"/>
    </row>
    <row r="3613" spans="1:15">
      <c r="A3613" s="99">
        <v>10198869</v>
      </c>
      <c r="B3613" s="63" t="s">
        <v>13357</v>
      </c>
      <c r="C3613" s="63" t="s">
        <v>12826</v>
      </c>
      <c r="D3613" s="63" t="s">
        <v>13358</v>
      </c>
      <c r="E3613" s="63" t="s">
        <v>11931</v>
      </c>
      <c r="F3613" s="63" t="s">
        <v>13360</v>
      </c>
      <c r="G3613" s="63" t="s">
        <v>13361</v>
      </c>
      <c r="H3613" s="63"/>
      <c r="I3613" s="63" t="s">
        <v>13057</v>
      </c>
      <c r="J3613" s="63"/>
      <c r="K3613" s="63" t="s">
        <v>4284</v>
      </c>
      <c r="L3613" s="63" t="s">
        <v>4299</v>
      </c>
      <c r="M3613" s="63" t="s">
        <v>4281</v>
      </c>
      <c r="N3613" s="63" t="s">
        <v>4278</v>
      </c>
      <c r="O3613" s="63"/>
    </row>
    <row r="3614" spans="1:15">
      <c r="A3614" s="99">
        <v>10198870</v>
      </c>
      <c r="B3614" s="63" t="s">
        <v>13357</v>
      </c>
      <c r="C3614" s="63" t="s">
        <v>12826</v>
      </c>
      <c r="D3614" s="63" t="s">
        <v>13358</v>
      </c>
      <c r="E3614" s="63" t="s">
        <v>11932</v>
      </c>
      <c r="F3614" s="63" t="s">
        <v>13360</v>
      </c>
      <c r="G3614" s="63" t="s">
        <v>13361</v>
      </c>
      <c r="H3614" s="63"/>
      <c r="I3614" s="63" t="s">
        <v>13057</v>
      </c>
      <c r="J3614" s="63"/>
      <c r="K3614" s="63" t="s">
        <v>4284</v>
      </c>
      <c r="L3614" s="63" t="s">
        <v>4299</v>
      </c>
      <c r="M3614" s="63" t="s">
        <v>4281</v>
      </c>
      <c r="N3614" s="63" t="s">
        <v>4278</v>
      </c>
      <c r="O3614" s="63"/>
    </row>
    <row r="3615" spans="1:15">
      <c r="A3615" s="99">
        <v>10198871</v>
      </c>
      <c r="B3615" s="63" t="s">
        <v>13357</v>
      </c>
      <c r="C3615" s="63" t="s">
        <v>12826</v>
      </c>
      <c r="D3615" s="63" t="s">
        <v>13358</v>
      </c>
      <c r="E3615" s="63" t="s">
        <v>11933</v>
      </c>
      <c r="F3615" s="63" t="s">
        <v>13360</v>
      </c>
      <c r="G3615" s="63" t="s">
        <v>13361</v>
      </c>
      <c r="H3615" s="63"/>
      <c r="I3615" s="63" t="s">
        <v>13057</v>
      </c>
      <c r="J3615" s="63"/>
      <c r="K3615" s="63" t="s">
        <v>4284</v>
      </c>
      <c r="L3615" s="63" t="s">
        <v>4299</v>
      </c>
      <c r="M3615" s="63" t="s">
        <v>4281</v>
      </c>
      <c r="N3615" s="63" t="s">
        <v>4278</v>
      </c>
      <c r="O3615" s="63"/>
    </row>
    <row r="3616" spans="1:15">
      <c r="A3616" s="99">
        <v>10198872</v>
      </c>
      <c r="B3616" s="63" t="s">
        <v>13357</v>
      </c>
      <c r="C3616" s="63" t="s">
        <v>12826</v>
      </c>
      <c r="D3616" s="63" t="s">
        <v>13358</v>
      </c>
      <c r="E3616" s="63" t="s">
        <v>11934</v>
      </c>
      <c r="F3616" s="63" t="s">
        <v>13360</v>
      </c>
      <c r="G3616" s="63" t="s">
        <v>13361</v>
      </c>
      <c r="H3616" s="63"/>
      <c r="I3616" s="63" t="s">
        <v>13057</v>
      </c>
      <c r="J3616" s="63"/>
      <c r="K3616" s="63" t="s">
        <v>4284</v>
      </c>
      <c r="L3616" s="63" t="s">
        <v>4299</v>
      </c>
      <c r="M3616" s="63" t="s">
        <v>4281</v>
      </c>
      <c r="N3616" s="63" t="s">
        <v>4278</v>
      </c>
      <c r="O3616" s="63"/>
    </row>
    <row r="3617" spans="1:15">
      <c r="A3617" s="99">
        <v>10198875</v>
      </c>
      <c r="B3617" s="63" t="s">
        <v>13363</v>
      </c>
      <c r="C3617" s="63" t="s">
        <v>12826</v>
      </c>
      <c r="D3617" s="63" t="s">
        <v>13364</v>
      </c>
      <c r="E3617" s="63" t="s">
        <v>11936</v>
      </c>
      <c r="F3617" s="63" t="s">
        <v>13360</v>
      </c>
      <c r="G3617" s="63" t="s">
        <v>13365</v>
      </c>
      <c r="H3617" s="63"/>
      <c r="I3617" s="63" t="s">
        <v>13057</v>
      </c>
      <c r="J3617" s="63"/>
      <c r="K3617" s="63" t="s">
        <v>4284</v>
      </c>
      <c r="L3617" s="63" t="s">
        <v>4299</v>
      </c>
      <c r="M3617" s="63" t="s">
        <v>4281</v>
      </c>
      <c r="N3617" s="63" t="s">
        <v>4278</v>
      </c>
      <c r="O3617" s="63"/>
    </row>
    <row r="3618" spans="1:15">
      <c r="A3618" s="99">
        <v>10198876</v>
      </c>
      <c r="B3618" s="63" t="s">
        <v>13363</v>
      </c>
      <c r="C3618" s="63" t="s">
        <v>12826</v>
      </c>
      <c r="D3618" s="63" t="s">
        <v>13364</v>
      </c>
      <c r="E3618" s="63" t="s">
        <v>11937</v>
      </c>
      <c r="F3618" s="63" t="s">
        <v>13360</v>
      </c>
      <c r="G3618" s="63" t="s">
        <v>13365</v>
      </c>
      <c r="H3618" s="63"/>
      <c r="I3618" s="63" t="s">
        <v>13057</v>
      </c>
      <c r="J3618" s="63"/>
      <c r="K3618" s="63" t="s">
        <v>4284</v>
      </c>
      <c r="L3618" s="63" t="s">
        <v>4299</v>
      </c>
      <c r="M3618" s="63" t="s">
        <v>4281</v>
      </c>
      <c r="N3618" s="63" t="s">
        <v>4278</v>
      </c>
      <c r="O3618" s="63"/>
    </row>
    <row r="3619" spans="1:15">
      <c r="A3619" s="99">
        <v>10198877</v>
      </c>
      <c r="B3619" s="63" t="s">
        <v>13363</v>
      </c>
      <c r="C3619" s="63" t="s">
        <v>12826</v>
      </c>
      <c r="D3619" s="63" t="s">
        <v>13364</v>
      </c>
      <c r="E3619" s="63" t="s">
        <v>11938</v>
      </c>
      <c r="F3619" s="63" t="s">
        <v>13360</v>
      </c>
      <c r="G3619" s="63" t="s">
        <v>13365</v>
      </c>
      <c r="H3619" s="63"/>
      <c r="I3619" s="63" t="s">
        <v>13057</v>
      </c>
      <c r="J3619" s="63"/>
      <c r="K3619" s="63" t="s">
        <v>4284</v>
      </c>
      <c r="L3619" s="63" t="s">
        <v>4299</v>
      </c>
      <c r="M3619" s="63" t="s">
        <v>4281</v>
      </c>
      <c r="N3619" s="63" t="s">
        <v>4278</v>
      </c>
      <c r="O3619" s="63"/>
    </row>
    <row r="3620" spans="1:15">
      <c r="A3620" s="99">
        <v>10198878</v>
      </c>
      <c r="B3620" s="63" t="s">
        <v>13363</v>
      </c>
      <c r="C3620" s="63" t="s">
        <v>12826</v>
      </c>
      <c r="D3620" s="63" t="s">
        <v>13364</v>
      </c>
      <c r="E3620" s="63" t="s">
        <v>11939</v>
      </c>
      <c r="F3620" s="63" t="s">
        <v>13360</v>
      </c>
      <c r="G3620" s="63" t="s">
        <v>13365</v>
      </c>
      <c r="H3620" s="63"/>
      <c r="I3620" s="63" t="s">
        <v>13057</v>
      </c>
      <c r="J3620" s="63"/>
      <c r="K3620" s="63" t="s">
        <v>4284</v>
      </c>
      <c r="L3620" s="63" t="s">
        <v>4299</v>
      </c>
      <c r="M3620" s="63" t="s">
        <v>4281</v>
      </c>
      <c r="N3620" s="63" t="s">
        <v>4278</v>
      </c>
      <c r="O3620" s="63"/>
    </row>
    <row r="3621" spans="1:15">
      <c r="A3621" s="99">
        <v>10198879</v>
      </c>
      <c r="B3621" s="63" t="s">
        <v>13363</v>
      </c>
      <c r="C3621" s="63" t="s">
        <v>12826</v>
      </c>
      <c r="D3621" s="63" t="s">
        <v>13364</v>
      </c>
      <c r="E3621" s="63" t="s">
        <v>11940</v>
      </c>
      <c r="F3621" s="63" t="s">
        <v>13360</v>
      </c>
      <c r="G3621" s="63" t="s">
        <v>13365</v>
      </c>
      <c r="H3621" s="63"/>
      <c r="I3621" s="63" t="s">
        <v>13057</v>
      </c>
      <c r="J3621" s="63"/>
      <c r="K3621" s="63" t="s">
        <v>4284</v>
      </c>
      <c r="L3621" s="63" t="s">
        <v>4299</v>
      </c>
      <c r="M3621" s="63" t="s">
        <v>4281</v>
      </c>
      <c r="N3621" s="63" t="s">
        <v>4278</v>
      </c>
      <c r="O3621" s="63"/>
    </row>
    <row r="3622" spans="1:15">
      <c r="A3622" s="99">
        <v>10198880</v>
      </c>
      <c r="B3622" s="63" t="s">
        <v>13363</v>
      </c>
      <c r="C3622" s="63" t="s">
        <v>12826</v>
      </c>
      <c r="D3622" s="63" t="s">
        <v>13364</v>
      </c>
      <c r="E3622" s="63" t="s">
        <v>11941</v>
      </c>
      <c r="F3622" s="63" t="s">
        <v>13360</v>
      </c>
      <c r="G3622" s="63" t="s">
        <v>13365</v>
      </c>
      <c r="H3622" s="63"/>
      <c r="I3622" s="63" t="s">
        <v>13057</v>
      </c>
      <c r="J3622" s="63"/>
      <c r="K3622" s="63" t="s">
        <v>4284</v>
      </c>
      <c r="L3622" s="63" t="s">
        <v>4299</v>
      </c>
      <c r="M3622" s="63" t="s">
        <v>4281</v>
      </c>
      <c r="N3622" s="63" t="s">
        <v>4278</v>
      </c>
      <c r="O3622" s="63"/>
    </row>
    <row r="3623" spans="1:15">
      <c r="A3623" s="99">
        <v>10198881</v>
      </c>
      <c r="B3623" s="63" t="s">
        <v>13363</v>
      </c>
      <c r="C3623" s="63" t="s">
        <v>12826</v>
      </c>
      <c r="D3623" s="63" t="s">
        <v>13364</v>
      </c>
      <c r="E3623" s="63" t="s">
        <v>11942</v>
      </c>
      <c r="F3623" s="63" t="s">
        <v>13360</v>
      </c>
      <c r="G3623" s="63" t="s">
        <v>13365</v>
      </c>
      <c r="H3623" s="63"/>
      <c r="I3623" s="63" t="s">
        <v>13057</v>
      </c>
      <c r="J3623" s="63"/>
      <c r="K3623" s="63" t="s">
        <v>4284</v>
      </c>
      <c r="L3623" s="63" t="s">
        <v>4299</v>
      </c>
      <c r="M3623" s="63" t="s">
        <v>4281</v>
      </c>
      <c r="N3623" s="63" t="s">
        <v>4278</v>
      </c>
      <c r="O3623" s="63"/>
    </row>
    <row r="3624" spans="1:15">
      <c r="A3624" s="99">
        <v>10198882</v>
      </c>
      <c r="B3624" s="63" t="s">
        <v>13363</v>
      </c>
      <c r="C3624" s="63" t="s">
        <v>12826</v>
      </c>
      <c r="D3624" s="63" t="s">
        <v>13364</v>
      </c>
      <c r="E3624" s="63" t="s">
        <v>11943</v>
      </c>
      <c r="F3624" s="63" t="s">
        <v>13360</v>
      </c>
      <c r="G3624" s="63" t="s">
        <v>13365</v>
      </c>
      <c r="H3624" s="63"/>
      <c r="I3624" s="63" t="s">
        <v>13057</v>
      </c>
      <c r="J3624" s="63"/>
      <c r="K3624" s="63" t="s">
        <v>4284</v>
      </c>
      <c r="L3624" s="63" t="s">
        <v>4299</v>
      </c>
      <c r="M3624" s="63" t="s">
        <v>4281</v>
      </c>
      <c r="N3624" s="63" t="s">
        <v>4278</v>
      </c>
      <c r="O3624" s="63"/>
    </row>
    <row r="3625" spans="1:15">
      <c r="A3625" s="99">
        <v>10198883</v>
      </c>
      <c r="B3625" s="63" t="s">
        <v>13363</v>
      </c>
      <c r="C3625" s="63" t="s">
        <v>12826</v>
      </c>
      <c r="D3625" s="63" t="s">
        <v>13364</v>
      </c>
      <c r="E3625" s="63" t="s">
        <v>11945</v>
      </c>
      <c r="F3625" s="63" t="s">
        <v>13360</v>
      </c>
      <c r="G3625" s="63" t="s">
        <v>13365</v>
      </c>
      <c r="H3625" s="63"/>
      <c r="I3625" s="63" t="s">
        <v>13057</v>
      </c>
      <c r="J3625" s="63"/>
      <c r="K3625" s="63" t="s">
        <v>4284</v>
      </c>
      <c r="L3625" s="63" t="s">
        <v>4299</v>
      </c>
      <c r="M3625" s="63" t="s">
        <v>4281</v>
      </c>
      <c r="N3625" s="63" t="s">
        <v>4278</v>
      </c>
      <c r="O3625" s="63"/>
    </row>
    <row r="3626" spans="1:15">
      <c r="A3626" s="99">
        <v>10198884</v>
      </c>
      <c r="B3626" s="63" t="s">
        <v>13363</v>
      </c>
      <c r="C3626" s="63" t="s">
        <v>12826</v>
      </c>
      <c r="D3626" s="63" t="s">
        <v>13364</v>
      </c>
      <c r="E3626" s="63" t="s">
        <v>11947</v>
      </c>
      <c r="F3626" s="63" t="s">
        <v>13360</v>
      </c>
      <c r="G3626" s="63" t="s">
        <v>13365</v>
      </c>
      <c r="H3626" s="63"/>
      <c r="I3626" s="63" t="s">
        <v>13057</v>
      </c>
      <c r="J3626" s="63"/>
      <c r="K3626" s="63" t="s">
        <v>4284</v>
      </c>
      <c r="L3626" s="63" t="s">
        <v>4299</v>
      </c>
      <c r="M3626" s="63" t="s">
        <v>4281</v>
      </c>
      <c r="N3626" s="63" t="s">
        <v>4278</v>
      </c>
      <c r="O3626" s="63"/>
    </row>
    <row r="3627" spans="1:15">
      <c r="A3627" s="99">
        <v>10198885</v>
      </c>
      <c r="B3627" s="63" t="s">
        <v>13363</v>
      </c>
      <c r="C3627" s="63" t="s">
        <v>12826</v>
      </c>
      <c r="D3627" s="63" t="s">
        <v>13364</v>
      </c>
      <c r="E3627" s="63" t="s">
        <v>11948</v>
      </c>
      <c r="F3627" s="63" t="s">
        <v>13360</v>
      </c>
      <c r="G3627" s="63" t="s">
        <v>13365</v>
      </c>
      <c r="H3627" s="63"/>
      <c r="I3627" s="63" t="s">
        <v>13057</v>
      </c>
      <c r="J3627" s="63"/>
      <c r="K3627" s="63" t="s">
        <v>4284</v>
      </c>
      <c r="L3627" s="63" t="s">
        <v>4299</v>
      </c>
      <c r="M3627" s="63" t="s">
        <v>4281</v>
      </c>
      <c r="N3627" s="63" t="s">
        <v>4278</v>
      </c>
      <c r="O3627" s="63"/>
    </row>
    <row r="3628" spans="1:15">
      <c r="A3628" s="99">
        <v>10198886</v>
      </c>
      <c r="B3628" s="63" t="s">
        <v>13363</v>
      </c>
      <c r="C3628" s="63" t="s">
        <v>12826</v>
      </c>
      <c r="D3628" s="63" t="s">
        <v>13364</v>
      </c>
      <c r="E3628" s="63" t="s">
        <v>11949</v>
      </c>
      <c r="F3628" s="63" t="s">
        <v>13360</v>
      </c>
      <c r="G3628" s="63" t="s">
        <v>13365</v>
      </c>
      <c r="H3628" s="63"/>
      <c r="I3628" s="63" t="s">
        <v>13057</v>
      </c>
      <c r="J3628" s="63"/>
      <c r="K3628" s="63" t="s">
        <v>4284</v>
      </c>
      <c r="L3628" s="63" t="s">
        <v>4299</v>
      </c>
      <c r="M3628" s="63" t="s">
        <v>4281</v>
      </c>
      <c r="N3628" s="63" t="s">
        <v>4278</v>
      </c>
      <c r="O3628" s="63"/>
    </row>
    <row r="3629" spans="1:15">
      <c r="A3629" s="99">
        <v>10198887</v>
      </c>
      <c r="B3629" s="63" t="s">
        <v>13363</v>
      </c>
      <c r="C3629" s="63" t="s">
        <v>12826</v>
      </c>
      <c r="D3629" s="63" t="s">
        <v>13364</v>
      </c>
      <c r="E3629" s="63" t="s">
        <v>11950</v>
      </c>
      <c r="F3629" s="63" t="s">
        <v>13360</v>
      </c>
      <c r="G3629" s="63" t="s">
        <v>13365</v>
      </c>
      <c r="H3629" s="63"/>
      <c r="I3629" s="63" t="s">
        <v>13057</v>
      </c>
      <c r="J3629" s="63"/>
      <c r="K3629" s="63" t="s">
        <v>4284</v>
      </c>
      <c r="L3629" s="63" t="s">
        <v>4299</v>
      </c>
      <c r="M3629" s="63" t="s">
        <v>4281</v>
      </c>
      <c r="N3629" s="63" t="s">
        <v>4278</v>
      </c>
      <c r="O3629" s="63"/>
    </row>
    <row r="3630" spans="1:15">
      <c r="A3630" s="99">
        <v>10198888</v>
      </c>
      <c r="B3630" s="63" t="s">
        <v>13363</v>
      </c>
      <c r="C3630" s="63" t="s">
        <v>12826</v>
      </c>
      <c r="D3630" s="63" t="s">
        <v>13364</v>
      </c>
      <c r="E3630" s="63" t="s">
        <v>11951</v>
      </c>
      <c r="F3630" s="63" t="s">
        <v>13360</v>
      </c>
      <c r="G3630" s="63" t="s">
        <v>13365</v>
      </c>
      <c r="H3630" s="63"/>
      <c r="I3630" s="63" t="s">
        <v>13057</v>
      </c>
      <c r="J3630" s="63"/>
      <c r="K3630" s="63" t="s">
        <v>4284</v>
      </c>
      <c r="L3630" s="63" t="s">
        <v>4299</v>
      </c>
      <c r="M3630" s="63" t="s">
        <v>4281</v>
      </c>
      <c r="N3630" s="63" t="s">
        <v>4278</v>
      </c>
      <c r="O3630" s="63"/>
    </row>
    <row r="3631" spans="1:15">
      <c r="A3631" s="99">
        <v>10198889</v>
      </c>
      <c r="B3631" s="63" t="s">
        <v>13363</v>
      </c>
      <c r="C3631" s="63" t="s">
        <v>12826</v>
      </c>
      <c r="D3631" s="63" t="s">
        <v>13364</v>
      </c>
      <c r="E3631" s="63" t="s">
        <v>11952</v>
      </c>
      <c r="F3631" s="63" t="s">
        <v>13360</v>
      </c>
      <c r="G3631" s="63" t="s">
        <v>13365</v>
      </c>
      <c r="H3631" s="63"/>
      <c r="I3631" s="63" t="s">
        <v>13057</v>
      </c>
      <c r="J3631" s="63"/>
      <c r="K3631" s="63" t="s">
        <v>4284</v>
      </c>
      <c r="L3631" s="63" t="s">
        <v>4299</v>
      </c>
      <c r="M3631" s="63" t="s">
        <v>4281</v>
      </c>
      <c r="N3631" s="63" t="s">
        <v>4278</v>
      </c>
      <c r="O3631" s="63"/>
    </row>
    <row r="3632" spans="1:15">
      <c r="A3632" s="99">
        <v>10199160</v>
      </c>
      <c r="B3632" s="63" t="s">
        <v>13518</v>
      </c>
      <c r="C3632" s="63" t="s">
        <v>107</v>
      </c>
      <c r="D3632" s="63" t="s">
        <v>7815</v>
      </c>
      <c r="E3632" s="63" t="s">
        <v>11813</v>
      </c>
      <c r="F3632" s="63" t="s">
        <v>13519</v>
      </c>
      <c r="G3632" s="63" t="s">
        <v>9344</v>
      </c>
      <c r="H3632" s="63"/>
      <c r="I3632" s="63" t="s">
        <v>13520</v>
      </c>
      <c r="J3632" s="63"/>
      <c r="K3632" s="63" t="s">
        <v>4284</v>
      </c>
      <c r="L3632" s="63" t="s">
        <v>4299</v>
      </c>
      <c r="M3632" s="63" t="s">
        <v>4281</v>
      </c>
      <c r="N3632" s="63" t="s">
        <v>4278</v>
      </c>
      <c r="O3632" s="63"/>
    </row>
    <row r="3633" spans="1:15">
      <c r="A3633" s="99">
        <v>10199161</v>
      </c>
      <c r="B3633" s="63" t="s">
        <v>13518</v>
      </c>
      <c r="C3633" s="63" t="s">
        <v>107</v>
      </c>
      <c r="D3633" s="63" t="s">
        <v>7815</v>
      </c>
      <c r="E3633" s="63" t="s">
        <v>11814</v>
      </c>
      <c r="F3633" s="63" t="s">
        <v>13519</v>
      </c>
      <c r="G3633" s="63" t="s">
        <v>9344</v>
      </c>
      <c r="H3633" s="63"/>
      <c r="I3633" s="63" t="s">
        <v>13520</v>
      </c>
      <c r="J3633" s="63"/>
      <c r="K3633" s="63" t="s">
        <v>4284</v>
      </c>
      <c r="L3633" s="63" t="s">
        <v>4299</v>
      </c>
      <c r="M3633" s="63" t="s">
        <v>4281</v>
      </c>
      <c r="N3633" s="63" t="s">
        <v>4278</v>
      </c>
      <c r="O3633" s="63"/>
    </row>
    <row r="3634" spans="1:15">
      <c r="A3634" s="99">
        <v>10199162</v>
      </c>
      <c r="B3634" s="63" t="s">
        <v>13518</v>
      </c>
      <c r="C3634" s="63" t="s">
        <v>107</v>
      </c>
      <c r="D3634" s="63" t="s">
        <v>7815</v>
      </c>
      <c r="E3634" s="63" t="s">
        <v>11815</v>
      </c>
      <c r="F3634" s="63" t="s">
        <v>13519</v>
      </c>
      <c r="G3634" s="63" t="s">
        <v>9344</v>
      </c>
      <c r="H3634" s="63"/>
      <c r="I3634" s="63" t="s">
        <v>13520</v>
      </c>
      <c r="J3634" s="63"/>
      <c r="K3634" s="63" t="s">
        <v>4284</v>
      </c>
      <c r="L3634" s="63" t="s">
        <v>4299</v>
      </c>
      <c r="M3634" s="63" t="s">
        <v>4281</v>
      </c>
      <c r="N3634" s="63" t="s">
        <v>4278</v>
      </c>
      <c r="O3634" s="63"/>
    </row>
    <row r="3635" spans="1:15">
      <c r="A3635" s="99">
        <v>10199163</v>
      </c>
      <c r="B3635" s="63" t="s">
        <v>13518</v>
      </c>
      <c r="C3635" s="63" t="s">
        <v>107</v>
      </c>
      <c r="D3635" s="63" t="s">
        <v>7815</v>
      </c>
      <c r="E3635" s="63" t="s">
        <v>11816</v>
      </c>
      <c r="F3635" s="63" t="s">
        <v>13519</v>
      </c>
      <c r="G3635" s="63" t="s">
        <v>9344</v>
      </c>
      <c r="H3635" s="63"/>
      <c r="I3635" s="63" t="s">
        <v>13520</v>
      </c>
      <c r="J3635" s="63"/>
      <c r="K3635" s="63" t="s">
        <v>4284</v>
      </c>
      <c r="L3635" s="63" t="s">
        <v>4299</v>
      </c>
      <c r="M3635" s="63" t="s">
        <v>4281</v>
      </c>
      <c r="N3635" s="63" t="s">
        <v>4278</v>
      </c>
      <c r="O3635" s="63"/>
    </row>
    <row r="3636" spans="1:15">
      <c r="A3636" s="99">
        <v>10199164</v>
      </c>
      <c r="B3636" s="63" t="s">
        <v>13518</v>
      </c>
      <c r="C3636" s="63" t="s">
        <v>107</v>
      </c>
      <c r="D3636" s="63" t="s">
        <v>7815</v>
      </c>
      <c r="E3636" s="63" t="s">
        <v>11817</v>
      </c>
      <c r="F3636" s="63" t="s">
        <v>13519</v>
      </c>
      <c r="G3636" s="63" t="s">
        <v>9344</v>
      </c>
      <c r="H3636" s="63"/>
      <c r="I3636" s="63" t="s">
        <v>13520</v>
      </c>
      <c r="J3636" s="63"/>
      <c r="K3636" s="63" t="s">
        <v>4284</v>
      </c>
      <c r="L3636" s="63" t="s">
        <v>4299</v>
      </c>
      <c r="M3636" s="63" t="s">
        <v>4281</v>
      </c>
      <c r="N3636" s="63" t="s">
        <v>4278</v>
      </c>
      <c r="O3636" s="63"/>
    </row>
    <row r="3637" spans="1:15">
      <c r="A3637" s="99">
        <v>10199165</v>
      </c>
      <c r="B3637" s="63" t="s">
        <v>13518</v>
      </c>
      <c r="C3637" s="63" t="s">
        <v>107</v>
      </c>
      <c r="D3637" s="63" t="s">
        <v>7815</v>
      </c>
      <c r="E3637" s="63" t="s">
        <v>11818</v>
      </c>
      <c r="F3637" s="63" t="s">
        <v>13519</v>
      </c>
      <c r="G3637" s="63" t="s">
        <v>9344</v>
      </c>
      <c r="H3637" s="63"/>
      <c r="I3637" s="63" t="s">
        <v>13520</v>
      </c>
      <c r="J3637" s="63"/>
      <c r="K3637" s="63" t="s">
        <v>4284</v>
      </c>
      <c r="L3637" s="63" t="s">
        <v>4299</v>
      </c>
      <c r="M3637" s="63" t="s">
        <v>4281</v>
      </c>
      <c r="N3637" s="63" t="s">
        <v>4278</v>
      </c>
      <c r="O3637" s="63"/>
    </row>
    <row r="3638" spans="1:15">
      <c r="A3638" s="99">
        <v>10199166</v>
      </c>
      <c r="B3638" s="63" t="s">
        <v>13518</v>
      </c>
      <c r="C3638" s="63" t="s">
        <v>107</v>
      </c>
      <c r="D3638" s="63" t="s">
        <v>7815</v>
      </c>
      <c r="E3638" s="63" t="s">
        <v>11819</v>
      </c>
      <c r="F3638" s="63" t="s">
        <v>13519</v>
      </c>
      <c r="G3638" s="63" t="s">
        <v>9344</v>
      </c>
      <c r="H3638" s="63"/>
      <c r="I3638" s="63" t="s">
        <v>13520</v>
      </c>
      <c r="J3638" s="63"/>
      <c r="K3638" s="63" t="s">
        <v>4284</v>
      </c>
      <c r="L3638" s="63" t="s">
        <v>4299</v>
      </c>
      <c r="M3638" s="63" t="s">
        <v>4281</v>
      </c>
      <c r="N3638" s="63" t="s">
        <v>4278</v>
      </c>
      <c r="O3638" s="63"/>
    </row>
    <row r="3639" spans="1:15">
      <c r="A3639" s="99">
        <v>10199167</v>
      </c>
      <c r="B3639" s="63" t="s">
        <v>13518</v>
      </c>
      <c r="C3639" s="63" t="s">
        <v>107</v>
      </c>
      <c r="D3639" s="63" t="s">
        <v>7815</v>
      </c>
      <c r="E3639" s="63" t="s">
        <v>11820</v>
      </c>
      <c r="F3639" s="63" t="s">
        <v>13519</v>
      </c>
      <c r="G3639" s="63" t="s">
        <v>9344</v>
      </c>
      <c r="H3639" s="63"/>
      <c r="I3639" s="63" t="s">
        <v>13520</v>
      </c>
      <c r="J3639" s="63"/>
      <c r="K3639" s="63" t="s">
        <v>4284</v>
      </c>
      <c r="L3639" s="63" t="s">
        <v>4299</v>
      </c>
      <c r="M3639" s="63" t="s">
        <v>4281</v>
      </c>
      <c r="N3639" s="63" t="s">
        <v>4278</v>
      </c>
      <c r="O3639" s="63"/>
    </row>
    <row r="3640" spans="1:15">
      <c r="A3640" s="99">
        <v>10199168</v>
      </c>
      <c r="B3640" s="63" t="s">
        <v>13518</v>
      </c>
      <c r="C3640" s="63" t="s">
        <v>107</v>
      </c>
      <c r="D3640" s="63" t="s">
        <v>7815</v>
      </c>
      <c r="E3640" s="63" t="s">
        <v>11821</v>
      </c>
      <c r="F3640" s="63" t="s">
        <v>13519</v>
      </c>
      <c r="G3640" s="63" t="s">
        <v>9344</v>
      </c>
      <c r="H3640" s="63"/>
      <c r="I3640" s="63" t="s">
        <v>13520</v>
      </c>
      <c r="J3640" s="63"/>
      <c r="K3640" s="63" t="s">
        <v>4284</v>
      </c>
      <c r="L3640" s="63" t="s">
        <v>4299</v>
      </c>
      <c r="M3640" s="63" t="s">
        <v>4281</v>
      </c>
      <c r="N3640" s="63" t="s">
        <v>4278</v>
      </c>
      <c r="O3640" s="63"/>
    </row>
    <row r="3641" spans="1:15">
      <c r="A3641" s="99">
        <v>10199169</v>
      </c>
      <c r="B3641" s="63" t="s">
        <v>13518</v>
      </c>
      <c r="C3641" s="63" t="s">
        <v>107</v>
      </c>
      <c r="D3641" s="63" t="s">
        <v>7815</v>
      </c>
      <c r="E3641" s="63" t="s">
        <v>11822</v>
      </c>
      <c r="F3641" s="63" t="s">
        <v>13519</v>
      </c>
      <c r="G3641" s="63" t="s">
        <v>9344</v>
      </c>
      <c r="H3641" s="63"/>
      <c r="I3641" s="63" t="s">
        <v>13520</v>
      </c>
      <c r="J3641" s="63"/>
      <c r="K3641" s="63" t="s">
        <v>4284</v>
      </c>
      <c r="L3641" s="63" t="s">
        <v>4299</v>
      </c>
      <c r="M3641" s="63" t="s">
        <v>4281</v>
      </c>
      <c r="N3641" s="63" t="s">
        <v>4278</v>
      </c>
      <c r="O3641" s="63"/>
    </row>
    <row r="3642" spans="1:15">
      <c r="A3642" s="99">
        <v>10199170</v>
      </c>
      <c r="B3642" s="63" t="s">
        <v>13518</v>
      </c>
      <c r="C3642" s="63" t="s">
        <v>107</v>
      </c>
      <c r="D3642" s="63" t="s">
        <v>7815</v>
      </c>
      <c r="E3642" s="63" t="s">
        <v>13521</v>
      </c>
      <c r="F3642" s="63" t="s">
        <v>13519</v>
      </c>
      <c r="G3642" s="63" t="s">
        <v>9344</v>
      </c>
      <c r="H3642" s="63"/>
      <c r="I3642" s="63" t="s">
        <v>13520</v>
      </c>
      <c r="J3642" s="63"/>
      <c r="K3642" s="63" t="s">
        <v>13335</v>
      </c>
      <c r="L3642" s="63" t="s">
        <v>110</v>
      </c>
      <c r="M3642" s="63" t="s">
        <v>4281</v>
      </c>
      <c r="N3642" s="63" t="s">
        <v>4278</v>
      </c>
      <c r="O3642" s="63"/>
    </row>
    <row r="3643" spans="1:15">
      <c r="A3643" s="99">
        <v>10199171</v>
      </c>
      <c r="B3643" s="63" t="s">
        <v>13518</v>
      </c>
      <c r="C3643" s="63" t="s">
        <v>107</v>
      </c>
      <c r="D3643" s="63" t="s">
        <v>7815</v>
      </c>
      <c r="E3643" s="63" t="s">
        <v>11823</v>
      </c>
      <c r="F3643" s="63" t="s">
        <v>13519</v>
      </c>
      <c r="G3643" s="63" t="s">
        <v>9344</v>
      </c>
      <c r="H3643" s="63"/>
      <c r="I3643" s="63" t="s">
        <v>13520</v>
      </c>
      <c r="J3643" s="63"/>
      <c r="K3643" s="63" t="s">
        <v>4284</v>
      </c>
      <c r="L3643" s="63" t="s">
        <v>4299</v>
      </c>
      <c r="M3643" s="63" t="s">
        <v>4281</v>
      </c>
      <c r="N3643" s="63" t="s">
        <v>4278</v>
      </c>
      <c r="O3643" s="63"/>
    </row>
    <row r="3644" spans="1:15">
      <c r="A3644" s="99">
        <v>10199172</v>
      </c>
      <c r="B3644" s="63" t="s">
        <v>13518</v>
      </c>
      <c r="C3644" s="63" t="s">
        <v>107</v>
      </c>
      <c r="D3644" s="63" t="s">
        <v>7815</v>
      </c>
      <c r="E3644" s="63" t="s">
        <v>11824</v>
      </c>
      <c r="F3644" s="63" t="s">
        <v>13519</v>
      </c>
      <c r="G3644" s="63" t="s">
        <v>9344</v>
      </c>
      <c r="H3644" s="63"/>
      <c r="I3644" s="63" t="s">
        <v>13520</v>
      </c>
      <c r="J3644" s="63"/>
      <c r="K3644" s="63" t="s">
        <v>4284</v>
      </c>
      <c r="L3644" s="63" t="s">
        <v>4299</v>
      </c>
      <c r="M3644" s="63" t="s">
        <v>4281</v>
      </c>
      <c r="N3644" s="63" t="s">
        <v>4278</v>
      </c>
      <c r="O3644" s="63"/>
    </row>
    <row r="3645" spans="1:15">
      <c r="A3645" s="99">
        <v>10199173</v>
      </c>
      <c r="B3645" s="63" t="s">
        <v>13518</v>
      </c>
      <c r="C3645" s="63" t="s">
        <v>107</v>
      </c>
      <c r="D3645" s="63" t="s">
        <v>7815</v>
      </c>
      <c r="E3645" s="63" t="s">
        <v>13522</v>
      </c>
      <c r="F3645" s="63" t="s">
        <v>13519</v>
      </c>
      <c r="G3645" s="63" t="s">
        <v>9344</v>
      </c>
      <c r="H3645" s="63"/>
      <c r="I3645" s="63" t="s">
        <v>13520</v>
      </c>
      <c r="J3645" s="63"/>
      <c r="K3645" s="63" t="s">
        <v>13335</v>
      </c>
      <c r="L3645" s="63" t="s">
        <v>110</v>
      </c>
      <c r="M3645" s="63" t="s">
        <v>4281</v>
      </c>
      <c r="N3645" s="63" t="s">
        <v>4278</v>
      </c>
      <c r="O3645" s="63"/>
    </row>
    <row r="3646" spans="1:15">
      <c r="A3646" s="99">
        <v>10199174</v>
      </c>
      <c r="B3646" s="63" t="s">
        <v>13518</v>
      </c>
      <c r="C3646" s="63" t="s">
        <v>107</v>
      </c>
      <c r="D3646" s="63" t="s">
        <v>7815</v>
      </c>
      <c r="E3646" s="63" t="s">
        <v>11825</v>
      </c>
      <c r="F3646" s="63" t="s">
        <v>13519</v>
      </c>
      <c r="G3646" s="63" t="s">
        <v>9344</v>
      </c>
      <c r="H3646" s="63"/>
      <c r="I3646" s="63" t="s">
        <v>13520</v>
      </c>
      <c r="J3646" s="63"/>
      <c r="K3646" s="63" t="s">
        <v>4284</v>
      </c>
      <c r="L3646" s="63" t="s">
        <v>4299</v>
      </c>
      <c r="M3646" s="63" t="s">
        <v>4281</v>
      </c>
      <c r="N3646" s="63" t="s">
        <v>4278</v>
      </c>
      <c r="O3646" s="63"/>
    </row>
    <row r="3647" spans="1:15">
      <c r="A3647" s="99">
        <v>10199175</v>
      </c>
      <c r="B3647" s="63" t="s">
        <v>13518</v>
      </c>
      <c r="C3647" s="63" t="s">
        <v>107</v>
      </c>
      <c r="D3647" s="63" t="s">
        <v>7815</v>
      </c>
      <c r="E3647" s="63" t="s">
        <v>11826</v>
      </c>
      <c r="F3647" s="63" t="s">
        <v>13519</v>
      </c>
      <c r="G3647" s="63" t="s">
        <v>9344</v>
      </c>
      <c r="H3647" s="63"/>
      <c r="I3647" s="63" t="s">
        <v>13520</v>
      </c>
      <c r="J3647" s="63"/>
      <c r="K3647" s="63" t="s">
        <v>4284</v>
      </c>
      <c r="L3647" s="63" t="s">
        <v>4299</v>
      </c>
      <c r="M3647" s="63" t="s">
        <v>4281</v>
      </c>
      <c r="N3647" s="63" t="s">
        <v>4278</v>
      </c>
      <c r="O3647" s="63"/>
    </row>
    <row r="3648" spans="1:15">
      <c r="A3648" s="99">
        <v>10199176</v>
      </c>
      <c r="B3648" s="63" t="s">
        <v>13518</v>
      </c>
      <c r="C3648" s="63" t="s">
        <v>107</v>
      </c>
      <c r="D3648" s="63" t="s">
        <v>7815</v>
      </c>
      <c r="E3648" s="63" t="s">
        <v>11827</v>
      </c>
      <c r="F3648" s="63" t="s">
        <v>13519</v>
      </c>
      <c r="G3648" s="63" t="s">
        <v>9344</v>
      </c>
      <c r="H3648" s="63"/>
      <c r="I3648" s="63" t="s">
        <v>13520</v>
      </c>
      <c r="J3648" s="63"/>
      <c r="K3648" s="63" t="s">
        <v>4284</v>
      </c>
      <c r="L3648" s="63" t="s">
        <v>4299</v>
      </c>
      <c r="M3648" s="63" t="s">
        <v>4281</v>
      </c>
      <c r="N3648" s="63" t="s">
        <v>4278</v>
      </c>
      <c r="O3648" s="63"/>
    </row>
    <row r="3649" spans="1:15">
      <c r="A3649" s="99">
        <v>10199177</v>
      </c>
      <c r="B3649" s="63" t="s">
        <v>13518</v>
      </c>
      <c r="C3649" s="63" t="s">
        <v>107</v>
      </c>
      <c r="D3649" s="63" t="s">
        <v>7815</v>
      </c>
      <c r="E3649" s="63" t="s">
        <v>11828</v>
      </c>
      <c r="F3649" s="63" t="s">
        <v>13519</v>
      </c>
      <c r="G3649" s="63" t="s">
        <v>9344</v>
      </c>
      <c r="H3649" s="63"/>
      <c r="I3649" s="63" t="s">
        <v>13520</v>
      </c>
      <c r="J3649" s="63"/>
      <c r="K3649" s="63" t="s">
        <v>4284</v>
      </c>
      <c r="L3649" s="63" t="s">
        <v>4299</v>
      </c>
      <c r="M3649" s="63" t="s">
        <v>4281</v>
      </c>
      <c r="N3649" s="63" t="s">
        <v>4278</v>
      </c>
      <c r="O3649" s="63"/>
    </row>
    <row r="3650" spans="1:15">
      <c r="A3650" s="99">
        <v>10199178</v>
      </c>
      <c r="B3650" s="63" t="s">
        <v>13518</v>
      </c>
      <c r="C3650" s="63" t="s">
        <v>107</v>
      </c>
      <c r="D3650" s="63" t="s">
        <v>7815</v>
      </c>
      <c r="E3650" s="63" t="s">
        <v>11829</v>
      </c>
      <c r="F3650" s="63" t="s">
        <v>13519</v>
      </c>
      <c r="G3650" s="63" t="s">
        <v>9344</v>
      </c>
      <c r="H3650" s="63"/>
      <c r="I3650" s="63" t="s">
        <v>13520</v>
      </c>
      <c r="J3650" s="63"/>
      <c r="K3650" s="63" t="s">
        <v>4284</v>
      </c>
      <c r="L3650" s="63" t="s">
        <v>4299</v>
      </c>
      <c r="M3650" s="63" t="s">
        <v>4281</v>
      </c>
      <c r="N3650" s="63" t="s">
        <v>4278</v>
      </c>
      <c r="O3650" s="63"/>
    </row>
    <row r="3651" spans="1:15">
      <c r="A3651" s="99">
        <v>10199179</v>
      </c>
      <c r="B3651" s="63" t="s">
        <v>13518</v>
      </c>
      <c r="C3651" s="63" t="s">
        <v>107</v>
      </c>
      <c r="D3651" s="63" t="s">
        <v>7815</v>
      </c>
      <c r="E3651" s="63" t="s">
        <v>11830</v>
      </c>
      <c r="F3651" s="63" t="s">
        <v>13519</v>
      </c>
      <c r="G3651" s="63" t="s">
        <v>9344</v>
      </c>
      <c r="H3651" s="63"/>
      <c r="I3651" s="63" t="s">
        <v>13520</v>
      </c>
      <c r="J3651" s="63"/>
      <c r="K3651" s="63" t="s">
        <v>4284</v>
      </c>
      <c r="L3651" s="63" t="s">
        <v>4299</v>
      </c>
      <c r="M3651" s="63" t="s">
        <v>4281</v>
      </c>
      <c r="N3651" s="63" t="s">
        <v>4278</v>
      </c>
      <c r="O3651" s="63"/>
    </row>
    <row r="3652" spans="1:15">
      <c r="A3652" s="99">
        <v>10199180</v>
      </c>
      <c r="B3652" s="63" t="s">
        <v>13518</v>
      </c>
      <c r="C3652" s="63" t="s">
        <v>107</v>
      </c>
      <c r="D3652" s="63" t="s">
        <v>7815</v>
      </c>
      <c r="E3652" s="63" t="s">
        <v>11831</v>
      </c>
      <c r="F3652" s="63" t="s">
        <v>13519</v>
      </c>
      <c r="G3652" s="63" t="s">
        <v>9344</v>
      </c>
      <c r="H3652" s="63"/>
      <c r="I3652" s="63" t="s">
        <v>13520</v>
      </c>
      <c r="J3652" s="63"/>
      <c r="K3652" s="63" t="s">
        <v>4284</v>
      </c>
      <c r="L3652" s="63" t="s">
        <v>4299</v>
      </c>
      <c r="M3652" s="63" t="s">
        <v>4281</v>
      </c>
      <c r="N3652" s="63" t="s">
        <v>4278</v>
      </c>
      <c r="O3652" s="63"/>
    </row>
    <row r="3653" spans="1:15">
      <c r="A3653" s="99">
        <v>10199181</v>
      </c>
      <c r="B3653" s="63" t="s">
        <v>13518</v>
      </c>
      <c r="C3653" s="63" t="s">
        <v>107</v>
      </c>
      <c r="D3653" s="63" t="s">
        <v>7815</v>
      </c>
      <c r="E3653" s="63" t="s">
        <v>11832</v>
      </c>
      <c r="F3653" s="63" t="s">
        <v>13519</v>
      </c>
      <c r="G3653" s="63" t="s">
        <v>9344</v>
      </c>
      <c r="H3653" s="63"/>
      <c r="I3653" s="63" t="s">
        <v>13520</v>
      </c>
      <c r="J3653" s="63"/>
      <c r="K3653" s="63" t="s">
        <v>4284</v>
      </c>
      <c r="L3653" s="63" t="s">
        <v>4299</v>
      </c>
      <c r="M3653" s="63" t="s">
        <v>4281</v>
      </c>
      <c r="N3653" s="63" t="s">
        <v>4278</v>
      </c>
      <c r="O3653" s="63"/>
    </row>
    <row r="3654" spans="1:15">
      <c r="A3654" s="99">
        <v>10199182</v>
      </c>
      <c r="B3654" s="63" t="s">
        <v>13518</v>
      </c>
      <c r="C3654" s="63" t="s">
        <v>107</v>
      </c>
      <c r="D3654" s="63" t="s">
        <v>7815</v>
      </c>
      <c r="E3654" s="63" t="s">
        <v>11833</v>
      </c>
      <c r="F3654" s="63" t="s">
        <v>13519</v>
      </c>
      <c r="G3654" s="63" t="s">
        <v>9344</v>
      </c>
      <c r="H3654" s="63"/>
      <c r="I3654" s="63" t="s">
        <v>13520</v>
      </c>
      <c r="J3654" s="63"/>
      <c r="K3654" s="63" t="s">
        <v>4284</v>
      </c>
      <c r="L3654" s="63" t="s">
        <v>4299</v>
      </c>
      <c r="M3654" s="63" t="s">
        <v>4281</v>
      </c>
      <c r="N3654" s="63" t="s">
        <v>4278</v>
      </c>
      <c r="O3654" s="63"/>
    </row>
    <row r="3655" spans="1:15">
      <c r="A3655" s="99">
        <v>10199183</v>
      </c>
      <c r="B3655" s="63" t="s">
        <v>13518</v>
      </c>
      <c r="C3655" s="63" t="s">
        <v>107</v>
      </c>
      <c r="D3655" s="63" t="s">
        <v>7815</v>
      </c>
      <c r="E3655" s="63" t="s">
        <v>13523</v>
      </c>
      <c r="F3655" s="63" t="s">
        <v>13519</v>
      </c>
      <c r="G3655" s="63" t="s">
        <v>9344</v>
      </c>
      <c r="H3655" s="63"/>
      <c r="I3655" s="63" t="s">
        <v>13520</v>
      </c>
      <c r="J3655" s="63"/>
      <c r="K3655" s="63" t="s">
        <v>4284</v>
      </c>
      <c r="L3655" s="63" t="s">
        <v>4299</v>
      </c>
      <c r="M3655" s="63" t="s">
        <v>4281</v>
      </c>
      <c r="N3655" s="63" t="s">
        <v>4278</v>
      </c>
      <c r="O3655" s="63"/>
    </row>
    <row r="3656" spans="1:15">
      <c r="A3656" s="99">
        <v>10199184</v>
      </c>
      <c r="B3656" s="63" t="s">
        <v>13518</v>
      </c>
      <c r="C3656" s="63" t="s">
        <v>107</v>
      </c>
      <c r="D3656" s="63" t="s">
        <v>7815</v>
      </c>
      <c r="E3656" s="63" t="s">
        <v>11835</v>
      </c>
      <c r="F3656" s="63" t="s">
        <v>13519</v>
      </c>
      <c r="G3656" s="63" t="s">
        <v>9344</v>
      </c>
      <c r="H3656" s="63"/>
      <c r="I3656" s="63" t="s">
        <v>13520</v>
      </c>
      <c r="J3656" s="63"/>
      <c r="K3656" s="63" t="s">
        <v>4284</v>
      </c>
      <c r="L3656" s="63" t="s">
        <v>4299</v>
      </c>
      <c r="M3656" s="63" t="s">
        <v>4281</v>
      </c>
      <c r="N3656" s="63" t="s">
        <v>4278</v>
      </c>
      <c r="O3656" s="63"/>
    </row>
    <row r="3657" spans="1:15">
      <c r="A3657" s="99">
        <v>10199185</v>
      </c>
      <c r="B3657" s="63" t="s">
        <v>13518</v>
      </c>
      <c r="C3657" s="63" t="s">
        <v>107</v>
      </c>
      <c r="D3657" s="63" t="s">
        <v>7815</v>
      </c>
      <c r="E3657" s="63" t="s">
        <v>11836</v>
      </c>
      <c r="F3657" s="63" t="s">
        <v>13519</v>
      </c>
      <c r="G3657" s="63" t="s">
        <v>9344</v>
      </c>
      <c r="H3657" s="63"/>
      <c r="I3657" s="63" t="s">
        <v>13520</v>
      </c>
      <c r="J3657" s="63"/>
      <c r="K3657" s="63" t="s">
        <v>4284</v>
      </c>
      <c r="L3657" s="63" t="s">
        <v>4299</v>
      </c>
      <c r="M3657" s="63" t="s">
        <v>4281</v>
      </c>
      <c r="N3657" s="63" t="s">
        <v>4278</v>
      </c>
      <c r="O3657" s="63"/>
    </row>
    <row r="3658" spans="1:15">
      <c r="A3658" s="99">
        <v>10199186</v>
      </c>
      <c r="B3658" s="63" t="s">
        <v>13518</v>
      </c>
      <c r="C3658" s="63" t="s">
        <v>107</v>
      </c>
      <c r="D3658" s="63" t="s">
        <v>7815</v>
      </c>
      <c r="E3658" s="63" t="s">
        <v>11837</v>
      </c>
      <c r="F3658" s="63" t="s">
        <v>13519</v>
      </c>
      <c r="G3658" s="63" t="s">
        <v>9344</v>
      </c>
      <c r="H3658" s="63"/>
      <c r="I3658" s="63" t="s">
        <v>13520</v>
      </c>
      <c r="J3658" s="63"/>
      <c r="K3658" s="63" t="s">
        <v>4284</v>
      </c>
      <c r="L3658" s="63" t="s">
        <v>4299</v>
      </c>
      <c r="M3658" s="63" t="s">
        <v>4281</v>
      </c>
      <c r="N3658" s="63" t="s">
        <v>4278</v>
      </c>
      <c r="O3658" s="63"/>
    </row>
    <row r="3659" spans="1:15">
      <c r="A3659" s="99">
        <v>10199187</v>
      </c>
      <c r="B3659" s="63" t="s">
        <v>13518</v>
      </c>
      <c r="C3659" s="63" t="s">
        <v>107</v>
      </c>
      <c r="D3659" s="63" t="s">
        <v>7815</v>
      </c>
      <c r="E3659" s="63" t="s">
        <v>11838</v>
      </c>
      <c r="F3659" s="63" t="s">
        <v>13519</v>
      </c>
      <c r="G3659" s="63" t="s">
        <v>9344</v>
      </c>
      <c r="H3659" s="63"/>
      <c r="I3659" s="63" t="s">
        <v>13520</v>
      </c>
      <c r="J3659" s="63"/>
      <c r="K3659" s="63" t="s">
        <v>4284</v>
      </c>
      <c r="L3659" s="63" t="s">
        <v>4299</v>
      </c>
      <c r="M3659" s="63" t="s">
        <v>4281</v>
      </c>
      <c r="N3659" s="63" t="s">
        <v>4278</v>
      </c>
      <c r="O3659" s="63"/>
    </row>
    <row r="3660" spans="1:15">
      <c r="A3660" s="99">
        <v>10199188</v>
      </c>
      <c r="B3660" s="63" t="s">
        <v>13518</v>
      </c>
      <c r="C3660" s="63" t="s">
        <v>107</v>
      </c>
      <c r="D3660" s="63" t="s">
        <v>7815</v>
      </c>
      <c r="E3660" s="63" t="s">
        <v>11839</v>
      </c>
      <c r="F3660" s="63" t="s">
        <v>13519</v>
      </c>
      <c r="G3660" s="63" t="s">
        <v>9344</v>
      </c>
      <c r="H3660" s="63"/>
      <c r="I3660" s="63" t="s">
        <v>13520</v>
      </c>
      <c r="J3660" s="63"/>
      <c r="K3660" s="63" t="s">
        <v>4284</v>
      </c>
      <c r="L3660" s="63" t="s">
        <v>4299</v>
      </c>
      <c r="M3660" s="63" t="s">
        <v>4281</v>
      </c>
      <c r="N3660" s="63" t="s">
        <v>4278</v>
      </c>
      <c r="O3660" s="63"/>
    </row>
    <row r="3661" spans="1:15">
      <c r="A3661" s="99">
        <v>10199189</v>
      </c>
      <c r="B3661" s="63" t="s">
        <v>13518</v>
      </c>
      <c r="C3661" s="63" t="s">
        <v>107</v>
      </c>
      <c r="D3661" s="63" t="s">
        <v>7815</v>
      </c>
      <c r="E3661" s="63" t="s">
        <v>11840</v>
      </c>
      <c r="F3661" s="63" t="s">
        <v>13519</v>
      </c>
      <c r="G3661" s="63" t="s">
        <v>9344</v>
      </c>
      <c r="H3661" s="63"/>
      <c r="I3661" s="63" t="s">
        <v>13520</v>
      </c>
      <c r="J3661" s="63"/>
      <c r="K3661" s="63" t="s">
        <v>4284</v>
      </c>
      <c r="L3661" s="63" t="s">
        <v>4299</v>
      </c>
      <c r="M3661" s="63" t="s">
        <v>4281</v>
      </c>
      <c r="N3661" s="63" t="s">
        <v>4278</v>
      </c>
      <c r="O3661" s="63"/>
    </row>
    <row r="3662" spans="1:15">
      <c r="A3662" s="99">
        <v>10199190</v>
      </c>
      <c r="B3662" s="63" t="s">
        <v>13518</v>
      </c>
      <c r="C3662" s="63" t="s">
        <v>107</v>
      </c>
      <c r="D3662" s="63" t="s">
        <v>7815</v>
      </c>
      <c r="E3662" s="63" t="s">
        <v>12191</v>
      </c>
      <c r="F3662" s="63" t="s">
        <v>13519</v>
      </c>
      <c r="G3662" s="63" t="s">
        <v>9344</v>
      </c>
      <c r="H3662" s="63"/>
      <c r="I3662" s="63" t="s">
        <v>13520</v>
      </c>
      <c r="J3662" s="63"/>
      <c r="K3662" s="63" t="s">
        <v>4465</v>
      </c>
      <c r="L3662" s="63" t="s">
        <v>12192</v>
      </c>
      <c r="M3662" s="63" t="s">
        <v>4281</v>
      </c>
      <c r="N3662" s="63" t="s">
        <v>4278</v>
      </c>
      <c r="O3662" s="63"/>
    </row>
    <row r="3663" spans="1:15">
      <c r="A3663" s="99">
        <v>10199191</v>
      </c>
      <c r="B3663" s="63" t="s">
        <v>13518</v>
      </c>
      <c r="C3663" s="63" t="s">
        <v>107</v>
      </c>
      <c r="D3663" s="63" t="s">
        <v>7815</v>
      </c>
      <c r="E3663" s="63" t="s">
        <v>12193</v>
      </c>
      <c r="F3663" s="63" t="s">
        <v>13519</v>
      </c>
      <c r="G3663" s="63" t="s">
        <v>9344</v>
      </c>
      <c r="H3663" s="63"/>
      <c r="I3663" s="63" t="s">
        <v>13520</v>
      </c>
      <c r="J3663" s="63"/>
      <c r="K3663" s="63" t="s">
        <v>4465</v>
      </c>
      <c r="L3663" s="63" t="s">
        <v>1956</v>
      </c>
      <c r="M3663" s="63" t="s">
        <v>4281</v>
      </c>
      <c r="N3663" s="63" t="s">
        <v>4278</v>
      </c>
      <c r="O3663" s="63"/>
    </row>
    <row r="3664" spans="1:15">
      <c r="A3664" s="99">
        <v>10199192</v>
      </c>
      <c r="B3664" s="63" t="s">
        <v>13518</v>
      </c>
      <c r="C3664" s="63" t="s">
        <v>107</v>
      </c>
      <c r="D3664" s="63" t="s">
        <v>7815</v>
      </c>
      <c r="E3664" s="63" t="s">
        <v>12194</v>
      </c>
      <c r="F3664" s="63" t="s">
        <v>13519</v>
      </c>
      <c r="G3664" s="63" t="s">
        <v>9344</v>
      </c>
      <c r="H3664" s="63"/>
      <c r="I3664" s="63" t="s">
        <v>13520</v>
      </c>
      <c r="J3664" s="63"/>
      <c r="K3664" s="63" t="s">
        <v>4465</v>
      </c>
      <c r="L3664" s="63" t="s">
        <v>1956</v>
      </c>
      <c r="M3664" s="63" t="s">
        <v>4281</v>
      </c>
      <c r="N3664" s="63" t="s">
        <v>4278</v>
      </c>
      <c r="O3664" s="63"/>
    </row>
    <row r="3665" spans="1:15">
      <c r="A3665" s="99">
        <v>10199193</v>
      </c>
      <c r="B3665" s="63" t="s">
        <v>13518</v>
      </c>
      <c r="C3665" s="63" t="s">
        <v>107</v>
      </c>
      <c r="D3665" s="63" t="s">
        <v>7815</v>
      </c>
      <c r="E3665" s="63" t="s">
        <v>12262</v>
      </c>
      <c r="F3665" s="63" t="s">
        <v>13519</v>
      </c>
      <c r="G3665" s="63" t="s">
        <v>9344</v>
      </c>
      <c r="H3665" s="63"/>
      <c r="I3665" s="63" t="s">
        <v>13520</v>
      </c>
      <c r="J3665" s="63"/>
      <c r="K3665" s="63" t="s">
        <v>5087</v>
      </c>
      <c r="L3665" s="63" t="s">
        <v>5724</v>
      </c>
      <c r="M3665" s="63" t="s">
        <v>4281</v>
      </c>
      <c r="N3665" s="63" t="s">
        <v>4278</v>
      </c>
      <c r="O3665" s="63"/>
    </row>
    <row r="3666" spans="1:15">
      <c r="A3666" s="99">
        <v>10199194</v>
      </c>
      <c r="B3666" s="63" t="s">
        <v>13518</v>
      </c>
      <c r="C3666" s="63" t="s">
        <v>107</v>
      </c>
      <c r="D3666" s="63" t="s">
        <v>7815</v>
      </c>
      <c r="E3666" s="63" t="s">
        <v>12195</v>
      </c>
      <c r="F3666" s="63" t="s">
        <v>13519</v>
      </c>
      <c r="G3666" s="63" t="s">
        <v>9344</v>
      </c>
      <c r="H3666" s="63"/>
      <c r="I3666" s="63" t="s">
        <v>13520</v>
      </c>
      <c r="J3666" s="63"/>
      <c r="K3666" s="63" t="s">
        <v>4465</v>
      </c>
      <c r="L3666" s="63" t="s">
        <v>1956</v>
      </c>
      <c r="M3666" s="63" t="s">
        <v>4281</v>
      </c>
      <c r="N3666" s="63" t="s">
        <v>4278</v>
      </c>
      <c r="O3666" s="63"/>
    </row>
    <row r="3667" spans="1:15">
      <c r="A3667" s="99">
        <v>10199195</v>
      </c>
      <c r="B3667" s="63" t="s">
        <v>13518</v>
      </c>
      <c r="C3667" s="63" t="s">
        <v>107</v>
      </c>
      <c r="D3667" s="63" t="s">
        <v>7815</v>
      </c>
      <c r="E3667" s="63" t="s">
        <v>12196</v>
      </c>
      <c r="F3667" s="63" t="s">
        <v>13519</v>
      </c>
      <c r="G3667" s="63" t="s">
        <v>9344</v>
      </c>
      <c r="H3667" s="63"/>
      <c r="I3667" s="63" t="s">
        <v>13520</v>
      </c>
      <c r="J3667" s="63"/>
      <c r="K3667" s="63" t="s">
        <v>4465</v>
      </c>
      <c r="L3667" s="63" t="s">
        <v>6372</v>
      </c>
      <c r="M3667" s="63" t="s">
        <v>4281</v>
      </c>
      <c r="N3667" s="63" t="s">
        <v>4278</v>
      </c>
      <c r="O3667" s="63"/>
    </row>
    <row r="3668" spans="1:15">
      <c r="A3668" s="99">
        <v>10199196</v>
      </c>
      <c r="B3668" s="63" t="s">
        <v>13518</v>
      </c>
      <c r="C3668" s="63" t="s">
        <v>107</v>
      </c>
      <c r="D3668" s="63" t="s">
        <v>7815</v>
      </c>
      <c r="E3668" s="63" t="s">
        <v>12197</v>
      </c>
      <c r="F3668" s="63" t="s">
        <v>13519</v>
      </c>
      <c r="G3668" s="63" t="s">
        <v>9344</v>
      </c>
      <c r="H3668" s="63"/>
      <c r="I3668" s="63" t="s">
        <v>13520</v>
      </c>
      <c r="J3668" s="63"/>
      <c r="K3668" s="63" t="s">
        <v>4465</v>
      </c>
      <c r="L3668" s="63" t="s">
        <v>6372</v>
      </c>
      <c r="M3668" s="63" t="s">
        <v>4281</v>
      </c>
      <c r="N3668" s="63" t="s">
        <v>4278</v>
      </c>
      <c r="O3668" s="63"/>
    </row>
    <row r="3669" spans="1:15">
      <c r="A3669" s="99">
        <v>10199197</v>
      </c>
      <c r="B3669" s="63" t="s">
        <v>13518</v>
      </c>
      <c r="C3669" s="63" t="s">
        <v>107</v>
      </c>
      <c r="D3669" s="63" t="s">
        <v>7815</v>
      </c>
      <c r="E3669" s="63" t="s">
        <v>13524</v>
      </c>
      <c r="F3669" s="63" t="s">
        <v>13519</v>
      </c>
      <c r="G3669" s="63" t="s">
        <v>9344</v>
      </c>
      <c r="H3669" s="63"/>
      <c r="I3669" s="63" t="s">
        <v>13520</v>
      </c>
      <c r="J3669" s="63"/>
      <c r="K3669" s="63" t="s">
        <v>4801</v>
      </c>
      <c r="L3669" s="63" t="s">
        <v>13494</v>
      </c>
      <c r="M3669" s="63" t="s">
        <v>4281</v>
      </c>
      <c r="N3669" s="63" t="s">
        <v>4278</v>
      </c>
      <c r="O3669" s="63"/>
    </row>
    <row r="3670" spans="1:15">
      <c r="A3670" s="99">
        <v>10199198</v>
      </c>
      <c r="B3670" s="63" t="s">
        <v>13518</v>
      </c>
      <c r="C3670" s="63" t="s">
        <v>107</v>
      </c>
      <c r="D3670" s="63" t="s">
        <v>7815</v>
      </c>
      <c r="E3670" s="63" t="s">
        <v>13525</v>
      </c>
      <c r="F3670" s="63" t="s">
        <v>13519</v>
      </c>
      <c r="G3670" s="63" t="s">
        <v>9344</v>
      </c>
      <c r="H3670" s="63"/>
      <c r="I3670" s="63" t="s">
        <v>13520</v>
      </c>
      <c r="J3670" s="63"/>
      <c r="K3670" s="63" t="s">
        <v>13526</v>
      </c>
      <c r="L3670" s="63" t="s">
        <v>110</v>
      </c>
      <c r="M3670" s="63" t="s">
        <v>4281</v>
      </c>
      <c r="N3670" s="63" t="s">
        <v>4278</v>
      </c>
      <c r="O3670" s="63"/>
    </row>
    <row r="3671" spans="1:15">
      <c r="A3671" s="99">
        <v>10199199</v>
      </c>
      <c r="B3671" s="63" t="s">
        <v>13518</v>
      </c>
      <c r="C3671" s="63" t="s">
        <v>107</v>
      </c>
      <c r="D3671" s="63" t="s">
        <v>7815</v>
      </c>
      <c r="E3671" s="63" t="s">
        <v>13527</v>
      </c>
      <c r="F3671" s="63" t="s">
        <v>13519</v>
      </c>
      <c r="G3671" s="63" t="s">
        <v>9344</v>
      </c>
      <c r="H3671" s="63"/>
      <c r="I3671" s="63" t="s">
        <v>13520</v>
      </c>
      <c r="J3671" s="63"/>
      <c r="K3671" s="63" t="s">
        <v>5876</v>
      </c>
      <c r="L3671" s="63" t="s">
        <v>13528</v>
      </c>
      <c r="M3671" s="63" t="s">
        <v>4281</v>
      </c>
      <c r="N3671" s="63" t="s">
        <v>4278</v>
      </c>
      <c r="O3671" s="63"/>
    </row>
    <row r="3672" spans="1:15">
      <c r="A3672" s="99">
        <v>10199200</v>
      </c>
      <c r="B3672" s="63" t="s">
        <v>13518</v>
      </c>
      <c r="C3672" s="63" t="s">
        <v>107</v>
      </c>
      <c r="D3672" s="63" t="s">
        <v>7815</v>
      </c>
      <c r="E3672" s="63" t="s">
        <v>13529</v>
      </c>
      <c r="F3672" s="63" t="s">
        <v>13519</v>
      </c>
      <c r="G3672" s="63" t="s">
        <v>9344</v>
      </c>
      <c r="H3672" s="63"/>
      <c r="I3672" s="63" t="s">
        <v>13520</v>
      </c>
      <c r="J3672" s="63"/>
      <c r="K3672" s="63" t="s">
        <v>5876</v>
      </c>
      <c r="L3672" s="63" t="s">
        <v>13528</v>
      </c>
      <c r="M3672" s="63" t="s">
        <v>4281</v>
      </c>
      <c r="N3672" s="63" t="s">
        <v>4278</v>
      </c>
      <c r="O3672" s="63"/>
    </row>
    <row r="3673" spans="1:15">
      <c r="A3673" s="99">
        <v>10199201</v>
      </c>
      <c r="B3673" s="63" t="s">
        <v>13518</v>
      </c>
      <c r="C3673" s="63" t="s">
        <v>107</v>
      </c>
      <c r="D3673" s="63" t="s">
        <v>7815</v>
      </c>
      <c r="E3673" s="63" t="s">
        <v>13530</v>
      </c>
      <c r="F3673" s="63" t="s">
        <v>13519</v>
      </c>
      <c r="G3673" s="63" t="s">
        <v>9344</v>
      </c>
      <c r="H3673" s="63"/>
      <c r="I3673" s="63" t="s">
        <v>13520</v>
      </c>
      <c r="J3673" s="63"/>
      <c r="K3673" s="63" t="s">
        <v>5876</v>
      </c>
      <c r="L3673" s="63" t="s">
        <v>12359</v>
      </c>
      <c r="M3673" s="63" t="s">
        <v>4281</v>
      </c>
      <c r="N3673" s="63" t="s">
        <v>4278</v>
      </c>
      <c r="O3673" s="63"/>
    </row>
    <row r="3674" spans="1:15">
      <c r="A3674" s="99">
        <v>10199202</v>
      </c>
      <c r="B3674" s="63" t="s">
        <v>13518</v>
      </c>
      <c r="C3674" s="63" t="s">
        <v>107</v>
      </c>
      <c r="D3674" s="63" t="s">
        <v>7815</v>
      </c>
      <c r="E3674" s="63" t="s">
        <v>13531</v>
      </c>
      <c r="F3674" s="63" t="s">
        <v>13519</v>
      </c>
      <c r="G3674" s="63" t="s">
        <v>9344</v>
      </c>
      <c r="H3674" s="63"/>
      <c r="I3674" s="63" t="s">
        <v>13520</v>
      </c>
      <c r="J3674" s="63"/>
      <c r="K3674" s="63" t="s">
        <v>4801</v>
      </c>
      <c r="L3674" s="63" t="s">
        <v>13494</v>
      </c>
      <c r="M3674" s="63" t="s">
        <v>4281</v>
      </c>
      <c r="N3674" s="63" t="s">
        <v>4278</v>
      </c>
      <c r="O3674" s="63"/>
    </row>
    <row r="3675" spans="1:15">
      <c r="A3675" s="99">
        <v>10199203</v>
      </c>
      <c r="B3675" s="63" t="s">
        <v>13518</v>
      </c>
      <c r="C3675" s="63" t="s">
        <v>107</v>
      </c>
      <c r="D3675" s="63" t="s">
        <v>7815</v>
      </c>
      <c r="E3675" s="63" t="s">
        <v>11841</v>
      </c>
      <c r="F3675" s="63" t="s">
        <v>13519</v>
      </c>
      <c r="G3675" s="63" t="s">
        <v>9344</v>
      </c>
      <c r="H3675" s="63"/>
      <c r="I3675" s="63" t="s">
        <v>13520</v>
      </c>
      <c r="J3675" s="63"/>
      <c r="K3675" s="63" t="s">
        <v>4284</v>
      </c>
      <c r="L3675" s="63" t="s">
        <v>4299</v>
      </c>
      <c r="M3675" s="63" t="s">
        <v>4281</v>
      </c>
      <c r="N3675" s="63" t="s">
        <v>4278</v>
      </c>
      <c r="O3675" s="63"/>
    </row>
    <row r="3676" spans="1:15">
      <c r="A3676" s="99">
        <v>10199204</v>
      </c>
      <c r="B3676" s="63" t="s">
        <v>13518</v>
      </c>
      <c r="C3676" s="63" t="s">
        <v>107</v>
      </c>
      <c r="D3676" s="63" t="s">
        <v>7815</v>
      </c>
      <c r="E3676" s="63" t="s">
        <v>12198</v>
      </c>
      <c r="F3676" s="63" t="s">
        <v>13519</v>
      </c>
      <c r="G3676" s="63" t="s">
        <v>9344</v>
      </c>
      <c r="H3676" s="63"/>
      <c r="I3676" s="63" t="s">
        <v>13520</v>
      </c>
      <c r="J3676" s="63"/>
      <c r="K3676" s="63" t="s">
        <v>4465</v>
      </c>
      <c r="L3676" s="63" t="s">
        <v>6372</v>
      </c>
      <c r="M3676" s="63" t="s">
        <v>4281</v>
      </c>
      <c r="N3676" s="63" t="s">
        <v>4278</v>
      </c>
      <c r="O3676" s="63"/>
    </row>
    <row r="3677" spans="1:15">
      <c r="A3677" s="99">
        <v>10199205</v>
      </c>
      <c r="B3677" s="63" t="s">
        <v>13518</v>
      </c>
      <c r="C3677" s="63" t="s">
        <v>107</v>
      </c>
      <c r="D3677" s="63" t="s">
        <v>7815</v>
      </c>
      <c r="E3677" s="63" t="s">
        <v>13532</v>
      </c>
      <c r="F3677" s="63" t="s">
        <v>13519</v>
      </c>
      <c r="G3677" s="63" t="s">
        <v>9344</v>
      </c>
      <c r="H3677" s="63"/>
      <c r="I3677" s="63" t="s">
        <v>13520</v>
      </c>
      <c r="J3677" s="63"/>
      <c r="K3677" s="63" t="s">
        <v>4390</v>
      </c>
      <c r="L3677" s="63" t="s">
        <v>390</v>
      </c>
      <c r="M3677" s="63" t="s">
        <v>4281</v>
      </c>
      <c r="N3677" s="63" t="s">
        <v>4278</v>
      </c>
      <c r="O3677" s="63"/>
    </row>
    <row r="3678" spans="1:15">
      <c r="A3678" s="99">
        <v>10199206</v>
      </c>
      <c r="B3678" s="63" t="s">
        <v>13518</v>
      </c>
      <c r="C3678" s="63" t="s">
        <v>107</v>
      </c>
      <c r="D3678" s="63" t="s">
        <v>7815</v>
      </c>
      <c r="E3678" s="63" t="s">
        <v>13533</v>
      </c>
      <c r="F3678" s="63" t="s">
        <v>13519</v>
      </c>
      <c r="G3678" s="63" t="s">
        <v>9344</v>
      </c>
      <c r="H3678" s="63"/>
      <c r="I3678" s="63" t="s">
        <v>13520</v>
      </c>
      <c r="J3678" s="63"/>
      <c r="K3678" s="63" t="s">
        <v>4390</v>
      </c>
      <c r="L3678" s="63" t="s">
        <v>390</v>
      </c>
      <c r="M3678" s="63" t="s">
        <v>4281</v>
      </c>
      <c r="N3678" s="63" t="s">
        <v>4278</v>
      </c>
      <c r="O3678" s="63"/>
    </row>
    <row r="3679" spans="1:15">
      <c r="A3679" s="99">
        <v>10199207</v>
      </c>
      <c r="B3679" s="63" t="s">
        <v>13518</v>
      </c>
      <c r="C3679" s="63" t="s">
        <v>107</v>
      </c>
      <c r="D3679" s="63" t="s">
        <v>7815</v>
      </c>
      <c r="E3679" s="63" t="s">
        <v>13534</v>
      </c>
      <c r="F3679" s="63" t="s">
        <v>13519</v>
      </c>
      <c r="G3679" s="63" t="s">
        <v>9344</v>
      </c>
      <c r="H3679" s="63"/>
      <c r="I3679" s="63" t="s">
        <v>13520</v>
      </c>
      <c r="J3679" s="63"/>
      <c r="K3679" s="63" t="s">
        <v>4390</v>
      </c>
      <c r="L3679" s="63" t="s">
        <v>390</v>
      </c>
      <c r="M3679" s="63" t="s">
        <v>4281</v>
      </c>
      <c r="N3679" s="63" t="s">
        <v>4278</v>
      </c>
      <c r="O3679" s="63"/>
    </row>
    <row r="3680" spans="1:15">
      <c r="A3680" s="99">
        <v>10199208</v>
      </c>
      <c r="B3680" s="63" t="s">
        <v>13518</v>
      </c>
      <c r="C3680" s="63" t="s">
        <v>107</v>
      </c>
      <c r="D3680" s="63" t="s">
        <v>7815</v>
      </c>
      <c r="E3680" s="63" t="s">
        <v>11842</v>
      </c>
      <c r="F3680" s="63" t="s">
        <v>13519</v>
      </c>
      <c r="G3680" s="63" t="s">
        <v>9344</v>
      </c>
      <c r="H3680" s="63"/>
      <c r="I3680" s="63" t="s">
        <v>13520</v>
      </c>
      <c r="J3680" s="63"/>
      <c r="K3680" s="63" t="s">
        <v>4284</v>
      </c>
      <c r="L3680" s="63" t="s">
        <v>4299</v>
      </c>
      <c r="M3680" s="63" t="s">
        <v>4281</v>
      </c>
      <c r="N3680" s="63" t="s">
        <v>4278</v>
      </c>
      <c r="O3680" s="63"/>
    </row>
    <row r="3681" spans="1:15">
      <c r="A3681" s="99">
        <v>10199209</v>
      </c>
      <c r="B3681" s="63" t="s">
        <v>13518</v>
      </c>
      <c r="C3681" s="63" t="s">
        <v>107</v>
      </c>
      <c r="D3681" s="63" t="s">
        <v>7815</v>
      </c>
      <c r="E3681" s="63" t="s">
        <v>13535</v>
      </c>
      <c r="F3681" s="63" t="s">
        <v>13519</v>
      </c>
      <c r="G3681" s="63" t="s">
        <v>9344</v>
      </c>
      <c r="H3681" s="63"/>
      <c r="I3681" s="63" t="s">
        <v>13520</v>
      </c>
      <c r="J3681" s="63"/>
      <c r="K3681" s="63" t="s">
        <v>13335</v>
      </c>
      <c r="L3681" s="63" t="s">
        <v>110</v>
      </c>
      <c r="M3681" s="63" t="s">
        <v>4281</v>
      </c>
      <c r="N3681" s="63" t="s">
        <v>4278</v>
      </c>
      <c r="O3681" s="63"/>
    </row>
    <row r="3682" spans="1:15">
      <c r="A3682" s="99">
        <v>10199210</v>
      </c>
      <c r="B3682" s="63" t="s">
        <v>13518</v>
      </c>
      <c r="C3682" s="63" t="s">
        <v>107</v>
      </c>
      <c r="D3682" s="63" t="s">
        <v>7815</v>
      </c>
      <c r="E3682" s="63" t="s">
        <v>11843</v>
      </c>
      <c r="F3682" s="63" t="s">
        <v>13519</v>
      </c>
      <c r="G3682" s="63" t="s">
        <v>9344</v>
      </c>
      <c r="H3682" s="63"/>
      <c r="I3682" s="63" t="s">
        <v>13520</v>
      </c>
      <c r="J3682" s="63"/>
      <c r="K3682" s="63" t="s">
        <v>4284</v>
      </c>
      <c r="L3682" s="63" t="s">
        <v>4299</v>
      </c>
      <c r="M3682" s="63" t="s">
        <v>4281</v>
      </c>
      <c r="N3682" s="63" t="s">
        <v>4278</v>
      </c>
      <c r="O3682" s="63"/>
    </row>
    <row r="3683" spans="1:15">
      <c r="A3683" s="99">
        <v>10199211</v>
      </c>
      <c r="B3683" s="63" t="s">
        <v>13518</v>
      </c>
      <c r="C3683" s="63" t="s">
        <v>107</v>
      </c>
      <c r="D3683" s="63" t="s">
        <v>7815</v>
      </c>
      <c r="E3683" s="63" t="s">
        <v>11844</v>
      </c>
      <c r="F3683" s="63" t="s">
        <v>13519</v>
      </c>
      <c r="G3683" s="63" t="s">
        <v>9344</v>
      </c>
      <c r="H3683" s="63"/>
      <c r="I3683" s="63" t="s">
        <v>13520</v>
      </c>
      <c r="J3683" s="63"/>
      <c r="K3683" s="63" t="s">
        <v>4284</v>
      </c>
      <c r="L3683" s="63" t="s">
        <v>4299</v>
      </c>
      <c r="M3683" s="63" t="s">
        <v>4281</v>
      </c>
      <c r="N3683" s="63" t="s">
        <v>4278</v>
      </c>
      <c r="O3683" s="63"/>
    </row>
    <row r="3684" spans="1:15">
      <c r="A3684" s="99">
        <v>10199212</v>
      </c>
      <c r="B3684" s="63" t="s">
        <v>13518</v>
      </c>
      <c r="C3684" s="63" t="s">
        <v>107</v>
      </c>
      <c r="D3684" s="63" t="s">
        <v>7815</v>
      </c>
      <c r="E3684" s="63" t="s">
        <v>11845</v>
      </c>
      <c r="F3684" s="63" t="s">
        <v>13519</v>
      </c>
      <c r="G3684" s="63" t="s">
        <v>9344</v>
      </c>
      <c r="H3684" s="63"/>
      <c r="I3684" s="63" t="s">
        <v>13520</v>
      </c>
      <c r="J3684" s="63"/>
      <c r="K3684" s="63" t="s">
        <v>4284</v>
      </c>
      <c r="L3684" s="63" t="s">
        <v>4299</v>
      </c>
      <c r="M3684" s="63" t="s">
        <v>4281</v>
      </c>
      <c r="N3684" s="63" t="s">
        <v>4278</v>
      </c>
      <c r="O3684" s="63"/>
    </row>
    <row r="3685" spans="1:15">
      <c r="A3685" s="99">
        <v>10199213</v>
      </c>
      <c r="B3685" s="63" t="s">
        <v>13518</v>
      </c>
      <c r="C3685" s="63" t="s">
        <v>107</v>
      </c>
      <c r="D3685" s="63" t="s">
        <v>7815</v>
      </c>
      <c r="E3685" s="63" t="s">
        <v>11846</v>
      </c>
      <c r="F3685" s="63" t="s">
        <v>13519</v>
      </c>
      <c r="G3685" s="63" t="s">
        <v>9344</v>
      </c>
      <c r="H3685" s="63"/>
      <c r="I3685" s="63" t="s">
        <v>13520</v>
      </c>
      <c r="J3685" s="63"/>
      <c r="K3685" s="63" t="s">
        <v>4284</v>
      </c>
      <c r="L3685" s="63" t="s">
        <v>4299</v>
      </c>
      <c r="M3685" s="63" t="s">
        <v>4281</v>
      </c>
      <c r="N3685" s="63" t="s">
        <v>4278</v>
      </c>
      <c r="O3685" s="63"/>
    </row>
    <row r="3686" spans="1:15">
      <c r="A3686" s="99">
        <v>10199214</v>
      </c>
      <c r="B3686" s="63" t="s">
        <v>13518</v>
      </c>
      <c r="C3686" s="63" t="s">
        <v>107</v>
      </c>
      <c r="D3686" s="63" t="s">
        <v>7815</v>
      </c>
      <c r="E3686" s="63" t="s">
        <v>11847</v>
      </c>
      <c r="F3686" s="63" t="s">
        <v>13519</v>
      </c>
      <c r="G3686" s="63" t="s">
        <v>9344</v>
      </c>
      <c r="H3686" s="63"/>
      <c r="I3686" s="63" t="s">
        <v>13520</v>
      </c>
      <c r="J3686" s="63"/>
      <c r="K3686" s="63" t="s">
        <v>4284</v>
      </c>
      <c r="L3686" s="63" t="s">
        <v>4299</v>
      </c>
      <c r="M3686" s="63" t="s">
        <v>4281</v>
      </c>
      <c r="N3686" s="63" t="s">
        <v>4278</v>
      </c>
      <c r="O3686" s="63"/>
    </row>
    <row r="3687" spans="1:15">
      <c r="A3687" s="99">
        <v>10199215</v>
      </c>
      <c r="B3687" s="63" t="s">
        <v>13518</v>
      </c>
      <c r="C3687" s="63" t="s">
        <v>107</v>
      </c>
      <c r="D3687" s="63" t="s">
        <v>7815</v>
      </c>
      <c r="E3687" s="63" t="s">
        <v>11848</v>
      </c>
      <c r="F3687" s="63" t="s">
        <v>13519</v>
      </c>
      <c r="G3687" s="63" t="s">
        <v>9344</v>
      </c>
      <c r="H3687" s="63"/>
      <c r="I3687" s="63" t="s">
        <v>13520</v>
      </c>
      <c r="J3687" s="63"/>
      <c r="K3687" s="63" t="s">
        <v>4284</v>
      </c>
      <c r="L3687" s="63" t="s">
        <v>4299</v>
      </c>
      <c r="M3687" s="63" t="s">
        <v>4281</v>
      </c>
      <c r="N3687" s="63" t="s">
        <v>4278</v>
      </c>
      <c r="O3687" s="63"/>
    </row>
    <row r="3688" spans="1:15">
      <c r="A3688" s="99">
        <v>10199216</v>
      </c>
      <c r="B3688" s="63" t="s">
        <v>13518</v>
      </c>
      <c r="C3688" s="63" t="s">
        <v>107</v>
      </c>
      <c r="D3688" s="63" t="s">
        <v>7815</v>
      </c>
      <c r="E3688" s="63" t="s">
        <v>11849</v>
      </c>
      <c r="F3688" s="63" t="s">
        <v>13519</v>
      </c>
      <c r="G3688" s="63" t="s">
        <v>9344</v>
      </c>
      <c r="H3688" s="63"/>
      <c r="I3688" s="63" t="s">
        <v>13520</v>
      </c>
      <c r="J3688" s="63"/>
      <c r="K3688" s="63" t="s">
        <v>4284</v>
      </c>
      <c r="L3688" s="63" t="s">
        <v>4299</v>
      </c>
      <c r="M3688" s="63" t="s">
        <v>4281</v>
      </c>
      <c r="N3688" s="63" t="s">
        <v>4278</v>
      </c>
      <c r="O3688" s="63"/>
    </row>
    <row r="3689" spans="1:15">
      <c r="A3689" s="99">
        <v>10199217</v>
      </c>
      <c r="B3689" s="63" t="s">
        <v>13518</v>
      </c>
      <c r="C3689" s="63" t="s">
        <v>107</v>
      </c>
      <c r="D3689" s="63" t="s">
        <v>7815</v>
      </c>
      <c r="E3689" s="63" t="s">
        <v>11850</v>
      </c>
      <c r="F3689" s="63" t="s">
        <v>13519</v>
      </c>
      <c r="G3689" s="63" t="s">
        <v>9344</v>
      </c>
      <c r="H3689" s="63"/>
      <c r="I3689" s="63" t="s">
        <v>13520</v>
      </c>
      <c r="J3689" s="63"/>
      <c r="K3689" s="63" t="s">
        <v>4284</v>
      </c>
      <c r="L3689" s="63" t="s">
        <v>4299</v>
      </c>
      <c r="M3689" s="63" t="s">
        <v>4281</v>
      </c>
      <c r="N3689" s="63" t="s">
        <v>4278</v>
      </c>
      <c r="O3689" s="63"/>
    </row>
    <row r="3690" spans="1:15">
      <c r="A3690" s="99">
        <v>10199218</v>
      </c>
      <c r="B3690" s="63" t="s">
        <v>13518</v>
      </c>
      <c r="C3690" s="63" t="s">
        <v>107</v>
      </c>
      <c r="D3690" s="63" t="s">
        <v>7815</v>
      </c>
      <c r="E3690" s="63" t="s">
        <v>11851</v>
      </c>
      <c r="F3690" s="63" t="s">
        <v>13519</v>
      </c>
      <c r="G3690" s="63" t="s">
        <v>9344</v>
      </c>
      <c r="H3690" s="63"/>
      <c r="I3690" s="63" t="s">
        <v>13520</v>
      </c>
      <c r="J3690" s="63"/>
      <c r="K3690" s="63" t="s">
        <v>4284</v>
      </c>
      <c r="L3690" s="63" t="s">
        <v>4299</v>
      </c>
      <c r="M3690" s="63" t="s">
        <v>4281</v>
      </c>
      <c r="N3690" s="63" t="s">
        <v>4278</v>
      </c>
      <c r="O3690" s="63"/>
    </row>
    <row r="3691" spans="1:15">
      <c r="A3691" s="99">
        <v>10199219</v>
      </c>
      <c r="B3691" s="63" t="s">
        <v>13518</v>
      </c>
      <c r="C3691" s="63" t="s">
        <v>107</v>
      </c>
      <c r="D3691" s="63" t="s">
        <v>7815</v>
      </c>
      <c r="E3691" s="63" t="s">
        <v>11852</v>
      </c>
      <c r="F3691" s="63" t="s">
        <v>13519</v>
      </c>
      <c r="G3691" s="63" t="s">
        <v>9344</v>
      </c>
      <c r="H3691" s="63"/>
      <c r="I3691" s="63" t="s">
        <v>13520</v>
      </c>
      <c r="J3691" s="63"/>
      <c r="K3691" s="63" t="s">
        <v>4284</v>
      </c>
      <c r="L3691" s="63" t="s">
        <v>4299</v>
      </c>
      <c r="M3691" s="63" t="s">
        <v>4281</v>
      </c>
      <c r="N3691" s="63" t="s">
        <v>4278</v>
      </c>
      <c r="O3691" s="63"/>
    </row>
    <row r="3692" spans="1:15">
      <c r="A3692" s="99">
        <v>10199220</v>
      </c>
      <c r="B3692" s="63" t="s">
        <v>13518</v>
      </c>
      <c r="C3692" s="63" t="s">
        <v>107</v>
      </c>
      <c r="D3692" s="63" t="s">
        <v>7815</v>
      </c>
      <c r="E3692" s="63" t="s">
        <v>13536</v>
      </c>
      <c r="F3692" s="63" t="s">
        <v>13519</v>
      </c>
      <c r="G3692" s="63" t="s">
        <v>9344</v>
      </c>
      <c r="H3692" s="63"/>
      <c r="I3692" s="63" t="s">
        <v>13520</v>
      </c>
      <c r="J3692" s="63"/>
      <c r="K3692" s="63" t="s">
        <v>4701</v>
      </c>
      <c r="L3692" s="63" t="s">
        <v>11779</v>
      </c>
      <c r="M3692" s="63" t="s">
        <v>4281</v>
      </c>
      <c r="N3692" s="63" t="s">
        <v>4278</v>
      </c>
      <c r="O3692" s="63"/>
    </row>
    <row r="3693" spans="1:15">
      <c r="A3693" s="99">
        <v>10199221</v>
      </c>
      <c r="B3693" s="63" t="s">
        <v>13518</v>
      </c>
      <c r="C3693" s="63" t="s">
        <v>107</v>
      </c>
      <c r="D3693" s="63" t="s">
        <v>7815</v>
      </c>
      <c r="E3693" s="63" t="s">
        <v>13537</v>
      </c>
      <c r="F3693" s="63" t="s">
        <v>13519</v>
      </c>
      <c r="G3693" s="63" t="s">
        <v>9344</v>
      </c>
      <c r="H3693" s="63"/>
      <c r="I3693" s="63" t="s">
        <v>13520</v>
      </c>
      <c r="J3693" s="63"/>
      <c r="K3693" s="63" t="s">
        <v>4701</v>
      </c>
      <c r="L3693" s="63" t="s">
        <v>11779</v>
      </c>
      <c r="M3693" s="63" t="s">
        <v>4281</v>
      </c>
      <c r="N3693" s="63" t="s">
        <v>4278</v>
      </c>
      <c r="O3693" s="63"/>
    </row>
    <row r="3694" spans="1:15">
      <c r="A3694" s="99">
        <v>10199222</v>
      </c>
      <c r="B3694" s="63" t="s">
        <v>13518</v>
      </c>
      <c r="C3694" s="63" t="s">
        <v>107</v>
      </c>
      <c r="D3694" s="63" t="s">
        <v>7815</v>
      </c>
      <c r="E3694" s="63" t="s">
        <v>13538</v>
      </c>
      <c r="F3694" s="63" t="s">
        <v>13519</v>
      </c>
      <c r="G3694" s="63" t="s">
        <v>9344</v>
      </c>
      <c r="H3694" s="63"/>
      <c r="I3694" s="63" t="s">
        <v>13520</v>
      </c>
      <c r="J3694" s="63"/>
      <c r="K3694" s="63" t="s">
        <v>5008</v>
      </c>
      <c r="L3694" s="63" t="s">
        <v>5755</v>
      </c>
      <c r="M3694" s="63" t="s">
        <v>4281</v>
      </c>
      <c r="N3694" s="63" t="s">
        <v>4278</v>
      </c>
      <c r="O3694" s="63"/>
    </row>
    <row r="3695" spans="1:15">
      <c r="A3695" s="99">
        <v>10199223</v>
      </c>
      <c r="B3695" s="63" t="s">
        <v>13518</v>
      </c>
      <c r="C3695" s="63" t="s">
        <v>107</v>
      </c>
      <c r="D3695" s="63" t="s">
        <v>7815</v>
      </c>
      <c r="E3695" s="63" t="s">
        <v>12204</v>
      </c>
      <c r="F3695" s="63" t="s">
        <v>13519</v>
      </c>
      <c r="G3695" s="63" t="s">
        <v>9344</v>
      </c>
      <c r="H3695" s="63"/>
      <c r="I3695" s="63" t="s">
        <v>13520</v>
      </c>
      <c r="J3695" s="63"/>
      <c r="K3695" s="63" t="s">
        <v>4733</v>
      </c>
      <c r="L3695" s="63" t="s">
        <v>12203</v>
      </c>
      <c r="M3695" s="63" t="s">
        <v>4281</v>
      </c>
      <c r="N3695" s="63" t="s">
        <v>4278</v>
      </c>
      <c r="O3695" s="63"/>
    </row>
    <row r="3696" spans="1:15">
      <c r="A3696" s="99">
        <v>10199224</v>
      </c>
      <c r="B3696" s="63" t="s">
        <v>13518</v>
      </c>
      <c r="C3696" s="63" t="s">
        <v>107</v>
      </c>
      <c r="D3696" s="63" t="s">
        <v>7815</v>
      </c>
      <c r="E3696" s="63" t="s">
        <v>13539</v>
      </c>
      <c r="F3696" s="63" t="s">
        <v>13519</v>
      </c>
      <c r="G3696" s="63" t="s">
        <v>9344</v>
      </c>
      <c r="H3696" s="63"/>
      <c r="I3696" s="63" t="s">
        <v>13520</v>
      </c>
      <c r="J3696" s="63"/>
      <c r="K3696" s="63" t="s">
        <v>4910</v>
      </c>
      <c r="L3696" s="63" t="s">
        <v>390</v>
      </c>
      <c r="M3696" s="63" t="s">
        <v>4281</v>
      </c>
      <c r="N3696" s="63" t="s">
        <v>4278</v>
      </c>
      <c r="O3696" s="63"/>
    </row>
    <row r="3697" spans="1:15">
      <c r="A3697" s="99">
        <v>10199225</v>
      </c>
      <c r="B3697" s="63" t="s">
        <v>13518</v>
      </c>
      <c r="C3697" s="63" t="s">
        <v>107</v>
      </c>
      <c r="D3697" s="63" t="s">
        <v>7815</v>
      </c>
      <c r="E3697" s="63" t="s">
        <v>12199</v>
      </c>
      <c r="F3697" s="63" t="s">
        <v>13519</v>
      </c>
      <c r="G3697" s="63" t="s">
        <v>9344</v>
      </c>
      <c r="H3697" s="63"/>
      <c r="I3697" s="63" t="s">
        <v>13520</v>
      </c>
      <c r="J3697" s="63"/>
      <c r="K3697" s="63" t="s">
        <v>4465</v>
      </c>
      <c r="L3697" s="63" t="s">
        <v>390</v>
      </c>
      <c r="M3697" s="63" t="s">
        <v>4281</v>
      </c>
      <c r="N3697" s="63" t="s">
        <v>4278</v>
      </c>
      <c r="O3697" s="63"/>
    </row>
    <row r="3698" spans="1:15">
      <c r="A3698" s="99">
        <v>10199226</v>
      </c>
      <c r="B3698" s="63" t="s">
        <v>13518</v>
      </c>
      <c r="C3698" s="63" t="s">
        <v>107</v>
      </c>
      <c r="D3698" s="63" t="s">
        <v>7815</v>
      </c>
      <c r="E3698" s="63" t="s">
        <v>13540</v>
      </c>
      <c r="F3698" s="63" t="s">
        <v>13519</v>
      </c>
      <c r="G3698" s="63" t="s">
        <v>9344</v>
      </c>
      <c r="H3698" s="63"/>
      <c r="I3698" s="63" t="s">
        <v>13520</v>
      </c>
      <c r="J3698" s="63"/>
      <c r="K3698" s="63" t="s">
        <v>4701</v>
      </c>
      <c r="L3698" s="63" t="s">
        <v>11779</v>
      </c>
      <c r="M3698" s="63" t="s">
        <v>4281</v>
      </c>
      <c r="N3698" s="63" t="s">
        <v>4278</v>
      </c>
      <c r="O3698" s="63"/>
    </row>
    <row r="3699" spans="1:15">
      <c r="A3699" s="99">
        <v>10199227</v>
      </c>
      <c r="B3699" s="63" t="s">
        <v>13518</v>
      </c>
      <c r="C3699" s="63" t="s">
        <v>107</v>
      </c>
      <c r="D3699" s="63" t="s">
        <v>7815</v>
      </c>
      <c r="E3699" s="63" t="s">
        <v>12205</v>
      </c>
      <c r="F3699" s="63" t="s">
        <v>13519</v>
      </c>
      <c r="G3699" s="63" t="s">
        <v>9344</v>
      </c>
      <c r="H3699" s="63"/>
      <c r="I3699" s="63" t="s">
        <v>13520</v>
      </c>
      <c r="J3699" s="63"/>
      <c r="K3699" s="63" t="s">
        <v>4733</v>
      </c>
      <c r="L3699" s="63" t="s">
        <v>12206</v>
      </c>
      <c r="M3699" s="63" t="s">
        <v>4281</v>
      </c>
      <c r="N3699" s="63" t="s">
        <v>4278</v>
      </c>
      <c r="O3699" s="63"/>
    </row>
    <row r="3700" spans="1:15">
      <c r="A3700" s="99">
        <v>10199228</v>
      </c>
      <c r="B3700" s="63" t="s">
        <v>13518</v>
      </c>
      <c r="C3700" s="63" t="s">
        <v>107</v>
      </c>
      <c r="D3700" s="63" t="s">
        <v>7815</v>
      </c>
      <c r="E3700" s="63" t="s">
        <v>11853</v>
      </c>
      <c r="F3700" s="63" t="s">
        <v>13519</v>
      </c>
      <c r="G3700" s="63" t="s">
        <v>9344</v>
      </c>
      <c r="H3700" s="63"/>
      <c r="I3700" s="63" t="s">
        <v>13520</v>
      </c>
      <c r="J3700" s="63"/>
      <c r="K3700" s="63" t="s">
        <v>4284</v>
      </c>
      <c r="L3700" s="63" t="s">
        <v>4299</v>
      </c>
      <c r="M3700" s="63" t="s">
        <v>4281</v>
      </c>
      <c r="N3700" s="63" t="s">
        <v>4278</v>
      </c>
      <c r="O3700" s="63"/>
    </row>
    <row r="3701" spans="1:15">
      <c r="A3701" s="99">
        <v>10199229</v>
      </c>
      <c r="B3701" s="63" t="s">
        <v>13518</v>
      </c>
      <c r="C3701" s="63" t="s">
        <v>107</v>
      </c>
      <c r="D3701" s="63" t="s">
        <v>7815</v>
      </c>
      <c r="E3701" s="63" t="s">
        <v>12207</v>
      </c>
      <c r="F3701" s="63" t="s">
        <v>13519</v>
      </c>
      <c r="G3701" s="63" t="s">
        <v>9344</v>
      </c>
      <c r="H3701" s="63"/>
      <c r="I3701" s="63" t="s">
        <v>13520</v>
      </c>
      <c r="J3701" s="63"/>
      <c r="K3701" s="63" t="s">
        <v>4733</v>
      </c>
      <c r="L3701" s="63" t="s">
        <v>6005</v>
      </c>
      <c r="M3701" s="63" t="s">
        <v>4281</v>
      </c>
      <c r="N3701" s="63" t="s">
        <v>4278</v>
      </c>
      <c r="O3701" s="63"/>
    </row>
    <row r="3702" spans="1:15">
      <c r="A3702" s="99">
        <v>10199230</v>
      </c>
      <c r="B3702" s="63" t="s">
        <v>13518</v>
      </c>
      <c r="C3702" s="63" t="s">
        <v>107</v>
      </c>
      <c r="D3702" s="63" t="s">
        <v>7815</v>
      </c>
      <c r="E3702" s="63" t="s">
        <v>13541</v>
      </c>
      <c r="F3702" s="63" t="s">
        <v>13519</v>
      </c>
      <c r="G3702" s="63" t="s">
        <v>9344</v>
      </c>
      <c r="H3702" s="63"/>
      <c r="I3702" s="63" t="s">
        <v>13520</v>
      </c>
      <c r="J3702" s="63"/>
      <c r="K3702" s="63" t="s">
        <v>5876</v>
      </c>
      <c r="L3702" s="63" t="s">
        <v>13528</v>
      </c>
      <c r="M3702" s="63" t="s">
        <v>4281</v>
      </c>
      <c r="N3702" s="63" t="s">
        <v>4278</v>
      </c>
      <c r="O3702" s="63"/>
    </row>
    <row r="3703" spans="1:15">
      <c r="A3703" s="99">
        <v>10199231</v>
      </c>
      <c r="B3703" s="63" t="s">
        <v>13518</v>
      </c>
      <c r="C3703" s="63" t="s">
        <v>107</v>
      </c>
      <c r="D3703" s="63" t="s">
        <v>7815</v>
      </c>
      <c r="E3703" s="63" t="s">
        <v>12208</v>
      </c>
      <c r="F3703" s="63" t="s">
        <v>13519</v>
      </c>
      <c r="G3703" s="63" t="s">
        <v>9344</v>
      </c>
      <c r="H3703" s="63"/>
      <c r="I3703" s="63" t="s">
        <v>13520</v>
      </c>
      <c r="J3703" s="63"/>
      <c r="K3703" s="63" t="s">
        <v>4733</v>
      </c>
      <c r="L3703" s="63" t="s">
        <v>6005</v>
      </c>
      <c r="M3703" s="63" t="s">
        <v>4281</v>
      </c>
      <c r="N3703" s="63" t="s">
        <v>4278</v>
      </c>
      <c r="O3703" s="63"/>
    </row>
    <row r="3704" spans="1:15">
      <c r="A3704" s="99">
        <v>10199232</v>
      </c>
      <c r="B3704" s="63" t="s">
        <v>13518</v>
      </c>
      <c r="C3704" s="63" t="s">
        <v>107</v>
      </c>
      <c r="D3704" s="63" t="s">
        <v>7815</v>
      </c>
      <c r="E3704" s="63" t="s">
        <v>12209</v>
      </c>
      <c r="F3704" s="63" t="s">
        <v>13519</v>
      </c>
      <c r="G3704" s="63" t="s">
        <v>9344</v>
      </c>
      <c r="H3704" s="63"/>
      <c r="I3704" s="63" t="s">
        <v>13520</v>
      </c>
      <c r="J3704" s="63"/>
      <c r="K3704" s="63" t="s">
        <v>4733</v>
      </c>
      <c r="L3704" s="63" t="s">
        <v>6005</v>
      </c>
      <c r="M3704" s="63" t="s">
        <v>4281</v>
      </c>
      <c r="N3704" s="63" t="s">
        <v>4278</v>
      </c>
      <c r="O3704" s="63"/>
    </row>
    <row r="3705" spans="1:15">
      <c r="A3705" s="99">
        <v>10199233</v>
      </c>
      <c r="B3705" s="63" t="s">
        <v>13518</v>
      </c>
      <c r="C3705" s="63" t="s">
        <v>107</v>
      </c>
      <c r="D3705" s="63" t="s">
        <v>7815</v>
      </c>
      <c r="E3705" s="63" t="s">
        <v>12200</v>
      </c>
      <c r="F3705" s="63" t="s">
        <v>13519</v>
      </c>
      <c r="G3705" s="63" t="s">
        <v>9344</v>
      </c>
      <c r="H3705" s="63"/>
      <c r="I3705" s="63" t="s">
        <v>13520</v>
      </c>
      <c r="J3705" s="63"/>
      <c r="K3705" s="63" t="s">
        <v>4465</v>
      </c>
      <c r="L3705" s="63" t="s">
        <v>110</v>
      </c>
      <c r="M3705" s="63" t="s">
        <v>4281</v>
      </c>
      <c r="N3705" s="63" t="s">
        <v>4278</v>
      </c>
      <c r="O3705" s="63"/>
    </row>
    <row r="3706" spans="1:15">
      <c r="A3706" s="99">
        <v>10199234</v>
      </c>
      <c r="B3706" s="63" t="s">
        <v>13518</v>
      </c>
      <c r="C3706" s="63" t="s">
        <v>107</v>
      </c>
      <c r="D3706" s="63" t="s">
        <v>7815</v>
      </c>
      <c r="E3706" s="63" t="s">
        <v>12201</v>
      </c>
      <c r="F3706" s="63" t="s">
        <v>13519</v>
      </c>
      <c r="G3706" s="63" t="s">
        <v>9344</v>
      </c>
      <c r="H3706" s="63"/>
      <c r="I3706" s="63" t="s">
        <v>13520</v>
      </c>
      <c r="J3706" s="63"/>
      <c r="K3706" s="63" t="s">
        <v>4465</v>
      </c>
      <c r="L3706" s="63" t="s">
        <v>110</v>
      </c>
      <c r="M3706" s="63" t="s">
        <v>4281</v>
      </c>
      <c r="N3706" s="63" t="s">
        <v>4278</v>
      </c>
      <c r="O3706" s="63"/>
    </row>
    <row r="3707" spans="1:15">
      <c r="A3707" s="99">
        <v>10199235</v>
      </c>
      <c r="B3707" s="63" t="s">
        <v>13518</v>
      </c>
      <c r="C3707" s="63" t="s">
        <v>107</v>
      </c>
      <c r="D3707" s="63" t="s">
        <v>7815</v>
      </c>
      <c r="E3707" s="63" t="s">
        <v>13542</v>
      </c>
      <c r="F3707" s="63" t="s">
        <v>13519</v>
      </c>
      <c r="G3707" s="63" t="s">
        <v>9344</v>
      </c>
      <c r="H3707" s="63"/>
      <c r="I3707" s="63" t="s">
        <v>13520</v>
      </c>
      <c r="J3707" s="63"/>
      <c r="K3707" s="63" t="s">
        <v>4801</v>
      </c>
      <c r="L3707" s="63" t="s">
        <v>13543</v>
      </c>
      <c r="M3707" s="63" t="s">
        <v>4281</v>
      </c>
      <c r="N3707" s="63" t="s">
        <v>4278</v>
      </c>
      <c r="O3707" s="63"/>
    </row>
    <row r="3708" spans="1:15">
      <c r="A3708" s="99">
        <v>10199236</v>
      </c>
      <c r="B3708" s="63" t="s">
        <v>13518</v>
      </c>
      <c r="C3708" s="63" t="s">
        <v>107</v>
      </c>
      <c r="D3708" s="63" t="s">
        <v>7815</v>
      </c>
      <c r="E3708" s="63" t="s">
        <v>13544</v>
      </c>
      <c r="F3708" s="63" t="s">
        <v>13519</v>
      </c>
      <c r="G3708" s="63" t="s">
        <v>9344</v>
      </c>
      <c r="H3708" s="63"/>
      <c r="I3708" s="63" t="s">
        <v>13520</v>
      </c>
      <c r="J3708" s="63"/>
      <c r="K3708" s="63" t="s">
        <v>4801</v>
      </c>
      <c r="L3708" s="63" t="s">
        <v>13543</v>
      </c>
      <c r="M3708" s="63" t="s">
        <v>4281</v>
      </c>
      <c r="N3708" s="63" t="s">
        <v>4278</v>
      </c>
      <c r="O3708" s="63"/>
    </row>
    <row r="3709" spans="1:15">
      <c r="A3709" s="99">
        <v>10199237</v>
      </c>
      <c r="B3709" s="63" t="s">
        <v>13518</v>
      </c>
      <c r="C3709" s="63" t="s">
        <v>107</v>
      </c>
      <c r="D3709" s="63" t="s">
        <v>7815</v>
      </c>
      <c r="E3709" s="63" t="s">
        <v>13545</v>
      </c>
      <c r="F3709" s="63" t="s">
        <v>13519</v>
      </c>
      <c r="G3709" s="63" t="s">
        <v>9344</v>
      </c>
      <c r="H3709" s="63"/>
      <c r="I3709" s="63" t="s">
        <v>13520</v>
      </c>
      <c r="J3709" s="63"/>
      <c r="K3709" s="63" t="s">
        <v>4801</v>
      </c>
      <c r="L3709" s="63" t="s">
        <v>13543</v>
      </c>
      <c r="M3709" s="63" t="s">
        <v>4281</v>
      </c>
      <c r="N3709" s="63" t="s">
        <v>4278</v>
      </c>
      <c r="O3709" s="63"/>
    </row>
    <row r="3710" spans="1:15">
      <c r="A3710" s="99">
        <v>10199238</v>
      </c>
      <c r="B3710" s="63" t="s">
        <v>13518</v>
      </c>
      <c r="C3710" s="63" t="s">
        <v>107</v>
      </c>
      <c r="D3710" s="63" t="s">
        <v>7815</v>
      </c>
      <c r="E3710" s="63" t="s">
        <v>13546</v>
      </c>
      <c r="F3710" s="63" t="s">
        <v>13519</v>
      </c>
      <c r="G3710" s="63" t="s">
        <v>9344</v>
      </c>
      <c r="H3710" s="63"/>
      <c r="I3710" s="63" t="s">
        <v>13520</v>
      </c>
      <c r="J3710" s="63"/>
      <c r="K3710" s="63" t="s">
        <v>5876</v>
      </c>
      <c r="L3710" s="63" t="s">
        <v>12359</v>
      </c>
      <c r="M3710" s="63" t="s">
        <v>4281</v>
      </c>
      <c r="N3710" s="63" t="s">
        <v>4278</v>
      </c>
      <c r="O3710" s="63"/>
    </row>
    <row r="3711" spans="1:15">
      <c r="A3711" s="99">
        <v>10199239</v>
      </c>
      <c r="B3711" s="63" t="s">
        <v>13518</v>
      </c>
      <c r="C3711" s="63" t="s">
        <v>107</v>
      </c>
      <c r="D3711" s="63" t="s">
        <v>7815</v>
      </c>
      <c r="E3711" s="63" t="s">
        <v>13547</v>
      </c>
      <c r="F3711" s="63" t="s">
        <v>13519</v>
      </c>
      <c r="G3711" s="63" t="s">
        <v>9344</v>
      </c>
      <c r="H3711" s="63"/>
      <c r="I3711" s="63" t="s">
        <v>13520</v>
      </c>
      <c r="J3711" s="63"/>
      <c r="K3711" s="63" t="s">
        <v>4801</v>
      </c>
      <c r="L3711" s="63" t="s">
        <v>13543</v>
      </c>
      <c r="M3711" s="63" t="s">
        <v>4281</v>
      </c>
      <c r="N3711" s="63" t="s">
        <v>4278</v>
      </c>
      <c r="O3711" s="63"/>
    </row>
    <row r="3712" spans="1:15">
      <c r="A3712" s="99">
        <v>10199240</v>
      </c>
      <c r="B3712" s="63" t="s">
        <v>13518</v>
      </c>
      <c r="C3712" s="63" t="s">
        <v>107</v>
      </c>
      <c r="D3712" s="63" t="s">
        <v>7815</v>
      </c>
      <c r="E3712" s="63" t="s">
        <v>11854</v>
      </c>
      <c r="F3712" s="63" t="s">
        <v>13519</v>
      </c>
      <c r="G3712" s="63" t="s">
        <v>9344</v>
      </c>
      <c r="H3712" s="63"/>
      <c r="I3712" s="63" t="s">
        <v>13520</v>
      </c>
      <c r="J3712" s="63"/>
      <c r="K3712" s="63" t="s">
        <v>4284</v>
      </c>
      <c r="L3712" s="63" t="s">
        <v>4299</v>
      </c>
      <c r="M3712" s="63" t="s">
        <v>4281</v>
      </c>
      <c r="N3712" s="63" t="s">
        <v>4278</v>
      </c>
      <c r="O3712" s="63"/>
    </row>
    <row r="3713" spans="1:15">
      <c r="A3713" s="99">
        <v>10199241</v>
      </c>
      <c r="B3713" s="63" t="s">
        <v>13518</v>
      </c>
      <c r="C3713" s="63" t="s">
        <v>107</v>
      </c>
      <c r="D3713" s="63" t="s">
        <v>7815</v>
      </c>
      <c r="E3713" s="63" t="s">
        <v>13548</v>
      </c>
      <c r="F3713" s="63" t="s">
        <v>13519</v>
      </c>
      <c r="G3713" s="63" t="s">
        <v>9344</v>
      </c>
      <c r="H3713" s="63"/>
      <c r="I3713" s="63" t="s">
        <v>13520</v>
      </c>
      <c r="J3713" s="63"/>
      <c r="K3713" s="63" t="s">
        <v>5876</v>
      </c>
      <c r="L3713" s="63" t="s">
        <v>12359</v>
      </c>
      <c r="M3713" s="63" t="s">
        <v>4281</v>
      </c>
      <c r="N3713" s="63" t="s">
        <v>4278</v>
      </c>
      <c r="O3713" s="63"/>
    </row>
    <row r="3714" spans="1:15">
      <c r="A3714" s="99">
        <v>10199242</v>
      </c>
      <c r="B3714" s="63" t="s">
        <v>13518</v>
      </c>
      <c r="C3714" s="63" t="s">
        <v>107</v>
      </c>
      <c r="D3714" s="63" t="s">
        <v>7815</v>
      </c>
      <c r="E3714" s="63" t="s">
        <v>11855</v>
      </c>
      <c r="F3714" s="63" t="s">
        <v>13519</v>
      </c>
      <c r="G3714" s="63" t="s">
        <v>9344</v>
      </c>
      <c r="H3714" s="63"/>
      <c r="I3714" s="63" t="s">
        <v>13520</v>
      </c>
      <c r="J3714" s="63"/>
      <c r="K3714" s="63" t="s">
        <v>4284</v>
      </c>
      <c r="L3714" s="63" t="s">
        <v>4299</v>
      </c>
      <c r="M3714" s="63" t="s">
        <v>4281</v>
      </c>
      <c r="N3714" s="63" t="s">
        <v>4278</v>
      </c>
      <c r="O3714" s="63"/>
    </row>
    <row r="3715" spans="1:15">
      <c r="A3715" s="99">
        <v>10199243</v>
      </c>
      <c r="B3715" s="63" t="s">
        <v>13518</v>
      </c>
      <c r="C3715" s="63" t="s">
        <v>107</v>
      </c>
      <c r="D3715" s="63" t="s">
        <v>7815</v>
      </c>
      <c r="E3715" s="63" t="s">
        <v>13549</v>
      </c>
      <c r="F3715" s="63" t="s">
        <v>13519</v>
      </c>
      <c r="G3715" s="63" t="s">
        <v>9344</v>
      </c>
      <c r="H3715" s="63"/>
      <c r="I3715" s="63" t="s">
        <v>13520</v>
      </c>
      <c r="J3715" s="63"/>
      <c r="K3715" s="63" t="s">
        <v>13335</v>
      </c>
      <c r="L3715" s="63" t="s">
        <v>110</v>
      </c>
      <c r="M3715" s="63" t="s">
        <v>4281</v>
      </c>
      <c r="N3715" s="63" t="s">
        <v>4278</v>
      </c>
      <c r="O3715" s="63"/>
    </row>
    <row r="3716" spans="1:15">
      <c r="A3716" s="99">
        <v>10199244</v>
      </c>
      <c r="B3716" s="63" t="s">
        <v>13518</v>
      </c>
      <c r="C3716" s="63" t="s">
        <v>107</v>
      </c>
      <c r="D3716" s="63" t="s">
        <v>7815</v>
      </c>
      <c r="E3716" s="63" t="s">
        <v>13550</v>
      </c>
      <c r="F3716" s="63" t="s">
        <v>13519</v>
      </c>
      <c r="G3716" s="63" t="s">
        <v>9344</v>
      </c>
      <c r="H3716" s="63"/>
      <c r="I3716" s="63" t="s">
        <v>13520</v>
      </c>
      <c r="J3716" s="63"/>
      <c r="K3716" s="63" t="s">
        <v>4390</v>
      </c>
      <c r="L3716" s="63" t="s">
        <v>390</v>
      </c>
      <c r="M3716" s="63" t="s">
        <v>4281</v>
      </c>
      <c r="N3716" s="63" t="s">
        <v>4278</v>
      </c>
      <c r="O3716" s="63"/>
    </row>
    <row r="3717" spans="1:15">
      <c r="A3717" s="99">
        <v>10199245</v>
      </c>
      <c r="B3717" s="63" t="s">
        <v>13518</v>
      </c>
      <c r="C3717" s="63" t="s">
        <v>107</v>
      </c>
      <c r="D3717" s="63" t="s">
        <v>7815</v>
      </c>
      <c r="E3717" s="63" t="s">
        <v>11856</v>
      </c>
      <c r="F3717" s="63" t="s">
        <v>13519</v>
      </c>
      <c r="G3717" s="63" t="s">
        <v>9344</v>
      </c>
      <c r="H3717" s="63"/>
      <c r="I3717" s="63" t="s">
        <v>13520</v>
      </c>
      <c r="J3717" s="63"/>
      <c r="K3717" s="63" t="s">
        <v>4284</v>
      </c>
      <c r="L3717" s="63" t="s">
        <v>4299</v>
      </c>
      <c r="M3717" s="63" t="s">
        <v>4281</v>
      </c>
      <c r="N3717" s="63" t="s">
        <v>4278</v>
      </c>
      <c r="O3717" s="63"/>
    </row>
    <row r="3718" spans="1:15">
      <c r="A3718" s="99">
        <v>10199246</v>
      </c>
      <c r="B3718" s="63" t="s">
        <v>13518</v>
      </c>
      <c r="C3718" s="63" t="s">
        <v>107</v>
      </c>
      <c r="D3718" s="63" t="s">
        <v>7815</v>
      </c>
      <c r="E3718" s="63" t="s">
        <v>13551</v>
      </c>
      <c r="F3718" s="63" t="s">
        <v>13519</v>
      </c>
      <c r="G3718" s="63" t="s">
        <v>9344</v>
      </c>
      <c r="H3718" s="63"/>
      <c r="I3718" s="63" t="s">
        <v>13520</v>
      </c>
      <c r="J3718" s="63"/>
      <c r="K3718" s="63" t="s">
        <v>4910</v>
      </c>
      <c r="L3718" s="63" t="s">
        <v>390</v>
      </c>
      <c r="M3718" s="63" t="s">
        <v>4281</v>
      </c>
      <c r="N3718" s="63" t="s">
        <v>4278</v>
      </c>
      <c r="O3718" s="63"/>
    </row>
    <row r="3719" spans="1:15">
      <c r="A3719" s="99">
        <v>10199247</v>
      </c>
      <c r="B3719" s="63" t="s">
        <v>13518</v>
      </c>
      <c r="C3719" s="63" t="s">
        <v>107</v>
      </c>
      <c r="D3719" s="63" t="s">
        <v>7815</v>
      </c>
      <c r="E3719" s="63" t="s">
        <v>11857</v>
      </c>
      <c r="F3719" s="63" t="s">
        <v>13519</v>
      </c>
      <c r="G3719" s="63" t="s">
        <v>9344</v>
      </c>
      <c r="H3719" s="63"/>
      <c r="I3719" s="63" t="s">
        <v>13520</v>
      </c>
      <c r="J3719" s="63"/>
      <c r="K3719" s="63" t="s">
        <v>4284</v>
      </c>
      <c r="L3719" s="63" t="s">
        <v>4299</v>
      </c>
      <c r="M3719" s="63" t="s">
        <v>4281</v>
      </c>
      <c r="N3719" s="63" t="s">
        <v>4278</v>
      </c>
      <c r="O3719" s="63"/>
    </row>
    <row r="3720" spans="1:15">
      <c r="A3720" s="99">
        <v>10199248</v>
      </c>
      <c r="B3720" s="63" t="s">
        <v>13518</v>
      </c>
      <c r="C3720" s="63" t="s">
        <v>107</v>
      </c>
      <c r="D3720" s="63" t="s">
        <v>7815</v>
      </c>
      <c r="E3720" s="63" t="s">
        <v>11858</v>
      </c>
      <c r="F3720" s="63" t="s">
        <v>13519</v>
      </c>
      <c r="G3720" s="63" t="s">
        <v>9344</v>
      </c>
      <c r="H3720" s="63"/>
      <c r="I3720" s="63" t="s">
        <v>13520</v>
      </c>
      <c r="J3720" s="63"/>
      <c r="K3720" s="63" t="s">
        <v>4284</v>
      </c>
      <c r="L3720" s="63" t="s">
        <v>4299</v>
      </c>
      <c r="M3720" s="63" t="s">
        <v>4281</v>
      </c>
      <c r="N3720" s="63" t="s">
        <v>4278</v>
      </c>
      <c r="O3720" s="63"/>
    </row>
    <row r="3721" spans="1:15">
      <c r="A3721" s="99">
        <v>10199249</v>
      </c>
      <c r="B3721" s="63" t="s">
        <v>13518</v>
      </c>
      <c r="C3721" s="63" t="s">
        <v>107</v>
      </c>
      <c r="D3721" s="63" t="s">
        <v>7815</v>
      </c>
      <c r="E3721" s="63" t="s">
        <v>11859</v>
      </c>
      <c r="F3721" s="63" t="s">
        <v>13519</v>
      </c>
      <c r="G3721" s="63" t="s">
        <v>9344</v>
      </c>
      <c r="H3721" s="63"/>
      <c r="I3721" s="63" t="s">
        <v>13520</v>
      </c>
      <c r="J3721" s="63"/>
      <c r="K3721" s="63" t="s">
        <v>4284</v>
      </c>
      <c r="L3721" s="63" t="s">
        <v>4299</v>
      </c>
      <c r="M3721" s="63" t="s">
        <v>4281</v>
      </c>
      <c r="N3721" s="63" t="s">
        <v>4278</v>
      </c>
      <c r="O3721" s="63"/>
    </row>
    <row r="3722" spans="1:15">
      <c r="A3722" s="99">
        <v>10199250</v>
      </c>
      <c r="B3722" s="63" t="s">
        <v>13518</v>
      </c>
      <c r="C3722" s="63" t="s">
        <v>107</v>
      </c>
      <c r="D3722" s="63" t="s">
        <v>7815</v>
      </c>
      <c r="E3722" s="63" t="s">
        <v>13552</v>
      </c>
      <c r="F3722" s="63" t="s">
        <v>13519</v>
      </c>
      <c r="G3722" s="63" t="s">
        <v>9344</v>
      </c>
      <c r="H3722" s="63"/>
      <c r="I3722" s="63" t="s">
        <v>13520</v>
      </c>
      <c r="J3722" s="63"/>
      <c r="K3722" s="63" t="s">
        <v>5008</v>
      </c>
      <c r="L3722" s="63" t="s">
        <v>5344</v>
      </c>
      <c r="M3722" s="63" t="s">
        <v>4281</v>
      </c>
      <c r="N3722" s="63" t="s">
        <v>4278</v>
      </c>
      <c r="O3722" s="63"/>
    </row>
    <row r="3723" spans="1:15">
      <c r="A3723" s="99">
        <v>10199251</v>
      </c>
      <c r="B3723" s="63" t="s">
        <v>13518</v>
      </c>
      <c r="C3723" s="63" t="s">
        <v>107</v>
      </c>
      <c r="D3723" s="63" t="s">
        <v>7815</v>
      </c>
      <c r="E3723" s="63" t="s">
        <v>13553</v>
      </c>
      <c r="F3723" s="63" t="s">
        <v>13519</v>
      </c>
      <c r="G3723" s="63" t="s">
        <v>9344</v>
      </c>
      <c r="H3723" s="63"/>
      <c r="I3723" s="63" t="s">
        <v>13520</v>
      </c>
      <c r="J3723" s="63"/>
      <c r="K3723" s="63" t="s">
        <v>5008</v>
      </c>
      <c r="L3723" s="63" t="s">
        <v>5344</v>
      </c>
      <c r="M3723" s="63" t="s">
        <v>4281</v>
      </c>
      <c r="N3723" s="63" t="s">
        <v>4278</v>
      </c>
      <c r="O3723" s="63"/>
    </row>
    <row r="3724" spans="1:15">
      <c r="A3724" s="99">
        <v>10199252</v>
      </c>
      <c r="B3724" s="63" t="s">
        <v>13518</v>
      </c>
      <c r="C3724" s="63" t="s">
        <v>107</v>
      </c>
      <c r="D3724" s="63" t="s">
        <v>7815</v>
      </c>
      <c r="E3724" s="63" t="s">
        <v>13554</v>
      </c>
      <c r="F3724" s="63" t="s">
        <v>13519</v>
      </c>
      <c r="G3724" s="63" t="s">
        <v>9344</v>
      </c>
      <c r="H3724" s="63"/>
      <c r="I3724" s="63" t="s">
        <v>13520</v>
      </c>
      <c r="J3724" s="63"/>
      <c r="K3724" s="63" t="s">
        <v>5008</v>
      </c>
      <c r="L3724" s="63" t="s">
        <v>5344</v>
      </c>
      <c r="M3724" s="63" t="s">
        <v>4281</v>
      </c>
      <c r="N3724" s="63" t="s">
        <v>4278</v>
      </c>
      <c r="O3724" s="63"/>
    </row>
    <row r="3725" spans="1:15">
      <c r="A3725" s="99">
        <v>10199253</v>
      </c>
      <c r="B3725" s="63" t="s">
        <v>13518</v>
      </c>
      <c r="C3725" s="63" t="s">
        <v>107</v>
      </c>
      <c r="D3725" s="63" t="s">
        <v>7815</v>
      </c>
      <c r="E3725" s="63" t="s">
        <v>13555</v>
      </c>
      <c r="F3725" s="63" t="s">
        <v>13519</v>
      </c>
      <c r="G3725" s="63" t="s">
        <v>9344</v>
      </c>
      <c r="H3725" s="63"/>
      <c r="I3725" s="63" t="s">
        <v>13520</v>
      </c>
      <c r="J3725" s="63"/>
      <c r="K3725" s="63" t="s">
        <v>5008</v>
      </c>
      <c r="L3725" s="63" t="s">
        <v>5344</v>
      </c>
      <c r="M3725" s="63" t="s">
        <v>4281</v>
      </c>
      <c r="N3725" s="63" t="s">
        <v>4278</v>
      </c>
      <c r="O3725" s="63"/>
    </row>
    <row r="3726" spans="1:15">
      <c r="A3726" s="99">
        <v>10199254</v>
      </c>
      <c r="B3726" s="63" t="s">
        <v>13518</v>
      </c>
      <c r="C3726" s="63" t="s">
        <v>107</v>
      </c>
      <c r="D3726" s="63" t="s">
        <v>7815</v>
      </c>
      <c r="E3726" s="63" t="s">
        <v>13556</v>
      </c>
      <c r="F3726" s="63" t="s">
        <v>13519</v>
      </c>
      <c r="G3726" s="63" t="s">
        <v>9344</v>
      </c>
      <c r="H3726" s="63"/>
      <c r="I3726" s="63" t="s">
        <v>13520</v>
      </c>
      <c r="J3726" s="63"/>
      <c r="K3726" s="63" t="s">
        <v>4701</v>
      </c>
      <c r="L3726" s="63" t="s">
        <v>5353</v>
      </c>
      <c r="M3726" s="63" t="s">
        <v>4281</v>
      </c>
      <c r="N3726" s="63" t="s">
        <v>4278</v>
      </c>
      <c r="O3726" s="63"/>
    </row>
    <row r="3727" spans="1:15">
      <c r="A3727" s="99">
        <v>10199255</v>
      </c>
      <c r="B3727" s="63" t="s">
        <v>13518</v>
      </c>
      <c r="C3727" s="63" t="s">
        <v>107</v>
      </c>
      <c r="D3727" s="63" t="s">
        <v>7815</v>
      </c>
      <c r="E3727" s="63" t="s">
        <v>13557</v>
      </c>
      <c r="F3727" s="63" t="s">
        <v>13519</v>
      </c>
      <c r="G3727" s="63" t="s">
        <v>9344</v>
      </c>
      <c r="H3727" s="63"/>
      <c r="I3727" s="63" t="s">
        <v>13520</v>
      </c>
      <c r="J3727" s="63"/>
      <c r="K3727" s="63" t="s">
        <v>4701</v>
      </c>
      <c r="L3727" s="63" t="s">
        <v>5353</v>
      </c>
      <c r="M3727" s="63" t="s">
        <v>4281</v>
      </c>
      <c r="N3727" s="63" t="s">
        <v>4278</v>
      </c>
      <c r="O3727" s="63"/>
    </row>
    <row r="3728" spans="1:15">
      <c r="A3728" s="99">
        <v>10199256</v>
      </c>
      <c r="B3728" s="63" t="s">
        <v>13518</v>
      </c>
      <c r="C3728" s="63" t="s">
        <v>107</v>
      </c>
      <c r="D3728" s="63" t="s">
        <v>7815</v>
      </c>
      <c r="E3728" s="63" t="s">
        <v>13558</v>
      </c>
      <c r="F3728" s="63" t="s">
        <v>13519</v>
      </c>
      <c r="G3728" s="63" t="s">
        <v>9344</v>
      </c>
      <c r="H3728" s="63"/>
      <c r="I3728" s="63" t="s">
        <v>13520</v>
      </c>
      <c r="J3728" s="63"/>
      <c r="K3728" s="63" t="s">
        <v>4701</v>
      </c>
      <c r="L3728" s="63" t="s">
        <v>5353</v>
      </c>
      <c r="M3728" s="63" t="s">
        <v>4281</v>
      </c>
      <c r="N3728" s="63" t="s">
        <v>4278</v>
      </c>
      <c r="O3728" s="63"/>
    </row>
    <row r="3729" spans="1:15">
      <c r="A3729" s="99">
        <v>10199257</v>
      </c>
      <c r="B3729" s="63" t="s">
        <v>13518</v>
      </c>
      <c r="C3729" s="63" t="s">
        <v>107</v>
      </c>
      <c r="D3729" s="63" t="s">
        <v>7815</v>
      </c>
      <c r="E3729" s="63" t="s">
        <v>13559</v>
      </c>
      <c r="F3729" s="63" t="s">
        <v>13519</v>
      </c>
      <c r="G3729" s="63" t="s">
        <v>9344</v>
      </c>
      <c r="H3729" s="63"/>
      <c r="I3729" s="63" t="s">
        <v>13520</v>
      </c>
      <c r="J3729" s="63"/>
      <c r="K3729" s="63" t="s">
        <v>4701</v>
      </c>
      <c r="L3729" s="63" t="s">
        <v>5353</v>
      </c>
      <c r="M3729" s="63" t="s">
        <v>4281</v>
      </c>
      <c r="N3729" s="63" t="s">
        <v>4278</v>
      </c>
      <c r="O3729" s="63"/>
    </row>
    <row r="3730" spans="1:15">
      <c r="A3730" s="99">
        <v>10199258</v>
      </c>
      <c r="B3730" s="63" t="s">
        <v>13518</v>
      </c>
      <c r="C3730" s="63" t="s">
        <v>107</v>
      </c>
      <c r="D3730" s="63" t="s">
        <v>7815</v>
      </c>
      <c r="E3730" s="63" t="s">
        <v>13560</v>
      </c>
      <c r="F3730" s="63" t="s">
        <v>13519</v>
      </c>
      <c r="G3730" s="63" t="s">
        <v>9344</v>
      </c>
      <c r="H3730" s="63"/>
      <c r="I3730" s="63" t="s">
        <v>13520</v>
      </c>
      <c r="J3730" s="63" t="s">
        <v>13561</v>
      </c>
      <c r="K3730" s="63" t="s">
        <v>13335</v>
      </c>
      <c r="L3730" s="63" t="s">
        <v>110</v>
      </c>
      <c r="M3730" s="63" t="s">
        <v>4281</v>
      </c>
      <c r="N3730" s="63" t="s">
        <v>4278</v>
      </c>
      <c r="O3730" s="63"/>
    </row>
    <row r="3731" spans="1:15">
      <c r="A3731" s="99">
        <v>10199259</v>
      </c>
      <c r="B3731" s="63" t="s">
        <v>13518</v>
      </c>
      <c r="C3731" s="63" t="s">
        <v>107</v>
      </c>
      <c r="D3731" s="63" t="s">
        <v>7815</v>
      </c>
      <c r="E3731" s="63" t="s">
        <v>13562</v>
      </c>
      <c r="F3731" s="63" t="s">
        <v>13519</v>
      </c>
      <c r="G3731" s="63" t="s">
        <v>9344</v>
      </c>
      <c r="H3731" s="63"/>
      <c r="I3731" s="63" t="s">
        <v>13520</v>
      </c>
      <c r="J3731" s="63"/>
      <c r="K3731" s="63" t="s">
        <v>4701</v>
      </c>
      <c r="L3731" s="63" t="s">
        <v>11779</v>
      </c>
      <c r="M3731" s="63" t="s">
        <v>4281</v>
      </c>
      <c r="N3731" s="63" t="s">
        <v>4278</v>
      </c>
      <c r="O3731" s="63"/>
    </row>
    <row r="3732" spans="1:15">
      <c r="A3732" s="99">
        <v>10199260</v>
      </c>
      <c r="B3732" s="63" t="s">
        <v>12968</v>
      </c>
      <c r="C3732" s="63" t="s">
        <v>12931</v>
      </c>
      <c r="D3732" s="63" t="s">
        <v>4289</v>
      </c>
      <c r="E3732" s="63" t="s">
        <v>12230</v>
      </c>
      <c r="F3732" s="63" t="s">
        <v>12991</v>
      </c>
      <c r="G3732" s="63" t="s">
        <v>9161</v>
      </c>
      <c r="H3732" s="63"/>
      <c r="I3732" s="63" t="s">
        <v>12973</v>
      </c>
      <c r="J3732" s="63"/>
      <c r="K3732" s="63" t="s">
        <v>5201</v>
      </c>
      <c r="L3732" s="63" t="s">
        <v>2173</v>
      </c>
      <c r="M3732" s="63" t="s">
        <v>4301</v>
      </c>
      <c r="N3732" s="63" t="s">
        <v>4278</v>
      </c>
      <c r="O3732" s="63"/>
    </row>
    <row r="3733" spans="1:15">
      <c r="A3733" s="99">
        <v>10199261</v>
      </c>
      <c r="B3733" s="63" t="s">
        <v>12968</v>
      </c>
      <c r="C3733" s="63" t="s">
        <v>12931</v>
      </c>
      <c r="D3733" s="63" t="s">
        <v>4289</v>
      </c>
      <c r="E3733" s="63" t="s">
        <v>12231</v>
      </c>
      <c r="F3733" s="63" t="s">
        <v>12991</v>
      </c>
      <c r="G3733" s="63" t="s">
        <v>9161</v>
      </c>
      <c r="H3733" s="63"/>
      <c r="I3733" s="63" t="s">
        <v>12973</v>
      </c>
      <c r="J3733" s="63"/>
      <c r="K3733" s="63" t="s">
        <v>5201</v>
      </c>
      <c r="L3733" s="63" t="s">
        <v>9144</v>
      </c>
      <c r="M3733" s="63" t="s">
        <v>4301</v>
      </c>
      <c r="N3733" s="63" t="s">
        <v>4278</v>
      </c>
      <c r="O3733" s="63"/>
    </row>
    <row r="3734" spans="1:15">
      <c r="A3734" s="99">
        <v>10199262</v>
      </c>
      <c r="B3734" s="63" t="s">
        <v>2951</v>
      </c>
      <c r="C3734" s="63" t="s">
        <v>12931</v>
      </c>
      <c r="D3734" s="63" t="s">
        <v>2951</v>
      </c>
      <c r="E3734" s="63"/>
      <c r="F3734" s="63" t="s">
        <v>12991</v>
      </c>
      <c r="G3734" s="63" t="s">
        <v>4828</v>
      </c>
      <c r="H3734" s="63"/>
      <c r="I3734" s="63" t="s">
        <v>12992</v>
      </c>
      <c r="J3734" s="63"/>
      <c r="K3734" s="63" t="s">
        <v>5201</v>
      </c>
      <c r="L3734" s="63" t="s">
        <v>6858</v>
      </c>
      <c r="M3734" s="63" t="s">
        <v>4301</v>
      </c>
      <c r="N3734" s="63" t="s">
        <v>4278</v>
      </c>
      <c r="O3734" s="63"/>
    </row>
    <row r="3735" spans="1:15">
      <c r="A3735" s="99">
        <v>10199263</v>
      </c>
      <c r="B3735" s="63" t="s">
        <v>12993</v>
      </c>
      <c r="C3735" s="63" t="s">
        <v>2956</v>
      </c>
      <c r="D3735" s="63" t="s">
        <v>4888</v>
      </c>
      <c r="E3735" s="63" t="s">
        <v>12233</v>
      </c>
      <c r="F3735" s="63" t="s">
        <v>12991</v>
      </c>
      <c r="G3735" s="63" t="s">
        <v>4828</v>
      </c>
      <c r="H3735" s="63"/>
      <c r="I3735" s="63" t="s">
        <v>12992</v>
      </c>
      <c r="J3735" s="63"/>
      <c r="K3735" s="63" t="s">
        <v>5201</v>
      </c>
      <c r="L3735" s="63" t="s">
        <v>6858</v>
      </c>
      <c r="M3735" s="63" t="s">
        <v>4301</v>
      </c>
      <c r="N3735" s="63" t="s">
        <v>4278</v>
      </c>
      <c r="O3735" s="63"/>
    </row>
    <row r="3736" spans="1:15">
      <c r="A3736" s="99">
        <v>10199264</v>
      </c>
      <c r="B3736" s="63" t="s">
        <v>13563</v>
      </c>
      <c r="C3736" s="63" t="s">
        <v>107</v>
      </c>
      <c r="D3736" s="63" t="s">
        <v>13564</v>
      </c>
      <c r="E3736" s="63" t="s">
        <v>13565</v>
      </c>
      <c r="F3736" s="63" t="s">
        <v>13566</v>
      </c>
      <c r="G3736" s="63" t="s">
        <v>13567</v>
      </c>
      <c r="H3736" s="63"/>
      <c r="I3736" s="63" t="s">
        <v>13568</v>
      </c>
      <c r="J3736" s="63"/>
      <c r="K3736" s="63" t="s">
        <v>5333</v>
      </c>
      <c r="L3736" s="63" t="s">
        <v>7514</v>
      </c>
      <c r="M3736" s="63" t="s">
        <v>4281</v>
      </c>
      <c r="N3736" s="63" t="s">
        <v>4278</v>
      </c>
      <c r="O3736" s="63"/>
    </row>
    <row r="3737" spans="1:15">
      <c r="A3737" s="99">
        <v>10199266</v>
      </c>
      <c r="B3737" s="63" t="s">
        <v>13563</v>
      </c>
      <c r="C3737" s="63" t="s">
        <v>107</v>
      </c>
      <c r="D3737" s="63" t="s">
        <v>13564</v>
      </c>
      <c r="E3737" s="63" t="s">
        <v>13569</v>
      </c>
      <c r="F3737" s="63" t="s">
        <v>13566</v>
      </c>
      <c r="G3737" s="63" t="s">
        <v>13567</v>
      </c>
      <c r="H3737" s="63"/>
      <c r="I3737" s="63" t="s">
        <v>13568</v>
      </c>
      <c r="J3737" s="63" t="s">
        <v>12980</v>
      </c>
      <c r="K3737" s="63" t="s">
        <v>5979</v>
      </c>
      <c r="L3737" s="63" t="s">
        <v>110</v>
      </c>
      <c r="M3737" s="63" t="s">
        <v>4281</v>
      </c>
      <c r="N3737" s="63" t="s">
        <v>4278</v>
      </c>
      <c r="O3737" s="63"/>
    </row>
    <row r="3738" spans="1:15">
      <c r="A3738" s="99">
        <v>10199267</v>
      </c>
      <c r="B3738" s="63" t="s">
        <v>13563</v>
      </c>
      <c r="C3738" s="63" t="s">
        <v>107</v>
      </c>
      <c r="D3738" s="63" t="s">
        <v>13564</v>
      </c>
      <c r="E3738" s="63" t="s">
        <v>13570</v>
      </c>
      <c r="F3738" s="63" t="s">
        <v>13566</v>
      </c>
      <c r="G3738" s="63" t="s">
        <v>13567</v>
      </c>
      <c r="H3738" s="63"/>
      <c r="I3738" s="63" t="s">
        <v>13568</v>
      </c>
      <c r="J3738" s="63" t="s">
        <v>12980</v>
      </c>
      <c r="K3738" s="63" t="s">
        <v>5718</v>
      </c>
      <c r="L3738" s="63" t="s">
        <v>5719</v>
      </c>
      <c r="M3738" s="63" t="s">
        <v>4281</v>
      </c>
      <c r="N3738" s="63" t="s">
        <v>4278</v>
      </c>
      <c r="O3738" s="63"/>
    </row>
    <row r="3739" spans="1:15">
      <c r="A3739" s="99">
        <v>10199268</v>
      </c>
      <c r="B3739" s="63" t="s">
        <v>13563</v>
      </c>
      <c r="C3739" s="63" t="s">
        <v>107</v>
      </c>
      <c r="D3739" s="63" t="s">
        <v>13564</v>
      </c>
      <c r="E3739" s="63" t="s">
        <v>13571</v>
      </c>
      <c r="F3739" s="63" t="s">
        <v>13566</v>
      </c>
      <c r="G3739" s="63" t="s">
        <v>13567</v>
      </c>
      <c r="H3739" s="63"/>
      <c r="I3739" s="63" t="s">
        <v>13568</v>
      </c>
      <c r="J3739" s="63" t="s">
        <v>12980</v>
      </c>
      <c r="K3739" s="63" t="s">
        <v>5718</v>
      </c>
      <c r="L3739" s="63" t="s">
        <v>5719</v>
      </c>
      <c r="M3739" s="63" t="s">
        <v>4281</v>
      </c>
      <c r="N3739" s="63" t="s">
        <v>4278</v>
      </c>
      <c r="O3739" s="63"/>
    </row>
    <row r="3740" spans="1:15">
      <c r="A3740" s="99">
        <v>10199269</v>
      </c>
      <c r="B3740" s="63" t="s">
        <v>13563</v>
      </c>
      <c r="C3740" s="63" t="s">
        <v>107</v>
      </c>
      <c r="D3740" s="63" t="s">
        <v>13564</v>
      </c>
      <c r="E3740" s="63" t="s">
        <v>11953</v>
      </c>
      <c r="F3740" s="63" t="s">
        <v>13566</v>
      </c>
      <c r="G3740" s="63" t="s">
        <v>13567</v>
      </c>
      <c r="H3740" s="63"/>
      <c r="I3740" s="63" t="s">
        <v>13568</v>
      </c>
      <c r="J3740" s="63" t="s">
        <v>12980</v>
      </c>
      <c r="K3740" s="63" t="s">
        <v>4284</v>
      </c>
      <c r="L3740" s="63" t="s">
        <v>109</v>
      </c>
      <c r="M3740" s="63" t="s">
        <v>4281</v>
      </c>
      <c r="N3740" s="63" t="s">
        <v>4278</v>
      </c>
      <c r="O3740" s="63"/>
    </row>
    <row r="3741" spans="1:15">
      <c r="A3741" s="99">
        <v>10199270</v>
      </c>
      <c r="B3741" s="63" t="s">
        <v>13563</v>
      </c>
      <c r="C3741" s="63" t="s">
        <v>107</v>
      </c>
      <c r="D3741" s="63" t="s">
        <v>13564</v>
      </c>
      <c r="E3741" s="63" t="s">
        <v>13572</v>
      </c>
      <c r="F3741" s="63" t="s">
        <v>13566</v>
      </c>
      <c r="G3741" s="63" t="s">
        <v>13567</v>
      </c>
      <c r="H3741" s="63"/>
      <c r="I3741" s="63" t="s">
        <v>13568</v>
      </c>
      <c r="J3741" s="63" t="s">
        <v>12980</v>
      </c>
      <c r="K3741" s="63" t="s">
        <v>4725</v>
      </c>
      <c r="L3741" s="63" t="s">
        <v>13573</v>
      </c>
      <c r="M3741" s="63" t="s">
        <v>4281</v>
      </c>
      <c r="N3741" s="63" t="s">
        <v>4278</v>
      </c>
      <c r="O3741" s="63"/>
    </row>
    <row r="3742" spans="1:15">
      <c r="A3742" s="99">
        <v>10199271</v>
      </c>
      <c r="B3742" s="63" t="s">
        <v>13563</v>
      </c>
      <c r="C3742" s="63" t="s">
        <v>107</v>
      </c>
      <c r="D3742" s="63" t="s">
        <v>13564</v>
      </c>
      <c r="E3742" s="63" t="s">
        <v>11861</v>
      </c>
      <c r="F3742" s="63" t="s">
        <v>13566</v>
      </c>
      <c r="G3742" s="63" t="s">
        <v>13567</v>
      </c>
      <c r="H3742" s="63"/>
      <c r="I3742" s="63" t="s">
        <v>13568</v>
      </c>
      <c r="J3742" s="63" t="s">
        <v>12980</v>
      </c>
      <c r="K3742" s="63" t="s">
        <v>4284</v>
      </c>
      <c r="L3742" s="63" t="s">
        <v>4594</v>
      </c>
      <c r="M3742" s="63" t="s">
        <v>4281</v>
      </c>
      <c r="N3742" s="63" t="s">
        <v>4278</v>
      </c>
      <c r="O3742" s="63"/>
    </row>
    <row r="3743" spans="1:15">
      <c r="A3743" s="99">
        <v>10199272</v>
      </c>
      <c r="B3743" s="63" t="s">
        <v>13563</v>
      </c>
      <c r="C3743" s="63" t="s">
        <v>107</v>
      </c>
      <c r="D3743" s="63" t="s">
        <v>13564</v>
      </c>
      <c r="E3743" s="63" t="s">
        <v>13574</v>
      </c>
      <c r="F3743" s="63" t="s">
        <v>13566</v>
      </c>
      <c r="G3743" s="63" t="s">
        <v>13567</v>
      </c>
      <c r="H3743" s="63"/>
      <c r="I3743" s="63" t="s">
        <v>13568</v>
      </c>
      <c r="J3743" s="63" t="s">
        <v>12980</v>
      </c>
      <c r="K3743" s="63" t="s">
        <v>13155</v>
      </c>
      <c r="L3743" s="63" t="s">
        <v>110</v>
      </c>
      <c r="M3743" s="63" t="s">
        <v>4281</v>
      </c>
      <c r="N3743" s="63" t="s">
        <v>4278</v>
      </c>
      <c r="O3743" s="63"/>
    </row>
    <row r="3744" spans="1:15">
      <c r="A3744" s="99">
        <v>10199273</v>
      </c>
      <c r="B3744" s="63" t="s">
        <v>13563</v>
      </c>
      <c r="C3744" s="63" t="s">
        <v>107</v>
      </c>
      <c r="D3744" s="63" t="s">
        <v>13564</v>
      </c>
      <c r="E3744" s="63" t="s">
        <v>13575</v>
      </c>
      <c r="F3744" s="63" t="s">
        <v>13566</v>
      </c>
      <c r="G3744" s="63" t="s">
        <v>13567</v>
      </c>
      <c r="H3744" s="63"/>
      <c r="I3744" s="63" t="s">
        <v>13568</v>
      </c>
      <c r="J3744" s="63" t="s">
        <v>12980</v>
      </c>
      <c r="K3744" s="63" t="s">
        <v>13576</v>
      </c>
      <c r="L3744" s="63" t="s">
        <v>1369</v>
      </c>
      <c r="M3744" s="63" t="s">
        <v>4281</v>
      </c>
      <c r="N3744" s="63" t="s">
        <v>4278</v>
      </c>
      <c r="O3744" s="63"/>
    </row>
    <row r="3745" spans="1:15">
      <c r="A3745" s="99">
        <v>10199278</v>
      </c>
      <c r="B3745" s="63" t="s">
        <v>13961</v>
      </c>
      <c r="C3745" s="63" t="s">
        <v>101</v>
      </c>
      <c r="D3745" s="63" t="s">
        <v>13962</v>
      </c>
      <c r="E3745" s="63" t="s">
        <v>11955</v>
      </c>
      <c r="F3745" s="63" t="s">
        <v>13970</v>
      </c>
      <c r="G3745" s="63" t="s">
        <v>6861</v>
      </c>
      <c r="H3745" s="63"/>
      <c r="I3745" s="63" t="s">
        <v>13971</v>
      </c>
      <c r="J3745" s="63"/>
      <c r="K3745" s="63" t="s">
        <v>4390</v>
      </c>
      <c r="L3745" s="63" t="s">
        <v>4621</v>
      </c>
      <c r="M3745" s="63" t="s">
        <v>4622</v>
      </c>
      <c r="N3745" s="63" t="s">
        <v>4278</v>
      </c>
      <c r="O3745" s="63"/>
    </row>
    <row r="3746" spans="1:15">
      <c r="A3746" s="99">
        <v>10199279</v>
      </c>
      <c r="B3746" s="63" t="s">
        <v>14193</v>
      </c>
      <c r="C3746" s="63" t="s">
        <v>101</v>
      </c>
      <c r="D3746" s="63" t="s">
        <v>6956</v>
      </c>
      <c r="E3746" s="63" t="s">
        <v>11957</v>
      </c>
      <c r="F3746" s="63" t="s">
        <v>13970</v>
      </c>
      <c r="G3746" s="63" t="s">
        <v>14194</v>
      </c>
      <c r="H3746" s="63"/>
      <c r="I3746" s="63" t="s">
        <v>14195</v>
      </c>
      <c r="J3746" s="63"/>
      <c r="K3746" s="63" t="s">
        <v>4390</v>
      </c>
      <c r="L3746" s="63" t="s">
        <v>14196</v>
      </c>
      <c r="M3746" s="63" t="s">
        <v>6897</v>
      </c>
      <c r="N3746" s="63" t="s">
        <v>4278</v>
      </c>
      <c r="O3746" s="63"/>
    </row>
    <row r="3747" spans="1:15">
      <c r="A3747" s="99">
        <v>10199280</v>
      </c>
      <c r="B3747" s="63" t="s">
        <v>14193</v>
      </c>
      <c r="C3747" s="63" t="s">
        <v>101</v>
      </c>
      <c r="D3747" s="63" t="s">
        <v>6956</v>
      </c>
      <c r="E3747" s="63" t="s">
        <v>11958</v>
      </c>
      <c r="F3747" s="63" t="s">
        <v>13970</v>
      </c>
      <c r="G3747" s="63" t="s">
        <v>14194</v>
      </c>
      <c r="H3747" s="63"/>
      <c r="I3747" s="63" t="s">
        <v>14195</v>
      </c>
      <c r="J3747" s="63"/>
      <c r="K3747" s="63" t="s">
        <v>4390</v>
      </c>
      <c r="L3747" s="63" t="s">
        <v>6927</v>
      </c>
      <c r="M3747" s="63" t="s">
        <v>6928</v>
      </c>
      <c r="N3747" s="63" t="s">
        <v>4278</v>
      </c>
      <c r="O3747" s="63"/>
    </row>
    <row r="3748" spans="1:15">
      <c r="A3748" s="99">
        <v>10199281</v>
      </c>
      <c r="B3748" s="63" t="s">
        <v>13772</v>
      </c>
      <c r="C3748" s="63" t="s">
        <v>107</v>
      </c>
      <c r="D3748" s="63" t="s">
        <v>13272</v>
      </c>
      <c r="E3748" s="63" t="s">
        <v>11959</v>
      </c>
      <c r="F3748" s="63" t="s">
        <v>13773</v>
      </c>
      <c r="G3748" s="63" t="s">
        <v>13774</v>
      </c>
      <c r="H3748" s="63"/>
      <c r="I3748" s="63" t="s">
        <v>12605</v>
      </c>
      <c r="J3748" s="63"/>
      <c r="K3748" s="63" t="s">
        <v>4284</v>
      </c>
      <c r="L3748" s="63" t="s">
        <v>2456</v>
      </c>
      <c r="M3748" s="63" t="s">
        <v>4301</v>
      </c>
      <c r="N3748" s="63" t="s">
        <v>4278</v>
      </c>
      <c r="O3748" s="63"/>
    </row>
    <row r="3749" spans="1:15">
      <c r="A3749" s="99">
        <v>10199282</v>
      </c>
      <c r="B3749" s="63" t="s">
        <v>13772</v>
      </c>
      <c r="C3749" s="63" t="s">
        <v>107</v>
      </c>
      <c r="D3749" s="63" t="s">
        <v>13775</v>
      </c>
      <c r="E3749" s="63" t="s">
        <v>11863</v>
      </c>
      <c r="F3749" s="63" t="s">
        <v>13773</v>
      </c>
      <c r="G3749" s="63" t="s">
        <v>13774</v>
      </c>
      <c r="H3749" s="63"/>
      <c r="I3749" s="63" t="s">
        <v>12605</v>
      </c>
      <c r="J3749" s="63" t="s">
        <v>13776</v>
      </c>
      <c r="K3749" s="63" t="s">
        <v>4284</v>
      </c>
      <c r="L3749" s="63" t="s">
        <v>2456</v>
      </c>
      <c r="M3749" s="63" t="s">
        <v>4301</v>
      </c>
      <c r="N3749" s="63" t="s">
        <v>4278</v>
      </c>
      <c r="O3749" s="63"/>
    </row>
    <row r="3750" spans="1:15">
      <c r="A3750" s="99">
        <v>10199324</v>
      </c>
      <c r="B3750" s="63" t="s">
        <v>13972</v>
      </c>
      <c r="C3750" s="63" t="s">
        <v>13787</v>
      </c>
      <c r="D3750" s="63" t="s">
        <v>5119</v>
      </c>
      <c r="E3750" s="63" t="s">
        <v>11961</v>
      </c>
      <c r="F3750" s="63" t="s">
        <v>13973</v>
      </c>
      <c r="G3750" s="63" t="s">
        <v>13974</v>
      </c>
      <c r="H3750" s="63"/>
      <c r="I3750" s="63" t="s">
        <v>13975</v>
      </c>
      <c r="J3750" s="63"/>
      <c r="K3750" s="63" t="s">
        <v>4284</v>
      </c>
      <c r="L3750" s="63" t="s">
        <v>457</v>
      </c>
      <c r="M3750" s="63" t="s">
        <v>13747</v>
      </c>
      <c r="N3750" s="63" t="s">
        <v>4278</v>
      </c>
      <c r="O3750" s="63"/>
    </row>
    <row r="3751" spans="1:15">
      <c r="A3751" s="99">
        <v>10199325</v>
      </c>
      <c r="B3751" s="63" t="s">
        <v>9417</v>
      </c>
      <c r="C3751" s="63" t="s">
        <v>101</v>
      </c>
      <c r="D3751" s="63" t="s">
        <v>6717</v>
      </c>
      <c r="E3751" s="63" t="s">
        <v>11963</v>
      </c>
      <c r="F3751" s="63" t="s">
        <v>13976</v>
      </c>
      <c r="G3751" s="63" t="s">
        <v>13977</v>
      </c>
      <c r="H3751" s="63"/>
      <c r="I3751" s="63" t="s">
        <v>13978</v>
      </c>
      <c r="J3751" s="63"/>
      <c r="K3751" s="63" t="s">
        <v>4284</v>
      </c>
      <c r="L3751" s="63" t="s">
        <v>4524</v>
      </c>
      <c r="M3751" s="63" t="s">
        <v>6677</v>
      </c>
      <c r="N3751" s="63" t="s">
        <v>4278</v>
      </c>
      <c r="O3751" s="63"/>
    </row>
    <row r="3752" spans="1:15">
      <c r="A3752" s="99">
        <v>10199358</v>
      </c>
      <c r="B3752" s="63" t="s">
        <v>12968</v>
      </c>
      <c r="C3752" s="63" t="s">
        <v>107</v>
      </c>
      <c r="D3752" s="63" t="s">
        <v>12969</v>
      </c>
      <c r="E3752" s="63" t="s">
        <v>11965</v>
      </c>
      <c r="F3752" s="63" t="s">
        <v>12994</v>
      </c>
      <c r="G3752" s="63" t="s">
        <v>9161</v>
      </c>
      <c r="H3752" s="63"/>
      <c r="I3752" s="63" t="s">
        <v>12995</v>
      </c>
      <c r="J3752" s="63"/>
      <c r="K3752" s="63" t="s">
        <v>4684</v>
      </c>
      <c r="L3752" s="63" t="s">
        <v>4762</v>
      </c>
      <c r="M3752" s="63" t="s">
        <v>4301</v>
      </c>
      <c r="N3752" s="63" t="s">
        <v>4278</v>
      </c>
      <c r="O3752" s="63"/>
    </row>
    <row r="3753" spans="1:15">
      <c r="A3753" s="99">
        <v>10199359</v>
      </c>
      <c r="B3753" s="63" t="s">
        <v>12996</v>
      </c>
      <c r="C3753" s="63" t="s">
        <v>2956</v>
      </c>
      <c r="D3753" s="63" t="s">
        <v>12996</v>
      </c>
      <c r="E3753" s="63" t="s">
        <v>12073</v>
      </c>
      <c r="F3753" s="63" t="s">
        <v>12994</v>
      </c>
      <c r="G3753" s="63" t="s">
        <v>12997</v>
      </c>
      <c r="H3753" s="63"/>
      <c r="I3753" s="63" t="s">
        <v>12998</v>
      </c>
      <c r="J3753" s="63"/>
      <c r="K3753" s="63" t="s">
        <v>4684</v>
      </c>
      <c r="L3753" s="63" t="s">
        <v>4762</v>
      </c>
      <c r="M3753" s="63" t="s">
        <v>4301</v>
      </c>
      <c r="N3753" s="63" t="s">
        <v>4278</v>
      </c>
      <c r="O3753" s="63"/>
    </row>
    <row r="3754" spans="1:15">
      <c r="A3754" s="99">
        <v>10199450</v>
      </c>
      <c r="B3754" s="63" t="s">
        <v>13563</v>
      </c>
      <c r="C3754" s="63" t="s">
        <v>107</v>
      </c>
      <c r="D3754" s="63" t="s">
        <v>13564</v>
      </c>
      <c r="E3754" s="63" t="s">
        <v>11966</v>
      </c>
      <c r="F3754" s="63" t="s">
        <v>13566</v>
      </c>
      <c r="G3754" s="63" t="s">
        <v>13567</v>
      </c>
      <c r="H3754" s="63"/>
      <c r="I3754" s="63" t="s">
        <v>13568</v>
      </c>
      <c r="J3754" s="63" t="s">
        <v>12980</v>
      </c>
      <c r="K3754" s="63" t="s">
        <v>5977</v>
      </c>
      <c r="L3754" s="63" t="s">
        <v>110</v>
      </c>
      <c r="M3754" s="63" t="s">
        <v>4281</v>
      </c>
      <c r="N3754" s="63" t="s">
        <v>4278</v>
      </c>
      <c r="O3754" s="63"/>
    </row>
    <row r="3755" spans="1:15">
      <c r="A3755" s="99">
        <v>10199622</v>
      </c>
      <c r="B3755" s="63" t="s">
        <v>14488</v>
      </c>
      <c r="C3755" s="63" t="s">
        <v>256</v>
      </c>
      <c r="D3755" s="63" t="s">
        <v>14478</v>
      </c>
      <c r="E3755" s="63" t="s">
        <v>11865</v>
      </c>
      <c r="F3755" s="63" t="s">
        <v>14489</v>
      </c>
      <c r="G3755" s="63" t="s">
        <v>14490</v>
      </c>
      <c r="H3755" s="63"/>
      <c r="I3755" s="63" t="s">
        <v>14491</v>
      </c>
      <c r="J3755" s="63" t="s">
        <v>12892</v>
      </c>
      <c r="K3755" s="63" t="s">
        <v>4284</v>
      </c>
      <c r="L3755" s="63" t="s">
        <v>1413</v>
      </c>
      <c r="M3755" s="63" t="s">
        <v>4277</v>
      </c>
      <c r="N3755" s="63" t="s">
        <v>4278</v>
      </c>
      <c r="O3755" s="63"/>
    </row>
    <row r="3756" spans="1:15">
      <c r="A3756" s="99">
        <v>10199668</v>
      </c>
      <c r="B3756" s="63" t="s">
        <v>14488</v>
      </c>
      <c r="C3756" s="63" t="s">
        <v>256</v>
      </c>
      <c r="D3756" s="63" t="s">
        <v>14479</v>
      </c>
      <c r="E3756" s="63" t="s">
        <v>11866</v>
      </c>
      <c r="F3756" s="63" t="s">
        <v>14489</v>
      </c>
      <c r="G3756" s="63" t="s">
        <v>14492</v>
      </c>
      <c r="H3756" s="63"/>
      <c r="I3756" s="63" t="s">
        <v>14491</v>
      </c>
      <c r="J3756" s="63" t="s">
        <v>12892</v>
      </c>
      <c r="K3756" s="63" t="s">
        <v>4284</v>
      </c>
      <c r="L3756" s="63" t="s">
        <v>1413</v>
      </c>
      <c r="M3756" s="63" t="s">
        <v>4277</v>
      </c>
      <c r="N3756" s="63" t="s">
        <v>4278</v>
      </c>
      <c r="O3756" s="63"/>
    </row>
    <row r="3757" spans="1:15">
      <c r="A3757" s="99">
        <v>10199669</v>
      </c>
      <c r="B3757" s="63" t="s">
        <v>14488</v>
      </c>
      <c r="C3757" s="63" t="s">
        <v>256</v>
      </c>
      <c r="D3757" s="63" t="s">
        <v>14479</v>
      </c>
      <c r="E3757" s="63" t="s">
        <v>11867</v>
      </c>
      <c r="F3757" s="63" t="s">
        <v>14489</v>
      </c>
      <c r="G3757" s="63" t="s">
        <v>14492</v>
      </c>
      <c r="H3757" s="63"/>
      <c r="I3757" s="63" t="s">
        <v>14491</v>
      </c>
      <c r="J3757" s="63" t="s">
        <v>12892</v>
      </c>
      <c r="K3757" s="63" t="s">
        <v>4284</v>
      </c>
      <c r="L3757" s="63" t="s">
        <v>1413</v>
      </c>
      <c r="M3757" s="63" t="s">
        <v>4277</v>
      </c>
      <c r="N3757" s="63" t="s">
        <v>4278</v>
      </c>
      <c r="O3757" s="63"/>
    </row>
    <row r="3758" spans="1:15">
      <c r="A3758" s="99">
        <v>10199670</v>
      </c>
      <c r="B3758" s="63" t="s">
        <v>14488</v>
      </c>
      <c r="C3758" s="63" t="s">
        <v>256</v>
      </c>
      <c r="D3758" s="63" t="s">
        <v>14479</v>
      </c>
      <c r="E3758" s="63" t="s">
        <v>11868</v>
      </c>
      <c r="F3758" s="63" t="s">
        <v>14489</v>
      </c>
      <c r="G3758" s="63" t="s">
        <v>14492</v>
      </c>
      <c r="H3758" s="63"/>
      <c r="I3758" s="63" t="s">
        <v>14491</v>
      </c>
      <c r="J3758" s="63" t="s">
        <v>12892</v>
      </c>
      <c r="K3758" s="63" t="s">
        <v>4284</v>
      </c>
      <c r="L3758" s="63" t="s">
        <v>1413</v>
      </c>
      <c r="M3758" s="63" t="s">
        <v>4277</v>
      </c>
      <c r="N3758" s="63" t="s">
        <v>4278</v>
      </c>
      <c r="O3758" s="63"/>
    </row>
    <row r="3759" spans="1:15">
      <c r="A3759" s="99">
        <v>10199671</v>
      </c>
      <c r="B3759" s="63" t="s">
        <v>14488</v>
      </c>
      <c r="C3759" s="63" t="s">
        <v>256</v>
      </c>
      <c r="D3759" s="63" t="s">
        <v>14479</v>
      </c>
      <c r="E3759" s="63" t="s">
        <v>11869</v>
      </c>
      <c r="F3759" s="63" t="s">
        <v>14489</v>
      </c>
      <c r="G3759" s="63" t="s">
        <v>14492</v>
      </c>
      <c r="H3759" s="63"/>
      <c r="I3759" s="63" t="s">
        <v>14491</v>
      </c>
      <c r="J3759" s="63" t="s">
        <v>12892</v>
      </c>
      <c r="K3759" s="63" t="s">
        <v>4284</v>
      </c>
      <c r="L3759" s="63" t="s">
        <v>1413</v>
      </c>
      <c r="M3759" s="63" t="s">
        <v>4277</v>
      </c>
      <c r="N3759" s="63" t="s">
        <v>4278</v>
      </c>
      <c r="O3759" s="63"/>
    </row>
    <row r="3760" spans="1:15">
      <c r="A3760" s="99">
        <v>10199673</v>
      </c>
      <c r="B3760" s="63" t="s">
        <v>14415</v>
      </c>
      <c r="C3760" s="63" t="s">
        <v>101</v>
      </c>
      <c r="D3760" s="63" t="s">
        <v>14415</v>
      </c>
      <c r="E3760" s="63" t="s">
        <v>14416</v>
      </c>
      <c r="F3760" s="63" t="s">
        <v>13730</v>
      </c>
      <c r="G3760" s="63" t="s">
        <v>14417</v>
      </c>
      <c r="H3760" s="63"/>
      <c r="I3760" s="63" t="s">
        <v>13732</v>
      </c>
      <c r="J3760" s="63"/>
      <c r="K3760" s="63" t="s">
        <v>12904</v>
      </c>
      <c r="L3760" s="63" t="s">
        <v>13733</v>
      </c>
      <c r="M3760" s="63" t="s">
        <v>4277</v>
      </c>
      <c r="N3760" s="63" t="s">
        <v>4278</v>
      </c>
      <c r="O3760" s="63"/>
    </row>
    <row r="3761" spans="1:15">
      <c r="A3761" s="99">
        <v>10199674</v>
      </c>
      <c r="B3761" s="63" t="s">
        <v>14415</v>
      </c>
      <c r="C3761" s="63" t="s">
        <v>101</v>
      </c>
      <c r="D3761" s="63" t="s">
        <v>14415</v>
      </c>
      <c r="E3761" s="63" t="s">
        <v>14418</v>
      </c>
      <c r="F3761" s="63" t="s">
        <v>13730</v>
      </c>
      <c r="G3761" s="63" t="s">
        <v>14417</v>
      </c>
      <c r="H3761" s="63"/>
      <c r="I3761" s="63" t="s">
        <v>13732</v>
      </c>
      <c r="J3761" s="63"/>
      <c r="K3761" s="63" t="s">
        <v>12904</v>
      </c>
      <c r="L3761" s="63" t="s">
        <v>13733</v>
      </c>
      <c r="M3761" s="63" t="s">
        <v>4277</v>
      </c>
      <c r="N3761" s="63" t="s">
        <v>4278</v>
      </c>
      <c r="O3761" s="63"/>
    </row>
    <row r="3762" spans="1:15">
      <c r="A3762" s="99">
        <v>10199715</v>
      </c>
      <c r="B3762" s="63" t="s">
        <v>14415</v>
      </c>
      <c r="C3762" s="63" t="s">
        <v>101</v>
      </c>
      <c r="D3762" s="63" t="s">
        <v>14415</v>
      </c>
      <c r="E3762" s="63" t="s">
        <v>14419</v>
      </c>
      <c r="F3762" s="63" t="s">
        <v>13730</v>
      </c>
      <c r="G3762" s="63" t="s">
        <v>14417</v>
      </c>
      <c r="H3762" s="63"/>
      <c r="I3762" s="63" t="s">
        <v>13732</v>
      </c>
      <c r="J3762" s="63"/>
      <c r="K3762" s="63" t="s">
        <v>12904</v>
      </c>
      <c r="L3762" s="63" t="s">
        <v>13733</v>
      </c>
      <c r="M3762" s="63" t="s">
        <v>4277</v>
      </c>
      <c r="N3762" s="63" t="s">
        <v>4278</v>
      </c>
      <c r="O3762" s="63"/>
    </row>
    <row r="3763" spans="1:15">
      <c r="A3763" s="99">
        <v>10199716</v>
      </c>
      <c r="B3763" s="63" t="s">
        <v>14415</v>
      </c>
      <c r="C3763" s="63" t="s">
        <v>101</v>
      </c>
      <c r="D3763" s="63" t="s">
        <v>14415</v>
      </c>
      <c r="E3763" s="63" t="s">
        <v>14420</v>
      </c>
      <c r="F3763" s="63" t="s">
        <v>13730</v>
      </c>
      <c r="G3763" s="63" t="s">
        <v>14417</v>
      </c>
      <c r="H3763" s="63"/>
      <c r="I3763" s="63" t="s">
        <v>13732</v>
      </c>
      <c r="J3763" s="63"/>
      <c r="K3763" s="63" t="s">
        <v>12904</v>
      </c>
      <c r="L3763" s="63" t="s">
        <v>13733</v>
      </c>
      <c r="M3763" s="63" t="s">
        <v>4277</v>
      </c>
      <c r="N3763" s="63" t="s">
        <v>4278</v>
      </c>
      <c r="O3763" s="63"/>
    </row>
    <row r="3764" spans="1:15">
      <c r="A3764" s="99">
        <v>10199949</v>
      </c>
      <c r="B3764" s="63" t="s">
        <v>13577</v>
      </c>
      <c r="C3764" s="63" t="s">
        <v>107</v>
      </c>
      <c r="D3764" s="63" t="s">
        <v>816</v>
      </c>
      <c r="E3764" s="63" t="s">
        <v>11970</v>
      </c>
      <c r="F3764" s="63" t="s">
        <v>13578</v>
      </c>
      <c r="G3764" s="63" t="s">
        <v>13579</v>
      </c>
      <c r="H3764" s="63"/>
      <c r="I3764" s="63" t="s">
        <v>13580</v>
      </c>
      <c r="J3764" s="63"/>
      <c r="K3764" s="63" t="s">
        <v>4284</v>
      </c>
      <c r="L3764" s="63" t="s">
        <v>4297</v>
      </c>
      <c r="M3764" s="63" t="s">
        <v>4295</v>
      </c>
      <c r="N3764" s="63" t="s">
        <v>4278</v>
      </c>
      <c r="O3764" s="63"/>
    </row>
    <row r="3765" spans="1:15">
      <c r="A3765" s="99">
        <v>10199950</v>
      </c>
      <c r="B3765" s="63" t="s">
        <v>13577</v>
      </c>
      <c r="C3765" s="63" t="s">
        <v>107</v>
      </c>
      <c r="D3765" s="63" t="s">
        <v>816</v>
      </c>
      <c r="E3765" s="63" t="s">
        <v>11971</v>
      </c>
      <c r="F3765" s="63" t="s">
        <v>13578</v>
      </c>
      <c r="G3765" s="63" t="s">
        <v>13579</v>
      </c>
      <c r="H3765" s="63"/>
      <c r="I3765" s="63" t="s">
        <v>13580</v>
      </c>
      <c r="J3765" s="63"/>
      <c r="K3765" s="63" t="s">
        <v>4284</v>
      </c>
      <c r="L3765" s="63" t="s">
        <v>4297</v>
      </c>
      <c r="M3765" s="63" t="s">
        <v>4295</v>
      </c>
      <c r="N3765" s="63" t="s">
        <v>4278</v>
      </c>
      <c r="O3765" s="63"/>
    </row>
    <row r="3766" spans="1:15">
      <c r="A3766" s="99">
        <v>10199951</v>
      </c>
      <c r="B3766" s="63" t="s">
        <v>13577</v>
      </c>
      <c r="C3766" s="63" t="s">
        <v>107</v>
      </c>
      <c r="D3766" s="63" t="s">
        <v>816</v>
      </c>
      <c r="E3766" s="63" t="s">
        <v>11972</v>
      </c>
      <c r="F3766" s="63" t="s">
        <v>13578</v>
      </c>
      <c r="G3766" s="63" t="s">
        <v>13579</v>
      </c>
      <c r="H3766" s="63"/>
      <c r="I3766" s="63" t="s">
        <v>13580</v>
      </c>
      <c r="J3766" s="63"/>
      <c r="K3766" s="63" t="s">
        <v>4284</v>
      </c>
      <c r="L3766" s="63" t="s">
        <v>4297</v>
      </c>
      <c r="M3766" s="63" t="s">
        <v>4295</v>
      </c>
      <c r="N3766" s="63" t="s">
        <v>4278</v>
      </c>
      <c r="O3766" s="63"/>
    </row>
    <row r="3767" spans="1:15">
      <c r="A3767" s="99">
        <v>10199952</v>
      </c>
      <c r="B3767" s="63" t="s">
        <v>13577</v>
      </c>
      <c r="C3767" s="63" t="s">
        <v>107</v>
      </c>
      <c r="D3767" s="63" t="s">
        <v>816</v>
      </c>
      <c r="E3767" s="63" t="s">
        <v>11973</v>
      </c>
      <c r="F3767" s="63" t="s">
        <v>13578</v>
      </c>
      <c r="G3767" s="63" t="s">
        <v>13579</v>
      </c>
      <c r="H3767" s="63"/>
      <c r="I3767" s="63" t="s">
        <v>13580</v>
      </c>
      <c r="J3767" s="63"/>
      <c r="K3767" s="63" t="s">
        <v>4284</v>
      </c>
      <c r="L3767" s="63" t="s">
        <v>4297</v>
      </c>
      <c r="M3767" s="63" t="s">
        <v>4295</v>
      </c>
      <c r="N3767" s="63" t="s">
        <v>4278</v>
      </c>
      <c r="O3767" s="63"/>
    </row>
    <row r="3768" spans="1:15">
      <c r="A3768" s="99">
        <v>10199953</v>
      </c>
      <c r="B3768" s="63" t="s">
        <v>13577</v>
      </c>
      <c r="C3768" s="63" t="s">
        <v>107</v>
      </c>
      <c r="D3768" s="63" t="s">
        <v>816</v>
      </c>
      <c r="E3768" s="63" t="s">
        <v>11974</v>
      </c>
      <c r="F3768" s="63" t="s">
        <v>13578</v>
      </c>
      <c r="G3768" s="63" t="s">
        <v>13579</v>
      </c>
      <c r="H3768" s="63"/>
      <c r="I3768" s="63" t="s">
        <v>13580</v>
      </c>
      <c r="J3768" s="63"/>
      <c r="K3768" s="63" t="s">
        <v>4284</v>
      </c>
      <c r="L3768" s="63" t="s">
        <v>4297</v>
      </c>
      <c r="M3768" s="63" t="s">
        <v>4295</v>
      </c>
      <c r="N3768" s="63" t="s">
        <v>4278</v>
      </c>
      <c r="O3768" s="63"/>
    </row>
    <row r="3769" spans="1:15">
      <c r="A3769" s="99">
        <v>10199954</v>
      </c>
      <c r="B3769" s="63" t="s">
        <v>13577</v>
      </c>
      <c r="C3769" s="63" t="s">
        <v>107</v>
      </c>
      <c r="D3769" s="63" t="s">
        <v>816</v>
      </c>
      <c r="E3769" s="63" t="s">
        <v>11975</v>
      </c>
      <c r="F3769" s="63" t="s">
        <v>13578</v>
      </c>
      <c r="G3769" s="63" t="s">
        <v>13579</v>
      </c>
      <c r="H3769" s="63"/>
      <c r="I3769" s="63" t="s">
        <v>13580</v>
      </c>
      <c r="J3769" s="63"/>
      <c r="K3769" s="63" t="s">
        <v>4284</v>
      </c>
      <c r="L3769" s="63" t="s">
        <v>4297</v>
      </c>
      <c r="M3769" s="63" t="s">
        <v>4295</v>
      </c>
      <c r="N3769" s="63" t="s">
        <v>4278</v>
      </c>
      <c r="O3769" s="63"/>
    </row>
    <row r="3770" spans="1:15">
      <c r="A3770" s="99">
        <v>10199955</v>
      </c>
      <c r="B3770" s="63" t="s">
        <v>13577</v>
      </c>
      <c r="C3770" s="63" t="s">
        <v>107</v>
      </c>
      <c r="D3770" s="63" t="s">
        <v>816</v>
      </c>
      <c r="E3770" s="63" t="s">
        <v>11976</v>
      </c>
      <c r="F3770" s="63" t="s">
        <v>13578</v>
      </c>
      <c r="G3770" s="63" t="s">
        <v>13579</v>
      </c>
      <c r="H3770" s="63"/>
      <c r="I3770" s="63" t="s">
        <v>13580</v>
      </c>
      <c r="J3770" s="63"/>
      <c r="K3770" s="63" t="s">
        <v>4284</v>
      </c>
      <c r="L3770" s="63" t="s">
        <v>4297</v>
      </c>
      <c r="M3770" s="63" t="s">
        <v>4295</v>
      </c>
      <c r="N3770" s="63" t="s">
        <v>4278</v>
      </c>
      <c r="O3770" s="63"/>
    </row>
    <row r="3771" spans="1:15">
      <c r="A3771" s="99">
        <v>10199956</v>
      </c>
      <c r="B3771" s="63" t="s">
        <v>13577</v>
      </c>
      <c r="C3771" s="63" t="s">
        <v>107</v>
      </c>
      <c r="D3771" s="63" t="s">
        <v>816</v>
      </c>
      <c r="E3771" s="63" t="s">
        <v>13581</v>
      </c>
      <c r="F3771" s="63" t="s">
        <v>13578</v>
      </c>
      <c r="G3771" s="63" t="s">
        <v>13579</v>
      </c>
      <c r="H3771" s="63"/>
      <c r="I3771" s="63" t="s">
        <v>13580</v>
      </c>
      <c r="J3771" s="63"/>
      <c r="K3771" s="63" t="s">
        <v>13582</v>
      </c>
      <c r="L3771" s="63" t="s">
        <v>5314</v>
      </c>
      <c r="M3771" s="63" t="s">
        <v>4295</v>
      </c>
      <c r="N3771" s="63" t="s">
        <v>4278</v>
      </c>
      <c r="O3771" s="63"/>
    </row>
    <row r="3772" spans="1:15">
      <c r="A3772" s="99">
        <v>10199957</v>
      </c>
      <c r="B3772" s="63" t="s">
        <v>13577</v>
      </c>
      <c r="C3772" s="63" t="s">
        <v>107</v>
      </c>
      <c r="D3772" s="63" t="s">
        <v>816</v>
      </c>
      <c r="E3772" s="63" t="s">
        <v>11977</v>
      </c>
      <c r="F3772" s="63" t="s">
        <v>13578</v>
      </c>
      <c r="G3772" s="63" t="s">
        <v>13579</v>
      </c>
      <c r="H3772" s="63"/>
      <c r="I3772" s="63" t="s">
        <v>13580</v>
      </c>
      <c r="J3772" s="63"/>
      <c r="K3772" s="63" t="s">
        <v>4284</v>
      </c>
      <c r="L3772" s="63" t="s">
        <v>4297</v>
      </c>
      <c r="M3772" s="63" t="s">
        <v>4295</v>
      </c>
      <c r="N3772" s="63" t="s">
        <v>4278</v>
      </c>
      <c r="O3772" s="63"/>
    </row>
    <row r="3773" spans="1:15">
      <c r="A3773" s="99">
        <v>10199958</v>
      </c>
      <c r="B3773" s="63" t="s">
        <v>13577</v>
      </c>
      <c r="C3773" s="63" t="s">
        <v>107</v>
      </c>
      <c r="D3773" s="63" t="s">
        <v>816</v>
      </c>
      <c r="E3773" s="63" t="s">
        <v>11978</v>
      </c>
      <c r="F3773" s="63" t="s">
        <v>13578</v>
      </c>
      <c r="G3773" s="63" t="s">
        <v>13579</v>
      </c>
      <c r="H3773" s="63"/>
      <c r="I3773" s="63" t="s">
        <v>13580</v>
      </c>
      <c r="J3773" s="63"/>
      <c r="K3773" s="63" t="s">
        <v>4284</v>
      </c>
      <c r="L3773" s="63" t="s">
        <v>4297</v>
      </c>
      <c r="M3773" s="63" t="s">
        <v>4295</v>
      </c>
      <c r="N3773" s="63" t="s">
        <v>4278</v>
      </c>
      <c r="O3773" s="63"/>
    </row>
    <row r="3774" spans="1:15">
      <c r="A3774" s="99">
        <v>10199959</v>
      </c>
      <c r="B3774" s="63" t="s">
        <v>13577</v>
      </c>
      <c r="C3774" s="63" t="s">
        <v>107</v>
      </c>
      <c r="D3774" s="63" t="s">
        <v>816</v>
      </c>
      <c r="E3774" s="63" t="s">
        <v>11979</v>
      </c>
      <c r="F3774" s="63" t="s">
        <v>13578</v>
      </c>
      <c r="G3774" s="63" t="s">
        <v>13579</v>
      </c>
      <c r="H3774" s="63"/>
      <c r="I3774" s="63" t="s">
        <v>13580</v>
      </c>
      <c r="J3774" s="63"/>
      <c r="K3774" s="63" t="s">
        <v>4284</v>
      </c>
      <c r="L3774" s="63" t="s">
        <v>4297</v>
      </c>
      <c r="M3774" s="63" t="s">
        <v>4295</v>
      </c>
      <c r="N3774" s="63" t="s">
        <v>4278</v>
      </c>
      <c r="O3774" s="63"/>
    </row>
    <row r="3775" spans="1:15">
      <c r="A3775" s="99">
        <v>10199960</v>
      </c>
      <c r="B3775" s="63" t="s">
        <v>13577</v>
      </c>
      <c r="C3775" s="63" t="s">
        <v>107</v>
      </c>
      <c r="D3775" s="63" t="s">
        <v>816</v>
      </c>
      <c r="E3775" s="63" t="s">
        <v>11980</v>
      </c>
      <c r="F3775" s="63" t="s">
        <v>13578</v>
      </c>
      <c r="G3775" s="63" t="s">
        <v>13579</v>
      </c>
      <c r="H3775" s="63"/>
      <c r="I3775" s="63" t="s">
        <v>13580</v>
      </c>
      <c r="J3775" s="63"/>
      <c r="K3775" s="63" t="s">
        <v>4284</v>
      </c>
      <c r="L3775" s="63" t="s">
        <v>4297</v>
      </c>
      <c r="M3775" s="63" t="s">
        <v>4295</v>
      </c>
      <c r="N3775" s="63" t="s">
        <v>4278</v>
      </c>
      <c r="O3775" s="63"/>
    </row>
    <row r="3776" spans="1:15">
      <c r="A3776" s="99">
        <v>10199961</v>
      </c>
      <c r="B3776" s="63" t="s">
        <v>13577</v>
      </c>
      <c r="C3776" s="63" t="s">
        <v>107</v>
      </c>
      <c r="D3776" s="63" t="s">
        <v>816</v>
      </c>
      <c r="E3776" s="63" t="s">
        <v>11981</v>
      </c>
      <c r="F3776" s="63" t="s">
        <v>13578</v>
      </c>
      <c r="G3776" s="63" t="s">
        <v>13579</v>
      </c>
      <c r="H3776" s="63"/>
      <c r="I3776" s="63" t="s">
        <v>13580</v>
      </c>
      <c r="J3776" s="63"/>
      <c r="K3776" s="63" t="s">
        <v>4284</v>
      </c>
      <c r="L3776" s="63" t="s">
        <v>4297</v>
      </c>
      <c r="M3776" s="63" t="s">
        <v>4295</v>
      </c>
      <c r="N3776" s="63" t="s">
        <v>4278</v>
      </c>
      <c r="O3776" s="63"/>
    </row>
    <row r="3777" spans="1:15">
      <c r="A3777" s="99">
        <v>10199962</v>
      </c>
      <c r="B3777" s="63" t="s">
        <v>13577</v>
      </c>
      <c r="C3777" s="63" t="s">
        <v>107</v>
      </c>
      <c r="D3777" s="63" t="s">
        <v>816</v>
      </c>
      <c r="E3777" s="63" t="s">
        <v>12106</v>
      </c>
      <c r="F3777" s="63" t="s">
        <v>13578</v>
      </c>
      <c r="G3777" s="63" t="s">
        <v>13579</v>
      </c>
      <c r="H3777" s="63"/>
      <c r="I3777" s="63" t="s">
        <v>13580</v>
      </c>
      <c r="J3777" s="63"/>
      <c r="K3777" s="63" t="s">
        <v>5363</v>
      </c>
      <c r="L3777" s="63" t="s">
        <v>12107</v>
      </c>
      <c r="M3777" s="63" t="s">
        <v>4295</v>
      </c>
      <c r="N3777" s="63" t="s">
        <v>4278</v>
      </c>
      <c r="O3777" s="63"/>
    </row>
    <row r="3778" spans="1:15">
      <c r="A3778" s="99">
        <v>10199963</v>
      </c>
      <c r="B3778" s="63" t="s">
        <v>13577</v>
      </c>
      <c r="C3778" s="63" t="s">
        <v>107</v>
      </c>
      <c r="D3778" s="63" t="s">
        <v>816</v>
      </c>
      <c r="E3778" s="63" t="s">
        <v>11982</v>
      </c>
      <c r="F3778" s="63" t="s">
        <v>13578</v>
      </c>
      <c r="G3778" s="63" t="s">
        <v>13579</v>
      </c>
      <c r="H3778" s="63"/>
      <c r="I3778" s="63" t="s">
        <v>13580</v>
      </c>
      <c r="J3778" s="63"/>
      <c r="K3778" s="63" t="s">
        <v>4284</v>
      </c>
      <c r="L3778" s="63" t="s">
        <v>4297</v>
      </c>
      <c r="M3778" s="63" t="s">
        <v>4295</v>
      </c>
      <c r="N3778" s="63" t="s">
        <v>4278</v>
      </c>
      <c r="O3778" s="63"/>
    </row>
    <row r="3779" spans="1:15">
      <c r="A3779" s="99">
        <v>10199964</v>
      </c>
      <c r="B3779" s="63" t="s">
        <v>13577</v>
      </c>
      <c r="C3779" s="63" t="s">
        <v>107</v>
      </c>
      <c r="D3779" s="63" t="s">
        <v>816</v>
      </c>
      <c r="E3779" s="63" t="s">
        <v>13583</v>
      </c>
      <c r="F3779" s="63" t="s">
        <v>13578</v>
      </c>
      <c r="G3779" s="63" t="s">
        <v>13579</v>
      </c>
      <c r="H3779" s="63"/>
      <c r="I3779" s="63" t="s">
        <v>13580</v>
      </c>
      <c r="J3779" s="63"/>
      <c r="K3779" s="63" t="s">
        <v>5758</v>
      </c>
      <c r="L3779" s="63" t="s">
        <v>13584</v>
      </c>
      <c r="M3779" s="63" t="s">
        <v>4295</v>
      </c>
      <c r="N3779" s="63" t="s">
        <v>4278</v>
      </c>
      <c r="O3779" s="63"/>
    </row>
    <row r="3780" spans="1:15">
      <c r="A3780" s="99">
        <v>10199965</v>
      </c>
      <c r="B3780" s="63" t="s">
        <v>13577</v>
      </c>
      <c r="C3780" s="63" t="s">
        <v>107</v>
      </c>
      <c r="D3780" s="63" t="s">
        <v>816</v>
      </c>
      <c r="E3780" s="63" t="s">
        <v>11983</v>
      </c>
      <c r="F3780" s="63" t="s">
        <v>13578</v>
      </c>
      <c r="G3780" s="63" t="s">
        <v>13579</v>
      </c>
      <c r="H3780" s="63"/>
      <c r="I3780" s="63" t="s">
        <v>13580</v>
      </c>
      <c r="J3780" s="63"/>
      <c r="K3780" s="63" t="s">
        <v>4284</v>
      </c>
      <c r="L3780" s="63" t="s">
        <v>4297</v>
      </c>
      <c r="M3780" s="63" t="s">
        <v>4295</v>
      </c>
      <c r="N3780" s="63" t="s">
        <v>4278</v>
      </c>
      <c r="O3780" s="63"/>
    </row>
    <row r="3781" spans="1:15">
      <c r="A3781" s="99">
        <v>10199966</v>
      </c>
      <c r="B3781" s="63" t="s">
        <v>13577</v>
      </c>
      <c r="C3781" s="63" t="s">
        <v>107</v>
      </c>
      <c r="D3781" s="63" t="s">
        <v>816</v>
      </c>
      <c r="E3781" s="63" t="s">
        <v>11984</v>
      </c>
      <c r="F3781" s="63" t="s">
        <v>13578</v>
      </c>
      <c r="G3781" s="63" t="s">
        <v>13579</v>
      </c>
      <c r="H3781" s="63"/>
      <c r="I3781" s="63" t="s">
        <v>13580</v>
      </c>
      <c r="J3781" s="63"/>
      <c r="K3781" s="63" t="s">
        <v>13306</v>
      </c>
      <c r="L3781" s="63" t="s">
        <v>110</v>
      </c>
      <c r="M3781" s="63" t="s">
        <v>4295</v>
      </c>
      <c r="N3781" s="63" t="s">
        <v>4278</v>
      </c>
      <c r="O3781" s="63"/>
    </row>
    <row r="3782" spans="1:15">
      <c r="A3782" s="99">
        <v>10199967</v>
      </c>
      <c r="B3782" s="63" t="s">
        <v>13577</v>
      </c>
      <c r="C3782" s="63" t="s">
        <v>107</v>
      </c>
      <c r="D3782" s="63" t="s">
        <v>816</v>
      </c>
      <c r="E3782" s="63" t="s">
        <v>11985</v>
      </c>
      <c r="F3782" s="63" t="s">
        <v>13578</v>
      </c>
      <c r="G3782" s="63" t="s">
        <v>13579</v>
      </c>
      <c r="H3782" s="63"/>
      <c r="I3782" s="63" t="s">
        <v>13580</v>
      </c>
      <c r="J3782" s="63"/>
      <c r="K3782" s="63" t="s">
        <v>4284</v>
      </c>
      <c r="L3782" s="63" t="s">
        <v>4297</v>
      </c>
      <c r="M3782" s="63" t="s">
        <v>4295</v>
      </c>
      <c r="N3782" s="63" t="s">
        <v>4278</v>
      </c>
      <c r="O3782" s="63"/>
    </row>
    <row r="3783" spans="1:15">
      <c r="A3783" s="99">
        <v>10199968</v>
      </c>
      <c r="B3783" s="63" t="s">
        <v>13577</v>
      </c>
      <c r="C3783" s="63" t="s">
        <v>107</v>
      </c>
      <c r="D3783" s="63" t="s">
        <v>816</v>
      </c>
      <c r="E3783" s="63" t="s">
        <v>13585</v>
      </c>
      <c r="F3783" s="63" t="s">
        <v>13578</v>
      </c>
      <c r="G3783" s="63" t="s">
        <v>13579</v>
      </c>
      <c r="H3783" s="63"/>
      <c r="I3783" s="63" t="s">
        <v>13580</v>
      </c>
      <c r="J3783" s="63"/>
      <c r="K3783" s="63" t="s">
        <v>5263</v>
      </c>
      <c r="L3783" s="63" t="s">
        <v>5477</v>
      </c>
      <c r="M3783" s="63" t="s">
        <v>4295</v>
      </c>
      <c r="N3783" s="63" t="s">
        <v>4278</v>
      </c>
      <c r="O3783" s="63"/>
    </row>
    <row r="3784" spans="1:15">
      <c r="A3784" s="99">
        <v>10199969</v>
      </c>
      <c r="B3784" s="63" t="s">
        <v>13577</v>
      </c>
      <c r="C3784" s="63" t="s">
        <v>107</v>
      </c>
      <c r="D3784" s="63" t="s">
        <v>816</v>
      </c>
      <c r="E3784" s="63" t="s">
        <v>11986</v>
      </c>
      <c r="F3784" s="63" t="s">
        <v>13578</v>
      </c>
      <c r="G3784" s="63" t="s">
        <v>13579</v>
      </c>
      <c r="H3784" s="63"/>
      <c r="I3784" s="63" t="s">
        <v>13580</v>
      </c>
      <c r="J3784" s="63"/>
      <c r="K3784" s="63" t="s">
        <v>4284</v>
      </c>
      <c r="L3784" s="63" t="s">
        <v>4297</v>
      </c>
      <c r="M3784" s="63" t="s">
        <v>4295</v>
      </c>
      <c r="N3784" s="63" t="s">
        <v>4278</v>
      </c>
      <c r="O3784" s="63"/>
    </row>
    <row r="3785" spans="1:15">
      <c r="A3785" s="99">
        <v>10199970</v>
      </c>
      <c r="B3785" s="63" t="s">
        <v>13577</v>
      </c>
      <c r="C3785" s="63" t="s">
        <v>107</v>
      </c>
      <c r="D3785" s="63" t="s">
        <v>816</v>
      </c>
      <c r="E3785" s="63" t="s">
        <v>13586</v>
      </c>
      <c r="F3785" s="63" t="s">
        <v>13578</v>
      </c>
      <c r="G3785" s="63" t="s">
        <v>13579</v>
      </c>
      <c r="H3785" s="63"/>
      <c r="I3785" s="63" t="s">
        <v>13580</v>
      </c>
      <c r="J3785" s="63"/>
      <c r="K3785" s="63" t="s">
        <v>5772</v>
      </c>
      <c r="L3785" s="63" t="s">
        <v>6225</v>
      </c>
      <c r="M3785" s="63" t="s">
        <v>4295</v>
      </c>
      <c r="N3785" s="63" t="s">
        <v>4278</v>
      </c>
      <c r="O3785" s="63"/>
    </row>
    <row r="3786" spans="1:15">
      <c r="A3786" s="99">
        <v>10199971</v>
      </c>
      <c r="B3786" s="63" t="s">
        <v>13577</v>
      </c>
      <c r="C3786" s="63" t="s">
        <v>107</v>
      </c>
      <c r="D3786" s="63" t="s">
        <v>816</v>
      </c>
      <c r="E3786" s="63" t="s">
        <v>11987</v>
      </c>
      <c r="F3786" s="63" t="s">
        <v>13578</v>
      </c>
      <c r="G3786" s="63" t="s">
        <v>13579</v>
      </c>
      <c r="H3786" s="63"/>
      <c r="I3786" s="63" t="s">
        <v>13580</v>
      </c>
      <c r="J3786" s="63"/>
      <c r="K3786" s="63" t="s">
        <v>4284</v>
      </c>
      <c r="L3786" s="63" t="s">
        <v>4297</v>
      </c>
      <c r="M3786" s="63" t="s">
        <v>4295</v>
      </c>
      <c r="N3786" s="63" t="s">
        <v>4278</v>
      </c>
      <c r="O3786" s="63"/>
    </row>
    <row r="3787" spans="1:15">
      <c r="A3787" s="99">
        <v>10199972</v>
      </c>
      <c r="B3787" s="63" t="s">
        <v>13577</v>
      </c>
      <c r="C3787" s="63" t="s">
        <v>107</v>
      </c>
      <c r="D3787" s="63" t="s">
        <v>816</v>
      </c>
      <c r="E3787" s="63" t="s">
        <v>11988</v>
      </c>
      <c r="F3787" s="63" t="s">
        <v>13578</v>
      </c>
      <c r="G3787" s="63" t="s">
        <v>13579</v>
      </c>
      <c r="H3787" s="63"/>
      <c r="I3787" s="63" t="s">
        <v>13580</v>
      </c>
      <c r="J3787" s="63"/>
      <c r="K3787" s="63" t="s">
        <v>9193</v>
      </c>
      <c r="L3787" s="63" t="s">
        <v>9194</v>
      </c>
      <c r="M3787" s="63" t="s">
        <v>4295</v>
      </c>
      <c r="N3787" s="63" t="s">
        <v>4278</v>
      </c>
      <c r="O3787" s="63"/>
    </row>
    <row r="3788" spans="1:15">
      <c r="A3788" s="99">
        <v>10199973</v>
      </c>
      <c r="B3788" s="63" t="s">
        <v>13577</v>
      </c>
      <c r="C3788" s="63" t="s">
        <v>107</v>
      </c>
      <c r="D3788" s="63" t="s">
        <v>816</v>
      </c>
      <c r="E3788" s="63" t="s">
        <v>13587</v>
      </c>
      <c r="F3788" s="63" t="s">
        <v>13578</v>
      </c>
      <c r="G3788" s="63" t="s">
        <v>13579</v>
      </c>
      <c r="H3788" s="63"/>
      <c r="I3788" s="63" t="s">
        <v>13580</v>
      </c>
      <c r="J3788" s="63"/>
      <c r="K3788" s="63" t="s">
        <v>13588</v>
      </c>
      <c r="L3788" s="63" t="s">
        <v>110</v>
      </c>
      <c r="M3788" s="63" t="s">
        <v>4295</v>
      </c>
      <c r="N3788" s="63" t="s">
        <v>4278</v>
      </c>
      <c r="O3788" s="63"/>
    </row>
    <row r="3789" spans="1:15">
      <c r="A3789" s="99">
        <v>10199974</v>
      </c>
      <c r="B3789" s="63" t="s">
        <v>13577</v>
      </c>
      <c r="C3789" s="63" t="s">
        <v>107</v>
      </c>
      <c r="D3789" s="63" t="s">
        <v>816</v>
      </c>
      <c r="E3789" s="63" t="s">
        <v>11989</v>
      </c>
      <c r="F3789" s="63" t="s">
        <v>13578</v>
      </c>
      <c r="G3789" s="63" t="s">
        <v>13579</v>
      </c>
      <c r="H3789" s="63"/>
      <c r="I3789" s="63" t="s">
        <v>13580</v>
      </c>
      <c r="J3789" s="63"/>
      <c r="K3789" s="63" t="s">
        <v>4284</v>
      </c>
      <c r="L3789" s="63" t="s">
        <v>4297</v>
      </c>
      <c r="M3789" s="63" t="s">
        <v>4295</v>
      </c>
      <c r="N3789" s="63" t="s">
        <v>4278</v>
      </c>
      <c r="O3789" s="63"/>
    </row>
    <row r="3790" spans="1:15">
      <c r="A3790" s="99">
        <v>10199975</v>
      </c>
      <c r="B3790" s="63" t="s">
        <v>13577</v>
      </c>
      <c r="C3790" s="63" t="s">
        <v>107</v>
      </c>
      <c r="D3790" s="63" t="s">
        <v>816</v>
      </c>
      <c r="E3790" s="63" t="s">
        <v>11990</v>
      </c>
      <c r="F3790" s="63" t="s">
        <v>13578</v>
      </c>
      <c r="G3790" s="63" t="s">
        <v>13579</v>
      </c>
      <c r="H3790" s="63"/>
      <c r="I3790" s="63" t="s">
        <v>13580</v>
      </c>
      <c r="J3790" s="63"/>
      <c r="K3790" s="63" t="s">
        <v>4284</v>
      </c>
      <c r="L3790" s="63" t="s">
        <v>4297</v>
      </c>
      <c r="M3790" s="63" t="s">
        <v>4295</v>
      </c>
      <c r="N3790" s="63" t="s">
        <v>4278</v>
      </c>
      <c r="O3790" s="63"/>
    </row>
    <row r="3791" spans="1:15">
      <c r="A3791" s="99">
        <v>10199976</v>
      </c>
      <c r="B3791" s="63" t="s">
        <v>13577</v>
      </c>
      <c r="C3791" s="63" t="s">
        <v>107</v>
      </c>
      <c r="D3791" s="63" t="s">
        <v>816</v>
      </c>
      <c r="E3791" s="63" t="s">
        <v>11991</v>
      </c>
      <c r="F3791" s="63" t="s">
        <v>13578</v>
      </c>
      <c r="G3791" s="63" t="s">
        <v>13579</v>
      </c>
      <c r="H3791" s="63"/>
      <c r="I3791" s="63" t="s">
        <v>13580</v>
      </c>
      <c r="J3791" s="63"/>
      <c r="K3791" s="63" t="s">
        <v>4284</v>
      </c>
      <c r="L3791" s="63" t="s">
        <v>4297</v>
      </c>
      <c r="M3791" s="63" t="s">
        <v>4295</v>
      </c>
      <c r="N3791" s="63" t="s">
        <v>4278</v>
      </c>
      <c r="O3791" s="63"/>
    </row>
    <row r="3792" spans="1:15">
      <c r="A3792" s="99">
        <v>10199977</v>
      </c>
      <c r="B3792" s="63" t="s">
        <v>13577</v>
      </c>
      <c r="C3792" s="63" t="s">
        <v>107</v>
      </c>
      <c r="D3792" s="63" t="s">
        <v>816</v>
      </c>
      <c r="E3792" s="63" t="s">
        <v>13589</v>
      </c>
      <c r="F3792" s="63" t="s">
        <v>13578</v>
      </c>
      <c r="G3792" s="63" t="s">
        <v>13579</v>
      </c>
      <c r="H3792" s="63"/>
      <c r="I3792" s="63" t="s">
        <v>13580</v>
      </c>
      <c r="J3792" s="63"/>
      <c r="K3792" s="63" t="s">
        <v>4284</v>
      </c>
      <c r="L3792" s="63" t="s">
        <v>4297</v>
      </c>
      <c r="M3792" s="63" t="s">
        <v>4295</v>
      </c>
      <c r="N3792" s="63" t="s">
        <v>4278</v>
      </c>
      <c r="O3792" s="63"/>
    </row>
    <row r="3793" spans="1:15">
      <c r="A3793" s="99">
        <v>10199978</v>
      </c>
      <c r="B3793" s="63" t="s">
        <v>13577</v>
      </c>
      <c r="C3793" s="63" t="s">
        <v>107</v>
      </c>
      <c r="D3793" s="63" t="s">
        <v>816</v>
      </c>
      <c r="E3793" s="63" t="s">
        <v>11993</v>
      </c>
      <c r="F3793" s="63" t="s">
        <v>13578</v>
      </c>
      <c r="G3793" s="63" t="s">
        <v>13579</v>
      </c>
      <c r="H3793" s="63"/>
      <c r="I3793" s="63" t="s">
        <v>13580</v>
      </c>
      <c r="J3793" s="63"/>
      <c r="K3793" s="63" t="s">
        <v>4284</v>
      </c>
      <c r="L3793" s="63" t="s">
        <v>4297</v>
      </c>
      <c r="M3793" s="63" t="s">
        <v>4295</v>
      </c>
      <c r="N3793" s="63" t="s">
        <v>4278</v>
      </c>
      <c r="O3793" s="63"/>
    </row>
    <row r="3794" spans="1:15">
      <c r="A3794" s="99">
        <v>10199979</v>
      </c>
      <c r="B3794" s="63" t="s">
        <v>13577</v>
      </c>
      <c r="C3794" s="63" t="s">
        <v>107</v>
      </c>
      <c r="D3794" s="63" t="s">
        <v>816</v>
      </c>
      <c r="E3794" s="63" t="s">
        <v>11994</v>
      </c>
      <c r="F3794" s="63" t="s">
        <v>13578</v>
      </c>
      <c r="G3794" s="63" t="s">
        <v>13579</v>
      </c>
      <c r="H3794" s="63"/>
      <c r="I3794" s="63" t="s">
        <v>13580</v>
      </c>
      <c r="J3794" s="63"/>
      <c r="K3794" s="63" t="s">
        <v>4284</v>
      </c>
      <c r="L3794" s="63" t="s">
        <v>4297</v>
      </c>
      <c r="M3794" s="63" t="s">
        <v>4295</v>
      </c>
      <c r="N3794" s="63" t="s">
        <v>4278</v>
      </c>
      <c r="O3794" s="63"/>
    </row>
    <row r="3795" spans="1:15">
      <c r="A3795" s="99">
        <v>10199980</v>
      </c>
      <c r="B3795" s="63" t="s">
        <v>13577</v>
      </c>
      <c r="C3795" s="63" t="s">
        <v>107</v>
      </c>
      <c r="D3795" s="63" t="s">
        <v>816</v>
      </c>
      <c r="E3795" s="63" t="s">
        <v>11995</v>
      </c>
      <c r="F3795" s="63" t="s">
        <v>13578</v>
      </c>
      <c r="G3795" s="63" t="s">
        <v>13579</v>
      </c>
      <c r="H3795" s="63"/>
      <c r="I3795" s="63" t="s">
        <v>13580</v>
      </c>
      <c r="J3795" s="63"/>
      <c r="K3795" s="63" t="s">
        <v>4284</v>
      </c>
      <c r="L3795" s="63" t="s">
        <v>4297</v>
      </c>
      <c r="M3795" s="63" t="s">
        <v>4295</v>
      </c>
      <c r="N3795" s="63" t="s">
        <v>4278</v>
      </c>
      <c r="O3795" s="63"/>
    </row>
    <row r="3796" spans="1:15">
      <c r="A3796" s="99">
        <v>10199981</v>
      </c>
      <c r="B3796" s="63" t="s">
        <v>13577</v>
      </c>
      <c r="C3796" s="63" t="s">
        <v>107</v>
      </c>
      <c r="D3796" s="63" t="s">
        <v>816</v>
      </c>
      <c r="E3796" s="63" t="s">
        <v>11996</v>
      </c>
      <c r="F3796" s="63" t="s">
        <v>13578</v>
      </c>
      <c r="G3796" s="63" t="s">
        <v>13579</v>
      </c>
      <c r="H3796" s="63"/>
      <c r="I3796" s="63" t="s">
        <v>13580</v>
      </c>
      <c r="J3796" s="63"/>
      <c r="K3796" s="63" t="s">
        <v>4284</v>
      </c>
      <c r="L3796" s="63" t="s">
        <v>4297</v>
      </c>
      <c r="M3796" s="63" t="s">
        <v>4295</v>
      </c>
      <c r="N3796" s="63" t="s">
        <v>4278</v>
      </c>
      <c r="O3796" s="63"/>
    </row>
    <row r="3797" spans="1:15">
      <c r="A3797" s="99">
        <v>10199982</v>
      </c>
      <c r="B3797" s="63" t="s">
        <v>13577</v>
      </c>
      <c r="C3797" s="63" t="s">
        <v>107</v>
      </c>
      <c r="D3797" s="63" t="s">
        <v>816</v>
      </c>
      <c r="E3797" s="63" t="s">
        <v>11997</v>
      </c>
      <c r="F3797" s="63" t="s">
        <v>13578</v>
      </c>
      <c r="G3797" s="63" t="s">
        <v>13579</v>
      </c>
      <c r="H3797" s="63"/>
      <c r="I3797" s="63" t="s">
        <v>13580</v>
      </c>
      <c r="J3797" s="63"/>
      <c r="K3797" s="63" t="s">
        <v>4284</v>
      </c>
      <c r="L3797" s="63" t="s">
        <v>4297</v>
      </c>
      <c r="M3797" s="63" t="s">
        <v>4295</v>
      </c>
      <c r="N3797" s="63" t="s">
        <v>4278</v>
      </c>
      <c r="O3797" s="63"/>
    </row>
    <row r="3798" spans="1:15">
      <c r="A3798" s="99">
        <v>10199983</v>
      </c>
      <c r="B3798" s="63" t="s">
        <v>13577</v>
      </c>
      <c r="C3798" s="63" t="s">
        <v>107</v>
      </c>
      <c r="D3798" s="63" t="s">
        <v>816</v>
      </c>
      <c r="E3798" s="63" t="s">
        <v>11998</v>
      </c>
      <c r="F3798" s="63" t="s">
        <v>13578</v>
      </c>
      <c r="G3798" s="63" t="s">
        <v>13579</v>
      </c>
      <c r="H3798" s="63"/>
      <c r="I3798" s="63" t="s">
        <v>13580</v>
      </c>
      <c r="J3798" s="63"/>
      <c r="K3798" s="63" t="s">
        <v>4284</v>
      </c>
      <c r="L3798" s="63" t="s">
        <v>4297</v>
      </c>
      <c r="M3798" s="63" t="s">
        <v>4295</v>
      </c>
      <c r="N3798" s="63" t="s">
        <v>4278</v>
      </c>
      <c r="O3798" s="63"/>
    </row>
    <row r="3799" spans="1:15">
      <c r="A3799" s="99">
        <v>10199984</v>
      </c>
      <c r="B3799" s="63" t="s">
        <v>13577</v>
      </c>
      <c r="C3799" s="63" t="s">
        <v>107</v>
      </c>
      <c r="D3799" s="63" t="s">
        <v>816</v>
      </c>
      <c r="E3799" s="63" t="s">
        <v>11999</v>
      </c>
      <c r="F3799" s="63" t="s">
        <v>13578</v>
      </c>
      <c r="G3799" s="63" t="s">
        <v>13579</v>
      </c>
      <c r="H3799" s="63"/>
      <c r="I3799" s="63" t="s">
        <v>13580</v>
      </c>
      <c r="J3799" s="63"/>
      <c r="K3799" s="63" t="s">
        <v>4284</v>
      </c>
      <c r="L3799" s="63" t="s">
        <v>4297</v>
      </c>
      <c r="M3799" s="63" t="s">
        <v>4295</v>
      </c>
      <c r="N3799" s="63" t="s">
        <v>4278</v>
      </c>
      <c r="O3799" s="63"/>
    </row>
    <row r="3800" spans="1:15">
      <c r="A3800" s="99">
        <v>10199985</v>
      </c>
      <c r="B3800" s="63" t="s">
        <v>13577</v>
      </c>
      <c r="C3800" s="63" t="s">
        <v>107</v>
      </c>
      <c r="D3800" s="63" t="s">
        <v>816</v>
      </c>
      <c r="E3800" s="63" t="s">
        <v>12000</v>
      </c>
      <c r="F3800" s="63" t="s">
        <v>13578</v>
      </c>
      <c r="G3800" s="63" t="s">
        <v>13579</v>
      </c>
      <c r="H3800" s="63"/>
      <c r="I3800" s="63" t="s">
        <v>13580</v>
      </c>
      <c r="J3800" s="63"/>
      <c r="K3800" s="63" t="s">
        <v>4284</v>
      </c>
      <c r="L3800" s="63" t="s">
        <v>4297</v>
      </c>
      <c r="M3800" s="63" t="s">
        <v>4295</v>
      </c>
      <c r="N3800" s="63" t="s">
        <v>4278</v>
      </c>
      <c r="O3800" s="63"/>
    </row>
    <row r="3801" spans="1:15">
      <c r="A3801" s="99">
        <v>10199986</v>
      </c>
      <c r="B3801" s="63" t="s">
        <v>13577</v>
      </c>
      <c r="C3801" s="63" t="s">
        <v>107</v>
      </c>
      <c r="D3801" s="63" t="s">
        <v>816</v>
      </c>
      <c r="E3801" s="63" t="s">
        <v>12001</v>
      </c>
      <c r="F3801" s="63" t="s">
        <v>13578</v>
      </c>
      <c r="G3801" s="63" t="s">
        <v>13579</v>
      </c>
      <c r="H3801" s="63"/>
      <c r="I3801" s="63" t="s">
        <v>13580</v>
      </c>
      <c r="J3801" s="63"/>
      <c r="K3801" s="63" t="s">
        <v>4284</v>
      </c>
      <c r="L3801" s="63" t="s">
        <v>4297</v>
      </c>
      <c r="M3801" s="63" t="s">
        <v>4295</v>
      </c>
      <c r="N3801" s="63" t="s">
        <v>4278</v>
      </c>
      <c r="O3801" s="63"/>
    </row>
    <row r="3802" spans="1:15">
      <c r="A3802" s="99">
        <v>10199987</v>
      </c>
      <c r="B3802" s="63" t="s">
        <v>13577</v>
      </c>
      <c r="C3802" s="63" t="s">
        <v>107</v>
      </c>
      <c r="D3802" s="63" t="s">
        <v>816</v>
      </c>
      <c r="E3802" s="63" t="s">
        <v>12002</v>
      </c>
      <c r="F3802" s="63" t="s">
        <v>13578</v>
      </c>
      <c r="G3802" s="63" t="s">
        <v>13579</v>
      </c>
      <c r="H3802" s="63"/>
      <c r="I3802" s="63" t="s">
        <v>13580</v>
      </c>
      <c r="J3802" s="63"/>
      <c r="K3802" s="63" t="s">
        <v>4284</v>
      </c>
      <c r="L3802" s="63" t="s">
        <v>4297</v>
      </c>
      <c r="M3802" s="63" t="s">
        <v>4295</v>
      </c>
      <c r="N3802" s="63" t="s">
        <v>4278</v>
      </c>
      <c r="O3802" s="63"/>
    </row>
    <row r="3803" spans="1:15">
      <c r="A3803" s="99">
        <v>10199988</v>
      </c>
      <c r="B3803" s="63" t="s">
        <v>13577</v>
      </c>
      <c r="C3803" s="63" t="s">
        <v>107</v>
      </c>
      <c r="D3803" s="63" t="s">
        <v>816</v>
      </c>
      <c r="E3803" s="63" t="s">
        <v>12003</v>
      </c>
      <c r="F3803" s="63" t="s">
        <v>13578</v>
      </c>
      <c r="G3803" s="63" t="s">
        <v>13579</v>
      </c>
      <c r="H3803" s="63"/>
      <c r="I3803" s="63" t="s">
        <v>13580</v>
      </c>
      <c r="J3803" s="63"/>
      <c r="K3803" s="63" t="s">
        <v>4284</v>
      </c>
      <c r="L3803" s="63" t="s">
        <v>4297</v>
      </c>
      <c r="M3803" s="63" t="s">
        <v>4295</v>
      </c>
      <c r="N3803" s="63" t="s">
        <v>4278</v>
      </c>
      <c r="O3803" s="63"/>
    </row>
    <row r="3804" spans="1:15">
      <c r="A3804" s="99">
        <v>10199989</v>
      </c>
      <c r="B3804" s="63" t="s">
        <v>13577</v>
      </c>
      <c r="C3804" s="63" t="s">
        <v>107</v>
      </c>
      <c r="D3804" s="63" t="s">
        <v>816</v>
      </c>
      <c r="E3804" s="63" t="s">
        <v>12004</v>
      </c>
      <c r="F3804" s="63" t="s">
        <v>13578</v>
      </c>
      <c r="G3804" s="63" t="s">
        <v>13579</v>
      </c>
      <c r="H3804" s="63"/>
      <c r="I3804" s="63" t="s">
        <v>13580</v>
      </c>
      <c r="J3804" s="63"/>
      <c r="K3804" s="63" t="s">
        <v>4284</v>
      </c>
      <c r="L3804" s="63" t="s">
        <v>4297</v>
      </c>
      <c r="M3804" s="63" t="s">
        <v>4295</v>
      </c>
      <c r="N3804" s="63" t="s">
        <v>4278</v>
      </c>
      <c r="O3804" s="63"/>
    </row>
    <row r="3805" spans="1:15">
      <c r="A3805" s="99">
        <v>10199990</v>
      </c>
      <c r="B3805" s="63" t="s">
        <v>13577</v>
      </c>
      <c r="C3805" s="63" t="s">
        <v>107</v>
      </c>
      <c r="D3805" s="63" t="s">
        <v>816</v>
      </c>
      <c r="E3805" s="63" t="s">
        <v>13590</v>
      </c>
      <c r="F3805" s="63" t="s">
        <v>13578</v>
      </c>
      <c r="G3805" s="63" t="s">
        <v>13579</v>
      </c>
      <c r="H3805" s="63"/>
      <c r="I3805" s="63" t="s">
        <v>13580</v>
      </c>
      <c r="J3805" s="63"/>
      <c r="K3805" s="63" t="s">
        <v>13591</v>
      </c>
      <c r="L3805" s="63" t="s">
        <v>110</v>
      </c>
      <c r="M3805" s="63" t="s">
        <v>4295</v>
      </c>
      <c r="N3805" s="63" t="s">
        <v>4278</v>
      </c>
      <c r="O3805" s="63"/>
    </row>
    <row r="3806" spans="1:15">
      <c r="A3806" s="99">
        <v>10199991</v>
      </c>
      <c r="B3806" s="63" t="s">
        <v>13577</v>
      </c>
      <c r="C3806" s="63" t="s">
        <v>107</v>
      </c>
      <c r="D3806" s="63" t="s">
        <v>816</v>
      </c>
      <c r="E3806" s="63" t="s">
        <v>13592</v>
      </c>
      <c r="F3806" s="63" t="s">
        <v>13578</v>
      </c>
      <c r="G3806" s="63" t="s">
        <v>13579</v>
      </c>
      <c r="H3806" s="63"/>
      <c r="I3806" s="63" t="s">
        <v>13580</v>
      </c>
      <c r="J3806" s="63"/>
      <c r="K3806" s="63" t="s">
        <v>13196</v>
      </c>
      <c r="L3806" s="63" t="s">
        <v>390</v>
      </c>
      <c r="M3806" s="63" t="s">
        <v>4295</v>
      </c>
      <c r="N3806" s="63" t="s">
        <v>4278</v>
      </c>
      <c r="O3806" s="63"/>
    </row>
    <row r="3807" spans="1:15">
      <c r="A3807" s="99">
        <v>10199992</v>
      </c>
      <c r="B3807" s="63" t="s">
        <v>13577</v>
      </c>
      <c r="C3807" s="63" t="s">
        <v>107</v>
      </c>
      <c r="D3807" s="63" t="s">
        <v>816</v>
      </c>
      <c r="E3807" s="63" t="s">
        <v>12005</v>
      </c>
      <c r="F3807" s="63" t="s">
        <v>13578</v>
      </c>
      <c r="G3807" s="63" t="s">
        <v>13579</v>
      </c>
      <c r="H3807" s="63"/>
      <c r="I3807" s="63" t="s">
        <v>13580</v>
      </c>
      <c r="J3807" s="63"/>
      <c r="K3807" s="63" t="s">
        <v>4284</v>
      </c>
      <c r="L3807" s="63" t="s">
        <v>4297</v>
      </c>
      <c r="M3807" s="63" t="s">
        <v>4295</v>
      </c>
      <c r="N3807" s="63" t="s">
        <v>4278</v>
      </c>
      <c r="O3807" s="63"/>
    </row>
    <row r="3808" spans="1:15">
      <c r="A3808" s="99">
        <v>10199993</v>
      </c>
      <c r="B3808" s="63" t="s">
        <v>13577</v>
      </c>
      <c r="C3808" s="63" t="s">
        <v>107</v>
      </c>
      <c r="D3808" s="63" t="s">
        <v>816</v>
      </c>
      <c r="E3808" s="63" t="s">
        <v>12006</v>
      </c>
      <c r="F3808" s="63" t="s">
        <v>13578</v>
      </c>
      <c r="G3808" s="63" t="s">
        <v>13579</v>
      </c>
      <c r="H3808" s="63"/>
      <c r="I3808" s="63" t="s">
        <v>13580</v>
      </c>
      <c r="J3808" s="63"/>
      <c r="K3808" s="63" t="s">
        <v>4284</v>
      </c>
      <c r="L3808" s="63" t="s">
        <v>4297</v>
      </c>
      <c r="M3808" s="63" t="s">
        <v>4295</v>
      </c>
      <c r="N3808" s="63" t="s">
        <v>4278</v>
      </c>
      <c r="O3808" s="63"/>
    </row>
    <row r="3809" spans="1:15">
      <c r="A3809" s="99">
        <v>10199994</v>
      </c>
      <c r="B3809" s="63" t="s">
        <v>13577</v>
      </c>
      <c r="C3809" s="63" t="s">
        <v>107</v>
      </c>
      <c r="D3809" s="63" t="s">
        <v>816</v>
      </c>
      <c r="E3809" s="63" t="s">
        <v>13593</v>
      </c>
      <c r="F3809" s="63" t="s">
        <v>13578</v>
      </c>
      <c r="G3809" s="63" t="s">
        <v>13579</v>
      </c>
      <c r="H3809" s="63"/>
      <c r="I3809" s="63" t="s">
        <v>13580</v>
      </c>
      <c r="J3809" s="63"/>
      <c r="K3809" s="63" t="s">
        <v>5263</v>
      </c>
      <c r="L3809" s="63" t="s">
        <v>6447</v>
      </c>
      <c r="M3809" s="63" t="s">
        <v>4295</v>
      </c>
      <c r="N3809" s="63" t="s">
        <v>4278</v>
      </c>
      <c r="O3809" s="63"/>
    </row>
    <row r="3810" spans="1:15">
      <c r="A3810" s="99">
        <v>10199995</v>
      </c>
      <c r="B3810" s="63" t="s">
        <v>13577</v>
      </c>
      <c r="C3810" s="63" t="s">
        <v>107</v>
      </c>
      <c r="D3810" s="63" t="s">
        <v>816</v>
      </c>
      <c r="E3810" s="63" t="s">
        <v>12007</v>
      </c>
      <c r="F3810" s="63" t="s">
        <v>13578</v>
      </c>
      <c r="G3810" s="63" t="s">
        <v>13579</v>
      </c>
      <c r="H3810" s="63"/>
      <c r="I3810" s="63" t="s">
        <v>13580</v>
      </c>
      <c r="J3810" s="63"/>
      <c r="K3810" s="63" t="s">
        <v>4284</v>
      </c>
      <c r="L3810" s="63" t="s">
        <v>4297</v>
      </c>
      <c r="M3810" s="63" t="s">
        <v>4295</v>
      </c>
      <c r="N3810" s="63" t="s">
        <v>4278</v>
      </c>
      <c r="O3810" s="63"/>
    </row>
    <row r="3811" spans="1:15">
      <c r="A3811" s="99">
        <v>10199996</v>
      </c>
      <c r="B3811" s="63" t="s">
        <v>13577</v>
      </c>
      <c r="C3811" s="63" t="s">
        <v>107</v>
      </c>
      <c r="D3811" s="63" t="s">
        <v>816</v>
      </c>
      <c r="E3811" s="63" t="s">
        <v>12108</v>
      </c>
      <c r="F3811" s="63" t="s">
        <v>13578</v>
      </c>
      <c r="G3811" s="63" t="s">
        <v>13579</v>
      </c>
      <c r="H3811" s="63"/>
      <c r="I3811" s="63" t="s">
        <v>13580</v>
      </c>
      <c r="J3811" s="63"/>
      <c r="K3811" s="63" t="s">
        <v>5363</v>
      </c>
      <c r="L3811" s="63" t="s">
        <v>12109</v>
      </c>
      <c r="M3811" s="63" t="s">
        <v>4295</v>
      </c>
      <c r="N3811" s="63" t="s">
        <v>4278</v>
      </c>
      <c r="O3811" s="63"/>
    </row>
    <row r="3812" spans="1:15">
      <c r="A3812" s="99">
        <v>10199997</v>
      </c>
      <c r="B3812" s="63" t="s">
        <v>13577</v>
      </c>
      <c r="C3812" s="63" t="s">
        <v>107</v>
      </c>
      <c r="D3812" s="63" t="s">
        <v>816</v>
      </c>
      <c r="E3812" s="63" t="s">
        <v>12008</v>
      </c>
      <c r="F3812" s="63" t="s">
        <v>13578</v>
      </c>
      <c r="G3812" s="63" t="s">
        <v>13579</v>
      </c>
      <c r="H3812" s="63"/>
      <c r="I3812" s="63" t="s">
        <v>13580</v>
      </c>
      <c r="J3812" s="63"/>
      <c r="K3812" s="63" t="s">
        <v>4284</v>
      </c>
      <c r="L3812" s="63" t="s">
        <v>4297</v>
      </c>
      <c r="M3812" s="63" t="s">
        <v>4295</v>
      </c>
      <c r="N3812" s="63" t="s">
        <v>4278</v>
      </c>
      <c r="O3812" s="63"/>
    </row>
    <row r="3813" spans="1:15">
      <c r="A3813" s="99">
        <v>10199998</v>
      </c>
      <c r="B3813" s="63" t="s">
        <v>13577</v>
      </c>
      <c r="C3813" s="63" t="s">
        <v>107</v>
      </c>
      <c r="D3813" s="63" t="s">
        <v>816</v>
      </c>
      <c r="E3813" s="63" t="s">
        <v>12009</v>
      </c>
      <c r="F3813" s="63" t="s">
        <v>13578</v>
      </c>
      <c r="G3813" s="63" t="s">
        <v>13579</v>
      </c>
      <c r="H3813" s="63"/>
      <c r="I3813" s="63" t="s">
        <v>13580</v>
      </c>
      <c r="J3813" s="63"/>
      <c r="K3813" s="63" t="s">
        <v>4284</v>
      </c>
      <c r="L3813" s="63" t="s">
        <v>4297</v>
      </c>
      <c r="M3813" s="63" t="s">
        <v>4295</v>
      </c>
      <c r="N3813" s="63" t="s">
        <v>4278</v>
      </c>
      <c r="O3813" s="63"/>
    </row>
    <row r="3814" spans="1:15">
      <c r="A3814" s="99">
        <v>10199999</v>
      </c>
      <c r="B3814" s="63" t="s">
        <v>13577</v>
      </c>
      <c r="C3814" s="63" t="s">
        <v>107</v>
      </c>
      <c r="D3814" s="63" t="s">
        <v>816</v>
      </c>
      <c r="E3814" s="63" t="s">
        <v>12010</v>
      </c>
      <c r="F3814" s="63" t="s">
        <v>13578</v>
      </c>
      <c r="G3814" s="63" t="s">
        <v>13579</v>
      </c>
      <c r="H3814" s="63"/>
      <c r="I3814" s="63" t="s">
        <v>13580</v>
      </c>
      <c r="J3814" s="63"/>
      <c r="K3814" s="63" t="s">
        <v>4284</v>
      </c>
      <c r="L3814" s="63" t="s">
        <v>4297</v>
      </c>
      <c r="M3814" s="63" t="s">
        <v>4295</v>
      </c>
      <c r="N3814" s="63" t="s">
        <v>4278</v>
      </c>
      <c r="O3814" s="63"/>
    </row>
    <row r="3815" spans="1:15">
      <c r="A3815" s="99">
        <v>10200000</v>
      </c>
      <c r="B3815" s="63" t="s">
        <v>13577</v>
      </c>
      <c r="C3815" s="63" t="s">
        <v>107</v>
      </c>
      <c r="D3815" s="63" t="s">
        <v>816</v>
      </c>
      <c r="E3815" s="63" t="s">
        <v>12011</v>
      </c>
      <c r="F3815" s="63" t="s">
        <v>13578</v>
      </c>
      <c r="G3815" s="63" t="s">
        <v>13579</v>
      </c>
      <c r="H3815" s="63"/>
      <c r="I3815" s="63" t="s">
        <v>13580</v>
      </c>
      <c r="J3815" s="63"/>
      <c r="K3815" s="63" t="s">
        <v>4284</v>
      </c>
      <c r="L3815" s="63" t="s">
        <v>4297</v>
      </c>
      <c r="M3815" s="63" t="s">
        <v>4295</v>
      </c>
      <c r="N3815" s="63" t="s">
        <v>4278</v>
      </c>
      <c r="O3815" s="63"/>
    </row>
    <row r="3816" spans="1:15">
      <c r="A3816" s="99">
        <v>10200001</v>
      </c>
      <c r="B3816" s="63" t="s">
        <v>13577</v>
      </c>
      <c r="C3816" s="63" t="s">
        <v>107</v>
      </c>
      <c r="D3816" s="63" t="s">
        <v>816</v>
      </c>
      <c r="E3816" s="63" t="s">
        <v>12012</v>
      </c>
      <c r="F3816" s="63" t="s">
        <v>13578</v>
      </c>
      <c r="G3816" s="63" t="s">
        <v>13579</v>
      </c>
      <c r="H3816" s="63"/>
      <c r="I3816" s="63" t="s">
        <v>13580</v>
      </c>
      <c r="J3816" s="63"/>
      <c r="K3816" s="63" t="s">
        <v>4284</v>
      </c>
      <c r="L3816" s="63" t="s">
        <v>4297</v>
      </c>
      <c r="M3816" s="63" t="s">
        <v>4295</v>
      </c>
      <c r="N3816" s="63" t="s">
        <v>4278</v>
      </c>
      <c r="O3816" s="63"/>
    </row>
    <row r="3817" spans="1:15">
      <c r="A3817" s="99">
        <v>10200002</v>
      </c>
      <c r="B3817" s="63" t="s">
        <v>13577</v>
      </c>
      <c r="C3817" s="63" t="s">
        <v>107</v>
      </c>
      <c r="D3817" s="63" t="s">
        <v>816</v>
      </c>
      <c r="E3817" s="63" t="s">
        <v>12013</v>
      </c>
      <c r="F3817" s="63" t="s">
        <v>13578</v>
      </c>
      <c r="G3817" s="63" t="s">
        <v>13579</v>
      </c>
      <c r="H3817" s="63"/>
      <c r="I3817" s="63" t="s">
        <v>13580</v>
      </c>
      <c r="J3817" s="63"/>
      <c r="K3817" s="63" t="s">
        <v>4284</v>
      </c>
      <c r="L3817" s="63" t="s">
        <v>4297</v>
      </c>
      <c r="M3817" s="63" t="s">
        <v>4295</v>
      </c>
      <c r="N3817" s="63" t="s">
        <v>4278</v>
      </c>
      <c r="O3817" s="63"/>
    </row>
    <row r="3818" spans="1:15">
      <c r="A3818" s="99">
        <v>10200003</v>
      </c>
      <c r="B3818" s="63" t="s">
        <v>13577</v>
      </c>
      <c r="C3818" s="63" t="s">
        <v>107</v>
      </c>
      <c r="D3818" s="63" t="s">
        <v>816</v>
      </c>
      <c r="E3818" s="63" t="s">
        <v>12014</v>
      </c>
      <c r="F3818" s="63" t="s">
        <v>13578</v>
      </c>
      <c r="G3818" s="63" t="s">
        <v>13579</v>
      </c>
      <c r="H3818" s="63"/>
      <c r="I3818" s="63" t="s">
        <v>13580</v>
      </c>
      <c r="J3818" s="63"/>
      <c r="K3818" s="63" t="s">
        <v>4284</v>
      </c>
      <c r="L3818" s="63" t="s">
        <v>4297</v>
      </c>
      <c r="M3818" s="63" t="s">
        <v>4295</v>
      </c>
      <c r="N3818" s="63" t="s">
        <v>4278</v>
      </c>
      <c r="O3818" s="63"/>
    </row>
    <row r="3819" spans="1:15">
      <c r="A3819" s="99">
        <v>10200004</v>
      </c>
      <c r="B3819" s="63" t="s">
        <v>13577</v>
      </c>
      <c r="C3819" s="63" t="s">
        <v>107</v>
      </c>
      <c r="D3819" s="63" t="s">
        <v>816</v>
      </c>
      <c r="E3819" s="63" t="s">
        <v>12015</v>
      </c>
      <c r="F3819" s="63" t="s">
        <v>13578</v>
      </c>
      <c r="G3819" s="63" t="s">
        <v>13579</v>
      </c>
      <c r="H3819" s="63"/>
      <c r="I3819" s="63" t="s">
        <v>13580</v>
      </c>
      <c r="J3819" s="63"/>
      <c r="K3819" s="63" t="s">
        <v>4284</v>
      </c>
      <c r="L3819" s="63" t="s">
        <v>4297</v>
      </c>
      <c r="M3819" s="63" t="s">
        <v>4295</v>
      </c>
      <c r="N3819" s="63" t="s">
        <v>4278</v>
      </c>
      <c r="O3819" s="63"/>
    </row>
    <row r="3820" spans="1:15">
      <c r="A3820" s="99">
        <v>10200005</v>
      </c>
      <c r="B3820" s="63" t="s">
        <v>13577</v>
      </c>
      <c r="C3820" s="63" t="s">
        <v>107</v>
      </c>
      <c r="D3820" s="63" t="s">
        <v>816</v>
      </c>
      <c r="E3820" s="63" t="s">
        <v>12016</v>
      </c>
      <c r="F3820" s="63" t="s">
        <v>13578</v>
      </c>
      <c r="G3820" s="63" t="s">
        <v>13579</v>
      </c>
      <c r="H3820" s="63"/>
      <c r="I3820" s="63" t="s">
        <v>13580</v>
      </c>
      <c r="J3820" s="63"/>
      <c r="K3820" s="63" t="s">
        <v>4284</v>
      </c>
      <c r="L3820" s="63" t="s">
        <v>4297</v>
      </c>
      <c r="M3820" s="63" t="s">
        <v>4295</v>
      </c>
      <c r="N3820" s="63" t="s">
        <v>4278</v>
      </c>
      <c r="O3820" s="63"/>
    </row>
    <row r="3821" spans="1:15">
      <c r="A3821" s="99">
        <v>10200006</v>
      </c>
      <c r="B3821" s="63" t="s">
        <v>13577</v>
      </c>
      <c r="C3821" s="63" t="s">
        <v>107</v>
      </c>
      <c r="D3821" s="63" t="s">
        <v>816</v>
      </c>
      <c r="E3821" s="63" t="s">
        <v>12017</v>
      </c>
      <c r="F3821" s="63" t="s">
        <v>13578</v>
      </c>
      <c r="G3821" s="63" t="s">
        <v>13579</v>
      </c>
      <c r="H3821" s="63"/>
      <c r="I3821" s="63" t="s">
        <v>13580</v>
      </c>
      <c r="J3821" s="63"/>
      <c r="K3821" s="63" t="s">
        <v>4284</v>
      </c>
      <c r="L3821" s="63" t="s">
        <v>4297</v>
      </c>
      <c r="M3821" s="63" t="s">
        <v>4295</v>
      </c>
      <c r="N3821" s="63" t="s">
        <v>4278</v>
      </c>
      <c r="O3821" s="63"/>
    </row>
    <row r="3822" spans="1:15">
      <c r="A3822" s="99">
        <v>10200007</v>
      </c>
      <c r="B3822" s="63" t="s">
        <v>13577</v>
      </c>
      <c r="C3822" s="63" t="s">
        <v>107</v>
      </c>
      <c r="D3822" s="63" t="s">
        <v>816</v>
      </c>
      <c r="E3822" s="63" t="s">
        <v>12018</v>
      </c>
      <c r="F3822" s="63" t="s">
        <v>13578</v>
      </c>
      <c r="G3822" s="63" t="s">
        <v>13579</v>
      </c>
      <c r="H3822" s="63"/>
      <c r="I3822" s="63" t="s">
        <v>13580</v>
      </c>
      <c r="J3822" s="63"/>
      <c r="K3822" s="63" t="s">
        <v>4284</v>
      </c>
      <c r="L3822" s="63" t="s">
        <v>4297</v>
      </c>
      <c r="M3822" s="63" t="s">
        <v>4295</v>
      </c>
      <c r="N3822" s="63" t="s">
        <v>4278</v>
      </c>
      <c r="O3822" s="63"/>
    </row>
    <row r="3823" spans="1:15">
      <c r="A3823" s="99">
        <v>10200008</v>
      </c>
      <c r="B3823" s="63" t="s">
        <v>13577</v>
      </c>
      <c r="C3823" s="63" t="s">
        <v>107</v>
      </c>
      <c r="D3823" s="63" t="s">
        <v>816</v>
      </c>
      <c r="E3823" s="63" t="s">
        <v>12019</v>
      </c>
      <c r="F3823" s="63" t="s">
        <v>13578</v>
      </c>
      <c r="G3823" s="63" t="s">
        <v>13579</v>
      </c>
      <c r="H3823" s="63"/>
      <c r="I3823" s="63" t="s">
        <v>13580</v>
      </c>
      <c r="J3823" s="63"/>
      <c r="K3823" s="63" t="s">
        <v>4284</v>
      </c>
      <c r="L3823" s="63" t="s">
        <v>4297</v>
      </c>
      <c r="M3823" s="63" t="s">
        <v>4295</v>
      </c>
      <c r="N3823" s="63" t="s">
        <v>4278</v>
      </c>
      <c r="O3823" s="63"/>
    </row>
    <row r="3824" spans="1:15">
      <c r="A3824" s="99">
        <v>10200009</v>
      </c>
      <c r="B3824" s="63" t="s">
        <v>13577</v>
      </c>
      <c r="C3824" s="63" t="s">
        <v>107</v>
      </c>
      <c r="D3824" s="63" t="s">
        <v>816</v>
      </c>
      <c r="E3824" s="63" t="s">
        <v>12020</v>
      </c>
      <c r="F3824" s="63" t="s">
        <v>13578</v>
      </c>
      <c r="G3824" s="63" t="s">
        <v>13579</v>
      </c>
      <c r="H3824" s="63"/>
      <c r="I3824" s="63" t="s">
        <v>13580</v>
      </c>
      <c r="J3824" s="63"/>
      <c r="K3824" s="63" t="s">
        <v>4284</v>
      </c>
      <c r="L3824" s="63" t="s">
        <v>4297</v>
      </c>
      <c r="M3824" s="63" t="s">
        <v>4295</v>
      </c>
      <c r="N3824" s="63" t="s">
        <v>4278</v>
      </c>
      <c r="O3824" s="63"/>
    </row>
    <row r="3825" spans="1:15">
      <c r="A3825" s="99">
        <v>10200010</v>
      </c>
      <c r="B3825" s="63" t="s">
        <v>13577</v>
      </c>
      <c r="C3825" s="63" t="s">
        <v>107</v>
      </c>
      <c r="D3825" s="63" t="s">
        <v>816</v>
      </c>
      <c r="E3825" s="63" t="s">
        <v>12021</v>
      </c>
      <c r="F3825" s="63" t="s">
        <v>13578</v>
      </c>
      <c r="G3825" s="63" t="s">
        <v>13579</v>
      </c>
      <c r="H3825" s="63"/>
      <c r="I3825" s="63" t="s">
        <v>13580</v>
      </c>
      <c r="J3825" s="63"/>
      <c r="K3825" s="63" t="s">
        <v>4284</v>
      </c>
      <c r="L3825" s="63" t="s">
        <v>4297</v>
      </c>
      <c r="M3825" s="63" t="s">
        <v>4295</v>
      </c>
      <c r="N3825" s="63" t="s">
        <v>4278</v>
      </c>
      <c r="O3825" s="63"/>
    </row>
    <row r="3826" spans="1:15">
      <c r="A3826" s="99">
        <v>10200011</v>
      </c>
      <c r="B3826" s="63" t="s">
        <v>13577</v>
      </c>
      <c r="C3826" s="63" t="s">
        <v>107</v>
      </c>
      <c r="D3826" s="63" t="s">
        <v>816</v>
      </c>
      <c r="E3826" s="63" t="s">
        <v>12022</v>
      </c>
      <c r="F3826" s="63" t="s">
        <v>13578</v>
      </c>
      <c r="G3826" s="63" t="s">
        <v>13579</v>
      </c>
      <c r="H3826" s="63"/>
      <c r="I3826" s="63" t="s">
        <v>13580</v>
      </c>
      <c r="J3826" s="63"/>
      <c r="K3826" s="63" t="s">
        <v>4284</v>
      </c>
      <c r="L3826" s="63" t="s">
        <v>4297</v>
      </c>
      <c r="M3826" s="63" t="s">
        <v>4295</v>
      </c>
      <c r="N3826" s="63" t="s">
        <v>4278</v>
      </c>
      <c r="O3826" s="63"/>
    </row>
    <row r="3827" spans="1:15">
      <c r="A3827" s="99">
        <v>10200012</v>
      </c>
      <c r="B3827" s="63" t="s">
        <v>13577</v>
      </c>
      <c r="C3827" s="63" t="s">
        <v>107</v>
      </c>
      <c r="D3827" s="63" t="s">
        <v>816</v>
      </c>
      <c r="E3827" s="63" t="s">
        <v>12023</v>
      </c>
      <c r="F3827" s="63" t="s">
        <v>13578</v>
      </c>
      <c r="G3827" s="63" t="s">
        <v>13579</v>
      </c>
      <c r="H3827" s="63"/>
      <c r="I3827" s="63" t="s">
        <v>13580</v>
      </c>
      <c r="J3827" s="63"/>
      <c r="K3827" s="63" t="s">
        <v>4284</v>
      </c>
      <c r="L3827" s="63" t="s">
        <v>4297</v>
      </c>
      <c r="M3827" s="63" t="s">
        <v>4295</v>
      </c>
      <c r="N3827" s="63" t="s">
        <v>4278</v>
      </c>
      <c r="O3827" s="63"/>
    </row>
    <row r="3828" spans="1:15">
      <c r="A3828" s="99">
        <v>10200013</v>
      </c>
      <c r="B3828" s="63" t="s">
        <v>13577</v>
      </c>
      <c r="C3828" s="63" t="s">
        <v>107</v>
      </c>
      <c r="D3828" s="63" t="s">
        <v>816</v>
      </c>
      <c r="E3828" s="63" t="s">
        <v>12024</v>
      </c>
      <c r="F3828" s="63" t="s">
        <v>13578</v>
      </c>
      <c r="G3828" s="63" t="s">
        <v>13579</v>
      </c>
      <c r="H3828" s="63"/>
      <c r="I3828" s="63" t="s">
        <v>13580</v>
      </c>
      <c r="J3828" s="63"/>
      <c r="K3828" s="63" t="s">
        <v>4284</v>
      </c>
      <c r="L3828" s="63" t="s">
        <v>4297</v>
      </c>
      <c r="M3828" s="63" t="s">
        <v>4295</v>
      </c>
      <c r="N3828" s="63" t="s">
        <v>4278</v>
      </c>
      <c r="O3828" s="63"/>
    </row>
    <row r="3829" spans="1:15">
      <c r="A3829" s="99">
        <v>10200014</v>
      </c>
      <c r="B3829" s="63" t="s">
        <v>13577</v>
      </c>
      <c r="C3829" s="63" t="s">
        <v>107</v>
      </c>
      <c r="D3829" s="63" t="s">
        <v>816</v>
      </c>
      <c r="E3829" s="63" t="s">
        <v>12025</v>
      </c>
      <c r="F3829" s="63" t="s">
        <v>13578</v>
      </c>
      <c r="G3829" s="63" t="s">
        <v>13579</v>
      </c>
      <c r="H3829" s="63"/>
      <c r="I3829" s="63" t="s">
        <v>13580</v>
      </c>
      <c r="J3829" s="63"/>
      <c r="K3829" s="63" t="s">
        <v>4284</v>
      </c>
      <c r="L3829" s="63" t="s">
        <v>4297</v>
      </c>
      <c r="M3829" s="63" t="s">
        <v>4295</v>
      </c>
      <c r="N3829" s="63" t="s">
        <v>4278</v>
      </c>
      <c r="O3829" s="63"/>
    </row>
    <row r="3830" spans="1:15">
      <c r="A3830" s="99">
        <v>10200015</v>
      </c>
      <c r="B3830" s="63" t="s">
        <v>13577</v>
      </c>
      <c r="C3830" s="63" t="s">
        <v>107</v>
      </c>
      <c r="D3830" s="63" t="s">
        <v>816</v>
      </c>
      <c r="E3830" s="63" t="s">
        <v>13594</v>
      </c>
      <c r="F3830" s="63" t="s">
        <v>13578</v>
      </c>
      <c r="G3830" s="63" t="s">
        <v>13579</v>
      </c>
      <c r="H3830" s="63"/>
      <c r="I3830" s="63" t="s">
        <v>13580</v>
      </c>
      <c r="J3830" s="63"/>
      <c r="K3830" s="63" t="s">
        <v>13435</v>
      </c>
      <c r="L3830" s="63" t="s">
        <v>390</v>
      </c>
      <c r="M3830" s="63" t="s">
        <v>4295</v>
      </c>
      <c r="N3830" s="63" t="s">
        <v>4278</v>
      </c>
      <c r="O3830" s="63"/>
    </row>
    <row r="3831" spans="1:15">
      <c r="A3831" s="99">
        <v>10200016</v>
      </c>
      <c r="B3831" s="63" t="s">
        <v>13577</v>
      </c>
      <c r="C3831" s="63" t="s">
        <v>107</v>
      </c>
      <c r="D3831" s="63" t="s">
        <v>816</v>
      </c>
      <c r="E3831" s="63" t="s">
        <v>12026</v>
      </c>
      <c r="F3831" s="63" t="s">
        <v>13578</v>
      </c>
      <c r="G3831" s="63" t="s">
        <v>13579</v>
      </c>
      <c r="H3831" s="63"/>
      <c r="I3831" s="63" t="s">
        <v>13580</v>
      </c>
      <c r="J3831" s="63"/>
      <c r="K3831" s="63" t="s">
        <v>4284</v>
      </c>
      <c r="L3831" s="63" t="s">
        <v>4297</v>
      </c>
      <c r="M3831" s="63" t="s">
        <v>4295</v>
      </c>
      <c r="N3831" s="63" t="s">
        <v>4278</v>
      </c>
      <c r="O3831" s="63"/>
    </row>
    <row r="3832" spans="1:15">
      <c r="A3832" s="99">
        <v>10200017</v>
      </c>
      <c r="B3832" s="63" t="s">
        <v>13577</v>
      </c>
      <c r="C3832" s="63" t="s">
        <v>107</v>
      </c>
      <c r="D3832" s="63" t="s">
        <v>816</v>
      </c>
      <c r="E3832" s="63" t="s">
        <v>12027</v>
      </c>
      <c r="F3832" s="63" t="s">
        <v>13578</v>
      </c>
      <c r="G3832" s="63" t="s">
        <v>13579</v>
      </c>
      <c r="H3832" s="63"/>
      <c r="I3832" s="63" t="s">
        <v>13580</v>
      </c>
      <c r="J3832" s="63"/>
      <c r="K3832" s="63" t="s">
        <v>4284</v>
      </c>
      <c r="L3832" s="63" t="s">
        <v>4297</v>
      </c>
      <c r="M3832" s="63" t="s">
        <v>4295</v>
      </c>
      <c r="N3832" s="63" t="s">
        <v>4278</v>
      </c>
      <c r="O3832" s="63"/>
    </row>
    <row r="3833" spans="1:15">
      <c r="A3833" s="99">
        <v>10200018</v>
      </c>
      <c r="B3833" s="63" t="s">
        <v>13577</v>
      </c>
      <c r="C3833" s="63" t="s">
        <v>107</v>
      </c>
      <c r="D3833" s="63" t="s">
        <v>816</v>
      </c>
      <c r="E3833" s="63" t="s">
        <v>12028</v>
      </c>
      <c r="F3833" s="63" t="s">
        <v>13578</v>
      </c>
      <c r="G3833" s="63" t="s">
        <v>13579</v>
      </c>
      <c r="H3833" s="63"/>
      <c r="I3833" s="63" t="s">
        <v>13580</v>
      </c>
      <c r="J3833" s="63"/>
      <c r="K3833" s="63" t="s">
        <v>4284</v>
      </c>
      <c r="L3833" s="63" t="s">
        <v>4297</v>
      </c>
      <c r="M3833" s="63" t="s">
        <v>4295</v>
      </c>
      <c r="N3833" s="63" t="s">
        <v>4278</v>
      </c>
      <c r="O3833" s="63"/>
    </row>
    <row r="3834" spans="1:15">
      <c r="A3834" s="99">
        <v>10200019</v>
      </c>
      <c r="B3834" s="63" t="s">
        <v>13577</v>
      </c>
      <c r="C3834" s="63" t="s">
        <v>107</v>
      </c>
      <c r="D3834" s="63" t="s">
        <v>816</v>
      </c>
      <c r="E3834" s="63" t="s">
        <v>12029</v>
      </c>
      <c r="F3834" s="63" t="s">
        <v>13578</v>
      </c>
      <c r="G3834" s="63" t="s">
        <v>13579</v>
      </c>
      <c r="H3834" s="63"/>
      <c r="I3834" s="63" t="s">
        <v>13580</v>
      </c>
      <c r="J3834" s="63"/>
      <c r="K3834" s="63" t="s">
        <v>4284</v>
      </c>
      <c r="L3834" s="63" t="s">
        <v>4297</v>
      </c>
      <c r="M3834" s="63" t="s">
        <v>4295</v>
      </c>
      <c r="N3834" s="63" t="s">
        <v>4278</v>
      </c>
      <c r="O3834" s="63"/>
    </row>
    <row r="3835" spans="1:15">
      <c r="A3835" s="99">
        <v>10200020</v>
      </c>
      <c r="B3835" s="63" t="s">
        <v>13577</v>
      </c>
      <c r="C3835" s="63" t="s">
        <v>107</v>
      </c>
      <c r="D3835" s="63" t="s">
        <v>816</v>
      </c>
      <c r="E3835" s="63" t="s">
        <v>12030</v>
      </c>
      <c r="F3835" s="63" t="s">
        <v>13578</v>
      </c>
      <c r="G3835" s="63" t="s">
        <v>13579</v>
      </c>
      <c r="H3835" s="63"/>
      <c r="I3835" s="63" t="s">
        <v>13580</v>
      </c>
      <c r="J3835" s="63"/>
      <c r="K3835" s="63" t="s">
        <v>13595</v>
      </c>
      <c r="L3835" s="63" t="s">
        <v>110</v>
      </c>
      <c r="M3835" s="63" t="s">
        <v>4295</v>
      </c>
      <c r="N3835" s="63" t="s">
        <v>4278</v>
      </c>
      <c r="O3835" s="63"/>
    </row>
    <row r="3836" spans="1:15">
      <c r="A3836" s="99">
        <v>10200021</v>
      </c>
      <c r="B3836" s="63" t="s">
        <v>13577</v>
      </c>
      <c r="C3836" s="63" t="s">
        <v>107</v>
      </c>
      <c r="D3836" s="63" t="s">
        <v>816</v>
      </c>
      <c r="E3836" s="63" t="s">
        <v>12031</v>
      </c>
      <c r="F3836" s="63" t="s">
        <v>13578</v>
      </c>
      <c r="G3836" s="63" t="s">
        <v>13579</v>
      </c>
      <c r="H3836" s="63"/>
      <c r="I3836" s="63" t="s">
        <v>13580</v>
      </c>
      <c r="J3836" s="63"/>
      <c r="K3836" s="63" t="s">
        <v>4284</v>
      </c>
      <c r="L3836" s="63" t="s">
        <v>4297</v>
      </c>
      <c r="M3836" s="63" t="s">
        <v>4295</v>
      </c>
      <c r="N3836" s="63" t="s">
        <v>4278</v>
      </c>
      <c r="O3836" s="63"/>
    </row>
    <row r="3837" spans="1:15">
      <c r="A3837" s="99">
        <v>10200022</v>
      </c>
      <c r="B3837" s="63" t="s">
        <v>13577</v>
      </c>
      <c r="C3837" s="63" t="s">
        <v>107</v>
      </c>
      <c r="D3837" s="63" t="s">
        <v>816</v>
      </c>
      <c r="E3837" s="63" t="s">
        <v>12032</v>
      </c>
      <c r="F3837" s="63" t="s">
        <v>13578</v>
      </c>
      <c r="G3837" s="63" t="s">
        <v>13579</v>
      </c>
      <c r="H3837" s="63"/>
      <c r="I3837" s="63" t="s">
        <v>13580</v>
      </c>
      <c r="J3837" s="63"/>
      <c r="K3837" s="63" t="s">
        <v>4284</v>
      </c>
      <c r="L3837" s="63" t="s">
        <v>4297</v>
      </c>
      <c r="M3837" s="63" t="s">
        <v>4295</v>
      </c>
      <c r="N3837" s="63" t="s">
        <v>4278</v>
      </c>
      <c r="O3837" s="63"/>
    </row>
    <row r="3838" spans="1:15">
      <c r="A3838" s="99">
        <v>10200023</v>
      </c>
      <c r="B3838" s="63" t="s">
        <v>13577</v>
      </c>
      <c r="C3838" s="63" t="s">
        <v>107</v>
      </c>
      <c r="D3838" s="63" t="s">
        <v>816</v>
      </c>
      <c r="E3838" s="63" t="s">
        <v>12033</v>
      </c>
      <c r="F3838" s="63" t="s">
        <v>13578</v>
      </c>
      <c r="G3838" s="63" t="s">
        <v>13579</v>
      </c>
      <c r="H3838" s="63"/>
      <c r="I3838" s="63" t="s">
        <v>13580</v>
      </c>
      <c r="J3838" s="63"/>
      <c r="K3838" s="63" t="s">
        <v>4284</v>
      </c>
      <c r="L3838" s="63" t="s">
        <v>4297</v>
      </c>
      <c r="M3838" s="63" t="s">
        <v>4295</v>
      </c>
      <c r="N3838" s="63" t="s">
        <v>4278</v>
      </c>
      <c r="O3838" s="63"/>
    </row>
    <row r="3839" spans="1:15">
      <c r="A3839" s="99">
        <v>10200024</v>
      </c>
      <c r="B3839" s="63" t="s">
        <v>13577</v>
      </c>
      <c r="C3839" s="63" t="s">
        <v>107</v>
      </c>
      <c r="D3839" s="63" t="s">
        <v>816</v>
      </c>
      <c r="E3839" s="63" t="s">
        <v>12034</v>
      </c>
      <c r="F3839" s="63" t="s">
        <v>13578</v>
      </c>
      <c r="G3839" s="63" t="s">
        <v>13579</v>
      </c>
      <c r="H3839" s="63"/>
      <c r="I3839" s="63" t="s">
        <v>13580</v>
      </c>
      <c r="J3839" s="63"/>
      <c r="K3839" s="63" t="s">
        <v>4284</v>
      </c>
      <c r="L3839" s="63" t="s">
        <v>4297</v>
      </c>
      <c r="M3839" s="63" t="s">
        <v>4295</v>
      </c>
      <c r="N3839" s="63" t="s">
        <v>4278</v>
      </c>
      <c r="O3839" s="63"/>
    </row>
    <row r="3840" spans="1:15">
      <c r="A3840" s="99">
        <v>10200025</v>
      </c>
      <c r="B3840" s="63" t="s">
        <v>13577</v>
      </c>
      <c r="C3840" s="63" t="s">
        <v>107</v>
      </c>
      <c r="D3840" s="63" t="s">
        <v>816</v>
      </c>
      <c r="E3840" s="63" t="s">
        <v>12035</v>
      </c>
      <c r="F3840" s="63" t="s">
        <v>13578</v>
      </c>
      <c r="G3840" s="63" t="s">
        <v>13579</v>
      </c>
      <c r="H3840" s="63"/>
      <c r="I3840" s="63" t="s">
        <v>13580</v>
      </c>
      <c r="J3840" s="63"/>
      <c r="K3840" s="63" t="s">
        <v>4284</v>
      </c>
      <c r="L3840" s="63" t="s">
        <v>4297</v>
      </c>
      <c r="M3840" s="63" t="s">
        <v>4295</v>
      </c>
      <c r="N3840" s="63" t="s">
        <v>4278</v>
      </c>
      <c r="O3840" s="63"/>
    </row>
    <row r="3841" spans="1:15">
      <c r="A3841" s="99">
        <v>10200026</v>
      </c>
      <c r="B3841" s="63" t="s">
        <v>13577</v>
      </c>
      <c r="C3841" s="63" t="s">
        <v>107</v>
      </c>
      <c r="D3841" s="63" t="s">
        <v>816</v>
      </c>
      <c r="E3841" s="63" t="s">
        <v>12036</v>
      </c>
      <c r="F3841" s="63" t="s">
        <v>13578</v>
      </c>
      <c r="G3841" s="63" t="s">
        <v>13579</v>
      </c>
      <c r="H3841" s="63"/>
      <c r="I3841" s="63" t="s">
        <v>13580</v>
      </c>
      <c r="J3841" s="63"/>
      <c r="K3841" s="63" t="s">
        <v>4284</v>
      </c>
      <c r="L3841" s="63" t="s">
        <v>4297</v>
      </c>
      <c r="M3841" s="63" t="s">
        <v>4295</v>
      </c>
      <c r="N3841" s="63" t="s">
        <v>4278</v>
      </c>
      <c r="O3841" s="63"/>
    </row>
    <row r="3842" spans="1:15">
      <c r="A3842" s="99">
        <v>10200027</v>
      </c>
      <c r="B3842" s="63" t="s">
        <v>13577</v>
      </c>
      <c r="C3842" s="63" t="s">
        <v>107</v>
      </c>
      <c r="D3842" s="63" t="s">
        <v>816</v>
      </c>
      <c r="E3842" s="63" t="s">
        <v>12035</v>
      </c>
      <c r="F3842" s="63" t="s">
        <v>13578</v>
      </c>
      <c r="G3842" s="63" t="s">
        <v>13579</v>
      </c>
      <c r="H3842" s="63"/>
      <c r="I3842" s="63" t="s">
        <v>13580</v>
      </c>
      <c r="J3842" s="63"/>
      <c r="K3842" s="63" t="s">
        <v>4284</v>
      </c>
      <c r="L3842" s="63" t="s">
        <v>4297</v>
      </c>
      <c r="M3842" s="63" t="s">
        <v>4295</v>
      </c>
      <c r="N3842" s="63" t="s">
        <v>4278</v>
      </c>
      <c r="O3842" s="63"/>
    </row>
    <row r="3843" spans="1:15">
      <c r="A3843" s="99">
        <v>10200028</v>
      </c>
      <c r="B3843" s="63" t="s">
        <v>13577</v>
      </c>
      <c r="C3843" s="63" t="s">
        <v>107</v>
      </c>
      <c r="D3843" s="63" t="s">
        <v>816</v>
      </c>
      <c r="E3843" s="63" t="s">
        <v>12038</v>
      </c>
      <c r="F3843" s="63" t="s">
        <v>13578</v>
      </c>
      <c r="G3843" s="63" t="s">
        <v>13579</v>
      </c>
      <c r="H3843" s="63"/>
      <c r="I3843" s="63" t="s">
        <v>13580</v>
      </c>
      <c r="J3843" s="63"/>
      <c r="K3843" s="63" t="s">
        <v>4284</v>
      </c>
      <c r="L3843" s="63" t="s">
        <v>4297</v>
      </c>
      <c r="M3843" s="63" t="s">
        <v>4295</v>
      </c>
      <c r="N3843" s="63" t="s">
        <v>4278</v>
      </c>
      <c r="O3843" s="63"/>
    </row>
    <row r="3844" spans="1:15">
      <c r="A3844" s="99">
        <v>10200029</v>
      </c>
      <c r="B3844" s="63" t="s">
        <v>13577</v>
      </c>
      <c r="C3844" s="63" t="s">
        <v>107</v>
      </c>
      <c r="D3844" s="63" t="s">
        <v>816</v>
      </c>
      <c r="E3844" s="63" t="s">
        <v>12039</v>
      </c>
      <c r="F3844" s="63" t="s">
        <v>13578</v>
      </c>
      <c r="G3844" s="63" t="s">
        <v>13579</v>
      </c>
      <c r="H3844" s="63"/>
      <c r="I3844" s="63" t="s">
        <v>13580</v>
      </c>
      <c r="J3844" s="63"/>
      <c r="K3844" s="63" t="s">
        <v>4284</v>
      </c>
      <c r="L3844" s="63" t="s">
        <v>4297</v>
      </c>
      <c r="M3844" s="63" t="s">
        <v>4295</v>
      </c>
      <c r="N3844" s="63" t="s">
        <v>4278</v>
      </c>
      <c r="O3844" s="63"/>
    </row>
    <row r="3845" spans="1:15">
      <c r="A3845" s="99">
        <v>10200030</v>
      </c>
      <c r="B3845" s="63" t="s">
        <v>13577</v>
      </c>
      <c r="C3845" s="63" t="s">
        <v>107</v>
      </c>
      <c r="D3845" s="63" t="s">
        <v>816</v>
      </c>
      <c r="E3845" s="63" t="s">
        <v>12040</v>
      </c>
      <c r="F3845" s="63" t="s">
        <v>13578</v>
      </c>
      <c r="G3845" s="63" t="s">
        <v>13579</v>
      </c>
      <c r="H3845" s="63"/>
      <c r="I3845" s="63" t="s">
        <v>13580</v>
      </c>
      <c r="J3845" s="63"/>
      <c r="K3845" s="63" t="s">
        <v>4284</v>
      </c>
      <c r="L3845" s="63" t="s">
        <v>4297</v>
      </c>
      <c r="M3845" s="63" t="s">
        <v>4295</v>
      </c>
      <c r="N3845" s="63" t="s">
        <v>4278</v>
      </c>
      <c r="O3845" s="63"/>
    </row>
    <row r="3846" spans="1:15">
      <c r="A3846" s="99">
        <v>10200031</v>
      </c>
      <c r="B3846" s="63" t="s">
        <v>13577</v>
      </c>
      <c r="C3846" s="63" t="s">
        <v>107</v>
      </c>
      <c r="D3846" s="63" t="s">
        <v>816</v>
      </c>
      <c r="E3846" s="63" t="s">
        <v>12041</v>
      </c>
      <c r="F3846" s="63" t="s">
        <v>13578</v>
      </c>
      <c r="G3846" s="63" t="s">
        <v>13579</v>
      </c>
      <c r="H3846" s="63"/>
      <c r="I3846" s="63" t="s">
        <v>13580</v>
      </c>
      <c r="J3846" s="63"/>
      <c r="K3846" s="63" t="s">
        <v>4284</v>
      </c>
      <c r="L3846" s="63" t="s">
        <v>4297</v>
      </c>
      <c r="M3846" s="63" t="s">
        <v>4295</v>
      </c>
      <c r="N3846" s="63" t="s">
        <v>4278</v>
      </c>
      <c r="O3846" s="63"/>
    </row>
    <row r="3847" spans="1:15">
      <c r="A3847" s="99">
        <v>10200032</v>
      </c>
      <c r="B3847" s="63" t="s">
        <v>13577</v>
      </c>
      <c r="C3847" s="63" t="s">
        <v>107</v>
      </c>
      <c r="D3847" s="63" t="s">
        <v>816</v>
      </c>
      <c r="E3847" s="63" t="s">
        <v>12042</v>
      </c>
      <c r="F3847" s="63" t="s">
        <v>13578</v>
      </c>
      <c r="G3847" s="63" t="s">
        <v>13579</v>
      </c>
      <c r="H3847" s="63"/>
      <c r="I3847" s="63" t="s">
        <v>13580</v>
      </c>
      <c r="J3847" s="63"/>
      <c r="K3847" s="63" t="s">
        <v>4284</v>
      </c>
      <c r="L3847" s="63" t="s">
        <v>4297</v>
      </c>
      <c r="M3847" s="63" t="s">
        <v>4295</v>
      </c>
      <c r="N3847" s="63" t="s">
        <v>4278</v>
      </c>
      <c r="O3847" s="63"/>
    </row>
    <row r="3848" spans="1:15">
      <c r="A3848" s="99">
        <v>10200033</v>
      </c>
      <c r="B3848" s="63" t="s">
        <v>13577</v>
      </c>
      <c r="C3848" s="63" t="s">
        <v>107</v>
      </c>
      <c r="D3848" s="63" t="s">
        <v>816</v>
      </c>
      <c r="E3848" s="63" t="s">
        <v>12043</v>
      </c>
      <c r="F3848" s="63" t="s">
        <v>13578</v>
      </c>
      <c r="G3848" s="63" t="s">
        <v>13579</v>
      </c>
      <c r="H3848" s="63"/>
      <c r="I3848" s="63" t="s">
        <v>13580</v>
      </c>
      <c r="J3848" s="63"/>
      <c r="K3848" s="63" t="s">
        <v>4284</v>
      </c>
      <c r="L3848" s="63" t="s">
        <v>4297</v>
      </c>
      <c r="M3848" s="63" t="s">
        <v>4295</v>
      </c>
      <c r="N3848" s="63" t="s">
        <v>4278</v>
      </c>
      <c r="O3848" s="63"/>
    </row>
    <row r="3849" spans="1:15">
      <c r="A3849" s="99">
        <v>10200034</v>
      </c>
      <c r="B3849" s="63" t="s">
        <v>13577</v>
      </c>
      <c r="C3849" s="63" t="s">
        <v>107</v>
      </c>
      <c r="D3849" s="63" t="s">
        <v>816</v>
      </c>
      <c r="E3849" s="63" t="s">
        <v>12044</v>
      </c>
      <c r="F3849" s="63" t="s">
        <v>13578</v>
      </c>
      <c r="G3849" s="63" t="s">
        <v>13579</v>
      </c>
      <c r="H3849" s="63"/>
      <c r="I3849" s="63" t="s">
        <v>13580</v>
      </c>
      <c r="J3849" s="63"/>
      <c r="K3849" s="63" t="s">
        <v>4284</v>
      </c>
      <c r="L3849" s="63" t="s">
        <v>4297</v>
      </c>
      <c r="M3849" s="63" t="s">
        <v>4295</v>
      </c>
      <c r="N3849" s="63" t="s">
        <v>4278</v>
      </c>
      <c r="O3849" s="63"/>
    </row>
    <row r="3850" spans="1:15">
      <c r="A3850" s="99">
        <v>10200035</v>
      </c>
      <c r="B3850" s="63" t="s">
        <v>13577</v>
      </c>
      <c r="C3850" s="63" t="s">
        <v>107</v>
      </c>
      <c r="D3850" s="63" t="s">
        <v>816</v>
      </c>
      <c r="E3850" s="63" t="s">
        <v>13596</v>
      </c>
      <c r="F3850" s="63" t="s">
        <v>13578</v>
      </c>
      <c r="G3850" s="63" t="s">
        <v>13579</v>
      </c>
      <c r="H3850" s="63"/>
      <c r="I3850" s="63" t="s">
        <v>13580</v>
      </c>
      <c r="J3850" s="63"/>
      <c r="K3850" s="63" t="s">
        <v>5881</v>
      </c>
      <c r="L3850" s="63" t="s">
        <v>13597</v>
      </c>
      <c r="M3850" s="63" t="s">
        <v>4295</v>
      </c>
      <c r="N3850" s="63" t="s">
        <v>4278</v>
      </c>
      <c r="O3850" s="63"/>
    </row>
    <row r="3851" spans="1:15">
      <c r="A3851" s="99">
        <v>10200036</v>
      </c>
      <c r="B3851" s="63" t="s">
        <v>13577</v>
      </c>
      <c r="C3851" s="63" t="s">
        <v>107</v>
      </c>
      <c r="D3851" s="63" t="s">
        <v>816</v>
      </c>
      <c r="E3851" s="63" t="s">
        <v>12045</v>
      </c>
      <c r="F3851" s="63" t="s">
        <v>13578</v>
      </c>
      <c r="G3851" s="63" t="s">
        <v>13579</v>
      </c>
      <c r="H3851" s="63"/>
      <c r="I3851" s="63" t="s">
        <v>13580</v>
      </c>
      <c r="J3851" s="63"/>
      <c r="K3851" s="63" t="s">
        <v>4284</v>
      </c>
      <c r="L3851" s="63" t="s">
        <v>4297</v>
      </c>
      <c r="M3851" s="63" t="s">
        <v>4295</v>
      </c>
      <c r="N3851" s="63" t="s">
        <v>4278</v>
      </c>
      <c r="O3851" s="63"/>
    </row>
    <row r="3852" spans="1:15">
      <c r="A3852" s="99">
        <v>10200037</v>
      </c>
      <c r="B3852" s="63" t="s">
        <v>13577</v>
      </c>
      <c r="C3852" s="63" t="s">
        <v>107</v>
      </c>
      <c r="D3852" s="63" t="s">
        <v>816</v>
      </c>
      <c r="E3852" s="63" t="s">
        <v>12046</v>
      </c>
      <c r="F3852" s="63" t="s">
        <v>13578</v>
      </c>
      <c r="G3852" s="63" t="s">
        <v>13579</v>
      </c>
      <c r="H3852" s="63"/>
      <c r="I3852" s="63" t="s">
        <v>13580</v>
      </c>
      <c r="J3852" s="63"/>
      <c r="K3852" s="63" t="s">
        <v>4284</v>
      </c>
      <c r="L3852" s="63" t="s">
        <v>4297</v>
      </c>
      <c r="M3852" s="63" t="s">
        <v>4295</v>
      </c>
      <c r="N3852" s="63" t="s">
        <v>4278</v>
      </c>
      <c r="O3852" s="63"/>
    </row>
    <row r="3853" spans="1:15">
      <c r="A3853" s="99">
        <v>10200038</v>
      </c>
      <c r="B3853" s="63" t="s">
        <v>13577</v>
      </c>
      <c r="C3853" s="63" t="s">
        <v>107</v>
      </c>
      <c r="D3853" s="63" t="s">
        <v>816</v>
      </c>
      <c r="E3853" s="63" t="s">
        <v>12047</v>
      </c>
      <c r="F3853" s="63" t="s">
        <v>13578</v>
      </c>
      <c r="G3853" s="63" t="s">
        <v>13579</v>
      </c>
      <c r="H3853" s="63"/>
      <c r="I3853" s="63" t="s">
        <v>13580</v>
      </c>
      <c r="J3853" s="63"/>
      <c r="K3853" s="63" t="s">
        <v>4284</v>
      </c>
      <c r="L3853" s="63" t="s">
        <v>4297</v>
      </c>
      <c r="M3853" s="63" t="s">
        <v>4295</v>
      </c>
      <c r="N3853" s="63" t="s">
        <v>4278</v>
      </c>
      <c r="O3853" s="63"/>
    </row>
    <row r="3854" spans="1:15">
      <c r="A3854" s="99">
        <v>10200039</v>
      </c>
      <c r="B3854" s="63" t="s">
        <v>13577</v>
      </c>
      <c r="C3854" s="63" t="s">
        <v>107</v>
      </c>
      <c r="D3854" s="63" t="s">
        <v>816</v>
      </c>
      <c r="E3854" s="63" t="s">
        <v>12048</v>
      </c>
      <c r="F3854" s="63" t="s">
        <v>13578</v>
      </c>
      <c r="G3854" s="63" t="s">
        <v>13579</v>
      </c>
      <c r="H3854" s="63"/>
      <c r="I3854" s="63" t="s">
        <v>13580</v>
      </c>
      <c r="J3854" s="63"/>
      <c r="K3854" s="63" t="s">
        <v>4284</v>
      </c>
      <c r="L3854" s="63" t="s">
        <v>4297</v>
      </c>
      <c r="M3854" s="63" t="s">
        <v>4295</v>
      </c>
      <c r="N3854" s="63" t="s">
        <v>4278</v>
      </c>
      <c r="O3854" s="63"/>
    </row>
    <row r="3855" spans="1:15">
      <c r="A3855" s="99">
        <v>10200040</v>
      </c>
      <c r="B3855" s="63" t="s">
        <v>13577</v>
      </c>
      <c r="C3855" s="63" t="s">
        <v>107</v>
      </c>
      <c r="D3855" s="63" t="s">
        <v>816</v>
      </c>
      <c r="E3855" s="63" t="s">
        <v>12049</v>
      </c>
      <c r="F3855" s="63" t="s">
        <v>13578</v>
      </c>
      <c r="G3855" s="63" t="s">
        <v>13579</v>
      </c>
      <c r="H3855" s="63"/>
      <c r="I3855" s="63" t="s">
        <v>13580</v>
      </c>
      <c r="J3855" s="63"/>
      <c r="K3855" s="63" t="s">
        <v>4284</v>
      </c>
      <c r="L3855" s="63" t="s">
        <v>4297</v>
      </c>
      <c r="M3855" s="63" t="s">
        <v>4295</v>
      </c>
      <c r="N3855" s="63" t="s">
        <v>4278</v>
      </c>
      <c r="O3855" s="63"/>
    </row>
    <row r="3856" spans="1:15">
      <c r="A3856" s="99">
        <v>10200041</v>
      </c>
      <c r="B3856" s="63" t="s">
        <v>13577</v>
      </c>
      <c r="C3856" s="63" t="s">
        <v>107</v>
      </c>
      <c r="D3856" s="63" t="s">
        <v>816</v>
      </c>
      <c r="E3856" s="63" t="s">
        <v>12050</v>
      </c>
      <c r="F3856" s="63" t="s">
        <v>13578</v>
      </c>
      <c r="G3856" s="63" t="s">
        <v>13579</v>
      </c>
      <c r="H3856" s="63"/>
      <c r="I3856" s="63" t="s">
        <v>13580</v>
      </c>
      <c r="J3856" s="63"/>
      <c r="K3856" s="63" t="s">
        <v>4284</v>
      </c>
      <c r="L3856" s="63" t="s">
        <v>4297</v>
      </c>
      <c r="M3856" s="63" t="s">
        <v>4295</v>
      </c>
      <c r="N3856" s="63" t="s">
        <v>4278</v>
      </c>
      <c r="O3856" s="63"/>
    </row>
    <row r="3857" spans="1:15">
      <c r="A3857" s="99">
        <v>10200042</v>
      </c>
      <c r="B3857" s="63" t="s">
        <v>13577</v>
      </c>
      <c r="C3857" s="63" t="s">
        <v>107</v>
      </c>
      <c r="D3857" s="63" t="s">
        <v>816</v>
      </c>
      <c r="E3857" s="63" t="s">
        <v>13598</v>
      </c>
      <c r="F3857" s="63" t="s">
        <v>13578</v>
      </c>
      <c r="G3857" s="63" t="s">
        <v>13579</v>
      </c>
      <c r="H3857" s="63"/>
      <c r="I3857" s="63" t="s">
        <v>13580</v>
      </c>
      <c r="J3857" s="63"/>
      <c r="K3857" s="63" t="s">
        <v>4950</v>
      </c>
      <c r="L3857" s="63" t="s">
        <v>390</v>
      </c>
      <c r="M3857" s="63" t="s">
        <v>4295</v>
      </c>
      <c r="N3857" s="63" t="s">
        <v>4278</v>
      </c>
      <c r="O3857" s="63"/>
    </row>
    <row r="3858" spans="1:15">
      <c r="A3858" s="99">
        <v>10200043</v>
      </c>
      <c r="B3858" s="63" t="s">
        <v>13577</v>
      </c>
      <c r="C3858" s="63" t="s">
        <v>107</v>
      </c>
      <c r="D3858" s="63" t="s">
        <v>816</v>
      </c>
      <c r="E3858" s="63" t="s">
        <v>12051</v>
      </c>
      <c r="F3858" s="63" t="s">
        <v>13578</v>
      </c>
      <c r="G3858" s="63" t="s">
        <v>13579</v>
      </c>
      <c r="H3858" s="63"/>
      <c r="I3858" s="63" t="s">
        <v>13580</v>
      </c>
      <c r="J3858" s="63"/>
      <c r="K3858" s="63" t="s">
        <v>4284</v>
      </c>
      <c r="L3858" s="63" t="s">
        <v>4297</v>
      </c>
      <c r="M3858" s="63" t="s">
        <v>4295</v>
      </c>
      <c r="N3858" s="63" t="s">
        <v>4278</v>
      </c>
      <c r="O3858" s="63"/>
    </row>
    <row r="3859" spans="1:15">
      <c r="A3859" s="99">
        <v>10200044</v>
      </c>
      <c r="B3859" s="63" t="s">
        <v>13577</v>
      </c>
      <c r="C3859" s="63" t="s">
        <v>107</v>
      </c>
      <c r="D3859" s="63" t="s">
        <v>816</v>
      </c>
      <c r="E3859" s="63" t="s">
        <v>12052</v>
      </c>
      <c r="F3859" s="63" t="s">
        <v>13578</v>
      </c>
      <c r="G3859" s="63" t="s">
        <v>13579</v>
      </c>
      <c r="H3859" s="63"/>
      <c r="I3859" s="63" t="s">
        <v>13580</v>
      </c>
      <c r="J3859" s="63"/>
      <c r="K3859" s="63" t="s">
        <v>4284</v>
      </c>
      <c r="L3859" s="63" t="s">
        <v>4297</v>
      </c>
      <c r="M3859" s="63" t="s">
        <v>4295</v>
      </c>
      <c r="N3859" s="63" t="s">
        <v>4278</v>
      </c>
      <c r="O3859" s="63"/>
    </row>
    <row r="3860" spans="1:15">
      <c r="A3860" s="99">
        <v>10200045</v>
      </c>
      <c r="B3860" s="63" t="s">
        <v>13577</v>
      </c>
      <c r="C3860" s="63" t="s">
        <v>107</v>
      </c>
      <c r="D3860" s="63" t="s">
        <v>816</v>
      </c>
      <c r="E3860" s="63" t="s">
        <v>12053</v>
      </c>
      <c r="F3860" s="63" t="s">
        <v>13578</v>
      </c>
      <c r="G3860" s="63" t="s">
        <v>13579</v>
      </c>
      <c r="H3860" s="63"/>
      <c r="I3860" s="63" t="s">
        <v>13580</v>
      </c>
      <c r="J3860" s="63"/>
      <c r="K3860" s="63" t="s">
        <v>4284</v>
      </c>
      <c r="L3860" s="63" t="s">
        <v>4297</v>
      </c>
      <c r="M3860" s="63" t="s">
        <v>4295</v>
      </c>
      <c r="N3860" s="63" t="s">
        <v>4278</v>
      </c>
      <c r="O3860" s="63"/>
    </row>
    <row r="3861" spans="1:15">
      <c r="A3861" s="99">
        <v>10200046</v>
      </c>
      <c r="B3861" s="63" t="s">
        <v>13577</v>
      </c>
      <c r="C3861" s="63" t="s">
        <v>107</v>
      </c>
      <c r="D3861" s="63" t="s">
        <v>816</v>
      </c>
      <c r="E3861" s="63" t="s">
        <v>12054</v>
      </c>
      <c r="F3861" s="63" t="s">
        <v>13578</v>
      </c>
      <c r="G3861" s="63" t="s">
        <v>13579</v>
      </c>
      <c r="H3861" s="63"/>
      <c r="I3861" s="63" t="s">
        <v>13580</v>
      </c>
      <c r="J3861" s="63"/>
      <c r="K3861" s="63" t="s">
        <v>4284</v>
      </c>
      <c r="L3861" s="63" t="s">
        <v>4297</v>
      </c>
      <c r="M3861" s="63" t="s">
        <v>4295</v>
      </c>
      <c r="N3861" s="63" t="s">
        <v>4278</v>
      </c>
      <c r="O3861" s="63"/>
    </row>
    <row r="3862" spans="1:15">
      <c r="A3862" s="99">
        <v>10200047</v>
      </c>
      <c r="B3862" s="63" t="s">
        <v>13577</v>
      </c>
      <c r="C3862" s="63" t="s">
        <v>107</v>
      </c>
      <c r="D3862" s="63" t="s">
        <v>816</v>
      </c>
      <c r="E3862" s="63" t="s">
        <v>12055</v>
      </c>
      <c r="F3862" s="63" t="s">
        <v>13578</v>
      </c>
      <c r="G3862" s="63" t="s">
        <v>13579</v>
      </c>
      <c r="H3862" s="63"/>
      <c r="I3862" s="63" t="s">
        <v>13580</v>
      </c>
      <c r="J3862" s="63"/>
      <c r="K3862" s="63" t="s">
        <v>4284</v>
      </c>
      <c r="L3862" s="63" t="s">
        <v>4297</v>
      </c>
      <c r="M3862" s="63" t="s">
        <v>4295</v>
      </c>
      <c r="N3862" s="63" t="s">
        <v>4278</v>
      </c>
      <c r="O3862" s="63"/>
    </row>
    <row r="3863" spans="1:15">
      <c r="A3863" s="99">
        <v>10200048</v>
      </c>
      <c r="B3863" s="63" t="s">
        <v>13577</v>
      </c>
      <c r="C3863" s="63" t="s">
        <v>107</v>
      </c>
      <c r="D3863" s="63" t="s">
        <v>816</v>
      </c>
      <c r="E3863" s="63" t="s">
        <v>12056</v>
      </c>
      <c r="F3863" s="63" t="s">
        <v>13578</v>
      </c>
      <c r="G3863" s="63" t="s">
        <v>13579</v>
      </c>
      <c r="H3863" s="63"/>
      <c r="I3863" s="63" t="s">
        <v>13580</v>
      </c>
      <c r="J3863" s="63"/>
      <c r="K3863" s="63" t="s">
        <v>4284</v>
      </c>
      <c r="L3863" s="63" t="s">
        <v>4297</v>
      </c>
      <c r="M3863" s="63" t="s">
        <v>4295</v>
      </c>
      <c r="N3863" s="63" t="s">
        <v>4278</v>
      </c>
      <c r="O3863" s="63"/>
    </row>
    <row r="3864" spans="1:15">
      <c r="A3864" s="99">
        <v>10200715</v>
      </c>
      <c r="B3864" s="63" t="s">
        <v>13642</v>
      </c>
      <c r="C3864" s="63" t="s">
        <v>107</v>
      </c>
      <c r="D3864" s="63" t="s">
        <v>13643</v>
      </c>
      <c r="E3864" s="63" t="s">
        <v>13644</v>
      </c>
      <c r="F3864" s="63" t="s">
        <v>13645</v>
      </c>
      <c r="G3864" s="63" t="s">
        <v>13646</v>
      </c>
      <c r="H3864" s="63" t="s">
        <v>3800</v>
      </c>
      <c r="I3864" s="63" t="s">
        <v>13647</v>
      </c>
      <c r="J3864" s="63"/>
      <c r="K3864" s="63" t="s">
        <v>4284</v>
      </c>
      <c r="L3864" s="63" t="s">
        <v>272</v>
      </c>
      <c r="M3864" s="63" t="s">
        <v>4281</v>
      </c>
      <c r="N3864" s="63" t="s">
        <v>4278</v>
      </c>
      <c r="O3864" s="63"/>
    </row>
    <row r="3865" spans="1:15">
      <c r="A3865" s="99">
        <v>10200716</v>
      </c>
      <c r="B3865" s="63" t="s">
        <v>13642</v>
      </c>
      <c r="C3865" s="63" t="s">
        <v>107</v>
      </c>
      <c r="D3865" s="63" t="s">
        <v>13643</v>
      </c>
      <c r="E3865" s="63" t="s">
        <v>13648</v>
      </c>
      <c r="F3865" s="63" t="s">
        <v>13645</v>
      </c>
      <c r="G3865" s="63" t="s">
        <v>13646</v>
      </c>
      <c r="H3865" s="63" t="s">
        <v>3800</v>
      </c>
      <c r="I3865" s="63" t="s">
        <v>13647</v>
      </c>
      <c r="J3865" s="63"/>
      <c r="K3865" s="63" t="s">
        <v>4284</v>
      </c>
      <c r="L3865" s="63" t="s">
        <v>272</v>
      </c>
      <c r="M3865" s="63" t="s">
        <v>4281</v>
      </c>
      <c r="N3865" s="63" t="s">
        <v>4278</v>
      </c>
      <c r="O3865" s="63"/>
    </row>
    <row r="3866" spans="1:15">
      <c r="A3866" s="99">
        <v>10200717</v>
      </c>
      <c r="B3866" s="63" t="s">
        <v>13642</v>
      </c>
      <c r="C3866" s="63" t="s">
        <v>107</v>
      </c>
      <c r="D3866" s="63" t="s">
        <v>13643</v>
      </c>
      <c r="E3866" s="63" t="s">
        <v>13649</v>
      </c>
      <c r="F3866" s="63" t="s">
        <v>13645</v>
      </c>
      <c r="G3866" s="63" t="s">
        <v>13646</v>
      </c>
      <c r="H3866" s="63" t="s">
        <v>3800</v>
      </c>
      <c r="I3866" s="63" t="s">
        <v>13647</v>
      </c>
      <c r="J3866" s="63"/>
      <c r="K3866" s="63" t="s">
        <v>4284</v>
      </c>
      <c r="L3866" s="63" t="s">
        <v>272</v>
      </c>
      <c r="M3866" s="63" t="s">
        <v>4281</v>
      </c>
      <c r="N3866" s="63" t="s">
        <v>4278</v>
      </c>
      <c r="O3866" s="63"/>
    </row>
    <row r="3867" spans="1:15">
      <c r="A3867" s="99">
        <v>10200718</v>
      </c>
      <c r="B3867" s="63" t="s">
        <v>13642</v>
      </c>
      <c r="C3867" s="63" t="s">
        <v>107</v>
      </c>
      <c r="D3867" s="63" t="s">
        <v>13643</v>
      </c>
      <c r="E3867" s="63" t="s">
        <v>13650</v>
      </c>
      <c r="F3867" s="63" t="s">
        <v>13645</v>
      </c>
      <c r="G3867" s="63" t="s">
        <v>13646</v>
      </c>
      <c r="H3867" s="63" t="s">
        <v>3800</v>
      </c>
      <c r="I3867" s="63" t="s">
        <v>13647</v>
      </c>
      <c r="J3867" s="63"/>
      <c r="K3867" s="63" t="s">
        <v>4284</v>
      </c>
      <c r="L3867" s="63" t="s">
        <v>272</v>
      </c>
      <c r="M3867" s="63" t="s">
        <v>4281</v>
      </c>
      <c r="N3867" s="63" t="s">
        <v>4278</v>
      </c>
      <c r="O3867" s="63"/>
    </row>
    <row r="3868" spans="1:15">
      <c r="A3868" s="99">
        <v>10200719</v>
      </c>
      <c r="B3868" s="63" t="s">
        <v>13642</v>
      </c>
      <c r="C3868" s="63" t="s">
        <v>107</v>
      </c>
      <c r="D3868" s="63" t="s">
        <v>13643</v>
      </c>
      <c r="E3868" s="63" t="s">
        <v>13651</v>
      </c>
      <c r="F3868" s="63" t="s">
        <v>13645</v>
      </c>
      <c r="G3868" s="63" t="s">
        <v>13646</v>
      </c>
      <c r="H3868" s="63" t="s">
        <v>3800</v>
      </c>
      <c r="I3868" s="63" t="s">
        <v>13647</v>
      </c>
      <c r="J3868" s="63"/>
      <c r="K3868" s="63" t="s">
        <v>4284</v>
      </c>
      <c r="L3868" s="63" t="s">
        <v>272</v>
      </c>
      <c r="M3868" s="63" t="s">
        <v>4281</v>
      </c>
      <c r="N3868" s="63" t="s">
        <v>4278</v>
      </c>
      <c r="O3868" s="63"/>
    </row>
    <row r="3869" spans="1:15">
      <c r="A3869" s="99">
        <v>10200720</v>
      </c>
      <c r="B3869" s="63" t="s">
        <v>13642</v>
      </c>
      <c r="C3869" s="63" t="s">
        <v>107</v>
      </c>
      <c r="D3869" s="63" t="s">
        <v>13643</v>
      </c>
      <c r="E3869" s="63" t="s">
        <v>13652</v>
      </c>
      <c r="F3869" s="63" t="s">
        <v>13645</v>
      </c>
      <c r="G3869" s="63" t="s">
        <v>13646</v>
      </c>
      <c r="H3869" s="63" t="s">
        <v>3800</v>
      </c>
      <c r="I3869" s="63" t="s">
        <v>13647</v>
      </c>
      <c r="J3869" s="63"/>
      <c r="K3869" s="63" t="s">
        <v>4284</v>
      </c>
      <c r="L3869" s="63" t="s">
        <v>272</v>
      </c>
      <c r="M3869" s="63" t="s">
        <v>4281</v>
      </c>
      <c r="N3869" s="63" t="s">
        <v>4278</v>
      </c>
      <c r="O3869" s="63"/>
    </row>
    <row r="3870" spans="1:15">
      <c r="A3870" s="99">
        <v>10200721</v>
      </c>
      <c r="B3870" s="63" t="s">
        <v>13642</v>
      </c>
      <c r="C3870" s="63" t="s">
        <v>107</v>
      </c>
      <c r="D3870" s="63" t="s">
        <v>13643</v>
      </c>
      <c r="E3870" s="63" t="s">
        <v>13653</v>
      </c>
      <c r="F3870" s="63" t="s">
        <v>13645</v>
      </c>
      <c r="G3870" s="63" t="s">
        <v>13646</v>
      </c>
      <c r="H3870" s="63" t="s">
        <v>3800</v>
      </c>
      <c r="I3870" s="63" t="s">
        <v>13647</v>
      </c>
      <c r="J3870" s="63"/>
      <c r="K3870" s="63" t="s">
        <v>4284</v>
      </c>
      <c r="L3870" s="63" t="s">
        <v>272</v>
      </c>
      <c r="M3870" s="63" t="s">
        <v>4281</v>
      </c>
      <c r="N3870" s="63" t="s">
        <v>4278</v>
      </c>
      <c r="O3870" s="63"/>
    </row>
    <row r="3871" spans="1:15">
      <c r="A3871" s="99">
        <v>10200722</v>
      </c>
      <c r="B3871" s="63" t="s">
        <v>13642</v>
      </c>
      <c r="C3871" s="63" t="s">
        <v>107</v>
      </c>
      <c r="D3871" s="63" t="s">
        <v>13643</v>
      </c>
      <c r="E3871" s="63" t="s">
        <v>13653</v>
      </c>
      <c r="F3871" s="63" t="s">
        <v>13645</v>
      </c>
      <c r="G3871" s="63" t="s">
        <v>13646</v>
      </c>
      <c r="H3871" s="63" t="s">
        <v>3800</v>
      </c>
      <c r="I3871" s="63" t="s">
        <v>13647</v>
      </c>
      <c r="J3871" s="63"/>
      <c r="K3871" s="63" t="s">
        <v>4284</v>
      </c>
      <c r="L3871" s="63" t="s">
        <v>272</v>
      </c>
      <c r="M3871" s="63" t="s">
        <v>4281</v>
      </c>
      <c r="N3871" s="63" t="s">
        <v>4278</v>
      </c>
      <c r="O3871" s="63"/>
    </row>
    <row r="3872" spans="1:15">
      <c r="A3872" s="99">
        <v>10200723</v>
      </c>
      <c r="B3872" s="63" t="s">
        <v>13642</v>
      </c>
      <c r="C3872" s="63" t="s">
        <v>107</v>
      </c>
      <c r="D3872" s="63" t="s">
        <v>13643</v>
      </c>
      <c r="E3872" s="63" t="s">
        <v>13654</v>
      </c>
      <c r="F3872" s="63" t="s">
        <v>13645</v>
      </c>
      <c r="G3872" s="63" t="s">
        <v>13646</v>
      </c>
      <c r="H3872" s="63" t="s">
        <v>3800</v>
      </c>
      <c r="I3872" s="63" t="s">
        <v>13647</v>
      </c>
      <c r="J3872" s="63"/>
      <c r="K3872" s="63" t="s">
        <v>4284</v>
      </c>
      <c r="L3872" s="63" t="s">
        <v>272</v>
      </c>
      <c r="M3872" s="63" t="s">
        <v>4281</v>
      </c>
      <c r="N3872" s="63" t="s">
        <v>4278</v>
      </c>
      <c r="O3872" s="63"/>
    </row>
    <row r="3873" spans="1:15">
      <c r="A3873" s="99">
        <v>10200724</v>
      </c>
      <c r="B3873" s="63" t="s">
        <v>13642</v>
      </c>
      <c r="C3873" s="63" t="s">
        <v>107</v>
      </c>
      <c r="D3873" s="63" t="s">
        <v>13643</v>
      </c>
      <c r="E3873" s="63" t="s">
        <v>13655</v>
      </c>
      <c r="F3873" s="63" t="s">
        <v>13645</v>
      </c>
      <c r="G3873" s="63" t="s">
        <v>13646</v>
      </c>
      <c r="H3873" s="63" t="s">
        <v>3800</v>
      </c>
      <c r="I3873" s="63" t="s">
        <v>13647</v>
      </c>
      <c r="J3873" s="63"/>
      <c r="K3873" s="63" t="s">
        <v>4284</v>
      </c>
      <c r="L3873" s="63" t="s">
        <v>272</v>
      </c>
      <c r="M3873" s="63" t="s">
        <v>4281</v>
      </c>
      <c r="N3873" s="63" t="s">
        <v>4278</v>
      </c>
      <c r="O3873" s="63"/>
    </row>
    <row r="3874" spans="1:15">
      <c r="A3874" s="99">
        <v>10200858</v>
      </c>
      <c r="B3874" s="63" t="s">
        <v>14778</v>
      </c>
      <c r="C3874" s="63" t="s">
        <v>101</v>
      </c>
      <c r="D3874" s="63" t="s">
        <v>14778</v>
      </c>
      <c r="E3874" s="63" t="s">
        <v>14779</v>
      </c>
      <c r="F3874" s="63" t="s">
        <v>14780</v>
      </c>
      <c r="G3874" s="63" t="s">
        <v>14781</v>
      </c>
      <c r="H3874" s="63"/>
      <c r="I3874" s="63" t="s">
        <v>14701</v>
      </c>
      <c r="J3874" s="63"/>
      <c r="K3874" s="63" t="s">
        <v>12904</v>
      </c>
      <c r="L3874" s="63" t="s">
        <v>13733</v>
      </c>
      <c r="M3874" s="63" t="s">
        <v>4277</v>
      </c>
      <c r="N3874" s="63" t="s">
        <v>4278</v>
      </c>
      <c r="O3874" s="63"/>
    </row>
    <row r="3875" spans="1:15">
      <c r="A3875" s="99">
        <v>10200859</v>
      </c>
      <c r="B3875" s="63" t="s">
        <v>14778</v>
      </c>
      <c r="C3875" s="63" t="s">
        <v>101</v>
      </c>
      <c r="D3875" s="63" t="s">
        <v>14778</v>
      </c>
      <c r="E3875" s="63" t="s">
        <v>14782</v>
      </c>
      <c r="F3875" s="63" t="s">
        <v>14780</v>
      </c>
      <c r="G3875" s="63" t="s">
        <v>14781</v>
      </c>
      <c r="H3875" s="63"/>
      <c r="I3875" s="63" t="s">
        <v>14701</v>
      </c>
      <c r="J3875" s="63"/>
      <c r="K3875" s="63" t="s">
        <v>12904</v>
      </c>
      <c r="L3875" s="63" t="s">
        <v>13733</v>
      </c>
      <c r="M3875" s="63" t="s">
        <v>4277</v>
      </c>
      <c r="N3875" s="63" t="s">
        <v>4278</v>
      </c>
      <c r="O3875" s="63"/>
    </row>
    <row r="3876" spans="1:15">
      <c r="A3876" s="99">
        <v>10200860</v>
      </c>
      <c r="B3876" s="63" t="s">
        <v>13729</v>
      </c>
      <c r="C3876" s="63" t="s">
        <v>101</v>
      </c>
      <c r="D3876" s="63" t="s">
        <v>13729</v>
      </c>
      <c r="E3876" s="63" t="s">
        <v>13728</v>
      </c>
      <c r="F3876" s="63" t="s">
        <v>13730</v>
      </c>
      <c r="G3876" s="63" t="s">
        <v>13731</v>
      </c>
      <c r="H3876" s="63"/>
      <c r="I3876" s="63" t="s">
        <v>13732</v>
      </c>
      <c r="J3876" s="63"/>
      <c r="K3876" s="63" t="s">
        <v>12904</v>
      </c>
      <c r="L3876" s="63" t="s">
        <v>13733</v>
      </c>
      <c r="M3876" s="63" t="s">
        <v>4277</v>
      </c>
      <c r="N3876" s="63" t="s">
        <v>4278</v>
      </c>
      <c r="O3876" s="63"/>
    </row>
    <row r="3877" spans="1:15">
      <c r="A3877" s="99">
        <v>10200861</v>
      </c>
      <c r="B3877" s="63" t="s">
        <v>13729</v>
      </c>
      <c r="C3877" s="63" t="s">
        <v>101</v>
      </c>
      <c r="D3877" s="63" t="s">
        <v>13729</v>
      </c>
      <c r="E3877" s="63"/>
      <c r="F3877" s="63" t="s">
        <v>13730</v>
      </c>
      <c r="G3877" s="63" t="s">
        <v>13731</v>
      </c>
      <c r="H3877" s="63"/>
      <c r="I3877" s="63" t="s">
        <v>13732</v>
      </c>
      <c r="J3877" s="63"/>
      <c r="K3877" s="63" t="s">
        <v>12904</v>
      </c>
      <c r="L3877" s="63" t="s">
        <v>13733</v>
      </c>
      <c r="M3877" s="63" t="s">
        <v>4277</v>
      </c>
      <c r="N3877" s="63" t="s">
        <v>4278</v>
      </c>
      <c r="O3877" s="63"/>
    </row>
    <row r="3878" spans="1:15">
      <c r="A3878" s="99">
        <v>10200862</v>
      </c>
      <c r="B3878" s="63" t="s">
        <v>14698</v>
      </c>
      <c r="C3878" s="63" t="s">
        <v>101</v>
      </c>
      <c r="D3878" s="63" t="s">
        <v>14698</v>
      </c>
      <c r="E3878" s="63"/>
      <c r="F3878" s="63" t="s">
        <v>14699</v>
      </c>
      <c r="G3878" s="63" t="s">
        <v>14700</v>
      </c>
      <c r="H3878" s="63"/>
      <c r="I3878" s="63" t="s">
        <v>14701</v>
      </c>
      <c r="J3878" s="63"/>
      <c r="K3878" s="63" t="s">
        <v>12904</v>
      </c>
      <c r="L3878" s="63" t="s">
        <v>13733</v>
      </c>
      <c r="M3878" s="63" t="s">
        <v>4277</v>
      </c>
      <c r="N3878" s="63" t="s">
        <v>4278</v>
      </c>
      <c r="O3878" s="63"/>
    </row>
    <row r="3879" spans="1:15">
      <c r="A3879" s="99">
        <v>10200863</v>
      </c>
      <c r="B3879" s="63" t="s">
        <v>14469</v>
      </c>
      <c r="C3879" s="63" t="s">
        <v>101</v>
      </c>
      <c r="D3879" s="63" t="s">
        <v>14469</v>
      </c>
      <c r="E3879" s="63"/>
      <c r="F3879" s="63" t="s">
        <v>13730</v>
      </c>
      <c r="G3879" s="63" t="s">
        <v>14470</v>
      </c>
      <c r="H3879" s="63"/>
      <c r="I3879" s="63" t="s">
        <v>13732</v>
      </c>
      <c r="J3879" s="63"/>
      <c r="K3879" s="63" t="s">
        <v>12904</v>
      </c>
      <c r="L3879" s="63" t="s">
        <v>13733</v>
      </c>
      <c r="M3879" s="63" t="s">
        <v>4277</v>
      </c>
      <c r="N3879" s="63" t="s">
        <v>4278</v>
      </c>
      <c r="O3879" s="63"/>
    </row>
    <row r="3880" spans="1:15">
      <c r="A3880" s="99">
        <v>10200894</v>
      </c>
      <c r="B3880" s="63" t="s">
        <v>13979</v>
      </c>
      <c r="C3880" s="63" t="s">
        <v>101</v>
      </c>
      <c r="D3880" s="63" t="s">
        <v>13980</v>
      </c>
      <c r="E3880" s="63" t="s">
        <v>13981</v>
      </c>
      <c r="F3880" s="63" t="s">
        <v>13982</v>
      </c>
      <c r="G3880" s="63" t="s">
        <v>13983</v>
      </c>
      <c r="H3880" s="63"/>
      <c r="I3880" s="63" t="s">
        <v>13984</v>
      </c>
      <c r="J3880" s="63"/>
      <c r="K3880" s="63" t="s">
        <v>4284</v>
      </c>
      <c r="L3880" s="63" t="s">
        <v>5957</v>
      </c>
      <c r="M3880" s="63" t="s">
        <v>6750</v>
      </c>
      <c r="N3880" s="63" t="s">
        <v>4278</v>
      </c>
      <c r="O3880" s="63"/>
    </row>
    <row r="3881" spans="1:15">
      <c r="A3881" s="99">
        <v>10200895</v>
      </c>
      <c r="B3881" s="63" t="s">
        <v>13979</v>
      </c>
      <c r="C3881" s="63" t="s">
        <v>101</v>
      </c>
      <c r="D3881" s="63" t="s">
        <v>13980</v>
      </c>
      <c r="E3881" s="63" t="s">
        <v>13985</v>
      </c>
      <c r="F3881" s="63" t="s">
        <v>13982</v>
      </c>
      <c r="G3881" s="63" t="s">
        <v>13983</v>
      </c>
      <c r="H3881" s="63"/>
      <c r="I3881" s="63" t="s">
        <v>13984</v>
      </c>
      <c r="J3881" s="63"/>
      <c r="K3881" s="63" t="s">
        <v>4284</v>
      </c>
      <c r="L3881" s="63" t="s">
        <v>5957</v>
      </c>
      <c r="M3881" s="63" t="s">
        <v>6750</v>
      </c>
      <c r="N3881" s="63" t="s">
        <v>4278</v>
      </c>
      <c r="O3881" s="63"/>
    </row>
    <row r="3882" spans="1:15">
      <c r="A3882" s="99">
        <v>10200896</v>
      </c>
      <c r="B3882" s="63" t="s">
        <v>13979</v>
      </c>
      <c r="C3882" s="63" t="s">
        <v>101</v>
      </c>
      <c r="D3882" s="63" t="s">
        <v>13980</v>
      </c>
      <c r="E3882" s="63" t="s">
        <v>13986</v>
      </c>
      <c r="F3882" s="63" t="s">
        <v>13982</v>
      </c>
      <c r="G3882" s="63" t="s">
        <v>13983</v>
      </c>
      <c r="H3882" s="63"/>
      <c r="I3882" s="63" t="s">
        <v>13984</v>
      </c>
      <c r="J3882" s="63"/>
      <c r="K3882" s="63" t="s">
        <v>4284</v>
      </c>
      <c r="L3882" s="63" t="s">
        <v>5957</v>
      </c>
      <c r="M3882" s="63" t="s">
        <v>6750</v>
      </c>
      <c r="N3882" s="63" t="s">
        <v>4278</v>
      </c>
      <c r="O3882" s="63"/>
    </row>
    <row r="3883" spans="1:15">
      <c r="A3883" s="99">
        <v>10200932</v>
      </c>
      <c r="B3883" s="63" t="s">
        <v>13656</v>
      </c>
      <c r="C3883" s="63" t="s">
        <v>107</v>
      </c>
      <c r="D3883" s="63" t="s">
        <v>2863</v>
      </c>
      <c r="E3883" s="63" t="s">
        <v>13657</v>
      </c>
      <c r="F3883" s="63" t="s">
        <v>13645</v>
      </c>
      <c r="G3883" s="63" t="s">
        <v>13658</v>
      </c>
      <c r="H3883" s="63" t="s">
        <v>3800</v>
      </c>
      <c r="I3883" s="63" t="s">
        <v>13659</v>
      </c>
      <c r="J3883" s="63"/>
      <c r="K3883" s="63" t="s">
        <v>4284</v>
      </c>
      <c r="L3883" s="63" t="s">
        <v>272</v>
      </c>
      <c r="M3883" s="63" t="s">
        <v>4281</v>
      </c>
      <c r="N3883" s="63" t="s">
        <v>4278</v>
      </c>
      <c r="O3883" s="63"/>
    </row>
    <row r="3884" spans="1:15">
      <c r="A3884" s="99">
        <v>10200933</v>
      </c>
      <c r="B3884" s="63" t="s">
        <v>13656</v>
      </c>
      <c r="C3884" s="63" t="s">
        <v>107</v>
      </c>
      <c r="D3884" s="63" t="s">
        <v>2863</v>
      </c>
      <c r="E3884" s="63" t="s">
        <v>13660</v>
      </c>
      <c r="F3884" s="63" t="s">
        <v>13645</v>
      </c>
      <c r="G3884" s="63" t="s">
        <v>13658</v>
      </c>
      <c r="H3884" s="63" t="s">
        <v>3800</v>
      </c>
      <c r="I3884" s="63" t="s">
        <v>13659</v>
      </c>
      <c r="J3884" s="63"/>
      <c r="K3884" s="63" t="s">
        <v>4284</v>
      </c>
      <c r="L3884" s="63" t="s">
        <v>272</v>
      </c>
      <c r="M3884" s="63" t="s">
        <v>4281</v>
      </c>
      <c r="N3884" s="63" t="s">
        <v>4278</v>
      </c>
      <c r="O3884" s="63"/>
    </row>
    <row r="3885" spans="1:15">
      <c r="A3885" s="99">
        <v>10200934</v>
      </c>
      <c r="B3885" s="63" t="s">
        <v>13656</v>
      </c>
      <c r="C3885" s="63" t="s">
        <v>107</v>
      </c>
      <c r="D3885" s="63" t="s">
        <v>2863</v>
      </c>
      <c r="E3885" s="63" t="s">
        <v>13661</v>
      </c>
      <c r="F3885" s="63" t="s">
        <v>13645</v>
      </c>
      <c r="G3885" s="63" t="s">
        <v>13658</v>
      </c>
      <c r="H3885" s="63" t="s">
        <v>3800</v>
      </c>
      <c r="I3885" s="63" t="s">
        <v>13659</v>
      </c>
      <c r="J3885" s="63"/>
      <c r="K3885" s="63" t="s">
        <v>4284</v>
      </c>
      <c r="L3885" s="63" t="s">
        <v>272</v>
      </c>
      <c r="M3885" s="63" t="s">
        <v>4281</v>
      </c>
      <c r="N3885" s="63" t="s">
        <v>4278</v>
      </c>
      <c r="O3885" s="63"/>
    </row>
    <row r="3886" spans="1:15">
      <c r="A3886" s="99">
        <v>10200935</v>
      </c>
      <c r="B3886" s="63" t="s">
        <v>13662</v>
      </c>
      <c r="C3886" s="63" t="s">
        <v>107</v>
      </c>
      <c r="D3886" s="63" t="s">
        <v>13663</v>
      </c>
      <c r="E3886" s="63" t="s">
        <v>13664</v>
      </c>
      <c r="F3886" s="63" t="s">
        <v>13645</v>
      </c>
      <c r="G3886" s="63" t="s">
        <v>13665</v>
      </c>
      <c r="H3886" s="63" t="s">
        <v>3800</v>
      </c>
      <c r="I3886" s="63" t="s">
        <v>13659</v>
      </c>
      <c r="J3886" s="63"/>
      <c r="K3886" s="63" t="s">
        <v>4284</v>
      </c>
      <c r="L3886" s="63" t="s">
        <v>272</v>
      </c>
      <c r="M3886" s="63" t="s">
        <v>4281</v>
      </c>
      <c r="N3886" s="63" t="s">
        <v>4278</v>
      </c>
      <c r="O3886" s="63"/>
    </row>
    <row r="3887" spans="1:15">
      <c r="A3887" s="99">
        <v>10200936</v>
      </c>
      <c r="B3887" s="63" t="s">
        <v>13662</v>
      </c>
      <c r="C3887" s="63" t="s">
        <v>107</v>
      </c>
      <c r="D3887" s="63" t="s">
        <v>13663</v>
      </c>
      <c r="E3887" s="63" t="s">
        <v>13666</v>
      </c>
      <c r="F3887" s="63" t="s">
        <v>13645</v>
      </c>
      <c r="G3887" s="63" t="s">
        <v>13665</v>
      </c>
      <c r="H3887" s="63" t="s">
        <v>3800</v>
      </c>
      <c r="I3887" s="63" t="s">
        <v>13659</v>
      </c>
      <c r="J3887" s="63"/>
      <c r="K3887" s="63" t="s">
        <v>4284</v>
      </c>
      <c r="L3887" s="63" t="s">
        <v>272</v>
      </c>
      <c r="M3887" s="63" t="s">
        <v>4281</v>
      </c>
      <c r="N3887" s="63" t="s">
        <v>4278</v>
      </c>
      <c r="O3887" s="63"/>
    </row>
    <row r="3888" spans="1:15">
      <c r="A3888" s="99">
        <v>10200937</v>
      </c>
      <c r="B3888" s="63" t="s">
        <v>13662</v>
      </c>
      <c r="C3888" s="63" t="s">
        <v>107</v>
      </c>
      <c r="D3888" s="63" t="s">
        <v>13663</v>
      </c>
      <c r="E3888" s="63" t="s">
        <v>13667</v>
      </c>
      <c r="F3888" s="63" t="s">
        <v>13645</v>
      </c>
      <c r="G3888" s="63" t="s">
        <v>13665</v>
      </c>
      <c r="H3888" s="63" t="s">
        <v>3800</v>
      </c>
      <c r="I3888" s="63" t="s">
        <v>13659</v>
      </c>
      <c r="J3888" s="63"/>
      <c r="K3888" s="63" t="s">
        <v>4284</v>
      </c>
      <c r="L3888" s="63" t="s">
        <v>272</v>
      </c>
      <c r="M3888" s="63" t="s">
        <v>4281</v>
      </c>
      <c r="N3888" s="63" t="s">
        <v>4278</v>
      </c>
      <c r="O3888" s="63"/>
    </row>
    <row r="3889" spans="1:15">
      <c r="A3889" s="99">
        <v>10200938</v>
      </c>
      <c r="B3889" s="63" t="s">
        <v>13662</v>
      </c>
      <c r="C3889" s="63" t="s">
        <v>107</v>
      </c>
      <c r="D3889" s="63" t="s">
        <v>13663</v>
      </c>
      <c r="E3889" s="63" t="s">
        <v>13668</v>
      </c>
      <c r="F3889" s="63" t="s">
        <v>13645</v>
      </c>
      <c r="G3889" s="63" t="s">
        <v>13665</v>
      </c>
      <c r="H3889" s="63" t="s">
        <v>3800</v>
      </c>
      <c r="I3889" s="63" t="s">
        <v>13659</v>
      </c>
      <c r="J3889" s="63"/>
      <c r="K3889" s="63" t="s">
        <v>4284</v>
      </c>
      <c r="L3889" s="63" t="s">
        <v>272</v>
      </c>
      <c r="M3889" s="63" t="s">
        <v>4281</v>
      </c>
      <c r="N3889" s="63" t="s">
        <v>4278</v>
      </c>
      <c r="O3889" s="63"/>
    </row>
    <row r="3890" spans="1:15">
      <c r="A3890" s="99">
        <v>10200939</v>
      </c>
      <c r="B3890" s="63" t="s">
        <v>13662</v>
      </c>
      <c r="C3890" s="63" t="s">
        <v>107</v>
      </c>
      <c r="D3890" s="63" t="s">
        <v>13663</v>
      </c>
      <c r="E3890" s="63" t="s">
        <v>13669</v>
      </c>
      <c r="F3890" s="63" t="s">
        <v>13645</v>
      </c>
      <c r="G3890" s="63" t="s">
        <v>13665</v>
      </c>
      <c r="H3890" s="63" t="s">
        <v>3800</v>
      </c>
      <c r="I3890" s="63" t="s">
        <v>13659</v>
      </c>
      <c r="J3890" s="63"/>
      <c r="K3890" s="63" t="s">
        <v>4284</v>
      </c>
      <c r="L3890" s="63" t="s">
        <v>272</v>
      </c>
      <c r="M3890" s="63" t="s">
        <v>4281</v>
      </c>
      <c r="N3890" s="63" t="s">
        <v>4278</v>
      </c>
      <c r="O3890" s="63"/>
    </row>
    <row r="3891" spans="1:15">
      <c r="A3891" s="99">
        <v>10200940</v>
      </c>
      <c r="B3891" s="63" t="s">
        <v>13662</v>
      </c>
      <c r="C3891" s="63" t="s">
        <v>107</v>
      </c>
      <c r="D3891" s="63" t="s">
        <v>13663</v>
      </c>
      <c r="E3891" s="63" t="s">
        <v>13670</v>
      </c>
      <c r="F3891" s="63" t="s">
        <v>13645</v>
      </c>
      <c r="G3891" s="63" t="s">
        <v>13665</v>
      </c>
      <c r="H3891" s="63" t="s">
        <v>3800</v>
      </c>
      <c r="I3891" s="63" t="s">
        <v>13659</v>
      </c>
      <c r="J3891" s="63"/>
      <c r="K3891" s="63" t="s">
        <v>4284</v>
      </c>
      <c r="L3891" s="63" t="s">
        <v>272</v>
      </c>
      <c r="M3891" s="63" t="s">
        <v>4281</v>
      </c>
      <c r="N3891" s="63" t="s">
        <v>4278</v>
      </c>
      <c r="O3891" s="63"/>
    </row>
    <row r="3892" spans="1:15">
      <c r="A3892" s="99">
        <v>10200941</v>
      </c>
      <c r="B3892" s="63" t="s">
        <v>13223</v>
      </c>
      <c r="C3892" s="63" t="s">
        <v>107</v>
      </c>
      <c r="D3892" s="63" t="s">
        <v>13224</v>
      </c>
      <c r="E3892" s="63" t="s">
        <v>13225</v>
      </c>
      <c r="F3892" s="63" t="s">
        <v>13226</v>
      </c>
      <c r="G3892" s="63" t="s">
        <v>13227</v>
      </c>
      <c r="H3892" s="63" t="s">
        <v>3800</v>
      </c>
      <c r="I3892" s="63" t="s">
        <v>13228</v>
      </c>
      <c r="J3892" s="63"/>
      <c r="K3892" s="63" t="s">
        <v>4284</v>
      </c>
      <c r="L3892" s="63" t="s">
        <v>272</v>
      </c>
      <c r="M3892" s="63" t="s">
        <v>6750</v>
      </c>
      <c r="N3892" s="63" t="s">
        <v>4278</v>
      </c>
      <c r="O3892" s="63"/>
    </row>
    <row r="3893" spans="1:15">
      <c r="A3893" s="99">
        <v>10200942</v>
      </c>
      <c r="B3893" s="63" t="s">
        <v>13223</v>
      </c>
      <c r="C3893" s="63" t="s">
        <v>107</v>
      </c>
      <c r="D3893" s="63" t="s">
        <v>13224</v>
      </c>
      <c r="E3893" s="63" t="s">
        <v>13229</v>
      </c>
      <c r="F3893" s="63" t="s">
        <v>13226</v>
      </c>
      <c r="G3893" s="63" t="s">
        <v>13227</v>
      </c>
      <c r="H3893" s="63" t="s">
        <v>3800</v>
      </c>
      <c r="I3893" s="63" t="s">
        <v>13228</v>
      </c>
      <c r="J3893" s="63"/>
      <c r="K3893" s="63" t="s">
        <v>4284</v>
      </c>
      <c r="L3893" s="63" t="s">
        <v>272</v>
      </c>
      <c r="M3893" s="63" t="s">
        <v>6750</v>
      </c>
      <c r="N3893" s="63" t="s">
        <v>4278</v>
      </c>
      <c r="O3893" s="63"/>
    </row>
    <row r="3894" spans="1:15">
      <c r="A3894" s="99">
        <v>10200943</v>
      </c>
      <c r="B3894" s="63" t="s">
        <v>13223</v>
      </c>
      <c r="C3894" s="63" t="s">
        <v>107</v>
      </c>
      <c r="D3894" s="63" t="s">
        <v>13224</v>
      </c>
      <c r="E3894" s="63" t="s">
        <v>13230</v>
      </c>
      <c r="F3894" s="63" t="s">
        <v>13226</v>
      </c>
      <c r="G3894" s="63" t="s">
        <v>13227</v>
      </c>
      <c r="H3894" s="63" t="s">
        <v>3800</v>
      </c>
      <c r="I3894" s="63" t="s">
        <v>13228</v>
      </c>
      <c r="J3894" s="63"/>
      <c r="K3894" s="63" t="s">
        <v>4284</v>
      </c>
      <c r="L3894" s="63" t="s">
        <v>272</v>
      </c>
      <c r="M3894" s="63" t="s">
        <v>6750</v>
      </c>
      <c r="N3894" s="63" t="s">
        <v>4278</v>
      </c>
      <c r="O3894" s="63"/>
    </row>
    <row r="3895" spans="1:15">
      <c r="A3895" s="99">
        <v>10200944</v>
      </c>
      <c r="B3895" s="63" t="s">
        <v>13223</v>
      </c>
      <c r="C3895" s="63" t="s">
        <v>107</v>
      </c>
      <c r="D3895" s="63" t="s">
        <v>13224</v>
      </c>
      <c r="E3895" s="63" t="s">
        <v>13231</v>
      </c>
      <c r="F3895" s="63" t="s">
        <v>13226</v>
      </c>
      <c r="G3895" s="63" t="s">
        <v>13227</v>
      </c>
      <c r="H3895" s="63" t="s">
        <v>3800</v>
      </c>
      <c r="I3895" s="63" t="s">
        <v>13228</v>
      </c>
      <c r="J3895" s="63"/>
      <c r="K3895" s="63" t="s">
        <v>4284</v>
      </c>
      <c r="L3895" s="63" t="s">
        <v>272</v>
      </c>
      <c r="M3895" s="63" t="s">
        <v>6750</v>
      </c>
      <c r="N3895" s="63" t="s">
        <v>4278</v>
      </c>
      <c r="O3895" s="63"/>
    </row>
    <row r="3896" spans="1:15">
      <c r="A3896" s="99">
        <v>10200945</v>
      </c>
      <c r="B3896" s="63" t="s">
        <v>13223</v>
      </c>
      <c r="C3896" s="63" t="s">
        <v>107</v>
      </c>
      <c r="D3896" s="63" t="s">
        <v>13224</v>
      </c>
      <c r="E3896" s="63" t="s">
        <v>13232</v>
      </c>
      <c r="F3896" s="63" t="s">
        <v>13226</v>
      </c>
      <c r="G3896" s="63" t="s">
        <v>13227</v>
      </c>
      <c r="H3896" s="63" t="s">
        <v>3800</v>
      </c>
      <c r="I3896" s="63" t="s">
        <v>13228</v>
      </c>
      <c r="J3896" s="63"/>
      <c r="K3896" s="63" t="s">
        <v>4284</v>
      </c>
      <c r="L3896" s="63" t="s">
        <v>272</v>
      </c>
      <c r="M3896" s="63" t="s">
        <v>6750</v>
      </c>
      <c r="N3896" s="63" t="s">
        <v>4278</v>
      </c>
      <c r="O3896" s="63"/>
    </row>
    <row r="3897" spans="1:15">
      <c r="A3897" s="99">
        <v>10200946</v>
      </c>
      <c r="B3897" s="63" t="s">
        <v>13223</v>
      </c>
      <c r="C3897" s="63" t="s">
        <v>107</v>
      </c>
      <c r="D3897" s="63" t="s">
        <v>13224</v>
      </c>
      <c r="E3897" s="63" t="s">
        <v>13233</v>
      </c>
      <c r="F3897" s="63" t="s">
        <v>13226</v>
      </c>
      <c r="G3897" s="63" t="s">
        <v>13227</v>
      </c>
      <c r="H3897" s="63" t="s">
        <v>3800</v>
      </c>
      <c r="I3897" s="63" t="s">
        <v>13228</v>
      </c>
      <c r="J3897" s="63"/>
      <c r="K3897" s="63" t="s">
        <v>4284</v>
      </c>
      <c r="L3897" s="63" t="s">
        <v>272</v>
      </c>
      <c r="M3897" s="63" t="s">
        <v>6750</v>
      </c>
      <c r="N3897" s="63" t="s">
        <v>4278</v>
      </c>
      <c r="O3897" s="63"/>
    </row>
    <row r="3898" spans="1:15">
      <c r="A3898" s="99">
        <v>10200947</v>
      </c>
      <c r="B3898" s="63" t="s">
        <v>13223</v>
      </c>
      <c r="C3898" s="63" t="s">
        <v>107</v>
      </c>
      <c r="D3898" s="63" t="s">
        <v>13224</v>
      </c>
      <c r="E3898" s="63" t="s">
        <v>13234</v>
      </c>
      <c r="F3898" s="63" t="s">
        <v>13226</v>
      </c>
      <c r="G3898" s="63" t="s">
        <v>13227</v>
      </c>
      <c r="H3898" s="63" t="s">
        <v>3800</v>
      </c>
      <c r="I3898" s="63" t="s">
        <v>13228</v>
      </c>
      <c r="J3898" s="63"/>
      <c r="K3898" s="63" t="s">
        <v>4284</v>
      </c>
      <c r="L3898" s="63" t="s">
        <v>272</v>
      </c>
      <c r="M3898" s="63" t="s">
        <v>6750</v>
      </c>
      <c r="N3898" s="63" t="s">
        <v>4278</v>
      </c>
      <c r="O3898" s="63"/>
    </row>
    <row r="3899" spans="1:15">
      <c r="A3899" s="99">
        <v>10200948</v>
      </c>
      <c r="B3899" s="63" t="s">
        <v>13223</v>
      </c>
      <c r="C3899" s="63" t="s">
        <v>107</v>
      </c>
      <c r="D3899" s="63" t="s">
        <v>13224</v>
      </c>
      <c r="E3899" s="63" t="s">
        <v>13235</v>
      </c>
      <c r="F3899" s="63" t="s">
        <v>13226</v>
      </c>
      <c r="G3899" s="63" t="s">
        <v>13227</v>
      </c>
      <c r="H3899" s="63" t="s">
        <v>3800</v>
      </c>
      <c r="I3899" s="63" t="s">
        <v>13228</v>
      </c>
      <c r="J3899" s="63"/>
      <c r="K3899" s="63" t="s">
        <v>4284</v>
      </c>
      <c r="L3899" s="63" t="s">
        <v>272</v>
      </c>
      <c r="M3899" s="63" t="s">
        <v>6750</v>
      </c>
      <c r="N3899" s="63" t="s">
        <v>4278</v>
      </c>
      <c r="O3899" s="63"/>
    </row>
    <row r="3900" spans="1:15">
      <c r="A3900" s="99">
        <v>10200949</v>
      </c>
      <c r="B3900" s="63" t="s">
        <v>13223</v>
      </c>
      <c r="C3900" s="63" t="s">
        <v>107</v>
      </c>
      <c r="D3900" s="63" t="s">
        <v>13224</v>
      </c>
      <c r="E3900" s="63" t="s">
        <v>13236</v>
      </c>
      <c r="F3900" s="63" t="s">
        <v>13226</v>
      </c>
      <c r="G3900" s="63" t="s">
        <v>13227</v>
      </c>
      <c r="H3900" s="63" t="s">
        <v>3800</v>
      </c>
      <c r="I3900" s="63" t="s">
        <v>13228</v>
      </c>
      <c r="J3900" s="63"/>
      <c r="K3900" s="63" t="s">
        <v>4284</v>
      </c>
      <c r="L3900" s="63" t="s">
        <v>272</v>
      </c>
      <c r="M3900" s="63" t="s">
        <v>6750</v>
      </c>
      <c r="N3900" s="63" t="s">
        <v>4278</v>
      </c>
      <c r="O3900" s="63"/>
    </row>
    <row r="3901" spans="1:15">
      <c r="A3901" s="99">
        <v>10200950</v>
      </c>
      <c r="B3901" s="63" t="s">
        <v>13223</v>
      </c>
      <c r="C3901" s="63" t="s">
        <v>107</v>
      </c>
      <c r="D3901" s="63" t="s">
        <v>13224</v>
      </c>
      <c r="E3901" s="63" t="s">
        <v>13237</v>
      </c>
      <c r="F3901" s="63" t="s">
        <v>13226</v>
      </c>
      <c r="G3901" s="63" t="s">
        <v>13227</v>
      </c>
      <c r="H3901" s="63" t="s">
        <v>3800</v>
      </c>
      <c r="I3901" s="63" t="s">
        <v>13228</v>
      </c>
      <c r="J3901" s="63"/>
      <c r="K3901" s="63" t="s">
        <v>4284</v>
      </c>
      <c r="L3901" s="63" t="s">
        <v>272</v>
      </c>
      <c r="M3901" s="63" t="s">
        <v>6750</v>
      </c>
      <c r="N3901" s="63" t="s">
        <v>4278</v>
      </c>
      <c r="O3901" s="63"/>
    </row>
    <row r="3902" spans="1:15">
      <c r="A3902" s="99">
        <v>10200951</v>
      </c>
      <c r="B3902" s="63" t="s">
        <v>13223</v>
      </c>
      <c r="C3902" s="63" t="s">
        <v>107</v>
      </c>
      <c r="D3902" s="63" t="s">
        <v>13224</v>
      </c>
      <c r="E3902" s="63" t="s">
        <v>13238</v>
      </c>
      <c r="F3902" s="63" t="s">
        <v>13226</v>
      </c>
      <c r="G3902" s="63" t="s">
        <v>13227</v>
      </c>
      <c r="H3902" s="63" t="s">
        <v>3800</v>
      </c>
      <c r="I3902" s="63" t="s">
        <v>13228</v>
      </c>
      <c r="J3902" s="63"/>
      <c r="K3902" s="63" t="s">
        <v>4284</v>
      </c>
      <c r="L3902" s="63" t="s">
        <v>272</v>
      </c>
      <c r="M3902" s="63" t="s">
        <v>6750</v>
      </c>
      <c r="N3902" s="63" t="s">
        <v>4278</v>
      </c>
      <c r="O3902" s="63"/>
    </row>
    <row r="3903" spans="1:15">
      <c r="A3903" s="99">
        <v>10200952</v>
      </c>
      <c r="B3903" s="63" t="s">
        <v>13223</v>
      </c>
      <c r="C3903" s="63" t="s">
        <v>107</v>
      </c>
      <c r="D3903" s="63" t="s">
        <v>13224</v>
      </c>
      <c r="E3903" s="63" t="s">
        <v>13239</v>
      </c>
      <c r="F3903" s="63" t="s">
        <v>13226</v>
      </c>
      <c r="G3903" s="63" t="s">
        <v>13227</v>
      </c>
      <c r="H3903" s="63" t="s">
        <v>3800</v>
      </c>
      <c r="I3903" s="63" t="s">
        <v>13228</v>
      </c>
      <c r="J3903" s="63"/>
      <c r="K3903" s="63" t="s">
        <v>4284</v>
      </c>
      <c r="L3903" s="63" t="s">
        <v>272</v>
      </c>
      <c r="M3903" s="63" t="s">
        <v>6750</v>
      </c>
      <c r="N3903" s="63" t="s">
        <v>4278</v>
      </c>
      <c r="O3903" s="63"/>
    </row>
    <row r="3904" spans="1:15">
      <c r="A3904" s="99">
        <v>10200953</v>
      </c>
      <c r="B3904" s="63" t="s">
        <v>13223</v>
      </c>
      <c r="C3904" s="63" t="s">
        <v>107</v>
      </c>
      <c r="D3904" s="63" t="s">
        <v>13224</v>
      </c>
      <c r="E3904" s="63" t="s">
        <v>13240</v>
      </c>
      <c r="F3904" s="63" t="s">
        <v>13226</v>
      </c>
      <c r="G3904" s="63" t="s">
        <v>13227</v>
      </c>
      <c r="H3904" s="63" t="s">
        <v>3800</v>
      </c>
      <c r="I3904" s="63" t="s">
        <v>13228</v>
      </c>
      <c r="J3904" s="63"/>
      <c r="K3904" s="63" t="s">
        <v>4284</v>
      </c>
      <c r="L3904" s="63" t="s">
        <v>272</v>
      </c>
      <c r="M3904" s="63" t="s">
        <v>6750</v>
      </c>
      <c r="N3904" s="63" t="s">
        <v>4278</v>
      </c>
      <c r="O3904" s="63"/>
    </row>
    <row r="3905" spans="1:15">
      <c r="A3905" s="99">
        <v>10200954</v>
      </c>
      <c r="B3905" s="63" t="s">
        <v>13223</v>
      </c>
      <c r="C3905" s="63" t="s">
        <v>107</v>
      </c>
      <c r="D3905" s="63" t="s">
        <v>13224</v>
      </c>
      <c r="E3905" s="63" t="s">
        <v>13241</v>
      </c>
      <c r="F3905" s="63" t="s">
        <v>13226</v>
      </c>
      <c r="G3905" s="63" t="s">
        <v>13227</v>
      </c>
      <c r="H3905" s="63" t="s">
        <v>3800</v>
      </c>
      <c r="I3905" s="63" t="s">
        <v>13228</v>
      </c>
      <c r="J3905" s="63"/>
      <c r="K3905" s="63" t="s">
        <v>4284</v>
      </c>
      <c r="L3905" s="63" t="s">
        <v>272</v>
      </c>
      <c r="M3905" s="63" t="s">
        <v>6750</v>
      </c>
      <c r="N3905" s="63" t="s">
        <v>4278</v>
      </c>
      <c r="O3905" s="63"/>
    </row>
    <row r="3906" spans="1:15">
      <c r="A3906" s="99">
        <v>10200955</v>
      </c>
      <c r="B3906" s="63" t="s">
        <v>13223</v>
      </c>
      <c r="C3906" s="63" t="s">
        <v>107</v>
      </c>
      <c r="D3906" s="63" t="s">
        <v>13224</v>
      </c>
      <c r="E3906" s="63" t="s">
        <v>13242</v>
      </c>
      <c r="F3906" s="63" t="s">
        <v>13226</v>
      </c>
      <c r="G3906" s="63" t="s">
        <v>13227</v>
      </c>
      <c r="H3906" s="63" t="s">
        <v>3800</v>
      </c>
      <c r="I3906" s="63" t="s">
        <v>13228</v>
      </c>
      <c r="J3906" s="63"/>
      <c r="K3906" s="63" t="s">
        <v>4284</v>
      </c>
      <c r="L3906" s="63" t="s">
        <v>272</v>
      </c>
      <c r="M3906" s="63" t="s">
        <v>6750</v>
      </c>
      <c r="N3906" s="63" t="s">
        <v>4278</v>
      </c>
      <c r="O3906" s="63"/>
    </row>
    <row r="3907" spans="1:15">
      <c r="A3907" s="99">
        <v>10200956</v>
      </c>
      <c r="B3907" s="63" t="s">
        <v>14376</v>
      </c>
      <c r="C3907" s="63" t="s">
        <v>101</v>
      </c>
      <c r="D3907" s="63" t="s">
        <v>14377</v>
      </c>
      <c r="E3907" s="63" t="s">
        <v>14378</v>
      </c>
      <c r="F3907" s="63" t="s">
        <v>14379</v>
      </c>
      <c r="G3907" s="63" t="s">
        <v>14380</v>
      </c>
      <c r="H3907" s="63"/>
      <c r="I3907" s="63" t="s">
        <v>14381</v>
      </c>
      <c r="J3907" s="63"/>
      <c r="K3907" s="63" t="s">
        <v>4284</v>
      </c>
      <c r="L3907" s="63" t="s">
        <v>3479</v>
      </c>
      <c r="M3907" s="63" t="s">
        <v>5657</v>
      </c>
      <c r="N3907" s="63" t="s">
        <v>4278</v>
      </c>
      <c r="O3907" s="63"/>
    </row>
    <row r="3908" spans="1:15">
      <c r="A3908" s="99">
        <v>10200961</v>
      </c>
      <c r="B3908" s="63" t="s">
        <v>14197</v>
      </c>
      <c r="C3908" s="63" t="s">
        <v>101</v>
      </c>
      <c r="D3908" s="63" t="s">
        <v>14198</v>
      </c>
      <c r="E3908" s="63" t="s">
        <v>14199</v>
      </c>
      <c r="F3908" s="63" t="s">
        <v>14200</v>
      </c>
      <c r="G3908" s="63" t="s">
        <v>14201</v>
      </c>
      <c r="H3908" s="63"/>
      <c r="I3908" s="63" t="s">
        <v>14202</v>
      </c>
      <c r="J3908" s="63"/>
      <c r="K3908" s="63" t="s">
        <v>4284</v>
      </c>
      <c r="L3908" s="63" t="s">
        <v>4553</v>
      </c>
      <c r="M3908" s="63" t="s">
        <v>14203</v>
      </c>
      <c r="N3908" s="63" t="s">
        <v>4278</v>
      </c>
      <c r="O3908" s="63"/>
    </row>
    <row r="3909" spans="1:15">
      <c r="A3909" s="99">
        <v>10312100</v>
      </c>
      <c r="B3909" s="63" t="s">
        <v>13366</v>
      </c>
      <c r="C3909" s="63" t="s">
        <v>13070</v>
      </c>
      <c r="D3909" s="63" t="s">
        <v>13367</v>
      </c>
      <c r="E3909" s="63" t="s">
        <v>13368</v>
      </c>
      <c r="F3909" s="63"/>
      <c r="G3909" s="63"/>
      <c r="H3909" s="63"/>
      <c r="I3909" s="63"/>
      <c r="J3909" s="63"/>
      <c r="K3909" s="63" t="s">
        <v>4284</v>
      </c>
      <c r="L3909" s="63" t="s">
        <v>5672</v>
      </c>
      <c r="M3909" s="63" t="s">
        <v>4295</v>
      </c>
      <c r="N3909" s="63" t="s">
        <v>4305</v>
      </c>
      <c r="O3909" s="63"/>
    </row>
    <row r="3910" spans="1:15">
      <c r="A3910" s="99">
        <v>14101009</v>
      </c>
      <c r="B3910" s="63" t="s">
        <v>12573</v>
      </c>
      <c r="C3910" s="63" t="s">
        <v>14612</v>
      </c>
      <c r="D3910" s="63" t="s">
        <v>14613</v>
      </c>
      <c r="E3910" s="63" t="s">
        <v>14614</v>
      </c>
      <c r="F3910" s="63" t="s">
        <v>14615</v>
      </c>
      <c r="G3910" s="63" t="s">
        <v>14616</v>
      </c>
      <c r="H3910" s="63"/>
      <c r="I3910" s="63" t="s">
        <v>14617</v>
      </c>
      <c r="J3910" s="63"/>
      <c r="K3910" s="63" t="s">
        <v>4284</v>
      </c>
      <c r="L3910" s="63" t="s">
        <v>4400</v>
      </c>
      <c r="M3910" s="63" t="s">
        <v>4610</v>
      </c>
      <c r="N3910" s="63" t="s">
        <v>4305</v>
      </c>
      <c r="O3910" s="63"/>
    </row>
    <row r="3911" spans="1:15">
      <c r="A3911" s="99">
        <v>31013900</v>
      </c>
      <c r="B3911" s="63" t="s">
        <v>13599</v>
      </c>
      <c r="C3911" s="63" t="s">
        <v>12563</v>
      </c>
      <c r="D3911" s="63" t="s">
        <v>204</v>
      </c>
      <c r="E3911" s="63"/>
      <c r="F3911" s="63" t="s">
        <v>213</v>
      </c>
      <c r="G3911" s="63" t="s">
        <v>5693</v>
      </c>
      <c r="H3911" s="63"/>
      <c r="I3911" s="63" t="s">
        <v>13248</v>
      </c>
      <c r="J3911" s="63"/>
      <c r="K3911" s="63" t="s">
        <v>4326</v>
      </c>
      <c r="L3911" s="63" t="s">
        <v>5019</v>
      </c>
      <c r="M3911" s="63" t="s">
        <v>4295</v>
      </c>
      <c r="N3911" s="63" t="s">
        <v>4278</v>
      </c>
      <c r="O3911" s="63"/>
    </row>
    <row r="3912" spans="1:15">
      <c r="A3912" s="99">
        <v>31016858</v>
      </c>
      <c r="B3912" s="63" t="s">
        <v>14204</v>
      </c>
      <c r="C3912" s="63" t="s">
        <v>101</v>
      </c>
      <c r="D3912" s="63" t="s">
        <v>1396</v>
      </c>
      <c r="E3912" s="63"/>
      <c r="F3912" s="63" t="s">
        <v>14116</v>
      </c>
      <c r="G3912" s="63" t="s">
        <v>6839</v>
      </c>
      <c r="H3912" s="63"/>
      <c r="I3912" s="63" t="s">
        <v>14117</v>
      </c>
      <c r="J3912" s="63"/>
      <c r="K3912" s="63" t="s">
        <v>4284</v>
      </c>
      <c r="L3912" s="63" t="s">
        <v>4283</v>
      </c>
      <c r="M3912" s="63" t="s">
        <v>4610</v>
      </c>
      <c r="N3912" s="63" t="s">
        <v>4278</v>
      </c>
      <c r="O3912" s="63"/>
    </row>
    <row r="3913" spans="1:15">
      <c r="A3913" s="99">
        <v>80286250</v>
      </c>
      <c r="B3913" s="63" t="s">
        <v>14618</v>
      </c>
      <c r="C3913" s="63" t="s">
        <v>4283</v>
      </c>
      <c r="D3913" s="63" t="s">
        <v>14619</v>
      </c>
      <c r="E3913" s="63"/>
      <c r="F3913" s="63"/>
      <c r="G3913" s="63"/>
      <c r="H3913" s="63"/>
      <c r="I3913" s="63"/>
      <c r="J3913" s="63"/>
      <c r="K3913" s="63" t="s">
        <v>5108</v>
      </c>
      <c r="L3913" s="63" t="s">
        <v>14620</v>
      </c>
      <c r="M3913" s="63" t="s">
        <v>4295</v>
      </c>
      <c r="N3913" s="63" t="s">
        <v>4278</v>
      </c>
      <c r="O3913" s="63"/>
    </row>
    <row r="3914" spans="1:15">
      <c r="A3914" s="63" t="s">
        <v>5689</v>
      </c>
      <c r="B3914" s="63" t="s">
        <v>130</v>
      </c>
      <c r="C3914" s="63" t="s">
        <v>4283</v>
      </c>
      <c r="D3914" s="63" t="s">
        <v>164</v>
      </c>
      <c r="E3914" s="63"/>
      <c r="F3914" s="63"/>
      <c r="G3914" s="63"/>
      <c r="H3914" s="63"/>
      <c r="I3914" s="63"/>
      <c r="J3914" s="63"/>
      <c r="K3914" s="63" t="s">
        <v>5108</v>
      </c>
      <c r="L3914" s="63" t="s">
        <v>5329</v>
      </c>
      <c r="M3914" s="63" t="s">
        <v>4295</v>
      </c>
      <c r="N3914" s="63" t="s">
        <v>4305</v>
      </c>
      <c r="O3914" s="63"/>
    </row>
    <row r="3915" spans="1:15">
      <c r="A3915" s="63" t="s">
        <v>12709</v>
      </c>
      <c r="B3915" s="63" t="s">
        <v>12710</v>
      </c>
      <c r="C3915" s="63" t="s">
        <v>4283</v>
      </c>
      <c r="D3915" s="63" t="s">
        <v>4418</v>
      </c>
      <c r="E3915" s="63"/>
      <c r="F3915" s="63"/>
      <c r="G3915" s="63" t="s">
        <v>12711</v>
      </c>
      <c r="H3915" s="63"/>
      <c r="I3915" s="63"/>
      <c r="J3915" s="63"/>
      <c r="K3915" s="63" t="s">
        <v>4302</v>
      </c>
      <c r="L3915" s="63" t="s">
        <v>12712</v>
      </c>
      <c r="M3915" s="63" t="s">
        <v>12713</v>
      </c>
      <c r="N3915" s="63" t="s">
        <v>4305</v>
      </c>
      <c r="O3915" s="63"/>
    </row>
    <row r="3916" spans="1:15">
      <c r="A3916" s="63" t="s">
        <v>14455</v>
      </c>
      <c r="B3916" s="63" t="s">
        <v>4907</v>
      </c>
      <c r="C3916" s="63" t="s">
        <v>4283</v>
      </c>
      <c r="D3916" s="63" t="s">
        <v>14456</v>
      </c>
      <c r="E3916" s="63"/>
      <c r="F3916" s="63"/>
      <c r="G3916" s="63"/>
      <c r="H3916" s="63"/>
      <c r="I3916" s="63"/>
      <c r="J3916" s="63"/>
      <c r="K3916" s="63" t="s">
        <v>4284</v>
      </c>
      <c r="L3916" s="63" t="s">
        <v>4283</v>
      </c>
      <c r="M3916" s="63" t="s">
        <v>12793</v>
      </c>
      <c r="N3916" s="63" t="s">
        <v>4305</v>
      </c>
      <c r="O3916" s="63"/>
    </row>
    <row r="3917" spans="1:15">
      <c r="A3917" s="63" t="s">
        <v>12714</v>
      </c>
      <c r="B3917" s="63" t="s">
        <v>12715</v>
      </c>
      <c r="C3917" s="63" t="s">
        <v>4283</v>
      </c>
      <c r="D3917" s="63" t="s">
        <v>12716</v>
      </c>
      <c r="E3917" s="63"/>
      <c r="F3917" s="63"/>
      <c r="G3917" s="63" t="s">
        <v>12717</v>
      </c>
      <c r="H3917" s="63"/>
      <c r="I3917" s="63"/>
      <c r="J3917" s="63"/>
      <c r="K3917" s="63" t="s">
        <v>12718</v>
      </c>
      <c r="L3917" s="63" t="s">
        <v>4283</v>
      </c>
      <c r="M3917" s="63" t="s">
        <v>4321</v>
      </c>
      <c r="N3917" s="63" t="s">
        <v>4305</v>
      </c>
      <c r="O3917" s="63"/>
    </row>
    <row r="3918" spans="1:15">
      <c r="A3918" s="63" t="s">
        <v>12719</v>
      </c>
      <c r="B3918" s="63" t="s">
        <v>12638</v>
      </c>
      <c r="C3918" s="63" t="s">
        <v>4283</v>
      </c>
      <c r="D3918" s="63" t="s">
        <v>12638</v>
      </c>
      <c r="E3918" s="63"/>
      <c r="F3918" s="63"/>
      <c r="G3918" s="63"/>
      <c r="H3918" s="63"/>
      <c r="I3918" s="63"/>
      <c r="J3918" s="63"/>
      <c r="K3918" s="63" t="s">
        <v>4284</v>
      </c>
      <c r="L3918" s="63" t="s">
        <v>4581</v>
      </c>
      <c r="M3918" s="63" t="s">
        <v>12720</v>
      </c>
      <c r="N3918" s="63" t="s">
        <v>4305</v>
      </c>
      <c r="O3918" s="63"/>
    </row>
    <row r="3919" spans="1:15">
      <c r="A3919" s="63" t="s">
        <v>12721</v>
      </c>
      <c r="B3919" s="63" t="s">
        <v>4582</v>
      </c>
      <c r="C3919" s="63" t="s">
        <v>4283</v>
      </c>
      <c r="D3919" s="63" t="s">
        <v>4582</v>
      </c>
      <c r="E3919" s="63"/>
      <c r="F3919" s="63"/>
      <c r="G3919" s="63" t="s">
        <v>12722</v>
      </c>
      <c r="H3919" s="63"/>
      <c r="I3919" s="63" t="s">
        <v>12723</v>
      </c>
      <c r="J3919" s="63"/>
      <c r="K3919" s="63" t="s">
        <v>4302</v>
      </c>
      <c r="L3919" s="63" t="s">
        <v>4583</v>
      </c>
      <c r="M3919" s="63" t="s">
        <v>12724</v>
      </c>
      <c r="N3919" s="63" t="s">
        <v>4305</v>
      </c>
      <c r="O3919" s="63"/>
    </row>
    <row r="3920" spans="1:15">
      <c r="A3920" s="63" t="s">
        <v>0</v>
      </c>
      <c r="B3920" s="63" t="s">
        <v>14621</v>
      </c>
      <c r="C3920" s="63" t="s">
        <v>4283</v>
      </c>
      <c r="D3920" s="63" t="s">
        <v>14622</v>
      </c>
      <c r="E3920" s="63" t="s">
        <v>14623</v>
      </c>
      <c r="F3920" s="63" t="s">
        <v>14624</v>
      </c>
      <c r="G3920" s="63" t="s">
        <v>14625</v>
      </c>
      <c r="H3920" s="63"/>
      <c r="I3920" s="63" t="s">
        <v>14626</v>
      </c>
      <c r="J3920" s="63" t="s">
        <v>5174</v>
      </c>
      <c r="K3920" s="63" t="s">
        <v>4284</v>
      </c>
      <c r="L3920" s="63" t="s">
        <v>4416</v>
      </c>
      <c r="M3920" s="63" t="s">
        <v>4392</v>
      </c>
      <c r="N3920" s="63" t="s">
        <v>4305</v>
      </c>
      <c r="O3920" s="63"/>
    </row>
    <row r="3921" spans="1:15">
      <c r="A3921" s="63" t="s">
        <v>12725</v>
      </c>
      <c r="B3921" s="63" t="s">
        <v>12638</v>
      </c>
      <c r="C3921" s="63" t="s">
        <v>4283</v>
      </c>
      <c r="D3921" s="63" t="s">
        <v>12638</v>
      </c>
      <c r="E3921" s="63"/>
      <c r="F3921" s="63"/>
      <c r="G3921" s="63" t="s">
        <v>12562</v>
      </c>
      <c r="H3921" s="63"/>
      <c r="I3921" s="63"/>
      <c r="J3921" s="63"/>
      <c r="K3921" s="63" t="s">
        <v>4284</v>
      </c>
      <c r="L3921" s="63" t="s">
        <v>4486</v>
      </c>
      <c r="M3921" s="63" t="s">
        <v>4584</v>
      </c>
      <c r="N3921" s="63" t="s">
        <v>4305</v>
      </c>
      <c r="O3921" s="63"/>
    </row>
    <row r="3922" spans="1:15">
      <c r="A3922" s="63" t="s">
        <v>12726</v>
      </c>
      <c r="B3922" s="63" t="s">
        <v>12727</v>
      </c>
      <c r="C3922" s="63" t="s">
        <v>4283</v>
      </c>
      <c r="D3922" s="63" t="s">
        <v>12728</v>
      </c>
      <c r="E3922" s="63"/>
      <c r="F3922" s="63"/>
      <c r="G3922" s="63"/>
      <c r="H3922" s="63"/>
      <c r="I3922" s="63"/>
      <c r="J3922" s="63"/>
      <c r="K3922" s="63" t="s">
        <v>4284</v>
      </c>
      <c r="L3922" s="63" t="s">
        <v>4581</v>
      </c>
      <c r="M3922" s="63" t="s">
        <v>12729</v>
      </c>
      <c r="N3922" s="63" t="s">
        <v>4305</v>
      </c>
      <c r="O3922" s="63"/>
    </row>
    <row r="3923" spans="1:15">
      <c r="A3923" s="63" t="s">
        <v>28</v>
      </c>
      <c r="B3923" s="63" t="s">
        <v>4037</v>
      </c>
      <c r="C3923" s="63" t="s">
        <v>4283</v>
      </c>
      <c r="D3923" s="63" t="s">
        <v>4423</v>
      </c>
      <c r="E3923" s="63" t="s">
        <v>3454</v>
      </c>
      <c r="F3923" s="63" t="s">
        <v>3454</v>
      </c>
      <c r="G3923" s="63" t="s">
        <v>12730</v>
      </c>
      <c r="H3923" s="63"/>
      <c r="I3923" s="63" t="s">
        <v>12731</v>
      </c>
      <c r="J3923" s="63" t="s">
        <v>4595</v>
      </c>
      <c r="K3923" s="63" t="s">
        <v>4302</v>
      </c>
      <c r="L3923" s="63" t="s">
        <v>12732</v>
      </c>
      <c r="M3923" s="63" t="s">
        <v>4536</v>
      </c>
      <c r="N3923" s="63" t="s">
        <v>4305</v>
      </c>
      <c r="O3923" s="63"/>
    </row>
    <row r="3924" spans="1:15">
      <c r="A3924" s="63" t="s">
        <v>12733</v>
      </c>
      <c r="B3924" s="63" t="s">
        <v>12734</v>
      </c>
      <c r="C3924" s="63" t="s">
        <v>4283</v>
      </c>
      <c r="D3924" s="63" t="s">
        <v>4582</v>
      </c>
      <c r="E3924" s="63"/>
      <c r="F3924" s="63"/>
      <c r="G3924" s="63"/>
      <c r="H3924" s="63"/>
      <c r="I3924" s="63"/>
      <c r="J3924" s="63"/>
      <c r="K3924" s="63" t="s">
        <v>4284</v>
      </c>
      <c r="L3924" s="63" t="s">
        <v>4443</v>
      </c>
      <c r="M3924" s="63" t="s">
        <v>4450</v>
      </c>
      <c r="N3924" s="63" t="s">
        <v>4305</v>
      </c>
      <c r="O3924" s="63"/>
    </row>
    <row r="3925" spans="1:15">
      <c r="A3925" s="63" t="s">
        <v>1</v>
      </c>
      <c r="B3925" s="63" t="s">
        <v>12735</v>
      </c>
      <c r="C3925" s="63" t="s">
        <v>4283</v>
      </c>
      <c r="D3925" s="63" t="s">
        <v>12736</v>
      </c>
      <c r="E3925" s="63" t="s">
        <v>12737</v>
      </c>
      <c r="F3925" s="63"/>
      <c r="G3925" s="63" t="s">
        <v>12738</v>
      </c>
      <c r="H3925" s="63"/>
      <c r="I3925" s="63" t="s">
        <v>12739</v>
      </c>
      <c r="J3925" s="63" t="s">
        <v>4586</v>
      </c>
      <c r="K3925" s="63" t="s">
        <v>4284</v>
      </c>
      <c r="L3925" s="63" t="s">
        <v>4587</v>
      </c>
      <c r="M3925" s="63" t="s">
        <v>4277</v>
      </c>
      <c r="N3925" s="63" t="s">
        <v>12740</v>
      </c>
      <c r="O3925" s="63"/>
    </row>
    <row r="3926" spans="1:15">
      <c r="A3926" s="63" t="s">
        <v>12741</v>
      </c>
      <c r="B3926" s="63" t="s">
        <v>12742</v>
      </c>
      <c r="C3926" s="63" t="s">
        <v>12743</v>
      </c>
      <c r="D3926" s="63" t="s">
        <v>12744</v>
      </c>
      <c r="E3926" s="63"/>
      <c r="F3926" s="63" t="s">
        <v>12745</v>
      </c>
      <c r="G3926" s="63" t="s">
        <v>12746</v>
      </c>
      <c r="H3926" s="63"/>
      <c r="I3926" s="63" t="s">
        <v>12747</v>
      </c>
      <c r="J3926" s="63"/>
      <c r="K3926" s="63" t="s">
        <v>4302</v>
      </c>
      <c r="L3926" s="63" t="s">
        <v>4588</v>
      </c>
      <c r="M3926" s="63" t="s">
        <v>4431</v>
      </c>
      <c r="N3926" s="63" t="s">
        <v>4305</v>
      </c>
      <c r="O3926" s="63"/>
    </row>
    <row r="3927" spans="1:15">
      <c r="A3927" s="63" t="s">
        <v>12748</v>
      </c>
      <c r="B3927" s="63" t="s">
        <v>12749</v>
      </c>
      <c r="C3927" s="63" t="s">
        <v>4283</v>
      </c>
      <c r="D3927" s="63" t="s">
        <v>12750</v>
      </c>
      <c r="E3927" s="63"/>
      <c r="F3927" s="63"/>
      <c r="G3927" s="63" t="s">
        <v>12751</v>
      </c>
      <c r="H3927" s="63"/>
      <c r="I3927" s="63"/>
      <c r="J3927" s="63"/>
      <c r="K3927" s="63" t="s">
        <v>4284</v>
      </c>
      <c r="L3927" s="63" t="s">
        <v>12752</v>
      </c>
      <c r="M3927" s="63" t="s">
        <v>4413</v>
      </c>
      <c r="N3927" s="63" t="s">
        <v>4305</v>
      </c>
      <c r="O3927" s="63"/>
    </row>
    <row r="3928" spans="1:15">
      <c r="A3928" s="63" t="s">
        <v>12753</v>
      </c>
      <c r="B3928" s="63" t="s">
        <v>12728</v>
      </c>
      <c r="C3928" s="63" t="s">
        <v>4283</v>
      </c>
      <c r="D3928" s="63" t="s">
        <v>12728</v>
      </c>
      <c r="E3928" s="63"/>
      <c r="F3928" s="63"/>
      <c r="G3928" s="63"/>
      <c r="H3928" s="63"/>
      <c r="I3928" s="63"/>
      <c r="J3928" s="63"/>
      <c r="K3928" s="63" t="s">
        <v>4284</v>
      </c>
      <c r="L3928" s="63" t="s">
        <v>4486</v>
      </c>
      <c r="M3928" s="63" t="s">
        <v>4584</v>
      </c>
      <c r="N3928" s="63" t="s">
        <v>4305</v>
      </c>
      <c r="O3928" s="63"/>
    </row>
    <row r="3929" spans="1:15">
      <c r="A3929" s="63" t="s">
        <v>2</v>
      </c>
      <c r="B3929" s="63" t="s">
        <v>12754</v>
      </c>
      <c r="C3929" s="63" t="s">
        <v>12755</v>
      </c>
      <c r="D3929" s="63" t="s">
        <v>12736</v>
      </c>
      <c r="E3929" s="63" t="s">
        <v>12756</v>
      </c>
      <c r="F3929" s="63"/>
      <c r="G3929" s="63" t="s">
        <v>12757</v>
      </c>
      <c r="H3929" s="63"/>
      <c r="I3929" s="63" t="s">
        <v>12758</v>
      </c>
      <c r="J3929" s="63" t="s">
        <v>4589</v>
      </c>
      <c r="K3929" s="63" t="s">
        <v>4284</v>
      </c>
      <c r="L3929" s="63" t="s">
        <v>4587</v>
      </c>
      <c r="M3929" s="63" t="s">
        <v>4277</v>
      </c>
      <c r="N3929" s="63" t="s">
        <v>4305</v>
      </c>
      <c r="O3929" s="63"/>
    </row>
    <row r="3930" spans="1:15">
      <c r="A3930" s="63" t="s">
        <v>12759</v>
      </c>
      <c r="B3930" s="63" t="s">
        <v>12638</v>
      </c>
      <c r="C3930" s="63" t="s">
        <v>4283</v>
      </c>
      <c r="D3930" s="63" t="s">
        <v>12638</v>
      </c>
      <c r="E3930" s="63"/>
      <c r="F3930" s="63"/>
      <c r="G3930" s="63"/>
      <c r="H3930" s="63"/>
      <c r="I3930" s="63"/>
      <c r="J3930" s="63"/>
      <c r="K3930" s="63" t="s">
        <v>4302</v>
      </c>
      <c r="L3930" s="63" t="s">
        <v>12632</v>
      </c>
      <c r="M3930" s="63" t="s">
        <v>12760</v>
      </c>
      <c r="N3930" s="63" t="s">
        <v>4305</v>
      </c>
      <c r="O3930" s="63"/>
    </row>
    <row r="3931" spans="1:15">
      <c r="A3931" s="63" t="s">
        <v>12761</v>
      </c>
      <c r="B3931" s="63" t="s">
        <v>12638</v>
      </c>
      <c r="C3931" s="63" t="s">
        <v>4283</v>
      </c>
      <c r="D3931" s="63" t="s">
        <v>12638</v>
      </c>
      <c r="E3931" s="63"/>
      <c r="F3931" s="63"/>
      <c r="G3931" s="63"/>
      <c r="H3931" s="63"/>
      <c r="I3931" s="63"/>
      <c r="J3931" s="63"/>
      <c r="K3931" s="63" t="s">
        <v>4302</v>
      </c>
      <c r="L3931" s="63" t="s">
        <v>12632</v>
      </c>
      <c r="M3931" s="63" t="s">
        <v>12760</v>
      </c>
      <c r="N3931" s="63" t="s">
        <v>4305</v>
      </c>
      <c r="O3931" s="63"/>
    </row>
    <row r="3932" spans="1:15">
      <c r="A3932" s="63" t="s">
        <v>12762</v>
      </c>
      <c r="B3932" s="63" t="s">
        <v>12749</v>
      </c>
      <c r="C3932" s="63" t="s">
        <v>12702</v>
      </c>
      <c r="D3932" s="63" t="s">
        <v>12750</v>
      </c>
      <c r="E3932" s="63"/>
      <c r="F3932" s="63"/>
      <c r="G3932" s="63" t="s">
        <v>12751</v>
      </c>
      <c r="H3932" s="63"/>
      <c r="I3932" s="63" t="s">
        <v>12763</v>
      </c>
      <c r="J3932" s="63"/>
      <c r="K3932" s="63" t="s">
        <v>4284</v>
      </c>
      <c r="L3932" s="63" t="s">
        <v>4524</v>
      </c>
      <c r="M3932" s="63" t="s">
        <v>12764</v>
      </c>
      <c r="N3932" s="63" t="s">
        <v>4305</v>
      </c>
      <c r="O3932" s="63"/>
    </row>
    <row r="3933" spans="1:15">
      <c r="A3933" s="63" t="s">
        <v>12765</v>
      </c>
      <c r="B3933" s="63" t="s">
        <v>4582</v>
      </c>
      <c r="C3933" s="63" t="s">
        <v>2927</v>
      </c>
      <c r="D3933" s="63" t="s">
        <v>4582</v>
      </c>
      <c r="E3933" s="63"/>
      <c r="F3933" s="63"/>
      <c r="G3933" s="63"/>
      <c r="H3933" s="63"/>
      <c r="I3933" s="63"/>
      <c r="J3933" s="63"/>
      <c r="K3933" s="63" t="s">
        <v>4284</v>
      </c>
      <c r="L3933" s="63" t="s">
        <v>854</v>
      </c>
      <c r="M3933" s="63" t="s">
        <v>12766</v>
      </c>
      <c r="N3933" s="63" t="s">
        <v>4305</v>
      </c>
      <c r="O3933" s="63"/>
    </row>
    <row r="3934" spans="1:15">
      <c r="A3934" s="63" t="s">
        <v>12767</v>
      </c>
      <c r="B3934" s="63" t="s">
        <v>12768</v>
      </c>
      <c r="C3934" s="63" t="s">
        <v>4283</v>
      </c>
      <c r="D3934" s="63" t="s">
        <v>12768</v>
      </c>
      <c r="E3934" s="63"/>
      <c r="F3934" s="63"/>
      <c r="G3934" s="63"/>
      <c r="H3934" s="63"/>
      <c r="I3934" s="63"/>
      <c r="J3934" s="63"/>
      <c r="K3934" s="63" t="s">
        <v>4284</v>
      </c>
      <c r="L3934" s="63" t="s">
        <v>4299</v>
      </c>
      <c r="M3934" s="63" t="s">
        <v>4295</v>
      </c>
      <c r="N3934" s="63" t="s">
        <v>4305</v>
      </c>
      <c r="O3934" s="63"/>
    </row>
    <row r="3935" spans="1:15">
      <c r="A3935" s="63" t="s">
        <v>12769</v>
      </c>
      <c r="B3935" s="63" t="s">
        <v>4582</v>
      </c>
      <c r="C3935" s="63" t="s">
        <v>4283</v>
      </c>
      <c r="D3935" s="63" t="s">
        <v>4582</v>
      </c>
      <c r="E3935" s="63"/>
      <c r="F3935" s="63"/>
      <c r="G3935" s="63"/>
      <c r="H3935" s="63"/>
      <c r="I3935" s="63"/>
      <c r="J3935" s="63"/>
      <c r="K3935" s="63" t="s">
        <v>4284</v>
      </c>
      <c r="L3935" s="63" t="s">
        <v>4297</v>
      </c>
      <c r="M3935" s="63" t="s">
        <v>4295</v>
      </c>
      <c r="N3935" s="63" t="s">
        <v>4305</v>
      </c>
      <c r="O3935" s="63"/>
    </row>
    <row r="3936" spans="1:15">
      <c r="A3936" s="63" t="s">
        <v>12770</v>
      </c>
      <c r="B3936" s="63" t="s">
        <v>4582</v>
      </c>
      <c r="C3936" s="63" t="s">
        <v>4283</v>
      </c>
      <c r="D3936" s="63" t="s">
        <v>4582</v>
      </c>
      <c r="E3936" s="63"/>
      <c r="F3936" s="63"/>
      <c r="G3936" s="63" t="s">
        <v>12722</v>
      </c>
      <c r="H3936" s="63"/>
      <c r="I3936" s="63"/>
      <c r="J3936" s="63"/>
      <c r="K3936" s="63" t="s">
        <v>4302</v>
      </c>
      <c r="L3936" s="63" t="s">
        <v>4452</v>
      </c>
      <c r="M3936" s="63" t="s">
        <v>12771</v>
      </c>
      <c r="N3936" s="63" t="s">
        <v>4305</v>
      </c>
      <c r="O3936" s="63"/>
    </row>
    <row r="3937" spans="1:15">
      <c r="A3937" s="63" t="s">
        <v>12772</v>
      </c>
      <c r="B3937" s="63" t="s">
        <v>12773</v>
      </c>
      <c r="C3937" s="63" t="s">
        <v>4283</v>
      </c>
      <c r="D3937" s="63" t="s">
        <v>4283</v>
      </c>
      <c r="E3937" s="63"/>
      <c r="F3937" s="63"/>
      <c r="G3937" s="63"/>
      <c r="H3937" s="63"/>
      <c r="I3937" s="63"/>
      <c r="J3937" s="63"/>
      <c r="K3937" s="63" t="s">
        <v>4284</v>
      </c>
      <c r="L3937" s="63" t="s">
        <v>4590</v>
      </c>
      <c r="M3937" s="63" t="s">
        <v>4301</v>
      </c>
      <c r="N3937" s="63" t="s">
        <v>4305</v>
      </c>
      <c r="O3937" s="63"/>
    </row>
    <row r="3938" spans="1:15">
      <c r="A3938" s="63" t="s">
        <v>12774</v>
      </c>
      <c r="B3938" s="63" t="s">
        <v>12775</v>
      </c>
      <c r="C3938" s="63" t="s">
        <v>4283</v>
      </c>
      <c r="D3938" s="63" t="s">
        <v>12750</v>
      </c>
      <c r="E3938" s="63"/>
      <c r="F3938" s="63"/>
      <c r="G3938" s="63"/>
      <c r="H3938" s="63"/>
      <c r="I3938" s="63"/>
      <c r="J3938" s="63"/>
      <c r="K3938" s="63" t="s">
        <v>4302</v>
      </c>
      <c r="L3938" s="63" t="s">
        <v>4496</v>
      </c>
      <c r="M3938" s="63" t="s">
        <v>12776</v>
      </c>
      <c r="N3938" s="63" t="s">
        <v>4305</v>
      </c>
      <c r="O3938" s="63"/>
    </row>
    <row r="3939" spans="1:15">
      <c r="A3939" s="63" t="s">
        <v>14627</v>
      </c>
      <c r="B3939" s="63" t="s">
        <v>14628</v>
      </c>
      <c r="C3939" s="63" t="s">
        <v>14629</v>
      </c>
      <c r="D3939" s="63" t="s">
        <v>14630</v>
      </c>
      <c r="E3939" s="63"/>
      <c r="F3939" s="63"/>
      <c r="G3939" s="63"/>
      <c r="H3939" s="63"/>
      <c r="I3939" s="63"/>
      <c r="J3939" s="63"/>
      <c r="K3939" s="63" t="s">
        <v>12718</v>
      </c>
      <c r="L3939" s="63" t="s">
        <v>4283</v>
      </c>
      <c r="M3939" s="63" t="s">
        <v>4321</v>
      </c>
      <c r="N3939" s="63" t="s">
        <v>4305</v>
      </c>
      <c r="O3939" s="63"/>
    </row>
    <row r="3940" spans="1:15">
      <c r="A3940" s="63" t="s">
        <v>12777</v>
      </c>
      <c r="B3940" s="63" t="s">
        <v>4582</v>
      </c>
      <c r="C3940" s="63" t="s">
        <v>4283</v>
      </c>
      <c r="D3940" s="63" t="s">
        <v>4582</v>
      </c>
      <c r="E3940" s="63"/>
      <c r="F3940" s="63"/>
      <c r="G3940" s="63" t="s">
        <v>12722</v>
      </c>
      <c r="H3940" s="63"/>
      <c r="I3940" s="63"/>
      <c r="J3940" s="63"/>
      <c r="K3940" s="63" t="s">
        <v>4284</v>
      </c>
      <c r="L3940" s="63" t="s">
        <v>4591</v>
      </c>
      <c r="M3940" s="63" t="s">
        <v>4491</v>
      </c>
      <c r="N3940" s="63" t="s">
        <v>4305</v>
      </c>
      <c r="O3940" s="63"/>
    </row>
    <row r="3941" spans="1:15">
      <c r="A3941" s="63" t="s">
        <v>12609</v>
      </c>
      <c r="B3941" s="63" t="s">
        <v>12610</v>
      </c>
      <c r="C3941" s="63" t="s">
        <v>4283</v>
      </c>
      <c r="D3941" s="63" t="s">
        <v>4397</v>
      </c>
      <c r="E3941" s="63"/>
      <c r="F3941" s="63"/>
      <c r="G3941" s="63" t="s">
        <v>12562</v>
      </c>
      <c r="H3941" s="63"/>
      <c r="I3941" s="63"/>
      <c r="J3941" s="63"/>
      <c r="K3941" s="63" t="s">
        <v>4284</v>
      </c>
      <c r="L3941" s="63" t="s">
        <v>12611</v>
      </c>
      <c r="M3941" s="63" t="s">
        <v>12612</v>
      </c>
      <c r="N3941" s="63" t="s">
        <v>4305</v>
      </c>
      <c r="O3941" s="63"/>
    </row>
    <row r="3942" spans="1:15">
      <c r="A3942" s="63" t="s">
        <v>14631</v>
      </c>
      <c r="B3942" s="63"/>
      <c r="C3942" s="63" t="s">
        <v>4283</v>
      </c>
      <c r="D3942" s="63" t="s">
        <v>4283</v>
      </c>
      <c r="E3942" s="63"/>
      <c r="F3942" s="63"/>
      <c r="G3942" s="63"/>
      <c r="H3942" s="63"/>
      <c r="I3942" s="63"/>
      <c r="J3942" s="63"/>
      <c r="K3942" s="63" t="s">
        <v>7512</v>
      </c>
      <c r="L3942" s="63" t="s">
        <v>110</v>
      </c>
      <c r="M3942" s="63" t="s">
        <v>4295</v>
      </c>
      <c r="N3942" s="63" t="s">
        <v>4278</v>
      </c>
      <c r="O3942" s="63"/>
    </row>
    <row r="3943" spans="1:15">
      <c r="A3943" s="63" t="s">
        <v>14632</v>
      </c>
      <c r="B3943" s="63"/>
      <c r="C3943" s="63" t="s">
        <v>4283</v>
      </c>
      <c r="D3943" s="63" t="s">
        <v>4283</v>
      </c>
      <c r="E3943" s="63"/>
      <c r="F3943" s="63"/>
      <c r="G3943" s="63"/>
      <c r="H3943" s="63"/>
      <c r="I3943" s="63"/>
      <c r="J3943" s="63"/>
      <c r="K3943" s="63" t="s">
        <v>7512</v>
      </c>
      <c r="L3943" s="63" t="s">
        <v>110</v>
      </c>
      <c r="M3943" s="63" t="s">
        <v>4295</v>
      </c>
      <c r="N3943" s="63" t="s">
        <v>4278</v>
      </c>
      <c r="O3943" s="63"/>
    </row>
    <row r="3944" spans="1:15">
      <c r="A3944" s="63" t="s">
        <v>14402</v>
      </c>
      <c r="B3944" s="63" t="s">
        <v>14403</v>
      </c>
      <c r="C3944" s="63" t="s">
        <v>2927</v>
      </c>
      <c r="D3944" s="63" t="s">
        <v>14404</v>
      </c>
      <c r="E3944" s="63" t="s">
        <v>14405</v>
      </c>
      <c r="F3944" s="63" t="s">
        <v>14406</v>
      </c>
      <c r="G3944" s="63" t="s">
        <v>14407</v>
      </c>
      <c r="H3944" s="63"/>
      <c r="I3944" s="63" t="s">
        <v>14408</v>
      </c>
      <c r="J3944" s="63" t="s">
        <v>4342</v>
      </c>
      <c r="K3944" s="63" t="s">
        <v>13126</v>
      </c>
      <c r="L3944" s="63" t="s">
        <v>110</v>
      </c>
      <c r="M3944" s="63" t="s">
        <v>4295</v>
      </c>
      <c r="N3944" s="63" t="s">
        <v>4305</v>
      </c>
      <c r="O3944" s="63"/>
    </row>
    <row r="3945" spans="1:15">
      <c r="A3945" s="63" t="s">
        <v>13111</v>
      </c>
      <c r="B3945" s="63" t="s">
        <v>13112</v>
      </c>
      <c r="C3945" s="63" t="s">
        <v>2927</v>
      </c>
      <c r="D3945" s="63"/>
      <c r="E3945" s="63" t="s">
        <v>13113</v>
      </c>
      <c r="F3945" s="63" t="s">
        <v>13114</v>
      </c>
      <c r="G3945" s="63" t="s">
        <v>13115</v>
      </c>
      <c r="H3945" s="63" t="s">
        <v>3800</v>
      </c>
      <c r="I3945" s="63" t="s">
        <v>13116</v>
      </c>
      <c r="J3945" s="63"/>
      <c r="K3945" s="63" t="s">
        <v>4284</v>
      </c>
      <c r="L3945" s="63" t="s">
        <v>4297</v>
      </c>
      <c r="M3945" s="63" t="s">
        <v>4295</v>
      </c>
      <c r="N3945" s="63" t="s">
        <v>4363</v>
      </c>
      <c r="O3945" s="63"/>
    </row>
    <row r="3946" spans="1:15">
      <c r="A3946" s="63" t="s">
        <v>13089</v>
      </c>
      <c r="B3946" s="63" t="s">
        <v>5037</v>
      </c>
      <c r="C3946" s="63" t="s">
        <v>4283</v>
      </c>
      <c r="D3946" s="63" t="s">
        <v>5038</v>
      </c>
      <c r="E3946" s="63"/>
      <c r="F3946" s="63" t="s">
        <v>132</v>
      </c>
      <c r="G3946" s="63" t="s">
        <v>5039</v>
      </c>
      <c r="H3946" s="63" t="s">
        <v>3800</v>
      </c>
      <c r="I3946" s="63" t="s">
        <v>13080</v>
      </c>
      <c r="J3946" s="63"/>
      <c r="K3946" s="63" t="s">
        <v>4312</v>
      </c>
      <c r="L3946" s="63" t="s">
        <v>4313</v>
      </c>
      <c r="M3946" s="63" t="s">
        <v>4321</v>
      </c>
      <c r="N3946" s="63" t="s">
        <v>4363</v>
      </c>
      <c r="O3946" s="63"/>
    </row>
    <row r="3947" spans="1:15">
      <c r="A3947" s="63" t="s">
        <v>29</v>
      </c>
      <c r="B3947" s="63" t="s">
        <v>13117</v>
      </c>
      <c r="C3947" s="63" t="s">
        <v>2927</v>
      </c>
      <c r="D3947" s="63" t="s">
        <v>13118</v>
      </c>
      <c r="E3947" s="63" t="s">
        <v>13119</v>
      </c>
      <c r="F3947" s="63"/>
      <c r="G3947" s="63" t="s">
        <v>13115</v>
      </c>
      <c r="H3947" s="63"/>
      <c r="I3947" s="63" t="s">
        <v>13120</v>
      </c>
      <c r="J3947" s="63" t="s">
        <v>4292</v>
      </c>
      <c r="K3947" s="63" t="s">
        <v>5106</v>
      </c>
      <c r="L3947" s="63" t="s">
        <v>1369</v>
      </c>
      <c r="M3947" s="63" t="s">
        <v>4281</v>
      </c>
      <c r="N3947" s="63" t="s">
        <v>4305</v>
      </c>
      <c r="O3947" s="63"/>
    </row>
    <row r="3948" spans="1:15">
      <c r="A3948" s="63" t="s">
        <v>13121</v>
      </c>
      <c r="B3948" s="63" t="s">
        <v>13122</v>
      </c>
      <c r="C3948" s="63" t="s">
        <v>2927</v>
      </c>
      <c r="D3948" s="63" t="s">
        <v>13118</v>
      </c>
      <c r="E3948" s="63" t="s">
        <v>13123</v>
      </c>
      <c r="F3948" s="63" t="s">
        <v>13124</v>
      </c>
      <c r="G3948" s="63" t="s">
        <v>13115</v>
      </c>
      <c r="H3948" s="63"/>
      <c r="I3948" s="63" t="s">
        <v>13125</v>
      </c>
      <c r="J3948" s="63" t="s">
        <v>4342</v>
      </c>
      <c r="K3948" s="63" t="s">
        <v>13126</v>
      </c>
      <c r="L3948" s="63" t="s">
        <v>354</v>
      </c>
      <c r="M3948" s="63" t="s">
        <v>4295</v>
      </c>
      <c r="N3948" s="63" t="s">
        <v>4305</v>
      </c>
      <c r="O3948" s="63"/>
    </row>
    <row r="3949" spans="1:15">
      <c r="A3949" s="63" t="s">
        <v>14633</v>
      </c>
      <c r="B3949" s="63" t="s">
        <v>14634</v>
      </c>
      <c r="C3949" s="63" t="s">
        <v>4283</v>
      </c>
      <c r="D3949" s="63" t="s">
        <v>12800</v>
      </c>
      <c r="E3949" s="63" t="s">
        <v>14635</v>
      </c>
      <c r="F3949" s="63" t="s">
        <v>14636</v>
      </c>
      <c r="G3949" s="63" t="s">
        <v>14637</v>
      </c>
      <c r="H3949" s="63"/>
      <c r="I3949" s="63" t="s">
        <v>14638</v>
      </c>
      <c r="J3949" s="63"/>
      <c r="K3949" s="63" t="s">
        <v>4312</v>
      </c>
      <c r="L3949" s="63" t="s">
        <v>4585</v>
      </c>
      <c r="M3949" s="63" t="s">
        <v>4321</v>
      </c>
      <c r="N3949" s="63" t="s">
        <v>4363</v>
      </c>
      <c r="O3949" s="63"/>
    </row>
    <row r="3950" spans="1:15">
      <c r="A3950" s="63" t="s">
        <v>14409</v>
      </c>
      <c r="B3950" s="63" t="s">
        <v>14410</v>
      </c>
      <c r="C3950" s="63" t="s">
        <v>2927</v>
      </c>
      <c r="D3950" s="63" t="s">
        <v>14404</v>
      </c>
      <c r="E3950" s="63" t="s">
        <v>14411</v>
      </c>
      <c r="F3950" s="63" t="s">
        <v>14412</v>
      </c>
      <c r="G3950" s="63" t="s">
        <v>14413</v>
      </c>
      <c r="H3950" s="63"/>
      <c r="I3950" s="63" t="s">
        <v>14414</v>
      </c>
      <c r="J3950" s="63" t="s">
        <v>13735</v>
      </c>
      <c r="K3950" s="63" t="s">
        <v>4284</v>
      </c>
      <c r="L3950" s="63" t="s">
        <v>110</v>
      </c>
      <c r="M3950" s="63" t="s">
        <v>4321</v>
      </c>
      <c r="N3950" s="63" t="s">
        <v>4305</v>
      </c>
      <c r="O3950" s="63"/>
    </row>
    <row r="3951" spans="1:15">
      <c r="A3951" s="63" t="s">
        <v>13127</v>
      </c>
      <c r="B3951" s="63" t="s">
        <v>13128</v>
      </c>
      <c r="C3951" s="63" t="s">
        <v>4283</v>
      </c>
      <c r="D3951" s="63" t="s">
        <v>4046</v>
      </c>
      <c r="E3951" s="63"/>
      <c r="F3951" s="63"/>
      <c r="G3951" s="63"/>
      <c r="H3951" s="63"/>
      <c r="I3951" s="63"/>
      <c r="J3951" s="63"/>
      <c r="K3951" s="63" t="s">
        <v>5107</v>
      </c>
      <c r="L3951" s="63" t="s">
        <v>13129</v>
      </c>
      <c r="M3951" s="63" t="s">
        <v>4295</v>
      </c>
      <c r="N3951" s="63" t="s">
        <v>4305</v>
      </c>
      <c r="O3951" s="63"/>
    </row>
    <row r="3952" spans="1:15">
      <c r="A3952" s="63" t="s">
        <v>13130</v>
      </c>
      <c r="B3952" s="63" t="s">
        <v>13128</v>
      </c>
      <c r="C3952" s="63" t="s">
        <v>4283</v>
      </c>
      <c r="D3952" s="63" t="s">
        <v>13131</v>
      </c>
      <c r="E3952" s="63"/>
      <c r="F3952" s="63"/>
      <c r="G3952" s="63"/>
      <c r="H3952" s="63"/>
      <c r="I3952" s="63"/>
      <c r="J3952" s="63"/>
      <c r="K3952" s="63" t="s">
        <v>4284</v>
      </c>
      <c r="L3952" s="63" t="s">
        <v>4299</v>
      </c>
      <c r="M3952" s="63" t="s">
        <v>4281</v>
      </c>
      <c r="N3952" s="63" t="s">
        <v>4305</v>
      </c>
      <c r="O3952" s="63"/>
    </row>
    <row r="3953" spans="1:15">
      <c r="A3953" s="63" t="s">
        <v>12778</v>
      </c>
      <c r="B3953" s="63" t="s">
        <v>12638</v>
      </c>
      <c r="C3953" s="63" t="s">
        <v>4283</v>
      </c>
      <c r="D3953" s="63" t="s">
        <v>12638</v>
      </c>
      <c r="E3953" s="63"/>
      <c r="F3953" s="63"/>
      <c r="G3953" s="63"/>
      <c r="H3953" s="63"/>
      <c r="I3953" s="63"/>
      <c r="J3953" s="63"/>
      <c r="K3953" s="63" t="s">
        <v>4293</v>
      </c>
      <c r="L3953" s="63" t="s">
        <v>12601</v>
      </c>
      <c r="M3953" s="63" t="s">
        <v>12602</v>
      </c>
      <c r="N3953" s="63" t="s">
        <v>4305</v>
      </c>
      <c r="O3953" s="63"/>
    </row>
    <row r="3954" spans="1:15">
      <c r="A3954" s="63" t="s">
        <v>12779</v>
      </c>
      <c r="B3954" s="63" t="s">
        <v>12638</v>
      </c>
      <c r="C3954" s="63" t="s">
        <v>4283</v>
      </c>
      <c r="D3954" s="63" t="s">
        <v>12638</v>
      </c>
      <c r="E3954" s="63"/>
      <c r="F3954" s="63"/>
      <c r="G3954" s="63"/>
      <c r="H3954" s="63"/>
      <c r="I3954" s="63"/>
      <c r="J3954" s="63"/>
      <c r="K3954" s="63" t="s">
        <v>4293</v>
      </c>
      <c r="L3954" s="63" t="s">
        <v>12601</v>
      </c>
      <c r="M3954" s="63" t="s">
        <v>12602</v>
      </c>
      <c r="N3954" s="63" t="s">
        <v>4305</v>
      </c>
      <c r="O3954" s="63"/>
    </row>
    <row r="3955" spans="1:15">
      <c r="A3955" s="63" t="s">
        <v>12780</v>
      </c>
      <c r="B3955" s="63" t="s">
        <v>12781</v>
      </c>
      <c r="C3955" s="63" t="s">
        <v>12782</v>
      </c>
      <c r="D3955" s="63" t="s">
        <v>4418</v>
      </c>
      <c r="E3955" s="63"/>
      <c r="F3955" s="63"/>
      <c r="G3955" s="63" t="s">
        <v>12783</v>
      </c>
      <c r="H3955" s="63" t="s">
        <v>3800</v>
      </c>
      <c r="I3955" s="63" t="s">
        <v>12784</v>
      </c>
      <c r="J3955" s="63" t="s">
        <v>4311</v>
      </c>
      <c r="K3955" s="63" t="s">
        <v>4312</v>
      </c>
      <c r="L3955" s="63" t="s">
        <v>4313</v>
      </c>
      <c r="M3955" s="63" t="s">
        <v>4321</v>
      </c>
      <c r="N3955" s="63" t="s">
        <v>4305</v>
      </c>
      <c r="O3955" s="63"/>
    </row>
    <row r="3956" spans="1:15">
      <c r="A3956" s="63" t="s">
        <v>14037</v>
      </c>
      <c r="B3956" s="63" t="s">
        <v>14038</v>
      </c>
      <c r="C3956" s="63" t="s">
        <v>14039</v>
      </c>
      <c r="D3956" s="63" t="s">
        <v>14040</v>
      </c>
      <c r="E3956" s="63"/>
      <c r="F3956" s="63" t="s">
        <v>14041</v>
      </c>
      <c r="G3956" s="63" t="s">
        <v>14042</v>
      </c>
      <c r="H3956" s="63" t="s">
        <v>3800</v>
      </c>
      <c r="I3956" s="63" t="s">
        <v>14043</v>
      </c>
      <c r="J3956" s="63" t="s">
        <v>4311</v>
      </c>
      <c r="K3956" s="63" t="s">
        <v>4312</v>
      </c>
      <c r="L3956" s="63" t="s">
        <v>4313</v>
      </c>
      <c r="M3956" s="63" t="s">
        <v>4321</v>
      </c>
      <c r="N3956" s="63" t="s">
        <v>4305</v>
      </c>
      <c r="O3956" s="63"/>
    </row>
    <row r="3957" spans="1:15">
      <c r="A3957" s="63" t="s">
        <v>12</v>
      </c>
      <c r="B3957" s="63" t="s">
        <v>12785</v>
      </c>
      <c r="C3957" s="63" t="s">
        <v>4283</v>
      </c>
      <c r="D3957" s="63" t="s">
        <v>12786</v>
      </c>
      <c r="E3957" s="63"/>
      <c r="F3957" s="63" t="s">
        <v>4056</v>
      </c>
      <c r="G3957" s="63" t="s">
        <v>12787</v>
      </c>
      <c r="H3957" s="63" t="s">
        <v>3800</v>
      </c>
      <c r="I3957" s="63" t="s">
        <v>12788</v>
      </c>
      <c r="J3957" s="63"/>
      <c r="K3957" s="63" t="s">
        <v>4284</v>
      </c>
      <c r="L3957" s="63" t="s">
        <v>4313</v>
      </c>
      <c r="M3957" s="63" t="s">
        <v>4413</v>
      </c>
      <c r="N3957" s="63" t="s">
        <v>4305</v>
      </c>
      <c r="O3957" s="63"/>
    </row>
    <row r="3958" spans="1:15">
      <c r="A3958" s="63" t="s">
        <v>13132</v>
      </c>
      <c r="B3958" s="63" t="s">
        <v>13133</v>
      </c>
      <c r="C3958" s="63" t="s">
        <v>2927</v>
      </c>
      <c r="D3958" s="63" t="s">
        <v>13118</v>
      </c>
      <c r="E3958" s="63" t="s">
        <v>13134</v>
      </c>
      <c r="F3958" s="63" t="s">
        <v>4053</v>
      </c>
      <c r="G3958" s="63" t="s">
        <v>13135</v>
      </c>
      <c r="H3958" s="63"/>
      <c r="I3958" s="63" t="s">
        <v>13136</v>
      </c>
      <c r="J3958" s="63" t="s">
        <v>13137</v>
      </c>
      <c r="K3958" s="63" t="s">
        <v>13138</v>
      </c>
      <c r="L3958" s="63" t="s">
        <v>110</v>
      </c>
      <c r="M3958" s="63" t="s">
        <v>4295</v>
      </c>
      <c r="N3958" s="63" t="s">
        <v>4363</v>
      </c>
      <c r="O3958" s="63"/>
    </row>
    <row r="3959" spans="1:15">
      <c r="A3959" s="63" t="s">
        <v>13</v>
      </c>
      <c r="B3959" s="63" t="s">
        <v>4057</v>
      </c>
      <c r="C3959" s="63" t="s">
        <v>14639</v>
      </c>
      <c r="D3959" s="63" t="s">
        <v>14640</v>
      </c>
      <c r="E3959" s="63"/>
      <c r="F3959" s="63" t="s">
        <v>14641</v>
      </c>
      <c r="G3959" s="63" t="s">
        <v>14642</v>
      </c>
      <c r="H3959" s="63" t="s">
        <v>3800</v>
      </c>
      <c r="I3959" s="63" t="s">
        <v>14643</v>
      </c>
      <c r="J3959" s="63"/>
      <c r="K3959" s="63" t="s">
        <v>4284</v>
      </c>
      <c r="L3959" s="63" t="s">
        <v>4313</v>
      </c>
      <c r="M3959" s="63" t="s">
        <v>4413</v>
      </c>
      <c r="N3959" s="63" t="s">
        <v>4305</v>
      </c>
      <c r="O3959" s="63"/>
    </row>
    <row r="3960" spans="1:15">
      <c r="A3960" s="63" t="s">
        <v>14</v>
      </c>
      <c r="B3960" s="63" t="s">
        <v>4058</v>
      </c>
      <c r="C3960" s="63" t="s">
        <v>14644</v>
      </c>
      <c r="D3960" s="63" t="s">
        <v>14645</v>
      </c>
      <c r="E3960" s="63"/>
      <c r="F3960" s="63" t="s">
        <v>4059</v>
      </c>
      <c r="G3960" s="63" t="s">
        <v>14646</v>
      </c>
      <c r="H3960" s="63" t="s">
        <v>3800</v>
      </c>
      <c r="I3960" s="63" t="s">
        <v>14647</v>
      </c>
      <c r="J3960" s="63" t="s">
        <v>4311</v>
      </c>
      <c r="K3960" s="63" t="s">
        <v>4312</v>
      </c>
      <c r="L3960" s="63" t="s">
        <v>4313</v>
      </c>
      <c r="M3960" s="63" t="s">
        <v>4321</v>
      </c>
      <c r="N3960" s="63" t="s">
        <v>4305</v>
      </c>
      <c r="O3960" s="63"/>
    </row>
    <row r="3961" spans="1:15">
      <c r="A3961" s="63" t="s">
        <v>14836</v>
      </c>
      <c r="B3961" s="63" t="s">
        <v>14837</v>
      </c>
      <c r="C3961" s="63" t="s">
        <v>13092</v>
      </c>
      <c r="D3961" s="63" t="s">
        <v>7628</v>
      </c>
      <c r="E3961" s="63"/>
      <c r="F3961" s="63" t="s">
        <v>14838</v>
      </c>
      <c r="G3961" s="63" t="s">
        <v>13094</v>
      </c>
      <c r="H3961" s="63" t="s">
        <v>3800</v>
      </c>
      <c r="I3961" s="63" t="s">
        <v>14839</v>
      </c>
      <c r="J3961" s="63" t="s">
        <v>4311</v>
      </c>
      <c r="K3961" s="63" t="s">
        <v>4312</v>
      </c>
      <c r="L3961" s="63" t="s">
        <v>4313</v>
      </c>
      <c r="M3961" s="63" t="s">
        <v>4321</v>
      </c>
      <c r="N3961" s="63" t="s">
        <v>4305</v>
      </c>
      <c r="O3961" s="63"/>
    </row>
    <row r="3962" spans="1:15">
      <c r="A3962" s="63" t="s">
        <v>14499</v>
      </c>
      <c r="B3962" s="63" t="s">
        <v>14500</v>
      </c>
      <c r="C3962" s="63" t="s">
        <v>4283</v>
      </c>
      <c r="D3962" s="63" t="s">
        <v>14501</v>
      </c>
      <c r="E3962" s="63"/>
      <c r="F3962" s="63"/>
      <c r="G3962" s="63" t="s">
        <v>14502</v>
      </c>
      <c r="H3962" s="63" t="s">
        <v>3800</v>
      </c>
      <c r="I3962" s="63" t="s">
        <v>14503</v>
      </c>
      <c r="J3962" s="63" t="s">
        <v>4311</v>
      </c>
      <c r="K3962" s="63" t="s">
        <v>4312</v>
      </c>
      <c r="L3962" s="63" t="s">
        <v>4313</v>
      </c>
      <c r="M3962" s="63" t="s">
        <v>4321</v>
      </c>
      <c r="N3962" s="63" t="s">
        <v>4363</v>
      </c>
      <c r="O3962" s="63"/>
    </row>
    <row r="3963" spans="1:15">
      <c r="A3963" s="63" t="s">
        <v>14504</v>
      </c>
      <c r="B3963" s="63" t="s">
        <v>14500</v>
      </c>
      <c r="C3963" s="63" t="s">
        <v>14211</v>
      </c>
      <c r="D3963" s="63" t="s">
        <v>14505</v>
      </c>
      <c r="E3963" s="63"/>
      <c r="F3963" s="63"/>
      <c r="G3963" s="63" t="s">
        <v>14502</v>
      </c>
      <c r="H3963" s="63" t="s">
        <v>3800</v>
      </c>
      <c r="I3963" s="63" t="s">
        <v>14503</v>
      </c>
      <c r="J3963" s="63" t="s">
        <v>4311</v>
      </c>
      <c r="K3963" s="63" t="s">
        <v>4312</v>
      </c>
      <c r="L3963" s="63" t="s">
        <v>4313</v>
      </c>
      <c r="M3963" s="63" t="s">
        <v>4321</v>
      </c>
      <c r="N3963" s="63" t="s">
        <v>4305</v>
      </c>
      <c r="O3963" s="63"/>
    </row>
    <row r="3964" spans="1:15">
      <c r="A3964" s="63" t="s">
        <v>15</v>
      </c>
      <c r="B3964" s="63" t="s">
        <v>14648</v>
      </c>
      <c r="C3964" s="63" t="s">
        <v>14649</v>
      </c>
      <c r="D3964" s="63" t="s">
        <v>14650</v>
      </c>
      <c r="E3964" s="63" t="s">
        <v>14651</v>
      </c>
      <c r="F3964" s="63" t="s">
        <v>14652</v>
      </c>
      <c r="G3964" s="63" t="s">
        <v>14653</v>
      </c>
      <c r="H3964" s="63"/>
      <c r="I3964" s="63" t="s">
        <v>14654</v>
      </c>
      <c r="J3964" s="63" t="s">
        <v>4398</v>
      </c>
      <c r="K3964" s="63" t="s">
        <v>4284</v>
      </c>
      <c r="L3964" s="63" t="s">
        <v>4399</v>
      </c>
      <c r="M3964" s="63" t="s">
        <v>12612</v>
      </c>
      <c r="N3964" s="63" t="s">
        <v>4305</v>
      </c>
      <c r="O3964" s="63"/>
    </row>
    <row r="3965" spans="1:15">
      <c r="A3965" s="63" t="s">
        <v>16</v>
      </c>
      <c r="B3965" s="63" t="s">
        <v>4060</v>
      </c>
      <c r="C3965" s="63" t="s">
        <v>4283</v>
      </c>
      <c r="D3965" s="63" t="s">
        <v>12786</v>
      </c>
      <c r="E3965" s="63"/>
      <c r="F3965" s="63" t="s">
        <v>4063</v>
      </c>
      <c r="G3965" s="63" t="s">
        <v>12789</v>
      </c>
      <c r="H3965" s="63"/>
      <c r="I3965" s="63" t="s">
        <v>12790</v>
      </c>
      <c r="J3965" s="63" t="s">
        <v>4592</v>
      </c>
      <c r="K3965" s="63" t="s">
        <v>4284</v>
      </c>
      <c r="L3965" s="63" t="s">
        <v>5820</v>
      </c>
      <c r="M3965" s="63" t="s">
        <v>6733</v>
      </c>
      <c r="N3965" s="63" t="s">
        <v>4363</v>
      </c>
      <c r="O3965" s="63"/>
    </row>
    <row r="3966" spans="1:15">
      <c r="A3966" s="63" t="s">
        <v>17</v>
      </c>
      <c r="B3966" s="63" t="s">
        <v>4060</v>
      </c>
      <c r="C3966" s="63" t="s">
        <v>4283</v>
      </c>
      <c r="D3966" s="63" t="s">
        <v>12786</v>
      </c>
      <c r="E3966" s="63"/>
      <c r="F3966" s="63" t="s">
        <v>4063</v>
      </c>
      <c r="G3966" s="63" t="s">
        <v>12789</v>
      </c>
      <c r="H3966" s="63"/>
      <c r="I3966" s="63" t="s">
        <v>12790</v>
      </c>
      <c r="J3966" s="63" t="s">
        <v>4593</v>
      </c>
      <c r="K3966" s="63" t="s">
        <v>4284</v>
      </c>
      <c r="L3966" s="63" t="s">
        <v>4594</v>
      </c>
      <c r="M3966" s="63" t="s">
        <v>4281</v>
      </c>
      <c r="N3966" s="63" t="s">
        <v>4363</v>
      </c>
      <c r="O3966" s="63"/>
    </row>
    <row r="3967" spans="1:15">
      <c r="A3967" s="63" t="s">
        <v>20</v>
      </c>
      <c r="B3967" s="63" t="s">
        <v>4064</v>
      </c>
      <c r="C3967" s="63" t="s">
        <v>4283</v>
      </c>
      <c r="D3967" s="63" t="s">
        <v>12786</v>
      </c>
      <c r="E3967" s="63"/>
      <c r="F3967" s="63" t="s">
        <v>4063</v>
      </c>
      <c r="G3967" s="63" t="s">
        <v>12791</v>
      </c>
      <c r="H3967" s="63"/>
      <c r="I3967" s="63" t="s">
        <v>12790</v>
      </c>
      <c r="J3967" s="63" t="s">
        <v>4592</v>
      </c>
      <c r="K3967" s="63" t="s">
        <v>4284</v>
      </c>
      <c r="L3967" s="63" t="s">
        <v>4581</v>
      </c>
      <c r="M3967" s="63" t="s">
        <v>12729</v>
      </c>
      <c r="N3967" s="63" t="s">
        <v>4363</v>
      </c>
      <c r="O3967" s="63"/>
    </row>
    <row r="3968" spans="1:15">
      <c r="A3968" s="63" t="s">
        <v>21</v>
      </c>
      <c r="B3968" s="63" t="s">
        <v>4064</v>
      </c>
      <c r="C3968" s="63" t="s">
        <v>4283</v>
      </c>
      <c r="D3968" s="63" t="s">
        <v>12786</v>
      </c>
      <c r="E3968" s="63"/>
      <c r="F3968" s="63" t="s">
        <v>4063</v>
      </c>
      <c r="G3968" s="63" t="s">
        <v>12791</v>
      </c>
      <c r="H3968" s="63"/>
      <c r="I3968" s="63" t="s">
        <v>12790</v>
      </c>
      <c r="J3968" s="63" t="s">
        <v>4592</v>
      </c>
      <c r="K3968" s="63" t="s">
        <v>4284</v>
      </c>
      <c r="L3968" s="63" t="s">
        <v>4581</v>
      </c>
      <c r="M3968" s="63" t="s">
        <v>12729</v>
      </c>
      <c r="N3968" s="63" t="s">
        <v>4363</v>
      </c>
      <c r="O3968" s="63"/>
    </row>
    <row r="3969" spans="1:15">
      <c r="A3969" s="63" t="s">
        <v>22</v>
      </c>
      <c r="B3969" s="63" t="s">
        <v>12792</v>
      </c>
      <c r="C3969" s="63" t="s">
        <v>4283</v>
      </c>
      <c r="D3969" s="63" t="s">
        <v>12786</v>
      </c>
      <c r="E3969" s="63"/>
      <c r="F3969" s="63" t="s">
        <v>4063</v>
      </c>
      <c r="G3969" s="63" t="s">
        <v>12789</v>
      </c>
      <c r="H3969" s="63" t="s">
        <v>3800</v>
      </c>
      <c r="I3969" s="63" t="s">
        <v>12790</v>
      </c>
      <c r="J3969" s="63" t="s">
        <v>4595</v>
      </c>
      <c r="K3969" s="63" t="s">
        <v>4284</v>
      </c>
      <c r="L3969" s="63" t="s">
        <v>4581</v>
      </c>
      <c r="M3969" s="63" t="s">
        <v>4431</v>
      </c>
      <c r="N3969" s="63" t="s">
        <v>4305</v>
      </c>
      <c r="O3969" s="63"/>
    </row>
    <row r="3970" spans="1:15">
      <c r="A3970" s="63" t="s">
        <v>23</v>
      </c>
      <c r="B3970" s="63" t="s">
        <v>14655</v>
      </c>
      <c r="C3970" s="63" t="s">
        <v>14656</v>
      </c>
      <c r="D3970" s="63" t="s">
        <v>14657</v>
      </c>
      <c r="E3970" s="63"/>
      <c r="F3970" s="63" t="s">
        <v>4067</v>
      </c>
      <c r="G3970" s="63" t="s">
        <v>14658</v>
      </c>
      <c r="H3970" s="63" t="s">
        <v>3800</v>
      </c>
      <c r="I3970" s="63" t="s">
        <v>14659</v>
      </c>
      <c r="J3970" s="63"/>
      <c r="K3970" s="63" t="s">
        <v>4284</v>
      </c>
      <c r="L3970" s="63" t="s">
        <v>1413</v>
      </c>
      <c r="M3970" s="63" t="s">
        <v>4277</v>
      </c>
      <c r="N3970" s="63" t="s">
        <v>4305</v>
      </c>
      <c r="O3970" s="63"/>
    </row>
    <row r="3971" spans="1:15">
      <c r="A3971" s="63" t="s">
        <v>14840</v>
      </c>
      <c r="B3971" s="63" t="s">
        <v>14841</v>
      </c>
      <c r="C3971" s="63" t="s">
        <v>14842</v>
      </c>
      <c r="D3971" s="63" t="s">
        <v>7628</v>
      </c>
      <c r="E3971" s="63"/>
      <c r="F3971" s="63" t="s">
        <v>14843</v>
      </c>
      <c r="G3971" s="63" t="s">
        <v>14844</v>
      </c>
      <c r="H3971" s="63" t="s">
        <v>3800</v>
      </c>
      <c r="I3971" s="63" t="s">
        <v>14845</v>
      </c>
      <c r="J3971" s="63" t="s">
        <v>4311</v>
      </c>
      <c r="K3971" s="63" t="s">
        <v>4312</v>
      </c>
      <c r="L3971" s="63" t="s">
        <v>4313</v>
      </c>
      <c r="M3971" s="63" t="s">
        <v>4321</v>
      </c>
      <c r="N3971" s="63" t="s">
        <v>4305</v>
      </c>
      <c r="O3971" s="63"/>
    </row>
    <row r="3972" spans="1:15">
      <c r="A3972" s="63" t="s">
        <v>14846</v>
      </c>
      <c r="B3972" s="63" t="s">
        <v>14847</v>
      </c>
      <c r="C3972" s="63" t="s">
        <v>14842</v>
      </c>
      <c r="D3972" s="63" t="s">
        <v>7628</v>
      </c>
      <c r="E3972" s="63"/>
      <c r="F3972" s="63" t="s">
        <v>14843</v>
      </c>
      <c r="G3972" s="63" t="s">
        <v>14848</v>
      </c>
      <c r="H3972" s="63" t="s">
        <v>3800</v>
      </c>
      <c r="I3972" s="63" t="s">
        <v>14845</v>
      </c>
      <c r="J3972" s="63" t="s">
        <v>4311</v>
      </c>
      <c r="K3972" s="63" t="s">
        <v>4312</v>
      </c>
      <c r="L3972" s="63" t="s">
        <v>4313</v>
      </c>
      <c r="M3972" s="63" t="s">
        <v>4321</v>
      </c>
      <c r="N3972" s="63" t="s">
        <v>4305</v>
      </c>
      <c r="O3972" s="63"/>
    </row>
    <row r="3973" spans="1:15">
      <c r="A3973" s="63" t="s">
        <v>14849</v>
      </c>
      <c r="B3973" s="63" t="s">
        <v>14850</v>
      </c>
      <c r="C3973" s="63" t="s">
        <v>14851</v>
      </c>
      <c r="D3973" s="63" t="s">
        <v>7628</v>
      </c>
      <c r="E3973" s="63"/>
      <c r="F3973" s="63" t="s">
        <v>14852</v>
      </c>
      <c r="G3973" s="63" t="s">
        <v>14853</v>
      </c>
      <c r="H3973" s="63" t="s">
        <v>3800</v>
      </c>
      <c r="I3973" s="63" t="s">
        <v>14854</v>
      </c>
      <c r="J3973" s="63" t="s">
        <v>4311</v>
      </c>
      <c r="K3973" s="63" t="s">
        <v>4312</v>
      </c>
      <c r="L3973" s="63" t="s">
        <v>4313</v>
      </c>
      <c r="M3973" s="63" t="s">
        <v>4321</v>
      </c>
      <c r="N3973" s="63" t="s">
        <v>4305</v>
      </c>
      <c r="O3973" s="63"/>
    </row>
    <row r="3974" spans="1:15">
      <c r="A3974" s="63" t="s">
        <v>14457</v>
      </c>
      <c r="B3974" s="63" t="s">
        <v>14458</v>
      </c>
      <c r="C3974" s="63" t="s">
        <v>4283</v>
      </c>
      <c r="D3974" s="63" t="s">
        <v>4283</v>
      </c>
      <c r="E3974" s="63"/>
      <c r="F3974" s="63"/>
      <c r="G3974" s="63"/>
      <c r="H3974" s="63"/>
      <c r="I3974" s="63"/>
      <c r="J3974" s="63"/>
      <c r="K3974" s="63" t="s">
        <v>4312</v>
      </c>
      <c r="L3974" s="63" t="s">
        <v>4585</v>
      </c>
      <c r="M3974" s="63" t="s">
        <v>4321</v>
      </c>
      <c r="N3974" s="63" t="s">
        <v>4305</v>
      </c>
      <c r="O3974" s="63"/>
    </row>
    <row r="3975" spans="1:15">
      <c r="A3975" s="63" t="s">
        <v>14459</v>
      </c>
      <c r="B3975" s="63" t="s">
        <v>14460</v>
      </c>
      <c r="C3975" s="63" t="s">
        <v>4283</v>
      </c>
      <c r="D3975" s="63" t="s">
        <v>4283</v>
      </c>
      <c r="E3975" s="63"/>
      <c r="F3975" s="63"/>
      <c r="G3975" s="63"/>
      <c r="H3975" s="63"/>
      <c r="I3975" s="63"/>
      <c r="J3975" s="63"/>
      <c r="K3975" s="63" t="s">
        <v>4312</v>
      </c>
      <c r="L3975" s="63" t="s">
        <v>4585</v>
      </c>
      <c r="M3975" s="63" t="s">
        <v>4321</v>
      </c>
      <c r="N3975" s="63" t="s">
        <v>4278</v>
      </c>
      <c r="O3975" s="63"/>
    </row>
    <row r="3976" spans="1:15">
      <c r="A3976" s="63" t="s">
        <v>13161</v>
      </c>
      <c r="B3976" s="63" t="s">
        <v>13162</v>
      </c>
      <c r="C3976" s="63" t="s">
        <v>2927</v>
      </c>
      <c r="D3976" s="63" t="s">
        <v>13163</v>
      </c>
      <c r="E3976" s="63" t="s">
        <v>13164</v>
      </c>
      <c r="F3976" s="63" t="s">
        <v>13165</v>
      </c>
      <c r="G3976" s="63" t="s">
        <v>13166</v>
      </c>
      <c r="H3976" s="63"/>
      <c r="I3976" s="63" t="s">
        <v>13167</v>
      </c>
      <c r="J3976" s="63"/>
      <c r="K3976" s="63" t="s">
        <v>12718</v>
      </c>
      <c r="L3976" s="63" t="s">
        <v>4283</v>
      </c>
      <c r="M3976" s="63" t="s">
        <v>4321</v>
      </c>
      <c r="N3976" s="63" t="s">
        <v>4305</v>
      </c>
      <c r="O3976" s="63"/>
    </row>
    <row r="3977" spans="1:15">
      <c r="A3977" s="63" t="s">
        <v>13168</v>
      </c>
      <c r="B3977" s="63" t="s">
        <v>13169</v>
      </c>
      <c r="C3977" s="63" t="s">
        <v>2927</v>
      </c>
      <c r="D3977" s="63" t="s">
        <v>13163</v>
      </c>
      <c r="E3977" s="63" t="s">
        <v>13170</v>
      </c>
      <c r="F3977" s="63" t="s">
        <v>13165</v>
      </c>
      <c r="G3977" s="63" t="s">
        <v>13166</v>
      </c>
      <c r="H3977" s="63"/>
      <c r="I3977" s="63" t="s">
        <v>13167</v>
      </c>
      <c r="J3977" s="63" t="s">
        <v>4342</v>
      </c>
      <c r="K3977" s="63" t="s">
        <v>9197</v>
      </c>
      <c r="L3977" s="63" t="s">
        <v>13171</v>
      </c>
      <c r="M3977" s="63" t="s">
        <v>4295</v>
      </c>
      <c r="N3977" s="63" t="s">
        <v>4305</v>
      </c>
      <c r="O3977" s="63"/>
    </row>
    <row r="3978" spans="1:15">
      <c r="A3978" s="63" t="s">
        <v>24</v>
      </c>
      <c r="B3978" s="63" t="s">
        <v>12613</v>
      </c>
      <c r="C3978" s="63" t="s">
        <v>4283</v>
      </c>
      <c r="D3978" s="63" t="s">
        <v>4397</v>
      </c>
      <c r="E3978" s="63"/>
      <c r="F3978" s="63" t="s">
        <v>12614</v>
      </c>
      <c r="G3978" s="63" t="s">
        <v>12615</v>
      </c>
      <c r="H3978" s="63"/>
      <c r="I3978" s="63" t="s">
        <v>12616</v>
      </c>
      <c r="J3978" s="63" t="s">
        <v>4398</v>
      </c>
      <c r="K3978" s="63" t="s">
        <v>4284</v>
      </c>
      <c r="L3978" s="63" t="s">
        <v>4399</v>
      </c>
      <c r="M3978" s="63" t="s">
        <v>12612</v>
      </c>
      <c r="N3978" s="63" t="s">
        <v>4305</v>
      </c>
      <c r="O3978" s="63"/>
    </row>
    <row r="3979" spans="1:15">
      <c r="A3979" s="63" t="s">
        <v>25</v>
      </c>
      <c r="B3979" s="63" t="s">
        <v>12617</v>
      </c>
      <c r="C3979" s="63" t="s">
        <v>12618</v>
      </c>
      <c r="D3979" s="63" t="s">
        <v>4397</v>
      </c>
      <c r="E3979" s="63"/>
      <c r="F3979" s="63" t="s">
        <v>12619</v>
      </c>
      <c r="G3979" s="63" t="s">
        <v>12620</v>
      </c>
      <c r="H3979" s="63"/>
      <c r="I3979" s="63" t="s">
        <v>12621</v>
      </c>
      <c r="J3979" s="63" t="s">
        <v>4398</v>
      </c>
      <c r="K3979" s="63" t="s">
        <v>4284</v>
      </c>
      <c r="L3979" s="63" t="s">
        <v>4399</v>
      </c>
      <c r="M3979" s="63" t="s">
        <v>12612</v>
      </c>
      <c r="N3979" s="63" t="s">
        <v>4305</v>
      </c>
      <c r="O3979" s="63"/>
    </row>
    <row r="3980" spans="1:15">
      <c r="A3980" s="63" t="s">
        <v>14660</v>
      </c>
      <c r="B3980" s="63" t="s">
        <v>14661</v>
      </c>
      <c r="C3980" s="63" t="s">
        <v>4283</v>
      </c>
      <c r="D3980" s="63" t="s">
        <v>14662</v>
      </c>
      <c r="E3980" s="63"/>
      <c r="F3980" s="63" t="s">
        <v>14663</v>
      </c>
      <c r="G3980" s="63" t="s">
        <v>14664</v>
      </c>
      <c r="H3980" s="63"/>
      <c r="I3980" s="63" t="s">
        <v>14665</v>
      </c>
      <c r="J3980" s="63"/>
      <c r="K3980" s="63" t="s">
        <v>4312</v>
      </c>
      <c r="L3980" s="63" t="s">
        <v>12806</v>
      </c>
      <c r="M3980" s="63" t="s">
        <v>4610</v>
      </c>
      <c r="N3980" s="63" t="s">
        <v>4305</v>
      </c>
      <c r="O3980" s="63"/>
    </row>
    <row r="3981" spans="1:15">
      <c r="A3981" s="63" t="s">
        <v>12622</v>
      </c>
      <c r="B3981" s="63" t="s">
        <v>12623</v>
      </c>
      <c r="C3981" s="63" t="s">
        <v>4283</v>
      </c>
      <c r="D3981" s="63" t="s">
        <v>12624</v>
      </c>
      <c r="E3981" s="63"/>
      <c r="F3981" s="63"/>
      <c r="G3981" s="63" t="s">
        <v>12625</v>
      </c>
      <c r="H3981" s="63" t="s">
        <v>3800</v>
      </c>
      <c r="I3981" s="63" t="s">
        <v>12626</v>
      </c>
      <c r="J3981" s="63"/>
      <c r="K3981" s="63" t="s">
        <v>4312</v>
      </c>
      <c r="L3981" s="63" t="s">
        <v>4313</v>
      </c>
      <c r="M3981" s="63" t="s">
        <v>4321</v>
      </c>
      <c r="N3981" s="63" t="s">
        <v>4305</v>
      </c>
      <c r="O3981" s="63"/>
    </row>
    <row r="3982" spans="1:15">
      <c r="A3982" s="63" t="s">
        <v>14461</v>
      </c>
      <c r="B3982" s="63" t="s">
        <v>14462</v>
      </c>
      <c r="C3982" s="63" t="s">
        <v>4283</v>
      </c>
      <c r="D3982" s="63" t="s">
        <v>4283</v>
      </c>
      <c r="E3982" s="63"/>
      <c r="F3982" s="63"/>
      <c r="G3982" s="63"/>
      <c r="H3982" s="63"/>
      <c r="I3982" s="63"/>
      <c r="J3982" s="63"/>
      <c r="K3982" s="63" t="s">
        <v>4312</v>
      </c>
      <c r="L3982" s="63" t="s">
        <v>4585</v>
      </c>
      <c r="M3982" s="63" t="s">
        <v>4321</v>
      </c>
      <c r="N3982" s="63" t="s">
        <v>4305</v>
      </c>
      <c r="O3982" s="63"/>
    </row>
    <row r="3983" spans="1:15">
      <c r="A3983" s="63" t="s">
        <v>12567</v>
      </c>
      <c r="B3983" s="63" t="s">
        <v>12568</v>
      </c>
      <c r="C3983" s="63" t="s">
        <v>12569</v>
      </c>
      <c r="D3983" s="63" t="s">
        <v>12570</v>
      </c>
      <c r="E3983" s="63"/>
      <c r="F3983" s="63" t="s">
        <v>12571</v>
      </c>
      <c r="G3983" s="63" t="s">
        <v>4320</v>
      </c>
      <c r="H3983" s="63" t="s">
        <v>3800</v>
      </c>
      <c r="I3983" s="63" t="s">
        <v>12572</v>
      </c>
      <c r="J3983" s="63" t="s">
        <v>4311</v>
      </c>
      <c r="K3983" s="63" t="s">
        <v>4312</v>
      </c>
      <c r="L3983" s="63" t="s">
        <v>4313</v>
      </c>
      <c r="M3983" s="63" t="s">
        <v>4321</v>
      </c>
      <c r="N3983" s="63" t="s">
        <v>4305</v>
      </c>
      <c r="O3983" s="63"/>
    </row>
    <row r="3984" spans="1:15">
      <c r="A3984" s="63" t="s">
        <v>14666</v>
      </c>
      <c r="B3984" s="63" t="s">
        <v>14667</v>
      </c>
      <c r="C3984" s="63" t="s">
        <v>12569</v>
      </c>
      <c r="D3984" s="63" t="s">
        <v>14668</v>
      </c>
      <c r="E3984" s="63"/>
      <c r="F3984" s="63"/>
      <c r="G3984" s="63" t="s">
        <v>14669</v>
      </c>
      <c r="H3984" s="63"/>
      <c r="I3984" s="63" t="s">
        <v>12572</v>
      </c>
      <c r="J3984" s="63"/>
      <c r="K3984" s="63" t="s">
        <v>4302</v>
      </c>
      <c r="L3984" s="63" t="s">
        <v>6601</v>
      </c>
      <c r="M3984" s="63" t="s">
        <v>12776</v>
      </c>
      <c r="N3984" s="63" t="s">
        <v>4305</v>
      </c>
      <c r="O3984" s="63"/>
    </row>
    <row r="3985" spans="1:15">
      <c r="A3985" s="63" t="s">
        <v>14670</v>
      </c>
      <c r="B3985" s="63" t="s">
        <v>14671</v>
      </c>
      <c r="C3985" s="63" t="s">
        <v>12569</v>
      </c>
      <c r="D3985" s="63" t="s">
        <v>14672</v>
      </c>
      <c r="E3985" s="63"/>
      <c r="F3985" s="63"/>
      <c r="G3985" s="63" t="s">
        <v>14673</v>
      </c>
      <c r="H3985" s="63"/>
      <c r="I3985" s="63" t="s">
        <v>12572</v>
      </c>
      <c r="J3985" s="63" t="s">
        <v>4311</v>
      </c>
      <c r="K3985" s="63" t="s">
        <v>4312</v>
      </c>
      <c r="L3985" s="63" t="s">
        <v>4313</v>
      </c>
      <c r="M3985" s="63" t="s">
        <v>4321</v>
      </c>
      <c r="N3985" s="63" t="s">
        <v>4305</v>
      </c>
      <c r="O3985" s="63"/>
    </row>
    <row r="3986" spans="1:15">
      <c r="A3986" s="63" t="s">
        <v>14674</v>
      </c>
      <c r="B3986" s="63" t="s">
        <v>14675</v>
      </c>
      <c r="C3986" s="63" t="s">
        <v>14676</v>
      </c>
      <c r="D3986" s="63" t="s">
        <v>14677</v>
      </c>
      <c r="E3986" s="63"/>
      <c r="F3986" s="63"/>
      <c r="G3986" s="63" t="s">
        <v>14678</v>
      </c>
      <c r="H3986" s="63"/>
      <c r="I3986" s="63" t="s">
        <v>14679</v>
      </c>
      <c r="J3986" s="63" t="s">
        <v>4311</v>
      </c>
      <c r="K3986" s="63" t="s">
        <v>4312</v>
      </c>
      <c r="L3986" s="63" t="s">
        <v>4313</v>
      </c>
      <c r="M3986" s="63" t="s">
        <v>4321</v>
      </c>
      <c r="N3986" s="63" t="s">
        <v>4305</v>
      </c>
      <c r="O3986" s="63"/>
    </row>
    <row r="3987" spans="1:15">
      <c r="A3987" s="63" t="s">
        <v>14680</v>
      </c>
      <c r="B3987" s="63" t="s">
        <v>14675</v>
      </c>
      <c r="C3987" s="63" t="s">
        <v>14676</v>
      </c>
      <c r="D3987" s="63" t="s">
        <v>14677</v>
      </c>
      <c r="E3987" s="63"/>
      <c r="F3987" s="63"/>
      <c r="G3987" s="63" t="s">
        <v>14678</v>
      </c>
      <c r="H3987" s="63" t="s">
        <v>3800</v>
      </c>
      <c r="I3987" s="63" t="s">
        <v>14679</v>
      </c>
      <c r="J3987" s="63" t="s">
        <v>4311</v>
      </c>
      <c r="K3987" s="63" t="s">
        <v>4312</v>
      </c>
      <c r="L3987" s="63" t="s">
        <v>4313</v>
      </c>
      <c r="M3987" s="63" t="s">
        <v>4321</v>
      </c>
      <c r="N3987" s="63" t="s">
        <v>4305</v>
      </c>
      <c r="O3987" s="63"/>
    </row>
    <row r="3988" spans="1:15">
      <c r="A3988" s="63" t="s">
        <v>14382</v>
      </c>
      <c r="B3988" s="63" t="s">
        <v>14383</v>
      </c>
      <c r="C3988" s="63" t="s">
        <v>14384</v>
      </c>
      <c r="D3988" s="63" t="s">
        <v>66</v>
      </c>
      <c r="E3988" s="63"/>
      <c r="F3988" s="63" t="s">
        <v>14385</v>
      </c>
      <c r="G3988" s="63" t="s">
        <v>14386</v>
      </c>
      <c r="H3988" s="63" t="s">
        <v>3800</v>
      </c>
      <c r="I3988" s="63" t="s">
        <v>14387</v>
      </c>
      <c r="J3988" s="63"/>
      <c r="K3988" s="63" t="s">
        <v>4284</v>
      </c>
      <c r="L3988" s="63" t="s">
        <v>4416</v>
      </c>
      <c r="M3988" s="63" t="s">
        <v>4392</v>
      </c>
      <c r="N3988" s="63" t="s">
        <v>4305</v>
      </c>
      <c r="O3988" s="63"/>
    </row>
    <row r="3989" spans="1:15">
      <c r="A3989" s="63" t="s">
        <v>14681</v>
      </c>
      <c r="B3989" s="63" t="s">
        <v>14682</v>
      </c>
      <c r="C3989" s="63" t="s">
        <v>4283</v>
      </c>
      <c r="D3989" s="63" t="s">
        <v>4283</v>
      </c>
      <c r="E3989" s="63"/>
      <c r="F3989" s="63" t="s">
        <v>14683</v>
      </c>
      <c r="G3989" s="63" t="s">
        <v>14684</v>
      </c>
      <c r="H3989" s="63"/>
      <c r="I3989" s="63" t="s">
        <v>14685</v>
      </c>
      <c r="J3989" s="63"/>
      <c r="K3989" s="63" t="s">
        <v>4312</v>
      </c>
      <c r="L3989" s="63" t="s">
        <v>4585</v>
      </c>
      <c r="M3989" s="63" t="s">
        <v>4321</v>
      </c>
      <c r="N3989" s="63" t="s">
        <v>4278</v>
      </c>
      <c r="O3989" s="63"/>
    </row>
    <row r="3990" spans="1:15">
      <c r="A3990" s="63" t="s">
        <v>14686</v>
      </c>
      <c r="B3990" s="63" t="s">
        <v>14682</v>
      </c>
      <c r="C3990" s="63" t="s">
        <v>4283</v>
      </c>
      <c r="D3990" s="63" t="s">
        <v>4283</v>
      </c>
      <c r="E3990" s="63"/>
      <c r="F3990" s="63" t="s">
        <v>14687</v>
      </c>
      <c r="G3990" s="63" t="s">
        <v>14684</v>
      </c>
      <c r="H3990" s="63"/>
      <c r="I3990" s="63" t="s">
        <v>14685</v>
      </c>
      <c r="J3990" s="63"/>
      <c r="K3990" s="63" t="s">
        <v>4312</v>
      </c>
      <c r="L3990" s="63" t="s">
        <v>4585</v>
      </c>
      <c r="M3990" s="63" t="s">
        <v>4321</v>
      </c>
      <c r="N3990" s="63" t="s">
        <v>4278</v>
      </c>
      <c r="O3990" s="63"/>
    </row>
    <row r="3991" spans="1:15">
      <c r="A3991" s="63" t="s">
        <v>13987</v>
      </c>
      <c r="B3991" s="63" t="s">
        <v>6508</v>
      </c>
      <c r="C3991" s="63" t="s">
        <v>4283</v>
      </c>
      <c r="D3991" s="63" t="s">
        <v>13988</v>
      </c>
      <c r="E3991" s="63"/>
      <c r="F3991" s="63"/>
      <c r="G3991" s="63"/>
      <c r="H3991" s="63"/>
      <c r="I3991" s="63"/>
      <c r="J3991" s="63"/>
      <c r="K3991" s="63" t="s">
        <v>4284</v>
      </c>
      <c r="L3991" s="63" t="s">
        <v>4416</v>
      </c>
      <c r="M3991" s="63" t="s">
        <v>4392</v>
      </c>
      <c r="N3991" s="63" t="s">
        <v>4305</v>
      </c>
      <c r="O3991" s="63"/>
    </row>
    <row r="3992" spans="1:15">
      <c r="A3992" s="63" t="s">
        <v>14754</v>
      </c>
      <c r="B3992" s="63" t="s">
        <v>14755</v>
      </c>
      <c r="C3992" s="63" t="s">
        <v>4283</v>
      </c>
      <c r="D3992" s="63" t="s">
        <v>4283</v>
      </c>
      <c r="E3992" s="63"/>
      <c r="F3992" s="63"/>
      <c r="G3992" s="63" t="s">
        <v>4579</v>
      </c>
      <c r="H3992" s="63" t="s">
        <v>3800</v>
      </c>
      <c r="I3992" s="63" t="s">
        <v>14387</v>
      </c>
      <c r="J3992" s="63"/>
      <c r="K3992" s="63" t="s">
        <v>4312</v>
      </c>
      <c r="L3992" s="63" t="s">
        <v>4313</v>
      </c>
      <c r="M3992" s="63" t="s">
        <v>4321</v>
      </c>
      <c r="N3992" s="63" t="s">
        <v>4305</v>
      </c>
      <c r="O3992" s="63"/>
    </row>
    <row r="3993" spans="1:15">
      <c r="A3993" s="63" t="s">
        <v>14740</v>
      </c>
      <c r="B3993" s="63" t="s">
        <v>14741</v>
      </c>
      <c r="C3993" s="63" t="s">
        <v>96</v>
      </c>
      <c r="D3993" s="63" t="s">
        <v>14742</v>
      </c>
      <c r="E3993" s="63" t="s">
        <v>14743</v>
      </c>
      <c r="F3993" s="63" t="s">
        <v>14744</v>
      </c>
      <c r="G3993" s="63" t="s">
        <v>14745</v>
      </c>
      <c r="H3993" s="63"/>
      <c r="I3993" s="63" t="s">
        <v>14746</v>
      </c>
      <c r="J3993" s="63"/>
      <c r="K3993" s="63" t="s">
        <v>4284</v>
      </c>
      <c r="L3993" s="63" t="s">
        <v>4612</v>
      </c>
      <c r="M3993" s="63" t="s">
        <v>12804</v>
      </c>
      <c r="N3993" s="63" t="s">
        <v>4305</v>
      </c>
      <c r="O3993" s="63"/>
    </row>
    <row r="3994" spans="1:15">
      <c r="A3994" s="63" t="s">
        <v>14688</v>
      </c>
      <c r="B3994" s="63" t="s">
        <v>14689</v>
      </c>
      <c r="C3994" s="63" t="s">
        <v>4283</v>
      </c>
      <c r="D3994" s="63" t="s">
        <v>14690</v>
      </c>
      <c r="E3994" s="63"/>
      <c r="F3994" s="63"/>
      <c r="G3994" s="63"/>
      <c r="H3994" s="63"/>
      <c r="I3994" s="63"/>
      <c r="J3994" s="63"/>
      <c r="K3994" s="63" t="s">
        <v>4312</v>
      </c>
      <c r="L3994" s="63" t="s">
        <v>4585</v>
      </c>
      <c r="M3994" s="63" t="s">
        <v>4321</v>
      </c>
      <c r="N3994" s="63" t="s">
        <v>4278</v>
      </c>
      <c r="O3994" s="63"/>
    </row>
    <row r="3995" spans="1:15">
      <c r="A3995" s="63" t="s">
        <v>13090</v>
      </c>
      <c r="B3995" s="63" t="s">
        <v>13091</v>
      </c>
      <c r="C3995" s="63" t="s">
        <v>2927</v>
      </c>
      <c r="D3995" s="63" t="s">
        <v>5015</v>
      </c>
      <c r="E3995" s="63"/>
      <c r="F3995" s="63" t="s">
        <v>13068</v>
      </c>
      <c r="G3995" s="63" t="s">
        <v>5017</v>
      </c>
      <c r="H3995" s="63"/>
      <c r="I3995" s="63" t="s">
        <v>13069</v>
      </c>
      <c r="J3995" s="63"/>
      <c r="K3995" s="63" t="s">
        <v>5075</v>
      </c>
      <c r="L3995" s="63" t="s">
        <v>10004</v>
      </c>
      <c r="M3995" s="63" t="s">
        <v>4295</v>
      </c>
      <c r="N3995" s="63" t="s">
        <v>4305</v>
      </c>
      <c r="O3995" s="63"/>
    </row>
  </sheetData>
  <autoFilter ref="A1:O1">
    <sortState ref="A2:O6695">
      <sortCondition ref="A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S3649"/>
  <sheetViews>
    <sheetView topLeftCell="H1" workbookViewId="0">
      <selection activeCell="I2" sqref="I2"/>
    </sheetView>
  </sheetViews>
  <sheetFormatPr defaultRowHeight="14.4"/>
  <cols>
    <col min="1" max="1" width="8.796875" style="1"/>
    <col min="2" max="2" width="16.19921875" style="1" bestFit="1" customWidth="1"/>
    <col min="3" max="3" width="9" style="1" bestFit="1" customWidth="1"/>
    <col min="4" max="4" width="65.796875" style="1" bestFit="1" customWidth="1"/>
    <col min="5" max="5" width="25.796875" style="1" bestFit="1" customWidth="1"/>
    <col min="6" max="6" width="28.8984375" style="1" bestFit="1" customWidth="1"/>
    <col min="7" max="7" width="11.59765625" style="1" bestFit="1" customWidth="1"/>
    <col min="8" max="8" width="21.69921875" style="97" bestFit="1" customWidth="1"/>
    <col min="9" max="9" width="21.69921875" style="97" customWidth="1"/>
    <col min="10" max="10" width="11.59765625" style="1" bestFit="1" customWidth="1"/>
    <col min="11" max="11" width="11.3984375" style="1" bestFit="1" customWidth="1"/>
    <col min="12" max="12" width="9" style="1" bestFit="1" customWidth="1"/>
    <col min="13" max="13" width="8.796875" style="1"/>
    <col min="14" max="14" width="11.8984375" style="1" bestFit="1" customWidth="1"/>
    <col min="15" max="15" width="11.59765625" style="1" bestFit="1" customWidth="1"/>
    <col min="16" max="16" width="22.69921875" style="1" bestFit="1" customWidth="1"/>
    <col min="17" max="17" width="21.69921875" style="1" bestFit="1" customWidth="1"/>
    <col min="18" max="18" width="22.69921875" style="1" bestFit="1" customWidth="1"/>
    <col min="19" max="16384" width="8.796875" style="1"/>
  </cols>
  <sheetData>
    <row r="1" spans="1:18">
      <c r="A1" s="1" t="s">
        <v>17267</v>
      </c>
    </row>
    <row r="2" spans="1:18">
      <c r="A2" s="56">
        <v>10102912</v>
      </c>
      <c r="B2" s="57">
        <v>101029120000000</v>
      </c>
      <c r="C2" s="58">
        <v>7701</v>
      </c>
      <c r="D2" s="58" t="s">
        <v>4079</v>
      </c>
      <c r="E2" s="58"/>
      <c r="F2" s="58"/>
      <c r="G2" s="61">
        <v>297185</v>
      </c>
      <c r="H2" s="98" t="s">
        <v>17136</v>
      </c>
      <c r="I2" s="98" t="s">
        <v>17269</v>
      </c>
      <c r="J2" s="61">
        <v>297185</v>
      </c>
      <c r="K2" s="58">
        <v>0</v>
      </c>
      <c r="L2" s="58">
        <v>176</v>
      </c>
      <c r="M2" s="58"/>
      <c r="N2" s="58"/>
      <c r="O2" s="61">
        <v>297185</v>
      </c>
      <c r="P2" s="58">
        <v>123</v>
      </c>
      <c r="Q2" s="58" t="s">
        <v>8449</v>
      </c>
      <c r="R2" s="58" t="s">
        <v>4080</v>
      </c>
    </row>
    <row r="3" spans="1:18">
      <c r="A3" s="56">
        <v>10102913</v>
      </c>
      <c r="B3" s="57">
        <v>101029130000000</v>
      </c>
      <c r="C3" s="58">
        <v>7701</v>
      </c>
      <c r="D3" s="58" t="s">
        <v>4081</v>
      </c>
      <c r="E3" s="58"/>
      <c r="F3" s="58"/>
      <c r="G3" s="61">
        <v>441679.79</v>
      </c>
      <c r="H3" s="98" t="s">
        <v>17137</v>
      </c>
      <c r="I3" s="98" t="s">
        <v>17270</v>
      </c>
      <c r="J3" s="61">
        <v>441679.79</v>
      </c>
      <c r="K3" s="58">
        <v>0</v>
      </c>
      <c r="L3" s="58">
        <v>2437</v>
      </c>
      <c r="M3" s="58"/>
      <c r="N3" s="58"/>
      <c r="O3" s="61">
        <v>441679.79</v>
      </c>
      <c r="P3" s="58" t="s">
        <v>12534</v>
      </c>
      <c r="Q3" s="58" t="s">
        <v>8449</v>
      </c>
      <c r="R3" s="58" t="s">
        <v>4080</v>
      </c>
    </row>
    <row r="4" spans="1:18">
      <c r="A4" s="56">
        <v>10102914</v>
      </c>
      <c r="B4" s="57">
        <v>101029140000000</v>
      </c>
      <c r="C4" s="58">
        <v>7701</v>
      </c>
      <c r="D4" s="58" t="s">
        <v>4082</v>
      </c>
      <c r="E4" s="58"/>
      <c r="F4" s="58"/>
      <c r="G4" s="61">
        <v>95697.29</v>
      </c>
      <c r="H4" s="98" t="s">
        <v>17137</v>
      </c>
      <c r="I4" s="98" t="s">
        <v>17270</v>
      </c>
      <c r="J4" s="61">
        <v>95697.29</v>
      </c>
      <c r="K4" s="58">
        <v>0</v>
      </c>
      <c r="L4" s="58">
        <v>2437</v>
      </c>
      <c r="M4" s="58"/>
      <c r="N4" s="58"/>
      <c r="O4" s="61">
        <v>95697.29</v>
      </c>
      <c r="P4" s="58" t="s">
        <v>12534</v>
      </c>
      <c r="Q4" s="58" t="s">
        <v>8449</v>
      </c>
      <c r="R4" s="58" t="s">
        <v>4080</v>
      </c>
    </row>
    <row r="5" spans="1:18">
      <c r="A5" s="56">
        <v>10102915</v>
      </c>
      <c r="B5" s="57">
        <v>101029150000000</v>
      </c>
      <c r="C5" s="58">
        <v>7701</v>
      </c>
      <c r="D5" s="58" t="s">
        <v>4083</v>
      </c>
      <c r="E5" s="58"/>
      <c r="F5" s="58"/>
      <c r="G5" s="61">
        <v>51529.31</v>
      </c>
      <c r="H5" s="98" t="s">
        <v>17137</v>
      </c>
      <c r="I5" s="98" t="s">
        <v>17270</v>
      </c>
      <c r="J5" s="61">
        <v>51529.31</v>
      </c>
      <c r="K5" s="58">
        <v>0</v>
      </c>
      <c r="L5" s="58">
        <v>2437</v>
      </c>
      <c r="M5" s="58"/>
      <c r="N5" s="58"/>
      <c r="O5" s="61">
        <v>51529.31</v>
      </c>
      <c r="P5" s="58" t="s">
        <v>12534</v>
      </c>
      <c r="Q5" s="58" t="s">
        <v>8449</v>
      </c>
      <c r="R5" s="58" t="s">
        <v>4080</v>
      </c>
    </row>
    <row r="6" spans="1:18">
      <c r="A6" s="56">
        <v>10102916</v>
      </c>
      <c r="B6" s="57">
        <v>101029160000000</v>
      </c>
      <c r="C6" s="58">
        <v>7701</v>
      </c>
      <c r="D6" s="58" t="s">
        <v>4084</v>
      </c>
      <c r="E6" s="58"/>
      <c r="F6" s="58"/>
      <c r="G6" s="61">
        <v>147226.59</v>
      </c>
      <c r="H6" s="98" t="s">
        <v>17137</v>
      </c>
      <c r="I6" s="98" t="s">
        <v>17270</v>
      </c>
      <c r="J6" s="61">
        <v>147226.59</v>
      </c>
      <c r="K6" s="58">
        <v>0</v>
      </c>
      <c r="L6" s="58">
        <v>2437</v>
      </c>
      <c r="M6" s="58"/>
      <c r="N6" s="58"/>
      <c r="O6" s="61">
        <v>147226.59</v>
      </c>
      <c r="P6" s="58" t="s">
        <v>12534</v>
      </c>
      <c r="Q6" s="58" t="s">
        <v>8449</v>
      </c>
      <c r="R6" s="58" t="s">
        <v>4080</v>
      </c>
    </row>
    <row r="7" spans="1:18">
      <c r="A7" s="56">
        <v>10103193</v>
      </c>
      <c r="B7" s="57">
        <v>101031930000000</v>
      </c>
      <c r="C7" s="58">
        <v>7701</v>
      </c>
      <c r="D7" s="58" t="s">
        <v>4085</v>
      </c>
      <c r="E7" s="58"/>
      <c r="F7" s="58"/>
      <c r="G7" s="61">
        <v>4907.5200000000004</v>
      </c>
      <c r="H7" s="98" t="s">
        <v>17137</v>
      </c>
      <c r="I7" s="98" t="s">
        <v>17270</v>
      </c>
      <c r="J7" s="61">
        <v>4907.5200000000004</v>
      </c>
      <c r="K7" s="58">
        <v>0</v>
      </c>
      <c r="L7" s="58">
        <v>2437</v>
      </c>
      <c r="M7" s="58"/>
      <c r="N7" s="58"/>
      <c r="O7" s="61">
        <v>4907.5200000000004</v>
      </c>
      <c r="P7" s="58" t="s">
        <v>12534</v>
      </c>
      <c r="Q7" s="58" t="s">
        <v>8450</v>
      </c>
      <c r="R7" s="58" t="s">
        <v>4086</v>
      </c>
    </row>
    <row r="8" spans="1:18">
      <c r="A8" s="56">
        <v>10103194</v>
      </c>
      <c r="B8" s="57">
        <v>101031940000000</v>
      </c>
      <c r="C8" s="58">
        <v>7701</v>
      </c>
      <c r="D8" s="58" t="s">
        <v>4085</v>
      </c>
      <c r="E8" s="58"/>
      <c r="F8" s="58"/>
      <c r="G8" s="61">
        <v>4887.5200000000004</v>
      </c>
      <c r="H8" s="98" t="s">
        <v>17137</v>
      </c>
      <c r="I8" s="98" t="s">
        <v>17270</v>
      </c>
      <c r="J8" s="61">
        <v>4887.5200000000004</v>
      </c>
      <c r="K8" s="58">
        <v>0</v>
      </c>
      <c r="L8" s="58">
        <v>2437</v>
      </c>
      <c r="M8" s="58"/>
      <c r="N8" s="58"/>
      <c r="O8" s="61">
        <v>4887.5200000000004</v>
      </c>
      <c r="P8" s="58" t="s">
        <v>12534</v>
      </c>
      <c r="Q8" s="58" t="s">
        <v>8450</v>
      </c>
      <c r="R8" s="58" t="s">
        <v>4086</v>
      </c>
    </row>
    <row r="9" spans="1:18">
      <c r="A9" s="30">
        <v>10104476</v>
      </c>
      <c r="B9" s="55">
        <v>101044760000000</v>
      </c>
      <c r="C9" s="1">
        <v>7700</v>
      </c>
      <c r="D9" s="1" t="s">
        <v>84</v>
      </c>
      <c r="G9" s="64">
        <v>14825.22</v>
      </c>
      <c r="H9" s="97" t="s">
        <v>17138</v>
      </c>
      <c r="I9" s="98" t="s">
        <v>17271</v>
      </c>
      <c r="J9" s="64">
        <v>14825.22</v>
      </c>
      <c r="K9" s="1">
        <v>0</v>
      </c>
      <c r="L9" s="1">
        <v>4</v>
      </c>
      <c r="O9" s="64">
        <v>14825.22</v>
      </c>
      <c r="P9" s="1">
        <v>403.17</v>
      </c>
      <c r="Q9" s="1" t="s">
        <v>8449</v>
      </c>
      <c r="R9" s="1" t="s">
        <v>85</v>
      </c>
    </row>
    <row r="10" spans="1:18">
      <c r="A10" s="56">
        <v>10106068</v>
      </c>
      <c r="B10" s="57">
        <v>101060680000000</v>
      </c>
      <c r="C10" s="58">
        <v>7701</v>
      </c>
      <c r="D10" s="58" t="s">
        <v>4087</v>
      </c>
      <c r="E10" s="58" t="s">
        <v>4088</v>
      </c>
      <c r="F10" s="58"/>
      <c r="G10" s="61">
        <v>2453.7600000000002</v>
      </c>
      <c r="H10" s="98" t="s">
        <v>17137</v>
      </c>
      <c r="I10" s="98" t="s">
        <v>17270</v>
      </c>
      <c r="J10" s="61">
        <v>2453.7600000000002</v>
      </c>
      <c r="K10" s="58">
        <v>0</v>
      </c>
      <c r="L10" s="58">
        <v>2437</v>
      </c>
      <c r="M10" s="58"/>
      <c r="N10" s="58"/>
      <c r="O10" s="61">
        <v>2453.7600000000002</v>
      </c>
      <c r="P10" s="58" t="s">
        <v>12534</v>
      </c>
      <c r="Q10" s="58" t="s">
        <v>8451</v>
      </c>
      <c r="R10" s="58" t="s">
        <v>4089</v>
      </c>
    </row>
    <row r="11" spans="1:18">
      <c r="A11" s="30">
        <v>10108565</v>
      </c>
      <c r="B11" s="55">
        <v>101085650000000</v>
      </c>
      <c r="C11" s="1">
        <v>7700</v>
      </c>
      <c r="D11" s="1" t="s">
        <v>86</v>
      </c>
      <c r="E11" s="1" t="s">
        <v>87</v>
      </c>
      <c r="F11" s="1" t="s">
        <v>88</v>
      </c>
      <c r="G11" s="64">
        <v>2094</v>
      </c>
      <c r="H11" s="97" t="s">
        <v>17138</v>
      </c>
      <c r="I11" s="98" t="s">
        <v>17271</v>
      </c>
      <c r="J11" s="64">
        <v>2094</v>
      </c>
      <c r="K11" s="1">
        <v>0</v>
      </c>
      <c r="L11" s="1">
        <v>8</v>
      </c>
      <c r="O11" s="64">
        <v>2094</v>
      </c>
      <c r="P11" s="1" t="s">
        <v>4334</v>
      </c>
      <c r="Q11" s="1" t="s">
        <v>8452</v>
      </c>
      <c r="R11" s="1" t="s">
        <v>89</v>
      </c>
    </row>
    <row r="12" spans="1:18">
      <c r="A12" s="30">
        <v>10108806</v>
      </c>
      <c r="B12" s="55">
        <v>101088060000000</v>
      </c>
      <c r="C12" s="1">
        <v>7700</v>
      </c>
      <c r="D12" s="1" t="s">
        <v>90</v>
      </c>
      <c r="E12" s="1" t="s">
        <v>87</v>
      </c>
      <c r="F12" s="1" t="s">
        <v>88</v>
      </c>
      <c r="G12" s="64">
        <v>2534</v>
      </c>
      <c r="H12" s="97" t="s">
        <v>17138</v>
      </c>
      <c r="I12" s="98" t="s">
        <v>17271</v>
      </c>
      <c r="J12" s="64">
        <v>2534</v>
      </c>
      <c r="K12" s="1">
        <v>0</v>
      </c>
      <c r="L12" s="1">
        <v>8</v>
      </c>
      <c r="O12" s="64">
        <v>2534</v>
      </c>
      <c r="P12" s="1" t="s">
        <v>4334</v>
      </c>
      <c r="Q12" s="1" t="s">
        <v>8453</v>
      </c>
      <c r="R12" s="1" t="s">
        <v>91</v>
      </c>
    </row>
    <row r="13" spans="1:18">
      <c r="A13" s="56">
        <v>10112528</v>
      </c>
      <c r="B13" s="57">
        <v>101125280000000</v>
      </c>
      <c r="C13" s="58">
        <v>7701</v>
      </c>
      <c r="D13" s="58" t="s">
        <v>4091</v>
      </c>
      <c r="E13" s="58"/>
      <c r="F13" s="58"/>
      <c r="G13" s="61">
        <v>76649.710000000006</v>
      </c>
      <c r="H13" s="98" t="s">
        <v>17136</v>
      </c>
      <c r="I13" s="98" t="s">
        <v>17269</v>
      </c>
      <c r="J13" s="61">
        <v>76649.710000000006</v>
      </c>
      <c r="K13" s="58">
        <v>0</v>
      </c>
      <c r="L13" s="58">
        <v>2725</v>
      </c>
      <c r="M13" s="58"/>
      <c r="N13" s="58"/>
      <c r="O13" s="61">
        <v>76649.710000000006</v>
      </c>
      <c r="P13" s="58" t="s">
        <v>8442</v>
      </c>
      <c r="Q13" s="58" t="s">
        <v>8454</v>
      </c>
      <c r="R13" s="58" t="s">
        <v>4092</v>
      </c>
    </row>
    <row r="14" spans="1:18">
      <c r="A14" s="56">
        <v>10114620</v>
      </c>
      <c r="B14" s="57">
        <v>101146200000000</v>
      </c>
      <c r="C14" s="58">
        <v>7701</v>
      </c>
      <c r="D14" s="58" t="s">
        <v>4093</v>
      </c>
      <c r="E14" s="58" t="s">
        <v>4094</v>
      </c>
      <c r="F14" s="58" t="s">
        <v>4095</v>
      </c>
      <c r="G14" s="61">
        <v>2446.7600000000002</v>
      </c>
      <c r="H14" s="98" t="s">
        <v>17136</v>
      </c>
      <c r="I14" s="98" t="s">
        <v>17269</v>
      </c>
      <c r="J14" s="61">
        <v>2446.7600000000002</v>
      </c>
      <c r="K14" s="58">
        <v>0</v>
      </c>
      <c r="L14" s="58">
        <v>176</v>
      </c>
      <c r="M14" s="58"/>
      <c r="N14" s="58"/>
      <c r="O14" s="61">
        <v>2446.7600000000002</v>
      </c>
      <c r="P14" s="58" t="s">
        <v>3800</v>
      </c>
      <c r="Q14" s="58" t="s">
        <v>8455</v>
      </c>
      <c r="R14" s="58" t="s">
        <v>4096</v>
      </c>
    </row>
    <row r="15" spans="1:18">
      <c r="A15" s="56">
        <v>10114621</v>
      </c>
      <c r="B15" s="57">
        <v>101146210000000</v>
      </c>
      <c r="C15" s="58">
        <v>7701</v>
      </c>
      <c r="D15" s="58" t="s">
        <v>4093</v>
      </c>
      <c r="E15" s="58" t="s">
        <v>4094</v>
      </c>
      <c r="F15" s="58" t="s">
        <v>4095</v>
      </c>
      <c r="G15" s="61">
        <v>2446.7600000000002</v>
      </c>
      <c r="H15" s="98" t="s">
        <v>17136</v>
      </c>
      <c r="I15" s="98" t="s">
        <v>17269</v>
      </c>
      <c r="J15" s="61">
        <v>2446.7600000000002</v>
      </c>
      <c r="K15" s="58">
        <v>0</v>
      </c>
      <c r="L15" s="58">
        <v>176</v>
      </c>
      <c r="M15" s="58"/>
      <c r="N15" s="58"/>
      <c r="O15" s="61">
        <v>2446.7600000000002</v>
      </c>
      <c r="P15" s="58" t="s">
        <v>3800</v>
      </c>
      <c r="Q15" s="58" t="s">
        <v>8455</v>
      </c>
      <c r="R15" s="58" t="s">
        <v>4096</v>
      </c>
    </row>
    <row r="16" spans="1:18">
      <c r="A16" s="56">
        <v>10114973</v>
      </c>
      <c r="B16" s="57">
        <v>101149730000000</v>
      </c>
      <c r="C16" s="58">
        <v>7701</v>
      </c>
      <c r="D16" s="58" t="s">
        <v>4097</v>
      </c>
      <c r="E16" s="58" t="s">
        <v>4098</v>
      </c>
      <c r="F16" s="58" t="s">
        <v>4099</v>
      </c>
      <c r="G16" s="61">
        <v>1105.5</v>
      </c>
      <c r="H16" s="98" t="s">
        <v>17139</v>
      </c>
      <c r="I16" s="98" t="s">
        <v>14467</v>
      </c>
      <c r="J16" s="61">
        <v>1105.5</v>
      </c>
      <c r="K16" s="58">
        <v>0</v>
      </c>
      <c r="L16" s="58">
        <v>6</v>
      </c>
      <c r="M16" s="58"/>
      <c r="N16" s="58">
        <v>185</v>
      </c>
      <c r="O16" s="61">
        <v>1105.5</v>
      </c>
      <c r="P16" s="58" t="s">
        <v>4100</v>
      </c>
      <c r="Q16" s="58" t="s">
        <v>8456</v>
      </c>
      <c r="R16" s="58" t="s">
        <v>4101</v>
      </c>
    </row>
    <row r="17" spans="1:18">
      <c r="A17" s="56">
        <v>10115274</v>
      </c>
      <c r="B17" s="57">
        <v>101152740000000</v>
      </c>
      <c r="C17" s="58">
        <v>7701</v>
      </c>
      <c r="D17" s="58" t="s">
        <v>4102</v>
      </c>
      <c r="E17" s="58"/>
      <c r="F17" s="58"/>
      <c r="G17" s="61">
        <v>19283.78</v>
      </c>
      <c r="H17" s="98" t="s">
        <v>17137</v>
      </c>
      <c r="I17" s="98" t="s">
        <v>17270</v>
      </c>
      <c r="J17" s="61">
        <v>19283.78</v>
      </c>
      <c r="K17" s="58">
        <v>0</v>
      </c>
      <c r="L17" s="58">
        <v>2437</v>
      </c>
      <c r="M17" s="58"/>
      <c r="N17" s="58"/>
      <c r="O17" s="61">
        <v>19283.78</v>
      </c>
      <c r="P17" s="58" t="s">
        <v>12534</v>
      </c>
      <c r="Q17" s="58" t="s">
        <v>8457</v>
      </c>
      <c r="R17" s="58" t="s">
        <v>4103</v>
      </c>
    </row>
    <row r="18" spans="1:18">
      <c r="A18" s="30">
        <v>10120020</v>
      </c>
      <c r="B18" s="55">
        <v>101200200000000</v>
      </c>
      <c r="C18" s="1">
        <v>7700</v>
      </c>
      <c r="D18" s="1" t="s">
        <v>92</v>
      </c>
      <c r="G18" s="64">
        <v>1000</v>
      </c>
      <c r="H18" s="97" t="s">
        <v>17140</v>
      </c>
      <c r="I18" s="98" t="s">
        <v>17272</v>
      </c>
      <c r="J18" s="64">
        <v>1000</v>
      </c>
      <c r="K18" s="1">
        <v>0</v>
      </c>
      <c r="L18" s="1">
        <v>4</v>
      </c>
      <c r="O18" s="64">
        <v>1000</v>
      </c>
      <c r="P18" s="1" t="s">
        <v>7823</v>
      </c>
      <c r="Q18" s="1" t="s">
        <v>8458</v>
      </c>
      <c r="R18" s="1" t="s">
        <v>93</v>
      </c>
    </row>
    <row r="19" spans="1:18">
      <c r="A19" s="30">
        <v>10120041</v>
      </c>
      <c r="B19" s="55">
        <v>101200410000000</v>
      </c>
      <c r="C19" s="1">
        <v>7700</v>
      </c>
      <c r="D19" s="1" t="s">
        <v>94</v>
      </c>
      <c r="G19" s="64">
        <v>8000</v>
      </c>
      <c r="H19" s="97" t="s">
        <v>17138</v>
      </c>
      <c r="I19" s="98" t="s">
        <v>17271</v>
      </c>
      <c r="J19" s="64">
        <v>8000</v>
      </c>
      <c r="K19" s="1">
        <v>0</v>
      </c>
      <c r="L19" s="1">
        <v>4</v>
      </c>
      <c r="O19" s="64">
        <v>8000</v>
      </c>
      <c r="P19" s="1">
        <v>403.1</v>
      </c>
      <c r="Q19" s="1" t="s">
        <v>8458</v>
      </c>
      <c r="R19" s="1" t="s">
        <v>93</v>
      </c>
    </row>
    <row r="20" spans="1:18">
      <c r="A20" s="56">
        <v>10120082</v>
      </c>
      <c r="B20" s="57">
        <v>101200820000000</v>
      </c>
      <c r="C20" s="58">
        <v>7701</v>
      </c>
      <c r="D20" s="58" t="s">
        <v>4104</v>
      </c>
      <c r="E20" s="58"/>
      <c r="F20" s="58"/>
      <c r="G20" s="61">
        <v>1640.94</v>
      </c>
      <c r="H20" s="98" t="s">
        <v>17138</v>
      </c>
      <c r="I20" s="98" t="s">
        <v>17271</v>
      </c>
      <c r="J20" s="61">
        <v>1640.94</v>
      </c>
      <c r="K20" s="58">
        <v>0</v>
      </c>
      <c r="L20" s="58">
        <v>1008</v>
      </c>
      <c r="M20" s="58"/>
      <c r="N20" s="58"/>
      <c r="O20" s="61">
        <v>1640.94</v>
      </c>
      <c r="P20" s="58" t="s">
        <v>12526</v>
      </c>
      <c r="Q20" s="58" t="s">
        <v>8459</v>
      </c>
      <c r="R20" s="58" t="s">
        <v>4105</v>
      </c>
    </row>
    <row r="21" spans="1:18">
      <c r="A21" s="56">
        <v>10121833</v>
      </c>
      <c r="B21" s="57">
        <v>101218330000000</v>
      </c>
      <c r="C21" s="58">
        <v>7701</v>
      </c>
      <c r="D21" s="58" t="s">
        <v>4104</v>
      </c>
      <c r="E21" s="58" t="s">
        <v>4106</v>
      </c>
      <c r="F21" s="58" t="s">
        <v>4107</v>
      </c>
      <c r="G21" s="61">
        <v>2505.3000000000002</v>
      </c>
      <c r="H21" s="98" t="s">
        <v>17137</v>
      </c>
      <c r="I21" s="98" t="s">
        <v>17270</v>
      </c>
      <c r="J21" s="61">
        <v>2505.3000000000002</v>
      </c>
      <c r="K21" s="58">
        <v>0</v>
      </c>
      <c r="L21" s="58">
        <v>2437</v>
      </c>
      <c r="M21" s="58"/>
      <c r="N21" s="58"/>
      <c r="O21" s="61">
        <v>2505.3000000000002</v>
      </c>
      <c r="P21" s="58" t="s">
        <v>12534</v>
      </c>
      <c r="Q21" s="58" t="s">
        <v>8460</v>
      </c>
      <c r="R21" s="58" t="s">
        <v>4108</v>
      </c>
    </row>
    <row r="22" spans="1:18">
      <c r="A22" s="56">
        <v>10122223</v>
      </c>
      <c r="B22" s="57">
        <v>101222230000000</v>
      </c>
      <c r="C22" s="58">
        <v>7701</v>
      </c>
      <c r="D22" s="58" t="s">
        <v>4109</v>
      </c>
      <c r="E22" s="58" t="s">
        <v>4110</v>
      </c>
      <c r="F22" s="58"/>
      <c r="G22" s="61">
        <v>2499.3000000000002</v>
      </c>
      <c r="H22" s="98" t="s">
        <v>17137</v>
      </c>
      <c r="I22" s="98" t="s">
        <v>17270</v>
      </c>
      <c r="J22" s="61">
        <v>2499.3000000000002</v>
      </c>
      <c r="K22" s="58">
        <v>0</v>
      </c>
      <c r="L22" s="58">
        <v>2437</v>
      </c>
      <c r="M22" s="58"/>
      <c r="N22" s="58"/>
      <c r="O22" s="61">
        <v>2499.3000000000002</v>
      </c>
      <c r="P22" s="58" t="s">
        <v>12534</v>
      </c>
      <c r="Q22" s="58" t="s">
        <v>8461</v>
      </c>
      <c r="R22" s="58" t="s">
        <v>4111</v>
      </c>
    </row>
    <row r="23" spans="1:18">
      <c r="A23" s="56">
        <v>10122224</v>
      </c>
      <c r="B23" s="57">
        <v>101222240000000</v>
      </c>
      <c r="C23" s="58">
        <v>7701</v>
      </c>
      <c r="D23" s="58" t="s">
        <v>4109</v>
      </c>
      <c r="E23" s="58" t="s">
        <v>4110</v>
      </c>
      <c r="F23" s="58"/>
      <c r="G23" s="61">
        <v>2499.3000000000002</v>
      </c>
      <c r="H23" s="98" t="s">
        <v>17137</v>
      </c>
      <c r="I23" s="98" t="s">
        <v>17270</v>
      </c>
      <c r="J23" s="61">
        <v>2499.3000000000002</v>
      </c>
      <c r="K23" s="58">
        <v>0</v>
      </c>
      <c r="L23" s="58">
        <v>2437</v>
      </c>
      <c r="M23" s="58"/>
      <c r="N23" s="58"/>
      <c r="O23" s="61">
        <v>2499.3000000000002</v>
      </c>
      <c r="P23" s="58" t="s">
        <v>12534</v>
      </c>
      <c r="Q23" s="58" t="s">
        <v>8461</v>
      </c>
      <c r="R23" s="58" t="s">
        <v>4111</v>
      </c>
    </row>
    <row r="24" spans="1:18">
      <c r="A24" s="30">
        <v>10122284</v>
      </c>
      <c r="B24" s="55">
        <v>101222840000000</v>
      </c>
      <c r="C24" s="1">
        <v>7700</v>
      </c>
      <c r="D24" s="1" t="s">
        <v>95</v>
      </c>
      <c r="E24" s="1" t="s">
        <v>96</v>
      </c>
      <c r="F24" s="1" t="s">
        <v>97</v>
      </c>
      <c r="G24" s="64">
        <v>1793.65</v>
      </c>
      <c r="H24" s="97" t="s">
        <v>17138</v>
      </c>
      <c r="I24" s="98" t="s">
        <v>17271</v>
      </c>
      <c r="J24" s="64">
        <v>1793.65</v>
      </c>
      <c r="K24" s="1">
        <v>0</v>
      </c>
      <c r="L24" s="1">
        <v>4</v>
      </c>
      <c r="N24" s="1" t="s">
        <v>98</v>
      </c>
      <c r="O24" s="64">
        <v>1793.65</v>
      </c>
      <c r="P24" s="1">
        <v>401.12</v>
      </c>
      <c r="Q24" s="1" t="s">
        <v>8462</v>
      </c>
      <c r="R24" s="1" t="s">
        <v>99</v>
      </c>
    </row>
    <row r="25" spans="1:18">
      <c r="A25" s="30">
        <v>10122579</v>
      </c>
      <c r="B25" s="55">
        <v>101225790000000</v>
      </c>
      <c r="C25" s="1">
        <v>7700</v>
      </c>
      <c r="D25" s="1" t="s">
        <v>100</v>
      </c>
      <c r="E25" s="1" t="s">
        <v>101</v>
      </c>
      <c r="F25" s="1" t="s">
        <v>102</v>
      </c>
      <c r="G25" s="64">
        <v>2541</v>
      </c>
      <c r="H25" s="97" t="s">
        <v>17141</v>
      </c>
      <c r="I25" s="98" t="s">
        <v>17273</v>
      </c>
      <c r="J25" s="64">
        <v>2541</v>
      </c>
      <c r="K25" s="1">
        <v>0</v>
      </c>
      <c r="L25" s="1">
        <v>4</v>
      </c>
      <c r="N25" s="1" t="s">
        <v>103</v>
      </c>
      <c r="O25" s="64">
        <v>2541</v>
      </c>
      <c r="P25" s="1" t="s">
        <v>11726</v>
      </c>
      <c r="Q25" s="1" t="s">
        <v>8463</v>
      </c>
      <c r="R25" s="1" t="s">
        <v>104</v>
      </c>
    </row>
    <row r="26" spans="1:18">
      <c r="A26" s="56">
        <v>10122721</v>
      </c>
      <c r="B26" s="57">
        <v>101227210000000</v>
      </c>
      <c r="C26" s="58">
        <v>7701</v>
      </c>
      <c r="D26" s="58" t="s">
        <v>4112</v>
      </c>
      <c r="E26" s="58"/>
      <c r="F26" s="58"/>
      <c r="G26" s="61">
        <v>1096.93</v>
      </c>
      <c r="H26" s="98" t="s">
        <v>17142</v>
      </c>
      <c r="I26" s="98" t="s">
        <v>14331</v>
      </c>
      <c r="J26" s="61">
        <v>1096.93</v>
      </c>
      <c r="K26" s="58">
        <v>0</v>
      </c>
      <c r="L26" s="58">
        <v>2748</v>
      </c>
      <c r="M26" s="58"/>
      <c r="N26" s="58"/>
      <c r="O26" s="61">
        <v>1096.93</v>
      </c>
      <c r="P26" s="58" t="s">
        <v>12526</v>
      </c>
      <c r="Q26" s="58" t="s">
        <v>8464</v>
      </c>
      <c r="R26" s="58" t="s">
        <v>4113</v>
      </c>
    </row>
    <row r="27" spans="1:18">
      <c r="A27" s="56">
        <v>10122722</v>
      </c>
      <c r="B27" s="57">
        <v>101227220000000</v>
      </c>
      <c r="C27" s="58">
        <v>7701</v>
      </c>
      <c r="D27" s="58" t="s">
        <v>4112</v>
      </c>
      <c r="E27" s="58"/>
      <c r="F27" s="58"/>
      <c r="G27" s="61">
        <v>1096.93</v>
      </c>
      <c r="H27" s="98" t="s">
        <v>17142</v>
      </c>
      <c r="I27" s="98" t="s">
        <v>14331</v>
      </c>
      <c r="J27" s="61">
        <v>1096.93</v>
      </c>
      <c r="K27" s="58">
        <v>0</v>
      </c>
      <c r="L27" s="58">
        <v>2748</v>
      </c>
      <c r="M27" s="58"/>
      <c r="N27" s="58"/>
      <c r="O27" s="61">
        <v>1096.93</v>
      </c>
      <c r="P27" s="58" t="s">
        <v>12526</v>
      </c>
      <c r="Q27" s="58" t="s">
        <v>8464</v>
      </c>
      <c r="R27" s="58" t="s">
        <v>4113</v>
      </c>
    </row>
    <row r="28" spans="1:18">
      <c r="A28" s="56">
        <v>10122723</v>
      </c>
      <c r="B28" s="57">
        <v>101227230000000</v>
      </c>
      <c r="C28" s="58">
        <v>7701</v>
      </c>
      <c r="D28" s="58" t="s">
        <v>4112</v>
      </c>
      <c r="E28" s="58"/>
      <c r="F28" s="58"/>
      <c r="G28" s="61">
        <v>1096.93</v>
      </c>
      <c r="H28" s="98" t="s">
        <v>17142</v>
      </c>
      <c r="I28" s="98" t="s">
        <v>14331</v>
      </c>
      <c r="J28" s="61">
        <v>1096.93</v>
      </c>
      <c r="K28" s="58">
        <v>0</v>
      </c>
      <c r="L28" s="58">
        <v>2748</v>
      </c>
      <c r="M28" s="58"/>
      <c r="N28" s="58"/>
      <c r="O28" s="61">
        <v>1096.93</v>
      </c>
      <c r="P28" s="58" t="s">
        <v>12526</v>
      </c>
      <c r="Q28" s="58" t="s">
        <v>8464</v>
      </c>
      <c r="R28" s="58" t="s">
        <v>4113</v>
      </c>
    </row>
    <row r="29" spans="1:18">
      <c r="A29" s="56">
        <v>10122724</v>
      </c>
      <c r="B29" s="57">
        <v>101227240000000</v>
      </c>
      <c r="C29" s="58">
        <v>7701</v>
      </c>
      <c r="D29" s="58" t="s">
        <v>4112</v>
      </c>
      <c r="E29" s="58"/>
      <c r="F29" s="58"/>
      <c r="G29" s="61">
        <v>1096.93</v>
      </c>
      <c r="H29" s="98" t="s">
        <v>17142</v>
      </c>
      <c r="I29" s="98" t="s">
        <v>14331</v>
      </c>
      <c r="J29" s="61">
        <v>1096.93</v>
      </c>
      <c r="K29" s="58">
        <v>0</v>
      </c>
      <c r="L29" s="58">
        <v>2748</v>
      </c>
      <c r="M29" s="58"/>
      <c r="N29" s="58"/>
      <c r="O29" s="61">
        <v>1096.93</v>
      </c>
      <c r="P29" s="58" t="s">
        <v>12526</v>
      </c>
      <c r="Q29" s="58" t="s">
        <v>8464</v>
      </c>
      <c r="R29" s="58" t="s">
        <v>4113</v>
      </c>
    </row>
    <row r="30" spans="1:18">
      <c r="A30" s="56">
        <v>10122725</v>
      </c>
      <c r="B30" s="57">
        <v>101227250000000</v>
      </c>
      <c r="C30" s="58">
        <v>7701</v>
      </c>
      <c r="D30" s="58" t="s">
        <v>4112</v>
      </c>
      <c r="E30" s="58"/>
      <c r="F30" s="58"/>
      <c r="G30" s="61">
        <v>1096.93</v>
      </c>
      <c r="H30" s="98" t="s">
        <v>17142</v>
      </c>
      <c r="I30" s="98" t="s">
        <v>14331</v>
      </c>
      <c r="J30" s="61">
        <v>1096.93</v>
      </c>
      <c r="K30" s="58">
        <v>0</v>
      </c>
      <c r="L30" s="58">
        <v>2748</v>
      </c>
      <c r="M30" s="58"/>
      <c r="N30" s="58"/>
      <c r="O30" s="61">
        <v>1096.93</v>
      </c>
      <c r="P30" s="58" t="s">
        <v>12526</v>
      </c>
      <c r="Q30" s="58" t="s">
        <v>8464</v>
      </c>
      <c r="R30" s="58" t="s">
        <v>4113</v>
      </c>
    </row>
    <row r="31" spans="1:18">
      <c r="A31" s="56">
        <v>10123868</v>
      </c>
      <c r="B31" s="57">
        <v>101238680000000</v>
      </c>
      <c r="C31" s="58">
        <v>7701</v>
      </c>
      <c r="D31" s="58" t="s">
        <v>4114</v>
      </c>
      <c r="E31" s="58"/>
      <c r="F31" s="58"/>
      <c r="G31" s="61">
        <v>208000</v>
      </c>
      <c r="H31" s="98" t="s">
        <v>17142</v>
      </c>
      <c r="I31" s="98" t="s">
        <v>14331</v>
      </c>
      <c r="J31" s="61">
        <v>208000</v>
      </c>
      <c r="K31" s="58">
        <v>0</v>
      </c>
      <c r="L31" s="58">
        <v>2748</v>
      </c>
      <c r="M31" s="58"/>
      <c r="N31" s="58" t="s">
        <v>4115</v>
      </c>
      <c r="O31" s="61">
        <v>208000</v>
      </c>
      <c r="P31" s="58">
        <v>130</v>
      </c>
      <c r="Q31" s="58" t="s">
        <v>8465</v>
      </c>
      <c r="R31" s="58" t="s">
        <v>4116</v>
      </c>
    </row>
    <row r="32" spans="1:18">
      <c r="A32" s="56">
        <v>10124134</v>
      </c>
      <c r="B32" s="57">
        <v>101241340000000</v>
      </c>
      <c r="C32" s="58">
        <v>7701</v>
      </c>
      <c r="D32" s="58" t="s">
        <v>4117</v>
      </c>
      <c r="E32" s="58"/>
      <c r="F32" s="58" t="s">
        <v>4118</v>
      </c>
      <c r="G32" s="58">
        <v>817.5</v>
      </c>
      <c r="H32" s="98" t="s">
        <v>17143</v>
      </c>
      <c r="I32" s="98" t="s">
        <v>17274</v>
      </c>
      <c r="J32" s="58">
        <v>817.5</v>
      </c>
      <c r="K32" s="58">
        <v>0</v>
      </c>
      <c r="L32" s="58">
        <v>1089</v>
      </c>
      <c r="M32" s="58"/>
      <c r="N32" s="58"/>
      <c r="O32" s="58">
        <v>817.5</v>
      </c>
      <c r="P32" s="58" t="s">
        <v>3800</v>
      </c>
      <c r="Q32" s="58" t="s">
        <v>8466</v>
      </c>
      <c r="R32" s="58" t="s">
        <v>4119</v>
      </c>
    </row>
    <row r="33" spans="1:18">
      <c r="A33" s="56">
        <v>10125157</v>
      </c>
      <c r="B33" s="57">
        <v>101251570000000</v>
      </c>
      <c r="C33" s="58">
        <v>7701</v>
      </c>
      <c r="D33" s="58" t="s">
        <v>4121</v>
      </c>
      <c r="E33" s="58"/>
      <c r="F33" s="58"/>
      <c r="G33" s="61">
        <v>2505.3000000000002</v>
      </c>
      <c r="H33" s="98" t="s">
        <v>17137</v>
      </c>
      <c r="I33" s="98" t="s">
        <v>17270</v>
      </c>
      <c r="J33" s="61">
        <v>2505.3000000000002</v>
      </c>
      <c r="K33" s="58">
        <v>0</v>
      </c>
      <c r="L33" s="58">
        <v>2437</v>
      </c>
      <c r="M33" s="58"/>
      <c r="N33" s="58"/>
      <c r="O33" s="61">
        <v>2505.3000000000002</v>
      </c>
      <c r="P33" s="58" t="s">
        <v>12534</v>
      </c>
      <c r="Q33" s="58" t="s">
        <v>8467</v>
      </c>
      <c r="R33" s="58" t="s">
        <v>4122</v>
      </c>
    </row>
    <row r="34" spans="1:18">
      <c r="A34" s="56">
        <v>10125409</v>
      </c>
      <c r="B34" s="57">
        <v>101254090000000</v>
      </c>
      <c r="C34" s="58">
        <v>7701</v>
      </c>
      <c r="D34" s="58" t="s">
        <v>4120</v>
      </c>
      <c r="E34" s="58"/>
      <c r="F34" s="58"/>
      <c r="G34" s="61">
        <v>5212.6000000000004</v>
      </c>
      <c r="H34" s="98" t="s">
        <v>17142</v>
      </c>
      <c r="I34" s="98" t="s">
        <v>14331</v>
      </c>
      <c r="J34" s="61">
        <v>5212.6000000000004</v>
      </c>
      <c r="K34" s="58">
        <v>0</v>
      </c>
      <c r="L34" s="58">
        <v>2748</v>
      </c>
      <c r="M34" s="58"/>
      <c r="N34" s="58"/>
      <c r="O34" s="61">
        <v>5212.6000000000004</v>
      </c>
      <c r="P34" s="58" t="s">
        <v>12526</v>
      </c>
      <c r="Q34" s="58" t="s">
        <v>8468</v>
      </c>
      <c r="R34" s="58" t="s">
        <v>4123</v>
      </c>
    </row>
    <row r="35" spans="1:18">
      <c r="A35" s="56">
        <v>10125715</v>
      </c>
      <c r="B35" s="57">
        <v>101257150000000</v>
      </c>
      <c r="C35" s="58">
        <v>7701</v>
      </c>
      <c r="D35" s="58" t="s">
        <v>4124</v>
      </c>
      <c r="E35" s="58"/>
      <c r="F35" s="58"/>
      <c r="G35" s="61">
        <v>2505.3000000000002</v>
      </c>
      <c r="H35" s="98" t="s">
        <v>17142</v>
      </c>
      <c r="I35" s="98" t="s">
        <v>14331</v>
      </c>
      <c r="J35" s="61">
        <v>2505.3000000000002</v>
      </c>
      <c r="K35" s="58">
        <v>0</v>
      </c>
      <c r="L35" s="58">
        <v>2748</v>
      </c>
      <c r="M35" s="58"/>
      <c r="N35" s="58"/>
      <c r="O35" s="61">
        <v>2505.3000000000002</v>
      </c>
      <c r="P35" s="58" t="s">
        <v>12526</v>
      </c>
      <c r="Q35" s="58" t="s">
        <v>8469</v>
      </c>
      <c r="R35" s="58" t="s">
        <v>4125</v>
      </c>
    </row>
    <row r="36" spans="1:18">
      <c r="A36" s="56">
        <v>10125882</v>
      </c>
      <c r="B36" s="57">
        <v>101258820000000</v>
      </c>
      <c r="C36" s="58">
        <v>7701</v>
      </c>
      <c r="D36" s="58" t="s">
        <v>4090</v>
      </c>
      <c r="E36" s="58"/>
      <c r="F36" s="58"/>
      <c r="G36" s="61">
        <v>9386.1</v>
      </c>
      <c r="H36" s="98" t="s">
        <v>17142</v>
      </c>
      <c r="I36" s="98" t="s">
        <v>14331</v>
      </c>
      <c r="J36" s="61">
        <v>9386.1</v>
      </c>
      <c r="K36" s="58">
        <v>0</v>
      </c>
      <c r="L36" s="58">
        <v>2748</v>
      </c>
      <c r="M36" s="58"/>
      <c r="N36" s="58"/>
      <c r="O36" s="61">
        <v>9386.1</v>
      </c>
      <c r="P36" s="58" t="s">
        <v>12526</v>
      </c>
      <c r="Q36" s="58" t="s">
        <v>8470</v>
      </c>
      <c r="R36" s="58" t="s">
        <v>4126</v>
      </c>
    </row>
    <row r="37" spans="1:18">
      <c r="A37" s="56">
        <v>10126159</v>
      </c>
      <c r="B37" s="57">
        <v>101261590000000</v>
      </c>
      <c r="C37" s="58">
        <v>7701</v>
      </c>
      <c r="D37" s="58" t="s">
        <v>4127</v>
      </c>
      <c r="E37" s="58"/>
      <c r="F37" s="58"/>
      <c r="G37" s="61">
        <v>2507.3000000000002</v>
      </c>
      <c r="H37" s="98" t="s">
        <v>17137</v>
      </c>
      <c r="I37" s="98" t="s">
        <v>17270</v>
      </c>
      <c r="J37" s="61">
        <v>2507.3000000000002</v>
      </c>
      <c r="K37" s="58">
        <v>0</v>
      </c>
      <c r="L37" s="58">
        <v>2437</v>
      </c>
      <c r="M37" s="58"/>
      <c r="N37" s="58"/>
      <c r="O37" s="61">
        <v>2507.3000000000002</v>
      </c>
      <c r="P37" s="58" t="s">
        <v>12534</v>
      </c>
      <c r="Q37" s="58" t="s">
        <v>8471</v>
      </c>
      <c r="R37" s="58" t="s">
        <v>4128</v>
      </c>
    </row>
    <row r="38" spans="1:18">
      <c r="A38" s="56">
        <v>10126160</v>
      </c>
      <c r="B38" s="57">
        <v>101261600000000</v>
      </c>
      <c r="C38" s="58">
        <v>7701</v>
      </c>
      <c r="D38" s="58" t="s">
        <v>4129</v>
      </c>
      <c r="E38" s="58"/>
      <c r="F38" s="58"/>
      <c r="G38" s="61">
        <v>2499.3000000000002</v>
      </c>
      <c r="H38" s="98" t="s">
        <v>17137</v>
      </c>
      <c r="I38" s="98" t="s">
        <v>17270</v>
      </c>
      <c r="J38" s="61">
        <v>2499.3000000000002</v>
      </c>
      <c r="K38" s="58">
        <v>0</v>
      </c>
      <c r="L38" s="58">
        <v>2437</v>
      </c>
      <c r="M38" s="58"/>
      <c r="N38" s="58"/>
      <c r="O38" s="61">
        <v>2499.3000000000002</v>
      </c>
      <c r="P38" s="58" t="s">
        <v>12534</v>
      </c>
      <c r="Q38" s="58" t="s">
        <v>8471</v>
      </c>
      <c r="R38" s="58" t="s">
        <v>4128</v>
      </c>
    </row>
    <row r="39" spans="1:18">
      <c r="A39" s="30">
        <v>10128525</v>
      </c>
      <c r="B39" s="55">
        <v>101285250000000</v>
      </c>
      <c r="C39" s="1">
        <v>7700</v>
      </c>
      <c r="D39" s="1" t="s">
        <v>111</v>
      </c>
      <c r="F39" s="1" t="s">
        <v>112</v>
      </c>
      <c r="G39" s="64">
        <v>9404.48</v>
      </c>
      <c r="H39" s="97" t="s">
        <v>17138</v>
      </c>
      <c r="I39" s="98" t="s">
        <v>17271</v>
      </c>
      <c r="J39" s="64">
        <v>9404.48</v>
      </c>
      <c r="K39" s="1">
        <v>0</v>
      </c>
      <c r="L39" s="1">
        <v>4</v>
      </c>
      <c r="N39" s="1" t="s">
        <v>113</v>
      </c>
      <c r="O39" s="64">
        <v>9404.48</v>
      </c>
      <c r="P39" s="1" t="s">
        <v>11727</v>
      </c>
      <c r="Q39" s="1" t="s">
        <v>8472</v>
      </c>
      <c r="R39" s="1" t="s">
        <v>114</v>
      </c>
    </row>
    <row r="40" spans="1:18">
      <c r="A40" s="30">
        <v>10128584</v>
      </c>
      <c r="B40" s="55">
        <v>101285840000000</v>
      </c>
      <c r="C40" s="1">
        <v>7700</v>
      </c>
      <c r="D40" s="1" t="s">
        <v>115</v>
      </c>
      <c r="F40" s="1" t="s">
        <v>116</v>
      </c>
      <c r="G40" s="64">
        <v>4561.74</v>
      </c>
      <c r="H40" s="97" t="s">
        <v>17138</v>
      </c>
      <c r="I40" s="98" t="s">
        <v>17271</v>
      </c>
      <c r="J40" s="64">
        <v>4561.74</v>
      </c>
      <c r="K40" s="1">
        <v>0</v>
      </c>
      <c r="L40" s="1">
        <v>8</v>
      </c>
      <c r="O40" s="64">
        <v>4561.74</v>
      </c>
      <c r="P40" s="65">
        <v>80100</v>
      </c>
      <c r="Q40" s="1" t="s">
        <v>8473</v>
      </c>
      <c r="R40" s="1" t="s">
        <v>117</v>
      </c>
    </row>
    <row r="41" spans="1:18">
      <c r="A41" s="30">
        <v>10128585</v>
      </c>
      <c r="B41" s="55">
        <v>101285850000000</v>
      </c>
      <c r="C41" s="1">
        <v>7700</v>
      </c>
      <c r="D41" s="1" t="s">
        <v>115</v>
      </c>
      <c r="F41" s="1" t="s">
        <v>116</v>
      </c>
      <c r="G41" s="64">
        <v>4561.74</v>
      </c>
      <c r="H41" s="97" t="s">
        <v>17138</v>
      </c>
      <c r="I41" s="98" t="s">
        <v>17271</v>
      </c>
      <c r="J41" s="64">
        <v>4561.74</v>
      </c>
      <c r="K41" s="1">
        <v>0</v>
      </c>
      <c r="L41" s="1">
        <v>8</v>
      </c>
      <c r="O41" s="64">
        <v>4561.74</v>
      </c>
      <c r="P41" s="1" t="s">
        <v>4432</v>
      </c>
      <c r="Q41" s="1" t="s">
        <v>8473</v>
      </c>
      <c r="R41" s="1" t="s">
        <v>117</v>
      </c>
    </row>
    <row r="42" spans="1:18">
      <c r="A42" s="30">
        <v>10128586</v>
      </c>
      <c r="B42" s="55">
        <v>101285860000000</v>
      </c>
      <c r="C42" s="1">
        <v>7700</v>
      </c>
      <c r="D42" s="1" t="s">
        <v>84</v>
      </c>
      <c r="F42" s="1" t="s">
        <v>118</v>
      </c>
      <c r="G42" s="64">
        <v>2280.85</v>
      </c>
      <c r="H42" s="97" t="s">
        <v>17138</v>
      </c>
      <c r="I42" s="98" t="s">
        <v>17271</v>
      </c>
      <c r="J42" s="64">
        <v>2280.85</v>
      </c>
      <c r="K42" s="1">
        <v>0</v>
      </c>
      <c r="L42" s="1">
        <v>8</v>
      </c>
      <c r="O42" s="64">
        <v>2280.85</v>
      </c>
      <c r="P42" s="1" t="s">
        <v>4434</v>
      </c>
      <c r="Q42" s="1" t="s">
        <v>8473</v>
      </c>
      <c r="R42" s="1" t="s">
        <v>119</v>
      </c>
    </row>
    <row r="43" spans="1:18">
      <c r="A43" s="30">
        <v>10128587</v>
      </c>
      <c r="B43" s="55">
        <v>101285870000000</v>
      </c>
      <c r="C43" s="1">
        <v>7700</v>
      </c>
      <c r="D43" s="1" t="s">
        <v>115</v>
      </c>
      <c r="F43" s="1" t="s">
        <v>120</v>
      </c>
      <c r="G43" s="64">
        <v>4561.74</v>
      </c>
      <c r="H43" s="97" t="s">
        <v>17138</v>
      </c>
      <c r="I43" s="98" t="s">
        <v>17271</v>
      </c>
      <c r="J43" s="64">
        <v>4561.74</v>
      </c>
      <c r="K43" s="1">
        <v>0</v>
      </c>
      <c r="L43" s="1">
        <v>8</v>
      </c>
      <c r="O43" s="64">
        <v>4561.74</v>
      </c>
      <c r="P43" s="1" t="s">
        <v>4435</v>
      </c>
      <c r="Q43" s="1" t="s">
        <v>8473</v>
      </c>
      <c r="R43" s="1" t="s">
        <v>117</v>
      </c>
    </row>
    <row r="44" spans="1:18">
      <c r="A44" s="30">
        <v>10128588</v>
      </c>
      <c r="B44" s="55">
        <v>101285880000000</v>
      </c>
      <c r="C44" s="1">
        <v>7700</v>
      </c>
      <c r="D44" s="1" t="s">
        <v>115</v>
      </c>
      <c r="F44" s="1" t="s">
        <v>120</v>
      </c>
      <c r="G44" s="64">
        <v>4561.74</v>
      </c>
      <c r="H44" s="97" t="s">
        <v>17138</v>
      </c>
      <c r="I44" s="98" t="s">
        <v>17271</v>
      </c>
      <c r="J44" s="64">
        <v>4561.74</v>
      </c>
      <c r="K44" s="1">
        <v>0</v>
      </c>
      <c r="L44" s="1">
        <v>8</v>
      </c>
      <c r="O44" s="64">
        <v>4561.74</v>
      </c>
      <c r="P44" s="1" t="s">
        <v>4436</v>
      </c>
      <c r="Q44" s="1" t="s">
        <v>8473</v>
      </c>
      <c r="R44" s="1" t="s">
        <v>117</v>
      </c>
    </row>
    <row r="45" spans="1:18">
      <c r="A45" s="30">
        <v>10128589</v>
      </c>
      <c r="B45" s="55">
        <v>101285890000000</v>
      </c>
      <c r="C45" s="1">
        <v>7700</v>
      </c>
      <c r="D45" s="1" t="s">
        <v>115</v>
      </c>
      <c r="F45" s="1" t="s">
        <v>120</v>
      </c>
      <c r="G45" s="64">
        <v>4561.74</v>
      </c>
      <c r="H45" s="97" t="s">
        <v>17138</v>
      </c>
      <c r="I45" s="98" t="s">
        <v>17271</v>
      </c>
      <c r="J45" s="64">
        <v>4561.74</v>
      </c>
      <c r="K45" s="1">
        <v>0</v>
      </c>
      <c r="L45" s="1">
        <v>8</v>
      </c>
      <c r="O45" s="64">
        <v>4561.74</v>
      </c>
      <c r="P45" s="1" t="s">
        <v>4438</v>
      </c>
      <c r="Q45" s="1" t="s">
        <v>8473</v>
      </c>
      <c r="R45" s="1" t="s">
        <v>117</v>
      </c>
    </row>
    <row r="46" spans="1:18">
      <c r="A46" s="30">
        <v>10128591</v>
      </c>
      <c r="B46" s="55">
        <v>101285910000000</v>
      </c>
      <c r="C46" s="1">
        <v>7700</v>
      </c>
      <c r="D46" s="1" t="s">
        <v>84</v>
      </c>
      <c r="F46" s="1" t="s">
        <v>118</v>
      </c>
      <c r="G46" s="64">
        <v>2280.85</v>
      </c>
      <c r="H46" s="97" t="s">
        <v>17138</v>
      </c>
      <c r="I46" s="98" t="s">
        <v>17271</v>
      </c>
      <c r="J46" s="64">
        <v>2280.85</v>
      </c>
      <c r="K46" s="1">
        <v>0</v>
      </c>
      <c r="L46" s="1">
        <v>8</v>
      </c>
      <c r="O46" s="64">
        <v>2280.85</v>
      </c>
      <c r="P46" s="1" t="s">
        <v>4439</v>
      </c>
      <c r="Q46" s="1" t="s">
        <v>8473</v>
      </c>
      <c r="R46" s="1" t="s">
        <v>119</v>
      </c>
    </row>
    <row r="47" spans="1:18">
      <c r="A47" s="30">
        <v>10128592</v>
      </c>
      <c r="B47" s="55">
        <v>101285920000000</v>
      </c>
      <c r="C47" s="1">
        <v>7700</v>
      </c>
      <c r="D47" s="1" t="s">
        <v>115</v>
      </c>
      <c r="F47" s="1" t="s">
        <v>120</v>
      </c>
      <c r="G47" s="64">
        <v>4561.74</v>
      </c>
      <c r="H47" s="97" t="s">
        <v>17138</v>
      </c>
      <c r="I47" s="98" t="s">
        <v>17271</v>
      </c>
      <c r="J47" s="64">
        <v>4561.74</v>
      </c>
      <c r="K47" s="1">
        <v>0</v>
      </c>
      <c r="L47" s="1">
        <v>8</v>
      </c>
      <c r="O47" s="64">
        <v>4561.74</v>
      </c>
      <c r="P47" s="1" t="s">
        <v>4440</v>
      </c>
      <c r="Q47" s="1" t="s">
        <v>8473</v>
      </c>
      <c r="R47" s="1" t="s">
        <v>117</v>
      </c>
    </row>
    <row r="48" spans="1:18">
      <c r="A48" s="30">
        <v>10128593</v>
      </c>
      <c r="B48" s="55">
        <v>101285930000000</v>
      </c>
      <c r="C48" s="1">
        <v>7700</v>
      </c>
      <c r="D48" s="1" t="s">
        <v>84</v>
      </c>
      <c r="F48" s="1" t="s">
        <v>121</v>
      </c>
      <c r="G48" s="64">
        <v>2280.69</v>
      </c>
      <c r="H48" s="97" t="s">
        <v>17138</v>
      </c>
      <c r="I48" s="98" t="s">
        <v>17271</v>
      </c>
      <c r="J48" s="64">
        <v>2280.69</v>
      </c>
      <c r="K48" s="1">
        <v>0</v>
      </c>
      <c r="L48" s="1">
        <v>4</v>
      </c>
      <c r="O48" s="64">
        <v>2280.69</v>
      </c>
      <c r="P48" s="1">
        <v>404.96</v>
      </c>
      <c r="Q48" s="1" t="s">
        <v>8473</v>
      </c>
      <c r="R48" s="1" t="s">
        <v>122</v>
      </c>
    </row>
    <row r="49" spans="1:18">
      <c r="A49" s="30">
        <v>10128594</v>
      </c>
      <c r="B49" s="55">
        <v>101285940000000</v>
      </c>
      <c r="C49" s="1">
        <v>7700</v>
      </c>
      <c r="D49" s="1" t="s">
        <v>84</v>
      </c>
      <c r="F49" s="1" t="s">
        <v>121</v>
      </c>
      <c r="G49" s="64">
        <v>2280.69</v>
      </c>
      <c r="H49" s="97" t="s">
        <v>17138</v>
      </c>
      <c r="I49" s="98" t="s">
        <v>17271</v>
      </c>
      <c r="J49" s="64">
        <v>2280.69</v>
      </c>
      <c r="K49" s="1">
        <v>0</v>
      </c>
      <c r="L49" s="1">
        <v>4</v>
      </c>
      <c r="O49" s="64">
        <v>2280.69</v>
      </c>
      <c r="P49" s="1">
        <v>404.96</v>
      </c>
      <c r="Q49" s="1" t="s">
        <v>8473</v>
      </c>
      <c r="R49" s="1" t="s">
        <v>122</v>
      </c>
    </row>
    <row r="50" spans="1:18">
      <c r="A50" s="30">
        <v>10128595</v>
      </c>
      <c r="B50" s="55">
        <v>101285950000000</v>
      </c>
      <c r="C50" s="1">
        <v>7700</v>
      </c>
      <c r="D50" s="1" t="s">
        <v>84</v>
      </c>
      <c r="F50" s="1" t="s">
        <v>121</v>
      </c>
      <c r="G50" s="64">
        <v>2280.6799999999998</v>
      </c>
      <c r="H50" s="97" t="s">
        <v>17138</v>
      </c>
      <c r="I50" s="98" t="s">
        <v>17271</v>
      </c>
      <c r="J50" s="64">
        <v>2280.6799999999998</v>
      </c>
      <c r="K50" s="1">
        <v>0</v>
      </c>
      <c r="L50" s="1">
        <v>4</v>
      </c>
      <c r="O50" s="64">
        <v>2280.6799999999998</v>
      </c>
      <c r="P50" s="1">
        <v>404.96</v>
      </c>
      <c r="Q50" s="1" t="s">
        <v>8473</v>
      </c>
      <c r="R50" s="1" t="s">
        <v>122</v>
      </c>
    </row>
    <row r="51" spans="1:18">
      <c r="A51" s="30">
        <v>10128596</v>
      </c>
      <c r="B51" s="55">
        <v>101285960000000</v>
      </c>
      <c r="C51" s="1">
        <v>7700</v>
      </c>
      <c r="D51" s="1" t="s">
        <v>84</v>
      </c>
      <c r="F51" s="1" t="s">
        <v>121</v>
      </c>
      <c r="G51" s="64">
        <v>2280.67</v>
      </c>
      <c r="H51" s="97" t="s">
        <v>17138</v>
      </c>
      <c r="I51" s="98" t="s">
        <v>17271</v>
      </c>
      <c r="J51" s="64">
        <v>2280.67</v>
      </c>
      <c r="K51" s="1">
        <v>0</v>
      </c>
      <c r="L51" s="1">
        <v>4</v>
      </c>
      <c r="O51" s="64">
        <v>2280.67</v>
      </c>
      <c r="P51" s="1">
        <v>404.96</v>
      </c>
      <c r="Q51" s="1" t="s">
        <v>8473</v>
      </c>
      <c r="R51" s="1" t="s">
        <v>122</v>
      </c>
    </row>
    <row r="52" spans="1:18">
      <c r="A52" s="30">
        <v>10128668</v>
      </c>
      <c r="B52" s="55">
        <v>101286680000000</v>
      </c>
      <c r="C52" s="1">
        <v>7700</v>
      </c>
      <c r="D52" s="1" t="s">
        <v>115</v>
      </c>
      <c r="F52" s="1" t="s">
        <v>116</v>
      </c>
      <c r="G52" s="64">
        <v>4561.74</v>
      </c>
      <c r="H52" s="97" t="s">
        <v>17138</v>
      </c>
      <c r="I52" s="98" t="s">
        <v>17271</v>
      </c>
      <c r="J52" s="64">
        <v>4561.74</v>
      </c>
      <c r="K52" s="1">
        <v>0</v>
      </c>
      <c r="L52" s="1">
        <v>8</v>
      </c>
      <c r="O52" s="64">
        <v>4561.74</v>
      </c>
      <c r="P52" s="1" t="s">
        <v>123</v>
      </c>
      <c r="Q52" s="1" t="s">
        <v>8473</v>
      </c>
      <c r="R52" s="1" t="s">
        <v>117</v>
      </c>
    </row>
    <row r="53" spans="1:18">
      <c r="A53" s="30">
        <v>10128669</v>
      </c>
      <c r="B53" s="55">
        <v>101286690000000</v>
      </c>
      <c r="C53" s="1">
        <v>7700</v>
      </c>
      <c r="D53" s="1" t="s">
        <v>84</v>
      </c>
      <c r="F53" s="1" t="s">
        <v>118</v>
      </c>
      <c r="G53" s="64">
        <v>2280.85</v>
      </c>
      <c r="H53" s="97" t="s">
        <v>17138</v>
      </c>
      <c r="I53" s="98" t="s">
        <v>17271</v>
      </c>
      <c r="J53" s="64">
        <v>2280.85</v>
      </c>
      <c r="K53" s="1">
        <v>0</v>
      </c>
      <c r="L53" s="1">
        <v>8</v>
      </c>
      <c r="O53" s="64">
        <v>2280.85</v>
      </c>
      <c r="P53" s="1" t="s">
        <v>124</v>
      </c>
      <c r="Q53" s="1" t="s">
        <v>8473</v>
      </c>
      <c r="R53" s="1" t="s">
        <v>119</v>
      </c>
    </row>
    <row r="54" spans="1:18">
      <c r="A54" s="30">
        <v>10128670</v>
      </c>
      <c r="B54" s="55">
        <v>101286700000000</v>
      </c>
      <c r="C54" s="1">
        <v>7700</v>
      </c>
      <c r="D54" s="1" t="s">
        <v>84</v>
      </c>
      <c r="F54" s="1" t="s">
        <v>118</v>
      </c>
      <c r="G54" s="64">
        <v>2280.85</v>
      </c>
      <c r="H54" s="97" t="s">
        <v>17138</v>
      </c>
      <c r="I54" s="98" t="s">
        <v>17271</v>
      </c>
      <c r="J54" s="64">
        <v>2280.85</v>
      </c>
      <c r="K54" s="1">
        <v>0</v>
      </c>
      <c r="L54" s="1">
        <v>8</v>
      </c>
      <c r="O54" s="64">
        <v>2280.85</v>
      </c>
      <c r="P54" s="1" t="s">
        <v>125</v>
      </c>
      <c r="Q54" s="1" t="s">
        <v>8473</v>
      </c>
      <c r="R54" s="1" t="s">
        <v>119</v>
      </c>
    </row>
    <row r="55" spans="1:18">
      <c r="A55" s="30">
        <v>10128671</v>
      </c>
      <c r="B55" s="55">
        <v>101286710000000</v>
      </c>
      <c r="C55" s="1">
        <v>7700</v>
      </c>
      <c r="D55" s="1" t="s">
        <v>84</v>
      </c>
      <c r="F55" s="1" t="s">
        <v>118</v>
      </c>
      <c r="G55" s="64">
        <v>2280.85</v>
      </c>
      <c r="H55" s="97" t="s">
        <v>17138</v>
      </c>
      <c r="I55" s="98" t="s">
        <v>17271</v>
      </c>
      <c r="J55" s="64">
        <v>2280.85</v>
      </c>
      <c r="K55" s="1">
        <v>0</v>
      </c>
      <c r="L55" s="1">
        <v>8</v>
      </c>
      <c r="O55" s="64">
        <v>2280.85</v>
      </c>
      <c r="P55" s="1" t="s">
        <v>8052</v>
      </c>
      <c r="Q55" s="1" t="s">
        <v>8473</v>
      </c>
      <c r="R55" s="1" t="s">
        <v>119</v>
      </c>
    </row>
    <row r="56" spans="1:18">
      <c r="A56" s="30">
        <v>10128672</v>
      </c>
      <c r="B56" s="55">
        <v>101286720000000</v>
      </c>
      <c r="C56" s="1">
        <v>7700</v>
      </c>
      <c r="D56" s="1" t="s">
        <v>84</v>
      </c>
      <c r="F56" s="1" t="s">
        <v>118</v>
      </c>
      <c r="G56" s="64">
        <v>2280.85</v>
      </c>
      <c r="H56" s="97" t="s">
        <v>17138</v>
      </c>
      <c r="I56" s="98" t="s">
        <v>17271</v>
      </c>
      <c r="J56" s="64">
        <v>2280.85</v>
      </c>
      <c r="K56" s="1">
        <v>0</v>
      </c>
      <c r="L56" s="1">
        <v>8</v>
      </c>
      <c r="O56" s="64">
        <v>2280.85</v>
      </c>
      <c r="P56" s="1" t="s">
        <v>8053</v>
      </c>
      <c r="Q56" s="1" t="s">
        <v>8473</v>
      </c>
      <c r="R56" s="1" t="s">
        <v>119</v>
      </c>
    </row>
    <row r="57" spans="1:18">
      <c r="A57" s="30">
        <v>10128673</v>
      </c>
      <c r="B57" s="55">
        <v>101286730000000</v>
      </c>
      <c r="C57" s="1">
        <v>7700</v>
      </c>
      <c r="D57" s="1" t="s">
        <v>84</v>
      </c>
      <c r="F57" s="1" t="s">
        <v>118</v>
      </c>
      <c r="G57" s="64">
        <v>2280.85</v>
      </c>
      <c r="H57" s="97" t="s">
        <v>17138</v>
      </c>
      <c r="I57" s="98" t="s">
        <v>17271</v>
      </c>
      <c r="J57" s="64">
        <v>2280.85</v>
      </c>
      <c r="K57" s="1">
        <v>0</v>
      </c>
      <c r="L57" s="1">
        <v>8</v>
      </c>
      <c r="O57" s="64">
        <v>2280.85</v>
      </c>
      <c r="P57" s="1" t="s">
        <v>11880</v>
      </c>
      <c r="Q57" s="1" t="s">
        <v>8473</v>
      </c>
      <c r="R57" s="1" t="s">
        <v>119</v>
      </c>
    </row>
    <row r="58" spans="1:18">
      <c r="A58" s="30">
        <v>10128674</v>
      </c>
      <c r="B58" s="55">
        <v>101286740000000</v>
      </c>
      <c r="C58" s="1">
        <v>7700</v>
      </c>
      <c r="D58" s="1" t="s">
        <v>84</v>
      </c>
      <c r="F58" s="1" t="s">
        <v>116</v>
      </c>
      <c r="G58" s="64">
        <v>2280.85</v>
      </c>
      <c r="H58" s="97" t="s">
        <v>17138</v>
      </c>
      <c r="I58" s="98" t="s">
        <v>17271</v>
      </c>
      <c r="J58" s="64">
        <v>2280.85</v>
      </c>
      <c r="K58" s="1">
        <v>0</v>
      </c>
      <c r="L58" s="1">
        <v>8</v>
      </c>
      <c r="O58" s="64">
        <v>2280.85</v>
      </c>
      <c r="P58" s="1" t="s">
        <v>8054</v>
      </c>
      <c r="Q58" s="1" t="s">
        <v>8473</v>
      </c>
      <c r="R58" s="1" t="s">
        <v>117</v>
      </c>
    </row>
    <row r="59" spans="1:18">
      <c r="A59" s="30">
        <v>10128675</v>
      </c>
      <c r="B59" s="55">
        <v>101286750000000</v>
      </c>
      <c r="C59" s="1">
        <v>7700</v>
      </c>
      <c r="D59" s="1" t="s">
        <v>115</v>
      </c>
      <c r="F59" s="1" t="s">
        <v>118</v>
      </c>
      <c r="G59" s="64">
        <v>4561.74</v>
      </c>
      <c r="H59" s="97" t="s">
        <v>17144</v>
      </c>
      <c r="I59" s="98" t="s">
        <v>17275</v>
      </c>
      <c r="J59" s="64">
        <v>4561.74</v>
      </c>
      <c r="K59" s="1">
        <v>0</v>
      </c>
      <c r="L59" s="1">
        <v>3376</v>
      </c>
      <c r="O59" s="64">
        <v>4561.74</v>
      </c>
      <c r="P59" s="1" t="s">
        <v>12354</v>
      </c>
      <c r="Q59" s="1" t="s">
        <v>8473</v>
      </c>
      <c r="R59" s="1" t="s">
        <v>119</v>
      </c>
    </row>
    <row r="60" spans="1:18">
      <c r="A60" s="30">
        <v>10128676</v>
      </c>
      <c r="B60" s="55">
        <v>101286760000000</v>
      </c>
      <c r="C60" s="1">
        <v>7700</v>
      </c>
      <c r="D60" s="1" t="s">
        <v>115</v>
      </c>
      <c r="F60" s="1" t="s">
        <v>116</v>
      </c>
      <c r="G60" s="64">
        <v>4561.74</v>
      </c>
      <c r="H60" s="97" t="s">
        <v>17138</v>
      </c>
      <c r="I60" s="98" t="s">
        <v>17271</v>
      </c>
      <c r="J60" s="64">
        <v>4561.74</v>
      </c>
      <c r="K60" s="1">
        <v>0</v>
      </c>
      <c r="L60" s="1">
        <v>8</v>
      </c>
      <c r="O60" s="64">
        <v>4561.74</v>
      </c>
      <c r="P60" s="1" t="s">
        <v>8055</v>
      </c>
      <c r="Q60" s="1" t="s">
        <v>8473</v>
      </c>
      <c r="R60" s="1" t="s">
        <v>117</v>
      </c>
    </row>
    <row r="61" spans="1:18">
      <c r="A61" s="56">
        <v>10128677</v>
      </c>
      <c r="B61" s="57">
        <v>101286770000000</v>
      </c>
      <c r="C61" s="58">
        <v>7701</v>
      </c>
      <c r="D61" s="58" t="s">
        <v>4130</v>
      </c>
      <c r="E61" s="58"/>
      <c r="F61" s="58"/>
      <c r="G61" s="61">
        <v>102232</v>
      </c>
      <c r="H61" s="98" t="s">
        <v>17137</v>
      </c>
      <c r="I61" s="98" t="s">
        <v>17270</v>
      </c>
      <c r="J61" s="61">
        <v>102232</v>
      </c>
      <c r="K61" s="58">
        <v>0</v>
      </c>
      <c r="L61" s="58">
        <v>2437</v>
      </c>
      <c r="M61" s="58"/>
      <c r="N61" s="58"/>
      <c r="O61" s="61">
        <v>102232</v>
      </c>
      <c r="P61" s="58" t="s">
        <v>12534</v>
      </c>
      <c r="Q61" s="58" t="s">
        <v>8472</v>
      </c>
      <c r="R61" s="58" t="s">
        <v>4131</v>
      </c>
    </row>
    <row r="62" spans="1:18">
      <c r="A62" s="56">
        <v>10128681</v>
      </c>
      <c r="B62" s="57">
        <v>101286810000000</v>
      </c>
      <c r="C62" s="58">
        <v>7701</v>
      </c>
      <c r="D62" s="58" t="s">
        <v>4132</v>
      </c>
      <c r="E62" s="58"/>
      <c r="F62" s="58"/>
      <c r="G62" s="61">
        <v>54927</v>
      </c>
      <c r="H62" s="98" t="s">
        <v>17142</v>
      </c>
      <c r="I62" s="98" t="s">
        <v>14331</v>
      </c>
      <c r="J62" s="61">
        <v>54927</v>
      </c>
      <c r="K62" s="58">
        <v>0</v>
      </c>
      <c r="L62" s="58">
        <v>1067</v>
      </c>
      <c r="M62" s="58"/>
      <c r="N62" s="58"/>
      <c r="O62" s="61">
        <v>54927</v>
      </c>
      <c r="P62" s="58">
        <v>47</v>
      </c>
      <c r="Q62" s="58" t="s">
        <v>8472</v>
      </c>
      <c r="R62" s="58" t="s">
        <v>4131</v>
      </c>
    </row>
    <row r="63" spans="1:18">
      <c r="A63" s="30">
        <v>10130105</v>
      </c>
      <c r="B63" s="55">
        <v>101301050000000</v>
      </c>
      <c r="C63" s="1">
        <v>7700</v>
      </c>
      <c r="D63" s="1" t="s">
        <v>7777</v>
      </c>
      <c r="G63" s="64">
        <v>3304</v>
      </c>
      <c r="H63" s="97" t="s">
        <v>17145</v>
      </c>
      <c r="I63" s="98" t="s">
        <v>17276</v>
      </c>
      <c r="J63" s="64">
        <v>3304</v>
      </c>
      <c r="K63" s="1">
        <v>0</v>
      </c>
      <c r="L63" s="1">
        <v>67</v>
      </c>
      <c r="O63" s="64">
        <v>3304</v>
      </c>
      <c r="P63" s="1">
        <v>115</v>
      </c>
      <c r="Q63" s="1" t="s">
        <v>8474</v>
      </c>
      <c r="R63" s="1" t="s">
        <v>8475</v>
      </c>
    </row>
    <row r="64" spans="1:18">
      <c r="A64" s="56">
        <v>10130657</v>
      </c>
      <c r="B64" s="57">
        <v>101306570000000</v>
      </c>
      <c r="C64" s="58">
        <v>7701</v>
      </c>
      <c r="D64" s="58" t="s">
        <v>4114</v>
      </c>
      <c r="E64" s="58"/>
      <c r="F64" s="58"/>
      <c r="G64" s="61">
        <v>180019.23</v>
      </c>
      <c r="H64" s="98" t="s">
        <v>17138</v>
      </c>
      <c r="I64" s="98" t="s">
        <v>17271</v>
      </c>
      <c r="J64" s="61">
        <v>180019.23</v>
      </c>
      <c r="K64" s="58">
        <v>0</v>
      </c>
      <c r="L64" s="58">
        <v>1008</v>
      </c>
      <c r="M64" s="58"/>
      <c r="N64" s="58"/>
      <c r="O64" s="61">
        <v>180019.23</v>
      </c>
      <c r="P64" s="58" t="s">
        <v>8418</v>
      </c>
      <c r="Q64" s="58" t="s">
        <v>8476</v>
      </c>
      <c r="R64" s="58" t="s">
        <v>4133</v>
      </c>
    </row>
    <row r="65" spans="1:18">
      <c r="A65" s="56">
        <v>10130999</v>
      </c>
      <c r="B65" s="57">
        <v>101309990000000</v>
      </c>
      <c r="C65" s="58">
        <v>7701</v>
      </c>
      <c r="D65" s="58" t="s">
        <v>4134</v>
      </c>
      <c r="E65" s="58"/>
      <c r="F65" s="58"/>
      <c r="G65" s="61">
        <v>48530</v>
      </c>
      <c r="H65" s="98" t="s">
        <v>17142</v>
      </c>
      <c r="I65" s="98" t="s">
        <v>14331</v>
      </c>
      <c r="J65" s="61">
        <v>48530</v>
      </c>
      <c r="K65" s="58">
        <v>0</v>
      </c>
      <c r="L65" s="58">
        <v>1067</v>
      </c>
      <c r="M65" s="58"/>
      <c r="N65" s="58"/>
      <c r="O65" s="61">
        <v>48530</v>
      </c>
      <c r="P65" s="58">
        <v>47</v>
      </c>
      <c r="Q65" s="58" t="s">
        <v>8477</v>
      </c>
      <c r="R65" s="58" t="s">
        <v>4135</v>
      </c>
    </row>
    <row r="66" spans="1:18">
      <c r="A66" s="30">
        <v>10131835</v>
      </c>
      <c r="B66" s="55">
        <v>101318350000000</v>
      </c>
      <c r="C66" s="1">
        <v>7700</v>
      </c>
      <c r="D66" s="1" t="s">
        <v>127</v>
      </c>
      <c r="E66" s="1" t="s">
        <v>128</v>
      </c>
      <c r="G66" s="64">
        <v>186823.2</v>
      </c>
      <c r="H66" s="97" t="s">
        <v>17146</v>
      </c>
      <c r="I66" s="98" t="s">
        <v>12825</v>
      </c>
      <c r="J66" s="64">
        <v>186823.2</v>
      </c>
      <c r="K66" s="1">
        <v>0</v>
      </c>
      <c r="L66" s="1">
        <v>4</v>
      </c>
      <c r="N66" s="1" t="s">
        <v>129</v>
      </c>
      <c r="O66" s="64">
        <v>186823.2</v>
      </c>
      <c r="P66" s="1">
        <v>403</v>
      </c>
      <c r="Q66" s="1" t="s">
        <v>8478</v>
      </c>
    </row>
    <row r="67" spans="1:18">
      <c r="A67" s="30">
        <v>10131874</v>
      </c>
      <c r="B67" s="55">
        <v>101318740000000</v>
      </c>
      <c r="C67" s="1">
        <v>7700</v>
      </c>
      <c r="D67" s="1" t="s">
        <v>131</v>
      </c>
      <c r="G67" s="64">
        <v>2693.5</v>
      </c>
      <c r="H67" s="97" t="s">
        <v>17147</v>
      </c>
      <c r="I67" s="98" t="s">
        <v>17277</v>
      </c>
      <c r="J67" s="64">
        <v>2693.5</v>
      </c>
      <c r="K67" s="1">
        <v>0</v>
      </c>
      <c r="L67" s="1">
        <v>2748</v>
      </c>
      <c r="N67" s="1">
        <v>25439249</v>
      </c>
      <c r="O67" s="64">
        <v>2693.5</v>
      </c>
      <c r="P67" s="1" t="s">
        <v>390</v>
      </c>
      <c r="Q67" s="1" t="s">
        <v>8480</v>
      </c>
      <c r="R67" s="1" t="s">
        <v>132</v>
      </c>
    </row>
    <row r="68" spans="1:18">
      <c r="A68" s="30">
        <v>10132215</v>
      </c>
      <c r="B68" s="55">
        <v>101322150000000</v>
      </c>
      <c r="C68" s="1">
        <v>7700</v>
      </c>
      <c r="D68" s="1" t="s">
        <v>133</v>
      </c>
      <c r="G68" s="64">
        <v>1316</v>
      </c>
      <c r="H68" s="97" t="s">
        <v>17138</v>
      </c>
      <c r="I68" s="98" t="s">
        <v>17271</v>
      </c>
      <c r="J68" s="64">
        <v>1316</v>
      </c>
      <c r="K68" s="1">
        <v>0</v>
      </c>
      <c r="L68" s="1">
        <v>4</v>
      </c>
      <c r="N68" s="1" t="s">
        <v>134</v>
      </c>
      <c r="O68" s="64">
        <v>1316</v>
      </c>
      <c r="P68" s="1">
        <v>404.8</v>
      </c>
      <c r="Q68" s="1" t="s">
        <v>8481</v>
      </c>
      <c r="R68" s="1" t="s">
        <v>135</v>
      </c>
    </row>
    <row r="69" spans="1:18">
      <c r="A69" s="30">
        <v>10132481</v>
      </c>
      <c r="B69" s="55">
        <v>101324810000000</v>
      </c>
      <c r="C69" s="1">
        <v>7700</v>
      </c>
      <c r="D69" s="1" t="s">
        <v>136</v>
      </c>
      <c r="G69" s="64">
        <v>78982</v>
      </c>
      <c r="H69" s="97" t="s">
        <v>17148</v>
      </c>
      <c r="I69" s="98" t="s">
        <v>17278</v>
      </c>
      <c r="J69" s="64">
        <v>78982</v>
      </c>
      <c r="K69" s="1">
        <v>0</v>
      </c>
      <c r="L69" s="1">
        <v>4</v>
      </c>
      <c r="N69" s="1" t="s">
        <v>137</v>
      </c>
      <c r="O69" s="64">
        <v>78982</v>
      </c>
      <c r="P69" s="1">
        <v>403</v>
      </c>
      <c r="Q69" s="1" t="s">
        <v>8482</v>
      </c>
      <c r="R69" s="1" t="s">
        <v>138</v>
      </c>
    </row>
    <row r="70" spans="1:18">
      <c r="A70" s="30">
        <v>10132482</v>
      </c>
      <c r="B70" s="55">
        <v>101324820000000</v>
      </c>
      <c r="C70" s="1">
        <v>7700</v>
      </c>
      <c r="D70" s="1" t="s">
        <v>136</v>
      </c>
      <c r="G70" s="64">
        <v>105505.4</v>
      </c>
      <c r="H70" s="97" t="s">
        <v>17146</v>
      </c>
      <c r="I70" s="98" t="s">
        <v>12825</v>
      </c>
      <c r="J70" s="64">
        <v>105505.4</v>
      </c>
      <c r="K70" s="1">
        <v>0</v>
      </c>
      <c r="L70" s="1">
        <v>4</v>
      </c>
      <c r="N70" s="1" t="s">
        <v>139</v>
      </c>
      <c r="O70" s="64">
        <v>105505.4</v>
      </c>
      <c r="P70" s="1" t="s">
        <v>110</v>
      </c>
      <c r="Q70" s="1" t="s">
        <v>8482</v>
      </c>
      <c r="R70" s="1" t="s">
        <v>138</v>
      </c>
    </row>
    <row r="71" spans="1:18">
      <c r="A71" s="30">
        <v>10132747</v>
      </c>
      <c r="B71" s="55">
        <v>101327470000000</v>
      </c>
      <c r="C71" s="1">
        <v>7700</v>
      </c>
      <c r="D71" s="1" t="s">
        <v>140</v>
      </c>
      <c r="G71" s="64">
        <v>4933.5</v>
      </c>
      <c r="H71" s="97" t="s">
        <v>17149</v>
      </c>
      <c r="I71" s="98" t="s">
        <v>17279</v>
      </c>
      <c r="J71" s="64">
        <v>4933.5</v>
      </c>
      <c r="K71" s="1">
        <v>0</v>
      </c>
      <c r="L71" s="1">
        <v>3376</v>
      </c>
      <c r="N71" s="1" t="s">
        <v>141</v>
      </c>
      <c r="O71" s="64">
        <v>4933.5</v>
      </c>
      <c r="P71" s="1" t="s">
        <v>12357</v>
      </c>
      <c r="Q71" s="1" t="s">
        <v>8483</v>
      </c>
      <c r="R71" s="1" t="s">
        <v>142</v>
      </c>
    </row>
    <row r="72" spans="1:18">
      <c r="A72" s="30">
        <v>10132752</v>
      </c>
      <c r="B72" s="55">
        <v>101327520000000</v>
      </c>
      <c r="C72" s="1">
        <v>7700</v>
      </c>
      <c r="D72" s="1" t="s">
        <v>136</v>
      </c>
      <c r="G72" s="64">
        <v>78982</v>
      </c>
      <c r="H72" s="97" t="s">
        <v>17150</v>
      </c>
      <c r="I72" s="98" t="s">
        <v>17280</v>
      </c>
      <c r="J72" s="64">
        <v>78982</v>
      </c>
      <c r="K72" s="1">
        <v>0</v>
      </c>
      <c r="L72" s="1">
        <v>79</v>
      </c>
      <c r="N72" s="1" t="s">
        <v>143</v>
      </c>
      <c r="O72" s="64">
        <v>78982</v>
      </c>
      <c r="P72" s="1" t="s">
        <v>110</v>
      </c>
      <c r="Q72" s="1" t="s">
        <v>8482</v>
      </c>
      <c r="R72" s="1" t="s">
        <v>138</v>
      </c>
    </row>
    <row r="73" spans="1:18">
      <c r="A73" s="30">
        <v>10132753</v>
      </c>
      <c r="B73" s="55">
        <v>101327530000000</v>
      </c>
      <c r="C73" s="1">
        <v>7700</v>
      </c>
      <c r="D73" s="1" t="s">
        <v>136</v>
      </c>
      <c r="E73" s="1" t="s">
        <v>107</v>
      </c>
      <c r="F73" s="1">
        <v>6509</v>
      </c>
      <c r="G73" s="64">
        <v>95988.800000000003</v>
      </c>
      <c r="H73" s="97" t="s">
        <v>17146</v>
      </c>
      <c r="I73" s="98" t="s">
        <v>12825</v>
      </c>
      <c r="J73" s="64">
        <v>95988.800000000003</v>
      </c>
      <c r="K73" s="1">
        <v>0</v>
      </c>
      <c r="L73" s="1">
        <v>2441</v>
      </c>
      <c r="N73" s="1" t="s">
        <v>145</v>
      </c>
      <c r="O73" s="64">
        <v>95988.800000000003</v>
      </c>
      <c r="P73" s="1" t="s">
        <v>110</v>
      </c>
      <c r="Q73" s="1" t="s">
        <v>8482</v>
      </c>
      <c r="R73" s="1" t="s">
        <v>138</v>
      </c>
    </row>
    <row r="74" spans="1:18">
      <c r="A74" s="30">
        <v>10132754</v>
      </c>
      <c r="B74" s="55">
        <v>101327540000000</v>
      </c>
      <c r="C74" s="1">
        <v>7700</v>
      </c>
      <c r="D74" s="1" t="s">
        <v>136</v>
      </c>
      <c r="E74" s="1" t="s">
        <v>107</v>
      </c>
      <c r="F74" s="1" t="s">
        <v>146</v>
      </c>
      <c r="G74" s="64">
        <v>68115.600000000006</v>
      </c>
      <c r="H74" s="97" t="s">
        <v>17146</v>
      </c>
      <c r="I74" s="98" t="s">
        <v>12825</v>
      </c>
      <c r="J74" s="64">
        <v>68115.600000000006</v>
      </c>
      <c r="K74" s="1">
        <v>0</v>
      </c>
      <c r="L74" s="1">
        <v>2446</v>
      </c>
      <c r="N74" s="1" t="s">
        <v>147</v>
      </c>
      <c r="O74" s="64">
        <v>68115.600000000006</v>
      </c>
      <c r="P74" s="1" t="s">
        <v>110</v>
      </c>
      <c r="Q74" s="1" t="s">
        <v>8482</v>
      </c>
      <c r="R74" s="1" t="s">
        <v>138</v>
      </c>
    </row>
    <row r="75" spans="1:18">
      <c r="A75" s="30">
        <v>10132755</v>
      </c>
      <c r="B75" s="55">
        <v>101327550000000</v>
      </c>
      <c r="C75" s="1">
        <v>7700</v>
      </c>
      <c r="D75" s="1" t="s">
        <v>136</v>
      </c>
      <c r="G75" s="64">
        <v>78982</v>
      </c>
      <c r="H75" s="97" t="s">
        <v>17148</v>
      </c>
      <c r="I75" s="98" t="s">
        <v>17278</v>
      </c>
      <c r="J75" s="64">
        <v>78982</v>
      </c>
      <c r="K75" s="1">
        <v>0</v>
      </c>
      <c r="L75" s="1">
        <v>4</v>
      </c>
      <c r="N75" s="1" t="s">
        <v>148</v>
      </c>
      <c r="O75" s="64">
        <v>78982</v>
      </c>
      <c r="P75" s="1">
        <v>403</v>
      </c>
      <c r="Q75" s="1" t="s">
        <v>8482</v>
      </c>
      <c r="R75" s="1" t="s">
        <v>138</v>
      </c>
    </row>
    <row r="76" spans="1:18">
      <c r="A76" s="56">
        <v>10132859</v>
      </c>
      <c r="B76" s="57">
        <v>101328590000000</v>
      </c>
      <c r="C76" s="58">
        <v>7701</v>
      </c>
      <c r="D76" s="58" t="s">
        <v>4136</v>
      </c>
      <c r="E76" s="58" t="s">
        <v>4137</v>
      </c>
      <c r="F76" s="58" t="s">
        <v>4138</v>
      </c>
      <c r="G76" s="61">
        <v>95390.28</v>
      </c>
      <c r="H76" s="98" t="s">
        <v>17137</v>
      </c>
      <c r="I76" s="98" t="s">
        <v>17270</v>
      </c>
      <c r="J76" s="61">
        <v>95390.28</v>
      </c>
      <c r="K76" s="58">
        <v>0</v>
      </c>
      <c r="L76" s="58">
        <v>2437</v>
      </c>
      <c r="M76" s="58"/>
      <c r="N76" s="58"/>
      <c r="O76" s="61">
        <v>95390.28</v>
      </c>
      <c r="P76" s="58" t="s">
        <v>12534</v>
      </c>
      <c r="Q76" s="58" t="s">
        <v>8484</v>
      </c>
      <c r="R76" s="58" t="s">
        <v>4139</v>
      </c>
    </row>
    <row r="77" spans="1:18">
      <c r="A77" s="30">
        <v>10133572</v>
      </c>
      <c r="B77" s="55">
        <v>101335720000000</v>
      </c>
      <c r="C77" s="1">
        <v>7700</v>
      </c>
      <c r="D77" s="1" t="s">
        <v>152</v>
      </c>
      <c r="G77" s="64">
        <v>2036.6</v>
      </c>
      <c r="H77" s="97" t="s">
        <v>17146</v>
      </c>
      <c r="I77" s="98" t="s">
        <v>12825</v>
      </c>
      <c r="J77" s="64">
        <v>2036.6</v>
      </c>
      <c r="K77" s="1">
        <v>0</v>
      </c>
      <c r="L77" s="1">
        <v>1997</v>
      </c>
      <c r="N77" s="65" t="s">
        <v>154</v>
      </c>
      <c r="O77" s="64">
        <v>2036.6</v>
      </c>
      <c r="P77" s="1" t="s">
        <v>110</v>
      </c>
      <c r="Q77" s="1" t="s">
        <v>8485</v>
      </c>
      <c r="R77" s="1" t="s">
        <v>150</v>
      </c>
    </row>
    <row r="78" spans="1:18">
      <c r="A78" s="56">
        <v>10133820</v>
      </c>
      <c r="B78" s="57">
        <v>101338200000000</v>
      </c>
      <c r="C78" s="58">
        <v>7701</v>
      </c>
      <c r="D78" s="58" t="s">
        <v>4141</v>
      </c>
      <c r="E78" s="58"/>
      <c r="F78" s="58" t="s">
        <v>4142</v>
      </c>
      <c r="G78" s="61">
        <v>13580</v>
      </c>
      <c r="H78" s="98" t="s">
        <v>17151</v>
      </c>
      <c r="I78" s="98" t="s">
        <v>13746</v>
      </c>
      <c r="J78" s="61">
        <v>13580</v>
      </c>
      <c r="K78" s="58">
        <v>0</v>
      </c>
      <c r="L78" s="58">
        <v>3467</v>
      </c>
      <c r="M78" s="58"/>
      <c r="N78" s="58"/>
      <c r="O78" s="61">
        <v>13580</v>
      </c>
      <c r="P78" s="58" t="s">
        <v>12542</v>
      </c>
      <c r="Q78" s="58" t="s">
        <v>8486</v>
      </c>
      <c r="R78" s="58" t="s">
        <v>4143</v>
      </c>
    </row>
    <row r="79" spans="1:18">
      <c r="A79" s="30">
        <v>10134086</v>
      </c>
      <c r="B79" s="55">
        <v>101340860000000</v>
      </c>
      <c r="C79" s="1">
        <v>7700</v>
      </c>
      <c r="D79" s="1" t="s">
        <v>155</v>
      </c>
      <c r="E79" s="1" t="s">
        <v>107</v>
      </c>
      <c r="F79" s="1">
        <v>6506</v>
      </c>
      <c r="G79" s="64">
        <v>62529.4</v>
      </c>
      <c r="H79" s="97" t="s">
        <v>17152</v>
      </c>
      <c r="I79" s="98" t="s">
        <v>17281</v>
      </c>
      <c r="J79" s="64">
        <v>62529.4</v>
      </c>
      <c r="K79" s="1">
        <v>0</v>
      </c>
      <c r="L79" s="1">
        <v>7134</v>
      </c>
      <c r="N79" s="1" t="s">
        <v>157</v>
      </c>
      <c r="O79" s="64">
        <v>62529.4</v>
      </c>
      <c r="P79" s="1" t="s">
        <v>110</v>
      </c>
      <c r="Q79" s="1" t="s">
        <v>8478</v>
      </c>
    </row>
    <row r="80" spans="1:18">
      <c r="A80" s="30">
        <v>10134680</v>
      </c>
      <c r="B80" s="55">
        <v>101346800000000</v>
      </c>
      <c r="C80" s="1">
        <v>7700</v>
      </c>
      <c r="D80" s="1" t="s">
        <v>130</v>
      </c>
      <c r="E80" s="1" t="s">
        <v>107</v>
      </c>
      <c r="F80" s="1" t="s">
        <v>158</v>
      </c>
      <c r="G80" s="64">
        <v>3906.6</v>
      </c>
      <c r="H80" s="97" t="s">
        <v>17146</v>
      </c>
      <c r="I80" s="98" t="s">
        <v>12825</v>
      </c>
      <c r="J80" s="64">
        <v>3906.6</v>
      </c>
      <c r="K80" s="1">
        <v>0</v>
      </c>
      <c r="L80" s="1">
        <v>2464</v>
      </c>
      <c r="N80" s="1" t="s">
        <v>159</v>
      </c>
      <c r="O80" s="64">
        <v>3906.6</v>
      </c>
      <c r="P80" s="1" t="s">
        <v>110</v>
      </c>
      <c r="Q80" s="1" t="s">
        <v>8478</v>
      </c>
    </row>
    <row r="81" spans="1:18">
      <c r="A81" s="30">
        <v>10134687</v>
      </c>
      <c r="B81" s="55">
        <v>101346870000000</v>
      </c>
      <c r="C81" s="1">
        <v>7700</v>
      </c>
      <c r="D81" s="1" t="s">
        <v>130</v>
      </c>
      <c r="E81" s="1" t="s">
        <v>107</v>
      </c>
      <c r="G81" s="64">
        <v>3906.6</v>
      </c>
      <c r="H81" s="97" t="s">
        <v>17146</v>
      </c>
      <c r="I81" s="98" t="s">
        <v>12825</v>
      </c>
      <c r="J81" s="64">
        <v>3906.6</v>
      </c>
      <c r="K81" s="1">
        <v>0</v>
      </c>
      <c r="L81" s="1">
        <v>7096</v>
      </c>
      <c r="N81" s="1" t="s">
        <v>160</v>
      </c>
      <c r="O81" s="64">
        <v>3906.6</v>
      </c>
      <c r="P81" s="1" t="s">
        <v>110</v>
      </c>
      <c r="Q81" s="1" t="s">
        <v>8478</v>
      </c>
    </row>
    <row r="82" spans="1:18">
      <c r="A82" s="30">
        <v>10134688</v>
      </c>
      <c r="B82" s="55">
        <v>101346880000000</v>
      </c>
      <c r="C82" s="1">
        <v>7700</v>
      </c>
      <c r="D82" s="1" t="s">
        <v>130</v>
      </c>
      <c r="E82" s="1" t="s">
        <v>107</v>
      </c>
      <c r="G82" s="64">
        <v>3906.6</v>
      </c>
      <c r="H82" s="97" t="s">
        <v>17146</v>
      </c>
      <c r="I82" s="98" t="s">
        <v>12825</v>
      </c>
      <c r="J82" s="64">
        <v>3906.6</v>
      </c>
      <c r="K82" s="1">
        <v>0</v>
      </c>
      <c r="L82" s="1">
        <v>2381</v>
      </c>
      <c r="N82" s="1" t="s">
        <v>161</v>
      </c>
      <c r="O82" s="64">
        <v>3906.6</v>
      </c>
      <c r="P82" s="1" t="s">
        <v>110</v>
      </c>
      <c r="Q82" s="1" t="s">
        <v>8478</v>
      </c>
    </row>
    <row r="83" spans="1:18">
      <c r="A83" s="30">
        <v>10134691</v>
      </c>
      <c r="B83" s="55">
        <v>101346910000000</v>
      </c>
      <c r="C83" s="1">
        <v>7700</v>
      </c>
      <c r="D83" s="1" t="s">
        <v>162</v>
      </c>
      <c r="G83" s="64">
        <v>2398.4899999999998</v>
      </c>
      <c r="H83" s="97" t="s">
        <v>17153</v>
      </c>
      <c r="I83" s="98" t="s">
        <v>14118</v>
      </c>
      <c r="J83" s="64">
        <v>2398.4899999999998</v>
      </c>
      <c r="K83" s="1">
        <v>0</v>
      </c>
      <c r="L83" s="1">
        <v>8</v>
      </c>
      <c r="O83" s="64">
        <v>2398.4899999999998</v>
      </c>
      <c r="P83" s="1">
        <v>801.1</v>
      </c>
      <c r="Q83" s="1" t="s">
        <v>8487</v>
      </c>
      <c r="R83" s="1" t="s">
        <v>163</v>
      </c>
    </row>
    <row r="84" spans="1:18">
      <c r="A84" s="30">
        <v>10134971</v>
      </c>
      <c r="B84" s="55">
        <v>101349710000000</v>
      </c>
      <c r="C84" s="1">
        <v>7700</v>
      </c>
      <c r="D84" s="1" t="s">
        <v>130</v>
      </c>
      <c r="E84" s="1" t="s">
        <v>107</v>
      </c>
      <c r="F84" s="1" t="s">
        <v>158</v>
      </c>
      <c r="G84" s="64">
        <v>3906.6</v>
      </c>
      <c r="H84" s="97" t="s">
        <v>17146</v>
      </c>
      <c r="I84" s="98" t="s">
        <v>12825</v>
      </c>
      <c r="J84" s="64">
        <v>3906.6</v>
      </c>
      <c r="K84" s="1">
        <v>0</v>
      </c>
      <c r="L84" s="1">
        <v>2464</v>
      </c>
      <c r="N84" s="1" t="s">
        <v>165</v>
      </c>
      <c r="O84" s="64">
        <v>3906.6</v>
      </c>
      <c r="P84" s="1" t="s">
        <v>110</v>
      </c>
      <c r="Q84" s="1" t="s">
        <v>8478</v>
      </c>
    </row>
    <row r="85" spans="1:18">
      <c r="A85" s="30">
        <v>10134976</v>
      </c>
      <c r="B85" s="55">
        <v>101349760000000</v>
      </c>
      <c r="C85" s="1">
        <v>7700</v>
      </c>
      <c r="D85" s="1" t="s">
        <v>168</v>
      </c>
      <c r="E85" s="1" t="s">
        <v>107</v>
      </c>
      <c r="G85" s="64">
        <v>20396.599999999999</v>
      </c>
      <c r="H85" s="97" t="s">
        <v>17154</v>
      </c>
      <c r="I85" s="98" t="s">
        <v>17282</v>
      </c>
      <c r="J85" s="64">
        <v>20396.599999999999</v>
      </c>
      <c r="K85" s="1">
        <v>0</v>
      </c>
      <c r="L85" s="1">
        <v>4</v>
      </c>
      <c r="N85" s="1" t="s">
        <v>169</v>
      </c>
      <c r="O85" s="64">
        <v>20396.599999999999</v>
      </c>
      <c r="P85" s="1" t="s">
        <v>11728</v>
      </c>
      <c r="Q85" s="1" t="s">
        <v>8478</v>
      </c>
    </row>
    <row r="86" spans="1:18">
      <c r="A86" s="30">
        <v>10134977</v>
      </c>
      <c r="B86" s="55">
        <v>101349770000000</v>
      </c>
      <c r="C86" s="1">
        <v>7700</v>
      </c>
      <c r="D86" s="1" t="s">
        <v>170</v>
      </c>
      <c r="E86" s="1" t="s">
        <v>107</v>
      </c>
      <c r="G86" s="64">
        <v>10196.6</v>
      </c>
      <c r="H86" s="97" t="s">
        <v>17154</v>
      </c>
      <c r="I86" s="98" t="s">
        <v>17282</v>
      </c>
      <c r="J86" s="64">
        <v>10196.6</v>
      </c>
      <c r="K86" s="1">
        <v>0</v>
      </c>
      <c r="L86" s="1">
        <v>4</v>
      </c>
      <c r="N86" s="1" t="s">
        <v>171</v>
      </c>
      <c r="O86" s="64">
        <v>10196.6</v>
      </c>
      <c r="P86" s="1" t="s">
        <v>11729</v>
      </c>
      <c r="Q86" s="1" t="s">
        <v>8478</v>
      </c>
    </row>
    <row r="87" spans="1:18">
      <c r="A87" s="30">
        <v>10134978</v>
      </c>
      <c r="B87" s="55">
        <v>101349780000000</v>
      </c>
      <c r="C87" s="1">
        <v>7700</v>
      </c>
      <c r="D87" s="1" t="s">
        <v>172</v>
      </c>
      <c r="E87" s="1" t="s">
        <v>107</v>
      </c>
      <c r="F87" s="1" t="s">
        <v>173</v>
      </c>
      <c r="G87" s="64">
        <v>2716.6</v>
      </c>
      <c r="H87" s="97" t="s">
        <v>17154</v>
      </c>
      <c r="I87" s="98" t="s">
        <v>17282</v>
      </c>
      <c r="J87" s="64">
        <v>2716.6</v>
      </c>
      <c r="K87" s="1">
        <v>0</v>
      </c>
      <c r="L87" s="1">
        <v>4</v>
      </c>
      <c r="N87" s="1" t="s">
        <v>174</v>
      </c>
      <c r="O87" s="64">
        <v>2716.6</v>
      </c>
      <c r="P87" s="1">
        <v>401.6</v>
      </c>
      <c r="Q87" s="1" t="s">
        <v>8478</v>
      </c>
    </row>
    <row r="88" spans="1:18">
      <c r="A88" s="30">
        <v>10134979</v>
      </c>
      <c r="B88" s="55">
        <v>101349790000000</v>
      </c>
      <c r="C88" s="1">
        <v>7700</v>
      </c>
      <c r="D88" s="1" t="s">
        <v>127</v>
      </c>
      <c r="E88" s="1" t="s">
        <v>107</v>
      </c>
      <c r="G88" s="64">
        <v>35897.199999999997</v>
      </c>
      <c r="H88" s="97" t="s">
        <v>17146</v>
      </c>
      <c r="I88" s="98" t="s">
        <v>12825</v>
      </c>
      <c r="J88" s="64">
        <v>35897.199999999997</v>
      </c>
      <c r="K88" s="1">
        <v>0</v>
      </c>
      <c r="L88" s="1">
        <v>1008</v>
      </c>
      <c r="N88" s="1" t="s">
        <v>175</v>
      </c>
      <c r="O88" s="64">
        <v>35897.199999999997</v>
      </c>
      <c r="P88" s="1" t="s">
        <v>110</v>
      </c>
      <c r="Q88" s="1" t="s">
        <v>8478</v>
      </c>
    </row>
    <row r="89" spans="1:18">
      <c r="A89" s="30">
        <v>10137264</v>
      </c>
      <c r="B89" s="55">
        <v>101372640000000</v>
      </c>
      <c r="C89" s="1">
        <v>7700</v>
      </c>
      <c r="D89" s="1" t="s">
        <v>177</v>
      </c>
      <c r="F89" s="1" t="s">
        <v>158</v>
      </c>
      <c r="G89" s="64">
        <v>3821.6</v>
      </c>
      <c r="H89" s="97" t="s">
        <v>17146</v>
      </c>
      <c r="I89" s="98" t="s">
        <v>12825</v>
      </c>
      <c r="J89" s="64">
        <v>3821.6</v>
      </c>
      <c r="K89" s="1">
        <v>0</v>
      </c>
      <c r="L89" s="1">
        <v>2381</v>
      </c>
      <c r="O89" s="64">
        <v>3821.6</v>
      </c>
      <c r="P89" s="1" t="s">
        <v>110</v>
      </c>
      <c r="Q89" s="1" t="s">
        <v>8488</v>
      </c>
    </row>
    <row r="90" spans="1:18">
      <c r="A90" s="30">
        <v>10137265</v>
      </c>
      <c r="B90" s="55">
        <v>101372650000000</v>
      </c>
      <c r="C90" s="1">
        <v>7700</v>
      </c>
      <c r="D90" s="1" t="s">
        <v>177</v>
      </c>
      <c r="F90" s="1" t="s">
        <v>158</v>
      </c>
      <c r="G90" s="64">
        <v>3821.6</v>
      </c>
      <c r="H90" s="97" t="s">
        <v>17146</v>
      </c>
      <c r="I90" s="98" t="s">
        <v>12825</v>
      </c>
      <c r="J90" s="64">
        <v>3821.6</v>
      </c>
      <c r="K90" s="1">
        <v>0</v>
      </c>
      <c r="L90" s="1">
        <v>2380</v>
      </c>
      <c r="O90" s="64">
        <v>3821.6</v>
      </c>
      <c r="P90" s="1" t="s">
        <v>110</v>
      </c>
      <c r="Q90" s="1" t="s">
        <v>8488</v>
      </c>
    </row>
    <row r="91" spans="1:18">
      <c r="A91" s="30">
        <v>10137267</v>
      </c>
      <c r="B91" s="55">
        <v>101372670000000</v>
      </c>
      <c r="C91" s="1">
        <v>7700</v>
      </c>
      <c r="D91" s="1" t="s">
        <v>177</v>
      </c>
      <c r="F91" s="1" t="s">
        <v>158</v>
      </c>
      <c r="G91" s="64">
        <v>3821.6</v>
      </c>
      <c r="H91" s="97" t="s">
        <v>17146</v>
      </c>
      <c r="I91" s="98" t="s">
        <v>12825</v>
      </c>
      <c r="J91" s="64">
        <v>3821.6</v>
      </c>
      <c r="K91" s="1">
        <v>0</v>
      </c>
      <c r="L91" s="1">
        <v>2381</v>
      </c>
      <c r="O91" s="64">
        <v>3821.6</v>
      </c>
      <c r="P91" s="1" t="s">
        <v>110</v>
      </c>
      <c r="Q91" s="1" t="s">
        <v>8488</v>
      </c>
    </row>
    <row r="92" spans="1:18">
      <c r="A92" s="30">
        <v>10137268</v>
      </c>
      <c r="B92" s="55">
        <v>101372680000000</v>
      </c>
      <c r="C92" s="1">
        <v>7700</v>
      </c>
      <c r="D92" s="1" t="s">
        <v>177</v>
      </c>
      <c r="F92" s="1" t="s">
        <v>158</v>
      </c>
      <c r="G92" s="64">
        <v>3821.6</v>
      </c>
      <c r="H92" s="97" t="s">
        <v>17146</v>
      </c>
      <c r="I92" s="98" t="s">
        <v>12825</v>
      </c>
      <c r="J92" s="64">
        <v>3821.6</v>
      </c>
      <c r="K92" s="1">
        <v>0</v>
      </c>
      <c r="L92" s="1">
        <v>2380</v>
      </c>
      <c r="O92" s="64">
        <v>3821.6</v>
      </c>
      <c r="P92" s="1" t="s">
        <v>110</v>
      </c>
      <c r="Q92" s="1" t="s">
        <v>8488</v>
      </c>
    </row>
    <row r="93" spans="1:18">
      <c r="A93" s="30">
        <v>10137271</v>
      </c>
      <c r="B93" s="55">
        <v>101372710000000</v>
      </c>
      <c r="C93" s="1">
        <v>7700</v>
      </c>
      <c r="D93" s="1" t="s">
        <v>177</v>
      </c>
      <c r="F93" s="1" t="s">
        <v>158</v>
      </c>
      <c r="G93" s="64">
        <v>3821.6</v>
      </c>
      <c r="H93" s="97" t="s">
        <v>17146</v>
      </c>
      <c r="I93" s="98" t="s">
        <v>12825</v>
      </c>
      <c r="J93" s="64">
        <v>3821.6</v>
      </c>
      <c r="K93" s="1">
        <v>0</v>
      </c>
      <c r="L93" s="1">
        <v>93</v>
      </c>
      <c r="O93" s="64">
        <v>3821.6</v>
      </c>
      <c r="P93" s="1" t="s">
        <v>110</v>
      </c>
      <c r="Q93" s="1" t="s">
        <v>8488</v>
      </c>
    </row>
    <row r="94" spans="1:18">
      <c r="A94" s="30">
        <v>10137276</v>
      </c>
      <c r="B94" s="55">
        <v>101372760000000</v>
      </c>
      <c r="C94" s="1">
        <v>7700</v>
      </c>
      <c r="D94" s="1" t="s">
        <v>176</v>
      </c>
      <c r="E94" s="1" t="s">
        <v>107</v>
      </c>
      <c r="F94" s="1" t="s">
        <v>158</v>
      </c>
      <c r="G94" s="64">
        <v>4148.17</v>
      </c>
      <c r="H94" s="97" t="s">
        <v>17146</v>
      </c>
      <c r="I94" s="98" t="s">
        <v>12825</v>
      </c>
      <c r="J94" s="64">
        <v>4148.17</v>
      </c>
      <c r="K94" s="1">
        <v>0</v>
      </c>
      <c r="L94" s="1">
        <v>4</v>
      </c>
      <c r="O94" s="64">
        <v>4148.17</v>
      </c>
      <c r="P94" s="1" t="s">
        <v>110</v>
      </c>
      <c r="Q94" s="1" t="s">
        <v>8488</v>
      </c>
    </row>
    <row r="95" spans="1:18">
      <c r="A95" s="30">
        <v>10137281</v>
      </c>
      <c r="B95" s="55">
        <v>101372810000000</v>
      </c>
      <c r="C95" s="1">
        <v>7700</v>
      </c>
      <c r="D95" s="1" t="s">
        <v>176</v>
      </c>
      <c r="E95" s="1" t="s">
        <v>107</v>
      </c>
      <c r="F95" s="1" t="s">
        <v>158</v>
      </c>
      <c r="G95" s="64">
        <v>4148.17</v>
      </c>
      <c r="H95" s="97" t="s">
        <v>17146</v>
      </c>
      <c r="I95" s="98" t="s">
        <v>12825</v>
      </c>
      <c r="J95" s="64">
        <v>4148.17</v>
      </c>
      <c r="K95" s="1">
        <v>0</v>
      </c>
      <c r="L95" s="1">
        <v>147</v>
      </c>
      <c r="O95" s="64">
        <v>4148.17</v>
      </c>
      <c r="P95" s="1" t="s">
        <v>110</v>
      </c>
      <c r="Q95" s="1" t="s">
        <v>8488</v>
      </c>
    </row>
    <row r="96" spans="1:18">
      <c r="A96" s="30">
        <v>10137283</v>
      </c>
      <c r="B96" s="55">
        <v>101372830000000</v>
      </c>
      <c r="C96" s="1">
        <v>7700</v>
      </c>
      <c r="D96" s="1" t="s">
        <v>176</v>
      </c>
      <c r="F96" s="1" t="s">
        <v>158</v>
      </c>
      <c r="G96" s="64">
        <v>4148.17</v>
      </c>
      <c r="H96" s="97" t="s">
        <v>17141</v>
      </c>
      <c r="I96" s="98" t="s">
        <v>17273</v>
      </c>
      <c r="J96" s="64">
        <v>4148.17</v>
      </c>
      <c r="K96" s="1">
        <v>0</v>
      </c>
      <c r="L96" s="1">
        <v>177</v>
      </c>
      <c r="O96" s="64">
        <v>4148.17</v>
      </c>
      <c r="P96" s="1">
        <v>217</v>
      </c>
      <c r="Q96" s="1" t="s">
        <v>8488</v>
      </c>
    </row>
    <row r="97" spans="1:17">
      <c r="A97" s="30">
        <v>10137287</v>
      </c>
      <c r="B97" s="55">
        <v>101372870000000</v>
      </c>
      <c r="C97" s="1">
        <v>7700</v>
      </c>
      <c r="D97" s="1" t="s">
        <v>176</v>
      </c>
      <c r="E97" s="1" t="s">
        <v>107</v>
      </c>
      <c r="F97" s="1" t="s">
        <v>158</v>
      </c>
      <c r="G97" s="64">
        <v>4148.34</v>
      </c>
      <c r="H97" s="97" t="s">
        <v>17146</v>
      </c>
      <c r="I97" s="98" t="s">
        <v>12825</v>
      </c>
      <c r="J97" s="64">
        <v>4148.34</v>
      </c>
      <c r="K97" s="1">
        <v>0</v>
      </c>
      <c r="L97" s="1">
        <v>2380</v>
      </c>
      <c r="N97" s="1" t="s">
        <v>7824</v>
      </c>
      <c r="O97" s="64">
        <v>4148.34</v>
      </c>
      <c r="P97" s="1" t="s">
        <v>110</v>
      </c>
      <c r="Q97" s="1" t="s">
        <v>8488</v>
      </c>
    </row>
    <row r="98" spans="1:17">
      <c r="A98" s="30">
        <v>10137290</v>
      </c>
      <c r="B98" s="55">
        <v>101372900000000</v>
      </c>
      <c r="C98" s="1">
        <v>7700</v>
      </c>
      <c r="D98" s="1" t="s">
        <v>176</v>
      </c>
      <c r="F98" s="1" t="s">
        <v>158</v>
      </c>
      <c r="G98" s="64">
        <v>4148.17</v>
      </c>
      <c r="H98" s="97" t="s">
        <v>17146</v>
      </c>
      <c r="I98" s="98" t="s">
        <v>12825</v>
      </c>
      <c r="J98" s="64">
        <v>4148.17</v>
      </c>
      <c r="K98" s="1">
        <v>0</v>
      </c>
      <c r="L98" s="1">
        <v>7096</v>
      </c>
      <c r="O98" s="64">
        <v>4148.17</v>
      </c>
      <c r="P98" s="1" t="s">
        <v>110</v>
      </c>
      <c r="Q98" s="1" t="s">
        <v>8488</v>
      </c>
    </row>
    <row r="99" spans="1:17">
      <c r="A99" s="30">
        <v>10137292</v>
      </c>
      <c r="B99" s="55">
        <v>101372920000000</v>
      </c>
      <c r="C99" s="1">
        <v>7700</v>
      </c>
      <c r="D99" s="1" t="s">
        <v>178</v>
      </c>
      <c r="F99" s="1" t="s">
        <v>179</v>
      </c>
      <c r="G99" s="64">
        <v>3396.6</v>
      </c>
      <c r="H99" s="97" t="s">
        <v>17146</v>
      </c>
      <c r="I99" s="98" t="s">
        <v>12825</v>
      </c>
      <c r="J99" s="64">
        <v>3396.6</v>
      </c>
      <c r="K99" s="1">
        <v>0</v>
      </c>
      <c r="L99" s="1">
        <v>2441</v>
      </c>
      <c r="O99" s="64">
        <v>3396.6</v>
      </c>
      <c r="P99" s="1" t="s">
        <v>110</v>
      </c>
      <c r="Q99" s="1" t="s">
        <v>8488</v>
      </c>
    </row>
    <row r="100" spans="1:17">
      <c r="A100" s="30">
        <v>10137295</v>
      </c>
      <c r="B100" s="55">
        <v>101372950000000</v>
      </c>
      <c r="C100" s="1">
        <v>7700</v>
      </c>
      <c r="D100" s="1" t="s">
        <v>180</v>
      </c>
      <c r="E100" s="1" t="s">
        <v>107</v>
      </c>
      <c r="F100" s="1" t="s">
        <v>181</v>
      </c>
      <c r="G100" s="64">
        <v>5096.6000000000004</v>
      </c>
      <c r="H100" s="97" t="s">
        <v>17140</v>
      </c>
      <c r="I100" s="98" t="s">
        <v>17272</v>
      </c>
      <c r="J100" s="64">
        <v>5096.6000000000004</v>
      </c>
      <c r="K100" s="1">
        <v>0</v>
      </c>
      <c r="L100" s="1">
        <v>4</v>
      </c>
      <c r="N100" s="1" t="s">
        <v>182</v>
      </c>
      <c r="O100" s="64">
        <v>5096.6000000000004</v>
      </c>
      <c r="P100" s="1" t="s">
        <v>272</v>
      </c>
      <c r="Q100" s="1" t="s">
        <v>8488</v>
      </c>
    </row>
    <row r="101" spans="1:17">
      <c r="A101" s="30">
        <v>10137296</v>
      </c>
      <c r="B101" s="55">
        <v>101372960000000</v>
      </c>
      <c r="C101" s="1">
        <v>7700</v>
      </c>
      <c r="D101" s="1" t="s">
        <v>180</v>
      </c>
      <c r="E101" s="1" t="s">
        <v>107</v>
      </c>
      <c r="G101" s="64">
        <v>5096.6000000000004</v>
      </c>
      <c r="H101" s="97" t="s">
        <v>17155</v>
      </c>
      <c r="I101" s="98" t="s">
        <v>17283</v>
      </c>
      <c r="J101" s="64">
        <v>5096.6000000000004</v>
      </c>
      <c r="K101" s="1">
        <v>0</v>
      </c>
      <c r="L101" s="1">
        <v>4</v>
      </c>
      <c r="N101" s="1" t="s">
        <v>183</v>
      </c>
      <c r="O101" s="64">
        <v>5096.6000000000004</v>
      </c>
      <c r="P101" s="1">
        <v>401.6</v>
      </c>
      <c r="Q101" s="1" t="s">
        <v>8488</v>
      </c>
    </row>
    <row r="102" spans="1:17">
      <c r="A102" s="30">
        <v>10137784</v>
      </c>
      <c r="B102" s="55">
        <v>101377840000000</v>
      </c>
      <c r="C102" s="1">
        <v>7700</v>
      </c>
      <c r="D102" s="1" t="s">
        <v>185</v>
      </c>
      <c r="E102" s="1" t="s">
        <v>107</v>
      </c>
      <c r="F102" s="1" t="s">
        <v>186</v>
      </c>
      <c r="G102" s="64">
        <v>2444</v>
      </c>
      <c r="H102" s="97" t="s">
        <v>17141</v>
      </c>
      <c r="I102" s="98" t="s">
        <v>17273</v>
      </c>
      <c r="J102" s="64">
        <v>2444</v>
      </c>
      <c r="K102" s="1">
        <v>0</v>
      </c>
      <c r="L102" s="1">
        <v>4</v>
      </c>
      <c r="N102" s="1" t="s">
        <v>187</v>
      </c>
      <c r="O102" s="64">
        <v>2444</v>
      </c>
      <c r="P102" s="1" t="s">
        <v>11726</v>
      </c>
      <c r="Q102" s="1" t="s">
        <v>8489</v>
      </c>
    </row>
    <row r="103" spans="1:17">
      <c r="A103" s="30">
        <v>10137793</v>
      </c>
      <c r="B103" s="55">
        <v>101377930000000</v>
      </c>
      <c r="C103" s="1">
        <v>7700</v>
      </c>
      <c r="D103" s="1" t="s">
        <v>188</v>
      </c>
      <c r="E103" s="1" t="s">
        <v>107</v>
      </c>
      <c r="F103" s="1" t="s">
        <v>189</v>
      </c>
      <c r="G103" s="64">
        <v>2444</v>
      </c>
      <c r="H103" s="97" t="s">
        <v>17146</v>
      </c>
      <c r="I103" s="98" t="s">
        <v>12825</v>
      </c>
      <c r="J103" s="64">
        <v>2444</v>
      </c>
      <c r="K103" s="1">
        <v>0</v>
      </c>
      <c r="L103" s="1">
        <v>2990</v>
      </c>
      <c r="N103" s="1" t="s">
        <v>190</v>
      </c>
      <c r="O103" s="64">
        <v>2444</v>
      </c>
      <c r="P103" s="1" t="s">
        <v>110</v>
      </c>
      <c r="Q103" s="1" t="s">
        <v>8489</v>
      </c>
    </row>
    <row r="104" spans="1:17">
      <c r="A104" s="30">
        <v>10137801</v>
      </c>
      <c r="B104" s="55">
        <v>101378010000000</v>
      </c>
      <c r="C104" s="1">
        <v>7700</v>
      </c>
      <c r="D104" s="1" t="s">
        <v>185</v>
      </c>
      <c r="E104" s="1" t="s">
        <v>107</v>
      </c>
      <c r="F104" s="1" t="s">
        <v>186</v>
      </c>
      <c r="G104" s="64">
        <v>1492.6</v>
      </c>
      <c r="H104" s="97" t="s">
        <v>17148</v>
      </c>
      <c r="I104" s="98" t="s">
        <v>17278</v>
      </c>
      <c r="J104" s="64">
        <v>1492.6</v>
      </c>
      <c r="K104" s="1">
        <v>0</v>
      </c>
      <c r="L104" s="1">
        <v>4</v>
      </c>
      <c r="N104" s="1" t="s">
        <v>191</v>
      </c>
      <c r="O104" s="64">
        <v>1492.6</v>
      </c>
      <c r="P104" s="1" t="s">
        <v>11730</v>
      </c>
      <c r="Q104" s="1" t="s">
        <v>8489</v>
      </c>
    </row>
    <row r="105" spans="1:17">
      <c r="A105" s="30">
        <v>10137805</v>
      </c>
      <c r="B105" s="55">
        <v>101378050000000</v>
      </c>
      <c r="C105" s="1">
        <v>7700</v>
      </c>
      <c r="D105" s="1" t="s">
        <v>185</v>
      </c>
      <c r="E105" s="1" t="s">
        <v>107</v>
      </c>
      <c r="F105" s="1" t="s">
        <v>192</v>
      </c>
      <c r="G105" s="64">
        <v>1492.6</v>
      </c>
      <c r="H105" s="97" t="s">
        <v>17141</v>
      </c>
      <c r="I105" s="98" t="s">
        <v>17273</v>
      </c>
      <c r="J105" s="64">
        <v>1492.6</v>
      </c>
      <c r="K105" s="1">
        <v>0</v>
      </c>
      <c r="L105" s="1">
        <v>4</v>
      </c>
      <c r="N105" s="1" t="s">
        <v>193</v>
      </c>
      <c r="O105" s="64">
        <v>1492.6</v>
      </c>
      <c r="P105" s="1" t="s">
        <v>11726</v>
      </c>
      <c r="Q105" s="1" t="s">
        <v>8489</v>
      </c>
    </row>
    <row r="106" spans="1:17">
      <c r="A106" s="30">
        <v>10137808</v>
      </c>
      <c r="B106" s="55">
        <v>101378080000000</v>
      </c>
      <c r="C106" s="1">
        <v>7700</v>
      </c>
      <c r="D106" s="1" t="s">
        <v>126</v>
      </c>
      <c r="E106" s="1" t="s">
        <v>107</v>
      </c>
      <c r="F106" s="1" t="s">
        <v>194</v>
      </c>
      <c r="G106" s="64">
        <v>4212.6000000000004</v>
      </c>
      <c r="H106" s="97" t="s">
        <v>17141</v>
      </c>
      <c r="I106" s="98" t="s">
        <v>17273</v>
      </c>
      <c r="J106" s="64">
        <v>4212.6000000000004</v>
      </c>
      <c r="K106" s="1">
        <v>0</v>
      </c>
      <c r="L106" s="1">
        <v>159</v>
      </c>
      <c r="N106" s="1" t="s">
        <v>195</v>
      </c>
      <c r="O106" s="64">
        <v>4212.6000000000004</v>
      </c>
      <c r="P106" s="1" t="s">
        <v>110</v>
      </c>
      <c r="Q106" s="1" t="s">
        <v>8489</v>
      </c>
    </row>
    <row r="107" spans="1:17">
      <c r="A107" s="30">
        <v>10137809</v>
      </c>
      <c r="B107" s="55">
        <v>101378090000000</v>
      </c>
      <c r="C107" s="1">
        <v>7700</v>
      </c>
      <c r="D107" s="1" t="s">
        <v>126</v>
      </c>
      <c r="E107" s="1" t="s">
        <v>107</v>
      </c>
      <c r="F107" s="1">
        <v>2621</v>
      </c>
      <c r="G107" s="64">
        <v>4212.6000000000004</v>
      </c>
      <c r="H107" s="97" t="s">
        <v>17146</v>
      </c>
      <c r="I107" s="98" t="s">
        <v>12825</v>
      </c>
      <c r="J107" s="64">
        <v>4212.6000000000004</v>
      </c>
      <c r="K107" s="1">
        <v>0</v>
      </c>
      <c r="L107" s="1">
        <v>7112</v>
      </c>
      <c r="N107" s="1" t="s">
        <v>196</v>
      </c>
      <c r="O107" s="64">
        <v>4212.6000000000004</v>
      </c>
      <c r="P107" s="1" t="s">
        <v>110</v>
      </c>
      <c r="Q107" s="1" t="s">
        <v>8489</v>
      </c>
    </row>
    <row r="108" spans="1:17">
      <c r="A108" s="30">
        <v>10137916</v>
      </c>
      <c r="B108" s="55">
        <v>101379160000000</v>
      </c>
      <c r="C108" s="1">
        <v>7700</v>
      </c>
      <c r="D108" s="1" t="s">
        <v>126</v>
      </c>
      <c r="E108" s="1" t="s">
        <v>107</v>
      </c>
      <c r="F108" s="1">
        <v>2621</v>
      </c>
      <c r="G108" s="64">
        <v>4212.6000000000004</v>
      </c>
      <c r="H108" s="97" t="s">
        <v>17156</v>
      </c>
      <c r="I108" s="98" t="s">
        <v>17284</v>
      </c>
      <c r="J108" s="64">
        <v>4212.6000000000004</v>
      </c>
      <c r="K108" s="1">
        <v>0</v>
      </c>
      <c r="L108" s="1">
        <v>589</v>
      </c>
      <c r="N108" s="1" t="s">
        <v>197</v>
      </c>
      <c r="O108" s="64">
        <v>4212.6000000000004</v>
      </c>
      <c r="P108" s="1" t="s">
        <v>110</v>
      </c>
      <c r="Q108" s="1" t="s">
        <v>8489</v>
      </c>
    </row>
    <row r="109" spans="1:17">
      <c r="A109" s="30">
        <v>10138136</v>
      </c>
      <c r="B109" s="55">
        <v>101381360000000</v>
      </c>
      <c r="C109" s="1">
        <v>7700</v>
      </c>
      <c r="D109" s="1" t="s">
        <v>198</v>
      </c>
      <c r="G109" s="64">
        <v>118289.4</v>
      </c>
      <c r="H109" s="97" t="s">
        <v>17156</v>
      </c>
      <c r="I109" s="98" t="s">
        <v>17284</v>
      </c>
      <c r="J109" s="64">
        <v>118289.4</v>
      </c>
      <c r="K109" s="1">
        <v>0</v>
      </c>
      <c r="L109" s="1">
        <v>2422</v>
      </c>
      <c r="N109" s="1">
        <v>261045</v>
      </c>
      <c r="O109" s="64">
        <v>118289.4</v>
      </c>
      <c r="P109" s="1" t="s">
        <v>110</v>
      </c>
      <c r="Q109" s="1" t="s">
        <v>8490</v>
      </c>
    </row>
    <row r="110" spans="1:17">
      <c r="A110" s="30">
        <v>10138137</v>
      </c>
      <c r="B110" s="55">
        <v>101381370000000</v>
      </c>
      <c r="C110" s="1">
        <v>7700</v>
      </c>
      <c r="D110" s="1" t="s">
        <v>199</v>
      </c>
      <c r="E110" s="1" t="s">
        <v>107</v>
      </c>
      <c r="F110" s="1" t="s">
        <v>5697</v>
      </c>
      <c r="G110" s="64">
        <v>2716.6</v>
      </c>
      <c r="H110" s="97" t="s">
        <v>17146</v>
      </c>
      <c r="I110" s="98" t="s">
        <v>12825</v>
      </c>
      <c r="J110" s="64">
        <v>2716.6</v>
      </c>
      <c r="K110" s="1">
        <v>0</v>
      </c>
      <c r="L110" s="1">
        <v>7055</v>
      </c>
      <c r="N110" s="1" t="s">
        <v>8389</v>
      </c>
      <c r="O110" s="64">
        <v>2716.6</v>
      </c>
      <c r="P110" s="1" t="s">
        <v>110</v>
      </c>
      <c r="Q110" s="1" t="s">
        <v>8490</v>
      </c>
    </row>
    <row r="111" spans="1:17">
      <c r="A111" s="30">
        <v>10138141</v>
      </c>
      <c r="B111" s="55">
        <v>101381410000000</v>
      </c>
      <c r="C111" s="1">
        <v>7700</v>
      </c>
      <c r="D111" s="1" t="s">
        <v>199</v>
      </c>
      <c r="E111" s="1" t="s">
        <v>107</v>
      </c>
      <c r="F111" s="1" t="s">
        <v>200</v>
      </c>
      <c r="G111" s="64">
        <v>2716.6</v>
      </c>
      <c r="H111" s="97" t="s">
        <v>17146</v>
      </c>
      <c r="I111" s="98" t="s">
        <v>12825</v>
      </c>
      <c r="J111" s="64">
        <v>2716.6</v>
      </c>
      <c r="K111" s="1">
        <v>0</v>
      </c>
      <c r="L111" s="1">
        <v>140</v>
      </c>
      <c r="N111" s="1" t="s">
        <v>201</v>
      </c>
      <c r="O111" s="64">
        <v>2716.6</v>
      </c>
      <c r="P111" s="1" t="s">
        <v>110</v>
      </c>
      <c r="Q111" s="1" t="s">
        <v>8490</v>
      </c>
    </row>
    <row r="112" spans="1:17">
      <c r="A112" s="30">
        <v>10138145</v>
      </c>
      <c r="B112" s="55">
        <v>101381450000000</v>
      </c>
      <c r="C112" s="1">
        <v>7700</v>
      </c>
      <c r="D112" s="1" t="s">
        <v>199</v>
      </c>
      <c r="E112" s="1" t="s">
        <v>107</v>
      </c>
      <c r="F112" s="1" t="s">
        <v>202</v>
      </c>
      <c r="G112" s="64">
        <v>2716.6</v>
      </c>
      <c r="H112" s="97" t="s">
        <v>17146</v>
      </c>
      <c r="I112" s="98" t="s">
        <v>12825</v>
      </c>
      <c r="J112" s="64">
        <v>2716.6</v>
      </c>
      <c r="K112" s="1">
        <v>0</v>
      </c>
      <c r="L112" s="1">
        <v>3328</v>
      </c>
      <c r="N112" s="1" t="s">
        <v>203</v>
      </c>
      <c r="O112" s="64">
        <v>2716.6</v>
      </c>
      <c r="P112" s="1" t="s">
        <v>110</v>
      </c>
      <c r="Q112" s="1" t="s">
        <v>8490</v>
      </c>
    </row>
    <row r="113" spans="1:18">
      <c r="A113" s="30">
        <v>10138149</v>
      </c>
      <c r="B113" s="55">
        <v>101381490000000</v>
      </c>
      <c r="C113" s="1">
        <v>7700</v>
      </c>
      <c r="D113" s="1" t="s">
        <v>199</v>
      </c>
      <c r="G113" s="64">
        <v>2716.6</v>
      </c>
      <c r="H113" s="97" t="s">
        <v>17146</v>
      </c>
      <c r="I113" s="98" t="s">
        <v>12825</v>
      </c>
      <c r="J113" s="64">
        <v>2716.6</v>
      </c>
      <c r="K113" s="1">
        <v>0</v>
      </c>
      <c r="L113" s="1">
        <v>74</v>
      </c>
      <c r="N113" s="1" t="s">
        <v>206</v>
      </c>
      <c r="O113" s="64">
        <v>2716.6</v>
      </c>
      <c r="P113" s="1" t="s">
        <v>110</v>
      </c>
      <c r="Q113" s="1" t="s">
        <v>8490</v>
      </c>
    </row>
    <row r="114" spans="1:18">
      <c r="A114" s="30">
        <v>10138152</v>
      </c>
      <c r="B114" s="55">
        <v>101381520000000</v>
      </c>
      <c r="C114" s="1">
        <v>7700</v>
      </c>
      <c r="D114" s="1" t="s">
        <v>199</v>
      </c>
      <c r="G114" s="64">
        <v>2716.6</v>
      </c>
      <c r="H114" s="97" t="s">
        <v>17146</v>
      </c>
      <c r="I114" s="98" t="s">
        <v>12825</v>
      </c>
      <c r="J114" s="64">
        <v>2716.6</v>
      </c>
      <c r="K114" s="1">
        <v>0</v>
      </c>
      <c r="L114" s="1">
        <v>3077</v>
      </c>
      <c r="N114" s="1" t="s">
        <v>207</v>
      </c>
      <c r="O114" s="64">
        <v>2716.6</v>
      </c>
      <c r="P114" s="1" t="s">
        <v>110</v>
      </c>
      <c r="Q114" s="1" t="s">
        <v>8490</v>
      </c>
    </row>
    <row r="115" spans="1:18">
      <c r="A115" s="30">
        <v>10138153</v>
      </c>
      <c r="B115" s="55">
        <v>101381530000000</v>
      </c>
      <c r="C115" s="1">
        <v>7700</v>
      </c>
      <c r="D115" s="1" t="s">
        <v>199</v>
      </c>
      <c r="E115" s="1" t="s">
        <v>107</v>
      </c>
      <c r="F115" s="1" t="s">
        <v>208</v>
      </c>
      <c r="G115" s="64">
        <v>2716.6</v>
      </c>
      <c r="H115" s="97" t="s">
        <v>17146</v>
      </c>
      <c r="I115" s="98" t="s">
        <v>12825</v>
      </c>
      <c r="J115" s="64">
        <v>2716.6</v>
      </c>
      <c r="K115" s="1">
        <v>0</v>
      </c>
      <c r="L115" s="1">
        <v>2437</v>
      </c>
      <c r="N115" s="1" t="s">
        <v>209</v>
      </c>
      <c r="O115" s="64">
        <v>2716.6</v>
      </c>
      <c r="P115" s="1" t="s">
        <v>110</v>
      </c>
      <c r="Q115" s="1" t="s">
        <v>8490</v>
      </c>
    </row>
    <row r="116" spans="1:18">
      <c r="A116" s="30">
        <v>10138867</v>
      </c>
      <c r="B116" s="55">
        <v>101388670000000</v>
      </c>
      <c r="C116" s="1">
        <v>7700</v>
      </c>
      <c r="D116" s="1" t="s">
        <v>7778</v>
      </c>
      <c r="F116" s="1" t="s">
        <v>7801</v>
      </c>
      <c r="G116" s="64">
        <v>1864</v>
      </c>
      <c r="H116" s="97" t="s">
        <v>17145</v>
      </c>
      <c r="I116" s="98" t="s">
        <v>17276</v>
      </c>
      <c r="J116" s="64">
        <v>1864</v>
      </c>
      <c r="K116" s="1">
        <v>0</v>
      </c>
      <c r="L116" s="1">
        <v>67</v>
      </c>
      <c r="N116" s="1" t="s">
        <v>8252</v>
      </c>
      <c r="O116" s="64">
        <v>1864</v>
      </c>
      <c r="P116" s="1">
        <v>115</v>
      </c>
      <c r="Q116" s="1" t="s">
        <v>8492</v>
      </c>
      <c r="R116" s="1" t="s">
        <v>8493</v>
      </c>
    </row>
    <row r="117" spans="1:18">
      <c r="A117" s="30">
        <v>10139002</v>
      </c>
      <c r="B117" s="55">
        <v>101390020000000</v>
      </c>
      <c r="C117" s="1">
        <v>7700</v>
      </c>
      <c r="D117" s="1" t="s">
        <v>210</v>
      </c>
      <c r="F117" s="1" t="s">
        <v>211</v>
      </c>
      <c r="G117" s="64">
        <v>2716.6</v>
      </c>
      <c r="H117" s="97" t="s">
        <v>17146</v>
      </c>
      <c r="I117" s="98" t="s">
        <v>12825</v>
      </c>
      <c r="J117" s="64">
        <v>2716.6</v>
      </c>
      <c r="K117" s="1">
        <v>0</v>
      </c>
      <c r="L117" s="1">
        <v>2446</v>
      </c>
      <c r="N117" s="1" t="s">
        <v>212</v>
      </c>
      <c r="O117" s="64">
        <v>2716.6</v>
      </c>
      <c r="P117" s="1" t="s">
        <v>110</v>
      </c>
      <c r="Q117" s="1" t="s">
        <v>8494</v>
      </c>
      <c r="R117" s="1" t="s">
        <v>213</v>
      </c>
    </row>
    <row r="118" spans="1:18">
      <c r="A118" s="30">
        <v>10139015</v>
      </c>
      <c r="B118" s="55">
        <v>101390150000000</v>
      </c>
      <c r="C118" s="1">
        <v>7700</v>
      </c>
      <c r="D118" s="1" t="s">
        <v>214</v>
      </c>
      <c r="E118" s="1" t="s">
        <v>107</v>
      </c>
      <c r="F118" s="1">
        <v>2621</v>
      </c>
      <c r="G118" s="64">
        <v>4212.6000000000004</v>
      </c>
      <c r="H118" s="97" t="s">
        <v>17146</v>
      </c>
      <c r="I118" s="98" t="s">
        <v>12825</v>
      </c>
      <c r="J118" s="64">
        <v>4212.6000000000004</v>
      </c>
      <c r="K118" s="1">
        <v>0</v>
      </c>
      <c r="L118" s="1">
        <v>188</v>
      </c>
      <c r="N118" s="1" t="s">
        <v>215</v>
      </c>
      <c r="O118" s="64">
        <v>4212.6000000000004</v>
      </c>
      <c r="P118" s="1" t="s">
        <v>110</v>
      </c>
      <c r="Q118" s="1" t="s">
        <v>8494</v>
      </c>
      <c r="R118" s="1" t="s">
        <v>213</v>
      </c>
    </row>
    <row r="119" spans="1:18">
      <c r="A119" s="30">
        <v>10139068</v>
      </c>
      <c r="B119" s="55">
        <v>101390680000000</v>
      </c>
      <c r="C119" s="1">
        <v>7700</v>
      </c>
      <c r="D119" s="1" t="s">
        <v>217</v>
      </c>
      <c r="F119" s="1" t="s">
        <v>218</v>
      </c>
      <c r="G119" s="64">
        <v>9890</v>
      </c>
      <c r="H119" s="97" t="s">
        <v>17138</v>
      </c>
      <c r="I119" s="98" t="s">
        <v>17271</v>
      </c>
      <c r="J119" s="64">
        <v>9890</v>
      </c>
      <c r="K119" s="1">
        <v>0</v>
      </c>
      <c r="L119" s="1">
        <v>4</v>
      </c>
      <c r="N119" s="1" t="s">
        <v>219</v>
      </c>
      <c r="O119" s="64">
        <v>9890</v>
      </c>
      <c r="P119" s="1" t="s">
        <v>11727</v>
      </c>
      <c r="Q119" s="1" t="s">
        <v>8495</v>
      </c>
    </row>
    <row r="120" spans="1:18">
      <c r="A120" s="30">
        <v>10140397</v>
      </c>
      <c r="B120" s="55">
        <v>101403970000000</v>
      </c>
      <c r="C120" s="1">
        <v>7700</v>
      </c>
      <c r="D120" s="1" t="s">
        <v>220</v>
      </c>
      <c r="E120" s="1" t="s">
        <v>221</v>
      </c>
      <c r="F120" s="1" t="s">
        <v>222</v>
      </c>
      <c r="G120" s="64">
        <v>3059</v>
      </c>
      <c r="H120" s="97" t="s">
        <v>17157</v>
      </c>
      <c r="I120" s="98" t="s">
        <v>17285</v>
      </c>
      <c r="J120" s="64">
        <v>3059</v>
      </c>
      <c r="K120" s="1">
        <v>0</v>
      </c>
      <c r="L120" s="1">
        <v>4</v>
      </c>
      <c r="N120" s="1" t="s">
        <v>223</v>
      </c>
      <c r="O120" s="64">
        <v>3059</v>
      </c>
      <c r="P120" s="1">
        <v>403.1</v>
      </c>
      <c r="Q120" s="1" t="s">
        <v>8496</v>
      </c>
      <c r="R120" s="1" t="s">
        <v>224</v>
      </c>
    </row>
    <row r="121" spans="1:18">
      <c r="A121" s="30">
        <v>10140591</v>
      </c>
      <c r="B121" s="55">
        <v>101405910000000</v>
      </c>
      <c r="C121" s="1">
        <v>7700</v>
      </c>
      <c r="D121" s="1" t="s">
        <v>225</v>
      </c>
      <c r="F121" s="1" t="s">
        <v>226</v>
      </c>
      <c r="G121" s="64">
        <v>6800</v>
      </c>
      <c r="H121" s="97" t="s">
        <v>17157</v>
      </c>
      <c r="I121" s="98" t="s">
        <v>17285</v>
      </c>
      <c r="J121" s="64">
        <v>6800</v>
      </c>
      <c r="K121" s="1">
        <v>0</v>
      </c>
      <c r="L121" s="1">
        <v>4</v>
      </c>
      <c r="N121" s="1" t="s">
        <v>227</v>
      </c>
      <c r="O121" s="64">
        <v>6800</v>
      </c>
      <c r="P121" s="1">
        <v>403.1</v>
      </c>
      <c r="Q121" s="1" t="s">
        <v>8497</v>
      </c>
    </row>
    <row r="122" spans="1:18">
      <c r="A122" s="30">
        <v>10140603</v>
      </c>
      <c r="B122" s="55">
        <v>101406030000000</v>
      </c>
      <c r="C122" s="1">
        <v>7700</v>
      </c>
      <c r="D122" s="1" t="s">
        <v>228</v>
      </c>
      <c r="F122" s="1" t="s">
        <v>226</v>
      </c>
      <c r="G122" s="64">
        <v>4704</v>
      </c>
      <c r="H122" s="97" t="s">
        <v>17158</v>
      </c>
      <c r="I122" s="98" t="s">
        <v>17286</v>
      </c>
      <c r="J122" s="64">
        <v>4704</v>
      </c>
      <c r="K122" s="1">
        <v>0</v>
      </c>
      <c r="L122" s="1">
        <v>4</v>
      </c>
      <c r="N122" s="1" t="s">
        <v>229</v>
      </c>
      <c r="O122" s="64">
        <v>4704</v>
      </c>
      <c r="P122" s="1" t="s">
        <v>7830</v>
      </c>
      <c r="Q122" s="1" t="s">
        <v>8498</v>
      </c>
      <c r="R122" s="1" t="s">
        <v>230</v>
      </c>
    </row>
    <row r="123" spans="1:18">
      <c r="A123" s="30">
        <v>10140609</v>
      </c>
      <c r="B123" s="55">
        <v>101406090000000</v>
      </c>
      <c r="C123" s="1">
        <v>7700</v>
      </c>
      <c r="D123" s="1" t="s">
        <v>231</v>
      </c>
      <c r="F123" s="1" t="s">
        <v>222</v>
      </c>
      <c r="G123" s="64">
        <v>4664</v>
      </c>
      <c r="H123" s="97" t="s">
        <v>17157</v>
      </c>
      <c r="I123" s="98" t="s">
        <v>17285</v>
      </c>
      <c r="J123" s="64">
        <v>4664</v>
      </c>
      <c r="K123" s="1">
        <v>0</v>
      </c>
      <c r="L123" s="1">
        <v>4</v>
      </c>
      <c r="N123" s="1" t="s">
        <v>232</v>
      </c>
      <c r="O123" s="64">
        <v>4664</v>
      </c>
      <c r="P123" s="1">
        <v>403.1</v>
      </c>
      <c r="Q123" s="1" t="s">
        <v>8498</v>
      </c>
      <c r="R123" s="1" t="s">
        <v>230</v>
      </c>
    </row>
    <row r="124" spans="1:18">
      <c r="A124" s="30">
        <v>10140759</v>
      </c>
      <c r="B124" s="55">
        <v>101407590000000</v>
      </c>
      <c r="C124" s="1">
        <v>7700</v>
      </c>
      <c r="D124" s="1" t="s">
        <v>176</v>
      </c>
      <c r="F124" s="1" t="s">
        <v>158</v>
      </c>
      <c r="G124" s="64">
        <v>3736.6</v>
      </c>
      <c r="H124" s="97" t="s">
        <v>17146</v>
      </c>
      <c r="I124" s="98" t="s">
        <v>12825</v>
      </c>
      <c r="J124" s="64">
        <v>3736.6</v>
      </c>
      <c r="K124" s="1">
        <v>0</v>
      </c>
      <c r="L124" s="1">
        <v>7014</v>
      </c>
      <c r="N124" s="1" t="s">
        <v>234</v>
      </c>
      <c r="O124" s="64">
        <v>3736.6</v>
      </c>
      <c r="P124" s="1" t="s">
        <v>110</v>
      </c>
      <c r="Q124" s="1" t="s">
        <v>8499</v>
      </c>
      <c r="R124" s="1" t="s">
        <v>233</v>
      </c>
    </row>
    <row r="125" spans="1:18">
      <c r="A125" s="30">
        <v>10140762</v>
      </c>
      <c r="B125" s="55">
        <v>101407620000000</v>
      </c>
      <c r="C125" s="1">
        <v>7700</v>
      </c>
      <c r="D125" s="1" t="s">
        <v>235</v>
      </c>
      <c r="G125" s="64">
        <v>170764.74</v>
      </c>
      <c r="H125" s="97" t="s">
        <v>17147</v>
      </c>
      <c r="I125" s="98" t="s">
        <v>17277</v>
      </c>
      <c r="J125" s="64">
        <v>170764.74</v>
      </c>
      <c r="K125" s="1">
        <v>0</v>
      </c>
      <c r="L125" s="1">
        <v>2748</v>
      </c>
      <c r="N125" s="1" t="s">
        <v>236</v>
      </c>
      <c r="O125" s="64">
        <v>170764.74</v>
      </c>
      <c r="P125" s="1" t="s">
        <v>390</v>
      </c>
      <c r="Q125" s="1" t="s">
        <v>8500</v>
      </c>
      <c r="R125" s="1" t="s">
        <v>237</v>
      </c>
    </row>
    <row r="126" spans="1:18">
      <c r="A126" s="30">
        <v>10140763</v>
      </c>
      <c r="B126" s="55">
        <v>101407630000000</v>
      </c>
      <c r="C126" s="1">
        <v>7700</v>
      </c>
      <c r="D126" s="1" t="s">
        <v>235</v>
      </c>
      <c r="E126" s="1" t="s">
        <v>107</v>
      </c>
      <c r="F126" s="1" t="s">
        <v>238</v>
      </c>
      <c r="G126" s="64">
        <v>89460.800000000003</v>
      </c>
      <c r="H126" s="97" t="s">
        <v>17155</v>
      </c>
      <c r="I126" s="98" t="s">
        <v>17283</v>
      </c>
      <c r="J126" s="64">
        <v>89460.800000000003</v>
      </c>
      <c r="K126" s="1">
        <v>0</v>
      </c>
      <c r="L126" s="1">
        <v>4</v>
      </c>
      <c r="N126" s="1" t="s">
        <v>239</v>
      </c>
      <c r="O126" s="64">
        <v>89460.800000000003</v>
      </c>
      <c r="P126" s="1">
        <v>403</v>
      </c>
      <c r="Q126" s="1" t="s">
        <v>8500</v>
      </c>
      <c r="R126" s="1" t="s">
        <v>237</v>
      </c>
    </row>
    <row r="127" spans="1:18">
      <c r="A127" s="30">
        <v>10140764</v>
      </c>
      <c r="B127" s="55">
        <v>101407640000000</v>
      </c>
      <c r="C127" s="1">
        <v>7700</v>
      </c>
      <c r="D127" s="1" t="s">
        <v>176</v>
      </c>
      <c r="E127" s="1" t="s">
        <v>107</v>
      </c>
      <c r="F127" s="1" t="s">
        <v>240</v>
      </c>
      <c r="G127" s="64">
        <v>3396.6</v>
      </c>
      <c r="H127" s="97" t="s">
        <v>17146</v>
      </c>
      <c r="I127" s="98" t="s">
        <v>12825</v>
      </c>
      <c r="J127" s="64">
        <v>3396.6</v>
      </c>
      <c r="K127" s="1">
        <v>0</v>
      </c>
      <c r="L127" s="1">
        <v>147</v>
      </c>
      <c r="N127" s="1" t="s">
        <v>241</v>
      </c>
      <c r="O127" s="64">
        <v>3396.6</v>
      </c>
      <c r="P127" s="1" t="s">
        <v>110</v>
      </c>
      <c r="Q127" s="1" t="s">
        <v>8500</v>
      </c>
      <c r="R127" s="1" t="s">
        <v>237</v>
      </c>
    </row>
    <row r="128" spans="1:18">
      <c r="A128" s="30">
        <v>10140765</v>
      </c>
      <c r="B128" s="55">
        <v>101407650000000</v>
      </c>
      <c r="C128" s="1">
        <v>7700</v>
      </c>
      <c r="D128" s="1" t="s">
        <v>242</v>
      </c>
      <c r="E128" s="1" t="s">
        <v>107</v>
      </c>
      <c r="F128" s="1" t="s">
        <v>181</v>
      </c>
      <c r="G128" s="64">
        <v>4076.6</v>
      </c>
      <c r="H128" s="97" t="s">
        <v>17159</v>
      </c>
      <c r="I128" s="98" t="s">
        <v>17287</v>
      </c>
      <c r="J128" s="64">
        <v>4076.6</v>
      </c>
      <c r="K128" s="1">
        <v>0</v>
      </c>
      <c r="L128" s="1">
        <v>4</v>
      </c>
      <c r="N128" s="1" t="s">
        <v>243</v>
      </c>
      <c r="O128" s="64">
        <v>4076.6</v>
      </c>
      <c r="P128" s="1" t="s">
        <v>2798</v>
      </c>
      <c r="Q128" s="1" t="s">
        <v>8500</v>
      </c>
      <c r="R128" s="1" t="s">
        <v>237</v>
      </c>
    </row>
    <row r="129" spans="1:18">
      <c r="A129" s="30">
        <v>10140766</v>
      </c>
      <c r="B129" s="55">
        <v>101407660000000</v>
      </c>
      <c r="C129" s="1">
        <v>7700</v>
      </c>
      <c r="D129" s="1" t="s">
        <v>242</v>
      </c>
      <c r="E129" s="1" t="s">
        <v>107</v>
      </c>
      <c r="F129" s="1" t="s">
        <v>181</v>
      </c>
      <c r="G129" s="64">
        <v>4076.6</v>
      </c>
      <c r="H129" s="97" t="s">
        <v>17159</v>
      </c>
      <c r="I129" s="98" t="s">
        <v>17287</v>
      </c>
      <c r="J129" s="64">
        <v>4076.6</v>
      </c>
      <c r="K129" s="1">
        <v>0</v>
      </c>
      <c r="L129" s="1">
        <v>4</v>
      </c>
      <c r="N129" s="1" t="s">
        <v>244</v>
      </c>
      <c r="O129" s="64">
        <v>4076.6</v>
      </c>
      <c r="P129" s="1" t="s">
        <v>2798</v>
      </c>
      <c r="Q129" s="1" t="s">
        <v>8500</v>
      </c>
      <c r="R129" s="1" t="s">
        <v>237</v>
      </c>
    </row>
    <row r="130" spans="1:18">
      <c r="A130" s="30">
        <v>10140767</v>
      </c>
      <c r="B130" s="55">
        <v>101407670000000</v>
      </c>
      <c r="C130" s="1">
        <v>7700</v>
      </c>
      <c r="D130" s="1" t="s">
        <v>242</v>
      </c>
      <c r="E130" s="1" t="s">
        <v>107</v>
      </c>
      <c r="F130" s="1" t="s">
        <v>181</v>
      </c>
      <c r="G130" s="64">
        <v>4076.6</v>
      </c>
      <c r="H130" s="97" t="s">
        <v>17155</v>
      </c>
      <c r="I130" s="98" t="s">
        <v>17283</v>
      </c>
      <c r="J130" s="64">
        <v>4076.6</v>
      </c>
      <c r="K130" s="1">
        <v>0</v>
      </c>
      <c r="L130" s="1">
        <v>4</v>
      </c>
      <c r="N130" s="1" t="s">
        <v>245</v>
      </c>
      <c r="O130" s="64">
        <v>4076.6</v>
      </c>
      <c r="P130" s="1">
        <v>401.6</v>
      </c>
      <c r="Q130" s="1" t="s">
        <v>8500</v>
      </c>
      <c r="R130" s="1" t="s">
        <v>237</v>
      </c>
    </row>
    <row r="131" spans="1:18">
      <c r="A131" s="30">
        <v>10140768</v>
      </c>
      <c r="B131" s="55">
        <v>101407680000000</v>
      </c>
      <c r="C131" s="1">
        <v>7700</v>
      </c>
      <c r="D131" s="1" t="s">
        <v>242</v>
      </c>
      <c r="E131" s="1" t="s">
        <v>107</v>
      </c>
      <c r="F131" s="1" t="s">
        <v>181</v>
      </c>
      <c r="G131" s="64">
        <v>4076.6</v>
      </c>
      <c r="H131" s="97" t="s">
        <v>17159</v>
      </c>
      <c r="I131" s="98" t="s">
        <v>17287</v>
      </c>
      <c r="J131" s="64">
        <v>4076.6</v>
      </c>
      <c r="K131" s="1">
        <v>0</v>
      </c>
      <c r="L131" s="1">
        <v>4</v>
      </c>
      <c r="N131" s="1" t="s">
        <v>246</v>
      </c>
      <c r="O131" s="64">
        <v>4076.6</v>
      </c>
      <c r="P131" s="1" t="s">
        <v>2798</v>
      </c>
      <c r="Q131" s="1" t="s">
        <v>8500</v>
      </c>
      <c r="R131" s="1" t="s">
        <v>237</v>
      </c>
    </row>
    <row r="132" spans="1:18">
      <c r="A132" s="30">
        <v>10140769</v>
      </c>
      <c r="B132" s="55">
        <v>101407690000000</v>
      </c>
      <c r="C132" s="1">
        <v>7700</v>
      </c>
      <c r="D132" s="1" t="s">
        <v>242</v>
      </c>
      <c r="E132" s="1" t="s">
        <v>107</v>
      </c>
      <c r="F132" s="1" t="s">
        <v>181</v>
      </c>
      <c r="G132" s="64">
        <v>4076.6</v>
      </c>
      <c r="H132" s="97" t="s">
        <v>17156</v>
      </c>
      <c r="I132" s="98" t="s">
        <v>17284</v>
      </c>
      <c r="J132" s="64">
        <v>4076.6</v>
      </c>
      <c r="K132" s="1">
        <v>0</v>
      </c>
      <c r="L132" s="1">
        <v>3328</v>
      </c>
      <c r="N132" s="1" t="s">
        <v>247</v>
      </c>
      <c r="O132" s="64">
        <v>4076.6</v>
      </c>
      <c r="P132" s="1" t="s">
        <v>272</v>
      </c>
      <c r="Q132" s="1" t="s">
        <v>8500</v>
      </c>
      <c r="R132" s="1" t="s">
        <v>237</v>
      </c>
    </row>
    <row r="133" spans="1:18">
      <c r="A133" s="30">
        <v>10141785</v>
      </c>
      <c r="B133" s="55">
        <v>101417850000000</v>
      </c>
      <c r="C133" s="1">
        <v>7700</v>
      </c>
      <c r="D133" s="1" t="s">
        <v>84</v>
      </c>
      <c r="G133" s="64">
        <v>2536.87</v>
      </c>
      <c r="H133" s="97" t="s">
        <v>17138</v>
      </c>
      <c r="I133" s="98" t="s">
        <v>17271</v>
      </c>
      <c r="J133" s="64">
        <v>2536.87</v>
      </c>
      <c r="K133" s="1">
        <v>0</v>
      </c>
      <c r="L133" s="1">
        <v>4</v>
      </c>
      <c r="O133" s="64">
        <v>2536.87</v>
      </c>
      <c r="P133" s="1">
        <v>404.8</v>
      </c>
      <c r="Q133" s="1" t="s">
        <v>8501</v>
      </c>
      <c r="R133" s="1" t="s">
        <v>248</v>
      </c>
    </row>
    <row r="134" spans="1:18">
      <c r="A134" s="30">
        <v>10141786</v>
      </c>
      <c r="B134" s="55">
        <v>101417860000000</v>
      </c>
      <c r="C134" s="1">
        <v>7700</v>
      </c>
      <c r="D134" s="1" t="s">
        <v>84</v>
      </c>
      <c r="G134" s="64">
        <v>2536.9</v>
      </c>
      <c r="H134" s="97" t="s">
        <v>17138</v>
      </c>
      <c r="I134" s="98" t="s">
        <v>17271</v>
      </c>
      <c r="J134" s="64">
        <v>2536.9</v>
      </c>
      <c r="K134" s="1">
        <v>0</v>
      </c>
      <c r="L134" s="1">
        <v>4</v>
      </c>
      <c r="O134" s="64">
        <v>2536.9</v>
      </c>
      <c r="P134" s="1">
        <v>404.8</v>
      </c>
      <c r="Q134" s="1" t="s">
        <v>8501</v>
      </c>
      <c r="R134" s="1" t="s">
        <v>248</v>
      </c>
    </row>
    <row r="135" spans="1:18">
      <c r="A135" s="30">
        <v>10141787</v>
      </c>
      <c r="B135" s="55">
        <v>101417870000000</v>
      </c>
      <c r="C135" s="1">
        <v>7700</v>
      </c>
      <c r="D135" s="1" t="s">
        <v>84</v>
      </c>
      <c r="G135" s="64">
        <v>2536.9</v>
      </c>
      <c r="H135" s="97" t="s">
        <v>17138</v>
      </c>
      <c r="I135" s="98" t="s">
        <v>17271</v>
      </c>
      <c r="J135" s="64">
        <v>2536.9</v>
      </c>
      <c r="K135" s="1">
        <v>0</v>
      </c>
      <c r="L135" s="1">
        <v>4</v>
      </c>
      <c r="O135" s="64">
        <v>2536.9</v>
      </c>
      <c r="P135" s="1">
        <v>404.8</v>
      </c>
      <c r="Q135" s="1" t="s">
        <v>8501</v>
      </c>
      <c r="R135" s="1" t="s">
        <v>248</v>
      </c>
    </row>
    <row r="136" spans="1:18">
      <c r="A136" s="30">
        <v>10141788</v>
      </c>
      <c r="B136" s="55">
        <v>101417880000000</v>
      </c>
      <c r="C136" s="1">
        <v>7700</v>
      </c>
      <c r="D136" s="1" t="s">
        <v>84</v>
      </c>
      <c r="G136" s="64">
        <v>2536.9</v>
      </c>
      <c r="H136" s="97" t="s">
        <v>17138</v>
      </c>
      <c r="I136" s="98" t="s">
        <v>17271</v>
      </c>
      <c r="J136" s="64">
        <v>2536.9</v>
      </c>
      <c r="K136" s="1">
        <v>0</v>
      </c>
      <c r="L136" s="1">
        <v>4</v>
      </c>
      <c r="O136" s="64">
        <v>2536.9</v>
      </c>
      <c r="P136" s="1">
        <v>404.8</v>
      </c>
      <c r="Q136" s="1" t="s">
        <v>8501</v>
      </c>
      <c r="R136" s="1" t="s">
        <v>248</v>
      </c>
    </row>
    <row r="137" spans="1:18">
      <c r="A137" s="30">
        <v>10141789</v>
      </c>
      <c r="B137" s="55">
        <v>101417890000000</v>
      </c>
      <c r="C137" s="1">
        <v>7700</v>
      </c>
      <c r="D137" s="1" t="s">
        <v>84</v>
      </c>
      <c r="G137" s="64">
        <v>2536.9</v>
      </c>
      <c r="H137" s="97" t="s">
        <v>17138</v>
      </c>
      <c r="I137" s="98" t="s">
        <v>17271</v>
      </c>
      <c r="J137" s="64">
        <v>2536.9</v>
      </c>
      <c r="K137" s="1">
        <v>0</v>
      </c>
      <c r="L137" s="1">
        <v>4</v>
      </c>
      <c r="O137" s="64">
        <v>2536.9</v>
      </c>
      <c r="P137" s="1">
        <v>404.8</v>
      </c>
      <c r="Q137" s="1" t="s">
        <v>8501</v>
      </c>
      <c r="R137" s="1" t="s">
        <v>248</v>
      </c>
    </row>
    <row r="138" spans="1:18">
      <c r="A138" s="30">
        <v>10142086</v>
      </c>
      <c r="B138" s="55">
        <v>101420860000000</v>
      </c>
      <c r="C138" s="1">
        <v>7700</v>
      </c>
      <c r="D138" s="1" t="s">
        <v>176</v>
      </c>
      <c r="E138" s="1" t="s">
        <v>107</v>
      </c>
      <c r="F138" s="1" t="s">
        <v>240</v>
      </c>
      <c r="G138" s="64">
        <v>3396.6</v>
      </c>
      <c r="H138" s="97" t="s">
        <v>17146</v>
      </c>
      <c r="I138" s="98" t="s">
        <v>12825</v>
      </c>
      <c r="J138" s="64">
        <v>3396.6</v>
      </c>
      <c r="K138" s="1">
        <v>0</v>
      </c>
      <c r="L138" s="1">
        <v>3328</v>
      </c>
      <c r="N138" s="1" t="s">
        <v>250</v>
      </c>
      <c r="O138" s="64">
        <v>3396.6</v>
      </c>
      <c r="P138" s="1" t="s">
        <v>110</v>
      </c>
      <c r="Q138" s="1" t="s">
        <v>8502</v>
      </c>
    </row>
    <row r="139" spans="1:18">
      <c r="A139" s="30">
        <v>10142092</v>
      </c>
      <c r="B139" s="55">
        <v>101420920000000</v>
      </c>
      <c r="C139" s="1">
        <v>7700</v>
      </c>
      <c r="D139" s="1" t="s">
        <v>176</v>
      </c>
      <c r="E139" s="1" t="s">
        <v>107</v>
      </c>
      <c r="F139" s="1" t="s">
        <v>240</v>
      </c>
      <c r="G139" s="64">
        <v>3396.6</v>
      </c>
      <c r="H139" s="97" t="s">
        <v>17146</v>
      </c>
      <c r="I139" s="98" t="s">
        <v>12825</v>
      </c>
      <c r="J139" s="64">
        <v>3396.6</v>
      </c>
      <c r="K139" s="1">
        <v>0</v>
      </c>
      <c r="L139" s="1">
        <v>3328</v>
      </c>
      <c r="N139" s="1" t="s">
        <v>251</v>
      </c>
      <c r="O139" s="64">
        <v>3396.6</v>
      </c>
      <c r="P139" s="1" t="s">
        <v>110</v>
      </c>
      <c r="Q139" s="1" t="s">
        <v>8502</v>
      </c>
    </row>
    <row r="140" spans="1:18">
      <c r="A140" s="30">
        <v>10142156</v>
      </c>
      <c r="B140" s="55">
        <v>101421560000000</v>
      </c>
      <c r="C140" s="1">
        <v>7700</v>
      </c>
      <c r="D140" s="1" t="s">
        <v>252</v>
      </c>
      <c r="E140" s="1" t="s">
        <v>107</v>
      </c>
      <c r="F140" s="1" t="s">
        <v>253</v>
      </c>
      <c r="G140" s="64">
        <v>40533</v>
      </c>
      <c r="H140" s="97" t="s">
        <v>17147</v>
      </c>
      <c r="I140" s="98" t="s">
        <v>17277</v>
      </c>
      <c r="J140" s="64">
        <v>40533</v>
      </c>
      <c r="K140" s="1">
        <v>0</v>
      </c>
      <c r="L140" s="1">
        <v>2748</v>
      </c>
      <c r="N140" s="1" t="s">
        <v>254</v>
      </c>
      <c r="O140" s="64">
        <v>40533</v>
      </c>
      <c r="P140" s="1" t="s">
        <v>390</v>
      </c>
      <c r="Q140" s="1" t="s">
        <v>8502</v>
      </c>
    </row>
    <row r="141" spans="1:18">
      <c r="A141" s="30">
        <v>10142164</v>
      </c>
      <c r="B141" s="55">
        <v>101421640000000</v>
      </c>
      <c r="C141" s="1">
        <v>7700</v>
      </c>
      <c r="D141" s="1" t="s">
        <v>255</v>
      </c>
      <c r="E141" s="1" t="s">
        <v>256</v>
      </c>
      <c r="F141" s="1" t="s">
        <v>257</v>
      </c>
      <c r="G141" s="64">
        <v>2320</v>
      </c>
      <c r="H141" s="97" t="s">
        <v>17160</v>
      </c>
      <c r="I141" s="98" t="s">
        <v>17288</v>
      </c>
      <c r="J141" s="64">
        <v>2320</v>
      </c>
      <c r="K141" s="1">
        <v>0</v>
      </c>
      <c r="L141" s="1">
        <v>3328</v>
      </c>
      <c r="N141" s="1" t="s">
        <v>258</v>
      </c>
      <c r="O141" s="64">
        <v>2320</v>
      </c>
      <c r="P141" s="1" t="s">
        <v>110</v>
      </c>
      <c r="Q141" s="1" t="s">
        <v>8503</v>
      </c>
    </row>
    <row r="142" spans="1:18">
      <c r="A142" s="30">
        <v>10142269</v>
      </c>
      <c r="B142" s="55">
        <v>101422690000000</v>
      </c>
      <c r="C142" s="1">
        <v>7700</v>
      </c>
      <c r="D142" s="1" t="s">
        <v>259</v>
      </c>
      <c r="E142" s="1" t="s">
        <v>107</v>
      </c>
      <c r="F142" s="1">
        <v>6509</v>
      </c>
      <c r="G142" s="64">
        <v>108795.8</v>
      </c>
      <c r="H142" s="97" t="s">
        <v>17146</v>
      </c>
      <c r="I142" s="98" t="s">
        <v>12825</v>
      </c>
      <c r="J142" s="64">
        <v>108795.8</v>
      </c>
      <c r="K142" s="1">
        <v>0</v>
      </c>
      <c r="L142" s="1">
        <v>7118</v>
      </c>
      <c r="N142" s="1" t="s">
        <v>260</v>
      </c>
      <c r="O142" s="64">
        <v>108795.8</v>
      </c>
      <c r="P142" s="1" t="s">
        <v>110</v>
      </c>
      <c r="Q142" s="1" t="s">
        <v>8504</v>
      </c>
      <c r="R142" s="1" t="s">
        <v>261</v>
      </c>
    </row>
    <row r="143" spans="1:18">
      <c r="A143" s="30">
        <v>10142641</v>
      </c>
      <c r="B143" s="55">
        <v>101426410000000</v>
      </c>
      <c r="C143" s="1">
        <v>7700</v>
      </c>
      <c r="D143" s="1" t="s">
        <v>263</v>
      </c>
      <c r="E143" s="1" t="s">
        <v>107</v>
      </c>
      <c r="F143" s="1" t="s">
        <v>264</v>
      </c>
      <c r="G143" s="64">
        <v>2036.6</v>
      </c>
      <c r="H143" s="97" t="s">
        <v>17146</v>
      </c>
      <c r="I143" s="98" t="s">
        <v>12825</v>
      </c>
      <c r="J143" s="64">
        <v>2036.6</v>
      </c>
      <c r="K143" s="1">
        <v>0</v>
      </c>
      <c r="L143" s="1">
        <v>7023</v>
      </c>
      <c r="N143" s="1" t="s">
        <v>265</v>
      </c>
      <c r="O143" s="64">
        <v>2036.6</v>
      </c>
      <c r="P143" s="1" t="s">
        <v>110</v>
      </c>
      <c r="Q143" s="1" t="s">
        <v>8506</v>
      </c>
      <c r="R143" s="1" t="s">
        <v>266</v>
      </c>
    </row>
    <row r="144" spans="1:18">
      <c r="A144" s="30">
        <v>10142686</v>
      </c>
      <c r="B144" s="55">
        <v>101426860000000</v>
      </c>
      <c r="C144" s="1">
        <v>7700</v>
      </c>
      <c r="D144" s="1" t="s">
        <v>267</v>
      </c>
      <c r="F144" s="1" t="s">
        <v>268</v>
      </c>
      <c r="G144" s="64">
        <v>6796.6</v>
      </c>
      <c r="H144" s="97" t="s">
        <v>17147</v>
      </c>
      <c r="I144" s="98" t="s">
        <v>17277</v>
      </c>
      <c r="J144" s="64">
        <v>6796.6</v>
      </c>
      <c r="K144" s="1">
        <v>0</v>
      </c>
      <c r="L144" s="1">
        <v>2748</v>
      </c>
      <c r="N144" s="1">
        <v>22147188</v>
      </c>
      <c r="O144" s="64">
        <v>6796.6</v>
      </c>
      <c r="P144" s="1" t="s">
        <v>390</v>
      </c>
      <c r="Q144" s="1" t="s">
        <v>8504</v>
      </c>
    </row>
    <row r="145" spans="1:18">
      <c r="A145" s="30">
        <v>10142687</v>
      </c>
      <c r="B145" s="55">
        <v>101426870000000</v>
      </c>
      <c r="C145" s="1">
        <v>7700</v>
      </c>
      <c r="D145" s="1" t="s">
        <v>267</v>
      </c>
      <c r="F145" s="1" t="s">
        <v>268</v>
      </c>
      <c r="G145" s="64">
        <v>6796.6</v>
      </c>
      <c r="H145" s="97" t="s">
        <v>17143</v>
      </c>
      <c r="I145" s="98" t="s">
        <v>17274</v>
      </c>
      <c r="J145" s="64">
        <v>6796.6</v>
      </c>
      <c r="K145" s="1">
        <v>0</v>
      </c>
      <c r="L145" s="1">
        <v>4</v>
      </c>
      <c r="N145" s="1">
        <v>22147186</v>
      </c>
      <c r="O145" s="64">
        <v>6796.6</v>
      </c>
      <c r="P145" s="1">
        <v>403</v>
      </c>
      <c r="Q145" s="1" t="s">
        <v>8504</v>
      </c>
    </row>
    <row r="146" spans="1:18">
      <c r="A146" s="30">
        <v>10142688</v>
      </c>
      <c r="B146" s="55">
        <v>101426880000000</v>
      </c>
      <c r="C146" s="1">
        <v>7700</v>
      </c>
      <c r="D146" s="1" t="s">
        <v>267</v>
      </c>
      <c r="F146" s="1" t="s">
        <v>268</v>
      </c>
      <c r="G146" s="64">
        <v>6796.6</v>
      </c>
      <c r="H146" s="97" t="s">
        <v>17147</v>
      </c>
      <c r="I146" s="98" t="s">
        <v>17277</v>
      </c>
      <c r="J146" s="64">
        <v>6796.6</v>
      </c>
      <c r="K146" s="1">
        <v>0</v>
      </c>
      <c r="L146" s="1">
        <v>2748</v>
      </c>
      <c r="N146" s="1">
        <v>22147183</v>
      </c>
      <c r="O146" s="64">
        <v>6796.6</v>
      </c>
      <c r="P146" s="1" t="s">
        <v>390</v>
      </c>
      <c r="Q146" s="1" t="s">
        <v>8504</v>
      </c>
    </row>
    <row r="147" spans="1:18">
      <c r="A147" s="30">
        <v>10142689</v>
      </c>
      <c r="B147" s="55">
        <v>101426890000000</v>
      </c>
      <c r="C147" s="1">
        <v>7700</v>
      </c>
      <c r="D147" s="1" t="s">
        <v>267</v>
      </c>
      <c r="F147" s="1" t="s">
        <v>268</v>
      </c>
      <c r="G147" s="64">
        <v>6796.6</v>
      </c>
      <c r="H147" s="97" t="s">
        <v>17143</v>
      </c>
      <c r="I147" s="98" t="s">
        <v>17274</v>
      </c>
      <c r="J147" s="64">
        <v>6796.6</v>
      </c>
      <c r="K147" s="1">
        <v>0</v>
      </c>
      <c r="L147" s="1">
        <v>4</v>
      </c>
      <c r="N147" s="1">
        <v>22147184</v>
      </c>
      <c r="O147" s="64">
        <v>6796.6</v>
      </c>
      <c r="P147" s="1">
        <v>403</v>
      </c>
      <c r="Q147" s="1" t="s">
        <v>8504</v>
      </c>
    </row>
    <row r="148" spans="1:18">
      <c r="A148" s="30">
        <v>10142690</v>
      </c>
      <c r="B148" s="55">
        <v>101426900000000</v>
      </c>
      <c r="C148" s="1">
        <v>7700</v>
      </c>
      <c r="D148" s="1" t="s">
        <v>269</v>
      </c>
      <c r="F148" s="1" t="s">
        <v>270</v>
      </c>
      <c r="G148" s="64">
        <v>10196.6</v>
      </c>
      <c r="H148" s="97" t="s">
        <v>17148</v>
      </c>
      <c r="I148" s="98" t="s">
        <v>17278</v>
      </c>
      <c r="J148" s="64">
        <v>10196.6</v>
      </c>
      <c r="K148" s="1">
        <v>0</v>
      </c>
      <c r="L148" s="1">
        <v>2728</v>
      </c>
      <c r="N148" s="1" t="s">
        <v>271</v>
      </c>
      <c r="O148" s="64">
        <v>10196.6</v>
      </c>
      <c r="P148" s="1" t="s">
        <v>272</v>
      </c>
      <c r="Q148" s="1" t="s">
        <v>8504</v>
      </c>
    </row>
    <row r="149" spans="1:18">
      <c r="A149" s="30">
        <v>10142691</v>
      </c>
      <c r="B149" s="55">
        <v>101426910000000</v>
      </c>
      <c r="C149" s="1">
        <v>7700</v>
      </c>
      <c r="D149" s="1" t="s">
        <v>269</v>
      </c>
      <c r="F149" s="1" t="s">
        <v>270</v>
      </c>
      <c r="G149" s="64">
        <v>10196.6</v>
      </c>
      <c r="H149" s="97" t="s">
        <v>17148</v>
      </c>
      <c r="I149" s="98" t="s">
        <v>17278</v>
      </c>
      <c r="J149" s="64">
        <v>10196.6</v>
      </c>
      <c r="K149" s="1">
        <v>0</v>
      </c>
      <c r="L149" s="1">
        <v>4</v>
      </c>
      <c r="N149" s="1" t="s">
        <v>271</v>
      </c>
      <c r="O149" s="64">
        <v>10196.6</v>
      </c>
      <c r="P149" s="1" t="s">
        <v>272</v>
      </c>
      <c r="Q149" s="1" t="s">
        <v>8504</v>
      </c>
    </row>
    <row r="150" spans="1:18">
      <c r="A150" s="30">
        <v>10142702</v>
      </c>
      <c r="B150" s="55">
        <v>101427020000000</v>
      </c>
      <c r="C150" s="1">
        <v>7700</v>
      </c>
      <c r="D150" s="1" t="s">
        <v>273</v>
      </c>
      <c r="G150" s="64">
        <v>5464.42</v>
      </c>
      <c r="H150" s="97" t="s">
        <v>17138</v>
      </c>
      <c r="I150" s="98" t="s">
        <v>17271</v>
      </c>
      <c r="J150" s="64">
        <v>5464.42</v>
      </c>
      <c r="K150" s="1">
        <v>0</v>
      </c>
      <c r="L150" s="1">
        <v>4</v>
      </c>
      <c r="O150" s="64">
        <v>5464.42</v>
      </c>
      <c r="P150" s="1">
        <v>404.96</v>
      </c>
      <c r="Q150" s="1" t="s">
        <v>8507</v>
      </c>
      <c r="R150" s="1" t="s">
        <v>274</v>
      </c>
    </row>
    <row r="151" spans="1:18">
      <c r="A151" s="30">
        <v>10142913</v>
      </c>
      <c r="B151" s="55">
        <v>101429130000000</v>
      </c>
      <c r="C151" s="1">
        <v>7700</v>
      </c>
      <c r="D151" s="1" t="s">
        <v>275</v>
      </c>
      <c r="F151" s="1" t="s">
        <v>222</v>
      </c>
      <c r="G151" s="64">
        <v>2094</v>
      </c>
      <c r="H151" s="97" t="s">
        <v>17147</v>
      </c>
      <c r="I151" s="98" t="s">
        <v>17277</v>
      </c>
      <c r="J151" s="64">
        <v>2094</v>
      </c>
      <c r="K151" s="1">
        <v>0</v>
      </c>
      <c r="L151" s="1">
        <v>2748</v>
      </c>
      <c r="N151" s="1" t="s">
        <v>276</v>
      </c>
      <c r="O151" s="64">
        <v>2094</v>
      </c>
      <c r="P151" s="1" t="s">
        <v>390</v>
      </c>
      <c r="Q151" s="1" t="s">
        <v>8508</v>
      </c>
      <c r="R151" s="1" t="s">
        <v>277</v>
      </c>
    </row>
    <row r="152" spans="1:18">
      <c r="A152" s="56">
        <v>10144058</v>
      </c>
      <c r="B152" s="57">
        <v>101440580000000</v>
      </c>
      <c r="C152" s="58">
        <v>7701</v>
      </c>
      <c r="D152" s="58" t="s">
        <v>4144</v>
      </c>
      <c r="E152" s="58"/>
      <c r="F152" s="58"/>
      <c r="G152" s="61">
        <v>244613.91</v>
      </c>
      <c r="H152" s="98" t="s">
        <v>17146</v>
      </c>
      <c r="I152" s="98" t="s">
        <v>12825</v>
      </c>
      <c r="J152" s="61">
        <v>244613.91</v>
      </c>
      <c r="K152" s="58">
        <v>0</v>
      </c>
      <c r="L152" s="58">
        <v>3157</v>
      </c>
      <c r="M152" s="58"/>
      <c r="N152" s="58" t="s">
        <v>4145</v>
      </c>
      <c r="O152" s="61">
        <v>244613.91</v>
      </c>
      <c r="P152" s="58" t="s">
        <v>347</v>
      </c>
      <c r="Q152" s="58" t="s">
        <v>8505</v>
      </c>
      <c r="R152" s="58" t="s">
        <v>4146</v>
      </c>
    </row>
    <row r="153" spans="1:18">
      <c r="A153" s="30">
        <v>10144337</v>
      </c>
      <c r="B153" s="55">
        <v>101443370000000</v>
      </c>
      <c r="C153" s="1">
        <v>7700</v>
      </c>
      <c r="D153" s="1" t="s">
        <v>279</v>
      </c>
      <c r="F153" s="1" t="s">
        <v>280</v>
      </c>
      <c r="G153" s="64">
        <v>8574</v>
      </c>
      <c r="H153" s="97" t="s">
        <v>17148</v>
      </c>
      <c r="I153" s="98" t="s">
        <v>17278</v>
      </c>
      <c r="J153" s="64">
        <v>8574</v>
      </c>
      <c r="K153" s="1">
        <v>0</v>
      </c>
      <c r="L153" s="1">
        <v>2748</v>
      </c>
      <c r="N153" s="1" t="s">
        <v>281</v>
      </c>
      <c r="O153" s="64">
        <v>8574</v>
      </c>
      <c r="P153" s="1">
        <v>174</v>
      </c>
      <c r="Q153" s="1" t="s">
        <v>8509</v>
      </c>
      <c r="R153" s="1" t="s">
        <v>282</v>
      </c>
    </row>
    <row r="154" spans="1:18">
      <c r="A154" s="30">
        <v>10144343</v>
      </c>
      <c r="B154" s="55">
        <v>101443430000000</v>
      </c>
      <c r="C154" s="1">
        <v>7700</v>
      </c>
      <c r="D154" s="1" t="s">
        <v>283</v>
      </c>
      <c r="G154" s="64">
        <v>86156</v>
      </c>
      <c r="H154" s="97" t="s">
        <v>17161</v>
      </c>
      <c r="I154" s="98" t="s">
        <v>17289</v>
      </c>
      <c r="J154" s="64">
        <v>86156</v>
      </c>
      <c r="K154" s="1">
        <v>0</v>
      </c>
      <c r="L154" s="1">
        <v>2748</v>
      </c>
      <c r="N154" s="1">
        <v>213070052</v>
      </c>
      <c r="O154" s="64">
        <v>86156</v>
      </c>
      <c r="P154" s="1" t="s">
        <v>8340</v>
      </c>
      <c r="Q154" s="1" t="s">
        <v>8510</v>
      </c>
      <c r="R154" s="1" t="s">
        <v>284</v>
      </c>
    </row>
    <row r="155" spans="1:18">
      <c r="A155" s="30">
        <v>10144348</v>
      </c>
      <c r="B155" s="55">
        <v>101443480000000</v>
      </c>
      <c r="C155" s="1">
        <v>7700</v>
      </c>
      <c r="D155" s="1" t="s">
        <v>285</v>
      </c>
      <c r="E155" s="1" t="s">
        <v>107</v>
      </c>
      <c r="F155" s="1" t="s">
        <v>286</v>
      </c>
      <c r="G155" s="64">
        <v>5467.2</v>
      </c>
      <c r="H155" s="97" t="s">
        <v>17146</v>
      </c>
      <c r="I155" s="98" t="s">
        <v>12825</v>
      </c>
      <c r="J155" s="64">
        <v>5467.2</v>
      </c>
      <c r="K155" s="1">
        <v>0</v>
      </c>
      <c r="L155" s="1">
        <v>60</v>
      </c>
      <c r="N155" s="1" t="s">
        <v>288</v>
      </c>
      <c r="O155" s="64">
        <v>5467.2</v>
      </c>
      <c r="P155" s="1" t="s">
        <v>110</v>
      </c>
      <c r="Q155" s="1" t="s">
        <v>8510</v>
      </c>
      <c r="R155" s="1" t="s">
        <v>287</v>
      </c>
    </row>
    <row r="156" spans="1:18">
      <c r="A156" s="30">
        <v>10144351</v>
      </c>
      <c r="B156" s="55">
        <v>101443510000000</v>
      </c>
      <c r="C156" s="1">
        <v>7700</v>
      </c>
      <c r="D156" s="1" t="s">
        <v>285</v>
      </c>
      <c r="E156" s="1" t="s">
        <v>107</v>
      </c>
      <c r="F156" s="1" t="s">
        <v>286</v>
      </c>
      <c r="G156" s="64">
        <v>5467.2</v>
      </c>
      <c r="H156" s="97" t="s">
        <v>17146</v>
      </c>
      <c r="I156" s="98" t="s">
        <v>12825</v>
      </c>
      <c r="J156" s="64">
        <v>5467.2</v>
      </c>
      <c r="K156" s="1">
        <v>0</v>
      </c>
      <c r="L156" s="1">
        <v>61</v>
      </c>
      <c r="N156" s="1" t="s">
        <v>289</v>
      </c>
      <c r="O156" s="64">
        <v>5467.2</v>
      </c>
      <c r="P156" s="1" t="s">
        <v>110</v>
      </c>
      <c r="Q156" s="1" t="s">
        <v>8510</v>
      </c>
      <c r="R156" s="1" t="s">
        <v>287</v>
      </c>
    </row>
    <row r="157" spans="1:18">
      <c r="A157" s="30">
        <v>10144353</v>
      </c>
      <c r="B157" s="55">
        <v>101443530000000</v>
      </c>
      <c r="C157" s="1">
        <v>7700</v>
      </c>
      <c r="D157" s="1" t="s">
        <v>290</v>
      </c>
      <c r="F157" s="1" t="s">
        <v>291</v>
      </c>
      <c r="G157" s="64">
        <v>4799</v>
      </c>
      <c r="H157" s="97" t="s">
        <v>17138</v>
      </c>
      <c r="I157" s="98" t="s">
        <v>17271</v>
      </c>
      <c r="J157" s="64">
        <v>4799</v>
      </c>
      <c r="K157" s="1">
        <v>0</v>
      </c>
      <c r="L157" s="1">
        <v>8</v>
      </c>
      <c r="N157" s="1">
        <v>13238</v>
      </c>
      <c r="O157" s="64">
        <v>4799</v>
      </c>
      <c r="P157" s="1" t="s">
        <v>4334</v>
      </c>
      <c r="Q157" s="1" t="s">
        <v>8511</v>
      </c>
      <c r="R157" s="1" t="s">
        <v>292</v>
      </c>
    </row>
    <row r="158" spans="1:18">
      <c r="A158" s="30">
        <v>10144354</v>
      </c>
      <c r="B158" s="55">
        <v>101443540000000</v>
      </c>
      <c r="C158" s="1">
        <v>7700</v>
      </c>
      <c r="D158" s="1" t="s">
        <v>293</v>
      </c>
      <c r="F158" s="1" t="s">
        <v>294</v>
      </c>
      <c r="G158" s="64">
        <v>10978.6</v>
      </c>
      <c r="H158" s="97" t="s">
        <v>17148</v>
      </c>
      <c r="I158" s="98" t="s">
        <v>17278</v>
      </c>
      <c r="J158" s="64">
        <v>10978.6</v>
      </c>
      <c r="K158" s="1">
        <v>0</v>
      </c>
      <c r="L158" s="1">
        <v>2728</v>
      </c>
      <c r="N158" s="1" t="s">
        <v>295</v>
      </c>
      <c r="O158" s="64">
        <v>10978.6</v>
      </c>
      <c r="P158" s="1" t="s">
        <v>272</v>
      </c>
      <c r="Q158" s="1" t="s">
        <v>8510</v>
      </c>
      <c r="R158" s="1" t="s">
        <v>296</v>
      </c>
    </row>
    <row r="159" spans="1:18">
      <c r="A159" s="30">
        <v>10144356</v>
      </c>
      <c r="B159" s="55">
        <v>101443560000000</v>
      </c>
      <c r="C159" s="1">
        <v>7700</v>
      </c>
      <c r="D159" s="1" t="s">
        <v>293</v>
      </c>
      <c r="E159" s="1" t="s">
        <v>107</v>
      </c>
      <c r="F159" s="1" t="s">
        <v>294</v>
      </c>
      <c r="G159" s="64">
        <v>10978.6</v>
      </c>
      <c r="H159" s="97" t="s">
        <v>17158</v>
      </c>
      <c r="I159" s="98" t="s">
        <v>17286</v>
      </c>
      <c r="J159" s="64">
        <v>10978.6</v>
      </c>
      <c r="K159" s="1">
        <v>0</v>
      </c>
      <c r="L159" s="1">
        <v>4</v>
      </c>
      <c r="N159" s="1" t="s">
        <v>297</v>
      </c>
      <c r="O159" s="64">
        <v>10978.6</v>
      </c>
      <c r="P159" s="1" t="s">
        <v>272</v>
      </c>
      <c r="Q159" s="1" t="s">
        <v>8510</v>
      </c>
      <c r="R159" s="1" t="s">
        <v>296</v>
      </c>
    </row>
    <row r="160" spans="1:18">
      <c r="A160" s="30">
        <v>10144360</v>
      </c>
      <c r="B160" s="55">
        <v>101443600000000</v>
      </c>
      <c r="C160" s="1">
        <v>7700</v>
      </c>
      <c r="D160" s="1" t="s">
        <v>285</v>
      </c>
      <c r="E160" s="1" t="s">
        <v>107</v>
      </c>
      <c r="F160" s="1" t="s">
        <v>286</v>
      </c>
      <c r="G160" s="64">
        <v>5467.2</v>
      </c>
      <c r="H160" s="97" t="s">
        <v>17146</v>
      </c>
      <c r="I160" s="98" t="s">
        <v>12825</v>
      </c>
      <c r="J160" s="64">
        <v>5467.2</v>
      </c>
      <c r="K160" s="1">
        <v>0</v>
      </c>
      <c r="L160" s="1">
        <v>61</v>
      </c>
      <c r="N160" s="1" t="s">
        <v>299</v>
      </c>
      <c r="O160" s="64">
        <v>5467.2</v>
      </c>
      <c r="P160" s="1" t="s">
        <v>110</v>
      </c>
      <c r="Q160" s="1" t="s">
        <v>8510</v>
      </c>
      <c r="R160" s="1" t="s">
        <v>298</v>
      </c>
    </row>
    <row r="161" spans="1:18">
      <c r="A161" s="30">
        <v>10144379</v>
      </c>
      <c r="B161" s="55">
        <v>101443790000000</v>
      </c>
      <c r="C161" s="1">
        <v>7700</v>
      </c>
      <c r="D161" s="1" t="s">
        <v>300</v>
      </c>
      <c r="F161" s="1" t="s">
        <v>301</v>
      </c>
      <c r="G161" s="64">
        <v>4923.2</v>
      </c>
      <c r="H161" s="97" t="s">
        <v>17146</v>
      </c>
      <c r="I161" s="98" t="s">
        <v>12825</v>
      </c>
      <c r="J161" s="64">
        <v>4923.2</v>
      </c>
      <c r="K161" s="1">
        <v>0</v>
      </c>
      <c r="L161" s="1">
        <v>60</v>
      </c>
      <c r="N161" s="1" t="s">
        <v>302</v>
      </c>
      <c r="O161" s="64">
        <v>4923.2</v>
      </c>
      <c r="P161" s="1" t="s">
        <v>110</v>
      </c>
      <c r="Q161" s="1" t="s">
        <v>8510</v>
      </c>
      <c r="R161" s="1" t="s">
        <v>296</v>
      </c>
    </row>
    <row r="162" spans="1:18">
      <c r="A162" s="30">
        <v>10144383</v>
      </c>
      <c r="B162" s="55">
        <v>101443830000000</v>
      </c>
      <c r="C162" s="1">
        <v>7700</v>
      </c>
      <c r="D162" s="1" t="s">
        <v>300</v>
      </c>
      <c r="E162" s="1" t="s">
        <v>107</v>
      </c>
      <c r="F162" s="1" t="s">
        <v>303</v>
      </c>
      <c r="G162" s="64">
        <v>4923.2</v>
      </c>
      <c r="H162" s="97" t="s">
        <v>17146</v>
      </c>
      <c r="I162" s="98" t="s">
        <v>12825</v>
      </c>
      <c r="J162" s="64">
        <v>4923.2</v>
      </c>
      <c r="K162" s="1">
        <v>0</v>
      </c>
      <c r="L162" s="1">
        <v>2748</v>
      </c>
      <c r="N162" s="1" t="s">
        <v>304</v>
      </c>
      <c r="O162" s="64">
        <v>4923.2</v>
      </c>
      <c r="P162" s="1" t="s">
        <v>110</v>
      </c>
      <c r="Q162" s="1" t="s">
        <v>8510</v>
      </c>
      <c r="R162" s="1" t="s">
        <v>296</v>
      </c>
    </row>
    <row r="163" spans="1:18">
      <c r="A163" s="30">
        <v>10144384</v>
      </c>
      <c r="B163" s="55">
        <v>101443840000000</v>
      </c>
      <c r="C163" s="1">
        <v>7700</v>
      </c>
      <c r="D163" s="1" t="s">
        <v>300</v>
      </c>
      <c r="F163" s="1" t="s">
        <v>301</v>
      </c>
      <c r="G163" s="64">
        <v>4923.2</v>
      </c>
      <c r="H163" s="97" t="s">
        <v>17146</v>
      </c>
      <c r="I163" s="98" t="s">
        <v>12825</v>
      </c>
      <c r="J163" s="64">
        <v>4923.2</v>
      </c>
      <c r="K163" s="1">
        <v>0</v>
      </c>
      <c r="L163" s="1">
        <v>60</v>
      </c>
      <c r="N163" s="1" t="s">
        <v>305</v>
      </c>
      <c r="O163" s="64">
        <v>4923.2</v>
      </c>
      <c r="P163" s="1" t="s">
        <v>390</v>
      </c>
      <c r="Q163" s="1" t="s">
        <v>8510</v>
      </c>
      <c r="R163" s="1" t="s">
        <v>296</v>
      </c>
    </row>
    <row r="164" spans="1:18">
      <c r="A164" s="30">
        <v>10144397</v>
      </c>
      <c r="B164" s="55">
        <v>101443970000000</v>
      </c>
      <c r="C164" s="1">
        <v>7700</v>
      </c>
      <c r="D164" s="1" t="s">
        <v>293</v>
      </c>
      <c r="F164" s="1" t="s">
        <v>294</v>
      </c>
      <c r="G164" s="64">
        <v>10978.6</v>
      </c>
      <c r="H164" s="97" t="s">
        <v>17141</v>
      </c>
      <c r="I164" s="98" t="s">
        <v>17273</v>
      </c>
      <c r="J164" s="64">
        <v>10978.6</v>
      </c>
      <c r="K164" s="1">
        <v>0</v>
      </c>
      <c r="L164" s="1">
        <v>4</v>
      </c>
      <c r="N164" s="1" t="s">
        <v>306</v>
      </c>
      <c r="O164" s="64">
        <v>10978.6</v>
      </c>
      <c r="P164" s="1">
        <v>401.6</v>
      </c>
      <c r="Q164" s="1" t="s">
        <v>8510</v>
      </c>
      <c r="R164" s="1" t="s">
        <v>296</v>
      </c>
    </row>
    <row r="165" spans="1:18">
      <c r="A165" s="30">
        <v>10144398</v>
      </c>
      <c r="B165" s="55">
        <v>101443980000000</v>
      </c>
      <c r="C165" s="1">
        <v>7700</v>
      </c>
      <c r="D165" s="1" t="s">
        <v>293</v>
      </c>
      <c r="F165" s="1" t="s">
        <v>294</v>
      </c>
      <c r="G165" s="64">
        <v>10978.6</v>
      </c>
      <c r="H165" s="97" t="s">
        <v>17141</v>
      </c>
      <c r="I165" s="98" t="s">
        <v>17273</v>
      </c>
      <c r="J165" s="64">
        <v>10978.6</v>
      </c>
      <c r="K165" s="1">
        <v>0</v>
      </c>
      <c r="L165" s="1">
        <v>4</v>
      </c>
      <c r="N165" s="1" t="s">
        <v>307</v>
      </c>
      <c r="O165" s="64">
        <v>10978.6</v>
      </c>
      <c r="P165" s="1">
        <v>401.6</v>
      </c>
      <c r="Q165" s="1" t="s">
        <v>8510</v>
      </c>
      <c r="R165" s="1" t="s">
        <v>296</v>
      </c>
    </row>
    <row r="166" spans="1:18">
      <c r="A166" s="30">
        <v>10144399</v>
      </c>
      <c r="B166" s="55">
        <v>101443990000000</v>
      </c>
      <c r="C166" s="1">
        <v>7700</v>
      </c>
      <c r="D166" s="1" t="s">
        <v>293</v>
      </c>
      <c r="E166" s="1" t="s">
        <v>107</v>
      </c>
      <c r="F166" s="1" t="s">
        <v>294</v>
      </c>
      <c r="G166" s="64">
        <v>10978.6</v>
      </c>
      <c r="H166" s="97" t="s">
        <v>17140</v>
      </c>
      <c r="I166" s="98" t="s">
        <v>17272</v>
      </c>
      <c r="J166" s="64">
        <v>10978.6</v>
      </c>
      <c r="K166" s="1">
        <v>0</v>
      </c>
      <c r="L166" s="1">
        <v>4</v>
      </c>
      <c r="N166" s="1" t="s">
        <v>7825</v>
      </c>
      <c r="O166" s="64">
        <v>10978.6</v>
      </c>
      <c r="P166" s="1" t="s">
        <v>272</v>
      </c>
      <c r="Q166" s="1" t="s">
        <v>8510</v>
      </c>
      <c r="R166" s="1" t="s">
        <v>296</v>
      </c>
    </row>
    <row r="167" spans="1:18">
      <c r="A167" s="30">
        <v>10144400</v>
      </c>
      <c r="B167" s="55">
        <v>101444000000000</v>
      </c>
      <c r="C167" s="1">
        <v>7700</v>
      </c>
      <c r="D167" s="1" t="s">
        <v>293</v>
      </c>
      <c r="F167" s="1" t="s">
        <v>294</v>
      </c>
      <c r="G167" s="64">
        <v>10978.6</v>
      </c>
      <c r="H167" s="97" t="s">
        <v>17150</v>
      </c>
      <c r="I167" s="98" t="s">
        <v>17280</v>
      </c>
      <c r="J167" s="64">
        <v>10978.6</v>
      </c>
      <c r="K167" s="1">
        <v>0</v>
      </c>
      <c r="L167" s="1">
        <v>4</v>
      </c>
      <c r="N167" s="1" t="s">
        <v>308</v>
      </c>
      <c r="O167" s="64">
        <v>10978.6</v>
      </c>
      <c r="P167" s="1" t="s">
        <v>272</v>
      </c>
      <c r="Q167" s="1" t="s">
        <v>8510</v>
      </c>
      <c r="R167" s="1" t="s">
        <v>296</v>
      </c>
    </row>
    <row r="168" spans="1:18">
      <c r="A168" s="30">
        <v>10144401</v>
      </c>
      <c r="B168" s="55">
        <v>101444010000000</v>
      </c>
      <c r="C168" s="1">
        <v>7700</v>
      </c>
      <c r="D168" s="1" t="s">
        <v>293</v>
      </c>
      <c r="F168" s="1" t="s">
        <v>294</v>
      </c>
      <c r="G168" s="64">
        <v>10978.6</v>
      </c>
      <c r="H168" s="97" t="s">
        <v>17162</v>
      </c>
      <c r="I168" s="98" t="s">
        <v>17290</v>
      </c>
      <c r="J168" s="64">
        <v>10978.6</v>
      </c>
      <c r="K168" s="1">
        <v>0</v>
      </c>
      <c r="L168" s="1">
        <v>4</v>
      </c>
      <c r="N168" s="1" t="s">
        <v>309</v>
      </c>
      <c r="O168" s="64">
        <v>10978.6</v>
      </c>
      <c r="P168" s="1" t="s">
        <v>272</v>
      </c>
      <c r="Q168" s="1" t="s">
        <v>8510</v>
      </c>
      <c r="R168" s="1" t="s">
        <v>296</v>
      </c>
    </row>
    <row r="169" spans="1:18">
      <c r="A169" s="30">
        <v>10144402</v>
      </c>
      <c r="B169" s="55">
        <v>101444020000000</v>
      </c>
      <c r="C169" s="1">
        <v>7700</v>
      </c>
      <c r="D169" s="1" t="s">
        <v>293</v>
      </c>
      <c r="E169" s="1" t="s">
        <v>107</v>
      </c>
      <c r="F169" s="1" t="s">
        <v>294</v>
      </c>
      <c r="G169" s="64">
        <v>10978.6</v>
      </c>
      <c r="H169" s="97" t="s">
        <v>17163</v>
      </c>
      <c r="I169" s="98" t="s">
        <v>17291</v>
      </c>
      <c r="J169" s="64">
        <v>10978.6</v>
      </c>
      <c r="K169" s="1">
        <v>0</v>
      </c>
      <c r="L169" s="1">
        <v>4</v>
      </c>
      <c r="N169" s="1" t="s">
        <v>310</v>
      </c>
      <c r="O169" s="64">
        <v>10978.6</v>
      </c>
      <c r="P169" s="1" t="s">
        <v>272</v>
      </c>
      <c r="Q169" s="1" t="s">
        <v>8510</v>
      </c>
      <c r="R169" s="1" t="s">
        <v>296</v>
      </c>
    </row>
    <row r="170" spans="1:18">
      <c r="A170" s="30">
        <v>10144403</v>
      </c>
      <c r="B170" s="55">
        <v>101444030000000</v>
      </c>
      <c r="C170" s="1">
        <v>7700</v>
      </c>
      <c r="D170" s="1" t="s">
        <v>293</v>
      </c>
      <c r="E170" s="1" t="s">
        <v>107</v>
      </c>
      <c r="F170" s="1" t="s">
        <v>294</v>
      </c>
      <c r="G170" s="64">
        <v>10978.6</v>
      </c>
      <c r="H170" s="97" t="s">
        <v>17162</v>
      </c>
      <c r="I170" s="98" t="s">
        <v>17290</v>
      </c>
      <c r="J170" s="64">
        <v>10978.6</v>
      </c>
      <c r="K170" s="1">
        <v>0</v>
      </c>
      <c r="L170" s="1">
        <v>4</v>
      </c>
      <c r="N170" s="1" t="s">
        <v>309</v>
      </c>
      <c r="O170" s="64">
        <v>10978.6</v>
      </c>
      <c r="P170" s="1" t="s">
        <v>272</v>
      </c>
      <c r="Q170" s="1" t="s">
        <v>8510</v>
      </c>
      <c r="R170" s="1" t="s">
        <v>296</v>
      </c>
    </row>
    <row r="171" spans="1:18">
      <c r="A171" s="30">
        <v>10144404</v>
      </c>
      <c r="B171" s="55">
        <v>101444040000000</v>
      </c>
      <c r="C171" s="1">
        <v>7700</v>
      </c>
      <c r="D171" s="1" t="s">
        <v>293</v>
      </c>
      <c r="F171" s="1" t="s">
        <v>294</v>
      </c>
      <c r="G171" s="64">
        <v>10978.6</v>
      </c>
      <c r="H171" s="97" t="s">
        <v>17163</v>
      </c>
      <c r="I171" s="98" t="s">
        <v>17291</v>
      </c>
      <c r="J171" s="64">
        <v>10978.6</v>
      </c>
      <c r="K171" s="1">
        <v>0</v>
      </c>
      <c r="L171" s="1">
        <v>4</v>
      </c>
      <c r="N171" s="1" t="s">
        <v>311</v>
      </c>
      <c r="O171" s="64">
        <v>10978.6</v>
      </c>
      <c r="P171" s="1" t="s">
        <v>272</v>
      </c>
      <c r="Q171" s="1" t="s">
        <v>8510</v>
      </c>
      <c r="R171" s="1" t="s">
        <v>296</v>
      </c>
    </row>
    <row r="172" spans="1:18">
      <c r="A172" s="30">
        <v>10144405</v>
      </c>
      <c r="B172" s="55">
        <v>101444050000000</v>
      </c>
      <c r="C172" s="1">
        <v>7700</v>
      </c>
      <c r="D172" s="1" t="s">
        <v>293</v>
      </c>
      <c r="F172" s="1" t="s">
        <v>294</v>
      </c>
      <c r="G172" s="64">
        <v>10978.6</v>
      </c>
      <c r="H172" s="97" t="s">
        <v>17162</v>
      </c>
      <c r="I172" s="98" t="s">
        <v>17290</v>
      </c>
      <c r="J172" s="64">
        <v>10978.6</v>
      </c>
      <c r="K172" s="1">
        <v>0</v>
      </c>
      <c r="L172" s="1">
        <v>4</v>
      </c>
      <c r="N172" s="1" t="s">
        <v>312</v>
      </c>
      <c r="O172" s="64">
        <v>10978.6</v>
      </c>
      <c r="P172" s="1" t="s">
        <v>272</v>
      </c>
      <c r="Q172" s="1" t="s">
        <v>8510</v>
      </c>
      <c r="R172" s="1" t="s">
        <v>296</v>
      </c>
    </row>
    <row r="173" spans="1:18">
      <c r="A173" s="30">
        <v>10144777</v>
      </c>
      <c r="B173" s="55">
        <v>101447770000000</v>
      </c>
      <c r="C173" s="1">
        <v>7700</v>
      </c>
      <c r="D173" s="1" t="s">
        <v>313</v>
      </c>
      <c r="F173" s="1" t="s">
        <v>314</v>
      </c>
      <c r="G173" s="64">
        <v>2312</v>
      </c>
      <c r="H173" s="97" t="s">
        <v>17153</v>
      </c>
      <c r="I173" s="98" t="s">
        <v>14118</v>
      </c>
      <c r="J173" s="64">
        <v>2312</v>
      </c>
      <c r="K173" s="1">
        <v>0</v>
      </c>
      <c r="L173" s="1">
        <v>8</v>
      </c>
      <c r="N173" s="1" t="s">
        <v>315</v>
      </c>
      <c r="O173" s="64">
        <v>2312</v>
      </c>
      <c r="P173" s="1" t="s">
        <v>6462</v>
      </c>
      <c r="Q173" s="1" t="s">
        <v>8512</v>
      </c>
      <c r="R173" s="1" t="s">
        <v>316</v>
      </c>
    </row>
    <row r="174" spans="1:18">
      <c r="A174" s="30">
        <v>10144781</v>
      </c>
      <c r="B174" s="55">
        <v>101447810000000</v>
      </c>
      <c r="C174" s="1">
        <v>7700</v>
      </c>
      <c r="D174" s="1" t="s">
        <v>317</v>
      </c>
      <c r="F174" s="1">
        <v>221546</v>
      </c>
      <c r="G174" s="64">
        <v>2585</v>
      </c>
      <c r="H174" s="97" t="s">
        <v>17157</v>
      </c>
      <c r="I174" s="98" t="s">
        <v>17285</v>
      </c>
      <c r="J174" s="64">
        <v>2585</v>
      </c>
      <c r="K174" s="1">
        <v>0</v>
      </c>
      <c r="L174" s="1">
        <v>4</v>
      </c>
      <c r="N174" s="1" t="s">
        <v>318</v>
      </c>
      <c r="O174" s="64">
        <v>2585</v>
      </c>
      <c r="P174" s="1">
        <v>403.1</v>
      </c>
      <c r="Q174" s="1" t="s">
        <v>8513</v>
      </c>
      <c r="R174" s="1" t="s">
        <v>319</v>
      </c>
    </row>
    <row r="175" spans="1:18">
      <c r="A175" s="30">
        <v>10144782</v>
      </c>
      <c r="B175" s="55">
        <v>101447820000000</v>
      </c>
      <c r="C175" s="1">
        <v>7700</v>
      </c>
      <c r="D175" s="1" t="s">
        <v>317</v>
      </c>
      <c r="F175" s="1">
        <v>221546</v>
      </c>
      <c r="G175" s="64">
        <v>2585</v>
      </c>
      <c r="H175" s="97" t="s">
        <v>17157</v>
      </c>
      <c r="I175" s="98" t="s">
        <v>17285</v>
      </c>
      <c r="J175" s="64">
        <v>2585</v>
      </c>
      <c r="K175" s="1">
        <v>0</v>
      </c>
      <c r="L175" s="1">
        <v>4</v>
      </c>
      <c r="N175" s="1" t="s">
        <v>320</v>
      </c>
      <c r="O175" s="64">
        <v>2585</v>
      </c>
      <c r="P175" s="1">
        <v>403.1</v>
      </c>
      <c r="Q175" s="1" t="s">
        <v>8513</v>
      </c>
      <c r="R175" s="1" t="s">
        <v>319</v>
      </c>
    </row>
    <row r="176" spans="1:18">
      <c r="A176" s="56">
        <v>10144822</v>
      </c>
      <c r="B176" s="57">
        <v>101448220000000</v>
      </c>
      <c r="C176" s="58">
        <v>7701</v>
      </c>
      <c r="D176" s="58" t="s">
        <v>4147</v>
      </c>
      <c r="E176" s="58"/>
      <c r="F176" s="58"/>
      <c r="G176" s="61">
        <v>26980.38</v>
      </c>
      <c r="H176" s="98" t="s">
        <v>17136</v>
      </c>
      <c r="I176" s="98" t="s">
        <v>17269</v>
      </c>
      <c r="J176" s="61">
        <v>26980.38</v>
      </c>
      <c r="K176" s="58">
        <v>0</v>
      </c>
      <c r="L176" s="58">
        <v>281</v>
      </c>
      <c r="M176" s="58"/>
      <c r="N176" s="58"/>
      <c r="O176" s="61">
        <v>26980.38</v>
      </c>
      <c r="P176" s="58" t="s">
        <v>3800</v>
      </c>
      <c r="Q176" s="58" t="s">
        <v>8514</v>
      </c>
      <c r="R176" s="58" t="s">
        <v>4148</v>
      </c>
    </row>
    <row r="177" spans="1:18">
      <c r="A177" s="30">
        <v>10144966</v>
      </c>
      <c r="B177" s="55">
        <v>101449660000000</v>
      </c>
      <c r="C177" s="1">
        <v>7700</v>
      </c>
      <c r="D177" s="1" t="s">
        <v>84</v>
      </c>
      <c r="G177" s="64">
        <v>2320.8000000000002</v>
      </c>
      <c r="H177" s="97" t="s">
        <v>17138</v>
      </c>
      <c r="I177" s="98" t="s">
        <v>17271</v>
      </c>
      <c r="J177" s="64">
        <v>2320.8000000000002</v>
      </c>
      <c r="K177" s="1">
        <v>0</v>
      </c>
      <c r="L177" s="1">
        <v>4</v>
      </c>
      <c r="O177" s="64">
        <v>2320.8000000000002</v>
      </c>
      <c r="P177" s="1">
        <v>401.12</v>
      </c>
      <c r="Q177" s="1" t="s">
        <v>8515</v>
      </c>
      <c r="R177" s="1" t="s">
        <v>321</v>
      </c>
    </row>
    <row r="178" spans="1:18">
      <c r="A178" s="30">
        <v>10144967</v>
      </c>
      <c r="B178" s="55">
        <v>101449670000000</v>
      </c>
      <c r="C178" s="1">
        <v>7700</v>
      </c>
      <c r="D178" s="1" t="s">
        <v>84</v>
      </c>
      <c r="G178" s="64">
        <v>2320.8000000000002</v>
      </c>
      <c r="H178" s="97" t="s">
        <v>17138</v>
      </c>
      <c r="I178" s="98" t="s">
        <v>17271</v>
      </c>
      <c r="J178" s="64">
        <v>2320.8000000000002</v>
      </c>
      <c r="K178" s="1">
        <v>0</v>
      </c>
      <c r="L178" s="1">
        <v>4</v>
      </c>
      <c r="O178" s="64">
        <v>2320.8000000000002</v>
      </c>
      <c r="P178" s="1">
        <v>401.12</v>
      </c>
      <c r="Q178" s="1" t="s">
        <v>8515</v>
      </c>
      <c r="R178" s="1" t="s">
        <v>321</v>
      </c>
    </row>
    <row r="179" spans="1:18">
      <c r="A179" s="30">
        <v>10144968</v>
      </c>
      <c r="B179" s="55">
        <v>101449680000000</v>
      </c>
      <c r="C179" s="1">
        <v>7700</v>
      </c>
      <c r="D179" s="1" t="s">
        <v>84</v>
      </c>
      <c r="G179" s="64">
        <v>2320.8000000000002</v>
      </c>
      <c r="H179" s="97" t="s">
        <v>17153</v>
      </c>
      <c r="I179" s="98" t="s">
        <v>14118</v>
      </c>
      <c r="J179" s="64">
        <v>2320.8000000000002</v>
      </c>
      <c r="K179" s="1">
        <v>0</v>
      </c>
      <c r="L179" s="1">
        <v>4</v>
      </c>
      <c r="O179" s="64">
        <v>2320.8000000000002</v>
      </c>
      <c r="P179" s="1">
        <v>403.12</v>
      </c>
      <c r="Q179" s="1" t="s">
        <v>8515</v>
      </c>
      <c r="R179" s="1" t="s">
        <v>321</v>
      </c>
    </row>
    <row r="180" spans="1:18">
      <c r="A180" s="30">
        <v>10144969</v>
      </c>
      <c r="B180" s="55">
        <v>101449690000000</v>
      </c>
      <c r="C180" s="1">
        <v>7700</v>
      </c>
      <c r="D180" s="1" t="s">
        <v>84</v>
      </c>
      <c r="G180" s="64">
        <v>2320.79</v>
      </c>
      <c r="H180" s="97" t="s">
        <v>17153</v>
      </c>
      <c r="I180" s="98" t="s">
        <v>14118</v>
      </c>
      <c r="J180" s="64">
        <v>2320.79</v>
      </c>
      <c r="K180" s="1">
        <v>0</v>
      </c>
      <c r="L180" s="1">
        <v>4</v>
      </c>
      <c r="O180" s="64">
        <v>2320.79</v>
      </c>
      <c r="P180" s="1">
        <v>403.12</v>
      </c>
      <c r="Q180" s="1" t="s">
        <v>8515</v>
      </c>
      <c r="R180" s="1" t="s">
        <v>321</v>
      </c>
    </row>
    <row r="181" spans="1:18">
      <c r="A181" s="30">
        <v>10145220</v>
      </c>
      <c r="B181" s="55">
        <v>101452200000000</v>
      </c>
      <c r="C181" s="1">
        <v>7700</v>
      </c>
      <c r="D181" s="1" t="s">
        <v>84</v>
      </c>
      <c r="G181" s="64">
        <v>2562.9499999999998</v>
      </c>
      <c r="H181" s="97" t="s">
        <v>17138</v>
      </c>
      <c r="I181" s="98" t="s">
        <v>17271</v>
      </c>
      <c r="J181" s="64">
        <v>2562.9499999999998</v>
      </c>
      <c r="K181" s="1">
        <v>0</v>
      </c>
      <c r="L181" s="1">
        <v>4</v>
      </c>
      <c r="O181" s="64">
        <v>2562.9499999999998</v>
      </c>
      <c r="P181" s="1">
        <v>404.5</v>
      </c>
      <c r="Q181" s="1" t="s">
        <v>8516</v>
      </c>
      <c r="R181" s="1" t="s">
        <v>322</v>
      </c>
    </row>
    <row r="182" spans="1:18">
      <c r="A182" s="30">
        <v>10145221</v>
      </c>
      <c r="B182" s="55">
        <v>101452210000000</v>
      </c>
      <c r="C182" s="1">
        <v>7700</v>
      </c>
      <c r="D182" s="1" t="s">
        <v>84</v>
      </c>
      <c r="G182" s="64">
        <v>2562.9499999999998</v>
      </c>
      <c r="H182" s="97" t="s">
        <v>17138</v>
      </c>
      <c r="I182" s="98" t="s">
        <v>17271</v>
      </c>
      <c r="J182" s="64">
        <v>2562.9499999999998</v>
      </c>
      <c r="K182" s="1">
        <v>0</v>
      </c>
      <c r="L182" s="1">
        <v>4</v>
      </c>
      <c r="O182" s="64">
        <v>2562.9499999999998</v>
      </c>
      <c r="P182" s="1">
        <v>404.5</v>
      </c>
      <c r="Q182" s="1" t="s">
        <v>8516</v>
      </c>
      <c r="R182" s="1" t="s">
        <v>322</v>
      </c>
    </row>
    <row r="183" spans="1:18">
      <c r="A183" s="30">
        <v>10145222</v>
      </c>
      <c r="B183" s="55">
        <v>101452220000000</v>
      </c>
      <c r="C183" s="1">
        <v>7700</v>
      </c>
      <c r="D183" s="1" t="s">
        <v>84</v>
      </c>
      <c r="G183" s="64">
        <v>2562.9499999999998</v>
      </c>
      <c r="H183" s="97" t="s">
        <v>17138</v>
      </c>
      <c r="I183" s="98" t="s">
        <v>17271</v>
      </c>
      <c r="J183" s="64">
        <v>2562.9499999999998</v>
      </c>
      <c r="K183" s="1">
        <v>0</v>
      </c>
      <c r="L183" s="1">
        <v>4</v>
      </c>
      <c r="O183" s="64">
        <v>2562.9499999999998</v>
      </c>
      <c r="P183" s="1">
        <v>404.5</v>
      </c>
      <c r="Q183" s="1" t="s">
        <v>8516</v>
      </c>
      <c r="R183" s="1" t="s">
        <v>322</v>
      </c>
    </row>
    <row r="184" spans="1:18">
      <c r="A184" s="30">
        <v>10145223</v>
      </c>
      <c r="B184" s="55">
        <v>101452230000000</v>
      </c>
      <c r="C184" s="1">
        <v>7700</v>
      </c>
      <c r="D184" s="1" t="s">
        <v>84</v>
      </c>
      <c r="G184" s="64">
        <v>2562.96</v>
      </c>
      <c r="H184" s="97" t="s">
        <v>17138</v>
      </c>
      <c r="I184" s="98" t="s">
        <v>17271</v>
      </c>
      <c r="J184" s="64">
        <v>2562.96</v>
      </c>
      <c r="K184" s="1">
        <v>0</v>
      </c>
      <c r="L184" s="1">
        <v>4</v>
      </c>
      <c r="O184" s="64">
        <v>2562.96</v>
      </c>
      <c r="P184" s="1">
        <v>404.5</v>
      </c>
      <c r="Q184" s="1" t="s">
        <v>8516</v>
      </c>
      <c r="R184" s="1" t="s">
        <v>322</v>
      </c>
    </row>
    <row r="185" spans="1:18">
      <c r="A185" s="30">
        <v>10145249</v>
      </c>
      <c r="B185" s="55">
        <v>101452490000000</v>
      </c>
      <c r="C185" s="1">
        <v>7700</v>
      </c>
      <c r="D185" s="1" t="s">
        <v>323</v>
      </c>
      <c r="E185" s="1" t="s">
        <v>107</v>
      </c>
      <c r="F185" s="1">
        <v>2625</v>
      </c>
      <c r="G185" s="64">
        <v>7745.2</v>
      </c>
      <c r="H185" s="97" t="s">
        <v>17146</v>
      </c>
      <c r="I185" s="98" t="s">
        <v>12825</v>
      </c>
      <c r="J185" s="64">
        <v>7745.2</v>
      </c>
      <c r="K185" s="1">
        <v>0</v>
      </c>
      <c r="L185" s="1">
        <v>3154</v>
      </c>
      <c r="N185" s="1" t="s">
        <v>324</v>
      </c>
      <c r="O185" s="64">
        <v>7745.2</v>
      </c>
      <c r="P185" s="1" t="s">
        <v>110</v>
      </c>
      <c r="Q185" s="1" t="s">
        <v>8517</v>
      </c>
      <c r="R185" s="1" t="s">
        <v>325</v>
      </c>
    </row>
    <row r="186" spans="1:18">
      <c r="A186" s="30">
        <v>10145250</v>
      </c>
      <c r="B186" s="55">
        <v>101452500000000</v>
      </c>
      <c r="C186" s="1">
        <v>7700</v>
      </c>
      <c r="D186" s="1" t="s">
        <v>323</v>
      </c>
      <c r="E186" s="1" t="s">
        <v>107</v>
      </c>
      <c r="F186" s="1">
        <v>2651</v>
      </c>
      <c r="G186" s="64">
        <v>7745.2</v>
      </c>
      <c r="H186" s="97" t="s">
        <v>17146</v>
      </c>
      <c r="I186" s="98" t="s">
        <v>12825</v>
      </c>
      <c r="J186" s="64">
        <v>7745.2</v>
      </c>
      <c r="K186" s="1">
        <v>0</v>
      </c>
      <c r="L186" s="1">
        <v>1029</v>
      </c>
      <c r="N186" s="1" t="s">
        <v>324</v>
      </c>
      <c r="O186" s="64">
        <v>7745.2</v>
      </c>
      <c r="P186" s="1" t="s">
        <v>110</v>
      </c>
      <c r="Q186" s="1" t="s">
        <v>8517</v>
      </c>
      <c r="R186" s="1" t="s">
        <v>325</v>
      </c>
    </row>
    <row r="187" spans="1:18">
      <c r="A187" s="30">
        <v>10145251</v>
      </c>
      <c r="B187" s="55">
        <v>101452510000000</v>
      </c>
      <c r="C187" s="1">
        <v>7700</v>
      </c>
      <c r="D187" s="1" t="s">
        <v>323</v>
      </c>
      <c r="E187" s="1" t="s">
        <v>107</v>
      </c>
      <c r="F187" s="1">
        <v>2651</v>
      </c>
      <c r="G187" s="64">
        <v>7745.2</v>
      </c>
      <c r="H187" s="97" t="s">
        <v>17146</v>
      </c>
      <c r="I187" s="98" t="s">
        <v>12825</v>
      </c>
      <c r="J187" s="64">
        <v>7745.2</v>
      </c>
      <c r="K187" s="1">
        <v>0</v>
      </c>
      <c r="L187" s="1">
        <v>368</v>
      </c>
      <c r="N187" s="1" t="s">
        <v>327</v>
      </c>
      <c r="O187" s="64">
        <v>7745.2</v>
      </c>
      <c r="P187" s="1" t="s">
        <v>110</v>
      </c>
      <c r="Q187" s="1" t="s">
        <v>8518</v>
      </c>
      <c r="R187" s="1" t="s">
        <v>325</v>
      </c>
    </row>
    <row r="188" spans="1:18">
      <c r="A188" s="30">
        <v>10145253</v>
      </c>
      <c r="B188" s="55">
        <v>101452530000000</v>
      </c>
      <c r="C188" s="1">
        <v>7700</v>
      </c>
      <c r="D188" s="1" t="s">
        <v>323</v>
      </c>
      <c r="F188" s="1" t="s">
        <v>328</v>
      </c>
      <c r="G188" s="64">
        <v>7745.2</v>
      </c>
      <c r="H188" s="97" t="s">
        <v>17146</v>
      </c>
      <c r="I188" s="98" t="s">
        <v>12825</v>
      </c>
      <c r="J188" s="64">
        <v>7745.2</v>
      </c>
      <c r="K188" s="1">
        <v>0</v>
      </c>
      <c r="L188" s="1">
        <v>137</v>
      </c>
      <c r="N188" s="1" t="s">
        <v>329</v>
      </c>
      <c r="O188" s="64">
        <v>7745.2</v>
      </c>
      <c r="P188" s="1" t="s">
        <v>110</v>
      </c>
      <c r="Q188" s="1" t="s">
        <v>8518</v>
      </c>
      <c r="R188" s="1" t="s">
        <v>325</v>
      </c>
    </row>
    <row r="189" spans="1:18">
      <c r="A189" s="30">
        <v>10145254</v>
      </c>
      <c r="B189" s="55">
        <v>101452540000000</v>
      </c>
      <c r="C189" s="1">
        <v>7700</v>
      </c>
      <c r="D189" s="1" t="s">
        <v>323</v>
      </c>
      <c r="F189" s="1" t="s">
        <v>328</v>
      </c>
      <c r="G189" s="64">
        <v>7745.2</v>
      </c>
      <c r="H189" s="97" t="s">
        <v>17146</v>
      </c>
      <c r="I189" s="98" t="s">
        <v>12825</v>
      </c>
      <c r="J189" s="64">
        <v>7745.2</v>
      </c>
      <c r="K189" s="1">
        <v>0</v>
      </c>
      <c r="L189" s="1">
        <v>3430</v>
      </c>
      <c r="N189" s="1" t="s">
        <v>330</v>
      </c>
      <c r="O189" s="64">
        <v>7745.2</v>
      </c>
      <c r="P189" s="1" t="s">
        <v>110</v>
      </c>
      <c r="Q189" s="1" t="s">
        <v>8518</v>
      </c>
      <c r="R189" s="1" t="s">
        <v>325</v>
      </c>
    </row>
    <row r="190" spans="1:18">
      <c r="A190" s="30">
        <v>10145256</v>
      </c>
      <c r="B190" s="55">
        <v>101452560000000</v>
      </c>
      <c r="C190" s="1">
        <v>7700</v>
      </c>
      <c r="D190" s="1" t="s">
        <v>323</v>
      </c>
      <c r="E190" s="1" t="s">
        <v>107</v>
      </c>
      <c r="F190" s="1">
        <v>2651</v>
      </c>
      <c r="G190" s="64">
        <v>7745.2</v>
      </c>
      <c r="H190" s="97" t="s">
        <v>17146</v>
      </c>
      <c r="I190" s="98" t="s">
        <v>12825</v>
      </c>
      <c r="J190" s="64">
        <v>7745.2</v>
      </c>
      <c r="K190" s="1">
        <v>0</v>
      </c>
      <c r="L190" s="1">
        <v>143</v>
      </c>
      <c r="N190" s="1" t="s">
        <v>5411</v>
      </c>
      <c r="O190" s="64">
        <v>7745.2</v>
      </c>
      <c r="P190" s="1" t="s">
        <v>110</v>
      </c>
      <c r="Q190" s="1" t="s">
        <v>8518</v>
      </c>
      <c r="R190" s="1" t="s">
        <v>325</v>
      </c>
    </row>
    <row r="191" spans="1:18">
      <c r="A191" s="30">
        <v>10145258</v>
      </c>
      <c r="B191" s="55">
        <v>101452580000000</v>
      </c>
      <c r="C191" s="1">
        <v>7700</v>
      </c>
      <c r="D191" s="1" t="s">
        <v>323</v>
      </c>
      <c r="E191" s="1" t="s">
        <v>107</v>
      </c>
      <c r="F191" s="1">
        <v>2651</v>
      </c>
      <c r="G191" s="64">
        <v>7745.2</v>
      </c>
      <c r="H191" s="97" t="s">
        <v>17146</v>
      </c>
      <c r="I191" s="98" t="s">
        <v>12825</v>
      </c>
      <c r="J191" s="64">
        <v>7745.2</v>
      </c>
      <c r="K191" s="1">
        <v>0</v>
      </c>
      <c r="L191" s="1">
        <v>7082</v>
      </c>
      <c r="N191" s="1" t="s">
        <v>332</v>
      </c>
      <c r="O191" s="64">
        <v>7745.2</v>
      </c>
      <c r="P191" s="1" t="s">
        <v>110</v>
      </c>
      <c r="Q191" s="1" t="s">
        <v>8518</v>
      </c>
      <c r="R191" s="1" t="s">
        <v>325</v>
      </c>
    </row>
    <row r="192" spans="1:18">
      <c r="A192" s="30">
        <v>10145260</v>
      </c>
      <c r="B192" s="55">
        <v>101452600000000</v>
      </c>
      <c r="C192" s="1">
        <v>7700</v>
      </c>
      <c r="D192" s="1" t="s">
        <v>323</v>
      </c>
      <c r="E192" s="1" t="s">
        <v>107</v>
      </c>
      <c r="F192" s="1">
        <v>2651</v>
      </c>
      <c r="G192" s="64">
        <v>7745.2</v>
      </c>
      <c r="H192" s="97" t="s">
        <v>17146</v>
      </c>
      <c r="I192" s="98" t="s">
        <v>12825</v>
      </c>
      <c r="J192" s="64">
        <v>7745.2</v>
      </c>
      <c r="K192" s="1">
        <v>0</v>
      </c>
      <c r="L192" s="1">
        <v>1920</v>
      </c>
      <c r="N192" s="1" t="s">
        <v>334</v>
      </c>
      <c r="O192" s="64">
        <v>7745.2</v>
      </c>
      <c r="P192" s="1" t="s">
        <v>110</v>
      </c>
      <c r="Q192" s="1" t="s">
        <v>8518</v>
      </c>
      <c r="R192" s="1" t="s">
        <v>325</v>
      </c>
    </row>
    <row r="193" spans="1:18">
      <c r="A193" s="30">
        <v>10145262</v>
      </c>
      <c r="B193" s="55">
        <v>101452620000000</v>
      </c>
      <c r="C193" s="1">
        <v>7700</v>
      </c>
      <c r="D193" s="1" t="s">
        <v>323</v>
      </c>
      <c r="E193" s="1" t="s">
        <v>107</v>
      </c>
      <c r="F193" s="1">
        <v>2651</v>
      </c>
      <c r="G193" s="64">
        <v>7745.2</v>
      </c>
      <c r="H193" s="97" t="s">
        <v>17146</v>
      </c>
      <c r="I193" s="98" t="s">
        <v>12825</v>
      </c>
      <c r="J193" s="64">
        <v>7745.2</v>
      </c>
      <c r="K193" s="1">
        <v>0</v>
      </c>
      <c r="L193" s="1">
        <v>2637</v>
      </c>
      <c r="N193" s="1" t="s">
        <v>335</v>
      </c>
      <c r="O193" s="64">
        <v>7745.2</v>
      </c>
      <c r="P193" s="1" t="s">
        <v>110</v>
      </c>
      <c r="Q193" s="1" t="s">
        <v>8518</v>
      </c>
      <c r="R193" s="1" t="s">
        <v>325</v>
      </c>
    </row>
    <row r="194" spans="1:18">
      <c r="A194" s="30">
        <v>10145263</v>
      </c>
      <c r="B194" s="55">
        <v>101452630000000</v>
      </c>
      <c r="C194" s="1">
        <v>7700</v>
      </c>
      <c r="D194" s="1" t="s">
        <v>323</v>
      </c>
      <c r="E194" s="1" t="s">
        <v>107</v>
      </c>
      <c r="F194" s="1">
        <v>2651</v>
      </c>
      <c r="G194" s="64">
        <v>7745.2</v>
      </c>
      <c r="H194" s="97" t="s">
        <v>17146</v>
      </c>
      <c r="I194" s="98" t="s">
        <v>12825</v>
      </c>
      <c r="J194" s="64">
        <v>7745.2</v>
      </c>
      <c r="K194" s="1">
        <v>0</v>
      </c>
      <c r="L194" s="1">
        <v>132</v>
      </c>
      <c r="N194" s="1" t="s">
        <v>336</v>
      </c>
      <c r="O194" s="64">
        <v>7745.2</v>
      </c>
      <c r="P194" s="1" t="s">
        <v>110</v>
      </c>
      <c r="Q194" s="1" t="s">
        <v>8518</v>
      </c>
      <c r="R194" s="1" t="s">
        <v>325</v>
      </c>
    </row>
    <row r="195" spans="1:18">
      <c r="A195" s="30">
        <v>10145264</v>
      </c>
      <c r="B195" s="55">
        <v>101452640000000</v>
      </c>
      <c r="C195" s="1">
        <v>7700</v>
      </c>
      <c r="D195" s="1" t="s">
        <v>323</v>
      </c>
      <c r="E195" s="1" t="s">
        <v>107</v>
      </c>
      <c r="F195" s="1">
        <v>2651</v>
      </c>
      <c r="G195" s="64">
        <v>7745.2</v>
      </c>
      <c r="H195" s="97" t="s">
        <v>17146</v>
      </c>
      <c r="I195" s="98" t="s">
        <v>12825</v>
      </c>
      <c r="J195" s="64">
        <v>7745.2</v>
      </c>
      <c r="K195" s="1">
        <v>0</v>
      </c>
      <c r="L195" s="1">
        <v>3126</v>
      </c>
      <c r="N195" s="1" t="s">
        <v>337</v>
      </c>
      <c r="O195" s="64">
        <v>7745.2</v>
      </c>
      <c r="P195" s="1" t="s">
        <v>110</v>
      </c>
      <c r="Q195" s="1" t="s">
        <v>8518</v>
      </c>
      <c r="R195" s="1" t="s">
        <v>325</v>
      </c>
    </row>
    <row r="196" spans="1:18">
      <c r="A196" s="30">
        <v>10145265</v>
      </c>
      <c r="B196" s="55">
        <v>101452650000000</v>
      </c>
      <c r="C196" s="1">
        <v>7700</v>
      </c>
      <c r="D196" s="1" t="s">
        <v>323</v>
      </c>
      <c r="E196" s="1" t="s">
        <v>107</v>
      </c>
      <c r="F196" s="1">
        <v>2651</v>
      </c>
      <c r="G196" s="64">
        <v>7745.2</v>
      </c>
      <c r="H196" s="97" t="s">
        <v>17146</v>
      </c>
      <c r="I196" s="98" t="s">
        <v>12825</v>
      </c>
      <c r="J196" s="64">
        <v>7745.2</v>
      </c>
      <c r="K196" s="1">
        <v>0</v>
      </c>
      <c r="L196" s="1">
        <v>3282</v>
      </c>
      <c r="N196" s="1" t="s">
        <v>338</v>
      </c>
      <c r="O196" s="64">
        <v>7745.2</v>
      </c>
      <c r="P196" s="1" t="s">
        <v>110</v>
      </c>
      <c r="Q196" s="1" t="s">
        <v>8518</v>
      </c>
      <c r="R196" s="1" t="s">
        <v>325</v>
      </c>
    </row>
    <row r="197" spans="1:18">
      <c r="A197" s="30">
        <v>10145266</v>
      </c>
      <c r="B197" s="55">
        <v>101452660000000</v>
      </c>
      <c r="C197" s="1">
        <v>7700</v>
      </c>
      <c r="D197" s="1" t="s">
        <v>323</v>
      </c>
      <c r="F197" s="1" t="s">
        <v>328</v>
      </c>
      <c r="G197" s="64">
        <v>7745.2</v>
      </c>
      <c r="H197" s="97" t="s">
        <v>17146</v>
      </c>
      <c r="I197" s="98" t="s">
        <v>12825</v>
      </c>
      <c r="J197" s="64">
        <v>7745.2</v>
      </c>
      <c r="K197" s="1">
        <v>0</v>
      </c>
      <c r="L197" s="1">
        <v>2731</v>
      </c>
      <c r="N197" s="1" t="s">
        <v>339</v>
      </c>
      <c r="O197" s="64">
        <v>7745.2</v>
      </c>
      <c r="P197" s="1" t="s">
        <v>110</v>
      </c>
      <c r="Q197" s="1" t="s">
        <v>8518</v>
      </c>
      <c r="R197" s="1" t="s">
        <v>325</v>
      </c>
    </row>
    <row r="198" spans="1:18">
      <c r="A198" s="30">
        <v>10145269</v>
      </c>
      <c r="B198" s="55">
        <v>101452690000000</v>
      </c>
      <c r="C198" s="1">
        <v>7700</v>
      </c>
      <c r="D198" s="1" t="s">
        <v>323</v>
      </c>
      <c r="F198" s="1" t="s">
        <v>328</v>
      </c>
      <c r="G198" s="64">
        <v>7745.2</v>
      </c>
      <c r="H198" s="97" t="s">
        <v>17146</v>
      </c>
      <c r="I198" s="98" t="s">
        <v>12825</v>
      </c>
      <c r="J198" s="64">
        <v>7745.2</v>
      </c>
      <c r="K198" s="1">
        <v>0</v>
      </c>
      <c r="L198" s="1">
        <v>144</v>
      </c>
      <c r="N198" s="1" t="s">
        <v>340</v>
      </c>
      <c r="O198" s="64">
        <v>7745.2</v>
      </c>
      <c r="P198" s="1" t="s">
        <v>110</v>
      </c>
      <c r="Q198" s="1" t="s">
        <v>8518</v>
      </c>
      <c r="R198" s="1" t="s">
        <v>325</v>
      </c>
    </row>
    <row r="199" spans="1:18">
      <c r="A199" s="30">
        <v>10145277</v>
      </c>
      <c r="B199" s="55">
        <v>101452770000000</v>
      </c>
      <c r="C199" s="1">
        <v>7700</v>
      </c>
      <c r="D199" s="1" t="s">
        <v>323</v>
      </c>
      <c r="E199" s="1" t="s">
        <v>107</v>
      </c>
      <c r="F199" s="1">
        <v>2625</v>
      </c>
      <c r="G199" s="64">
        <v>7745.2</v>
      </c>
      <c r="H199" s="97" t="s">
        <v>17146</v>
      </c>
      <c r="I199" s="98" t="s">
        <v>12825</v>
      </c>
      <c r="J199" s="64">
        <v>7745.2</v>
      </c>
      <c r="K199" s="1">
        <v>0</v>
      </c>
      <c r="L199" s="1">
        <v>127</v>
      </c>
      <c r="N199" s="1" t="s">
        <v>341</v>
      </c>
      <c r="O199" s="64">
        <v>7745.2</v>
      </c>
      <c r="P199" s="1" t="s">
        <v>110</v>
      </c>
      <c r="Q199" s="1" t="s">
        <v>8518</v>
      </c>
      <c r="R199" s="1" t="s">
        <v>325</v>
      </c>
    </row>
    <row r="200" spans="1:18">
      <c r="A200" s="30">
        <v>10145278</v>
      </c>
      <c r="B200" s="55">
        <v>101452780000000</v>
      </c>
      <c r="C200" s="1">
        <v>7700</v>
      </c>
      <c r="D200" s="1" t="s">
        <v>323</v>
      </c>
      <c r="E200" s="1" t="s">
        <v>107</v>
      </c>
      <c r="F200" s="1" t="s">
        <v>587</v>
      </c>
      <c r="G200" s="64">
        <v>7745.2</v>
      </c>
      <c r="H200" s="97" t="s">
        <v>17146</v>
      </c>
      <c r="I200" s="98" t="s">
        <v>12825</v>
      </c>
      <c r="J200" s="64">
        <v>7745.2</v>
      </c>
      <c r="K200" s="1">
        <v>0</v>
      </c>
      <c r="L200" s="1">
        <v>3221</v>
      </c>
      <c r="N200" s="1" t="s">
        <v>5425</v>
      </c>
      <c r="O200" s="64">
        <v>7745.2</v>
      </c>
      <c r="P200" s="1" t="s">
        <v>110</v>
      </c>
      <c r="Q200" s="1" t="s">
        <v>8518</v>
      </c>
      <c r="R200" s="1" t="s">
        <v>325</v>
      </c>
    </row>
    <row r="201" spans="1:18">
      <c r="A201" s="30">
        <v>10145280</v>
      </c>
      <c r="B201" s="55">
        <v>101452800000000</v>
      </c>
      <c r="C201" s="1">
        <v>7700</v>
      </c>
      <c r="D201" s="1" t="s">
        <v>323</v>
      </c>
      <c r="F201" s="1" t="s">
        <v>328</v>
      </c>
      <c r="G201" s="64">
        <v>7745.2</v>
      </c>
      <c r="H201" s="97" t="s">
        <v>17164</v>
      </c>
      <c r="I201" s="98" t="s">
        <v>17292</v>
      </c>
      <c r="J201" s="64">
        <v>7745.2</v>
      </c>
      <c r="K201" s="1">
        <v>0</v>
      </c>
      <c r="L201" s="1">
        <v>140</v>
      </c>
      <c r="N201" s="1" t="s">
        <v>342</v>
      </c>
      <c r="O201" s="64">
        <v>7745.2</v>
      </c>
      <c r="P201" s="1" t="s">
        <v>12124</v>
      </c>
      <c r="Q201" s="1" t="s">
        <v>8518</v>
      </c>
      <c r="R201" s="1" t="s">
        <v>325</v>
      </c>
    </row>
    <row r="202" spans="1:18">
      <c r="A202" s="30">
        <v>10145281</v>
      </c>
      <c r="B202" s="55">
        <v>101452810000000</v>
      </c>
      <c r="C202" s="1">
        <v>7700</v>
      </c>
      <c r="D202" s="1" t="s">
        <v>323</v>
      </c>
      <c r="E202" s="1" t="s">
        <v>107</v>
      </c>
      <c r="F202" s="1">
        <v>2625</v>
      </c>
      <c r="G202" s="64">
        <v>7745.2</v>
      </c>
      <c r="H202" s="97" t="s">
        <v>17146</v>
      </c>
      <c r="I202" s="98" t="s">
        <v>12825</v>
      </c>
      <c r="J202" s="64">
        <v>7745.2</v>
      </c>
      <c r="K202" s="1">
        <v>0</v>
      </c>
      <c r="L202" s="1">
        <v>2566</v>
      </c>
      <c r="N202" s="1" t="s">
        <v>343</v>
      </c>
      <c r="O202" s="64">
        <v>7745.2</v>
      </c>
      <c r="P202" s="1" t="s">
        <v>110</v>
      </c>
      <c r="Q202" s="1" t="s">
        <v>8518</v>
      </c>
      <c r="R202" s="1" t="s">
        <v>325</v>
      </c>
    </row>
    <row r="203" spans="1:18">
      <c r="A203" s="30">
        <v>10145284</v>
      </c>
      <c r="B203" s="55">
        <v>101452840000000</v>
      </c>
      <c r="C203" s="1">
        <v>7700</v>
      </c>
      <c r="D203" s="1" t="s">
        <v>323</v>
      </c>
      <c r="F203" s="1" t="s">
        <v>328</v>
      </c>
      <c r="G203" s="64">
        <v>7745.2</v>
      </c>
      <c r="H203" s="97" t="s">
        <v>17146</v>
      </c>
      <c r="I203" s="98" t="s">
        <v>12825</v>
      </c>
      <c r="J203" s="64">
        <v>7745.2</v>
      </c>
      <c r="K203" s="1">
        <v>0</v>
      </c>
      <c r="L203" s="1">
        <v>3227</v>
      </c>
      <c r="N203" s="1" t="s">
        <v>344</v>
      </c>
      <c r="O203" s="64">
        <v>7745.2</v>
      </c>
      <c r="P203" s="1" t="s">
        <v>110</v>
      </c>
      <c r="Q203" s="1" t="s">
        <v>8518</v>
      </c>
      <c r="R203" s="1" t="s">
        <v>325</v>
      </c>
    </row>
    <row r="204" spans="1:18">
      <c r="A204" s="30">
        <v>10145288</v>
      </c>
      <c r="B204" s="55">
        <v>101452880000000</v>
      </c>
      <c r="C204" s="1">
        <v>7700</v>
      </c>
      <c r="D204" s="1" t="s">
        <v>323</v>
      </c>
      <c r="F204" s="1" t="s">
        <v>328</v>
      </c>
      <c r="G204" s="64">
        <v>7745.2</v>
      </c>
      <c r="H204" s="97" t="s">
        <v>17146</v>
      </c>
      <c r="I204" s="98" t="s">
        <v>12825</v>
      </c>
      <c r="J204" s="64">
        <v>7745.2</v>
      </c>
      <c r="K204" s="1">
        <v>0</v>
      </c>
      <c r="L204" s="1">
        <v>138</v>
      </c>
      <c r="N204" s="1" t="s">
        <v>345</v>
      </c>
      <c r="O204" s="64">
        <v>7745.2</v>
      </c>
      <c r="P204" s="1" t="s">
        <v>110</v>
      </c>
      <c r="Q204" s="1" t="s">
        <v>8518</v>
      </c>
      <c r="R204" s="1" t="s">
        <v>325</v>
      </c>
    </row>
    <row r="205" spans="1:18">
      <c r="A205" s="30">
        <v>10145290</v>
      </c>
      <c r="B205" s="55">
        <v>101452900000000</v>
      </c>
      <c r="C205" s="1">
        <v>7700</v>
      </c>
      <c r="D205" s="1" t="s">
        <v>323</v>
      </c>
      <c r="F205" s="1" t="s">
        <v>328</v>
      </c>
      <c r="G205" s="64">
        <v>7745.2</v>
      </c>
      <c r="H205" s="97" t="s">
        <v>17148</v>
      </c>
      <c r="I205" s="98" t="s">
        <v>17278</v>
      </c>
      <c r="J205" s="64">
        <v>7745.2</v>
      </c>
      <c r="K205" s="1">
        <v>0</v>
      </c>
      <c r="L205" s="1">
        <v>3277</v>
      </c>
      <c r="N205" s="1" t="s">
        <v>346</v>
      </c>
      <c r="O205" s="64">
        <v>7745.2</v>
      </c>
      <c r="P205" s="1" t="s">
        <v>12416</v>
      </c>
      <c r="Q205" s="1" t="s">
        <v>8518</v>
      </c>
      <c r="R205" s="1" t="s">
        <v>325</v>
      </c>
    </row>
    <row r="206" spans="1:18">
      <c r="A206" s="30">
        <v>10145293</v>
      </c>
      <c r="B206" s="55">
        <v>101452930000000</v>
      </c>
      <c r="C206" s="1">
        <v>7700</v>
      </c>
      <c r="D206" s="1" t="s">
        <v>323</v>
      </c>
      <c r="E206" s="1" t="s">
        <v>107</v>
      </c>
      <c r="F206" s="1">
        <v>2625</v>
      </c>
      <c r="G206" s="64">
        <v>7745.2</v>
      </c>
      <c r="H206" s="97" t="s">
        <v>17146</v>
      </c>
      <c r="I206" s="98" t="s">
        <v>12825</v>
      </c>
      <c r="J206" s="64">
        <v>7745.2</v>
      </c>
      <c r="K206" s="1">
        <v>0</v>
      </c>
      <c r="L206" s="1">
        <v>4</v>
      </c>
      <c r="N206" s="1" t="s">
        <v>348</v>
      </c>
      <c r="O206" s="64">
        <v>7745.2</v>
      </c>
      <c r="P206" s="1" t="s">
        <v>110</v>
      </c>
      <c r="Q206" s="1" t="s">
        <v>8518</v>
      </c>
      <c r="R206" s="1" t="s">
        <v>325</v>
      </c>
    </row>
    <row r="207" spans="1:18">
      <c r="A207" s="30">
        <v>10145297</v>
      </c>
      <c r="B207" s="55">
        <v>101452970000000</v>
      </c>
      <c r="C207" s="1">
        <v>7700</v>
      </c>
      <c r="D207" s="1" t="s">
        <v>323</v>
      </c>
      <c r="E207" s="1" t="s">
        <v>107</v>
      </c>
      <c r="F207" s="1">
        <v>2625</v>
      </c>
      <c r="G207" s="64">
        <v>7745.2</v>
      </c>
      <c r="H207" s="97" t="s">
        <v>17146</v>
      </c>
      <c r="I207" s="98" t="s">
        <v>12825</v>
      </c>
      <c r="J207" s="64">
        <v>7745.2</v>
      </c>
      <c r="K207" s="1">
        <v>0</v>
      </c>
      <c r="L207" s="1">
        <v>3301</v>
      </c>
      <c r="N207" s="1" t="s">
        <v>349</v>
      </c>
      <c r="O207" s="64">
        <v>7745.2</v>
      </c>
      <c r="P207" s="1" t="s">
        <v>110</v>
      </c>
      <c r="Q207" s="1" t="s">
        <v>8518</v>
      </c>
      <c r="R207" s="1" t="s">
        <v>325</v>
      </c>
    </row>
    <row r="208" spans="1:18">
      <c r="A208" s="30">
        <v>10145298</v>
      </c>
      <c r="B208" s="55">
        <v>101452980000000</v>
      </c>
      <c r="C208" s="1">
        <v>7700</v>
      </c>
      <c r="D208" s="1" t="s">
        <v>323</v>
      </c>
      <c r="F208" s="1" t="s">
        <v>328</v>
      </c>
      <c r="G208" s="64">
        <v>7745.2</v>
      </c>
      <c r="H208" s="97" t="s">
        <v>17146</v>
      </c>
      <c r="I208" s="98" t="s">
        <v>12825</v>
      </c>
      <c r="J208" s="64">
        <v>7745.2</v>
      </c>
      <c r="K208" s="1">
        <v>0</v>
      </c>
      <c r="L208" s="1">
        <v>3396</v>
      </c>
      <c r="N208" s="1" t="s">
        <v>350</v>
      </c>
      <c r="O208" s="64">
        <v>7745.2</v>
      </c>
      <c r="P208" s="1" t="s">
        <v>110</v>
      </c>
      <c r="Q208" s="1" t="s">
        <v>8518</v>
      </c>
      <c r="R208" s="1" t="s">
        <v>325</v>
      </c>
    </row>
    <row r="209" spans="1:18">
      <c r="A209" s="30">
        <v>10145828</v>
      </c>
      <c r="B209" s="55">
        <v>101458280000000</v>
      </c>
      <c r="C209" s="1">
        <v>7700</v>
      </c>
      <c r="D209" s="1" t="s">
        <v>352</v>
      </c>
      <c r="F209" s="1" t="s">
        <v>353</v>
      </c>
      <c r="G209" s="64">
        <v>1696.6</v>
      </c>
      <c r="H209" s="97" t="s">
        <v>17146</v>
      </c>
      <c r="I209" s="98" t="s">
        <v>12825</v>
      </c>
      <c r="J209" s="64">
        <v>1696.6</v>
      </c>
      <c r="K209" s="1">
        <v>0</v>
      </c>
      <c r="L209" s="1">
        <v>471</v>
      </c>
      <c r="N209" s="1" t="s">
        <v>355</v>
      </c>
      <c r="O209" s="64">
        <v>1696.6</v>
      </c>
      <c r="P209" s="1" t="s">
        <v>110</v>
      </c>
      <c r="Q209" s="1" t="s">
        <v>8520</v>
      </c>
      <c r="R209" s="1" t="s">
        <v>351</v>
      </c>
    </row>
    <row r="210" spans="1:18">
      <c r="A210" s="30">
        <v>10145829</v>
      </c>
      <c r="B210" s="55">
        <v>101458290000000</v>
      </c>
      <c r="C210" s="1">
        <v>7700</v>
      </c>
      <c r="D210" s="1" t="s">
        <v>352</v>
      </c>
      <c r="F210" s="1" t="s">
        <v>353</v>
      </c>
      <c r="G210" s="64">
        <v>1696.6</v>
      </c>
      <c r="H210" s="97" t="s">
        <v>17146</v>
      </c>
      <c r="I210" s="98" t="s">
        <v>12825</v>
      </c>
      <c r="J210" s="64">
        <v>1696.6</v>
      </c>
      <c r="K210" s="1">
        <v>0</v>
      </c>
      <c r="L210" s="1">
        <v>65</v>
      </c>
      <c r="N210" s="1" t="s">
        <v>356</v>
      </c>
      <c r="O210" s="64">
        <v>1696.6</v>
      </c>
      <c r="P210" s="1" t="s">
        <v>110</v>
      </c>
      <c r="Q210" s="1" t="s">
        <v>8520</v>
      </c>
      <c r="R210" s="1" t="s">
        <v>351</v>
      </c>
    </row>
    <row r="211" spans="1:18">
      <c r="A211" s="30">
        <v>10145842</v>
      </c>
      <c r="B211" s="55">
        <v>101458420000000</v>
      </c>
      <c r="C211" s="1">
        <v>7700</v>
      </c>
      <c r="D211" s="1" t="s">
        <v>278</v>
      </c>
      <c r="F211" s="1" t="s">
        <v>358</v>
      </c>
      <c r="G211" s="64">
        <v>2644</v>
      </c>
      <c r="H211" s="97" t="s">
        <v>8522</v>
      </c>
      <c r="I211" s="98" t="s">
        <v>17293</v>
      </c>
      <c r="J211" s="64">
        <v>2644</v>
      </c>
      <c r="K211" s="1">
        <v>0</v>
      </c>
      <c r="L211" s="1">
        <v>4</v>
      </c>
      <c r="N211" s="1" t="s">
        <v>359</v>
      </c>
      <c r="O211" s="64">
        <v>2644</v>
      </c>
      <c r="P211" s="1">
        <v>154</v>
      </c>
      <c r="Q211" s="1" t="s">
        <v>8521</v>
      </c>
      <c r="R211" s="1" t="s">
        <v>360</v>
      </c>
    </row>
    <row r="212" spans="1:18">
      <c r="A212" s="30">
        <v>10150224</v>
      </c>
      <c r="B212" s="55">
        <v>101502240000000</v>
      </c>
      <c r="C212" s="1">
        <v>7700</v>
      </c>
      <c r="D212" s="1" t="s">
        <v>84</v>
      </c>
      <c r="F212" s="1">
        <v>840000</v>
      </c>
      <c r="G212" s="64">
        <v>2360.89</v>
      </c>
      <c r="H212" s="97" t="s">
        <v>17138</v>
      </c>
      <c r="I212" s="98" t="s">
        <v>17271</v>
      </c>
      <c r="J212" s="64">
        <v>2360.89</v>
      </c>
      <c r="K212" s="1">
        <v>0</v>
      </c>
      <c r="L212" s="1">
        <v>4</v>
      </c>
      <c r="O212" s="64">
        <v>2360.89</v>
      </c>
      <c r="P212" s="1">
        <v>401.36</v>
      </c>
      <c r="Q212" s="1" t="s">
        <v>8523</v>
      </c>
      <c r="R212" s="1" t="s">
        <v>361</v>
      </c>
    </row>
    <row r="213" spans="1:18">
      <c r="A213" s="56">
        <v>10150315</v>
      </c>
      <c r="B213" s="57">
        <v>101503150000000</v>
      </c>
      <c r="C213" s="58">
        <v>7701</v>
      </c>
      <c r="D213" s="58" t="s">
        <v>4149</v>
      </c>
      <c r="E213" s="58"/>
      <c r="F213" s="58"/>
      <c r="G213" s="61">
        <v>23104.78</v>
      </c>
      <c r="H213" s="98" t="s">
        <v>17151</v>
      </c>
      <c r="I213" s="98" t="s">
        <v>13746</v>
      </c>
      <c r="J213" s="61">
        <v>23104.78</v>
      </c>
      <c r="K213" s="58">
        <v>0</v>
      </c>
      <c r="L213" s="58">
        <v>3390</v>
      </c>
      <c r="M213" s="58"/>
      <c r="N213" s="58" t="s">
        <v>4150</v>
      </c>
      <c r="O213" s="61">
        <v>23104.78</v>
      </c>
      <c r="P213" s="58" t="s">
        <v>8371</v>
      </c>
      <c r="Q213" s="58" t="s">
        <v>8521</v>
      </c>
      <c r="R213" s="58" t="s">
        <v>4151</v>
      </c>
    </row>
    <row r="214" spans="1:18">
      <c r="A214" s="56">
        <v>10150316</v>
      </c>
      <c r="B214" s="57">
        <v>101503160000000</v>
      </c>
      <c r="C214" s="58">
        <v>7701</v>
      </c>
      <c r="D214" s="58" t="s">
        <v>4152</v>
      </c>
      <c r="E214" s="58"/>
      <c r="F214" s="58"/>
      <c r="G214" s="61">
        <v>26039.25</v>
      </c>
      <c r="H214" s="98" t="s">
        <v>17151</v>
      </c>
      <c r="I214" s="98" t="s">
        <v>13746</v>
      </c>
      <c r="J214" s="61">
        <v>26039.25</v>
      </c>
      <c r="K214" s="58">
        <v>0</v>
      </c>
      <c r="L214" s="58">
        <v>3390</v>
      </c>
      <c r="M214" s="58"/>
      <c r="N214" s="58" t="s">
        <v>4153</v>
      </c>
      <c r="O214" s="61">
        <v>26039.25</v>
      </c>
      <c r="P214" s="58" t="s">
        <v>8371</v>
      </c>
      <c r="Q214" s="58" t="s">
        <v>8521</v>
      </c>
      <c r="R214" s="58" t="s">
        <v>4154</v>
      </c>
    </row>
    <row r="215" spans="1:18">
      <c r="A215" s="30">
        <v>10150317</v>
      </c>
      <c r="B215" s="55">
        <v>101503170000000</v>
      </c>
      <c r="C215" s="1">
        <v>7700</v>
      </c>
      <c r="D215" s="1" t="s">
        <v>362</v>
      </c>
      <c r="E215" s="1" t="s">
        <v>363</v>
      </c>
      <c r="F215" s="1" t="s">
        <v>364</v>
      </c>
      <c r="G215" s="64">
        <v>10117.5</v>
      </c>
      <c r="H215" s="97" t="s">
        <v>17154</v>
      </c>
      <c r="I215" s="98" t="s">
        <v>17282</v>
      </c>
      <c r="J215" s="64">
        <v>10117.5</v>
      </c>
      <c r="K215" s="1">
        <v>0</v>
      </c>
      <c r="L215" s="1">
        <v>4</v>
      </c>
      <c r="N215" s="1" t="s">
        <v>365</v>
      </c>
      <c r="O215" s="64">
        <v>10117.5</v>
      </c>
      <c r="P215" s="1">
        <v>401.6</v>
      </c>
      <c r="Q215" s="1" t="s">
        <v>8525</v>
      </c>
      <c r="R215" s="1" t="s">
        <v>366</v>
      </c>
    </row>
    <row r="216" spans="1:18">
      <c r="A216" s="30">
        <v>10150318</v>
      </c>
      <c r="B216" s="55">
        <v>101503180000000</v>
      </c>
      <c r="C216" s="1">
        <v>7700</v>
      </c>
      <c r="D216" s="1" t="s">
        <v>362</v>
      </c>
      <c r="E216" s="1" t="s">
        <v>363</v>
      </c>
      <c r="F216" s="1" t="s">
        <v>364</v>
      </c>
      <c r="G216" s="64">
        <v>10117.5</v>
      </c>
      <c r="H216" s="97" t="s">
        <v>17154</v>
      </c>
      <c r="I216" s="98" t="s">
        <v>17282</v>
      </c>
      <c r="J216" s="64">
        <v>10117.5</v>
      </c>
      <c r="K216" s="1">
        <v>0</v>
      </c>
      <c r="L216" s="1">
        <v>4</v>
      </c>
      <c r="N216" s="1">
        <v>2002090717</v>
      </c>
      <c r="O216" s="64">
        <v>10117.5</v>
      </c>
      <c r="P216" s="1">
        <v>401.6</v>
      </c>
      <c r="Q216" s="1" t="s">
        <v>8525</v>
      </c>
      <c r="R216" s="1" t="s">
        <v>366</v>
      </c>
    </row>
    <row r="217" spans="1:18">
      <c r="A217" s="30">
        <v>10150321</v>
      </c>
      <c r="B217" s="55">
        <v>101503210000000</v>
      </c>
      <c r="C217" s="1">
        <v>7700</v>
      </c>
      <c r="D217" s="1" t="s">
        <v>368</v>
      </c>
      <c r="F217" s="1" t="s">
        <v>369</v>
      </c>
      <c r="G217" s="64">
        <v>23246.25</v>
      </c>
      <c r="H217" s="97" t="s">
        <v>17148</v>
      </c>
      <c r="I217" s="98" t="s">
        <v>17278</v>
      </c>
      <c r="J217" s="64">
        <v>23246.25</v>
      </c>
      <c r="K217" s="1">
        <v>0</v>
      </c>
      <c r="L217" s="1">
        <v>4</v>
      </c>
      <c r="N217" s="1">
        <v>2002090790</v>
      </c>
      <c r="O217" s="64">
        <v>23246.25</v>
      </c>
      <c r="P217" s="1">
        <v>403.13</v>
      </c>
      <c r="Q217" s="1" t="s">
        <v>8525</v>
      </c>
      <c r="R217" s="1" t="s">
        <v>366</v>
      </c>
    </row>
    <row r="218" spans="1:18">
      <c r="A218" s="30">
        <v>10150322</v>
      </c>
      <c r="B218" s="55">
        <v>101503220000000</v>
      </c>
      <c r="C218" s="1">
        <v>7700</v>
      </c>
      <c r="D218" s="1" t="s">
        <v>370</v>
      </c>
      <c r="F218" s="1" t="s">
        <v>371</v>
      </c>
      <c r="G218" s="64">
        <v>43496.25</v>
      </c>
      <c r="H218" s="97" t="s">
        <v>17147</v>
      </c>
      <c r="I218" s="98" t="s">
        <v>17277</v>
      </c>
      <c r="J218" s="64">
        <v>43496.25</v>
      </c>
      <c r="K218" s="1">
        <v>0</v>
      </c>
      <c r="L218" s="1">
        <v>2748</v>
      </c>
      <c r="N218" s="1">
        <v>2002090968</v>
      </c>
      <c r="O218" s="64">
        <v>43496.25</v>
      </c>
      <c r="P218" s="1" t="s">
        <v>390</v>
      </c>
      <c r="Q218" s="1" t="s">
        <v>8525</v>
      </c>
      <c r="R218" s="1" t="s">
        <v>366</v>
      </c>
    </row>
    <row r="219" spans="1:18">
      <c r="A219" s="30">
        <v>10150323</v>
      </c>
      <c r="B219" s="55">
        <v>101503230000000</v>
      </c>
      <c r="C219" s="1">
        <v>7700</v>
      </c>
      <c r="D219" s="1" t="s">
        <v>372</v>
      </c>
      <c r="F219" s="1" t="s">
        <v>373</v>
      </c>
      <c r="G219" s="64">
        <v>3145.5</v>
      </c>
      <c r="H219" s="97" t="s">
        <v>17154</v>
      </c>
      <c r="I219" s="98" t="s">
        <v>17282</v>
      </c>
      <c r="J219" s="64">
        <v>3145.5</v>
      </c>
      <c r="K219" s="1">
        <v>0</v>
      </c>
      <c r="L219" s="1">
        <v>4</v>
      </c>
      <c r="N219" s="1">
        <v>998186044</v>
      </c>
      <c r="O219" s="64">
        <v>3145.5</v>
      </c>
      <c r="P219" s="1">
        <v>401.6</v>
      </c>
      <c r="Q219" s="1" t="s">
        <v>8526</v>
      </c>
      <c r="R219" s="1" t="s">
        <v>375</v>
      </c>
    </row>
    <row r="220" spans="1:18">
      <c r="A220" s="30">
        <v>10150324</v>
      </c>
      <c r="B220" s="55">
        <v>101503240000000</v>
      </c>
      <c r="C220" s="1">
        <v>7700</v>
      </c>
      <c r="D220" s="1" t="s">
        <v>376</v>
      </c>
      <c r="F220" s="1" t="s">
        <v>377</v>
      </c>
      <c r="G220" s="64">
        <v>4495.5</v>
      </c>
      <c r="H220" s="97" t="s">
        <v>17154</v>
      </c>
      <c r="I220" s="98" t="s">
        <v>17282</v>
      </c>
      <c r="J220" s="64">
        <v>4495.5</v>
      </c>
      <c r="K220" s="1">
        <v>0</v>
      </c>
      <c r="L220" s="1">
        <v>4</v>
      </c>
      <c r="N220" s="1">
        <v>1628571</v>
      </c>
      <c r="O220" s="64">
        <v>4495.5</v>
      </c>
      <c r="P220" s="1">
        <v>401.6</v>
      </c>
      <c r="Q220" s="1" t="s">
        <v>8526</v>
      </c>
      <c r="R220" s="1" t="s">
        <v>375</v>
      </c>
    </row>
    <row r="221" spans="1:18">
      <c r="A221" s="30">
        <v>10150325</v>
      </c>
      <c r="B221" s="55">
        <v>101503250000000</v>
      </c>
      <c r="C221" s="1">
        <v>7700</v>
      </c>
      <c r="D221" s="1" t="s">
        <v>379</v>
      </c>
      <c r="E221" s="1" t="s">
        <v>380</v>
      </c>
      <c r="F221" s="1" t="s">
        <v>381</v>
      </c>
      <c r="G221" s="64">
        <v>5935.5</v>
      </c>
      <c r="H221" s="97" t="s">
        <v>17165</v>
      </c>
      <c r="I221" s="98" t="s">
        <v>17294</v>
      </c>
      <c r="J221" s="64">
        <v>5935.5</v>
      </c>
      <c r="K221" s="1">
        <v>0</v>
      </c>
      <c r="L221" s="1">
        <v>4</v>
      </c>
      <c r="N221" s="1">
        <v>8204012</v>
      </c>
      <c r="O221" s="64">
        <v>5935.5</v>
      </c>
      <c r="P221" s="1">
        <v>401.6</v>
      </c>
      <c r="Q221" s="1" t="s">
        <v>8526</v>
      </c>
      <c r="R221" s="1" t="s">
        <v>375</v>
      </c>
    </row>
    <row r="222" spans="1:18">
      <c r="A222" s="30">
        <v>10150328</v>
      </c>
      <c r="B222" s="55">
        <v>101503280000000</v>
      </c>
      <c r="C222" s="1">
        <v>7700</v>
      </c>
      <c r="D222" s="1" t="s">
        <v>176</v>
      </c>
      <c r="G222" s="64">
        <v>5093.2</v>
      </c>
      <c r="H222" s="97" t="s">
        <v>17146</v>
      </c>
      <c r="I222" s="98" t="s">
        <v>12825</v>
      </c>
      <c r="J222" s="64">
        <v>5093.2</v>
      </c>
      <c r="K222" s="1">
        <v>0</v>
      </c>
      <c r="L222" s="1">
        <v>147</v>
      </c>
      <c r="N222" s="1" t="s">
        <v>385</v>
      </c>
      <c r="O222" s="64">
        <v>5093.2</v>
      </c>
      <c r="P222" s="1" t="s">
        <v>110</v>
      </c>
      <c r="Q222" s="1" t="s">
        <v>8525</v>
      </c>
      <c r="R222" s="1" t="s">
        <v>383</v>
      </c>
    </row>
    <row r="223" spans="1:18">
      <c r="A223" s="30">
        <v>10150331</v>
      </c>
      <c r="B223" s="55">
        <v>101503310000000</v>
      </c>
      <c r="C223" s="1">
        <v>7700</v>
      </c>
      <c r="D223" s="1" t="s">
        <v>176</v>
      </c>
      <c r="G223" s="64">
        <v>5093.2</v>
      </c>
      <c r="H223" s="97" t="s">
        <v>17146</v>
      </c>
      <c r="I223" s="98" t="s">
        <v>12825</v>
      </c>
      <c r="J223" s="64">
        <v>5093.2</v>
      </c>
      <c r="K223" s="1">
        <v>0</v>
      </c>
      <c r="L223" s="1">
        <v>60</v>
      </c>
      <c r="N223" s="1" t="s">
        <v>386</v>
      </c>
      <c r="O223" s="64">
        <v>5093.2</v>
      </c>
      <c r="P223" s="1" t="s">
        <v>110</v>
      </c>
      <c r="Q223" s="1" t="s">
        <v>8525</v>
      </c>
      <c r="R223" s="1" t="s">
        <v>383</v>
      </c>
    </row>
    <row r="224" spans="1:18">
      <c r="A224" s="30">
        <v>10150333</v>
      </c>
      <c r="B224" s="55">
        <v>101503330000000</v>
      </c>
      <c r="C224" s="1">
        <v>7700</v>
      </c>
      <c r="D224" s="1" t="s">
        <v>176</v>
      </c>
      <c r="G224" s="64">
        <v>5093.2</v>
      </c>
      <c r="H224" s="97" t="s">
        <v>17146</v>
      </c>
      <c r="I224" s="98" t="s">
        <v>12825</v>
      </c>
      <c r="J224" s="64">
        <v>5093.2</v>
      </c>
      <c r="K224" s="1">
        <v>0</v>
      </c>
      <c r="L224" s="1">
        <v>61</v>
      </c>
      <c r="N224" s="1" t="s">
        <v>388</v>
      </c>
      <c r="O224" s="64">
        <v>5093.2</v>
      </c>
      <c r="P224" s="1" t="s">
        <v>110</v>
      </c>
      <c r="Q224" s="1" t="s">
        <v>8525</v>
      </c>
      <c r="R224" s="1" t="s">
        <v>383</v>
      </c>
    </row>
    <row r="225" spans="1:18">
      <c r="A225" s="30">
        <v>10150334</v>
      </c>
      <c r="B225" s="55">
        <v>101503340000000</v>
      </c>
      <c r="C225" s="1">
        <v>7700</v>
      </c>
      <c r="D225" s="1" t="s">
        <v>176</v>
      </c>
      <c r="G225" s="64">
        <v>5093.2</v>
      </c>
      <c r="H225" s="97" t="s">
        <v>17146</v>
      </c>
      <c r="I225" s="98" t="s">
        <v>12825</v>
      </c>
      <c r="J225" s="64">
        <v>5093.2</v>
      </c>
      <c r="K225" s="1">
        <v>0</v>
      </c>
      <c r="L225" s="1">
        <v>2376</v>
      </c>
      <c r="N225" s="1" t="s">
        <v>389</v>
      </c>
      <c r="O225" s="64">
        <v>5093.2</v>
      </c>
      <c r="P225" s="1" t="s">
        <v>110</v>
      </c>
      <c r="Q225" s="1" t="s">
        <v>8525</v>
      </c>
      <c r="R225" s="1" t="s">
        <v>383</v>
      </c>
    </row>
    <row r="226" spans="1:18">
      <c r="A226" s="30">
        <v>10150344</v>
      </c>
      <c r="B226" s="55">
        <v>101503440000000</v>
      </c>
      <c r="C226" s="1">
        <v>7700</v>
      </c>
      <c r="D226" s="1" t="s">
        <v>176</v>
      </c>
      <c r="G226" s="64">
        <v>5093.2</v>
      </c>
      <c r="H226" s="97" t="s">
        <v>17146</v>
      </c>
      <c r="I226" s="98" t="s">
        <v>12825</v>
      </c>
      <c r="J226" s="64">
        <v>5093.2</v>
      </c>
      <c r="K226" s="1">
        <v>0</v>
      </c>
      <c r="L226" s="1">
        <v>61</v>
      </c>
      <c r="N226" s="1" t="s">
        <v>391</v>
      </c>
      <c r="O226" s="64">
        <v>5093.2</v>
      </c>
      <c r="P226" s="1" t="s">
        <v>110</v>
      </c>
      <c r="Q226" s="1" t="s">
        <v>8525</v>
      </c>
      <c r="R226" s="1" t="s">
        <v>383</v>
      </c>
    </row>
    <row r="227" spans="1:18">
      <c r="A227" s="30">
        <v>10150347</v>
      </c>
      <c r="B227" s="55">
        <v>101503470000000</v>
      </c>
      <c r="C227" s="1">
        <v>7700</v>
      </c>
      <c r="D227" s="1" t="s">
        <v>176</v>
      </c>
      <c r="G227" s="64">
        <v>5093.2</v>
      </c>
      <c r="H227" s="97" t="s">
        <v>17152</v>
      </c>
      <c r="I227" s="98" t="s">
        <v>17281</v>
      </c>
      <c r="J227" s="64">
        <v>5093.2</v>
      </c>
      <c r="K227" s="1">
        <v>0</v>
      </c>
      <c r="L227" s="1">
        <v>146</v>
      </c>
      <c r="N227" s="1" t="s">
        <v>392</v>
      </c>
      <c r="O227" s="64">
        <v>5093.2</v>
      </c>
      <c r="P227" s="1" t="s">
        <v>110</v>
      </c>
      <c r="Q227" s="1" t="s">
        <v>8525</v>
      </c>
      <c r="R227" s="1" t="s">
        <v>383</v>
      </c>
    </row>
    <row r="228" spans="1:18">
      <c r="A228" s="30">
        <v>10150351</v>
      </c>
      <c r="B228" s="55">
        <v>101503510000000</v>
      </c>
      <c r="C228" s="1">
        <v>7700</v>
      </c>
      <c r="D228" s="1" t="s">
        <v>393</v>
      </c>
      <c r="E228" s="1" t="s">
        <v>107</v>
      </c>
      <c r="F228" s="1" t="s">
        <v>394</v>
      </c>
      <c r="G228" s="64">
        <v>3563.2</v>
      </c>
      <c r="H228" s="97" t="s">
        <v>17146</v>
      </c>
      <c r="I228" s="98" t="s">
        <v>12825</v>
      </c>
      <c r="J228" s="64">
        <v>3563.2</v>
      </c>
      <c r="K228" s="1">
        <v>0</v>
      </c>
      <c r="L228" s="1">
        <v>1997</v>
      </c>
      <c r="N228" s="1" t="s">
        <v>395</v>
      </c>
      <c r="O228" s="64">
        <v>3563.2</v>
      </c>
      <c r="P228" s="1" t="s">
        <v>110</v>
      </c>
      <c r="Q228" s="1" t="s">
        <v>8525</v>
      </c>
      <c r="R228" s="1" t="s">
        <v>383</v>
      </c>
    </row>
    <row r="229" spans="1:18">
      <c r="A229" s="30">
        <v>10150352</v>
      </c>
      <c r="B229" s="55">
        <v>101503520000000</v>
      </c>
      <c r="C229" s="1">
        <v>7700</v>
      </c>
      <c r="D229" s="1" t="s">
        <v>393</v>
      </c>
      <c r="E229" s="1" t="s">
        <v>107</v>
      </c>
      <c r="F229" s="1" t="s">
        <v>394</v>
      </c>
      <c r="G229" s="64">
        <v>3563.2</v>
      </c>
      <c r="H229" s="97" t="s">
        <v>17140</v>
      </c>
      <c r="I229" s="98" t="s">
        <v>17272</v>
      </c>
      <c r="J229" s="64">
        <v>3563.2</v>
      </c>
      <c r="K229" s="1">
        <v>0</v>
      </c>
      <c r="L229" s="1">
        <v>2748</v>
      </c>
      <c r="N229" s="1" t="s">
        <v>396</v>
      </c>
      <c r="O229" s="64">
        <v>3563.2</v>
      </c>
      <c r="P229" s="1">
        <v>130</v>
      </c>
      <c r="Q229" s="1" t="s">
        <v>8525</v>
      </c>
      <c r="R229" s="1" t="s">
        <v>383</v>
      </c>
    </row>
    <row r="230" spans="1:18">
      <c r="A230" s="30">
        <v>10150353</v>
      </c>
      <c r="B230" s="55">
        <v>101503530000000</v>
      </c>
      <c r="C230" s="1">
        <v>7700</v>
      </c>
      <c r="D230" s="1" t="s">
        <v>393</v>
      </c>
      <c r="F230" s="1" t="s">
        <v>394</v>
      </c>
      <c r="G230" s="64">
        <v>3563.2</v>
      </c>
      <c r="H230" s="97" t="s">
        <v>17146</v>
      </c>
      <c r="I230" s="98" t="s">
        <v>12825</v>
      </c>
      <c r="J230" s="64">
        <v>3563.2</v>
      </c>
      <c r="K230" s="1">
        <v>0</v>
      </c>
      <c r="L230" s="1">
        <v>2439</v>
      </c>
      <c r="N230" s="1" t="s">
        <v>397</v>
      </c>
      <c r="O230" s="64">
        <v>3563.2</v>
      </c>
      <c r="P230" s="1" t="s">
        <v>110</v>
      </c>
      <c r="Q230" s="1" t="s">
        <v>8525</v>
      </c>
      <c r="R230" s="1" t="s">
        <v>383</v>
      </c>
    </row>
    <row r="231" spans="1:18">
      <c r="A231" s="30">
        <v>10150354</v>
      </c>
      <c r="B231" s="55">
        <v>101503540000000</v>
      </c>
      <c r="C231" s="1">
        <v>7700</v>
      </c>
      <c r="D231" s="1" t="s">
        <v>398</v>
      </c>
      <c r="F231" s="1" t="s">
        <v>394</v>
      </c>
      <c r="G231" s="64">
        <v>3563.2</v>
      </c>
      <c r="H231" s="97" t="s">
        <v>17146</v>
      </c>
      <c r="I231" s="98" t="s">
        <v>12825</v>
      </c>
      <c r="J231" s="64">
        <v>3563.2</v>
      </c>
      <c r="K231" s="1">
        <v>0</v>
      </c>
      <c r="L231" s="1">
        <v>3328</v>
      </c>
      <c r="N231" s="1" t="s">
        <v>399</v>
      </c>
      <c r="O231" s="64">
        <v>3563.2</v>
      </c>
      <c r="P231" s="1" t="s">
        <v>110</v>
      </c>
      <c r="Q231" s="1" t="s">
        <v>8527</v>
      </c>
      <c r="R231" s="1" t="s">
        <v>383</v>
      </c>
    </row>
    <row r="232" spans="1:18">
      <c r="A232" s="30">
        <v>10150355</v>
      </c>
      <c r="B232" s="55">
        <v>101503550000000</v>
      </c>
      <c r="C232" s="1">
        <v>7700</v>
      </c>
      <c r="D232" s="1" t="s">
        <v>393</v>
      </c>
      <c r="E232" s="1" t="s">
        <v>107</v>
      </c>
      <c r="F232" s="1" t="s">
        <v>394</v>
      </c>
      <c r="G232" s="64">
        <v>3563.2</v>
      </c>
      <c r="H232" s="97" t="s">
        <v>17146</v>
      </c>
      <c r="I232" s="98" t="s">
        <v>12825</v>
      </c>
      <c r="J232" s="64">
        <v>3563.2</v>
      </c>
      <c r="K232" s="1">
        <v>0</v>
      </c>
      <c r="L232" s="1">
        <v>12</v>
      </c>
      <c r="N232" s="1" t="s">
        <v>400</v>
      </c>
      <c r="O232" s="64">
        <v>3563.2</v>
      </c>
      <c r="P232" s="1" t="s">
        <v>110</v>
      </c>
      <c r="Q232" s="1" t="s">
        <v>8525</v>
      </c>
      <c r="R232" s="1" t="s">
        <v>383</v>
      </c>
    </row>
    <row r="233" spans="1:18">
      <c r="A233" s="30">
        <v>10150358</v>
      </c>
      <c r="B233" s="55">
        <v>101503580000000</v>
      </c>
      <c r="C233" s="1">
        <v>7700</v>
      </c>
      <c r="D233" s="1" t="s">
        <v>393</v>
      </c>
      <c r="F233" s="1" t="s">
        <v>394</v>
      </c>
      <c r="G233" s="64">
        <v>3563.2</v>
      </c>
      <c r="H233" s="97" t="s">
        <v>17143</v>
      </c>
      <c r="I233" s="98" t="s">
        <v>17274</v>
      </c>
      <c r="J233" s="64">
        <v>3563.2</v>
      </c>
      <c r="K233" s="1">
        <v>0</v>
      </c>
      <c r="L233" s="1">
        <v>4</v>
      </c>
      <c r="N233" s="1" t="s">
        <v>401</v>
      </c>
      <c r="O233" s="64">
        <v>3563.2</v>
      </c>
      <c r="P233" s="1">
        <v>403</v>
      </c>
      <c r="Q233" s="1" t="s">
        <v>8525</v>
      </c>
      <c r="R233" s="1" t="s">
        <v>383</v>
      </c>
    </row>
    <row r="234" spans="1:18">
      <c r="A234" s="30">
        <v>10150360</v>
      </c>
      <c r="B234" s="55">
        <v>101503600000000</v>
      </c>
      <c r="C234" s="1">
        <v>7700</v>
      </c>
      <c r="D234" s="1" t="s">
        <v>393</v>
      </c>
      <c r="F234" s="1" t="s">
        <v>394</v>
      </c>
      <c r="G234" s="64">
        <v>3563.2</v>
      </c>
      <c r="H234" s="97" t="s">
        <v>17146</v>
      </c>
      <c r="I234" s="98" t="s">
        <v>12825</v>
      </c>
      <c r="J234" s="64">
        <v>3563.2</v>
      </c>
      <c r="K234" s="1">
        <v>0</v>
      </c>
      <c r="L234" s="1">
        <v>3328</v>
      </c>
      <c r="N234" s="1" t="s">
        <v>402</v>
      </c>
      <c r="O234" s="64">
        <v>3563.2</v>
      </c>
      <c r="P234" s="1" t="s">
        <v>110</v>
      </c>
      <c r="Q234" s="1" t="s">
        <v>8527</v>
      </c>
      <c r="R234" s="1" t="s">
        <v>383</v>
      </c>
    </row>
    <row r="235" spans="1:18">
      <c r="A235" s="30">
        <v>10150452</v>
      </c>
      <c r="B235" s="55">
        <v>101504520000000</v>
      </c>
      <c r="C235" s="1">
        <v>7700</v>
      </c>
      <c r="D235" s="1" t="s">
        <v>84</v>
      </c>
      <c r="F235" s="1" t="s">
        <v>403</v>
      </c>
      <c r="G235" s="64">
        <v>2186.7600000000002</v>
      </c>
      <c r="H235" s="97" t="s">
        <v>17138</v>
      </c>
      <c r="I235" s="98" t="s">
        <v>17271</v>
      </c>
      <c r="J235" s="64">
        <v>2186.7600000000002</v>
      </c>
      <c r="K235" s="1">
        <v>0</v>
      </c>
      <c r="L235" s="1">
        <v>4</v>
      </c>
      <c r="O235" s="64">
        <v>2186.7600000000002</v>
      </c>
      <c r="P235" s="1">
        <v>403.15</v>
      </c>
      <c r="Q235" s="1" t="s">
        <v>8521</v>
      </c>
      <c r="R235" s="1" t="s">
        <v>404</v>
      </c>
    </row>
    <row r="236" spans="1:18">
      <c r="A236" s="30">
        <v>10150453</v>
      </c>
      <c r="B236" s="55">
        <v>101504530000000</v>
      </c>
      <c r="C236" s="1">
        <v>7700</v>
      </c>
      <c r="D236" s="1" t="s">
        <v>405</v>
      </c>
      <c r="F236" s="1" t="s">
        <v>403</v>
      </c>
      <c r="G236" s="64">
        <v>2186.7600000000002</v>
      </c>
      <c r="H236" s="97" t="s">
        <v>17138</v>
      </c>
      <c r="I236" s="98" t="s">
        <v>17271</v>
      </c>
      <c r="J236" s="64">
        <v>2186.7600000000002</v>
      </c>
      <c r="K236" s="1">
        <v>0</v>
      </c>
      <c r="L236" s="1">
        <v>4</v>
      </c>
      <c r="O236" s="64">
        <v>2186.7600000000002</v>
      </c>
      <c r="P236" s="1">
        <v>403.14</v>
      </c>
      <c r="Q236" s="1" t="s">
        <v>8521</v>
      </c>
      <c r="R236" s="1" t="s">
        <v>404</v>
      </c>
    </row>
    <row r="237" spans="1:18">
      <c r="A237" s="30">
        <v>10150454</v>
      </c>
      <c r="B237" s="55">
        <v>101504540000000</v>
      </c>
      <c r="C237" s="1">
        <v>7700</v>
      </c>
      <c r="D237" s="1" t="s">
        <v>84</v>
      </c>
      <c r="F237" s="1" t="s">
        <v>406</v>
      </c>
      <c r="G237" s="64">
        <v>2234.88</v>
      </c>
      <c r="H237" s="97" t="s">
        <v>17138</v>
      </c>
      <c r="I237" s="98" t="s">
        <v>17271</v>
      </c>
      <c r="J237" s="64">
        <v>2234.88</v>
      </c>
      <c r="K237" s="1">
        <v>0</v>
      </c>
      <c r="L237" s="1">
        <v>4</v>
      </c>
      <c r="O237" s="64">
        <v>2234.88</v>
      </c>
      <c r="P237" s="1">
        <v>404.3</v>
      </c>
      <c r="Q237" s="1" t="s">
        <v>8521</v>
      </c>
      <c r="R237" s="1" t="s">
        <v>407</v>
      </c>
    </row>
    <row r="238" spans="1:18">
      <c r="A238" s="30">
        <v>10150455</v>
      </c>
      <c r="B238" s="55">
        <v>101504550000000</v>
      </c>
      <c r="C238" s="1">
        <v>7700</v>
      </c>
      <c r="D238" s="1" t="s">
        <v>84</v>
      </c>
      <c r="F238" s="1" t="s">
        <v>406</v>
      </c>
      <c r="G238" s="64">
        <v>2234.91</v>
      </c>
      <c r="H238" s="97" t="s">
        <v>17138</v>
      </c>
      <c r="I238" s="98" t="s">
        <v>17271</v>
      </c>
      <c r="J238" s="64">
        <v>2234.91</v>
      </c>
      <c r="K238" s="1">
        <v>0</v>
      </c>
      <c r="L238" s="1">
        <v>4</v>
      </c>
      <c r="O238" s="64">
        <v>2234.91</v>
      </c>
      <c r="P238" s="1">
        <v>404.3</v>
      </c>
      <c r="Q238" s="1" t="s">
        <v>8521</v>
      </c>
      <c r="R238" s="1" t="s">
        <v>407</v>
      </c>
    </row>
    <row r="239" spans="1:18">
      <c r="A239" s="30">
        <v>10150456</v>
      </c>
      <c r="B239" s="55">
        <v>101504560000000</v>
      </c>
      <c r="C239" s="1">
        <v>7700</v>
      </c>
      <c r="D239" s="1" t="s">
        <v>84</v>
      </c>
      <c r="F239" s="1" t="s">
        <v>406</v>
      </c>
      <c r="G239" s="64">
        <v>2234.91</v>
      </c>
      <c r="H239" s="97" t="s">
        <v>17138</v>
      </c>
      <c r="I239" s="98" t="s">
        <v>17271</v>
      </c>
      <c r="J239" s="64">
        <v>2234.91</v>
      </c>
      <c r="K239" s="1">
        <v>0</v>
      </c>
      <c r="L239" s="1">
        <v>4</v>
      </c>
      <c r="O239" s="64">
        <v>2234.91</v>
      </c>
      <c r="P239" s="1">
        <v>404.3</v>
      </c>
      <c r="Q239" s="1" t="s">
        <v>8521</v>
      </c>
      <c r="R239" s="1" t="s">
        <v>407</v>
      </c>
    </row>
    <row r="240" spans="1:18">
      <c r="A240" s="30">
        <v>10150457</v>
      </c>
      <c r="B240" s="55">
        <v>101504570000000</v>
      </c>
      <c r="C240" s="1">
        <v>7700</v>
      </c>
      <c r="D240" s="1" t="s">
        <v>84</v>
      </c>
      <c r="F240" s="1" t="s">
        <v>408</v>
      </c>
      <c r="G240" s="64">
        <v>2234.91</v>
      </c>
      <c r="H240" s="97" t="s">
        <v>17138</v>
      </c>
      <c r="I240" s="98" t="s">
        <v>17271</v>
      </c>
      <c r="J240" s="64">
        <v>2234.91</v>
      </c>
      <c r="K240" s="1">
        <v>0</v>
      </c>
      <c r="L240" s="1">
        <v>4</v>
      </c>
      <c r="O240" s="64">
        <v>2234.91</v>
      </c>
      <c r="P240" s="1">
        <v>404.3</v>
      </c>
      <c r="Q240" s="1" t="s">
        <v>8521</v>
      </c>
      <c r="R240" s="1" t="s">
        <v>407</v>
      </c>
    </row>
    <row r="241" spans="1:19">
      <c r="A241" s="30">
        <v>10150560</v>
      </c>
      <c r="B241" s="55">
        <v>101505600000000</v>
      </c>
      <c r="C241" s="1">
        <v>7700</v>
      </c>
      <c r="D241" s="1" t="s">
        <v>409</v>
      </c>
      <c r="F241" s="1" t="s">
        <v>410</v>
      </c>
      <c r="G241" s="64">
        <v>2389</v>
      </c>
      <c r="H241" s="97" t="s">
        <v>17138</v>
      </c>
      <c r="I241" s="98" t="s">
        <v>17271</v>
      </c>
      <c r="J241" s="64">
        <v>2389</v>
      </c>
      <c r="K241" s="1">
        <v>0</v>
      </c>
      <c r="L241" s="1">
        <v>8</v>
      </c>
      <c r="N241" s="1" t="s">
        <v>411</v>
      </c>
      <c r="O241" s="64">
        <v>2389</v>
      </c>
      <c r="P241" s="1" t="s">
        <v>4334</v>
      </c>
      <c r="Q241" s="1" t="s">
        <v>8528</v>
      </c>
      <c r="R241" s="1" t="s">
        <v>412</v>
      </c>
    </row>
    <row r="242" spans="1:19">
      <c r="A242" s="30">
        <v>10150890</v>
      </c>
      <c r="B242" s="55">
        <v>101508900000000</v>
      </c>
      <c r="C242" s="1">
        <v>7700</v>
      </c>
      <c r="D242" s="1" t="s">
        <v>413</v>
      </c>
      <c r="F242" s="1" t="s">
        <v>414</v>
      </c>
      <c r="G242" s="64">
        <v>5260</v>
      </c>
      <c r="H242" s="97" t="s">
        <v>17158</v>
      </c>
      <c r="I242" s="98" t="s">
        <v>17286</v>
      </c>
      <c r="J242" s="64">
        <v>5260</v>
      </c>
      <c r="K242" s="1">
        <v>0</v>
      </c>
      <c r="L242" s="1">
        <v>4</v>
      </c>
      <c r="N242" s="1" t="s">
        <v>415</v>
      </c>
      <c r="O242" s="64">
        <v>5260</v>
      </c>
      <c r="P242" s="1" t="s">
        <v>7830</v>
      </c>
      <c r="Q242" s="1" t="s">
        <v>8529</v>
      </c>
      <c r="R242" s="1" t="s">
        <v>416</v>
      </c>
    </row>
    <row r="243" spans="1:19">
      <c r="A243" s="30">
        <v>10150949</v>
      </c>
      <c r="B243" s="55">
        <v>101509490000000</v>
      </c>
      <c r="C243" s="1">
        <v>7700</v>
      </c>
      <c r="D243" s="1" t="s">
        <v>417</v>
      </c>
      <c r="F243" s="1" t="s">
        <v>418</v>
      </c>
      <c r="G243" s="64">
        <v>1833</v>
      </c>
      <c r="H243" s="97" t="s">
        <v>17138</v>
      </c>
      <c r="I243" s="98" t="s">
        <v>17271</v>
      </c>
      <c r="J243" s="64">
        <v>1833</v>
      </c>
      <c r="K243" s="1">
        <v>0</v>
      </c>
      <c r="L243" s="1">
        <v>4</v>
      </c>
      <c r="N243" s="1" t="s">
        <v>419</v>
      </c>
      <c r="O243" s="64">
        <v>1833</v>
      </c>
      <c r="P243" s="1">
        <v>403.11200000000002</v>
      </c>
      <c r="Q243" s="1" t="s">
        <v>8530</v>
      </c>
      <c r="R243" s="1" t="s">
        <v>420</v>
      </c>
    </row>
    <row r="244" spans="1:19">
      <c r="A244" s="30">
        <v>10151572</v>
      </c>
      <c r="B244" s="55">
        <v>101515720000000</v>
      </c>
      <c r="C244" s="1">
        <v>7700</v>
      </c>
      <c r="D244" s="1" t="s">
        <v>423</v>
      </c>
      <c r="G244" s="64">
        <v>2334.6799999999998</v>
      </c>
      <c r="H244" s="97" t="s">
        <v>17140</v>
      </c>
      <c r="I244" s="98" t="s">
        <v>17272</v>
      </c>
      <c r="J244" s="64">
        <v>2334.6799999999998</v>
      </c>
      <c r="K244" s="1">
        <v>0</v>
      </c>
      <c r="L244" s="1">
        <v>3009</v>
      </c>
      <c r="N244" s="1" t="s">
        <v>424</v>
      </c>
      <c r="O244" s="64">
        <v>2334.6799999999998</v>
      </c>
      <c r="P244" s="1" t="s">
        <v>110</v>
      </c>
      <c r="Q244" s="1" t="s">
        <v>8531</v>
      </c>
      <c r="R244" s="1" t="s">
        <v>425</v>
      </c>
      <c r="S244" s="1" t="s">
        <v>426</v>
      </c>
    </row>
    <row r="245" spans="1:19">
      <c r="A245" s="56">
        <v>10151588</v>
      </c>
      <c r="B245" s="57">
        <v>101515880000000</v>
      </c>
      <c r="C245" s="58">
        <v>7701</v>
      </c>
      <c r="D245" s="58" t="s">
        <v>12538</v>
      </c>
      <c r="E245" s="58" t="s">
        <v>14211</v>
      </c>
      <c r="F245" s="58" t="s">
        <v>414</v>
      </c>
      <c r="G245" s="61">
        <v>3630</v>
      </c>
      <c r="H245" s="98" t="s">
        <v>17166</v>
      </c>
      <c r="I245" s="98" t="s">
        <v>17295</v>
      </c>
      <c r="J245" s="61">
        <v>3630</v>
      </c>
      <c r="K245" s="58">
        <v>0</v>
      </c>
      <c r="L245" s="58">
        <v>3390</v>
      </c>
      <c r="M245" s="58"/>
      <c r="N245" s="58" t="s">
        <v>9427</v>
      </c>
      <c r="O245" s="61">
        <v>3630</v>
      </c>
      <c r="P245" s="58" t="s">
        <v>12539</v>
      </c>
      <c r="Q245" s="58" t="s">
        <v>17167</v>
      </c>
      <c r="R245" s="58" t="s">
        <v>14232</v>
      </c>
    </row>
    <row r="246" spans="1:19">
      <c r="A246" s="30">
        <v>10151888</v>
      </c>
      <c r="B246" s="55">
        <v>101518880000000</v>
      </c>
      <c r="C246" s="1">
        <v>7700</v>
      </c>
      <c r="D246" s="1" t="s">
        <v>427</v>
      </c>
      <c r="F246" s="1">
        <v>383869</v>
      </c>
      <c r="G246" s="64">
        <v>1810</v>
      </c>
      <c r="H246" s="97" t="s">
        <v>17138</v>
      </c>
      <c r="I246" s="98" t="s">
        <v>17271</v>
      </c>
      <c r="J246" s="64">
        <v>1810</v>
      </c>
      <c r="K246" s="1">
        <v>0</v>
      </c>
      <c r="L246" s="1">
        <v>8</v>
      </c>
      <c r="N246" s="1" t="s">
        <v>428</v>
      </c>
      <c r="O246" s="64">
        <v>1810</v>
      </c>
      <c r="P246" s="1" t="s">
        <v>4334</v>
      </c>
      <c r="Q246" s="1" t="s">
        <v>8532</v>
      </c>
      <c r="R246" s="1" t="s">
        <v>429</v>
      </c>
    </row>
    <row r="247" spans="1:19">
      <c r="A247" s="30">
        <v>10151889</v>
      </c>
      <c r="B247" s="55">
        <v>101518890000000</v>
      </c>
      <c r="C247" s="1">
        <v>7700</v>
      </c>
      <c r="D247" s="1" t="s">
        <v>430</v>
      </c>
      <c r="E247" s="1" t="s">
        <v>107</v>
      </c>
      <c r="F247" s="1" t="s">
        <v>294</v>
      </c>
      <c r="G247" s="64">
        <v>15190.88</v>
      </c>
      <c r="H247" s="97" t="s">
        <v>17163</v>
      </c>
      <c r="I247" s="98" t="s">
        <v>17291</v>
      </c>
      <c r="J247" s="64">
        <v>15190.88</v>
      </c>
      <c r="K247" s="1">
        <v>0</v>
      </c>
      <c r="L247" s="1">
        <v>3328</v>
      </c>
      <c r="N247" s="1" t="s">
        <v>431</v>
      </c>
      <c r="O247" s="64">
        <v>15190.88</v>
      </c>
      <c r="P247" s="1" t="s">
        <v>272</v>
      </c>
      <c r="Q247" s="1" t="s">
        <v>8532</v>
      </c>
      <c r="R247" s="1" t="s">
        <v>432</v>
      </c>
    </row>
    <row r="248" spans="1:19">
      <c r="A248" s="30">
        <v>10151890</v>
      </c>
      <c r="B248" s="55">
        <v>101518900000000</v>
      </c>
      <c r="C248" s="1">
        <v>7700</v>
      </c>
      <c r="D248" s="1" t="s">
        <v>430</v>
      </c>
      <c r="G248" s="64">
        <v>11545.92</v>
      </c>
      <c r="H248" s="97" t="s">
        <v>17140</v>
      </c>
      <c r="I248" s="98" t="s">
        <v>17272</v>
      </c>
      <c r="J248" s="64">
        <v>11545.92</v>
      </c>
      <c r="K248" s="1">
        <v>0</v>
      </c>
      <c r="L248" s="1">
        <v>4</v>
      </c>
      <c r="N248" s="1" t="s">
        <v>433</v>
      </c>
      <c r="O248" s="64">
        <v>11545.92</v>
      </c>
      <c r="P248" s="1" t="s">
        <v>272</v>
      </c>
      <c r="Q248" s="1" t="s">
        <v>8532</v>
      </c>
      <c r="R248" s="1" t="s">
        <v>432</v>
      </c>
    </row>
    <row r="249" spans="1:19">
      <c r="A249" s="30">
        <v>10151891</v>
      </c>
      <c r="B249" s="55">
        <v>101518910000000</v>
      </c>
      <c r="C249" s="1">
        <v>7700</v>
      </c>
      <c r="D249" s="1" t="s">
        <v>430</v>
      </c>
      <c r="G249" s="64">
        <v>11545.92</v>
      </c>
      <c r="H249" s="97" t="s">
        <v>17148</v>
      </c>
      <c r="I249" s="98" t="s">
        <v>17278</v>
      </c>
      <c r="J249" s="64">
        <v>11545.92</v>
      </c>
      <c r="K249" s="1">
        <v>0</v>
      </c>
      <c r="L249" s="1">
        <v>4</v>
      </c>
      <c r="N249" s="1" t="s">
        <v>434</v>
      </c>
      <c r="O249" s="64">
        <v>11545.92</v>
      </c>
      <c r="P249" s="1" t="s">
        <v>272</v>
      </c>
      <c r="Q249" s="1" t="s">
        <v>8532</v>
      </c>
      <c r="R249" s="1" t="s">
        <v>432</v>
      </c>
    </row>
    <row r="250" spans="1:19">
      <c r="A250" s="30">
        <v>10151892</v>
      </c>
      <c r="B250" s="55">
        <v>101518920000000</v>
      </c>
      <c r="C250" s="1">
        <v>7700</v>
      </c>
      <c r="D250" s="1" t="s">
        <v>430</v>
      </c>
      <c r="E250" s="1" t="s">
        <v>107</v>
      </c>
      <c r="F250" s="1" t="s">
        <v>294</v>
      </c>
      <c r="G250" s="64">
        <v>15190.88</v>
      </c>
      <c r="H250" s="97" t="s">
        <v>17155</v>
      </c>
      <c r="I250" s="98" t="s">
        <v>17283</v>
      </c>
      <c r="J250" s="64">
        <v>15190.88</v>
      </c>
      <c r="K250" s="1">
        <v>0</v>
      </c>
      <c r="L250" s="1">
        <v>4</v>
      </c>
      <c r="N250" s="1" t="s">
        <v>435</v>
      </c>
      <c r="O250" s="64">
        <v>15190.88</v>
      </c>
      <c r="P250" s="1">
        <v>401.6</v>
      </c>
      <c r="Q250" s="1" t="s">
        <v>8532</v>
      </c>
      <c r="R250" s="1" t="s">
        <v>436</v>
      </c>
    </row>
    <row r="251" spans="1:19">
      <c r="A251" s="30">
        <v>10151893</v>
      </c>
      <c r="B251" s="55">
        <v>101518930000000</v>
      </c>
      <c r="C251" s="1">
        <v>7700</v>
      </c>
      <c r="D251" s="1" t="s">
        <v>430</v>
      </c>
      <c r="E251" s="1" t="s">
        <v>107</v>
      </c>
      <c r="F251" s="1" t="s">
        <v>294</v>
      </c>
      <c r="G251" s="64">
        <v>15190.88</v>
      </c>
      <c r="H251" s="97" t="s">
        <v>17163</v>
      </c>
      <c r="I251" s="98" t="s">
        <v>17291</v>
      </c>
      <c r="J251" s="64">
        <v>15190.88</v>
      </c>
      <c r="K251" s="1">
        <v>0</v>
      </c>
      <c r="L251" s="1">
        <v>4</v>
      </c>
      <c r="N251" s="1" t="s">
        <v>437</v>
      </c>
      <c r="O251" s="64">
        <v>15190.88</v>
      </c>
      <c r="P251" s="1" t="s">
        <v>272</v>
      </c>
      <c r="Q251" s="1" t="s">
        <v>8532</v>
      </c>
      <c r="R251" s="1" t="s">
        <v>436</v>
      </c>
    </row>
    <row r="252" spans="1:19">
      <c r="A252" s="30">
        <v>10152249</v>
      </c>
      <c r="B252" s="55">
        <v>101522490000000</v>
      </c>
      <c r="C252" s="1">
        <v>7700</v>
      </c>
      <c r="D252" s="1" t="s">
        <v>439</v>
      </c>
      <c r="E252" s="1" t="s">
        <v>107</v>
      </c>
      <c r="F252" s="1" t="s">
        <v>441</v>
      </c>
      <c r="G252" s="64">
        <v>1696.6</v>
      </c>
      <c r="H252" s="97" t="s">
        <v>17146</v>
      </c>
      <c r="I252" s="98" t="s">
        <v>12825</v>
      </c>
      <c r="J252" s="64">
        <v>1696.6</v>
      </c>
      <c r="K252" s="1">
        <v>0</v>
      </c>
      <c r="L252" s="1">
        <v>85</v>
      </c>
      <c r="N252" s="1" t="s">
        <v>442</v>
      </c>
      <c r="O252" s="64">
        <v>1696.6</v>
      </c>
      <c r="P252" s="1" t="s">
        <v>110</v>
      </c>
      <c r="Q252" s="1" t="s">
        <v>8533</v>
      </c>
      <c r="R252" s="1" t="s">
        <v>440</v>
      </c>
    </row>
    <row r="253" spans="1:19">
      <c r="A253" s="30">
        <v>10152383</v>
      </c>
      <c r="B253" s="55">
        <v>101523830000000</v>
      </c>
      <c r="C253" s="1">
        <v>7700</v>
      </c>
      <c r="D253" s="1" t="s">
        <v>443</v>
      </c>
      <c r="F253" s="1" t="s">
        <v>444</v>
      </c>
      <c r="G253" s="64">
        <v>1644</v>
      </c>
      <c r="H253" s="97" t="s">
        <v>17138</v>
      </c>
      <c r="I253" s="98" t="s">
        <v>17271</v>
      </c>
      <c r="J253" s="64">
        <v>1644</v>
      </c>
      <c r="K253" s="1">
        <v>0</v>
      </c>
      <c r="L253" s="1">
        <v>4</v>
      </c>
      <c r="N253" s="1" t="s">
        <v>445</v>
      </c>
      <c r="O253" s="64">
        <v>1644</v>
      </c>
      <c r="P253" s="1">
        <v>401.35</v>
      </c>
      <c r="Q253" s="1" t="s">
        <v>8534</v>
      </c>
      <c r="R253" s="1" t="s">
        <v>446</v>
      </c>
    </row>
    <row r="254" spans="1:19">
      <c r="A254" s="30">
        <v>10152388</v>
      </c>
      <c r="B254" s="55">
        <v>101523880000000</v>
      </c>
      <c r="C254" s="1">
        <v>7700</v>
      </c>
      <c r="D254" s="1" t="s">
        <v>447</v>
      </c>
      <c r="F254" s="1" t="s">
        <v>448</v>
      </c>
      <c r="G254" s="64">
        <v>1195</v>
      </c>
      <c r="H254" s="97" t="s">
        <v>17168</v>
      </c>
      <c r="I254" s="98" t="s">
        <v>17296</v>
      </c>
      <c r="J254" s="64">
        <v>1195</v>
      </c>
      <c r="K254" s="1">
        <v>0</v>
      </c>
      <c r="L254" s="1">
        <v>4</v>
      </c>
      <c r="N254" s="1" t="s">
        <v>449</v>
      </c>
      <c r="O254" s="64">
        <v>1195</v>
      </c>
      <c r="P254" s="1">
        <v>403.13</v>
      </c>
      <c r="Q254" s="1" t="s">
        <v>8535</v>
      </c>
      <c r="R254" s="1" t="s">
        <v>450</v>
      </c>
    </row>
    <row r="255" spans="1:19">
      <c r="A255" s="30">
        <v>10152411</v>
      </c>
      <c r="B255" s="55">
        <v>101524110000000</v>
      </c>
      <c r="C255" s="1">
        <v>7700</v>
      </c>
      <c r="D255" s="1" t="s">
        <v>453</v>
      </c>
      <c r="E255" s="1" t="s">
        <v>107</v>
      </c>
      <c r="F255" s="1" t="s">
        <v>353</v>
      </c>
      <c r="G255" s="64">
        <v>1516.96</v>
      </c>
      <c r="H255" s="97" t="s">
        <v>17140</v>
      </c>
      <c r="I255" s="98" t="s">
        <v>17272</v>
      </c>
      <c r="J255" s="64">
        <v>1516.96</v>
      </c>
      <c r="K255" s="1">
        <v>0</v>
      </c>
      <c r="L255" s="1">
        <v>3328</v>
      </c>
      <c r="N255" s="1" t="s">
        <v>454</v>
      </c>
      <c r="O255" s="64">
        <v>1516.96</v>
      </c>
      <c r="P255" s="1" t="s">
        <v>12366</v>
      </c>
      <c r="Q255" s="1" t="s">
        <v>8532</v>
      </c>
      <c r="R255" s="1" t="s">
        <v>456</v>
      </c>
    </row>
    <row r="256" spans="1:19">
      <c r="A256" s="30">
        <v>10152415</v>
      </c>
      <c r="B256" s="55">
        <v>101524150000000</v>
      </c>
      <c r="C256" s="1">
        <v>7700</v>
      </c>
      <c r="D256" s="1" t="s">
        <v>453</v>
      </c>
      <c r="E256" s="1" t="s">
        <v>107</v>
      </c>
      <c r="F256" s="1" t="s">
        <v>422</v>
      </c>
      <c r="G256" s="64">
        <v>3337.92</v>
      </c>
      <c r="H256" s="97" t="s">
        <v>17146</v>
      </c>
      <c r="I256" s="98" t="s">
        <v>12825</v>
      </c>
      <c r="J256" s="64">
        <v>3337.92</v>
      </c>
      <c r="K256" s="1">
        <v>0</v>
      </c>
      <c r="L256" s="1">
        <v>3328</v>
      </c>
      <c r="N256" s="1" t="s">
        <v>458</v>
      </c>
      <c r="O256" s="64">
        <v>3337.92</v>
      </c>
      <c r="P256" s="1" t="s">
        <v>110</v>
      </c>
      <c r="Q256" s="1" t="s">
        <v>8532</v>
      </c>
      <c r="R256" s="1" t="s">
        <v>456</v>
      </c>
    </row>
    <row r="257" spans="1:18">
      <c r="A257" s="30">
        <v>10152417</v>
      </c>
      <c r="B257" s="55">
        <v>101524170000000</v>
      </c>
      <c r="C257" s="1">
        <v>7700</v>
      </c>
      <c r="D257" s="1" t="s">
        <v>421</v>
      </c>
      <c r="E257" s="1" t="s">
        <v>107</v>
      </c>
      <c r="F257" s="1" t="s">
        <v>452</v>
      </c>
      <c r="G257" s="64">
        <v>4249.92</v>
      </c>
      <c r="H257" s="97" t="s">
        <v>17146</v>
      </c>
      <c r="I257" s="98" t="s">
        <v>12825</v>
      </c>
      <c r="J257" s="64">
        <v>4249.92</v>
      </c>
      <c r="K257" s="1">
        <v>0</v>
      </c>
      <c r="L257" s="1">
        <v>2749</v>
      </c>
      <c r="N257" s="1" t="s">
        <v>459</v>
      </c>
      <c r="O257" s="64">
        <v>4249.92</v>
      </c>
      <c r="P257" s="1" t="s">
        <v>110</v>
      </c>
      <c r="Q257" s="1" t="s">
        <v>8532</v>
      </c>
      <c r="R257" s="1" t="s">
        <v>456</v>
      </c>
    </row>
    <row r="258" spans="1:18">
      <c r="A258" s="30">
        <v>10152421</v>
      </c>
      <c r="B258" s="55">
        <v>101524210000000</v>
      </c>
      <c r="C258" s="1">
        <v>7700</v>
      </c>
      <c r="D258" s="1" t="s">
        <v>421</v>
      </c>
      <c r="G258" s="64">
        <v>4249.92</v>
      </c>
      <c r="H258" s="97" t="s">
        <v>17146</v>
      </c>
      <c r="I258" s="98" t="s">
        <v>12825</v>
      </c>
      <c r="J258" s="64">
        <v>4249.92</v>
      </c>
      <c r="K258" s="1">
        <v>0</v>
      </c>
      <c r="L258" s="1">
        <v>4</v>
      </c>
      <c r="N258" s="1" t="s">
        <v>461</v>
      </c>
      <c r="O258" s="64">
        <v>4249.92</v>
      </c>
      <c r="P258" s="1" t="s">
        <v>110</v>
      </c>
      <c r="Q258" s="1" t="s">
        <v>8532</v>
      </c>
      <c r="R258" s="1" t="s">
        <v>460</v>
      </c>
    </row>
    <row r="259" spans="1:18">
      <c r="A259" s="30">
        <v>10152422</v>
      </c>
      <c r="B259" s="55">
        <v>101524220000000</v>
      </c>
      <c r="C259" s="1">
        <v>7700</v>
      </c>
      <c r="D259" s="1" t="s">
        <v>421</v>
      </c>
      <c r="G259" s="64">
        <v>4249.92</v>
      </c>
      <c r="H259" s="97" t="s">
        <v>17146</v>
      </c>
      <c r="I259" s="98" t="s">
        <v>12825</v>
      </c>
      <c r="J259" s="64">
        <v>4249.92</v>
      </c>
      <c r="K259" s="1">
        <v>0</v>
      </c>
      <c r="L259" s="1">
        <v>4</v>
      </c>
      <c r="N259" s="1" t="s">
        <v>462</v>
      </c>
      <c r="O259" s="64">
        <v>4249.92</v>
      </c>
      <c r="P259" s="1" t="s">
        <v>110</v>
      </c>
      <c r="Q259" s="1" t="s">
        <v>8532</v>
      </c>
      <c r="R259" s="1" t="s">
        <v>460</v>
      </c>
    </row>
    <row r="260" spans="1:18">
      <c r="A260" s="30">
        <v>10152423</v>
      </c>
      <c r="B260" s="55">
        <v>101524230000000</v>
      </c>
      <c r="C260" s="1">
        <v>7700</v>
      </c>
      <c r="D260" s="1" t="s">
        <v>421</v>
      </c>
      <c r="E260" s="1" t="s">
        <v>107</v>
      </c>
      <c r="F260" s="1" t="s">
        <v>286</v>
      </c>
      <c r="G260" s="64">
        <v>4249.92</v>
      </c>
      <c r="H260" s="97" t="s">
        <v>17146</v>
      </c>
      <c r="I260" s="98" t="s">
        <v>12825</v>
      </c>
      <c r="J260" s="64">
        <v>4249.92</v>
      </c>
      <c r="K260" s="1">
        <v>0</v>
      </c>
      <c r="L260" s="1">
        <v>7078</v>
      </c>
      <c r="N260" s="1" t="s">
        <v>463</v>
      </c>
      <c r="O260" s="64">
        <v>4249.92</v>
      </c>
      <c r="P260" s="1" t="s">
        <v>7267</v>
      </c>
      <c r="Q260" s="1" t="s">
        <v>8532</v>
      </c>
      <c r="R260" s="1" t="s">
        <v>460</v>
      </c>
    </row>
    <row r="261" spans="1:18">
      <c r="A261" s="30">
        <v>10152426</v>
      </c>
      <c r="B261" s="55">
        <v>101524260000000</v>
      </c>
      <c r="C261" s="1">
        <v>7700</v>
      </c>
      <c r="D261" s="1" t="s">
        <v>421</v>
      </c>
      <c r="G261" s="64">
        <v>4249.92</v>
      </c>
      <c r="H261" s="97" t="s">
        <v>17146</v>
      </c>
      <c r="I261" s="98" t="s">
        <v>12825</v>
      </c>
      <c r="J261" s="64">
        <v>4249.92</v>
      </c>
      <c r="K261" s="1">
        <v>0</v>
      </c>
      <c r="L261" s="1">
        <v>60</v>
      </c>
      <c r="N261" s="1" t="s">
        <v>464</v>
      </c>
      <c r="O261" s="64">
        <v>4249.92</v>
      </c>
      <c r="P261" s="1" t="s">
        <v>110</v>
      </c>
      <c r="Q261" s="1" t="s">
        <v>8532</v>
      </c>
      <c r="R261" s="1" t="s">
        <v>460</v>
      </c>
    </row>
    <row r="262" spans="1:18">
      <c r="A262" s="30">
        <v>10152429</v>
      </c>
      <c r="B262" s="55">
        <v>101524290000000</v>
      </c>
      <c r="C262" s="1">
        <v>7700</v>
      </c>
      <c r="D262" s="1" t="s">
        <v>453</v>
      </c>
      <c r="G262" s="64">
        <v>1516.96</v>
      </c>
      <c r="H262" s="97" t="s">
        <v>17146</v>
      </c>
      <c r="I262" s="98" t="s">
        <v>12825</v>
      </c>
      <c r="J262" s="64">
        <v>1516.96</v>
      </c>
      <c r="K262" s="1">
        <v>0</v>
      </c>
      <c r="L262" s="1">
        <v>140</v>
      </c>
      <c r="N262" s="1" t="s">
        <v>465</v>
      </c>
      <c r="O262" s="64">
        <v>1516.96</v>
      </c>
      <c r="P262" s="1" t="s">
        <v>110</v>
      </c>
      <c r="Q262" s="1" t="s">
        <v>8532</v>
      </c>
      <c r="R262" s="1" t="s">
        <v>466</v>
      </c>
    </row>
    <row r="263" spans="1:18">
      <c r="A263" s="30">
        <v>10152431</v>
      </c>
      <c r="B263" s="55">
        <v>101524310000000</v>
      </c>
      <c r="C263" s="1">
        <v>7700</v>
      </c>
      <c r="D263" s="1" t="s">
        <v>453</v>
      </c>
      <c r="E263" s="1" t="s">
        <v>107</v>
      </c>
      <c r="F263" s="1" t="s">
        <v>353</v>
      </c>
      <c r="G263" s="64">
        <v>1516.96</v>
      </c>
      <c r="H263" s="97" t="s">
        <v>17140</v>
      </c>
      <c r="I263" s="98" t="s">
        <v>17272</v>
      </c>
      <c r="J263" s="64">
        <v>1516.96</v>
      </c>
      <c r="K263" s="1">
        <v>0</v>
      </c>
      <c r="L263" s="1">
        <v>3328</v>
      </c>
      <c r="N263" s="1" t="s">
        <v>467</v>
      </c>
      <c r="O263" s="64">
        <v>1516.96</v>
      </c>
      <c r="P263" s="1" t="s">
        <v>12366</v>
      </c>
      <c r="Q263" s="1" t="s">
        <v>8532</v>
      </c>
      <c r="R263" s="1" t="s">
        <v>466</v>
      </c>
    </row>
    <row r="264" spans="1:18">
      <c r="A264" s="30">
        <v>10152439</v>
      </c>
      <c r="B264" s="55">
        <v>101524390000000</v>
      </c>
      <c r="C264" s="1">
        <v>7700</v>
      </c>
      <c r="D264" s="1" t="s">
        <v>453</v>
      </c>
      <c r="E264" s="1" t="s">
        <v>107</v>
      </c>
      <c r="F264" s="1" t="s">
        <v>353</v>
      </c>
      <c r="G264" s="64">
        <v>1516.96</v>
      </c>
      <c r="H264" s="97" t="s">
        <v>17140</v>
      </c>
      <c r="I264" s="98" t="s">
        <v>17272</v>
      </c>
      <c r="J264" s="64">
        <v>1516.96</v>
      </c>
      <c r="K264" s="1">
        <v>0</v>
      </c>
      <c r="L264" s="1">
        <v>3328</v>
      </c>
      <c r="N264" s="1" t="s">
        <v>468</v>
      </c>
      <c r="O264" s="64">
        <v>1516.96</v>
      </c>
      <c r="P264" s="1" t="s">
        <v>12366</v>
      </c>
      <c r="Q264" s="1" t="s">
        <v>8532</v>
      </c>
      <c r="R264" s="1" t="s">
        <v>466</v>
      </c>
    </row>
    <row r="265" spans="1:18">
      <c r="A265" s="30">
        <v>10152440</v>
      </c>
      <c r="B265" s="55">
        <v>101524400000000</v>
      </c>
      <c r="C265" s="1">
        <v>7700</v>
      </c>
      <c r="D265" s="1" t="s">
        <v>453</v>
      </c>
      <c r="E265" s="1" t="s">
        <v>107</v>
      </c>
      <c r="F265" s="1" t="s">
        <v>353</v>
      </c>
      <c r="G265" s="64">
        <v>1516.96</v>
      </c>
      <c r="H265" s="97" t="s">
        <v>17140</v>
      </c>
      <c r="I265" s="98" t="s">
        <v>17272</v>
      </c>
      <c r="J265" s="64">
        <v>1516.96</v>
      </c>
      <c r="K265" s="1">
        <v>0</v>
      </c>
      <c r="L265" s="1">
        <v>3328</v>
      </c>
      <c r="N265" s="1" t="s">
        <v>469</v>
      </c>
      <c r="O265" s="64">
        <v>1516.96</v>
      </c>
      <c r="P265" s="1" t="s">
        <v>12366</v>
      </c>
      <c r="Q265" s="1" t="s">
        <v>8532</v>
      </c>
      <c r="R265" s="1" t="s">
        <v>466</v>
      </c>
    </row>
    <row r="266" spans="1:18">
      <c r="A266" s="30">
        <v>10152444</v>
      </c>
      <c r="B266" s="55">
        <v>101524440000000</v>
      </c>
      <c r="C266" s="1">
        <v>7700</v>
      </c>
      <c r="D266" s="1" t="s">
        <v>453</v>
      </c>
      <c r="G266" s="64">
        <v>3337.92</v>
      </c>
      <c r="H266" s="97" t="s">
        <v>17146</v>
      </c>
      <c r="I266" s="98" t="s">
        <v>12825</v>
      </c>
      <c r="J266" s="64">
        <v>3337.92</v>
      </c>
      <c r="K266" s="1">
        <v>0</v>
      </c>
      <c r="L266" s="1">
        <v>2382</v>
      </c>
      <c r="N266" s="1" t="s">
        <v>471</v>
      </c>
      <c r="O266" s="64">
        <v>3337.92</v>
      </c>
      <c r="P266" s="1" t="s">
        <v>110</v>
      </c>
      <c r="Q266" s="1" t="s">
        <v>8532</v>
      </c>
      <c r="R266" s="1" t="s">
        <v>466</v>
      </c>
    </row>
    <row r="267" spans="1:18">
      <c r="A267" s="30">
        <v>10152447</v>
      </c>
      <c r="B267" s="55">
        <v>101524470000000</v>
      </c>
      <c r="C267" s="1">
        <v>7700</v>
      </c>
      <c r="D267" s="1" t="s">
        <v>398</v>
      </c>
      <c r="E267" s="1" t="s">
        <v>107</v>
      </c>
      <c r="F267" s="1" t="s">
        <v>472</v>
      </c>
      <c r="G267" s="64">
        <v>3337.92</v>
      </c>
      <c r="H267" s="97" t="s">
        <v>17146</v>
      </c>
      <c r="I267" s="98" t="s">
        <v>12825</v>
      </c>
      <c r="J267" s="64">
        <v>3337.92</v>
      </c>
      <c r="K267" s="1">
        <v>0</v>
      </c>
      <c r="L267" s="1">
        <v>4</v>
      </c>
      <c r="N267" s="1" t="s">
        <v>473</v>
      </c>
      <c r="O267" s="64">
        <v>3337.92</v>
      </c>
      <c r="P267" s="1">
        <v>401.6</v>
      </c>
      <c r="Q267" s="1" t="s">
        <v>8538</v>
      </c>
      <c r="R267" s="1" t="s">
        <v>466</v>
      </c>
    </row>
    <row r="268" spans="1:18">
      <c r="A268" s="30">
        <v>10152468</v>
      </c>
      <c r="B268" s="55">
        <v>101524680000000</v>
      </c>
      <c r="C268" s="1">
        <v>7700</v>
      </c>
      <c r="D268" s="1" t="s">
        <v>474</v>
      </c>
      <c r="F268" s="1" t="s">
        <v>475</v>
      </c>
      <c r="G268" s="64">
        <v>1003</v>
      </c>
      <c r="H268" s="97" t="s">
        <v>17153</v>
      </c>
      <c r="I268" s="98" t="s">
        <v>14118</v>
      </c>
      <c r="J268" s="64">
        <v>1003</v>
      </c>
      <c r="K268" s="1">
        <v>0</v>
      </c>
      <c r="L268" s="1">
        <v>8</v>
      </c>
      <c r="N268" s="1" t="s">
        <v>476</v>
      </c>
      <c r="O268" s="64">
        <v>1003</v>
      </c>
      <c r="P268" s="1" t="s">
        <v>6462</v>
      </c>
      <c r="Q268" s="1" t="s">
        <v>8539</v>
      </c>
      <c r="R268" s="1" t="s">
        <v>477</v>
      </c>
    </row>
    <row r="269" spans="1:18">
      <c r="A269" s="56">
        <v>10152621</v>
      </c>
      <c r="B269" s="57">
        <v>101526210000000</v>
      </c>
      <c r="C269" s="58">
        <v>7701</v>
      </c>
      <c r="D269" s="58" t="s">
        <v>4121</v>
      </c>
      <c r="E269" s="58" t="s">
        <v>4155</v>
      </c>
      <c r="F269" s="58">
        <v>871652</v>
      </c>
      <c r="G269" s="61">
        <v>1619.84</v>
      </c>
      <c r="H269" s="98" t="s">
        <v>17136</v>
      </c>
      <c r="I269" s="98" t="s">
        <v>17269</v>
      </c>
      <c r="J269" s="61">
        <v>1619.84</v>
      </c>
      <c r="K269" s="58">
        <v>0</v>
      </c>
      <c r="L269" s="58">
        <v>176</v>
      </c>
      <c r="M269" s="58"/>
      <c r="N269" s="58"/>
      <c r="O269" s="61">
        <v>1619.84</v>
      </c>
      <c r="P269" s="58" t="s">
        <v>3800</v>
      </c>
      <c r="Q269" s="58" t="s">
        <v>8536</v>
      </c>
      <c r="R269" s="58" t="s">
        <v>4156</v>
      </c>
    </row>
    <row r="270" spans="1:18">
      <c r="A270" s="56">
        <v>10152622</v>
      </c>
      <c r="B270" s="57">
        <v>101526220000000</v>
      </c>
      <c r="C270" s="58">
        <v>7701</v>
      </c>
      <c r="D270" s="58" t="s">
        <v>4129</v>
      </c>
      <c r="E270" s="58" t="s">
        <v>4155</v>
      </c>
      <c r="F270" s="58">
        <v>871652</v>
      </c>
      <c r="G270" s="61">
        <v>1619.83</v>
      </c>
      <c r="H270" s="98" t="s">
        <v>17136</v>
      </c>
      <c r="I270" s="98" t="s">
        <v>17269</v>
      </c>
      <c r="J270" s="61">
        <v>1619.83</v>
      </c>
      <c r="K270" s="58">
        <v>0</v>
      </c>
      <c r="L270" s="58">
        <v>176</v>
      </c>
      <c r="M270" s="58"/>
      <c r="N270" s="58"/>
      <c r="O270" s="61">
        <v>1619.83</v>
      </c>
      <c r="P270" s="58" t="s">
        <v>3800</v>
      </c>
      <c r="Q270" s="58" t="s">
        <v>8536</v>
      </c>
      <c r="R270" s="58" t="s">
        <v>4156</v>
      </c>
    </row>
    <row r="271" spans="1:18">
      <c r="A271" s="30">
        <v>10152651</v>
      </c>
      <c r="B271" s="55">
        <v>101526510000000</v>
      </c>
      <c r="C271" s="1">
        <v>7700</v>
      </c>
      <c r="D271" s="1" t="s">
        <v>478</v>
      </c>
      <c r="G271" s="64">
        <v>21403.35</v>
      </c>
      <c r="H271" s="97" t="s">
        <v>17148</v>
      </c>
      <c r="I271" s="98" t="s">
        <v>17278</v>
      </c>
      <c r="J271" s="64">
        <v>21403.35</v>
      </c>
      <c r="K271" s="1">
        <v>0</v>
      </c>
      <c r="L271" s="1">
        <v>2448</v>
      </c>
      <c r="N271" s="1">
        <v>216917</v>
      </c>
      <c r="O271" s="64">
        <v>21403.35</v>
      </c>
      <c r="P271" s="1" t="s">
        <v>12264</v>
      </c>
      <c r="Q271" s="1" t="s">
        <v>8540</v>
      </c>
      <c r="R271" s="1" t="s">
        <v>479</v>
      </c>
    </row>
    <row r="272" spans="1:18">
      <c r="A272" s="56">
        <v>10152652</v>
      </c>
      <c r="B272" s="57">
        <v>101526520000000</v>
      </c>
      <c r="C272" s="58">
        <v>7701</v>
      </c>
      <c r="D272" s="58" t="s">
        <v>4129</v>
      </c>
      <c r="E272" s="58"/>
      <c r="F272" s="58"/>
      <c r="G272" s="61">
        <v>3627</v>
      </c>
      <c r="H272" s="98" t="s">
        <v>17169</v>
      </c>
      <c r="I272" s="98" t="s">
        <v>17297</v>
      </c>
      <c r="J272" s="61">
        <v>3627</v>
      </c>
      <c r="K272" s="58">
        <v>0</v>
      </c>
      <c r="L272" s="58">
        <v>64</v>
      </c>
      <c r="M272" s="58"/>
      <c r="N272" s="58"/>
      <c r="O272" s="61">
        <v>3627</v>
      </c>
      <c r="P272" s="58" t="s">
        <v>12528</v>
      </c>
      <c r="Q272" s="58" t="s">
        <v>8541</v>
      </c>
      <c r="R272" s="58" t="s">
        <v>4157</v>
      </c>
    </row>
    <row r="273" spans="1:18">
      <c r="A273" s="56">
        <v>10152653</v>
      </c>
      <c r="B273" s="57">
        <v>101526530000000</v>
      </c>
      <c r="C273" s="58">
        <v>7701</v>
      </c>
      <c r="D273" s="58" t="s">
        <v>4127</v>
      </c>
      <c r="E273" s="58" t="s">
        <v>4155</v>
      </c>
      <c r="F273" s="58" t="s">
        <v>4158</v>
      </c>
      <c r="G273" s="61">
        <v>1622.94</v>
      </c>
      <c r="H273" s="98" t="s">
        <v>17137</v>
      </c>
      <c r="I273" s="98" t="s">
        <v>17270</v>
      </c>
      <c r="J273" s="61">
        <v>1622.94</v>
      </c>
      <c r="K273" s="58">
        <v>0</v>
      </c>
      <c r="L273" s="58">
        <v>2437</v>
      </c>
      <c r="M273" s="58"/>
      <c r="N273" s="58"/>
      <c r="O273" s="61">
        <v>1622.94</v>
      </c>
      <c r="P273" s="58" t="s">
        <v>12534</v>
      </c>
      <c r="Q273" s="58" t="s">
        <v>8542</v>
      </c>
      <c r="R273" s="58" t="s">
        <v>4159</v>
      </c>
    </row>
    <row r="274" spans="1:18">
      <c r="A274" s="30">
        <v>10152677</v>
      </c>
      <c r="B274" s="55">
        <v>101526770000000</v>
      </c>
      <c r="C274" s="1">
        <v>7700</v>
      </c>
      <c r="D274" s="1" t="s">
        <v>480</v>
      </c>
      <c r="G274" s="64">
        <v>299950.7</v>
      </c>
      <c r="H274" s="97" t="s">
        <v>17142</v>
      </c>
      <c r="I274" s="98" t="s">
        <v>14331</v>
      </c>
      <c r="J274" s="64">
        <v>299950.7</v>
      </c>
      <c r="K274" s="1">
        <v>0</v>
      </c>
      <c r="L274" s="1">
        <v>2748</v>
      </c>
      <c r="N274" s="1" t="s">
        <v>481</v>
      </c>
      <c r="O274" s="64">
        <v>299950.7</v>
      </c>
      <c r="P274" s="1">
        <v>151</v>
      </c>
      <c r="Q274" s="1" t="s">
        <v>8543</v>
      </c>
      <c r="R274" s="1" t="s">
        <v>482</v>
      </c>
    </row>
    <row r="275" spans="1:18">
      <c r="A275" s="30">
        <v>10152681</v>
      </c>
      <c r="B275" s="55">
        <v>101526810000000</v>
      </c>
      <c r="C275" s="1">
        <v>7700</v>
      </c>
      <c r="D275" s="1" t="s">
        <v>483</v>
      </c>
      <c r="E275" s="1" t="s">
        <v>107</v>
      </c>
      <c r="F275" s="1" t="s">
        <v>331</v>
      </c>
      <c r="G275" s="64">
        <v>2104.6</v>
      </c>
      <c r="H275" s="97" t="s">
        <v>17154</v>
      </c>
      <c r="I275" s="98" t="s">
        <v>17282</v>
      </c>
      <c r="J275" s="64">
        <v>2104.6</v>
      </c>
      <c r="K275" s="1">
        <v>0</v>
      </c>
      <c r="L275" s="1">
        <v>4</v>
      </c>
      <c r="N275" s="1" t="s">
        <v>5436</v>
      </c>
      <c r="O275" s="64">
        <v>2104.6</v>
      </c>
      <c r="P275" s="1">
        <v>401.6</v>
      </c>
      <c r="Q275" s="1" t="s">
        <v>8537</v>
      </c>
      <c r="R275" s="1" t="s">
        <v>485</v>
      </c>
    </row>
    <row r="276" spans="1:18">
      <c r="A276" s="30">
        <v>10152686</v>
      </c>
      <c r="B276" s="55">
        <v>101526860000000</v>
      </c>
      <c r="C276" s="1">
        <v>7700</v>
      </c>
      <c r="D276" s="1" t="s">
        <v>483</v>
      </c>
      <c r="E276" s="1" t="s">
        <v>107</v>
      </c>
      <c r="F276" s="1" t="s">
        <v>484</v>
      </c>
      <c r="G276" s="64">
        <v>2104.6</v>
      </c>
      <c r="H276" s="97" t="s">
        <v>17146</v>
      </c>
      <c r="I276" s="98" t="s">
        <v>12825</v>
      </c>
      <c r="J276" s="64">
        <v>2104.6</v>
      </c>
      <c r="K276" s="1">
        <v>0</v>
      </c>
      <c r="L276" s="1">
        <v>82</v>
      </c>
      <c r="N276" s="1" t="s">
        <v>487</v>
      </c>
      <c r="O276" s="64">
        <v>2104.6</v>
      </c>
      <c r="P276" s="1" t="s">
        <v>110</v>
      </c>
      <c r="Q276" s="1" t="s">
        <v>8537</v>
      </c>
      <c r="R276" s="1" t="s">
        <v>485</v>
      </c>
    </row>
    <row r="277" spans="1:18">
      <c r="A277" s="30">
        <v>10152689</v>
      </c>
      <c r="B277" s="55">
        <v>101526890000000</v>
      </c>
      <c r="C277" s="1">
        <v>7700</v>
      </c>
      <c r="D277" s="1" t="s">
        <v>483</v>
      </c>
      <c r="E277" s="1" t="s">
        <v>107</v>
      </c>
      <c r="F277" s="1" t="s">
        <v>484</v>
      </c>
      <c r="G277" s="64">
        <v>2104.6</v>
      </c>
      <c r="H277" s="97" t="s">
        <v>17146</v>
      </c>
      <c r="I277" s="98" t="s">
        <v>12825</v>
      </c>
      <c r="J277" s="64">
        <v>2104.6</v>
      </c>
      <c r="K277" s="1">
        <v>0</v>
      </c>
      <c r="L277" s="1">
        <v>3077</v>
      </c>
      <c r="N277" s="1" t="s">
        <v>488</v>
      </c>
      <c r="O277" s="64">
        <v>2104.6</v>
      </c>
      <c r="P277" s="1" t="s">
        <v>110</v>
      </c>
      <c r="Q277" s="1" t="s">
        <v>8537</v>
      </c>
      <c r="R277" s="1" t="s">
        <v>485</v>
      </c>
    </row>
    <row r="278" spans="1:18">
      <c r="A278" s="30">
        <v>10152691</v>
      </c>
      <c r="B278" s="55">
        <v>101526910000000</v>
      </c>
      <c r="C278" s="1">
        <v>7700</v>
      </c>
      <c r="D278" s="1" t="s">
        <v>483</v>
      </c>
      <c r="E278" s="1" t="s">
        <v>107</v>
      </c>
      <c r="F278" s="1" t="s">
        <v>489</v>
      </c>
      <c r="G278" s="64">
        <v>2104.6</v>
      </c>
      <c r="H278" s="97" t="s">
        <v>17154</v>
      </c>
      <c r="I278" s="98" t="s">
        <v>17282</v>
      </c>
      <c r="J278" s="64">
        <v>2104.6</v>
      </c>
      <c r="K278" s="1">
        <v>0</v>
      </c>
      <c r="L278" s="1">
        <v>4</v>
      </c>
      <c r="N278" s="1" t="s">
        <v>486</v>
      </c>
      <c r="O278" s="64">
        <v>2104.6</v>
      </c>
      <c r="P278" s="1">
        <v>401.6</v>
      </c>
      <c r="Q278" s="1" t="s">
        <v>8537</v>
      </c>
      <c r="R278" s="1" t="s">
        <v>485</v>
      </c>
    </row>
    <row r="279" spans="1:18">
      <c r="A279" s="30">
        <v>10152701</v>
      </c>
      <c r="B279" s="55">
        <v>101527010000000</v>
      </c>
      <c r="C279" s="1">
        <v>7700</v>
      </c>
      <c r="D279" s="1" t="s">
        <v>490</v>
      </c>
      <c r="F279" s="1" t="s">
        <v>491</v>
      </c>
      <c r="G279" s="64">
        <v>68186.03</v>
      </c>
      <c r="H279" s="97" t="s">
        <v>17138</v>
      </c>
      <c r="I279" s="98" t="s">
        <v>17271</v>
      </c>
      <c r="J279" s="64">
        <v>68186.03</v>
      </c>
      <c r="K279" s="1">
        <v>0</v>
      </c>
      <c r="L279" s="1">
        <v>4</v>
      </c>
      <c r="N279" s="1" t="s">
        <v>492</v>
      </c>
      <c r="O279" s="64">
        <v>68186.03</v>
      </c>
      <c r="P279" s="1">
        <v>403.1</v>
      </c>
      <c r="Q279" s="1" t="s">
        <v>8544</v>
      </c>
      <c r="R279" s="1" t="s">
        <v>493</v>
      </c>
    </row>
    <row r="280" spans="1:18">
      <c r="A280" s="30">
        <v>10152756</v>
      </c>
      <c r="B280" s="55">
        <v>101527560000000</v>
      </c>
      <c r="C280" s="1">
        <v>7700</v>
      </c>
      <c r="D280" s="1" t="s">
        <v>494</v>
      </c>
      <c r="G280" s="64">
        <v>2303</v>
      </c>
      <c r="H280" s="97" t="s">
        <v>17138</v>
      </c>
      <c r="I280" s="98" t="s">
        <v>17271</v>
      </c>
      <c r="J280" s="64">
        <v>2303</v>
      </c>
      <c r="K280" s="1">
        <v>0</v>
      </c>
      <c r="L280" s="1">
        <v>4</v>
      </c>
      <c r="N280" s="1" t="s">
        <v>495</v>
      </c>
      <c r="O280" s="64">
        <v>2303</v>
      </c>
      <c r="P280" s="1">
        <v>401.25</v>
      </c>
      <c r="Q280" s="1" t="s">
        <v>8545</v>
      </c>
      <c r="R280" s="1" t="s">
        <v>496</v>
      </c>
    </row>
    <row r="281" spans="1:18">
      <c r="A281" s="30">
        <v>10152835</v>
      </c>
      <c r="B281" s="55">
        <v>101528350000000</v>
      </c>
      <c r="C281" s="1">
        <v>7700</v>
      </c>
      <c r="D281" s="1" t="s">
        <v>497</v>
      </c>
      <c r="G281" s="64">
        <v>4211</v>
      </c>
      <c r="H281" s="97" t="s">
        <v>17140</v>
      </c>
      <c r="I281" s="98" t="s">
        <v>17272</v>
      </c>
      <c r="J281" s="64">
        <v>4211</v>
      </c>
      <c r="K281" s="1">
        <v>0</v>
      </c>
      <c r="L281" s="1">
        <v>4</v>
      </c>
      <c r="N281" s="1" t="s">
        <v>498</v>
      </c>
      <c r="O281" s="64">
        <v>4211</v>
      </c>
      <c r="P281" s="1">
        <v>401.43</v>
      </c>
      <c r="Q281" s="1" t="s">
        <v>8546</v>
      </c>
      <c r="R281" s="1" t="s">
        <v>499</v>
      </c>
    </row>
    <row r="282" spans="1:18">
      <c r="A282" s="30">
        <v>10152837</v>
      </c>
      <c r="B282" s="55">
        <v>101528370000000</v>
      </c>
      <c r="C282" s="1">
        <v>7700</v>
      </c>
      <c r="D282" s="1" t="s">
        <v>500</v>
      </c>
      <c r="G282" s="64">
        <v>4211</v>
      </c>
      <c r="H282" s="97" t="s">
        <v>17138</v>
      </c>
      <c r="I282" s="98" t="s">
        <v>17271</v>
      </c>
      <c r="J282" s="64">
        <v>4211</v>
      </c>
      <c r="K282" s="1">
        <v>0</v>
      </c>
      <c r="L282" s="1">
        <v>4</v>
      </c>
      <c r="N282" s="1" t="s">
        <v>501</v>
      </c>
      <c r="O282" s="64">
        <v>4211</v>
      </c>
      <c r="P282" s="1" t="s">
        <v>4482</v>
      </c>
      <c r="Q282" s="1" t="s">
        <v>8546</v>
      </c>
      <c r="R282" s="1" t="s">
        <v>502</v>
      </c>
    </row>
    <row r="283" spans="1:18">
      <c r="A283" s="30">
        <v>10152841</v>
      </c>
      <c r="B283" s="55">
        <v>101528410000000</v>
      </c>
      <c r="C283" s="1">
        <v>7700</v>
      </c>
      <c r="D283" s="1" t="s">
        <v>503</v>
      </c>
      <c r="G283" s="64">
        <v>2111</v>
      </c>
      <c r="H283" s="97" t="s">
        <v>17138</v>
      </c>
      <c r="I283" s="98" t="s">
        <v>17271</v>
      </c>
      <c r="J283" s="64">
        <v>2111</v>
      </c>
      <c r="K283" s="1">
        <v>0</v>
      </c>
      <c r="L283" s="1">
        <v>4</v>
      </c>
      <c r="N283" s="1" t="s">
        <v>504</v>
      </c>
      <c r="O283" s="64">
        <v>2111</v>
      </c>
      <c r="P283" s="1">
        <v>400.99</v>
      </c>
      <c r="Q283" s="1" t="s">
        <v>8547</v>
      </c>
      <c r="R283" s="1" t="s">
        <v>505</v>
      </c>
    </row>
    <row r="284" spans="1:18">
      <c r="A284" s="30">
        <v>10152937</v>
      </c>
      <c r="B284" s="55">
        <v>101529370000000</v>
      </c>
      <c r="C284" s="1">
        <v>7700</v>
      </c>
      <c r="D284" s="1" t="s">
        <v>506</v>
      </c>
      <c r="G284" s="64">
        <v>4408.2</v>
      </c>
      <c r="H284" s="97" t="s">
        <v>17138</v>
      </c>
      <c r="I284" s="98" t="s">
        <v>17271</v>
      </c>
      <c r="J284" s="64">
        <v>4408.2</v>
      </c>
      <c r="K284" s="1">
        <v>0</v>
      </c>
      <c r="L284" s="1">
        <v>4</v>
      </c>
      <c r="N284" s="1" t="s">
        <v>507</v>
      </c>
      <c r="O284" s="64">
        <v>4408.2</v>
      </c>
      <c r="P284" s="1">
        <v>402.2</v>
      </c>
      <c r="Q284" s="1" t="s">
        <v>8548</v>
      </c>
      <c r="R284" s="1" t="s">
        <v>508</v>
      </c>
    </row>
    <row r="285" spans="1:18">
      <c r="A285" s="30">
        <v>10152940</v>
      </c>
      <c r="B285" s="55">
        <v>101529400000000</v>
      </c>
      <c r="C285" s="1">
        <v>7700</v>
      </c>
      <c r="D285" s="1" t="s">
        <v>509</v>
      </c>
      <c r="F285" s="1" t="s">
        <v>414</v>
      </c>
      <c r="G285" s="64">
        <v>11555</v>
      </c>
      <c r="H285" s="97" t="s">
        <v>17170</v>
      </c>
      <c r="I285" s="98" t="s">
        <v>17298</v>
      </c>
      <c r="J285" s="64">
        <v>11555</v>
      </c>
      <c r="K285" s="1">
        <v>0</v>
      </c>
      <c r="L285" s="1">
        <v>2748</v>
      </c>
      <c r="N285" s="1" t="s">
        <v>510</v>
      </c>
      <c r="O285" s="64">
        <v>11555</v>
      </c>
      <c r="P285" s="1">
        <v>154</v>
      </c>
      <c r="Q285" s="1" t="s">
        <v>8549</v>
      </c>
      <c r="R285" s="1" t="s">
        <v>511</v>
      </c>
    </row>
    <row r="286" spans="1:18">
      <c r="A286" s="30">
        <v>10152944</v>
      </c>
      <c r="B286" s="55">
        <v>101529440000000</v>
      </c>
      <c r="C286" s="1">
        <v>7700</v>
      </c>
      <c r="D286" s="1" t="s">
        <v>512</v>
      </c>
      <c r="F286" s="1" t="s">
        <v>513</v>
      </c>
      <c r="G286" s="64">
        <v>1626</v>
      </c>
      <c r="H286" s="97" t="s">
        <v>17138</v>
      </c>
      <c r="I286" s="98" t="s">
        <v>17271</v>
      </c>
      <c r="J286" s="64">
        <v>1626</v>
      </c>
      <c r="K286" s="1">
        <v>0</v>
      </c>
      <c r="L286" s="1">
        <v>4</v>
      </c>
      <c r="N286" s="1" t="s">
        <v>514</v>
      </c>
      <c r="O286" s="64">
        <v>1626</v>
      </c>
      <c r="P286" s="1">
        <v>400.99</v>
      </c>
      <c r="Q286" s="1" t="s">
        <v>8550</v>
      </c>
      <c r="R286" s="1" t="s">
        <v>515</v>
      </c>
    </row>
    <row r="287" spans="1:18">
      <c r="A287" s="30">
        <v>10152991</v>
      </c>
      <c r="B287" s="55">
        <v>101529910000000</v>
      </c>
      <c r="C287" s="1">
        <v>7700</v>
      </c>
      <c r="D287" s="1" t="s">
        <v>516</v>
      </c>
      <c r="F287" s="1" t="s">
        <v>517</v>
      </c>
      <c r="G287" s="64">
        <v>25347.19</v>
      </c>
      <c r="H287" s="97" t="s">
        <v>17142</v>
      </c>
      <c r="I287" s="98" t="s">
        <v>14331</v>
      </c>
      <c r="J287" s="64">
        <v>25347.19</v>
      </c>
      <c r="K287" s="1">
        <v>0</v>
      </c>
      <c r="L287" s="1">
        <v>4</v>
      </c>
      <c r="N287" s="1" t="s">
        <v>518</v>
      </c>
      <c r="O287" s="64">
        <v>25347.19</v>
      </c>
      <c r="P287" s="1">
        <v>403.1</v>
      </c>
      <c r="Q287" s="1" t="s">
        <v>8546</v>
      </c>
      <c r="R287" s="1" t="s">
        <v>519</v>
      </c>
    </row>
    <row r="288" spans="1:18">
      <c r="A288" s="30">
        <v>10153824</v>
      </c>
      <c r="B288" s="55">
        <v>101538240000000</v>
      </c>
      <c r="C288" s="1">
        <v>7700</v>
      </c>
      <c r="D288" s="1" t="s">
        <v>521</v>
      </c>
      <c r="G288" s="64">
        <v>1044942.32</v>
      </c>
      <c r="H288" s="97" t="s">
        <v>17142</v>
      </c>
      <c r="I288" s="98" t="s">
        <v>14331</v>
      </c>
      <c r="J288" s="64">
        <v>1044942.32</v>
      </c>
      <c r="K288" s="1">
        <v>0</v>
      </c>
      <c r="L288" s="1">
        <v>4</v>
      </c>
      <c r="N288" s="1" t="s">
        <v>522</v>
      </c>
      <c r="O288" s="64">
        <v>1044942.32</v>
      </c>
      <c r="P288" s="1">
        <v>403.1</v>
      </c>
      <c r="Q288" s="1" t="s">
        <v>8552</v>
      </c>
      <c r="R288" s="1" t="s">
        <v>523</v>
      </c>
    </row>
    <row r="289" spans="1:18">
      <c r="A289" s="30">
        <v>10153862</v>
      </c>
      <c r="B289" s="55">
        <v>101538620000000</v>
      </c>
      <c r="C289" s="1">
        <v>7700</v>
      </c>
      <c r="D289" s="1" t="s">
        <v>524</v>
      </c>
      <c r="E289" s="1" t="s">
        <v>107</v>
      </c>
      <c r="F289" s="1" t="s">
        <v>286</v>
      </c>
      <c r="G289" s="64">
        <v>4249.92</v>
      </c>
      <c r="H289" s="97" t="s">
        <v>17146</v>
      </c>
      <c r="I289" s="98" t="s">
        <v>12825</v>
      </c>
      <c r="J289" s="64">
        <v>4249.92</v>
      </c>
      <c r="K289" s="1">
        <v>0</v>
      </c>
      <c r="L289" s="1">
        <v>4</v>
      </c>
      <c r="N289" s="1" t="s">
        <v>526</v>
      </c>
      <c r="O289" s="64">
        <v>4249.92</v>
      </c>
      <c r="P289" s="1" t="s">
        <v>110</v>
      </c>
      <c r="Q289" s="1" t="s">
        <v>8553</v>
      </c>
      <c r="R289" s="1" t="s">
        <v>525</v>
      </c>
    </row>
    <row r="290" spans="1:18">
      <c r="A290" s="30">
        <v>10153863</v>
      </c>
      <c r="B290" s="55">
        <v>101538630000000</v>
      </c>
      <c r="C290" s="1">
        <v>7700</v>
      </c>
      <c r="D290" s="1" t="s">
        <v>527</v>
      </c>
      <c r="E290" s="1" t="s">
        <v>107</v>
      </c>
      <c r="F290" s="1" t="s">
        <v>394</v>
      </c>
      <c r="G290" s="64">
        <v>3033.92</v>
      </c>
      <c r="H290" s="97" t="s">
        <v>17152</v>
      </c>
      <c r="I290" s="98" t="s">
        <v>17281</v>
      </c>
      <c r="J290" s="64">
        <v>3033.92</v>
      </c>
      <c r="K290" s="1">
        <v>0</v>
      </c>
      <c r="L290" s="1">
        <v>1</v>
      </c>
      <c r="N290" s="1" t="s">
        <v>528</v>
      </c>
      <c r="O290" s="64">
        <v>3033.92</v>
      </c>
      <c r="P290" s="1" t="s">
        <v>5755</v>
      </c>
      <c r="Q290" s="1" t="s">
        <v>8553</v>
      </c>
      <c r="R290" s="1" t="s">
        <v>525</v>
      </c>
    </row>
    <row r="291" spans="1:18">
      <c r="A291" s="30">
        <v>10153869</v>
      </c>
      <c r="B291" s="55">
        <v>101538690000000</v>
      </c>
      <c r="C291" s="1">
        <v>7700</v>
      </c>
      <c r="D291" s="1" t="s">
        <v>530</v>
      </c>
      <c r="E291" s="1" t="s">
        <v>107</v>
      </c>
      <c r="F291" s="1" t="s">
        <v>353</v>
      </c>
      <c r="G291" s="64">
        <v>1516.96</v>
      </c>
      <c r="H291" s="97" t="s">
        <v>17146</v>
      </c>
      <c r="I291" s="98" t="s">
        <v>12825</v>
      </c>
      <c r="J291" s="64">
        <v>1516.96</v>
      </c>
      <c r="K291" s="1">
        <v>0</v>
      </c>
      <c r="L291" s="1">
        <v>806</v>
      </c>
      <c r="N291" s="1" t="s">
        <v>531</v>
      </c>
      <c r="O291" s="64">
        <v>1516.96</v>
      </c>
      <c r="P291" s="1" t="s">
        <v>110</v>
      </c>
      <c r="Q291" s="1" t="s">
        <v>8554</v>
      </c>
      <c r="R291" s="1" t="s">
        <v>529</v>
      </c>
    </row>
    <row r="292" spans="1:18">
      <c r="A292" s="30">
        <v>10153870</v>
      </c>
      <c r="B292" s="55">
        <v>101538700000000</v>
      </c>
      <c r="C292" s="1">
        <v>7700</v>
      </c>
      <c r="D292" s="1" t="s">
        <v>530</v>
      </c>
      <c r="E292" s="1" t="s">
        <v>107</v>
      </c>
      <c r="F292" s="1" t="s">
        <v>353</v>
      </c>
      <c r="G292" s="64">
        <v>1516.96</v>
      </c>
      <c r="H292" s="97" t="s">
        <v>17171</v>
      </c>
      <c r="I292" s="98" t="s">
        <v>17299</v>
      </c>
      <c r="J292" s="64">
        <v>1516.96</v>
      </c>
      <c r="K292" s="1">
        <v>0</v>
      </c>
      <c r="L292" s="1">
        <v>3328</v>
      </c>
      <c r="N292" s="1" t="s">
        <v>532</v>
      </c>
      <c r="O292" s="64">
        <v>1516.96</v>
      </c>
      <c r="P292" s="1" t="s">
        <v>110</v>
      </c>
      <c r="Q292" s="1" t="s">
        <v>8554</v>
      </c>
      <c r="R292" s="1" t="s">
        <v>529</v>
      </c>
    </row>
    <row r="293" spans="1:18">
      <c r="A293" s="30">
        <v>10153871</v>
      </c>
      <c r="B293" s="55">
        <v>101538710000000</v>
      </c>
      <c r="C293" s="1">
        <v>7700</v>
      </c>
      <c r="D293" s="1" t="s">
        <v>530</v>
      </c>
      <c r="E293" s="1" t="s">
        <v>107</v>
      </c>
      <c r="F293" s="1" t="s">
        <v>353</v>
      </c>
      <c r="G293" s="64">
        <v>1516.96</v>
      </c>
      <c r="H293" s="97" t="s">
        <v>17172</v>
      </c>
      <c r="I293" s="98" t="s">
        <v>17300</v>
      </c>
      <c r="J293" s="64">
        <v>1516.96</v>
      </c>
      <c r="K293" s="1">
        <v>0</v>
      </c>
      <c r="L293" s="1">
        <v>3153</v>
      </c>
      <c r="N293" s="1" t="s">
        <v>533</v>
      </c>
      <c r="O293" s="64">
        <v>1516.96</v>
      </c>
      <c r="P293" s="1" t="s">
        <v>8367</v>
      </c>
      <c r="Q293" s="1" t="s">
        <v>8554</v>
      </c>
      <c r="R293" s="1" t="s">
        <v>529</v>
      </c>
    </row>
    <row r="294" spans="1:18">
      <c r="A294" s="30">
        <v>10153874</v>
      </c>
      <c r="B294" s="55">
        <v>101538740000000</v>
      </c>
      <c r="C294" s="1">
        <v>7700</v>
      </c>
      <c r="D294" s="1" t="s">
        <v>534</v>
      </c>
      <c r="F294" s="1" t="s">
        <v>535</v>
      </c>
      <c r="G294" s="64">
        <v>7900.96</v>
      </c>
      <c r="H294" s="97" t="s">
        <v>17163</v>
      </c>
      <c r="I294" s="98" t="s">
        <v>17291</v>
      </c>
      <c r="J294" s="64">
        <v>7900.96</v>
      </c>
      <c r="K294" s="1">
        <v>0</v>
      </c>
      <c r="L294" s="1">
        <v>4</v>
      </c>
      <c r="N294" s="1" t="s">
        <v>536</v>
      </c>
      <c r="O294" s="64">
        <v>7900.96</v>
      </c>
      <c r="P294" s="1" t="s">
        <v>272</v>
      </c>
      <c r="Q294" s="1" t="s">
        <v>8554</v>
      </c>
      <c r="R294" s="1" t="s">
        <v>537</v>
      </c>
    </row>
    <row r="295" spans="1:18">
      <c r="A295" s="30">
        <v>10153875</v>
      </c>
      <c r="B295" s="55">
        <v>101538750000000</v>
      </c>
      <c r="C295" s="1">
        <v>7700</v>
      </c>
      <c r="D295" s="1" t="s">
        <v>534</v>
      </c>
      <c r="F295" s="1" t="s">
        <v>535</v>
      </c>
      <c r="G295" s="64">
        <v>7900.96</v>
      </c>
      <c r="H295" s="97" t="s">
        <v>17163</v>
      </c>
      <c r="I295" s="98" t="s">
        <v>17291</v>
      </c>
      <c r="J295" s="64">
        <v>7900.96</v>
      </c>
      <c r="K295" s="1">
        <v>0</v>
      </c>
      <c r="L295" s="1">
        <v>4</v>
      </c>
      <c r="N295" s="1" t="s">
        <v>536</v>
      </c>
      <c r="O295" s="64">
        <v>7900.96</v>
      </c>
      <c r="P295" s="1" t="s">
        <v>272</v>
      </c>
      <c r="Q295" s="1" t="s">
        <v>8554</v>
      </c>
      <c r="R295" s="1" t="s">
        <v>537</v>
      </c>
    </row>
    <row r="296" spans="1:18">
      <c r="A296" s="30">
        <v>10153876</v>
      </c>
      <c r="B296" s="55">
        <v>101538760000000</v>
      </c>
      <c r="C296" s="1">
        <v>7700</v>
      </c>
      <c r="D296" s="1" t="s">
        <v>538</v>
      </c>
      <c r="E296" s="1" t="s">
        <v>107</v>
      </c>
      <c r="F296" s="1" t="s">
        <v>539</v>
      </c>
      <c r="G296" s="64">
        <v>3337.92</v>
      </c>
      <c r="H296" s="97" t="s">
        <v>17146</v>
      </c>
      <c r="I296" s="98" t="s">
        <v>12825</v>
      </c>
      <c r="J296" s="64">
        <v>3337.92</v>
      </c>
      <c r="K296" s="1">
        <v>0</v>
      </c>
      <c r="L296" s="1">
        <v>3328</v>
      </c>
      <c r="N296" s="1" t="s">
        <v>540</v>
      </c>
      <c r="O296" s="64">
        <v>3337.92</v>
      </c>
      <c r="P296" s="1" t="s">
        <v>110</v>
      </c>
      <c r="Q296" s="1" t="s">
        <v>8555</v>
      </c>
      <c r="R296" s="1" t="s">
        <v>541</v>
      </c>
    </row>
    <row r="297" spans="1:18">
      <c r="A297" s="30">
        <v>10153877</v>
      </c>
      <c r="B297" s="55">
        <v>101538770000000</v>
      </c>
      <c r="C297" s="1">
        <v>7700</v>
      </c>
      <c r="D297" s="1" t="s">
        <v>538</v>
      </c>
      <c r="E297" s="1" t="s">
        <v>107</v>
      </c>
      <c r="F297" s="1" t="s">
        <v>470</v>
      </c>
      <c r="G297" s="64">
        <v>3337.92</v>
      </c>
      <c r="H297" s="97" t="s">
        <v>17146</v>
      </c>
      <c r="I297" s="98" t="s">
        <v>12825</v>
      </c>
      <c r="J297" s="64">
        <v>3337.92</v>
      </c>
      <c r="K297" s="1">
        <v>0</v>
      </c>
      <c r="L297" s="1">
        <v>2749</v>
      </c>
      <c r="N297" s="1" t="s">
        <v>542</v>
      </c>
      <c r="O297" s="64">
        <v>3337.92</v>
      </c>
      <c r="P297" s="1" t="s">
        <v>110</v>
      </c>
      <c r="Q297" s="1" t="s">
        <v>8555</v>
      </c>
      <c r="R297" s="1" t="s">
        <v>541</v>
      </c>
    </row>
    <row r="298" spans="1:18">
      <c r="A298" s="30">
        <v>10153878</v>
      </c>
      <c r="B298" s="55">
        <v>101538780000000</v>
      </c>
      <c r="C298" s="1">
        <v>7700</v>
      </c>
      <c r="D298" s="1" t="s">
        <v>527</v>
      </c>
      <c r="E298" s="1" t="s">
        <v>107</v>
      </c>
      <c r="F298" s="1" t="s">
        <v>422</v>
      </c>
      <c r="G298" s="64">
        <v>3337.92</v>
      </c>
      <c r="H298" s="97" t="s">
        <v>17146</v>
      </c>
      <c r="I298" s="98" t="s">
        <v>12825</v>
      </c>
      <c r="J298" s="64">
        <v>3337.92</v>
      </c>
      <c r="K298" s="1">
        <v>0</v>
      </c>
      <c r="L298" s="1">
        <v>3328</v>
      </c>
      <c r="N298" s="1" t="s">
        <v>543</v>
      </c>
      <c r="O298" s="64">
        <v>3337.92</v>
      </c>
      <c r="P298" s="1" t="s">
        <v>110</v>
      </c>
      <c r="Q298" s="1" t="s">
        <v>8554</v>
      </c>
      <c r="R298" s="1" t="s">
        <v>544</v>
      </c>
    </row>
    <row r="299" spans="1:18">
      <c r="A299" s="30">
        <v>10153881</v>
      </c>
      <c r="B299" s="55">
        <v>101538810000000</v>
      </c>
      <c r="C299" s="1">
        <v>7700</v>
      </c>
      <c r="D299" s="1" t="s">
        <v>545</v>
      </c>
      <c r="E299" s="1" t="s">
        <v>107</v>
      </c>
      <c r="F299" s="1" t="s">
        <v>353</v>
      </c>
      <c r="G299" s="64">
        <v>1516.96</v>
      </c>
      <c r="H299" s="97" t="s">
        <v>17172</v>
      </c>
      <c r="I299" s="98" t="s">
        <v>17300</v>
      </c>
      <c r="J299" s="64">
        <v>1516.96</v>
      </c>
      <c r="K299" s="1">
        <v>0</v>
      </c>
      <c r="L299" s="1">
        <v>3328</v>
      </c>
      <c r="N299" s="1" t="s">
        <v>546</v>
      </c>
      <c r="O299" s="64">
        <v>1516.96</v>
      </c>
      <c r="P299" s="1" t="s">
        <v>455</v>
      </c>
      <c r="Q299" s="1" t="s">
        <v>8552</v>
      </c>
      <c r="R299" s="1" t="s">
        <v>547</v>
      </c>
    </row>
    <row r="300" spans="1:18">
      <c r="A300" s="30">
        <v>10153882</v>
      </c>
      <c r="B300" s="55">
        <v>101538820000000</v>
      </c>
      <c r="C300" s="1">
        <v>7700</v>
      </c>
      <c r="D300" s="1" t="s">
        <v>548</v>
      </c>
      <c r="E300" s="1" t="s">
        <v>107</v>
      </c>
      <c r="F300" s="1" t="s">
        <v>181</v>
      </c>
      <c r="G300" s="64">
        <v>14579.84</v>
      </c>
      <c r="H300" s="97" t="s">
        <v>17155</v>
      </c>
      <c r="I300" s="98" t="s">
        <v>17283</v>
      </c>
      <c r="J300" s="64">
        <v>14579.84</v>
      </c>
      <c r="K300" s="1">
        <v>0</v>
      </c>
      <c r="L300" s="1">
        <v>4</v>
      </c>
      <c r="N300" s="1" t="s">
        <v>549</v>
      </c>
      <c r="O300" s="64">
        <v>14579.84</v>
      </c>
      <c r="P300" s="1">
        <v>401.6</v>
      </c>
      <c r="Q300" s="1" t="s">
        <v>8552</v>
      </c>
      <c r="R300" s="1" t="s">
        <v>550</v>
      </c>
    </row>
    <row r="301" spans="1:18">
      <c r="A301" s="30">
        <v>10153883</v>
      </c>
      <c r="B301" s="55">
        <v>101538830000000</v>
      </c>
      <c r="C301" s="1">
        <v>7700</v>
      </c>
      <c r="D301" s="1" t="s">
        <v>527</v>
      </c>
      <c r="F301" s="1" t="s">
        <v>551</v>
      </c>
      <c r="G301" s="64">
        <v>3337.92</v>
      </c>
      <c r="H301" s="97" t="s">
        <v>17146</v>
      </c>
      <c r="I301" s="98" t="s">
        <v>12825</v>
      </c>
      <c r="J301" s="64">
        <v>3337.92</v>
      </c>
      <c r="K301" s="1">
        <v>0</v>
      </c>
      <c r="L301" s="1">
        <v>3341</v>
      </c>
      <c r="N301" s="1" t="s">
        <v>552</v>
      </c>
      <c r="O301" s="64">
        <v>3337.92</v>
      </c>
      <c r="P301" s="1" t="s">
        <v>110</v>
      </c>
      <c r="Q301" s="1" t="s">
        <v>8554</v>
      </c>
      <c r="R301" s="1" t="s">
        <v>553</v>
      </c>
    </row>
    <row r="302" spans="1:18">
      <c r="A302" s="30">
        <v>10154093</v>
      </c>
      <c r="B302" s="55">
        <v>101540930000000</v>
      </c>
      <c r="C302" s="1">
        <v>7700</v>
      </c>
      <c r="D302" s="1" t="s">
        <v>556</v>
      </c>
      <c r="E302" s="1" t="s">
        <v>107</v>
      </c>
      <c r="F302" s="1" t="s">
        <v>557</v>
      </c>
      <c r="G302" s="64">
        <v>1881.76</v>
      </c>
      <c r="H302" s="97" t="s">
        <v>17146</v>
      </c>
      <c r="I302" s="98" t="s">
        <v>12825</v>
      </c>
      <c r="J302" s="64">
        <v>1881.76</v>
      </c>
      <c r="K302" s="1">
        <v>0</v>
      </c>
      <c r="L302" s="1">
        <v>7050</v>
      </c>
      <c r="N302" s="1" t="s">
        <v>560</v>
      </c>
      <c r="O302" s="64">
        <v>1881.76</v>
      </c>
      <c r="P302" s="1" t="s">
        <v>110</v>
      </c>
      <c r="Q302" s="1" t="s">
        <v>8551</v>
      </c>
      <c r="R302" s="1" t="s">
        <v>558</v>
      </c>
    </row>
    <row r="303" spans="1:18">
      <c r="A303" s="30">
        <v>10154094</v>
      </c>
      <c r="B303" s="55">
        <v>101540940000000</v>
      </c>
      <c r="C303" s="1">
        <v>7700</v>
      </c>
      <c r="D303" s="1" t="s">
        <v>556</v>
      </c>
      <c r="E303" s="1" t="s">
        <v>107</v>
      </c>
      <c r="F303" s="1" t="s">
        <v>557</v>
      </c>
      <c r="G303" s="64">
        <v>1881.76</v>
      </c>
      <c r="H303" s="97" t="s">
        <v>17146</v>
      </c>
      <c r="I303" s="98" t="s">
        <v>12825</v>
      </c>
      <c r="J303" s="64">
        <v>1881.76</v>
      </c>
      <c r="K303" s="1">
        <v>0</v>
      </c>
      <c r="L303" s="1">
        <v>2588</v>
      </c>
      <c r="N303" s="1" t="s">
        <v>561</v>
      </c>
      <c r="O303" s="64">
        <v>1881.76</v>
      </c>
      <c r="P303" s="1" t="s">
        <v>110</v>
      </c>
      <c r="Q303" s="1" t="s">
        <v>8551</v>
      </c>
      <c r="R303" s="1" t="s">
        <v>558</v>
      </c>
    </row>
    <row r="304" spans="1:18">
      <c r="A304" s="30">
        <v>10154096</v>
      </c>
      <c r="B304" s="55">
        <v>101540960000000</v>
      </c>
      <c r="C304" s="1">
        <v>7700</v>
      </c>
      <c r="D304" s="1" t="s">
        <v>556</v>
      </c>
      <c r="E304" s="1" t="s">
        <v>107</v>
      </c>
      <c r="F304" s="1" t="s">
        <v>557</v>
      </c>
      <c r="G304" s="64">
        <v>1881.76</v>
      </c>
      <c r="H304" s="97" t="s">
        <v>17164</v>
      </c>
      <c r="I304" s="98" t="s">
        <v>17292</v>
      </c>
      <c r="J304" s="64">
        <v>1881.76</v>
      </c>
      <c r="K304" s="1">
        <v>0</v>
      </c>
      <c r="L304" s="1">
        <v>7012</v>
      </c>
      <c r="N304" s="1" t="s">
        <v>562</v>
      </c>
      <c r="O304" s="64">
        <v>1881.76</v>
      </c>
      <c r="P304" s="1" t="s">
        <v>12436</v>
      </c>
      <c r="Q304" s="1" t="s">
        <v>8551</v>
      </c>
      <c r="R304" s="1" t="s">
        <v>558</v>
      </c>
    </row>
    <row r="305" spans="1:18">
      <c r="A305" s="30">
        <v>10154097</v>
      </c>
      <c r="B305" s="55">
        <v>101540970000000</v>
      </c>
      <c r="C305" s="1">
        <v>7700</v>
      </c>
      <c r="D305" s="1" t="s">
        <v>556</v>
      </c>
      <c r="E305" s="1" t="s">
        <v>107</v>
      </c>
      <c r="F305" s="1" t="s">
        <v>557</v>
      </c>
      <c r="G305" s="64">
        <v>1881.76</v>
      </c>
      <c r="H305" s="97" t="s">
        <v>17146</v>
      </c>
      <c r="I305" s="98" t="s">
        <v>12825</v>
      </c>
      <c r="J305" s="64">
        <v>1881.76</v>
      </c>
      <c r="K305" s="1">
        <v>0</v>
      </c>
      <c r="L305" s="1">
        <v>7090</v>
      </c>
      <c r="N305" s="1" t="s">
        <v>563</v>
      </c>
      <c r="O305" s="64">
        <v>1881.76</v>
      </c>
      <c r="P305" s="1" t="s">
        <v>110</v>
      </c>
      <c r="Q305" s="1" t="s">
        <v>8551</v>
      </c>
      <c r="R305" s="1" t="s">
        <v>558</v>
      </c>
    </row>
    <row r="306" spans="1:18">
      <c r="A306" s="30">
        <v>10154112</v>
      </c>
      <c r="B306" s="55">
        <v>101541120000000</v>
      </c>
      <c r="C306" s="1">
        <v>7700</v>
      </c>
      <c r="D306" s="1" t="s">
        <v>530</v>
      </c>
      <c r="E306" s="1" t="s">
        <v>107</v>
      </c>
      <c r="F306" s="1" t="s">
        <v>353</v>
      </c>
      <c r="G306" s="64">
        <v>1516.96</v>
      </c>
      <c r="H306" s="97" t="s">
        <v>17172</v>
      </c>
      <c r="I306" s="98" t="s">
        <v>17300</v>
      </c>
      <c r="J306" s="64">
        <v>1516.96</v>
      </c>
      <c r="K306" s="1">
        <v>0</v>
      </c>
      <c r="L306" s="1">
        <v>2444</v>
      </c>
      <c r="N306" s="1" t="s">
        <v>564</v>
      </c>
      <c r="O306" s="64">
        <v>1516.96</v>
      </c>
      <c r="P306" s="1" t="s">
        <v>8304</v>
      </c>
      <c r="Q306" s="1" t="s">
        <v>8553</v>
      </c>
      <c r="R306" s="1" t="s">
        <v>565</v>
      </c>
    </row>
    <row r="307" spans="1:18">
      <c r="A307" s="30">
        <v>10154118</v>
      </c>
      <c r="B307" s="55">
        <v>101541180000000</v>
      </c>
      <c r="C307" s="1">
        <v>7700</v>
      </c>
      <c r="D307" s="1" t="s">
        <v>530</v>
      </c>
      <c r="E307" s="1" t="s">
        <v>107</v>
      </c>
      <c r="F307" s="1" t="s">
        <v>353</v>
      </c>
      <c r="G307" s="64">
        <v>1516.96</v>
      </c>
      <c r="H307" s="97" t="s">
        <v>17146</v>
      </c>
      <c r="I307" s="98" t="s">
        <v>12825</v>
      </c>
      <c r="J307" s="64">
        <v>1516.96</v>
      </c>
      <c r="K307" s="1">
        <v>0</v>
      </c>
      <c r="L307" s="1">
        <v>12</v>
      </c>
      <c r="N307" s="1" t="s">
        <v>566</v>
      </c>
      <c r="O307" s="64">
        <v>1516.96</v>
      </c>
      <c r="P307" s="1" t="s">
        <v>110</v>
      </c>
      <c r="Q307" s="1" t="s">
        <v>8553</v>
      </c>
      <c r="R307" s="1" t="s">
        <v>565</v>
      </c>
    </row>
    <row r="308" spans="1:18">
      <c r="A308" s="30">
        <v>10154119</v>
      </c>
      <c r="B308" s="55">
        <v>101541190000000</v>
      </c>
      <c r="C308" s="1">
        <v>7700</v>
      </c>
      <c r="D308" s="1" t="s">
        <v>530</v>
      </c>
      <c r="E308" s="1" t="s">
        <v>107</v>
      </c>
      <c r="F308" s="1" t="s">
        <v>353</v>
      </c>
      <c r="G308" s="64">
        <v>1516.96</v>
      </c>
      <c r="H308" s="97" t="s">
        <v>17146</v>
      </c>
      <c r="I308" s="98" t="s">
        <v>12825</v>
      </c>
      <c r="J308" s="64">
        <v>1516.96</v>
      </c>
      <c r="K308" s="1">
        <v>0</v>
      </c>
      <c r="L308" s="1">
        <v>2454</v>
      </c>
      <c r="N308" s="1" t="s">
        <v>567</v>
      </c>
      <c r="O308" s="64">
        <v>1516.96</v>
      </c>
      <c r="P308" s="1" t="s">
        <v>110</v>
      </c>
      <c r="Q308" s="1" t="s">
        <v>8553</v>
      </c>
      <c r="R308" s="1" t="s">
        <v>565</v>
      </c>
    </row>
    <row r="309" spans="1:18">
      <c r="A309" s="30">
        <v>10154121</v>
      </c>
      <c r="B309" s="55">
        <v>101541210000000</v>
      </c>
      <c r="C309" s="1">
        <v>7700</v>
      </c>
      <c r="D309" s="1" t="s">
        <v>530</v>
      </c>
      <c r="E309" s="1" t="s">
        <v>107</v>
      </c>
      <c r="F309" s="1" t="s">
        <v>353</v>
      </c>
      <c r="G309" s="64">
        <v>1516.96</v>
      </c>
      <c r="H309" s="97" t="s">
        <v>17154</v>
      </c>
      <c r="I309" s="98" t="s">
        <v>17282</v>
      </c>
      <c r="J309" s="64">
        <v>1516.96</v>
      </c>
      <c r="K309" s="1">
        <v>0</v>
      </c>
      <c r="L309" s="1">
        <v>4</v>
      </c>
      <c r="N309" s="1" t="s">
        <v>569</v>
      </c>
      <c r="O309" s="64">
        <v>1516.96</v>
      </c>
      <c r="P309" s="1">
        <v>401.6</v>
      </c>
      <c r="Q309" s="1" t="s">
        <v>8553</v>
      </c>
      <c r="R309" s="1" t="s">
        <v>565</v>
      </c>
    </row>
    <row r="310" spans="1:18">
      <c r="A310" s="30">
        <v>10154125</v>
      </c>
      <c r="B310" s="55">
        <v>101541250000000</v>
      </c>
      <c r="C310" s="1">
        <v>7700</v>
      </c>
      <c r="D310" s="1" t="s">
        <v>527</v>
      </c>
      <c r="E310" s="1" t="s">
        <v>107</v>
      </c>
      <c r="F310" s="1" t="s">
        <v>539</v>
      </c>
      <c r="G310" s="64">
        <v>3337.92</v>
      </c>
      <c r="H310" s="97" t="s">
        <v>17146</v>
      </c>
      <c r="I310" s="98" t="s">
        <v>12825</v>
      </c>
      <c r="J310" s="64">
        <v>3337.92</v>
      </c>
      <c r="K310" s="1">
        <v>0</v>
      </c>
      <c r="L310" s="1">
        <v>3328</v>
      </c>
      <c r="N310" s="1" t="s">
        <v>570</v>
      </c>
      <c r="O310" s="64">
        <v>3337.92</v>
      </c>
      <c r="P310" s="1" t="s">
        <v>110</v>
      </c>
      <c r="Q310" s="1" t="s">
        <v>8553</v>
      </c>
      <c r="R310" s="1" t="s">
        <v>565</v>
      </c>
    </row>
    <row r="311" spans="1:18">
      <c r="A311" s="30">
        <v>10154128</v>
      </c>
      <c r="B311" s="55">
        <v>101541280000000</v>
      </c>
      <c r="C311" s="1">
        <v>7700</v>
      </c>
      <c r="D311" s="1" t="s">
        <v>527</v>
      </c>
      <c r="E311" s="1" t="s">
        <v>107</v>
      </c>
      <c r="F311" s="1" t="s">
        <v>422</v>
      </c>
      <c r="G311" s="64">
        <v>3337.92</v>
      </c>
      <c r="H311" s="97" t="s">
        <v>17146</v>
      </c>
      <c r="I311" s="98" t="s">
        <v>12825</v>
      </c>
      <c r="J311" s="64">
        <v>3337.92</v>
      </c>
      <c r="K311" s="1">
        <v>0</v>
      </c>
      <c r="L311" s="1">
        <v>3328</v>
      </c>
      <c r="N311" s="1" t="s">
        <v>571</v>
      </c>
      <c r="O311" s="64">
        <v>3337.92</v>
      </c>
      <c r="P311" s="1" t="s">
        <v>110</v>
      </c>
      <c r="Q311" s="1" t="s">
        <v>8527</v>
      </c>
      <c r="R311" s="1" t="s">
        <v>565</v>
      </c>
    </row>
    <row r="312" spans="1:18">
      <c r="A312" s="30">
        <v>10154129</v>
      </c>
      <c r="B312" s="55">
        <v>101541290000000</v>
      </c>
      <c r="C312" s="1">
        <v>7700</v>
      </c>
      <c r="D312" s="1" t="s">
        <v>527</v>
      </c>
      <c r="E312" s="1" t="s">
        <v>107</v>
      </c>
      <c r="F312" s="1" t="s">
        <v>422</v>
      </c>
      <c r="G312" s="64">
        <v>3337.92</v>
      </c>
      <c r="H312" s="97" t="s">
        <v>17146</v>
      </c>
      <c r="I312" s="98" t="s">
        <v>12825</v>
      </c>
      <c r="J312" s="64">
        <v>3337.92</v>
      </c>
      <c r="K312" s="1">
        <v>0</v>
      </c>
      <c r="L312" s="1">
        <v>3328</v>
      </c>
      <c r="N312" s="1" t="s">
        <v>572</v>
      </c>
      <c r="O312" s="64">
        <v>3337.92</v>
      </c>
      <c r="P312" s="1" t="s">
        <v>110</v>
      </c>
      <c r="Q312" s="1" t="s">
        <v>8527</v>
      </c>
      <c r="R312" s="1" t="s">
        <v>565</v>
      </c>
    </row>
    <row r="313" spans="1:18">
      <c r="A313" s="30">
        <v>10154131</v>
      </c>
      <c r="B313" s="55">
        <v>101541310000000</v>
      </c>
      <c r="C313" s="1">
        <v>7700</v>
      </c>
      <c r="D313" s="1" t="s">
        <v>527</v>
      </c>
      <c r="E313" s="1" t="s">
        <v>107</v>
      </c>
      <c r="F313" s="1" t="s">
        <v>422</v>
      </c>
      <c r="G313" s="64">
        <v>3337.92</v>
      </c>
      <c r="H313" s="97" t="s">
        <v>17146</v>
      </c>
      <c r="I313" s="98" t="s">
        <v>12825</v>
      </c>
      <c r="J313" s="64">
        <v>3337.92</v>
      </c>
      <c r="K313" s="1">
        <v>0</v>
      </c>
      <c r="L313" s="1">
        <v>3328</v>
      </c>
      <c r="N313" s="1" t="s">
        <v>573</v>
      </c>
      <c r="O313" s="64">
        <v>3337.92</v>
      </c>
      <c r="P313" s="1" t="s">
        <v>110</v>
      </c>
      <c r="Q313" s="1" t="s">
        <v>8553</v>
      </c>
      <c r="R313" s="1" t="s">
        <v>565</v>
      </c>
    </row>
    <row r="314" spans="1:18">
      <c r="A314" s="30">
        <v>10154133</v>
      </c>
      <c r="B314" s="55">
        <v>101541330000000</v>
      </c>
      <c r="C314" s="1">
        <v>7700</v>
      </c>
      <c r="D314" s="1" t="s">
        <v>524</v>
      </c>
      <c r="E314" s="1" t="s">
        <v>107</v>
      </c>
      <c r="F314" s="1" t="s">
        <v>286</v>
      </c>
      <c r="G314" s="64">
        <v>4249.92</v>
      </c>
      <c r="H314" s="97" t="s">
        <v>17146</v>
      </c>
      <c r="I314" s="98" t="s">
        <v>12825</v>
      </c>
      <c r="J314" s="64">
        <v>4249.92</v>
      </c>
      <c r="K314" s="1">
        <v>0</v>
      </c>
      <c r="L314" s="1">
        <v>4</v>
      </c>
      <c r="N314" s="1" t="s">
        <v>574</v>
      </c>
      <c r="O314" s="64">
        <v>4249.92</v>
      </c>
      <c r="P314" s="1" t="s">
        <v>110</v>
      </c>
      <c r="Q314" s="1" t="s">
        <v>8553</v>
      </c>
      <c r="R314" s="1" t="s">
        <v>565</v>
      </c>
    </row>
    <row r="315" spans="1:18">
      <c r="A315" s="30">
        <v>10154134</v>
      </c>
      <c r="B315" s="55">
        <v>101541340000000</v>
      </c>
      <c r="C315" s="1">
        <v>7700</v>
      </c>
      <c r="D315" s="1" t="s">
        <v>524</v>
      </c>
      <c r="E315" s="1" t="s">
        <v>107</v>
      </c>
      <c r="F315" s="1" t="s">
        <v>286</v>
      </c>
      <c r="G315" s="64">
        <v>4249.92</v>
      </c>
      <c r="H315" s="97" t="s">
        <v>17146</v>
      </c>
      <c r="I315" s="98" t="s">
        <v>12825</v>
      </c>
      <c r="J315" s="64">
        <v>4249.92</v>
      </c>
      <c r="K315" s="1">
        <v>0</v>
      </c>
      <c r="L315" s="1">
        <v>4</v>
      </c>
      <c r="N315" s="1" t="s">
        <v>575</v>
      </c>
      <c r="O315" s="64">
        <v>4249.92</v>
      </c>
      <c r="P315" s="1" t="s">
        <v>110</v>
      </c>
      <c r="Q315" s="1" t="s">
        <v>8553</v>
      </c>
      <c r="R315" s="1" t="s">
        <v>565</v>
      </c>
    </row>
    <row r="316" spans="1:18">
      <c r="A316" s="30">
        <v>10154137</v>
      </c>
      <c r="B316" s="55">
        <v>101541370000000</v>
      </c>
      <c r="C316" s="1">
        <v>7700</v>
      </c>
      <c r="D316" s="1" t="s">
        <v>524</v>
      </c>
      <c r="E316" s="1" t="s">
        <v>107</v>
      </c>
      <c r="F316" s="1" t="s">
        <v>286</v>
      </c>
      <c r="G316" s="64">
        <v>4249.92</v>
      </c>
      <c r="H316" s="97" t="s">
        <v>17146</v>
      </c>
      <c r="I316" s="98" t="s">
        <v>12825</v>
      </c>
      <c r="J316" s="64">
        <v>4249.92</v>
      </c>
      <c r="K316" s="1">
        <v>0</v>
      </c>
      <c r="L316" s="1">
        <v>3328</v>
      </c>
      <c r="N316" s="1" t="s">
        <v>576</v>
      </c>
      <c r="O316" s="64">
        <v>4249.92</v>
      </c>
      <c r="P316" s="1" t="s">
        <v>110</v>
      </c>
      <c r="Q316" s="1" t="s">
        <v>8553</v>
      </c>
      <c r="R316" s="1" t="s">
        <v>565</v>
      </c>
    </row>
    <row r="317" spans="1:18">
      <c r="A317" s="30">
        <v>10154138</v>
      </c>
      <c r="B317" s="55">
        <v>101541380000000</v>
      </c>
      <c r="C317" s="1">
        <v>7700</v>
      </c>
      <c r="D317" s="1" t="s">
        <v>524</v>
      </c>
      <c r="E317" s="1" t="s">
        <v>107</v>
      </c>
      <c r="F317" s="1" t="s">
        <v>286</v>
      </c>
      <c r="G317" s="64">
        <v>4249.92</v>
      </c>
      <c r="H317" s="97" t="s">
        <v>17146</v>
      </c>
      <c r="I317" s="98" t="s">
        <v>12825</v>
      </c>
      <c r="J317" s="64">
        <v>4249.92</v>
      </c>
      <c r="K317" s="1">
        <v>0</v>
      </c>
      <c r="L317" s="1">
        <v>2439</v>
      </c>
      <c r="N317" s="1" t="s">
        <v>577</v>
      </c>
      <c r="O317" s="64">
        <v>4249.92</v>
      </c>
      <c r="P317" s="1" t="s">
        <v>110</v>
      </c>
      <c r="Q317" s="1" t="s">
        <v>8553</v>
      </c>
      <c r="R317" s="1" t="s">
        <v>565</v>
      </c>
    </row>
    <row r="318" spans="1:18">
      <c r="A318" s="30">
        <v>10154143</v>
      </c>
      <c r="B318" s="55">
        <v>101541430000000</v>
      </c>
      <c r="C318" s="1">
        <v>7700</v>
      </c>
      <c r="D318" s="1" t="s">
        <v>524</v>
      </c>
      <c r="E318" s="1" t="s">
        <v>107</v>
      </c>
      <c r="F318" s="1" t="s">
        <v>286</v>
      </c>
      <c r="G318" s="64">
        <v>4249.92</v>
      </c>
      <c r="H318" s="97" t="s">
        <v>17146</v>
      </c>
      <c r="I318" s="98" t="s">
        <v>12825</v>
      </c>
      <c r="J318" s="64">
        <v>4249.92</v>
      </c>
      <c r="K318" s="1">
        <v>0</v>
      </c>
      <c r="L318" s="1">
        <v>3328</v>
      </c>
      <c r="N318" s="1" t="s">
        <v>579</v>
      </c>
      <c r="O318" s="64">
        <v>4249.92</v>
      </c>
      <c r="P318" s="1" t="s">
        <v>110</v>
      </c>
      <c r="Q318" s="1" t="s">
        <v>8553</v>
      </c>
      <c r="R318" s="1" t="s">
        <v>565</v>
      </c>
    </row>
    <row r="319" spans="1:18">
      <c r="A319" s="30">
        <v>10154144</v>
      </c>
      <c r="B319" s="55">
        <v>101541440000000</v>
      </c>
      <c r="C319" s="1">
        <v>7700</v>
      </c>
      <c r="D319" s="1" t="s">
        <v>580</v>
      </c>
      <c r="E319" s="1" t="s">
        <v>107</v>
      </c>
      <c r="F319" s="1" t="s">
        <v>286</v>
      </c>
      <c r="G319" s="64">
        <v>4249.92</v>
      </c>
      <c r="H319" s="97" t="s">
        <v>17146</v>
      </c>
      <c r="I319" s="98" t="s">
        <v>12825</v>
      </c>
      <c r="J319" s="64">
        <v>4249.92</v>
      </c>
      <c r="K319" s="1">
        <v>0</v>
      </c>
      <c r="L319" s="1">
        <v>3328</v>
      </c>
      <c r="N319" s="1" t="s">
        <v>581</v>
      </c>
      <c r="O319" s="64">
        <v>4249.92</v>
      </c>
      <c r="P319" s="1" t="s">
        <v>110</v>
      </c>
      <c r="Q319" s="1" t="s">
        <v>8527</v>
      </c>
      <c r="R319" s="1" t="s">
        <v>565</v>
      </c>
    </row>
    <row r="320" spans="1:18">
      <c r="A320" s="30">
        <v>10154145</v>
      </c>
      <c r="B320" s="55">
        <v>101541450000000</v>
      </c>
      <c r="C320" s="1">
        <v>7700</v>
      </c>
      <c r="D320" s="1" t="s">
        <v>524</v>
      </c>
      <c r="E320" s="1" t="s">
        <v>107</v>
      </c>
      <c r="F320" s="1" t="s">
        <v>286</v>
      </c>
      <c r="G320" s="64">
        <v>4249.92</v>
      </c>
      <c r="H320" s="97" t="s">
        <v>17146</v>
      </c>
      <c r="I320" s="98" t="s">
        <v>12825</v>
      </c>
      <c r="J320" s="64">
        <v>4249.92</v>
      </c>
      <c r="K320" s="1">
        <v>0</v>
      </c>
      <c r="L320" s="1">
        <v>2748</v>
      </c>
      <c r="N320" s="1" t="s">
        <v>582</v>
      </c>
      <c r="O320" s="64">
        <v>4249.92</v>
      </c>
      <c r="P320" s="1" t="s">
        <v>110</v>
      </c>
      <c r="Q320" s="1" t="s">
        <v>8553</v>
      </c>
      <c r="R320" s="1" t="s">
        <v>565</v>
      </c>
    </row>
    <row r="321" spans="1:18">
      <c r="A321" s="30">
        <v>10154149</v>
      </c>
      <c r="B321" s="55">
        <v>101541490000000</v>
      </c>
      <c r="C321" s="1">
        <v>7700</v>
      </c>
      <c r="D321" s="1" t="s">
        <v>583</v>
      </c>
      <c r="E321" s="1" t="s">
        <v>107</v>
      </c>
      <c r="F321" s="1" t="s">
        <v>584</v>
      </c>
      <c r="G321" s="64">
        <v>2550.56</v>
      </c>
      <c r="H321" s="97" t="s">
        <v>17146</v>
      </c>
      <c r="I321" s="98" t="s">
        <v>12825</v>
      </c>
      <c r="J321" s="64">
        <v>2550.56</v>
      </c>
      <c r="K321" s="1">
        <v>0</v>
      </c>
      <c r="L321" s="1">
        <v>3222</v>
      </c>
      <c r="N321" s="1" t="s">
        <v>585</v>
      </c>
      <c r="O321" s="64">
        <v>2550.56</v>
      </c>
      <c r="P321" s="1" t="s">
        <v>110</v>
      </c>
      <c r="Q321" s="1" t="s">
        <v>8553</v>
      </c>
      <c r="R321" s="1" t="s">
        <v>565</v>
      </c>
    </row>
    <row r="322" spans="1:18">
      <c r="A322" s="30">
        <v>10154150</v>
      </c>
      <c r="B322" s="55">
        <v>101541500000000</v>
      </c>
      <c r="C322" s="1">
        <v>7700</v>
      </c>
      <c r="D322" s="1" t="s">
        <v>583</v>
      </c>
      <c r="E322" s="1" t="s">
        <v>107</v>
      </c>
      <c r="F322" s="1" t="s">
        <v>584</v>
      </c>
      <c r="G322" s="64">
        <v>2550.56</v>
      </c>
      <c r="H322" s="97" t="s">
        <v>17146</v>
      </c>
      <c r="I322" s="98" t="s">
        <v>12825</v>
      </c>
      <c r="J322" s="64">
        <v>2550.56</v>
      </c>
      <c r="K322" s="1">
        <v>0</v>
      </c>
      <c r="L322" s="1">
        <v>74</v>
      </c>
      <c r="N322" s="1" t="s">
        <v>586</v>
      </c>
      <c r="O322" s="64">
        <v>2550.56</v>
      </c>
      <c r="P322" s="1" t="s">
        <v>110</v>
      </c>
      <c r="Q322" s="1" t="s">
        <v>8553</v>
      </c>
      <c r="R322" s="1" t="s">
        <v>565</v>
      </c>
    </row>
    <row r="323" spans="1:18">
      <c r="A323" s="30">
        <v>10154152</v>
      </c>
      <c r="B323" s="55">
        <v>101541520000000</v>
      </c>
      <c r="C323" s="1">
        <v>7700</v>
      </c>
      <c r="D323" s="1" t="s">
        <v>583</v>
      </c>
      <c r="E323" s="1" t="s">
        <v>107</v>
      </c>
      <c r="F323" s="1" t="s">
        <v>584</v>
      </c>
      <c r="G323" s="64">
        <v>2550.56</v>
      </c>
      <c r="H323" s="97" t="s">
        <v>17146</v>
      </c>
      <c r="I323" s="98" t="s">
        <v>12825</v>
      </c>
      <c r="J323" s="64">
        <v>2550.56</v>
      </c>
      <c r="K323" s="1">
        <v>0</v>
      </c>
      <c r="L323" s="1">
        <v>125</v>
      </c>
      <c r="N323" s="1" t="s">
        <v>588</v>
      </c>
      <c r="O323" s="64">
        <v>2550.56</v>
      </c>
      <c r="P323" s="1" t="s">
        <v>110</v>
      </c>
      <c r="Q323" s="1" t="s">
        <v>8553</v>
      </c>
      <c r="R323" s="1" t="s">
        <v>565</v>
      </c>
    </row>
    <row r="324" spans="1:18">
      <c r="A324" s="30">
        <v>10154156</v>
      </c>
      <c r="B324" s="55">
        <v>101541560000000</v>
      </c>
      <c r="C324" s="1">
        <v>7700</v>
      </c>
      <c r="D324" s="1" t="s">
        <v>583</v>
      </c>
      <c r="E324" s="1" t="s">
        <v>107</v>
      </c>
      <c r="F324" s="1" t="s">
        <v>589</v>
      </c>
      <c r="G324" s="64">
        <v>2550.56</v>
      </c>
      <c r="H324" s="97" t="s">
        <v>17146</v>
      </c>
      <c r="I324" s="98" t="s">
        <v>12825</v>
      </c>
      <c r="J324" s="64">
        <v>2550.56</v>
      </c>
      <c r="K324" s="1">
        <v>0</v>
      </c>
      <c r="L324" s="1">
        <v>3148</v>
      </c>
      <c r="N324" s="1" t="s">
        <v>590</v>
      </c>
      <c r="O324" s="64">
        <v>2550.56</v>
      </c>
      <c r="P324" s="1" t="s">
        <v>110</v>
      </c>
      <c r="Q324" s="1" t="s">
        <v>8553</v>
      </c>
      <c r="R324" s="1" t="s">
        <v>565</v>
      </c>
    </row>
    <row r="325" spans="1:18">
      <c r="A325" s="30">
        <v>10154157</v>
      </c>
      <c r="B325" s="55">
        <v>101541570000000</v>
      </c>
      <c r="C325" s="1">
        <v>7700</v>
      </c>
      <c r="D325" s="1" t="s">
        <v>591</v>
      </c>
      <c r="E325" s="1" t="s">
        <v>107</v>
      </c>
      <c r="F325" s="1">
        <v>2651</v>
      </c>
      <c r="G325" s="64">
        <v>2550.56</v>
      </c>
      <c r="H325" s="97" t="s">
        <v>17156</v>
      </c>
      <c r="I325" s="98" t="s">
        <v>17284</v>
      </c>
      <c r="J325" s="64">
        <v>2550.56</v>
      </c>
      <c r="K325" s="1">
        <v>0</v>
      </c>
      <c r="L325" s="1">
        <v>4</v>
      </c>
      <c r="N325" s="1" t="s">
        <v>592</v>
      </c>
      <c r="O325" s="64">
        <v>2550.56</v>
      </c>
      <c r="P325" s="1" t="s">
        <v>110</v>
      </c>
      <c r="Q325" s="1" t="s">
        <v>8527</v>
      </c>
      <c r="R325" s="1" t="s">
        <v>565</v>
      </c>
    </row>
    <row r="326" spans="1:18">
      <c r="A326" s="30">
        <v>10154168</v>
      </c>
      <c r="B326" s="55">
        <v>101541680000000</v>
      </c>
      <c r="C326" s="1">
        <v>7700</v>
      </c>
      <c r="D326" s="1" t="s">
        <v>593</v>
      </c>
      <c r="E326" s="1" t="s">
        <v>107</v>
      </c>
      <c r="F326" s="1" t="s">
        <v>594</v>
      </c>
      <c r="G326" s="64">
        <v>8208</v>
      </c>
      <c r="H326" s="97" t="s">
        <v>17163</v>
      </c>
      <c r="I326" s="98" t="s">
        <v>17291</v>
      </c>
      <c r="J326" s="64">
        <v>8208</v>
      </c>
      <c r="K326" s="1">
        <v>0</v>
      </c>
      <c r="L326" s="1">
        <v>2441</v>
      </c>
      <c r="N326" s="1" t="s">
        <v>595</v>
      </c>
      <c r="O326" s="64">
        <v>8208</v>
      </c>
      <c r="P326" s="1" t="s">
        <v>272</v>
      </c>
      <c r="Q326" s="1" t="s">
        <v>8553</v>
      </c>
      <c r="R326" s="1" t="s">
        <v>565</v>
      </c>
    </row>
    <row r="327" spans="1:18">
      <c r="A327" s="30">
        <v>10154169</v>
      </c>
      <c r="B327" s="55">
        <v>101541690000000</v>
      </c>
      <c r="C327" s="1">
        <v>7700</v>
      </c>
      <c r="D327" s="1" t="s">
        <v>593</v>
      </c>
      <c r="E327" s="1" t="s">
        <v>107</v>
      </c>
      <c r="F327" s="1" t="s">
        <v>594</v>
      </c>
      <c r="G327" s="64">
        <v>8208</v>
      </c>
      <c r="H327" s="97" t="s">
        <v>17163</v>
      </c>
      <c r="I327" s="98" t="s">
        <v>17291</v>
      </c>
      <c r="J327" s="64">
        <v>8208</v>
      </c>
      <c r="K327" s="1">
        <v>0</v>
      </c>
      <c r="L327" s="1">
        <v>4</v>
      </c>
      <c r="N327" s="1" t="s">
        <v>596</v>
      </c>
      <c r="O327" s="64">
        <v>8208</v>
      </c>
      <c r="P327" s="1" t="s">
        <v>272</v>
      </c>
      <c r="Q327" s="1" t="s">
        <v>8553</v>
      </c>
      <c r="R327" s="1" t="s">
        <v>565</v>
      </c>
    </row>
    <row r="328" spans="1:18">
      <c r="A328" s="30">
        <v>10154170</v>
      </c>
      <c r="B328" s="55">
        <v>101541700000000</v>
      </c>
      <c r="C328" s="1">
        <v>7700</v>
      </c>
      <c r="D328" s="1" t="s">
        <v>593</v>
      </c>
      <c r="E328" s="1" t="s">
        <v>107</v>
      </c>
      <c r="F328" s="1" t="s">
        <v>594</v>
      </c>
      <c r="G328" s="64">
        <v>8208</v>
      </c>
      <c r="H328" s="97" t="s">
        <v>17163</v>
      </c>
      <c r="I328" s="98" t="s">
        <v>17291</v>
      </c>
      <c r="J328" s="64">
        <v>8208</v>
      </c>
      <c r="K328" s="1">
        <v>0</v>
      </c>
      <c r="L328" s="1">
        <v>4</v>
      </c>
      <c r="N328" s="1" t="s">
        <v>597</v>
      </c>
      <c r="O328" s="64">
        <v>8208</v>
      </c>
      <c r="P328" s="1" t="s">
        <v>272</v>
      </c>
      <c r="Q328" s="1" t="s">
        <v>8553</v>
      </c>
      <c r="R328" s="1" t="s">
        <v>565</v>
      </c>
    </row>
    <row r="329" spans="1:18">
      <c r="A329" s="30">
        <v>10154171</v>
      </c>
      <c r="B329" s="55">
        <v>101541710000000</v>
      </c>
      <c r="C329" s="1">
        <v>7700</v>
      </c>
      <c r="D329" s="1" t="s">
        <v>593</v>
      </c>
      <c r="E329" s="1" t="s">
        <v>107</v>
      </c>
      <c r="F329" s="1" t="s">
        <v>594</v>
      </c>
      <c r="G329" s="64">
        <v>8208</v>
      </c>
      <c r="H329" s="97" t="s">
        <v>17154</v>
      </c>
      <c r="I329" s="98" t="s">
        <v>17282</v>
      </c>
      <c r="J329" s="64">
        <v>8208</v>
      </c>
      <c r="K329" s="1">
        <v>0</v>
      </c>
      <c r="L329" s="1">
        <v>4</v>
      </c>
      <c r="N329" s="1" t="s">
        <v>598</v>
      </c>
      <c r="O329" s="64">
        <v>8208</v>
      </c>
      <c r="P329" s="1">
        <v>401.6</v>
      </c>
      <c r="Q329" s="1" t="s">
        <v>8553</v>
      </c>
      <c r="R329" s="1" t="s">
        <v>565</v>
      </c>
    </row>
    <row r="330" spans="1:18">
      <c r="A330" s="30">
        <v>10154172</v>
      </c>
      <c r="B330" s="55">
        <v>101541720000000</v>
      </c>
      <c r="C330" s="1">
        <v>7700</v>
      </c>
      <c r="D330" s="1" t="s">
        <v>599</v>
      </c>
      <c r="E330" s="1" t="s">
        <v>107</v>
      </c>
      <c r="F330" s="1" t="s">
        <v>600</v>
      </c>
      <c r="G330" s="64">
        <v>3644.96</v>
      </c>
      <c r="H330" s="97" t="s">
        <v>17154</v>
      </c>
      <c r="I330" s="98" t="s">
        <v>17282</v>
      </c>
      <c r="J330" s="64">
        <v>3644.96</v>
      </c>
      <c r="K330" s="1">
        <v>0</v>
      </c>
      <c r="L330" s="1">
        <v>4</v>
      </c>
      <c r="N330" s="1" t="s">
        <v>601</v>
      </c>
      <c r="O330" s="64">
        <v>3644.96</v>
      </c>
      <c r="P330" s="1">
        <v>401.45</v>
      </c>
      <c r="Q330" s="1" t="s">
        <v>8553</v>
      </c>
      <c r="R330" s="1" t="s">
        <v>565</v>
      </c>
    </row>
    <row r="331" spans="1:18">
      <c r="A331" s="30">
        <v>10154173</v>
      </c>
      <c r="B331" s="55">
        <v>101541730000000</v>
      </c>
      <c r="C331" s="1">
        <v>7700</v>
      </c>
      <c r="D331" s="1" t="s">
        <v>602</v>
      </c>
      <c r="E331" s="1" t="s">
        <v>107</v>
      </c>
      <c r="F331" s="1" t="s">
        <v>603</v>
      </c>
      <c r="G331" s="64">
        <v>6076.96</v>
      </c>
      <c r="H331" s="97" t="s">
        <v>17173</v>
      </c>
      <c r="I331" s="98" t="s">
        <v>17301</v>
      </c>
      <c r="J331" s="64">
        <v>6076.96</v>
      </c>
      <c r="K331" s="1">
        <v>0</v>
      </c>
      <c r="L331" s="1">
        <v>4</v>
      </c>
      <c r="N331" s="1" t="s">
        <v>604</v>
      </c>
      <c r="O331" s="64">
        <v>6076.96</v>
      </c>
      <c r="P331" s="1">
        <v>401.6</v>
      </c>
      <c r="Q331" s="1" t="s">
        <v>8553</v>
      </c>
      <c r="R331" s="1" t="s">
        <v>565</v>
      </c>
    </row>
    <row r="332" spans="1:18">
      <c r="A332" s="30">
        <v>10154174</v>
      </c>
      <c r="B332" s="55">
        <v>101541740000000</v>
      </c>
      <c r="C332" s="1">
        <v>7700</v>
      </c>
      <c r="D332" s="1" t="s">
        <v>605</v>
      </c>
      <c r="E332" s="1" t="s">
        <v>107</v>
      </c>
      <c r="F332" s="1" t="s">
        <v>181</v>
      </c>
      <c r="G332" s="64">
        <v>3644.96</v>
      </c>
      <c r="H332" s="97" t="s">
        <v>17155</v>
      </c>
      <c r="I332" s="98" t="s">
        <v>17283</v>
      </c>
      <c r="J332" s="64">
        <v>3644.96</v>
      </c>
      <c r="K332" s="1">
        <v>0</v>
      </c>
      <c r="L332" s="1">
        <v>4</v>
      </c>
      <c r="N332" s="1" t="s">
        <v>606</v>
      </c>
      <c r="O332" s="64">
        <v>3644.96</v>
      </c>
      <c r="P332" s="1">
        <v>401.6</v>
      </c>
      <c r="Q332" s="1" t="s">
        <v>8553</v>
      </c>
      <c r="R332" s="1" t="s">
        <v>565</v>
      </c>
    </row>
    <row r="333" spans="1:18">
      <c r="A333" s="30">
        <v>10154175</v>
      </c>
      <c r="B333" s="55">
        <v>101541750000000</v>
      </c>
      <c r="C333" s="1">
        <v>7700</v>
      </c>
      <c r="D333" s="1" t="s">
        <v>605</v>
      </c>
      <c r="E333" s="1" t="s">
        <v>107</v>
      </c>
      <c r="F333" s="1" t="s">
        <v>181</v>
      </c>
      <c r="G333" s="64">
        <v>3644.96</v>
      </c>
      <c r="H333" s="97" t="s">
        <v>17155</v>
      </c>
      <c r="I333" s="98" t="s">
        <v>17283</v>
      </c>
      <c r="J333" s="64">
        <v>3644.96</v>
      </c>
      <c r="K333" s="1">
        <v>0</v>
      </c>
      <c r="L333" s="1">
        <v>4</v>
      </c>
      <c r="N333" s="1" t="s">
        <v>607</v>
      </c>
      <c r="O333" s="64">
        <v>3644.96</v>
      </c>
      <c r="P333" s="1">
        <v>401.6</v>
      </c>
      <c r="Q333" s="1" t="s">
        <v>8553</v>
      </c>
      <c r="R333" s="1" t="s">
        <v>565</v>
      </c>
    </row>
    <row r="334" spans="1:18">
      <c r="A334" s="30">
        <v>10154176</v>
      </c>
      <c r="B334" s="55">
        <v>101541760000000</v>
      </c>
      <c r="C334" s="1">
        <v>7700</v>
      </c>
      <c r="D334" s="1" t="s">
        <v>605</v>
      </c>
      <c r="E334" s="1" t="s">
        <v>107</v>
      </c>
      <c r="F334" s="1" t="s">
        <v>181</v>
      </c>
      <c r="G334" s="64">
        <v>3644.96</v>
      </c>
      <c r="H334" s="97" t="s">
        <v>17155</v>
      </c>
      <c r="I334" s="98" t="s">
        <v>17283</v>
      </c>
      <c r="J334" s="64">
        <v>3644.96</v>
      </c>
      <c r="K334" s="1">
        <v>0</v>
      </c>
      <c r="L334" s="1">
        <v>4</v>
      </c>
      <c r="N334" s="1" t="s">
        <v>608</v>
      </c>
      <c r="O334" s="64">
        <v>3644.96</v>
      </c>
      <c r="P334" s="1">
        <v>401.6</v>
      </c>
      <c r="Q334" s="1" t="s">
        <v>8553</v>
      </c>
      <c r="R334" s="1" t="s">
        <v>565</v>
      </c>
    </row>
    <row r="335" spans="1:18">
      <c r="A335" s="30">
        <v>10154177</v>
      </c>
      <c r="B335" s="55">
        <v>101541770000000</v>
      </c>
      <c r="C335" s="1">
        <v>7700</v>
      </c>
      <c r="D335" s="1" t="s">
        <v>605</v>
      </c>
      <c r="E335" s="1" t="s">
        <v>107</v>
      </c>
      <c r="F335" s="1" t="s">
        <v>181</v>
      </c>
      <c r="G335" s="64">
        <v>3644.96</v>
      </c>
      <c r="H335" s="97" t="s">
        <v>17155</v>
      </c>
      <c r="I335" s="98" t="s">
        <v>17283</v>
      </c>
      <c r="J335" s="64">
        <v>3644.96</v>
      </c>
      <c r="K335" s="1">
        <v>0</v>
      </c>
      <c r="L335" s="1">
        <v>4</v>
      </c>
      <c r="N335" s="1" t="s">
        <v>609</v>
      </c>
      <c r="O335" s="64">
        <v>3644.96</v>
      </c>
      <c r="P335" s="1">
        <v>401.6</v>
      </c>
      <c r="Q335" s="1" t="s">
        <v>8553</v>
      </c>
      <c r="R335" s="1" t="s">
        <v>565</v>
      </c>
    </row>
    <row r="336" spans="1:18">
      <c r="A336" s="30">
        <v>10154178</v>
      </c>
      <c r="B336" s="55">
        <v>101541780000000</v>
      </c>
      <c r="C336" s="1">
        <v>7700</v>
      </c>
      <c r="D336" s="1" t="s">
        <v>605</v>
      </c>
      <c r="E336" s="1" t="s">
        <v>107</v>
      </c>
      <c r="F336" s="1" t="s">
        <v>181</v>
      </c>
      <c r="G336" s="64">
        <v>3644.96</v>
      </c>
      <c r="H336" s="97" t="s">
        <v>17159</v>
      </c>
      <c r="I336" s="98" t="s">
        <v>17287</v>
      </c>
      <c r="J336" s="64">
        <v>3644.96</v>
      </c>
      <c r="K336" s="1">
        <v>0</v>
      </c>
      <c r="L336" s="1">
        <v>4</v>
      </c>
      <c r="N336" s="1" t="s">
        <v>610</v>
      </c>
      <c r="O336" s="64">
        <v>3644.96</v>
      </c>
      <c r="P336" s="1" t="s">
        <v>2798</v>
      </c>
      <c r="Q336" s="1" t="s">
        <v>8553</v>
      </c>
      <c r="R336" s="1" t="s">
        <v>565</v>
      </c>
    </row>
    <row r="337" spans="1:18">
      <c r="A337" s="30">
        <v>10154179</v>
      </c>
      <c r="B337" s="55">
        <v>101541790000000</v>
      </c>
      <c r="C337" s="1">
        <v>7700</v>
      </c>
      <c r="D337" s="1" t="s">
        <v>605</v>
      </c>
      <c r="E337" s="1" t="s">
        <v>107</v>
      </c>
      <c r="F337" s="1" t="s">
        <v>181</v>
      </c>
      <c r="G337" s="64">
        <v>3644.96</v>
      </c>
      <c r="H337" s="97" t="s">
        <v>17155</v>
      </c>
      <c r="I337" s="98" t="s">
        <v>17283</v>
      </c>
      <c r="J337" s="64">
        <v>3644.96</v>
      </c>
      <c r="K337" s="1">
        <v>0</v>
      </c>
      <c r="L337" s="1">
        <v>4</v>
      </c>
      <c r="N337" s="1" t="s">
        <v>611</v>
      </c>
      <c r="O337" s="64">
        <v>3644.96</v>
      </c>
      <c r="P337" s="1">
        <v>401.6</v>
      </c>
      <c r="Q337" s="1" t="s">
        <v>8553</v>
      </c>
      <c r="R337" s="1" t="s">
        <v>565</v>
      </c>
    </row>
    <row r="338" spans="1:18">
      <c r="A338" s="30">
        <v>10154180</v>
      </c>
      <c r="B338" s="55">
        <v>101541800000000</v>
      </c>
      <c r="C338" s="1">
        <v>7700</v>
      </c>
      <c r="D338" s="1" t="s">
        <v>605</v>
      </c>
      <c r="E338" s="1" t="s">
        <v>107</v>
      </c>
      <c r="F338" s="1" t="s">
        <v>181</v>
      </c>
      <c r="G338" s="64">
        <v>3644.96</v>
      </c>
      <c r="H338" s="97" t="s">
        <v>17155</v>
      </c>
      <c r="I338" s="98" t="s">
        <v>17283</v>
      </c>
      <c r="J338" s="64">
        <v>3644.96</v>
      </c>
      <c r="K338" s="1">
        <v>0</v>
      </c>
      <c r="L338" s="1">
        <v>4</v>
      </c>
      <c r="N338" s="1" t="s">
        <v>612</v>
      </c>
      <c r="O338" s="64">
        <v>3644.96</v>
      </c>
      <c r="P338" s="1">
        <v>401.6</v>
      </c>
      <c r="Q338" s="1" t="s">
        <v>8553</v>
      </c>
      <c r="R338" s="1" t="s">
        <v>565</v>
      </c>
    </row>
    <row r="339" spans="1:18">
      <c r="A339" s="30">
        <v>10154181</v>
      </c>
      <c r="B339" s="55">
        <v>101541810000000</v>
      </c>
      <c r="C339" s="1">
        <v>7700</v>
      </c>
      <c r="D339" s="1" t="s">
        <v>605</v>
      </c>
      <c r="E339" s="1" t="s">
        <v>107</v>
      </c>
      <c r="F339" s="1" t="s">
        <v>181</v>
      </c>
      <c r="G339" s="64">
        <v>3644.96</v>
      </c>
      <c r="H339" s="97" t="s">
        <v>17155</v>
      </c>
      <c r="I339" s="98" t="s">
        <v>17283</v>
      </c>
      <c r="J339" s="64">
        <v>3644.96</v>
      </c>
      <c r="K339" s="1">
        <v>0</v>
      </c>
      <c r="L339" s="1">
        <v>4</v>
      </c>
      <c r="N339" s="1" t="s">
        <v>613</v>
      </c>
      <c r="O339" s="64">
        <v>3644.96</v>
      </c>
      <c r="P339" s="1">
        <v>401.6</v>
      </c>
      <c r="Q339" s="1" t="s">
        <v>8553</v>
      </c>
      <c r="R339" s="1" t="s">
        <v>565</v>
      </c>
    </row>
    <row r="340" spans="1:18">
      <c r="A340" s="30">
        <v>10154182</v>
      </c>
      <c r="B340" s="55">
        <v>101541820000000</v>
      </c>
      <c r="C340" s="1">
        <v>7700</v>
      </c>
      <c r="D340" s="1" t="s">
        <v>605</v>
      </c>
      <c r="E340" s="1" t="s">
        <v>107</v>
      </c>
      <c r="F340" s="1" t="s">
        <v>181</v>
      </c>
      <c r="G340" s="64">
        <v>3644.96</v>
      </c>
      <c r="H340" s="97" t="s">
        <v>17155</v>
      </c>
      <c r="I340" s="98" t="s">
        <v>17283</v>
      </c>
      <c r="J340" s="64">
        <v>3644.96</v>
      </c>
      <c r="K340" s="1">
        <v>0</v>
      </c>
      <c r="L340" s="1">
        <v>4</v>
      </c>
      <c r="N340" s="1" t="s">
        <v>614</v>
      </c>
      <c r="O340" s="64">
        <v>3644.96</v>
      </c>
      <c r="P340" s="1">
        <v>401.6</v>
      </c>
      <c r="Q340" s="1" t="s">
        <v>8553</v>
      </c>
      <c r="R340" s="1" t="s">
        <v>565</v>
      </c>
    </row>
    <row r="341" spans="1:18">
      <c r="A341" s="30">
        <v>10154183</v>
      </c>
      <c r="B341" s="55">
        <v>101541830000000</v>
      </c>
      <c r="C341" s="1">
        <v>7700</v>
      </c>
      <c r="D341" s="1" t="s">
        <v>605</v>
      </c>
      <c r="E341" s="1" t="s">
        <v>107</v>
      </c>
      <c r="F341" s="1" t="s">
        <v>181</v>
      </c>
      <c r="G341" s="64">
        <v>3644.96</v>
      </c>
      <c r="H341" s="97" t="s">
        <v>17155</v>
      </c>
      <c r="I341" s="98" t="s">
        <v>17283</v>
      </c>
      <c r="J341" s="64">
        <v>3644.96</v>
      </c>
      <c r="K341" s="1">
        <v>0</v>
      </c>
      <c r="L341" s="1">
        <v>4</v>
      </c>
      <c r="N341" s="1" t="s">
        <v>615</v>
      </c>
      <c r="O341" s="64">
        <v>3644.96</v>
      </c>
      <c r="P341" s="1">
        <v>401.6</v>
      </c>
      <c r="Q341" s="1" t="s">
        <v>8553</v>
      </c>
      <c r="R341" s="1" t="s">
        <v>565</v>
      </c>
    </row>
    <row r="342" spans="1:18">
      <c r="A342" s="56">
        <v>10154200</v>
      </c>
      <c r="B342" s="57">
        <v>101542000000000</v>
      </c>
      <c r="C342" s="58">
        <v>7701</v>
      </c>
      <c r="D342" s="58" t="s">
        <v>4160</v>
      </c>
      <c r="E342" s="58"/>
      <c r="F342" s="58"/>
      <c r="G342" s="61">
        <v>7703</v>
      </c>
      <c r="H342" s="98" t="s">
        <v>17146</v>
      </c>
      <c r="I342" s="98" t="s">
        <v>12825</v>
      </c>
      <c r="J342" s="61">
        <v>7703</v>
      </c>
      <c r="K342" s="58">
        <v>0</v>
      </c>
      <c r="L342" s="58">
        <v>3150</v>
      </c>
      <c r="M342" s="58"/>
      <c r="N342" s="58"/>
      <c r="O342" s="61">
        <v>7703</v>
      </c>
      <c r="P342" s="58" t="s">
        <v>347</v>
      </c>
      <c r="Q342" s="58" t="s">
        <v>8557</v>
      </c>
      <c r="R342" s="58" t="s">
        <v>4161</v>
      </c>
    </row>
    <row r="343" spans="1:18">
      <c r="A343" s="30">
        <v>10154459</v>
      </c>
      <c r="B343" s="55">
        <v>101544590000000</v>
      </c>
      <c r="C343" s="1">
        <v>7700</v>
      </c>
      <c r="D343" s="1" t="s">
        <v>616</v>
      </c>
      <c r="E343" s="1" t="s">
        <v>107</v>
      </c>
      <c r="F343" s="1" t="s">
        <v>240</v>
      </c>
      <c r="G343" s="64">
        <v>3396.6</v>
      </c>
      <c r="H343" s="97" t="s">
        <v>17146</v>
      </c>
      <c r="I343" s="98" t="s">
        <v>12825</v>
      </c>
      <c r="J343" s="64">
        <v>3396.6</v>
      </c>
      <c r="K343" s="1">
        <v>0</v>
      </c>
      <c r="L343" s="1">
        <v>92</v>
      </c>
      <c r="N343" s="1" t="s">
        <v>618</v>
      </c>
      <c r="O343" s="64">
        <v>3396.6</v>
      </c>
      <c r="P343" s="1" t="s">
        <v>110</v>
      </c>
      <c r="Q343" s="1" t="s">
        <v>8558</v>
      </c>
      <c r="R343" s="1" t="s">
        <v>617</v>
      </c>
    </row>
    <row r="344" spans="1:18">
      <c r="A344" s="30">
        <v>10154650</v>
      </c>
      <c r="B344" s="55">
        <v>101546500000000</v>
      </c>
      <c r="C344" s="1">
        <v>7700</v>
      </c>
      <c r="D344" s="1" t="s">
        <v>438</v>
      </c>
      <c r="G344" s="64">
        <v>3353.66</v>
      </c>
      <c r="H344" s="97" t="s">
        <v>17138</v>
      </c>
      <c r="I344" s="98" t="s">
        <v>17271</v>
      </c>
      <c r="J344" s="64">
        <v>3353.66</v>
      </c>
      <c r="K344" s="1">
        <v>0</v>
      </c>
      <c r="L344" s="1">
        <v>4</v>
      </c>
      <c r="O344" s="64">
        <v>3353.66</v>
      </c>
      <c r="P344" s="1">
        <v>404.93</v>
      </c>
      <c r="Q344" s="1" t="s">
        <v>8559</v>
      </c>
      <c r="R344" s="1" t="s">
        <v>619</v>
      </c>
    </row>
    <row r="345" spans="1:18">
      <c r="A345" s="30">
        <v>10154651</v>
      </c>
      <c r="B345" s="55">
        <v>101546510000000</v>
      </c>
      <c r="C345" s="1">
        <v>7700</v>
      </c>
      <c r="D345" s="1" t="s">
        <v>438</v>
      </c>
      <c r="G345" s="64">
        <v>1547.24</v>
      </c>
      <c r="H345" s="97" t="s">
        <v>17138</v>
      </c>
      <c r="I345" s="98" t="s">
        <v>17271</v>
      </c>
      <c r="J345" s="64">
        <v>1547.24</v>
      </c>
      <c r="K345" s="1">
        <v>0</v>
      </c>
      <c r="L345" s="1">
        <v>4</v>
      </c>
      <c r="O345" s="64">
        <v>1547.24</v>
      </c>
      <c r="P345" s="1" t="s">
        <v>4482</v>
      </c>
      <c r="Q345" s="1" t="s">
        <v>8559</v>
      </c>
      <c r="R345" s="1" t="s">
        <v>619</v>
      </c>
    </row>
    <row r="346" spans="1:18">
      <c r="A346" s="30">
        <v>10154652</v>
      </c>
      <c r="B346" s="55">
        <v>101546520000000</v>
      </c>
      <c r="C346" s="1">
        <v>7700</v>
      </c>
      <c r="D346" s="1" t="s">
        <v>438</v>
      </c>
      <c r="G346" s="64">
        <v>1806.69</v>
      </c>
      <c r="H346" s="97" t="s">
        <v>17138</v>
      </c>
      <c r="I346" s="98" t="s">
        <v>17271</v>
      </c>
      <c r="J346" s="64">
        <v>1806.69</v>
      </c>
      <c r="K346" s="1">
        <v>0</v>
      </c>
      <c r="L346" s="1">
        <v>4</v>
      </c>
      <c r="O346" s="64">
        <v>1806.69</v>
      </c>
      <c r="P346" s="1" t="s">
        <v>6539</v>
      </c>
      <c r="Q346" s="1" t="s">
        <v>8559</v>
      </c>
      <c r="R346" s="1" t="s">
        <v>619</v>
      </c>
    </row>
    <row r="347" spans="1:18">
      <c r="A347" s="30">
        <v>10154653</v>
      </c>
      <c r="B347" s="55">
        <v>101546530000000</v>
      </c>
      <c r="C347" s="1">
        <v>7700</v>
      </c>
      <c r="D347" s="1" t="s">
        <v>438</v>
      </c>
      <c r="G347" s="64">
        <v>1547.24</v>
      </c>
      <c r="H347" s="97" t="s">
        <v>17138</v>
      </c>
      <c r="I347" s="98" t="s">
        <v>17271</v>
      </c>
      <c r="J347" s="64">
        <v>1547.24</v>
      </c>
      <c r="K347" s="1">
        <v>0</v>
      </c>
      <c r="L347" s="1">
        <v>4</v>
      </c>
      <c r="O347" s="64">
        <v>1547.24</v>
      </c>
      <c r="P347" s="1" t="s">
        <v>4447</v>
      </c>
      <c r="Q347" s="1" t="s">
        <v>8559</v>
      </c>
      <c r="R347" s="1" t="s">
        <v>619</v>
      </c>
    </row>
    <row r="348" spans="1:18">
      <c r="A348" s="30">
        <v>10154693</v>
      </c>
      <c r="B348" s="55">
        <v>101546930000000</v>
      </c>
      <c r="C348" s="1">
        <v>7700</v>
      </c>
      <c r="D348" s="1" t="s">
        <v>620</v>
      </c>
      <c r="G348" s="64">
        <v>2151</v>
      </c>
      <c r="H348" s="97" t="s">
        <v>17138</v>
      </c>
      <c r="I348" s="98" t="s">
        <v>17271</v>
      </c>
      <c r="J348" s="64">
        <v>2151</v>
      </c>
      <c r="K348" s="1">
        <v>0</v>
      </c>
      <c r="L348" s="1">
        <v>8</v>
      </c>
      <c r="N348" s="1" t="s">
        <v>621</v>
      </c>
      <c r="O348" s="64">
        <v>2151</v>
      </c>
      <c r="P348" s="1" t="s">
        <v>11881</v>
      </c>
      <c r="Q348" s="1" t="s">
        <v>8560</v>
      </c>
      <c r="R348" s="1" t="s">
        <v>622</v>
      </c>
    </row>
    <row r="349" spans="1:18">
      <c r="A349" s="30">
        <v>10154923</v>
      </c>
      <c r="B349" s="55">
        <v>101549230000000</v>
      </c>
      <c r="C349" s="1">
        <v>7700</v>
      </c>
      <c r="D349" s="1" t="s">
        <v>623</v>
      </c>
      <c r="G349" s="64">
        <v>81718.5</v>
      </c>
      <c r="H349" s="97" t="s">
        <v>17138</v>
      </c>
      <c r="I349" s="98" t="s">
        <v>17271</v>
      </c>
      <c r="J349" s="64">
        <v>81718.5</v>
      </c>
      <c r="K349" s="1">
        <v>0</v>
      </c>
      <c r="L349" s="1">
        <v>4</v>
      </c>
      <c r="N349" s="1" t="s">
        <v>624</v>
      </c>
      <c r="O349" s="64">
        <v>81718.5</v>
      </c>
      <c r="P349" s="1">
        <v>403.1</v>
      </c>
      <c r="Q349" s="1" t="s">
        <v>8561</v>
      </c>
      <c r="R349" s="1" t="s">
        <v>625</v>
      </c>
    </row>
    <row r="350" spans="1:18">
      <c r="A350" s="30">
        <v>10154924</v>
      </c>
      <c r="B350" s="55">
        <v>101549240000000</v>
      </c>
      <c r="C350" s="1">
        <v>7700</v>
      </c>
      <c r="D350" s="1" t="s">
        <v>626</v>
      </c>
      <c r="G350" s="64">
        <v>81718.5</v>
      </c>
      <c r="H350" s="97" t="s">
        <v>17138</v>
      </c>
      <c r="I350" s="98" t="s">
        <v>17271</v>
      </c>
      <c r="J350" s="64">
        <v>81718.5</v>
      </c>
      <c r="K350" s="1">
        <v>0</v>
      </c>
      <c r="L350" s="1">
        <v>4</v>
      </c>
      <c r="N350" s="1" t="s">
        <v>627</v>
      </c>
      <c r="O350" s="64">
        <v>81718.5</v>
      </c>
      <c r="P350" s="1">
        <v>403.1</v>
      </c>
      <c r="Q350" s="1" t="s">
        <v>8561</v>
      </c>
      <c r="R350" s="1" t="s">
        <v>625</v>
      </c>
    </row>
    <row r="351" spans="1:18">
      <c r="A351" s="30">
        <v>10155056</v>
      </c>
      <c r="B351" s="55">
        <v>101550560000000</v>
      </c>
      <c r="C351" s="1">
        <v>7700</v>
      </c>
      <c r="D351" s="1" t="s">
        <v>628</v>
      </c>
      <c r="G351" s="64">
        <v>19432.75</v>
      </c>
      <c r="H351" s="97" t="s">
        <v>17138</v>
      </c>
      <c r="I351" s="98" t="s">
        <v>17271</v>
      </c>
      <c r="J351" s="64">
        <v>19432.75</v>
      </c>
      <c r="K351" s="1">
        <v>0</v>
      </c>
      <c r="L351" s="1">
        <v>4</v>
      </c>
      <c r="O351" s="64">
        <v>19432.75</v>
      </c>
      <c r="P351" s="1">
        <v>400.91</v>
      </c>
      <c r="Q351" s="1" t="s">
        <v>8562</v>
      </c>
      <c r="R351" s="1" t="s">
        <v>629</v>
      </c>
    </row>
    <row r="352" spans="1:18">
      <c r="A352" s="30">
        <v>10155067</v>
      </c>
      <c r="B352" s="55">
        <v>101550670000000</v>
      </c>
      <c r="C352" s="1">
        <v>7700</v>
      </c>
      <c r="D352" s="1" t="s">
        <v>628</v>
      </c>
      <c r="G352" s="64">
        <v>19432.75</v>
      </c>
      <c r="H352" s="97" t="s">
        <v>17138</v>
      </c>
      <c r="I352" s="98" t="s">
        <v>17271</v>
      </c>
      <c r="J352" s="64">
        <v>19432.75</v>
      </c>
      <c r="K352" s="1">
        <v>0</v>
      </c>
      <c r="L352" s="1">
        <v>4</v>
      </c>
      <c r="O352" s="64">
        <v>19432.75</v>
      </c>
      <c r="P352" s="1" t="s">
        <v>7826</v>
      </c>
      <c r="Q352" s="1" t="s">
        <v>8562</v>
      </c>
      <c r="R352" s="1" t="s">
        <v>629</v>
      </c>
    </row>
    <row r="353" spans="1:18">
      <c r="A353" s="30">
        <v>10155068</v>
      </c>
      <c r="B353" s="55">
        <v>101550680000000</v>
      </c>
      <c r="C353" s="1">
        <v>7700</v>
      </c>
      <c r="D353" s="1" t="s">
        <v>630</v>
      </c>
      <c r="G353" s="64">
        <v>19432.75</v>
      </c>
      <c r="H353" s="97" t="s">
        <v>17138</v>
      </c>
      <c r="I353" s="98" t="s">
        <v>17271</v>
      </c>
      <c r="J353" s="64">
        <v>19432.75</v>
      </c>
      <c r="K353" s="1">
        <v>0</v>
      </c>
      <c r="L353" s="1">
        <v>4</v>
      </c>
      <c r="O353" s="64">
        <v>19432.75</v>
      </c>
      <c r="P353" s="1">
        <v>400.11</v>
      </c>
      <c r="Q353" s="1" t="s">
        <v>8562</v>
      </c>
      <c r="R353" s="1" t="s">
        <v>629</v>
      </c>
    </row>
    <row r="354" spans="1:18">
      <c r="A354" s="30">
        <v>10155069</v>
      </c>
      <c r="B354" s="55">
        <v>101550690000000</v>
      </c>
      <c r="C354" s="1">
        <v>7700</v>
      </c>
      <c r="D354" s="1" t="s">
        <v>630</v>
      </c>
      <c r="G354" s="64">
        <v>19432.75</v>
      </c>
      <c r="H354" s="97" t="s">
        <v>17138</v>
      </c>
      <c r="I354" s="98" t="s">
        <v>17271</v>
      </c>
      <c r="J354" s="64">
        <v>19432.75</v>
      </c>
      <c r="K354" s="1">
        <v>0</v>
      </c>
      <c r="L354" s="1">
        <v>4</v>
      </c>
      <c r="O354" s="64">
        <v>19432.75</v>
      </c>
      <c r="P354" s="1">
        <v>400.13</v>
      </c>
      <c r="Q354" s="1" t="s">
        <v>8562</v>
      </c>
      <c r="R354" s="1" t="s">
        <v>629</v>
      </c>
    </row>
    <row r="355" spans="1:18">
      <c r="A355" s="30">
        <v>10155070</v>
      </c>
      <c r="B355" s="55">
        <v>101550700000000</v>
      </c>
      <c r="C355" s="1">
        <v>7700</v>
      </c>
      <c r="D355" s="1" t="s">
        <v>630</v>
      </c>
      <c r="G355" s="64">
        <v>19432.75</v>
      </c>
      <c r="H355" s="97" t="s">
        <v>17153</v>
      </c>
      <c r="I355" s="98" t="s">
        <v>14118</v>
      </c>
      <c r="J355" s="64">
        <v>19432.75</v>
      </c>
      <c r="K355" s="1">
        <v>0</v>
      </c>
      <c r="L355" s="1">
        <v>4</v>
      </c>
      <c r="O355" s="64">
        <v>19432.75</v>
      </c>
      <c r="P355" s="1">
        <v>400.15</v>
      </c>
      <c r="Q355" s="1" t="s">
        <v>8562</v>
      </c>
      <c r="R355" s="1" t="s">
        <v>629</v>
      </c>
    </row>
    <row r="356" spans="1:18">
      <c r="A356" s="30">
        <v>10155071</v>
      </c>
      <c r="B356" s="55">
        <v>101550710000000</v>
      </c>
      <c r="C356" s="1">
        <v>7700</v>
      </c>
      <c r="D356" s="1" t="s">
        <v>631</v>
      </c>
      <c r="G356" s="64">
        <v>19432.75</v>
      </c>
      <c r="H356" s="97" t="s">
        <v>17138</v>
      </c>
      <c r="I356" s="98" t="s">
        <v>17271</v>
      </c>
      <c r="J356" s="64">
        <v>19432.75</v>
      </c>
      <c r="K356" s="1">
        <v>0</v>
      </c>
      <c r="L356" s="1">
        <v>4</v>
      </c>
      <c r="O356" s="64">
        <v>19432.75</v>
      </c>
      <c r="P356" s="1">
        <v>400.55</v>
      </c>
      <c r="Q356" s="1" t="s">
        <v>8562</v>
      </c>
      <c r="R356" s="1" t="s">
        <v>629</v>
      </c>
    </row>
    <row r="357" spans="1:18">
      <c r="A357" s="30">
        <v>10155072</v>
      </c>
      <c r="B357" s="55">
        <v>101550720000000</v>
      </c>
      <c r="C357" s="1">
        <v>7700</v>
      </c>
      <c r="D357" s="1" t="s">
        <v>630</v>
      </c>
      <c r="G357" s="64">
        <v>19432.75</v>
      </c>
      <c r="H357" s="97" t="s">
        <v>17153</v>
      </c>
      <c r="I357" s="98" t="s">
        <v>14118</v>
      </c>
      <c r="J357" s="64">
        <v>19432.75</v>
      </c>
      <c r="K357" s="1">
        <v>0</v>
      </c>
      <c r="L357" s="1">
        <v>4</v>
      </c>
      <c r="O357" s="64">
        <v>19432.75</v>
      </c>
      <c r="P357" s="1">
        <v>400.69</v>
      </c>
      <c r="Q357" s="1" t="s">
        <v>8562</v>
      </c>
      <c r="R357" s="1" t="s">
        <v>629</v>
      </c>
    </row>
    <row r="358" spans="1:18">
      <c r="A358" s="30">
        <v>10155073</v>
      </c>
      <c r="B358" s="55">
        <v>101550730000000</v>
      </c>
      <c r="C358" s="1">
        <v>7700</v>
      </c>
      <c r="D358" s="1" t="s">
        <v>632</v>
      </c>
      <c r="G358" s="64">
        <v>19432.75</v>
      </c>
      <c r="H358" s="97" t="s">
        <v>17138</v>
      </c>
      <c r="I358" s="98" t="s">
        <v>17271</v>
      </c>
      <c r="J358" s="64">
        <v>19432.75</v>
      </c>
      <c r="K358" s="1">
        <v>0</v>
      </c>
      <c r="L358" s="1">
        <v>4</v>
      </c>
      <c r="O358" s="64">
        <v>19432.75</v>
      </c>
      <c r="P358" s="1" t="s">
        <v>11727</v>
      </c>
      <c r="Q358" s="1" t="s">
        <v>8562</v>
      </c>
      <c r="R358" s="1" t="s">
        <v>629</v>
      </c>
    </row>
    <row r="359" spans="1:18">
      <c r="A359" s="30">
        <v>10155437</v>
      </c>
      <c r="B359" s="55">
        <v>101554370000000</v>
      </c>
      <c r="C359" s="1">
        <v>7700</v>
      </c>
      <c r="D359" s="1" t="s">
        <v>633</v>
      </c>
      <c r="G359" s="64">
        <v>4836</v>
      </c>
      <c r="H359" s="97" t="s">
        <v>17170</v>
      </c>
      <c r="I359" s="98" t="s">
        <v>17298</v>
      </c>
      <c r="J359" s="64">
        <v>4836</v>
      </c>
      <c r="K359" s="1">
        <v>0</v>
      </c>
      <c r="L359" s="1">
        <v>2748</v>
      </c>
      <c r="N359" s="1" t="s">
        <v>634</v>
      </c>
      <c r="O359" s="64">
        <v>4836</v>
      </c>
      <c r="P359" s="1">
        <v>154</v>
      </c>
      <c r="Q359" s="1" t="s">
        <v>8563</v>
      </c>
      <c r="R359" s="1" t="s">
        <v>635</v>
      </c>
    </row>
    <row r="360" spans="1:18">
      <c r="A360" s="30">
        <v>10155438</v>
      </c>
      <c r="B360" s="55">
        <v>101554380000000</v>
      </c>
      <c r="C360" s="1">
        <v>7700</v>
      </c>
      <c r="D360" s="1" t="s">
        <v>636</v>
      </c>
      <c r="G360" s="64">
        <v>3500</v>
      </c>
      <c r="H360" s="97" t="s">
        <v>17157</v>
      </c>
      <c r="I360" s="98" t="s">
        <v>17285</v>
      </c>
      <c r="J360" s="64">
        <v>3500</v>
      </c>
      <c r="K360" s="1">
        <v>0</v>
      </c>
      <c r="L360" s="1">
        <v>4</v>
      </c>
      <c r="N360" s="1" t="s">
        <v>637</v>
      </c>
      <c r="O360" s="64">
        <v>3500</v>
      </c>
      <c r="P360" s="1">
        <v>403.1</v>
      </c>
      <c r="Q360" s="1" t="s">
        <v>8564</v>
      </c>
      <c r="R360" s="1" t="s">
        <v>638</v>
      </c>
    </row>
    <row r="361" spans="1:18">
      <c r="A361" s="30">
        <v>10155440</v>
      </c>
      <c r="B361" s="55">
        <v>101554400000000</v>
      </c>
      <c r="C361" s="1">
        <v>7700</v>
      </c>
      <c r="D361" s="1" t="s">
        <v>636</v>
      </c>
      <c r="G361" s="64">
        <v>3500</v>
      </c>
      <c r="H361" s="97" t="s">
        <v>17140</v>
      </c>
      <c r="I361" s="98" t="s">
        <v>17272</v>
      </c>
      <c r="J361" s="64">
        <v>3500</v>
      </c>
      <c r="K361" s="1">
        <v>0</v>
      </c>
      <c r="L361" s="1">
        <v>4</v>
      </c>
      <c r="N361" s="1" t="s">
        <v>639</v>
      </c>
      <c r="O361" s="64">
        <v>3500</v>
      </c>
      <c r="P361" s="1">
        <v>403.1</v>
      </c>
      <c r="Q361" s="1" t="s">
        <v>8564</v>
      </c>
      <c r="R361" s="1" t="s">
        <v>638</v>
      </c>
    </row>
    <row r="362" spans="1:18">
      <c r="A362" s="30">
        <v>10155441</v>
      </c>
      <c r="B362" s="55">
        <v>101554410000000</v>
      </c>
      <c r="C362" s="1">
        <v>7700</v>
      </c>
      <c r="D362" s="1" t="s">
        <v>636</v>
      </c>
      <c r="G362" s="64">
        <v>3500</v>
      </c>
      <c r="H362" s="97" t="s">
        <v>17157</v>
      </c>
      <c r="I362" s="98" t="s">
        <v>17285</v>
      </c>
      <c r="J362" s="64">
        <v>3500</v>
      </c>
      <c r="K362" s="1">
        <v>0</v>
      </c>
      <c r="L362" s="1">
        <v>4</v>
      </c>
      <c r="N362" s="1" t="s">
        <v>640</v>
      </c>
      <c r="O362" s="64">
        <v>3500</v>
      </c>
      <c r="P362" s="1">
        <v>403.1</v>
      </c>
      <c r="Q362" s="1" t="s">
        <v>8564</v>
      </c>
      <c r="R362" s="1" t="s">
        <v>638</v>
      </c>
    </row>
    <row r="363" spans="1:18">
      <c r="A363" s="30">
        <v>10155442</v>
      </c>
      <c r="B363" s="55">
        <v>101554420000000</v>
      </c>
      <c r="C363" s="1">
        <v>7700</v>
      </c>
      <c r="D363" s="1" t="s">
        <v>636</v>
      </c>
      <c r="G363" s="64">
        <v>3500</v>
      </c>
      <c r="H363" s="97" t="s">
        <v>17160</v>
      </c>
      <c r="I363" s="98" t="s">
        <v>17288</v>
      </c>
      <c r="J363" s="64">
        <v>3500</v>
      </c>
      <c r="K363" s="1">
        <v>0</v>
      </c>
      <c r="L363" s="1">
        <v>4</v>
      </c>
      <c r="N363" s="1" t="s">
        <v>641</v>
      </c>
      <c r="O363" s="64">
        <v>3500</v>
      </c>
      <c r="P363" s="1">
        <v>403.1</v>
      </c>
      <c r="Q363" s="1" t="s">
        <v>8564</v>
      </c>
      <c r="R363" s="1" t="s">
        <v>638</v>
      </c>
    </row>
    <row r="364" spans="1:18">
      <c r="A364" s="30">
        <v>10155446</v>
      </c>
      <c r="B364" s="55">
        <v>101554460000000</v>
      </c>
      <c r="C364" s="1">
        <v>7700</v>
      </c>
      <c r="D364" s="1" t="s">
        <v>643</v>
      </c>
      <c r="G364" s="64">
        <v>3294</v>
      </c>
      <c r="H364" s="97" t="s">
        <v>17146</v>
      </c>
      <c r="I364" s="98" t="s">
        <v>12825</v>
      </c>
      <c r="J364" s="64">
        <v>3294</v>
      </c>
      <c r="K364" s="1">
        <v>0</v>
      </c>
      <c r="L364" s="1">
        <v>3328</v>
      </c>
      <c r="N364" s="1" t="s">
        <v>644</v>
      </c>
      <c r="O364" s="64">
        <v>3294</v>
      </c>
      <c r="P364" s="1" t="s">
        <v>110</v>
      </c>
      <c r="Q364" s="1" t="s">
        <v>8565</v>
      </c>
      <c r="R364" s="1" t="s">
        <v>645</v>
      </c>
    </row>
    <row r="365" spans="1:18">
      <c r="A365" s="30">
        <v>10155447</v>
      </c>
      <c r="B365" s="55">
        <v>101554470000000</v>
      </c>
      <c r="C365" s="1">
        <v>7700</v>
      </c>
      <c r="D365" s="1" t="s">
        <v>643</v>
      </c>
      <c r="G365" s="64">
        <v>3294</v>
      </c>
      <c r="H365" s="97" t="s">
        <v>17146</v>
      </c>
      <c r="I365" s="98" t="s">
        <v>12825</v>
      </c>
      <c r="J365" s="64">
        <v>3294</v>
      </c>
      <c r="K365" s="1">
        <v>0</v>
      </c>
      <c r="L365" s="1">
        <v>3328</v>
      </c>
      <c r="N365" s="1" t="s">
        <v>646</v>
      </c>
      <c r="O365" s="64">
        <v>3294</v>
      </c>
      <c r="P365" s="1" t="s">
        <v>110</v>
      </c>
      <c r="Q365" s="1" t="s">
        <v>8565</v>
      </c>
      <c r="R365" s="1" t="s">
        <v>645</v>
      </c>
    </row>
    <row r="366" spans="1:18">
      <c r="A366" s="30">
        <v>10155449</v>
      </c>
      <c r="B366" s="55">
        <v>101554490000000</v>
      </c>
      <c r="C366" s="1">
        <v>7700</v>
      </c>
      <c r="D366" s="1" t="s">
        <v>643</v>
      </c>
      <c r="G366" s="64">
        <v>3294</v>
      </c>
      <c r="H366" s="97" t="s">
        <v>17146</v>
      </c>
      <c r="I366" s="98" t="s">
        <v>12825</v>
      </c>
      <c r="J366" s="64">
        <v>3294</v>
      </c>
      <c r="K366" s="1">
        <v>0</v>
      </c>
      <c r="L366" s="1">
        <v>281</v>
      </c>
      <c r="N366" s="1" t="s">
        <v>647</v>
      </c>
      <c r="O366" s="64">
        <v>3294</v>
      </c>
      <c r="P366" s="1" t="s">
        <v>110</v>
      </c>
      <c r="Q366" s="1" t="s">
        <v>8565</v>
      </c>
      <c r="R366" s="1" t="s">
        <v>645</v>
      </c>
    </row>
    <row r="367" spans="1:18">
      <c r="A367" s="30">
        <v>10155452</v>
      </c>
      <c r="B367" s="55">
        <v>101554520000000</v>
      </c>
      <c r="C367" s="1">
        <v>7700</v>
      </c>
      <c r="D367" s="1" t="s">
        <v>643</v>
      </c>
      <c r="E367" s="1" t="s">
        <v>107</v>
      </c>
      <c r="F367" s="1" t="s">
        <v>422</v>
      </c>
      <c r="G367" s="64">
        <v>3294</v>
      </c>
      <c r="H367" s="97" t="s">
        <v>17146</v>
      </c>
      <c r="I367" s="98" t="s">
        <v>12825</v>
      </c>
      <c r="J367" s="64">
        <v>3294</v>
      </c>
      <c r="K367" s="1">
        <v>0</v>
      </c>
      <c r="L367" s="1">
        <v>2441</v>
      </c>
      <c r="N367" s="1" t="s">
        <v>648</v>
      </c>
      <c r="O367" s="64">
        <v>3294</v>
      </c>
      <c r="P367" s="1" t="s">
        <v>110</v>
      </c>
      <c r="Q367" s="1" t="s">
        <v>8566</v>
      </c>
      <c r="R367" s="1" t="s">
        <v>645</v>
      </c>
    </row>
    <row r="368" spans="1:18">
      <c r="A368" s="30">
        <v>10155453</v>
      </c>
      <c r="B368" s="55">
        <v>101554530000000</v>
      </c>
      <c r="C368" s="1">
        <v>7700</v>
      </c>
      <c r="D368" s="1" t="s">
        <v>643</v>
      </c>
      <c r="E368" s="1" t="s">
        <v>107</v>
      </c>
      <c r="F368" s="1" t="s">
        <v>422</v>
      </c>
      <c r="G368" s="64">
        <v>3294</v>
      </c>
      <c r="H368" s="97" t="s">
        <v>17146</v>
      </c>
      <c r="I368" s="98" t="s">
        <v>12825</v>
      </c>
      <c r="J368" s="64">
        <v>3294</v>
      </c>
      <c r="K368" s="1">
        <v>0</v>
      </c>
      <c r="L368" s="1">
        <v>3328</v>
      </c>
      <c r="N368" s="1" t="s">
        <v>649</v>
      </c>
      <c r="O368" s="64">
        <v>3294</v>
      </c>
      <c r="P368" s="1" t="s">
        <v>110</v>
      </c>
      <c r="Q368" s="1" t="s">
        <v>8565</v>
      </c>
      <c r="R368" s="1" t="s">
        <v>645</v>
      </c>
    </row>
    <row r="369" spans="1:18">
      <c r="A369" s="30">
        <v>10155454</v>
      </c>
      <c r="B369" s="55">
        <v>101554540000000</v>
      </c>
      <c r="C369" s="1">
        <v>7700</v>
      </c>
      <c r="D369" s="1" t="s">
        <v>643</v>
      </c>
      <c r="E369" s="1" t="s">
        <v>107</v>
      </c>
      <c r="F369" s="1" t="s">
        <v>650</v>
      </c>
      <c r="G369" s="64">
        <v>3294</v>
      </c>
      <c r="H369" s="97" t="s">
        <v>17146</v>
      </c>
      <c r="I369" s="98" t="s">
        <v>12825</v>
      </c>
      <c r="J369" s="64">
        <v>3294</v>
      </c>
      <c r="K369" s="1">
        <v>0</v>
      </c>
      <c r="L369" s="1">
        <v>3328</v>
      </c>
      <c r="N369" s="1" t="s">
        <v>651</v>
      </c>
      <c r="O369" s="64">
        <v>3294</v>
      </c>
      <c r="P369" s="1" t="s">
        <v>110</v>
      </c>
      <c r="Q369" s="1" t="s">
        <v>8566</v>
      </c>
      <c r="R369" s="1" t="s">
        <v>645</v>
      </c>
    </row>
    <row r="370" spans="1:18">
      <c r="A370" s="30">
        <v>10155455</v>
      </c>
      <c r="B370" s="55">
        <v>101554550000000</v>
      </c>
      <c r="C370" s="1">
        <v>7700</v>
      </c>
      <c r="D370" s="1" t="s">
        <v>643</v>
      </c>
      <c r="G370" s="64">
        <v>3294</v>
      </c>
      <c r="H370" s="97" t="s">
        <v>17146</v>
      </c>
      <c r="I370" s="98" t="s">
        <v>12825</v>
      </c>
      <c r="J370" s="64">
        <v>3294</v>
      </c>
      <c r="K370" s="1">
        <v>0</v>
      </c>
      <c r="L370" s="1">
        <v>3328</v>
      </c>
      <c r="N370" s="1" t="s">
        <v>652</v>
      </c>
      <c r="O370" s="64">
        <v>3294</v>
      </c>
      <c r="P370" s="1" t="s">
        <v>110</v>
      </c>
      <c r="Q370" s="1" t="s">
        <v>8565</v>
      </c>
      <c r="R370" s="1" t="s">
        <v>645</v>
      </c>
    </row>
    <row r="371" spans="1:18">
      <c r="A371" s="30">
        <v>10155456</v>
      </c>
      <c r="B371" s="55">
        <v>101554560000000</v>
      </c>
      <c r="C371" s="1">
        <v>7700</v>
      </c>
      <c r="D371" s="1" t="s">
        <v>643</v>
      </c>
      <c r="E371" s="1" t="s">
        <v>107</v>
      </c>
      <c r="F371" s="1" t="s">
        <v>422</v>
      </c>
      <c r="G371" s="64">
        <v>3294</v>
      </c>
      <c r="H371" s="97" t="s">
        <v>17146</v>
      </c>
      <c r="I371" s="98" t="s">
        <v>12825</v>
      </c>
      <c r="J371" s="64">
        <v>3294</v>
      </c>
      <c r="K371" s="1">
        <v>0</v>
      </c>
      <c r="L371" s="1">
        <v>806</v>
      </c>
      <c r="N371" s="1" t="s">
        <v>653</v>
      </c>
      <c r="O371" s="64">
        <v>3294</v>
      </c>
      <c r="P371" s="1" t="s">
        <v>110</v>
      </c>
      <c r="Q371" s="1" t="s">
        <v>8565</v>
      </c>
      <c r="R371" s="1" t="s">
        <v>645</v>
      </c>
    </row>
    <row r="372" spans="1:18">
      <c r="A372" s="30">
        <v>10155458</v>
      </c>
      <c r="B372" s="55">
        <v>101554580000000</v>
      </c>
      <c r="C372" s="1">
        <v>7700</v>
      </c>
      <c r="D372" s="1" t="s">
        <v>643</v>
      </c>
      <c r="E372" s="1" t="s">
        <v>107</v>
      </c>
      <c r="F372" s="1" t="s">
        <v>422</v>
      </c>
      <c r="G372" s="64">
        <v>3294</v>
      </c>
      <c r="H372" s="97" t="s">
        <v>17146</v>
      </c>
      <c r="I372" s="98" t="s">
        <v>12825</v>
      </c>
      <c r="J372" s="64">
        <v>3294</v>
      </c>
      <c r="K372" s="1">
        <v>0</v>
      </c>
      <c r="L372" s="1">
        <v>3328</v>
      </c>
      <c r="N372" s="1" t="s">
        <v>654</v>
      </c>
      <c r="O372" s="64">
        <v>3294</v>
      </c>
      <c r="P372" s="1" t="s">
        <v>110</v>
      </c>
      <c r="Q372" s="1" t="s">
        <v>8565</v>
      </c>
      <c r="R372" s="1" t="s">
        <v>645</v>
      </c>
    </row>
    <row r="373" spans="1:18">
      <c r="A373" s="30">
        <v>10155459</v>
      </c>
      <c r="B373" s="55">
        <v>101554590000000</v>
      </c>
      <c r="C373" s="1">
        <v>7700</v>
      </c>
      <c r="D373" s="1" t="s">
        <v>643</v>
      </c>
      <c r="G373" s="64">
        <v>3294</v>
      </c>
      <c r="H373" s="97" t="s">
        <v>17146</v>
      </c>
      <c r="I373" s="98" t="s">
        <v>12825</v>
      </c>
      <c r="J373" s="64">
        <v>3294</v>
      </c>
      <c r="K373" s="1">
        <v>0</v>
      </c>
      <c r="L373" s="1">
        <v>3328</v>
      </c>
      <c r="N373" s="1" t="s">
        <v>655</v>
      </c>
      <c r="O373" s="64">
        <v>3294</v>
      </c>
      <c r="P373" s="1" t="s">
        <v>110</v>
      </c>
      <c r="Q373" s="1" t="s">
        <v>8565</v>
      </c>
      <c r="R373" s="1" t="s">
        <v>645</v>
      </c>
    </row>
    <row r="374" spans="1:18">
      <c r="A374" s="30">
        <v>10155460</v>
      </c>
      <c r="B374" s="55">
        <v>101554600000000</v>
      </c>
      <c r="C374" s="1">
        <v>7700</v>
      </c>
      <c r="D374" s="1" t="s">
        <v>643</v>
      </c>
      <c r="E374" s="1" t="s">
        <v>107</v>
      </c>
      <c r="F374" s="1" t="s">
        <v>422</v>
      </c>
      <c r="G374" s="64">
        <v>3294</v>
      </c>
      <c r="H374" s="97" t="s">
        <v>17165</v>
      </c>
      <c r="I374" s="98" t="s">
        <v>17294</v>
      </c>
      <c r="J374" s="64">
        <v>3294</v>
      </c>
      <c r="K374" s="1">
        <v>0</v>
      </c>
      <c r="L374" s="1">
        <v>4</v>
      </c>
      <c r="N374" s="1" t="s">
        <v>656</v>
      </c>
      <c r="O374" s="64">
        <v>3294</v>
      </c>
      <c r="P374" s="1" t="s">
        <v>5067</v>
      </c>
      <c r="Q374" s="1" t="s">
        <v>8566</v>
      </c>
      <c r="R374" s="1" t="s">
        <v>645</v>
      </c>
    </row>
    <row r="375" spans="1:18">
      <c r="A375" s="30">
        <v>10155465</v>
      </c>
      <c r="B375" s="55">
        <v>101554650000000</v>
      </c>
      <c r="C375" s="1">
        <v>7700</v>
      </c>
      <c r="D375" s="1" t="s">
        <v>643</v>
      </c>
      <c r="G375" s="64">
        <v>3294</v>
      </c>
      <c r="H375" s="97" t="s">
        <v>17146</v>
      </c>
      <c r="I375" s="98" t="s">
        <v>12825</v>
      </c>
      <c r="J375" s="64">
        <v>3294</v>
      </c>
      <c r="K375" s="1">
        <v>0</v>
      </c>
      <c r="L375" s="1">
        <v>3328</v>
      </c>
      <c r="N375" s="1" t="s">
        <v>657</v>
      </c>
      <c r="O375" s="64">
        <v>3294</v>
      </c>
      <c r="P375" s="1" t="s">
        <v>110</v>
      </c>
      <c r="Q375" s="1" t="s">
        <v>8566</v>
      </c>
      <c r="R375" s="1" t="s">
        <v>645</v>
      </c>
    </row>
    <row r="376" spans="1:18">
      <c r="A376" s="30">
        <v>10155471</v>
      </c>
      <c r="B376" s="55">
        <v>101554710000000</v>
      </c>
      <c r="C376" s="1">
        <v>7700</v>
      </c>
      <c r="D376" s="1" t="s">
        <v>643</v>
      </c>
      <c r="G376" s="64">
        <v>3294</v>
      </c>
      <c r="H376" s="97" t="s">
        <v>17142</v>
      </c>
      <c r="I376" s="98" t="s">
        <v>14331</v>
      </c>
      <c r="J376" s="64">
        <v>3294</v>
      </c>
      <c r="K376" s="1">
        <v>0</v>
      </c>
      <c r="L376" s="1">
        <v>4</v>
      </c>
      <c r="N376" s="1" t="s">
        <v>659</v>
      </c>
      <c r="O376" s="64">
        <v>3294</v>
      </c>
      <c r="P376" s="1">
        <v>403.1</v>
      </c>
      <c r="Q376" s="1" t="s">
        <v>8566</v>
      </c>
      <c r="R376" s="1" t="s">
        <v>645</v>
      </c>
    </row>
    <row r="377" spans="1:18">
      <c r="A377" s="30">
        <v>10155475</v>
      </c>
      <c r="B377" s="55">
        <v>101554750000000</v>
      </c>
      <c r="C377" s="1">
        <v>7700</v>
      </c>
      <c r="D377" s="1" t="s">
        <v>643</v>
      </c>
      <c r="E377" s="1" t="s">
        <v>107</v>
      </c>
      <c r="F377" s="1" t="s">
        <v>422</v>
      </c>
      <c r="G377" s="64">
        <v>3294</v>
      </c>
      <c r="H377" s="97" t="s">
        <v>17146</v>
      </c>
      <c r="I377" s="98" t="s">
        <v>12825</v>
      </c>
      <c r="J377" s="64">
        <v>3294</v>
      </c>
      <c r="K377" s="1">
        <v>0</v>
      </c>
      <c r="L377" s="1">
        <v>3328</v>
      </c>
      <c r="N377" s="1" t="s">
        <v>660</v>
      </c>
      <c r="O377" s="64">
        <v>3294</v>
      </c>
      <c r="P377" s="1" t="s">
        <v>110</v>
      </c>
      <c r="Q377" s="1" t="s">
        <v>8565</v>
      </c>
      <c r="R377" s="1" t="s">
        <v>645</v>
      </c>
    </row>
    <row r="378" spans="1:18">
      <c r="A378" s="30">
        <v>10155671</v>
      </c>
      <c r="B378" s="55">
        <v>101556710000000</v>
      </c>
      <c r="C378" s="1">
        <v>7700</v>
      </c>
      <c r="D378" s="1" t="s">
        <v>662</v>
      </c>
      <c r="G378" s="64">
        <v>9295.35</v>
      </c>
      <c r="H378" s="97" t="s">
        <v>17142</v>
      </c>
      <c r="I378" s="98" t="s">
        <v>14331</v>
      </c>
      <c r="J378" s="64">
        <v>9295.35</v>
      </c>
      <c r="K378" s="1">
        <v>0</v>
      </c>
      <c r="L378" s="1">
        <v>4</v>
      </c>
      <c r="N378" s="1" t="s">
        <v>663</v>
      </c>
      <c r="O378" s="64">
        <v>9295.35</v>
      </c>
      <c r="P378" s="1">
        <v>403.1</v>
      </c>
      <c r="Q378" s="1" t="s">
        <v>8567</v>
      </c>
      <c r="R378" s="1" t="s">
        <v>664</v>
      </c>
    </row>
    <row r="379" spans="1:18">
      <c r="A379" s="30">
        <v>10155672</v>
      </c>
      <c r="B379" s="55">
        <v>101556720000000</v>
      </c>
      <c r="C379" s="1">
        <v>7700</v>
      </c>
      <c r="D379" s="1" t="s">
        <v>665</v>
      </c>
      <c r="G379" s="64">
        <v>63132.15</v>
      </c>
      <c r="H379" s="97" t="s">
        <v>17152</v>
      </c>
      <c r="I379" s="98" t="s">
        <v>17281</v>
      </c>
      <c r="J379" s="64">
        <v>63132.15</v>
      </c>
      <c r="K379" s="1">
        <v>0</v>
      </c>
      <c r="L379" s="1">
        <v>3328</v>
      </c>
      <c r="N379" s="1" t="s">
        <v>666</v>
      </c>
      <c r="O379" s="64">
        <v>63132.15</v>
      </c>
      <c r="P379" s="1" t="s">
        <v>110</v>
      </c>
      <c r="Q379" s="1" t="s">
        <v>8565</v>
      </c>
      <c r="R379" s="1" t="s">
        <v>645</v>
      </c>
    </row>
    <row r="380" spans="1:18">
      <c r="A380" s="30">
        <v>10155673</v>
      </c>
      <c r="B380" s="55">
        <v>101556730000000</v>
      </c>
      <c r="C380" s="1">
        <v>7700</v>
      </c>
      <c r="D380" s="1" t="s">
        <v>665</v>
      </c>
      <c r="G380" s="64">
        <v>63132.15</v>
      </c>
      <c r="H380" s="97" t="s">
        <v>17152</v>
      </c>
      <c r="I380" s="98" t="s">
        <v>17281</v>
      </c>
      <c r="J380" s="64">
        <v>63132.15</v>
      </c>
      <c r="K380" s="1">
        <v>0</v>
      </c>
      <c r="L380" s="1">
        <v>3328</v>
      </c>
      <c r="N380" s="1" t="s">
        <v>667</v>
      </c>
      <c r="O380" s="64">
        <v>63132.15</v>
      </c>
      <c r="P380" s="1" t="s">
        <v>110</v>
      </c>
      <c r="Q380" s="1" t="s">
        <v>8565</v>
      </c>
      <c r="R380" s="1" t="s">
        <v>645</v>
      </c>
    </row>
    <row r="381" spans="1:18">
      <c r="A381" s="30">
        <v>10155674</v>
      </c>
      <c r="B381" s="55">
        <v>101556740000000</v>
      </c>
      <c r="C381" s="1">
        <v>7700</v>
      </c>
      <c r="D381" s="1" t="s">
        <v>668</v>
      </c>
      <c r="G381" s="64">
        <v>7760</v>
      </c>
      <c r="H381" s="97" t="s">
        <v>17174</v>
      </c>
      <c r="I381" s="98" t="s">
        <v>17302</v>
      </c>
      <c r="J381" s="64">
        <v>7760</v>
      </c>
      <c r="K381" s="1">
        <v>0</v>
      </c>
      <c r="L381" s="1">
        <v>2437</v>
      </c>
      <c r="N381" s="1" t="s">
        <v>669</v>
      </c>
      <c r="O381" s="64">
        <v>7760</v>
      </c>
      <c r="P381" s="1" t="s">
        <v>5773</v>
      </c>
      <c r="Q381" s="1" t="s">
        <v>8568</v>
      </c>
      <c r="R381" s="1" t="s">
        <v>670</v>
      </c>
    </row>
    <row r="382" spans="1:18">
      <c r="A382" s="56">
        <v>10155685</v>
      </c>
      <c r="B382" s="57">
        <v>101556850000000</v>
      </c>
      <c r="C382" s="58">
        <v>7701</v>
      </c>
      <c r="D382" s="58" t="s">
        <v>695</v>
      </c>
      <c r="E382" s="58"/>
      <c r="F382" s="58"/>
      <c r="G382" s="61">
        <v>1181.78</v>
      </c>
      <c r="H382" s="98" t="s">
        <v>17141</v>
      </c>
      <c r="I382" s="98" t="s">
        <v>17273</v>
      </c>
      <c r="J382" s="61">
        <v>1181.78</v>
      </c>
      <c r="K382" s="58">
        <v>0</v>
      </c>
      <c r="L382" s="58">
        <v>2437</v>
      </c>
      <c r="M382" s="58"/>
      <c r="N382" s="58" t="s">
        <v>4162</v>
      </c>
      <c r="O382" s="61">
        <v>1181.78</v>
      </c>
      <c r="P382" s="58" t="s">
        <v>5096</v>
      </c>
      <c r="Q382" s="58" t="s">
        <v>8569</v>
      </c>
      <c r="R382" s="58" t="s">
        <v>4163</v>
      </c>
    </row>
    <row r="383" spans="1:18">
      <c r="A383" s="30">
        <v>10155775</v>
      </c>
      <c r="B383" s="55">
        <v>101557750000000</v>
      </c>
      <c r="C383" s="1">
        <v>7700</v>
      </c>
      <c r="D383" s="1" t="s">
        <v>671</v>
      </c>
      <c r="E383" s="1" t="s">
        <v>107</v>
      </c>
      <c r="F383" s="1">
        <v>6500</v>
      </c>
      <c r="G383" s="64">
        <v>17024</v>
      </c>
      <c r="H383" s="97" t="s">
        <v>17152</v>
      </c>
      <c r="I383" s="98" t="s">
        <v>17281</v>
      </c>
      <c r="J383" s="64">
        <v>17024</v>
      </c>
      <c r="K383" s="1">
        <v>0</v>
      </c>
      <c r="L383" s="1">
        <v>4</v>
      </c>
      <c r="N383" s="1" t="s">
        <v>673</v>
      </c>
      <c r="O383" s="64">
        <v>17024</v>
      </c>
      <c r="P383" s="1" t="s">
        <v>4504</v>
      </c>
      <c r="Q383" s="1" t="s">
        <v>8570</v>
      </c>
      <c r="R383" s="1" t="s">
        <v>674</v>
      </c>
    </row>
    <row r="384" spans="1:18">
      <c r="A384" s="30">
        <v>10155777</v>
      </c>
      <c r="B384" s="55">
        <v>101557770000000</v>
      </c>
      <c r="C384" s="1">
        <v>7700</v>
      </c>
      <c r="D384" s="1" t="s">
        <v>675</v>
      </c>
      <c r="G384" s="64">
        <v>17024</v>
      </c>
      <c r="H384" s="97" t="s">
        <v>17155</v>
      </c>
      <c r="I384" s="98" t="s">
        <v>17283</v>
      </c>
      <c r="J384" s="64">
        <v>17024</v>
      </c>
      <c r="K384" s="1">
        <v>0</v>
      </c>
      <c r="L384" s="1">
        <v>4</v>
      </c>
      <c r="N384" s="1" t="s">
        <v>677</v>
      </c>
      <c r="O384" s="64">
        <v>17024</v>
      </c>
      <c r="P384" s="1">
        <v>401.6</v>
      </c>
      <c r="Q384" s="1" t="s">
        <v>8570</v>
      </c>
      <c r="R384" s="1" t="s">
        <v>674</v>
      </c>
    </row>
    <row r="385" spans="1:18">
      <c r="A385" s="30">
        <v>10155778</v>
      </c>
      <c r="B385" s="55">
        <v>101557780000000</v>
      </c>
      <c r="C385" s="1">
        <v>7700</v>
      </c>
      <c r="D385" s="1" t="s">
        <v>675</v>
      </c>
      <c r="E385" s="1" t="s">
        <v>107</v>
      </c>
      <c r="F385" s="1" t="s">
        <v>676</v>
      </c>
      <c r="G385" s="64">
        <v>17024</v>
      </c>
      <c r="H385" s="97" t="s">
        <v>17152</v>
      </c>
      <c r="I385" s="98" t="s">
        <v>17281</v>
      </c>
      <c r="J385" s="64">
        <v>17024</v>
      </c>
      <c r="K385" s="1">
        <v>0</v>
      </c>
      <c r="L385" s="1">
        <v>2441</v>
      </c>
      <c r="N385" s="1" t="s">
        <v>678</v>
      </c>
      <c r="O385" s="64">
        <v>17024</v>
      </c>
      <c r="P385" s="1" t="s">
        <v>110</v>
      </c>
      <c r="Q385" s="1" t="s">
        <v>8570</v>
      </c>
      <c r="R385" s="1" t="s">
        <v>674</v>
      </c>
    </row>
    <row r="386" spans="1:18">
      <c r="A386" s="30">
        <v>10155779</v>
      </c>
      <c r="B386" s="55">
        <v>101557790000000</v>
      </c>
      <c r="C386" s="1">
        <v>7700</v>
      </c>
      <c r="D386" s="1" t="s">
        <v>671</v>
      </c>
      <c r="G386" s="64">
        <v>17024</v>
      </c>
      <c r="H386" s="97" t="s">
        <v>17138</v>
      </c>
      <c r="I386" s="98" t="s">
        <v>17271</v>
      </c>
      <c r="J386" s="64">
        <v>17024</v>
      </c>
      <c r="K386" s="1">
        <v>0</v>
      </c>
      <c r="L386" s="1">
        <v>4</v>
      </c>
      <c r="N386" s="1" t="s">
        <v>679</v>
      </c>
      <c r="O386" s="64">
        <v>17024</v>
      </c>
      <c r="P386" s="1">
        <v>401.33</v>
      </c>
      <c r="Q386" s="1" t="s">
        <v>8570</v>
      </c>
      <c r="R386" s="1" t="s">
        <v>674</v>
      </c>
    </row>
    <row r="387" spans="1:18">
      <c r="A387" s="30">
        <v>10155780</v>
      </c>
      <c r="B387" s="55">
        <v>101557800000000</v>
      </c>
      <c r="C387" s="1">
        <v>7700</v>
      </c>
      <c r="D387" s="1" t="s">
        <v>675</v>
      </c>
      <c r="G387" s="64">
        <v>17024</v>
      </c>
      <c r="H387" s="97" t="s">
        <v>17155</v>
      </c>
      <c r="I387" s="98" t="s">
        <v>17283</v>
      </c>
      <c r="J387" s="64">
        <v>17024</v>
      </c>
      <c r="K387" s="1">
        <v>0</v>
      </c>
      <c r="L387" s="1">
        <v>4</v>
      </c>
      <c r="N387" s="1" t="s">
        <v>680</v>
      </c>
      <c r="O387" s="64">
        <v>17024</v>
      </c>
      <c r="P387" s="1">
        <v>403</v>
      </c>
      <c r="Q387" s="1" t="s">
        <v>8570</v>
      </c>
      <c r="R387" s="1" t="s">
        <v>674</v>
      </c>
    </row>
    <row r="388" spans="1:18">
      <c r="A388" s="30">
        <v>10155782</v>
      </c>
      <c r="B388" s="55">
        <v>101557820000000</v>
      </c>
      <c r="C388" s="1">
        <v>7700</v>
      </c>
      <c r="D388" s="1" t="s">
        <v>671</v>
      </c>
      <c r="E388" s="1" t="s">
        <v>107</v>
      </c>
      <c r="F388" s="1" t="s">
        <v>12270</v>
      </c>
      <c r="G388" s="64">
        <v>17024</v>
      </c>
      <c r="H388" s="97" t="s">
        <v>17146</v>
      </c>
      <c r="I388" s="98" t="s">
        <v>12825</v>
      </c>
      <c r="J388" s="64">
        <v>17024</v>
      </c>
      <c r="K388" s="1">
        <v>0</v>
      </c>
      <c r="L388" s="1">
        <v>2422</v>
      </c>
      <c r="N388" s="1" t="s">
        <v>12271</v>
      </c>
      <c r="O388" s="64">
        <v>17024</v>
      </c>
      <c r="P388" s="1" t="s">
        <v>110</v>
      </c>
      <c r="Q388" s="1" t="s">
        <v>8570</v>
      </c>
      <c r="R388" s="1" t="s">
        <v>674</v>
      </c>
    </row>
    <row r="389" spans="1:18">
      <c r="A389" s="30">
        <v>10155783</v>
      </c>
      <c r="B389" s="55">
        <v>101557830000000</v>
      </c>
      <c r="C389" s="1">
        <v>7700</v>
      </c>
      <c r="D389" s="1" t="s">
        <v>675</v>
      </c>
      <c r="G389" s="64">
        <v>17024</v>
      </c>
      <c r="H389" s="97" t="s">
        <v>17175</v>
      </c>
      <c r="I389" s="98" t="s">
        <v>17303</v>
      </c>
      <c r="J389" s="64">
        <v>17024</v>
      </c>
      <c r="K389" s="1">
        <v>0</v>
      </c>
      <c r="L389" s="1">
        <v>79</v>
      </c>
      <c r="N389" s="1" t="s">
        <v>681</v>
      </c>
      <c r="O389" s="64">
        <v>17024</v>
      </c>
      <c r="P389" s="1" t="s">
        <v>110</v>
      </c>
      <c r="Q389" s="1" t="s">
        <v>8570</v>
      </c>
      <c r="R389" s="1" t="s">
        <v>674</v>
      </c>
    </row>
    <row r="390" spans="1:18">
      <c r="A390" s="30">
        <v>10155784</v>
      </c>
      <c r="B390" s="55">
        <v>101557840000000</v>
      </c>
      <c r="C390" s="1">
        <v>7700</v>
      </c>
      <c r="D390" s="1" t="s">
        <v>675</v>
      </c>
      <c r="G390" s="64">
        <v>17024</v>
      </c>
      <c r="H390" s="97" t="s">
        <v>17138</v>
      </c>
      <c r="I390" s="98" t="s">
        <v>17271</v>
      </c>
      <c r="J390" s="64">
        <v>17024</v>
      </c>
      <c r="K390" s="1">
        <v>0</v>
      </c>
      <c r="L390" s="1">
        <v>4</v>
      </c>
      <c r="N390" s="1" t="s">
        <v>682</v>
      </c>
      <c r="O390" s="64">
        <v>17024</v>
      </c>
      <c r="P390" s="1">
        <v>403</v>
      </c>
      <c r="Q390" s="1" t="s">
        <v>8570</v>
      </c>
      <c r="R390" s="1" t="s">
        <v>674</v>
      </c>
    </row>
    <row r="391" spans="1:18">
      <c r="A391" s="30">
        <v>10155785</v>
      </c>
      <c r="B391" s="55">
        <v>101557850000000</v>
      </c>
      <c r="C391" s="1">
        <v>7700</v>
      </c>
      <c r="D391" s="1" t="s">
        <v>675</v>
      </c>
      <c r="G391" s="64">
        <v>17024</v>
      </c>
      <c r="H391" s="97" t="s">
        <v>17152</v>
      </c>
      <c r="I391" s="98" t="s">
        <v>17281</v>
      </c>
      <c r="J391" s="64">
        <v>17024</v>
      </c>
      <c r="K391" s="1">
        <v>0</v>
      </c>
      <c r="L391" s="1">
        <v>2441</v>
      </c>
      <c r="N391" s="1" t="s">
        <v>683</v>
      </c>
      <c r="O391" s="64">
        <v>17024</v>
      </c>
      <c r="P391" s="1" t="s">
        <v>110</v>
      </c>
      <c r="Q391" s="1" t="s">
        <v>8570</v>
      </c>
      <c r="R391" s="1" t="s">
        <v>674</v>
      </c>
    </row>
    <row r="392" spans="1:18">
      <c r="A392" s="30">
        <v>10155786</v>
      </c>
      <c r="B392" s="55">
        <v>101557860000000</v>
      </c>
      <c r="C392" s="1">
        <v>7700</v>
      </c>
      <c r="D392" s="1" t="s">
        <v>671</v>
      </c>
      <c r="G392" s="64">
        <v>17024</v>
      </c>
      <c r="H392" s="97" t="s">
        <v>17152</v>
      </c>
      <c r="I392" s="98" t="s">
        <v>17281</v>
      </c>
      <c r="J392" s="64">
        <v>17024</v>
      </c>
      <c r="K392" s="1">
        <v>0</v>
      </c>
      <c r="L392" s="1">
        <v>4</v>
      </c>
      <c r="N392" s="1" t="s">
        <v>684</v>
      </c>
      <c r="O392" s="64">
        <v>17024</v>
      </c>
      <c r="P392" s="1" t="s">
        <v>110</v>
      </c>
      <c r="Q392" s="1" t="s">
        <v>8570</v>
      </c>
      <c r="R392" s="1" t="s">
        <v>674</v>
      </c>
    </row>
    <row r="393" spans="1:18">
      <c r="A393" s="30">
        <v>10155787</v>
      </c>
      <c r="B393" s="55">
        <v>101557870000000</v>
      </c>
      <c r="C393" s="1">
        <v>7700</v>
      </c>
      <c r="D393" s="1" t="s">
        <v>675</v>
      </c>
      <c r="E393" s="1" t="s">
        <v>107</v>
      </c>
      <c r="F393" s="1" t="s">
        <v>685</v>
      </c>
      <c r="G393" s="64">
        <v>17024</v>
      </c>
      <c r="H393" s="97" t="s">
        <v>17142</v>
      </c>
      <c r="I393" s="98" t="s">
        <v>14331</v>
      </c>
      <c r="J393" s="64">
        <v>17024</v>
      </c>
      <c r="K393" s="1">
        <v>0</v>
      </c>
      <c r="L393" s="1">
        <v>3</v>
      </c>
      <c r="N393" s="1" t="s">
        <v>686</v>
      </c>
      <c r="O393" s="64">
        <v>17024</v>
      </c>
      <c r="P393" s="1" t="s">
        <v>110</v>
      </c>
      <c r="Q393" s="1" t="s">
        <v>8570</v>
      </c>
      <c r="R393" s="1" t="s">
        <v>674</v>
      </c>
    </row>
    <row r="394" spans="1:18">
      <c r="A394" s="30">
        <v>10155788</v>
      </c>
      <c r="B394" s="55">
        <v>101557880000000</v>
      </c>
      <c r="C394" s="1">
        <v>7700</v>
      </c>
      <c r="D394" s="1" t="s">
        <v>671</v>
      </c>
      <c r="G394" s="64">
        <v>17024</v>
      </c>
      <c r="H394" s="97" t="s">
        <v>17155</v>
      </c>
      <c r="I394" s="98" t="s">
        <v>17283</v>
      </c>
      <c r="J394" s="64">
        <v>17024</v>
      </c>
      <c r="K394" s="1">
        <v>0</v>
      </c>
      <c r="L394" s="1">
        <v>2440</v>
      </c>
      <c r="N394" s="1" t="s">
        <v>687</v>
      </c>
      <c r="O394" s="64">
        <v>17024</v>
      </c>
      <c r="P394" s="1" t="s">
        <v>8275</v>
      </c>
      <c r="Q394" s="1" t="s">
        <v>8570</v>
      </c>
      <c r="R394" s="1" t="s">
        <v>674</v>
      </c>
    </row>
    <row r="395" spans="1:18">
      <c r="A395" s="56">
        <v>10155797</v>
      </c>
      <c r="B395" s="57">
        <v>101557970000000</v>
      </c>
      <c r="C395" s="58">
        <v>7701</v>
      </c>
      <c r="D395" s="58" t="s">
        <v>4164</v>
      </c>
      <c r="E395" s="58"/>
      <c r="F395" s="58"/>
      <c r="G395" s="61">
        <v>7330</v>
      </c>
      <c r="H395" s="98" t="s">
        <v>17141</v>
      </c>
      <c r="I395" s="98" t="s">
        <v>17273</v>
      </c>
      <c r="J395" s="61">
        <v>7330</v>
      </c>
      <c r="K395" s="58">
        <v>0</v>
      </c>
      <c r="L395" s="58">
        <v>2437</v>
      </c>
      <c r="M395" s="58"/>
      <c r="N395" s="58" t="s">
        <v>4165</v>
      </c>
      <c r="O395" s="61">
        <v>7330</v>
      </c>
      <c r="P395" s="58" t="s">
        <v>5096</v>
      </c>
      <c r="Q395" s="58" t="s">
        <v>8571</v>
      </c>
      <c r="R395" s="58" t="s">
        <v>4166</v>
      </c>
    </row>
    <row r="396" spans="1:18">
      <c r="A396" s="30">
        <v>10155798</v>
      </c>
      <c r="B396" s="55">
        <v>101557980000000</v>
      </c>
      <c r="C396" s="1">
        <v>7700</v>
      </c>
      <c r="D396" s="1" t="s">
        <v>688</v>
      </c>
      <c r="G396" s="64">
        <v>1879.3</v>
      </c>
      <c r="H396" s="97" t="s">
        <v>17138</v>
      </c>
      <c r="I396" s="98" t="s">
        <v>17271</v>
      </c>
      <c r="J396" s="64">
        <v>1879.3</v>
      </c>
      <c r="K396" s="1">
        <v>0</v>
      </c>
      <c r="L396" s="1">
        <v>4</v>
      </c>
      <c r="N396" s="1" t="s">
        <v>689</v>
      </c>
      <c r="O396" s="64">
        <v>1879.3</v>
      </c>
      <c r="P396" s="1">
        <v>400.99</v>
      </c>
      <c r="Q396" s="1" t="s">
        <v>8572</v>
      </c>
      <c r="R396" s="1" t="s">
        <v>690</v>
      </c>
    </row>
    <row r="397" spans="1:18">
      <c r="A397" s="30">
        <v>10155799</v>
      </c>
      <c r="B397" s="55">
        <v>101557990000000</v>
      </c>
      <c r="C397" s="1">
        <v>7700</v>
      </c>
      <c r="D397" s="1" t="s">
        <v>691</v>
      </c>
      <c r="E397" s="1" t="s">
        <v>101</v>
      </c>
      <c r="F397" s="1" t="s">
        <v>692</v>
      </c>
      <c r="G397" s="64">
        <v>1512.22</v>
      </c>
      <c r="H397" s="97" t="s">
        <v>17153</v>
      </c>
      <c r="I397" s="98" t="s">
        <v>14118</v>
      </c>
      <c r="J397" s="64">
        <v>1512.22</v>
      </c>
      <c r="K397" s="1">
        <v>0</v>
      </c>
      <c r="L397" s="1">
        <v>8</v>
      </c>
      <c r="N397" s="1" t="s">
        <v>693</v>
      </c>
      <c r="O397" s="64">
        <v>1512.22</v>
      </c>
      <c r="P397" s="1" t="s">
        <v>6462</v>
      </c>
      <c r="Q397" s="1" t="s">
        <v>8573</v>
      </c>
      <c r="R397" s="1" t="s">
        <v>694</v>
      </c>
    </row>
    <row r="398" spans="1:18">
      <c r="A398" s="56">
        <v>10155800</v>
      </c>
      <c r="B398" s="57">
        <v>101558000000000</v>
      </c>
      <c r="C398" s="58">
        <v>7701</v>
      </c>
      <c r="D398" s="58" t="s">
        <v>4167</v>
      </c>
      <c r="E398" s="58"/>
      <c r="F398" s="58"/>
      <c r="G398" s="61">
        <v>1199.8</v>
      </c>
      <c r="H398" s="98" t="s">
        <v>17141</v>
      </c>
      <c r="I398" s="98" t="s">
        <v>17273</v>
      </c>
      <c r="J398" s="61">
        <v>1199.8</v>
      </c>
      <c r="K398" s="58">
        <v>0</v>
      </c>
      <c r="L398" s="58">
        <v>2437</v>
      </c>
      <c r="M398" s="58"/>
      <c r="N398" s="58">
        <v>3120212</v>
      </c>
      <c r="O398" s="61">
        <v>1199.8</v>
      </c>
      <c r="P398" s="58" t="s">
        <v>5096</v>
      </c>
      <c r="Q398" s="58" t="s">
        <v>8574</v>
      </c>
      <c r="R398" s="58" t="s">
        <v>4168</v>
      </c>
    </row>
    <row r="399" spans="1:18">
      <c r="A399" s="30">
        <v>10155853</v>
      </c>
      <c r="B399" s="55">
        <v>101558530000000</v>
      </c>
      <c r="C399" s="1">
        <v>7700</v>
      </c>
      <c r="D399" s="1" t="s">
        <v>695</v>
      </c>
      <c r="G399" s="64">
        <v>1601.88</v>
      </c>
      <c r="H399" s="97" t="s">
        <v>17138</v>
      </c>
      <c r="I399" s="98" t="s">
        <v>17271</v>
      </c>
      <c r="J399" s="64">
        <v>1601.88</v>
      </c>
      <c r="K399" s="1">
        <v>0</v>
      </c>
      <c r="L399" s="1">
        <v>4</v>
      </c>
      <c r="N399" s="1" t="s">
        <v>696</v>
      </c>
      <c r="O399" s="64">
        <v>1601.88</v>
      </c>
      <c r="P399" s="1">
        <v>403.11200000000002</v>
      </c>
      <c r="Q399" s="1" t="s">
        <v>8572</v>
      </c>
      <c r="R399" s="1" t="s">
        <v>697</v>
      </c>
    </row>
    <row r="400" spans="1:18">
      <c r="A400" s="30">
        <v>10156603</v>
      </c>
      <c r="B400" s="55">
        <v>101566030000000</v>
      </c>
      <c r="C400" s="1">
        <v>7700</v>
      </c>
      <c r="D400" s="1" t="s">
        <v>698</v>
      </c>
      <c r="G400" s="64">
        <v>37340</v>
      </c>
      <c r="H400" s="97" t="s">
        <v>17160</v>
      </c>
      <c r="I400" s="98" t="s">
        <v>17288</v>
      </c>
      <c r="J400" s="64">
        <v>37340</v>
      </c>
      <c r="K400" s="1">
        <v>0</v>
      </c>
      <c r="L400" s="1">
        <v>4</v>
      </c>
      <c r="N400" s="1" t="s">
        <v>699</v>
      </c>
      <c r="O400" s="64">
        <v>37340</v>
      </c>
      <c r="P400" s="1">
        <v>403.13</v>
      </c>
      <c r="Q400" s="1" t="s">
        <v>8575</v>
      </c>
      <c r="R400" s="1" t="s">
        <v>700</v>
      </c>
    </row>
    <row r="401" spans="1:18">
      <c r="A401" s="30">
        <v>10156697</v>
      </c>
      <c r="B401" s="55">
        <v>101566970000000</v>
      </c>
      <c r="C401" s="1">
        <v>7700</v>
      </c>
      <c r="D401" s="1" t="s">
        <v>701</v>
      </c>
      <c r="G401" s="64">
        <v>2498.94</v>
      </c>
      <c r="H401" s="97" t="s">
        <v>17152</v>
      </c>
      <c r="I401" s="98" t="s">
        <v>17281</v>
      </c>
      <c r="J401" s="64">
        <v>2498.94</v>
      </c>
      <c r="K401" s="1">
        <v>0</v>
      </c>
      <c r="L401" s="1">
        <v>4</v>
      </c>
      <c r="N401" s="1" t="s">
        <v>702</v>
      </c>
      <c r="O401" s="64">
        <v>2498.94</v>
      </c>
      <c r="P401" s="1">
        <v>402.2</v>
      </c>
      <c r="Q401" s="1" t="s">
        <v>8576</v>
      </c>
      <c r="R401" s="1" t="s">
        <v>703</v>
      </c>
    </row>
    <row r="402" spans="1:18">
      <c r="A402" s="30">
        <v>10156699</v>
      </c>
      <c r="B402" s="55">
        <v>101566990000000</v>
      </c>
      <c r="C402" s="1">
        <v>7700</v>
      </c>
      <c r="D402" s="1" t="s">
        <v>704</v>
      </c>
      <c r="G402" s="64">
        <v>2068.2600000000002</v>
      </c>
      <c r="H402" s="97" t="s">
        <v>17138</v>
      </c>
      <c r="I402" s="98" t="s">
        <v>17271</v>
      </c>
      <c r="J402" s="64">
        <v>2068.2600000000002</v>
      </c>
      <c r="K402" s="1">
        <v>0</v>
      </c>
      <c r="L402" s="1">
        <v>4</v>
      </c>
      <c r="N402" s="1" t="s">
        <v>705</v>
      </c>
      <c r="O402" s="64">
        <v>2068.2600000000002</v>
      </c>
      <c r="P402" s="1">
        <v>400.99</v>
      </c>
      <c r="Q402" s="1" t="s">
        <v>8576</v>
      </c>
      <c r="R402" s="1" t="s">
        <v>706</v>
      </c>
    </row>
    <row r="403" spans="1:18">
      <c r="A403" s="30">
        <v>10156977</v>
      </c>
      <c r="B403" s="55">
        <v>101569770000000</v>
      </c>
      <c r="C403" s="1">
        <v>7700</v>
      </c>
      <c r="D403" s="1" t="s">
        <v>707</v>
      </c>
      <c r="E403" s="1" t="s">
        <v>380</v>
      </c>
      <c r="F403" s="1" t="s">
        <v>707</v>
      </c>
      <c r="G403" s="64">
        <v>1870</v>
      </c>
      <c r="H403" s="97" t="s">
        <v>17141</v>
      </c>
      <c r="I403" s="98" t="s">
        <v>17273</v>
      </c>
      <c r="J403" s="64">
        <v>1870</v>
      </c>
      <c r="K403" s="1">
        <v>0</v>
      </c>
      <c r="L403" s="1">
        <v>4</v>
      </c>
      <c r="N403" s="1">
        <v>8608022</v>
      </c>
      <c r="O403" s="64">
        <v>1870</v>
      </c>
      <c r="P403" s="1">
        <v>401.42</v>
      </c>
      <c r="Q403" s="1" t="s">
        <v>8577</v>
      </c>
      <c r="R403" s="1" t="s">
        <v>709</v>
      </c>
    </row>
    <row r="404" spans="1:18">
      <c r="A404" s="30">
        <v>10157021</v>
      </c>
      <c r="B404" s="55">
        <v>101570210000000</v>
      </c>
      <c r="C404" s="1">
        <v>7700</v>
      </c>
      <c r="D404" s="1" t="s">
        <v>712</v>
      </c>
      <c r="G404" s="64">
        <v>4859</v>
      </c>
      <c r="H404" s="97" t="s">
        <v>17140</v>
      </c>
      <c r="I404" s="98" t="s">
        <v>17272</v>
      </c>
      <c r="J404" s="64">
        <v>4859</v>
      </c>
      <c r="K404" s="1">
        <v>0</v>
      </c>
      <c r="L404" s="1">
        <v>4</v>
      </c>
      <c r="N404" s="1">
        <v>10009059</v>
      </c>
      <c r="O404" s="64">
        <v>4859</v>
      </c>
      <c r="P404" s="1">
        <v>403.1</v>
      </c>
      <c r="Q404" s="1" t="s">
        <v>8578</v>
      </c>
      <c r="R404" s="1" t="s">
        <v>713</v>
      </c>
    </row>
    <row r="405" spans="1:18">
      <c r="A405" s="30">
        <v>10157022</v>
      </c>
      <c r="B405" s="55">
        <v>101570220000000</v>
      </c>
      <c r="C405" s="1">
        <v>7700</v>
      </c>
      <c r="D405" s="1" t="s">
        <v>714</v>
      </c>
      <c r="G405" s="64">
        <v>4859</v>
      </c>
      <c r="H405" s="97" t="s">
        <v>17143</v>
      </c>
      <c r="I405" s="98" t="s">
        <v>17274</v>
      </c>
      <c r="J405" s="64">
        <v>4859</v>
      </c>
      <c r="K405" s="1">
        <v>0</v>
      </c>
      <c r="L405" s="1">
        <v>4</v>
      </c>
      <c r="N405" s="1">
        <v>10009090</v>
      </c>
      <c r="O405" s="64">
        <v>4859</v>
      </c>
      <c r="P405" s="1">
        <v>403</v>
      </c>
      <c r="Q405" s="1" t="s">
        <v>8578</v>
      </c>
      <c r="R405" s="1" t="s">
        <v>713</v>
      </c>
    </row>
    <row r="406" spans="1:18">
      <c r="A406" s="30">
        <v>10157029</v>
      </c>
      <c r="B406" s="55">
        <v>101570290000000</v>
      </c>
      <c r="C406" s="1">
        <v>7700</v>
      </c>
      <c r="D406" s="1" t="s">
        <v>715</v>
      </c>
      <c r="G406" s="64">
        <v>2469.85</v>
      </c>
      <c r="H406" s="97" t="s">
        <v>17153</v>
      </c>
      <c r="I406" s="98" t="s">
        <v>14118</v>
      </c>
      <c r="J406" s="64">
        <v>2469.85</v>
      </c>
      <c r="K406" s="1">
        <v>0</v>
      </c>
      <c r="L406" s="1">
        <v>4</v>
      </c>
      <c r="O406" s="64">
        <v>2469.85</v>
      </c>
      <c r="P406" s="1">
        <v>404.6</v>
      </c>
      <c r="Q406" s="1" t="s">
        <v>8579</v>
      </c>
      <c r="R406" s="1" t="s">
        <v>716</v>
      </c>
    </row>
    <row r="407" spans="1:18">
      <c r="A407" s="30">
        <v>10157030</v>
      </c>
      <c r="B407" s="55">
        <v>101570300000000</v>
      </c>
      <c r="C407" s="1">
        <v>7700</v>
      </c>
      <c r="D407" s="1" t="s">
        <v>715</v>
      </c>
      <c r="G407" s="64">
        <v>2564.91</v>
      </c>
      <c r="H407" s="97" t="s">
        <v>17138</v>
      </c>
      <c r="I407" s="98" t="s">
        <v>17271</v>
      </c>
      <c r="J407" s="64">
        <v>2564.91</v>
      </c>
      <c r="K407" s="1">
        <v>0</v>
      </c>
      <c r="L407" s="1">
        <v>8</v>
      </c>
      <c r="O407" s="64">
        <v>2564.91</v>
      </c>
      <c r="P407" s="1">
        <v>802.14</v>
      </c>
      <c r="Q407" s="1" t="s">
        <v>8580</v>
      </c>
      <c r="R407" s="1" t="s">
        <v>717</v>
      </c>
    </row>
    <row r="408" spans="1:18">
      <c r="A408" s="30">
        <v>10157031</v>
      </c>
      <c r="B408" s="55">
        <v>101570310000000</v>
      </c>
      <c r="C408" s="1">
        <v>7700</v>
      </c>
      <c r="D408" s="1" t="s">
        <v>715</v>
      </c>
      <c r="G408" s="64">
        <v>1134.5899999999999</v>
      </c>
      <c r="H408" s="97" t="s">
        <v>17138</v>
      </c>
      <c r="I408" s="98" t="s">
        <v>17271</v>
      </c>
      <c r="J408" s="64">
        <v>1134.5899999999999</v>
      </c>
      <c r="K408" s="1">
        <v>0</v>
      </c>
      <c r="L408" s="1">
        <v>8</v>
      </c>
      <c r="O408" s="64">
        <v>1134.5899999999999</v>
      </c>
      <c r="P408" s="1" t="s">
        <v>11881</v>
      </c>
      <c r="Q408" s="1" t="s">
        <v>8581</v>
      </c>
      <c r="R408" s="1" t="s">
        <v>718</v>
      </c>
    </row>
    <row r="409" spans="1:18">
      <c r="A409" s="30">
        <v>10157032</v>
      </c>
      <c r="B409" s="55">
        <v>101570320000000</v>
      </c>
      <c r="C409" s="1">
        <v>7700</v>
      </c>
      <c r="D409" s="1" t="s">
        <v>715</v>
      </c>
      <c r="G409" s="64">
        <v>1814.72</v>
      </c>
      <c r="H409" s="97" t="s">
        <v>17138</v>
      </c>
      <c r="I409" s="98" t="s">
        <v>17271</v>
      </c>
      <c r="J409" s="64">
        <v>1814.72</v>
      </c>
      <c r="K409" s="1">
        <v>0</v>
      </c>
      <c r="L409" s="1">
        <v>4</v>
      </c>
      <c r="O409" s="64">
        <v>1814.72</v>
      </c>
      <c r="P409" s="1">
        <v>404.7</v>
      </c>
      <c r="Q409" s="1" t="s">
        <v>8579</v>
      </c>
      <c r="R409" s="1" t="s">
        <v>719</v>
      </c>
    </row>
    <row r="410" spans="1:18">
      <c r="A410" s="30">
        <v>10157146</v>
      </c>
      <c r="B410" s="55">
        <v>101571460000000</v>
      </c>
      <c r="C410" s="1">
        <v>7700</v>
      </c>
      <c r="D410" s="1" t="s">
        <v>720</v>
      </c>
      <c r="G410" s="64">
        <v>2912.68</v>
      </c>
      <c r="H410" s="97" t="s">
        <v>17138</v>
      </c>
      <c r="I410" s="98" t="s">
        <v>17271</v>
      </c>
      <c r="J410" s="64">
        <v>2912.68</v>
      </c>
      <c r="K410" s="1">
        <v>0</v>
      </c>
      <c r="L410" s="1">
        <v>4</v>
      </c>
      <c r="N410" s="1" t="s">
        <v>721</v>
      </c>
      <c r="O410" s="64">
        <v>2912.68</v>
      </c>
      <c r="P410" s="1">
        <v>401.25</v>
      </c>
      <c r="Q410" s="1" t="s">
        <v>8582</v>
      </c>
      <c r="R410" s="1" t="s">
        <v>722</v>
      </c>
    </row>
    <row r="411" spans="1:18">
      <c r="A411" s="30">
        <v>10157152</v>
      </c>
      <c r="B411" s="55">
        <v>101571520000000</v>
      </c>
      <c r="C411" s="1">
        <v>7700</v>
      </c>
      <c r="D411" s="1" t="s">
        <v>723</v>
      </c>
      <c r="G411" s="64">
        <v>1551.18</v>
      </c>
      <c r="H411" s="97" t="s">
        <v>17141</v>
      </c>
      <c r="I411" s="98" t="s">
        <v>17273</v>
      </c>
      <c r="J411" s="64">
        <v>1551.18</v>
      </c>
      <c r="K411" s="1">
        <v>0</v>
      </c>
      <c r="L411" s="1">
        <v>4</v>
      </c>
      <c r="N411" s="1" t="s">
        <v>724</v>
      </c>
      <c r="O411" s="64">
        <v>1551.18</v>
      </c>
      <c r="P411" s="1">
        <v>401.6</v>
      </c>
      <c r="Q411" s="1" t="s">
        <v>8583</v>
      </c>
      <c r="R411" s="1" t="s">
        <v>725</v>
      </c>
    </row>
    <row r="412" spans="1:18">
      <c r="A412" s="30">
        <v>10157197</v>
      </c>
      <c r="B412" s="55">
        <v>101571970000000</v>
      </c>
      <c r="C412" s="1">
        <v>7700</v>
      </c>
      <c r="D412" s="1" t="s">
        <v>726</v>
      </c>
      <c r="G412" s="64">
        <v>2501</v>
      </c>
      <c r="H412" s="97" t="s">
        <v>17138</v>
      </c>
      <c r="I412" s="98" t="s">
        <v>17271</v>
      </c>
      <c r="J412" s="64">
        <v>2501</v>
      </c>
      <c r="K412" s="1">
        <v>0</v>
      </c>
      <c r="L412" s="1">
        <v>4</v>
      </c>
      <c r="N412" s="1">
        <v>530084181</v>
      </c>
      <c r="O412" s="64">
        <v>2501</v>
      </c>
      <c r="P412" s="1">
        <v>400.57</v>
      </c>
      <c r="Q412" s="1" t="s">
        <v>8584</v>
      </c>
      <c r="R412" s="1" t="s">
        <v>727</v>
      </c>
    </row>
    <row r="413" spans="1:18">
      <c r="A413" s="30">
        <v>10157247</v>
      </c>
      <c r="B413" s="55">
        <v>101572470000000</v>
      </c>
      <c r="C413" s="1">
        <v>7700</v>
      </c>
      <c r="D413" s="1" t="s">
        <v>715</v>
      </c>
      <c r="G413" s="64">
        <v>2639.73</v>
      </c>
      <c r="H413" s="97" t="s">
        <v>17138</v>
      </c>
      <c r="I413" s="98" t="s">
        <v>17271</v>
      </c>
      <c r="J413" s="64">
        <v>2639.73</v>
      </c>
      <c r="K413" s="1">
        <v>0</v>
      </c>
      <c r="L413" s="1">
        <v>8</v>
      </c>
      <c r="O413" s="64">
        <v>2639.73</v>
      </c>
      <c r="P413" s="1">
        <v>801.2</v>
      </c>
      <c r="Q413" s="1" t="s">
        <v>8585</v>
      </c>
      <c r="R413" s="1" t="s">
        <v>728</v>
      </c>
    </row>
    <row r="414" spans="1:18">
      <c r="A414" s="30">
        <v>10157257</v>
      </c>
      <c r="B414" s="55">
        <v>101572570000000</v>
      </c>
      <c r="C414" s="1">
        <v>7700</v>
      </c>
      <c r="D414" s="1" t="s">
        <v>729</v>
      </c>
      <c r="G414" s="64">
        <v>1186.02</v>
      </c>
      <c r="H414" s="97" t="s">
        <v>17138</v>
      </c>
      <c r="I414" s="98" t="s">
        <v>17271</v>
      </c>
      <c r="J414" s="64">
        <v>1186.02</v>
      </c>
      <c r="K414" s="1">
        <v>0</v>
      </c>
      <c r="L414" s="1">
        <v>8</v>
      </c>
      <c r="N414" s="1" t="s">
        <v>730</v>
      </c>
      <c r="O414" s="64">
        <v>1186.02</v>
      </c>
      <c r="P414" s="1" t="s">
        <v>4440</v>
      </c>
      <c r="Q414" s="1" t="s">
        <v>8586</v>
      </c>
      <c r="R414" s="1" t="s">
        <v>731</v>
      </c>
    </row>
    <row r="415" spans="1:18">
      <c r="A415" s="30">
        <v>10157296</v>
      </c>
      <c r="B415" s="55">
        <v>101572960000000</v>
      </c>
      <c r="C415" s="1">
        <v>7700</v>
      </c>
      <c r="D415" s="1" t="s">
        <v>715</v>
      </c>
      <c r="G415" s="64">
        <v>2589.5700000000002</v>
      </c>
      <c r="H415" s="97" t="s">
        <v>17138</v>
      </c>
      <c r="I415" s="98" t="s">
        <v>17271</v>
      </c>
      <c r="J415" s="64">
        <v>2589.5700000000002</v>
      </c>
      <c r="K415" s="1">
        <v>0</v>
      </c>
      <c r="L415" s="1">
        <v>4</v>
      </c>
      <c r="O415" s="64">
        <v>2589.5700000000002</v>
      </c>
      <c r="P415" s="1">
        <v>401.34</v>
      </c>
      <c r="Q415" s="1" t="s">
        <v>8588</v>
      </c>
      <c r="R415" s="1" t="s">
        <v>732</v>
      </c>
    </row>
    <row r="416" spans="1:18">
      <c r="A416" s="30">
        <v>10157297</v>
      </c>
      <c r="B416" s="55">
        <v>101572970000000</v>
      </c>
      <c r="C416" s="1">
        <v>7700</v>
      </c>
      <c r="D416" s="1" t="s">
        <v>715</v>
      </c>
      <c r="G416" s="64">
        <v>2415.0700000000002</v>
      </c>
      <c r="H416" s="97" t="s">
        <v>17138</v>
      </c>
      <c r="I416" s="98" t="s">
        <v>17271</v>
      </c>
      <c r="J416" s="64">
        <v>2415.0700000000002</v>
      </c>
      <c r="K416" s="1">
        <v>0</v>
      </c>
      <c r="L416" s="1">
        <v>4</v>
      </c>
      <c r="O416" s="64">
        <v>2415.0700000000002</v>
      </c>
      <c r="P416" s="1">
        <v>401.35</v>
      </c>
      <c r="Q416" s="1" t="s">
        <v>8588</v>
      </c>
      <c r="R416" s="1" t="s">
        <v>733</v>
      </c>
    </row>
    <row r="417" spans="1:18">
      <c r="A417" s="30">
        <v>10157298</v>
      </c>
      <c r="B417" s="55">
        <v>101572980000000</v>
      </c>
      <c r="C417" s="1">
        <v>7700</v>
      </c>
      <c r="D417" s="1" t="s">
        <v>715</v>
      </c>
      <c r="G417" s="64">
        <v>1768.42</v>
      </c>
      <c r="H417" s="97" t="s">
        <v>17138</v>
      </c>
      <c r="I417" s="98" t="s">
        <v>17271</v>
      </c>
      <c r="J417" s="64">
        <v>1768.42</v>
      </c>
      <c r="K417" s="1">
        <v>0</v>
      </c>
      <c r="L417" s="1">
        <v>4</v>
      </c>
      <c r="O417" s="64">
        <v>1768.42</v>
      </c>
      <c r="P417" s="1">
        <v>401.32</v>
      </c>
      <c r="Q417" s="1" t="s">
        <v>8588</v>
      </c>
      <c r="R417" s="1" t="s">
        <v>734</v>
      </c>
    </row>
    <row r="418" spans="1:18">
      <c r="A418" s="30">
        <v>10158232</v>
      </c>
      <c r="B418" s="55">
        <v>101582320000000</v>
      </c>
      <c r="C418" s="1">
        <v>7700</v>
      </c>
      <c r="D418" s="1" t="s">
        <v>736</v>
      </c>
      <c r="G418" s="64">
        <v>345268</v>
      </c>
      <c r="H418" s="97" t="s">
        <v>17138</v>
      </c>
      <c r="I418" s="98" t="s">
        <v>17271</v>
      </c>
      <c r="J418" s="64">
        <v>345268</v>
      </c>
      <c r="K418" s="1">
        <v>0</v>
      </c>
      <c r="L418" s="1">
        <v>4</v>
      </c>
      <c r="N418" s="1" t="s">
        <v>737</v>
      </c>
      <c r="O418" s="64">
        <v>345268</v>
      </c>
      <c r="P418" s="1">
        <v>403.1</v>
      </c>
      <c r="Q418" s="1" t="s">
        <v>8589</v>
      </c>
      <c r="R418" s="1" t="s">
        <v>738</v>
      </c>
    </row>
    <row r="419" spans="1:18">
      <c r="A419" s="30">
        <v>10158239</v>
      </c>
      <c r="B419" s="55">
        <v>101582390000000</v>
      </c>
      <c r="C419" s="1">
        <v>7700</v>
      </c>
      <c r="D419" s="1" t="s">
        <v>739</v>
      </c>
      <c r="G419" s="64">
        <v>72000</v>
      </c>
      <c r="H419" s="97" t="s">
        <v>17138</v>
      </c>
      <c r="I419" s="98" t="s">
        <v>17271</v>
      </c>
      <c r="J419" s="64">
        <v>72000</v>
      </c>
      <c r="K419" s="1">
        <v>0</v>
      </c>
      <c r="L419" s="1">
        <v>4</v>
      </c>
      <c r="N419" s="1">
        <v>19229</v>
      </c>
      <c r="O419" s="64">
        <v>72000</v>
      </c>
      <c r="P419" s="1">
        <v>403.1</v>
      </c>
      <c r="Q419" s="1" t="s">
        <v>8589</v>
      </c>
      <c r="R419" s="1" t="s">
        <v>738</v>
      </c>
    </row>
    <row r="420" spans="1:18">
      <c r="A420" s="30">
        <v>10158925</v>
      </c>
      <c r="B420" s="55">
        <v>101589250000000</v>
      </c>
      <c r="C420" s="1">
        <v>7700</v>
      </c>
      <c r="D420" s="1" t="s">
        <v>740</v>
      </c>
      <c r="G420" s="64">
        <v>9529</v>
      </c>
      <c r="H420" s="97" t="s">
        <v>17158</v>
      </c>
      <c r="I420" s="98" t="s">
        <v>17286</v>
      </c>
      <c r="J420" s="64">
        <v>9529</v>
      </c>
      <c r="K420" s="1">
        <v>0</v>
      </c>
      <c r="L420" s="1">
        <v>4</v>
      </c>
      <c r="N420" s="1" t="s">
        <v>741</v>
      </c>
      <c r="O420" s="64">
        <v>9529</v>
      </c>
      <c r="P420" s="1" t="s">
        <v>7841</v>
      </c>
      <c r="Q420" s="1" t="s">
        <v>8589</v>
      </c>
      <c r="R420" s="1" t="s">
        <v>742</v>
      </c>
    </row>
    <row r="421" spans="1:18">
      <c r="A421" s="30">
        <v>10158983</v>
      </c>
      <c r="B421" s="55">
        <v>101589830000000</v>
      </c>
      <c r="C421" s="1">
        <v>7700</v>
      </c>
      <c r="D421" s="1" t="s">
        <v>743</v>
      </c>
      <c r="G421" s="64">
        <v>9089.41</v>
      </c>
      <c r="H421" s="97" t="s">
        <v>17152</v>
      </c>
      <c r="I421" s="98" t="s">
        <v>17281</v>
      </c>
      <c r="J421" s="64">
        <v>9089.41</v>
      </c>
      <c r="K421" s="1">
        <v>0</v>
      </c>
      <c r="L421" s="1">
        <v>4</v>
      </c>
      <c r="O421" s="64">
        <v>9089.41</v>
      </c>
      <c r="P421" s="1" t="s">
        <v>11731</v>
      </c>
      <c r="Q421" s="1" t="s">
        <v>8590</v>
      </c>
      <c r="R421" s="1" t="s">
        <v>744</v>
      </c>
    </row>
    <row r="422" spans="1:18">
      <c r="A422" s="30">
        <v>10159086</v>
      </c>
      <c r="B422" s="55">
        <v>101590860000000</v>
      </c>
      <c r="C422" s="1">
        <v>7700</v>
      </c>
      <c r="D422" s="1" t="s">
        <v>745</v>
      </c>
      <c r="G422" s="64">
        <v>109330</v>
      </c>
      <c r="H422" s="97" t="s">
        <v>17138</v>
      </c>
      <c r="I422" s="98" t="s">
        <v>17271</v>
      </c>
      <c r="J422" s="64">
        <v>109330</v>
      </c>
      <c r="K422" s="1">
        <v>0</v>
      </c>
      <c r="L422" s="1">
        <v>4</v>
      </c>
      <c r="N422" s="1" t="s">
        <v>746</v>
      </c>
      <c r="O422" s="64">
        <v>109330</v>
      </c>
      <c r="P422" s="1">
        <v>403.1</v>
      </c>
      <c r="Q422" s="1" t="s">
        <v>8591</v>
      </c>
      <c r="R422" s="1" t="s">
        <v>747</v>
      </c>
    </row>
    <row r="423" spans="1:18">
      <c r="A423" s="30">
        <v>10159154</v>
      </c>
      <c r="B423" s="55">
        <v>101591540000000</v>
      </c>
      <c r="C423" s="1">
        <v>7700</v>
      </c>
      <c r="D423" s="1" t="s">
        <v>7718</v>
      </c>
      <c r="G423" s="64">
        <v>1335.98</v>
      </c>
      <c r="H423" s="97" t="s">
        <v>17138</v>
      </c>
      <c r="I423" s="98" t="s">
        <v>17271</v>
      </c>
      <c r="J423" s="64">
        <v>1335.98</v>
      </c>
      <c r="K423" s="1">
        <v>0</v>
      </c>
      <c r="L423" s="1">
        <v>8</v>
      </c>
      <c r="N423" s="1">
        <v>14425</v>
      </c>
      <c r="O423" s="64">
        <v>1335.98</v>
      </c>
      <c r="P423" s="1">
        <v>801.4</v>
      </c>
      <c r="Q423" s="1" t="s">
        <v>8592</v>
      </c>
      <c r="R423" s="1" t="s">
        <v>8593</v>
      </c>
    </row>
    <row r="424" spans="1:18">
      <c r="A424" s="30">
        <v>10159155</v>
      </c>
      <c r="B424" s="55">
        <v>101591550000000</v>
      </c>
      <c r="C424" s="1">
        <v>7700</v>
      </c>
      <c r="D424" s="1" t="s">
        <v>7718</v>
      </c>
      <c r="G424" s="64">
        <v>1335.98</v>
      </c>
      <c r="H424" s="97" t="s">
        <v>17138</v>
      </c>
      <c r="I424" s="98" t="s">
        <v>17271</v>
      </c>
      <c r="J424" s="64">
        <v>1335.98</v>
      </c>
      <c r="K424" s="1">
        <v>0</v>
      </c>
      <c r="L424" s="1">
        <v>8</v>
      </c>
      <c r="N424" s="1">
        <v>14426</v>
      </c>
      <c r="O424" s="64">
        <v>1335.98</v>
      </c>
      <c r="P424" s="1">
        <v>801.4</v>
      </c>
      <c r="Q424" s="1" t="s">
        <v>8592</v>
      </c>
      <c r="R424" s="1" t="s">
        <v>8593</v>
      </c>
    </row>
    <row r="425" spans="1:18">
      <c r="A425" s="30">
        <v>10159189</v>
      </c>
      <c r="B425" s="55">
        <v>101591890000000</v>
      </c>
      <c r="C425" s="1">
        <v>7700</v>
      </c>
      <c r="D425" s="1" t="s">
        <v>438</v>
      </c>
      <c r="G425" s="64">
        <v>2638.52</v>
      </c>
      <c r="H425" s="97" t="s">
        <v>17138</v>
      </c>
      <c r="I425" s="98" t="s">
        <v>17271</v>
      </c>
      <c r="J425" s="64">
        <v>2638.52</v>
      </c>
      <c r="K425" s="1">
        <v>0</v>
      </c>
      <c r="L425" s="1">
        <v>8</v>
      </c>
      <c r="O425" s="64">
        <v>2638.52</v>
      </c>
      <c r="P425" s="1">
        <v>802.12</v>
      </c>
      <c r="Q425" s="1" t="s">
        <v>8594</v>
      </c>
      <c r="R425" s="1" t="s">
        <v>748</v>
      </c>
    </row>
    <row r="426" spans="1:18">
      <c r="A426" s="56">
        <v>10159384</v>
      </c>
      <c r="B426" s="57">
        <v>101593840000000</v>
      </c>
      <c r="C426" s="58">
        <v>7701</v>
      </c>
      <c r="D426" s="58" t="s">
        <v>4169</v>
      </c>
      <c r="E426" s="58"/>
      <c r="F426" s="58"/>
      <c r="G426" s="61">
        <v>23506.639999999999</v>
      </c>
      <c r="H426" s="98" t="s">
        <v>17143</v>
      </c>
      <c r="I426" s="98" t="s">
        <v>17274</v>
      </c>
      <c r="J426" s="61">
        <v>23506.639999999999</v>
      </c>
      <c r="K426" s="58">
        <v>0</v>
      </c>
      <c r="L426" s="58">
        <v>159</v>
      </c>
      <c r="M426" s="58"/>
      <c r="N426" s="58" t="s">
        <v>4170</v>
      </c>
      <c r="O426" s="61">
        <v>23506.639999999999</v>
      </c>
      <c r="P426" s="58" t="s">
        <v>347</v>
      </c>
      <c r="Q426" s="58" t="s">
        <v>8595</v>
      </c>
      <c r="R426" s="58" t="s">
        <v>4171</v>
      </c>
    </row>
    <row r="427" spans="1:18">
      <c r="A427" s="30">
        <v>10159405</v>
      </c>
      <c r="B427" s="55">
        <v>101594050000000</v>
      </c>
      <c r="C427" s="1">
        <v>7700</v>
      </c>
      <c r="D427" s="1" t="s">
        <v>749</v>
      </c>
      <c r="G427" s="64">
        <v>12036.4</v>
      </c>
      <c r="H427" s="97" t="s">
        <v>17141</v>
      </c>
      <c r="I427" s="98" t="s">
        <v>17273</v>
      </c>
      <c r="J427" s="64">
        <v>12036.4</v>
      </c>
      <c r="K427" s="1">
        <v>0</v>
      </c>
      <c r="L427" s="1">
        <v>2439</v>
      </c>
      <c r="O427" s="64">
        <v>12036.4</v>
      </c>
      <c r="P427" s="1">
        <v>2.12</v>
      </c>
      <c r="Q427" s="1" t="s">
        <v>8596</v>
      </c>
      <c r="R427" s="1" t="s">
        <v>750</v>
      </c>
    </row>
    <row r="428" spans="1:18">
      <c r="A428" s="30">
        <v>10159463</v>
      </c>
      <c r="B428" s="55">
        <v>101594630000000</v>
      </c>
      <c r="C428" s="1">
        <v>7700</v>
      </c>
      <c r="D428" s="1" t="s">
        <v>751</v>
      </c>
      <c r="G428" s="64">
        <v>13908.05</v>
      </c>
      <c r="H428" s="97" t="s">
        <v>17153</v>
      </c>
      <c r="I428" s="98" t="s">
        <v>14118</v>
      </c>
      <c r="J428" s="64">
        <v>13908.05</v>
      </c>
      <c r="K428" s="1">
        <v>0</v>
      </c>
      <c r="L428" s="1">
        <v>4</v>
      </c>
      <c r="O428" s="64">
        <v>13908.05</v>
      </c>
      <c r="P428" s="1" t="s">
        <v>11732</v>
      </c>
      <c r="Q428" s="1" t="s">
        <v>8597</v>
      </c>
      <c r="R428" s="1" t="s">
        <v>752</v>
      </c>
    </row>
    <row r="429" spans="1:18">
      <c r="A429" s="30">
        <v>10159614</v>
      </c>
      <c r="B429" s="55">
        <v>101596140000000</v>
      </c>
      <c r="C429" s="1">
        <v>7700</v>
      </c>
      <c r="D429" s="1" t="s">
        <v>754</v>
      </c>
      <c r="E429" s="1" t="s">
        <v>363</v>
      </c>
      <c r="F429" s="1" t="s">
        <v>755</v>
      </c>
      <c r="G429" s="64">
        <v>16383.19</v>
      </c>
      <c r="H429" s="97" t="s">
        <v>17140</v>
      </c>
      <c r="I429" s="98" t="s">
        <v>17272</v>
      </c>
      <c r="J429" s="64">
        <v>16383.19</v>
      </c>
      <c r="K429" s="1">
        <v>0</v>
      </c>
      <c r="L429" s="1">
        <v>4</v>
      </c>
      <c r="N429" s="1">
        <v>2004080506</v>
      </c>
      <c r="O429" s="64">
        <v>16383.19</v>
      </c>
      <c r="P429" s="1">
        <v>403.1</v>
      </c>
      <c r="Q429" s="1" t="s">
        <v>8589</v>
      </c>
      <c r="R429" s="1" t="s">
        <v>757</v>
      </c>
    </row>
    <row r="430" spans="1:18">
      <c r="A430" s="30">
        <v>10159615</v>
      </c>
      <c r="B430" s="55">
        <v>101596150000000</v>
      </c>
      <c r="C430" s="1">
        <v>7700</v>
      </c>
      <c r="D430" s="1" t="s">
        <v>758</v>
      </c>
      <c r="G430" s="64">
        <v>26733.19</v>
      </c>
      <c r="H430" s="97" t="s">
        <v>17147</v>
      </c>
      <c r="I430" s="98" t="s">
        <v>17277</v>
      </c>
      <c r="J430" s="64">
        <v>26733.19</v>
      </c>
      <c r="K430" s="1">
        <v>0</v>
      </c>
      <c r="L430" s="1">
        <v>2748</v>
      </c>
      <c r="N430" s="1">
        <v>2004080507</v>
      </c>
      <c r="O430" s="64">
        <v>26733.19</v>
      </c>
      <c r="P430" s="1" t="s">
        <v>390</v>
      </c>
      <c r="Q430" s="1" t="s">
        <v>8589</v>
      </c>
      <c r="R430" s="1" t="s">
        <v>759</v>
      </c>
    </row>
    <row r="431" spans="1:18">
      <c r="A431" s="30">
        <v>10159616</v>
      </c>
      <c r="B431" s="55">
        <v>101596160000000</v>
      </c>
      <c r="C431" s="1">
        <v>7700</v>
      </c>
      <c r="D431" s="1" t="s">
        <v>760</v>
      </c>
      <c r="E431" s="1" t="s">
        <v>363</v>
      </c>
      <c r="G431" s="64">
        <v>26733.19</v>
      </c>
      <c r="H431" s="97" t="s">
        <v>17154</v>
      </c>
      <c r="I431" s="98" t="s">
        <v>17282</v>
      </c>
      <c r="J431" s="64">
        <v>26733.19</v>
      </c>
      <c r="K431" s="1">
        <v>0</v>
      </c>
      <c r="L431" s="1">
        <v>4</v>
      </c>
      <c r="N431" s="1">
        <v>2004080508</v>
      </c>
      <c r="O431" s="64">
        <v>26733.19</v>
      </c>
      <c r="P431" s="1">
        <v>401.6</v>
      </c>
      <c r="Q431" s="1" t="s">
        <v>8589</v>
      </c>
      <c r="R431" s="1" t="s">
        <v>757</v>
      </c>
    </row>
    <row r="432" spans="1:18">
      <c r="A432" s="30">
        <v>10159617</v>
      </c>
      <c r="B432" s="55">
        <v>101596170000000</v>
      </c>
      <c r="C432" s="1">
        <v>7700</v>
      </c>
      <c r="D432" s="1" t="s">
        <v>761</v>
      </c>
      <c r="G432" s="64">
        <v>25443.75</v>
      </c>
      <c r="H432" s="97" t="s">
        <v>17141</v>
      </c>
      <c r="I432" s="98" t="s">
        <v>17273</v>
      </c>
      <c r="J432" s="64">
        <v>25443.75</v>
      </c>
      <c r="K432" s="1">
        <v>0</v>
      </c>
      <c r="L432" s="1">
        <v>4</v>
      </c>
      <c r="N432" s="1">
        <v>2004080509</v>
      </c>
      <c r="O432" s="64">
        <v>25443.75</v>
      </c>
      <c r="P432" s="1">
        <v>403.1</v>
      </c>
      <c r="Q432" s="1" t="s">
        <v>8589</v>
      </c>
      <c r="R432" s="1" t="s">
        <v>757</v>
      </c>
    </row>
    <row r="433" spans="1:18">
      <c r="A433" s="30">
        <v>10159700</v>
      </c>
      <c r="B433" s="55">
        <v>101597000000000</v>
      </c>
      <c r="C433" s="1">
        <v>7700</v>
      </c>
      <c r="D433" s="1" t="s">
        <v>762</v>
      </c>
      <c r="G433" s="64">
        <v>8260.33</v>
      </c>
      <c r="H433" s="97" t="s">
        <v>17152</v>
      </c>
      <c r="I433" s="98" t="s">
        <v>17281</v>
      </c>
      <c r="J433" s="64">
        <v>8260.33</v>
      </c>
      <c r="K433" s="1">
        <v>0</v>
      </c>
      <c r="L433" s="1">
        <v>4</v>
      </c>
      <c r="O433" s="64">
        <v>8260.33</v>
      </c>
      <c r="P433" s="1" t="s">
        <v>7827</v>
      </c>
      <c r="Q433" s="1" t="s">
        <v>8598</v>
      </c>
      <c r="R433" s="1" t="s">
        <v>763</v>
      </c>
    </row>
    <row r="434" spans="1:18">
      <c r="A434" s="30">
        <v>10159733</v>
      </c>
      <c r="B434" s="55">
        <v>101597330000000</v>
      </c>
      <c r="C434" s="1">
        <v>7700</v>
      </c>
      <c r="D434" s="1" t="s">
        <v>764</v>
      </c>
      <c r="G434" s="64">
        <v>423812</v>
      </c>
      <c r="H434" s="97" t="s">
        <v>17138</v>
      </c>
      <c r="I434" s="98" t="s">
        <v>17271</v>
      </c>
      <c r="J434" s="64">
        <v>423812</v>
      </c>
      <c r="K434" s="1">
        <v>0</v>
      </c>
      <c r="L434" s="1">
        <v>4</v>
      </c>
      <c r="N434" s="1" t="s">
        <v>765</v>
      </c>
      <c r="O434" s="64">
        <v>423812</v>
      </c>
      <c r="P434" s="1">
        <v>403.1</v>
      </c>
      <c r="Q434" s="1" t="s">
        <v>8589</v>
      </c>
      <c r="R434" s="1" t="s">
        <v>738</v>
      </c>
    </row>
    <row r="435" spans="1:18">
      <c r="A435" s="30">
        <v>10159734</v>
      </c>
      <c r="B435" s="55">
        <v>101597340000000</v>
      </c>
      <c r="C435" s="1">
        <v>7700</v>
      </c>
      <c r="D435" s="1" t="s">
        <v>766</v>
      </c>
      <c r="G435" s="64">
        <v>23269</v>
      </c>
      <c r="H435" s="97" t="s">
        <v>17138</v>
      </c>
      <c r="I435" s="98" t="s">
        <v>17271</v>
      </c>
      <c r="J435" s="64">
        <v>23269</v>
      </c>
      <c r="K435" s="1">
        <v>0</v>
      </c>
      <c r="L435" s="1">
        <v>4</v>
      </c>
      <c r="N435" s="1" t="s">
        <v>767</v>
      </c>
      <c r="O435" s="64">
        <v>23269</v>
      </c>
      <c r="P435" s="1">
        <v>403.1</v>
      </c>
      <c r="Q435" s="1" t="s">
        <v>8589</v>
      </c>
      <c r="R435" s="1" t="s">
        <v>738</v>
      </c>
    </row>
    <row r="436" spans="1:18">
      <c r="A436" s="30">
        <v>10159788</v>
      </c>
      <c r="B436" s="55">
        <v>101597880000000</v>
      </c>
      <c r="C436" s="1">
        <v>7700</v>
      </c>
      <c r="D436" s="1" t="s">
        <v>768</v>
      </c>
      <c r="G436" s="64">
        <v>4859</v>
      </c>
      <c r="H436" s="97" t="s">
        <v>17168</v>
      </c>
      <c r="I436" s="98" t="s">
        <v>17296</v>
      </c>
      <c r="J436" s="64">
        <v>4859</v>
      </c>
      <c r="K436" s="1">
        <v>0</v>
      </c>
      <c r="L436" s="1">
        <v>4</v>
      </c>
      <c r="N436" s="1">
        <v>100014856</v>
      </c>
      <c r="O436" s="64">
        <v>4859</v>
      </c>
      <c r="P436" s="1" t="s">
        <v>65</v>
      </c>
      <c r="Q436" s="1" t="s">
        <v>8589</v>
      </c>
      <c r="R436" s="1" t="s">
        <v>769</v>
      </c>
    </row>
    <row r="437" spans="1:18">
      <c r="A437" s="30">
        <v>10159800</v>
      </c>
      <c r="B437" s="55">
        <v>101598000000000</v>
      </c>
      <c r="C437" s="1">
        <v>7700</v>
      </c>
      <c r="D437" s="1" t="s">
        <v>770</v>
      </c>
      <c r="G437" s="64">
        <v>4858</v>
      </c>
      <c r="H437" s="97" t="s">
        <v>17138</v>
      </c>
      <c r="I437" s="98" t="s">
        <v>17271</v>
      </c>
      <c r="J437" s="64">
        <v>4858</v>
      </c>
      <c r="K437" s="1">
        <v>0</v>
      </c>
      <c r="L437" s="1">
        <v>4</v>
      </c>
      <c r="O437" s="64">
        <v>4858</v>
      </c>
      <c r="P437" s="1">
        <v>402.21100000000001</v>
      </c>
      <c r="Q437" s="1" t="s">
        <v>8599</v>
      </c>
      <c r="R437" s="1" t="s">
        <v>771</v>
      </c>
    </row>
    <row r="438" spans="1:18">
      <c r="A438" s="30">
        <v>10159808</v>
      </c>
      <c r="B438" s="55">
        <v>101598080000000</v>
      </c>
      <c r="C438" s="1">
        <v>7700</v>
      </c>
      <c r="D438" s="1" t="s">
        <v>768</v>
      </c>
      <c r="G438" s="64">
        <v>4859</v>
      </c>
      <c r="H438" s="97" t="s">
        <v>17155</v>
      </c>
      <c r="I438" s="98" t="s">
        <v>17283</v>
      </c>
      <c r="J438" s="64">
        <v>4859</v>
      </c>
      <c r="K438" s="1">
        <v>0</v>
      </c>
      <c r="L438" s="1">
        <v>4</v>
      </c>
      <c r="N438" s="1">
        <v>100014895</v>
      </c>
      <c r="O438" s="64">
        <v>4859</v>
      </c>
      <c r="P438" s="1" t="s">
        <v>11725</v>
      </c>
      <c r="Q438" s="1" t="s">
        <v>8589</v>
      </c>
      <c r="R438" s="1" t="s">
        <v>769</v>
      </c>
    </row>
    <row r="439" spans="1:18">
      <c r="A439" s="30">
        <v>10159809</v>
      </c>
      <c r="B439" s="55">
        <v>101598090000000</v>
      </c>
      <c r="C439" s="1">
        <v>7700</v>
      </c>
      <c r="D439" s="1" t="s">
        <v>84</v>
      </c>
      <c r="G439" s="64">
        <v>2003.86</v>
      </c>
      <c r="H439" s="97" t="s">
        <v>17138</v>
      </c>
      <c r="I439" s="98" t="s">
        <v>17271</v>
      </c>
      <c r="J439" s="64">
        <v>2003.86</v>
      </c>
      <c r="K439" s="1">
        <v>0</v>
      </c>
      <c r="L439" s="1">
        <v>4</v>
      </c>
      <c r="O439" s="64">
        <v>2003.86</v>
      </c>
      <c r="P439" s="1">
        <v>402.24599999999998</v>
      </c>
      <c r="Q439" s="1" t="s">
        <v>8600</v>
      </c>
      <c r="R439" s="1" t="s">
        <v>772</v>
      </c>
    </row>
    <row r="440" spans="1:18">
      <c r="A440" s="30">
        <v>10159810</v>
      </c>
      <c r="B440" s="55">
        <v>101598100000000</v>
      </c>
      <c r="C440" s="1">
        <v>7700</v>
      </c>
      <c r="D440" s="1" t="s">
        <v>84</v>
      </c>
      <c r="G440" s="64">
        <v>2003.77</v>
      </c>
      <c r="H440" s="97" t="s">
        <v>17138</v>
      </c>
      <c r="I440" s="98" t="s">
        <v>17271</v>
      </c>
      <c r="J440" s="64">
        <v>2003.77</v>
      </c>
      <c r="K440" s="1">
        <v>0</v>
      </c>
      <c r="L440" s="1">
        <v>4</v>
      </c>
      <c r="O440" s="64">
        <v>2003.77</v>
      </c>
      <c r="P440" s="1">
        <v>402.21199999999999</v>
      </c>
      <c r="Q440" s="1" t="s">
        <v>8600</v>
      </c>
      <c r="R440" s="1" t="s">
        <v>772</v>
      </c>
    </row>
    <row r="441" spans="1:18">
      <c r="A441" s="30">
        <v>10159811</v>
      </c>
      <c r="B441" s="55">
        <v>101598110000000</v>
      </c>
      <c r="C441" s="1">
        <v>7700</v>
      </c>
      <c r="D441" s="1" t="s">
        <v>84</v>
      </c>
      <c r="G441" s="64">
        <v>2003.77</v>
      </c>
      <c r="H441" s="97" t="s">
        <v>17138</v>
      </c>
      <c r="I441" s="98" t="s">
        <v>17271</v>
      </c>
      <c r="J441" s="64">
        <v>2003.77</v>
      </c>
      <c r="K441" s="1">
        <v>0</v>
      </c>
      <c r="L441" s="1">
        <v>4</v>
      </c>
      <c r="O441" s="64">
        <v>2003.77</v>
      </c>
      <c r="P441" s="1">
        <v>402.21300000000002</v>
      </c>
      <c r="Q441" s="1" t="s">
        <v>8600</v>
      </c>
      <c r="R441" s="1" t="s">
        <v>772</v>
      </c>
    </row>
    <row r="442" spans="1:18">
      <c r="A442" s="30">
        <v>10159812</v>
      </c>
      <c r="B442" s="55">
        <v>101598120000000</v>
      </c>
      <c r="C442" s="1">
        <v>7700</v>
      </c>
      <c r="D442" s="1" t="s">
        <v>84</v>
      </c>
      <c r="G442" s="64">
        <v>2003.77</v>
      </c>
      <c r="H442" s="97" t="s">
        <v>17138</v>
      </c>
      <c r="I442" s="98" t="s">
        <v>17271</v>
      </c>
      <c r="J442" s="64">
        <v>2003.77</v>
      </c>
      <c r="K442" s="1">
        <v>0</v>
      </c>
      <c r="L442" s="1">
        <v>4</v>
      </c>
      <c r="O442" s="64">
        <v>2003.77</v>
      </c>
      <c r="P442" s="1">
        <v>402.22300000000001</v>
      </c>
      <c r="Q442" s="1" t="s">
        <v>8600</v>
      </c>
      <c r="R442" s="1" t="s">
        <v>772</v>
      </c>
    </row>
    <row r="443" spans="1:18">
      <c r="A443" s="30">
        <v>10159813</v>
      </c>
      <c r="B443" s="55">
        <v>101598130000000</v>
      </c>
      <c r="C443" s="1">
        <v>7700</v>
      </c>
      <c r="D443" s="1" t="s">
        <v>84</v>
      </c>
      <c r="G443" s="64">
        <v>2003.77</v>
      </c>
      <c r="H443" s="97" t="s">
        <v>17138</v>
      </c>
      <c r="I443" s="98" t="s">
        <v>17271</v>
      </c>
      <c r="J443" s="64">
        <v>2003.77</v>
      </c>
      <c r="K443" s="1">
        <v>0</v>
      </c>
      <c r="L443" s="1">
        <v>4</v>
      </c>
      <c r="O443" s="64">
        <v>2003.77</v>
      </c>
      <c r="P443" s="1">
        <v>402.214</v>
      </c>
      <c r="Q443" s="1" t="s">
        <v>8600</v>
      </c>
      <c r="R443" s="1" t="s">
        <v>772</v>
      </c>
    </row>
    <row r="444" spans="1:18">
      <c r="A444" s="30">
        <v>10159814</v>
      </c>
      <c r="B444" s="55">
        <v>101598140000000</v>
      </c>
      <c r="C444" s="1">
        <v>7700</v>
      </c>
      <c r="D444" s="1" t="s">
        <v>84</v>
      </c>
      <c r="G444" s="64">
        <v>2003.77</v>
      </c>
      <c r="H444" s="97" t="s">
        <v>17138</v>
      </c>
      <c r="I444" s="98" t="s">
        <v>17271</v>
      </c>
      <c r="J444" s="64">
        <v>2003.77</v>
      </c>
      <c r="K444" s="1">
        <v>0</v>
      </c>
      <c r="L444" s="1">
        <v>4</v>
      </c>
      <c r="O444" s="64">
        <v>2003.77</v>
      </c>
      <c r="P444" s="1">
        <v>402.22399999999999</v>
      </c>
      <c r="Q444" s="1" t="s">
        <v>8600</v>
      </c>
      <c r="R444" s="1" t="s">
        <v>772</v>
      </c>
    </row>
    <row r="445" spans="1:18">
      <c r="A445" s="30">
        <v>10159815</v>
      </c>
      <c r="B445" s="55">
        <v>101598150000000</v>
      </c>
      <c r="C445" s="1">
        <v>7700</v>
      </c>
      <c r="D445" s="1" t="s">
        <v>84</v>
      </c>
      <c r="G445" s="64">
        <v>2003.77</v>
      </c>
      <c r="H445" s="97" t="s">
        <v>17138</v>
      </c>
      <c r="I445" s="98" t="s">
        <v>17271</v>
      </c>
      <c r="J445" s="64">
        <v>2003.77</v>
      </c>
      <c r="K445" s="1">
        <v>0</v>
      </c>
      <c r="L445" s="1">
        <v>4</v>
      </c>
      <c r="O445" s="64">
        <v>2003.77</v>
      </c>
      <c r="P445" s="1">
        <v>402.21499999999997</v>
      </c>
      <c r="Q445" s="1" t="s">
        <v>8600</v>
      </c>
      <c r="R445" s="1" t="s">
        <v>772</v>
      </c>
    </row>
    <row r="446" spans="1:18">
      <c r="A446" s="30">
        <v>10159816</v>
      </c>
      <c r="B446" s="55">
        <v>101598160000000</v>
      </c>
      <c r="C446" s="1">
        <v>7700</v>
      </c>
      <c r="D446" s="1" t="s">
        <v>84</v>
      </c>
      <c r="G446" s="64">
        <v>2003.77</v>
      </c>
      <c r="H446" s="97" t="s">
        <v>17138</v>
      </c>
      <c r="I446" s="98" t="s">
        <v>17271</v>
      </c>
      <c r="J446" s="64">
        <v>2003.77</v>
      </c>
      <c r="K446" s="1">
        <v>0</v>
      </c>
      <c r="L446" s="1">
        <v>4</v>
      </c>
      <c r="O446" s="64">
        <v>2003.77</v>
      </c>
      <c r="P446" s="1">
        <v>402.22500000000002</v>
      </c>
      <c r="Q446" s="1" t="s">
        <v>8600</v>
      </c>
      <c r="R446" s="1" t="s">
        <v>772</v>
      </c>
    </row>
    <row r="447" spans="1:18">
      <c r="A447" s="30">
        <v>10159817</v>
      </c>
      <c r="B447" s="55">
        <v>101598170000000</v>
      </c>
      <c r="C447" s="1">
        <v>7700</v>
      </c>
      <c r="D447" s="1" t="s">
        <v>84</v>
      </c>
      <c r="G447" s="64">
        <v>2003.77</v>
      </c>
      <c r="H447" s="97" t="s">
        <v>17138</v>
      </c>
      <c r="I447" s="98" t="s">
        <v>17271</v>
      </c>
      <c r="J447" s="64">
        <v>2003.77</v>
      </c>
      <c r="K447" s="1">
        <v>0</v>
      </c>
      <c r="L447" s="1">
        <v>4</v>
      </c>
      <c r="O447" s="64">
        <v>2003.77</v>
      </c>
      <c r="P447" s="1">
        <v>402.21600000000001</v>
      </c>
      <c r="Q447" s="1" t="s">
        <v>8600</v>
      </c>
      <c r="R447" s="1" t="s">
        <v>772</v>
      </c>
    </row>
    <row r="448" spans="1:18">
      <c r="A448" s="30">
        <v>10159818</v>
      </c>
      <c r="B448" s="55">
        <v>101598180000000</v>
      </c>
      <c r="C448" s="1">
        <v>7700</v>
      </c>
      <c r="D448" s="1" t="s">
        <v>84</v>
      </c>
      <c r="G448" s="64">
        <v>2003.77</v>
      </c>
      <c r="H448" s="97" t="s">
        <v>17138</v>
      </c>
      <c r="I448" s="98" t="s">
        <v>17271</v>
      </c>
      <c r="J448" s="64">
        <v>2003.77</v>
      </c>
      <c r="K448" s="1">
        <v>0</v>
      </c>
      <c r="L448" s="1">
        <v>4</v>
      </c>
      <c r="O448" s="64">
        <v>2003.77</v>
      </c>
      <c r="P448" s="1">
        <v>402.21699999999998</v>
      </c>
      <c r="Q448" s="1" t="s">
        <v>8600</v>
      </c>
      <c r="R448" s="1" t="s">
        <v>772</v>
      </c>
    </row>
    <row r="449" spans="1:18">
      <c r="A449" s="30">
        <v>10159819</v>
      </c>
      <c r="B449" s="55">
        <v>101598190000000</v>
      </c>
      <c r="C449" s="1">
        <v>7700</v>
      </c>
      <c r="D449" s="1" t="s">
        <v>84</v>
      </c>
      <c r="G449" s="64">
        <v>2003.77</v>
      </c>
      <c r="H449" s="97" t="s">
        <v>17138</v>
      </c>
      <c r="I449" s="98" t="s">
        <v>17271</v>
      </c>
      <c r="J449" s="64">
        <v>2003.77</v>
      </c>
      <c r="K449" s="1">
        <v>0</v>
      </c>
      <c r="L449" s="1">
        <v>4</v>
      </c>
      <c r="O449" s="64">
        <v>2003.77</v>
      </c>
      <c r="P449" s="1">
        <v>402.245</v>
      </c>
      <c r="Q449" s="1" t="s">
        <v>8600</v>
      </c>
      <c r="R449" s="1" t="s">
        <v>772</v>
      </c>
    </row>
    <row r="450" spans="1:18">
      <c r="A450" s="30">
        <v>10159820</v>
      </c>
      <c r="B450" s="55">
        <v>101598200000000</v>
      </c>
      <c r="C450" s="1">
        <v>7700</v>
      </c>
      <c r="D450" s="1" t="s">
        <v>84</v>
      </c>
      <c r="G450" s="64">
        <v>2003.77</v>
      </c>
      <c r="H450" s="97" t="s">
        <v>17138</v>
      </c>
      <c r="I450" s="98" t="s">
        <v>17271</v>
      </c>
      <c r="J450" s="64">
        <v>2003.77</v>
      </c>
      <c r="K450" s="1">
        <v>0</v>
      </c>
      <c r="L450" s="1">
        <v>4</v>
      </c>
      <c r="O450" s="64">
        <v>2003.77</v>
      </c>
      <c r="P450" s="1">
        <v>402.23500000000001</v>
      </c>
      <c r="Q450" s="1" t="s">
        <v>8600</v>
      </c>
      <c r="R450" s="1" t="s">
        <v>772</v>
      </c>
    </row>
    <row r="451" spans="1:18">
      <c r="A451" s="30">
        <v>10159821</v>
      </c>
      <c r="B451" s="55">
        <v>101598210000000</v>
      </c>
      <c r="C451" s="1">
        <v>7700</v>
      </c>
      <c r="D451" s="1" t="s">
        <v>84</v>
      </c>
      <c r="G451" s="64">
        <v>2003.77</v>
      </c>
      <c r="H451" s="97" t="s">
        <v>17138</v>
      </c>
      <c r="I451" s="98" t="s">
        <v>17271</v>
      </c>
      <c r="J451" s="64">
        <v>2003.77</v>
      </c>
      <c r="K451" s="1">
        <v>0</v>
      </c>
      <c r="L451" s="1">
        <v>4</v>
      </c>
      <c r="O451" s="64">
        <v>2003.77</v>
      </c>
      <c r="P451" s="1">
        <v>402.24299999999999</v>
      </c>
      <c r="Q451" s="1" t="s">
        <v>8600</v>
      </c>
      <c r="R451" s="1" t="s">
        <v>772</v>
      </c>
    </row>
    <row r="452" spans="1:18">
      <c r="A452" s="30">
        <v>10159822</v>
      </c>
      <c r="B452" s="55">
        <v>101598220000000</v>
      </c>
      <c r="C452" s="1">
        <v>7700</v>
      </c>
      <c r="D452" s="1" t="s">
        <v>84</v>
      </c>
      <c r="G452" s="64">
        <v>2003.77</v>
      </c>
      <c r="H452" s="97" t="s">
        <v>17138</v>
      </c>
      <c r="I452" s="98" t="s">
        <v>17271</v>
      </c>
      <c r="J452" s="64">
        <v>2003.77</v>
      </c>
      <c r="K452" s="1">
        <v>0</v>
      </c>
      <c r="L452" s="1">
        <v>4</v>
      </c>
      <c r="O452" s="64">
        <v>2003.77</v>
      </c>
      <c r="P452" s="1">
        <v>402.233</v>
      </c>
      <c r="Q452" s="1" t="s">
        <v>8600</v>
      </c>
      <c r="R452" s="1" t="s">
        <v>772</v>
      </c>
    </row>
    <row r="453" spans="1:18">
      <c r="A453" s="30">
        <v>10159823</v>
      </c>
      <c r="B453" s="55">
        <v>101598230000000</v>
      </c>
      <c r="C453" s="1">
        <v>7700</v>
      </c>
      <c r="D453" s="1" t="s">
        <v>84</v>
      </c>
      <c r="G453" s="64">
        <v>2003.77</v>
      </c>
      <c r="H453" s="97" t="s">
        <v>17138</v>
      </c>
      <c r="I453" s="98" t="s">
        <v>17271</v>
      </c>
      <c r="J453" s="64">
        <v>2003.77</v>
      </c>
      <c r="K453" s="1">
        <v>0</v>
      </c>
      <c r="L453" s="1">
        <v>4</v>
      </c>
      <c r="O453" s="64">
        <v>2003.77</v>
      </c>
      <c r="P453" s="1">
        <v>402.24400000000003</v>
      </c>
      <c r="Q453" s="1" t="s">
        <v>8600</v>
      </c>
      <c r="R453" s="1" t="s">
        <v>772</v>
      </c>
    </row>
    <row r="454" spans="1:18">
      <c r="A454" s="30">
        <v>10159824</v>
      </c>
      <c r="B454" s="55">
        <v>101598240000000</v>
      </c>
      <c r="C454" s="1">
        <v>7700</v>
      </c>
      <c r="D454" s="1" t="s">
        <v>84</v>
      </c>
      <c r="G454" s="64">
        <v>2003.77</v>
      </c>
      <c r="H454" s="97" t="s">
        <v>17138</v>
      </c>
      <c r="I454" s="98" t="s">
        <v>17271</v>
      </c>
      <c r="J454" s="64">
        <v>2003.77</v>
      </c>
      <c r="K454" s="1">
        <v>0</v>
      </c>
      <c r="L454" s="1">
        <v>4</v>
      </c>
      <c r="O454" s="64">
        <v>2003.77</v>
      </c>
      <c r="P454" s="1">
        <v>402.24200000000002</v>
      </c>
      <c r="Q454" s="1" t="s">
        <v>8600</v>
      </c>
      <c r="R454" s="1" t="s">
        <v>772</v>
      </c>
    </row>
    <row r="455" spans="1:18">
      <c r="A455" s="30">
        <v>10159825</v>
      </c>
      <c r="B455" s="55">
        <v>101598250000000</v>
      </c>
      <c r="C455" s="1">
        <v>7700</v>
      </c>
      <c r="D455" s="1" t="s">
        <v>84</v>
      </c>
      <c r="G455" s="64">
        <v>2003.77</v>
      </c>
      <c r="H455" s="97" t="s">
        <v>17138</v>
      </c>
      <c r="I455" s="98" t="s">
        <v>17271</v>
      </c>
      <c r="J455" s="64">
        <v>2003.77</v>
      </c>
      <c r="K455" s="1">
        <v>0</v>
      </c>
      <c r="L455" s="1">
        <v>4</v>
      </c>
      <c r="O455" s="64">
        <v>2003.77</v>
      </c>
      <c r="P455" s="1">
        <v>402.23200000000003</v>
      </c>
      <c r="Q455" s="1" t="s">
        <v>8600</v>
      </c>
      <c r="R455" s="1" t="s">
        <v>772</v>
      </c>
    </row>
    <row r="456" spans="1:18">
      <c r="A456" s="30">
        <v>10159826</v>
      </c>
      <c r="B456" s="55">
        <v>101598260000000</v>
      </c>
      <c r="C456" s="1">
        <v>7700</v>
      </c>
      <c r="D456" s="1" t="s">
        <v>84</v>
      </c>
      <c r="G456" s="64">
        <v>2003.77</v>
      </c>
      <c r="H456" s="97" t="s">
        <v>17138</v>
      </c>
      <c r="I456" s="98" t="s">
        <v>17271</v>
      </c>
      <c r="J456" s="64">
        <v>2003.77</v>
      </c>
      <c r="K456" s="1">
        <v>0</v>
      </c>
      <c r="L456" s="1">
        <v>4</v>
      </c>
      <c r="O456" s="64">
        <v>2003.77</v>
      </c>
      <c r="P456" s="1">
        <v>402.24099999999999</v>
      </c>
      <c r="Q456" s="1" t="s">
        <v>8600</v>
      </c>
      <c r="R456" s="1" t="s">
        <v>772</v>
      </c>
    </row>
    <row r="457" spans="1:18">
      <c r="A457" s="30">
        <v>10159827</v>
      </c>
      <c r="B457" s="55">
        <v>101598270000000</v>
      </c>
      <c r="C457" s="1">
        <v>7700</v>
      </c>
      <c r="D457" s="1" t="s">
        <v>84</v>
      </c>
      <c r="G457" s="64">
        <v>2003.77</v>
      </c>
      <c r="H457" s="97" t="s">
        <v>17160</v>
      </c>
      <c r="I457" s="98" t="s">
        <v>17288</v>
      </c>
      <c r="J457" s="64">
        <v>2003.77</v>
      </c>
      <c r="K457" s="1">
        <v>0</v>
      </c>
      <c r="L457" s="1">
        <v>4</v>
      </c>
      <c r="O457" s="64">
        <v>2003.77</v>
      </c>
      <c r="P457" s="1" t="s">
        <v>11733</v>
      </c>
      <c r="Q457" s="1" t="s">
        <v>8600</v>
      </c>
      <c r="R457" s="1" t="s">
        <v>772</v>
      </c>
    </row>
    <row r="458" spans="1:18">
      <c r="A458" s="30">
        <v>10159828</v>
      </c>
      <c r="B458" s="55">
        <v>101598280000000</v>
      </c>
      <c r="C458" s="1">
        <v>7700</v>
      </c>
      <c r="D458" s="1" t="s">
        <v>84</v>
      </c>
      <c r="G458" s="64">
        <v>2003.77</v>
      </c>
      <c r="H458" s="97" t="s">
        <v>17138</v>
      </c>
      <c r="I458" s="98" t="s">
        <v>17271</v>
      </c>
      <c r="J458" s="64">
        <v>2003.77</v>
      </c>
      <c r="K458" s="1">
        <v>0</v>
      </c>
      <c r="L458" s="1">
        <v>4</v>
      </c>
      <c r="O458" s="64">
        <v>2003.77</v>
      </c>
      <c r="P458" s="1">
        <v>402.221</v>
      </c>
      <c r="Q458" s="1" t="s">
        <v>8600</v>
      </c>
      <c r="R458" s="1" t="s">
        <v>772</v>
      </c>
    </row>
    <row r="459" spans="1:18">
      <c r="A459" s="30">
        <v>10159959</v>
      </c>
      <c r="B459" s="55">
        <v>101599590000000</v>
      </c>
      <c r="C459" s="1">
        <v>7700</v>
      </c>
      <c r="D459" s="1" t="s">
        <v>773</v>
      </c>
      <c r="G459" s="64">
        <v>9270.76</v>
      </c>
      <c r="H459" s="97" t="s">
        <v>17138</v>
      </c>
      <c r="I459" s="98" t="s">
        <v>17271</v>
      </c>
      <c r="J459" s="64">
        <v>9270.76</v>
      </c>
      <c r="K459" s="1">
        <v>0</v>
      </c>
      <c r="L459" s="1">
        <v>4</v>
      </c>
      <c r="O459" s="64">
        <v>9270.76</v>
      </c>
      <c r="P459" s="1">
        <v>403.113</v>
      </c>
      <c r="Q459" s="1" t="s">
        <v>8589</v>
      </c>
      <c r="R459" s="1" t="s">
        <v>774</v>
      </c>
    </row>
    <row r="460" spans="1:18">
      <c r="A460" s="30">
        <v>10159977</v>
      </c>
      <c r="B460" s="55">
        <v>101599770000000</v>
      </c>
      <c r="C460" s="1">
        <v>7700</v>
      </c>
      <c r="D460" s="1" t="s">
        <v>775</v>
      </c>
      <c r="G460" s="64">
        <v>9331.66</v>
      </c>
      <c r="H460" s="97" t="s">
        <v>17138</v>
      </c>
      <c r="I460" s="98" t="s">
        <v>17271</v>
      </c>
      <c r="J460" s="64">
        <v>9331.66</v>
      </c>
      <c r="K460" s="1">
        <v>0</v>
      </c>
      <c r="L460" s="1">
        <v>4</v>
      </c>
      <c r="O460" s="64">
        <v>9331.66</v>
      </c>
      <c r="P460" s="1">
        <v>403.113</v>
      </c>
      <c r="Q460" s="1" t="s">
        <v>8589</v>
      </c>
      <c r="R460" s="1" t="s">
        <v>776</v>
      </c>
    </row>
    <row r="461" spans="1:18">
      <c r="A461" s="30">
        <v>10159978</v>
      </c>
      <c r="B461" s="55">
        <v>101599780000000</v>
      </c>
      <c r="C461" s="1">
        <v>7700</v>
      </c>
      <c r="D461" s="1" t="s">
        <v>777</v>
      </c>
      <c r="G461" s="64">
        <v>3882.52</v>
      </c>
      <c r="H461" s="97" t="s">
        <v>17153</v>
      </c>
      <c r="I461" s="98" t="s">
        <v>14118</v>
      </c>
      <c r="J461" s="64">
        <v>3882.52</v>
      </c>
      <c r="K461" s="1">
        <v>0</v>
      </c>
      <c r="L461" s="1">
        <v>4</v>
      </c>
      <c r="O461" s="64">
        <v>3882.52</v>
      </c>
      <c r="P461" s="1" t="s">
        <v>1413</v>
      </c>
      <c r="Q461" s="1" t="s">
        <v>8589</v>
      </c>
      <c r="R461" s="1" t="s">
        <v>778</v>
      </c>
    </row>
    <row r="462" spans="1:18">
      <c r="A462" s="56">
        <v>10160180</v>
      </c>
      <c r="B462" s="57">
        <v>101601800000000</v>
      </c>
      <c r="C462" s="58">
        <v>7701</v>
      </c>
      <c r="D462" s="58" t="s">
        <v>4172</v>
      </c>
      <c r="E462" s="58"/>
      <c r="F462" s="58"/>
      <c r="G462" s="61">
        <v>32034.48</v>
      </c>
      <c r="H462" s="98" t="s">
        <v>17142</v>
      </c>
      <c r="I462" s="98" t="s">
        <v>14331</v>
      </c>
      <c r="J462" s="61">
        <v>32034.48</v>
      </c>
      <c r="K462" s="58">
        <v>0</v>
      </c>
      <c r="L462" s="58">
        <v>146</v>
      </c>
      <c r="M462" s="58"/>
      <c r="N462" s="58"/>
      <c r="O462" s="61">
        <v>32034.48</v>
      </c>
      <c r="P462" s="58" t="s">
        <v>8417</v>
      </c>
      <c r="Q462" s="58" t="s">
        <v>8601</v>
      </c>
      <c r="R462" s="58" t="s">
        <v>4173</v>
      </c>
    </row>
    <row r="463" spans="1:18">
      <c r="A463" s="30">
        <v>10160184</v>
      </c>
      <c r="B463" s="55">
        <v>101601840000000</v>
      </c>
      <c r="C463" s="1">
        <v>7700</v>
      </c>
      <c r="D463" s="1" t="s">
        <v>779</v>
      </c>
      <c r="E463" s="1" t="s">
        <v>107</v>
      </c>
      <c r="F463" s="1" t="s">
        <v>780</v>
      </c>
      <c r="G463" s="64">
        <v>2575</v>
      </c>
      <c r="H463" s="97" t="s">
        <v>17156</v>
      </c>
      <c r="I463" s="98" t="s">
        <v>17284</v>
      </c>
      <c r="J463" s="64">
        <v>2575</v>
      </c>
      <c r="K463" s="1">
        <v>0</v>
      </c>
      <c r="L463" s="1">
        <v>4</v>
      </c>
      <c r="N463" s="1" t="s">
        <v>781</v>
      </c>
      <c r="O463" s="64">
        <v>2575</v>
      </c>
      <c r="P463" s="1" t="s">
        <v>272</v>
      </c>
      <c r="Q463" s="1" t="s">
        <v>8602</v>
      </c>
      <c r="R463" s="1" t="s">
        <v>782</v>
      </c>
    </row>
    <row r="464" spans="1:18">
      <c r="A464" s="30">
        <v>10160185</v>
      </c>
      <c r="B464" s="55">
        <v>101601850000000</v>
      </c>
      <c r="C464" s="1">
        <v>7700</v>
      </c>
      <c r="D464" s="1" t="s">
        <v>779</v>
      </c>
      <c r="E464" s="1" t="s">
        <v>107</v>
      </c>
      <c r="F464" s="1" t="s">
        <v>780</v>
      </c>
      <c r="G464" s="64">
        <v>2575</v>
      </c>
      <c r="H464" s="97" t="s">
        <v>17156</v>
      </c>
      <c r="I464" s="98" t="s">
        <v>17284</v>
      </c>
      <c r="J464" s="64">
        <v>2575</v>
      </c>
      <c r="K464" s="1">
        <v>0</v>
      </c>
      <c r="L464" s="1">
        <v>4</v>
      </c>
      <c r="N464" s="1" t="s">
        <v>783</v>
      </c>
      <c r="O464" s="64">
        <v>2575</v>
      </c>
      <c r="P464" s="1" t="s">
        <v>272</v>
      </c>
      <c r="Q464" s="1" t="s">
        <v>8602</v>
      </c>
      <c r="R464" s="1" t="s">
        <v>782</v>
      </c>
    </row>
    <row r="465" spans="1:18">
      <c r="A465" s="30">
        <v>10160186</v>
      </c>
      <c r="B465" s="55">
        <v>101601860000000</v>
      </c>
      <c r="C465" s="1">
        <v>7700</v>
      </c>
      <c r="D465" s="1" t="s">
        <v>779</v>
      </c>
      <c r="E465" s="1" t="s">
        <v>107</v>
      </c>
      <c r="F465" s="1" t="s">
        <v>780</v>
      </c>
      <c r="G465" s="64">
        <v>2575</v>
      </c>
      <c r="H465" s="97" t="s">
        <v>17156</v>
      </c>
      <c r="I465" s="98" t="s">
        <v>17284</v>
      </c>
      <c r="J465" s="64">
        <v>2575</v>
      </c>
      <c r="K465" s="1">
        <v>0</v>
      </c>
      <c r="L465" s="1">
        <v>4</v>
      </c>
      <c r="N465" s="1" t="s">
        <v>784</v>
      </c>
      <c r="O465" s="64">
        <v>2575</v>
      </c>
      <c r="P465" s="1" t="s">
        <v>272</v>
      </c>
      <c r="Q465" s="1" t="s">
        <v>8602</v>
      </c>
      <c r="R465" s="1" t="s">
        <v>782</v>
      </c>
    </row>
    <row r="466" spans="1:18">
      <c r="A466" s="30">
        <v>10160187</v>
      </c>
      <c r="B466" s="55">
        <v>101601870000000</v>
      </c>
      <c r="C466" s="1">
        <v>7700</v>
      </c>
      <c r="D466" s="1" t="s">
        <v>779</v>
      </c>
      <c r="E466" s="1" t="s">
        <v>107</v>
      </c>
      <c r="F466" s="1" t="s">
        <v>780</v>
      </c>
      <c r="G466" s="64">
        <v>2575</v>
      </c>
      <c r="H466" s="97" t="s">
        <v>17140</v>
      </c>
      <c r="I466" s="98" t="s">
        <v>17272</v>
      </c>
      <c r="J466" s="64">
        <v>2575</v>
      </c>
      <c r="K466" s="1">
        <v>0</v>
      </c>
      <c r="L466" s="1">
        <v>4</v>
      </c>
      <c r="N466" s="1" t="s">
        <v>785</v>
      </c>
      <c r="O466" s="64">
        <v>2575</v>
      </c>
      <c r="P466" s="1" t="s">
        <v>272</v>
      </c>
      <c r="Q466" s="1" t="s">
        <v>8602</v>
      </c>
      <c r="R466" s="1" t="s">
        <v>782</v>
      </c>
    </row>
    <row r="467" spans="1:18">
      <c r="A467" s="30">
        <v>10160188</v>
      </c>
      <c r="B467" s="55">
        <v>101601880000000</v>
      </c>
      <c r="C467" s="1">
        <v>7700</v>
      </c>
      <c r="D467" s="1" t="s">
        <v>779</v>
      </c>
      <c r="E467" s="1" t="s">
        <v>107</v>
      </c>
      <c r="F467" s="1" t="s">
        <v>780</v>
      </c>
      <c r="G467" s="64">
        <v>2575</v>
      </c>
      <c r="H467" s="97" t="s">
        <v>17156</v>
      </c>
      <c r="I467" s="98" t="s">
        <v>17284</v>
      </c>
      <c r="J467" s="64">
        <v>2575</v>
      </c>
      <c r="K467" s="1">
        <v>0</v>
      </c>
      <c r="L467" s="1">
        <v>4</v>
      </c>
      <c r="N467" s="1" t="s">
        <v>786</v>
      </c>
      <c r="O467" s="64">
        <v>2575</v>
      </c>
      <c r="P467" s="1" t="s">
        <v>272</v>
      </c>
      <c r="Q467" s="1" t="s">
        <v>8602</v>
      </c>
      <c r="R467" s="1" t="s">
        <v>782</v>
      </c>
    </row>
    <row r="468" spans="1:18">
      <c r="A468" s="30">
        <v>10160189</v>
      </c>
      <c r="B468" s="55">
        <v>101601890000000</v>
      </c>
      <c r="C468" s="1">
        <v>7700</v>
      </c>
      <c r="D468" s="1" t="s">
        <v>779</v>
      </c>
      <c r="E468" s="1" t="s">
        <v>107</v>
      </c>
      <c r="F468" s="1" t="s">
        <v>780</v>
      </c>
      <c r="G468" s="64">
        <v>2575</v>
      </c>
      <c r="H468" s="97" t="s">
        <v>17156</v>
      </c>
      <c r="I468" s="98" t="s">
        <v>17284</v>
      </c>
      <c r="J468" s="64">
        <v>2575</v>
      </c>
      <c r="K468" s="1">
        <v>0</v>
      </c>
      <c r="L468" s="1">
        <v>4</v>
      </c>
      <c r="N468" s="1" t="s">
        <v>787</v>
      </c>
      <c r="O468" s="64">
        <v>2575</v>
      </c>
      <c r="P468" s="1" t="s">
        <v>272</v>
      </c>
      <c r="Q468" s="1" t="s">
        <v>8602</v>
      </c>
      <c r="R468" s="1" t="s">
        <v>782</v>
      </c>
    </row>
    <row r="469" spans="1:18">
      <c r="A469" s="30">
        <v>10160190</v>
      </c>
      <c r="B469" s="55">
        <v>101601900000000</v>
      </c>
      <c r="C469" s="1">
        <v>7700</v>
      </c>
      <c r="D469" s="1" t="s">
        <v>779</v>
      </c>
      <c r="E469" s="1" t="s">
        <v>107</v>
      </c>
      <c r="F469" s="1" t="s">
        <v>780</v>
      </c>
      <c r="G469" s="64">
        <v>2575</v>
      </c>
      <c r="H469" s="97" t="s">
        <v>17156</v>
      </c>
      <c r="I469" s="98" t="s">
        <v>17284</v>
      </c>
      <c r="J469" s="64">
        <v>2575</v>
      </c>
      <c r="K469" s="1">
        <v>0</v>
      </c>
      <c r="L469" s="1">
        <v>4</v>
      </c>
      <c r="N469" s="1" t="s">
        <v>788</v>
      </c>
      <c r="O469" s="64">
        <v>2575</v>
      </c>
      <c r="P469" s="1" t="s">
        <v>272</v>
      </c>
      <c r="Q469" s="1" t="s">
        <v>8602</v>
      </c>
      <c r="R469" s="1" t="s">
        <v>782</v>
      </c>
    </row>
    <row r="470" spans="1:18">
      <c r="A470" s="30">
        <v>10160191</v>
      </c>
      <c r="B470" s="55">
        <v>101601910000000</v>
      </c>
      <c r="C470" s="1">
        <v>7700</v>
      </c>
      <c r="D470" s="1" t="s">
        <v>779</v>
      </c>
      <c r="E470" s="1" t="s">
        <v>107</v>
      </c>
      <c r="F470" s="1" t="s">
        <v>780</v>
      </c>
      <c r="G470" s="64">
        <v>2575</v>
      </c>
      <c r="H470" s="97" t="s">
        <v>17156</v>
      </c>
      <c r="I470" s="98" t="s">
        <v>17284</v>
      </c>
      <c r="J470" s="64">
        <v>2575</v>
      </c>
      <c r="K470" s="1">
        <v>0</v>
      </c>
      <c r="L470" s="1">
        <v>4</v>
      </c>
      <c r="N470" s="1" t="s">
        <v>789</v>
      </c>
      <c r="O470" s="64">
        <v>2575</v>
      </c>
      <c r="P470" s="1" t="s">
        <v>272</v>
      </c>
      <c r="Q470" s="1" t="s">
        <v>8602</v>
      </c>
      <c r="R470" s="1" t="s">
        <v>782</v>
      </c>
    </row>
    <row r="471" spans="1:18">
      <c r="A471" s="30">
        <v>10160193</v>
      </c>
      <c r="B471" s="55">
        <v>101601930000000</v>
      </c>
      <c r="C471" s="1">
        <v>7700</v>
      </c>
      <c r="D471" s="1" t="s">
        <v>779</v>
      </c>
      <c r="E471" s="1" t="s">
        <v>107</v>
      </c>
      <c r="F471" s="1" t="s">
        <v>790</v>
      </c>
      <c r="G471" s="64">
        <v>2575</v>
      </c>
      <c r="H471" s="97" t="s">
        <v>17141</v>
      </c>
      <c r="I471" s="98" t="s">
        <v>17273</v>
      </c>
      <c r="J471" s="64">
        <v>2575</v>
      </c>
      <c r="K471" s="1">
        <v>0</v>
      </c>
      <c r="L471" s="1">
        <v>2487</v>
      </c>
      <c r="N471" s="1" t="s">
        <v>791</v>
      </c>
      <c r="O471" s="64">
        <v>2575</v>
      </c>
      <c r="P471" s="1" t="s">
        <v>110</v>
      </c>
      <c r="Q471" s="1" t="s">
        <v>8602</v>
      </c>
      <c r="R471" s="1" t="s">
        <v>782</v>
      </c>
    </row>
    <row r="472" spans="1:18">
      <c r="A472" s="30">
        <v>10160194</v>
      </c>
      <c r="B472" s="55">
        <v>101601940000000</v>
      </c>
      <c r="C472" s="1">
        <v>7700</v>
      </c>
      <c r="D472" s="1" t="s">
        <v>779</v>
      </c>
      <c r="E472" s="1" t="s">
        <v>107</v>
      </c>
      <c r="F472" s="1" t="s">
        <v>790</v>
      </c>
      <c r="G472" s="64">
        <v>2575</v>
      </c>
      <c r="H472" s="97" t="s">
        <v>17159</v>
      </c>
      <c r="I472" s="98" t="s">
        <v>17287</v>
      </c>
      <c r="J472" s="64">
        <v>2575</v>
      </c>
      <c r="K472" s="1">
        <v>0</v>
      </c>
      <c r="L472" s="1">
        <v>4</v>
      </c>
      <c r="N472" s="1" t="s">
        <v>792</v>
      </c>
      <c r="O472" s="64">
        <v>2575</v>
      </c>
      <c r="P472" s="1" t="s">
        <v>2798</v>
      </c>
      <c r="Q472" s="1" t="s">
        <v>8602</v>
      </c>
      <c r="R472" s="1" t="s">
        <v>782</v>
      </c>
    </row>
    <row r="473" spans="1:18">
      <c r="A473" s="30">
        <v>10160195</v>
      </c>
      <c r="B473" s="55">
        <v>101601950000000</v>
      </c>
      <c r="C473" s="1">
        <v>7700</v>
      </c>
      <c r="D473" s="1" t="s">
        <v>779</v>
      </c>
      <c r="E473" s="1" t="s">
        <v>107</v>
      </c>
      <c r="F473" s="1" t="s">
        <v>790</v>
      </c>
      <c r="G473" s="64">
        <v>2575</v>
      </c>
      <c r="H473" s="97" t="s">
        <v>17159</v>
      </c>
      <c r="I473" s="98" t="s">
        <v>17287</v>
      </c>
      <c r="J473" s="64">
        <v>2575</v>
      </c>
      <c r="K473" s="1">
        <v>0</v>
      </c>
      <c r="L473" s="1">
        <v>4</v>
      </c>
      <c r="N473" s="1" t="s">
        <v>793</v>
      </c>
      <c r="O473" s="64">
        <v>2575</v>
      </c>
      <c r="P473" s="1" t="s">
        <v>2798</v>
      </c>
      <c r="Q473" s="1" t="s">
        <v>8602</v>
      </c>
      <c r="R473" s="1" t="s">
        <v>782</v>
      </c>
    </row>
    <row r="474" spans="1:18">
      <c r="A474" s="30">
        <v>10160213</v>
      </c>
      <c r="B474" s="55">
        <v>101602130000000</v>
      </c>
      <c r="C474" s="1">
        <v>7700</v>
      </c>
      <c r="D474" s="1" t="s">
        <v>794</v>
      </c>
      <c r="G474" s="64">
        <v>4166</v>
      </c>
      <c r="H474" s="97" t="s">
        <v>17154</v>
      </c>
      <c r="I474" s="98" t="s">
        <v>17282</v>
      </c>
      <c r="J474" s="64">
        <v>4166</v>
      </c>
      <c r="K474" s="1">
        <v>0</v>
      </c>
      <c r="L474" s="1">
        <v>4</v>
      </c>
      <c r="N474" s="1" t="s">
        <v>795</v>
      </c>
      <c r="O474" s="64">
        <v>4166</v>
      </c>
      <c r="P474" s="1">
        <v>401.6</v>
      </c>
      <c r="Q474" s="1" t="s">
        <v>8589</v>
      </c>
      <c r="R474" s="1" t="s">
        <v>796</v>
      </c>
    </row>
    <row r="475" spans="1:18">
      <c r="A475" s="30">
        <v>10160214</v>
      </c>
      <c r="B475" s="55">
        <v>101602140000000</v>
      </c>
      <c r="C475" s="1">
        <v>7700</v>
      </c>
      <c r="D475" s="1" t="s">
        <v>794</v>
      </c>
      <c r="E475" s="1" t="s">
        <v>107</v>
      </c>
      <c r="F475" s="1">
        <v>3560</v>
      </c>
      <c r="G475" s="64">
        <v>4166</v>
      </c>
      <c r="H475" s="97" t="s">
        <v>17152</v>
      </c>
      <c r="I475" s="98" t="s">
        <v>17281</v>
      </c>
      <c r="J475" s="64">
        <v>4166</v>
      </c>
      <c r="K475" s="1">
        <v>0</v>
      </c>
      <c r="L475" s="1">
        <v>4</v>
      </c>
      <c r="N475" s="1" t="s">
        <v>797</v>
      </c>
      <c r="O475" s="64">
        <v>4166</v>
      </c>
      <c r="P475" s="1">
        <v>401</v>
      </c>
      <c r="Q475" s="1" t="s">
        <v>8589</v>
      </c>
      <c r="R475" s="1" t="s">
        <v>796</v>
      </c>
    </row>
    <row r="476" spans="1:18">
      <c r="A476" s="30">
        <v>10160215</v>
      </c>
      <c r="B476" s="55">
        <v>101602150000000</v>
      </c>
      <c r="C476" s="1">
        <v>7700</v>
      </c>
      <c r="D476" s="1" t="s">
        <v>794</v>
      </c>
      <c r="E476" s="1" t="s">
        <v>107</v>
      </c>
      <c r="F476" s="1" t="s">
        <v>798</v>
      </c>
      <c r="G476" s="64">
        <v>4166</v>
      </c>
      <c r="H476" s="97" t="s">
        <v>17152</v>
      </c>
      <c r="I476" s="98" t="s">
        <v>17281</v>
      </c>
      <c r="J476" s="64">
        <v>4166</v>
      </c>
      <c r="K476" s="1">
        <v>0</v>
      </c>
      <c r="L476" s="1">
        <v>4</v>
      </c>
      <c r="N476" s="1" t="s">
        <v>799</v>
      </c>
      <c r="O476" s="64">
        <v>4166</v>
      </c>
      <c r="P476" s="1">
        <v>401</v>
      </c>
      <c r="Q476" s="1" t="s">
        <v>8589</v>
      </c>
      <c r="R476" s="1" t="s">
        <v>796</v>
      </c>
    </row>
    <row r="477" spans="1:18">
      <c r="A477" s="30">
        <v>10160216</v>
      </c>
      <c r="B477" s="55">
        <v>101602160000000</v>
      </c>
      <c r="C477" s="1">
        <v>7700</v>
      </c>
      <c r="D477" s="1" t="s">
        <v>794</v>
      </c>
      <c r="E477" s="1" t="s">
        <v>107</v>
      </c>
      <c r="F477" s="1" t="s">
        <v>798</v>
      </c>
      <c r="G477" s="64">
        <v>4166</v>
      </c>
      <c r="H477" s="97" t="s">
        <v>17154</v>
      </c>
      <c r="I477" s="98" t="s">
        <v>17282</v>
      </c>
      <c r="J477" s="64">
        <v>4166</v>
      </c>
      <c r="K477" s="1">
        <v>0</v>
      </c>
      <c r="L477" s="1">
        <v>4</v>
      </c>
      <c r="N477" s="1" t="s">
        <v>800</v>
      </c>
      <c r="O477" s="64">
        <v>4166</v>
      </c>
      <c r="P477" s="1">
        <v>401.6</v>
      </c>
      <c r="Q477" s="1" t="s">
        <v>8589</v>
      </c>
      <c r="R477" s="1" t="s">
        <v>796</v>
      </c>
    </row>
    <row r="478" spans="1:18">
      <c r="A478" s="30">
        <v>10160217</v>
      </c>
      <c r="B478" s="55">
        <v>101602170000000</v>
      </c>
      <c r="C478" s="1">
        <v>7700</v>
      </c>
      <c r="D478" s="1" t="s">
        <v>794</v>
      </c>
      <c r="E478" s="1" t="s">
        <v>107</v>
      </c>
      <c r="F478" s="1" t="s">
        <v>798</v>
      </c>
      <c r="G478" s="64">
        <v>4166</v>
      </c>
      <c r="H478" s="97" t="s">
        <v>17138</v>
      </c>
      <c r="I478" s="98" t="s">
        <v>17271</v>
      </c>
      <c r="J478" s="64">
        <v>4166</v>
      </c>
      <c r="K478" s="1">
        <v>0</v>
      </c>
      <c r="L478" s="1">
        <v>1</v>
      </c>
      <c r="N478" s="1" t="s">
        <v>801</v>
      </c>
      <c r="O478" s="64">
        <v>4166</v>
      </c>
      <c r="P478" s="1" t="s">
        <v>11715</v>
      </c>
      <c r="Q478" s="1" t="s">
        <v>8589</v>
      </c>
      <c r="R478" s="1" t="s">
        <v>796</v>
      </c>
    </row>
    <row r="479" spans="1:18">
      <c r="A479" s="30">
        <v>10160218</v>
      </c>
      <c r="B479" s="55">
        <v>101602180000000</v>
      </c>
      <c r="C479" s="1">
        <v>7700</v>
      </c>
      <c r="D479" s="1" t="s">
        <v>794</v>
      </c>
      <c r="E479" s="1" t="s">
        <v>107</v>
      </c>
      <c r="F479" s="1" t="s">
        <v>798</v>
      </c>
      <c r="G479" s="64">
        <v>4166</v>
      </c>
      <c r="H479" s="97" t="s">
        <v>17154</v>
      </c>
      <c r="I479" s="98" t="s">
        <v>17282</v>
      </c>
      <c r="J479" s="64">
        <v>4166</v>
      </c>
      <c r="K479" s="1">
        <v>0</v>
      </c>
      <c r="L479" s="1">
        <v>4</v>
      </c>
      <c r="N479" s="1" t="s">
        <v>5819</v>
      </c>
      <c r="O479" s="64">
        <v>4166</v>
      </c>
      <c r="P479" s="1">
        <v>401.6</v>
      </c>
      <c r="Q479" s="1" t="s">
        <v>8589</v>
      </c>
      <c r="R479" s="1" t="s">
        <v>796</v>
      </c>
    </row>
    <row r="480" spans="1:18">
      <c r="A480" s="30">
        <v>10160219</v>
      </c>
      <c r="B480" s="55">
        <v>101602190000000</v>
      </c>
      <c r="C480" s="1">
        <v>7700</v>
      </c>
      <c r="D480" s="1" t="s">
        <v>794</v>
      </c>
      <c r="E480" s="1" t="s">
        <v>107</v>
      </c>
      <c r="F480" s="1" t="s">
        <v>798</v>
      </c>
      <c r="G480" s="64">
        <v>4166</v>
      </c>
      <c r="H480" s="97" t="s">
        <v>17146</v>
      </c>
      <c r="I480" s="98" t="s">
        <v>12825</v>
      </c>
      <c r="J480" s="64">
        <v>4166</v>
      </c>
      <c r="K480" s="1">
        <v>0</v>
      </c>
      <c r="L480" s="1">
        <v>3328</v>
      </c>
      <c r="N480" s="1" t="s">
        <v>802</v>
      </c>
      <c r="O480" s="64">
        <v>4166</v>
      </c>
      <c r="P480" s="1" t="s">
        <v>110</v>
      </c>
      <c r="Q480" s="1" t="s">
        <v>8589</v>
      </c>
      <c r="R480" s="1" t="s">
        <v>796</v>
      </c>
    </row>
    <row r="481" spans="1:18">
      <c r="A481" s="30">
        <v>10160220</v>
      </c>
      <c r="B481" s="55">
        <v>101602200000000</v>
      </c>
      <c r="C481" s="1">
        <v>7700</v>
      </c>
      <c r="D481" s="1" t="s">
        <v>794</v>
      </c>
      <c r="G481" s="64">
        <v>4166</v>
      </c>
      <c r="H481" s="97" t="s">
        <v>17138</v>
      </c>
      <c r="I481" s="98" t="s">
        <v>17271</v>
      </c>
      <c r="J481" s="64">
        <v>4166</v>
      </c>
      <c r="K481" s="1">
        <v>0</v>
      </c>
      <c r="L481" s="1">
        <v>4</v>
      </c>
      <c r="N481" s="1" t="s">
        <v>803</v>
      </c>
      <c r="O481" s="64">
        <v>4166</v>
      </c>
      <c r="P481" s="1">
        <v>401.6</v>
      </c>
      <c r="Q481" s="1" t="s">
        <v>8589</v>
      </c>
      <c r="R481" s="1" t="s">
        <v>796</v>
      </c>
    </row>
    <row r="482" spans="1:18">
      <c r="A482" s="30">
        <v>10160221</v>
      </c>
      <c r="B482" s="55">
        <v>101602210000000</v>
      </c>
      <c r="C482" s="1">
        <v>7700</v>
      </c>
      <c r="D482" s="1" t="s">
        <v>794</v>
      </c>
      <c r="G482" s="64">
        <v>4166</v>
      </c>
      <c r="H482" s="97" t="s">
        <v>17146</v>
      </c>
      <c r="I482" s="98" t="s">
        <v>12825</v>
      </c>
      <c r="J482" s="64">
        <v>4166</v>
      </c>
      <c r="K482" s="1">
        <v>0</v>
      </c>
      <c r="L482" s="1">
        <v>4</v>
      </c>
      <c r="N482" s="1" t="s">
        <v>804</v>
      </c>
      <c r="O482" s="64">
        <v>4166</v>
      </c>
      <c r="P482" s="1">
        <v>401.6</v>
      </c>
      <c r="Q482" s="1" t="s">
        <v>8589</v>
      </c>
      <c r="R482" s="1" t="s">
        <v>796</v>
      </c>
    </row>
    <row r="483" spans="1:18">
      <c r="A483" s="30">
        <v>10160222</v>
      </c>
      <c r="B483" s="55">
        <v>101602220000000</v>
      </c>
      <c r="C483" s="1">
        <v>7700</v>
      </c>
      <c r="D483" s="1" t="s">
        <v>794</v>
      </c>
      <c r="E483" s="1" t="s">
        <v>107</v>
      </c>
      <c r="F483" s="1" t="s">
        <v>798</v>
      </c>
      <c r="G483" s="64">
        <v>4166</v>
      </c>
      <c r="H483" s="97" t="s">
        <v>17173</v>
      </c>
      <c r="I483" s="98" t="s">
        <v>17301</v>
      </c>
      <c r="J483" s="64">
        <v>4166</v>
      </c>
      <c r="K483" s="1">
        <v>0</v>
      </c>
      <c r="L483" s="1">
        <v>4</v>
      </c>
      <c r="N483" s="1" t="s">
        <v>805</v>
      </c>
      <c r="O483" s="64">
        <v>4166</v>
      </c>
      <c r="P483" s="1">
        <v>401.43</v>
      </c>
      <c r="Q483" s="1" t="s">
        <v>8589</v>
      </c>
      <c r="R483" s="1" t="s">
        <v>796</v>
      </c>
    </row>
    <row r="484" spans="1:18">
      <c r="A484" s="30">
        <v>10160223</v>
      </c>
      <c r="B484" s="55">
        <v>101602230000000</v>
      </c>
      <c r="C484" s="1">
        <v>7700</v>
      </c>
      <c r="D484" s="1" t="s">
        <v>794</v>
      </c>
      <c r="E484" s="1" t="s">
        <v>107</v>
      </c>
      <c r="F484" s="1" t="s">
        <v>806</v>
      </c>
      <c r="G484" s="64">
        <v>4166</v>
      </c>
      <c r="H484" s="97" t="s">
        <v>17152</v>
      </c>
      <c r="I484" s="98" t="s">
        <v>17281</v>
      </c>
      <c r="J484" s="64">
        <v>4166</v>
      </c>
      <c r="K484" s="1">
        <v>0</v>
      </c>
      <c r="L484" s="1">
        <v>4</v>
      </c>
      <c r="N484" s="1" t="s">
        <v>5824</v>
      </c>
      <c r="O484" s="64">
        <v>4166</v>
      </c>
      <c r="P484" s="1">
        <v>401</v>
      </c>
      <c r="Q484" s="1" t="s">
        <v>8589</v>
      </c>
      <c r="R484" s="1" t="s">
        <v>796</v>
      </c>
    </row>
    <row r="485" spans="1:18">
      <c r="A485" s="30">
        <v>10160224</v>
      </c>
      <c r="B485" s="55">
        <v>101602240000000</v>
      </c>
      <c r="C485" s="1">
        <v>7700</v>
      </c>
      <c r="D485" s="1" t="s">
        <v>794</v>
      </c>
      <c r="E485" s="1" t="s">
        <v>107</v>
      </c>
      <c r="F485" s="1" t="s">
        <v>807</v>
      </c>
      <c r="G485" s="64">
        <v>4166</v>
      </c>
      <c r="H485" s="97" t="s">
        <v>17154</v>
      </c>
      <c r="I485" s="98" t="s">
        <v>17282</v>
      </c>
      <c r="J485" s="64">
        <v>4166</v>
      </c>
      <c r="K485" s="1">
        <v>0</v>
      </c>
      <c r="L485" s="1">
        <v>4</v>
      </c>
      <c r="N485" s="1" t="s">
        <v>808</v>
      </c>
      <c r="O485" s="64">
        <v>4166</v>
      </c>
      <c r="P485" s="1">
        <v>401.6</v>
      </c>
      <c r="Q485" s="1" t="s">
        <v>8589</v>
      </c>
      <c r="R485" s="1" t="s">
        <v>796</v>
      </c>
    </row>
    <row r="486" spans="1:18">
      <c r="A486" s="30">
        <v>10160225</v>
      </c>
      <c r="B486" s="55">
        <v>101602250000000</v>
      </c>
      <c r="C486" s="1">
        <v>7700</v>
      </c>
      <c r="D486" s="1" t="s">
        <v>794</v>
      </c>
      <c r="G486" s="64">
        <v>4166</v>
      </c>
      <c r="H486" s="97" t="s">
        <v>17152</v>
      </c>
      <c r="I486" s="98" t="s">
        <v>17281</v>
      </c>
      <c r="J486" s="64">
        <v>4166</v>
      </c>
      <c r="K486" s="1">
        <v>0</v>
      </c>
      <c r="L486" s="1">
        <v>4</v>
      </c>
      <c r="N486" s="1" t="s">
        <v>810</v>
      </c>
      <c r="O486" s="64">
        <v>4166</v>
      </c>
      <c r="P486" s="1">
        <v>401.6</v>
      </c>
      <c r="Q486" s="1" t="s">
        <v>8589</v>
      </c>
      <c r="R486" s="1" t="s">
        <v>796</v>
      </c>
    </row>
    <row r="487" spans="1:18">
      <c r="A487" s="30">
        <v>10160226</v>
      </c>
      <c r="B487" s="55">
        <v>101602260000000</v>
      </c>
      <c r="C487" s="1">
        <v>7700</v>
      </c>
      <c r="D487" s="1" t="s">
        <v>794</v>
      </c>
      <c r="E487" s="1" t="s">
        <v>107</v>
      </c>
      <c r="F487" s="1">
        <v>3560</v>
      </c>
      <c r="G487" s="64">
        <v>4166</v>
      </c>
      <c r="H487" s="97" t="s">
        <v>17154</v>
      </c>
      <c r="I487" s="98" t="s">
        <v>17282</v>
      </c>
      <c r="J487" s="64">
        <v>4166</v>
      </c>
      <c r="K487" s="1">
        <v>0</v>
      </c>
      <c r="L487" s="1">
        <v>4</v>
      </c>
      <c r="N487" s="1" t="s">
        <v>811</v>
      </c>
      <c r="O487" s="64">
        <v>4166</v>
      </c>
      <c r="P487" s="1">
        <v>401.6</v>
      </c>
      <c r="Q487" s="1" t="s">
        <v>8589</v>
      </c>
      <c r="R487" s="1" t="s">
        <v>796</v>
      </c>
    </row>
    <row r="488" spans="1:18">
      <c r="A488" s="30">
        <v>10160227</v>
      </c>
      <c r="B488" s="55">
        <v>101602270000000</v>
      </c>
      <c r="C488" s="1">
        <v>7700</v>
      </c>
      <c r="D488" s="1" t="s">
        <v>794</v>
      </c>
      <c r="E488" s="1" t="s">
        <v>107</v>
      </c>
      <c r="F488" s="1">
        <v>3560</v>
      </c>
      <c r="G488" s="64">
        <v>4166</v>
      </c>
      <c r="H488" s="97" t="s">
        <v>17154</v>
      </c>
      <c r="I488" s="98" t="s">
        <v>17282</v>
      </c>
      <c r="J488" s="64">
        <v>4166</v>
      </c>
      <c r="K488" s="1">
        <v>0</v>
      </c>
      <c r="L488" s="1">
        <v>4</v>
      </c>
      <c r="N488" s="1" t="s">
        <v>812</v>
      </c>
      <c r="O488" s="64">
        <v>4166</v>
      </c>
      <c r="P488" s="1">
        <v>401.6</v>
      </c>
      <c r="Q488" s="1" t="s">
        <v>8589</v>
      </c>
      <c r="R488" s="1" t="s">
        <v>796</v>
      </c>
    </row>
    <row r="489" spans="1:18">
      <c r="A489" s="30">
        <v>10160228</v>
      </c>
      <c r="B489" s="55">
        <v>101602280000000</v>
      </c>
      <c r="C489" s="1">
        <v>7700</v>
      </c>
      <c r="D489" s="1" t="s">
        <v>794</v>
      </c>
      <c r="G489" s="64">
        <v>4166</v>
      </c>
      <c r="H489" s="97" t="s">
        <v>17154</v>
      </c>
      <c r="I489" s="98" t="s">
        <v>17282</v>
      </c>
      <c r="J489" s="64">
        <v>4166</v>
      </c>
      <c r="K489" s="1">
        <v>0</v>
      </c>
      <c r="L489" s="1">
        <v>4</v>
      </c>
      <c r="N489" s="1" t="s">
        <v>813</v>
      </c>
      <c r="O489" s="64">
        <v>4166</v>
      </c>
      <c r="P489" s="1">
        <v>401.6</v>
      </c>
      <c r="Q489" s="1" t="s">
        <v>8589</v>
      </c>
      <c r="R489" s="1" t="s">
        <v>796</v>
      </c>
    </row>
    <row r="490" spans="1:18">
      <c r="A490" s="30">
        <v>10160229</v>
      </c>
      <c r="B490" s="55">
        <v>101602290000000</v>
      </c>
      <c r="C490" s="1">
        <v>7700</v>
      </c>
      <c r="D490" s="1" t="s">
        <v>814</v>
      </c>
      <c r="E490" s="1" t="s">
        <v>107</v>
      </c>
      <c r="F490" s="1" t="s">
        <v>806</v>
      </c>
      <c r="G490" s="64">
        <v>2434</v>
      </c>
      <c r="H490" s="97" t="s">
        <v>17146</v>
      </c>
      <c r="I490" s="98" t="s">
        <v>12825</v>
      </c>
      <c r="J490" s="64">
        <v>2434</v>
      </c>
      <c r="K490" s="1">
        <v>0</v>
      </c>
      <c r="L490" s="1">
        <v>7070</v>
      </c>
      <c r="N490" s="1" t="s">
        <v>815</v>
      </c>
      <c r="O490" s="64">
        <v>2434</v>
      </c>
      <c r="P490" s="1" t="s">
        <v>110</v>
      </c>
      <c r="Q490" s="1" t="s">
        <v>8589</v>
      </c>
      <c r="R490" s="1" t="s">
        <v>796</v>
      </c>
    </row>
    <row r="491" spans="1:18">
      <c r="A491" s="30">
        <v>10160230</v>
      </c>
      <c r="B491" s="55">
        <v>101602300000000</v>
      </c>
      <c r="C491" s="1">
        <v>7700</v>
      </c>
      <c r="D491" s="1" t="s">
        <v>814</v>
      </c>
      <c r="E491" s="1" t="s">
        <v>107</v>
      </c>
      <c r="F491" s="1">
        <v>3560</v>
      </c>
      <c r="G491" s="64">
        <v>2434</v>
      </c>
      <c r="H491" s="97" t="s">
        <v>17154</v>
      </c>
      <c r="I491" s="98" t="s">
        <v>17282</v>
      </c>
      <c r="J491" s="64">
        <v>2434</v>
      </c>
      <c r="K491" s="1">
        <v>0</v>
      </c>
      <c r="L491" s="1">
        <v>4</v>
      </c>
      <c r="N491" s="1" t="s">
        <v>817</v>
      </c>
      <c r="O491" s="64">
        <v>2434</v>
      </c>
      <c r="P491" s="1">
        <v>401.6</v>
      </c>
      <c r="Q491" s="1" t="s">
        <v>8589</v>
      </c>
      <c r="R491" s="1" t="s">
        <v>796</v>
      </c>
    </row>
    <row r="492" spans="1:18">
      <c r="A492" s="30">
        <v>10160231</v>
      </c>
      <c r="B492" s="55">
        <v>101602310000000</v>
      </c>
      <c r="C492" s="1">
        <v>7700</v>
      </c>
      <c r="D492" s="1" t="s">
        <v>814</v>
      </c>
      <c r="E492" s="1" t="s">
        <v>107</v>
      </c>
      <c r="F492" s="1" t="s">
        <v>798</v>
      </c>
      <c r="G492" s="64">
        <v>2434</v>
      </c>
      <c r="H492" s="97" t="s">
        <v>17154</v>
      </c>
      <c r="I492" s="98" t="s">
        <v>17282</v>
      </c>
      <c r="J492" s="64">
        <v>2434</v>
      </c>
      <c r="K492" s="1">
        <v>0</v>
      </c>
      <c r="L492" s="1">
        <v>4</v>
      </c>
      <c r="N492" s="1" t="s">
        <v>818</v>
      </c>
      <c r="O492" s="64">
        <v>2434</v>
      </c>
      <c r="P492" s="1">
        <v>401.6</v>
      </c>
      <c r="Q492" s="1" t="s">
        <v>8589</v>
      </c>
      <c r="R492" s="1" t="s">
        <v>796</v>
      </c>
    </row>
    <row r="493" spans="1:18">
      <c r="A493" s="30">
        <v>10160232</v>
      </c>
      <c r="B493" s="55">
        <v>101602320000000</v>
      </c>
      <c r="C493" s="1">
        <v>7700</v>
      </c>
      <c r="D493" s="1" t="s">
        <v>814</v>
      </c>
      <c r="G493" s="64">
        <v>2434</v>
      </c>
      <c r="H493" s="97" t="s">
        <v>17152</v>
      </c>
      <c r="I493" s="98" t="s">
        <v>17281</v>
      </c>
      <c r="J493" s="64">
        <v>2434</v>
      </c>
      <c r="K493" s="1">
        <v>0</v>
      </c>
      <c r="L493" s="1">
        <v>4</v>
      </c>
      <c r="N493" s="1" t="s">
        <v>819</v>
      </c>
      <c r="O493" s="64">
        <v>2434</v>
      </c>
      <c r="P493" s="1">
        <v>401.6</v>
      </c>
      <c r="Q493" s="1" t="s">
        <v>8589</v>
      </c>
      <c r="R493" s="1" t="s">
        <v>796</v>
      </c>
    </row>
    <row r="494" spans="1:18">
      <c r="A494" s="30">
        <v>10160233</v>
      </c>
      <c r="B494" s="55">
        <v>101602330000000</v>
      </c>
      <c r="C494" s="1">
        <v>7700</v>
      </c>
      <c r="D494" s="1" t="s">
        <v>814</v>
      </c>
      <c r="E494" s="1" t="s">
        <v>107</v>
      </c>
      <c r="F494" s="1" t="s">
        <v>798</v>
      </c>
      <c r="G494" s="64">
        <v>2434</v>
      </c>
      <c r="H494" s="97" t="s">
        <v>17146</v>
      </c>
      <c r="I494" s="98" t="s">
        <v>12825</v>
      </c>
      <c r="J494" s="64">
        <v>2434</v>
      </c>
      <c r="K494" s="1">
        <v>0</v>
      </c>
      <c r="L494" s="1">
        <v>3390</v>
      </c>
      <c r="N494" s="1" t="s">
        <v>12361</v>
      </c>
      <c r="O494" s="64">
        <v>2434</v>
      </c>
      <c r="P494" s="1" t="s">
        <v>110</v>
      </c>
      <c r="Q494" s="1" t="s">
        <v>8589</v>
      </c>
      <c r="R494" s="1" t="s">
        <v>796</v>
      </c>
    </row>
    <row r="495" spans="1:18">
      <c r="A495" s="30">
        <v>10160234</v>
      </c>
      <c r="B495" s="55">
        <v>101602340000000</v>
      </c>
      <c r="C495" s="1">
        <v>7700</v>
      </c>
      <c r="D495" s="1" t="s">
        <v>814</v>
      </c>
      <c r="E495" s="1" t="s">
        <v>107</v>
      </c>
      <c r="F495" s="1" t="s">
        <v>798</v>
      </c>
      <c r="G495" s="64">
        <v>2434</v>
      </c>
      <c r="H495" s="97" t="s">
        <v>17146</v>
      </c>
      <c r="I495" s="98" t="s">
        <v>12825</v>
      </c>
      <c r="J495" s="64">
        <v>2434</v>
      </c>
      <c r="K495" s="1">
        <v>0</v>
      </c>
      <c r="L495" s="1">
        <v>3361</v>
      </c>
      <c r="N495" s="1" t="s">
        <v>820</v>
      </c>
      <c r="O495" s="64">
        <v>2434</v>
      </c>
      <c r="P495" s="1" t="s">
        <v>110</v>
      </c>
      <c r="Q495" s="1" t="s">
        <v>8589</v>
      </c>
      <c r="R495" s="1" t="s">
        <v>796</v>
      </c>
    </row>
    <row r="496" spans="1:18">
      <c r="A496" s="30">
        <v>10160235</v>
      </c>
      <c r="B496" s="55">
        <v>101602350000000</v>
      </c>
      <c r="C496" s="1">
        <v>7700</v>
      </c>
      <c r="D496" s="1" t="s">
        <v>814</v>
      </c>
      <c r="E496" s="1" t="s">
        <v>107</v>
      </c>
      <c r="F496" s="1" t="s">
        <v>798</v>
      </c>
      <c r="G496" s="64">
        <v>2434</v>
      </c>
      <c r="H496" s="97" t="s">
        <v>17146</v>
      </c>
      <c r="I496" s="98" t="s">
        <v>12825</v>
      </c>
      <c r="J496" s="64">
        <v>2434</v>
      </c>
      <c r="K496" s="1">
        <v>0</v>
      </c>
      <c r="L496" s="1">
        <v>2749</v>
      </c>
      <c r="N496" s="1" t="s">
        <v>821</v>
      </c>
      <c r="O496" s="64">
        <v>2434</v>
      </c>
      <c r="P496" s="1" t="s">
        <v>110</v>
      </c>
      <c r="Q496" s="1" t="s">
        <v>8589</v>
      </c>
      <c r="R496" s="1" t="s">
        <v>796</v>
      </c>
    </row>
    <row r="497" spans="1:18">
      <c r="A497" s="30">
        <v>10160236</v>
      </c>
      <c r="B497" s="55">
        <v>101602360000000</v>
      </c>
      <c r="C497" s="1">
        <v>7700</v>
      </c>
      <c r="D497" s="1" t="s">
        <v>814</v>
      </c>
      <c r="E497" s="1" t="s">
        <v>107</v>
      </c>
      <c r="F497" s="1" t="s">
        <v>7790</v>
      </c>
      <c r="G497" s="64">
        <v>2434</v>
      </c>
      <c r="H497" s="97" t="s">
        <v>17154</v>
      </c>
      <c r="I497" s="98" t="s">
        <v>17282</v>
      </c>
      <c r="J497" s="64">
        <v>2434</v>
      </c>
      <c r="K497" s="1">
        <v>0</v>
      </c>
      <c r="L497" s="1">
        <v>4</v>
      </c>
      <c r="N497" s="1" t="s">
        <v>5833</v>
      </c>
      <c r="O497" s="64">
        <v>2434</v>
      </c>
      <c r="P497" s="1">
        <v>401.6</v>
      </c>
      <c r="Q497" s="1" t="s">
        <v>8589</v>
      </c>
      <c r="R497" s="1" t="s">
        <v>796</v>
      </c>
    </row>
    <row r="498" spans="1:18">
      <c r="A498" s="30">
        <v>10160238</v>
      </c>
      <c r="B498" s="55">
        <v>101602380000000</v>
      </c>
      <c r="C498" s="1">
        <v>7700</v>
      </c>
      <c r="D498" s="1" t="s">
        <v>814</v>
      </c>
      <c r="E498" s="1" t="s">
        <v>107</v>
      </c>
      <c r="F498" s="1">
        <v>3560</v>
      </c>
      <c r="G498" s="64">
        <v>2434</v>
      </c>
      <c r="H498" s="97" t="s">
        <v>17154</v>
      </c>
      <c r="I498" s="98" t="s">
        <v>17282</v>
      </c>
      <c r="J498" s="64">
        <v>2434</v>
      </c>
      <c r="K498" s="1">
        <v>0</v>
      </c>
      <c r="L498" s="1">
        <v>4</v>
      </c>
      <c r="N498" s="1" t="s">
        <v>822</v>
      </c>
      <c r="O498" s="64">
        <v>2434</v>
      </c>
      <c r="P498" s="1">
        <v>401.6</v>
      </c>
      <c r="Q498" s="1" t="s">
        <v>8589</v>
      </c>
      <c r="R498" s="1" t="s">
        <v>796</v>
      </c>
    </row>
    <row r="499" spans="1:18">
      <c r="A499" s="30">
        <v>10160239</v>
      </c>
      <c r="B499" s="55">
        <v>101602390000000</v>
      </c>
      <c r="C499" s="1">
        <v>7700</v>
      </c>
      <c r="D499" s="1" t="s">
        <v>823</v>
      </c>
      <c r="G499" s="64">
        <v>7106</v>
      </c>
      <c r="H499" s="97" t="s">
        <v>17146</v>
      </c>
      <c r="I499" s="98" t="s">
        <v>12825</v>
      </c>
      <c r="J499" s="64">
        <v>7106</v>
      </c>
      <c r="K499" s="1">
        <v>0</v>
      </c>
      <c r="L499" s="1">
        <v>2464</v>
      </c>
      <c r="N499" s="1" t="s">
        <v>824</v>
      </c>
      <c r="O499" s="64">
        <v>7106</v>
      </c>
      <c r="P499" s="1" t="s">
        <v>110</v>
      </c>
      <c r="Q499" s="1" t="s">
        <v>8589</v>
      </c>
      <c r="R499" s="1" t="s">
        <v>825</v>
      </c>
    </row>
    <row r="500" spans="1:18">
      <c r="A500" s="30">
        <v>10160240</v>
      </c>
      <c r="B500" s="55">
        <v>101602400000000</v>
      </c>
      <c r="C500" s="1">
        <v>7700</v>
      </c>
      <c r="D500" s="1" t="s">
        <v>826</v>
      </c>
      <c r="E500" s="1" t="s">
        <v>107</v>
      </c>
      <c r="F500" s="1" t="s">
        <v>7812</v>
      </c>
      <c r="G500" s="64">
        <v>1487.97</v>
      </c>
      <c r="H500" s="97" t="s">
        <v>17146</v>
      </c>
      <c r="I500" s="98" t="s">
        <v>12825</v>
      </c>
      <c r="J500" s="64">
        <v>1487.97</v>
      </c>
      <c r="K500" s="1">
        <v>0</v>
      </c>
      <c r="L500" s="1">
        <v>92</v>
      </c>
      <c r="N500" s="1" t="s">
        <v>8361</v>
      </c>
      <c r="O500" s="64">
        <v>1487.97</v>
      </c>
      <c r="P500" s="1" t="s">
        <v>110</v>
      </c>
      <c r="Q500" s="1" t="s">
        <v>8589</v>
      </c>
      <c r="R500" s="1" t="s">
        <v>825</v>
      </c>
    </row>
    <row r="501" spans="1:18">
      <c r="A501" s="30">
        <v>10160241</v>
      </c>
      <c r="B501" s="55">
        <v>101602410000000</v>
      </c>
      <c r="C501" s="1">
        <v>7700</v>
      </c>
      <c r="D501" s="1" t="s">
        <v>826</v>
      </c>
      <c r="E501" s="1" t="s">
        <v>107</v>
      </c>
      <c r="F501" s="1">
        <v>2950</v>
      </c>
      <c r="G501" s="64">
        <v>1487.97</v>
      </c>
      <c r="H501" s="97" t="s">
        <v>17146</v>
      </c>
      <c r="I501" s="98" t="s">
        <v>12825</v>
      </c>
      <c r="J501" s="64">
        <v>1487.97</v>
      </c>
      <c r="K501" s="1">
        <v>0</v>
      </c>
      <c r="L501" s="1">
        <v>2466</v>
      </c>
      <c r="N501" s="1" t="s">
        <v>828</v>
      </c>
      <c r="O501" s="64">
        <v>1487.97</v>
      </c>
      <c r="P501" s="1" t="s">
        <v>110</v>
      </c>
      <c r="Q501" s="1" t="s">
        <v>8589</v>
      </c>
      <c r="R501" s="1" t="s">
        <v>825</v>
      </c>
    </row>
    <row r="502" spans="1:18">
      <c r="A502" s="30">
        <v>10160242</v>
      </c>
      <c r="B502" s="55">
        <v>101602420000000</v>
      </c>
      <c r="C502" s="1">
        <v>7700</v>
      </c>
      <c r="D502" s="1" t="s">
        <v>826</v>
      </c>
      <c r="G502" s="64">
        <v>1487.97</v>
      </c>
      <c r="H502" s="97" t="s">
        <v>17146</v>
      </c>
      <c r="I502" s="98" t="s">
        <v>12825</v>
      </c>
      <c r="J502" s="64">
        <v>1487.97</v>
      </c>
      <c r="K502" s="1">
        <v>0</v>
      </c>
      <c r="L502" s="1">
        <v>2470</v>
      </c>
      <c r="O502" s="64">
        <v>1487.97</v>
      </c>
      <c r="P502" s="1" t="s">
        <v>110</v>
      </c>
      <c r="Q502" s="1" t="s">
        <v>8589</v>
      </c>
      <c r="R502" s="1" t="s">
        <v>825</v>
      </c>
    </row>
    <row r="503" spans="1:18">
      <c r="A503" s="30">
        <v>10160243</v>
      </c>
      <c r="B503" s="55">
        <v>101602430000000</v>
      </c>
      <c r="C503" s="1">
        <v>7700</v>
      </c>
      <c r="D503" s="1" t="s">
        <v>826</v>
      </c>
      <c r="E503" s="1" t="s">
        <v>107</v>
      </c>
      <c r="F503" s="1">
        <v>2950</v>
      </c>
      <c r="G503" s="64">
        <v>1487.97</v>
      </c>
      <c r="H503" s="97" t="s">
        <v>17146</v>
      </c>
      <c r="I503" s="98" t="s">
        <v>12825</v>
      </c>
      <c r="J503" s="64">
        <v>1487.97</v>
      </c>
      <c r="K503" s="1">
        <v>0</v>
      </c>
      <c r="L503" s="1">
        <v>2468</v>
      </c>
      <c r="N503" s="1" t="s">
        <v>829</v>
      </c>
      <c r="O503" s="64">
        <v>1487.97</v>
      </c>
      <c r="P503" s="1" t="s">
        <v>110</v>
      </c>
      <c r="Q503" s="1" t="s">
        <v>8589</v>
      </c>
      <c r="R503" s="1" t="s">
        <v>825</v>
      </c>
    </row>
    <row r="504" spans="1:18">
      <c r="A504" s="30">
        <v>10160244</v>
      </c>
      <c r="B504" s="55">
        <v>101602440000000</v>
      </c>
      <c r="C504" s="1">
        <v>7700</v>
      </c>
      <c r="D504" s="1" t="s">
        <v>826</v>
      </c>
      <c r="E504" s="1" t="s">
        <v>107</v>
      </c>
      <c r="F504" s="1">
        <v>2950</v>
      </c>
      <c r="G504" s="64">
        <v>1487.97</v>
      </c>
      <c r="H504" s="97" t="s">
        <v>17146</v>
      </c>
      <c r="I504" s="98" t="s">
        <v>12825</v>
      </c>
      <c r="J504" s="64">
        <v>1487.97</v>
      </c>
      <c r="K504" s="1">
        <v>0</v>
      </c>
      <c r="L504" s="1">
        <v>2462</v>
      </c>
      <c r="N504" s="1" t="s">
        <v>830</v>
      </c>
      <c r="O504" s="64">
        <v>1487.97</v>
      </c>
      <c r="P504" s="1" t="s">
        <v>110</v>
      </c>
      <c r="Q504" s="1" t="s">
        <v>8589</v>
      </c>
      <c r="R504" s="1" t="s">
        <v>825</v>
      </c>
    </row>
    <row r="505" spans="1:18">
      <c r="A505" s="30">
        <v>10160245</v>
      </c>
      <c r="B505" s="55">
        <v>101602450000000</v>
      </c>
      <c r="C505" s="1">
        <v>7700</v>
      </c>
      <c r="D505" s="1" t="s">
        <v>826</v>
      </c>
      <c r="G505" s="64">
        <v>1487.97</v>
      </c>
      <c r="H505" s="97" t="s">
        <v>17146</v>
      </c>
      <c r="I505" s="98" t="s">
        <v>12825</v>
      </c>
      <c r="J505" s="64">
        <v>1487.97</v>
      </c>
      <c r="K505" s="1">
        <v>0</v>
      </c>
      <c r="L505" s="1">
        <v>2472</v>
      </c>
      <c r="N505" s="1" t="s">
        <v>831</v>
      </c>
      <c r="O505" s="64">
        <v>1487.97</v>
      </c>
      <c r="P505" s="1" t="s">
        <v>110</v>
      </c>
      <c r="Q505" s="1" t="s">
        <v>8589</v>
      </c>
      <c r="R505" s="1" t="s">
        <v>825</v>
      </c>
    </row>
    <row r="506" spans="1:18">
      <c r="A506" s="30">
        <v>10160246</v>
      </c>
      <c r="B506" s="55">
        <v>101602460000000</v>
      </c>
      <c r="C506" s="1">
        <v>7700</v>
      </c>
      <c r="D506" s="1" t="s">
        <v>826</v>
      </c>
      <c r="G506" s="64">
        <v>1487.97</v>
      </c>
      <c r="H506" s="97" t="s">
        <v>17146</v>
      </c>
      <c r="I506" s="98" t="s">
        <v>12825</v>
      </c>
      <c r="J506" s="64">
        <v>1487.97</v>
      </c>
      <c r="K506" s="1">
        <v>0</v>
      </c>
      <c r="L506" s="1">
        <v>2462</v>
      </c>
      <c r="N506" s="1" t="s">
        <v>832</v>
      </c>
      <c r="O506" s="64">
        <v>1487.97</v>
      </c>
      <c r="P506" s="1" t="s">
        <v>110</v>
      </c>
      <c r="Q506" s="1" t="s">
        <v>8589</v>
      </c>
      <c r="R506" s="1" t="s">
        <v>825</v>
      </c>
    </row>
    <row r="507" spans="1:18">
      <c r="A507" s="30">
        <v>10160436</v>
      </c>
      <c r="B507" s="55">
        <v>101604360000000</v>
      </c>
      <c r="C507" s="1">
        <v>7700</v>
      </c>
      <c r="D507" s="1" t="s">
        <v>833</v>
      </c>
      <c r="E507" s="1" t="s">
        <v>107</v>
      </c>
      <c r="F507" s="1">
        <v>3745</v>
      </c>
      <c r="G507" s="64">
        <v>15653</v>
      </c>
      <c r="H507" s="97" t="s">
        <v>17146</v>
      </c>
      <c r="I507" s="98" t="s">
        <v>12825</v>
      </c>
      <c r="J507" s="64">
        <v>15653</v>
      </c>
      <c r="K507" s="1">
        <v>0</v>
      </c>
      <c r="L507" s="1">
        <v>2892</v>
      </c>
      <c r="N507" s="1" t="s">
        <v>835</v>
      </c>
      <c r="O507" s="64">
        <v>15653</v>
      </c>
      <c r="P507" s="1" t="s">
        <v>110</v>
      </c>
      <c r="Q507" s="1" t="s">
        <v>8603</v>
      </c>
      <c r="R507" s="1" t="s">
        <v>836</v>
      </c>
    </row>
    <row r="508" spans="1:18">
      <c r="A508" s="30">
        <v>10160437</v>
      </c>
      <c r="B508" s="55">
        <v>101604370000000</v>
      </c>
      <c r="C508" s="1">
        <v>7700</v>
      </c>
      <c r="D508" s="1" t="s">
        <v>833</v>
      </c>
      <c r="E508" s="1" t="s">
        <v>107</v>
      </c>
      <c r="F508" s="1">
        <v>3745</v>
      </c>
      <c r="G508" s="64">
        <v>15653</v>
      </c>
      <c r="H508" s="97" t="s">
        <v>17146</v>
      </c>
      <c r="I508" s="98" t="s">
        <v>12825</v>
      </c>
      <c r="J508" s="64">
        <v>15653</v>
      </c>
      <c r="K508" s="1">
        <v>0</v>
      </c>
      <c r="L508" s="1">
        <v>3416</v>
      </c>
      <c r="N508" s="1" t="s">
        <v>837</v>
      </c>
      <c r="O508" s="64">
        <v>15653</v>
      </c>
      <c r="P508" s="1" t="s">
        <v>110</v>
      </c>
      <c r="Q508" s="1" t="s">
        <v>8603</v>
      </c>
      <c r="R508" s="1" t="s">
        <v>836</v>
      </c>
    </row>
    <row r="509" spans="1:18">
      <c r="A509" s="30">
        <v>10160438</v>
      </c>
      <c r="B509" s="55">
        <v>101604380000000</v>
      </c>
      <c r="C509" s="1">
        <v>7700</v>
      </c>
      <c r="D509" s="1" t="s">
        <v>833</v>
      </c>
      <c r="E509" s="1" t="s">
        <v>107</v>
      </c>
      <c r="F509" s="1">
        <v>3745</v>
      </c>
      <c r="G509" s="64">
        <v>15653</v>
      </c>
      <c r="H509" s="97" t="s">
        <v>17147</v>
      </c>
      <c r="I509" s="98" t="s">
        <v>17277</v>
      </c>
      <c r="J509" s="64">
        <v>15653</v>
      </c>
      <c r="K509" s="1">
        <v>0</v>
      </c>
      <c r="L509" s="1">
        <v>4</v>
      </c>
      <c r="N509" s="1" t="s">
        <v>838</v>
      </c>
      <c r="O509" s="64">
        <v>15653</v>
      </c>
      <c r="P509" s="1">
        <v>401.6</v>
      </c>
      <c r="Q509" s="1" t="s">
        <v>8603</v>
      </c>
      <c r="R509" s="1" t="s">
        <v>836</v>
      </c>
    </row>
    <row r="510" spans="1:18">
      <c r="A510" s="30">
        <v>10160439</v>
      </c>
      <c r="B510" s="55">
        <v>101604390000000</v>
      </c>
      <c r="C510" s="1">
        <v>7700</v>
      </c>
      <c r="D510" s="1" t="s">
        <v>833</v>
      </c>
      <c r="E510" s="1" t="s">
        <v>107</v>
      </c>
      <c r="F510" s="1">
        <v>3745</v>
      </c>
      <c r="G510" s="64">
        <v>15653</v>
      </c>
      <c r="H510" s="97" t="s">
        <v>17154</v>
      </c>
      <c r="I510" s="98" t="s">
        <v>17282</v>
      </c>
      <c r="J510" s="64">
        <v>15653</v>
      </c>
      <c r="K510" s="1">
        <v>0</v>
      </c>
      <c r="L510" s="1">
        <v>4</v>
      </c>
      <c r="N510" s="1" t="s">
        <v>839</v>
      </c>
      <c r="O510" s="64">
        <v>15653</v>
      </c>
      <c r="P510" s="1">
        <v>401.6</v>
      </c>
      <c r="Q510" s="1" t="s">
        <v>8603</v>
      </c>
      <c r="R510" s="1" t="s">
        <v>836</v>
      </c>
    </row>
    <row r="511" spans="1:18">
      <c r="A511" s="30">
        <v>10160440</v>
      </c>
      <c r="B511" s="55">
        <v>101604400000000</v>
      </c>
      <c r="C511" s="1">
        <v>7700</v>
      </c>
      <c r="D511" s="1" t="s">
        <v>833</v>
      </c>
      <c r="E511" s="1" t="s">
        <v>107</v>
      </c>
      <c r="F511" s="1">
        <v>3745</v>
      </c>
      <c r="G511" s="64">
        <v>15653</v>
      </c>
      <c r="H511" s="97" t="s">
        <v>17165</v>
      </c>
      <c r="I511" s="98" t="s">
        <v>17294</v>
      </c>
      <c r="J511" s="64">
        <v>15653</v>
      </c>
      <c r="K511" s="1">
        <v>0</v>
      </c>
      <c r="L511" s="1">
        <v>4</v>
      </c>
      <c r="N511" s="1" t="s">
        <v>840</v>
      </c>
      <c r="O511" s="64">
        <v>15653</v>
      </c>
      <c r="P511" s="1">
        <v>401.6</v>
      </c>
      <c r="Q511" s="1" t="s">
        <v>8603</v>
      </c>
      <c r="R511" s="1" t="s">
        <v>836</v>
      </c>
    </row>
    <row r="512" spans="1:18">
      <c r="A512" s="30">
        <v>10160441</v>
      </c>
      <c r="B512" s="55">
        <v>101604410000000</v>
      </c>
      <c r="C512" s="1">
        <v>7700</v>
      </c>
      <c r="D512" s="1" t="s">
        <v>833</v>
      </c>
      <c r="G512" s="64">
        <v>15653</v>
      </c>
      <c r="H512" s="97" t="s">
        <v>17154</v>
      </c>
      <c r="I512" s="98" t="s">
        <v>17282</v>
      </c>
      <c r="J512" s="64">
        <v>15653</v>
      </c>
      <c r="K512" s="1">
        <v>0</v>
      </c>
      <c r="L512" s="1">
        <v>4</v>
      </c>
      <c r="N512" s="1" t="s">
        <v>841</v>
      </c>
      <c r="O512" s="64">
        <v>15653</v>
      </c>
      <c r="P512" s="1">
        <v>401.6</v>
      </c>
      <c r="Q512" s="1" t="s">
        <v>8603</v>
      </c>
      <c r="R512" s="1" t="s">
        <v>836</v>
      </c>
    </row>
    <row r="513" spans="1:18">
      <c r="A513" s="30">
        <v>10160442</v>
      </c>
      <c r="B513" s="55">
        <v>101604420000000</v>
      </c>
      <c r="C513" s="1">
        <v>7700</v>
      </c>
      <c r="D513" s="1" t="s">
        <v>833</v>
      </c>
      <c r="E513" s="1" t="s">
        <v>107</v>
      </c>
      <c r="F513" s="1">
        <v>3745</v>
      </c>
      <c r="G513" s="64">
        <v>15653</v>
      </c>
      <c r="H513" s="97" t="s">
        <v>17140</v>
      </c>
      <c r="I513" s="98" t="s">
        <v>17272</v>
      </c>
      <c r="J513" s="64">
        <v>15653</v>
      </c>
      <c r="K513" s="1">
        <v>0</v>
      </c>
      <c r="L513" s="1">
        <v>4</v>
      </c>
      <c r="N513" s="1" t="s">
        <v>842</v>
      </c>
      <c r="O513" s="64">
        <v>15653</v>
      </c>
      <c r="P513" s="1" t="s">
        <v>11734</v>
      </c>
      <c r="Q513" s="1" t="s">
        <v>8603</v>
      </c>
      <c r="R513" s="1" t="s">
        <v>836</v>
      </c>
    </row>
    <row r="514" spans="1:18">
      <c r="A514" s="30">
        <v>10160443</v>
      </c>
      <c r="B514" s="55">
        <v>101604430000000</v>
      </c>
      <c r="C514" s="1">
        <v>7700</v>
      </c>
      <c r="D514" s="1" t="s">
        <v>833</v>
      </c>
      <c r="E514" s="1" t="s">
        <v>107</v>
      </c>
      <c r="F514" s="1">
        <v>3745</v>
      </c>
      <c r="G514" s="64">
        <v>15653</v>
      </c>
      <c r="H514" s="97" t="s">
        <v>17172</v>
      </c>
      <c r="I514" s="98" t="s">
        <v>17300</v>
      </c>
      <c r="J514" s="64">
        <v>15653</v>
      </c>
      <c r="K514" s="1">
        <v>0</v>
      </c>
      <c r="L514" s="1">
        <v>4</v>
      </c>
      <c r="N514" s="1" t="s">
        <v>11735</v>
      </c>
      <c r="O514" s="64">
        <v>15653</v>
      </c>
      <c r="P514" s="1">
        <v>401.6</v>
      </c>
      <c r="Q514" s="1" t="s">
        <v>8603</v>
      </c>
      <c r="R514" s="1" t="s">
        <v>836</v>
      </c>
    </row>
    <row r="515" spans="1:18">
      <c r="A515" s="30">
        <v>10160444</v>
      </c>
      <c r="B515" s="55">
        <v>101604440000000</v>
      </c>
      <c r="C515" s="1">
        <v>7700</v>
      </c>
      <c r="D515" s="1" t="s">
        <v>833</v>
      </c>
      <c r="G515" s="64">
        <v>15653</v>
      </c>
      <c r="H515" s="97" t="s">
        <v>17147</v>
      </c>
      <c r="I515" s="98" t="s">
        <v>17277</v>
      </c>
      <c r="J515" s="64">
        <v>15653</v>
      </c>
      <c r="K515" s="1">
        <v>0</v>
      </c>
      <c r="L515" s="1">
        <v>4</v>
      </c>
      <c r="N515" s="1" t="s">
        <v>843</v>
      </c>
      <c r="O515" s="64">
        <v>15653</v>
      </c>
      <c r="P515" s="1">
        <v>401.6</v>
      </c>
      <c r="Q515" s="1" t="s">
        <v>8603</v>
      </c>
      <c r="R515" s="1" t="s">
        <v>836</v>
      </c>
    </row>
    <row r="516" spans="1:18">
      <c r="A516" s="30">
        <v>10160445</v>
      </c>
      <c r="B516" s="55">
        <v>101604450000000</v>
      </c>
      <c r="C516" s="1">
        <v>7700</v>
      </c>
      <c r="D516" s="1" t="s">
        <v>833</v>
      </c>
      <c r="E516" s="1" t="s">
        <v>107</v>
      </c>
      <c r="F516" s="1">
        <v>3745</v>
      </c>
      <c r="G516" s="64">
        <v>15653</v>
      </c>
      <c r="H516" s="97" t="s">
        <v>17146</v>
      </c>
      <c r="I516" s="98" t="s">
        <v>12825</v>
      </c>
      <c r="J516" s="64">
        <v>15653</v>
      </c>
      <c r="K516" s="1">
        <v>0</v>
      </c>
      <c r="L516" s="1">
        <v>2748</v>
      </c>
      <c r="N516" s="1" t="s">
        <v>844</v>
      </c>
      <c r="O516" s="64">
        <v>15653</v>
      </c>
      <c r="P516" s="1" t="s">
        <v>110</v>
      </c>
      <c r="Q516" s="1" t="s">
        <v>8603</v>
      </c>
      <c r="R516" s="1" t="s">
        <v>836</v>
      </c>
    </row>
    <row r="517" spans="1:18">
      <c r="A517" s="30">
        <v>10160446</v>
      </c>
      <c r="B517" s="55">
        <v>101604460000000</v>
      </c>
      <c r="C517" s="1">
        <v>7700</v>
      </c>
      <c r="D517" s="1" t="s">
        <v>833</v>
      </c>
      <c r="E517" s="1" t="s">
        <v>107</v>
      </c>
      <c r="F517" s="1">
        <v>3745</v>
      </c>
      <c r="G517" s="64">
        <v>15653</v>
      </c>
      <c r="H517" s="97" t="s">
        <v>17154</v>
      </c>
      <c r="I517" s="98" t="s">
        <v>17282</v>
      </c>
      <c r="J517" s="64">
        <v>15653</v>
      </c>
      <c r="K517" s="1">
        <v>0</v>
      </c>
      <c r="L517" s="1">
        <v>4</v>
      </c>
      <c r="N517" s="1" t="s">
        <v>845</v>
      </c>
      <c r="O517" s="64">
        <v>15653</v>
      </c>
      <c r="P517" s="1">
        <v>401.6</v>
      </c>
      <c r="Q517" s="1" t="s">
        <v>8603</v>
      </c>
      <c r="R517" s="1" t="s">
        <v>836</v>
      </c>
    </row>
    <row r="518" spans="1:18">
      <c r="A518" s="30">
        <v>10160447</v>
      </c>
      <c r="B518" s="55">
        <v>101604470000000</v>
      </c>
      <c r="C518" s="1">
        <v>7700</v>
      </c>
      <c r="D518" s="1" t="s">
        <v>833</v>
      </c>
      <c r="E518" s="1" t="s">
        <v>107</v>
      </c>
      <c r="F518" s="1">
        <v>3745</v>
      </c>
      <c r="G518" s="64">
        <v>15653</v>
      </c>
      <c r="H518" s="97" t="s">
        <v>17146</v>
      </c>
      <c r="I518" s="98" t="s">
        <v>12825</v>
      </c>
      <c r="J518" s="64">
        <v>15653</v>
      </c>
      <c r="K518" s="1">
        <v>0</v>
      </c>
      <c r="L518" s="1">
        <v>3416</v>
      </c>
      <c r="N518" s="1" t="s">
        <v>846</v>
      </c>
      <c r="O518" s="64">
        <v>15653</v>
      </c>
      <c r="P518" s="1" t="s">
        <v>110</v>
      </c>
      <c r="Q518" s="1" t="s">
        <v>8603</v>
      </c>
      <c r="R518" s="1" t="s">
        <v>836</v>
      </c>
    </row>
    <row r="519" spans="1:18">
      <c r="A519" s="30">
        <v>10160448</v>
      </c>
      <c r="B519" s="55">
        <v>101604480000000</v>
      </c>
      <c r="C519" s="1">
        <v>7700</v>
      </c>
      <c r="D519" s="1" t="s">
        <v>833</v>
      </c>
      <c r="G519" s="64">
        <v>15653</v>
      </c>
      <c r="H519" s="97" t="s">
        <v>17146</v>
      </c>
      <c r="I519" s="98" t="s">
        <v>12825</v>
      </c>
      <c r="J519" s="64">
        <v>15653</v>
      </c>
      <c r="K519" s="1">
        <v>0</v>
      </c>
      <c r="L519" s="1">
        <v>4</v>
      </c>
      <c r="N519" s="1" t="s">
        <v>847</v>
      </c>
      <c r="O519" s="64">
        <v>15653</v>
      </c>
      <c r="P519" s="1" t="s">
        <v>110</v>
      </c>
      <c r="Q519" s="1" t="s">
        <v>8603</v>
      </c>
      <c r="R519" s="1" t="s">
        <v>836</v>
      </c>
    </row>
    <row r="520" spans="1:18">
      <c r="A520" s="30">
        <v>10160449</v>
      </c>
      <c r="B520" s="55">
        <v>101604490000000</v>
      </c>
      <c r="C520" s="1">
        <v>7700</v>
      </c>
      <c r="D520" s="1" t="s">
        <v>833</v>
      </c>
      <c r="E520" s="1" t="s">
        <v>107</v>
      </c>
      <c r="F520" s="1">
        <v>3745</v>
      </c>
      <c r="G520" s="64">
        <v>15653</v>
      </c>
      <c r="H520" s="97" t="s">
        <v>17154</v>
      </c>
      <c r="I520" s="98" t="s">
        <v>17282</v>
      </c>
      <c r="J520" s="64">
        <v>15653</v>
      </c>
      <c r="K520" s="1">
        <v>0</v>
      </c>
      <c r="L520" s="1">
        <v>4</v>
      </c>
      <c r="N520" s="1" t="s">
        <v>848</v>
      </c>
      <c r="O520" s="64">
        <v>15653</v>
      </c>
      <c r="P520" s="1">
        <v>401.6</v>
      </c>
      <c r="Q520" s="1" t="s">
        <v>8603</v>
      </c>
      <c r="R520" s="1" t="s">
        <v>836</v>
      </c>
    </row>
    <row r="521" spans="1:18">
      <c r="A521" s="30">
        <v>10160450</v>
      </c>
      <c r="B521" s="55">
        <v>101604500000000</v>
      </c>
      <c r="C521" s="1">
        <v>7700</v>
      </c>
      <c r="D521" s="1" t="s">
        <v>833</v>
      </c>
      <c r="G521" s="64">
        <v>15653</v>
      </c>
      <c r="H521" s="97" t="s">
        <v>17147</v>
      </c>
      <c r="I521" s="98" t="s">
        <v>17277</v>
      </c>
      <c r="J521" s="64">
        <v>15653</v>
      </c>
      <c r="K521" s="1">
        <v>0</v>
      </c>
      <c r="L521" s="1">
        <v>2748</v>
      </c>
      <c r="N521" s="1" t="s">
        <v>849</v>
      </c>
      <c r="O521" s="64">
        <v>15653</v>
      </c>
      <c r="P521" s="1" t="s">
        <v>390</v>
      </c>
      <c r="Q521" s="1" t="s">
        <v>8603</v>
      </c>
      <c r="R521" s="1" t="s">
        <v>836</v>
      </c>
    </row>
    <row r="522" spans="1:18">
      <c r="A522" s="30">
        <v>10160451</v>
      </c>
      <c r="B522" s="55">
        <v>101604510000000</v>
      </c>
      <c r="C522" s="1">
        <v>7700</v>
      </c>
      <c r="D522" s="1" t="s">
        <v>833</v>
      </c>
      <c r="G522" s="64">
        <v>15653</v>
      </c>
      <c r="H522" s="97" t="s">
        <v>17147</v>
      </c>
      <c r="I522" s="98" t="s">
        <v>17277</v>
      </c>
      <c r="J522" s="64">
        <v>15653</v>
      </c>
      <c r="K522" s="1">
        <v>0</v>
      </c>
      <c r="L522" s="1">
        <v>4</v>
      </c>
      <c r="N522" s="1" t="s">
        <v>850</v>
      </c>
      <c r="O522" s="64">
        <v>15653</v>
      </c>
      <c r="P522" s="1">
        <v>401.6</v>
      </c>
      <c r="Q522" s="1" t="s">
        <v>8603</v>
      </c>
      <c r="R522" s="1" t="s">
        <v>836</v>
      </c>
    </row>
    <row r="523" spans="1:18">
      <c r="A523" s="30">
        <v>10160452</v>
      </c>
      <c r="B523" s="55">
        <v>101604520000000</v>
      </c>
      <c r="C523" s="1">
        <v>7700</v>
      </c>
      <c r="D523" s="1" t="s">
        <v>833</v>
      </c>
      <c r="E523" s="1" t="s">
        <v>107</v>
      </c>
      <c r="F523" s="1">
        <v>3745</v>
      </c>
      <c r="G523" s="64">
        <v>15653</v>
      </c>
      <c r="H523" s="97" t="s">
        <v>17147</v>
      </c>
      <c r="I523" s="98" t="s">
        <v>17277</v>
      </c>
      <c r="J523" s="64">
        <v>15653</v>
      </c>
      <c r="K523" s="1">
        <v>0</v>
      </c>
      <c r="L523" s="1">
        <v>4</v>
      </c>
      <c r="N523" s="1" t="s">
        <v>7828</v>
      </c>
      <c r="O523" s="64">
        <v>15653</v>
      </c>
      <c r="P523" s="1">
        <v>401.6</v>
      </c>
      <c r="Q523" s="1" t="s">
        <v>8603</v>
      </c>
      <c r="R523" s="1" t="s">
        <v>836</v>
      </c>
    </row>
    <row r="524" spans="1:18">
      <c r="A524" s="30">
        <v>10160453</v>
      </c>
      <c r="B524" s="55">
        <v>101604530000000</v>
      </c>
      <c r="C524" s="1">
        <v>7700</v>
      </c>
      <c r="D524" s="1" t="s">
        <v>833</v>
      </c>
      <c r="E524" s="1" t="s">
        <v>107</v>
      </c>
      <c r="F524" s="1">
        <v>3745</v>
      </c>
      <c r="G524" s="64">
        <v>15653</v>
      </c>
      <c r="H524" s="97" t="s">
        <v>17147</v>
      </c>
      <c r="I524" s="98" t="s">
        <v>17277</v>
      </c>
      <c r="J524" s="64">
        <v>15653</v>
      </c>
      <c r="K524" s="1">
        <v>0</v>
      </c>
      <c r="L524" s="1">
        <v>4</v>
      </c>
      <c r="N524" s="1" t="s">
        <v>851</v>
      </c>
      <c r="O524" s="64">
        <v>15653</v>
      </c>
      <c r="P524" s="1">
        <v>401.6</v>
      </c>
      <c r="Q524" s="1" t="s">
        <v>8603</v>
      </c>
      <c r="R524" s="1" t="s">
        <v>836</v>
      </c>
    </row>
    <row r="525" spans="1:18">
      <c r="A525" s="30">
        <v>10160454</v>
      </c>
      <c r="B525" s="55">
        <v>101604540000000</v>
      </c>
      <c r="C525" s="1">
        <v>7700</v>
      </c>
      <c r="D525" s="1" t="s">
        <v>833</v>
      </c>
      <c r="E525" s="1" t="s">
        <v>107</v>
      </c>
      <c r="F525" s="1">
        <v>3745</v>
      </c>
      <c r="G525" s="64">
        <v>15653</v>
      </c>
      <c r="H525" s="97" t="s">
        <v>17146</v>
      </c>
      <c r="I525" s="98" t="s">
        <v>12825</v>
      </c>
      <c r="J525" s="64">
        <v>15653</v>
      </c>
      <c r="K525" s="1">
        <v>0</v>
      </c>
      <c r="L525" s="1">
        <v>3009</v>
      </c>
      <c r="N525" s="1" t="s">
        <v>852</v>
      </c>
      <c r="O525" s="64">
        <v>15653</v>
      </c>
      <c r="P525" s="1" t="s">
        <v>110</v>
      </c>
      <c r="Q525" s="1" t="s">
        <v>8603</v>
      </c>
      <c r="R525" s="1" t="s">
        <v>836</v>
      </c>
    </row>
    <row r="526" spans="1:18">
      <c r="A526" s="30">
        <v>10160455</v>
      </c>
      <c r="B526" s="55">
        <v>101604550000000</v>
      </c>
      <c r="C526" s="1">
        <v>7700</v>
      </c>
      <c r="D526" s="1" t="s">
        <v>833</v>
      </c>
      <c r="E526" s="1" t="s">
        <v>107</v>
      </c>
      <c r="F526" s="1">
        <v>3745</v>
      </c>
      <c r="G526" s="64">
        <v>15653</v>
      </c>
      <c r="H526" s="97" t="s">
        <v>17147</v>
      </c>
      <c r="I526" s="98" t="s">
        <v>17277</v>
      </c>
      <c r="J526" s="64">
        <v>15653</v>
      </c>
      <c r="K526" s="1">
        <v>0</v>
      </c>
      <c r="L526" s="1">
        <v>4</v>
      </c>
      <c r="N526" s="1" t="s">
        <v>853</v>
      </c>
      <c r="O526" s="64">
        <v>15653</v>
      </c>
      <c r="P526" s="1">
        <v>401.6</v>
      </c>
      <c r="Q526" s="1" t="s">
        <v>8603</v>
      </c>
      <c r="R526" s="1" t="s">
        <v>836</v>
      </c>
    </row>
    <row r="527" spans="1:18">
      <c r="A527" s="30">
        <v>10160462</v>
      </c>
      <c r="B527" s="55">
        <v>101604620000000</v>
      </c>
      <c r="C527" s="1">
        <v>7700</v>
      </c>
      <c r="D527" s="1" t="s">
        <v>855</v>
      </c>
      <c r="G527" s="64">
        <v>3281.02</v>
      </c>
      <c r="H527" s="97" t="s">
        <v>17138</v>
      </c>
      <c r="I527" s="98" t="s">
        <v>17271</v>
      </c>
      <c r="J527" s="64">
        <v>3281.02</v>
      </c>
      <c r="K527" s="1">
        <v>0</v>
      </c>
      <c r="L527" s="1">
        <v>4</v>
      </c>
      <c r="N527" s="1" t="s">
        <v>856</v>
      </c>
      <c r="O527" s="64">
        <v>3281.02</v>
      </c>
      <c r="P527" s="1">
        <v>404.4</v>
      </c>
      <c r="Q527" s="1" t="s">
        <v>8604</v>
      </c>
      <c r="R527" s="1" t="s">
        <v>857</v>
      </c>
    </row>
    <row r="528" spans="1:18">
      <c r="A528" s="30">
        <v>10160465</v>
      </c>
      <c r="B528" s="55">
        <v>101604650000000</v>
      </c>
      <c r="C528" s="1">
        <v>7700</v>
      </c>
      <c r="D528" s="1" t="s">
        <v>855</v>
      </c>
      <c r="E528" s="1" t="s">
        <v>101</v>
      </c>
      <c r="F528" s="1" t="s">
        <v>858</v>
      </c>
      <c r="G528" s="64">
        <v>2691.12</v>
      </c>
      <c r="H528" s="97" t="s">
        <v>17141</v>
      </c>
      <c r="I528" s="98" t="s">
        <v>17273</v>
      </c>
      <c r="J528" s="64">
        <v>2691.12</v>
      </c>
      <c r="K528" s="1">
        <v>0</v>
      </c>
      <c r="L528" s="1">
        <v>4</v>
      </c>
      <c r="N528" s="1" t="s">
        <v>859</v>
      </c>
      <c r="O528" s="64">
        <v>2691.12</v>
      </c>
      <c r="P528" s="1">
        <v>402.12</v>
      </c>
      <c r="Q528" s="1" t="s">
        <v>8605</v>
      </c>
      <c r="R528" s="1" t="s">
        <v>860</v>
      </c>
    </row>
    <row r="529" spans="1:18">
      <c r="A529" s="30">
        <v>10160467</v>
      </c>
      <c r="B529" s="55">
        <v>101604670000000</v>
      </c>
      <c r="C529" s="1">
        <v>7700</v>
      </c>
      <c r="D529" s="1" t="s">
        <v>861</v>
      </c>
      <c r="G529" s="64">
        <v>6827</v>
      </c>
      <c r="H529" s="97" t="s">
        <v>17142</v>
      </c>
      <c r="I529" s="98" t="s">
        <v>14331</v>
      </c>
      <c r="J529" s="64">
        <v>6827</v>
      </c>
      <c r="K529" s="1">
        <v>0</v>
      </c>
      <c r="L529" s="1">
        <v>4</v>
      </c>
      <c r="N529" s="1" t="s">
        <v>862</v>
      </c>
      <c r="O529" s="64">
        <v>6827</v>
      </c>
      <c r="P529" s="1">
        <v>403.1</v>
      </c>
      <c r="Q529" s="1" t="s">
        <v>8606</v>
      </c>
      <c r="R529" s="1" t="s">
        <v>863</v>
      </c>
    </row>
    <row r="530" spans="1:18">
      <c r="A530" s="30">
        <v>10160468</v>
      </c>
      <c r="B530" s="55">
        <v>101604680000000</v>
      </c>
      <c r="C530" s="1">
        <v>7700</v>
      </c>
      <c r="D530" s="1" t="s">
        <v>861</v>
      </c>
      <c r="G530" s="64">
        <v>6827</v>
      </c>
      <c r="H530" s="97" t="s">
        <v>17142</v>
      </c>
      <c r="I530" s="98" t="s">
        <v>14331</v>
      </c>
      <c r="J530" s="64">
        <v>6827</v>
      </c>
      <c r="K530" s="1">
        <v>0</v>
      </c>
      <c r="L530" s="1">
        <v>4</v>
      </c>
      <c r="N530" s="1" t="s">
        <v>864</v>
      </c>
      <c r="O530" s="64">
        <v>6827</v>
      </c>
      <c r="P530" s="1">
        <v>403.1</v>
      </c>
      <c r="Q530" s="1" t="s">
        <v>8606</v>
      </c>
      <c r="R530" s="1" t="s">
        <v>863</v>
      </c>
    </row>
    <row r="531" spans="1:18">
      <c r="A531" s="30">
        <v>10160469</v>
      </c>
      <c r="B531" s="55">
        <v>101604690000000</v>
      </c>
      <c r="C531" s="1">
        <v>7700</v>
      </c>
      <c r="D531" s="1" t="s">
        <v>861</v>
      </c>
      <c r="G531" s="64">
        <v>6827</v>
      </c>
      <c r="H531" s="97" t="s">
        <v>17142</v>
      </c>
      <c r="I531" s="98" t="s">
        <v>14331</v>
      </c>
      <c r="J531" s="64">
        <v>6827</v>
      </c>
      <c r="K531" s="1">
        <v>0</v>
      </c>
      <c r="L531" s="1">
        <v>4</v>
      </c>
      <c r="N531" s="1" t="s">
        <v>865</v>
      </c>
      <c r="O531" s="64">
        <v>6827</v>
      </c>
      <c r="P531" s="1">
        <v>403.1</v>
      </c>
      <c r="Q531" s="1" t="s">
        <v>8606</v>
      </c>
      <c r="R531" s="1" t="s">
        <v>863</v>
      </c>
    </row>
    <row r="532" spans="1:18">
      <c r="A532" s="30">
        <v>10160470</v>
      </c>
      <c r="B532" s="55">
        <v>101604700000000</v>
      </c>
      <c r="C532" s="1">
        <v>7700</v>
      </c>
      <c r="D532" s="1" t="s">
        <v>861</v>
      </c>
      <c r="G532" s="64">
        <v>6827</v>
      </c>
      <c r="H532" s="97" t="s">
        <v>17142</v>
      </c>
      <c r="I532" s="98" t="s">
        <v>14331</v>
      </c>
      <c r="J532" s="64">
        <v>6827</v>
      </c>
      <c r="K532" s="1">
        <v>0</v>
      </c>
      <c r="L532" s="1">
        <v>4</v>
      </c>
      <c r="N532" s="1" t="s">
        <v>866</v>
      </c>
      <c r="O532" s="64">
        <v>6827</v>
      </c>
      <c r="P532" s="1">
        <v>403.1</v>
      </c>
      <c r="Q532" s="1" t="s">
        <v>8606</v>
      </c>
      <c r="R532" s="1" t="s">
        <v>863</v>
      </c>
    </row>
    <row r="533" spans="1:18">
      <c r="A533" s="30">
        <v>10160471</v>
      </c>
      <c r="B533" s="55">
        <v>101604710000000</v>
      </c>
      <c r="C533" s="1">
        <v>7700</v>
      </c>
      <c r="D533" s="1" t="s">
        <v>861</v>
      </c>
      <c r="E533" s="1" t="s">
        <v>867</v>
      </c>
      <c r="F533" s="1" t="s">
        <v>868</v>
      </c>
      <c r="G533" s="64">
        <v>6827</v>
      </c>
      <c r="H533" s="97" t="s">
        <v>17142</v>
      </c>
      <c r="I533" s="98" t="s">
        <v>14331</v>
      </c>
      <c r="J533" s="64">
        <v>6827</v>
      </c>
      <c r="K533" s="1">
        <v>0</v>
      </c>
      <c r="L533" s="1">
        <v>2748</v>
      </c>
      <c r="N533" s="1" t="s">
        <v>869</v>
      </c>
      <c r="O533" s="64">
        <v>6827</v>
      </c>
      <c r="P533" s="1">
        <v>151</v>
      </c>
      <c r="Q533" s="1" t="s">
        <v>8606</v>
      </c>
      <c r="R533" s="1" t="s">
        <v>863</v>
      </c>
    </row>
    <row r="534" spans="1:18">
      <c r="A534" s="30">
        <v>10160482</v>
      </c>
      <c r="B534" s="55">
        <v>101604820000000</v>
      </c>
      <c r="C534" s="1">
        <v>7700</v>
      </c>
      <c r="D534" s="1" t="s">
        <v>874</v>
      </c>
      <c r="G534" s="64">
        <v>18506.16</v>
      </c>
      <c r="H534" s="97" t="s">
        <v>17142</v>
      </c>
      <c r="I534" s="98" t="s">
        <v>14331</v>
      </c>
      <c r="J534" s="64">
        <v>18506.16</v>
      </c>
      <c r="K534" s="1">
        <v>0</v>
      </c>
      <c r="L534" s="1">
        <v>4</v>
      </c>
      <c r="N534" s="1" t="s">
        <v>875</v>
      </c>
      <c r="O534" s="64">
        <v>18506.16</v>
      </c>
      <c r="P534" s="1">
        <v>403.1</v>
      </c>
      <c r="Q534" s="1" t="s">
        <v>8607</v>
      </c>
      <c r="R534" s="1" t="s">
        <v>871</v>
      </c>
    </row>
    <row r="535" spans="1:18">
      <c r="A535" s="30">
        <v>10160488</v>
      </c>
      <c r="B535" s="55">
        <v>101604880000000</v>
      </c>
      <c r="C535" s="1">
        <v>7700</v>
      </c>
      <c r="D535" s="1" t="s">
        <v>876</v>
      </c>
      <c r="G535" s="64">
        <v>1819.63</v>
      </c>
      <c r="H535" s="97" t="s">
        <v>17142</v>
      </c>
      <c r="I535" s="98" t="s">
        <v>14331</v>
      </c>
      <c r="J535" s="64">
        <v>1819.63</v>
      </c>
      <c r="K535" s="1">
        <v>0</v>
      </c>
      <c r="L535" s="1">
        <v>4</v>
      </c>
      <c r="N535" s="1" t="s">
        <v>877</v>
      </c>
      <c r="O535" s="64">
        <v>1819.63</v>
      </c>
      <c r="P535" s="1" t="s">
        <v>11736</v>
      </c>
      <c r="Q535" s="1" t="s">
        <v>8604</v>
      </c>
      <c r="R535" s="1" t="s">
        <v>878</v>
      </c>
    </row>
    <row r="536" spans="1:18">
      <c r="A536" s="30">
        <v>10160497</v>
      </c>
      <c r="B536" s="55">
        <v>101604970000000</v>
      </c>
      <c r="C536" s="1">
        <v>7700</v>
      </c>
      <c r="D536" s="1" t="s">
        <v>879</v>
      </c>
      <c r="G536" s="64">
        <v>6316</v>
      </c>
      <c r="H536" s="97" t="s">
        <v>17160</v>
      </c>
      <c r="I536" s="98" t="s">
        <v>17288</v>
      </c>
      <c r="J536" s="64">
        <v>6316</v>
      </c>
      <c r="K536" s="1">
        <v>0</v>
      </c>
      <c r="L536" s="1">
        <v>2380</v>
      </c>
      <c r="N536" s="1" t="s">
        <v>880</v>
      </c>
      <c r="O536" s="64">
        <v>6316</v>
      </c>
      <c r="P536" s="1" t="s">
        <v>110</v>
      </c>
      <c r="Q536" s="1" t="s">
        <v>8608</v>
      </c>
      <c r="R536" s="1" t="s">
        <v>881</v>
      </c>
    </row>
    <row r="537" spans="1:18">
      <c r="A537" s="30">
        <v>10160498</v>
      </c>
      <c r="B537" s="55">
        <v>101604980000000</v>
      </c>
      <c r="C537" s="1">
        <v>7700</v>
      </c>
      <c r="D537" s="1" t="s">
        <v>879</v>
      </c>
      <c r="E537" s="1" t="s">
        <v>1426</v>
      </c>
      <c r="F537" s="1" t="s">
        <v>2434</v>
      </c>
      <c r="G537" s="64">
        <v>6316</v>
      </c>
      <c r="H537" s="97" t="s">
        <v>17160</v>
      </c>
      <c r="I537" s="98" t="s">
        <v>17288</v>
      </c>
      <c r="J537" s="64">
        <v>6316</v>
      </c>
      <c r="K537" s="1">
        <v>0</v>
      </c>
      <c r="L537" s="1">
        <v>3398</v>
      </c>
      <c r="N537" s="1" t="s">
        <v>882</v>
      </c>
      <c r="O537" s="64">
        <v>6316</v>
      </c>
      <c r="P537" s="1" t="s">
        <v>110</v>
      </c>
      <c r="Q537" s="1" t="s">
        <v>8608</v>
      </c>
      <c r="R537" s="1" t="s">
        <v>881</v>
      </c>
    </row>
    <row r="538" spans="1:18">
      <c r="A538" s="30">
        <v>10160511</v>
      </c>
      <c r="B538" s="55">
        <v>101605110000000</v>
      </c>
      <c r="C538" s="1">
        <v>7700</v>
      </c>
      <c r="D538" s="1" t="s">
        <v>883</v>
      </c>
      <c r="G538" s="64">
        <v>4421.8599999999997</v>
      </c>
      <c r="H538" s="97" t="s">
        <v>17152</v>
      </c>
      <c r="I538" s="98" t="s">
        <v>17281</v>
      </c>
      <c r="J538" s="64">
        <v>4421.8599999999997</v>
      </c>
      <c r="K538" s="1">
        <v>0</v>
      </c>
      <c r="L538" s="1">
        <v>4</v>
      </c>
      <c r="N538" s="1" t="s">
        <v>884</v>
      </c>
      <c r="O538" s="64">
        <v>4421.8599999999997</v>
      </c>
      <c r="P538" s="1">
        <v>403.1</v>
      </c>
      <c r="Q538" s="1" t="s">
        <v>8598</v>
      </c>
      <c r="R538" s="1" t="s">
        <v>885</v>
      </c>
    </row>
    <row r="539" spans="1:18">
      <c r="A539" s="30">
        <v>10160512</v>
      </c>
      <c r="B539" s="55">
        <v>101605120000000</v>
      </c>
      <c r="C539" s="1">
        <v>7700</v>
      </c>
      <c r="D539" s="1" t="s">
        <v>883</v>
      </c>
      <c r="G539" s="64">
        <v>4421.8599999999997</v>
      </c>
      <c r="H539" s="97" t="s">
        <v>17152</v>
      </c>
      <c r="I539" s="98" t="s">
        <v>17281</v>
      </c>
      <c r="J539" s="64">
        <v>4421.8599999999997</v>
      </c>
      <c r="K539" s="1">
        <v>0</v>
      </c>
      <c r="L539" s="1">
        <v>4</v>
      </c>
      <c r="N539" s="1" t="s">
        <v>886</v>
      </c>
      <c r="O539" s="64">
        <v>4421.8599999999997</v>
      </c>
      <c r="P539" s="1">
        <v>403.1</v>
      </c>
      <c r="Q539" s="1" t="s">
        <v>8598</v>
      </c>
      <c r="R539" s="1" t="s">
        <v>885</v>
      </c>
    </row>
    <row r="540" spans="1:18">
      <c r="A540" s="30">
        <v>10160513</v>
      </c>
      <c r="B540" s="55">
        <v>101605130000000</v>
      </c>
      <c r="C540" s="1">
        <v>7700</v>
      </c>
      <c r="D540" s="1" t="s">
        <v>883</v>
      </c>
      <c r="G540" s="64">
        <v>4421.8599999999997</v>
      </c>
      <c r="H540" s="97" t="s">
        <v>17152</v>
      </c>
      <c r="I540" s="98" t="s">
        <v>17281</v>
      </c>
      <c r="J540" s="64">
        <v>4421.8599999999997</v>
      </c>
      <c r="K540" s="1">
        <v>0</v>
      </c>
      <c r="L540" s="1">
        <v>4</v>
      </c>
      <c r="O540" s="64">
        <v>4421.8599999999997</v>
      </c>
      <c r="P540" s="1">
        <v>403.1</v>
      </c>
      <c r="Q540" s="1" t="s">
        <v>8598</v>
      </c>
      <c r="R540" s="1" t="s">
        <v>885</v>
      </c>
    </row>
    <row r="541" spans="1:18">
      <c r="A541" s="30">
        <v>10160641</v>
      </c>
      <c r="B541" s="55">
        <v>101606410000000</v>
      </c>
      <c r="C541" s="1">
        <v>7700</v>
      </c>
      <c r="D541" s="1" t="s">
        <v>887</v>
      </c>
      <c r="G541" s="64">
        <v>1069</v>
      </c>
      <c r="H541" s="97" t="s">
        <v>17160</v>
      </c>
      <c r="I541" s="98" t="s">
        <v>17288</v>
      </c>
      <c r="J541" s="64">
        <v>1069</v>
      </c>
      <c r="K541" s="1">
        <v>0</v>
      </c>
      <c r="L541" s="1">
        <v>2381</v>
      </c>
      <c r="N541" s="1">
        <v>69406682785</v>
      </c>
      <c r="O541" s="64">
        <v>1069</v>
      </c>
      <c r="P541" s="1" t="s">
        <v>110</v>
      </c>
      <c r="Q541" s="1" t="s">
        <v>8608</v>
      </c>
      <c r="R541" s="1" t="s">
        <v>881</v>
      </c>
    </row>
    <row r="542" spans="1:18">
      <c r="A542" s="30">
        <v>10160667</v>
      </c>
      <c r="B542" s="55">
        <v>101606670000000</v>
      </c>
      <c r="C542" s="1">
        <v>7700</v>
      </c>
      <c r="D542" s="1" t="s">
        <v>888</v>
      </c>
      <c r="G542" s="64">
        <v>3200</v>
      </c>
      <c r="H542" s="97" t="s">
        <v>17142</v>
      </c>
      <c r="I542" s="98" t="s">
        <v>14331</v>
      </c>
      <c r="J542" s="64">
        <v>3200</v>
      </c>
      <c r="K542" s="1">
        <v>0</v>
      </c>
      <c r="L542" s="1">
        <v>4</v>
      </c>
      <c r="N542" s="1" t="s">
        <v>889</v>
      </c>
      <c r="O542" s="64">
        <v>3200</v>
      </c>
      <c r="P542" s="1">
        <v>403.1</v>
      </c>
      <c r="Q542" s="1" t="s">
        <v>8609</v>
      </c>
      <c r="R542" s="1" t="s">
        <v>890</v>
      </c>
    </row>
    <row r="543" spans="1:18">
      <c r="A543" s="30">
        <v>10160818</v>
      </c>
      <c r="B543" s="55">
        <v>101608180000000</v>
      </c>
      <c r="C543" s="1">
        <v>7700</v>
      </c>
      <c r="D543" s="1" t="s">
        <v>861</v>
      </c>
      <c r="G543" s="64">
        <v>6609</v>
      </c>
      <c r="H543" s="97" t="s">
        <v>17142</v>
      </c>
      <c r="I543" s="98" t="s">
        <v>14331</v>
      </c>
      <c r="J543" s="64">
        <v>6609</v>
      </c>
      <c r="K543" s="1">
        <v>0</v>
      </c>
      <c r="L543" s="1">
        <v>4</v>
      </c>
      <c r="N543" s="1" t="s">
        <v>891</v>
      </c>
      <c r="O543" s="64">
        <v>6609</v>
      </c>
      <c r="P543" s="1">
        <v>403.1</v>
      </c>
      <c r="Q543" s="1" t="s">
        <v>8602</v>
      </c>
      <c r="R543" s="1" t="s">
        <v>892</v>
      </c>
    </row>
    <row r="544" spans="1:18">
      <c r="A544" s="30">
        <v>10160819</v>
      </c>
      <c r="B544" s="55">
        <v>101608190000000</v>
      </c>
      <c r="C544" s="1">
        <v>7700</v>
      </c>
      <c r="D544" s="1" t="s">
        <v>893</v>
      </c>
      <c r="G544" s="64">
        <v>6609</v>
      </c>
      <c r="H544" s="97" t="s">
        <v>17142</v>
      </c>
      <c r="I544" s="98" t="s">
        <v>14331</v>
      </c>
      <c r="J544" s="64">
        <v>6609</v>
      </c>
      <c r="K544" s="1">
        <v>0</v>
      </c>
      <c r="L544" s="1">
        <v>4</v>
      </c>
      <c r="N544" s="1" t="s">
        <v>894</v>
      </c>
      <c r="O544" s="64">
        <v>6609</v>
      </c>
      <c r="P544" s="1">
        <v>403.1</v>
      </c>
      <c r="Q544" s="1" t="s">
        <v>8602</v>
      </c>
      <c r="R544" s="1" t="s">
        <v>895</v>
      </c>
    </row>
    <row r="545" spans="1:18">
      <c r="A545" s="30">
        <v>10160820</v>
      </c>
      <c r="B545" s="55">
        <v>101608200000000</v>
      </c>
      <c r="C545" s="1">
        <v>7700</v>
      </c>
      <c r="D545" s="1" t="s">
        <v>861</v>
      </c>
      <c r="G545" s="64">
        <v>6609</v>
      </c>
      <c r="H545" s="97" t="s">
        <v>17142</v>
      </c>
      <c r="I545" s="98" t="s">
        <v>14331</v>
      </c>
      <c r="J545" s="64">
        <v>6609</v>
      </c>
      <c r="K545" s="1">
        <v>0</v>
      </c>
      <c r="L545" s="1">
        <v>4</v>
      </c>
      <c r="N545" s="1" t="s">
        <v>896</v>
      </c>
      <c r="O545" s="64">
        <v>6609</v>
      </c>
      <c r="P545" s="1">
        <v>403.1</v>
      </c>
      <c r="Q545" s="1" t="s">
        <v>8602</v>
      </c>
      <c r="R545" s="1" t="s">
        <v>892</v>
      </c>
    </row>
    <row r="546" spans="1:18">
      <c r="A546" s="30">
        <v>10160821</v>
      </c>
      <c r="B546" s="55">
        <v>101608210000000</v>
      </c>
      <c r="C546" s="1">
        <v>7700</v>
      </c>
      <c r="D546" s="1" t="s">
        <v>861</v>
      </c>
      <c r="G546" s="64">
        <v>6609</v>
      </c>
      <c r="H546" s="97" t="s">
        <v>17142</v>
      </c>
      <c r="I546" s="98" t="s">
        <v>14331</v>
      </c>
      <c r="J546" s="64">
        <v>6609</v>
      </c>
      <c r="K546" s="1">
        <v>0</v>
      </c>
      <c r="L546" s="1">
        <v>4</v>
      </c>
      <c r="N546" s="1" t="s">
        <v>897</v>
      </c>
      <c r="O546" s="64">
        <v>6609</v>
      </c>
      <c r="P546" s="1">
        <v>403.1</v>
      </c>
      <c r="Q546" s="1" t="s">
        <v>8602</v>
      </c>
      <c r="R546" s="1" t="s">
        <v>892</v>
      </c>
    </row>
    <row r="547" spans="1:18">
      <c r="A547" s="30">
        <v>10160822</v>
      </c>
      <c r="B547" s="55">
        <v>101608220000000</v>
      </c>
      <c r="C547" s="1">
        <v>7700</v>
      </c>
      <c r="D547" s="1" t="s">
        <v>898</v>
      </c>
      <c r="E547" s="1" t="s">
        <v>107</v>
      </c>
      <c r="F547" s="1" t="s">
        <v>899</v>
      </c>
      <c r="G547" s="64">
        <v>1934</v>
      </c>
      <c r="H547" s="97" t="s">
        <v>17155</v>
      </c>
      <c r="I547" s="98" t="s">
        <v>17283</v>
      </c>
      <c r="J547" s="64">
        <v>1934</v>
      </c>
      <c r="K547" s="1">
        <v>0</v>
      </c>
      <c r="L547" s="1">
        <v>2441</v>
      </c>
      <c r="N547" s="1" t="s">
        <v>900</v>
      </c>
      <c r="O547" s="64">
        <v>1934</v>
      </c>
      <c r="P547" s="1" t="s">
        <v>2813</v>
      </c>
      <c r="Q547" s="1" t="s">
        <v>8610</v>
      </c>
      <c r="R547" s="1" t="s">
        <v>901</v>
      </c>
    </row>
    <row r="548" spans="1:18">
      <c r="A548" s="30">
        <v>10160823</v>
      </c>
      <c r="B548" s="55">
        <v>101608230000000</v>
      </c>
      <c r="C548" s="1">
        <v>7700</v>
      </c>
      <c r="D548" s="1" t="s">
        <v>898</v>
      </c>
      <c r="E548" s="1" t="s">
        <v>107</v>
      </c>
      <c r="F548" s="1">
        <v>6500</v>
      </c>
      <c r="G548" s="64">
        <v>1934</v>
      </c>
      <c r="H548" s="97" t="s">
        <v>17143</v>
      </c>
      <c r="I548" s="98" t="s">
        <v>17274</v>
      </c>
      <c r="J548" s="64">
        <v>1934</v>
      </c>
      <c r="K548" s="1">
        <v>0</v>
      </c>
      <c r="L548" s="1">
        <v>4</v>
      </c>
      <c r="N548" s="1" t="s">
        <v>902</v>
      </c>
      <c r="O548" s="64">
        <v>1934</v>
      </c>
      <c r="P548" s="1">
        <v>403</v>
      </c>
      <c r="Q548" s="1" t="s">
        <v>8610</v>
      </c>
      <c r="R548" s="1" t="s">
        <v>901</v>
      </c>
    </row>
    <row r="549" spans="1:18">
      <c r="A549" s="30">
        <v>10160824</v>
      </c>
      <c r="B549" s="55">
        <v>101608240000000</v>
      </c>
      <c r="C549" s="1">
        <v>7700</v>
      </c>
      <c r="D549" s="1" t="s">
        <v>898</v>
      </c>
      <c r="E549" s="1" t="s">
        <v>107</v>
      </c>
      <c r="F549" s="1">
        <v>6500</v>
      </c>
      <c r="G549" s="64">
        <v>1934</v>
      </c>
      <c r="H549" s="97" t="s">
        <v>17155</v>
      </c>
      <c r="I549" s="98" t="s">
        <v>17283</v>
      </c>
      <c r="J549" s="64">
        <v>1934</v>
      </c>
      <c r="K549" s="1">
        <v>0</v>
      </c>
      <c r="L549" s="1">
        <v>2422</v>
      </c>
      <c r="N549" s="1" t="s">
        <v>903</v>
      </c>
      <c r="O549" s="64">
        <v>1934</v>
      </c>
      <c r="P549" s="1" t="s">
        <v>110</v>
      </c>
      <c r="Q549" s="1" t="s">
        <v>8610</v>
      </c>
      <c r="R549" s="1" t="s">
        <v>901</v>
      </c>
    </row>
    <row r="550" spans="1:18">
      <c r="A550" s="30">
        <v>10160825</v>
      </c>
      <c r="B550" s="55">
        <v>101608250000000</v>
      </c>
      <c r="C550" s="1">
        <v>7700</v>
      </c>
      <c r="D550" s="1" t="s">
        <v>898</v>
      </c>
      <c r="G550" s="64">
        <v>1934</v>
      </c>
      <c r="H550" s="97" t="s">
        <v>17154</v>
      </c>
      <c r="I550" s="98" t="s">
        <v>17282</v>
      </c>
      <c r="J550" s="64">
        <v>1934</v>
      </c>
      <c r="K550" s="1">
        <v>0</v>
      </c>
      <c r="L550" s="1">
        <v>4</v>
      </c>
      <c r="N550" s="1" t="s">
        <v>904</v>
      </c>
      <c r="O550" s="64">
        <v>1934</v>
      </c>
      <c r="P550" s="1">
        <v>401.6</v>
      </c>
      <c r="Q550" s="1" t="s">
        <v>8610</v>
      </c>
      <c r="R550" s="1" t="s">
        <v>901</v>
      </c>
    </row>
    <row r="551" spans="1:18">
      <c r="A551" s="30">
        <v>10160826</v>
      </c>
      <c r="B551" s="55">
        <v>101608260000000</v>
      </c>
      <c r="C551" s="1">
        <v>7700</v>
      </c>
      <c r="D551" s="1" t="s">
        <v>898</v>
      </c>
      <c r="E551" s="1" t="s">
        <v>107</v>
      </c>
      <c r="G551" s="64">
        <v>1934</v>
      </c>
      <c r="H551" s="97" t="s">
        <v>17143</v>
      </c>
      <c r="I551" s="98" t="s">
        <v>17274</v>
      </c>
      <c r="J551" s="64">
        <v>1934</v>
      </c>
      <c r="K551" s="1">
        <v>0</v>
      </c>
      <c r="L551" s="1">
        <v>4</v>
      </c>
      <c r="N551" s="1" t="s">
        <v>9184</v>
      </c>
      <c r="O551" s="64">
        <v>1934</v>
      </c>
      <c r="P551" s="1" t="s">
        <v>7854</v>
      </c>
      <c r="Q551" s="1" t="s">
        <v>8610</v>
      </c>
      <c r="R551" s="1" t="s">
        <v>901</v>
      </c>
    </row>
    <row r="552" spans="1:18">
      <c r="A552" s="30">
        <v>10160827</v>
      </c>
      <c r="B552" s="55">
        <v>101608270000000</v>
      </c>
      <c r="C552" s="1">
        <v>7700</v>
      </c>
      <c r="D552" s="1" t="s">
        <v>898</v>
      </c>
      <c r="E552" s="1" t="s">
        <v>256</v>
      </c>
      <c r="F552" s="1" t="s">
        <v>905</v>
      </c>
      <c r="G552" s="64">
        <v>1934</v>
      </c>
      <c r="H552" s="97" t="s">
        <v>17155</v>
      </c>
      <c r="I552" s="98" t="s">
        <v>17283</v>
      </c>
      <c r="J552" s="64">
        <v>1934</v>
      </c>
      <c r="K552" s="1">
        <v>0</v>
      </c>
      <c r="L552" s="1">
        <v>4</v>
      </c>
      <c r="N552" s="1" t="s">
        <v>906</v>
      </c>
      <c r="O552" s="64">
        <v>1934</v>
      </c>
      <c r="P552" s="1" t="s">
        <v>4504</v>
      </c>
      <c r="Q552" s="1" t="s">
        <v>8610</v>
      </c>
      <c r="R552" s="1" t="s">
        <v>901</v>
      </c>
    </row>
    <row r="553" spans="1:18">
      <c r="A553" s="30">
        <v>10160828</v>
      </c>
      <c r="B553" s="55">
        <v>101608280000000</v>
      </c>
      <c r="C553" s="1">
        <v>7700</v>
      </c>
      <c r="D553" s="1" t="s">
        <v>898</v>
      </c>
      <c r="G553" s="64">
        <v>1934</v>
      </c>
      <c r="H553" s="97" t="s">
        <v>17155</v>
      </c>
      <c r="I553" s="98" t="s">
        <v>17283</v>
      </c>
      <c r="J553" s="64">
        <v>1934</v>
      </c>
      <c r="K553" s="1">
        <v>0</v>
      </c>
      <c r="L553" s="1">
        <v>4</v>
      </c>
      <c r="N553" s="1" t="s">
        <v>907</v>
      </c>
      <c r="O553" s="64">
        <v>1934</v>
      </c>
      <c r="P553" s="1" t="s">
        <v>110</v>
      </c>
      <c r="Q553" s="1" t="s">
        <v>8610</v>
      </c>
      <c r="R553" s="1" t="s">
        <v>901</v>
      </c>
    </row>
    <row r="554" spans="1:18">
      <c r="A554" s="30">
        <v>10160829</v>
      </c>
      <c r="B554" s="55">
        <v>101608290000000</v>
      </c>
      <c r="C554" s="1">
        <v>7700</v>
      </c>
      <c r="D554" s="1" t="s">
        <v>898</v>
      </c>
      <c r="E554" s="1" t="s">
        <v>107</v>
      </c>
      <c r="F554" s="1" t="s">
        <v>908</v>
      </c>
      <c r="G554" s="64">
        <v>1934</v>
      </c>
      <c r="H554" s="97" t="s">
        <v>17143</v>
      </c>
      <c r="I554" s="98" t="s">
        <v>17274</v>
      </c>
      <c r="J554" s="64">
        <v>1934</v>
      </c>
      <c r="K554" s="1">
        <v>0</v>
      </c>
      <c r="L554" s="1">
        <v>4</v>
      </c>
      <c r="N554" s="1" t="s">
        <v>909</v>
      </c>
      <c r="O554" s="64">
        <v>1934</v>
      </c>
      <c r="P554" s="1">
        <v>403</v>
      </c>
      <c r="Q554" s="1" t="s">
        <v>8610</v>
      </c>
      <c r="R554" s="1" t="s">
        <v>901</v>
      </c>
    </row>
    <row r="555" spans="1:18">
      <c r="A555" s="30">
        <v>10160830</v>
      </c>
      <c r="B555" s="55">
        <v>101608300000000</v>
      </c>
      <c r="C555" s="1">
        <v>7700</v>
      </c>
      <c r="D555" s="1" t="s">
        <v>898</v>
      </c>
      <c r="G555" s="64">
        <v>1934</v>
      </c>
      <c r="H555" s="97" t="s">
        <v>17150</v>
      </c>
      <c r="I555" s="98" t="s">
        <v>17280</v>
      </c>
      <c r="J555" s="64">
        <v>1934</v>
      </c>
      <c r="K555" s="1">
        <v>0</v>
      </c>
      <c r="L555" s="1">
        <v>79</v>
      </c>
      <c r="N555" s="1" t="s">
        <v>910</v>
      </c>
      <c r="O555" s="64">
        <v>1934</v>
      </c>
      <c r="P555" s="1" t="s">
        <v>110</v>
      </c>
      <c r="Q555" s="1" t="s">
        <v>8610</v>
      </c>
      <c r="R555" s="1" t="s">
        <v>901</v>
      </c>
    </row>
    <row r="556" spans="1:18">
      <c r="A556" s="30">
        <v>10160831</v>
      </c>
      <c r="B556" s="55">
        <v>101608310000000</v>
      </c>
      <c r="C556" s="1">
        <v>7700</v>
      </c>
      <c r="D556" s="1" t="s">
        <v>898</v>
      </c>
      <c r="E556" s="1" t="s">
        <v>107</v>
      </c>
      <c r="F556" s="1">
        <v>6500</v>
      </c>
      <c r="G556" s="64">
        <v>1934</v>
      </c>
      <c r="H556" s="97" t="s">
        <v>17155</v>
      </c>
      <c r="I556" s="98" t="s">
        <v>17283</v>
      </c>
      <c r="J556" s="64">
        <v>1934</v>
      </c>
      <c r="K556" s="1">
        <v>0</v>
      </c>
      <c r="L556" s="1">
        <v>2422</v>
      </c>
      <c r="N556" s="1" t="s">
        <v>911</v>
      </c>
      <c r="O556" s="64">
        <v>1934</v>
      </c>
      <c r="P556" s="1" t="s">
        <v>3402</v>
      </c>
      <c r="Q556" s="1" t="s">
        <v>8610</v>
      </c>
      <c r="R556" s="1" t="s">
        <v>901</v>
      </c>
    </row>
    <row r="557" spans="1:18">
      <c r="A557" s="30">
        <v>10160832</v>
      </c>
      <c r="B557" s="55">
        <v>101608320000000</v>
      </c>
      <c r="C557" s="1">
        <v>7700</v>
      </c>
      <c r="D557" s="1" t="s">
        <v>898</v>
      </c>
      <c r="E557" s="1" t="s">
        <v>107</v>
      </c>
      <c r="G557" s="64">
        <v>1934</v>
      </c>
      <c r="H557" s="97" t="s">
        <v>17156</v>
      </c>
      <c r="I557" s="98" t="s">
        <v>17284</v>
      </c>
      <c r="J557" s="64">
        <v>1934</v>
      </c>
      <c r="K557" s="1">
        <v>0</v>
      </c>
      <c r="L557" s="1">
        <v>4</v>
      </c>
      <c r="N557" s="1" t="s">
        <v>912</v>
      </c>
      <c r="O557" s="64">
        <v>1934</v>
      </c>
      <c r="P557" s="1" t="s">
        <v>272</v>
      </c>
      <c r="Q557" s="1" t="s">
        <v>8610</v>
      </c>
      <c r="R557" s="1" t="s">
        <v>901</v>
      </c>
    </row>
    <row r="558" spans="1:18">
      <c r="A558" s="30">
        <v>10160833</v>
      </c>
      <c r="B558" s="55">
        <v>101608330000000</v>
      </c>
      <c r="C558" s="1">
        <v>7700</v>
      </c>
      <c r="D558" s="1" t="s">
        <v>898</v>
      </c>
      <c r="G558" s="64">
        <v>1934</v>
      </c>
      <c r="H558" s="97" t="s">
        <v>17154</v>
      </c>
      <c r="I558" s="98" t="s">
        <v>17282</v>
      </c>
      <c r="J558" s="64">
        <v>1934</v>
      </c>
      <c r="K558" s="1">
        <v>0</v>
      </c>
      <c r="L558" s="1">
        <v>4</v>
      </c>
      <c r="N558" s="1" t="s">
        <v>913</v>
      </c>
      <c r="O558" s="64">
        <v>1934</v>
      </c>
      <c r="P558" s="1">
        <v>401.6</v>
      </c>
      <c r="Q558" s="1" t="s">
        <v>8610</v>
      </c>
      <c r="R558" s="1" t="s">
        <v>901</v>
      </c>
    </row>
    <row r="559" spans="1:18">
      <c r="A559" s="30">
        <v>10160834</v>
      </c>
      <c r="B559" s="55">
        <v>101608340000000</v>
      </c>
      <c r="C559" s="1">
        <v>7700</v>
      </c>
      <c r="D559" s="1" t="s">
        <v>898</v>
      </c>
      <c r="G559" s="64">
        <v>1934</v>
      </c>
      <c r="H559" s="97" t="s">
        <v>17154</v>
      </c>
      <c r="I559" s="98" t="s">
        <v>17282</v>
      </c>
      <c r="J559" s="64">
        <v>1934</v>
      </c>
      <c r="K559" s="1">
        <v>0</v>
      </c>
      <c r="L559" s="1">
        <v>4</v>
      </c>
      <c r="N559" s="1" t="s">
        <v>914</v>
      </c>
      <c r="O559" s="64">
        <v>1934</v>
      </c>
      <c r="P559" s="1">
        <v>401.6</v>
      </c>
      <c r="Q559" s="1" t="s">
        <v>8610</v>
      </c>
      <c r="R559" s="1" t="s">
        <v>901</v>
      </c>
    </row>
    <row r="560" spans="1:18">
      <c r="A560" s="30">
        <v>10160835</v>
      </c>
      <c r="B560" s="55">
        <v>101608350000000</v>
      </c>
      <c r="C560" s="1">
        <v>7700</v>
      </c>
      <c r="D560" s="1" t="s">
        <v>898</v>
      </c>
      <c r="E560" s="1" t="s">
        <v>107</v>
      </c>
      <c r="F560" s="1" t="s">
        <v>899</v>
      </c>
      <c r="G560" s="64">
        <v>1934</v>
      </c>
      <c r="H560" s="97" t="s">
        <v>17155</v>
      </c>
      <c r="I560" s="98" t="s">
        <v>17283</v>
      </c>
      <c r="J560" s="64">
        <v>1934</v>
      </c>
      <c r="K560" s="1">
        <v>0</v>
      </c>
      <c r="L560" s="1">
        <v>4</v>
      </c>
      <c r="N560" s="1" t="s">
        <v>915</v>
      </c>
      <c r="O560" s="64">
        <v>1934</v>
      </c>
      <c r="P560" s="1">
        <v>403</v>
      </c>
      <c r="Q560" s="1" t="s">
        <v>8610</v>
      </c>
      <c r="R560" s="1" t="s">
        <v>901</v>
      </c>
    </row>
    <row r="561" spans="1:18">
      <c r="A561" s="30">
        <v>10160836</v>
      </c>
      <c r="B561" s="55">
        <v>101608360000000</v>
      </c>
      <c r="C561" s="1">
        <v>7700</v>
      </c>
      <c r="D561" s="1" t="s">
        <v>898</v>
      </c>
      <c r="E561" s="1" t="s">
        <v>107</v>
      </c>
      <c r="F561" s="1" t="s">
        <v>899</v>
      </c>
      <c r="G561" s="64">
        <v>1934</v>
      </c>
      <c r="H561" s="97" t="s">
        <v>17143</v>
      </c>
      <c r="I561" s="98" t="s">
        <v>17274</v>
      </c>
      <c r="J561" s="64">
        <v>1934</v>
      </c>
      <c r="K561" s="1">
        <v>0</v>
      </c>
      <c r="L561" s="1">
        <v>4</v>
      </c>
      <c r="N561" s="1" t="s">
        <v>916</v>
      </c>
      <c r="O561" s="64">
        <v>1934</v>
      </c>
      <c r="P561" s="1">
        <v>403</v>
      </c>
      <c r="Q561" s="1" t="s">
        <v>8610</v>
      </c>
      <c r="R561" s="1" t="s">
        <v>901</v>
      </c>
    </row>
    <row r="562" spans="1:18">
      <c r="A562" s="30">
        <v>10160837</v>
      </c>
      <c r="B562" s="55">
        <v>101608370000000</v>
      </c>
      <c r="C562" s="1">
        <v>7700</v>
      </c>
      <c r="D562" s="1" t="s">
        <v>898</v>
      </c>
      <c r="G562" s="64">
        <v>1934</v>
      </c>
      <c r="H562" s="97" t="s">
        <v>17154</v>
      </c>
      <c r="I562" s="98" t="s">
        <v>17282</v>
      </c>
      <c r="J562" s="64">
        <v>1934</v>
      </c>
      <c r="K562" s="1">
        <v>0</v>
      </c>
      <c r="L562" s="1">
        <v>4</v>
      </c>
      <c r="N562" s="1" t="s">
        <v>917</v>
      </c>
      <c r="O562" s="64">
        <v>1934</v>
      </c>
      <c r="P562" s="1">
        <v>401.6</v>
      </c>
      <c r="Q562" s="1" t="s">
        <v>8610</v>
      </c>
      <c r="R562" s="1" t="s">
        <v>901</v>
      </c>
    </row>
    <row r="563" spans="1:18">
      <c r="A563" s="30">
        <v>10160838</v>
      </c>
      <c r="B563" s="55">
        <v>101608380000000</v>
      </c>
      <c r="C563" s="1">
        <v>7700</v>
      </c>
      <c r="D563" s="1" t="s">
        <v>898</v>
      </c>
      <c r="G563" s="64">
        <v>1934</v>
      </c>
      <c r="H563" s="97" t="s">
        <v>17143</v>
      </c>
      <c r="I563" s="98" t="s">
        <v>17274</v>
      </c>
      <c r="J563" s="64">
        <v>1934</v>
      </c>
      <c r="K563" s="1">
        <v>0</v>
      </c>
      <c r="L563" s="1">
        <v>4</v>
      </c>
      <c r="N563" s="1" t="s">
        <v>918</v>
      </c>
      <c r="O563" s="64">
        <v>1934</v>
      </c>
      <c r="P563" s="1">
        <v>403</v>
      </c>
      <c r="Q563" s="1" t="s">
        <v>8610</v>
      </c>
      <c r="R563" s="1" t="s">
        <v>901</v>
      </c>
    </row>
    <row r="564" spans="1:18">
      <c r="A564" s="30">
        <v>10160839</v>
      </c>
      <c r="B564" s="55">
        <v>101608390000000</v>
      </c>
      <c r="C564" s="1">
        <v>7700</v>
      </c>
      <c r="D564" s="1" t="s">
        <v>898</v>
      </c>
      <c r="G564" s="64">
        <v>1934</v>
      </c>
      <c r="H564" s="97" t="s">
        <v>17155</v>
      </c>
      <c r="I564" s="98" t="s">
        <v>17283</v>
      </c>
      <c r="J564" s="64">
        <v>1934</v>
      </c>
      <c r="K564" s="1">
        <v>0</v>
      </c>
      <c r="L564" s="1">
        <v>4</v>
      </c>
      <c r="N564" s="1" t="s">
        <v>919</v>
      </c>
      <c r="O564" s="64">
        <v>1934</v>
      </c>
      <c r="P564" s="1">
        <v>403</v>
      </c>
      <c r="Q564" s="1" t="s">
        <v>8610</v>
      </c>
      <c r="R564" s="1" t="s">
        <v>901</v>
      </c>
    </row>
    <row r="565" spans="1:18">
      <c r="A565" s="30">
        <v>10160840</v>
      </c>
      <c r="B565" s="55">
        <v>101608400000000</v>
      </c>
      <c r="C565" s="1">
        <v>7700</v>
      </c>
      <c r="D565" s="1" t="s">
        <v>898</v>
      </c>
      <c r="E565" s="1" t="s">
        <v>107</v>
      </c>
      <c r="F565" s="1">
        <v>6500</v>
      </c>
      <c r="G565" s="64">
        <v>1934</v>
      </c>
      <c r="H565" s="97" t="s">
        <v>17143</v>
      </c>
      <c r="I565" s="98" t="s">
        <v>17274</v>
      </c>
      <c r="J565" s="64">
        <v>1934</v>
      </c>
      <c r="K565" s="1">
        <v>0</v>
      </c>
      <c r="L565" s="1">
        <v>4</v>
      </c>
      <c r="N565" s="1" t="s">
        <v>920</v>
      </c>
      <c r="O565" s="64">
        <v>1934</v>
      </c>
      <c r="P565" s="1">
        <v>403</v>
      </c>
      <c r="Q565" s="1" t="s">
        <v>8610</v>
      </c>
      <c r="R565" s="1" t="s">
        <v>901</v>
      </c>
    </row>
    <row r="566" spans="1:18">
      <c r="A566" s="30">
        <v>10160841</v>
      </c>
      <c r="B566" s="55">
        <v>101608410000000</v>
      </c>
      <c r="C566" s="1">
        <v>7700</v>
      </c>
      <c r="D566" s="1" t="s">
        <v>898</v>
      </c>
      <c r="E566" s="1" t="s">
        <v>107</v>
      </c>
      <c r="F566" s="1" t="s">
        <v>899</v>
      </c>
      <c r="G566" s="64">
        <v>1934</v>
      </c>
      <c r="H566" s="97" t="s">
        <v>17155</v>
      </c>
      <c r="I566" s="98" t="s">
        <v>17283</v>
      </c>
      <c r="J566" s="64">
        <v>1934</v>
      </c>
      <c r="K566" s="1">
        <v>0</v>
      </c>
      <c r="L566" s="1">
        <v>3</v>
      </c>
      <c r="N566" s="1" t="s">
        <v>921</v>
      </c>
      <c r="O566" s="64">
        <v>1934</v>
      </c>
      <c r="P566" s="1" t="s">
        <v>2032</v>
      </c>
      <c r="Q566" s="1" t="s">
        <v>8610</v>
      </c>
      <c r="R566" s="1" t="s">
        <v>901</v>
      </c>
    </row>
    <row r="567" spans="1:18">
      <c r="A567" s="30">
        <v>10160842</v>
      </c>
      <c r="B567" s="55">
        <v>101608420000000</v>
      </c>
      <c r="C567" s="1">
        <v>7700</v>
      </c>
      <c r="D567" s="1" t="s">
        <v>898</v>
      </c>
      <c r="E567" s="1" t="s">
        <v>107</v>
      </c>
      <c r="G567" s="64">
        <v>1934</v>
      </c>
      <c r="H567" s="97" t="s">
        <v>17155</v>
      </c>
      <c r="I567" s="98" t="s">
        <v>17283</v>
      </c>
      <c r="J567" s="64">
        <v>1934</v>
      </c>
      <c r="K567" s="1">
        <v>0</v>
      </c>
      <c r="L567" s="1">
        <v>4</v>
      </c>
      <c r="N567" s="1" t="s">
        <v>11737</v>
      </c>
      <c r="O567" s="64">
        <v>1934</v>
      </c>
      <c r="P567" s="1">
        <v>401.6</v>
      </c>
      <c r="Q567" s="1" t="s">
        <v>8610</v>
      </c>
      <c r="R567" s="1" t="s">
        <v>901</v>
      </c>
    </row>
    <row r="568" spans="1:18">
      <c r="A568" s="30">
        <v>10160844</v>
      </c>
      <c r="B568" s="55">
        <v>101608440000000</v>
      </c>
      <c r="C568" s="1">
        <v>7700</v>
      </c>
      <c r="D568" s="1" t="s">
        <v>898</v>
      </c>
      <c r="G568" s="64">
        <v>1934</v>
      </c>
      <c r="H568" s="97" t="s">
        <v>17155</v>
      </c>
      <c r="I568" s="98" t="s">
        <v>17283</v>
      </c>
      <c r="J568" s="64">
        <v>1934</v>
      </c>
      <c r="K568" s="1">
        <v>0</v>
      </c>
      <c r="L568" s="1">
        <v>7118</v>
      </c>
      <c r="N568" s="1" t="s">
        <v>922</v>
      </c>
      <c r="O568" s="64">
        <v>1934</v>
      </c>
      <c r="P568" s="1" t="s">
        <v>5141</v>
      </c>
      <c r="Q568" s="1" t="s">
        <v>8610</v>
      </c>
      <c r="R568" s="1" t="s">
        <v>901</v>
      </c>
    </row>
    <row r="569" spans="1:18">
      <c r="A569" s="30">
        <v>10160845</v>
      </c>
      <c r="B569" s="55">
        <v>101608450000000</v>
      </c>
      <c r="C569" s="1">
        <v>7700</v>
      </c>
      <c r="D569" s="1" t="s">
        <v>898</v>
      </c>
      <c r="G569" s="64">
        <v>1934</v>
      </c>
      <c r="H569" s="97" t="s">
        <v>17155</v>
      </c>
      <c r="I569" s="98" t="s">
        <v>17283</v>
      </c>
      <c r="J569" s="64">
        <v>1934</v>
      </c>
      <c r="K569" s="1">
        <v>0</v>
      </c>
      <c r="L569" s="1">
        <v>2441</v>
      </c>
      <c r="N569" s="1" t="s">
        <v>923</v>
      </c>
      <c r="O569" s="64">
        <v>1934</v>
      </c>
      <c r="P569" s="1" t="s">
        <v>110</v>
      </c>
      <c r="Q569" s="1" t="s">
        <v>8610</v>
      </c>
      <c r="R569" s="1" t="s">
        <v>901</v>
      </c>
    </row>
    <row r="570" spans="1:18">
      <c r="A570" s="30">
        <v>10160846</v>
      </c>
      <c r="B570" s="55">
        <v>101608460000000</v>
      </c>
      <c r="C570" s="1">
        <v>7700</v>
      </c>
      <c r="D570" s="1" t="s">
        <v>898</v>
      </c>
      <c r="E570" s="1" t="s">
        <v>107</v>
      </c>
      <c r="F570" s="1" t="s">
        <v>899</v>
      </c>
      <c r="G570" s="64">
        <v>1934</v>
      </c>
      <c r="H570" s="97" t="s">
        <v>17156</v>
      </c>
      <c r="I570" s="98" t="s">
        <v>17284</v>
      </c>
      <c r="J570" s="64">
        <v>1934</v>
      </c>
      <c r="K570" s="1">
        <v>0</v>
      </c>
      <c r="L570" s="1">
        <v>2441</v>
      </c>
      <c r="N570" s="1" t="s">
        <v>924</v>
      </c>
      <c r="O570" s="64">
        <v>1934</v>
      </c>
      <c r="P570" s="1" t="s">
        <v>272</v>
      </c>
      <c r="Q570" s="1" t="s">
        <v>8610</v>
      </c>
      <c r="R570" s="1" t="s">
        <v>901</v>
      </c>
    </row>
    <row r="571" spans="1:18">
      <c r="A571" s="30">
        <v>10160847</v>
      </c>
      <c r="B571" s="55">
        <v>101608470000000</v>
      </c>
      <c r="C571" s="1">
        <v>7700</v>
      </c>
      <c r="D571" s="1" t="s">
        <v>898</v>
      </c>
      <c r="G571" s="64">
        <v>1934</v>
      </c>
      <c r="H571" s="97" t="s">
        <v>17154</v>
      </c>
      <c r="I571" s="98" t="s">
        <v>17282</v>
      </c>
      <c r="J571" s="64">
        <v>1934</v>
      </c>
      <c r="K571" s="1">
        <v>0</v>
      </c>
      <c r="L571" s="1">
        <v>4</v>
      </c>
      <c r="N571" s="1" t="s">
        <v>925</v>
      </c>
      <c r="O571" s="64">
        <v>1934</v>
      </c>
      <c r="P571" s="1">
        <v>401.6</v>
      </c>
      <c r="Q571" s="1" t="s">
        <v>8610</v>
      </c>
      <c r="R571" s="1" t="s">
        <v>901</v>
      </c>
    </row>
    <row r="572" spans="1:18">
      <c r="A572" s="30">
        <v>10160848</v>
      </c>
      <c r="B572" s="55">
        <v>101608480000000</v>
      </c>
      <c r="C572" s="1">
        <v>7700</v>
      </c>
      <c r="D572" s="1" t="s">
        <v>898</v>
      </c>
      <c r="E572" s="1" t="s">
        <v>256</v>
      </c>
      <c r="F572" s="1" t="s">
        <v>905</v>
      </c>
      <c r="G572" s="64">
        <v>1934</v>
      </c>
      <c r="H572" s="97" t="s">
        <v>17155</v>
      </c>
      <c r="I572" s="98" t="s">
        <v>17283</v>
      </c>
      <c r="J572" s="64">
        <v>1934</v>
      </c>
      <c r="K572" s="1">
        <v>0</v>
      </c>
      <c r="L572" s="1">
        <v>4</v>
      </c>
      <c r="N572" s="1" t="s">
        <v>926</v>
      </c>
      <c r="O572" s="64">
        <v>1934</v>
      </c>
      <c r="P572" s="1" t="s">
        <v>4504</v>
      </c>
      <c r="Q572" s="1" t="s">
        <v>8610</v>
      </c>
      <c r="R572" s="1" t="s">
        <v>901</v>
      </c>
    </row>
    <row r="573" spans="1:18">
      <c r="A573" s="30">
        <v>10160849</v>
      </c>
      <c r="B573" s="55">
        <v>101608490000000</v>
      </c>
      <c r="C573" s="1">
        <v>7700</v>
      </c>
      <c r="D573" s="1" t="s">
        <v>898</v>
      </c>
      <c r="G573" s="64">
        <v>1934</v>
      </c>
      <c r="H573" s="97" t="s">
        <v>17146</v>
      </c>
      <c r="I573" s="98" t="s">
        <v>12825</v>
      </c>
      <c r="J573" s="64">
        <v>1934</v>
      </c>
      <c r="K573" s="1">
        <v>0</v>
      </c>
      <c r="L573" s="1">
        <v>1008</v>
      </c>
      <c r="N573" s="1" t="s">
        <v>927</v>
      </c>
      <c r="O573" s="64">
        <v>1934</v>
      </c>
      <c r="P573" s="1" t="s">
        <v>110</v>
      </c>
      <c r="Q573" s="1" t="s">
        <v>8610</v>
      </c>
      <c r="R573" s="1" t="s">
        <v>901</v>
      </c>
    </row>
    <row r="574" spans="1:18">
      <c r="A574" s="30">
        <v>10160850</v>
      </c>
      <c r="B574" s="55">
        <v>101608500000000</v>
      </c>
      <c r="C574" s="1">
        <v>7700</v>
      </c>
      <c r="D574" s="1" t="s">
        <v>898</v>
      </c>
      <c r="G574" s="64">
        <v>1934</v>
      </c>
      <c r="H574" s="97" t="s">
        <v>17155</v>
      </c>
      <c r="I574" s="98" t="s">
        <v>17283</v>
      </c>
      <c r="J574" s="64">
        <v>1934</v>
      </c>
      <c r="K574" s="1">
        <v>0</v>
      </c>
      <c r="L574" s="1">
        <v>5</v>
      </c>
      <c r="N574" s="1" t="s">
        <v>906</v>
      </c>
      <c r="O574" s="64">
        <v>1934</v>
      </c>
      <c r="P574" s="1" t="s">
        <v>390</v>
      </c>
      <c r="Q574" s="1" t="s">
        <v>8610</v>
      </c>
      <c r="R574" s="1" t="s">
        <v>901</v>
      </c>
    </row>
    <row r="575" spans="1:18">
      <c r="A575" s="30">
        <v>10160851</v>
      </c>
      <c r="B575" s="55">
        <v>101608510000000</v>
      </c>
      <c r="C575" s="1">
        <v>7700</v>
      </c>
      <c r="D575" s="1" t="s">
        <v>898</v>
      </c>
      <c r="G575" s="64">
        <v>1934</v>
      </c>
      <c r="H575" s="97" t="s">
        <v>17155</v>
      </c>
      <c r="I575" s="98" t="s">
        <v>17283</v>
      </c>
      <c r="J575" s="64">
        <v>1934</v>
      </c>
      <c r="K575" s="1">
        <v>0</v>
      </c>
      <c r="L575" s="1">
        <v>7098</v>
      </c>
      <c r="N575" s="1" t="s">
        <v>928</v>
      </c>
      <c r="O575" s="64">
        <v>1934</v>
      </c>
      <c r="P575" s="1" t="s">
        <v>390</v>
      </c>
      <c r="Q575" s="1" t="s">
        <v>8610</v>
      </c>
      <c r="R575" s="1" t="s">
        <v>901</v>
      </c>
    </row>
    <row r="576" spans="1:18">
      <c r="A576" s="30">
        <v>10160852</v>
      </c>
      <c r="B576" s="55">
        <v>101608520000000</v>
      </c>
      <c r="C576" s="1">
        <v>7700</v>
      </c>
      <c r="D576" s="1" t="s">
        <v>898</v>
      </c>
      <c r="G576" s="64">
        <v>1934</v>
      </c>
      <c r="H576" s="97" t="s">
        <v>17150</v>
      </c>
      <c r="I576" s="98" t="s">
        <v>17280</v>
      </c>
      <c r="J576" s="64">
        <v>1934</v>
      </c>
      <c r="K576" s="1">
        <v>0</v>
      </c>
      <c r="L576" s="1">
        <v>79</v>
      </c>
      <c r="N576" s="1" t="s">
        <v>929</v>
      </c>
      <c r="O576" s="64">
        <v>1934</v>
      </c>
      <c r="P576" s="1" t="s">
        <v>110</v>
      </c>
      <c r="Q576" s="1" t="s">
        <v>8610</v>
      </c>
      <c r="R576" s="1" t="s">
        <v>901</v>
      </c>
    </row>
    <row r="577" spans="1:18">
      <c r="A577" s="30">
        <v>10160853</v>
      </c>
      <c r="B577" s="55">
        <v>101608530000000</v>
      </c>
      <c r="C577" s="1">
        <v>7700</v>
      </c>
      <c r="D577" s="1" t="s">
        <v>898</v>
      </c>
      <c r="G577" s="64">
        <v>1934</v>
      </c>
      <c r="H577" s="97" t="s">
        <v>17146</v>
      </c>
      <c r="I577" s="98" t="s">
        <v>12825</v>
      </c>
      <c r="J577" s="64">
        <v>1934</v>
      </c>
      <c r="K577" s="1">
        <v>0</v>
      </c>
      <c r="L577" s="1">
        <v>1008</v>
      </c>
      <c r="N577" s="1" t="s">
        <v>930</v>
      </c>
      <c r="O577" s="64">
        <v>1934</v>
      </c>
      <c r="P577" s="1" t="s">
        <v>110</v>
      </c>
      <c r="Q577" s="1" t="s">
        <v>8610</v>
      </c>
      <c r="R577" s="1" t="s">
        <v>901</v>
      </c>
    </row>
    <row r="578" spans="1:18">
      <c r="A578" s="30">
        <v>10160854</v>
      </c>
      <c r="B578" s="55">
        <v>101608540000000</v>
      </c>
      <c r="C578" s="1">
        <v>7700</v>
      </c>
      <c r="D578" s="1" t="s">
        <v>898</v>
      </c>
      <c r="E578" s="1" t="s">
        <v>107</v>
      </c>
      <c r="F578" s="1" t="s">
        <v>908</v>
      </c>
      <c r="G578" s="64">
        <v>1934</v>
      </c>
      <c r="H578" s="97" t="s">
        <v>17155</v>
      </c>
      <c r="I578" s="98" t="s">
        <v>17283</v>
      </c>
      <c r="J578" s="64">
        <v>1934</v>
      </c>
      <c r="K578" s="1">
        <v>0</v>
      </c>
      <c r="L578" s="1">
        <v>4</v>
      </c>
      <c r="N578" s="1" t="s">
        <v>931</v>
      </c>
      <c r="O578" s="64">
        <v>1934</v>
      </c>
      <c r="P578" s="1">
        <v>401.6</v>
      </c>
      <c r="Q578" s="1" t="s">
        <v>8610</v>
      </c>
      <c r="R578" s="1" t="s">
        <v>901</v>
      </c>
    </row>
    <row r="579" spans="1:18">
      <c r="A579" s="30">
        <v>10160855</v>
      </c>
      <c r="B579" s="55">
        <v>101608550000000</v>
      </c>
      <c r="C579" s="1">
        <v>7700</v>
      </c>
      <c r="D579" s="1" t="s">
        <v>898</v>
      </c>
      <c r="G579" s="64">
        <v>1934</v>
      </c>
      <c r="H579" s="97" t="s">
        <v>17155</v>
      </c>
      <c r="I579" s="98" t="s">
        <v>17283</v>
      </c>
      <c r="J579" s="64">
        <v>1934</v>
      </c>
      <c r="K579" s="1">
        <v>0</v>
      </c>
      <c r="L579" s="1">
        <v>3328</v>
      </c>
      <c r="N579" s="1" t="s">
        <v>932</v>
      </c>
      <c r="O579" s="64">
        <v>1934</v>
      </c>
      <c r="P579" s="1" t="s">
        <v>110</v>
      </c>
      <c r="Q579" s="1" t="s">
        <v>8610</v>
      </c>
      <c r="R579" s="1" t="s">
        <v>901</v>
      </c>
    </row>
    <row r="580" spans="1:18">
      <c r="A580" s="30">
        <v>10160856</v>
      </c>
      <c r="B580" s="55">
        <v>101608560000000</v>
      </c>
      <c r="C580" s="1">
        <v>7700</v>
      </c>
      <c r="D580" s="1" t="s">
        <v>898</v>
      </c>
      <c r="G580" s="64">
        <v>1934</v>
      </c>
      <c r="H580" s="97" t="s">
        <v>17155</v>
      </c>
      <c r="I580" s="98" t="s">
        <v>17283</v>
      </c>
      <c r="J580" s="64">
        <v>1934</v>
      </c>
      <c r="K580" s="1">
        <v>0</v>
      </c>
      <c r="L580" s="1">
        <v>4</v>
      </c>
      <c r="N580" s="1" t="s">
        <v>933</v>
      </c>
      <c r="O580" s="64">
        <v>1934</v>
      </c>
      <c r="P580" s="1" t="s">
        <v>110</v>
      </c>
      <c r="Q580" s="1" t="s">
        <v>8610</v>
      </c>
      <c r="R580" s="1" t="s">
        <v>901</v>
      </c>
    </row>
    <row r="581" spans="1:18">
      <c r="A581" s="30">
        <v>10160857</v>
      </c>
      <c r="B581" s="55">
        <v>101608570000000</v>
      </c>
      <c r="C581" s="1">
        <v>7700</v>
      </c>
      <c r="D581" s="1" t="s">
        <v>898</v>
      </c>
      <c r="G581" s="64">
        <v>1934</v>
      </c>
      <c r="H581" s="97" t="s">
        <v>17156</v>
      </c>
      <c r="I581" s="98" t="s">
        <v>17284</v>
      </c>
      <c r="J581" s="64">
        <v>1934</v>
      </c>
      <c r="K581" s="1">
        <v>0</v>
      </c>
      <c r="L581" s="1">
        <v>2441</v>
      </c>
      <c r="N581" s="1" t="s">
        <v>934</v>
      </c>
      <c r="O581" s="64">
        <v>1934</v>
      </c>
      <c r="P581" s="1" t="s">
        <v>110</v>
      </c>
      <c r="Q581" s="1" t="s">
        <v>8610</v>
      </c>
      <c r="R581" s="1" t="s">
        <v>901</v>
      </c>
    </row>
    <row r="582" spans="1:18">
      <c r="A582" s="30">
        <v>10160972</v>
      </c>
      <c r="B582" s="55">
        <v>101609720000000</v>
      </c>
      <c r="C582" s="1">
        <v>7700</v>
      </c>
      <c r="D582" s="1" t="s">
        <v>935</v>
      </c>
      <c r="G582" s="64">
        <v>1245.44</v>
      </c>
      <c r="H582" s="97" t="s">
        <v>17138</v>
      </c>
      <c r="I582" s="98" t="s">
        <v>17271</v>
      </c>
      <c r="J582" s="64">
        <v>1245.44</v>
      </c>
      <c r="K582" s="1">
        <v>0</v>
      </c>
      <c r="L582" s="1">
        <v>8</v>
      </c>
      <c r="N582" s="1" t="s">
        <v>936</v>
      </c>
      <c r="O582" s="64">
        <v>1245.44</v>
      </c>
      <c r="P582" s="1">
        <v>801.4</v>
      </c>
      <c r="Q582" s="1" t="s">
        <v>8612</v>
      </c>
      <c r="R582" s="1" t="s">
        <v>937</v>
      </c>
    </row>
    <row r="583" spans="1:18">
      <c r="A583" s="30">
        <v>10160973</v>
      </c>
      <c r="B583" s="55">
        <v>101609730000000</v>
      </c>
      <c r="C583" s="1">
        <v>7700</v>
      </c>
      <c r="D583" s="1" t="s">
        <v>935</v>
      </c>
      <c r="G583" s="64">
        <v>1245.52</v>
      </c>
      <c r="H583" s="97" t="s">
        <v>17138</v>
      </c>
      <c r="I583" s="98" t="s">
        <v>17271</v>
      </c>
      <c r="J583" s="64">
        <v>1245.52</v>
      </c>
      <c r="K583" s="1">
        <v>0</v>
      </c>
      <c r="L583" s="1">
        <v>8</v>
      </c>
      <c r="N583" s="1" t="s">
        <v>938</v>
      </c>
      <c r="O583" s="64">
        <v>1245.52</v>
      </c>
      <c r="P583" s="1">
        <v>801.4</v>
      </c>
      <c r="Q583" s="1" t="s">
        <v>8612</v>
      </c>
      <c r="R583" s="1" t="s">
        <v>937</v>
      </c>
    </row>
    <row r="584" spans="1:18">
      <c r="A584" s="30">
        <v>10160974</v>
      </c>
      <c r="B584" s="55">
        <v>101609740000000</v>
      </c>
      <c r="C584" s="1">
        <v>7700</v>
      </c>
      <c r="D584" s="1" t="s">
        <v>935</v>
      </c>
      <c r="G584" s="64">
        <v>1245.52</v>
      </c>
      <c r="H584" s="97" t="s">
        <v>17138</v>
      </c>
      <c r="I584" s="98" t="s">
        <v>17271</v>
      </c>
      <c r="J584" s="64">
        <v>1245.52</v>
      </c>
      <c r="K584" s="1">
        <v>0</v>
      </c>
      <c r="L584" s="1">
        <v>8</v>
      </c>
      <c r="N584" s="1" t="s">
        <v>939</v>
      </c>
      <c r="O584" s="64">
        <v>1245.52</v>
      </c>
      <c r="P584" s="1">
        <v>801.4</v>
      </c>
      <c r="Q584" s="1" t="s">
        <v>8612</v>
      </c>
      <c r="R584" s="1" t="s">
        <v>937</v>
      </c>
    </row>
    <row r="585" spans="1:18">
      <c r="A585" s="30">
        <v>10160975</v>
      </c>
      <c r="B585" s="55">
        <v>101609750000000</v>
      </c>
      <c r="C585" s="1">
        <v>7700</v>
      </c>
      <c r="D585" s="1" t="s">
        <v>935</v>
      </c>
      <c r="G585" s="64">
        <v>1245.52</v>
      </c>
      <c r="H585" s="97" t="s">
        <v>17153</v>
      </c>
      <c r="I585" s="98" t="s">
        <v>14118</v>
      </c>
      <c r="J585" s="64">
        <v>1245.52</v>
      </c>
      <c r="K585" s="1">
        <v>0</v>
      </c>
      <c r="L585" s="1">
        <v>8</v>
      </c>
      <c r="N585" s="1" t="s">
        <v>940</v>
      </c>
      <c r="O585" s="64">
        <v>1245.52</v>
      </c>
      <c r="P585" s="1">
        <v>801.4</v>
      </c>
      <c r="Q585" s="1" t="s">
        <v>8612</v>
      </c>
      <c r="R585" s="1" t="s">
        <v>937</v>
      </c>
    </row>
    <row r="586" spans="1:18">
      <c r="A586" s="30">
        <v>10160976</v>
      </c>
      <c r="B586" s="55">
        <v>101609760000000</v>
      </c>
      <c r="C586" s="1">
        <v>7700</v>
      </c>
      <c r="D586" s="1" t="s">
        <v>941</v>
      </c>
      <c r="G586" s="64">
        <v>1502</v>
      </c>
      <c r="H586" s="97" t="s">
        <v>17148</v>
      </c>
      <c r="I586" s="98" t="s">
        <v>17278</v>
      </c>
      <c r="J586" s="64">
        <v>1502</v>
      </c>
      <c r="K586" s="1">
        <v>0</v>
      </c>
      <c r="L586" s="1">
        <v>4</v>
      </c>
      <c r="N586" s="1" t="s">
        <v>942</v>
      </c>
      <c r="O586" s="64">
        <v>1502</v>
      </c>
      <c r="P586" s="1" t="s">
        <v>110</v>
      </c>
      <c r="Q586" s="1" t="s">
        <v>8613</v>
      </c>
      <c r="R586" s="1" t="s">
        <v>943</v>
      </c>
    </row>
    <row r="587" spans="1:18">
      <c r="A587" s="56">
        <v>10161005</v>
      </c>
      <c r="B587" s="57">
        <v>101610050000000</v>
      </c>
      <c r="C587" s="58">
        <v>7701</v>
      </c>
      <c r="D587" s="58" t="s">
        <v>4174</v>
      </c>
      <c r="E587" s="58"/>
      <c r="F587" s="58"/>
      <c r="G587" s="61">
        <v>30020.55</v>
      </c>
      <c r="H587" s="98" t="s">
        <v>17138</v>
      </c>
      <c r="I587" s="98" t="s">
        <v>17271</v>
      </c>
      <c r="J587" s="61">
        <v>30020.55</v>
      </c>
      <c r="K587" s="58">
        <v>0</v>
      </c>
      <c r="L587" s="58">
        <v>26</v>
      </c>
      <c r="M587" s="58"/>
      <c r="N587" s="58" t="s">
        <v>4175</v>
      </c>
      <c r="O587" s="61">
        <v>30020.55</v>
      </c>
      <c r="P587" s="58" t="s">
        <v>12525</v>
      </c>
      <c r="Q587" s="58" t="s">
        <v>8608</v>
      </c>
      <c r="R587" s="58" t="s">
        <v>4176</v>
      </c>
    </row>
    <row r="588" spans="1:18">
      <c r="A588" s="30">
        <v>10161043</v>
      </c>
      <c r="B588" s="55">
        <v>101610430000000</v>
      </c>
      <c r="C588" s="1">
        <v>7700</v>
      </c>
      <c r="D588" s="1" t="s">
        <v>944</v>
      </c>
      <c r="G588" s="64">
        <v>2954.69</v>
      </c>
      <c r="H588" s="97" t="s">
        <v>17138</v>
      </c>
      <c r="I588" s="98" t="s">
        <v>17271</v>
      </c>
      <c r="J588" s="64">
        <v>2954.69</v>
      </c>
      <c r="K588" s="1">
        <v>0</v>
      </c>
      <c r="L588" s="1">
        <v>8</v>
      </c>
      <c r="O588" s="64">
        <v>2954.69</v>
      </c>
      <c r="P588" s="1">
        <v>802.11</v>
      </c>
      <c r="Q588" s="1" t="s">
        <v>8614</v>
      </c>
      <c r="R588" s="1" t="s">
        <v>945</v>
      </c>
    </row>
    <row r="589" spans="1:18">
      <c r="A589" s="30">
        <v>10161044</v>
      </c>
      <c r="B589" s="55">
        <v>101610440000000</v>
      </c>
      <c r="C589" s="1">
        <v>7700</v>
      </c>
      <c r="D589" s="1" t="s">
        <v>946</v>
      </c>
      <c r="G589" s="64">
        <v>2682.84</v>
      </c>
      <c r="H589" s="97" t="s">
        <v>17138</v>
      </c>
      <c r="I589" s="98" t="s">
        <v>17271</v>
      </c>
      <c r="J589" s="64">
        <v>2682.84</v>
      </c>
      <c r="K589" s="1">
        <v>0</v>
      </c>
      <c r="L589" s="1">
        <v>8</v>
      </c>
      <c r="O589" s="64">
        <v>2682.84</v>
      </c>
      <c r="P589" s="1">
        <v>801.4</v>
      </c>
      <c r="Q589" s="1" t="s">
        <v>8614</v>
      </c>
      <c r="R589" s="1" t="s">
        <v>947</v>
      </c>
    </row>
    <row r="590" spans="1:18">
      <c r="A590" s="30">
        <v>10161045</v>
      </c>
      <c r="B590" s="55">
        <v>101610450000000</v>
      </c>
      <c r="C590" s="1">
        <v>7700</v>
      </c>
      <c r="D590" s="1" t="s">
        <v>948</v>
      </c>
      <c r="G590" s="64">
        <v>3442.78</v>
      </c>
      <c r="H590" s="97" t="s">
        <v>17138</v>
      </c>
      <c r="I590" s="98" t="s">
        <v>17271</v>
      </c>
      <c r="J590" s="64">
        <v>3442.78</v>
      </c>
      <c r="K590" s="1">
        <v>0</v>
      </c>
      <c r="L590" s="1">
        <v>8</v>
      </c>
      <c r="O590" s="64">
        <v>3442.78</v>
      </c>
      <c r="P590" s="1">
        <v>801.11</v>
      </c>
      <c r="Q590" s="1" t="s">
        <v>8614</v>
      </c>
      <c r="R590" s="1" t="s">
        <v>949</v>
      </c>
    </row>
    <row r="591" spans="1:18">
      <c r="A591" s="30">
        <v>10161118</v>
      </c>
      <c r="B591" s="55">
        <v>101611180000000</v>
      </c>
      <c r="C591" s="1">
        <v>7700</v>
      </c>
      <c r="D591" s="1" t="s">
        <v>951</v>
      </c>
      <c r="E591" s="1" t="s">
        <v>107</v>
      </c>
      <c r="F591" s="1" t="s">
        <v>952</v>
      </c>
      <c r="G591" s="64">
        <v>7903</v>
      </c>
      <c r="H591" s="97" t="s">
        <v>17146</v>
      </c>
      <c r="I591" s="98" t="s">
        <v>12825</v>
      </c>
      <c r="J591" s="64">
        <v>7903</v>
      </c>
      <c r="K591" s="1">
        <v>0</v>
      </c>
      <c r="L591" s="1">
        <v>4</v>
      </c>
      <c r="N591" s="1" t="s">
        <v>953</v>
      </c>
      <c r="O591" s="64">
        <v>7903</v>
      </c>
      <c r="P591" s="1" t="s">
        <v>110</v>
      </c>
      <c r="Q591" s="1" t="s">
        <v>8610</v>
      </c>
      <c r="R591" s="1" t="s">
        <v>954</v>
      </c>
    </row>
    <row r="592" spans="1:18">
      <c r="A592" s="30">
        <v>10161119</v>
      </c>
      <c r="B592" s="55">
        <v>101611190000000</v>
      </c>
      <c r="C592" s="1">
        <v>7700</v>
      </c>
      <c r="D592" s="1" t="s">
        <v>951</v>
      </c>
      <c r="E592" s="1" t="s">
        <v>107</v>
      </c>
      <c r="F592" s="1" t="s">
        <v>952</v>
      </c>
      <c r="G592" s="64">
        <v>7903</v>
      </c>
      <c r="H592" s="97" t="s">
        <v>17152</v>
      </c>
      <c r="I592" s="98" t="s">
        <v>17281</v>
      </c>
      <c r="J592" s="64">
        <v>7903</v>
      </c>
      <c r="K592" s="1">
        <v>0</v>
      </c>
      <c r="L592" s="1">
        <v>4</v>
      </c>
      <c r="N592" s="1" t="s">
        <v>5838</v>
      </c>
      <c r="O592" s="64">
        <v>7903</v>
      </c>
      <c r="P592" s="1" t="s">
        <v>110</v>
      </c>
      <c r="Q592" s="1" t="s">
        <v>8610</v>
      </c>
      <c r="R592" s="1" t="s">
        <v>954</v>
      </c>
    </row>
    <row r="593" spans="1:18">
      <c r="A593" s="30">
        <v>10161120</v>
      </c>
      <c r="B593" s="55">
        <v>101611200000000</v>
      </c>
      <c r="C593" s="1">
        <v>7700</v>
      </c>
      <c r="D593" s="1" t="s">
        <v>951</v>
      </c>
      <c r="E593" s="1" t="s">
        <v>107</v>
      </c>
      <c r="F593" s="1" t="s">
        <v>955</v>
      </c>
      <c r="G593" s="64">
        <v>7903</v>
      </c>
      <c r="H593" s="97" t="s">
        <v>17147</v>
      </c>
      <c r="I593" s="98" t="s">
        <v>17277</v>
      </c>
      <c r="J593" s="64">
        <v>7903</v>
      </c>
      <c r="K593" s="1">
        <v>0</v>
      </c>
      <c r="L593" s="1">
        <v>2748</v>
      </c>
      <c r="N593" s="1" t="s">
        <v>956</v>
      </c>
      <c r="O593" s="64">
        <v>7903</v>
      </c>
      <c r="P593" s="1" t="s">
        <v>110</v>
      </c>
      <c r="Q593" s="1" t="s">
        <v>8610</v>
      </c>
      <c r="R593" s="1" t="s">
        <v>954</v>
      </c>
    </row>
    <row r="594" spans="1:18">
      <c r="A594" s="30">
        <v>10161121</v>
      </c>
      <c r="B594" s="55">
        <v>101611210000000</v>
      </c>
      <c r="C594" s="1">
        <v>7700</v>
      </c>
      <c r="D594" s="1" t="s">
        <v>951</v>
      </c>
      <c r="E594" s="1" t="s">
        <v>107</v>
      </c>
      <c r="F594" s="1" t="s">
        <v>958</v>
      </c>
      <c r="G594" s="64">
        <v>7903</v>
      </c>
      <c r="H594" s="97" t="s">
        <v>17154</v>
      </c>
      <c r="I594" s="98" t="s">
        <v>17282</v>
      </c>
      <c r="J594" s="64">
        <v>7903</v>
      </c>
      <c r="K594" s="1">
        <v>0</v>
      </c>
      <c r="L594" s="1">
        <v>4</v>
      </c>
      <c r="N594" s="1" t="s">
        <v>959</v>
      </c>
      <c r="O594" s="64">
        <v>7903</v>
      </c>
      <c r="P594" s="1">
        <v>401.6</v>
      </c>
      <c r="Q594" s="1" t="s">
        <v>8610</v>
      </c>
      <c r="R594" s="1" t="s">
        <v>954</v>
      </c>
    </row>
    <row r="595" spans="1:18">
      <c r="A595" s="30">
        <v>10161122</v>
      </c>
      <c r="B595" s="55">
        <v>101611220000000</v>
      </c>
      <c r="C595" s="1">
        <v>7700</v>
      </c>
      <c r="D595" s="1" t="s">
        <v>951</v>
      </c>
      <c r="E595" s="1" t="s">
        <v>107</v>
      </c>
      <c r="F595" s="1" t="s">
        <v>960</v>
      </c>
      <c r="G595" s="64">
        <v>7903</v>
      </c>
      <c r="H595" s="97" t="s">
        <v>17147</v>
      </c>
      <c r="I595" s="98" t="s">
        <v>17277</v>
      </c>
      <c r="J595" s="64">
        <v>7903</v>
      </c>
      <c r="K595" s="1">
        <v>0</v>
      </c>
      <c r="L595" s="1">
        <v>4</v>
      </c>
      <c r="N595" s="1" t="s">
        <v>961</v>
      </c>
      <c r="O595" s="64">
        <v>7903</v>
      </c>
      <c r="P595" s="1">
        <v>401.6</v>
      </c>
      <c r="Q595" s="1" t="s">
        <v>8610</v>
      </c>
      <c r="R595" s="1" t="s">
        <v>954</v>
      </c>
    </row>
    <row r="596" spans="1:18">
      <c r="A596" s="30">
        <v>10161123</v>
      </c>
      <c r="B596" s="55">
        <v>101611230000000</v>
      </c>
      <c r="C596" s="1">
        <v>7700</v>
      </c>
      <c r="D596" s="1" t="s">
        <v>951</v>
      </c>
      <c r="E596" s="1" t="s">
        <v>107</v>
      </c>
      <c r="F596" s="1" t="s">
        <v>952</v>
      </c>
      <c r="G596" s="64">
        <v>7903</v>
      </c>
      <c r="H596" s="97" t="s">
        <v>17147</v>
      </c>
      <c r="I596" s="98" t="s">
        <v>17277</v>
      </c>
      <c r="J596" s="64">
        <v>7903</v>
      </c>
      <c r="K596" s="1">
        <v>0</v>
      </c>
      <c r="L596" s="1">
        <v>4</v>
      </c>
      <c r="N596" s="1" t="s">
        <v>963</v>
      </c>
      <c r="O596" s="64">
        <v>7903</v>
      </c>
      <c r="P596" s="1">
        <v>401.6</v>
      </c>
      <c r="Q596" s="1" t="s">
        <v>8610</v>
      </c>
      <c r="R596" s="1" t="s">
        <v>954</v>
      </c>
    </row>
    <row r="597" spans="1:18">
      <c r="A597" s="30">
        <v>10161124</v>
      </c>
      <c r="B597" s="55">
        <v>101611240000000</v>
      </c>
      <c r="C597" s="1">
        <v>7700</v>
      </c>
      <c r="D597" s="1" t="s">
        <v>964</v>
      </c>
      <c r="E597" s="1" t="s">
        <v>107</v>
      </c>
      <c r="F597" s="1" t="s">
        <v>968</v>
      </c>
      <c r="G597" s="64">
        <v>5794</v>
      </c>
      <c r="H597" s="97" t="s">
        <v>17173</v>
      </c>
      <c r="I597" s="98" t="s">
        <v>17301</v>
      </c>
      <c r="J597" s="64">
        <v>5794</v>
      </c>
      <c r="K597" s="1">
        <v>0</v>
      </c>
      <c r="L597" s="1">
        <v>4</v>
      </c>
      <c r="N597" s="1" t="s">
        <v>965</v>
      </c>
      <c r="O597" s="64">
        <v>5794</v>
      </c>
      <c r="P597" s="1">
        <v>401.6</v>
      </c>
      <c r="Q597" s="1" t="s">
        <v>8610</v>
      </c>
      <c r="R597" s="1" t="s">
        <v>954</v>
      </c>
    </row>
    <row r="598" spans="1:18">
      <c r="A598" s="30">
        <v>10161125</v>
      </c>
      <c r="B598" s="55">
        <v>101611250000000</v>
      </c>
      <c r="C598" s="1">
        <v>7700</v>
      </c>
      <c r="D598" s="1" t="s">
        <v>964</v>
      </c>
      <c r="G598" s="64">
        <v>5794</v>
      </c>
      <c r="H598" s="97" t="s">
        <v>17146</v>
      </c>
      <c r="I598" s="98" t="s">
        <v>12825</v>
      </c>
      <c r="J598" s="64">
        <v>5794</v>
      </c>
      <c r="K598" s="1">
        <v>0</v>
      </c>
      <c r="L598" s="1">
        <v>4</v>
      </c>
      <c r="N598" s="1" t="s">
        <v>966</v>
      </c>
      <c r="O598" s="64">
        <v>5794</v>
      </c>
      <c r="P598" s="1" t="s">
        <v>110</v>
      </c>
      <c r="Q598" s="1" t="s">
        <v>8610</v>
      </c>
      <c r="R598" s="1" t="s">
        <v>954</v>
      </c>
    </row>
    <row r="599" spans="1:18">
      <c r="A599" s="30">
        <v>10161126</v>
      </c>
      <c r="B599" s="55">
        <v>101611260000000</v>
      </c>
      <c r="C599" s="1">
        <v>7700</v>
      </c>
      <c r="D599" s="1" t="s">
        <v>964</v>
      </c>
      <c r="E599" s="1" t="s">
        <v>107</v>
      </c>
      <c r="F599" s="1">
        <v>3560</v>
      </c>
      <c r="G599" s="64">
        <v>5794</v>
      </c>
      <c r="H599" s="97" t="s">
        <v>17143</v>
      </c>
      <c r="I599" s="98" t="s">
        <v>17274</v>
      </c>
      <c r="J599" s="64">
        <v>5794</v>
      </c>
      <c r="K599" s="1">
        <v>0</v>
      </c>
      <c r="L599" s="1">
        <v>4</v>
      </c>
      <c r="N599" s="1" t="s">
        <v>967</v>
      </c>
      <c r="O599" s="64">
        <v>5794</v>
      </c>
      <c r="P599" s="1">
        <v>401.6</v>
      </c>
      <c r="Q599" s="1" t="s">
        <v>8610</v>
      </c>
      <c r="R599" s="1" t="s">
        <v>954</v>
      </c>
    </row>
    <row r="600" spans="1:18">
      <c r="A600" s="30">
        <v>10161127</v>
      </c>
      <c r="B600" s="55">
        <v>101611270000000</v>
      </c>
      <c r="C600" s="1">
        <v>7700</v>
      </c>
      <c r="D600" s="1" t="s">
        <v>964</v>
      </c>
      <c r="E600" s="1" t="s">
        <v>107</v>
      </c>
      <c r="F600" s="1" t="s">
        <v>968</v>
      </c>
      <c r="G600" s="64">
        <v>5794</v>
      </c>
      <c r="H600" s="97" t="s">
        <v>17146</v>
      </c>
      <c r="I600" s="98" t="s">
        <v>12825</v>
      </c>
      <c r="J600" s="64">
        <v>5794</v>
      </c>
      <c r="K600" s="1">
        <v>0</v>
      </c>
      <c r="L600" s="1">
        <v>4</v>
      </c>
      <c r="N600" s="1" t="s">
        <v>969</v>
      </c>
      <c r="O600" s="64">
        <v>5794</v>
      </c>
      <c r="P600" s="1" t="s">
        <v>110</v>
      </c>
      <c r="Q600" s="1" t="s">
        <v>8610</v>
      </c>
      <c r="R600" s="1" t="s">
        <v>954</v>
      </c>
    </row>
    <row r="601" spans="1:18">
      <c r="A601" s="30">
        <v>10161128</v>
      </c>
      <c r="B601" s="55">
        <v>101611280000000</v>
      </c>
      <c r="C601" s="1">
        <v>7700</v>
      </c>
      <c r="D601" s="1" t="s">
        <v>964</v>
      </c>
      <c r="G601" s="64">
        <v>5794</v>
      </c>
      <c r="H601" s="97" t="s">
        <v>17173</v>
      </c>
      <c r="I601" s="98" t="s">
        <v>17301</v>
      </c>
      <c r="J601" s="64">
        <v>5794</v>
      </c>
      <c r="K601" s="1">
        <v>0</v>
      </c>
      <c r="L601" s="1">
        <v>4</v>
      </c>
      <c r="N601" s="1" t="s">
        <v>970</v>
      </c>
      <c r="O601" s="64">
        <v>5794</v>
      </c>
      <c r="P601" s="1">
        <v>401.6</v>
      </c>
      <c r="Q601" s="1" t="s">
        <v>8610</v>
      </c>
      <c r="R601" s="1" t="s">
        <v>954</v>
      </c>
    </row>
    <row r="602" spans="1:18">
      <c r="A602" s="30">
        <v>10161129</v>
      </c>
      <c r="B602" s="55">
        <v>101611290000000</v>
      </c>
      <c r="C602" s="1">
        <v>7700</v>
      </c>
      <c r="D602" s="1" t="s">
        <v>964</v>
      </c>
      <c r="E602" s="1" t="s">
        <v>107</v>
      </c>
      <c r="F602" s="1" t="s">
        <v>968</v>
      </c>
      <c r="G602" s="64">
        <v>5794</v>
      </c>
      <c r="H602" s="97" t="s">
        <v>17146</v>
      </c>
      <c r="I602" s="98" t="s">
        <v>12825</v>
      </c>
      <c r="J602" s="64">
        <v>5794</v>
      </c>
      <c r="K602" s="1">
        <v>0</v>
      </c>
      <c r="L602" s="1">
        <v>2749</v>
      </c>
      <c r="N602" s="1" t="s">
        <v>971</v>
      </c>
      <c r="O602" s="64">
        <v>5794</v>
      </c>
      <c r="P602" s="1" t="s">
        <v>110</v>
      </c>
      <c r="Q602" s="1" t="s">
        <v>8610</v>
      </c>
      <c r="R602" s="1" t="s">
        <v>954</v>
      </c>
    </row>
    <row r="603" spans="1:18">
      <c r="A603" s="30">
        <v>10161130</v>
      </c>
      <c r="B603" s="55">
        <v>101611300000000</v>
      </c>
      <c r="C603" s="1">
        <v>7700</v>
      </c>
      <c r="D603" s="1" t="s">
        <v>964</v>
      </c>
      <c r="G603" s="64">
        <v>5794</v>
      </c>
      <c r="H603" s="97" t="s">
        <v>17146</v>
      </c>
      <c r="I603" s="98" t="s">
        <v>12825</v>
      </c>
      <c r="J603" s="64">
        <v>5794</v>
      </c>
      <c r="K603" s="1">
        <v>0</v>
      </c>
      <c r="L603" s="1">
        <v>4</v>
      </c>
      <c r="N603" s="1" t="s">
        <v>972</v>
      </c>
      <c r="O603" s="64">
        <v>5794</v>
      </c>
      <c r="P603" s="1" t="s">
        <v>110</v>
      </c>
      <c r="Q603" s="1" t="s">
        <v>8610</v>
      </c>
      <c r="R603" s="1" t="s">
        <v>954</v>
      </c>
    </row>
    <row r="604" spans="1:18">
      <c r="A604" s="30">
        <v>10161131</v>
      </c>
      <c r="B604" s="55">
        <v>101611310000000</v>
      </c>
      <c r="C604" s="1">
        <v>7700</v>
      </c>
      <c r="D604" s="1" t="s">
        <v>964</v>
      </c>
      <c r="E604" s="1" t="s">
        <v>107</v>
      </c>
      <c r="F604" s="1">
        <v>3560</v>
      </c>
      <c r="G604" s="64">
        <v>5794</v>
      </c>
      <c r="H604" s="97" t="s">
        <v>17146</v>
      </c>
      <c r="I604" s="98" t="s">
        <v>12825</v>
      </c>
      <c r="J604" s="64">
        <v>5794</v>
      </c>
      <c r="K604" s="1">
        <v>0</v>
      </c>
      <c r="L604" s="1">
        <v>2381</v>
      </c>
      <c r="N604" s="1" t="s">
        <v>973</v>
      </c>
      <c r="O604" s="64">
        <v>5794</v>
      </c>
      <c r="P604" s="1" t="s">
        <v>110</v>
      </c>
      <c r="Q604" s="1" t="s">
        <v>8610</v>
      </c>
      <c r="R604" s="1" t="s">
        <v>954</v>
      </c>
    </row>
    <row r="605" spans="1:18">
      <c r="A605" s="30">
        <v>10161132</v>
      </c>
      <c r="B605" s="55">
        <v>101611320000000</v>
      </c>
      <c r="C605" s="1">
        <v>7700</v>
      </c>
      <c r="D605" s="1" t="s">
        <v>964</v>
      </c>
      <c r="E605" s="1" t="s">
        <v>107</v>
      </c>
      <c r="F605" s="1" t="s">
        <v>968</v>
      </c>
      <c r="G605" s="64">
        <v>5794</v>
      </c>
      <c r="H605" s="97" t="s">
        <v>17146</v>
      </c>
      <c r="I605" s="98" t="s">
        <v>12825</v>
      </c>
      <c r="J605" s="64">
        <v>5794</v>
      </c>
      <c r="K605" s="1">
        <v>0</v>
      </c>
      <c r="L605" s="1">
        <v>2749</v>
      </c>
      <c r="N605" s="1" t="s">
        <v>974</v>
      </c>
      <c r="O605" s="64">
        <v>5794</v>
      </c>
      <c r="P605" s="1" t="s">
        <v>110</v>
      </c>
      <c r="Q605" s="1" t="s">
        <v>8610</v>
      </c>
      <c r="R605" s="1" t="s">
        <v>954</v>
      </c>
    </row>
    <row r="606" spans="1:18">
      <c r="A606" s="30">
        <v>10161133</v>
      </c>
      <c r="B606" s="55">
        <v>101611330000000</v>
      </c>
      <c r="C606" s="1">
        <v>7700</v>
      </c>
      <c r="D606" s="1" t="s">
        <v>964</v>
      </c>
      <c r="G606" s="64">
        <v>5794</v>
      </c>
      <c r="H606" s="97" t="s">
        <v>17146</v>
      </c>
      <c r="I606" s="98" t="s">
        <v>12825</v>
      </c>
      <c r="J606" s="64">
        <v>5794</v>
      </c>
      <c r="K606" s="1">
        <v>0</v>
      </c>
      <c r="L606" s="1">
        <v>4</v>
      </c>
      <c r="N606" s="1" t="s">
        <v>975</v>
      </c>
      <c r="O606" s="64">
        <v>5794</v>
      </c>
      <c r="P606" s="1" t="s">
        <v>110</v>
      </c>
      <c r="Q606" s="1" t="s">
        <v>8610</v>
      </c>
      <c r="R606" s="1" t="s">
        <v>954</v>
      </c>
    </row>
    <row r="607" spans="1:18">
      <c r="A607" s="30">
        <v>10161134</v>
      </c>
      <c r="B607" s="55">
        <v>101611340000000</v>
      </c>
      <c r="C607" s="1">
        <v>7700</v>
      </c>
      <c r="D607" s="1" t="s">
        <v>964</v>
      </c>
      <c r="E607" s="1" t="s">
        <v>107</v>
      </c>
      <c r="F607" s="1" t="s">
        <v>968</v>
      </c>
      <c r="G607" s="64">
        <v>5794</v>
      </c>
      <c r="H607" s="97" t="s">
        <v>17146</v>
      </c>
      <c r="I607" s="98" t="s">
        <v>12825</v>
      </c>
      <c r="J607" s="64">
        <v>5794</v>
      </c>
      <c r="K607" s="1">
        <v>0</v>
      </c>
      <c r="L607" s="1">
        <v>2748</v>
      </c>
      <c r="N607" s="1" t="s">
        <v>976</v>
      </c>
      <c r="O607" s="64">
        <v>5794</v>
      </c>
      <c r="P607" s="1" t="s">
        <v>110</v>
      </c>
      <c r="Q607" s="1" t="s">
        <v>8610</v>
      </c>
      <c r="R607" s="1" t="s">
        <v>954</v>
      </c>
    </row>
    <row r="608" spans="1:18">
      <c r="A608" s="30">
        <v>10161135</v>
      </c>
      <c r="B608" s="55">
        <v>101611350000000</v>
      </c>
      <c r="C608" s="1">
        <v>7700</v>
      </c>
      <c r="D608" s="1" t="s">
        <v>964</v>
      </c>
      <c r="E608" s="1" t="s">
        <v>107</v>
      </c>
      <c r="F608" s="1" t="s">
        <v>968</v>
      </c>
      <c r="G608" s="64">
        <v>5794</v>
      </c>
      <c r="H608" s="97" t="s">
        <v>17143</v>
      </c>
      <c r="I608" s="98" t="s">
        <v>17274</v>
      </c>
      <c r="J608" s="64">
        <v>5794</v>
      </c>
      <c r="K608" s="1">
        <v>0</v>
      </c>
      <c r="L608" s="1">
        <v>4</v>
      </c>
      <c r="N608" s="1" t="s">
        <v>977</v>
      </c>
      <c r="O608" s="64">
        <v>5794</v>
      </c>
      <c r="P608" s="1">
        <v>403</v>
      </c>
      <c r="Q608" s="1" t="s">
        <v>8610</v>
      </c>
      <c r="R608" s="1" t="s">
        <v>954</v>
      </c>
    </row>
    <row r="609" spans="1:18">
      <c r="A609" s="30">
        <v>10161136</v>
      </c>
      <c r="B609" s="55">
        <v>101611360000000</v>
      </c>
      <c r="C609" s="1">
        <v>7700</v>
      </c>
      <c r="D609" s="1" t="s">
        <v>978</v>
      </c>
      <c r="E609" s="1" t="s">
        <v>107</v>
      </c>
      <c r="F609" s="1" t="s">
        <v>979</v>
      </c>
      <c r="G609" s="64">
        <v>109570</v>
      </c>
      <c r="H609" s="97" t="s">
        <v>17146</v>
      </c>
      <c r="I609" s="98" t="s">
        <v>12825</v>
      </c>
      <c r="J609" s="64">
        <v>109570</v>
      </c>
      <c r="K609" s="1">
        <v>0</v>
      </c>
      <c r="L609" s="1">
        <v>2748</v>
      </c>
      <c r="N609" s="1" t="s">
        <v>980</v>
      </c>
      <c r="O609" s="64">
        <v>109570</v>
      </c>
      <c r="P609" s="1" t="s">
        <v>110</v>
      </c>
      <c r="Q609" s="1" t="s">
        <v>8615</v>
      </c>
      <c r="R609" s="1" t="s">
        <v>981</v>
      </c>
    </row>
    <row r="610" spans="1:18">
      <c r="A610" s="30">
        <v>10161137</v>
      </c>
      <c r="B610" s="55">
        <v>101611370000000</v>
      </c>
      <c r="C610" s="1">
        <v>7700</v>
      </c>
      <c r="D610" s="1" t="s">
        <v>978</v>
      </c>
      <c r="G610" s="64">
        <v>109570</v>
      </c>
      <c r="H610" s="97" t="s">
        <v>17146</v>
      </c>
      <c r="I610" s="98" t="s">
        <v>12825</v>
      </c>
      <c r="J610" s="64">
        <v>109570</v>
      </c>
      <c r="K610" s="1">
        <v>0</v>
      </c>
      <c r="L610" s="1">
        <v>4</v>
      </c>
      <c r="N610" s="1" t="s">
        <v>982</v>
      </c>
      <c r="O610" s="64">
        <v>109570</v>
      </c>
      <c r="P610" s="1" t="s">
        <v>110</v>
      </c>
      <c r="Q610" s="1" t="s">
        <v>8615</v>
      </c>
      <c r="R610" s="1" t="s">
        <v>981</v>
      </c>
    </row>
    <row r="611" spans="1:18">
      <c r="A611" s="30">
        <v>10161138</v>
      </c>
      <c r="B611" s="55">
        <v>101611380000000</v>
      </c>
      <c r="C611" s="1">
        <v>7700</v>
      </c>
      <c r="D611" s="1" t="s">
        <v>983</v>
      </c>
      <c r="G611" s="64">
        <v>17887</v>
      </c>
      <c r="H611" s="97" t="s">
        <v>17146</v>
      </c>
      <c r="I611" s="98" t="s">
        <v>12825</v>
      </c>
      <c r="J611" s="64">
        <v>17887</v>
      </c>
      <c r="K611" s="1">
        <v>0</v>
      </c>
      <c r="L611" s="1">
        <v>4</v>
      </c>
      <c r="N611" s="1" t="s">
        <v>984</v>
      </c>
      <c r="O611" s="64">
        <v>17887</v>
      </c>
      <c r="P611" s="1">
        <v>401.6</v>
      </c>
      <c r="Q611" s="1" t="s">
        <v>8615</v>
      </c>
      <c r="R611" s="1" t="s">
        <v>981</v>
      </c>
    </row>
    <row r="612" spans="1:18">
      <c r="A612" s="30">
        <v>10161139</v>
      </c>
      <c r="B612" s="55">
        <v>101611390000000</v>
      </c>
      <c r="C612" s="1">
        <v>7700</v>
      </c>
      <c r="D612" s="1" t="s">
        <v>983</v>
      </c>
      <c r="E612" s="1" t="s">
        <v>107</v>
      </c>
      <c r="F612" s="1" t="s">
        <v>985</v>
      </c>
      <c r="G612" s="64">
        <v>17887</v>
      </c>
      <c r="H612" s="97" t="s">
        <v>17146</v>
      </c>
      <c r="I612" s="98" t="s">
        <v>12825</v>
      </c>
      <c r="J612" s="64">
        <v>17887</v>
      </c>
      <c r="K612" s="1">
        <v>0</v>
      </c>
      <c r="L612" s="1">
        <v>193</v>
      </c>
      <c r="N612" s="1" t="s">
        <v>986</v>
      </c>
      <c r="O612" s="64">
        <v>17887</v>
      </c>
      <c r="P612" s="1" t="s">
        <v>110</v>
      </c>
      <c r="Q612" s="1" t="s">
        <v>8615</v>
      </c>
      <c r="R612" s="1" t="s">
        <v>981</v>
      </c>
    </row>
    <row r="613" spans="1:18">
      <c r="A613" s="30">
        <v>10161140</v>
      </c>
      <c r="B613" s="55">
        <v>101611400000000</v>
      </c>
      <c r="C613" s="1">
        <v>7700</v>
      </c>
      <c r="D613" s="1" t="s">
        <v>983</v>
      </c>
      <c r="G613" s="64">
        <v>17887</v>
      </c>
      <c r="H613" s="97" t="s">
        <v>17142</v>
      </c>
      <c r="I613" s="98" t="s">
        <v>14331</v>
      </c>
      <c r="J613" s="64">
        <v>17887</v>
      </c>
      <c r="K613" s="1">
        <v>0</v>
      </c>
      <c r="L613" s="1">
        <v>4</v>
      </c>
      <c r="N613" s="1" t="s">
        <v>987</v>
      </c>
      <c r="O613" s="64">
        <v>17887</v>
      </c>
      <c r="P613" s="1" t="s">
        <v>110</v>
      </c>
      <c r="Q613" s="1" t="s">
        <v>8615</v>
      </c>
      <c r="R613" s="1" t="s">
        <v>981</v>
      </c>
    </row>
    <row r="614" spans="1:18">
      <c r="A614" s="30">
        <v>10161141</v>
      </c>
      <c r="B614" s="55">
        <v>101611410000000</v>
      </c>
      <c r="C614" s="1">
        <v>7700</v>
      </c>
      <c r="D614" s="1" t="s">
        <v>983</v>
      </c>
      <c r="G614" s="64">
        <v>17887</v>
      </c>
      <c r="H614" s="97" t="s">
        <v>17173</v>
      </c>
      <c r="I614" s="98" t="s">
        <v>17301</v>
      </c>
      <c r="J614" s="64">
        <v>17887</v>
      </c>
      <c r="K614" s="1">
        <v>0</v>
      </c>
      <c r="L614" s="1">
        <v>7078</v>
      </c>
      <c r="N614" s="1" t="s">
        <v>12468</v>
      </c>
      <c r="O614" s="64">
        <v>17887</v>
      </c>
      <c r="P614" s="1" t="s">
        <v>5150</v>
      </c>
      <c r="Q614" s="1" t="s">
        <v>8615</v>
      </c>
      <c r="R614" s="1" t="s">
        <v>981</v>
      </c>
    </row>
    <row r="615" spans="1:18">
      <c r="A615" s="30">
        <v>10161142</v>
      </c>
      <c r="B615" s="55">
        <v>101611420000000</v>
      </c>
      <c r="C615" s="1">
        <v>7700</v>
      </c>
      <c r="D615" s="1" t="s">
        <v>983</v>
      </c>
      <c r="E615" s="1" t="s">
        <v>107</v>
      </c>
      <c r="F615" s="1" t="s">
        <v>985</v>
      </c>
      <c r="G615" s="64">
        <v>17887</v>
      </c>
      <c r="H615" s="97" t="s">
        <v>17152</v>
      </c>
      <c r="I615" s="98" t="s">
        <v>17281</v>
      </c>
      <c r="J615" s="64">
        <v>17887</v>
      </c>
      <c r="K615" s="1">
        <v>0</v>
      </c>
      <c r="L615" s="1">
        <v>1</v>
      </c>
      <c r="N615" s="1" t="s">
        <v>988</v>
      </c>
      <c r="O615" s="64">
        <v>17887</v>
      </c>
      <c r="P615" s="1" t="s">
        <v>110</v>
      </c>
      <c r="Q615" s="1" t="s">
        <v>8615</v>
      </c>
      <c r="R615" s="1" t="s">
        <v>981</v>
      </c>
    </row>
    <row r="616" spans="1:18">
      <c r="A616" s="30">
        <v>10161143</v>
      </c>
      <c r="B616" s="55">
        <v>101611430000000</v>
      </c>
      <c r="C616" s="1">
        <v>7700</v>
      </c>
      <c r="D616" s="1" t="s">
        <v>983</v>
      </c>
      <c r="E616" s="1" t="s">
        <v>107</v>
      </c>
      <c r="F616" s="1" t="s">
        <v>985</v>
      </c>
      <c r="G616" s="64">
        <v>17887</v>
      </c>
      <c r="H616" s="97" t="s">
        <v>17152</v>
      </c>
      <c r="I616" s="98" t="s">
        <v>17281</v>
      </c>
      <c r="J616" s="64">
        <v>17887</v>
      </c>
      <c r="K616" s="1">
        <v>0</v>
      </c>
      <c r="L616" s="1">
        <v>4</v>
      </c>
      <c r="N616" s="1" t="s">
        <v>989</v>
      </c>
      <c r="O616" s="64">
        <v>17887</v>
      </c>
      <c r="P616" s="1">
        <v>401.6</v>
      </c>
      <c r="Q616" s="1" t="s">
        <v>8615</v>
      </c>
      <c r="R616" s="1" t="s">
        <v>981</v>
      </c>
    </row>
    <row r="617" spans="1:18">
      <c r="A617" s="30">
        <v>10161144</v>
      </c>
      <c r="B617" s="55">
        <v>101611440000000</v>
      </c>
      <c r="C617" s="1">
        <v>7700</v>
      </c>
      <c r="D617" s="1" t="s">
        <v>983</v>
      </c>
      <c r="E617" s="1" t="s">
        <v>107</v>
      </c>
      <c r="F617" s="1">
        <v>3750</v>
      </c>
      <c r="G617" s="64">
        <v>17887</v>
      </c>
      <c r="H617" s="97" t="s">
        <v>17154</v>
      </c>
      <c r="I617" s="98" t="s">
        <v>17282</v>
      </c>
      <c r="J617" s="64">
        <v>17887</v>
      </c>
      <c r="K617" s="1">
        <v>0</v>
      </c>
      <c r="L617" s="1">
        <v>4</v>
      </c>
      <c r="N617" s="1" t="s">
        <v>991</v>
      </c>
      <c r="O617" s="64">
        <v>17887</v>
      </c>
      <c r="P617" s="1">
        <v>401.6</v>
      </c>
      <c r="Q617" s="1" t="s">
        <v>8615</v>
      </c>
      <c r="R617" s="1" t="s">
        <v>981</v>
      </c>
    </row>
    <row r="618" spans="1:18">
      <c r="A618" s="30">
        <v>10161145</v>
      </c>
      <c r="B618" s="55">
        <v>101611450000000</v>
      </c>
      <c r="C618" s="1">
        <v>7700</v>
      </c>
      <c r="D618" s="1" t="s">
        <v>983</v>
      </c>
      <c r="E618" s="1" t="s">
        <v>107</v>
      </c>
      <c r="F618" s="1" t="s">
        <v>7792</v>
      </c>
      <c r="G618" s="64">
        <v>17887</v>
      </c>
      <c r="H618" s="97" t="s">
        <v>17146</v>
      </c>
      <c r="I618" s="98" t="s">
        <v>12825</v>
      </c>
      <c r="J618" s="64">
        <v>17887</v>
      </c>
      <c r="K618" s="1">
        <v>0</v>
      </c>
      <c r="L618" s="1">
        <v>2464</v>
      </c>
      <c r="N618" s="1" t="s">
        <v>5851</v>
      </c>
      <c r="O618" s="64">
        <v>17887</v>
      </c>
      <c r="P618" s="1" t="s">
        <v>8357</v>
      </c>
      <c r="Q618" s="1" t="s">
        <v>8615</v>
      </c>
      <c r="R618" s="1" t="s">
        <v>981</v>
      </c>
    </row>
    <row r="619" spans="1:18">
      <c r="A619" s="30">
        <v>10161146</v>
      </c>
      <c r="B619" s="55">
        <v>101611460000000</v>
      </c>
      <c r="C619" s="1">
        <v>7700</v>
      </c>
      <c r="D619" s="1" t="s">
        <v>983</v>
      </c>
      <c r="G619" s="64">
        <v>17887</v>
      </c>
      <c r="H619" s="97" t="s">
        <v>17146</v>
      </c>
      <c r="I619" s="98" t="s">
        <v>12825</v>
      </c>
      <c r="J619" s="64">
        <v>17887</v>
      </c>
      <c r="K619" s="1">
        <v>0</v>
      </c>
      <c r="L619" s="1">
        <v>221</v>
      </c>
      <c r="N619" s="1" t="s">
        <v>992</v>
      </c>
      <c r="O619" s="64">
        <v>17887</v>
      </c>
      <c r="P619" s="1" t="s">
        <v>110</v>
      </c>
      <c r="Q619" s="1" t="s">
        <v>8615</v>
      </c>
      <c r="R619" s="1" t="s">
        <v>981</v>
      </c>
    </row>
    <row r="620" spans="1:18">
      <c r="A620" s="30">
        <v>10161147</v>
      </c>
      <c r="B620" s="55">
        <v>101611470000000</v>
      </c>
      <c r="C620" s="1">
        <v>7700</v>
      </c>
      <c r="D620" s="1" t="s">
        <v>983</v>
      </c>
      <c r="E620" s="1" t="s">
        <v>107</v>
      </c>
      <c r="F620" s="1" t="s">
        <v>985</v>
      </c>
      <c r="G620" s="64">
        <v>17887</v>
      </c>
      <c r="H620" s="97" t="s">
        <v>17146</v>
      </c>
      <c r="I620" s="98" t="s">
        <v>12825</v>
      </c>
      <c r="J620" s="64">
        <v>17887</v>
      </c>
      <c r="K620" s="1">
        <v>0</v>
      </c>
      <c r="L620" s="1">
        <v>4</v>
      </c>
      <c r="N620" s="1" t="s">
        <v>993</v>
      </c>
      <c r="O620" s="64">
        <v>17887</v>
      </c>
      <c r="P620" s="1" t="s">
        <v>110</v>
      </c>
      <c r="Q620" s="1" t="s">
        <v>8615</v>
      </c>
      <c r="R620" s="1" t="s">
        <v>981</v>
      </c>
    </row>
    <row r="621" spans="1:18">
      <c r="A621" s="30">
        <v>10161296</v>
      </c>
      <c r="B621" s="55">
        <v>101612960000000</v>
      </c>
      <c r="C621" s="1">
        <v>7700</v>
      </c>
      <c r="D621" s="1" t="s">
        <v>996</v>
      </c>
      <c r="G621" s="64">
        <v>8056.98</v>
      </c>
      <c r="H621" s="97" t="s">
        <v>17147</v>
      </c>
      <c r="I621" s="98" t="s">
        <v>17277</v>
      </c>
      <c r="J621" s="64">
        <v>8056.98</v>
      </c>
      <c r="K621" s="1">
        <v>0</v>
      </c>
      <c r="L621" s="1">
        <v>2748</v>
      </c>
      <c r="N621" s="1" t="s">
        <v>997</v>
      </c>
      <c r="O621" s="64">
        <v>8056.98</v>
      </c>
      <c r="P621" s="1" t="s">
        <v>390</v>
      </c>
      <c r="Q621" s="1" t="s">
        <v>8616</v>
      </c>
      <c r="R621" s="1" t="s">
        <v>998</v>
      </c>
    </row>
    <row r="622" spans="1:18">
      <c r="A622" s="30">
        <v>10161306</v>
      </c>
      <c r="B622" s="55">
        <v>101613060000000</v>
      </c>
      <c r="C622" s="1">
        <v>7700</v>
      </c>
      <c r="D622" s="1" t="s">
        <v>994</v>
      </c>
      <c r="G622" s="64">
        <v>7355</v>
      </c>
      <c r="H622" s="97" t="s">
        <v>17149</v>
      </c>
      <c r="I622" s="98" t="s">
        <v>17279</v>
      </c>
      <c r="J622" s="64">
        <v>7355</v>
      </c>
      <c r="K622" s="1">
        <v>0</v>
      </c>
      <c r="L622" s="1">
        <v>3000</v>
      </c>
      <c r="N622" s="1" t="s">
        <v>999</v>
      </c>
      <c r="O622" s="64">
        <v>7355</v>
      </c>
      <c r="P622" s="1" t="s">
        <v>8354</v>
      </c>
      <c r="Q622" s="1" t="s">
        <v>8617</v>
      </c>
      <c r="R622" s="1" t="s">
        <v>995</v>
      </c>
    </row>
    <row r="623" spans="1:18">
      <c r="A623" s="30">
        <v>10161479</v>
      </c>
      <c r="B623" s="55">
        <v>101614790000000</v>
      </c>
      <c r="C623" s="1">
        <v>7700</v>
      </c>
      <c r="D623" s="1" t="s">
        <v>1000</v>
      </c>
      <c r="G623" s="64">
        <v>6505</v>
      </c>
      <c r="H623" s="97" t="s">
        <v>17160</v>
      </c>
      <c r="I623" s="98" t="s">
        <v>17288</v>
      </c>
      <c r="J623" s="64">
        <v>6505</v>
      </c>
      <c r="K623" s="1">
        <v>0</v>
      </c>
      <c r="L623" s="1">
        <v>2380</v>
      </c>
      <c r="N623" s="1" t="s">
        <v>1002</v>
      </c>
      <c r="O623" s="64">
        <v>6505</v>
      </c>
      <c r="P623" s="1" t="s">
        <v>110</v>
      </c>
      <c r="Q623" s="1" t="s">
        <v>8618</v>
      </c>
      <c r="R623" s="1" t="s">
        <v>1001</v>
      </c>
    </row>
    <row r="624" spans="1:18">
      <c r="A624" s="30">
        <v>10161481</v>
      </c>
      <c r="B624" s="55">
        <v>101614810000000</v>
      </c>
      <c r="C624" s="1">
        <v>7700</v>
      </c>
      <c r="D624" s="1" t="s">
        <v>1003</v>
      </c>
      <c r="G624" s="64">
        <v>1104</v>
      </c>
      <c r="H624" s="97" t="s">
        <v>17160</v>
      </c>
      <c r="I624" s="98" t="s">
        <v>17288</v>
      </c>
      <c r="J624" s="64">
        <v>1104</v>
      </c>
      <c r="K624" s="1">
        <v>0</v>
      </c>
      <c r="L624" s="1">
        <v>2380</v>
      </c>
      <c r="N624" s="1">
        <v>69409683308</v>
      </c>
      <c r="O624" s="64">
        <v>1104</v>
      </c>
      <c r="P624" s="1" t="s">
        <v>110</v>
      </c>
      <c r="Q624" s="1" t="s">
        <v>8618</v>
      </c>
      <c r="R624" s="1" t="s">
        <v>1001</v>
      </c>
    </row>
    <row r="625" spans="1:18">
      <c r="A625" s="30">
        <v>10161487</v>
      </c>
      <c r="B625" s="55">
        <v>101614870000000</v>
      </c>
      <c r="C625" s="1">
        <v>7700</v>
      </c>
      <c r="D625" s="1" t="s">
        <v>1004</v>
      </c>
      <c r="G625" s="64">
        <v>9039</v>
      </c>
      <c r="H625" s="97" t="s">
        <v>17160</v>
      </c>
      <c r="I625" s="98" t="s">
        <v>17288</v>
      </c>
      <c r="J625" s="64">
        <v>9039</v>
      </c>
      <c r="K625" s="1">
        <v>0</v>
      </c>
      <c r="L625" s="1">
        <v>2246</v>
      </c>
      <c r="N625" s="1" t="s">
        <v>1005</v>
      </c>
      <c r="O625" s="64">
        <v>9039</v>
      </c>
      <c r="P625" s="1" t="s">
        <v>110</v>
      </c>
      <c r="Q625" s="1" t="s">
        <v>8618</v>
      </c>
      <c r="R625" s="1" t="s">
        <v>1001</v>
      </c>
    </row>
    <row r="626" spans="1:18">
      <c r="A626" s="30">
        <v>10161488</v>
      </c>
      <c r="B626" s="55">
        <v>101614880000000</v>
      </c>
      <c r="C626" s="1">
        <v>7700</v>
      </c>
      <c r="D626" s="1" t="s">
        <v>1004</v>
      </c>
      <c r="G626" s="64">
        <v>9039</v>
      </c>
      <c r="H626" s="97" t="s">
        <v>17160</v>
      </c>
      <c r="I626" s="98" t="s">
        <v>17288</v>
      </c>
      <c r="J626" s="64">
        <v>9039</v>
      </c>
      <c r="K626" s="1">
        <v>0</v>
      </c>
      <c r="L626" s="1">
        <v>63</v>
      </c>
      <c r="N626" s="1" t="s">
        <v>1006</v>
      </c>
      <c r="O626" s="64">
        <v>9039</v>
      </c>
      <c r="P626" s="1" t="s">
        <v>5329</v>
      </c>
      <c r="Q626" s="1" t="s">
        <v>8618</v>
      </c>
      <c r="R626" s="1" t="s">
        <v>1001</v>
      </c>
    </row>
    <row r="627" spans="1:18">
      <c r="A627" s="30">
        <v>10161489</v>
      </c>
      <c r="B627" s="55">
        <v>101614890000000</v>
      </c>
      <c r="C627" s="1">
        <v>7700</v>
      </c>
      <c r="D627" s="1" t="s">
        <v>1004</v>
      </c>
      <c r="G627" s="64">
        <v>9039</v>
      </c>
      <c r="H627" s="97" t="s">
        <v>17160</v>
      </c>
      <c r="I627" s="98" t="s">
        <v>17288</v>
      </c>
      <c r="J627" s="64">
        <v>9039</v>
      </c>
      <c r="K627" s="1">
        <v>0</v>
      </c>
      <c r="L627" s="1">
        <v>45</v>
      </c>
      <c r="N627" s="1" t="s">
        <v>1007</v>
      </c>
      <c r="O627" s="64">
        <v>9039</v>
      </c>
      <c r="P627" s="1" t="s">
        <v>5773</v>
      </c>
      <c r="Q627" s="1" t="s">
        <v>8618</v>
      </c>
      <c r="R627" s="1" t="s">
        <v>1001</v>
      </c>
    </row>
    <row r="628" spans="1:18">
      <c r="A628" s="30">
        <v>10161610</v>
      </c>
      <c r="B628" s="55">
        <v>101616100000000</v>
      </c>
      <c r="C628" s="1">
        <v>7700</v>
      </c>
      <c r="D628" s="1" t="s">
        <v>1008</v>
      </c>
      <c r="E628" s="1" t="s">
        <v>1009</v>
      </c>
      <c r="F628" s="1">
        <v>4120</v>
      </c>
      <c r="G628" s="64">
        <v>35919.96</v>
      </c>
      <c r="H628" s="97" t="s">
        <v>17155</v>
      </c>
      <c r="I628" s="98" t="s">
        <v>17283</v>
      </c>
      <c r="J628" s="64">
        <v>35919.96</v>
      </c>
      <c r="K628" s="1">
        <v>0</v>
      </c>
      <c r="L628" s="1">
        <v>4</v>
      </c>
      <c r="N628" s="1" t="s">
        <v>1011</v>
      </c>
      <c r="O628" s="64">
        <v>35919.96</v>
      </c>
      <c r="P628" s="1" t="s">
        <v>11725</v>
      </c>
      <c r="Q628" s="1" t="s">
        <v>8619</v>
      </c>
      <c r="R628" s="1" t="s">
        <v>1012</v>
      </c>
    </row>
    <row r="629" spans="1:18">
      <c r="A629" s="30">
        <v>10161611</v>
      </c>
      <c r="B629" s="55">
        <v>101616110000000</v>
      </c>
      <c r="C629" s="1">
        <v>7700</v>
      </c>
      <c r="D629" s="1" t="s">
        <v>1008</v>
      </c>
      <c r="G629" s="64">
        <v>35919.96</v>
      </c>
      <c r="H629" s="97" t="s">
        <v>17147</v>
      </c>
      <c r="I629" s="98" t="s">
        <v>17277</v>
      </c>
      <c r="J629" s="64">
        <v>35919.96</v>
      </c>
      <c r="K629" s="1">
        <v>0</v>
      </c>
      <c r="L629" s="1">
        <v>2748</v>
      </c>
      <c r="N629" s="1" t="s">
        <v>1013</v>
      </c>
      <c r="O629" s="64">
        <v>35919.96</v>
      </c>
      <c r="P629" s="1" t="s">
        <v>390</v>
      </c>
      <c r="Q629" s="1" t="s">
        <v>8619</v>
      </c>
      <c r="R629" s="1" t="s">
        <v>1014</v>
      </c>
    </row>
    <row r="630" spans="1:18">
      <c r="A630" s="30">
        <v>10161841</v>
      </c>
      <c r="B630" s="55">
        <v>101618410000000</v>
      </c>
      <c r="C630" s="1">
        <v>7700</v>
      </c>
      <c r="D630" s="1" t="s">
        <v>1016</v>
      </c>
      <c r="G630" s="64">
        <v>2932.88</v>
      </c>
      <c r="H630" s="97" t="s">
        <v>17138</v>
      </c>
      <c r="I630" s="98" t="s">
        <v>17271</v>
      </c>
      <c r="J630" s="64">
        <v>2932.88</v>
      </c>
      <c r="K630" s="1">
        <v>0</v>
      </c>
      <c r="L630" s="1">
        <v>8</v>
      </c>
      <c r="O630" s="64">
        <v>2932.88</v>
      </c>
      <c r="P630" s="1">
        <v>802.1</v>
      </c>
      <c r="Q630" s="1" t="s">
        <v>8618</v>
      </c>
      <c r="R630" s="1" t="s">
        <v>1017</v>
      </c>
    </row>
    <row r="631" spans="1:18">
      <c r="A631" s="30">
        <v>10161995</v>
      </c>
      <c r="B631" s="55">
        <v>101619950000000</v>
      </c>
      <c r="C631" s="1">
        <v>7700</v>
      </c>
      <c r="D631" s="1" t="s">
        <v>1018</v>
      </c>
      <c r="G631" s="64">
        <v>3402.5</v>
      </c>
      <c r="H631" s="97" t="s">
        <v>17158</v>
      </c>
      <c r="I631" s="98" t="s">
        <v>17286</v>
      </c>
      <c r="J631" s="64">
        <v>3402.5</v>
      </c>
      <c r="K631" s="1">
        <v>0</v>
      </c>
      <c r="L631" s="1">
        <v>4</v>
      </c>
      <c r="O631" s="64">
        <v>3402.5</v>
      </c>
      <c r="P631" s="1">
        <v>403.16</v>
      </c>
      <c r="Q631" s="1" t="s">
        <v>8620</v>
      </c>
      <c r="R631" s="1" t="s">
        <v>1019</v>
      </c>
    </row>
    <row r="632" spans="1:18">
      <c r="A632" s="30">
        <v>10161996</v>
      </c>
      <c r="B632" s="55">
        <v>101619960000000</v>
      </c>
      <c r="C632" s="1">
        <v>7700</v>
      </c>
      <c r="D632" s="1" t="s">
        <v>1020</v>
      </c>
      <c r="G632" s="64">
        <v>2119.3000000000002</v>
      </c>
      <c r="H632" s="97" t="s">
        <v>17153</v>
      </c>
      <c r="I632" s="98" t="s">
        <v>14118</v>
      </c>
      <c r="J632" s="64">
        <v>2119.3000000000002</v>
      </c>
      <c r="K632" s="1">
        <v>0</v>
      </c>
      <c r="L632" s="1">
        <v>4</v>
      </c>
      <c r="O632" s="64">
        <v>2119.3000000000002</v>
      </c>
      <c r="P632" s="1">
        <v>403.12</v>
      </c>
      <c r="Q632" s="1" t="s">
        <v>8620</v>
      </c>
      <c r="R632" s="1" t="s">
        <v>1019</v>
      </c>
    </row>
    <row r="633" spans="1:18">
      <c r="A633" s="30">
        <v>10162109</v>
      </c>
      <c r="B633" s="55">
        <v>101621090000000</v>
      </c>
      <c r="C633" s="1">
        <v>7700</v>
      </c>
      <c r="D633" s="1" t="s">
        <v>1021</v>
      </c>
      <c r="G633" s="64">
        <v>4850.67</v>
      </c>
      <c r="H633" s="97" t="s">
        <v>17152</v>
      </c>
      <c r="I633" s="98" t="s">
        <v>17281</v>
      </c>
      <c r="J633" s="64">
        <v>4850.67</v>
      </c>
      <c r="K633" s="1">
        <v>0</v>
      </c>
      <c r="L633" s="1">
        <v>4</v>
      </c>
      <c r="O633" s="64">
        <v>4850.67</v>
      </c>
      <c r="P633" s="1" t="s">
        <v>11738</v>
      </c>
      <c r="Q633" s="1" t="s">
        <v>8621</v>
      </c>
      <c r="R633" s="1" t="s">
        <v>1022</v>
      </c>
    </row>
    <row r="634" spans="1:18">
      <c r="A634" s="30">
        <v>10162220</v>
      </c>
      <c r="B634" s="55">
        <v>101622200000000</v>
      </c>
      <c r="C634" s="1">
        <v>7700</v>
      </c>
      <c r="D634" s="1" t="s">
        <v>1023</v>
      </c>
      <c r="G634" s="64">
        <v>9416</v>
      </c>
      <c r="H634" s="97" t="s">
        <v>17157</v>
      </c>
      <c r="I634" s="98" t="s">
        <v>17285</v>
      </c>
      <c r="J634" s="64">
        <v>9416</v>
      </c>
      <c r="K634" s="1">
        <v>0</v>
      </c>
      <c r="L634" s="1">
        <v>4</v>
      </c>
      <c r="N634" s="1" t="s">
        <v>1024</v>
      </c>
      <c r="O634" s="64">
        <v>9416</v>
      </c>
      <c r="P634" s="1">
        <v>403.1</v>
      </c>
      <c r="Q634" s="1" t="s">
        <v>8622</v>
      </c>
      <c r="R634" s="1" t="s">
        <v>1025</v>
      </c>
    </row>
    <row r="635" spans="1:18">
      <c r="A635" s="30">
        <v>10162225</v>
      </c>
      <c r="B635" s="55">
        <v>101622250000000</v>
      </c>
      <c r="C635" s="1">
        <v>7700</v>
      </c>
      <c r="D635" s="1" t="s">
        <v>1026</v>
      </c>
      <c r="G635" s="64">
        <v>5848.33</v>
      </c>
      <c r="H635" s="97" t="s">
        <v>17142</v>
      </c>
      <c r="I635" s="98" t="s">
        <v>14331</v>
      </c>
      <c r="J635" s="64">
        <v>5848.33</v>
      </c>
      <c r="K635" s="1">
        <v>0</v>
      </c>
      <c r="L635" s="1">
        <v>4</v>
      </c>
      <c r="N635" s="1" t="s">
        <v>1027</v>
      </c>
      <c r="O635" s="64">
        <v>5848.33</v>
      </c>
      <c r="P635" s="1">
        <v>403.1</v>
      </c>
      <c r="Q635" s="1" t="s">
        <v>8624</v>
      </c>
      <c r="R635" s="1" t="s">
        <v>1028</v>
      </c>
    </row>
    <row r="636" spans="1:18">
      <c r="A636" s="30">
        <v>10162226</v>
      </c>
      <c r="B636" s="55">
        <v>101622260000000</v>
      </c>
      <c r="C636" s="1">
        <v>7700</v>
      </c>
      <c r="D636" s="1" t="s">
        <v>1026</v>
      </c>
      <c r="G636" s="64">
        <v>5848.33</v>
      </c>
      <c r="H636" s="97" t="s">
        <v>17142</v>
      </c>
      <c r="I636" s="98" t="s">
        <v>14331</v>
      </c>
      <c r="J636" s="64">
        <v>5848.33</v>
      </c>
      <c r="K636" s="1">
        <v>0</v>
      </c>
      <c r="L636" s="1">
        <v>4</v>
      </c>
      <c r="N636" s="1" t="s">
        <v>1029</v>
      </c>
      <c r="O636" s="64">
        <v>5848.33</v>
      </c>
      <c r="P636" s="1">
        <v>403.1</v>
      </c>
      <c r="Q636" s="1" t="s">
        <v>8624</v>
      </c>
      <c r="R636" s="1" t="s">
        <v>1028</v>
      </c>
    </row>
    <row r="637" spans="1:18">
      <c r="A637" s="30">
        <v>10162228</v>
      </c>
      <c r="B637" s="55">
        <v>101622280000000</v>
      </c>
      <c r="C637" s="1">
        <v>7700</v>
      </c>
      <c r="D637" s="1" t="s">
        <v>1030</v>
      </c>
      <c r="G637" s="64">
        <v>39899.300000000003</v>
      </c>
      <c r="H637" s="97" t="s">
        <v>17142</v>
      </c>
      <c r="I637" s="98" t="s">
        <v>14331</v>
      </c>
      <c r="J637" s="64">
        <v>39899.300000000003</v>
      </c>
      <c r="K637" s="1">
        <v>0</v>
      </c>
      <c r="L637" s="1">
        <v>4</v>
      </c>
      <c r="N637" s="1" t="s">
        <v>1031</v>
      </c>
      <c r="O637" s="64">
        <v>39899.300000000003</v>
      </c>
      <c r="P637" s="1">
        <v>403.1</v>
      </c>
      <c r="Q637" s="1" t="s">
        <v>8624</v>
      </c>
      <c r="R637" s="1" t="s">
        <v>1032</v>
      </c>
    </row>
    <row r="638" spans="1:18">
      <c r="A638" s="56">
        <v>10162266</v>
      </c>
      <c r="B638" s="57">
        <v>101622660000000</v>
      </c>
      <c r="C638" s="58">
        <v>7701</v>
      </c>
      <c r="D638" s="58" t="s">
        <v>4177</v>
      </c>
      <c r="E638" s="58"/>
      <c r="F638" s="58"/>
      <c r="G638" s="61">
        <v>3775</v>
      </c>
      <c r="H638" s="98" t="s">
        <v>17136</v>
      </c>
      <c r="I638" s="98" t="s">
        <v>17269</v>
      </c>
      <c r="J638" s="61">
        <v>3775</v>
      </c>
      <c r="K638" s="58">
        <v>0</v>
      </c>
      <c r="L638" s="58">
        <v>281</v>
      </c>
      <c r="M638" s="58"/>
      <c r="N638" s="58">
        <v>546202338</v>
      </c>
      <c r="O638" s="61">
        <v>3775</v>
      </c>
      <c r="P638" s="58" t="s">
        <v>12531</v>
      </c>
      <c r="Q638" s="58" t="s">
        <v>8625</v>
      </c>
      <c r="R638" s="58" t="s">
        <v>1034</v>
      </c>
    </row>
    <row r="639" spans="1:18">
      <c r="A639" s="30">
        <v>10162268</v>
      </c>
      <c r="B639" s="55">
        <v>101622680000000</v>
      </c>
      <c r="C639" s="1">
        <v>7700</v>
      </c>
      <c r="D639" s="1" t="s">
        <v>1033</v>
      </c>
      <c r="G639" s="64">
        <v>2775</v>
      </c>
      <c r="H639" s="97" t="s">
        <v>17175</v>
      </c>
      <c r="I639" s="98" t="s">
        <v>17303</v>
      </c>
      <c r="J639" s="64">
        <v>2775</v>
      </c>
      <c r="K639" s="1">
        <v>0</v>
      </c>
      <c r="L639" s="1">
        <v>3004</v>
      </c>
      <c r="N639" s="1">
        <v>546202341</v>
      </c>
      <c r="O639" s="64">
        <v>2775</v>
      </c>
      <c r="P639" s="1" t="s">
        <v>12287</v>
      </c>
      <c r="Q639" s="1" t="s">
        <v>8625</v>
      </c>
      <c r="R639" s="1" t="s">
        <v>1034</v>
      </c>
    </row>
    <row r="640" spans="1:18">
      <c r="A640" s="56">
        <v>10162269</v>
      </c>
      <c r="B640" s="57">
        <v>101622690000000</v>
      </c>
      <c r="C640" s="58">
        <v>7701</v>
      </c>
      <c r="D640" s="58" t="s">
        <v>1033</v>
      </c>
      <c r="E640" s="58"/>
      <c r="F640" s="58"/>
      <c r="G640" s="61">
        <v>2775</v>
      </c>
      <c r="H640" s="98" t="s">
        <v>17138</v>
      </c>
      <c r="I640" s="98" t="s">
        <v>17271</v>
      </c>
      <c r="J640" s="61">
        <v>2775</v>
      </c>
      <c r="K640" s="58">
        <v>0</v>
      </c>
      <c r="L640" s="58">
        <v>26</v>
      </c>
      <c r="M640" s="58"/>
      <c r="N640" s="58">
        <v>546202339</v>
      </c>
      <c r="O640" s="61">
        <v>2775</v>
      </c>
      <c r="P640" s="58" t="s">
        <v>12525</v>
      </c>
      <c r="Q640" s="58" t="s">
        <v>8625</v>
      </c>
      <c r="R640" s="58" t="s">
        <v>1034</v>
      </c>
    </row>
    <row r="641" spans="1:18">
      <c r="A641" s="30">
        <v>10162322</v>
      </c>
      <c r="B641" s="55">
        <v>101623220000000</v>
      </c>
      <c r="C641" s="1">
        <v>7700</v>
      </c>
      <c r="D641" s="1" t="s">
        <v>773</v>
      </c>
      <c r="G641" s="64">
        <v>2629.02</v>
      </c>
      <c r="H641" s="97" t="s">
        <v>17138</v>
      </c>
      <c r="I641" s="98" t="s">
        <v>17271</v>
      </c>
      <c r="J641" s="64">
        <v>2629.02</v>
      </c>
      <c r="K641" s="1">
        <v>0</v>
      </c>
      <c r="L641" s="1">
        <v>4</v>
      </c>
      <c r="O641" s="64">
        <v>2629.02</v>
      </c>
      <c r="P641" s="1">
        <v>404.2</v>
      </c>
      <c r="Q641" s="1" t="s">
        <v>8622</v>
      </c>
      <c r="R641" s="1" t="s">
        <v>1035</v>
      </c>
    </row>
    <row r="642" spans="1:18">
      <c r="A642" s="30">
        <v>10162323</v>
      </c>
      <c r="B642" s="55">
        <v>101623230000000</v>
      </c>
      <c r="C642" s="1">
        <v>7700</v>
      </c>
      <c r="D642" s="1" t="s">
        <v>773</v>
      </c>
      <c r="G642" s="64">
        <v>2629.04</v>
      </c>
      <c r="H642" s="97" t="s">
        <v>17138</v>
      </c>
      <c r="I642" s="98" t="s">
        <v>17271</v>
      </c>
      <c r="J642" s="64">
        <v>2629.04</v>
      </c>
      <c r="K642" s="1">
        <v>0</v>
      </c>
      <c r="L642" s="1">
        <v>4</v>
      </c>
      <c r="O642" s="64">
        <v>2629.04</v>
      </c>
      <c r="P642" s="1">
        <v>404.2</v>
      </c>
      <c r="Q642" s="1" t="s">
        <v>8622</v>
      </c>
      <c r="R642" s="1" t="s">
        <v>1035</v>
      </c>
    </row>
    <row r="643" spans="1:18">
      <c r="A643" s="30">
        <v>10162361</v>
      </c>
      <c r="B643" s="55">
        <v>101623610000000</v>
      </c>
      <c r="C643" s="1">
        <v>7700</v>
      </c>
      <c r="D643" s="1" t="s">
        <v>1038</v>
      </c>
      <c r="G643" s="64">
        <v>1600</v>
      </c>
      <c r="H643" s="97" t="s">
        <v>17170</v>
      </c>
      <c r="I643" s="98" t="s">
        <v>17298</v>
      </c>
      <c r="J643" s="64">
        <v>1600</v>
      </c>
      <c r="K643" s="1">
        <v>0</v>
      </c>
      <c r="L643" s="1">
        <v>2748</v>
      </c>
      <c r="N643" s="1" t="s">
        <v>1039</v>
      </c>
      <c r="O643" s="64">
        <v>1600</v>
      </c>
      <c r="P643" s="1">
        <v>154</v>
      </c>
      <c r="Q643" s="1" t="s">
        <v>8626</v>
      </c>
      <c r="R643" s="1" t="s">
        <v>1040</v>
      </c>
    </row>
    <row r="644" spans="1:18">
      <c r="A644" s="30">
        <v>10162626</v>
      </c>
      <c r="B644" s="55">
        <v>101626260000000</v>
      </c>
      <c r="C644" s="1">
        <v>7700</v>
      </c>
      <c r="D644" s="1" t="s">
        <v>1041</v>
      </c>
      <c r="G644" s="64">
        <v>2192</v>
      </c>
      <c r="H644" s="97" t="s">
        <v>17158</v>
      </c>
      <c r="I644" s="98" t="s">
        <v>17286</v>
      </c>
      <c r="J644" s="64">
        <v>2192</v>
      </c>
      <c r="K644" s="1">
        <v>0</v>
      </c>
      <c r="L644" s="1">
        <v>2748</v>
      </c>
      <c r="N644" s="1" t="s">
        <v>1042</v>
      </c>
      <c r="O644" s="64">
        <v>2192</v>
      </c>
      <c r="P644" s="1">
        <v>154</v>
      </c>
      <c r="Q644" s="1" t="s">
        <v>8627</v>
      </c>
      <c r="R644" s="1" t="s">
        <v>1043</v>
      </c>
    </row>
    <row r="645" spans="1:18">
      <c r="A645" s="30">
        <v>10162628</v>
      </c>
      <c r="B645" s="55">
        <v>101626280000000</v>
      </c>
      <c r="C645" s="1">
        <v>7700</v>
      </c>
      <c r="D645" s="1" t="s">
        <v>1041</v>
      </c>
      <c r="G645" s="64">
        <v>2192</v>
      </c>
      <c r="H645" s="97" t="s">
        <v>17158</v>
      </c>
      <c r="I645" s="98" t="s">
        <v>17286</v>
      </c>
      <c r="J645" s="64">
        <v>2192</v>
      </c>
      <c r="K645" s="1">
        <v>0</v>
      </c>
      <c r="L645" s="1">
        <v>2748</v>
      </c>
      <c r="N645" s="1" t="s">
        <v>1044</v>
      </c>
      <c r="O645" s="64">
        <v>2192</v>
      </c>
      <c r="P645" s="1">
        <v>154</v>
      </c>
      <c r="Q645" s="1" t="s">
        <v>8627</v>
      </c>
      <c r="R645" s="1" t="s">
        <v>1043</v>
      </c>
    </row>
    <row r="646" spans="1:18">
      <c r="A646" s="30">
        <v>10162630</v>
      </c>
      <c r="B646" s="55">
        <v>101626300000000</v>
      </c>
      <c r="C646" s="1">
        <v>7700</v>
      </c>
      <c r="D646" s="1" t="s">
        <v>1041</v>
      </c>
      <c r="G646" s="64">
        <v>2192</v>
      </c>
      <c r="H646" s="97" t="s">
        <v>17152</v>
      </c>
      <c r="I646" s="98" t="s">
        <v>17281</v>
      </c>
      <c r="J646" s="64">
        <v>2192</v>
      </c>
      <c r="K646" s="1">
        <v>0</v>
      </c>
      <c r="L646" s="1">
        <v>4</v>
      </c>
      <c r="N646" s="1" t="s">
        <v>1045</v>
      </c>
      <c r="O646" s="64">
        <v>2192</v>
      </c>
      <c r="P646" s="1">
        <v>403.1</v>
      </c>
      <c r="Q646" s="1" t="s">
        <v>8627</v>
      </c>
      <c r="R646" s="1" t="s">
        <v>1043</v>
      </c>
    </row>
    <row r="647" spans="1:18">
      <c r="A647" s="30">
        <v>10162639</v>
      </c>
      <c r="B647" s="55">
        <v>101626390000000</v>
      </c>
      <c r="C647" s="1">
        <v>7700</v>
      </c>
      <c r="D647" s="1" t="s">
        <v>1046</v>
      </c>
      <c r="E647" s="1" t="s">
        <v>107</v>
      </c>
      <c r="F647" s="1">
        <v>2950</v>
      </c>
      <c r="G647" s="64">
        <v>1426.75</v>
      </c>
      <c r="H647" s="97" t="s">
        <v>17146</v>
      </c>
      <c r="I647" s="98" t="s">
        <v>12825</v>
      </c>
      <c r="J647" s="64">
        <v>1426.75</v>
      </c>
      <c r="K647" s="1">
        <v>0</v>
      </c>
      <c r="L647" s="1">
        <v>2698</v>
      </c>
      <c r="N647" s="1" t="s">
        <v>1047</v>
      </c>
      <c r="O647" s="64">
        <v>1426.75</v>
      </c>
      <c r="P647" s="1" t="s">
        <v>110</v>
      </c>
      <c r="Q647" s="1" t="s">
        <v>8627</v>
      </c>
      <c r="R647" s="1" t="s">
        <v>1048</v>
      </c>
    </row>
    <row r="648" spans="1:18">
      <c r="A648" s="30">
        <v>10162643</v>
      </c>
      <c r="B648" s="55">
        <v>101626430000000</v>
      </c>
      <c r="C648" s="1">
        <v>7700</v>
      </c>
      <c r="D648" s="1" t="s">
        <v>1046</v>
      </c>
      <c r="G648" s="64">
        <v>1426.75</v>
      </c>
      <c r="H648" s="97" t="s">
        <v>17146</v>
      </c>
      <c r="I648" s="98" t="s">
        <v>12825</v>
      </c>
      <c r="J648" s="64">
        <v>1426.75</v>
      </c>
      <c r="K648" s="1">
        <v>0</v>
      </c>
      <c r="L648" s="1">
        <v>4</v>
      </c>
      <c r="N648" s="1" t="s">
        <v>1049</v>
      </c>
      <c r="O648" s="64">
        <v>1426.75</v>
      </c>
      <c r="P648" s="1" t="s">
        <v>110</v>
      </c>
      <c r="Q648" s="1" t="s">
        <v>8627</v>
      </c>
      <c r="R648" s="1" t="s">
        <v>1048</v>
      </c>
    </row>
    <row r="649" spans="1:18">
      <c r="A649" s="30">
        <v>10162644</v>
      </c>
      <c r="B649" s="55">
        <v>101626440000000</v>
      </c>
      <c r="C649" s="1">
        <v>7700</v>
      </c>
      <c r="D649" s="1" t="s">
        <v>1046</v>
      </c>
      <c r="E649" s="1" t="s">
        <v>107</v>
      </c>
      <c r="F649" s="1" t="s">
        <v>1050</v>
      </c>
      <c r="G649" s="64">
        <v>1426.75</v>
      </c>
      <c r="H649" s="97" t="s">
        <v>17146</v>
      </c>
      <c r="I649" s="98" t="s">
        <v>12825</v>
      </c>
      <c r="J649" s="64">
        <v>1426.75</v>
      </c>
      <c r="K649" s="1">
        <v>0</v>
      </c>
      <c r="L649" s="1">
        <v>2893</v>
      </c>
      <c r="N649" s="1" t="s">
        <v>1051</v>
      </c>
      <c r="O649" s="64">
        <v>1426.75</v>
      </c>
      <c r="P649" s="1" t="s">
        <v>110</v>
      </c>
      <c r="Q649" s="1" t="s">
        <v>8627</v>
      </c>
      <c r="R649" s="1" t="s">
        <v>1048</v>
      </c>
    </row>
    <row r="650" spans="1:18">
      <c r="A650" s="30">
        <v>10162645</v>
      </c>
      <c r="B650" s="55">
        <v>101626450000000</v>
      </c>
      <c r="C650" s="1">
        <v>7700</v>
      </c>
      <c r="D650" s="1" t="s">
        <v>1046</v>
      </c>
      <c r="E650" s="1" t="s">
        <v>107</v>
      </c>
      <c r="F650" s="1" t="s">
        <v>353</v>
      </c>
      <c r="G650" s="64">
        <v>1426.75</v>
      </c>
      <c r="H650" s="97" t="s">
        <v>17172</v>
      </c>
      <c r="I650" s="98" t="s">
        <v>17300</v>
      </c>
      <c r="J650" s="64">
        <v>1426.75</v>
      </c>
      <c r="K650" s="1">
        <v>0</v>
      </c>
      <c r="L650" s="1">
        <v>3328</v>
      </c>
      <c r="N650" s="1" t="s">
        <v>1052</v>
      </c>
      <c r="O650" s="64">
        <v>1426.75</v>
      </c>
      <c r="P650" s="1" t="s">
        <v>455</v>
      </c>
      <c r="Q650" s="1" t="s">
        <v>8627</v>
      </c>
      <c r="R650" s="1" t="s">
        <v>1048</v>
      </c>
    </row>
    <row r="651" spans="1:18">
      <c r="A651" s="30">
        <v>10162646</v>
      </c>
      <c r="B651" s="55">
        <v>101626460000000</v>
      </c>
      <c r="C651" s="1">
        <v>7700</v>
      </c>
      <c r="D651" s="1" t="s">
        <v>1046</v>
      </c>
      <c r="E651" s="1" t="s">
        <v>107</v>
      </c>
      <c r="F651" s="1" t="s">
        <v>5751</v>
      </c>
      <c r="G651" s="64">
        <v>1426.75</v>
      </c>
      <c r="H651" s="97" t="s">
        <v>17146</v>
      </c>
      <c r="I651" s="98" t="s">
        <v>12825</v>
      </c>
      <c r="J651" s="64">
        <v>1426.75</v>
      </c>
      <c r="K651" s="1">
        <v>0</v>
      </c>
      <c r="L651" s="1">
        <v>93</v>
      </c>
      <c r="N651" s="1" t="s">
        <v>1053</v>
      </c>
      <c r="O651" s="64">
        <v>1426.75</v>
      </c>
      <c r="P651" s="1" t="s">
        <v>110</v>
      </c>
      <c r="Q651" s="1" t="s">
        <v>8627</v>
      </c>
      <c r="R651" s="1" t="s">
        <v>1048</v>
      </c>
    </row>
    <row r="652" spans="1:18">
      <c r="A652" s="30">
        <v>10162648</v>
      </c>
      <c r="B652" s="55">
        <v>101626480000000</v>
      </c>
      <c r="C652" s="1">
        <v>7700</v>
      </c>
      <c r="D652" s="1" t="s">
        <v>1054</v>
      </c>
      <c r="E652" s="1" t="s">
        <v>107</v>
      </c>
      <c r="F652" s="1" t="s">
        <v>589</v>
      </c>
      <c r="G652" s="64">
        <v>5486</v>
      </c>
      <c r="H652" s="97" t="s">
        <v>17154</v>
      </c>
      <c r="I652" s="98" t="s">
        <v>17282</v>
      </c>
      <c r="J652" s="64">
        <v>5486</v>
      </c>
      <c r="K652" s="1">
        <v>0</v>
      </c>
      <c r="L652" s="1">
        <v>4</v>
      </c>
      <c r="N652" s="1" t="s">
        <v>1055</v>
      </c>
      <c r="O652" s="64">
        <v>5486</v>
      </c>
      <c r="P652" s="1">
        <v>401.6</v>
      </c>
      <c r="Q652" s="1" t="s">
        <v>8627</v>
      </c>
      <c r="R652" s="1" t="s">
        <v>1048</v>
      </c>
    </row>
    <row r="653" spans="1:18">
      <c r="A653" s="30">
        <v>10162920</v>
      </c>
      <c r="B653" s="55">
        <v>101629200000000</v>
      </c>
      <c r="C653" s="1">
        <v>7700</v>
      </c>
      <c r="D653" s="1" t="s">
        <v>1054</v>
      </c>
      <c r="E653" s="1" t="s">
        <v>107</v>
      </c>
      <c r="F653" s="1">
        <v>2651</v>
      </c>
      <c r="G653" s="64">
        <v>5486</v>
      </c>
      <c r="H653" s="97" t="s">
        <v>17146</v>
      </c>
      <c r="I653" s="98" t="s">
        <v>12825</v>
      </c>
      <c r="J653" s="64">
        <v>5486</v>
      </c>
      <c r="K653" s="1">
        <v>0</v>
      </c>
      <c r="L653" s="1">
        <v>134</v>
      </c>
      <c r="N653" s="1" t="s">
        <v>1056</v>
      </c>
      <c r="O653" s="64">
        <v>5486</v>
      </c>
      <c r="P653" s="1" t="s">
        <v>110</v>
      </c>
      <c r="Q653" s="1" t="s">
        <v>8627</v>
      </c>
      <c r="R653" s="1" t="s">
        <v>1048</v>
      </c>
    </row>
    <row r="654" spans="1:18">
      <c r="A654" s="30">
        <v>10162921</v>
      </c>
      <c r="B654" s="55">
        <v>101629210000000</v>
      </c>
      <c r="C654" s="1">
        <v>7700</v>
      </c>
      <c r="D654" s="1" t="s">
        <v>1054</v>
      </c>
      <c r="E654" s="1" t="s">
        <v>107</v>
      </c>
      <c r="F654" s="1">
        <v>2651</v>
      </c>
      <c r="G654" s="64">
        <v>5486</v>
      </c>
      <c r="H654" s="97" t="s">
        <v>17140</v>
      </c>
      <c r="I654" s="98" t="s">
        <v>17272</v>
      </c>
      <c r="J654" s="64">
        <v>5486</v>
      </c>
      <c r="K654" s="1">
        <v>0</v>
      </c>
      <c r="L654" s="1">
        <v>614</v>
      </c>
      <c r="N654" s="1" t="s">
        <v>1057</v>
      </c>
      <c r="O654" s="64">
        <v>5486</v>
      </c>
      <c r="P654" s="1" t="s">
        <v>12177</v>
      </c>
      <c r="Q654" s="1" t="s">
        <v>8627</v>
      </c>
      <c r="R654" s="1" t="s">
        <v>1048</v>
      </c>
    </row>
    <row r="655" spans="1:18">
      <c r="A655" s="30">
        <v>10162922</v>
      </c>
      <c r="B655" s="55">
        <v>101629220000000</v>
      </c>
      <c r="C655" s="1">
        <v>7700</v>
      </c>
      <c r="D655" s="1" t="s">
        <v>1054</v>
      </c>
      <c r="G655" s="64">
        <v>5486</v>
      </c>
      <c r="H655" s="97" t="s">
        <v>17146</v>
      </c>
      <c r="I655" s="98" t="s">
        <v>12825</v>
      </c>
      <c r="J655" s="64">
        <v>5486</v>
      </c>
      <c r="K655" s="1">
        <v>0</v>
      </c>
      <c r="L655" s="1">
        <v>686</v>
      </c>
      <c r="N655" s="1" t="s">
        <v>1058</v>
      </c>
      <c r="O655" s="64">
        <v>5486</v>
      </c>
      <c r="P655" s="1" t="s">
        <v>110</v>
      </c>
      <c r="Q655" s="1" t="s">
        <v>8627</v>
      </c>
      <c r="R655" s="1" t="s">
        <v>1048</v>
      </c>
    </row>
    <row r="656" spans="1:18">
      <c r="A656" s="30">
        <v>10162923</v>
      </c>
      <c r="B656" s="55">
        <v>101629230000000</v>
      </c>
      <c r="C656" s="1">
        <v>7700</v>
      </c>
      <c r="D656" s="1" t="s">
        <v>1054</v>
      </c>
      <c r="E656" s="1" t="s">
        <v>107</v>
      </c>
      <c r="F656" s="1" t="s">
        <v>1059</v>
      </c>
      <c r="G656" s="64">
        <v>5486</v>
      </c>
      <c r="H656" s="97" t="s">
        <v>17146</v>
      </c>
      <c r="I656" s="98" t="s">
        <v>12825</v>
      </c>
      <c r="J656" s="64">
        <v>5486</v>
      </c>
      <c r="K656" s="1">
        <v>0</v>
      </c>
      <c r="L656" s="1">
        <v>3074</v>
      </c>
      <c r="N656" s="1" t="s">
        <v>1060</v>
      </c>
      <c r="O656" s="64">
        <v>5486</v>
      </c>
      <c r="P656" s="1" t="s">
        <v>110</v>
      </c>
      <c r="Q656" s="1" t="s">
        <v>8627</v>
      </c>
      <c r="R656" s="1" t="s">
        <v>1048</v>
      </c>
    </row>
    <row r="657" spans="1:18">
      <c r="A657" s="30">
        <v>10162924</v>
      </c>
      <c r="B657" s="55">
        <v>101629240000000</v>
      </c>
      <c r="C657" s="1">
        <v>7700</v>
      </c>
      <c r="D657" s="1" t="s">
        <v>1054</v>
      </c>
      <c r="G657" s="64">
        <v>5486</v>
      </c>
      <c r="H657" s="97" t="s">
        <v>17146</v>
      </c>
      <c r="I657" s="98" t="s">
        <v>12825</v>
      </c>
      <c r="J657" s="64">
        <v>5486</v>
      </c>
      <c r="K657" s="1">
        <v>0</v>
      </c>
      <c r="L657" s="1">
        <v>116</v>
      </c>
      <c r="N657" s="1" t="s">
        <v>1061</v>
      </c>
      <c r="O657" s="64">
        <v>5486</v>
      </c>
      <c r="P657" s="1" t="s">
        <v>110</v>
      </c>
      <c r="Q657" s="1" t="s">
        <v>8627</v>
      </c>
      <c r="R657" s="1" t="s">
        <v>1048</v>
      </c>
    </row>
    <row r="658" spans="1:18">
      <c r="A658" s="30">
        <v>10162926</v>
      </c>
      <c r="B658" s="55">
        <v>101629260000000</v>
      </c>
      <c r="C658" s="1">
        <v>7700</v>
      </c>
      <c r="D658" s="1" t="s">
        <v>1054</v>
      </c>
      <c r="G658" s="64">
        <v>5486</v>
      </c>
      <c r="H658" s="97" t="s">
        <v>17146</v>
      </c>
      <c r="I658" s="98" t="s">
        <v>12825</v>
      </c>
      <c r="J658" s="64">
        <v>5486</v>
      </c>
      <c r="K658" s="1">
        <v>0</v>
      </c>
      <c r="L658" s="1">
        <v>3341</v>
      </c>
      <c r="N658" s="1" t="s">
        <v>1062</v>
      </c>
      <c r="O658" s="64">
        <v>5486</v>
      </c>
      <c r="P658" s="1" t="s">
        <v>110</v>
      </c>
      <c r="Q658" s="1" t="s">
        <v>8627</v>
      </c>
      <c r="R658" s="1" t="s">
        <v>1048</v>
      </c>
    </row>
    <row r="659" spans="1:18">
      <c r="A659" s="30">
        <v>10162928</v>
      </c>
      <c r="B659" s="55">
        <v>101629280000000</v>
      </c>
      <c r="C659" s="1">
        <v>7700</v>
      </c>
      <c r="D659" s="1" t="s">
        <v>1063</v>
      </c>
      <c r="E659" s="1" t="s">
        <v>107</v>
      </c>
      <c r="F659" s="1" t="s">
        <v>658</v>
      </c>
      <c r="G659" s="64">
        <v>1946.75</v>
      </c>
      <c r="H659" s="97" t="s">
        <v>17146</v>
      </c>
      <c r="I659" s="98" t="s">
        <v>12825</v>
      </c>
      <c r="J659" s="64">
        <v>1946.75</v>
      </c>
      <c r="K659" s="1">
        <v>0</v>
      </c>
      <c r="L659" s="1">
        <v>2742</v>
      </c>
      <c r="N659" s="1" t="s">
        <v>1064</v>
      </c>
      <c r="O659" s="64">
        <v>1946.75</v>
      </c>
      <c r="P659" s="1" t="s">
        <v>110</v>
      </c>
      <c r="Q659" s="1" t="s">
        <v>8627</v>
      </c>
      <c r="R659" s="1" t="s">
        <v>1048</v>
      </c>
    </row>
    <row r="660" spans="1:18">
      <c r="A660" s="30">
        <v>10162930</v>
      </c>
      <c r="B660" s="55">
        <v>101629300000000</v>
      </c>
      <c r="C660" s="1">
        <v>7700</v>
      </c>
      <c r="D660" s="1" t="s">
        <v>1063</v>
      </c>
      <c r="E660" s="1" t="s">
        <v>107</v>
      </c>
      <c r="F660" s="1" t="s">
        <v>1065</v>
      </c>
      <c r="G660" s="64">
        <v>1946.75</v>
      </c>
      <c r="H660" s="97" t="s">
        <v>17146</v>
      </c>
      <c r="I660" s="98" t="s">
        <v>12825</v>
      </c>
      <c r="J660" s="64">
        <v>1946.75</v>
      </c>
      <c r="K660" s="1">
        <v>0</v>
      </c>
      <c r="L660" s="1">
        <v>3328</v>
      </c>
      <c r="N660" s="1" t="s">
        <v>1066</v>
      </c>
      <c r="O660" s="64">
        <v>1946.75</v>
      </c>
      <c r="P660" s="1" t="s">
        <v>110</v>
      </c>
      <c r="Q660" s="1" t="s">
        <v>8627</v>
      </c>
      <c r="R660" s="1" t="s">
        <v>1048</v>
      </c>
    </row>
    <row r="661" spans="1:18">
      <c r="A661" s="30">
        <v>10162931</v>
      </c>
      <c r="B661" s="55">
        <v>101629310000000</v>
      </c>
      <c r="C661" s="1">
        <v>7700</v>
      </c>
      <c r="D661" s="1" t="s">
        <v>1063</v>
      </c>
      <c r="G661" s="64">
        <v>1946.75</v>
      </c>
      <c r="H661" s="97" t="s">
        <v>17146</v>
      </c>
      <c r="I661" s="98" t="s">
        <v>12825</v>
      </c>
      <c r="J661" s="64">
        <v>1946.75</v>
      </c>
      <c r="K661" s="1">
        <v>0</v>
      </c>
      <c r="L661" s="1">
        <v>7053</v>
      </c>
      <c r="N661" s="1" t="s">
        <v>1067</v>
      </c>
      <c r="O661" s="64">
        <v>1946.75</v>
      </c>
      <c r="P661" s="1" t="s">
        <v>110</v>
      </c>
      <c r="Q661" s="1" t="s">
        <v>8627</v>
      </c>
      <c r="R661" s="1" t="s">
        <v>1048</v>
      </c>
    </row>
    <row r="662" spans="1:18">
      <c r="A662" s="30">
        <v>10162932</v>
      </c>
      <c r="B662" s="55">
        <v>101629320000000</v>
      </c>
      <c r="C662" s="1">
        <v>7700</v>
      </c>
      <c r="D662" s="1" t="s">
        <v>1063</v>
      </c>
      <c r="E662" s="1" t="s">
        <v>107</v>
      </c>
      <c r="F662" s="1" t="s">
        <v>1065</v>
      </c>
      <c r="G662" s="64">
        <v>1946.75</v>
      </c>
      <c r="H662" s="97" t="s">
        <v>17146</v>
      </c>
      <c r="I662" s="98" t="s">
        <v>12825</v>
      </c>
      <c r="J662" s="64">
        <v>1946.75</v>
      </c>
      <c r="K662" s="1">
        <v>0</v>
      </c>
      <c r="L662" s="1">
        <v>1997</v>
      </c>
      <c r="N662" s="1" t="s">
        <v>1068</v>
      </c>
      <c r="O662" s="64">
        <v>1946.75</v>
      </c>
      <c r="P662" s="1" t="s">
        <v>110</v>
      </c>
      <c r="Q662" s="1" t="s">
        <v>8627</v>
      </c>
      <c r="R662" s="1" t="s">
        <v>1048</v>
      </c>
    </row>
    <row r="663" spans="1:18">
      <c r="A663" s="30">
        <v>10162934</v>
      </c>
      <c r="B663" s="55">
        <v>101629340000000</v>
      </c>
      <c r="C663" s="1">
        <v>7700</v>
      </c>
      <c r="D663" s="1" t="s">
        <v>1063</v>
      </c>
      <c r="G663" s="64">
        <v>1946.75</v>
      </c>
      <c r="H663" s="97" t="s">
        <v>17146</v>
      </c>
      <c r="I663" s="98" t="s">
        <v>12825</v>
      </c>
      <c r="J663" s="64">
        <v>1946.75</v>
      </c>
      <c r="K663" s="1">
        <v>0</v>
      </c>
      <c r="L663" s="1">
        <v>3416</v>
      </c>
      <c r="N663" s="1" t="s">
        <v>1069</v>
      </c>
      <c r="O663" s="64">
        <v>1946.75</v>
      </c>
      <c r="P663" s="1" t="s">
        <v>110</v>
      </c>
      <c r="Q663" s="1" t="s">
        <v>8627</v>
      </c>
      <c r="R663" s="1" t="s">
        <v>1048</v>
      </c>
    </row>
    <row r="664" spans="1:18">
      <c r="A664" s="30">
        <v>10162935</v>
      </c>
      <c r="B664" s="55">
        <v>101629350000000</v>
      </c>
      <c r="C664" s="1">
        <v>7700</v>
      </c>
      <c r="D664" s="1" t="s">
        <v>1063</v>
      </c>
      <c r="G664" s="64">
        <v>1946.75</v>
      </c>
      <c r="H664" s="97" t="s">
        <v>17146</v>
      </c>
      <c r="I664" s="98" t="s">
        <v>12825</v>
      </c>
      <c r="J664" s="64">
        <v>1946.75</v>
      </c>
      <c r="K664" s="1">
        <v>0</v>
      </c>
      <c r="L664" s="1">
        <v>3080</v>
      </c>
      <c r="N664" s="1" t="s">
        <v>1070</v>
      </c>
      <c r="O664" s="64">
        <v>1946.75</v>
      </c>
      <c r="P664" s="1" t="s">
        <v>110</v>
      </c>
      <c r="Q664" s="1" t="s">
        <v>8627</v>
      </c>
      <c r="R664" s="1" t="s">
        <v>1048</v>
      </c>
    </row>
    <row r="665" spans="1:18">
      <c r="A665" s="30">
        <v>10162937</v>
      </c>
      <c r="B665" s="55">
        <v>101629370000000</v>
      </c>
      <c r="C665" s="1">
        <v>7700</v>
      </c>
      <c r="D665" s="1" t="s">
        <v>1063</v>
      </c>
      <c r="G665" s="64">
        <v>1946.75</v>
      </c>
      <c r="H665" s="97" t="s">
        <v>17146</v>
      </c>
      <c r="I665" s="98" t="s">
        <v>12825</v>
      </c>
      <c r="J665" s="64">
        <v>1946.75</v>
      </c>
      <c r="K665" s="1">
        <v>0</v>
      </c>
      <c r="L665" s="1">
        <v>2379</v>
      </c>
      <c r="N665" s="1" t="s">
        <v>1071</v>
      </c>
      <c r="O665" s="64">
        <v>1946.75</v>
      </c>
      <c r="P665" s="1" t="s">
        <v>110</v>
      </c>
      <c r="Q665" s="1" t="s">
        <v>8627</v>
      </c>
      <c r="R665" s="1" t="s">
        <v>1048</v>
      </c>
    </row>
    <row r="666" spans="1:18">
      <c r="A666" s="30">
        <v>10162938</v>
      </c>
      <c r="B666" s="55">
        <v>101629380000000</v>
      </c>
      <c r="C666" s="1">
        <v>7700</v>
      </c>
      <c r="D666" s="1" t="s">
        <v>1072</v>
      </c>
      <c r="E666" s="1" t="s">
        <v>1073</v>
      </c>
      <c r="F666" s="1" t="s">
        <v>1074</v>
      </c>
      <c r="G666" s="64">
        <v>103808.25</v>
      </c>
      <c r="H666" s="97" t="s">
        <v>17176</v>
      </c>
      <c r="I666" s="98" t="s">
        <v>17304</v>
      </c>
      <c r="J666" s="64">
        <v>103808.25</v>
      </c>
      <c r="K666" s="1">
        <v>0</v>
      </c>
      <c r="L666" s="1">
        <v>4</v>
      </c>
      <c r="N666" s="1" t="s">
        <v>1075</v>
      </c>
      <c r="O666" s="64">
        <v>103808.25</v>
      </c>
      <c r="P666" s="1" t="s">
        <v>110</v>
      </c>
      <c r="Q666" s="1" t="s">
        <v>8628</v>
      </c>
      <c r="R666" s="1" t="s">
        <v>1076</v>
      </c>
    </row>
    <row r="667" spans="1:18">
      <c r="A667" s="30">
        <v>10162939</v>
      </c>
      <c r="B667" s="55">
        <v>101629390000000</v>
      </c>
      <c r="C667" s="1">
        <v>7700</v>
      </c>
      <c r="D667" s="1" t="s">
        <v>1072</v>
      </c>
      <c r="E667" s="1" t="s">
        <v>1073</v>
      </c>
      <c r="F667" s="1" t="s">
        <v>7791</v>
      </c>
      <c r="G667" s="64">
        <v>103808.25</v>
      </c>
      <c r="H667" s="97" t="s">
        <v>17176</v>
      </c>
      <c r="I667" s="98" t="s">
        <v>17304</v>
      </c>
      <c r="J667" s="64">
        <v>103808.25</v>
      </c>
      <c r="K667" s="1">
        <v>0</v>
      </c>
      <c r="L667" s="1">
        <v>4</v>
      </c>
      <c r="N667" s="1" t="s">
        <v>1077</v>
      </c>
      <c r="O667" s="64">
        <v>103808.25</v>
      </c>
      <c r="P667" s="1" t="s">
        <v>110</v>
      </c>
      <c r="Q667" s="1" t="s">
        <v>8628</v>
      </c>
      <c r="R667" s="1" t="s">
        <v>1076</v>
      </c>
    </row>
    <row r="668" spans="1:18">
      <c r="A668" s="30">
        <v>10162940</v>
      </c>
      <c r="B668" s="55">
        <v>101629400000000</v>
      </c>
      <c r="C668" s="1">
        <v>7700</v>
      </c>
      <c r="D668" s="1" t="s">
        <v>1078</v>
      </c>
      <c r="E668" s="1" t="s">
        <v>1079</v>
      </c>
      <c r="F668" s="1" t="s">
        <v>1080</v>
      </c>
      <c r="G668" s="64">
        <v>7346.5</v>
      </c>
      <c r="H668" s="97" t="s">
        <v>17140</v>
      </c>
      <c r="I668" s="98" t="s">
        <v>17272</v>
      </c>
      <c r="J668" s="64">
        <v>7346.5</v>
      </c>
      <c r="K668" s="1">
        <v>0</v>
      </c>
      <c r="L668" s="1">
        <v>2748</v>
      </c>
      <c r="N668" s="1" t="s">
        <v>1081</v>
      </c>
      <c r="O668" s="64">
        <v>7346.5</v>
      </c>
      <c r="P668" s="1">
        <v>154</v>
      </c>
      <c r="Q668" s="1" t="s">
        <v>8628</v>
      </c>
      <c r="R668" s="1" t="s">
        <v>1076</v>
      </c>
    </row>
    <row r="669" spans="1:18">
      <c r="A669" s="30">
        <v>10162941</v>
      </c>
      <c r="B669" s="55">
        <v>101629410000000</v>
      </c>
      <c r="C669" s="1">
        <v>7700</v>
      </c>
      <c r="D669" s="1" t="s">
        <v>1078</v>
      </c>
      <c r="G669" s="64">
        <v>7346.5</v>
      </c>
      <c r="H669" s="97" t="s">
        <v>17154</v>
      </c>
      <c r="I669" s="98" t="s">
        <v>17282</v>
      </c>
      <c r="J669" s="64">
        <v>7346.5</v>
      </c>
      <c r="K669" s="1">
        <v>0</v>
      </c>
      <c r="L669" s="1">
        <v>4</v>
      </c>
      <c r="N669" s="1" t="s">
        <v>1082</v>
      </c>
      <c r="O669" s="64">
        <v>7346.5</v>
      </c>
      <c r="P669" s="1">
        <v>401.6</v>
      </c>
      <c r="Q669" s="1" t="s">
        <v>8628</v>
      </c>
      <c r="R669" s="1" t="s">
        <v>1076</v>
      </c>
    </row>
    <row r="670" spans="1:18">
      <c r="A670" s="30">
        <v>10162942</v>
      </c>
      <c r="B670" s="55">
        <v>101629420000000</v>
      </c>
      <c r="C670" s="1">
        <v>7700</v>
      </c>
      <c r="D670" s="1" t="s">
        <v>1078</v>
      </c>
      <c r="G670" s="64">
        <v>7346.5</v>
      </c>
      <c r="H670" s="97" t="s">
        <v>17140</v>
      </c>
      <c r="I670" s="98" t="s">
        <v>17272</v>
      </c>
      <c r="J670" s="64">
        <v>7346.5</v>
      </c>
      <c r="K670" s="1">
        <v>0</v>
      </c>
      <c r="L670" s="1">
        <v>2441</v>
      </c>
      <c r="N670" s="1" t="s">
        <v>1083</v>
      </c>
      <c r="O670" s="64">
        <v>7346.5</v>
      </c>
      <c r="P670" s="1" t="s">
        <v>272</v>
      </c>
      <c r="Q670" s="1" t="s">
        <v>8628</v>
      </c>
      <c r="R670" s="1" t="s">
        <v>1076</v>
      </c>
    </row>
    <row r="671" spans="1:18">
      <c r="A671" s="30">
        <v>10162943</v>
      </c>
      <c r="B671" s="55">
        <v>101629430000000</v>
      </c>
      <c r="C671" s="1">
        <v>7700</v>
      </c>
      <c r="D671" s="1" t="s">
        <v>1078</v>
      </c>
      <c r="G671" s="64">
        <v>7346.5</v>
      </c>
      <c r="H671" s="97" t="s">
        <v>17176</v>
      </c>
      <c r="I671" s="98" t="s">
        <v>17304</v>
      </c>
      <c r="J671" s="64">
        <v>7346.5</v>
      </c>
      <c r="K671" s="1">
        <v>0</v>
      </c>
      <c r="L671" s="1">
        <v>4</v>
      </c>
      <c r="N671" s="1" t="s">
        <v>1084</v>
      </c>
      <c r="O671" s="64">
        <v>7346.5</v>
      </c>
      <c r="P671" s="1" t="s">
        <v>110</v>
      </c>
      <c r="Q671" s="1" t="s">
        <v>8628</v>
      </c>
      <c r="R671" s="1" t="s">
        <v>1076</v>
      </c>
    </row>
    <row r="672" spans="1:18">
      <c r="A672" s="30">
        <v>10162944</v>
      </c>
      <c r="B672" s="55">
        <v>101629440000000</v>
      </c>
      <c r="C672" s="1">
        <v>7700</v>
      </c>
      <c r="D672" s="1" t="s">
        <v>1078</v>
      </c>
      <c r="G672" s="64">
        <v>7346.5</v>
      </c>
      <c r="H672" s="97" t="s">
        <v>17157</v>
      </c>
      <c r="I672" s="98" t="s">
        <v>17285</v>
      </c>
      <c r="J672" s="64">
        <v>7346.5</v>
      </c>
      <c r="K672" s="1">
        <v>0</v>
      </c>
      <c r="L672" s="1">
        <v>4</v>
      </c>
      <c r="N672" s="1" t="s">
        <v>1085</v>
      </c>
      <c r="O672" s="64">
        <v>7346.5</v>
      </c>
      <c r="P672" s="1">
        <v>403.1</v>
      </c>
      <c r="Q672" s="1" t="s">
        <v>8628</v>
      </c>
      <c r="R672" s="1" t="s">
        <v>1076</v>
      </c>
    </row>
    <row r="673" spans="1:18">
      <c r="A673" s="30">
        <v>10162945</v>
      </c>
      <c r="B673" s="55">
        <v>101629450000000</v>
      </c>
      <c r="C673" s="1">
        <v>7700</v>
      </c>
      <c r="D673" s="1" t="s">
        <v>1078</v>
      </c>
      <c r="G673" s="64">
        <v>7346.5</v>
      </c>
      <c r="H673" s="97" t="s">
        <v>17147</v>
      </c>
      <c r="I673" s="98" t="s">
        <v>17277</v>
      </c>
      <c r="J673" s="64">
        <v>7346.5</v>
      </c>
      <c r="K673" s="1">
        <v>0</v>
      </c>
      <c r="L673" s="1">
        <v>2748</v>
      </c>
      <c r="N673" s="1" t="s">
        <v>1086</v>
      </c>
      <c r="O673" s="64">
        <v>7346.5</v>
      </c>
      <c r="P673" s="1" t="s">
        <v>390</v>
      </c>
      <c r="Q673" s="1" t="s">
        <v>8628</v>
      </c>
      <c r="R673" s="1" t="s">
        <v>1076</v>
      </c>
    </row>
    <row r="674" spans="1:18">
      <c r="A674" s="30">
        <v>10162946</v>
      </c>
      <c r="B674" s="55">
        <v>101629460000000</v>
      </c>
      <c r="C674" s="1">
        <v>7700</v>
      </c>
      <c r="D674" s="1" t="s">
        <v>1078</v>
      </c>
      <c r="G674" s="64">
        <v>7346.5</v>
      </c>
      <c r="H674" s="97" t="s">
        <v>17155</v>
      </c>
      <c r="I674" s="98" t="s">
        <v>17283</v>
      </c>
      <c r="J674" s="64">
        <v>7346.5</v>
      </c>
      <c r="K674" s="1">
        <v>0</v>
      </c>
      <c r="L674" s="1">
        <v>4</v>
      </c>
      <c r="N674" s="1" t="s">
        <v>1087</v>
      </c>
      <c r="O674" s="64">
        <v>7346.5</v>
      </c>
      <c r="P674" s="1" t="s">
        <v>11725</v>
      </c>
      <c r="Q674" s="1" t="s">
        <v>8628</v>
      </c>
      <c r="R674" s="1" t="s">
        <v>1076</v>
      </c>
    </row>
    <row r="675" spans="1:18">
      <c r="A675" s="30">
        <v>10162947</v>
      </c>
      <c r="B675" s="55">
        <v>101629470000000</v>
      </c>
      <c r="C675" s="1">
        <v>7700</v>
      </c>
      <c r="D675" s="1" t="s">
        <v>1078</v>
      </c>
      <c r="G675" s="64">
        <v>7346.5</v>
      </c>
      <c r="H675" s="97" t="s">
        <v>17142</v>
      </c>
      <c r="I675" s="98" t="s">
        <v>14331</v>
      </c>
      <c r="J675" s="64">
        <v>7346.5</v>
      </c>
      <c r="K675" s="1">
        <v>0</v>
      </c>
      <c r="L675" s="1">
        <v>4</v>
      </c>
      <c r="N675" s="1" t="s">
        <v>1088</v>
      </c>
      <c r="O675" s="64">
        <v>7346.5</v>
      </c>
      <c r="P675" s="1">
        <v>403.1</v>
      </c>
      <c r="Q675" s="1" t="s">
        <v>8628</v>
      </c>
      <c r="R675" s="1" t="s">
        <v>1076</v>
      </c>
    </row>
    <row r="676" spans="1:18">
      <c r="A676" s="30">
        <v>10162948</v>
      </c>
      <c r="B676" s="55">
        <v>101629480000000</v>
      </c>
      <c r="C676" s="1">
        <v>7700</v>
      </c>
      <c r="D676" s="1" t="s">
        <v>1078</v>
      </c>
      <c r="G676" s="64">
        <v>7346.5</v>
      </c>
      <c r="H676" s="97" t="s">
        <v>17157</v>
      </c>
      <c r="I676" s="98" t="s">
        <v>17285</v>
      </c>
      <c r="J676" s="64">
        <v>7346.5</v>
      </c>
      <c r="K676" s="1">
        <v>0</v>
      </c>
      <c r="L676" s="1">
        <v>4</v>
      </c>
      <c r="N676" s="1" t="s">
        <v>1089</v>
      </c>
      <c r="O676" s="64">
        <v>7346.5</v>
      </c>
      <c r="P676" s="1">
        <v>403.1</v>
      </c>
      <c r="Q676" s="1" t="s">
        <v>8628</v>
      </c>
      <c r="R676" s="1" t="s">
        <v>1076</v>
      </c>
    </row>
    <row r="677" spans="1:18">
      <c r="A677" s="30">
        <v>10162949</v>
      </c>
      <c r="B677" s="55">
        <v>101629490000000</v>
      </c>
      <c r="C677" s="1">
        <v>7700</v>
      </c>
      <c r="D677" s="1" t="s">
        <v>1078</v>
      </c>
      <c r="G677" s="64">
        <v>7346.5</v>
      </c>
      <c r="H677" s="97" t="s">
        <v>17154</v>
      </c>
      <c r="I677" s="98" t="s">
        <v>17282</v>
      </c>
      <c r="J677" s="64">
        <v>7346.5</v>
      </c>
      <c r="K677" s="1">
        <v>0</v>
      </c>
      <c r="L677" s="1">
        <v>4</v>
      </c>
      <c r="N677" s="1" t="s">
        <v>1090</v>
      </c>
      <c r="O677" s="64">
        <v>7346.5</v>
      </c>
      <c r="P677" s="1">
        <v>401.6</v>
      </c>
      <c r="Q677" s="1" t="s">
        <v>8628</v>
      </c>
      <c r="R677" s="1" t="s">
        <v>1076</v>
      </c>
    </row>
    <row r="678" spans="1:18">
      <c r="A678" s="30">
        <v>10162950</v>
      </c>
      <c r="B678" s="55">
        <v>101629500000000</v>
      </c>
      <c r="C678" s="1">
        <v>7700</v>
      </c>
      <c r="D678" s="1" t="s">
        <v>1078</v>
      </c>
      <c r="E678" s="1" t="s">
        <v>1073</v>
      </c>
      <c r="F678" s="1" t="s">
        <v>1091</v>
      </c>
      <c r="G678" s="64">
        <v>7346.5</v>
      </c>
      <c r="H678" s="97" t="s">
        <v>17154</v>
      </c>
      <c r="I678" s="98" t="s">
        <v>17282</v>
      </c>
      <c r="J678" s="64">
        <v>7346.5</v>
      </c>
      <c r="K678" s="1">
        <v>0</v>
      </c>
      <c r="L678" s="1">
        <v>4</v>
      </c>
      <c r="N678" s="1" t="s">
        <v>1092</v>
      </c>
      <c r="O678" s="64">
        <v>7346.5</v>
      </c>
      <c r="P678" s="1">
        <v>401.6</v>
      </c>
      <c r="Q678" s="1" t="s">
        <v>8628</v>
      </c>
      <c r="R678" s="1" t="s">
        <v>1076</v>
      </c>
    </row>
    <row r="679" spans="1:18">
      <c r="A679" s="30">
        <v>10162951</v>
      </c>
      <c r="B679" s="55">
        <v>101629510000000</v>
      </c>
      <c r="C679" s="1">
        <v>7700</v>
      </c>
      <c r="D679" s="1" t="s">
        <v>1078</v>
      </c>
      <c r="G679" s="64">
        <v>7346.5</v>
      </c>
      <c r="H679" s="97" t="s">
        <v>17176</v>
      </c>
      <c r="I679" s="98" t="s">
        <v>17304</v>
      </c>
      <c r="J679" s="64">
        <v>7346.5</v>
      </c>
      <c r="K679" s="1">
        <v>0</v>
      </c>
      <c r="L679" s="1">
        <v>2748</v>
      </c>
      <c r="N679" s="1" t="s">
        <v>1093</v>
      </c>
      <c r="O679" s="64">
        <v>7346.5</v>
      </c>
      <c r="P679" s="1" t="s">
        <v>110</v>
      </c>
      <c r="Q679" s="1" t="s">
        <v>8628</v>
      </c>
      <c r="R679" s="1" t="s">
        <v>1076</v>
      </c>
    </row>
    <row r="680" spans="1:18">
      <c r="A680" s="30">
        <v>10162952</v>
      </c>
      <c r="B680" s="55">
        <v>101629520000000</v>
      </c>
      <c r="C680" s="1">
        <v>7700</v>
      </c>
      <c r="D680" s="1" t="s">
        <v>1078</v>
      </c>
      <c r="G680" s="64">
        <v>7346.5</v>
      </c>
      <c r="H680" s="97" t="s">
        <v>17140</v>
      </c>
      <c r="I680" s="98" t="s">
        <v>17272</v>
      </c>
      <c r="J680" s="64">
        <v>7346.5</v>
      </c>
      <c r="K680" s="1">
        <v>0</v>
      </c>
      <c r="L680" s="1">
        <v>4</v>
      </c>
      <c r="N680" s="1" t="s">
        <v>1094</v>
      </c>
      <c r="O680" s="64">
        <v>7346.5</v>
      </c>
      <c r="P680" s="1">
        <v>401.6</v>
      </c>
      <c r="Q680" s="1" t="s">
        <v>8628</v>
      </c>
      <c r="R680" s="1" t="s">
        <v>1076</v>
      </c>
    </row>
    <row r="681" spans="1:18">
      <c r="A681" s="30">
        <v>10162953</v>
      </c>
      <c r="B681" s="55">
        <v>101629530000000</v>
      </c>
      <c r="C681" s="1">
        <v>7700</v>
      </c>
      <c r="D681" s="1" t="s">
        <v>1078</v>
      </c>
      <c r="E681" s="1" t="s">
        <v>1073</v>
      </c>
      <c r="F681" s="1" t="s">
        <v>1091</v>
      </c>
      <c r="G681" s="64">
        <v>7346.5</v>
      </c>
      <c r="H681" s="97" t="s">
        <v>17176</v>
      </c>
      <c r="I681" s="98" t="s">
        <v>17304</v>
      </c>
      <c r="J681" s="64">
        <v>7346.5</v>
      </c>
      <c r="K681" s="1">
        <v>0</v>
      </c>
      <c r="L681" s="1">
        <v>4</v>
      </c>
      <c r="N681" s="1" t="s">
        <v>1095</v>
      </c>
      <c r="O681" s="64">
        <v>7346.5</v>
      </c>
      <c r="P681" s="1" t="s">
        <v>110</v>
      </c>
      <c r="Q681" s="1" t="s">
        <v>8628</v>
      </c>
      <c r="R681" s="1" t="s">
        <v>1076</v>
      </c>
    </row>
    <row r="682" spans="1:18">
      <c r="A682" s="30">
        <v>10162954</v>
      </c>
      <c r="B682" s="55">
        <v>101629540000000</v>
      </c>
      <c r="C682" s="1">
        <v>7700</v>
      </c>
      <c r="D682" s="1" t="s">
        <v>1078</v>
      </c>
      <c r="E682" s="1" t="s">
        <v>1073</v>
      </c>
      <c r="F682" s="1" t="s">
        <v>1091</v>
      </c>
      <c r="G682" s="64">
        <v>7346.5</v>
      </c>
      <c r="H682" s="97" t="s">
        <v>17176</v>
      </c>
      <c r="I682" s="98" t="s">
        <v>17304</v>
      </c>
      <c r="J682" s="64">
        <v>7346.5</v>
      </c>
      <c r="K682" s="1">
        <v>0</v>
      </c>
      <c r="L682" s="1">
        <v>4</v>
      </c>
      <c r="N682" s="1" t="s">
        <v>1096</v>
      </c>
      <c r="O682" s="64">
        <v>7346.5</v>
      </c>
      <c r="P682" s="1" t="s">
        <v>110</v>
      </c>
      <c r="Q682" s="1" t="s">
        <v>8628</v>
      </c>
      <c r="R682" s="1" t="s">
        <v>1076</v>
      </c>
    </row>
    <row r="683" spans="1:18">
      <c r="A683" s="30">
        <v>10162970</v>
      </c>
      <c r="B683" s="55">
        <v>101629700000000</v>
      </c>
      <c r="C683" s="1">
        <v>7700</v>
      </c>
      <c r="D683" s="1" t="s">
        <v>996</v>
      </c>
      <c r="G683" s="64">
        <v>6819.4</v>
      </c>
      <c r="H683" s="97" t="s">
        <v>17160</v>
      </c>
      <c r="I683" s="98" t="s">
        <v>17288</v>
      </c>
      <c r="J683" s="64">
        <v>6819.4</v>
      </c>
      <c r="K683" s="1">
        <v>0</v>
      </c>
      <c r="L683" s="1">
        <v>4</v>
      </c>
      <c r="N683" s="1" t="s">
        <v>1097</v>
      </c>
      <c r="O683" s="64">
        <v>6819.4</v>
      </c>
      <c r="P683" s="1">
        <v>403.1</v>
      </c>
      <c r="Q683" s="1" t="s">
        <v>8629</v>
      </c>
      <c r="R683" s="1" t="s">
        <v>1098</v>
      </c>
    </row>
    <row r="684" spans="1:18">
      <c r="A684" s="30">
        <v>10162971</v>
      </c>
      <c r="B684" s="55">
        <v>101629710000000</v>
      </c>
      <c r="C684" s="1">
        <v>7700</v>
      </c>
      <c r="D684" s="1" t="s">
        <v>996</v>
      </c>
      <c r="G684" s="64">
        <v>6819.4</v>
      </c>
      <c r="H684" s="97" t="s">
        <v>17141</v>
      </c>
      <c r="I684" s="98" t="s">
        <v>17273</v>
      </c>
      <c r="J684" s="64">
        <v>6819.4</v>
      </c>
      <c r="K684" s="1">
        <v>0</v>
      </c>
      <c r="L684" s="1">
        <v>2748</v>
      </c>
      <c r="N684" s="1" t="s">
        <v>1099</v>
      </c>
      <c r="O684" s="64">
        <v>6819.4</v>
      </c>
      <c r="P684" s="1" t="s">
        <v>1100</v>
      </c>
      <c r="Q684" s="1" t="s">
        <v>8629</v>
      </c>
      <c r="R684" s="1" t="s">
        <v>1098</v>
      </c>
    </row>
    <row r="685" spans="1:18">
      <c r="A685" s="30">
        <v>10162972</v>
      </c>
      <c r="B685" s="55">
        <v>101629720000000</v>
      </c>
      <c r="C685" s="1">
        <v>7700</v>
      </c>
      <c r="D685" s="1" t="s">
        <v>996</v>
      </c>
      <c r="G685" s="64">
        <v>6819.4</v>
      </c>
      <c r="H685" s="97" t="s">
        <v>17141</v>
      </c>
      <c r="I685" s="98" t="s">
        <v>17273</v>
      </c>
      <c r="J685" s="64">
        <v>6819.4</v>
      </c>
      <c r="K685" s="1">
        <v>0</v>
      </c>
      <c r="L685" s="1">
        <v>2748</v>
      </c>
      <c r="N685" s="1" t="s">
        <v>1101</v>
      </c>
      <c r="O685" s="64">
        <v>6819.4</v>
      </c>
      <c r="P685" s="1" t="s">
        <v>1100</v>
      </c>
      <c r="Q685" s="1" t="s">
        <v>8629</v>
      </c>
      <c r="R685" s="1" t="s">
        <v>1098</v>
      </c>
    </row>
    <row r="686" spans="1:18">
      <c r="A686" s="30">
        <v>10162973</v>
      </c>
      <c r="B686" s="55">
        <v>101629730000000</v>
      </c>
      <c r="C686" s="1">
        <v>7700</v>
      </c>
      <c r="D686" s="1" t="s">
        <v>996</v>
      </c>
      <c r="G686" s="64">
        <v>6819.4</v>
      </c>
      <c r="H686" s="97" t="s">
        <v>17160</v>
      </c>
      <c r="I686" s="98" t="s">
        <v>17288</v>
      </c>
      <c r="J686" s="64">
        <v>6819.4</v>
      </c>
      <c r="K686" s="1">
        <v>0</v>
      </c>
      <c r="L686" s="1">
        <v>4</v>
      </c>
      <c r="N686" s="1" t="s">
        <v>1102</v>
      </c>
      <c r="O686" s="64">
        <v>6819.4</v>
      </c>
      <c r="P686" s="1">
        <v>403.1</v>
      </c>
      <c r="Q686" s="1" t="s">
        <v>8629</v>
      </c>
      <c r="R686" s="1" t="s">
        <v>1098</v>
      </c>
    </row>
    <row r="687" spans="1:18">
      <c r="A687" s="30">
        <v>10162975</v>
      </c>
      <c r="B687" s="55">
        <v>101629750000000</v>
      </c>
      <c r="C687" s="1">
        <v>7700</v>
      </c>
      <c r="D687" s="1" t="s">
        <v>996</v>
      </c>
      <c r="G687" s="64">
        <v>6819.4</v>
      </c>
      <c r="H687" s="97" t="s">
        <v>17160</v>
      </c>
      <c r="I687" s="98" t="s">
        <v>17288</v>
      </c>
      <c r="J687" s="64">
        <v>6819.4</v>
      </c>
      <c r="K687" s="1">
        <v>0</v>
      </c>
      <c r="L687" s="1">
        <v>4</v>
      </c>
      <c r="N687" s="1" t="s">
        <v>1103</v>
      </c>
      <c r="O687" s="64">
        <v>6819.4</v>
      </c>
      <c r="P687" s="1">
        <v>403.1</v>
      </c>
      <c r="Q687" s="1" t="s">
        <v>8629</v>
      </c>
      <c r="R687" s="1" t="s">
        <v>1104</v>
      </c>
    </row>
    <row r="688" spans="1:18">
      <c r="A688" s="30">
        <v>10162976</v>
      </c>
      <c r="B688" s="55">
        <v>101629760000000</v>
      </c>
      <c r="C688" s="1">
        <v>7700</v>
      </c>
      <c r="D688" s="1" t="s">
        <v>996</v>
      </c>
      <c r="G688" s="64">
        <v>6819.4</v>
      </c>
      <c r="H688" s="97" t="s">
        <v>17160</v>
      </c>
      <c r="I688" s="98" t="s">
        <v>17288</v>
      </c>
      <c r="J688" s="64">
        <v>6819.4</v>
      </c>
      <c r="K688" s="1">
        <v>0</v>
      </c>
      <c r="L688" s="1">
        <v>4</v>
      </c>
      <c r="N688" s="1" t="s">
        <v>1105</v>
      </c>
      <c r="O688" s="64">
        <v>6819.4</v>
      </c>
      <c r="P688" s="1">
        <v>403.1</v>
      </c>
      <c r="Q688" s="1" t="s">
        <v>8629</v>
      </c>
      <c r="R688" s="1" t="s">
        <v>1104</v>
      </c>
    </row>
    <row r="689" spans="1:18">
      <c r="A689" s="30">
        <v>10162977</v>
      </c>
      <c r="B689" s="55">
        <v>101629770000000</v>
      </c>
      <c r="C689" s="1">
        <v>7700</v>
      </c>
      <c r="D689" s="1" t="s">
        <v>996</v>
      </c>
      <c r="G689" s="64">
        <v>6819.4</v>
      </c>
      <c r="H689" s="97" t="s">
        <v>17160</v>
      </c>
      <c r="I689" s="98" t="s">
        <v>17288</v>
      </c>
      <c r="J689" s="64">
        <v>6819.4</v>
      </c>
      <c r="K689" s="1">
        <v>0</v>
      </c>
      <c r="L689" s="1">
        <v>4</v>
      </c>
      <c r="N689" s="1" t="s">
        <v>1106</v>
      </c>
      <c r="O689" s="64">
        <v>6819.4</v>
      </c>
      <c r="P689" s="1">
        <v>403.1</v>
      </c>
      <c r="Q689" s="1" t="s">
        <v>8629</v>
      </c>
      <c r="R689" s="1" t="s">
        <v>1104</v>
      </c>
    </row>
    <row r="690" spans="1:18">
      <c r="A690" s="30">
        <v>10162978</v>
      </c>
      <c r="B690" s="55">
        <v>101629780000000</v>
      </c>
      <c r="C690" s="1">
        <v>7700</v>
      </c>
      <c r="D690" s="1" t="s">
        <v>996</v>
      </c>
      <c r="G690" s="64">
        <v>6819.4</v>
      </c>
      <c r="H690" s="97" t="s">
        <v>17160</v>
      </c>
      <c r="I690" s="98" t="s">
        <v>17288</v>
      </c>
      <c r="J690" s="64">
        <v>6819.4</v>
      </c>
      <c r="K690" s="1">
        <v>0</v>
      </c>
      <c r="L690" s="1">
        <v>4</v>
      </c>
      <c r="N690" s="1" t="s">
        <v>1107</v>
      </c>
      <c r="O690" s="64">
        <v>6819.4</v>
      </c>
      <c r="P690" s="1">
        <v>403.1</v>
      </c>
      <c r="Q690" s="1" t="s">
        <v>8629</v>
      </c>
      <c r="R690" s="1" t="s">
        <v>1104</v>
      </c>
    </row>
    <row r="691" spans="1:18">
      <c r="A691" s="30">
        <v>10162979</v>
      </c>
      <c r="B691" s="55">
        <v>101629790000000</v>
      </c>
      <c r="C691" s="1">
        <v>7700</v>
      </c>
      <c r="D691" s="1" t="s">
        <v>996</v>
      </c>
      <c r="G691" s="64">
        <v>6819.4</v>
      </c>
      <c r="H691" s="97" t="s">
        <v>17141</v>
      </c>
      <c r="I691" s="98" t="s">
        <v>17273</v>
      </c>
      <c r="J691" s="64">
        <v>6819.4</v>
      </c>
      <c r="K691" s="1">
        <v>0</v>
      </c>
      <c r="L691" s="1">
        <v>2748</v>
      </c>
      <c r="N691" s="1" t="s">
        <v>1108</v>
      </c>
      <c r="O691" s="64">
        <v>6819.4</v>
      </c>
      <c r="P691" s="1" t="s">
        <v>1100</v>
      </c>
      <c r="Q691" s="1" t="s">
        <v>8630</v>
      </c>
      <c r="R691" s="1" t="s">
        <v>1104</v>
      </c>
    </row>
    <row r="692" spans="1:18">
      <c r="A692" s="30">
        <v>10163002</v>
      </c>
      <c r="B692" s="55">
        <v>101630020000000</v>
      </c>
      <c r="C692" s="1">
        <v>7700</v>
      </c>
      <c r="D692" s="1" t="s">
        <v>1109</v>
      </c>
      <c r="G692" s="64">
        <v>3246.75</v>
      </c>
      <c r="H692" s="97" t="s">
        <v>17143</v>
      </c>
      <c r="I692" s="98" t="s">
        <v>17274</v>
      </c>
      <c r="J692" s="64">
        <v>3246.75</v>
      </c>
      <c r="K692" s="1">
        <v>0</v>
      </c>
      <c r="L692" s="1">
        <v>4</v>
      </c>
      <c r="N692" s="1" t="s">
        <v>1110</v>
      </c>
      <c r="O692" s="64">
        <v>3246.75</v>
      </c>
      <c r="P692" s="1">
        <v>403</v>
      </c>
      <c r="Q692" s="1" t="s">
        <v>8627</v>
      </c>
      <c r="R692" s="1" t="s">
        <v>1048</v>
      </c>
    </row>
    <row r="693" spans="1:18">
      <c r="A693" s="30">
        <v>10163004</v>
      </c>
      <c r="B693" s="55">
        <v>101630040000000</v>
      </c>
      <c r="C693" s="1">
        <v>7700</v>
      </c>
      <c r="D693" s="1" t="s">
        <v>1109</v>
      </c>
      <c r="G693" s="64">
        <v>3246.75</v>
      </c>
      <c r="H693" s="97" t="s">
        <v>17146</v>
      </c>
      <c r="I693" s="98" t="s">
        <v>12825</v>
      </c>
      <c r="J693" s="64">
        <v>3246.75</v>
      </c>
      <c r="K693" s="1">
        <v>0</v>
      </c>
      <c r="L693" s="1">
        <v>147</v>
      </c>
      <c r="N693" s="1" t="s">
        <v>1111</v>
      </c>
      <c r="O693" s="64">
        <v>3246.75</v>
      </c>
      <c r="P693" s="1" t="s">
        <v>110</v>
      </c>
      <c r="Q693" s="1" t="s">
        <v>8627</v>
      </c>
      <c r="R693" s="1" t="s">
        <v>1048</v>
      </c>
    </row>
    <row r="694" spans="1:18">
      <c r="A694" s="30">
        <v>10163005</v>
      </c>
      <c r="B694" s="55">
        <v>101630050000000</v>
      </c>
      <c r="C694" s="1">
        <v>7700</v>
      </c>
      <c r="D694" s="1" t="s">
        <v>1109</v>
      </c>
      <c r="G694" s="64">
        <v>3246.75</v>
      </c>
      <c r="H694" s="97" t="s">
        <v>17146</v>
      </c>
      <c r="I694" s="98" t="s">
        <v>12825</v>
      </c>
      <c r="J694" s="64">
        <v>3246.75</v>
      </c>
      <c r="K694" s="1">
        <v>0</v>
      </c>
      <c r="L694" s="1">
        <v>93</v>
      </c>
      <c r="N694" s="1" t="s">
        <v>1112</v>
      </c>
      <c r="O694" s="64">
        <v>3246.75</v>
      </c>
      <c r="P694" s="1" t="s">
        <v>110</v>
      </c>
      <c r="Q694" s="1" t="s">
        <v>8627</v>
      </c>
      <c r="R694" s="1" t="s">
        <v>1048</v>
      </c>
    </row>
    <row r="695" spans="1:18">
      <c r="A695" s="30">
        <v>10163006</v>
      </c>
      <c r="B695" s="55">
        <v>101630060000000</v>
      </c>
      <c r="C695" s="1">
        <v>7700</v>
      </c>
      <c r="D695" s="1" t="s">
        <v>1109</v>
      </c>
      <c r="E695" s="1" t="s">
        <v>107</v>
      </c>
      <c r="F695" s="1" t="s">
        <v>658</v>
      </c>
      <c r="G695" s="64">
        <v>3246.75</v>
      </c>
      <c r="H695" s="97" t="s">
        <v>17152</v>
      </c>
      <c r="I695" s="98" t="s">
        <v>17281</v>
      </c>
      <c r="J695" s="64">
        <v>3246.75</v>
      </c>
      <c r="K695" s="1">
        <v>0</v>
      </c>
      <c r="L695" s="1">
        <v>3277</v>
      </c>
      <c r="N695" s="1" t="s">
        <v>1113</v>
      </c>
      <c r="O695" s="64">
        <v>3246.75</v>
      </c>
      <c r="P695" s="1" t="s">
        <v>110</v>
      </c>
      <c r="Q695" s="1" t="s">
        <v>8627</v>
      </c>
      <c r="R695" s="1" t="s">
        <v>1048</v>
      </c>
    </row>
    <row r="696" spans="1:18">
      <c r="A696" s="30">
        <v>10163007</v>
      </c>
      <c r="B696" s="55">
        <v>101630070000000</v>
      </c>
      <c r="C696" s="1">
        <v>7700</v>
      </c>
      <c r="D696" s="1" t="s">
        <v>1109</v>
      </c>
      <c r="G696" s="64">
        <v>3246.75</v>
      </c>
      <c r="H696" s="97" t="s">
        <v>17146</v>
      </c>
      <c r="I696" s="98" t="s">
        <v>12825</v>
      </c>
      <c r="J696" s="64">
        <v>3246.75</v>
      </c>
      <c r="K696" s="1">
        <v>0</v>
      </c>
      <c r="L696" s="1">
        <v>93</v>
      </c>
      <c r="N696" s="1" t="s">
        <v>1114</v>
      </c>
      <c r="O696" s="64">
        <v>3246.75</v>
      </c>
      <c r="P696" s="1" t="s">
        <v>110</v>
      </c>
      <c r="Q696" s="1" t="s">
        <v>8627</v>
      </c>
      <c r="R696" s="1" t="s">
        <v>1048</v>
      </c>
    </row>
    <row r="697" spans="1:18">
      <c r="A697" s="30">
        <v>10163008</v>
      </c>
      <c r="B697" s="55">
        <v>101630080000000</v>
      </c>
      <c r="C697" s="1">
        <v>7700</v>
      </c>
      <c r="D697" s="1" t="s">
        <v>1109</v>
      </c>
      <c r="E697" s="1" t="s">
        <v>107</v>
      </c>
      <c r="F697" s="1" t="s">
        <v>240</v>
      </c>
      <c r="G697" s="64">
        <v>3246.75</v>
      </c>
      <c r="H697" s="97" t="s">
        <v>17146</v>
      </c>
      <c r="I697" s="98" t="s">
        <v>12825</v>
      </c>
      <c r="J697" s="64">
        <v>3246.75</v>
      </c>
      <c r="K697" s="1">
        <v>0</v>
      </c>
      <c r="L697" s="1">
        <v>2748</v>
      </c>
      <c r="N697" s="1" t="s">
        <v>1115</v>
      </c>
      <c r="O697" s="64">
        <v>3246.75</v>
      </c>
      <c r="P697" s="1" t="s">
        <v>110</v>
      </c>
      <c r="Q697" s="1" t="s">
        <v>8627</v>
      </c>
      <c r="R697" s="1" t="s">
        <v>1048</v>
      </c>
    </row>
    <row r="698" spans="1:18">
      <c r="A698" s="30">
        <v>10163009</v>
      </c>
      <c r="B698" s="55">
        <v>101630090000000</v>
      </c>
      <c r="C698" s="1">
        <v>7700</v>
      </c>
      <c r="D698" s="1" t="s">
        <v>1109</v>
      </c>
      <c r="G698" s="64">
        <v>3246.75</v>
      </c>
      <c r="H698" s="97" t="s">
        <v>17146</v>
      </c>
      <c r="I698" s="98" t="s">
        <v>12825</v>
      </c>
      <c r="J698" s="64">
        <v>3246.75</v>
      </c>
      <c r="K698" s="1">
        <v>0</v>
      </c>
      <c r="L698" s="1">
        <v>92</v>
      </c>
      <c r="N698" s="1" t="s">
        <v>1116</v>
      </c>
      <c r="O698" s="64">
        <v>3246.75</v>
      </c>
      <c r="P698" s="1" t="s">
        <v>110</v>
      </c>
      <c r="Q698" s="1" t="s">
        <v>8627</v>
      </c>
      <c r="R698" s="1" t="s">
        <v>1048</v>
      </c>
    </row>
    <row r="699" spans="1:18">
      <c r="A699" s="30">
        <v>10163055</v>
      </c>
      <c r="B699" s="55">
        <v>101630550000000</v>
      </c>
      <c r="C699" s="1">
        <v>7700</v>
      </c>
      <c r="D699" s="1" t="s">
        <v>1117</v>
      </c>
      <c r="G699" s="64">
        <v>3230</v>
      </c>
      <c r="H699" s="97" t="s">
        <v>17138</v>
      </c>
      <c r="I699" s="98" t="s">
        <v>17271</v>
      </c>
      <c r="J699" s="64">
        <v>3230</v>
      </c>
      <c r="K699" s="1">
        <v>0</v>
      </c>
      <c r="L699" s="1">
        <v>4</v>
      </c>
      <c r="N699" s="1" t="s">
        <v>1118</v>
      </c>
      <c r="O699" s="64">
        <v>3230</v>
      </c>
      <c r="P699" s="1">
        <v>401.14</v>
      </c>
      <c r="Q699" s="1" t="s">
        <v>8631</v>
      </c>
      <c r="R699" s="1" t="s">
        <v>1119</v>
      </c>
    </row>
    <row r="700" spans="1:18">
      <c r="A700" s="56">
        <v>10163081</v>
      </c>
      <c r="B700" s="57">
        <v>101630810000000</v>
      </c>
      <c r="C700" s="58">
        <v>7701</v>
      </c>
      <c r="D700" s="58" t="s">
        <v>4178</v>
      </c>
      <c r="E700" s="58"/>
      <c r="F700" s="58"/>
      <c r="G700" s="61">
        <v>6438.4</v>
      </c>
      <c r="H700" s="98" t="s">
        <v>17141</v>
      </c>
      <c r="I700" s="98" t="s">
        <v>17273</v>
      </c>
      <c r="J700" s="61">
        <v>6438.4</v>
      </c>
      <c r="K700" s="58">
        <v>0</v>
      </c>
      <c r="L700" s="58">
        <v>2437</v>
      </c>
      <c r="M700" s="58"/>
      <c r="N700" s="58" t="s">
        <v>4179</v>
      </c>
      <c r="O700" s="61">
        <v>6438.4</v>
      </c>
      <c r="P700" s="58" t="s">
        <v>5096</v>
      </c>
      <c r="Q700" s="58" t="s">
        <v>8626</v>
      </c>
      <c r="R700" s="58" t="s">
        <v>4180</v>
      </c>
    </row>
    <row r="701" spans="1:18">
      <c r="A701" s="30">
        <v>10163194</v>
      </c>
      <c r="B701" s="55">
        <v>101631940000000</v>
      </c>
      <c r="C701" s="1">
        <v>7700</v>
      </c>
      <c r="D701" s="1" t="s">
        <v>1120</v>
      </c>
      <c r="E701" s="1" t="s">
        <v>101</v>
      </c>
      <c r="F701" s="1" t="s">
        <v>1121</v>
      </c>
      <c r="G701" s="64">
        <v>2534.2199999999998</v>
      </c>
      <c r="H701" s="97" t="s">
        <v>17144</v>
      </c>
      <c r="I701" s="98" t="s">
        <v>17275</v>
      </c>
      <c r="J701" s="64">
        <v>2534.2199999999998</v>
      </c>
      <c r="K701" s="1">
        <v>0</v>
      </c>
      <c r="L701" s="1">
        <v>8</v>
      </c>
      <c r="N701" s="1" t="s">
        <v>1122</v>
      </c>
      <c r="O701" s="64">
        <v>2534.2199999999998</v>
      </c>
      <c r="P701" s="1" t="s">
        <v>11882</v>
      </c>
      <c r="Q701" s="1" t="s">
        <v>8632</v>
      </c>
      <c r="R701" s="1" t="s">
        <v>1123</v>
      </c>
    </row>
    <row r="702" spans="1:18">
      <c r="A702" s="30">
        <v>10163262</v>
      </c>
      <c r="B702" s="55">
        <v>101632620000000</v>
      </c>
      <c r="C702" s="1">
        <v>7700</v>
      </c>
      <c r="D702" s="1" t="s">
        <v>1124</v>
      </c>
      <c r="G702" s="64">
        <v>4752.96</v>
      </c>
      <c r="H702" s="97" t="s">
        <v>17155</v>
      </c>
      <c r="I702" s="98" t="s">
        <v>17283</v>
      </c>
      <c r="J702" s="64">
        <v>4752.96</v>
      </c>
      <c r="K702" s="1">
        <v>0</v>
      </c>
      <c r="L702" s="1">
        <v>4</v>
      </c>
      <c r="N702" s="1" t="s">
        <v>1125</v>
      </c>
      <c r="O702" s="64">
        <v>4752.96</v>
      </c>
      <c r="P702" s="1" t="s">
        <v>11725</v>
      </c>
      <c r="Q702" s="1" t="s">
        <v>8628</v>
      </c>
      <c r="R702" s="1" t="s">
        <v>1126</v>
      </c>
    </row>
    <row r="703" spans="1:18">
      <c r="A703" s="30">
        <v>10163264</v>
      </c>
      <c r="B703" s="55">
        <v>101632640000000</v>
      </c>
      <c r="C703" s="1">
        <v>7700</v>
      </c>
      <c r="D703" s="1" t="s">
        <v>1127</v>
      </c>
      <c r="G703" s="64">
        <v>20461.63</v>
      </c>
      <c r="H703" s="97" t="s">
        <v>17158</v>
      </c>
      <c r="I703" s="98" t="s">
        <v>17286</v>
      </c>
      <c r="J703" s="64">
        <v>20461.63</v>
      </c>
      <c r="K703" s="1">
        <v>0</v>
      </c>
      <c r="L703" s="1">
        <v>4</v>
      </c>
      <c r="N703" s="1" t="s">
        <v>1128</v>
      </c>
      <c r="O703" s="64">
        <v>20461.63</v>
      </c>
      <c r="P703" s="1" t="s">
        <v>7841</v>
      </c>
      <c r="Q703" s="1" t="s">
        <v>8632</v>
      </c>
      <c r="R703" s="1" t="s">
        <v>1129</v>
      </c>
    </row>
    <row r="704" spans="1:18">
      <c r="A704" s="30">
        <v>10163265</v>
      </c>
      <c r="B704" s="55">
        <v>101632650000000</v>
      </c>
      <c r="C704" s="1">
        <v>7700</v>
      </c>
      <c r="D704" s="1" t="s">
        <v>1127</v>
      </c>
      <c r="G704" s="64">
        <v>20461.63</v>
      </c>
      <c r="H704" s="97" t="s">
        <v>17147</v>
      </c>
      <c r="I704" s="98" t="s">
        <v>17277</v>
      </c>
      <c r="J704" s="64">
        <v>20461.63</v>
      </c>
      <c r="K704" s="1">
        <v>0</v>
      </c>
      <c r="L704" s="1">
        <v>2748</v>
      </c>
      <c r="N704" s="1" t="s">
        <v>1130</v>
      </c>
      <c r="O704" s="64">
        <v>20461.63</v>
      </c>
      <c r="P704" s="1" t="s">
        <v>390</v>
      </c>
      <c r="Q704" s="1" t="s">
        <v>8632</v>
      </c>
      <c r="R704" s="1" t="s">
        <v>1129</v>
      </c>
    </row>
    <row r="705" spans="1:18">
      <c r="A705" s="30">
        <v>10163266</v>
      </c>
      <c r="B705" s="55">
        <v>101632660000000</v>
      </c>
      <c r="C705" s="1">
        <v>7700</v>
      </c>
      <c r="D705" s="1" t="s">
        <v>1127</v>
      </c>
      <c r="G705" s="64">
        <v>20461.63</v>
      </c>
      <c r="H705" s="97" t="s">
        <v>17155</v>
      </c>
      <c r="I705" s="98" t="s">
        <v>17283</v>
      </c>
      <c r="J705" s="64">
        <v>20461.63</v>
      </c>
      <c r="K705" s="1">
        <v>0</v>
      </c>
      <c r="L705" s="1">
        <v>4</v>
      </c>
      <c r="N705" s="1" t="s">
        <v>1131</v>
      </c>
      <c r="O705" s="64">
        <v>20461.63</v>
      </c>
      <c r="P705" s="1" t="s">
        <v>11725</v>
      </c>
      <c r="Q705" s="1" t="s">
        <v>8632</v>
      </c>
      <c r="R705" s="1" t="s">
        <v>1129</v>
      </c>
    </row>
    <row r="706" spans="1:18">
      <c r="A706" s="30">
        <v>10163267</v>
      </c>
      <c r="B706" s="55">
        <v>101632670000000</v>
      </c>
      <c r="C706" s="1">
        <v>7700</v>
      </c>
      <c r="D706" s="1" t="s">
        <v>1127</v>
      </c>
      <c r="G706" s="64">
        <v>20461.63</v>
      </c>
      <c r="H706" s="97" t="s">
        <v>17172</v>
      </c>
      <c r="I706" s="98" t="s">
        <v>17300</v>
      </c>
      <c r="J706" s="64">
        <v>20461.63</v>
      </c>
      <c r="K706" s="1">
        <v>0</v>
      </c>
      <c r="L706" s="1">
        <v>2748</v>
      </c>
      <c r="N706" s="1" t="s">
        <v>1132</v>
      </c>
      <c r="O706" s="64">
        <v>20461.63</v>
      </c>
      <c r="P706" s="1">
        <v>154</v>
      </c>
      <c r="Q706" s="1" t="s">
        <v>8632</v>
      </c>
      <c r="R706" s="1" t="s">
        <v>1129</v>
      </c>
    </row>
    <row r="707" spans="1:18">
      <c r="A707" s="30">
        <v>10163272</v>
      </c>
      <c r="B707" s="55">
        <v>101632720000000</v>
      </c>
      <c r="C707" s="1">
        <v>7700</v>
      </c>
      <c r="D707" s="1" t="s">
        <v>1133</v>
      </c>
      <c r="G707" s="64">
        <v>1447.48</v>
      </c>
      <c r="H707" s="97" t="s">
        <v>17138</v>
      </c>
      <c r="I707" s="98" t="s">
        <v>17271</v>
      </c>
      <c r="J707" s="64">
        <v>1447.48</v>
      </c>
      <c r="K707" s="1">
        <v>0</v>
      </c>
      <c r="L707" s="1">
        <v>4</v>
      </c>
      <c r="N707" s="1" t="s">
        <v>1134</v>
      </c>
      <c r="O707" s="64">
        <v>1447.48</v>
      </c>
      <c r="P707" s="1">
        <v>401.1</v>
      </c>
      <c r="Q707" s="1" t="s">
        <v>8632</v>
      </c>
      <c r="R707" s="1" t="s">
        <v>1135</v>
      </c>
    </row>
    <row r="708" spans="1:18">
      <c r="A708" s="30">
        <v>10163291</v>
      </c>
      <c r="B708" s="55">
        <v>101632910000000</v>
      </c>
      <c r="C708" s="1">
        <v>7700</v>
      </c>
      <c r="D708" s="1" t="s">
        <v>662</v>
      </c>
      <c r="G708" s="64">
        <v>10675.55</v>
      </c>
      <c r="H708" s="97" t="s">
        <v>17142</v>
      </c>
      <c r="I708" s="98" t="s">
        <v>14331</v>
      </c>
      <c r="J708" s="64">
        <v>10675.55</v>
      </c>
      <c r="K708" s="1">
        <v>0</v>
      </c>
      <c r="L708" s="1">
        <v>2748</v>
      </c>
      <c r="N708" s="1" t="s">
        <v>1138</v>
      </c>
      <c r="O708" s="64">
        <v>10675.55</v>
      </c>
      <c r="P708" s="1">
        <v>154</v>
      </c>
      <c r="Q708" s="1" t="s">
        <v>8633</v>
      </c>
      <c r="R708" s="1" t="s">
        <v>1137</v>
      </c>
    </row>
    <row r="709" spans="1:18">
      <c r="A709" s="30">
        <v>10163295</v>
      </c>
      <c r="B709" s="55">
        <v>101632950000000</v>
      </c>
      <c r="C709" s="1">
        <v>7700</v>
      </c>
      <c r="D709" s="1" t="s">
        <v>1139</v>
      </c>
      <c r="G709" s="64">
        <v>1250</v>
      </c>
      <c r="H709" s="97" t="s">
        <v>17140</v>
      </c>
      <c r="I709" s="98" t="s">
        <v>17272</v>
      </c>
      <c r="J709" s="64">
        <v>1250</v>
      </c>
      <c r="K709" s="1">
        <v>0</v>
      </c>
      <c r="L709" s="1">
        <v>4</v>
      </c>
      <c r="N709" s="1" t="s">
        <v>1140</v>
      </c>
      <c r="O709" s="64">
        <v>1250</v>
      </c>
      <c r="P709" s="1">
        <v>401.6</v>
      </c>
      <c r="Q709" s="1" t="s">
        <v>8634</v>
      </c>
      <c r="R709" s="1" t="s">
        <v>1141</v>
      </c>
    </row>
    <row r="710" spans="1:18">
      <c r="A710" s="30">
        <v>10163296</v>
      </c>
      <c r="B710" s="55">
        <v>101632960000000</v>
      </c>
      <c r="C710" s="1">
        <v>7700</v>
      </c>
      <c r="D710" s="1" t="s">
        <v>1139</v>
      </c>
      <c r="G710" s="64">
        <v>1250</v>
      </c>
      <c r="H710" s="97" t="s">
        <v>17140</v>
      </c>
      <c r="I710" s="98" t="s">
        <v>17272</v>
      </c>
      <c r="J710" s="64">
        <v>1250</v>
      </c>
      <c r="K710" s="1">
        <v>0</v>
      </c>
      <c r="L710" s="1">
        <v>4</v>
      </c>
      <c r="N710" s="1" t="s">
        <v>1142</v>
      </c>
      <c r="O710" s="64">
        <v>1250</v>
      </c>
      <c r="P710" s="1">
        <v>401.6</v>
      </c>
      <c r="Q710" s="1" t="s">
        <v>8634</v>
      </c>
      <c r="R710" s="1" t="s">
        <v>1141</v>
      </c>
    </row>
    <row r="711" spans="1:18">
      <c r="A711" s="30">
        <v>10163297</v>
      </c>
      <c r="B711" s="55">
        <v>101632970000000</v>
      </c>
      <c r="C711" s="1">
        <v>7700</v>
      </c>
      <c r="D711" s="1" t="s">
        <v>1139</v>
      </c>
      <c r="G711" s="64">
        <v>1250</v>
      </c>
      <c r="H711" s="97" t="s">
        <v>17140</v>
      </c>
      <c r="I711" s="98" t="s">
        <v>17272</v>
      </c>
      <c r="J711" s="64">
        <v>1250</v>
      </c>
      <c r="K711" s="1">
        <v>0</v>
      </c>
      <c r="L711" s="1">
        <v>4</v>
      </c>
      <c r="N711" s="1" t="s">
        <v>1143</v>
      </c>
      <c r="O711" s="64">
        <v>1250</v>
      </c>
      <c r="P711" s="1">
        <v>401.34</v>
      </c>
      <c r="Q711" s="1" t="s">
        <v>8634</v>
      </c>
      <c r="R711" s="1" t="s">
        <v>1141</v>
      </c>
    </row>
    <row r="712" spans="1:18">
      <c r="A712" s="30">
        <v>10163298</v>
      </c>
      <c r="B712" s="55">
        <v>101632980000000</v>
      </c>
      <c r="C712" s="1">
        <v>7700</v>
      </c>
      <c r="D712" s="1" t="s">
        <v>1139</v>
      </c>
      <c r="G712" s="64">
        <v>1250</v>
      </c>
      <c r="H712" s="97" t="s">
        <v>17150</v>
      </c>
      <c r="I712" s="98" t="s">
        <v>17280</v>
      </c>
      <c r="J712" s="64">
        <v>1250</v>
      </c>
      <c r="K712" s="1">
        <v>0</v>
      </c>
      <c r="L712" s="1">
        <v>4</v>
      </c>
      <c r="N712" s="1" t="s">
        <v>1144</v>
      </c>
      <c r="O712" s="64">
        <v>1250</v>
      </c>
      <c r="P712" s="1" t="s">
        <v>4062</v>
      </c>
      <c r="Q712" s="1" t="s">
        <v>8634</v>
      </c>
      <c r="R712" s="1" t="s">
        <v>1141</v>
      </c>
    </row>
    <row r="713" spans="1:18">
      <c r="A713" s="30">
        <v>10163299</v>
      </c>
      <c r="B713" s="55">
        <v>101632990000000</v>
      </c>
      <c r="C713" s="1">
        <v>7700</v>
      </c>
      <c r="D713" s="1" t="s">
        <v>1139</v>
      </c>
      <c r="E713" s="1" t="s">
        <v>1145</v>
      </c>
      <c r="F713" s="1" t="s">
        <v>1146</v>
      </c>
      <c r="G713" s="64">
        <v>1250</v>
      </c>
      <c r="H713" s="97" t="s">
        <v>17140</v>
      </c>
      <c r="I713" s="98" t="s">
        <v>17272</v>
      </c>
      <c r="J713" s="64">
        <v>1250</v>
      </c>
      <c r="K713" s="1">
        <v>0</v>
      </c>
      <c r="L713" s="1">
        <v>4</v>
      </c>
      <c r="N713" s="1" t="s">
        <v>1147</v>
      </c>
      <c r="O713" s="64">
        <v>1250</v>
      </c>
      <c r="P713" s="1">
        <v>401.6</v>
      </c>
      <c r="Q713" s="1" t="s">
        <v>8634</v>
      </c>
      <c r="R713" s="1" t="s">
        <v>1141</v>
      </c>
    </row>
    <row r="714" spans="1:18">
      <c r="A714" s="30">
        <v>10163300</v>
      </c>
      <c r="B714" s="55">
        <v>101633000000000</v>
      </c>
      <c r="C714" s="1">
        <v>7700</v>
      </c>
      <c r="D714" s="1" t="s">
        <v>1139</v>
      </c>
      <c r="G714" s="64">
        <v>1250</v>
      </c>
      <c r="H714" s="97" t="s">
        <v>17140</v>
      </c>
      <c r="I714" s="98" t="s">
        <v>17272</v>
      </c>
      <c r="J714" s="64">
        <v>1250</v>
      </c>
      <c r="K714" s="1">
        <v>0</v>
      </c>
      <c r="L714" s="1">
        <v>4</v>
      </c>
      <c r="N714" s="1" t="s">
        <v>1148</v>
      </c>
      <c r="O714" s="64">
        <v>1250</v>
      </c>
      <c r="P714" s="1">
        <v>401.6</v>
      </c>
      <c r="Q714" s="1" t="s">
        <v>8634</v>
      </c>
      <c r="R714" s="1" t="s">
        <v>1141</v>
      </c>
    </row>
    <row r="715" spans="1:18">
      <c r="A715" s="30">
        <v>10163301</v>
      </c>
      <c r="B715" s="55">
        <v>101633010000000</v>
      </c>
      <c r="C715" s="1">
        <v>7700</v>
      </c>
      <c r="D715" s="1" t="s">
        <v>1139</v>
      </c>
      <c r="E715" s="1" t="s">
        <v>1145</v>
      </c>
      <c r="F715" s="1" t="s">
        <v>1146</v>
      </c>
      <c r="G715" s="64">
        <v>1250</v>
      </c>
      <c r="H715" s="97" t="s">
        <v>17140</v>
      </c>
      <c r="I715" s="98" t="s">
        <v>17272</v>
      </c>
      <c r="J715" s="64">
        <v>1250</v>
      </c>
      <c r="K715" s="1">
        <v>0</v>
      </c>
      <c r="L715" s="1">
        <v>4</v>
      </c>
      <c r="N715" s="1" t="s">
        <v>1149</v>
      </c>
      <c r="O715" s="64">
        <v>1250</v>
      </c>
      <c r="P715" s="1">
        <v>401.6</v>
      </c>
      <c r="Q715" s="1" t="s">
        <v>8634</v>
      </c>
      <c r="R715" s="1" t="s">
        <v>1141</v>
      </c>
    </row>
    <row r="716" spans="1:18">
      <c r="A716" s="30">
        <v>10163302</v>
      </c>
      <c r="B716" s="55">
        <v>101633020000000</v>
      </c>
      <c r="C716" s="1">
        <v>7700</v>
      </c>
      <c r="D716" s="1" t="s">
        <v>1139</v>
      </c>
      <c r="G716" s="64">
        <v>1250</v>
      </c>
      <c r="H716" s="97" t="s">
        <v>17140</v>
      </c>
      <c r="I716" s="98" t="s">
        <v>17272</v>
      </c>
      <c r="J716" s="64">
        <v>1250</v>
      </c>
      <c r="K716" s="1">
        <v>0</v>
      </c>
      <c r="L716" s="1">
        <v>4</v>
      </c>
      <c r="N716" s="1" t="s">
        <v>1150</v>
      </c>
      <c r="O716" s="64">
        <v>1250</v>
      </c>
      <c r="P716" s="1">
        <v>401.6</v>
      </c>
      <c r="Q716" s="1" t="s">
        <v>8634</v>
      </c>
      <c r="R716" s="1" t="s">
        <v>1141</v>
      </c>
    </row>
    <row r="717" spans="1:18">
      <c r="A717" s="30">
        <v>10163543</v>
      </c>
      <c r="B717" s="55">
        <v>101635430000000</v>
      </c>
      <c r="C717" s="1">
        <v>7700</v>
      </c>
      <c r="D717" s="1" t="s">
        <v>1151</v>
      </c>
      <c r="G717" s="64">
        <v>10938.03</v>
      </c>
      <c r="H717" s="97" t="s">
        <v>17175</v>
      </c>
      <c r="I717" s="98" t="s">
        <v>17303</v>
      </c>
      <c r="J717" s="64">
        <v>10938.03</v>
      </c>
      <c r="K717" s="1">
        <v>0</v>
      </c>
      <c r="L717" s="1">
        <v>2437</v>
      </c>
      <c r="N717" s="1">
        <v>26160283</v>
      </c>
      <c r="O717" s="64">
        <v>10938.03</v>
      </c>
      <c r="P717" s="1" t="s">
        <v>8274</v>
      </c>
      <c r="Q717" s="1" t="s">
        <v>8635</v>
      </c>
      <c r="R717" s="1" t="s">
        <v>1152</v>
      </c>
    </row>
    <row r="718" spans="1:18">
      <c r="A718" s="30">
        <v>10163544</v>
      </c>
      <c r="B718" s="55">
        <v>101635440000000</v>
      </c>
      <c r="C718" s="1">
        <v>7700</v>
      </c>
      <c r="D718" s="1" t="s">
        <v>1153</v>
      </c>
      <c r="G718" s="64">
        <v>10938.03</v>
      </c>
      <c r="H718" s="97" t="s">
        <v>17145</v>
      </c>
      <c r="I718" s="98" t="s">
        <v>17276</v>
      </c>
      <c r="J718" s="64">
        <v>10938.03</v>
      </c>
      <c r="K718" s="1">
        <v>0</v>
      </c>
      <c r="L718" s="1">
        <v>4</v>
      </c>
      <c r="N718" s="1">
        <v>26160282</v>
      </c>
      <c r="O718" s="64">
        <v>10938.03</v>
      </c>
      <c r="P718" s="1">
        <v>401.22</v>
      </c>
      <c r="Q718" s="1" t="s">
        <v>8635</v>
      </c>
      <c r="R718" s="1" t="s">
        <v>1152</v>
      </c>
    </row>
    <row r="719" spans="1:18">
      <c r="A719" s="30">
        <v>10163546</v>
      </c>
      <c r="B719" s="55">
        <v>101635460000000</v>
      </c>
      <c r="C719" s="1">
        <v>7700</v>
      </c>
      <c r="D719" s="1" t="s">
        <v>1154</v>
      </c>
      <c r="G719" s="64">
        <v>3131.25</v>
      </c>
      <c r="H719" s="97" t="s">
        <v>17155</v>
      </c>
      <c r="I719" s="98" t="s">
        <v>17283</v>
      </c>
      <c r="J719" s="64">
        <v>3131.25</v>
      </c>
      <c r="K719" s="1">
        <v>0</v>
      </c>
      <c r="L719" s="1">
        <v>4</v>
      </c>
      <c r="N719" s="1" t="s">
        <v>1155</v>
      </c>
      <c r="O719" s="64">
        <v>3131.25</v>
      </c>
      <c r="P719" s="1" t="s">
        <v>11725</v>
      </c>
      <c r="Q719" s="1" t="s">
        <v>8636</v>
      </c>
      <c r="R719" s="1" t="s">
        <v>1156</v>
      </c>
    </row>
    <row r="720" spans="1:18">
      <c r="A720" s="30">
        <v>10163558</v>
      </c>
      <c r="B720" s="55">
        <v>101635580000000</v>
      </c>
      <c r="C720" s="1">
        <v>7700</v>
      </c>
      <c r="D720" s="1" t="s">
        <v>1157</v>
      </c>
      <c r="G720" s="64">
        <v>27450</v>
      </c>
      <c r="H720" s="97" t="s">
        <v>17148</v>
      </c>
      <c r="I720" s="98" t="s">
        <v>17278</v>
      </c>
      <c r="J720" s="64">
        <v>27450</v>
      </c>
      <c r="K720" s="1">
        <v>0</v>
      </c>
      <c r="L720" s="1">
        <v>4</v>
      </c>
      <c r="N720" s="1">
        <v>2005080182</v>
      </c>
      <c r="O720" s="64">
        <v>27450</v>
      </c>
      <c r="P720" s="1" t="s">
        <v>110</v>
      </c>
      <c r="Q720" s="1" t="s">
        <v>8637</v>
      </c>
      <c r="R720" s="1" t="s">
        <v>1158</v>
      </c>
    </row>
    <row r="721" spans="1:18">
      <c r="A721" s="30">
        <v>10163559</v>
      </c>
      <c r="B721" s="55">
        <v>101635590000000</v>
      </c>
      <c r="C721" s="1">
        <v>7700</v>
      </c>
      <c r="D721" s="1" t="s">
        <v>1159</v>
      </c>
      <c r="G721" s="64">
        <v>27450</v>
      </c>
      <c r="H721" s="97" t="s">
        <v>17147</v>
      </c>
      <c r="I721" s="98" t="s">
        <v>17277</v>
      </c>
      <c r="J721" s="64">
        <v>27450</v>
      </c>
      <c r="K721" s="1">
        <v>0</v>
      </c>
      <c r="L721" s="1">
        <v>2748</v>
      </c>
      <c r="N721" s="1">
        <v>2005080183</v>
      </c>
      <c r="O721" s="64">
        <v>27450</v>
      </c>
      <c r="P721" s="1" t="s">
        <v>390</v>
      </c>
      <c r="Q721" s="1" t="s">
        <v>8637</v>
      </c>
      <c r="R721" s="1" t="s">
        <v>1158</v>
      </c>
    </row>
    <row r="722" spans="1:18">
      <c r="A722" s="56">
        <v>10163575</v>
      </c>
      <c r="B722" s="57">
        <v>101635750000000</v>
      </c>
      <c r="C722" s="58">
        <v>7701</v>
      </c>
      <c r="D722" s="58" t="s">
        <v>4181</v>
      </c>
      <c r="E722" s="58"/>
      <c r="F722" s="58"/>
      <c r="G722" s="61">
        <v>68813.789999999994</v>
      </c>
      <c r="H722" s="98" t="s">
        <v>17138</v>
      </c>
      <c r="I722" s="98" t="s">
        <v>17271</v>
      </c>
      <c r="J722" s="61">
        <v>68813.789999999994</v>
      </c>
      <c r="K722" s="58">
        <v>0</v>
      </c>
      <c r="L722" s="58">
        <v>26</v>
      </c>
      <c r="M722" s="58"/>
      <c r="N722" s="58"/>
      <c r="O722" s="61">
        <v>68813.789999999994</v>
      </c>
      <c r="P722" s="58" t="s">
        <v>12526</v>
      </c>
      <c r="Q722" s="58" t="s">
        <v>8638</v>
      </c>
      <c r="R722" s="58" t="s">
        <v>4182</v>
      </c>
    </row>
    <row r="723" spans="1:18">
      <c r="A723" s="30">
        <v>10163580</v>
      </c>
      <c r="B723" s="55">
        <v>101635800000000</v>
      </c>
      <c r="C723" s="1">
        <v>7700</v>
      </c>
      <c r="D723" s="1" t="s">
        <v>1160</v>
      </c>
      <c r="G723" s="64">
        <v>3037.1</v>
      </c>
      <c r="H723" s="97" t="s">
        <v>17138</v>
      </c>
      <c r="I723" s="98" t="s">
        <v>17271</v>
      </c>
      <c r="J723" s="64">
        <v>3037.1</v>
      </c>
      <c r="K723" s="1">
        <v>0</v>
      </c>
      <c r="L723" s="1">
        <v>8</v>
      </c>
      <c r="O723" s="64">
        <v>3037.1</v>
      </c>
      <c r="P723" s="1">
        <v>802.4</v>
      </c>
      <c r="Q723" s="1" t="s">
        <v>8628</v>
      </c>
      <c r="R723" s="1" t="s">
        <v>1161</v>
      </c>
    </row>
    <row r="724" spans="1:18">
      <c r="A724" s="30">
        <v>10163581</v>
      </c>
      <c r="B724" s="55">
        <v>101635810000000</v>
      </c>
      <c r="C724" s="1">
        <v>7700</v>
      </c>
      <c r="D724" s="1" t="s">
        <v>1160</v>
      </c>
      <c r="G724" s="64">
        <v>3128.53</v>
      </c>
      <c r="H724" s="97" t="s">
        <v>17138</v>
      </c>
      <c r="I724" s="98" t="s">
        <v>17271</v>
      </c>
      <c r="J724" s="64">
        <v>3128.53</v>
      </c>
      <c r="K724" s="1">
        <v>0</v>
      </c>
      <c r="L724" s="1">
        <v>8</v>
      </c>
      <c r="O724" s="64">
        <v>3128.53</v>
      </c>
      <c r="P724" s="1">
        <v>802.2</v>
      </c>
      <c r="Q724" s="1" t="s">
        <v>8628</v>
      </c>
      <c r="R724" s="1" t="s">
        <v>1162</v>
      </c>
    </row>
    <row r="725" spans="1:18">
      <c r="A725" s="30">
        <v>10163600</v>
      </c>
      <c r="B725" s="55">
        <v>101636000000000</v>
      </c>
      <c r="C725" s="1">
        <v>7700</v>
      </c>
      <c r="D725" s="1" t="s">
        <v>773</v>
      </c>
      <c r="G725" s="64">
        <v>2629.02</v>
      </c>
      <c r="H725" s="97" t="s">
        <v>17138</v>
      </c>
      <c r="I725" s="98" t="s">
        <v>17271</v>
      </c>
      <c r="J725" s="64">
        <v>2629.02</v>
      </c>
      <c r="K725" s="1">
        <v>0</v>
      </c>
      <c r="L725" s="1">
        <v>4</v>
      </c>
      <c r="O725" s="64">
        <v>2629.02</v>
      </c>
      <c r="P725" s="1">
        <v>404.2</v>
      </c>
      <c r="Q725" s="1" t="s">
        <v>8622</v>
      </c>
      <c r="R725" s="1" t="s">
        <v>1035</v>
      </c>
    </row>
    <row r="726" spans="1:18">
      <c r="A726" s="30">
        <v>10163631</v>
      </c>
      <c r="B726" s="55">
        <v>101636310000000</v>
      </c>
      <c r="C726" s="1">
        <v>7700</v>
      </c>
      <c r="D726" s="1" t="s">
        <v>773</v>
      </c>
      <c r="G726" s="64">
        <v>2629.02</v>
      </c>
      <c r="H726" s="97" t="s">
        <v>17138</v>
      </c>
      <c r="I726" s="98" t="s">
        <v>17271</v>
      </c>
      <c r="J726" s="64">
        <v>2629.02</v>
      </c>
      <c r="K726" s="1">
        <v>0</v>
      </c>
      <c r="L726" s="1">
        <v>4</v>
      </c>
      <c r="O726" s="64">
        <v>2629.02</v>
      </c>
      <c r="P726" s="1">
        <v>404.2</v>
      </c>
      <c r="Q726" s="1" t="s">
        <v>8622</v>
      </c>
      <c r="R726" s="1" t="s">
        <v>1035</v>
      </c>
    </row>
    <row r="727" spans="1:18">
      <c r="A727" s="56">
        <v>10163647</v>
      </c>
      <c r="B727" s="57">
        <v>101636470000000</v>
      </c>
      <c r="C727" s="58">
        <v>7701</v>
      </c>
      <c r="D727" s="58" t="s">
        <v>4183</v>
      </c>
      <c r="E727" s="58"/>
      <c r="F727" s="58"/>
      <c r="G727" s="61">
        <v>207700.05</v>
      </c>
      <c r="H727" s="98" t="s">
        <v>17142</v>
      </c>
      <c r="I727" s="98" t="s">
        <v>14331</v>
      </c>
      <c r="J727" s="61">
        <v>207700.05</v>
      </c>
      <c r="K727" s="58">
        <v>0</v>
      </c>
      <c r="L727" s="58">
        <v>146</v>
      </c>
      <c r="M727" s="58"/>
      <c r="N727" s="58"/>
      <c r="O727" s="61">
        <v>207700.05</v>
      </c>
      <c r="P727" s="58" t="s">
        <v>12526</v>
      </c>
      <c r="Q727" s="58" t="s">
        <v>8639</v>
      </c>
      <c r="R727" s="58" t="s">
        <v>4184</v>
      </c>
    </row>
    <row r="728" spans="1:18">
      <c r="A728" s="30">
        <v>10163818</v>
      </c>
      <c r="B728" s="55">
        <v>101638180000000</v>
      </c>
      <c r="C728" s="1">
        <v>7700</v>
      </c>
      <c r="D728" s="1" t="s">
        <v>1163</v>
      </c>
      <c r="G728" s="64">
        <v>3735.02</v>
      </c>
      <c r="H728" s="97" t="s">
        <v>17147</v>
      </c>
      <c r="I728" s="98" t="s">
        <v>17277</v>
      </c>
      <c r="J728" s="64">
        <v>3735.02</v>
      </c>
      <c r="K728" s="1">
        <v>0</v>
      </c>
      <c r="L728" s="1">
        <v>2748</v>
      </c>
      <c r="O728" s="64">
        <v>3735.02</v>
      </c>
      <c r="P728" s="1" t="s">
        <v>390</v>
      </c>
      <c r="Q728" s="1" t="s">
        <v>8637</v>
      </c>
      <c r="R728" s="1" t="s">
        <v>1164</v>
      </c>
    </row>
    <row r="729" spans="1:18">
      <c r="A729" s="30">
        <v>10163819</v>
      </c>
      <c r="B729" s="55">
        <v>101638190000000</v>
      </c>
      <c r="C729" s="1">
        <v>7700</v>
      </c>
      <c r="D729" s="1" t="s">
        <v>1163</v>
      </c>
      <c r="G729" s="64">
        <v>3735.02</v>
      </c>
      <c r="H729" s="97" t="s">
        <v>17142</v>
      </c>
      <c r="I729" s="98" t="s">
        <v>14331</v>
      </c>
      <c r="J729" s="64">
        <v>3735.02</v>
      </c>
      <c r="K729" s="1">
        <v>0</v>
      </c>
      <c r="L729" s="1">
        <v>2748</v>
      </c>
      <c r="O729" s="64">
        <v>3735.02</v>
      </c>
      <c r="P729" s="1">
        <v>151</v>
      </c>
      <c r="Q729" s="1" t="s">
        <v>8637</v>
      </c>
      <c r="R729" s="1" t="s">
        <v>1164</v>
      </c>
    </row>
    <row r="730" spans="1:18">
      <c r="A730" s="30">
        <v>10164551</v>
      </c>
      <c r="B730" s="55">
        <v>101645510000000</v>
      </c>
      <c r="C730" s="1">
        <v>7700</v>
      </c>
      <c r="D730" s="1" t="s">
        <v>1166</v>
      </c>
      <c r="G730" s="64">
        <v>79450</v>
      </c>
      <c r="H730" s="97" t="s">
        <v>17158</v>
      </c>
      <c r="I730" s="98" t="s">
        <v>17286</v>
      </c>
      <c r="J730" s="64">
        <v>79450</v>
      </c>
      <c r="K730" s="1">
        <v>0</v>
      </c>
      <c r="L730" s="1">
        <v>2748</v>
      </c>
      <c r="O730" s="64">
        <v>79450</v>
      </c>
      <c r="P730" s="1">
        <v>154</v>
      </c>
      <c r="Q730" s="1" t="s">
        <v>8640</v>
      </c>
      <c r="R730" s="1" t="s">
        <v>1167</v>
      </c>
    </row>
    <row r="731" spans="1:18">
      <c r="A731" s="30">
        <v>10164572</v>
      </c>
      <c r="B731" s="55">
        <v>101645720000000</v>
      </c>
      <c r="C731" s="1">
        <v>7700</v>
      </c>
      <c r="D731" s="1" t="s">
        <v>1168</v>
      </c>
      <c r="G731" s="64">
        <v>1052.96</v>
      </c>
      <c r="H731" s="97" t="s">
        <v>17170</v>
      </c>
      <c r="I731" s="98" t="s">
        <v>17298</v>
      </c>
      <c r="J731" s="64">
        <v>1052.96</v>
      </c>
      <c r="K731" s="1">
        <v>0</v>
      </c>
      <c r="L731" s="1">
        <v>3376</v>
      </c>
      <c r="N731" s="1" t="s">
        <v>1169</v>
      </c>
      <c r="O731" s="64">
        <v>1052.96</v>
      </c>
      <c r="P731" s="1" t="s">
        <v>1170</v>
      </c>
      <c r="Q731" s="1" t="s">
        <v>8637</v>
      </c>
      <c r="R731" s="1" t="s">
        <v>1171</v>
      </c>
    </row>
    <row r="732" spans="1:18">
      <c r="A732" s="30">
        <v>10165007</v>
      </c>
      <c r="B732" s="55">
        <v>101650070000000</v>
      </c>
      <c r="C732" s="1">
        <v>7700</v>
      </c>
      <c r="D732" s="1" t="s">
        <v>1172</v>
      </c>
      <c r="E732" s="1" t="s">
        <v>107</v>
      </c>
      <c r="F732" s="1" t="s">
        <v>1173</v>
      </c>
      <c r="G732" s="64">
        <v>1140</v>
      </c>
      <c r="H732" s="97" t="s">
        <v>17146</v>
      </c>
      <c r="I732" s="98" t="s">
        <v>12825</v>
      </c>
      <c r="J732" s="64">
        <v>1140</v>
      </c>
      <c r="K732" s="1">
        <v>0</v>
      </c>
      <c r="L732" s="1">
        <v>3126</v>
      </c>
      <c r="N732" s="1" t="s">
        <v>1174</v>
      </c>
      <c r="O732" s="64">
        <v>1140</v>
      </c>
      <c r="P732" s="1" t="s">
        <v>110</v>
      </c>
      <c r="Q732" s="1" t="s">
        <v>8641</v>
      </c>
      <c r="R732" s="1" t="s">
        <v>1175</v>
      </c>
    </row>
    <row r="733" spans="1:18">
      <c r="A733" s="30">
        <v>10165135</v>
      </c>
      <c r="B733" s="55">
        <v>101651350000000</v>
      </c>
      <c r="C733" s="1">
        <v>7700</v>
      </c>
      <c r="D733" s="1" t="s">
        <v>1176</v>
      </c>
      <c r="G733" s="64">
        <v>18716.400000000001</v>
      </c>
      <c r="H733" s="97" t="s">
        <v>17155</v>
      </c>
      <c r="I733" s="98" t="s">
        <v>17283</v>
      </c>
      <c r="J733" s="64">
        <v>18716.400000000001</v>
      </c>
      <c r="K733" s="1">
        <v>0</v>
      </c>
      <c r="L733" s="1">
        <v>4</v>
      </c>
      <c r="N733" s="1" t="s">
        <v>1177</v>
      </c>
      <c r="O733" s="64">
        <v>18716.400000000001</v>
      </c>
      <c r="P733" s="1">
        <v>401.45</v>
      </c>
      <c r="Q733" s="1" t="s">
        <v>8642</v>
      </c>
      <c r="R733" s="1" t="s">
        <v>1178</v>
      </c>
    </row>
    <row r="734" spans="1:18">
      <c r="A734" s="30">
        <v>10165136</v>
      </c>
      <c r="B734" s="55">
        <v>101651360000000</v>
      </c>
      <c r="C734" s="1">
        <v>7700</v>
      </c>
      <c r="D734" s="1" t="s">
        <v>1179</v>
      </c>
      <c r="G734" s="64">
        <v>7790.5</v>
      </c>
      <c r="H734" s="97" t="s">
        <v>17140</v>
      </c>
      <c r="I734" s="98" t="s">
        <v>17272</v>
      </c>
      <c r="J734" s="64">
        <v>7790.5</v>
      </c>
      <c r="K734" s="1">
        <v>0</v>
      </c>
      <c r="L734" s="1">
        <v>4</v>
      </c>
      <c r="N734" s="1" t="s">
        <v>1180</v>
      </c>
      <c r="O734" s="64">
        <v>7790.5</v>
      </c>
      <c r="P734" s="1">
        <v>401.6</v>
      </c>
      <c r="Q734" s="1" t="s">
        <v>8642</v>
      </c>
      <c r="R734" s="1" t="s">
        <v>1178</v>
      </c>
    </row>
    <row r="735" spans="1:18">
      <c r="A735" s="30">
        <v>10165141</v>
      </c>
      <c r="B735" s="55">
        <v>101651410000000</v>
      </c>
      <c r="C735" s="1">
        <v>7700</v>
      </c>
      <c r="D735" s="1" t="s">
        <v>1181</v>
      </c>
      <c r="G735" s="64">
        <v>37551.94</v>
      </c>
      <c r="H735" s="97" t="s">
        <v>17148</v>
      </c>
      <c r="I735" s="98" t="s">
        <v>17278</v>
      </c>
      <c r="J735" s="64">
        <v>37551.94</v>
      </c>
      <c r="K735" s="1">
        <v>0</v>
      </c>
      <c r="L735" s="1">
        <v>4</v>
      </c>
      <c r="O735" s="64">
        <v>37551.94</v>
      </c>
      <c r="P735" s="1">
        <v>401.42</v>
      </c>
      <c r="Q735" s="1" t="s">
        <v>8643</v>
      </c>
      <c r="R735" s="1" t="s">
        <v>1182</v>
      </c>
    </row>
    <row r="736" spans="1:18">
      <c r="A736" s="30">
        <v>10165142</v>
      </c>
      <c r="B736" s="55">
        <v>101651420000000</v>
      </c>
      <c r="C736" s="1">
        <v>7700</v>
      </c>
      <c r="D736" s="1" t="s">
        <v>1183</v>
      </c>
      <c r="E736" s="1" t="s">
        <v>107</v>
      </c>
      <c r="F736" s="1" t="s">
        <v>587</v>
      </c>
      <c r="G736" s="64">
        <v>7761</v>
      </c>
      <c r="H736" s="97" t="s">
        <v>17146</v>
      </c>
      <c r="I736" s="98" t="s">
        <v>12825</v>
      </c>
      <c r="J736" s="64">
        <v>7761</v>
      </c>
      <c r="K736" s="1">
        <v>0</v>
      </c>
      <c r="L736" s="1">
        <v>3403</v>
      </c>
      <c r="N736" s="1" t="s">
        <v>1184</v>
      </c>
      <c r="O736" s="64">
        <v>7761</v>
      </c>
      <c r="P736" s="1" t="s">
        <v>110</v>
      </c>
      <c r="Q736" s="1" t="s">
        <v>8644</v>
      </c>
      <c r="R736" s="1" t="s">
        <v>1185</v>
      </c>
    </row>
    <row r="737" spans="1:18">
      <c r="A737" s="30">
        <v>10165143</v>
      </c>
      <c r="B737" s="55">
        <v>101651430000000</v>
      </c>
      <c r="C737" s="1">
        <v>7700</v>
      </c>
      <c r="D737" s="1" t="s">
        <v>1183</v>
      </c>
      <c r="E737" s="1" t="s">
        <v>107</v>
      </c>
      <c r="F737" s="1">
        <v>2851</v>
      </c>
      <c r="G737" s="64">
        <v>7761</v>
      </c>
      <c r="H737" s="97" t="s">
        <v>17146</v>
      </c>
      <c r="I737" s="98" t="s">
        <v>12825</v>
      </c>
      <c r="J737" s="64">
        <v>7761</v>
      </c>
      <c r="K737" s="1">
        <v>0</v>
      </c>
      <c r="L737" s="1">
        <v>3327</v>
      </c>
      <c r="N737" s="1" t="s">
        <v>1187</v>
      </c>
      <c r="O737" s="64">
        <v>7761</v>
      </c>
      <c r="P737" s="1" t="s">
        <v>110</v>
      </c>
      <c r="Q737" s="1" t="s">
        <v>8644</v>
      </c>
      <c r="R737" s="1" t="s">
        <v>1185</v>
      </c>
    </row>
    <row r="738" spans="1:18">
      <c r="A738" s="30">
        <v>10165144</v>
      </c>
      <c r="B738" s="55">
        <v>101651440000000</v>
      </c>
      <c r="C738" s="1">
        <v>7700</v>
      </c>
      <c r="D738" s="1" t="s">
        <v>1183</v>
      </c>
      <c r="G738" s="64">
        <v>7761</v>
      </c>
      <c r="H738" s="97" t="s">
        <v>17146</v>
      </c>
      <c r="I738" s="98" t="s">
        <v>12825</v>
      </c>
      <c r="J738" s="64">
        <v>7761</v>
      </c>
      <c r="K738" s="1">
        <v>0</v>
      </c>
      <c r="L738" s="1">
        <v>148</v>
      </c>
      <c r="N738" s="1" t="s">
        <v>1188</v>
      </c>
      <c r="O738" s="64">
        <v>7761</v>
      </c>
      <c r="P738" s="1">
        <v>2222</v>
      </c>
      <c r="Q738" s="1" t="s">
        <v>8644</v>
      </c>
      <c r="R738" s="1" t="s">
        <v>1185</v>
      </c>
    </row>
    <row r="739" spans="1:18">
      <c r="A739" s="30">
        <v>10165145</v>
      </c>
      <c r="B739" s="55">
        <v>101651450000000</v>
      </c>
      <c r="C739" s="1">
        <v>7700</v>
      </c>
      <c r="D739" s="1" t="s">
        <v>1183</v>
      </c>
      <c r="E739" s="1" t="s">
        <v>107</v>
      </c>
      <c r="F739" s="1" t="s">
        <v>587</v>
      </c>
      <c r="G739" s="64">
        <v>7761</v>
      </c>
      <c r="H739" s="97" t="s">
        <v>17146</v>
      </c>
      <c r="I739" s="98" t="s">
        <v>12825</v>
      </c>
      <c r="J739" s="64">
        <v>7761</v>
      </c>
      <c r="K739" s="1">
        <v>0</v>
      </c>
      <c r="L739" s="1">
        <v>3150</v>
      </c>
      <c r="N739" s="1" t="s">
        <v>1189</v>
      </c>
      <c r="O739" s="64">
        <v>7761</v>
      </c>
      <c r="P739" s="1" t="s">
        <v>110</v>
      </c>
      <c r="Q739" s="1" t="s">
        <v>8644</v>
      </c>
      <c r="R739" s="1" t="s">
        <v>1185</v>
      </c>
    </row>
    <row r="740" spans="1:18">
      <c r="A740" s="30">
        <v>10165146</v>
      </c>
      <c r="B740" s="55">
        <v>101651460000000</v>
      </c>
      <c r="C740" s="1">
        <v>7700</v>
      </c>
      <c r="D740" s="1" t="s">
        <v>1183</v>
      </c>
      <c r="E740" s="1" t="s">
        <v>107</v>
      </c>
      <c r="F740" s="1">
        <v>2851</v>
      </c>
      <c r="G740" s="64">
        <v>7761</v>
      </c>
      <c r="H740" s="97" t="s">
        <v>17146</v>
      </c>
      <c r="I740" s="98" t="s">
        <v>12825</v>
      </c>
      <c r="J740" s="64">
        <v>7761</v>
      </c>
      <c r="K740" s="1">
        <v>0</v>
      </c>
      <c r="L740" s="1">
        <v>3277</v>
      </c>
      <c r="N740" s="1" t="s">
        <v>8384</v>
      </c>
      <c r="O740" s="64">
        <v>7761</v>
      </c>
      <c r="P740" s="1" t="s">
        <v>110</v>
      </c>
      <c r="Q740" s="1" t="s">
        <v>8644</v>
      </c>
      <c r="R740" s="1" t="s">
        <v>1185</v>
      </c>
    </row>
    <row r="741" spans="1:18">
      <c r="A741" s="30">
        <v>10165148</v>
      </c>
      <c r="B741" s="55">
        <v>101651480000000</v>
      </c>
      <c r="C741" s="1">
        <v>7700</v>
      </c>
      <c r="D741" s="1" t="s">
        <v>1183</v>
      </c>
      <c r="E741" s="1" t="s">
        <v>107</v>
      </c>
      <c r="F741" s="1">
        <v>2851</v>
      </c>
      <c r="G741" s="64">
        <v>7761</v>
      </c>
      <c r="H741" s="97" t="s">
        <v>17146</v>
      </c>
      <c r="I741" s="98" t="s">
        <v>12825</v>
      </c>
      <c r="J741" s="64">
        <v>7761</v>
      </c>
      <c r="K741" s="1">
        <v>0</v>
      </c>
      <c r="L741" s="1">
        <v>3300</v>
      </c>
      <c r="N741" s="1" t="s">
        <v>1192</v>
      </c>
      <c r="O741" s="64">
        <v>7761</v>
      </c>
      <c r="P741" s="1" t="s">
        <v>110</v>
      </c>
      <c r="Q741" s="1" t="s">
        <v>8644</v>
      </c>
      <c r="R741" s="1" t="s">
        <v>1185</v>
      </c>
    </row>
    <row r="742" spans="1:18">
      <c r="A742" s="30">
        <v>10165149</v>
      </c>
      <c r="B742" s="55">
        <v>101651490000000</v>
      </c>
      <c r="C742" s="1">
        <v>7700</v>
      </c>
      <c r="D742" s="1" t="s">
        <v>1183</v>
      </c>
      <c r="E742" s="1" t="s">
        <v>107</v>
      </c>
      <c r="F742" s="1">
        <v>2851</v>
      </c>
      <c r="G742" s="64">
        <v>7761</v>
      </c>
      <c r="H742" s="97" t="s">
        <v>17146</v>
      </c>
      <c r="I742" s="98" t="s">
        <v>12825</v>
      </c>
      <c r="J742" s="64">
        <v>7761</v>
      </c>
      <c r="K742" s="1">
        <v>0</v>
      </c>
      <c r="L742" s="1">
        <v>7080</v>
      </c>
      <c r="N742" s="1" t="s">
        <v>1193</v>
      </c>
      <c r="O742" s="64">
        <v>7761</v>
      </c>
      <c r="P742" s="1" t="s">
        <v>110</v>
      </c>
      <c r="Q742" s="1" t="s">
        <v>8644</v>
      </c>
      <c r="R742" s="1" t="s">
        <v>1185</v>
      </c>
    </row>
    <row r="743" spans="1:18">
      <c r="A743" s="30">
        <v>10165150</v>
      </c>
      <c r="B743" s="55">
        <v>101651500000000</v>
      </c>
      <c r="C743" s="1">
        <v>7700</v>
      </c>
      <c r="D743" s="1" t="s">
        <v>1183</v>
      </c>
      <c r="E743" s="1" t="s">
        <v>107</v>
      </c>
      <c r="F743" s="1">
        <v>2851</v>
      </c>
      <c r="G743" s="64">
        <v>7761</v>
      </c>
      <c r="H743" s="97" t="s">
        <v>17173</v>
      </c>
      <c r="I743" s="98" t="s">
        <v>17301</v>
      </c>
      <c r="J743" s="64">
        <v>7761</v>
      </c>
      <c r="K743" s="1">
        <v>0</v>
      </c>
      <c r="L743" s="1">
        <v>7187</v>
      </c>
      <c r="N743" s="1" t="s">
        <v>1194</v>
      </c>
      <c r="O743" s="64">
        <v>7761</v>
      </c>
      <c r="P743" s="1" t="s">
        <v>110</v>
      </c>
      <c r="Q743" s="1" t="s">
        <v>8644</v>
      </c>
      <c r="R743" s="1" t="s">
        <v>1185</v>
      </c>
    </row>
    <row r="744" spans="1:18">
      <c r="A744" s="30">
        <v>10165151</v>
      </c>
      <c r="B744" s="55">
        <v>101651510000000</v>
      </c>
      <c r="C744" s="1">
        <v>7700</v>
      </c>
      <c r="D744" s="1" t="s">
        <v>1183</v>
      </c>
      <c r="E744" s="1" t="s">
        <v>107</v>
      </c>
      <c r="F744" s="1">
        <v>2851</v>
      </c>
      <c r="G744" s="64">
        <v>7761</v>
      </c>
      <c r="H744" s="97" t="s">
        <v>17146</v>
      </c>
      <c r="I744" s="98" t="s">
        <v>12825</v>
      </c>
      <c r="J744" s="64">
        <v>7761</v>
      </c>
      <c r="K744" s="1">
        <v>0</v>
      </c>
      <c r="L744" s="1">
        <v>102</v>
      </c>
      <c r="N744" s="1" t="s">
        <v>1195</v>
      </c>
      <c r="O744" s="64">
        <v>7761</v>
      </c>
      <c r="P744" s="1" t="s">
        <v>110</v>
      </c>
      <c r="Q744" s="1" t="s">
        <v>8644</v>
      </c>
      <c r="R744" s="1" t="s">
        <v>1185</v>
      </c>
    </row>
    <row r="745" spans="1:18">
      <c r="A745" s="30">
        <v>10165152</v>
      </c>
      <c r="B745" s="55">
        <v>101651520000000</v>
      </c>
      <c r="C745" s="1">
        <v>7700</v>
      </c>
      <c r="D745" s="1" t="s">
        <v>1183</v>
      </c>
      <c r="E745" s="1" t="s">
        <v>107</v>
      </c>
      <c r="F745" s="1">
        <v>2851</v>
      </c>
      <c r="G745" s="64">
        <v>7761</v>
      </c>
      <c r="H745" s="97" t="s">
        <v>17146</v>
      </c>
      <c r="I745" s="98" t="s">
        <v>12825</v>
      </c>
      <c r="J745" s="64">
        <v>7761</v>
      </c>
      <c r="K745" s="1">
        <v>0</v>
      </c>
      <c r="L745" s="1">
        <v>3015</v>
      </c>
      <c r="N745" s="1" t="s">
        <v>1196</v>
      </c>
      <c r="O745" s="64">
        <v>7761</v>
      </c>
      <c r="P745" s="1" t="s">
        <v>110</v>
      </c>
      <c r="Q745" s="1" t="s">
        <v>8644</v>
      </c>
      <c r="R745" s="1" t="s">
        <v>1185</v>
      </c>
    </row>
    <row r="746" spans="1:18">
      <c r="A746" s="30">
        <v>10165153</v>
      </c>
      <c r="B746" s="55">
        <v>101651530000000</v>
      </c>
      <c r="C746" s="1">
        <v>7700</v>
      </c>
      <c r="D746" s="1" t="s">
        <v>1183</v>
      </c>
      <c r="E746" s="1" t="s">
        <v>107</v>
      </c>
      <c r="F746" s="1">
        <v>2851</v>
      </c>
      <c r="G746" s="64">
        <v>7761</v>
      </c>
      <c r="H746" s="97" t="s">
        <v>17146</v>
      </c>
      <c r="I746" s="98" t="s">
        <v>12825</v>
      </c>
      <c r="J746" s="64">
        <v>7761</v>
      </c>
      <c r="K746" s="1">
        <v>0</v>
      </c>
      <c r="L746" s="1">
        <v>159</v>
      </c>
      <c r="N746" s="1" t="s">
        <v>1197</v>
      </c>
      <c r="O746" s="64">
        <v>7761</v>
      </c>
      <c r="P746" s="1" t="s">
        <v>110</v>
      </c>
      <c r="Q746" s="1" t="s">
        <v>8644</v>
      </c>
      <c r="R746" s="1" t="s">
        <v>1185</v>
      </c>
    </row>
    <row r="747" spans="1:18">
      <c r="A747" s="30">
        <v>10165154</v>
      </c>
      <c r="B747" s="55">
        <v>101651540000000</v>
      </c>
      <c r="C747" s="1">
        <v>7700</v>
      </c>
      <c r="D747" s="1" t="s">
        <v>1183</v>
      </c>
      <c r="E747" s="1" t="s">
        <v>107</v>
      </c>
      <c r="F747" s="1">
        <v>2851</v>
      </c>
      <c r="G747" s="64">
        <v>7761</v>
      </c>
      <c r="H747" s="97" t="s">
        <v>17142</v>
      </c>
      <c r="I747" s="98" t="s">
        <v>14331</v>
      </c>
      <c r="J747" s="64">
        <v>7761</v>
      </c>
      <c r="K747" s="1">
        <v>0</v>
      </c>
      <c r="L747" s="1">
        <v>4</v>
      </c>
      <c r="N747" s="1" t="s">
        <v>1198</v>
      </c>
      <c r="O747" s="64">
        <v>7761</v>
      </c>
      <c r="P747" s="1" t="s">
        <v>110</v>
      </c>
      <c r="Q747" s="1" t="s">
        <v>8644</v>
      </c>
      <c r="R747" s="1" t="s">
        <v>1185</v>
      </c>
    </row>
    <row r="748" spans="1:18">
      <c r="A748" s="30">
        <v>10165155</v>
      </c>
      <c r="B748" s="55">
        <v>101651550000000</v>
      </c>
      <c r="C748" s="1">
        <v>7700</v>
      </c>
      <c r="D748" s="1" t="s">
        <v>1183</v>
      </c>
      <c r="E748" s="1" t="s">
        <v>107</v>
      </c>
      <c r="F748" s="1">
        <v>2851</v>
      </c>
      <c r="G748" s="64">
        <v>7761</v>
      </c>
      <c r="H748" s="97" t="s">
        <v>17146</v>
      </c>
      <c r="I748" s="98" t="s">
        <v>12825</v>
      </c>
      <c r="J748" s="64">
        <v>7761</v>
      </c>
      <c r="K748" s="1">
        <v>0</v>
      </c>
      <c r="L748" s="1">
        <v>2235</v>
      </c>
      <c r="N748" s="1" t="s">
        <v>1199</v>
      </c>
      <c r="O748" s="64">
        <v>7761</v>
      </c>
      <c r="P748" s="1" t="s">
        <v>110</v>
      </c>
      <c r="Q748" s="1" t="s">
        <v>8644</v>
      </c>
      <c r="R748" s="1" t="s">
        <v>1185</v>
      </c>
    </row>
    <row r="749" spans="1:18">
      <c r="A749" s="30">
        <v>10165156</v>
      </c>
      <c r="B749" s="55">
        <v>101651560000000</v>
      </c>
      <c r="C749" s="1">
        <v>7700</v>
      </c>
      <c r="D749" s="1" t="s">
        <v>1183</v>
      </c>
      <c r="E749" s="1" t="s">
        <v>107</v>
      </c>
      <c r="F749" s="1">
        <v>2851</v>
      </c>
      <c r="G749" s="64">
        <v>7761</v>
      </c>
      <c r="H749" s="97" t="s">
        <v>17146</v>
      </c>
      <c r="I749" s="98" t="s">
        <v>12825</v>
      </c>
      <c r="J749" s="64">
        <v>7761</v>
      </c>
      <c r="K749" s="1">
        <v>0</v>
      </c>
      <c r="L749" s="1">
        <v>131</v>
      </c>
      <c r="N749" s="1" t="s">
        <v>1200</v>
      </c>
      <c r="O749" s="64">
        <v>7761</v>
      </c>
      <c r="P749" s="1" t="s">
        <v>110</v>
      </c>
      <c r="Q749" s="1" t="s">
        <v>8644</v>
      </c>
      <c r="R749" s="1" t="s">
        <v>1185</v>
      </c>
    </row>
    <row r="750" spans="1:18">
      <c r="A750" s="30">
        <v>10165157</v>
      </c>
      <c r="B750" s="55">
        <v>101651570000000</v>
      </c>
      <c r="C750" s="1">
        <v>7700</v>
      </c>
      <c r="D750" s="1" t="s">
        <v>1183</v>
      </c>
      <c r="E750" s="1" t="s">
        <v>107</v>
      </c>
      <c r="F750" s="1">
        <v>2851</v>
      </c>
      <c r="G750" s="64">
        <v>7761</v>
      </c>
      <c r="H750" s="97" t="s">
        <v>17146</v>
      </c>
      <c r="I750" s="98" t="s">
        <v>12825</v>
      </c>
      <c r="J750" s="64">
        <v>7761</v>
      </c>
      <c r="K750" s="1">
        <v>0</v>
      </c>
      <c r="L750" s="1">
        <v>139</v>
      </c>
      <c r="N750" s="1" t="s">
        <v>1201</v>
      </c>
      <c r="O750" s="64">
        <v>7761</v>
      </c>
      <c r="P750" s="1" t="s">
        <v>110</v>
      </c>
      <c r="Q750" s="1" t="s">
        <v>8644</v>
      </c>
      <c r="R750" s="1" t="s">
        <v>1185</v>
      </c>
    </row>
    <row r="751" spans="1:18">
      <c r="A751" s="30">
        <v>10165158</v>
      </c>
      <c r="B751" s="55">
        <v>101651580000000</v>
      </c>
      <c r="C751" s="1">
        <v>7700</v>
      </c>
      <c r="D751" s="1" t="s">
        <v>1183</v>
      </c>
      <c r="E751" s="1" t="s">
        <v>107</v>
      </c>
      <c r="F751" s="1">
        <v>2851</v>
      </c>
      <c r="G751" s="64">
        <v>7761</v>
      </c>
      <c r="H751" s="97" t="s">
        <v>17152</v>
      </c>
      <c r="I751" s="98" t="s">
        <v>17281</v>
      </c>
      <c r="J751" s="64">
        <v>7761</v>
      </c>
      <c r="K751" s="1">
        <v>0</v>
      </c>
      <c r="L751" s="1">
        <v>4</v>
      </c>
      <c r="N751" s="1" t="s">
        <v>1202</v>
      </c>
      <c r="O751" s="64">
        <v>7761</v>
      </c>
      <c r="P751" s="1" t="s">
        <v>110</v>
      </c>
      <c r="Q751" s="1" t="s">
        <v>8644</v>
      </c>
      <c r="R751" s="1" t="s">
        <v>1185</v>
      </c>
    </row>
    <row r="752" spans="1:18">
      <c r="A752" s="30">
        <v>10165159</v>
      </c>
      <c r="B752" s="55">
        <v>101651590000000</v>
      </c>
      <c r="C752" s="1">
        <v>7700</v>
      </c>
      <c r="D752" s="1" t="s">
        <v>1183</v>
      </c>
      <c r="E752" s="1" t="s">
        <v>107</v>
      </c>
      <c r="F752" s="1">
        <v>2851</v>
      </c>
      <c r="G752" s="64">
        <v>7761</v>
      </c>
      <c r="H752" s="97" t="s">
        <v>17146</v>
      </c>
      <c r="I752" s="98" t="s">
        <v>12825</v>
      </c>
      <c r="J752" s="64">
        <v>7761</v>
      </c>
      <c r="K752" s="1">
        <v>0</v>
      </c>
      <c r="L752" s="1">
        <v>3378</v>
      </c>
      <c r="N752" s="1" t="s">
        <v>8377</v>
      </c>
      <c r="O752" s="64">
        <v>7761</v>
      </c>
      <c r="P752" s="1" t="s">
        <v>110</v>
      </c>
      <c r="Q752" s="1" t="s">
        <v>8644</v>
      </c>
      <c r="R752" s="1" t="s">
        <v>1185</v>
      </c>
    </row>
    <row r="753" spans="1:18">
      <c r="A753" s="30">
        <v>10165160</v>
      </c>
      <c r="B753" s="55">
        <v>101651600000000</v>
      </c>
      <c r="C753" s="1">
        <v>7700</v>
      </c>
      <c r="D753" s="1" t="s">
        <v>1183</v>
      </c>
      <c r="E753" s="1" t="s">
        <v>107</v>
      </c>
      <c r="F753" s="1">
        <v>2851</v>
      </c>
      <c r="G753" s="64">
        <v>7761</v>
      </c>
      <c r="H753" s="97" t="s">
        <v>17141</v>
      </c>
      <c r="I753" s="98" t="s">
        <v>17273</v>
      </c>
      <c r="J753" s="64">
        <v>7761</v>
      </c>
      <c r="K753" s="1">
        <v>0</v>
      </c>
      <c r="L753" s="1">
        <v>4</v>
      </c>
      <c r="N753" s="1" t="s">
        <v>1203</v>
      </c>
      <c r="O753" s="64">
        <v>7761</v>
      </c>
      <c r="P753" s="1" t="s">
        <v>11726</v>
      </c>
      <c r="Q753" s="1" t="s">
        <v>8644</v>
      </c>
      <c r="R753" s="1" t="s">
        <v>1185</v>
      </c>
    </row>
    <row r="754" spans="1:18">
      <c r="A754" s="30">
        <v>10165161</v>
      </c>
      <c r="B754" s="55">
        <v>101651610000000</v>
      </c>
      <c r="C754" s="1">
        <v>7700</v>
      </c>
      <c r="D754" s="1" t="s">
        <v>1183</v>
      </c>
      <c r="E754" s="1" t="s">
        <v>107</v>
      </c>
      <c r="F754" s="1">
        <v>2851</v>
      </c>
      <c r="G754" s="64">
        <v>7761</v>
      </c>
      <c r="H754" s="97" t="s">
        <v>17146</v>
      </c>
      <c r="I754" s="98" t="s">
        <v>12825</v>
      </c>
      <c r="J754" s="64">
        <v>7761</v>
      </c>
      <c r="K754" s="1">
        <v>0</v>
      </c>
      <c r="L754" s="1">
        <v>1082</v>
      </c>
      <c r="N754" s="1" t="s">
        <v>1204</v>
      </c>
      <c r="O754" s="64">
        <v>7761</v>
      </c>
      <c r="P754" s="1" t="s">
        <v>110</v>
      </c>
      <c r="Q754" s="1" t="s">
        <v>8644</v>
      </c>
      <c r="R754" s="1" t="s">
        <v>1185</v>
      </c>
    </row>
    <row r="755" spans="1:18">
      <c r="A755" s="30">
        <v>10165162</v>
      </c>
      <c r="B755" s="55">
        <v>101651620000000</v>
      </c>
      <c r="C755" s="1">
        <v>7700</v>
      </c>
      <c r="D755" s="1" t="s">
        <v>1183</v>
      </c>
      <c r="E755" s="1" t="s">
        <v>107</v>
      </c>
      <c r="F755" s="1">
        <v>2851</v>
      </c>
      <c r="G755" s="64">
        <v>7761</v>
      </c>
      <c r="H755" s="97" t="s">
        <v>17146</v>
      </c>
      <c r="I755" s="98" t="s">
        <v>12825</v>
      </c>
      <c r="J755" s="64">
        <v>7761</v>
      </c>
      <c r="K755" s="1">
        <v>0</v>
      </c>
      <c r="L755" s="1">
        <v>7020</v>
      </c>
      <c r="N755" s="1" t="s">
        <v>1205</v>
      </c>
      <c r="O755" s="64">
        <v>7761</v>
      </c>
      <c r="P755" s="1" t="s">
        <v>110</v>
      </c>
      <c r="Q755" s="1" t="s">
        <v>8644</v>
      </c>
      <c r="R755" s="1" t="s">
        <v>1185</v>
      </c>
    </row>
    <row r="756" spans="1:18">
      <c r="A756" s="30">
        <v>10165163</v>
      </c>
      <c r="B756" s="55">
        <v>101651630000000</v>
      </c>
      <c r="C756" s="1">
        <v>7700</v>
      </c>
      <c r="D756" s="1" t="s">
        <v>1183</v>
      </c>
      <c r="E756" s="1" t="s">
        <v>107</v>
      </c>
      <c r="F756" s="1" t="s">
        <v>587</v>
      </c>
      <c r="G756" s="64">
        <v>7761</v>
      </c>
      <c r="H756" s="97" t="s">
        <v>17146</v>
      </c>
      <c r="I756" s="98" t="s">
        <v>12825</v>
      </c>
      <c r="J756" s="64">
        <v>7761</v>
      </c>
      <c r="K756" s="1">
        <v>0</v>
      </c>
      <c r="L756" s="1">
        <v>631</v>
      </c>
      <c r="N756" s="1" t="s">
        <v>1206</v>
      </c>
      <c r="O756" s="64">
        <v>7761</v>
      </c>
      <c r="P756" s="1" t="s">
        <v>110</v>
      </c>
      <c r="Q756" s="1" t="s">
        <v>8644</v>
      </c>
      <c r="R756" s="1" t="s">
        <v>1185</v>
      </c>
    </row>
    <row r="757" spans="1:18">
      <c r="A757" s="30">
        <v>10165164</v>
      </c>
      <c r="B757" s="55">
        <v>101651640000000</v>
      </c>
      <c r="C757" s="1">
        <v>7700</v>
      </c>
      <c r="D757" s="1" t="s">
        <v>1183</v>
      </c>
      <c r="E757" s="1" t="s">
        <v>107</v>
      </c>
      <c r="F757" s="1">
        <v>2851</v>
      </c>
      <c r="G757" s="64">
        <v>7761</v>
      </c>
      <c r="H757" s="97" t="s">
        <v>17146</v>
      </c>
      <c r="I757" s="98" t="s">
        <v>12825</v>
      </c>
      <c r="J757" s="64">
        <v>7761</v>
      </c>
      <c r="K757" s="1">
        <v>0</v>
      </c>
      <c r="L757" s="1">
        <v>3402</v>
      </c>
      <c r="N757" s="1" t="s">
        <v>1207</v>
      </c>
      <c r="O757" s="64">
        <v>7761</v>
      </c>
      <c r="P757" s="1" t="s">
        <v>110</v>
      </c>
      <c r="Q757" s="1" t="s">
        <v>8644</v>
      </c>
      <c r="R757" s="1" t="s">
        <v>1185</v>
      </c>
    </row>
    <row r="758" spans="1:18">
      <c r="A758" s="30">
        <v>10165165</v>
      </c>
      <c r="B758" s="55">
        <v>101651650000000</v>
      </c>
      <c r="C758" s="1">
        <v>7700</v>
      </c>
      <c r="D758" s="1" t="s">
        <v>1183</v>
      </c>
      <c r="E758" s="1" t="s">
        <v>107</v>
      </c>
      <c r="F758" s="1" t="s">
        <v>587</v>
      </c>
      <c r="G758" s="64">
        <v>7761</v>
      </c>
      <c r="H758" s="97" t="s">
        <v>17146</v>
      </c>
      <c r="I758" s="98" t="s">
        <v>12825</v>
      </c>
      <c r="J758" s="64">
        <v>7761</v>
      </c>
      <c r="K758" s="1">
        <v>0</v>
      </c>
      <c r="L758" s="1">
        <v>7062</v>
      </c>
      <c r="N758" s="1" t="s">
        <v>1208</v>
      </c>
      <c r="O758" s="64">
        <v>7761</v>
      </c>
      <c r="P758" s="1" t="s">
        <v>110</v>
      </c>
      <c r="Q758" s="1" t="s">
        <v>8644</v>
      </c>
      <c r="R758" s="1" t="s">
        <v>1185</v>
      </c>
    </row>
    <row r="759" spans="1:18">
      <c r="A759" s="30">
        <v>10165166</v>
      </c>
      <c r="B759" s="55">
        <v>101651660000000</v>
      </c>
      <c r="C759" s="1">
        <v>7700</v>
      </c>
      <c r="D759" s="1" t="s">
        <v>1183</v>
      </c>
      <c r="G759" s="64">
        <v>7761</v>
      </c>
      <c r="H759" s="97" t="s">
        <v>17147</v>
      </c>
      <c r="I759" s="98" t="s">
        <v>17277</v>
      </c>
      <c r="J759" s="64">
        <v>7761</v>
      </c>
      <c r="K759" s="1">
        <v>0</v>
      </c>
      <c r="L759" s="1">
        <v>4</v>
      </c>
      <c r="N759" s="1" t="s">
        <v>1209</v>
      </c>
      <c r="O759" s="64">
        <v>7761</v>
      </c>
      <c r="P759" s="1">
        <v>401.6</v>
      </c>
      <c r="Q759" s="1" t="s">
        <v>8644</v>
      </c>
      <c r="R759" s="1" t="s">
        <v>1185</v>
      </c>
    </row>
    <row r="760" spans="1:18">
      <c r="A760" s="30">
        <v>10165172</v>
      </c>
      <c r="B760" s="55">
        <v>101651720000000</v>
      </c>
      <c r="C760" s="1">
        <v>7700</v>
      </c>
      <c r="D760" s="1" t="s">
        <v>1210</v>
      </c>
      <c r="E760" s="1" t="s">
        <v>107</v>
      </c>
      <c r="F760" s="1" t="s">
        <v>1173</v>
      </c>
      <c r="G760" s="64">
        <v>1166.75</v>
      </c>
      <c r="H760" s="97" t="s">
        <v>17146</v>
      </c>
      <c r="I760" s="98" t="s">
        <v>12825</v>
      </c>
      <c r="J760" s="64">
        <v>1166.75</v>
      </c>
      <c r="K760" s="1">
        <v>0</v>
      </c>
      <c r="L760" s="1">
        <v>131</v>
      </c>
      <c r="N760" s="1" t="s">
        <v>1212</v>
      </c>
      <c r="O760" s="64">
        <v>1166.75</v>
      </c>
      <c r="P760" s="1" t="s">
        <v>110</v>
      </c>
      <c r="Q760" s="1" t="s">
        <v>8645</v>
      </c>
      <c r="R760" s="1" t="s">
        <v>1211</v>
      </c>
    </row>
    <row r="761" spans="1:18">
      <c r="A761" s="30">
        <v>10165173</v>
      </c>
      <c r="B761" s="55">
        <v>101651730000000</v>
      </c>
      <c r="C761" s="1">
        <v>7700</v>
      </c>
      <c r="D761" s="1" t="s">
        <v>1210</v>
      </c>
      <c r="E761" s="1" t="s">
        <v>107</v>
      </c>
      <c r="F761" s="1" t="s">
        <v>1173</v>
      </c>
      <c r="G761" s="64">
        <v>1166.75</v>
      </c>
      <c r="H761" s="97" t="s">
        <v>17147</v>
      </c>
      <c r="I761" s="98" t="s">
        <v>17277</v>
      </c>
      <c r="J761" s="64">
        <v>1166.75</v>
      </c>
      <c r="K761" s="1">
        <v>0</v>
      </c>
      <c r="L761" s="1">
        <v>2748</v>
      </c>
      <c r="N761" s="1" t="s">
        <v>1213</v>
      </c>
      <c r="O761" s="64">
        <v>1166.75</v>
      </c>
      <c r="P761" s="1" t="s">
        <v>390</v>
      </c>
      <c r="Q761" s="1" t="s">
        <v>8645</v>
      </c>
      <c r="R761" s="1" t="s">
        <v>1211</v>
      </c>
    </row>
    <row r="762" spans="1:18">
      <c r="A762" s="30">
        <v>10165175</v>
      </c>
      <c r="B762" s="55">
        <v>101651750000000</v>
      </c>
      <c r="C762" s="1">
        <v>7700</v>
      </c>
      <c r="D762" s="1" t="s">
        <v>1210</v>
      </c>
      <c r="E762" s="1" t="s">
        <v>107</v>
      </c>
      <c r="F762" s="1" t="s">
        <v>1214</v>
      </c>
      <c r="G762" s="64">
        <v>1166.75</v>
      </c>
      <c r="H762" s="97" t="s">
        <v>17146</v>
      </c>
      <c r="I762" s="98" t="s">
        <v>12825</v>
      </c>
      <c r="J762" s="64">
        <v>1166.75</v>
      </c>
      <c r="K762" s="1">
        <v>0</v>
      </c>
      <c r="L762" s="1">
        <v>2208</v>
      </c>
      <c r="N762" s="1" t="s">
        <v>1215</v>
      </c>
      <c r="O762" s="64">
        <v>1166.75</v>
      </c>
      <c r="P762" s="1" t="s">
        <v>110</v>
      </c>
      <c r="Q762" s="1" t="s">
        <v>8645</v>
      </c>
      <c r="R762" s="1" t="s">
        <v>1211</v>
      </c>
    </row>
    <row r="763" spans="1:18">
      <c r="A763" s="30">
        <v>10165176</v>
      </c>
      <c r="B763" s="55">
        <v>101651760000000</v>
      </c>
      <c r="C763" s="1">
        <v>7700</v>
      </c>
      <c r="D763" s="1" t="s">
        <v>1210</v>
      </c>
      <c r="G763" s="64">
        <v>1166.75</v>
      </c>
      <c r="H763" s="97" t="s">
        <v>17146</v>
      </c>
      <c r="I763" s="98" t="s">
        <v>12825</v>
      </c>
      <c r="J763" s="64">
        <v>1166.75</v>
      </c>
      <c r="K763" s="1">
        <v>0</v>
      </c>
      <c r="L763" s="1">
        <v>7097</v>
      </c>
      <c r="N763" s="1" t="s">
        <v>1216</v>
      </c>
      <c r="O763" s="64">
        <v>1166.75</v>
      </c>
      <c r="P763" s="1" t="s">
        <v>110</v>
      </c>
      <c r="Q763" s="1" t="s">
        <v>8645</v>
      </c>
      <c r="R763" s="1" t="s">
        <v>1211</v>
      </c>
    </row>
    <row r="764" spans="1:18">
      <c r="A764" s="30">
        <v>10165178</v>
      </c>
      <c r="B764" s="55">
        <v>101651780000000</v>
      </c>
      <c r="C764" s="1">
        <v>7700</v>
      </c>
      <c r="D764" s="1" t="s">
        <v>1210</v>
      </c>
      <c r="E764" s="1" t="s">
        <v>107</v>
      </c>
      <c r="F764" s="1" t="s">
        <v>353</v>
      </c>
      <c r="G764" s="64">
        <v>1166.75</v>
      </c>
      <c r="H764" s="97" t="s">
        <v>17146</v>
      </c>
      <c r="I764" s="98" t="s">
        <v>12825</v>
      </c>
      <c r="J764" s="64">
        <v>1166.75</v>
      </c>
      <c r="K764" s="1">
        <v>0</v>
      </c>
      <c r="L764" s="1">
        <v>6</v>
      </c>
      <c r="N764" s="1" t="s">
        <v>1217</v>
      </c>
      <c r="O764" s="64">
        <v>1166.75</v>
      </c>
      <c r="P764" s="1" t="s">
        <v>110</v>
      </c>
      <c r="Q764" s="1" t="s">
        <v>8645</v>
      </c>
      <c r="R764" s="1" t="s">
        <v>1211</v>
      </c>
    </row>
    <row r="765" spans="1:18">
      <c r="A765" s="30">
        <v>10165179</v>
      </c>
      <c r="B765" s="55">
        <v>101651790000000</v>
      </c>
      <c r="C765" s="1">
        <v>7700</v>
      </c>
      <c r="D765" s="1" t="s">
        <v>1210</v>
      </c>
      <c r="G765" s="64">
        <v>1166.75</v>
      </c>
      <c r="H765" s="97" t="s">
        <v>17146</v>
      </c>
      <c r="I765" s="98" t="s">
        <v>12825</v>
      </c>
      <c r="J765" s="64">
        <v>1166.75</v>
      </c>
      <c r="K765" s="1">
        <v>0</v>
      </c>
      <c r="L765" s="1">
        <v>4</v>
      </c>
      <c r="N765" s="1" t="s">
        <v>1218</v>
      </c>
      <c r="O765" s="64">
        <v>1166.75</v>
      </c>
      <c r="P765" s="1" t="s">
        <v>110</v>
      </c>
      <c r="Q765" s="1" t="s">
        <v>8645</v>
      </c>
      <c r="R765" s="1" t="s">
        <v>1211</v>
      </c>
    </row>
    <row r="766" spans="1:18">
      <c r="A766" s="30">
        <v>10165184</v>
      </c>
      <c r="B766" s="55">
        <v>101651840000000</v>
      </c>
      <c r="C766" s="1">
        <v>7700</v>
      </c>
      <c r="D766" s="1" t="s">
        <v>1210</v>
      </c>
      <c r="G766" s="64">
        <v>1166.75</v>
      </c>
      <c r="H766" s="97" t="s">
        <v>17146</v>
      </c>
      <c r="I766" s="98" t="s">
        <v>12825</v>
      </c>
      <c r="J766" s="64">
        <v>1166.75</v>
      </c>
      <c r="K766" s="1">
        <v>0</v>
      </c>
      <c r="L766" s="1">
        <v>4</v>
      </c>
      <c r="N766" s="1" t="s">
        <v>1219</v>
      </c>
      <c r="O766" s="64">
        <v>1166.75</v>
      </c>
      <c r="P766" s="1" t="s">
        <v>110</v>
      </c>
      <c r="Q766" s="1" t="s">
        <v>8645</v>
      </c>
      <c r="R766" s="1" t="s">
        <v>1211</v>
      </c>
    </row>
    <row r="767" spans="1:18">
      <c r="A767" s="30">
        <v>10165185</v>
      </c>
      <c r="B767" s="55">
        <v>101651850000000</v>
      </c>
      <c r="C767" s="1">
        <v>7700</v>
      </c>
      <c r="D767" s="1" t="s">
        <v>1210</v>
      </c>
      <c r="E767" s="1" t="s">
        <v>107</v>
      </c>
      <c r="F767" s="1" t="s">
        <v>1173</v>
      </c>
      <c r="G767" s="64">
        <v>1166.75</v>
      </c>
      <c r="H767" s="97" t="s">
        <v>17146</v>
      </c>
      <c r="I767" s="98" t="s">
        <v>12825</v>
      </c>
      <c r="J767" s="64">
        <v>1166.75</v>
      </c>
      <c r="K767" s="1">
        <v>0</v>
      </c>
      <c r="L767" s="1">
        <v>4</v>
      </c>
      <c r="N767" s="1" t="s">
        <v>1220</v>
      </c>
      <c r="O767" s="64">
        <v>1166.75</v>
      </c>
      <c r="P767" s="1" t="s">
        <v>110</v>
      </c>
      <c r="Q767" s="1" t="s">
        <v>8645</v>
      </c>
      <c r="R767" s="1" t="s">
        <v>1211</v>
      </c>
    </row>
    <row r="768" spans="1:18">
      <c r="A768" s="30">
        <v>10165186</v>
      </c>
      <c r="B768" s="55">
        <v>101651860000000</v>
      </c>
      <c r="C768" s="1">
        <v>7700</v>
      </c>
      <c r="D768" s="1" t="s">
        <v>1210</v>
      </c>
      <c r="E768" s="1" t="s">
        <v>107</v>
      </c>
      <c r="F768" s="1" t="s">
        <v>1173</v>
      </c>
      <c r="G768" s="64">
        <v>1166.75</v>
      </c>
      <c r="H768" s="97" t="s">
        <v>17140</v>
      </c>
      <c r="I768" s="98" t="s">
        <v>17272</v>
      </c>
      <c r="J768" s="64">
        <v>1166.75</v>
      </c>
      <c r="K768" s="1">
        <v>0</v>
      </c>
      <c r="L768" s="1">
        <v>2748</v>
      </c>
      <c r="N768" s="1" t="s">
        <v>1221</v>
      </c>
      <c r="O768" s="64">
        <v>1166.75</v>
      </c>
      <c r="P768" s="1" t="s">
        <v>5112</v>
      </c>
      <c r="Q768" s="1" t="s">
        <v>8645</v>
      </c>
      <c r="R768" s="1" t="s">
        <v>1211</v>
      </c>
    </row>
    <row r="769" spans="1:18">
      <c r="A769" s="30">
        <v>10165188</v>
      </c>
      <c r="B769" s="55">
        <v>101651880000000</v>
      </c>
      <c r="C769" s="1">
        <v>7700</v>
      </c>
      <c r="D769" s="1" t="s">
        <v>1210</v>
      </c>
      <c r="E769" s="1" t="s">
        <v>107</v>
      </c>
      <c r="F769" s="1">
        <v>2950</v>
      </c>
      <c r="G769" s="64">
        <v>1166.75</v>
      </c>
      <c r="H769" s="97" t="s">
        <v>17146</v>
      </c>
      <c r="I769" s="98" t="s">
        <v>12825</v>
      </c>
      <c r="J769" s="64">
        <v>1166.75</v>
      </c>
      <c r="K769" s="1">
        <v>0</v>
      </c>
      <c r="L769" s="1">
        <v>3283</v>
      </c>
      <c r="N769" s="1" t="s">
        <v>1222</v>
      </c>
      <c r="O769" s="64">
        <v>1166.75</v>
      </c>
      <c r="P769" s="1" t="s">
        <v>110</v>
      </c>
      <c r="Q769" s="1" t="s">
        <v>8645</v>
      </c>
      <c r="R769" s="1" t="s">
        <v>1211</v>
      </c>
    </row>
    <row r="770" spans="1:18">
      <c r="A770" s="30">
        <v>10165190</v>
      </c>
      <c r="B770" s="55">
        <v>101651900000000</v>
      </c>
      <c r="C770" s="1">
        <v>7700</v>
      </c>
      <c r="D770" s="1" t="s">
        <v>1210</v>
      </c>
      <c r="E770" s="1" t="s">
        <v>107</v>
      </c>
      <c r="F770" s="1" t="s">
        <v>1173</v>
      </c>
      <c r="G770" s="64">
        <v>1166.75</v>
      </c>
      <c r="H770" s="97" t="s">
        <v>17147</v>
      </c>
      <c r="I770" s="98" t="s">
        <v>17277</v>
      </c>
      <c r="J770" s="64">
        <v>1166.75</v>
      </c>
      <c r="K770" s="1">
        <v>0</v>
      </c>
      <c r="L770" s="1">
        <v>2748</v>
      </c>
      <c r="N770" s="1" t="s">
        <v>1223</v>
      </c>
      <c r="O770" s="64">
        <v>1166.75</v>
      </c>
      <c r="P770" s="1" t="s">
        <v>390</v>
      </c>
      <c r="Q770" s="1" t="s">
        <v>8645</v>
      </c>
      <c r="R770" s="1" t="s">
        <v>1211</v>
      </c>
    </row>
    <row r="771" spans="1:18">
      <c r="A771" s="30">
        <v>10165193</v>
      </c>
      <c r="B771" s="55">
        <v>101651930000000</v>
      </c>
      <c r="C771" s="1">
        <v>7700</v>
      </c>
      <c r="D771" s="1" t="s">
        <v>1210</v>
      </c>
      <c r="E771" s="1" t="s">
        <v>107</v>
      </c>
      <c r="F771" s="1" t="s">
        <v>1173</v>
      </c>
      <c r="G771" s="64">
        <v>1166.75</v>
      </c>
      <c r="H771" s="97" t="s">
        <v>17146</v>
      </c>
      <c r="I771" s="98" t="s">
        <v>12825</v>
      </c>
      <c r="J771" s="64">
        <v>1166.75</v>
      </c>
      <c r="K771" s="1">
        <v>0</v>
      </c>
      <c r="L771" s="1">
        <v>281</v>
      </c>
      <c r="N771" s="1" t="s">
        <v>1224</v>
      </c>
      <c r="O771" s="64">
        <v>1166.75</v>
      </c>
      <c r="P771" s="1" t="s">
        <v>110</v>
      </c>
      <c r="Q771" s="1" t="s">
        <v>8645</v>
      </c>
      <c r="R771" s="1" t="s">
        <v>1211</v>
      </c>
    </row>
    <row r="772" spans="1:18">
      <c r="A772" s="30">
        <v>10165218</v>
      </c>
      <c r="B772" s="55">
        <v>101652180000000</v>
      </c>
      <c r="C772" s="1">
        <v>7700</v>
      </c>
      <c r="D772" s="1" t="s">
        <v>1226</v>
      </c>
      <c r="G772" s="64">
        <v>65116</v>
      </c>
      <c r="H772" s="97" t="s">
        <v>17138</v>
      </c>
      <c r="I772" s="98" t="s">
        <v>17271</v>
      </c>
      <c r="J772" s="64">
        <v>65116</v>
      </c>
      <c r="K772" s="1">
        <v>0</v>
      </c>
      <c r="L772" s="1">
        <v>4</v>
      </c>
      <c r="N772" s="1" t="s">
        <v>1227</v>
      </c>
      <c r="O772" s="64">
        <v>65116</v>
      </c>
      <c r="P772" s="1">
        <v>403.1</v>
      </c>
      <c r="Q772" s="1" t="s">
        <v>8646</v>
      </c>
      <c r="R772" s="1" t="s">
        <v>1228</v>
      </c>
    </row>
    <row r="773" spans="1:18">
      <c r="A773" s="30">
        <v>10165276</v>
      </c>
      <c r="B773" s="55">
        <v>101652760000000</v>
      </c>
      <c r="C773" s="1">
        <v>7700</v>
      </c>
      <c r="D773" s="1" t="s">
        <v>1229</v>
      </c>
      <c r="G773" s="64">
        <v>5792</v>
      </c>
      <c r="H773" s="97" t="s">
        <v>17177</v>
      </c>
      <c r="I773" s="98" t="s">
        <v>17305</v>
      </c>
      <c r="J773" s="64">
        <v>5792</v>
      </c>
      <c r="K773" s="1">
        <v>0</v>
      </c>
      <c r="L773" s="1">
        <v>4</v>
      </c>
      <c r="N773" s="1" t="s">
        <v>1230</v>
      </c>
      <c r="O773" s="64">
        <v>5792</v>
      </c>
      <c r="P773" s="1" t="s">
        <v>11721</v>
      </c>
      <c r="Q773" s="1" t="s">
        <v>8647</v>
      </c>
      <c r="R773" s="1" t="s">
        <v>1231</v>
      </c>
    </row>
    <row r="774" spans="1:18">
      <c r="A774" s="30">
        <v>10165277</v>
      </c>
      <c r="B774" s="55">
        <v>101652770000000</v>
      </c>
      <c r="C774" s="1">
        <v>7700</v>
      </c>
      <c r="D774" s="1" t="s">
        <v>1229</v>
      </c>
      <c r="G774" s="64">
        <v>5792</v>
      </c>
      <c r="H774" s="97" t="s">
        <v>17139</v>
      </c>
      <c r="I774" s="98" t="s">
        <v>14467</v>
      </c>
      <c r="J774" s="64">
        <v>5792</v>
      </c>
      <c r="K774" s="1">
        <v>0</v>
      </c>
      <c r="L774" s="1">
        <v>4</v>
      </c>
      <c r="N774" s="1" t="s">
        <v>1232</v>
      </c>
      <c r="O774" s="64">
        <v>5792</v>
      </c>
      <c r="P774" s="1">
        <v>403.2</v>
      </c>
      <c r="Q774" s="1" t="s">
        <v>8647</v>
      </c>
      <c r="R774" s="1" t="s">
        <v>1231</v>
      </c>
    </row>
    <row r="775" spans="1:18">
      <c r="A775" s="30">
        <v>10165289</v>
      </c>
      <c r="B775" s="55">
        <v>101652890000000</v>
      </c>
      <c r="C775" s="1">
        <v>7700</v>
      </c>
      <c r="D775" s="1" t="s">
        <v>1233</v>
      </c>
      <c r="G775" s="64">
        <v>6504.52</v>
      </c>
      <c r="H775" s="97" t="s">
        <v>17160</v>
      </c>
      <c r="I775" s="98" t="s">
        <v>17288</v>
      </c>
      <c r="J775" s="64">
        <v>6504.52</v>
      </c>
      <c r="K775" s="1">
        <v>0</v>
      </c>
      <c r="L775" s="1">
        <v>7096</v>
      </c>
      <c r="N775" s="1" t="s">
        <v>1234</v>
      </c>
      <c r="O775" s="64">
        <v>6504.52</v>
      </c>
      <c r="P775" s="1" t="s">
        <v>110</v>
      </c>
      <c r="Q775" s="1" t="s">
        <v>8648</v>
      </c>
      <c r="R775" s="1" t="s">
        <v>1235</v>
      </c>
    </row>
    <row r="776" spans="1:18">
      <c r="A776" s="56">
        <v>10165380</v>
      </c>
      <c r="B776" s="57">
        <v>101653800000000</v>
      </c>
      <c r="C776" s="58">
        <v>7701</v>
      </c>
      <c r="D776" s="58" t="s">
        <v>4185</v>
      </c>
      <c r="E776" s="58"/>
      <c r="F776" s="58"/>
      <c r="G776" s="61">
        <v>3866.65</v>
      </c>
      <c r="H776" s="98" t="s">
        <v>17151</v>
      </c>
      <c r="I776" s="98" t="s">
        <v>13746</v>
      </c>
      <c r="J776" s="61">
        <v>3866.65</v>
      </c>
      <c r="K776" s="58">
        <v>0</v>
      </c>
      <c r="L776" s="58">
        <v>3390</v>
      </c>
      <c r="M776" s="58"/>
      <c r="N776" s="58">
        <v>546202753</v>
      </c>
      <c r="O776" s="61">
        <v>3866.65</v>
      </c>
      <c r="P776" s="58" t="s">
        <v>8371</v>
      </c>
      <c r="Q776" s="58" t="s">
        <v>8649</v>
      </c>
      <c r="R776" s="58" t="s">
        <v>1314</v>
      </c>
    </row>
    <row r="777" spans="1:18">
      <c r="A777" s="30">
        <v>10165441</v>
      </c>
      <c r="B777" s="55">
        <v>101654410000000</v>
      </c>
      <c r="C777" s="1">
        <v>7700</v>
      </c>
      <c r="D777" s="1" t="s">
        <v>1238</v>
      </c>
      <c r="G777" s="64">
        <v>54311.25</v>
      </c>
      <c r="H777" s="97" t="s">
        <v>17154</v>
      </c>
      <c r="I777" s="98" t="s">
        <v>17282</v>
      </c>
      <c r="J777" s="64">
        <v>54311.25</v>
      </c>
      <c r="K777" s="1">
        <v>0</v>
      </c>
      <c r="L777" s="1">
        <v>4</v>
      </c>
      <c r="N777" s="1" t="s">
        <v>1239</v>
      </c>
      <c r="O777" s="64">
        <v>54311.25</v>
      </c>
      <c r="P777" s="1">
        <v>401.6</v>
      </c>
      <c r="Q777" s="1" t="s">
        <v>8650</v>
      </c>
      <c r="R777" s="1" t="s">
        <v>1240</v>
      </c>
    </row>
    <row r="778" spans="1:18">
      <c r="A778" s="30">
        <v>10165442</v>
      </c>
      <c r="B778" s="55">
        <v>101654420000000</v>
      </c>
      <c r="C778" s="1">
        <v>7700</v>
      </c>
      <c r="D778" s="1" t="s">
        <v>1238</v>
      </c>
      <c r="G778" s="64">
        <v>54311.25</v>
      </c>
      <c r="H778" s="97" t="s">
        <v>17154</v>
      </c>
      <c r="I778" s="98" t="s">
        <v>17282</v>
      </c>
      <c r="J778" s="64">
        <v>54311.25</v>
      </c>
      <c r="K778" s="1">
        <v>0</v>
      </c>
      <c r="L778" s="1">
        <v>4</v>
      </c>
      <c r="N778" s="1" t="s">
        <v>1241</v>
      </c>
      <c r="O778" s="64">
        <v>54311.25</v>
      </c>
      <c r="P778" s="1">
        <v>401.6</v>
      </c>
      <c r="Q778" s="1" t="s">
        <v>8650</v>
      </c>
      <c r="R778" s="1" t="s">
        <v>1240</v>
      </c>
    </row>
    <row r="779" spans="1:18">
      <c r="A779" s="30">
        <v>10165443</v>
      </c>
      <c r="B779" s="55">
        <v>101654430000000</v>
      </c>
      <c r="C779" s="1">
        <v>7700</v>
      </c>
      <c r="D779" s="1" t="s">
        <v>1242</v>
      </c>
      <c r="G779" s="64">
        <v>5985</v>
      </c>
      <c r="H779" s="97" t="s">
        <v>17157</v>
      </c>
      <c r="I779" s="98" t="s">
        <v>17285</v>
      </c>
      <c r="J779" s="64">
        <v>5985</v>
      </c>
      <c r="K779" s="1">
        <v>0</v>
      </c>
      <c r="L779" s="1">
        <v>4</v>
      </c>
      <c r="N779" s="1" t="s">
        <v>1243</v>
      </c>
      <c r="O779" s="64">
        <v>5985</v>
      </c>
      <c r="P779" s="1">
        <v>403.1</v>
      </c>
      <c r="Q779" s="1" t="s">
        <v>8650</v>
      </c>
      <c r="R779" s="1" t="s">
        <v>1240</v>
      </c>
    </row>
    <row r="780" spans="1:18">
      <c r="A780" s="30">
        <v>10165444</v>
      </c>
      <c r="B780" s="55">
        <v>101654440000000</v>
      </c>
      <c r="C780" s="1">
        <v>7700</v>
      </c>
      <c r="D780" s="1" t="s">
        <v>1242</v>
      </c>
      <c r="G780" s="64">
        <v>5985</v>
      </c>
      <c r="H780" s="97" t="s">
        <v>17147</v>
      </c>
      <c r="I780" s="98" t="s">
        <v>17277</v>
      </c>
      <c r="J780" s="64">
        <v>5985</v>
      </c>
      <c r="K780" s="1">
        <v>0</v>
      </c>
      <c r="L780" s="1">
        <v>4</v>
      </c>
      <c r="N780" s="1" t="s">
        <v>1244</v>
      </c>
      <c r="O780" s="64">
        <v>5985</v>
      </c>
      <c r="P780" s="1">
        <v>401.45</v>
      </c>
      <c r="Q780" s="1" t="s">
        <v>8650</v>
      </c>
      <c r="R780" s="1" t="s">
        <v>1240</v>
      </c>
    </row>
    <row r="781" spans="1:18">
      <c r="A781" s="30">
        <v>10165445</v>
      </c>
      <c r="B781" s="55">
        <v>101654450000000</v>
      </c>
      <c r="C781" s="1">
        <v>7700</v>
      </c>
      <c r="D781" s="1" t="s">
        <v>1242</v>
      </c>
      <c r="E781" s="1" t="s">
        <v>1245</v>
      </c>
      <c r="F781" s="1" t="s">
        <v>1246</v>
      </c>
      <c r="G781" s="64">
        <v>5985</v>
      </c>
      <c r="H781" s="97" t="s">
        <v>17142</v>
      </c>
      <c r="I781" s="98" t="s">
        <v>14331</v>
      </c>
      <c r="J781" s="64">
        <v>5985</v>
      </c>
      <c r="K781" s="1">
        <v>0</v>
      </c>
      <c r="L781" s="1">
        <v>2748</v>
      </c>
      <c r="N781" s="1" t="s">
        <v>1247</v>
      </c>
      <c r="O781" s="64">
        <v>5985</v>
      </c>
      <c r="P781" s="1">
        <v>154</v>
      </c>
      <c r="Q781" s="1" t="s">
        <v>8650</v>
      </c>
      <c r="R781" s="1" t="s">
        <v>1240</v>
      </c>
    </row>
    <row r="782" spans="1:18">
      <c r="A782" s="30">
        <v>10165446</v>
      </c>
      <c r="B782" s="55">
        <v>101654460000000</v>
      </c>
      <c r="C782" s="1">
        <v>7700</v>
      </c>
      <c r="D782" s="1" t="s">
        <v>1242</v>
      </c>
      <c r="E782" s="1" t="s">
        <v>1073</v>
      </c>
      <c r="F782" s="1" t="s">
        <v>1248</v>
      </c>
      <c r="G782" s="64">
        <v>5985</v>
      </c>
      <c r="H782" s="97" t="s">
        <v>17157</v>
      </c>
      <c r="I782" s="98" t="s">
        <v>17285</v>
      </c>
      <c r="J782" s="64">
        <v>5985</v>
      </c>
      <c r="K782" s="1">
        <v>0</v>
      </c>
      <c r="L782" s="1">
        <v>4</v>
      </c>
      <c r="N782" s="1" t="s">
        <v>1249</v>
      </c>
      <c r="O782" s="64">
        <v>5985</v>
      </c>
      <c r="P782" s="1">
        <v>403.1</v>
      </c>
      <c r="Q782" s="1" t="s">
        <v>8650</v>
      </c>
      <c r="R782" s="1" t="s">
        <v>1240</v>
      </c>
    </row>
    <row r="783" spans="1:18">
      <c r="A783" s="30">
        <v>10165447</v>
      </c>
      <c r="B783" s="55">
        <v>101654470000000</v>
      </c>
      <c r="C783" s="1">
        <v>7700</v>
      </c>
      <c r="D783" s="1" t="s">
        <v>1242</v>
      </c>
      <c r="G783" s="64">
        <v>5985</v>
      </c>
      <c r="H783" s="97" t="s">
        <v>17147</v>
      </c>
      <c r="I783" s="98" t="s">
        <v>17277</v>
      </c>
      <c r="J783" s="64">
        <v>5985</v>
      </c>
      <c r="K783" s="1">
        <v>0</v>
      </c>
      <c r="L783" s="1">
        <v>2748</v>
      </c>
      <c r="N783" s="1" t="s">
        <v>1250</v>
      </c>
      <c r="O783" s="64">
        <v>5985</v>
      </c>
      <c r="P783" s="1" t="s">
        <v>390</v>
      </c>
      <c r="Q783" s="1" t="s">
        <v>8650</v>
      </c>
      <c r="R783" s="1" t="s">
        <v>1240</v>
      </c>
    </row>
    <row r="784" spans="1:18">
      <c r="A784" s="30">
        <v>10165448</v>
      </c>
      <c r="B784" s="55">
        <v>101654480000000</v>
      </c>
      <c r="C784" s="1">
        <v>7700</v>
      </c>
      <c r="D784" s="1" t="s">
        <v>1242</v>
      </c>
      <c r="G784" s="64">
        <v>5985</v>
      </c>
      <c r="H784" s="97" t="s">
        <v>17176</v>
      </c>
      <c r="I784" s="98" t="s">
        <v>17304</v>
      </c>
      <c r="J784" s="64">
        <v>5985</v>
      </c>
      <c r="K784" s="1">
        <v>0</v>
      </c>
      <c r="L784" s="1">
        <v>4</v>
      </c>
      <c r="N784" s="1" t="s">
        <v>1251</v>
      </c>
      <c r="O784" s="64">
        <v>5985</v>
      </c>
      <c r="P784" s="1" t="s">
        <v>110</v>
      </c>
      <c r="Q784" s="1" t="s">
        <v>8650</v>
      </c>
      <c r="R784" s="1" t="s">
        <v>1240</v>
      </c>
    </row>
    <row r="785" spans="1:18">
      <c r="A785" s="30">
        <v>10165449</v>
      </c>
      <c r="B785" s="55">
        <v>101654490000000</v>
      </c>
      <c r="C785" s="1">
        <v>7700</v>
      </c>
      <c r="D785" s="1" t="s">
        <v>1242</v>
      </c>
      <c r="G785" s="64">
        <v>5985</v>
      </c>
      <c r="H785" s="97" t="s">
        <v>17176</v>
      </c>
      <c r="I785" s="98" t="s">
        <v>17304</v>
      </c>
      <c r="J785" s="64">
        <v>5985</v>
      </c>
      <c r="K785" s="1">
        <v>0</v>
      </c>
      <c r="L785" s="1">
        <v>4</v>
      </c>
      <c r="N785" s="1" t="s">
        <v>1252</v>
      </c>
      <c r="O785" s="64">
        <v>5985</v>
      </c>
      <c r="P785" s="1" t="s">
        <v>110</v>
      </c>
      <c r="Q785" s="1" t="s">
        <v>8650</v>
      </c>
      <c r="R785" s="1" t="s">
        <v>1240</v>
      </c>
    </row>
    <row r="786" spans="1:18">
      <c r="A786" s="30">
        <v>10165450</v>
      </c>
      <c r="B786" s="55">
        <v>101654500000000</v>
      </c>
      <c r="C786" s="1">
        <v>7700</v>
      </c>
      <c r="D786" s="1" t="s">
        <v>1242</v>
      </c>
      <c r="E786" s="1" t="s">
        <v>1245</v>
      </c>
      <c r="F786" s="1" t="s">
        <v>1253</v>
      </c>
      <c r="G786" s="64">
        <v>5985</v>
      </c>
      <c r="H786" s="97" t="s">
        <v>17147</v>
      </c>
      <c r="I786" s="98" t="s">
        <v>17277</v>
      </c>
      <c r="J786" s="64">
        <v>5985</v>
      </c>
      <c r="K786" s="1">
        <v>0</v>
      </c>
      <c r="L786" s="1">
        <v>2748</v>
      </c>
      <c r="N786" s="1" t="s">
        <v>1254</v>
      </c>
      <c r="O786" s="64">
        <v>5985</v>
      </c>
      <c r="P786" s="1" t="s">
        <v>390</v>
      </c>
      <c r="Q786" s="1" t="s">
        <v>8650</v>
      </c>
      <c r="R786" s="1" t="s">
        <v>1240</v>
      </c>
    </row>
    <row r="787" spans="1:18">
      <c r="A787" s="30">
        <v>10165481</v>
      </c>
      <c r="B787" s="55">
        <v>101654810000000</v>
      </c>
      <c r="C787" s="1">
        <v>7700</v>
      </c>
      <c r="D787" s="1" t="s">
        <v>1255</v>
      </c>
      <c r="G787" s="64">
        <v>1791.42</v>
      </c>
      <c r="H787" s="97" t="s">
        <v>17175</v>
      </c>
      <c r="I787" s="98" t="s">
        <v>17303</v>
      </c>
      <c r="J787" s="64">
        <v>1791.42</v>
      </c>
      <c r="K787" s="1">
        <v>0</v>
      </c>
      <c r="L787" s="1">
        <v>4</v>
      </c>
      <c r="N787" s="1" t="s">
        <v>1256</v>
      </c>
      <c r="O787" s="64">
        <v>1791.42</v>
      </c>
      <c r="P787" s="1" t="s">
        <v>7831</v>
      </c>
      <c r="Q787" s="1" t="s">
        <v>8651</v>
      </c>
      <c r="R787" s="1" t="s">
        <v>1257</v>
      </c>
    </row>
    <row r="788" spans="1:18">
      <c r="A788" s="30">
        <v>10165484</v>
      </c>
      <c r="B788" s="55">
        <v>101654840000000</v>
      </c>
      <c r="C788" s="1">
        <v>7700</v>
      </c>
      <c r="D788" s="1" t="s">
        <v>1165</v>
      </c>
      <c r="G788" s="64">
        <v>1538.38</v>
      </c>
      <c r="H788" s="97" t="s">
        <v>17163</v>
      </c>
      <c r="I788" s="98" t="s">
        <v>17291</v>
      </c>
      <c r="J788" s="64">
        <v>1538.38</v>
      </c>
      <c r="K788" s="1">
        <v>0</v>
      </c>
      <c r="L788" s="1">
        <v>4</v>
      </c>
      <c r="N788" s="1" t="s">
        <v>1258</v>
      </c>
      <c r="O788" s="64">
        <v>1538.38</v>
      </c>
      <c r="P788" s="1">
        <v>400.84</v>
      </c>
      <c r="Q788" s="1" t="s">
        <v>8651</v>
      </c>
      <c r="R788" s="1" t="s">
        <v>1259</v>
      </c>
    </row>
    <row r="789" spans="1:18">
      <c r="A789" s="30">
        <v>10165513</v>
      </c>
      <c r="B789" s="55">
        <v>101655130000000</v>
      </c>
      <c r="C789" s="1">
        <v>7700</v>
      </c>
      <c r="D789" s="1" t="s">
        <v>438</v>
      </c>
      <c r="G789" s="64">
        <v>2503.44</v>
      </c>
      <c r="H789" s="97" t="s">
        <v>17138</v>
      </c>
      <c r="I789" s="98" t="s">
        <v>17271</v>
      </c>
      <c r="J789" s="64">
        <v>2408.09</v>
      </c>
      <c r="K789" s="1">
        <v>95.35</v>
      </c>
      <c r="L789" s="1">
        <v>8</v>
      </c>
      <c r="O789" s="64">
        <v>2503.44</v>
      </c>
      <c r="P789" s="1">
        <v>802.9</v>
      </c>
      <c r="Q789" s="1" t="s">
        <v>8652</v>
      </c>
      <c r="R789" s="1" t="s">
        <v>1260</v>
      </c>
    </row>
    <row r="790" spans="1:18">
      <c r="A790" s="30">
        <v>10165627</v>
      </c>
      <c r="B790" s="55">
        <v>101656270000000</v>
      </c>
      <c r="C790" s="1">
        <v>7700</v>
      </c>
      <c r="D790" s="1" t="s">
        <v>1262</v>
      </c>
      <c r="G790" s="64">
        <v>20570.98</v>
      </c>
      <c r="H790" s="97" t="s">
        <v>17142</v>
      </c>
      <c r="I790" s="98" t="s">
        <v>14331</v>
      </c>
      <c r="J790" s="64">
        <v>20570.98</v>
      </c>
      <c r="K790" s="1">
        <v>0</v>
      </c>
      <c r="L790" s="1">
        <v>2748</v>
      </c>
      <c r="N790" s="1" t="s">
        <v>1263</v>
      </c>
      <c r="O790" s="64">
        <v>20570.98</v>
      </c>
      <c r="P790" s="1">
        <v>154</v>
      </c>
      <c r="Q790" s="1" t="s">
        <v>8653</v>
      </c>
      <c r="R790" s="1" t="s">
        <v>1261</v>
      </c>
    </row>
    <row r="791" spans="1:18">
      <c r="A791" s="30">
        <v>10165633</v>
      </c>
      <c r="B791" s="55">
        <v>101656330000000</v>
      </c>
      <c r="C791" s="1">
        <v>7700</v>
      </c>
      <c r="D791" s="1" t="s">
        <v>1264</v>
      </c>
      <c r="G791" s="64">
        <v>54921.11</v>
      </c>
      <c r="H791" s="97" t="s">
        <v>17147</v>
      </c>
      <c r="I791" s="98" t="s">
        <v>17277</v>
      </c>
      <c r="J791" s="64">
        <v>54921.11</v>
      </c>
      <c r="K791" s="1">
        <v>0</v>
      </c>
      <c r="L791" s="1">
        <v>2748</v>
      </c>
      <c r="N791" s="1" t="s">
        <v>1265</v>
      </c>
      <c r="O791" s="64">
        <v>54921.11</v>
      </c>
      <c r="P791" s="1" t="s">
        <v>390</v>
      </c>
      <c r="Q791" s="1" t="s">
        <v>8653</v>
      </c>
      <c r="R791" s="1" t="s">
        <v>1261</v>
      </c>
    </row>
    <row r="792" spans="1:18">
      <c r="A792" s="30">
        <v>10165634</v>
      </c>
      <c r="B792" s="55">
        <v>101656340000000</v>
      </c>
      <c r="C792" s="1">
        <v>7700</v>
      </c>
      <c r="D792" s="1" t="s">
        <v>1264</v>
      </c>
      <c r="G792" s="64">
        <v>54921.11</v>
      </c>
      <c r="H792" s="97" t="s">
        <v>17147</v>
      </c>
      <c r="I792" s="98" t="s">
        <v>17277</v>
      </c>
      <c r="J792" s="64">
        <v>54921.11</v>
      </c>
      <c r="K792" s="1">
        <v>0</v>
      </c>
      <c r="L792" s="1">
        <v>2748</v>
      </c>
      <c r="N792" s="1" t="s">
        <v>1266</v>
      </c>
      <c r="O792" s="64">
        <v>54921.11</v>
      </c>
      <c r="P792" s="1" t="s">
        <v>390</v>
      </c>
      <c r="Q792" s="1" t="s">
        <v>8653</v>
      </c>
      <c r="R792" s="1" t="s">
        <v>1261</v>
      </c>
    </row>
    <row r="793" spans="1:18">
      <c r="A793" s="30">
        <v>10165641</v>
      </c>
      <c r="B793" s="55">
        <v>101656410000000</v>
      </c>
      <c r="C793" s="1">
        <v>7700</v>
      </c>
      <c r="D793" s="1" t="s">
        <v>870</v>
      </c>
      <c r="E793" s="1" t="s">
        <v>735</v>
      </c>
      <c r="F793" s="1" t="s">
        <v>872</v>
      </c>
      <c r="G793" s="64">
        <v>27797.9</v>
      </c>
      <c r="H793" s="97" t="s">
        <v>17142</v>
      </c>
      <c r="I793" s="98" t="s">
        <v>14331</v>
      </c>
      <c r="J793" s="64">
        <v>27797.9</v>
      </c>
      <c r="K793" s="1">
        <v>0</v>
      </c>
      <c r="L793" s="1">
        <v>2748</v>
      </c>
      <c r="N793" s="1" t="s">
        <v>1270</v>
      </c>
      <c r="O793" s="64">
        <v>27797.9</v>
      </c>
      <c r="P793" s="1">
        <v>151</v>
      </c>
      <c r="Q793" s="1" t="s">
        <v>8653</v>
      </c>
      <c r="R793" s="1" t="s">
        <v>1261</v>
      </c>
    </row>
    <row r="794" spans="1:18">
      <c r="A794" s="30">
        <v>10165644</v>
      </c>
      <c r="B794" s="55">
        <v>101656440000000</v>
      </c>
      <c r="C794" s="1">
        <v>7700</v>
      </c>
      <c r="D794" s="1" t="s">
        <v>1271</v>
      </c>
      <c r="G794" s="64">
        <v>54921.11</v>
      </c>
      <c r="H794" s="97" t="s">
        <v>17142</v>
      </c>
      <c r="I794" s="98" t="s">
        <v>14331</v>
      </c>
      <c r="J794" s="64">
        <v>54921.11</v>
      </c>
      <c r="K794" s="1">
        <v>0</v>
      </c>
      <c r="L794" s="1">
        <v>2748</v>
      </c>
      <c r="N794" s="1" t="s">
        <v>1272</v>
      </c>
      <c r="O794" s="64">
        <v>54921.11</v>
      </c>
      <c r="P794" s="1">
        <v>151</v>
      </c>
      <c r="Q794" s="1" t="s">
        <v>8653</v>
      </c>
      <c r="R794" s="1" t="s">
        <v>1261</v>
      </c>
    </row>
    <row r="795" spans="1:18">
      <c r="A795" s="30">
        <v>10165646</v>
      </c>
      <c r="B795" s="55">
        <v>101656460000000</v>
      </c>
      <c r="C795" s="1">
        <v>7700</v>
      </c>
      <c r="D795" s="1" t="s">
        <v>1273</v>
      </c>
      <c r="E795" s="1" t="s">
        <v>107</v>
      </c>
      <c r="F795" s="1" t="s">
        <v>7802</v>
      </c>
      <c r="G795" s="64">
        <v>51037.83</v>
      </c>
      <c r="H795" s="97" t="s">
        <v>17149</v>
      </c>
      <c r="I795" s="98" t="s">
        <v>17279</v>
      </c>
      <c r="J795" s="64">
        <v>51037.83</v>
      </c>
      <c r="K795" s="1">
        <v>0</v>
      </c>
      <c r="L795" s="1">
        <v>3000</v>
      </c>
      <c r="N795" s="1" t="s">
        <v>1274</v>
      </c>
      <c r="O795" s="64">
        <v>51037.83</v>
      </c>
      <c r="P795" s="1" t="s">
        <v>8354</v>
      </c>
      <c r="Q795" s="1" t="s">
        <v>8654</v>
      </c>
      <c r="R795" s="1" t="s">
        <v>1275</v>
      </c>
    </row>
    <row r="796" spans="1:18">
      <c r="A796" s="30">
        <v>10165647</v>
      </c>
      <c r="B796" s="55">
        <v>101656470000000</v>
      </c>
      <c r="C796" s="1">
        <v>7700</v>
      </c>
      <c r="D796" s="1" t="s">
        <v>1273</v>
      </c>
      <c r="G796" s="64">
        <v>51037.82</v>
      </c>
      <c r="H796" s="97" t="s">
        <v>17146</v>
      </c>
      <c r="I796" s="98" t="s">
        <v>12825</v>
      </c>
      <c r="J796" s="64">
        <v>51037.82</v>
      </c>
      <c r="K796" s="1">
        <v>0</v>
      </c>
      <c r="L796" s="1">
        <v>3390</v>
      </c>
      <c r="N796" s="1" t="s">
        <v>1276</v>
      </c>
      <c r="O796" s="64">
        <v>51037.82</v>
      </c>
      <c r="P796" s="1" t="s">
        <v>110</v>
      </c>
      <c r="Q796" s="1" t="s">
        <v>8654</v>
      </c>
      <c r="R796" s="1" t="s">
        <v>1275</v>
      </c>
    </row>
    <row r="797" spans="1:18">
      <c r="A797" s="30">
        <v>10165648</v>
      </c>
      <c r="B797" s="55">
        <v>101656480000000</v>
      </c>
      <c r="C797" s="1">
        <v>7700</v>
      </c>
      <c r="D797" s="1" t="s">
        <v>1277</v>
      </c>
      <c r="E797" s="1" t="s">
        <v>107</v>
      </c>
      <c r="F797" s="1" t="s">
        <v>1278</v>
      </c>
      <c r="G797" s="64">
        <v>8196.89</v>
      </c>
      <c r="H797" s="97" t="s">
        <v>17152</v>
      </c>
      <c r="I797" s="98" t="s">
        <v>17281</v>
      </c>
      <c r="J797" s="64">
        <v>8196.89</v>
      </c>
      <c r="K797" s="1">
        <v>0</v>
      </c>
      <c r="L797" s="1">
        <v>4</v>
      </c>
      <c r="N797" s="1" t="s">
        <v>1279</v>
      </c>
      <c r="O797" s="64">
        <v>8196.89</v>
      </c>
      <c r="P797" s="1">
        <v>401.6</v>
      </c>
      <c r="Q797" s="1" t="s">
        <v>8654</v>
      </c>
      <c r="R797" s="1" t="s">
        <v>1275</v>
      </c>
    </row>
    <row r="798" spans="1:18">
      <c r="A798" s="30">
        <v>10165649</v>
      </c>
      <c r="B798" s="55">
        <v>101656490000000</v>
      </c>
      <c r="C798" s="1">
        <v>7700</v>
      </c>
      <c r="D798" s="1" t="s">
        <v>1277</v>
      </c>
      <c r="E798" s="1" t="s">
        <v>107</v>
      </c>
      <c r="F798" s="1" t="s">
        <v>1278</v>
      </c>
      <c r="G798" s="64">
        <v>8196.89</v>
      </c>
      <c r="H798" s="97" t="s">
        <v>17152</v>
      </c>
      <c r="I798" s="98" t="s">
        <v>17281</v>
      </c>
      <c r="J798" s="64">
        <v>8196.89</v>
      </c>
      <c r="K798" s="1">
        <v>0</v>
      </c>
      <c r="L798" s="1">
        <v>4</v>
      </c>
      <c r="N798" s="1" t="s">
        <v>1280</v>
      </c>
      <c r="O798" s="64">
        <v>8196.89</v>
      </c>
      <c r="P798" s="1">
        <v>401.6</v>
      </c>
      <c r="Q798" s="1" t="s">
        <v>8654</v>
      </c>
      <c r="R798" s="1" t="s">
        <v>1275</v>
      </c>
    </row>
    <row r="799" spans="1:18">
      <c r="A799" s="30">
        <v>10165654</v>
      </c>
      <c r="B799" s="55">
        <v>101656540000000</v>
      </c>
      <c r="C799" s="1">
        <v>7700</v>
      </c>
      <c r="D799" s="1" t="s">
        <v>1277</v>
      </c>
      <c r="E799" s="1" t="s">
        <v>107</v>
      </c>
      <c r="F799" s="1" t="s">
        <v>1278</v>
      </c>
      <c r="G799" s="64">
        <v>8196.89</v>
      </c>
      <c r="H799" s="97" t="s">
        <v>17152</v>
      </c>
      <c r="I799" s="98" t="s">
        <v>17281</v>
      </c>
      <c r="J799" s="64">
        <v>8196.89</v>
      </c>
      <c r="K799" s="1">
        <v>0</v>
      </c>
      <c r="L799" s="1">
        <v>4</v>
      </c>
      <c r="N799" s="1" t="s">
        <v>1281</v>
      </c>
      <c r="O799" s="64">
        <v>8196.89</v>
      </c>
      <c r="P799" s="1">
        <v>401.6</v>
      </c>
      <c r="Q799" s="1" t="s">
        <v>8654</v>
      </c>
      <c r="R799" s="1" t="s">
        <v>1275</v>
      </c>
    </row>
    <row r="800" spans="1:18">
      <c r="A800" s="30">
        <v>10165655</v>
      </c>
      <c r="B800" s="55">
        <v>101656550000000</v>
      </c>
      <c r="C800" s="1">
        <v>7700</v>
      </c>
      <c r="D800" s="1" t="s">
        <v>1277</v>
      </c>
      <c r="E800" s="1" t="s">
        <v>107</v>
      </c>
      <c r="F800" s="1" t="s">
        <v>1278</v>
      </c>
      <c r="G800" s="64">
        <v>8196.89</v>
      </c>
      <c r="H800" s="97" t="s">
        <v>17154</v>
      </c>
      <c r="I800" s="98" t="s">
        <v>17282</v>
      </c>
      <c r="J800" s="64">
        <v>8196.89</v>
      </c>
      <c r="K800" s="1">
        <v>0</v>
      </c>
      <c r="L800" s="1">
        <v>4</v>
      </c>
      <c r="N800" s="1" t="s">
        <v>1282</v>
      </c>
      <c r="O800" s="64">
        <v>8196.89</v>
      </c>
      <c r="P800" s="1">
        <v>401.6</v>
      </c>
      <c r="Q800" s="1" t="s">
        <v>8654</v>
      </c>
      <c r="R800" s="1" t="s">
        <v>1275</v>
      </c>
    </row>
    <row r="801" spans="1:18">
      <c r="A801" s="30">
        <v>10165656</v>
      </c>
      <c r="B801" s="55">
        <v>101656560000000</v>
      </c>
      <c r="C801" s="1">
        <v>7700</v>
      </c>
      <c r="D801" s="1" t="s">
        <v>1277</v>
      </c>
      <c r="E801" s="1" t="s">
        <v>107</v>
      </c>
      <c r="F801" s="1" t="s">
        <v>1278</v>
      </c>
      <c r="G801" s="64">
        <v>8196.89</v>
      </c>
      <c r="H801" s="97" t="s">
        <v>17146</v>
      </c>
      <c r="I801" s="98" t="s">
        <v>12825</v>
      </c>
      <c r="J801" s="64">
        <v>8196.89</v>
      </c>
      <c r="K801" s="1">
        <v>0</v>
      </c>
      <c r="L801" s="1">
        <v>1251</v>
      </c>
      <c r="N801" s="1" t="s">
        <v>8355</v>
      </c>
      <c r="O801" s="64">
        <v>8196.89</v>
      </c>
      <c r="P801" s="1" t="s">
        <v>110</v>
      </c>
      <c r="Q801" s="1" t="s">
        <v>8654</v>
      </c>
      <c r="R801" s="1" t="s">
        <v>1275</v>
      </c>
    </row>
    <row r="802" spans="1:18">
      <c r="A802" s="30">
        <v>10165657</v>
      </c>
      <c r="B802" s="55">
        <v>101656570000000</v>
      </c>
      <c r="C802" s="1">
        <v>7700</v>
      </c>
      <c r="D802" s="1" t="s">
        <v>1277</v>
      </c>
      <c r="E802" s="1" t="s">
        <v>107</v>
      </c>
      <c r="F802" s="1" t="s">
        <v>1278</v>
      </c>
      <c r="G802" s="64">
        <v>8196.89</v>
      </c>
      <c r="H802" s="97" t="s">
        <v>17146</v>
      </c>
      <c r="I802" s="98" t="s">
        <v>12825</v>
      </c>
      <c r="J802" s="64">
        <v>8196.89</v>
      </c>
      <c r="K802" s="1">
        <v>0</v>
      </c>
      <c r="L802" s="1">
        <v>4</v>
      </c>
      <c r="N802" s="1" t="s">
        <v>1283</v>
      </c>
      <c r="O802" s="64">
        <v>8196.89</v>
      </c>
      <c r="P802" s="1">
        <v>401.6</v>
      </c>
      <c r="Q802" s="1" t="s">
        <v>8654</v>
      </c>
      <c r="R802" s="1" t="s">
        <v>1275</v>
      </c>
    </row>
    <row r="803" spans="1:18">
      <c r="A803" s="30">
        <v>10165658</v>
      </c>
      <c r="B803" s="55">
        <v>101656580000000</v>
      </c>
      <c r="C803" s="1">
        <v>7700</v>
      </c>
      <c r="D803" s="1" t="s">
        <v>1277</v>
      </c>
      <c r="E803" s="1" t="s">
        <v>107</v>
      </c>
      <c r="F803" s="1" t="s">
        <v>1278</v>
      </c>
      <c r="G803" s="64">
        <v>8196.89</v>
      </c>
      <c r="H803" s="97" t="s">
        <v>17152</v>
      </c>
      <c r="I803" s="98" t="s">
        <v>17281</v>
      </c>
      <c r="J803" s="64">
        <v>8196.89</v>
      </c>
      <c r="K803" s="1">
        <v>0</v>
      </c>
      <c r="L803" s="1">
        <v>4</v>
      </c>
      <c r="N803" s="1" t="s">
        <v>1284</v>
      </c>
      <c r="O803" s="64">
        <v>8196.89</v>
      </c>
      <c r="P803" s="1">
        <v>401.6</v>
      </c>
      <c r="Q803" s="1" t="s">
        <v>8654</v>
      </c>
      <c r="R803" s="1" t="s">
        <v>1275</v>
      </c>
    </row>
    <row r="804" spans="1:18">
      <c r="A804" s="30">
        <v>10165659</v>
      </c>
      <c r="B804" s="55">
        <v>101656590000000</v>
      </c>
      <c r="C804" s="1">
        <v>7700</v>
      </c>
      <c r="D804" s="1" t="s">
        <v>1277</v>
      </c>
      <c r="E804" s="1" t="s">
        <v>107</v>
      </c>
      <c r="F804" s="1" t="s">
        <v>1285</v>
      </c>
      <c r="G804" s="64">
        <v>8196.89</v>
      </c>
      <c r="H804" s="97" t="s">
        <v>17150</v>
      </c>
      <c r="I804" s="98" t="s">
        <v>17280</v>
      </c>
      <c r="J804" s="64">
        <v>8196.89</v>
      </c>
      <c r="K804" s="1">
        <v>0</v>
      </c>
      <c r="L804" s="1">
        <v>60</v>
      </c>
      <c r="N804" s="1" t="s">
        <v>1286</v>
      </c>
      <c r="O804" s="64">
        <v>8196.89</v>
      </c>
      <c r="P804" s="1" t="s">
        <v>110</v>
      </c>
      <c r="Q804" s="1" t="s">
        <v>8654</v>
      </c>
      <c r="R804" s="1" t="s">
        <v>1275</v>
      </c>
    </row>
    <row r="805" spans="1:18">
      <c r="A805" s="30">
        <v>10165675</v>
      </c>
      <c r="B805" s="55">
        <v>101656750000000</v>
      </c>
      <c r="C805" s="1">
        <v>7700</v>
      </c>
      <c r="D805" s="1" t="s">
        <v>1277</v>
      </c>
      <c r="E805" s="1" t="s">
        <v>107</v>
      </c>
      <c r="F805" s="1" t="s">
        <v>1278</v>
      </c>
      <c r="G805" s="64">
        <v>8196.89</v>
      </c>
      <c r="H805" s="97" t="s">
        <v>17146</v>
      </c>
      <c r="I805" s="98" t="s">
        <v>12825</v>
      </c>
      <c r="J805" s="64">
        <v>8196.89</v>
      </c>
      <c r="K805" s="1">
        <v>0</v>
      </c>
      <c r="L805" s="1">
        <v>4</v>
      </c>
      <c r="N805" s="1" t="s">
        <v>1287</v>
      </c>
      <c r="O805" s="64">
        <v>8196.89</v>
      </c>
      <c r="P805" s="1">
        <v>401.6</v>
      </c>
      <c r="Q805" s="1" t="s">
        <v>8654</v>
      </c>
      <c r="R805" s="1" t="s">
        <v>1275</v>
      </c>
    </row>
    <row r="806" spans="1:18">
      <c r="A806" s="30">
        <v>10165676</v>
      </c>
      <c r="B806" s="55">
        <v>101656760000000</v>
      </c>
      <c r="C806" s="1">
        <v>7700</v>
      </c>
      <c r="D806" s="1" t="s">
        <v>1277</v>
      </c>
      <c r="E806" s="1" t="s">
        <v>107</v>
      </c>
      <c r="F806" s="1" t="s">
        <v>1288</v>
      </c>
      <c r="G806" s="64">
        <v>8196.89</v>
      </c>
      <c r="H806" s="97" t="s">
        <v>17146</v>
      </c>
      <c r="I806" s="98" t="s">
        <v>12825</v>
      </c>
      <c r="J806" s="64">
        <v>8196.89</v>
      </c>
      <c r="K806" s="1">
        <v>0</v>
      </c>
      <c r="L806" s="1">
        <v>4</v>
      </c>
      <c r="N806" s="1" t="s">
        <v>1289</v>
      </c>
      <c r="O806" s="64">
        <v>8196.89</v>
      </c>
      <c r="P806" s="1">
        <v>401.6</v>
      </c>
      <c r="Q806" s="1" t="s">
        <v>8654</v>
      </c>
      <c r="R806" s="1" t="s">
        <v>1275</v>
      </c>
    </row>
    <row r="807" spans="1:18">
      <c r="A807" s="30">
        <v>10165677</v>
      </c>
      <c r="B807" s="55">
        <v>101656770000000</v>
      </c>
      <c r="C807" s="1">
        <v>7700</v>
      </c>
      <c r="D807" s="1" t="s">
        <v>1277</v>
      </c>
      <c r="E807" s="1" t="s">
        <v>107</v>
      </c>
      <c r="F807" s="1" t="s">
        <v>1278</v>
      </c>
      <c r="G807" s="64">
        <v>8196.89</v>
      </c>
      <c r="H807" s="97" t="s">
        <v>17146</v>
      </c>
      <c r="I807" s="98" t="s">
        <v>12825</v>
      </c>
      <c r="J807" s="64">
        <v>8196.89</v>
      </c>
      <c r="K807" s="1">
        <v>0</v>
      </c>
      <c r="L807" s="1">
        <v>4</v>
      </c>
      <c r="N807" s="1" t="s">
        <v>1290</v>
      </c>
      <c r="O807" s="64">
        <v>8196.89</v>
      </c>
      <c r="P807" s="1">
        <v>401.6</v>
      </c>
      <c r="Q807" s="1" t="s">
        <v>8654</v>
      </c>
      <c r="R807" s="1" t="s">
        <v>1275</v>
      </c>
    </row>
    <row r="808" spans="1:18">
      <c r="A808" s="30">
        <v>10165678</v>
      </c>
      <c r="B808" s="55">
        <v>101656780000000</v>
      </c>
      <c r="C808" s="1">
        <v>7700</v>
      </c>
      <c r="D808" s="1" t="s">
        <v>1277</v>
      </c>
      <c r="E808" s="1" t="s">
        <v>107</v>
      </c>
      <c r="F808" s="1" t="s">
        <v>1278</v>
      </c>
      <c r="G808" s="64">
        <v>8196.89</v>
      </c>
      <c r="H808" s="97" t="s">
        <v>17152</v>
      </c>
      <c r="I808" s="98" t="s">
        <v>17281</v>
      </c>
      <c r="J808" s="64">
        <v>8196.89</v>
      </c>
      <c r="K808" s="1">
        <v>0</v>
      </c>
      <c r="L808" s="1">
        <v>4</v>
      </c>
      <c r="N808" s="1" t="s">
        <v>1291</v>
      </c>
      <c r="O808" s="64">
        <v>8196.89</v>
      </c>
      <c r="P808" s="1">
        <v>401.6</v>
      </c>
      <c r="Q808" s="1" t="s">
        <v>8654</v>
      </c>
      <c r="R808" s="1" t="s">
        <v>1275</v>
      </c>
    </row>
    <row r="809" spans="1:18">
      <c r="A809" s="30">
        <v>10165679</v>
      </c>
      <c r="B809" s="55">
        <v>101656790000000</v>
      </c>
      <c r="C809" s="1">
        <v>7700</v>
      </c>
      <c r="D809" s="1" t="s">
        <v>1277</v>
      </c>
      <c r="E809" s="1" t="s">
        <v>107</v>
      </c>
      <c r="F809" s="1" t="s">
        <v>1278</v>
      </c>
      <c r="G809" s="64">
        <v>8196.89</v>
      </c>
      <c r="H809" s="97" t="s">
        <v>17152</v>
      </c>
      <c r="I809" s="98" t="s">
        <v>17281</v>
      </c>
      <c r="J809" s="64">
        <v>8196.89</v>
      </c>
      <c r="K809" s="1">
        <v>0</v>
      </c>
      <c r="L809" s="1">
        <v>4</v>
      </c>
      <c r="N809" s="1" t="s">
        <v>1292</v>
      </c>
      <c r="O809" s="64">
        <v>8196.89</v>
      </c>
      <c r="P809" s="1">
        <v>401.6</v>
      </c>
      <c r="Q809" s="1" t="s">
        <v>8654</v>
      </c>
      <c r="R809" s="1" t="s">
        <v>1275</v>
      </c>
    </row>
    <row r="810" spans="1:18">
      <c r="A810" s="30">
        <v>10165680</v>
      </c>
      <c r="B810" s="55">
        <v>101656800000000</v>
      </c>
      <c r="C810" s="1">
        <v>7700</v>
      </c>
      <c r="D810" s="1" t="s">
        <v>1277</v>
      </c>
      <c r="E810" s="1" t="s">
        <v>107</v>
      </c>
      <c r="F810" s="1" t="s">
        <v>1278</v>
      </c>
      <c r="G810" s="64">
        <v>8196.89</v>
      </c>
      <c r="H810" s="97" t="s">
        <v>17146</v>
      </c>
      <c r="I810" s="98" t="s">
        <v>12825</v>
      </c>
      <c r="J810" s="64">
        <v>8196.89</v>
      </c>
      <c r="K810" s="1">
        <v>0</v>
      </c>
      <c r="L810" s="1">
        <v>4</v>
      </c>
      <c r="N810" s="1" t="s">
        <v>1293</v>
      </c>
      <c r="O810" s="64">
        <v>8196.89</v>
      </c>
      <c r="P810" s="1">
        <v>401.6</v>
      </c>
      <c r="Q810" s="1" t="s">
        <v>8654</v>
      </c>
      <c r="R810" s="1" t="s">
        <v>1275</v>
      </c>
    </row>
    <row r="811" spans="1:18">
      <c r="A811" s="30">
        <v>10165681</v>
      </c>
      <c r="B811" s="55">
        <v>101656810000000</v>
      </c>
      <c r="C811" s="1">
        <v>7700</v>
      </c>
      <c r="D811" s="1" t="s">
        <v>1277</v>
      </c>
      <c r="E811" s="1" t="s">
        <v>107</v>
      </c>
      <c r="F811" s="1" t="s">
        <v>1288</v>
      </c>
      <c r="G811" s="64">
        <v>8196.89</v>
      </c>
      <c r="H811" s="97" t="s">
        <v>17146</v>
      </c>
      <c r="I811" s="98" t="s">
        <v>12825</v>
      </c>
      <c r="J811" s="64">
        <v>8196.89</v>
      </c>
      <c r="K811" s="1">
        <v>0</v>
      </c>
      <c r="L811" s="1">
        <v>4</v>
      </c>
      <c r="N811" s="1" t="s">
        <v>1294</v>
      </c>
      <c r="O811" s="64">
        <v>8196.89</v>
      </c>
      <c r="P811" s="1">
        <v>401.45</v>
      </c>
      <c r="Q811" s="1" t="s">
        <v>8654</v>
      </c>
      <c r="R811" s="1" t="s">
        <v>1275</v>
      </c>
    </row>
    <row r="812" spans="1:18">
      <c r="A812" s="30">
        <v>10165682</v>
      </c>
      <c r="B812" s="55">
        <v>101656820000000</v>
      </c>
      <c r="C812" s="1">
        <v>7700</v>
      </c>
      <c r="D812" s="1" t="s">
        <v>1277</v>
      </c>
      <c r="E812" s="1" t="s">
        <v>107</v>
      </c>
      <c r="F812" s="1" t="s">
        <v>1278</v>
      </c>
      <c r="G812" s="64">
        <v>8196.89</v>
      </c>
      <c r="H812" s="97" t="s">
        <v>17146</v>
      </c>
      <c r="I812" s="98" t="s">
        <v>12825</v>
      </c>
      <c r="J812" s="64">
        <v>8196.89</v>
      </c>
      <c r="K812" s="1">
        <v>0</v>
      </c>
      <c r="L812" s="1">
        <v>4</v>
      </c>
      <c r="N812" s="1" t="s">
        <v>1295</v>
      </c>
      <c r="O812" s="64">
        <v>8196.89</v>
      </c>
      <c r="P812" s="1">
        <v>401.6</v>
      </c>
      <c r="Q812" s="1" t="s">
        <v>8654</v>
      </c>
      <c r="R812" s="1" t="s">
        <v>1275</v>
      </c>
    </row>
    <row r="813" spans="1:18">
      <c r="A813" s="30">
        <v>10165683</v>
      </c>
      <c r="B813" s="55">
        <v>101656830000000</v>
      </c>
      <c r="C813" s="1">
        <v>7700</v>
      </c>
      <c r="D813" s="1" t="s">
        <v>1277</v>
      </c>
      <c r="E813" s="1" t="s">
        <v>107</v>
      </c>
      <c r="F813" s="1" t="s">
        <v>1278</v>
      </c>
      <c r="G813" s="64">
        <v>8196.89</v>
      </c>
      <c r="H813" s="97" t="s">
        <v>17152</v>
      </c>
      <c r="I813" s="98" t="s">
        <v>17281</v>
      </c>
      <c r="J813" s="64">
        <v>8196.89</v>
      </c>
      <c r="K813" s="1">
        <v>0</v>
      </c>
      <c r="L813" s="1">
        <v>4</v>
      </c>
      <c r="N813" s="1" t="s">
        <v>1296</v>
      </c>
      <c r="O813" s="64">
        <v>8196.89</v>
      </c>
      <c r="P813" s="1">
        <v>401.6</v>
      </c>
      <c r="Q813" s="1" t="s">
        <v>8654</v>
      </c>
      <c r="R813" s="1" t="s">
        <v>1275</v>
      </c>
    </row>
    <row r="814" spans="1:18">
      <c r="A814" s="30">
        <v>10165684</v>
      </c>
      <c r="B814" s="55">
        <v>101656840000000</v>
      </c>
      <c r="C814" s="1">
        <v>7700</v>
      </c>
      <c r="D814" s="1" t="s">
        <v>1277</v>
      </c>
      <c r="E814" s="1" t="s">
        <v>107</v>
      </c>
      <c r="F814" s="1" t="s">
        <v>7792</v>
      </c>
      <c r="G814" s="64">
        <v>8196.89</v>
      </c>
      <c r="H814" s="97" t="s">
        <v>17146</v>
      </c>
      <c r="I814" s="98" t="s">
        <v>12825</v>
      </c>
      <c r="J814" s="64">
        <v>8196.89</v>
      </c>
      <c r="K814" s="1">
        <v>0</v>
      </c>
      <c r="L814" s="1">
        <v>281</v>
      </c>
      <c r="N814" s="1" t="s">
        <v>7832</v>
      </c>
      <c r="O814" s="64">
        <v>8196.89</v>
      </c>
      <c r="P814" s="1" t="s">
        <v>110</v>
      </c>
      <c r="Q814" s="1" t="s">
        <v>8654</v>
      </c>
      <c r="R814" s="1" t="s">
        <v>1275</v>
      </c>
    </row>
    <row r="815" spans="1:18">
      <c r="A815" s="30">
        <v>10165685</v>
      </c>
      <c r="B815" s="55">
        <v>101656850000000</v>
      </c>
      <c r="C815" s="1">
        <v>7700</v>
      </c>
      <c r="D815" s="1" t="s">
        <v>1277</v>
      </c>
      <c r="E815" s="1" t="s">
        <v>107</v>
      </c>
      <c r="F815" s="1" t="s">
        <v>1285</v>
      </c>
      <c r="G815" s="64">
        <v>8196.89</v>
      </c>
      <c r="H815" s="97" t="s">
        <v>17154</v>
      </c>
      <c r="I815" s="98" t="s">
        <v>17282</v>
      </c>
      <c r="J815" s="64">
        <v>8196.89</v>
      </c>
      <c r="K815" s="1">
        <v>0</v>
      </c>
      <c r="L815" s="1">
        <v>4</v>
      </c>
      <c r="N815" s="1" t="s">
        <v>1297</v>
      </c>
      <c r="O815" s="64">
        <v>8196.89</v>
      </c>
      <c r="P815" s="1">
        <v>401.6</v>
      </c>
      <c r="Q815" s="1" t="s">
        <v>8654</v>
      </c>
      <c r="R815" s="1" t="s">
        <v>1275</v>
      </c>
    </row>
    <row r="816" spans="1:18">
      <c r="A816" s="30">
        <v>10165686</v>
      </c>
      <c r="B816" s="55">
        <v>101656860000000</v>
      </c>
      <c r="C816" s="1">
        <v>7700</v>
      </c>
      <c r="D816" s="1" t="s">
        <v>1277</v>
      </c>
      <c r="E816" s="1" t="s">
        <v>107</v>
      </c>
      <c r="F816" s="1" t="s">
        <v>1278</v>
      </c>
      <c r="G816" s="64">
        <v>8196.89</v>
      </c>
      <c r="H816" s="97" t="s">
        <v>17146</v>
      </c>
      <c r="I816" s="98" t="s">
        <v>12825</v>
      </c>
      <c r="J816" s="64">
        <v>8196.89</v>
      </c>
      <c r="K816" s="1">
        <v>0</v>
      </c>
      <c r="L816" s="1">
        <v>2464</v>
      </c>
      <c r="N816" s="1" t="s">
        <v>1298</v>
      </c>
      <c r="O816" s="64">
        <v>8196.89</v>
      </c>
      <c r="P816" s="1" t="s">
        <v>110</v>
      </c>
      <c r="Q816" s="1" t="s">
        <v>8654</v>
      </c>
      <c r="R816" s="1" t="s">
        <v>1275</v>
      </c>
    </row>
    <row r="817" spans="1:18">
      <c r="A817" s="30">
        <v>10165687</v>
      </c>
      <c r="B817" s="55">
        <v>101656870000000</v>
      </c>
      <c r="C817" s="1">
        <v>7700</v>
      </c>
      <c r="D817" s="1" t="s">
        <v>1277</v>
      </c>
      <c r="E817" s="1" t="s">
        <v>107</v>
      </c>
      <c r="F817" s="1" t="s">
        <v>1278</v>
      </c>
      <c r="G817" s="64">
        <v>8196.89</v>
      </c>
      <c r="H817" s="97" t="s">
        <v>17152</v>
      </c>
      <c r="I817" s="98" t="s">
        <v>17281</v>
      </c>
      <c r="J817" s="64">
        <v>8196.89</v>
      </c>
      <c r="K817" s="1">
        <v>0</v>
      </c>
      <c r="L817" s="1">
        <v>4</v>
      </c>
      <c r="N817" s="1" t="s">
        <v>1299</v>
      </c>
      <c r="O817" s="64">
        <v>8196.89</v>
      </c>
      <c r="P817" s="1">
        <v>401.6</v>
      </c>
      <c r="Q817" s="1" t="s">
        <v>8654</v>
      </c>
      <c r="R817" s="1" t="s">
        <v>1275</v>
      </c>
    </row>
    <row r="818" spans="1:18">
      <c r="A818" s="30">
        <v>10165688</v>
      </c>
      <c r="B818" s="55">
        <v>101656880000000</v>
      </c>
      <c r="C818" s="1">
        <v>7700</v>
      </c>
      <c r="D818" s="1" t="s">
        <v>1277</v>
      </c>
      <c r="E818" s="1" t="s">
        <v>107</v>
      </c>
      <c r="F818" s="1" t="s">
        <v>1288</v>
      </c>
      <c r="G818" s="64">
        <v>8196.89</v>
      </c>
      <c r="H818" s="97" t="s">
        <v>17142</v>
      </c>
      <c r="I818" s="98" t="s">
        <v>14331</v>
      </c>
      <c r="J818" s="64">
        <v>8196.89</v>
      </c>
      <c r="K818" s="1">
        <v>0</v>
      </c>
      <c r="L818" s="1">
        <v>3</v>
      </c>
      <c r="N818" s="1" t="s">
        <v>1300</v>
      </c>
      <c r="O818" s="64">
        <v>8196.89</v>
      </c>
      <c r="P818" s="1" t="s">
        <v>110</v>
      </c>
      <c r="Q818" s="1" t="s">
        <v>8654</v>
      </c>
      <c r="R818" s="1" t="s">
        <v>1275</v>
      </c>
    </row>
    <row r="819" spans="1:18">
      <c r="A819" s="30">
        <v>10165689</v>
      </c>
      <c r="B819" s="55">
        <v>101656890000000</v>
      </c>
      <c r="C819" s="1">
        <v>7700</v>
      </c>
      <c r="D819" s="1" t="s">
        <v>1277</v>
      </c>
      <c r="E819" s="1" t="s">
        <v>107</v>
      </c>
      <c r="F819" s="1" t="s">
        <v>1278</v>
      </c>
      <c r="G819" s="64">
        <v>8196.89</v>
      </c>
      <c r="H819" s="97" t="s">
        <v>17146</v>
      </c>
      <c r="I819" s="98" t="s">
        <v>12825</v>
      </c>
      <c r="J819" s="64">
        <v>8196.89</v>
      </c>
      <c r="K819" s="1">
        <v>0</v>
      </c>
      <c r="L819" s="1">
        <v>4</v>
      </c>
      <c r="N819" s="1" t="s">
        <v>1301</v>
      </c>
      <c r="O819" s="64">
        <v>8196.89</v>
      </c>
      <c r="P819" s="1">
        <v>401.6</v>
      </c>
      <c r="Q819" s="1" t="s">
        <v>8654</v>
      </c>
      <c r="R819" s="1" t="s">
        <v>1275</v>
      </c>
    </row>
    <row r="820" spans="1:18">
      <c r="A820" s="30">
        <v>10165690</v>
      </c>
      <c r="B820" s="55">
        <v>101656900000000</v>
      </c>
      <c r="C820" s="1">
        <v>7700</v>
      </c>
      <c r="D820" s="1" t="s">
        <v>1277</v>
      </c>
      <c r="E820" s="1" t="s">
        <v>107</v>
      </c>
      <c r="F820" s="1" t="s">
        <v>1278</v>
      </c>
      <c r="G820" s="64">
        <v>8196.89</v>
      </c>
      <c r="H820" s="97" t="s">
        <v>17146</v>
      </c>
      <c r="I820" s="98" t="s">
        <v>12825</v>
      </c>
      <c r="J820" s="64">
        <v>8196.89</v>
      </c>
      <c r="K820" s="1">
        <v>0</v>
      </c>
      <c r="L820" s="1">
        <v>281</v>
      </c>
      <c r="N820" s="1" t="s">
        <v>1302</v>
      </c>
      <c r="O820" s="64">
        <v>8196.89</v>
      </c>
      <c r="P820" s="1" t="s">
        <v>110</v>
      </c>
      <c r="Q820" s="1" t="s">
        <v>8654</v>
      </c>
      <c r="R820" s="1" t="s">
        <v>1275</v>
      </c>
    </row>
    <row r="821" spans="1:18">
      <c r="A821" s="30">
        <v>10165691</v>
      </c>
      <c r="B821" s="55">
        <v>101656910000000</v>
      </c>
      <c r="C821" s="1">
        <v>7700</v>
      </c>
      <c r="D821" s="1" t="s">
        <v>1277</v>
      </c>
      <c r="E821" s="1" t="s">
        <v>107</v>
      </c>
      <c r="F821" s="1" t="s">
        <v>1285</v>
      </c>
      <c r="G821" s="64">
        <v>8196.89</v>
      </c>
      <c r="H821" s="97" t="s">
        <v>17146</v>
      </c>
      <c r="I821" s="98" t="s">
        <v>12825</v>
      </c>
      <c r="J821" s="64">
        <v>8196.89</v>
      </c>
      <c r="K821" s="1">
        <v>0</v>
      </c>
      <c r="L821" s="1">
        <v>60</v>
      </c>
      <c r="N821" s="1" t="s">
        <v>1303</v>
      </c>
      <c r="O821" s="64">
        <v>8196.89</v>
      </c>
      <c r="P821" s="1" t="s">
        <v>110</v>
      </c>
      <c r="Q821" s="1" t="s">
        <v>8654</v>
      </c>
      <c r="R821" s="1" t="s">
        <v>1275</v>
      </c>
    </row>
    <row r="822" spans="1:18">
      <c r="A822" s="30">
        <v>10165692</v>
      </c>
      <c r="B822" s="55">
        <v>101656920000000</v>
      </c>
      <c r="C822" s="1">
        <v>7700</v>
      </c>
      <c r="D822" s="1" t="s">
        <v>1277</v>
      </c>
      <c r="E822" s="1" t="s">
        <v>107</v>
      </c>
      <c r="F822" s="1" t="s">
        <v>1278</v>
      </c>
      <c r="G822" s="64">
        <v>8196.89</v>
      </c>
      <c r="H822" s="97" t="s">
        <v>17163</v>
      </c>
      <c r="I822" s="98" t="s">
        <v>17291</v>
      </c>
      <c r="J822" s="64">
        <v>8196.89</v>
      </c>
      <c r="K822" s="1">
        <v>0</v>
      </c>
      <c r="L822" s="1">
        <v>2463</v>
      </c>
      <c r="N822" s="1" t="s">
        <v>7833</v>
      </c>
      <c r="O822" s="64">
        <v>8196.89</v>
      </c>
      <c r="P822" s="1" t="s">
        <v>13398</v>
      </c>
      <c r="Q822" s="1" t="s">
        <v>8654</v>
      </c>
      <c r="R822" s="1" t="s">
        <v>1275</v>
      </c>
    </row>
    <row r="823" spans="1:18">
      <c r="A823" s="30">
        <v>10165693</v>
      </c>
      <c r="B823" s="55">
        <v>101656930000000</v>
      </c>
      <c r="C823" s="1">
        <v>7700</v>
      </c>
      <c r="D823" s="1" t="s">
        <v>1277</v>
      </c>
      <c r="E823" s="1" t="s">
        <v>107</v>
      </c>
      <c r="F823" s="1" t="s">
        <v>1278</v>
      </c>
      <c r="G823" s="64">
        <v>8196.89</v>
      </c>
      <c r="H823" s="97" t="s">
        <v>17152</v>
      </c>
      <c r="I823" s="98" t="s">
        <v>17281</v>
      </c>
      <c r="J823" s="64">
        <v>8196.89</v>
      </c>
      <c r="K823" s="1">
        <v>0</v>
      </c>
      <c r="L823" s="1">
        <v>4</v>
      </c>
      <c r="N823" s="1" t="s">
        <v>1304</v>
      </c>
      <c r="O823" s="64">
        <v>8196.89</v>
      </c>
      <c r="P823" s="1">
        <v>401</v>
      </c>
      <c r="Q823" s="1" t="s">
        <v>8654</v>
      </c>
      <c r="R823" s="1" t="s">
        <v>1275</v>
      </c>
    </row>
    <row r="824" spans="1:18">
      <c r="A824" s="30">
        <v>10165694</v>
      </c>
      <c r="B824" s="55">
        <v>101656940000000</v>
      </c>
      <c r="C824" s="1">
        <v>7700</v>
      </c>
      <c r="D824" s="1" t="s">
        <v>1277</v>
      </c>
      <c r="E824" s="1" t="s">
        <v>107</v>
      </c>
      <c r="F824" s="1" t="s">
        <v>1278</v>
      </c>
      <c r="G824" s="64">
        <v>8196.89</v>
      </c>
      <c r="H824" s="97" t="s">
        <v>17146</v>
      </c>
      <c r="I824" s="98" t="s">
        <v>12825</v>
      </c>
      <c r="J824" s="64">
        <v>8196.89</v>
      </c>
      <c r="K824" s="1">
        <v>0</v>
      </c>
      <c r="L824" s="1">
        <v>4</v>
      </c>
      <c r="N824" s="1" t="s">
        <v>1305</v>
      </c>
      <c r="O824" s="64">
        <v>8196.89</v>
      </c>
      <c r="P824" s="1">
        <v>401.6</v>
      </c>
      <c r="Q824" s="1" t="s">
        <v>8654</v>
      </c>
      <c r="R824" s="1" t="s">
        <v>1275</v>
      </c>
    </row>
    <row r="825" spans="1:18">
      <c r="A825" s="30">
        <v>10165695</v>
      </c>
      <c r="B825" s="55">
        <v>101656950000000</v>
      </c>
      <c r="C825" s="1">
        <v>7700</v>
      </c>
      <c r="D825" s="1" t="s">
        <v>1277</v>
      </c>
      <c r="E825" s="1" t="s">
        <v>107</v>
      </c>
      <c r="F825" s="1" t="s">
        <v>1278</v>
      </c>
      <c r="G825" s="64">
        <v>8196.89</v>
      </c>
      <c r="H825" s="97" t="s">
        <v>17154</v>
      </c>
      <c r="I825" s="98" t="s">
        <v>17282</v>
      </c>
      <c r="J825" s="64">
        <v>8196.89</v>
      </c>
      <c r="K825" s="1">
        <v>0</v>
      </c>
      <c r="L825" s="1">
        <v>2463</v>
      </c>
      <c r="N825" s="1" t="s">
        <v>1306</v>
      </c>
      <c r="O825" s="64">
        <v>8196.89</v>
      </c>
      <c r="P825" s="1" t="s">
        <v>13399</v>
      </c>
      <c r="Q825" s="1" t="s">
        <v>8654</v>
      </c>
      <c r="R825" s="1" t="s">
        <v>1275</v>
      </c>
    </row>
    <row r="826" spans="1:18">
      <c r="A826" s="30">
        <v>10165696</v>
      </c>
      <c r="B826" s="55">
        <v>101656960000000</v>
      </c>
      <c r="C826" s="1">
        <v>7700</v>
      </c>
      <c r="D826" s="1" t="s">
        <v>1277</v>
      </c>
      <c r="G826" s="64">
        <v>8196.89</v>
      </c>
      <c r="H826" s="97" t="s">
        <v>17146</v>
      </c>
      <c r="I826" s="98" t="s">
        <v>12825</v>
      </c>
      <c r="J826" s="64">
        <v>8196.89</v>
      </c>
      <c r="K826" s="1">
        <v>0</v>
      </c>
      <c r="L826" s="1">
        <v>4</v>
      </c>
      <c r="N826" s="1" t="s">
        <v>1307</v>
      </c>
      <c r="O826" s="64">
        <v>8196.89</v>
      </c>
      <c r="P826" s="1">
        <v>401.6</v>
      </c>
      <c r="Q826" s="1" t="s">
        <v>8654</v>
      </c>
      <c r="R826" s="1" t="s">
        <v>1275</v>
      </c>
    </row>
    <row r="827" spans="1:18">
      <c r="A827" s="30">
        <v>10165697</v>
      </c>
      <c r="B827" s="55">
        <v>101656970000000</v>
      </c>
      <c r="C827" s="1">
        <v>7700</v>
      </c>
      <c r="D827" s="1" t="s">
        <v>1277</v>
      </c>
      <c r="E827" s="1" t="s">
        <v>107</v>
      </c>
      <c r="F827" s="1" t="s">
        <v>1278</v>
      </c>
      <c r="G827" s="64">
        <v>8196.89</v>
      </c>
      <c r="H827" s="97" t="s">
        <v>17152</v>
      </c>
      <c r="I827" s="98" t="s">
        <v>17281</v>
      </c>
      <c r="J827" s="64">
        <v>8196.89</v>
      </c>
      <c r="K827" s="1">
        <v>0</v>
      </c>
      <c r="L827" s="1">
        <v>4</v>
      </c>
      <c r="N827" s="1" t="s">
        <v>11739</v>
      </c>
      <c r="O827" s="64">
        <v>8196.89</v>
      </c>
      <c r="P827" s="1">
        <v>401.6</v>
      </c>
      <c r="Q827" s="1" t="s">
        <v>8654</v>
      </c>
      <c r="R827" s="1" t="s">
        <v>1275</v>
      </c>
    </row>
    <row r="828" spans="1:18">
      <c r="A828" s="30">
        <v>10165698</v>
      </c>
      <c r="B828" s="55">
        <v>101656980000000</v>
      </c>
      <c r="C828" s="1">
        <v>7700</v>
      </c>
      <c r="D828" s="1" t="s">
        <v>1277</v>
      </c>
      <c r="G828" s="64">
        <v>8196.89</v>
      </c>
      <c r="H828" s="97" t="s">
        <v>17146</v>
      </c>
      <c r="I828" s="98" t="s">
        <v>12825</v>
      </c>
      <c r="J828" s="64">
        <v>8196.89</v>
      </c>
      <c r="K828" s="1">
        <v>0</v>
      </c>
      <c r="L828" s="1">
        <v>4</v>
      </c>
      <c r="N828" s="1" t="s">
        <v>1308</v>
      </c>
      <c r="O828" s="64">
        <v>8196.89</v>
      </c>
      <c r="P828" s="1">
        <v>401.6</v>
      </c>
      <c r="Q828" s="1" t="s">
        <v>8654</v>
      </c>
      <c r="R828" s="1" t="s">
        <v>1275</v>
      </c>
    </row>
    <row r="829" spans="1:18">
      <c r="A829" s="30">
        <v>10165699</v>
      </c>
      <c r="B829" s="55">
        <v>101656990000000</v>
      </c>
      <c r="C829" s="1">
        <v>7700</v>
      </c>
      <c r="D829" s="1" t="s">
        <v>1277</v>
      </c>
      <c r="E829" s="1" t="s">
        <v>107</v>
      </c>
      <c r="F829" s="1" t="s">
        <v>1278</v>
      </c>
      <c r="G829" s="64">
        <v>8196.89</v>
      </c>
      <c r="H829" s="97" t="s">
        <v>17146</v>
      </c>
      <c r="I829" s="98" t="s">
        <v>12825</v>
      </c>
      <c r="J829" s="64">
        <v>8196.89</v>
      </c>
      <c r="K829" s="1">
        <v>0</v>
      </c>
      <c r="L829" s="1">
        <v>4</v>
      </c>
      <c r="N829" s="1" t="s">
        <v>1309</v>
      </c>
      <c r="O829" s="64">
        <v>8196.89</v>
      </c>
      <c r="P829" s="1">
        <v>401.6</v>
      </c>
      <c r="Q829" s="1" t="s">
        <v>8654</v>
      </c>
      <c r="R829" s="1" t="s">
        <v>1275</v>
      </c>
    </row>
    <row r="830" spans="1:18">
      <c r="A830" s="30">
        <v>10165700</v>
      </c>
      <c r="B830" s="55">
        <v>101657000000000</v>
      </c>
      <c r="C830" s="1">
        <v>7700</v>
      </c>
      <c r="D830" s="1" t="s">
        <v>1277</v>
      </c>
      <c r="E830" s="1" t="s">
        <v>107</v>
      </c>
      <c r="F830" s="1" t="s">
        <v>1285</v>
      </c>
      <c r="G830" s="64">
        <v>8196.89</v>
      </c>
      <c r="H830" s="97" t="s">
        <v>17138</v>
      </c>
      <c r="I830" s="98" t="s">
        <v>17271</v>
      </c>
      <c r="J830" s="64">
        <v>8196.89</v>
      </c>
      <c r="K830" s="1">
        <v>0</v>
      </c>
      <c r="L830" s="1">
        <v>4</v>
      </c>
      <c r="N830" s="1" t="s">
        <v>1310</v>
      </c>
      <c r="O830" s="64">
        <v>8196.89</v>
      </c>
      <c r="P830" s="1">
        <v>401.6</v>
      </c>
      <c r="Q830" s="1" t="s">
        <v>8654</v>
      </c>
      <c r="R830" s="1" t="s">
        <v>1275</v>
      </c>
    </row>
    <row r="831" spans="1:18">
      <c r="A831" s="30">
        <v>10165701</v>
      </c>
      <c r="B831" s="55">
        <v>101657010000000</v>
      </c>
      <c r="C831" s="1">
        <v>7700</v>
      </c>
      <c r="D831" s="1" t="s">
        <v>1277</v>
      </c>
      <c r="E831" s="1" t="s">
        <v>107</v>
      </c>
      <c r="F831" s="1" t="s">
        <v>1278</v>
      </c>
      <c r="G831" s="64">
        <v>8196.89</v>
      </c>
      <c r="H831" s="97" t="s">
        <v>17146</v>
      </c>
      <c r="I831" s="98" t="s">
        <v>12825</v>
      </c>
      <c r="J831" s="64">
        <v>8196.89</v>
      </c>
      <c r="K831" s="1">
        <v>0</v>
      </c>
      <c r="L831" s="1">
        <v>4</v>
      </c>
      <c r="N831" s="1" t="s">
        <v>1311</v>
      </c>
      <c r="O831" s="64">
        <v>8196.89</v>
      </c>
      <c r="P831" s="1">
        <v>401.6</v>
      </c>
      <c r="Q831" s="1" t="s">
        <v>8654</v>
      </c>
      <c r="R831" s="1" t="s">
        <v>1275</v>
      </c>
    </row>
    <row r="832" spans="1:18">
      <c r="A832" s="30">
        <v>10165702</v>
      </c>
      <c r="B832" s="55">
        <v>101657020000000</v>
      </c>
      <c r="C832" s="1">
        <v>7700</v>
      </c>
      <c r="D832" s="1" t="s">
        <v>1277</v>
      </c>
      <c r="E832" s="1" t="s">
        <v>107</v>
      </c>
      <c r="F832" s="1" t="s">
        <v>1278</v>
      </c>
      <c r="G832" s="64">
        <v>8196.89</v>
      </c>
      <c r="H832" s="97" t="s">
        <v>17146</v>
      </c>
      <c r="I832" s="98" t="s">
        <v>12825</v>
      </c>
      <c r="J832" s="64">
        <v>8196.89</v>
      </c>
      <c r="K832" s="1">
        <v>0</v>
      </c>
      <c r="L832" s="1">
        <v>4</v>
      </c>
      <c r="N832" s="1" t="s">
        <v>11740</v>
      </c>
      <c r="O832" s="64">
        <v>8196.89</v>
      </c>
      <c r="P832" s="1">
        <v>401.45</v>
      </c>
      <c r="Q832" s="1" t="s">
        <v>8654</v>
      </c>
      <c r="R832" s="1" t="s">
        <v>1275</v>
      </c>
    </row>
    <row r="833" spans="1:18">
      <c r="A833" s="30">
        <v>10165703</v>
      </c>
      <c r="B833" s="55">
        <v>101657030000000</v>
      </c>
      <c r="C833" s="1">
        <v>7700</v>
      </c>
      <c r="D833" s="1" t="s">
        <v>1277</v>
      </c>
      <c r="E833" s="1" t="s">
        <v>107</v>
      </c>
      <c r="F833" s="1" t="s">
        <v>1278</v>
      </c>
      <c r="G833" s="64">
        <v>8196.89</v>
      </c>
      <c r="H833" s="97" t="s">
        <v>17146</v>
      </c>
      <c r="I833" s="98" t="s">
        <v>12825</v>
      </c>
      <c r="J833" s="64">
        <v>8196.89</v>
      </c>
      <c r="K833" s="1">
        <v>0</v>
      </c>
      <c r="L833" s="1">
        <v>4</v>
      </c>
      <c r="N833" s="1" t="s">
        <v>1312</v>
      </c>
      <c r="O833" s="64">
        <v>8196.89</v>
      </c>
      <c r="P833" s="1">
        <v>401.6</v>
      </c>
      <c r="Q833" s="1" t="s">
        <v>8654</v>
      </c>
      <c r="R833" s="1" t="s">
        <v>1275</v>
      </c>
    </row>
    <row r="834" spans="1:18">
      <c r="A834" s="30">
        <v>10165704</v>
      </c>
      <c r="B834" s="55">
        <v>101657040000000</v>
      </c>
      <c r="C834" s="1">
        <v>7700</v>
      </c>
      <c r="D834" s="1" t="s">
        <v>1277</v>
      </c>
      <c r="E834" s="1" t="s">
        <v>107</v>
      </c>
      <c r="F834" s="1" t="s">
        <v>1285</v>
      </c>
      <c r="G834" s="64">
        <v>8196.89</v>
      </c>
      <c r="H834" s="97" t="s">
        <v>17140</v>
      </c>
      <c r="I834" s="98" t="s">
        <v>17272</v>
      </c>
      <c r="J834" s="64">
        <v>8196.89</v>
      </c>
      <c r="K834" s="1">
        <v>0</v>
      </c>
      <c r="L834" s="1">
        <v>4</v>
      </c>
      <c r="N834" s="1" t="s">
        <v>5882</v>
      </c>
      <c r="O834" s="64">
        <v>8196.89</v>
      </c>
      <c r="P834" s="1">
        <v>403.1</v>
      </c>
      <c r="Q834" s="1" t="s">
        <v>8654</v>
      </c>
      <c r="R834" s="1" t="s">
        <v>1275</v>
      </c>
    </row>
    <row r="835" spans="1:18">
      <c r="A835" s="30">
        <v>10165705</v>
      </c>
      <c r="B835" s="55">
        <v>101657050000000</v>
      </c>
      <c r="C835" s="1">
        <v>7700</v>
      </c>
      <c r="D835" s="1" t="s">
        <v>1277</v>
      </c>
      <c r="E835" s="1" t="s">
        <v>107</v>
      </c>
      <c r="F835" s="1" t="s">
        <v>1278</v>
      </c>
      <c r="G835" s="64">
        <v>8197.08</v>
      </c>
      <c r="H835" s="97" t="s">
        <v>17173</v>
      </c>
      <c r="I835" s="98" t="s">
        <v>17301</v>
      </c>
      <c r="J835" s="64">
        <v>8197.08</v>
      </c>
      <c r="K835" s="1">
        <v>0</v>
      </c>
      <c r="L835" s="1">
        <v>4</v>
      </c>
      <c r="N835" s="1" t="s">
        <v>11741</v>
      </c>
      <c r="O835" s="64">
        <v>8197.08</v>
      </c>
      <c r="P835" s="1">
        <v>401.6</v>
      </c>
      <c r="Q835" s="1" t="s">
        <v>8654</v>
      </c>
      <c r="R835" s="1" t="s">
        <v>1275</v>
      </c>
    </row>
    <row r="836" spans="1:18">
      <c r="A836" s="30">
        <v>10165773</v>
      </c>
      <c r="B836" s="55">
        <v>101657730000000</v>
      </c>
      <c r="C836" s="1">
        <v>7700</v>
      </c>
      <c r="D836" s="1" t="s">
        <v>1313</v>
      </c>
      <c r="G836" s="64">
        <v>2775</v>
      </c>
      <c r="H836" s="97" t="s">
        <v>17145</v>
      </c>
      <c r="I836" s="98" t="s">
        <v>17276</v>
      </c>
      <c r="J836" s="64">
        <v>2775</v>
      </c>
      <c r="K836" s="1">
        <v>0</v>
      </c>
      <c r="L836" s="1">
        <v>3467</v>
      </c>
      <c r="N836" s="1">
        <v>546202750</v>
      </c>
      <c r="O836" s="64">
        <v>2775</v>
      </c>
      <c r="P836" s="1" t="s">
        <v>8444</v>
      </c>
      <c r="Q836" s="1" t="s">
        <v>8649</v>
      </c>
      <c r="R836" s="1" t="s">
        <v>1314</v>
      </c>
    </row>
    <row r="837" spans="1:18">
      <c r="A837" s="56">
        <v>10165774</v>
      </c>
      <c r="B837" s="57">
        <v>101657740000000</v>
      </c>
      <c r="C837" s="58">
        <v>7701</v>
      </c>
      <c r="D837" s="58" t="s">
        <v>1313</v>
      </c>
      <c r="E837" s="58"/>
      <c r="F837" s="58"/>
      <c r="G837" s="61">
        <v>2775</v>
      </c>
      <c r="H837" s="98" t="s">
        <v>17169</v>
      </c>
      <c r="I837" s="98" t="s">
        <v>17297</v>
      </c>
      <c r="J837" s="61">
        <v>2775</v>
      </c>
      <c r="K837" s="58">
        <v>0</v>
      </c>
      <c r="L837" s="58">
        <v>3204</v>
      </c>
      <c r="M837" s="58"/>
      <c r="N837" s="58">
        <v>546202752</v>
      </c>
      <c r="O837" s="61">
        <v>2775</v>
      </c>
      <c r="P837" s="58">
        <v>171</v>
      </c>
      <c r="Q837" s="58" t="s">
        <v>8649</v>
      </c>
      <c r="R837" s="58" t="s">
        <v>1314</v>
      </c>
    </row>
    <row r="838" spans="1:18">
      <c r="A838" s="56">
        <v>10165775</v>
      </c>
      <c r="B838" s="57">
        <v>101657750000000</v>
      </c>
      <c r="C838" s="58">
        <v>7701</v>
      </c>
      <c r="D838" s="58" t="s">
        <v>1313</v>
      </c>
      <c r="E838" s="58" t="s">
        <v>107</v>
      </c>
      <c r="F838" s="58"/>
      <c r="G838" s="61">
        <v>2775</v>
      </c>
      <c r="H838" s="98" t="s">
        <v>17142</v>
      </c>
      <c r="I838" s="98" t="s">
        <v>14331</v>
      </c>
      <c r="J838" s="61">
        <v>2775</v>
      </c>
      <c r="K838" s="58">
        <v>0</v>
      </c>
      <c r="L838" s="58">
        <v>1067</v>
      </c>
      <c r="M838" s="58"/>
      <c r="N838" s="58">
        <v>546202751</v>
      </c>
      <c r="O838" s="61">
        <v>2775</v>
      </c>
      <c r="P838" s="58">
        <v>47</v>
      </c>
      <c r="Q838" s="58" t="s">
        <v>8649</v>
      </c>
      <c r="R838" s="58" t="s">
        <v>1314</v>
      </c>
    </row>
    <row r="839" spans="1:18">
      <c r="A839" s="30">
        <v>10165776</v>
      </c>
      <c r="B839" s="55">
        <v>101657760000000</v>
      </c>
      <c r="C839" s="1">
        <v>7700</v>
      </c>
      <c r="D839" s="1" t="s">
        <v>1315</v>
      </c>
      <c r="G839" s="64">
        <v>4013.21</v>
      </c>
      <c r="H839" s="97" t="s">
        <v>17178</v>
      </c>
      <c r="I839" s="98" t="s">
        <v>17306</v>
      </c>
      <c r="J839" s="64">
        <v>4013.21</v>
      </c>
      <c r="K839" s="1">
        <v>0</v>
      </c>
      <c r="L839" s="1">
        <v>4</v>
      </c>
      <c r="N839" s="1" t="s">
        <v>1316</v>
      </c>
      <c r="O839" s="64">
        <v>4013.21</v>
      </c>
      <c r="P839" s="1">
        <v>10162948</v>
      </c>
      <c r="Q839" s="1" t="s">
        <v>8655</v>
      </c>
      <c r="R839" s="1" t="s">
        <v>1317</v>
      </c>
    </row>
    <row r="840" spans="1:18">
      <c r="A840" s="30">
        <v>10165777</v>
      </c>
      <c r="B840" s="55">
        <v>101657770000000</v>
      </c>
      <c r="C840" s="1">
        <v>7700</v>
      </c>
      <c r="D840" s="1" t="s">
        <v>1315</v>
      </c>
      <c r="G840" s="64">
        <v>4013.21</v>
      </c>
      <c r="H840" s="97" t="s">
        <v>17178</v>
      </c>
      <c r="I840" s="98" t="s">
        <v>17306</v>
      </c>
      <c r="J840" s="64">
        <v>4013.21</v>
      </c>
      <c r="K840" s="1">
        <v>0</v>
      </c>
      <c r="L840" s="1">
        <v>4</v>
      </c>
      <c r="N840" s="1" t="s">
        <v>1318</v>
      </c>
      <c r="O840" s="64">
        <v>4013.21</v>
      </c>
      <c r="P840" s="1">
        <v>10162944</v>
      </c>
      <c r="Q840" s="1" t="s">
        <v>8655</v>
      </c>
      <c r="R840" s="1" t="s">
        <v>1317</v>
      </c>
    </row>
    <row r="841" spans="1:18">
      <c r="A841" s="30">
        <v>10165778</v>
      </c>
      <c r="B841" s="55">
        <v>101657780000000</v>
      </c>
      <c r="C841" s="1">
        <v>7700</v>
      </c>
      <c r="D841" s="1" t="s">
        <v>1315</v>
      </c>
      <c r="G841" s="64">
        <v>4013.21</v>
      </c>
      <c r="H841" s="97" t="s">
        <v>17178</v>
      </c>
      <c r="I841" s="98" t="s">
        <v>17306</v>
      </c>
      <c r="J841" s="64">
        <v>4013.21</v>
      </c>
      <c r="K841" s="1">
        <v>0</v>
      </c>
      <c r="L841" s="1">
        <v>4</v>
      </c>
      <c r="N841" s="1" t="s">
        <v>1319</v>
      </c>
      <c r="O841" s="64">
        <v>4013.21</v>
      </c>
      <c r="P841" s="1">
        <v>10165449</v>
      </c>
      <c r="Q841" s="1" t="s">
        <v>8655</v>
      </c>
      <c r="R841" s="1" t="s">
        <v>1317</v>
      </c>
    </row>
    <row r="842" spans="1:18">
      <c r="A842" s="30">
        <v>10165779</v>
      </c>
      <c r="B842" s="55">
        <v>101657790000000</v>
      </c>
      <c r="C842" s="1">
        <v>7700</v>
      </c>
      <c r="D842" s="1" t="s">
        <v>1315</v>
      </c>
      <c r="G842" s="64">
        <v>4013.21</v>
      </c>
      <c r="H842" s="97" t="s">
        <v>17178</v>
      </c>
      <c r="I842" s="98" t="s">
        <v>17306</v>
      </c>
      <c r="J842" s="64">
        <v>4013.21</v>
      </c>
      <c r="K842" s="1">
        <v>0</v>
      </c>
      <c r="L842" s="1">
        <v>4</v>
      </c>
      <c r="N842" s="1" t="s">
        <v>1320</v>
      </c>
      <c r="O842" s="64">
        <v>4013.21</v>
      </c>
      <c r="P842" s="1">
        <v>10162954</v>
      </c>
      <c r="Q842" s="1" t="s">
        <v>8655</v>
      </c>
      <c r="R842" s="1" t="s">
        <v>1317</v>
      </c>
    </row>
    <row r="843" spans="1:18">
      <c r="A843" s="30">
        <v>10165780</v>
      </c>
      <c r="B843" s="55">
        <v>101657800000000</v>
      </c>
      <c r="C843" s="1">
        <v>7700</v>
      </c>
      <c r="D843" s="1" t="s">
        <v>1315</v>
      </c>
      <c r="G843" s="64">
        <v>4013.21</v>
      </c>
      <c r="H843" s="97" t="s">
        <v>17148</v>
      </c>
      <c r="I843" s="98" t="s">
        <v>17278</v>
      </c>
      <c r="J843" s="64">
        <v>4013.21</v>
      </c>
      <c r="K843" s="1">
        <v>0</v>
      </c>
      <c r="L843" s="1">
        <v>4</v>
      </c>
      <c r="N843" s="1" t="s">
        <v>1321</v>
      </c>
      <c r="O843" s="64">
        <v>4013.21</v>
      </c>
      <c r="P843" s="1">
        <v>401.6</v>
      </c>
      <c r="Q843" s="1" t="s">
        <v>8655</v>
      </c>
      <c r="R843" s="1" t="s">
        <v>1317</v>
      </c>
    </row>
    <row r="844" spans="1:18">
      <c r="A844" s="30">
        <v>10165781</v>
      </c>
      <c r="B844" s="55">
        <v>101657810000000</v>
      </c>
      <c r="C844" s="1">
        <v>7700</v>
      </c>
      <c r="D844" s="1" t="s">
        <v>1315</v>
      </c>
      <c r="G844" s="64">
        <v>4013.21</v>
      </c>
      <c r="H844" s="97" t="s">
        <v>17148</v>
      </c>
      <c r="I844" s="98" t="s">
        <v>17278</v>
      </c>
      <c r="J844" s="64">
        <v>4013.21</v>
      </c>
      <c r="K844" s="1">
        <v>0</v>
      </c>
      <c r="L844" s="1">
        <v>4</v>
      </c>
      <c r="N844" s="1" t="s">
        <v>1322</v>
      </c>
      <c r="O844" s="64">
        <v>4013.21</v>
      </c>
      <c r="P844" s="1" t="s">
        <v>2032</v>
      </c>
      <c r="Q844" s="1" t="s">
        <v>8655</v>
      </c>
      <c r="R844" s="1" t="s">
        <v>1317</v>
      </c>
    </row>
    <row r="845" spans="1:18">
      <c r="A845" s="30">
        <v>10165782</v>
      </c>
      <c r="B845" s="55">
        <v>101657820000000</v>
      </c>
      <c r="C845" s="1">
        <v>7700</v>
      </c>
      <c r="D845" s="1" t="s">
        <v>1315</v>
      </c>
      <c r="G845" s="64">
        <v>4013.21</v>
      </c>
      <c r="H845" s="97" t="s">
        <v>17148</v>
      </c>
      <c r="I845" s="98" t="s">
        <v>17278</v>
      </c>
      <c r="J845" s="64">
        <v>4013.21</v>
      </c>
      <c r="K845" s="1">
        <v>0</v>
      </c>
      <c r="L845" s="1">
        <v>4</v>
      </c>
      <c r="N845" s="1" t="s">
        <v>1323</v>
      </c>
      <c r="O845" s="64">
        <v>4013.21</v>
      </c>
      <c r="P845" s="1" t="s">
        <v>2032</v>
      </c>
      <c r="Q845" s="1" t="s">
        <v>8655</v>
      </c>
      <c r="R845" s="1" t="s">
        <v>1317</v>
      </c>
    </row>
    <row r="846" spans="1:18">
      <c r="A846" s="30">
        <v>10165783</v>
      </c>
      <c r="B846" s="55">
        <v>101657830000000</v>
      </c>
      <c r="C846" s="1">
        <v>7700</v>
      </c>
      <c r="D846" s="1" t="s">
        <v>1315</v>
      </c>
      <c r="G846" s="64">
        <v>4013.21</v>
      </c>
      <c r="H846" s="97" t="s">
        <v>17148</v>
      </c>
      <c r="I846" s="98" t="s">
        <v>17278</v>
      </c>
      <c r="J846" s="64">
        <v>4013.21</v>
      </c>
      <c r="K846" s="1">
        <v>0</v>
      </c>
      <c r="L846" s="1">
        <v>4</v>
      </c>
      <c r="N846" s="1" t="s">
        <v>1324</v>
      </c>
      <c r="O846" s="64">
        <v>4013.21</v>
      </c>
      <c r="P846" s="1" t="s">
        <v>2032</v>
      </c>
      <c r="Q846" s="1" t="s">
        <v>8655</v>
      </c>
      <c r="R846" s="1" t="s">
        <v>1317</v>
      </c>
    </row>
    <row r="847" spans="1:18">
      <c r="A847" s="30">
        <v>10166517</v>
      </c>
      <c r="B847" s="55">
        <v>101665170000000</v>
      </c>
      <c r="C847" s="1">
        <v>7700</v>
      </c>
      <c r="D847" s="1" t="s">
        <v>1326</v>
      </c>
      <c r="G847" s="64">
        <v>22805.82</v>
      </c>
      <c r="H847" s="97" t="s">
        <v>17148</v>
      </c>
      <c r="I847" s="98" t="s">
        <v>17278</v>
      </c>
      <c r="J847" s="64">
        <v>22805.82</v>
      </c>
      <c r="K847" s="1">
        <v>0</v>
      </c>
      <c r="L847" s="1">
        <v>60</v>
      </c>
      <c r="N847" s="1" t="s">
        <v>1327</v>
      </c>
      <c r="O847" s="64">
        <v>22805.82</v>
      </c>
      <c r="P847" s="1">
        <v>1032</v>
      </c>
      <c r="Q847" s="1" t="s">
        <v>8656</v>
      </c>
      <c r="R847" s="1" t="s">
        <v>1328</v>
      </c>
    </row>
    <row r="848" spans="1:18">
      <c r="A848" s="30">
        <v>10166519</v>
      </c>
      <c r="B848" s="55">
        <v>101665190000000</v>
      </c>
      <c r="C848" s="1">
        <v>7700</v>
      </c>
      <c r="D848" s="1" t="s">
        <v>1329</v>
      </c>
      <c r="E848" s="1" t="s">
        <v>107</v>
      </c>
      <c r="G848" s="64">
        <v>29896.75</v>
      </c>
      <c r="H848" s="97" t="s">
        <v>17163</v>
      </c>
      <c r="I848" s="98" t="s">
        <v>17291</v>
      </c>
      <c r="J848" s="64">
        <v>29896.75</v>
      </c>
      <c r="K848" s="1">
        <v>0</v>
      </c>
      <c r="L848" s="1">
        <v>3328</v>
      </c>
      <c r="N848" s="1" t="s">
        <v>1600</v>
      </c>
      <c r="O848" s="64">
        <v>29896.75</v>
      </c>
      <c r="P848" s="1" t="s">
        <v>272</v>
      </c>
      <c r="Q848" s="1" t="s">
        <v>8657</v>
      </c>
      <c r="R848" s="1" t="s">
        <v>1330</v>
      </c>
    </row>
    <row r="849" spans="1:18">
      <c r="A849" s="30">
        <v>10166520</v>
      </c>
      <c r="B849" s="55">
        <v>101665200000000</v>
      </c>
      <c r="C849" s="1">
        <v>7700</v>
      </c>
      <c r="D849" s="1" t="s">
        <v>1331</v>
      </c>
      <c r="G849" s="64">
        <v>29896.75</v>
      </c>
      <c r="H849" s="97" t="s">
        <v>17163</v>
      </c>
      <c r="I849" s="98" t="s">
        <v>17291</v>
      </c>
      <c r="J849" s="64">
        <v>29896.75</v>
      </c>
      <c r="K849" s="1">
        <v>0</v>
      </c>
      <c r="L849" s="1">
        <v>4</v>
      </c>
      <c r="N849" s="1" t="s">
        <v>1332</v>
      </c>
      <c r="O849" s="64">
        <v>29896.75</v>
      </c>
      <c r="P849" s="1" t="s">
        <v>272</v>
      </c>
      <c r="Q849" s="1" t="s">
        <v>8657</v>
      </c>
      <c r="R849" s="1" t="s">
        <v>1330</v>
      </c>
    </row>
    <row r="850" spans="1:18">
      <c r="A850" s="30">
        <v>10166522</v>
      </c>
      <c r="B850" s="55">
        <v>101665220000000</v>
      </c>
      <c r="C850" s="1">
        <v>7700</v>
      </c>
      <c r="D850" s="1" t="s">
        <v>1165</v>
      </c>
      <c r="G850" s="64">
        <v>1679.34</v>
      </c>
      <c r="H850" s="97" t="s">
        <v>17153</v>
      </c>
      <c r="I850" s="98" t="s">
        <v>14118</v>
      </c>
      <c r="J850" s="64">
        <v>1679.34</v>
      </c>
      <c r="K850" s="1">
        <v>0</v>
      </c>
      <c r="L850" s="1">
        <v>4</v>
      </c>
      <c r="N850" s="1" t="s">
        <v>1333</v>
      </c>
      <c r="O850" s="64">
        <v>1679.34</v>
      </c>
      <c r="P850" s="1">
        <v>400.83</v>
      </c>
      <c r="Q850" s="1" t="s">
        <v>8658</v>
      </c>
      <c r="R850" s="1" t="s">
        <v>1334</v>
      </c>
    </row>
    <row r="851" spans="1:18">
      <c r="A851" s="30">
        <v>10166525</v>
      </c>
      <c r="B851" s="55">
        <v>101665250000000</v>
      </c>
      <c r="C851" s="1">
        <v>7700</v>
      </c>
      <c r="D851" s="1" t="s">
        <v>1335</v>
      </c>
      <c r="G851" s="64">
        <v>7550.84</v>
      </c>
      <c r="H851" s="97" t="s">
        <v>17156</v>
      </c>
      <c r="I851" s="98" t="s">
        <v>17284</v>
      </c>
      <c r="J851" s="64">
        <v>7550.84</v>
      </c>
      <c r="K851" s="1">
        <v>0</v>
      </c>
      <c r="L851" s="1">
        <v>4</v>
      </c>
      <c r="N851" s="1">
        <v>9139001</v>
      </c>
      <c r="O851" s="64">
        <v>7550.84</v>
      </c>
      <c r="P851" s="1">
        <v>401.44</v>
      </c>
      <c r="Q851" s="1" t="s">
        <v>8659</v>
      </c>
      <c r="R851" s="1" t="s">
        <v>1337</v>
      </c>
    </row>
    <row r="852" spans="1:18">
      <c r="A852" s="30">
        <v>10166813</v>
      </c>
      <c r="B852" s="55">
        <v>101668130000000</v>
      </c>
      <c r="C852" s="1">
        <v>7700</v>
      </c>
      <c r="D852" s="1" t="s">
        <v>1338</v>
      </c>
      <c r="G852" s="64">
        <v>14170</v>
      </c>
      <c r="H852" s="97" t="s">
        <v>17147</v>
      </c>
      <c r="I852" s="98" t="s">
        <v>17277</v>
      </c>
      <c r="J852" s="64">
        <v>14170</v>
      </c>
      <c r="K852" s="1">
        <v>0</v>
      </c>
      <c r="L852" s="1">
        <v>2748</v>
      </c>
      <c r="N852" s="1" t="s">
        <v>1339</v>
      </c>
      <c r="O852" s="64">
        <v>14170</v>
      </c>
      <c r="P852" s="1" t="s">
        <v>390</v>
      </c>
      <c r="Q852" s="1" t="s">
        <v>8660</v>
      </c>
      <c r="R852" s="1" t="s">
        <v>1340</v>
      </c>
    </row>
    <row r="853" spans="1:18">
      <c r="A853" s="30">
        <v>10167252</v>
      </c>
      <c r="B853" s="55">
        <v>101672520000000</v>
      </c>
      <c r="C853" s="1">
        <v>7700</v>
      </c>
      <c r="D853" s="1" t="s">
        <v>1341</v>
      </c>
      <c r="G853" s="64">
        <v>14700</v>
      </c>
      <c r="H853" s="97" t="s">
        <v>17139</v>
      </c>
      <c r="I853" s="98" t="s">
        <v>14467</v>
      </c>
      <c r="J853" s="64">
        <v>14700</v>
      </c>
      <c r="K853" s="1">
        <v>0</v>
      </c>
      <c r="L853" s="1">
        <v>4</v>
      </c>
      <c r="N853" s="1">
        <v>6022311</v>
      </c>
      <c r="O853" s="64">
        <v>14700</v>
      </c>
      <c r="P853" s="1">
        <v>403.2</v>
      </c>
      <c r="Q853" s="1" t="s">
        <v>8661</v>
      </c>
      <c r="R853" s="1" t="s">
        <v>1342</v>
      </c>
    </row>
    <row r="854" spans="1:18">
      <c r="A854" s="30">
        <v>10167278</v>
      </c>
      <c r="B854" s="55">
        <v>101672780000000</v>
      </c>
      <c r="C854" s="1">
        <v>7700</v>
      </c>
      <c r="D854" s="1" t="s">
        <v>1343</v>
      </c>
      <c r="G854" s="64">
        <v>5201</v>
      </c>
      <c r="H854" s="97" t="s">
        <v>17141</v>
      </c>
      <c r="I854" s="98" t="s">
        <v>17273</v>
      </c>
      <c r="J854" s="64">
        <v>5201</v>
      </c>
      <c r="K854" s="1">
        <v>0</v>
      </c>
      <c r="L854" s="1">
        <v>2748</v>
      </c>
      <c r="N854" s="1">
        <v>100072420</v>
      </c>
      <c r="O854" s="64">
        <v>5201</v>
      </c>
      <c r="P854" s="1" t="s">
        <v>8339</v>
      </c>
      <c r="Q854" s="1" t="s">
        <v>8662</v>
      </c>
      <c r="R854" s="1" t="s">
        <v>1345</v>
      </c>
    </row>
    <row r="855" spans="1:18">
      <c r="A855" s="30">
        <v>10167285</v>
      </c>
      <c r="B855" s="55">
        <v>101672850000000</v>
      </c>
      <c r="C855" s="1">
        <v>7700</v>
      </c>
      <c r="D855" s="1" t="s">
        <v>1348</v>
      </c>
      <c r="E855" s="1" t="s">
        <v>256</v>
      </c>
      <c r="F855" s="1" t="s">
        <v>12358</v>
      </c>
      <c r="G855" s="64">
        <v>1200</v>
      </c>
      <c r="H855" s="97" t="s">
        <v>17160</v>
      </c>
      <c r="I855" s="98" t="s">
        <v>17288</v>
      </c>
      <c r="J855" s="64">
        <v>1200</v>
      </c>
      <c r="K855" s="1">
        <v>0</v>
      </c>
      <c r="L855" s="1">
        <v>3389</v>
      </c>
      <c r="N855" s="1" t="s">
        <v>1349</v>
      </c>
      <c r="O855" s="64">
        <v>1200</v>
      </c>
      <c r="P855" s="1" t="s">
        <v>12359</v>
      </c>
      <c r="Q855" s="1" t="s">
        <v>8663</v>
      </c>
      <c r="R855" s="1" t="s">
        <v>1350</v>
      </c>
    </row>
    <row r="856" spans="1:18">
      <c r="A856" s="30">
        <v>10167286</v>
      </c>
      <c r="B856" s="55">
        <v>101672860000000</v>
      </c>
      <c r="C856" s="1">
        <v>7700</v>
      </c>
      <c r="D856" s="1" t="s">
        <v>1348</v>
      </c>
      <c r="G856" s="64">
        <v>1200</v>
      </c>
      <c r="H856" s="97" t="s">
        <v>17160</v>
      </c>
      <c r="I856" s="98" t="s">
        <v>17288</v>
      </c>
      <c r="J856" s="64">
        <v>1200</v>
      </c>
      <c r="K856" s="1">
        <v>0</v>
      </c>
      <c r="L856" s="1">
        <v>3389</v>
      </c>
      <c r="N856" s="1" t="s">
        <v>1351</v>
      </c>
      <c r="O856" s="64">
        <v>1200</v>
      </c>
      <c r="P856" s="1" t="s">
        <v>390</v>
      </c>
      <c r="Q856" s="1" t="s">
        <v>8663</v>
      </c>
      <c r="R856" s="1" t="s">
        <v>1350</v>
      </c>
    </row>
    <row r="857" spans="1:18">
      <c r="A857" s="30">
        <v>10167287</v>
      </c>
      <c r="B857" s="55">
        <v>101672870000000</v>
      </c>
      <c r="C857" s="1">
        <v>7700</v>
      </c>
      <c r="D857" s="1" t="s">
        <v>1348</v>
      </c>
      <c r="G857" s="64">
        <v>1200</v>
      </c>
      <c r="H857" s="97" t="s">
        <v>17160</v>
      </c>
      <c r="I857" s="98" t="s">
        <v>17288</v>
      </c>
      <c r="J857" s="64">
        <v>1200</v>
      </c>
      <c r="K857" s="1">
        <v>0</v>
      </c>
      <c r="L857" s="1">
        <v>3371</v>
      </c>
      <c r="N857" s="1" t="s">
        <v>1352</v>
      </c>
      <c r="O857" s="64">
        <v>1200</v>
      </c>
      <c r="P857" s="1" t="s">
        <v>390</v>
      </c>
      <c r="Q857" s="1" t="s">
        <v>8663</v>
      </c>
      <c r="R857" s="1" t="s">
        <v>1350</v>
      </c>
    </row>
    <row r="858" spans="1:18">
      <c r="A858" s="30">
        <v>10167288</v>
      </c>
      <c r="B858" s="55">
        <v>101672880000000</v>
      </c>
      <c r="C858" s="1">
        <v>7700</v>
      </c>
      <c r="D858" s="1" t="s">
        <v>1348</v>
      </c>
      <c r="G858" s="64">
        <v>1200</v>
      </c>
      <c r="H858" s="97" t="s">
        <v>17160</v>
      </c>
      <c r="I858" s="98" t="s">
        <v>17288</v>
      </c>
      <c r="J858" s="64">
        <v>1200</v>
      </c>
      <c r="K858" s="1">
        <v>0</v>
      </c>
      <c r="L858" s="1">
        <v>4</v>
      </c>
      <c r="N858" s="1" t="s">
        <v>1353</v>
      </c>
      <c r="O858" s="64">
        <v>1200</v>
      </c>
      <c r="P858" s="1">
        <v>401.6</v>
      </c>
      <c r="Q858" s="1" t="s">
        <v>8663</v>
      </c>
      <c r="R858" s="1" t="s">
        <v>1350</v>
      </c>
    </row>
    <row r="859" spans="1:18">
      <c r="A859" s="30">
        <v>10167289</v>
      </c>
      <c r="B859" s="55">
        <v>101672890000000</v>
      </c>
      <c r="C859" s="1">
        <v>7700</v>
      </c>
      <c r="D859" s="1" t="s">
        <v>1348</v>
      </c>
      <c r="G859" s="64">
        <v>1200</v>
      </c>
      <c r="H859" s="97" t="s">
        <v>17160</v>
      </c>
      <c r="I859" s="98" t="s">
        <v>17288</v>
      </c>
      <c r="J859" s="64">
        <v>1200</v>
      </c>
      <c r="K859" s="1">
        <v>0</v>
      </c>
      <c r="L859" s="1">
        <v>3376</v>
      </c>
      <c r="N859" s="1" t="s">
        <v>1354</v>
      </c>
      <c r="O859" s="64">
        <v>1200</v>
      </c>
      <c r="P859" s="1" t="s">
        <v>390</v>
      </c>
      <c r="Q859" s="1" t="s">
        <v>8663</v>
      </c>
      <c r="R859" s="1" t="s">
        <v>1350</v>
      </c>
    </row>
    <row r="860" spans="1:18">
      <c r="A860" s="30">
        <v>10167291</v>
      </c>
      <c r="B860" s="55">
        <v>101672910000000</v>
      </c>
      <c r="C860" s="1">
        <v>7700</v>
      </c>
      <c r="D860" s="1" t="s">
        <v>1348</v>
      </c>
      <c r="G860" s="64">
        <v>1200</v>
      </c>
      <c r="H860" s="97" t="s">
        <v>17160</v>
      </c>
      <c r="I860" s="98" t="s">
        <v>17288</v>
      </c>
      <c r="J860" s="64">
        <v>1200</v>
      </c>
      <c r="K860" s="1">
        <v>0</v>
      </c>
      <c r="L860" s="1">
        <v>3376</v>
      </c>
      <c r="N860" s="1" t="s">
        <v>1355</v>
      </c>
      <c r="O860" s="64">
        <v>1200</v>
      </c>
      <c r="P860" s="1" t="s">
        <v>390</v>
      </c>
      <c r="Q860" s="1" t="s">
        <v>8663</v>
      </c>
      <c r="R860" s="1" t="s">
        <v>1350</v>
      </c>
    </row>
    <row r="861" spans="1:18">
      <c r="A861" s="30">
        <v>10167293</v>
      </c>
      <c r="B861" s="55">
        <v>101672930000000</v>
      </c>
      <c r="C861" s="1">
        <v>7700</v>
      </c>
      <c r="D861" s="1" t="s">
        <v>1356</v>
      </c>
      <c r="G861" s="64">
        <v>2612.37</v>
      </c>
      <c r="H861" s="97" t="s">
        <v>17160</v>
      </c>
      <c r="I861" s="98" t="s">
        <v>17288</v>
      </c>
      <c r="J861" s="64">
        <v>2612.37</v>
      </c>
      <c r="K861" s="1">
        <v>0</v>
      </c>
      <c r="L861" s="1">
        <v>3390</v>
      </c>
      <c r="N861" s="1" t="s">
        <v>1357</v>
      </c>
      <c r="O861" s="64">
        <v>2612.37</v>
      </c>
      <c r="P861" s="1" t="s">
        <v>110</v>
      </c>
      <c r="Q861" s="1" t="s">
        <v>8662</v>
      </c>
      <c r="R861" s="1" t="s">
        <v>1350</v>
      </c>
    </row>
    <row r="862" spans="1:18">
      <c r="A862" s="30">
        <v>10167340</v>
      </c>
      <c r="B862" s="55">
        <v>101673400000000</v>
      </c>
      <c r="C862" s="1">
        <v>7700</v>
      </c>
      <c r="D862" s="1" t="s">
        <v>1358</v>
      </c>
      <c r="G862" s="64">
        <v>2855.8</v>
      </c>
      <c r="H862" s="97" t="s">
        <v>17170</v>
      </c>
      <c r="I862" s="98" t="s">
        <v>17298</v>
      </c>
      <c r="J862" s="64">
        <v>2855.8</v>
      </c>
      <c r="K862" s="1">
        <v>0</v>
      </c>
      <c r="L862" s="1">
        <v>2748</v>
      </c>
      <c r="N862" s="1" t="s">
        <v>1359</v>
      </c>
      <c r="O862" s="64">
        <v>2855.8</v>
      </c>
      <c r="P862" s="1">
        <v>154</v>
      </c>
      <c r="Q862" s="1" t="s">
        <v>8664</v>
      </c>
      <c r="R862" s="1" t="s">
        <v>1360</v>
      </c>
    </row>
    <row r="863" spans="1:18">
      <c r="A863" s="30">
        <v>10167341</v>
      </c>
      <c r="B863" s="55">
        <v>101673410000000</v>
      </c>
      <c r="C863" s="1">
        <v>7700</v>
      </c>
      <c r="D863" s="1" t="s">
        <v>1358</v>
      </c>
      <c r="G863" s="64">
        <v>2855.8</v>
      </c>
      <c r="H863" s="97" t="s">
        <v>17140</v>
      </c>
      <c r="I863" s="98" t="s">
        <v>17272</v>
      </c>
      <c r="J863" s="64">
        <v>2855.8</v>
      </c>
      <c r="K863" s="1">
        <v>0</v>
      </c>
      <c r="L863" s="1">
        <v>4</v>
      </c>
      <c r="N863" s="1" t="s">
        <v>1361</v>
      </c>
      <c r="O863" s="64">
        <v>2855.8</v>
      </c>
      <c r="P863" s="1">
        <v>403.1</v>
      </c>
      <c r="Q863" s="1" t="s">
        <v>8664</v>
      </c>
      <c r="R863" s="1" t="s">
        <v>1360</v>
      </c>
    </row>
    <row r="864" spans="1:18">
      <c r="A864" s="30">
        <v>10167343</v>
      </c>
      <c r="B864" s="55">
        <v>101673430000000</v>
      </c>
      <c r="C864" s="1">
        <v>7700</v>
      </c>
      <c r="D864" s="1" t="s">
        <v>1362</v>
      </c>
      <c r="E864" s="1" t="s">
        <v>107</v>
      </c>
      <c r="F864" s="1" t="s">
        <v>1363</v>
      </c>
      <c r="G864" s="64">
        <v>3116.75</v>
      </c>
      <c r="H864" s="97" t="s">
        <v>17146</v>
      </c>
      <c r="I864" s="98" t="s">
        <v>12825</v>
      </c>
      <c r="J864" s="64">
        <v>3116.75</v>
      </c>
      <c r="K864" s="1">
        <v>0</v>
      </c>
      <c r="L864" s="1">
        <v>4</v>
      </c>
      <c r="N864" s="1" t="s">
        <v>1364</v>
      </c>
      <c r="O864" s="64">
        <v>3116.75</v>
      </c>
      <c r="P864" s="1">
        <v>401.6</v>
      </c>
      <c r="Q864" s="1" t="s">
        <v>8662</v>
      </c>
      <c r="R864" s="1" t="s">
        <v>1365</v>
      </c>
    </row>
    <row r="865" spans="1:18">
      <c r="A865" s="30">
        <v>10167344</v>
      </c>
      <c r="B865" s="55">
        <v>101673440000000</v>
      </c>
      <c r="C865" s="1">
        <v>7700</v>
      </c>
      <c r="D865" s="1" t="s">
        <v>1362</v>
      </c>
      <c r="E865" s="1" t="s">
        <v>107</v>
      </c>
      <c r="F865" s="1" t="s">
        <v>1366</v>
      </c>
      <c r="G865" s="64">
        <v>3116.75</v>
      </c>
      <c r="H865" s="97" t="s">
        <v>17165</v>
      </c>
      <c r="I865" s="98" t="s">
        <v>17294</v>
      </c>
      <c r="J865" s="64">
        <v>3116.75</v>
      </c>
      <c r="K865" s="1">
        <v>0</v>
      </c>
      <c r="L865" s="1">
        <v>4</v>
      </c>
      <c r="N865" s="1" t="s">
        <v>7834</v>
      </c>
      <c r="O865" s="64">
        <v>3116.75</v>
      </c>
      <c r="P865" s="1">
        <v>401.6</v>
      </c>
      <c r="Q865" s="1" t="s">
        <v>8662</v>
      </c>
      <c r="R865" s="1" t="s">
        <v>1365</v>
      </c>
    </row>
    <row r="866" spans="1:18">
      <c r="A866" s="30">
        <v>10167345</v>
      </c>
      <c r="B866" s="55">
        <v>101673450000000</v>
      </c>
      <c r="C866" s="1">
        <v>7700</v>
      </c>
      <c r="D866" s="1" t="s">
        <v>1362</v>
      </c>
      <c r="E866" s="1" t="s">
        <v>107</v>
      </c>
      <c r="G866" s="64">
        <v>3116.75</v>
      </c>
      <c r="H866" s="97" t="s">
        <v>17146</v>
      </c>
      <c r="I866" s="98" t="s">
        <v>12825</v>
      </c>
      <c r="J866" s="64">
        <v>3116.75</v>
      </c>
      <c r="K866" s="1">
        <v>0</v>
      </c>
      <c r="L866" s="1">
        <v>3378</v>
      </c>
      <c r="N866" s="1" t="s">
        <v>12394</v>
      </c>
      <c r="O866" s="64">
        <v>3116.75</v>
      </c>
      <c r="P866" s="1" t="s">
        <v>110</v>
      </c>
      <c r="Q866" s="1" t="s">
        <v>8662</v>
      </c>
      <c r="R866" s="1" t="s">
        <v>1365</v>
      </c>
    </row>
    <row r="867" spans="1:18">
      <c r="A867" s="30">
        <v>10167346</v>
      </c>
      <c r="B867" s="55">
        <v>101673460000000</v>
      </c>
      <c r="C867" s="1">
        <v>7700</v>
      </c>
      <c r="D867" s="1" t="s">
        <v>1362</v>
      </c>
      <c r="E867" s="1" t="s">
        <v>107</v>
      </c>
      <c r="F867" s="1" t="s">
        <v>7811</v>
      </c>
      <c r="G867" s="64">
        <v>3116.75</v>
      </c>
      <c r="H867" s="97" t="s">
        <v>17173</v>
      </c>
      <c r="I867" s="98" t="s">
        <v>17301</v>
      </c>
      <c r="J867" s="64">
        <v>3116.75</v>
      </c>
      <c r="K867" s="1">
        <v>0</v>
      </c>
      <c r="L867" s="1">
        <v>2214</v>
      </c>
      <c r="N867" s="1" t="s">
        <v>12222</v>
      </c>
      <c r="O867" s="64">
        <v>3116.75</v>
      </c>
      <c r="P867" s="1" t="s">
        <v>110</v>
      </c>
      <c r="Q867" s="1" t="s">
        <v>8662</v>
      </c>
      <c r="R867" s="1" t="s">
        <v>1365</v>
      </c>
    </row>
    <row r="868" spans="1:18">
      <c r="A868" s="30">
        <v>10167347</v>
      </c>
      <c r="B868" s="55">
        <v>101673470000000</v>
      </c>
      <c r="C868" s="1">
        <v>7700</v>
      </c>
      <c r="D868" s="1" t="s">
        <v>1362</v>
      </c>
      <c r="E868" s="1" t="s">
        <v>107</v>
      </c>
      <c r="F868" s="1" t="s">
        <v>1363</v>
      </c>
      <c r="G868" s="64">
        <v>3116.75</v>
      </c>
      <c r="H868" s="97" t="s">
        <v>17152</v>
      </c>
      <c r="I868" s="98" t="s">
        <v>17281</v>
      </c>
      <c r="J868" s="64">
        <v>3116.75</v>
      </c>
      <c r="K868" s="1">
        <v>0</v>
      </c>
      <c r="L868" s="1">
        <v>4</v>
      </c>
      <c r="N868" s="1" t="s">
        <v>1367</v>
      </c>
      <c r="O868" s="64">
        <v>3116.75</v>
      </c>
      <c r="P868" s="1">
        <v>401.6</v>
      </c>
      <c r="Q868" s="1" t="s">
        <v>8662</v>
      </c>
      <c r="R868" s="1" t="s">
        <v>1365</v>
      </c>
    </row>
    <row r="869" spans="1:18">
      <c r="A869" s="30">
        <v>10167348</v>
      </c>
      <c r="B869" s="55">
        <v>101673480000000</v>
      </c>
      <c r="C869" s="1">
        <v>7700</v>
      </c>
      <c r="D869" s="1" t="s">
        <v>1362</v>
      </c>
      <c r="E869" s="1" t="s">
        <v>107</v>
      </c>
      <c r="F869" s="1" t="s">
        <v>1363</v>
      </c>
      <c r="G869" s="64">
        <v>3116.75</v>
      </c>
      <c r="H869" s="97" t="s">
        <v>17146</v>
      </c>
      <c r="I869" s="98" t="s">
        <v>12825</v>
      </c>
      <c r="J869" s="64">
        <v>3116.75</v>
      </c>
      <c r="K869" s="1">
        <v>0</v>
      </c>
      <c r="L869" s="1">
        <v>4</v>
      </c>
      <c r="N869" s="1" t="s">
        <v>1368</v>
      </c>
      <c r="O869" s="64">
        <v>3116.75</v>
      </c>
      <c r="P869" s="1">
        <v>401.6</v>
      </c>
      <c r="Q869" s="1" t="s">
        <v>8662</v>
      </c>
      <c r="R869" s="1" t="s">
        <v>1365</v>
      </c>
    </row>
    <row r="870" spans="1:18">
      <c r="A870" s="30">
        <v>10167349</v>
      </c>
      <c r="B870" s="55">
        <v>101673490000000</v>
      </c>
      <c r="C870" s="1">
        <v>7700</v>
      </c>
      <c r="D870" s="1" t="s">
        <v>1362</v>
      </c>
      <c r="E870" s="1" t="s">
        <v>107</v>
      </c>
      <c r="F870" s="1" t="s">
        <v>7811</v>
      </c>
      <c r="G870" s="64">
        <v>3116.75</v>
      </c>
      <c r="H870" s="97" t="s">
        <v>17148</v>
      </c>
      <c r="I870" s="98" t="s">
        <v>17278</v>
      </c>
      <c r="J870" s="64">
        <v>3116.75</v>
      </c>
      <c r="K870" s="1">
        <v>0</v>
      </c>
      <c r="L870" s="1">
        <v>2442</v>
      </c>
      <c r="N870" s="1" t="s">
        <v>5893</v>
      </c>
      <c r="O870" s="64">
        <v>3116.75</v>
      </c>
      <c r="P870" s="1">
        <v>52204</v>
      </c>
      <c r="Q870" s="1" t="s">
        <v>8662</v>
      </c>
      <c r="R870" s="1" t="s">
        <v>1365</v>
      </c>
    </row>
    <row r="871" spans="1:18">
      <c r="A871" s="30">
        <v>10167350</v>
      </c>
      <c r="B871" s="55">
        <v>101673500000000</v>
      </c>
      <c r="C871" s="1">
        <v>7700</v>
      </c>
      <c r="D871" s="1" t="s">
        <v>1362</v>
      </c>
      <c r="E871" s="1" t="s">
        <v>107</v>
      </c>
      <c r="F871" s="1" t="s">
        <v>1363</v>
      </c>
      <c r="G871" s="64">
        <v>3116.75</v>
      </c>
      <c r="H871" s="97" t="s">
        <v>17152</v>
      </c>
      <c r="I871" s="98" t="s">
        <v>17281</v>
      </c>
      <c r="J871" s="64">
        <v>3116.75</v>
      </c>
      <c r="K871" s="1">
        <v>0</v>
      </c>
      <c r="L871" s="1">
        <v>4</v>
      </c>
      <c r="N871" s="1" t="s">
        <v>1370</v>
      </c>
      <c r="O871" s="64">
        <v>3116.75</v>
      </c>
      <c r="P871" s="1">
        <v>401.6</v>
      </c>
      <c r="Q871" s="1" t="s">
        <v>8662</v>
      </c>
      <c r="R871" s="1" t="s">
        <v>1365</v>
      </c>
    </row>
    <row r="872" spans="1:18">
      <c r="A872" s="30">
        <v>10167351</v>
      </c>
      <c r="B872" s="55">
        <v>101673510000000</v>
      </c>
      <c r="C872" s="1">
        <v>7700</v>
      </c>
      <c r="D872" s="1" t="s">
        <v>1362</v>
      </c>
      <c r="G872" s="64">
        <v>3116.75</v>
      </c>
      <c r="H872" s="97" t="s">
        <v>17146</v>
      </c>
      <c r="I872" s="98" t="s">
        <v>12825</v>
      </c>
      <c r="J872" s="64">
        <v>3116.75</v>
      </c>
      <c r="K872" s="1">
        <v>0</v>
      </c>
      <c r="L872" s="1">
        <v>4</v>
      </c>
      <c r="N872" s="1" t="s">
        <v>1371</v>
      </c>
      <c r="O872" s="64">
        <v>3116.75</v>
      </c>
      <c r="P872" s="1" t="s">
        <v>110</v>
      </c>
      <c r="Q872" s="1" t="s">
        <v>8662</v>
      </c>
      <c r="R872" s="1" t="s">
        <v>1365</v>
      </c>
    </row>
    <row r="873" spans="1:18">
      <c r="A873" s="30">
        <v>10167352</v>
      </c>
      <c r="B873" s="55">
        <v>101673520000000</v>
      </c>
      <c r="C873" s="1">
        <v>7700</v>
      </c>
      <c r="D873" s="1" t="s">
        <v>1362</v>
      </c>
      <c r="E873" s="1" t="s">
        <v>107</v>
      </c>
      <c r="F873" s="1" t="s">
        <v>1363</v>
      </c>
      <c r="G873" s="64">
        <v>3116.75</v>
      </c>
      <c r="H873" s="97" t="s">
        <v>17146</v>
      </c>
      <c r="I873" s="98" t="s">
        <v>12825</v>
      </c>
      <c r="J873" s="64">
        <v>3116.75</v>
      </c>
      <c r="K873" s="1">
        <v>0</v>
      </c>
      <c r="L873" s="1">
        <v>4</v>
      </c>
      <c r="N873" s="1" t="s">
        <v>1372</v>
      </c>
      <c r="O873" s="64">
        <v>3116.75</v>
      </c>
      <c r="P873" s="1">
        <v>401.6</v>
      </c>
      <c r="Q873" s="1" t="s">
        <v>8662</v>
      </c>
      <c r="R873" s="1" t="s">
        <v>1365</v>
      </c>
    </row>
    <row r="874" spans="1:18">
      <c r="A874" s="30">
        <v>10167353</v>
      </c>
      <c r="B874" s="55">
        <v>101673530000000</v>
      </c>
      <c r="C874" s="1">
        <v>7700</v>
      </c>
      <c r="D874" s="1" t="s">
        <v>1362</v>
      </c>
      <c r="E874" s="1" t="s">
        <v>107</v>
      </c>
      <c r="F874" s="1" t="s">
        <v>1363</v>
      </c>
      <c r="G874" s="64">
        <v>3116.75</v>
      </c>
      <c r="H874" s="97" t="s">
        <v>17152</v>
      </c>
      <c r="I874" s="98" t="s">
        <v>17281</v>
      </c>
      <c r="J874" s="64">
        <v>3116.75</v>
      </c>
      <c r="K874" s="1">
        <v>0</v>
      </c>
      <c r="L874" s="1">
        <v>4</v>
      </c>
      <c r="N874" s="1" t="s">
        <v>1373</v>
      </c>
      <c r="O874" s="64">
        <v>3116.75</v>
      </c>
      <c r="P874" s="1">
        <v>401.6</v>
      </c>
      <c r="Q874" s="1" t="s">
        <v>8662</v>
      </c>
      <c r="R874" s="1" t="s">
        <v>1365</v>
      </c>
    </row>
    <row r="875" spans="1:18">
      <c r="A875" s="30">
        <v>10167354</v>
      </c>
      <c r="B875" s="55">
        <v>101673540000000</v>
      </c>
      <c r="C875" s="1">
        <v>7700</v>
      </c>
      <c r="D875" s="1" t="s">
        <v>1362</v>
      </c>
      <c r="E875" s="1" t="s">
        <v>107</v>
      </c>
      <c r="F875" s="1" t="s">
        <v>1363</v>
      </c>
      <c r="G875" s="64">
        <v>3116.75</v>
      </c>
      <c r="H875" s="97" t="s">
        <v>17154</v>
      </c>
      <c r="I875" s="98" t="s">
        <v>17282</v>
      </c>
      <c r="J875" s="64">
        <v>3116.75</v>
      </c>
      <c r="K875" s="1">
        <v>0</v>
      </c>
      <c r="L875" s="1">
        <v>4</v>
      </c>
      <c r="N875" s="1" t="s">
        <v>1374</v>
      </c>
      <c r="O875" s="64">
        <v>3116.75</v>
      </c>
      <c r="P875" s="1">
        <v>401.6</v>
      </c>
      <c r="Q875" s="1" t="s">
        <v>8662</v>
      </c>
      <c r="R875" s="1" t="s">
        <v>1365</v>
      </c>
    </row>
    <row r="876" spans="1:18">
      <c r="A876" s="30">
        <v>10167355</v>
      </c>
      <c r="B876" s="55">
        <v>101673550000000</v>
      </c>
      <c r="C876" s="1">
        <v>7700</v>
      </c>
      <c r="D876" s="1" t="s">
        <v>1362</v>
      </c>
      <c r="E876" s="1" t="s">
        <v>107</v>
      </c>
      <c r="F876" s="1" t="s">
        <v>1363</v>
      </c>
      <c r="G876" s="64">
        <v>3116.75</v>
      </c>
      <c r="H876" s="97" t="s">
        <v>17152</v>
      </c>
      <c r="I876" s="98" t="s">
        <v>17281</v>
      </c>
      <c r="J876" s="64">
        <v>3116.75</v>
      </c>
      <c r="K876" s="1">
        <v>0</v>
      </c>
      <c r="L876" s="1">
        <v>4</v>
      </c>
      <c r="N876" s="1" t="s">
        <v>1375</v>
      </c>
      <c r="O876" s="64">
        <v>3116.75</v>
      </c>
      <c r="P876" s="1">
        <v>401.6</v>
      </c>
      <c r="Q876" s="1" t="s">
        <v>8662</v>
      </c>
      <c r="R876" s="1" t="s">
        <v>1365</v>
      </c>
    </row>
    <row r="877" spans="1:18">
      <c r="A877" s="30">
        <v>10167356</v>
      </c>
      <c r="B877" s="55">
        <v>101673560000000</v>
      </c>
      <c r="C877" s="1">
        <v>7700</v>
      </c>
      <c r="D877" s="1" t="s">
        <v>1362</v>
      </c>
      <c r="E877" s="1" t="s">
        <v>107</v>
      </c>
      <c r="F877" s="1" t="s">
        <v>1363</v>
      </c>
      <c r="G877" s="64">
        <v>3116.75</v>
      </c>
      <c r="H877" s="97" t="s">
        <v>17152</v>
      </c>
      <c r="I877" s="98" t="s">
        <v>17281</v>
      </c>
      <c r="J877" s="64">
        <v>3116.75</v>
      </c>
      <c r="K877" s="1">
        <v>0</v>
      </c>
      <c r="L877" s="1">
        <v>4</v>
      </c>
      <c r="N877" s="1" t="s">
        <v>1376</v>
      </c>
      <c r="O877" s="64">
        <v>3116.75</v>
      </c>
      <c r="P877" s="1">
        <v>401.6</v>
      </c>
      <c r="Q877" s="1" t="s">
        <v>8662</v>
      </c>
      <c r="R877" s="1" t="s">
        <v>1365</v>
      </c>
    </row>
    <row r="878" spans="1:18">
      <c r="A878" s="30">
        <v>10167357</v>
      </c>
      <c r="B878" s="55">
        <v>101673570000000</v>
      </c>
      <c r="C878" s="1">
        <v>7700</v>
      </c>
      <c r="D878" s="1" t="s">
        <v>1362</v>
      </c>
      <c r="E878" s="1" t="s">
        <v>107</v>
      </c>
      <c r="F878" s="1" t="s">
        <v>1363</v>
      </c>
      <c r="G878" s="64">
        <v>3116.75</v>
      </c>
      <c r="H878" s="97" t="s">
        <v>17146</v>
      </c>
      <c r="I878" s="98" t="s">
        <v>12825</v>
      </c>
      <c r="J878" s="64">
        <v>3116.75</v>
      </c>
      <c r="K878" s="1">
        <v>0</v>
      </c>
      <c r="L878" s="1">
        <v>4</v>
      </c>
      <c r="N878" s="1" t="s">
        <v>1377</v>
      </c>
      <c r="O878" s="64">
        <v>3116.75</v>
      </c>
      <c r="P878" s="1">
        <v>401.6</v>
      </c>
      <c r="Q878" s="1" t="s">
        <v>8662</v>
      </c>
      <c r="R878" s="1" t="s">
        <v>1365</v>
      </c>
    </row>
    <row r="879" spans="1:18">
      <c r="A879" s="30">
        <v>10167358</v>
      </c>
      <c r="B879" s="55">
        <v>101673580000000</v>
      </c>
      <c r="C879" s="1">
        <v>7700</v>
      </c>
      <c r="D879" s="1" t="s">
        <v>1362</v>
      </c>
      <c r="E879" s="1" t="s">
        <v>107</v>
      </c>
      <c r="F879" s="1" t="s">
        <v>1363</v>
      </c>
      <c r="G879" s="64">
        <v>3116.75</v>
      </c>
      <c r="H879" s="97" t="s">
        <v>17146</v>
      </c>
      <c r="I879" s="98" t="s">
        <v>12825</v>
      </c>
      <c r="J879" s="64">
        <v>3116.75</v>
      </c>
      <c r="K879" s="1">
        <v>0</v>
      </c>
      <c r="L879" s="1">
        <v>3396</v>
      </c>
      <c r="N879" s="1" t="s">
        <v>1378</v>
      </c>
      <c r="O879" s="64">
        <v>3116.75</v>
      </c>
      <c r="P879" s="1" t="s">
        <v>110</v>
      </c>
      <c r="Q879" s="1" t="s">
        <v>8662</v>
      </c>
      <c r="R879" s="1" t="s">
        <v>1365</v>
      </c>
    </row>
    <row r="880" spans="1:18">
      <c r="A880" s="30">
        <v>10167520</v>
      </c>
      <c r="B880" s="55">
        <v>101675200000000</v>
      </c>
      <c r="C880" s="1">
        <v>7700</v>
      </c>
      <c r="D880" s="1" t="s">
        <v>1379</v>
      </c>
      <c r="G880" s="64">
        <v>2292.14</v>
      </c>
      <c r="H880" s="97" t="s">
        <v>17140</v>
      </c>
      <c r="I880" s="98" t="s">
        <v>17272</v>
      </c>
      <c r="J880" s="64">
        <v>2292.14</v>
      </c>
      <c r="K880" s="1">
        <v>0</v>
      </c>
      <c r="L880" s="1">
        <v>4</v>
      </c>
      <c r="N880" s="1" t="s">
        <v>1380</v>
      </c>
      <c r="O880" s="64">
        <v>2292.14</v>
      </c>
      <c r="P880" s="1">
        <v>403.1</v>
      </c>
      <c r="Q880" s="1" t="s">
        <v>8665</v>
      </c>
      <c r="R880" s="1" t="s">
        <v>1381</v>
      </c>
    </row>
    <row r="881" spans="1:18">
      <c r="A881" s="30">
        <v>10167528</v>
      </c>
      <c r="B881" s="55">
        <v>101675280000000</v>
      </c>
      <c r="C881" s="1">
        <v>7700</v>
      </c>
      <c r="D881" s="1" t="s">
        <v>1165</v>
      </c>
      <c r="E881" s="1" t="s">
        <v>101</v>
      </c>
      <c r="F881" s="1" t="s">
        <v>1383</v>
      </c>
      <c r="G881" s="64">
        <v>1631.57</v>
      </c>
      <c r="H881" s="97" t="s">
        <v>17153</v>
      </c>
      <c r="I881" s="98" t="s">
        <v>14118</v>
      </c>
      <c r="J881" s="64">
        <v>1631.57</v>
      </c>
      <c r="K881" s="1">
        <v>0</v>
      </c>
      <c r="L881" s="1">
        <v>4</v>
      </c>
      <c r="N881" s="1" t="s">
        <v>1384</v>
      </c>
      <c r="O881" s="64">
        <v>1631.57</v>
      </c>
      <c r="P881" s="1">
        <v>400.73</v>
      </c>
      <c r="Q881" s="1" t="s">
        <v>8666</v>
      </c>
      <c r="R881" s="1" t="s">
        <v>1385</v>
      </c>
    </row>
    <row r="882" spans="1:18">
      <c r="A882" s="30">
        <v>10167746</v>
      </c>
      <c r="B882" s="55">
        <v>101677460000000</v>
      </c>
      <c r="C882" s="1">
        <v>7700</v>
      </c>
      <c r="D882" s="1" t="s">
        <v>1387</v>
      </c>
      <c r="G882" s="64">
        <v>31170.3</v>
      </c>
      <c r="H882" s="97" t="s">
        <v>17157</v>
      </c>
      <c r="I882" s="98" t="s">
        <v>17285</v>
      </c>
      <c r="J882" s="64">
        <v>31170.3</v>
      </c>
      <c r="K882" s="1">
        <v>0</v>
      </c>
      <c r="L882" s="1">
        <v>4</v>
      </c>
      <c r="N882" s="1" t="s">
        <v>1388</v>
      </c>
      <c r="O882" s="64">
        <v>31170.3</v>
      </c>
      <c r="P882" s="1">
        <v>403.1</v>
      </c>
      <c r="Q882" s="1" t="s">
        <v>8666</v>
      </c>
      <c r="R882" s="1" t="s">
        <v>1389</v>
      </c>
    </row>
    <row r="883" spans="1:18">
      <c r="A883" s="30">
        <v>10167749</v>
      </c>
      <c r="B883" s="55">
        <v>101677490000000</v>
      </c>
      <c r="C883" s="1">
        <v>7700</v>
      </c>
      <c r="D883" s="1" t="s">
        <v>1387</v>
      </c>
      <c r="G883" s="64">
        <v>31190.3</v>
      </c>
      <c r="H883" s="97" t="s">
        <v>17157</v>
      </c>
      <c r="I883" s="98" t="s">
        <v>17285</v>
      </c>
      <c r="J883" s="64">
        <v>31190.3</v>
      </c>
      <c r="K883" s="1">
        <v>0</v>
      </c>
      <c r="L883" s="1">
        <v>4</v>
      </c>
      <c r="N883" s="1" t="s">
        <v>1390</v>
      </c>
      <c r="O883" s="64">
        <v>31190.3</v>
      </c>
      <c r="P883" s="1">
        <v>403.1</v>
      </c>
      <c r="Q883" s="1" t="s">
        <v>8666</v>
      </c>
      <c r="R883" s="1" t="s">
        <v>1389</v>
      </c>
    </row>
    <row r="884" spans="1:18">
      <c r="A884" s="30">
        <v>10167853</v>
      </c>
      <c r="B884" s="55">
        <v>101678530000000</v>
      </c>
      <c r="C884" s="1">
        <v>7700</v>
      </c>
      <c r="D884" s="1" t="s">
        <v>1391</v>
      </c>
      <c r="G884" s="64">
        <v>5196.75</v>
      </c>
      <c r="H884" s="97" t="s">
        <v>17155</v>
      </c>
      <c r="I884" s="98" t="s">
        <v>17283</v>
      </c>
      <c r="J884" s="64">
        <v>5196.75</v>
      </c>
      <c r="K884" s="1">
        <v>0</v>
      </c>
      <c r="L884" s="1">
        <v>4</v>
      </c>
      <c r="N884" s="1" t="s">
        <v>1392</v>
      </c>
      <c r="O884" s="64">
        <v>5196.75</v>
      </c>
      <c r="P884" s="1" t="s">
        <v>11725</v>
      </c>
      <c r="Q884" s="1" t="s">
        <v>8667</v>
      </c>
      <c r="R884" s="1" t="s">
        <v>1393</v>
      </c>
    </row>
    <row r="885" spans="1:18">
      <c r="A885" s="30">
        <v>10167854</v>
      </c>
      <c r="B885" s="55">
        <v>101678540000000</v>
      </c>
      <c r="C885" s="1">
        <v>7700</v>
      </c>
      <c r="D885" s="1" t="s">
        <v>1391</v>
      </c>
      <c r="G885" s="64">
        <v>5196.75</v>
      </c>
      <c r="H885" s="97" t="s">
        <v>17147</v>
      </c>
      <c r="I885" s="98" t="s">
        <v>17277</v>
      </c>
      <c r="J885" s="64">
        <v>5196.75</v>
      </c>
      <c r="K885" s="1">
        <v>0</v>
      </c>
      <c r="L885" s="1">
        <v>2748</v>
      </c>
      <c r="O885" s="64">
        <v>5196.75</v>
      </c>
      <c r="P885" s="1" t="s">
        <v>390</v>
      </c>
      <c r="Q885" s="1" t="s">
        <v>8667</v>
      </c>
      <c r="R885" s="1" t="s">
        <v>1394</v>
      </c>
    </row>
    <row r="886" spans="1:18">
      <c r="A886" s="30">
        <v>10167913</v>
      </c>
      <c r="B886" s="55">
        <v>101679130000000</v>
      </c>
      <c r="C886" s="1">
        <v>7700</v>
      </c>
      <c r="D886" s="1" t="s">
        <v>1386</v>
      </c>
      <c r="E886" s="1" t="s">
        <v>101</v>
      </c>
      <c r="F886" s="1" t="s">
        <v>1396</v>
      </c>
      <c r="G886" s="64">
        <v>1794.5</v>
      </c>
      <c r="H886" s="97" t="s">
        <v>17138</v>
      </c>
      <c r="I886" s="98" t="s">
        <v>17271</v>
      </c>
      <c r="J886" s="64">
        <v>1794.5</v>
      </c>
      <c r="K886" s="1">
        <v>0</v>
      </c>
      <c r="L886" s="1">
        <v>4</v>
      </c>
      <c r="N886" s="1" t="s">
        <v>1397</v>
      </c>
      <c r="O886" s="64">
        <v>1794.5</v>
      </c>
      <c r="P886" s="1">
        <v>402.2</v>
      </c>
      <c r="Q886" s="1" t="s">
        <v>8669</v>
      </c>
      <c r="R886" s="1" t="s">
        <v>1398</v>
      </c>
    </row>
    <row r="887" spans="1:18">
      <c r="A887" s="30">
        <v>10167914</v>
      </c>
      <c r="B887" s="55">
        <v>101679140000000</v>
      </c>
      <c r="C887" s="1">
        <v>7700</v>
      </c>
      <c r="D887" s="1" t="s">
        <v>1399</v>
      </c>
      <c r="E887" s="1" t="s">
        <v>107</v>
      </c>
      <c r="F887" s="1">
        <v>4400</v>
      </c>
      <c r="G887" s="64">
        <v>24368.5</v>
      </c>
      <c r="H887" s="97" t="s">
        <v>17148</v>
      </c>
      <c r="I887" s="98" t="s">
        <v>17278</v>
      </c>
      <c r="J887" s="64">
        <v>24368.5</v>
      </c>
      <c r="K887" s="1">
        <v>0</v>
      </c>
      <c r="L887" s="1">
        <v>4</v>
      </c>
      <c r="N887" s="1" t="s">
        <v>1401</v>
      </c>
      <c r="O887" s="64">
        <v>24368.5</v>
      </c>
      <c r="P887" s="1" t="s">
        <v>11742</v>
      </c>
      <c r="Q887" s="1" t="s">
        <v>8667</v>
      </c>
      <c r="R887" s="1" t="s">
        <v>1402</v>
      </c>
    </row>
    <row r="888" spans="1:18">
      <c r="A888" s="30">
        <v>10167915</v>
      </c>
      <c r="B888" s="55">
        <v>101679150000000</v>
      </c>
      <c r="C888" s="1">
        <v>7700</v>
      </c>
      <c r="D888" s="1" t="s">
        <v>1399</v>
      </c>
      <c r="G888" s="64">
        <v>24368.5</v>
      </c>
      <c r="H888" s="97" t="s">
        <v>17155</v>
      </c>
      <c r="I888" s="98" t="s">
        <v>17283</v>
      </c>
      <c r="J888" s="64">
        <v>24368.5</v>
      </c>
      <c r="K888" s="1">
        <v>0</v>
      </c>
      <c r="L888" s="1">
        <v>4</v>
      </c>
      <c r="N888" s="1" t="s">
        <v>1403</v>
      </c>
      <c r="O888" s="64">
        <v>24368.5</v>
      </c>
      <c r="P888" s="1" t="s">
        <v>110</v>
      </c>
      <c r="Q888" s="1" t="s">
        <v>8667</v>
      </c>
      <c r="R888" s="1" t="s">
        <v>1402</v>
      </c>
    </row>
    <row r="889" spans="1:18">
      <c r="A889" s="30">
        <v>10167916</v>
      </c>
      <c r="B889" s="55">
        <v>101679160000000</v>
      </c>
      <c r="C889" s="1">
        <v>7700</v>
      </c>
      <c r="D889" s="1" t="s">
        <v>1399</v>
      </c>
      <c r="G889" s="64">
        <v>24368.5</v>
      </c>
      <c r="H889" s="97" t="s">
        <v>17148</v>
      </c>
      <c r="I889" s="98" t="s">
        <v>17278</v>
      </c>
      <c r="J889" s="64">
        <v>24368.5</v>
      </c>
      <c r="K889" s="1">
        <v>0</v>
      </c>
      <c r="L889" s="1">
        <v>1008</v>
      </c>
      <c r="N889" s="1" t="s">
        <v>1404</v>
      </c>
      <c r="O889" s="64">
        <v>24368.5</v>
      </c>
      <c r="P889" s="1" t="s">
        <v>110</v>
      </c>
      <c r="Q889" s="1" t="s">
        <v>8667</v>
      </c>
      <c r="R889" s="1" t="s">
        <v>1402</v>
      </c>
    </row>
    <row r="890" spans="1:18">
      <c r="A890" s="30">
        <v>10167917</v>
      </c>
      <c r="B890" s="55">
        <v>101679170000000</v>
      </c>
      <c r="C890" s="1">
        <v>7700</v>
      </c>
      <c r="D890" s="1" t="s">
        <v>1379</v>
      </c>
      <c r="G890" s="64">
        <v>2292.14</v>
      </c>
      <c r="H890" s="97" t="s">
        <v>17147</v>
      </c>
      <c r="I890" s="98" t="s">
        <v>17277</v>
      </c>
      <c r="J890" s="64">
        <v>2292.14</v>
      </c>
      <c r="K890" s="1">
        <v>0</v>
      </c>
      <c r="L890" s="1">
        <v>2748</v>
      </c>
      <c r="N890" s="1" t="s">
        <v>1405</v>
      </c>
      <c r="O890" s="64">
        <v>2292.14</v>
      </c>
      <c r="P890" s="1" t="s">
        <v>390</v>
      </c>
      <c r="Q890" s="1" t="s">
        <v>8662</v>
      </c>
      <c r="R890" s="1" t="s">
        <v>1406</v>
      </c>
    </row>
    <row r="891" spans="1:18">
      <c r="A891" s="30">
        <v>10167918</v>
      </c>
      <c r="B891" s="55">
        <v>101679180000000</v>
      </c>
      <c r="C891" s="1">
        <v>7700</v>
      </c>
      <c r="D891" s="1" t="s">
        <v>1379</v>
      </c>
      <c r="G891" s="64">
        <v>2292.14</v>
      </c>
      <c r="H891" s="97" t="s">
        <v>17147</v>
      </c>
      <c r="I891" s="98" t="s">
        <v>17277</v>
      </c>
      <c r="J891" s="64">
        <v>2292.14</v>
      </c>
      <c r="K891" s="1">
        <v>0</v>
      </c>
      <c r="L891" s="1">
        <v>2748</v>
      </c>
      <c r="N891" s="1" t="s">
        <v>1407</v>
      </c>
      <c r="O891" s="64">
        <v>2292.14</v>
      </c>
      <c r="P891" s="1" t="s">
        <v>390</v>
      </c>
      <c r="Q891" s="1" t="s">
        <v>8662</v>
      </c>
      <c r="R891" s="1" t="s">
        <v>1406</v>
      </c>
    </row>
    <row r="892" spans="1:18">
      <c r="A892" s="30">
        <v>10167919</v>
      </c>
      <c r="B892" s="55">
        <v>101679190000000</v>
      </c>
      <c r="C892" s="1">
        <v>7700</v>
      </c>
      <c r="D892" s="1" t="s">
        <v>1379</v>
      </c>
      <c r="G892" s="64">
        <v>2292.14</v>
      </c>
      <c r="H892" s="97" t="s">
        <v>17147</v>
      </c>
      <c r="I892" s="98" t="s">
        <v>17277</v>
      </c>
      <c r="J892" s="64">
        <v>2292.14</v>
      </c>
      <c r="K892" s="1">
        <v>0</v>
      </c>
      <c r="L892" s="1">
        <v>2748</v>
      </c>
      <c r="N892" s="1" t="s">
        <v>1408</v>
      </c>
      <c r="O892" s="64">
        <v>2292.14</v>
      </c>
      <c r="P892" s="1" t="s">
        <v>110</v>
      </c>
      <c r="Q892" s="1" t="s">
        <v>8662</v>
      </c>
      <c r="R892" s="1" t="s">
        <v>1406</v>
      </c>
    </row>
    <row r="893" spans="1:18">
      <c r="A893" s="56">
        <v>10168237</v>
      </c>
      <c r="B893" s="57">
        <v>101682370000000</v>
      </c>
      <c r="C893" s="58">
        <v>7701</v>
      </c>
      <c r="D893" s="58" t="s">
        <v>4187</v>
      </c>
      <c r="E893" s="58"/>
      <c r="F893" s="58"/>
      <c r="G893" s="61">
        <v>7399</v>
      </c>
      <c r="H893" s="98" t="s">
        <v>17169</v>
      </c>
      <c r="I893" s="98" t="s">
        <v>17297</v>
      </c>
      <c r="J893" s="61">
        <v>7399</v>
      </c>
      <c r="K893" s="58">
        <v>0</v>
      </c>
      <c r="L893" s="58">
        <v>188</v>
      </c>
      <c r="M893" s="58"/>
      <c r="N893" s="58" t="s">
        <v>4188</v>
      </c>
      <c r="O893" s="61">
        <v>7399</v>
      </c>
      <c r="P893" s="58" t="s">
        <v>347</v>
      </c>
      <c r="Q893" s="58" t="s">
        <v>8661</v>
      </c>
      <c r="R893" s="58" t="s">
        <v>4189</v>
      </c>
    </row>
    <row r="894" spans="1:18">
      <c r="A894" s="30">
        <v>10168425</v>
      </c>
      <c r="B894" s="55">
        <v>101684250000000</v>
      </c>
      <c r="C894" s="1">
        <v>7700</v>
      </c>
      <c r="D894" s="1" t="s">
        <v>1411</v>
      </c>
      <c r="E894" s="1" t="s">
        <v>256</v>
      </c>
      <c r="F894" s="1" t="s">
        <v>1412</v>
      </c>
      <c r="G894" s="64">
        <v>14119.26</v>
      </c>
      <c r="H894" s="97" t="s">
        <v>17138</v>
      </c>
      <c r="I894" s="98" t="s">
        <v>17271</v>
      </c>
      <c r="J894" s="64">
        <v>14119.26</v>
      </c>
      <c r="K894" s="1">
        <v>0</v>
      </c>
      <c r="L894" s="1">
        <v>4</v>
      </c>
      <c r="O894" s="64">
        <v>14119.26</v>
      </c>
      <c r="P894" s="1">
        <v>403.15</v>
      </c>
      <c r="Q894" s="1" t="s">
        <v>8665</v>
      </c>
      <c r="R894" s="1" t="s">
        <v>1414</v>
      </c>
    </row>
    <row r="895" spans="1:18">
      <c r="A895" s="30">
        <v>10168549</v>
      </c>
      <c r="B895" s="55">
        <v>101685490000000</v>
      </c>
      <c r="C895" s="1">
        <v>7700</v>
      </c>
      <c r="D895" s="1" t="s">
        <v>1415</v>
      </c>
      <c r="G895" s="64">
        <v>1064.92</v>
      </c>
      <c r="H895" s="97" t="s">
        <v>17153</v>
      </c>
      <c r="I895" s="98" t="s">
        <v>14118</v>
      </c>
      <c r="J895" s="64">
        <v>1064.92</v>
      </c>
      <c r="K895" s="1">
        <v>0</v>
      </c>
      <c r="L895" s="1">
        <v>4</v>
      </c>
      <c r="O895" s="64">
        <v>1064.92</v>
      </c>
      <c r="P895" s="1">
        <v>404.91</v>
      </c>
      <c r="Q895" s="1" t="s">
        <v>8671</v>
      </c>
      <c r="R895" s="1" t="s">
        <v>1416</v>
      </c>
    </row>
    <row r="896" spans="1:18">
      <c r="A896" s="30">
        <v>10168550</v>
      </c>
      <c r="B896" s="55">
        <v>101685500000000</v>
      </c>
      <c r="C896" s="1">
        <v>7700</v>
      </c>
      <c r="D896" s="1" t="s">
        <v>1417</v>
      </c>
      <c r="G896" s="64">
        <v>75388.5</v>
      </c>
      <c r="H896" s="97" t="s">
        <v>17155</v>
      </c>
      <c r="I896" s="98" t="s">
        <v>17283</v>
      </c>
      <c r="J896" s="64">
        <v>75388.5</v>
      </c>
      <c r="K896" s="1">
        <v>0</v>
      </c>
      <c r="L896" s="1">
        <v>4</v>
      </c>
      <c r="N896" s="1" t="s">
        <v>1418</v>
      </c>
      <c r="O896" s="64">
        <v>75388.5</v>
      </c>
      <c r="P896" s="1" t="s">
        <v>11725</v>
      </c>
      <c r="Q896" s="1" t="s">
        <v>8672</v>
      </c>
      <c r="R896" s="1" t="s">
        <v>1419</v>
      </c>
    </row>
    <row r="897" spans="1:18">
      <c r="A897" s="30">
        <v>10168551</v>
      </c>
      <c r="B897" s="55">
        <v>101685510000000</v>
      </c>
      <c r="C897" s="1">
        <v>7700</v>
      </c>
      <c r="D897" s="1" t="s">
        <v>1420</v>
      </c>
      <c r="E897" s="1" t="s">
        <v>1421</v>
      </c>
      <c r="F897" s="1" t="s">
        <v>1422</v>
      </c>
      <c r="G897" s="64">
        <v>6229.11</v>
      </c>
      <c r="H897" s="97" t="s">
        <v>17138</v>
      </c>
      <c r="I897" s="98" t="s">
        <v>17271</v>
      </c>
      <c r="J897" s="64">
        <v>6229.11</v>
      </c>
      <c r="K897" s="1">
        <v>0</v>
      </c>
      <c r="L897" s="1">
        <v>4</v>
      </c>
      <c r="N897" s="1" t="s">
        <v>1423</v>
      </c>
      <c r="O897" s="64">
        <v>6229.11</v>
      </c>
      <c r="P897" s="1">
        <v>401.46</v>
      </c>
      <c r="Q897" s="1" t="s">
        <v>8668</v>
      </c>
      <c r="R897" s="1" t="s">
        <v>1424</v>
      </c>
    </row>
    <row r="898" spans="1:18">
      <c r="A898" s="30">
        <v>10168552</v>
      </c>
      <c r="B898" s="55">
        <v>101685520000000</v>
      </c>
      <c r="C898" s="1">
        <v>7700</v>
      </c>
      <c r="D898" s="1" t="s">
        <v>1425</v>
      </c>
      <c r="E898" s="1" t="s">
        <v>1426</v>
      </c>
      <c r="F898" s="1" t="s">
        <v>1427</v>
      </c>
      <c r="G898" s="64">
        <v>5402.02</v>
      </c>
      <c r="H898" s="97" t="s">
        <v>17160</v>
      </c>
      <c r="I898" s="98" t="s">
        <v>17288</v>
      </c>
      <c r="J898" s="64">
        <v>5402.02</v>
      </c>
      <c r="K898" s="1">
        <v>0</v>
      </c>
      <c r="L898" s="1">
        <v>70</v>
      </c>
      <c r="N898" s="1" t="s">
        <v>1428</v>
      </c>
      <c r="O898" s="64">
        <v>5402.02</v>
      </c>
      <c r="P898" s="1" t="s">
        <v>110</v>
      </c>
      <c r="Q898" s="1" t="s">
        <v>8671</v>
      </c>
      <c r="R898" s="1" t="s">
        <v>1429</v>
      </c>
    </row>
    <row r="899" spans="1:18">
      <c r="A899" s="30">
        <v>10168553</v>
      </c>
      <c r="B899" s="55">
        <v>101685530000000</v>
      </c>
      <c r="C899" s="1">
        <v>7700</v>
      </c>
      <c r="D899" s="1" t="s">
        <v>1425</v>
      </c>
      <c r="G899" s="64">
        <v>5402.02</v>
      </c>
      <c r="H899" s="97" t="s">
        <v>17160</v>
      </c>
      <c r="I899" s="98" t="s">
        <v>17288</v>
      </c>
      <c r="J899" s="64">
        <v>5402.02</v>
      </c>
      <c r="K899" s="1">
        <v>0</v>
      </c>
      <c r="L899" s="1">
        <v>92</v>
      </c>
      <c r="N899" s="1" t="s">
        <v>1430</v>
      </c>
      <c r="O899" s="64">
        <v>5402.02</v>
      </c>
      <c r="P899" s="1" t="s">
        <v>110</v>
      </c>
      <c r="Q899" s="1" t="s">
        <v>8671</v>
      </c>
      <c r="R899" s="1" t="s">
        <v>1429</v>
      </c>
    </row>
    <row r="900" spans="1:18">
      <c r="A900" s="30">
        <v>10168554</v>
      </c>
      <c r="B900" s="55">
        <v>101685540000000</v>
      </c>
      <c r="C900" s="1">
        <v>7700</v>
      </c>
      <c r="D900" s="1" t="s">
        <v>1420</v>
      </c>
      <c r="G900" s="64">
        <v>6229.11</v>
      </c>
      <c r="H900" s="97" t="s">
        <v>17160</v>
      </c>
      <c r="I900" s="98" t="s">
        <v>17288</v>
      </c>
      <c r="J900" s="64">
        <v>6229.11</v>
      </c>
      <c r="K900" s="1">
        <v>0</v>
      </c>
      <c r="L900" s="1">
        <v>4</v>
      </c>
      <c r="N900" s="1" t="s">
        <v>1431</v>
      </c>
      <c r="O900" s="64">
        <v>6229.11</v>
      </c>
      <c r="P900" s="1">
        <v>401.6</v>
      </c>
      <c r="Q900" s="1" t="s">
        <v>8671</v>
      </c>
      <c r="R900" s="1" t="s">
        <v>1429</v>
      </c>
    </row>
    <row r="901" spans="1:18">
      <c r="A901" s="30">
        <v>10168581</v>
      </c>
      <c r="B901" s="55">
        <v>101685810000000</v>
      </c>
      <c r="C901" s="1">
        <v>7700</v>
      </c>
      <c r="D901" s="1" t="s">
        <v>1165</v>
      </c>
      <c r="G901" s="64">
        <v>1503.98</v>
      </c>
      <c r="H901" s="97" t="s">
        <v>17138</v>
      </c>
      <c r="I901" s="98" t="s">
        <v>17271</v>
      </c>
      <c r="J901" s="64">
        <v>1503.98</v>
      </c>
      <c r="K901" s="1">
        <v>0</v>
      </c>
      <c r="L901" s="1">
        <v>4</v>
      </c>
      <c r="N901" s="1" t="s">
        <v>1433</v>
      </c>
      <c r="O901" s="64">
        <v>1503.98</v>
      </c>
      <c r="P901" s="1">
        <v>401.35</v>
      </c>
      <c r="Q901" s="1" t="s">
        <v>8668</v>
      </c>
      <c r="R901" s="1" t="s">
        <v>1432</v>
      </c>
    </row>
    <row r="902" spans="1:18">
      <c r="A902" s="30">
        <v>10168587</v>
      </c>
      <c r="B902" s="55">
        <v>101685870000000</v>
      </c>
      <c r="C902" s="1">
        <v>7700</v>
      </c>
      <c r="D902" s="1" t="s">
        <v>1434</v>
      </c>
      <c r="G902" s="64">
        <v>1900.9</v>
      </c>
      <c r="H902" s="97" t="s">
        <v>17153</v>
      </c>
      <c r="I902" s="98" t="s">
        <v>14118</v>
      </c>
      <c r="J902" s="64">
        <v>1900.9</v>
      </c>
      <c r="K902" s="1">
        <v>0</v>
      </c>
      <c r="L902" s="1">
        <v>4</v>
      </c>
      <c r="N902" s="1" t="s">
        <v>1435</v>
      </c>
      <c r="O902" s="64">
        <v>1900.9</v>
      </c>
      <c r="P902" s="1">
        <v>401.24</v>
      </c>
      <c r="Q902" s="1" t="s">
        <v>8668</v>
      </c>
      <c r="R902" s="1" t="s">
        <v>1436</v>
      </c>
    </row>
    <row r="903" spans="1:18">
      <c r="A903" s="30">
        <v>10168594</v>
      </c>
      <c r="B903" s="55">
        <v>101685940000000</v>
      </c>
      <c r="C903" s="1">
        <v>7700</v>
      </c>
      <c r="D903" s="1" t="s">
        <v>1437</v>
      </c>
      <c r="E903" s="1" t="s">
        <v>107</v>
      </c>
      <c r="F903" s="1" t="s">
        <v>1440</v>
      </c>
      <c r="G903" s="64">
        <v>6171.75</v>
      </c>
      <c r="H903" s="97" t="s">
        <v>17146</v>
      </c>
      <c r="I903" s="98" t="s">
        <v>12825</v>
      </c>
      <c r="J903" s="64">
        <v>6171.75</v>
      </c>
      <c r="K903" s="1">
        <v>0</v>
      </c>
      <c r="L903" s="1">
        <v>4</v>
      </c>
      <c r="N903" s="1" t="s">
        <v>1438</v>
      </c>
      <c r="O903" s="64">
        <v>6171.75</v>
      </c>
      <c r="P903" s="1">
        <v>401.6</v>
      </c>
      <c r="Q903" s="1" t="s">
        <v>8668</v>
      </c>
      <c r="R903" s="1" t="s">
        <v>1439</v>
      </c>
    </row>
    <row r="904" spans="1:18">
      <c r="A904" s="30">
        <v>10168595</v>
      </c>
      <c r="B904" s="55">
        <v>101685950000000</v>
      </c>
      <c r="C904" s="1">
        <v>7700</v>
      </c>
      <c r="D904" s="1" t="s">
        <v>1437</v>
      </c>
      <c r="E904" s="1" t="s">
        <v>107</v>
      </c>
      <c r="F904" s="1" t="s">
        <v>1440</v>
      </c>
      <c r="G904" s="64">
        <v>6171.75</v>
      </c>
      <c r="H904" s="97" t="s">
        <v>17146</v>
      </c>
      <c r="I904" s="98" t="s">
        <v>12825</v>
      </c>
      <c r="J904" s="64">
        <v>6171.75</v>
      </c>
      <c r="K904" s="1">
        <v>0</v>
      </c>
      <c r="L904" s="1">
        <v>8</v>
      </c>
      <c r="N904" s="1" t="s">
        <v>1441</v>
      </c>
      <c r="O904" s="64">
        <v>6171.75</v>
      </c>
      <c r="P904" s="1" t="s">
        <v>1369</v>
      </c>
      <c r="Q904" s="1" t="s">
        <v>8668</v>
      </c>
      <c r="R904" s="1" t="s">
        <v>1439</v>
      </c>
    </row>
    <row r="905" spans="1:18">
      <c r="A905" s="30">
        <v>10168596</v>
      </c>
      <c r="B905" s="55">
        <v>101685960000000</v>
      </c>
      <c r="C905" s="1">
        <v>7700</v>
      </c>
      <c r="D905" s="1" t="s">
        <v>1437</v>
      </c>
      <c r="E905" s="1" t="s">
        <v>107</v>
      </c>
      <c r="F905" s="1" t="s">
        <v>1440</v>
      </c>
      <c r="G905" s="64">
        <v>6171.75</v>
      </c>
      <c r="H905" s="97" t="s">
        <v>17147</v>
      </c>
      <c r="I905" s="98" t="s">
        <v>17277</v>
      </c>
      <c r="J905" s="64">
        <v>6171.75</v>
      </c>
      <c r="K905" s="1">
        <v>0</v>
      </c>
      <c r="L905" s="1">
        <v>4</v>
      </c>
      <c r="N905" s="1" t="s">
        <v>1442</v>
      </c>
      <c r="O905" s="64">
        <v>6171.75</v>
      </c>
      <c r="P905" s="1">
        <v>401.33</v>
      </c>
      <c r="Q905" s="1" t="s">
        <v>8668</v>
      </c>
      <c r="R905" s="1" t="s">
        <v>1439</v>
      </c>
    </row>
    <row r="906" spans="1:18">
      <c r="A906" s="30">
        <v>10168597</v>
      </c>
      <c r="B906" s="55">
        <v>101685970000000</v>
      </c>
      <c r="C906" s="1">
        <v>7700</v>
      </c>
      <c r="D906" s="1" t="s">
        <v>1437</v>
      </c>
      <c r="G906" s="64">
        <v>6171.75</v>
      </c>
      <c r="H906" s="97" t="s">
        <v>17146</v>
      </c>
      <c r="I906" s="98" t="s">
        <v>12825</v>
      </c>
      <c r="J906" s="64">
        <v>6171.75</v>
      </c>
      <c r="K906" s="1">
        <v>0</v>
      </c>
      <c r="L906" s="1">
        <v>3328</v>
      </c>
      <c r="N906" s="1" t="s">
        <v>1443</v>
      </c>
      <c r="O906" s="64">
        <v>6171.75</v>
      </c>
      <c r="P906" s="1" t="s">
        <v>110</v>
      </c>
      <c r="Q906" s="1" t="s">
        <v>8668</v>
      </c>
      <c r="R906" s="1" t="s">
        <v>1439</v>
      </c>
    </row>
    <row r="907" spans="1:18">
      <c r="A907" s="30">
        <v>10168598</v>
      </c>
      <c r="B907" s="55">
        <v>101685980000000</v>
      </c>
      <c r="C907" s="1">
        <v>7700</v>
      </c>
      <c r="D907" s="1" t="s">
        <v>1437</v>
      </c>
      <c r="G907" s="64">
        <v>6171.75</v>
      </c>
      <c r="H907" s="97" t="s">
        <v>17146</v>
      </c>
      <c r="I907" s="98" t="s">
        <v>12825</v>
      </c>
      <c r="J907" s="64">
        <v>6171.75</v>
      </c>
      <c r="K907" s="1">
        <v>0</v>
      </c>
      <c r="L907" s="1">
        <v>1056</v>
      </c>
      <c r="N907" s="1" t="s">
        <v>1444</v>
      </c>
      <c r="O907" s="64">
        <v>6171.75</v>
      </c>
      <c r="P907" s="1" t="s">
        <v>110</v>
      </c>
      <c r="Q907" s="1" t="s">
        <v>8668</v>
      </c>
      <c r="R907" s="1" t="s">
        <v>1439</v>
      </c>
    </row>
    <row r="908" spans="1:18">
      <c r="A908" s="30">
        <v>10168599</v>
      </c>
      <c r="B908" s="55">
        <v>101685990000000</v>
      </c>
      <c r="C908" s="1">
        <v>7700</v>
      </c>
      <c r="D908" s="1" t="s">
        <v>1437</v>
      </c>
      <c r="E908" s="1" t="s">
        <v>107</v>
      </c>
      <c r="F908" s="1" t="s">
        <v>7806</v>
      </c>
      <c r="G908" s="64">
        <v>6171.75</v>
      </c>
      <c r="H908" s="97" t="s">
        <v>17146</v>
      </c>
      <c r="I908" s="98" t="s">
        <v>12825</v>
      </c>
      <c r="J908" s="64">
        <v>6171.75</v>
      </c>
      <c r="K908" s="1">
        <v>0</v>
      </c>
      <c r="L908" s="1">
        <v>311</v>
      </c>
      <c r="N908" s="1" t="s">
        <v>1445</v>
      </c>
      <c r="O908" s="64">
        <v>6171.75</v>
      </c>
      <c r="P908" s="1" t="s">
        <v>110</v>
      </c>
      <c r="Q908" s="1" t="s">
        <v>8668</v>
      </c>
      <c r="R908" s="1" t="s">
        <v>1439</v>
      </c>
    </row>
    <row r="909" spans="1:18">
      <c r="A909" s="30">
        <v>10168600</v>
      </c>
      <c r="B909" s="55">
        <v>101686000000000</v>
      </c>
      <c r="C909" s="1">
        <v>7700</v>
      </c>
      <c r="D909" s="1" t="s">
        <v>1437</v>
      </c>
      <c r="G909" s="64">
        <v>3636.75</v>
      </c>
      <c r="H909" s="97" t="s">
        <v>17146</v>
      </c>
      <c r="I909" s="98" t="s">
        <v>12825</v>
      </c>
      <c r="J909" s="64">
        <v>3636.75</v>
      </c>
      <c r="K909" s="1">
        <v>0</v>
      </c>
      <c r="L909" s="1">
        <v>2441</v>
      </c>
      <c r="N909" s="1" t="s">
        <v>1446</v>
      </c>
      <c r="O909" s="64">
        <v>3636.75</v>
      </c>
      <c r="P909" s="1" t="s">
        <v>110</v>
      </c>
      <c r="Q909" s="1" t="s">
        <v>8668</v>
      </c>
      <c r="R909" s="1" t="s">
        <v>1439</v>
      </c>
    </row>
    <row r="910" spans="1:18">
      <c r="A910" s="30">
        <v>10168601</v>
      </c>
      <c r="B910" s="55">
        <v>101686010000000</v>
      </c>
      <c r="C910" s="1">
        <v>7700</v>
      </c>
      <c r="D910" s="1" t="s">
        <v>1437</v>
      </c>
      <c r="E910" s="1" t="s">
        <v>107</v>
      </c>
      <c r="F910" s="1" t="s">
        <v>1447</v>
      </c>
      <c r="G910" s="64">
        <v>3636.75</v>
      </c>
      <c r="H910" s="97" t="s">
        <v>17147</v>
      </c>
      <c r="I910" s="98" t="s">
        <v>17277</v>
      </c>
      <c r="J910" s="64">
        <v>3636.75</v>
      </c>
      <c r="K910" s="1">
        <v>0</v>
      </c>
      <c r="L910" s="1">
        <v>2748</v>
      </c>
      <c r="N910" s="1" t="s">
        <v>1448</v>
      </c>
      <c r="O910" s="64">
        <v>3636.75</v>
      </c>
      <c r="P910" s="1" t="s">
        <v>390</v>
      </c>
      <c r="Q910" s="1" t="s">
        <v>8668</v>
      </c>
      <c r="R910" s="1" t="s">
        <v>1439</v>
      </c>
    </row>
    <row r="911" spans="1:18">
      <c r="A911" s="30">
        <v>10168602</v>
      </c>
      <c r="B911" s="55">
        <v>101686020000000</v>
      </c>
      <c r="C911" s="1">
        <v>7700</v>
      </c>
      <c r="D911" s="1" t="s">
        <v>1437</v>
      </c>
      <c r="G911" s="64">
        <v>3636.75</v>
      </c>
      <c r="H911" s="97" t="s">
        <v>17146</v>
      </c>
      <c r="I911" s="98" t="s">
        <v>12825</v>
      </c>
      <c r="J911" s="64">
        <v>3636.75</v>
      </c>
      <c r="K911" s="1">
        <v>0</v>
      </c>
      <c r="L911" s="1">
        <v>3311</v>
      </c>
      <c r="N911" s="1" t="s">
        <v>1449</v>
      </c>
      <c r="O911" s="64">
        <v>3636.75</v>
      </c>
      <c r="P911" s="1" t="s">
        <v>110</v>
      </c>
      <c r="Q911" s="1" t="s">
        <v>8668</v>
      </c>
      <c r="R911" s="1" t="s">
        <v>1439</v>
      </c>
    </row>
    <row r="912" spans="1:18">
      <c r="A912" s="30">
        <v>10168603</v>
      </c>
      <c r="B912" s="55">
        <v>101686030000000</v>
      </c>
      <c r="C912" s="1">
        <v>7700</v>
      </c>
      <c r="D912" s="1" t="s">
        <v>1437</v>
      </c>
      <c r="G912" s="64">
        <v>3636.75</v>
      </c>
      <c r="H912" s="97" t="s">
        <v>17152</v>
      </c>
      <c r="I912" s="98" t="s">
        <v>17281</v>
      </c>
      <c r="J912" s="64">
        <v>3636.75</v>
      </c>
      <c r="K912" s="1">
        <v>0</v>
      </c>
      <c r="L912" s="1">
        <v>91</v>
      </c>
      <c r="N912" s="1" t="s">
        <v>1450</v>
      </c>
      <c r="O912" s="64">
        <v>3636.75</v>
      </c>
      <c r="P912" s="1" t="s">
        <v>12097</v>
      </c>
      <c r="Q912" s="1" t="s">
        <v>8668</v>
      </c>
      <c r="R912" s="1" t="s">
        <v>1439</v>
      </c>
    </row>
    <row r="913" spans="1:18">
      <c r="A913" s="30">
        <v>10168604</v>
      </c>
      <c r="B913" s="55">
        <v>101686040000000</v>
      </c>
      <c r="C913" s="1">
        <v>7700</v>
      </c>
      <c r="D913" s="1" t="s">
        <v>1437</v>
      </c>
      <c r="G913" s="64">
        <v>3636.75</v>
      </c>
      <c r="H913" s="97" t="s">
        <v>17138</v>
      </c>
      <c r="I913" s="98" t="s">
        <v>17271</v>
      </c>
      <c r="J913" s="64">
        <v>3636.75</v>
      </c>
      <c r="K913" s="1">
        <v>0</v>
      </c>
      <c r="L913" s="1">
        <v>1</v>
      </c>
      <c r="N913" s="1" t="s">
        <v>1451</v>
      </c>
      <c r="O913" s="64">
        <v>3636.75</v>
      </c>
      <c r="P913" s="1" t="s">
        <v>11715</v>
      </c>
      <c r="Q913" s="1" t="s">
        <v>8668</v>
      </c>
      <c r="R913" s="1" t="s">
        <v>1439</v>
      </c>
    </row>
    <row r="914" spans="1:18">
      <c r="A914" s="30">
        <v>10168605</v>
      </c>
      <c r="B914" s="55">
        <v>101686050000000</v>
      </c>
      <c r="C914" s="1">
        <v>7700</v>
      </c>
      <c r="D914" s="1" t="s">
        <v>1437</v>
      </c>
      <c r="G914" s="64">
        <v>3636.75</v>
      </c>
      <c r="H914" s="97" t="s">
        <v>17146</v>
      </c>
      <c r="I914" s="98" t="s">
        <v>12825</v>
      </c>
      <c r="J914" s="64">
        <v>3636.75</v>
      </c>
      <c r="K914" s="1">
        <v>0</v>
      </c>
      <c r="L914" s="1">
        <v>3311</v>
      </c>
      <c r="N914" s="1" t="s">
        <v>1446</v>
      </c>
      <c r="O914" s="64">
        <v>3636.75</v>
      </c>
      <c r="P914" s="1" t="s">
        <v>110</v>
      </c>
      <c r="Q914" s="1" t="s">
        <v>8668</v>
      </c>
      <c r="R914" s="1" t="s">
        <v>1439</v>
      </c>
    </row>
    <row r="915" spans="1:18">
      <c r="A915" s="30">
        <v>10168606</v>
      </c>
      <c r="B915" s="55">
        <v>101686060000000</v>
      </c>
      <c r="C915" s="1">
        <v>7700</v>
      </c>
      <c r="D915" s="1" t="s">
        <v>1437</v>
      </c>
      <c r="G915" s="64">
        <v>3636.75</v>
      </c>
      <c r="H915" s="97" t="s">
        <v>17146</v>
      </c>
      <c r="I915" s="98" t="s">
        <v>12825</v>
      </c>
      <c r="J915" s="64">
        <v>3636.75</v>
      </c>
      <c r="K915" s="1">
        <v>0</v>
      </c>
      <c r="L915" s="1">
        <v>4</v>
      </c>
      <c r="N915" s="1" t="s">
        <v>11743</v>
      </c>
      <c r="O915" s="64">
        <v>3636.75</v>
      </c>
      <c r="P915" s="1">
        <v>401.6</v>
      </c>
      <c r="Q915" s="1" t="s">
        <v>8668</v>
      </c>
      <c r="R915" s="1" t="s">
        <v>1439</v>
      </c>
    </row>
    <row r="916" spans="1:18">
      <c r="A916" s="30">
        <v>10168607</v>
      </c>
      <c r="B916" s="55">
        <v>101686070000000</v>
      </c>
      <c r="C916" s="1">
        <v>7700</v>
      </c>
      <c r="D916" s="1" t="s">
        <v>1437</v>
      </c>
      <c r="E916" s="1" t="s">
        <v>107</v>
      </c>
      <c r="F916" s="1">
        <v>3560</v>
      </c>
      <c r="G916" s="64">
        <v>3636.75</v>
      </c>
      <c r="H916" s="97" t="s">
        <v>17146</v>
      </c>
      <c r="I916" s="98" t="s">
        <v>12825</v>
      </c>
      <c r="J916" s="64">
        <v>3636.75</v>
      </c>
      <c r="K916" s="1">
        <v>0</v>
      </c>
      <c r="L916" s="1">
        <v>2831</v>
      </c>
      <c r="N916" s="1" t="s">
        <v>1452</v>
      </c>
      <c r="O916" s="64">
        <v>3636.75</v>
      </c>
      <c r="P916" s="1" t="s">
        <v>110</v>
      </c>
      <c r="Q916" s="1" t="s">
        <v>8668</v>
      </c>
      <c r="R916" s="1" t="s">
        <v>1439</v>
      </c>
    </row>
    <row r="917" spans="1:18">
      <c r="A917" s="30">
        <v>10168608</v>
      </c>
      <c r="B917" s="55">
        <v>101686080000000</v>
      </c>
      <c r="C917" s="1">
        <v>7700</v>
      </c>
      <c r="D917" s="1" t="s">
        <v>1437</v>
      </c>
      <c r="G917" s="64">
        <v>3636.75</v>
      </c>
      <c r="H917" s="97" t="s">
        <v>17146</v>
      </c>
      <c r="I917" s="98" t="s">
        <v>12825</v>
      </c>
      <c r="J917" s="64">
        <v>3636.75</v>
      </c>
      <c r="K917" s="1">
        <v>0</v>
      </c>
      <c r="L917" s="1">
        <v>7007</v>
      </c>
      <c r="N917" s="1" t="s">
        <v>1453</v>
      </c>
      <c r="O917" s="64">
        <v>3636.75</v>
      </c>
      <c r="P917" s="1" t="s">
        <v>110</v>
      </c>
      <c r="Q917" s="1" t="s">
        <v>8668</v>
      </c>
      <c r="R917" s="1" t="s">
        <v>1439</v>
      </c>
    </row>
    <row r="918" spans="1:18">
      <c r="A918" s="30">
        <v>10168609</v>
      </c>
      <c r="B918" s="55">
        <v>101686090000000</v>
      </c>
      <c r="C918" s="1">
        <v>7700</v>
      </c>
      <c r="D918" s="1" t="s">
        <v>1437</v>
      </c>
      <c r="E918" s="1" t="s">
        <v>107</v>
      </c>
      <c r="F918" s="1" t="s">
        <v>1454</v>
      </c>
      <c r="G918" s="64">
        <v>3636.75</v>
      </c>
      <c r="H918" s="97" t="s">
        <v>17146</v>
      </c>
      <c r="I918" s="98" t="s">
        <v>12825</v>
      </c>
      <c r="J918" s="64">
        <v>3636.75</v>
      </c>
      <c r="K918" s="1">
        <v>0</v>
      </c>
      <c r="L918" s="1">
        <v>2208</v>
      </c>
      <c r="N918" s="1" t="s">
        <v>1455</v>
      </c>
      <c r="O918" s="64">
        <v>3636.75</v>
      </c>
      <c r="P918" s="1" t="s">
        <v>110</v>
      </c>
      <c r="Q918" s="1" t="s">
        <v>8668</v>
      </c>
      <c r="R918" s="1" t="s">
        <v>1439</v>
      </c>
    </row>
    <row r="919" spans="1:18">
      <c r="A919" s="30">
        <v>10168610</v>
      </c>
      <c r="B919" s="55">
        <v>101686100000000</v>
      </c>
      <c r="C919" s="1">
        <v>7700</v>
      </c>
      <c r="D919" s="1" t="s">
        <v>1437</v>
      </c>
      <c r="E919" s="1" t="s">
        <v>107</v>
      </c>
      <c r="F919" s="1" t="s">
        <v>1456</v>
      </c>
      <c r="G919" s="64">
        <v>3636.75</v>
      </c>
      <c r="H919" s="97" t="s">
        <v>17146</v>
      </c>
      <c r="I919" s="98" t="s">
        <v>12825</v>
      </c>
      <c r="J919" s="64">
        <v>3636.75</v>
      </c>
      <c r="K919" s="1">
        <v>0</v>
      </c>
      <c r="L919" s="1">
        <v>79</v>
      </c>
      <c r="N919" s="1" t="s">
        <v>1457</v>
      </c>
      <c r="O919" s="64">
        <v>3636.75</v>
      </c>
      <c r="P919" s="1" t="s">
        <v>110</v>
      </c>
      <c r="Q919" s="1" t="s">
        <v>8668</v>
      </c>
      <c r="R919" s="1" t="s">
        <v>1439</v>
      </c>
    </row>
    <row r="920" spans="1:18">
      <c r="A920" s="30">
        <v>10168611</v>
      </c>
      <c r="B920" s="55">
        <v>101686110000000</v>
      </c>
      <c r="C920" s="1">
        <v>7700</v>
      </c>
      <c r="D920" s="1" t="s">
        <v>1437</v>
      </c>
      <c r="E920" s="1" t="s">
        <v>107</v>
      </c>
      <c r="F920" s="1" t="s">
        <v>1459</v>
      </c>
      <c r="G920" s="64">
        <v>3636.75</v>
      </c>
      <c r="H920" s="97" t="s">
        <v>17146</v>
      </c>
      <c r="I920" s="98" t="s">
        <v>12825</v>
      </c>
      <c r="J920" s="64">
        <v>3636.75</v>
      </c>
      <c r="K920" s="1">
        <v>0</v>
      </c>
      <c r="L920" s="1">
        <v>4</v>
      </c>
      <c r="N920" s="1" t="s">
        <v>1460</v>
      </c>
      <c r="O920" s="64">
        <v>3636.75</v>
      </c>
      <c r="P920" s="1">
        <v>401.6</v>
      </c>
      <c r="Q920" s="1" t="s">
        <v>8668</v>
      </c>
      <c r="R920" s="1" t="s">
        <v>1439</v>
      </c>
    </row>
    <row r="921" spans="1:18">
      <c r="A921" s="30">
        <v>10168612</v>
      </c>
      <c r="B921" s="55">
        <v>101686120000000</v>
      </c>
      <c r="C921" s="1">
        <v>7700</v>
      </c>
      <c r="D921" s="1" t="s">
        <v>1437</v>
      </c>
      <c r="E921" s="1" t="s">
        <v>107</v>
      </c>
      <c r="F921" s="1" t="s">
        <v>1461</v>
      </c>
      <c r="G921" s="64">
        <v>3636.75</v>
      </c>
      <c r="H921" s="97" t="s">
        <v>17146</v>
      </c>
      <c r="I921" s="98" t="s">
        <v>12825</v>
      </c>
      <c r="J921" s="64">
        <v>3636.75</v>
      </c>
      <c r="K921" s="1">
        <v>0</v>
      </c>
      <c r="L921" s="1">
        <v>2749</v>
      </c>
      <c r="N921" s="1" t="s">
        <v>1462</v>
      </c>
      <c r="O921" s="64">
        <v>3636.75</v>
      </c>
      <c r="P921" s="1" t="s">
        <v>110</v>
      </c>
      <c r="Q921" s="1" t="s">
        <v>8668</v>
      </c>
      <c r="R921" s="1" t="s">
        <v>1439</v>
      </c>
    </row>
    <row r="922" spans="1:18">
      <c r="A922" s="30">
        <v>10168613</v>
      </c>
      <c r="B922" s="55">
        <v>101686130000000</v>
      </c>
      <c r="C922" s="1">
        <v>7700</v>
      </c>
      <c r="D922" s="1" t="s">
        <v>1437</v>
      </c>
      <c r="E922" s="1" t="s">
        <v>107</v>
      </c>
      <c r="F922" s="1" t="s">
        <v>1447</v>
      </c>
      <c r="G922" s="64">
        <v>3636.75</v>
      </c>
      <c r="H922" s="97" t="s">
        <v>17142</v>
      </c>
      <c r="I922" s="98" t="s">
        <v>14331</v>
      </c>
      <c r="J922" s="64">
        <v>3636.75</v>
      </c>
      <c r="K922" s="1">
        <v>0</v>
      </c>
      <c r="L922" s="1">
        <v>4</v>
      </c>
      <c r="N922" s="1" t="s">
        <v>5900</v>
      </c>
      <c r="O922" s="64">
        <v>3636.75</v>
      </c>
      <c r="P922" s="1" t="s">
        <v>110</v>
      </c>
      <c r="Q922" s="1" t="s">
        <v>8668</v>
      </c>
      <c r="R922" s="1" t="s">
        <v>1439</v>
      </c>
    </row>
    <row r="923" spans="1:18">
      <c r="A923" s="30">
        <v>10168614</v>
      </c>
      <c r="B923" s="55">
        <v>101686140000000</v>
      </c>
      <c r="C923" s="1">
        <v>7700</v>
      </c>
      <c r="D923" s="1" t="s">
        <v>1437</v>
      </c>
      <c r="E923" s="1" t="s">
        <v>107</v>
      </c>
      <c r="F923" s="1" t="s">
        <v>1440</v>
      </c>
      <c r="G923" s="64">
        <v>3636.75</v>
      </c>
      <c r="H923" s="97" t="s">
        <v>17175</v>
      </c>
      <c r="I923" s="98" t="s">
        <v>17303</v>
      </c>
      <c r="J923" s="64">
        <v>3636.75</v>
      </c>
      <c r="K923" s="1">
        <v>0</v>
      </c>
      <c r="L923" s="1">
        <v>3331</v>
      </c>
      <c r="N923" s="1" t="s">
        <v>12378</v>
      </c>
      <c r="O923" s="64">
        <v>3636.75</v>
      </c>
      <c r="P923" s="1" t="s">
        <v>110</v>
      </c>
      <c r="Q923" s="1" t="s">
        <v>8668</v>
      </c>
      <c r="R923" s="1" t="s">
        <v>1439</v>
      </c>
    </row>
    <row r="924" spans="1:18">
      <c r="A924" s="30">
        <v>10168615</v>
      </c>
      <c r="B924" s="55">
        <v>101686150000000</v>
      </c>
      <c r="C924" s="1">
        <v>7700</v>
      </c>
      <c r="D924" s="1" t="s">
        <v>1437</v>
      </c>
      <c r="E924" s="1" t="s">
        <v>107</v>
      </c>
      <c r="F924" s="1" t="s">
        <v>1440</v>
      </c>
      <c r="G924" s="64">
        <v>3636.75</v>
      </c>
      <c r="H924" s="97" t="s">
        <v>17152</v>
      </c>
      <c r="I924" s="98" t="s">
        <v>17281</v>
      </c>
      <c r="J924" s="64">
        <v>3636.75</v>
      </c>
      <c r="K924" s="1">
        <v>0</v>
      </c>
      <c r="L924" s="1">
        <v>660</v>
      </c>
      <c r="N924" s="1" t="s">
        <v>1463</v>
      </c>
      <c r="O924" s="64">
        <v>3636.75</v>
      </c>
      <c r="P924" s="1" t="s">
        <v>110</v>
      </c>
      <c r="Q924" s="1" t="s">
        <v>8668</v>
      </c>
      <c r="R924" s="1" t="s">
        <v>1439</v>
      </c>
    </row>
    <row r="925" spans="1:18">
      <c r="A925" s="30">
        <v>10168616</v>
      </c>
      <c r="B925" s="55">
        <v>101686160000000</v>
      </c>
      <c r="C925" s="1">
        <v>7700</v>
      </c>
      <c r="D925" s="1" t="s">
        <v>1437</v>
      </c>
      <c r="G925" s="64">
        <v>3636.75</v>
      </c>
      <c r="H925" s="97" t="s">
        <v>17152</v>
      </c>
      <c r="I925" s="98" t="s">
        <v>17281</v>
      </c>
      <c r="J925" s="64">
        <v>3636.75</v>
      </c>
      <c r="K925" s="1">
        <v>0</v>
      </c>
      <c r="L925" s="1">
        <v>4</v>
      </c>
      <c r="N925" s="1" t="s">
        <v>1464</v>
      </c>
      <c r="O925" s="64">
        <v>3636.75</v>
      </c>
      <c r="P925" s="1">
        <v>401.6</v>
      </c>
      <c r="Q925" s="1" t="s">
        <v>8668</v>
      </c>
      <c r="R925" s="1" t="s">
        <v>1439</v>
      </c>
    </row>
    <row r="926" spans="1:18">
      <c r="A926" s="30">
        <v>10168617</v>
      </c>
      <c r="B926" s="55">
        <v>101686170000000</v>
      </c>
      <c r="C926" s="1">
        <v>7700</v>
      </c>
      <c r="D926" s="1" t="s">
        <v>1437</v>
      </c>
      <c r="E926" s="1" t="s">
        <v>107</v>
      </c>
      <c r="F926" s="1">
        <v>3560</v>
      </c>
      <c r="G926" s="64">
        <v>3636.75</v>
      </c>
      <c r="H926" s="97" t="s">
        <v>17146</v>
      </c>
      <c r="I926" s="98" t="s">
        <v>12825</v>
      </c>
      <c r="J926" s="64">
        <v>3636.75</v>
      </c>
      <c r="K926" s="1">
        <v>0</v>
      </c>
      <c r="L926" s="1">
        <v>2749</v>
      </c>
      <c r="N926" s="1" t="s">
        <v>1465</v>
      </c>
      <c r="O926" s="64">
        <v>3636.75</v>
      </c>
      <c r="P926" s="1" t="s">
        <v>110</v>
      </c>
      <c r="Q926" s="1" t="s">
        <v>8668</v>
      </c>
      <c r="R926" s="1" t="s">
        <v>1439</v>
      </c>
    </row>
    <row r="927" spans="1:18">
      <c r="A927" s="30">
        <v>10168618</v>
      </c>
      <c r="B927" s="55">
        <v>101686180000000</v>
      </c>
      <c r="C927" s="1">
        <v>7700</v>
      </c>
      <c r="D927" s="1" t="s">
        <v>1437</v>
      </c>
      <c r="G927" s="64">
        <v>3636.75</v>
      </c>
      <c r="H927" s="97" t="s">
        <v>17146</v>
      </c>
      <c r="I927" s="98" t="s">
        <v>12825</v>
      </c>
      <c r="J927" s="64">
        <v>3636.75</v>
      </c>
      <c r="K927" s="1">
        <v>0</v>
      </c>
      <c r="L927" s="1">
        <v>4</v>
      </c>
      <c r="N927" s="1" t="s">
        <v>1466</v>
      </c>
      <c r="O927" s="64">
        <v>3636.75</v>
      </c>
      <c r="P927" s="1">
        <v>402.12200000000001</v>
      </c>
      <c r="Q927" s="1" t="s">
        <v>8668</v>
      </c>
      <c r="R927" s="1" t="s">
        <v>1439</v>
      </c>
    </row>
    <row r="928" spans="1:18">
      <c r="A928" s="30">
        <v>10168619</v>
      </c>
      <c r="B928" s="55">
        <v>101686190000000</v>
      </c>
      <c r="C928" s="1">
        <v>7700</v>
      </c>
      <c r="D928" s="1" t="s">
        <v>1437</v>
      </c>
      <c r="E928" s="1" t="s">
        <v>107</v>
      </c>
      <c r="F928" s="1" t="s">
        <v>1447</v>
      </c>
      <c r="G928" s="64">
        <v>3636.75</v>
      </c>
      <c r="H928" s="97" t="s">
        <v>17156</v>
      </c>
      <c r="I928" s="98" t="s">
        <v>17284</v>
      </c>
      <c r="J928" s="64">
        <v>3636.75</v>
      </c>
      <c r="K928" s="1">
        <v>0</v>
      </c>
      <c r="L928" s="1">
        <v>79</v>
      </c>
      <c r="N928" s="1" t="s">
        <v>1467</v>
      </c>
      <c r="O928" s="64">
        <v>3636.75</v>
      </c>
      <c r="P928" s="1" t="s">
        <v>110</v>
      </c>
      <c r="Q928" s="1" t="s">
        <v>8668</v>
      </c>
      <c r="R928" s="1" t="s">
        <v>1439</v>
      </c>
    </row>
    <row r="929" spans="1:19">
      <c r="A929" s="30">
        <v>10168620</v>
      </c>
      <c r="B929" s="55">
        <v>101686200000000</v>
      </c>
      <c r="C929" s="1">
        <v>7700</v>
      </c>
      <c r="D929" s="1" t="s">
        <v>1437</v>
      </c>
      <c r="E929" s="1" t="s">
        <v>107</v>
      </c>
      <c r="F929" s="1" t="s">
        <v>7793</v>
      </c>
      <c r="G929" s="64">
        <v>3636.75</v>
      </c>
      <c r="H929" s="97" t="s">
        <v>17146</v>
      </c>
      <c r="I929" s="98" t="s">
        <v>12825</v>
      </c>
      <c r="J929" s="64">
        <v>3636.75</v>
      </c>
      <c r="K929" s="1">
        <v>0</v>
      </c>
      <c r="L929" s="1">
        <v>4</v>
      </c>
      <c r="N929" s="1" t="s">
        <v>5902</v>
      </c>
      <c r="O929" s="64">
        <v>3636.75</v>
      </c>
      <c r="P929" s="1" t="s">
        <v>110</v>
      </c>
      <c r="Q929" s="1" t="s">
        <v>8668</v>
      </c>
      <c r="R929" s="1" t="s">
        <v>1439</v>
      </c>
    </row>
    <row r="930" spans="1:19">
      <c r="A930" s="30">
        <v>10168621</v>
      </c>
      <c r="B930" s="55">
        <v>101686210000000</v>
      </c>
      <c r="C930" s="1">
        <v>7700</v>
      </c>
      <c r="D930" s="1" t="s">
        <v>1437</v>
      </c>
      <c r="G930" s="64">
        <v>3636.75</v>
      </c>
      <c r="H930" s="97" t="s">
        <v>17146</v>
      </c>
      <c r="I930" s="98" t="s">
        <v>12825</v>
      </c>
      <c r="J930" s="64">
        <v>3636.75</v>
      </c>
      <c r="K930" s="1">
        <v>0</v>
      </c>
      <c r="L930" s="1">
        <v>3388</v>
      </c>
      <c r="N930" s="1" t="s">
        <v>1468</v>
      </c>
      <c r="O930" s="64">
        <v>3636.75</v>
      </c>
      <c r="P930" s="1" t="s">
        <v>110</v>
      </c>
      <c r="Q930" s="1" t="s">
        <v>8668</v>
      </c>
      <c r="R930" s="1" t="s">
        <v>1439</v>
      </c>
    </row>
    <row r="931" spans="1:19">
      <c r="A931" s="56">
        <v>10168755</v>
      </c>
      <c r="B931" s="57">
        <v>101687550000000</v>
      </c>
      <c r="C931" s="58">
        <v>7701</v>
      </c>
      <c r="D931" s="58" t="s">
        <v>4190</v>
      </c>
      <c r="E931" s="58"/>
      <c r="F931" s="58"/>
      <c r="G931" s="61">
        <v>796131.46</v>
      </c>
      <c r="H931" s="98" t="s">
        <v>17151</v>
      </c>
      <c r="I931" s="98" t="s">
        <v>13746</v>
      </c>
      <c r="J931" s="61">
        <v>796131.46</v>
      </c>
      <c r="K931" s="58">
        <v>0</v>
      </c>
      <c r="L931" s="58">
        <v>3390</v>
      </c>
      <c r="M931" s="58"/>
      <c r="N931" s="58"/>
      <c r="O931" s="61">
        <v>796131.46</v>
      </c>
      <c r="P931" s="58" t="s">
        <v>8371</v>
      </c>
      <c r="Q931" s="58" t="s">
        <v>8673</v>
      </c>
      <c r="R931" s="58" t="s">
        <v>4191</v>
      </c>
    </row>
    <row r="932" spans="1:19">
      <c r="A932" s="30">
        <v>10168895</v>
      </c>
      <c r="B932" s="55">
        <v>101688950000000</v>
      </c>
      <c r="C932" s="1">
        <v>7700</v>
      </c>
      <c r="D932" s="1" t="s">
        <v>1471</v>
      </c>
      <c r="G932" s="64">
        <v>9628</v>
      </c>
      <c r="H932" s="97" t="s">
        <v>17155</v>
      </c>
      <c r="I932" s="98" t="s">
        <v>17283</v>
      </c>
      <c r="J932" s="64">
        <v>9628</v>
      </c>
      <c r="K932" s="1">
        <v>0</v>
      </c>
      <c r="L932" s="1">
        <v>4</v>
      </c>
      <c r="N932" s="1" t="s">
        <v>1472</v>
      </c>
      <c r="O932" s="64">
        <v>9628</v>
      </c>
      <c r="P932" s="1">
        <v>10168895</v>
      </c>
      <c r="Q932" s="1" t="s">
        <v>8674</v>
      </c>
      <c r="R932" s="1" t="s">
        <v>1473</v>
      </c>
      <c r="S932" s="1" t="s">
        <v>1474</v>
      </c>
    </row>
    <row r="933" spans="1:19">
      <c r="A933" s="30">
        <v>10168897</v>
      </c>
      <c r="B933" s="55">
        <v>101688970000000</v>
      </c>
      <c r="C933" s="1">
        <v>7700</v>
      </c>
      <c r="D933" s="1" t="s">
        <v>1475</v>
      </c>
      <c r="G933" s="64">
        <v>1606.47</v>
      </c>
      <c r="H933" s="97" t="s">
        <v>17153</v>
      </c>
      <c r="I933" s="98" t="s">
        <v>14118</v>
      </c>
      <c r="J933" s="64">
        <v>1606.47</v>
      </c>
      <c r="K933" s="1">
        <v>0</v>
      </c>
      <c r="L933" s="1">
        <v>4</v>
      </c>
      <c r="N933" s="1" t="s">
        <v>1476</v>
      </c>
      <c r="O933" s="64">
        <v>1606.47</v>
      </c>
      <c r="P933" s="1">
        <v>400.65</v>
      </c>
      <c r="Q933" s="1" t="s">
        <v>8675</v>
      </c>
      <c r="R933" s="1" t="s">
        <v>1477</v>
      </c>
      <c r="S933" s="1" t="s">
        <v>1478</v>
      </c>
    </row>
    <row r="934" spans="1:19">
      <c r="A934" s="30">
        <v>10168901</v>
      </c>
      <c r="B934" s="55">
        <v>101689010000000</v>
      </c>
      <c r="C934" s="1">
        <v>7700</v>
      </c>
      <c r="D934" s="1" t="s">
        <v>1479</v>
      </c>
      <c r="G934" s="64">
        <v>2761.75</v>
      </c>
      <c r="H934" s="97" t="s">
        <v>17138</v>
      </c>
      <c r="I934" s="98" t="s">
        <v>17271</v>
      </c>
      <c r="J934" s="64">
        <v>2761.75</v>
      </c>
      <c r="K934" s="1">
        <v>0</v>
      </c>
      <c r="L934" s="1">
        <v>4</v>
      </c>
      <c r="N934" s="1" t="s">
        <v>1480</v>
      </c>
      <c r="O934" s="64">
        <v>2761.75</v>
      </c>
      <c r="P934" s="1">
        <v>400.99</v>
      </c>
      <c r="Q934" s="1" t="s">
        <v>8675</v>
      </c>
      <c r="R934" s="1" t="s">
        <v>1481</v>
      </c>
      <c r="S934" s="1" t="s">
        <v>1478</v>
      </c>
    </row>
    <row r="935" spans="1:19">
      <c r="A935" s="30">
        <v>10168996</v>
      </c>
      <c r="B935" s="55">
        <v>101689960000000</v>
      </c>
      <c r="C935" s="1">
        <v>7700</v>
      </c>
      <c r="D935" s="1" t="s">
        <v>1409</v>
      </c>
      <c r="G935" s="64">
        <v>2104.38</v>
      </c>
      <c r="H935" s="97" t="s">
        <v>17138</v>
      </c>
      <c r="I935" s="98" t="s">
        <v>17271</v>
      </c>
      <c r="J935" s="64">
        <v>2104.38</v>
      </c>
      <c r="K935" s="1">
        <v>0</v>
      </c>
      <c r="L935" s="1">
        <v>4</v>
      </c>
      <c r="N935" s="1" t="s">
        <v>1482</v>
      </c>
      <c r="O935" s="64">
        <v>2104.38</v>
      </c>
      <c r="P935" s="1">
        <v>404.4</v>
      </c>
      <c r="Q935" s="1" t="s">
        <v>8676</v>
      </c>
      <c r="R935" s="1" t="s">
        <v>1483</v>
      </c>
    </row>
    <row r="936" spans="1:19">
      <c r="A936" s="30">
        <v>10169001</v>
      </c>
      <c r="B936" s="55">
        <v>101690010000000</v>
      </c>
      <c r="C936" s="1">
        <v>7700</v>
      </c>
      <c r="D936" s="1" t="s">
        <v>1484</v>
      </c>
      <c r="G936" s="64">
        <v>3027.97</v>
      </c>
      <c r="H936" s="97" t="s">
        <v>17138</v>
      </c>
      <c r="I936" s="98" t="s">
        <v>17271</v>
      </c>
      <c r="J936" s="64">
        <v>2726.03</v>
      </c>
      <c r="K936" s="1">
        <v>301.94</v>
      </c>
      <c r="L936" s="1">
        <v>8</v>
      </c>
      <c r="O936" s="64">
        <v>3027.97</v>
      </c>
      <c r="P936" s="1">
        <v>801.9</v>
      </c>
      <c r="Q936" s="1" t="s">
        <v>8668</v>
      </c>
      <c r="R936" s="1" t="s">
        <v>1485</v>
      </c>
    </row>
    <row r="937" spans="1:19">
      <c r="A937" s="30">
        <v>10169002</v>
      </c>
      <c r="B937" s="55">
        <v>101690020000000</v>
      </c>
      <c r="C937" s="1">
        <v>7700</v>
      </c>
      <c r="D937" s="1" t="s">
        <v>1484</v>
      </c>
      <c r="G937" s="64">
        <v>3309.49</v>
      </c>
      <c r="H937" s="97" t="s">
        <v>17138</v>
      </c>
      <c r="I937" s="98" t="s">
        <v>17271</v>
      </c>
      <c r="J937" s="64">
        <v>2979.48</v>
      </c>
      <c r="K937" s="1">
        <v>330.01</v>
      </c>
      <c r="L937" s="1">
        <v>8</v>
      </c>
      <c r="O937" s="64">
        <v>3309.49</v>
      </c>
      <c r="P937" s="1">
        <v>801.12</v>
      </c>
      <c r="Q937" s="1" t="s">
        <v>8668</v>
      </c>
      <c r="R937" s="1" t="s">
        <v>1485</v>
      </c>
    </row>
    <row r="938" spans="1:19">
      <c r="A938" s="30">
        <v>10169329</v>
      </c>
      <c r="B938" s="55">
        <v>101693290000000</v>
      </c>
      <c r="C938" s="1">
        <v>7700</v>
      </c>
      <c r="D938" s="1" t="s">
        <v>1382</v>
      </c>
      <c r="G938" s="64">
        <v>1222.3800000000001</v>
      </c>
      <c r="H938" s="97" t="s">
        <v>17144</v>
      </c>
      <c r="I938" s="98" t="s">
        <v>17275</v>
      </c>
      <c r="J938" s="64">
        <v>1222.3800000000001</v>
      </c>
      <c r="K938" s="1">
        <v>0</v>
      </c>
      <c r="L938" s="1">
        <v>4</v>
      </c>
      <c r="N938" s="1" t="s">
        <v>1486</v>
      </c>
      <c r="O938" s="64">
        <v>1222.3800000000001</v>
      </c>
      <c r="P938" s="1" t="s">
        <v>4456</v>
      </c>
      <c r="Q938" s="1" t="s">
        <v>8677</v>
      </c>
      <c r="R938" s="1" t="s">
        <v>1487</v>
      </c>
    </row>
    <row r="939" spans="1:19">
      <c r="A939" s="30">
        <v>10169332</v>
      </c>
      <c r="B939" s="55">
        <v>101693320000000</v>
      </c>
      <c r="C939" s="1">
        <v>7700</v>
      </c>
      <c r="D939" s="1" t="s">
        <v>1382</v>
      </c>
      <c r="G939" s="64">
        <v>1222.3800000000001</v>
      </c>
      <c r="H939" s="97" t="s">
        <v>17179</v>
      </c>
      <c r="I939" s="98" t="s">
        <v>17307</v>
      </c>
      <c r="J939" s="64">
        <v>1222.3800000000001</v>
      </c>
      <c r="K939" s="1">
        <v>0</v>
      </c>
      <c r="L939" s="1">
        <v>4</v>
      </c>
      <c r="N939" s="1" t="s">
        <v>1488</v>
      </c>
      <c r="O939" s="64">
        <v>1222.3800000000001</v>
      </c>
      <c r="P939" s="1" t="s">
        <v>7835</v>
      </c>
      <c r="Q939" s="1" t="s">
        <v>8677</v>
      </c>
      <c r="R939" s="1" t="s">
        <v>1487</v>
      </c>
    </row>
    <row r="940" spans="1:19">
      <c r="A940" s="30">
        <v>10169400</v>
      </c>
      <c r="B940" s="55">
        <v>101694000000000</v>
      </c>
      <c r="C940" s="1">
        <v>7700</v>
      </c>
      <c r="D940" s="1" t="s">
        <v>1386</v>
      </c>
      <c r="E940" s="1" t="s">
        <v>101</v>
      </c>
      <c r="F940" s="1" t="s">
        <v>1396</v>
      </c>
      <c r="G940" s="64">
        <v>1794.5</v>
      </c>
      <c r="H940" s="97" t="s">
        <v>17176</v>
      </c>
      <c r="I940" s="98" t="s">
        <v>17304</v>
      </c>
      <c r="J940" s="64">
        <v>1794.5</v>
      </c>
      <c r="K940" s="1">
        <v>0</v>
      </c>
      <c r="L940" s="1">
        <v>4</v>
      </c>
      <c r="N940" s="1" t="s">
        <v>1489</v>
      </c>
      <c r="O940" s="64">
        <v>1794.5</v>
      </c>
      <c r="P940" s="1">
        <v>404.7</v>
      </c>
      <c r="Q940" s="1" t="s">
        <v>8675</v>
      </c>
      <c r="R940" s="1" t="s">
        <v>1490</v>
      </c>
      <c r="S940" s="1" t="s">
        <v>1478</v>
      </c>
    </row>
    <row r="941" spans="1:19">
      <c r="A941" s="30">
        <v>10169401</v>
      </c>
      <c r="B941" s="55">
        <v>101694010000000</v>
      </c>
      <c r="C941" s="1">
        <v>7700</v>
      </c>
      <c r="D941" s="1" t="s">
        <v>1409</v>
      </c>
      <c r="G941" s="64">
        <v>2104.38</v>
      </c>
      <c r="H941" s="97" t="s">
        <v>17153</v>
      </c>
      <c r="I941" s="98" t="s">
        <v>14118</v>
      </c>
      <c r="J941" s="64">
        <v>2104.38</v>
      </c>
      <c r="K941" s="1">
        <v>0</v>
      </c>
      <c r="L941" s="1">
        <v>8</v>
      </c>
      <c r="N941" s="1" t="s">
        <v>1491</v>
      </c>
      <c r="O941" s="64">
        <v>2104.38</v>
      </c>
      <c r="P941" s="1">
        <v>801.11</v>
      </c>
      <c r="Q941" s="1" t="s">
        <v>8675</v>
      </c>
      <c r="R941" s="1" t="s">
        <v>1492</v>
      </c>
      <c r="S941" s="1" t="s">
        <v>1478</v>
      </c>
    </row>
    <row r="942" spans="1:19">
      <c r="A942" s="56">
        <v>10169828</v>
      </c>
      <c r="B942" s="57">
        <v>101698280000000</v>
      </c>
      <c r="C942" s="58">
        <v>7701</v>
      </c>
      <c r="D942" s="58" t="s">
        <v>4192</v>
      </c>
      <c r="E942" s="58"/>
      <c r="F942" s="58"/>
      <c r="G942" s="61">
        <v>1893.6</v>
      </c>
      <c r="H942" s="98" t="s">
        <v>17172</v>
      </c>
      <c r="I942" s="98" t="s">
        <v>17300</v>
      </c>
      <c r="J942" s="61">
        <v>1893.6</v>
      </c>
      <c r="K942" s="58">
        <v>0</v>
      </c>
      <c r="L942" s="58">
        <v>3390</v>
      </c>
      <c r="M942" s="58"/>
      <c r="N942" s="58"/>
      <c r="O942" s="61">
        <v>1893.6</v>
      </c>
      <c r="P942" s="58" t="s">
        <v>8371</v>
      </c>
      <c r="Q942" s="58" t="s">
        <v>8678</v>
      </c>
      <c r="R942" s="58" t="s">
        <v>4193</v>
      </c>
    </row>
    <row r="943" spans="1:19">
      <c r="A943" s="56">
        <v>10169829</v>
      </c>
      <c r="B943" s="57">
        <v>101698290000000</v>
      </c>
      <c r="C943" s="58">
        <v>7701</v>
      </c>
      <c r="D943" s="58" t="s">
        <v>4194</v>
      </c>
      <c r="E943" s="58"/>
      <c r="F943" s="58"/>
      <c r="G943" s="61">
        <v>1893.6</v>
      </c>
      <c r="H943" s="98" t="s">
        <v>17172</v>
      </c>
      <c r="I943" s="98" t="s">
        <v>17300</v>
      </c>
      <c r="J943" s="61">
        <v>1893.6</v>
      </c>
      <c r="K943" s="58">
        <v>0</v>
      </c>
      <c r="L943" s="58">
        <v>3390</v>
      </c>
      <c r="M943" s="58"/>
      <c r="N943" s="58"/>
      <c r="O943" s="61">
        <v>1893.6</v>
      </c>
      <c r="P943" s="58" t="s">
        <v>8371</v>
      </c>
      <c r="Q943" s="58" t="s">
        <v>8678</v>
      </c>
      <c r="R943" s="58" t="s">
        <v>4193</v>
      </c>
    </row>
    <row r="944" spans="1:19">
      <c r="A944" s="30">
        <v>10170081</v>
      </c>
      <c r="B944" s="55">
        <v>101700810000000</v>
      </c>
      <c r="C944" s="1">
        <v>7700</v>
      </c>
      <c r="D944" s="1" t="s">
        <v>1409</v>
      </c>
      <c r="G944" s="64">
        <v>1906.34</v>
      </c>
      <c r="H944" s="97" t="s">
        <v>17138</v>
      </c>
      <c r="I944" s="98" t="s">
        <v>17271</v>
      </c>
      <c r="J944" s="64">
        <v>1906.34</v>
      </c>
      <c r="K944" s="1">
        <v>0</v>
      </c>
      <c r="L944" s="1">
        <v>8</v>
      </c>
      <c r="N944" s="1" t="s">
        <v>1495</v>
      </c>
      <c r="O944" s="64">
        <v>1906.34</v>
      </c>
      <c r="P944" s="1">
        <v>802.13</v>
      </c>
      <c r="Q944" s="1" t="s">
        <v>8679</v>
      </c>
      <c r="R944" s="1" t="s">
        <v>1494</v>
      </c>
      <c r="S944" s="1" t="s">
        <v>1478</v>
      </c>
    </row>
    <row r="945" spans="1:19">
      <c r="A945" s="30">
        <v>10170109</v>
      </c>
      <c r="B945" s="55">
        <v>101701090000000</v>
      </c>
      <c r="C945" s="1">
        <v>7700</v>
      </c>
      <c r="D945" s="1" t="s">
        <v>1496</v>
      </c>
      <c r="G945" s="64">
        <v>2909.46</v>
      </c>
      <c r="H945" s="97" t="s">
        <v>17175</v>
      </c>
      <c r="I945" s="98" t="s">
        <v>17303</v>
      </c>
      <c r="J945" s="64">
        <v>2909.46</v>
      </c>
      <c r="K945" s="1">
        <v>0</v>
      </c>
      <c r="L945" s="1">
        <v>2748</v>
      </c>
      <c r="N945" s="1" t="s">
        <v>1497</v>
      </c>
      <c r="O945" s="64">
        <v>2909.46</v>
      </c>
      <c r="P945" s="1">
        <v>108</v>
      </c>
      <c r="Q945" s="1" t="s">
        <v>8680</v>
      </c>
      <c r="R945" s="1" t="s">
        <v>1498</v>
      </c>
    </row>
    <row r="946" spans="1:19">
      <c r="A946" s="30">
        <v>10170110</v>
      </c>
      <c r="B946" s="55">
        <v>101701100000000</v>
      </c>
      <c r="C946" s="1">
        <v>7700</v>
      </c>
      <c r="D946" s="1" t="s">
        <v>1496</v>
      </c>
      <c r="G946" s="64">
        <v>2909.46</v>
      </c>
      <c r="H946" s="97" t="s">
        <v>17160</v>
      </c>
      <c r="I946" s="98" t="s">
        <v>17288</v>
      </c>
      <c r="J946" s="64">
        <v>2909.46</v>
      </c>
      <c r="K946" s="1">
        <v>0</v>
      </c>
      <c r="L946" s="1">
        <v>4</v>
      </c>
      <c r="N946" s="1" t="s">
        <v>1499</v>
      </c>
      <c r="O946" s="64">
        <v>2909.46</v>
      </c>
      <c r="P946" s="1" t="s">
        <v>11738</v>
      </c>
      <c r="Q946" s="1" t="s">
        <v>8680</v>
      </c>
      <c r="R946" s="1" t="s">
        <v>1498</v>
      </c>
    </row>
    <row r="947" spans="1:19">
      <c r="A947" s="30">
        <v>10170145</v>
      </c>
      <c r="B947" s="55">
        <v>101701450000000</v>
      </c>
      <c r="C947" s="1">
        <v>7700</v>
      </c>
      <c r="D947" s="1" t="s">
        <v>1501</v>
      </c>
      <c r="E947" s="1" t="s">
        <v>107</v>
      </c>
      <c r="F947" s="1" t="s">
        <v>958</v>
      </c>
      <c r="G947" s="64">
        <v>5196.75</v>
      </c>
      <c r="H947" s="97" t="s">
        <v>17146</v>
      </c>
      <c r="I947" s="98" t="s">
        <v>12825</v>
      </c>
      <c r="J947" s="64">
        <v>5196.75</v>
      </c>
      <c r="K947" s="1">
        <v>0</v>
      </c>
      <c r="L947" s="1">
        <v>74</v>
      </c>
      <c r="N947" s="1" t="s">
        <v>1502</v>
      </c>
      <c r="O947" s="64">
        <v>5196.75</v>
      </c>
      <c r="P947" s="1" t="s">
        <v>110</v>
      </c>
      <c r="Q947" s="1" t="s">
        <v>8681</v>
      </c>
      <c r="R947" s="1" t="s">
        <v>1503</v>
      </c>
      <c r="S947" s="1" t="s">
        <v>426</v>
      </c>
    </row>
    <row r="948" spans="1:19">
      <c r="A948" s="30">
        <v>10170146</v>
      </c>
      <c r="B948" s="55">
        <v>101701460000000</v>
      </c>
      <c r="C948" s="1">
        <v>7700</v>
      </c>
      <c r="D948" s="1" t="s">
        <v>1504</v>
      </c>
      <c r="G948" s="64">
        <v>2531.75</v>
      </c>
      <c r="H948" s="97" t="s">
        <v>17146</v>
      </c>
      <c r="I948" s="98" t="s">
        <v>12825</v>
      </c>
      <c r="J948" s="64">
        <v>2531.75</v>
      </c>
      <c r="K948" s="1">
        <v>0</v>
      </c>
      <c r="L948" s="1">
        <v>74</v>
      </c>
      <c r="N948" s="1" t="s">
        <v>1505</v>
      </c>
      <c r="O948" s="64">
        <v>2531.75</v>
      </c>
      <c r="P948" s="1" t="s">
        <v>110</v>
      </c>
      <c r="Q948" s="1" t="s">
        <v>8681</v>
      </c>
      <c r="R948" s="1" t="s">
        <v>1503</v>
      </c>
      <c r="S948" s="1" t="s">
        <v>426</v>
      </c>
    </row>
    <row r="949" spans="1:19">
      <c r="A949" s="30">
        <v>10170147</v>
      </c>
      <c r="B949" s="55">
        <v>101701470000000</v>
      </c>
      <c r="C949" s="1">
        <v>7700</v>
      </c>
      <c r="D949" s="1" t="s">
        <v>1506</v>
      </c>
      <c r="G949" s="64">
        <v>1422.9</v>
      </c>
      <c r="H949" s="97" t="s">
        <v>17146</v>
      </c>
      <c r="I949" s="98" t="s">
        <v>12825</v>
      </c>
      <c r="J949" s="64">
        <v>1422.9</v>
      </c>
      <c r="K949" s="1">
        <v>0</v>
      </c>
      <c r="L949" s="1">
        <v>2499</v>
      </c>
      <c r="N949" s="1" t="s">
        <v>1507</v>
      </c>
      <c r="O949" s="64">
        <v>1422.9</v>
      </c>
      <c r="P949" s="1" t="s">
        <v>110</v>
      </c>
      <c r="Q949" s="1" t="s">
        <v>8681</v>
      </c>
      <c r="R949" s="1" t="s">
        <v>1503</v>
      </c>
      <c r="S949" s="1" t="s">
        <v>426</v>
      </c>
    </row>
    <row r="950" spans="1:19">
      <c r="A950" s="30">
        <v>10170148</v>
      </c>
      <c r="B950" s="55">
        <v>101701480000000</v>
      </c>
      <c r="C950" s="1">
        <v>7700</v>
      </c>
      <c r="D950" s="1" t="s">
        <v>1506</v>
      </c>
      <c r="G950" s="64">
        <v>1422.9</v>
      </c>
      <c r="H950" s="97" t="s">
        <v>17146</v>
      </c>
      <c r="I950" s="98" t="s">
        <v>12825</v>
      </c>
      <c r="J950" s="64">
        <v>1422.9</v>
      </c>
      <c r="K950" s="1">
        <v>0</v>
      </c>
      <c r="L950" s="1">
        <v>2500</v>
      </c>
      <c r="N950" s="1" t="s">
        <v>1509</v>
      </c>
      <c r="O950" s="64">
        <v>1422.9</v>
      </c>
      <c r="P950" s="1" t="s">
        <v>110</v>
      </c>
      <c r="Q950" s="1" t="s">
        <v>8681</v>
      </c>
      <c r="R950" s="1" t="s">
        <v>1503</v>
      </c>
      <c r="S950" s="1" t="s">
        <v>426</v>
      </c>
    </row>
    <row r="951" spans="1:19">
      <c r="A951" s="30">
        <v>10170149</v>
      </c>
      <c r="B951" s="55">
        <v>101701490000000</v>
      </c>
      <c r="C951" s="1">
        <v>7700</v>
      </c>
      <c r="D951" s="1" t="s">
        <v>1506</v>
      </c>
      <c r="E951" s="1" t="s">
        <v>107</v>
      </c>
      <c r="F951" s="1" t="s">
        <v>1510</v>
      </c>
      <c r="G951" s="64">
        <v>1422.9</v>
      </c>
      <c r="H951" s="97" t="s">
        <v>17146</v>
      </c>
      <c r="I951" s="98" t="s">
        <v>12825</v>
      </c>
      <c r="J951" s="64">
        <v>1422.9</v>
      </c>
      <c r="K951" s="1">
        <v>0</v>
      </c>
      <c r="L951" s="1">
        <v>97</v>
      </c>
      <c r="N951" s="1" t="s">
        <v>1511</v>
      </c>
      <c r="O951" s="64">
        <v>1422.9</v>
      </c>
      <c r="P951" s="1" t="s">
        <v>110</v>
      </c>
      <c r="Q951" s="1" t="s">
        <v>8681</v>
      </c>
      <c r="R951" s="1" t="s">
        <v>1503</v>
      </c>
      <c r="S951" s="1" t="s">
        <v>426</v>
      </c>
    </row>
    <row r="952" spans="1:19">
      <c r="A952" s="30">
        <v>10170150</v>
      </c>
      <c r="B952" s="55">
        <v>101701500000000</v>
      </c>
      <c r="C952" s="1">
        <v>7700</v>
      </c>
      <c r="D952" s="1" t="s">
        <v>1506</v>
      </c>
      <c r="G952" s="64">
        <v>1422.9</v>
      </c>
      <c r="H952" s="97" t="s">
        <v>17146</v>
      </c>
      <c r="I952" s="98" t="s">
        <v>12825</v>
      </c>
      <c r="J952" s="64">
        <v>1422.9</v>
      </c>
      <c r="K952" s="1">
        <v>0</v>
      </c>
      <c r="L952" s="1">
        <v>2501</v>
      </c>
      <c r="N952" s="1" t="s">
        <v>1513</v>
      </c>
      <c r="O952" s="64">
        <v>1422.9</v>
      </c>
      <c r="P952" s="1" t="s">
        <v>110</v>
      </c>
      <c r="Q952" s="1" t="s">
        <v>8681</v>
      </c>
      <c r="R952" s="1" t="s">
        <v>1503</v>
      </c>
      <c r="S952" s="1" t="s">
        <v>426</v>
      </c>
    </row>
    <row r="953" spans="1:19">
      <c r="A953" s="30">
        <v>10170257</v>
      </c>
      <c r="B953" s="55">
        <v>101702570000000</v>
      </c>
      <c r="C953" s="1">
        <v>7700</v>
      </c>
      <c r="D953" s="1" t="s">
        <v>1514</v>
      </c>
      <c r="G953" s="64">
        <v>1787.8</v>
      </c>
      <c r="H953" s="97" t="s">
        <v>17160</v>
      </c>
      <c r="I953" s="98" t="s">
        <v>17288</v>
      </c>
      <c r="J953" s="64">
        <v>1787.8</v>
      </c>
      <c r="K953" s="1">
        <v>0</v>
      </c>
      <c r="L953" s="1">
        <v>4</v>
      </c>
      <c r="N953" s="1" t="s">
        <v>1515</v>
      </c>
      <c r="O953" s="64">
        <v>1787.8</v>
      </c>
      <c r="P953" s="1" t="s">
        <v>11744</v>
      </c>
      <c r="Q953" s="1" t="s">
        <v>8682</v>
      </c>
      <c r="R953" s="1" t="s">
        <v>1516</v>
      </c>
    </row>
    <row r="954" spans="1:19">
      <c r="A954" s="30">
        <v>10170348</v>
      </c>
      <c r="B954" s="55">
        <v>101703480000000</v>
      </c>
      <c r="C954" s="1">
        <v>7700</v>
      </c>
      <c r="D954" s="1" t="s">
        <v>1517</v>
      </c>
      <c r="G954" s="64">
        <v>7927.65</v>
      </c>
      <c r="H954" s="97" t="s">
        <v>17160</v>
      </c>
      <c r="I954" s="98" t="s">
        <v>17288</v>
      </c>
      <c r="J954" s="64">
        <v>7927.65</v>
      </c>
      <c r="K954" s="1">
        <v>0</v>
      </c>
      <c r="L954" s="1">
        <v>2748</v>
      </c>
      <c r="N954" s="1" t="s">
        <v>1518</v>
      </c>
      <c r="O954" s="64">
        <v>7927.65</v>
      </c>
      <c r="P954" s="1" t="s">
        <v>7839</v>
      </c>
      <c r="Q954" s="1" t="s">
        <v>8679</v>
      </c>
      <c r="R954" s="1" t="s">
        <v>1519</v>
      </c>
      <c r="S954" s="1" t="s">
        <v>1478</v>
      </c>
    </row>
    <row r="955" spans="1:19">
      <c r="A955" s="30">
        <v>10170351</v>
      </c>
      <c r="B955" s="55">
        <v>101703510000000</v>
      </c>
      <c r="C955" s="1">
        <v>7700</v>
      </c>
      <c r="D955" s="1" t="s">
        <v>1517</v>
      </c>
      <c r="G955" s="64">
        <v>7927.65</v>
      </c>
      <c r="H955" s="97" t="s">
        <v>17160</v>
      </c>
      <c r="I955" s="98" t="s">
        <v>17288</v>
      </c>
      <c r="J955" s="64">
        <v>7927.65</v>
      </c>
      <c r="K955" s="1">
        <v>0</v>
      </c>
      <c r="L955" s="1">
        <v>2748</v>
      </c>
      <c r="N955" s="1" t="s">
        <v>1520</v>
      </c>
      <c r="O955" s="64">
        <v>7927.65</v>
      </c>
      <c r="P955" s="1" t="s">
        <v>7839</v>
      </c>
      <c r="Q955" s="1" t="s">
        <v>8679</v>
      </c>
      <c r="R955" s="1" t="s">
        <v>1519</v>
      </c>
      <c r="S955" s="1" t="s">
        <v>1478</v>
      </c>
    </row>
    <row r="956" spans="1:19">
      <c r="A956" s="30">
        <v>10170353</v>
      </c>
      <c r="B956" s="55">
        <v>101703530000000</v>
      </c>
      <c r="C956" s="1">
        <v>7700</v>
      </c>
      <c r="D956" s="1" t="s">
        <v>1521</v>
      </c>
      <c r="G956" s="64">
        <v>8778.6200000000008</v>
      </c>
      <c r="H956" s="97" t="s">
        <v>17155</v>
      </c>
      <c r="I956" s="98" t="s">
        <v>17283</v>
      </c>
      <c r="J956" s="64">
        <v>8778.6200000000008</v>
      </c>
      <c r="K956" s="1">
        <v>0</v>
      </c>
      <c r="L956" s="1">
        <v>4</v>
      </c>
      <c r="N956" s="1">
        <v>9238210</v>
      </c>
      <c r="O956" s="64">
        <v>8778.6200000000008</v>
      </c>
      <c r="P956" s="1">
        <v>401.35</v>
      </c>
      <c r="Q956" s="1" t="s">
        <v>8683</v>
      </c>
      <c r="R956" s="1" t="s">
        <v>1523</v>
      </c>
      <c r="S956" s="1" t="s">
        <v>426</v>
      </c>
    </row>
    <row r="957" spans="1:19">
      <c r="A957" s="30">
        <v>10170464</v>
      </c>
      <c r="B957" s="55">
        <v>101704640000000</v>
      </c>
      <c r="C957" s="1">
        <v>7700</v>
      </c>
      <c r="D957" s="1" t="s">
        <v>1524</v>
      </c>
      <c r="E957" s="1" t="s">
        <v>101</v>
      </c>
      <c r="F957" s="1" t="s">
        <v>1525</v>
      </c>
      <c r="G957" s="64">
        <v>1605.74</v>
      </c>
      <c r="H957" s="97" t="s">
        <v>17170</v>
      </c>
      <c r="I957" s="98" t="s">
        <v>17298</v>
      </c>
      <c r="J957" s="64">
        <v>1605.74</v>
      </c>
      <c r="K957" s="1">
        <v>0</v>
      </c>
      <c r="L957" s="1">
        <v>3376</v>
      </c>
      <c r="N957" s="1" t="s">
        <v>1527</v>
      </c>
      <c r="O957" s="64">
        <v>1605.74</v>
      </c>
      <c r="P957" s="1" t="s">
        <v>8369</v>
      </c>
      <c r="Q957" s="1" t="s">
        <v>8683</v>
      </c>
      <c r="R957" s="1" t="s">
        <v>1526</v>
      </c>
      <c r="S957" s="1" t="s">
        <v>1478</v>
      </c>
    </row>
    <row r="958" spans="1:19">
      <c r="A958" s="30">
        <v>10170465</v>
      </c>
      <c r="B958" s="55">
        <v>101704650000000</v>
      </c>
      <c r="C958" s="1">
        <v>7700</v>
      </c>
      <c r="D958" s="1" t="s">
        <v>1528</v>
      </c>
      <c r="G958" s="64">
        <v>22495</v>
      </c>
      <c r="H958" s="97" t="s">
        <v>17155</v>
      </c>
      <c r="I958" s="98" t="s">
        <v>17283</v>
      </c>
      <c r="J958" s="64">
        <v>22495</v>
      </c>
      <c r="K958" s="1">
        <v>0</v>
      </c>
      <c r="L958" s="1">
        <v>4</v>
      </c>
      <c r="N958" s="1">
        <v>2006120189</v>
      </c>
      <c r="O958" s="64">
        <v>22495</v>
      </c>
      <c r="P958" s="1" t="s">
        <v>11725</v>
      </c>
      <c r="Q958" s="1" t="s">
        <v>8681</v>
      </c>
      <c r="R958" s="1" t="s">
        <v>1529</v>
      </c>
      <c r="S958" s="1" t="s">
        <v>1530</v>
      </c>
    </row>
    <row r="959" spans="1:19">
      <c r="A959" s="30">
        <v>10170500</v>
      </c>
      <c r="B959" s="55">
        <v>101705000000000</v>
      </c>
      <c r="C959" s="1">
        <v>7700</v>
      </c>
      <c r="D959" s="1" t="s">
        <v>1531</v>
      </c>
      <c r="E959" s="1" t="s">
        <v>107</v>
      </c>
      <c r="F959" s="1" t="s">
        <v>238</v>
      </c>
      <c r="G959" s="64">
        <v>9607.5</v>
      </c>
      <c r="H959" s="97" t="s">
        <v>17146</v>
      </c>
      <c r="I959" s="98" t="s">
        <v>12825</v>
      </c>
      <c r="J959" s="64">
        <v>9607.5</v>
      </c>
      <c r="K959" s="1">
        <v>0</v>
      </c>
      <c r="L959" s="1">
        <v>3397</v>
      </c>
      <c r="N959" s="1" t="s">
        <v>1532</v>
      </c>
      <c r="O959" s="64">
        <v>9607.5</v>
      </c>
      <c r="P959" s="1" t="s">
        <v>110</v>
      </c>
      <c r="Q959" s="1" t="s">
        <v>8684</v>
      </c>
      <c r="R959" s="1" t="s">
        <v>1533</v>
      </c>
      <c r="S959" s="1" t="s">
        <v>426</v>
      </c>
    </row>
    <row r="960" spans="1:19">
      <c r="A960" s="30">
        <v>10170501</v>
      </c>
      <c r="B960" s="55">
        <v>101705010000000</v>
      </c>
      <c r="C960" s="1">
        <v>7700</v>
      </c>
      <c r="D960" s="1" t="s">
        <v>1531</v>
      </c>
      <c r="G960" s="64">
        <v>9607.5</v>
      </c>
      <c r="H960" s="97" t="s">
        <v>17146</v>
      </c>
      <c r="I960" s="98" t="s">
        <v>12825</v>
      </c>
      <c r="J960" s="64">
        <v>9607.5</v>
      </c>
      <c r="K960" s="1">
        <v>0</v>
      </c>
      <c r="L960" s="1">
        <v>3397</v>
      </c>
      <c r="N960" s="1" t="s">
        <v>1534</v>
      </c>
      <c r="O960" s="64">
        <v>9607.5</v>
      </c>
      <c r="P960" s="1" t="s">
        <v>110</v>
      </c>
      <c r="Q960" s="1" t="s">
        <v>8684</v>
      </c>
      <c r="R960" s="1" t="s">
        <v>1533</v>
      </c>
      <c r="S960" s="1" t="s">
        <v>426</v>
      </c>
    </row>
    <row r="961" spans="1:19">
      <c r="A961" s="30">
        <v>10170502</v>
      </c>
      <c r="B961" s="55">
        <v>101705020000000</v>
      </c>
      <c r="C961" s="1">
        <v>7700</v>
      </c>
      <c r="D961" s="1" t="s">
        <v>1535</v>
      </c>
      <c r="E961" s="1" t="s">
        <v>256</v>
      </c>
      <c r="F961" s="1" t="s">
        <v>1536</v>
      </c>
      <c r="G961" s="64">
        <v>1716</v>
      </c>
      <c r="H961" s="97" t="s">
        <v>17160</v>
      </c>
      <c r="I961" s="98" t="s">
        <v>17288</v>
      </c>
      <c r="J961" s="64">
        <v>1716</v>
      </c>
      <c r="K961" s="1">
        <v>0</v>
      </c>
      <c r="L961" s="1">
        <v>2440</v>
      </c>
      <c r="N961" s="1" t="s">
        <v>1537</v>
      </c>
      <c r="O961" s="64">
        <v>1716</v>
      </c>
      <c r="P961" s="1" t="s">
        <v>110</v>
      </c>
      <c r="Q961" s="1" t="s">
        <v>8684</v>
      </c>
      <c r="R961" s="1" t="s">
        <v>1533</v>
      </c>
      <c r="S961" s="1" t="s">
        <v>426</v>
      </c>
    </row>
    <row r="962" spans="1:19">
      <c r="A962" s="30">
        <v>10170503</v>
      </c>
      <c r="B962" s="55">
        <v>101705030000000</v>
      </c>
      <c r="C962" s="1">
        <v>7700</v>
      </c>
      <c r="D962" s="1" t="s">
        <v>1535</v>
      </c>
      <c r="E962" s="1" t="s">
        <v>256</v>
      </c>
      <c r="F962" s="1" t="s">
        <v>1538</v>
      </c>
      <c r="G962" s="64">
        <v>1716</v>
      </c>
      <c r="H962" s="97" t="s">
        <v>17160</v>
      </c>
      <c r="I962" s="98" t="s">
        <v>17288</v>
      </c>
      <c r="J962" s="64">
        <v>1716</v>
      </c>
      <c r="K962" s="1">
        <v>0</v>
      </c>
      <c r="L962" s="1">
        <v>2440</v>
      </c>
      <c r="N962" s="1" t="s">
        <v>1539</v>
      </c>
      <c r="O962" s="64">
        <v>1716</v>
      </c>
      <c r="P962" s="1" t="s">
        <v>110</v>
      </c>
      <c r="Q962" s="1" t="s">
        <v>8684</v>
      </c>
      <c r="R962" s="1" t="s">
        <v>1533</v>
      </c>
      <c r="S962" s="1" t="s">
        <v>426</v>
      </c>
    </row>
    <row r="963" spans="1:19">
      <c r="A963" s="30">
        <v>10170504</v>
      </c>
      <c r="B963" s="55">
        <v>101705040000000</v>
      </c>
      <c r="C963" s="1">
        <v>7700</v>
      </c>
      <c r="D963" s="1" t="s">
        <v>1535</v>
      </c>
      <c r="G963" s="64">
        <v>1716</v>
      </c>
      <c r="H963" s="97" t="s">
        <v>17160</v>
      </c>
      <c r="I963" s="98" t="s">
        <v>17288</v>
      </c>
      <c r="J963" s="64">
        <v>1716</v>
      </c>
      <c r="K963" s="1">
        <v>0</v>
      </c>
      <c r="L963" s="1">
        <v>2</v>
      </c>
      <c r="N963" s="1" t="s">
        <v>1540</v>
      </c>
      <c r="O963" s="64">
        <v>1716</v>
      </c>
      <c r="P963" s="1" t="s">
        <v>110</v>
      </c>
      <c r="Q963" s="1" t="s">
        <v>8684</v>
      </c>
      <c r="R963" s="1" t="s">
        <v>1533</v>
      </c>
      <c r="S963" s="1" t="s">
        <v>426</v>
      </c>
    </row>
    <row r="964" spans="1:19">
      <c r="A964" s="30">
        <v>10170505</v>
      </c>
      <c r="B964" s="55">
        <v>101705050000000</v>
      </c>
      <c r="C964" s="1">
        <v>7700</v>
      </c>
      <c r="D964" s="1" t="s">
        <v>1541</v>
      </c>
      <c r="E964" s="1" t="s">
        <v>107</v>
      </c>
      <c r="F964" s="1" t="s">
        <v>1542</v>
      </c>
      <c r="G964" s="64">
        <v>8820</v>
      </c>
      <c r="H964" s="97" t="s">
        <v>17163</v>
      </c>
      <c r="I964" s="98" t="s">
        <v>17291</v>
      </c>
      <c r="J964" s="64">
        <v>8820</v>
      </c>
      <c r="K964" s="1">
        <v>0</v>
      </c>
      <c r="L964" s="1">
        <v>4</v>
      </c>
      <c r="N964" s="1" t="s">
        <v>1543</v>
      </c>
      <c r="O964" s="64">
        <v>8820</v>
      </c>
      <c r="P964" s="1" t="s">
        <v>272</v>
      </c>
      <c r="Q964" s="1" t="s">
        <v>8684</v>
      </c>
      <c r="R964" s="1" t="s">
        <v>1533</v>
      </c>
      <c r="S964" s="1" t="s">
        <v>426</v>
      </c>
    </row>
    <row r="965" spans="1:19">
      <c r="A965" s="30">
        <v>10170506</v>
      </c>
      <c r="B965" s="55">
        <v>101705060000000</v>
      </c>
      <c r="C965" s="1">
        <v>7700</v>
      </c>
      <c r="D965" s="1" t="s">
        <v>1541</v>
      </c>
      <c r="E965" s="1" t="s">
        <v>107</v>
      </c>
      <c r="F965" s="1" t="s">
        <v>1544</v>
      </c>
      <c r="G965" s="64">
        <v>8820</v>
      </c>
      <c r="H965" s="97" t="s">
        <v>17163</v>
      </c>
      <c r="I965" s="98" t="s">
        <v>17291</v>
      </c>
      <c r="J965" s="64">
        <v>8820</v>
      </c>
      <c r="K965" s="1">
        <v>0</v>
      </c>
      <c r="L965" s="1">
        <v>3398</v>
      </c>
      <c r="N965" s="1" t="s">
        <v>1545</v>
      </c>
      <c r="O965" s="64">
        <v>8820</v>
      </c>
      <c r="P965" s="1" t="s">
        <v>272</v>
      </c>
      <c r="Q965" s="1" t="s">
        <v>8684</v>
      </c>
      <c r="R965" s="1" t="s">
        <v>1533</v>
      </c>
      <c r="S965" s="1" t="s">
        <v>426</v>
      </c>
    </row>
    <row r="966" spans="1:19">
      <c r="A966" s="30">
        <v>10170507</v>
      </c>
      <c r="B966" s="55">
        <v>101705070000000</v>
      </c>
      <c r="C966" s="1">
        <v>7700</v>
      </c>
      <c r="D966" s="1" t="s">
        <v>1541</v>
      </c>
      <c r="E966" s="1" t="s">
        <v>107</v>
      </c>
      <c r="F966" s="1" t="s">
        <v>1544</v>
      </c>
      <c r="G966" s="64">
        <v>8820</v>
      </c>
      <c r="H966" s="97" t="s">
        <v>17163</v>
      </c>
      <c r="I966" s="98" t="s">
        <v>17291</v>
      </c>
      <c r="J966" s="64">
        <v>8820</v>
      </c>
      <c r="K966" s="1">
        <v>0</v>
      </c>
      <c r="L966" s="1">
        <v>3397</v>
      </c>
      <c r="N966" s="1" t="s">
        <v>1546</v>
      </c>
      <c r="O966" s="64">
        <v>8820</v>
      </c>
      <c r="P966" s="1" t="s">
        <v>272</v>
      </c>
      <c r="Q966" s="1" t="s">
        <v>8684</v>
      </c>
      <c r="R966" s="1" t="s">
        <v>1533</v>
      </c>
      <c r="S966" s="1" t="s">
        <v>426</v>
      </c>
    </row>
    <row r="967" spans="1:19">
      <c r="A967" s="30">
        <v>10170508</v>
      </c>
      <c r="B967" s="55">
        <v>101705080000000</v>
      </c>
      <c r="C967" s="1">
        <v>7700</v>
      </c>
      <c r="D967" s="1" t="s">
        <v>1541</v>
      </c>
      <c r="E967" s="1" t="s">
        <v>107</v>
      </c>
      <c r="F967" s="1" t="s">
        <v>1544</v>
      </c>
      <c r="G967" s="64">
        <v>8820</v>
      </c>
      <c r="H967" s="97" t="s">
        <v>17163</v>
      </c>
      <c r="I967" s="98" t="s">
        <v>17291</v>
      </c>
      <c r="J967" s="64">
        <v>8820</v>
      </c>
      <c r="K967" s="1">
        <v>0</v>
      </c>
      <c r="L967" s="1">
        <v>4</v>
      </c>
      <c r="N967" s="1" t="s">
        <v>11745</v>
      </c>
      <c r="O967" s="64">
        <v>8820</v>
      </c>
      <c r="P967" s="1" t="s">
        <v>7867</v>
      </c>
      <c r="Q967" s="1" t="s">
        <v>8684</v>
      </c>
      <c r="R967" s="1" t="s">
        <v>1533</v>
      </c>
      <c r="S967" s="1" t="s">
        <v>426</v>
      </c>
    </row>
    <row r="968" spans="1:19">
      <c r="A968" s="30">
        <v>10170509</v>
      </c>
      <c r="B968" s="55">
        <v>101705090000000</v>
      </c>
      <c r="C968" s="1">
        <v>7700</v>
      </c>
      <c r="D968" s="1" t="s">
        <v>1541</v>
      </c>
      <c r="E968" s="1" t="s">
        <v>107</v>
      </c>
      <c r="F968" s="1" t="s">
        <v>1544</v>
      </c>
      <c r="G968" s="64">
        <v>8820</v>
      </c>
      <c r="H968" s="97" t="s">
        <v>17163</v>
      </c>
      <c r="I968" s="98" t="s">
        <v>17291</v>
      </c>
      <c r="J968" s="64">
        <v>8820</v>
      </c>
      <c r="K968" s="1">
        <v>0</v>
      </c>
      <c r="L968" s="1">
        <v>79</v>
      </c>
      <c r="N968" s="1" t="s">
        <v>1547</v>
      </c>
      <c r="O968" s="64">
        <v>8820</v>
      </c>
      <c r="P968" s="1" t="s">
        <v>272</v>
      </c>
      <c r="Q968" s="1" t="s">
        <v>8684</v>
      </c>
      <c r="R968" s="1" t="s">
        <v>1533</v>
      </c>
      <c r="S968" s="1" t="s">
        <v>426</v>
      </c>
    </row>
    <row r="969" spans="1:19">
      <c r="A969" s="30">
        <v>10170510</v>
      </c>
      <c r="B969" s="55">
        <v>101705100000000</v>
      </c>
      <c r="C969" s="1">
        <v>7700</v>
      </c>
      <c r="D969" s="1" t="s">
        <v>1541</v>
      </c>
      <c r="E969" s="1" t="s">
        <v>107</v>
      </c>
      <c r="G969" s="64">
        <v>8820</v>
      </c>
      <c r="H969" s="97" t="s">
        <v>17163</v>
      </c>
      <c r="I969" s="98" t="s">
        <v>17291</v>
      </c>
      <c r="J969" s="64">
        <v>8820</v>
      </c>
      <c r="K969" s="1">
        <v>0</v>
      </c>
      <c r="L969" s="1">
        <v>79</v>
      </c>
      <c r="N969" s="1" t="s">
        <v>1548</v>
      </c>
      <c r="O969" s="64">
        <v>8820</v>
      </c>
      <c r="P969" s="1" t="s">
        <v>272</v>
      </c>
      <c r="Q969" s="1" t="s">
        <v>8684</v>
      </c>
      <c r="R969" s="1" t="s">
        <v>1533</v>
      </c>
      <c r="S969" s="1" t="s">
        <v>426</v>
      </c>
    </row>
    <row r="970" spans="1:19">
      <c r="A970" s="30">
        <v>10170511</v>
      </c>
      <c r="B970" s="55">
        <v>101705110000000</v>
      </c>
      <c r="C970" s="1">
        <v>7700</v>
      </c>
      <c r="D970" s="1" t="s">
        <v>1541</v>
      </c>
      <c r="E970" s="1" t="s">
        <v>107</v>
      </c>
      <c r="G970" s="64">
        <v>8820</v>
      </c>
      <c r="H970" s="97" t="s">
        <v>17163</v>
      </c>
      <c r="I970" s="98" t="s">
        <v>17291</v>
      </c>
      <c r="J970" s="64">
        <v>8820</v>
      </c>
      <c r="K970" s="1">
        <v>0</v>
      </c>
      <c r="L970" s="1">
        <v>3397</v>
      </c>
      <c r="N970" s="1" t="s">
        <v>1549</v>
      </c>
      <c r="O970" s="64">
        <v>8820</v>
      </c>
      <c r="P970" s="1" t="s">
        <v>272</v>
      </c>
      <c r="Q970" s="1" t="s">
        <v>8684</v>
      </c>
      <c r="R970" s="1" t="s">
        <v>1533</v>
      </c>
      <c r="S970" s="1" t="s">
        <v>426</v>
      </c>
    </row>
    <row r="971" spans="1:19">
      <c r="A971" s="30">
        <v>10170512</v>
      </c>
      <c r="B971" s="55">
        <v>101705120000000</v>
      </c>
      <c r="C971" s="1">
        <v>7700</v>
      </c>
      <c r="D971" s="1" t="s">
        <v>1541</v>
      </c>
      <c r="E971" s="1" t="s">
        <v>107</v>
      </c>
      <c r="G971" s="64">
        <v>8820</v>
      </c>
      <c r="H971" s="97" t="s">
        <v>17163</v>
      </c>
      <c r="I971" s="98" t="s">
        <v>17291</v>
      </c>
      <c r="J971" s="64">
        <v>8820</v>
      </c>
      <c r="K971" s="1">
        <v>0</v>
      </c>
      <c r="L971" s="1">
        <v>3398</v>
      </c>
      <c r="N971" s="1" t="s">
        <v>1550</v>
      </c>
      <c r="O971" s="64">
        <v>8820</v>
      </c>
      <c r="P971" s="1" t="s">
        <v>272</v>
      </c>
      <c r="Q971" s="1" t="s">
        <v>8684</v>
      </c>
      <c r="R971" s="1" t="s">
        <v>1533</v>
      </c>
      <c r="S971" s="1" t="s">
        <v>426</v>
      </c>
    </row>
    <row r="972" spans="1:19">
      <c r="A972" s="30">
        <v>10170513</v>
      </c>
      <c r="B972" s="55">
        <v>101705130000000</v>
      </c>
      <c r="C972" s="1">
        <v>7700</v>
      </c>
      <c r="D972" s="1" t="s">
        <v>1541</v>
      </c>
      <c r="E972" s="1" t="s">
        <v>107</v>
      </c>
      <c r="G972" s="64">
        <v>8820</v>
      </c>
      <c r="H972" s="97" t="s">
        <v>17163</v>
      </c>
      <c r="I972" s="98" t="s">
        <v>17291</v>
      </c>
      <c r="J972" s="64">
        <v>8820</v>
      </c>
      <c r="K972" s="1">
        <v>0</v>
      </c>
      <c r="L972" s="1">
        <v>3397</v>
      </c>
      <c r="N972" s="1" t="s">
        <v>1551</v>
      </c>
      <c r="O972" s="64">
        <v>8820</v>
      </c>
      <c r="P972" s="1" t="s">
        <v>272</v>
      </c>
      <c r="Q972" s="1" t="s">
        <v>8684</v>
      </c>
      <c r="R972" s="1" t="s">
        <v>1533</v>
      </c>
      <c r="S972" s="1" t="s">
        <v>426</v>
      </c>
    </row>
    <row r="973" spans="1:19">
      <c r="A973" s="30">
        <v>10170514</v>
      </c>
      <c r="B973" s="55">
        <v>101705140000000</v>
      </c>
      <c r="C973" s="1">
        <v>7700</v>
      </c>
      <c r="D973" s="1" t="s">
        <v>1541</v>
      </c>
      <c r="E973" s="1" t="s">
        <v>107</v>
      </c>
      <c r="G973" s="64">
        <v>8820</v>
      </c>
      <c r="H973" s="97" t="s">
        <v>17163</v>
      </c>
      <c r="I973" s="98" t="s">
        <v>17291</v>
      </c>
      <c r="J973" s="64">
        <v>8820</v>
      </c>
      <c r="K973" s="1">
        <v>0</v>
      </c>
      <c r="L973" s="1">
        <v>3398</v>
      </c>
      <c r="N973" s="1" t="s">
        <v>1552</v>
      </c>
      <c r="O973" s="64">
        <v>8820</v>
      </c>
      <c r="P973" s="1" t="s">
        <v>272</v>
      </c>
      <c r="Q973" s="1" t="s">
        <v>8684</v>
      </c>
      <c r="R973" s="1" t="s">
        <v>1533</v>
      </c>
      <c r="S973" s="1" t="s">
        <v>426</v>
      </c>
    </row>
    <row r="974" spans="1:19">
      <c r="A974" s="30">
        <v>10170515</v>
      </c>
      <c r="B974" s="55">
        <v>101705150000000</v>
      </c>
      <c r="C974" s="1">
        <v>7700</v>
      </c>
      <c r="D974" s="1" t="s">
        <v>1541</v>
      </c>
      <c r="E974" s="1" t="s">
        <v>107</v>
      </c>
      <c r="F974" s="1" t="s">
        <v>1544</v>
      </c>
      <c r="G974" s="64">
        <v>8820</v>
      </c>
      <c r="H974" s="97" t="s">
        <v>17163</v>
      </c>
      <c r="I974" s="98" t="s">
        <v>17291</v>
      </c>
      <c r="J974" s="64">
        <v>8820</v>
      </c>
      <c r="K974" s="1">
        <v>0</v>
      </c>
      <c r="L974" s="1">
        <v>3398</v>
      </c>
      <c r="N974" s="1" t="s">
        <v>1553</v>
      </c>
      <c r="O974" s="64">
        <v>8820</v>
      </c>
      <c r="P974" s="1" t="s">
        <v>272</v>
      </c>
      <c r="Q974" s="1" t="s">
        <v>8684</v>
      </c>
      <c r="R974" s="1" t="s">
        <v>1533</v>
      </c>
      <c r="S974" s="1" t="s">
        <v>426</v>
      </c>
    </row>
    <row r="975" spans="1:19">
      <c r="A975" s="30">
        <v>10170516</v>
      </c>
      <c r="B975" s="55">
        <v>101705160000000</v>
      </c>
      <c r="C975" s="1">
        <v>7700</v>
      </c>
      <c r="D975" s="1" t="s">
        <v>1541</v>
      </c>
      <c r="E975" s="1" t="s">
        <v>107</v>
      </c>
      <c r="F975" s="1" t="s">
        <v>1554</v>
      </c>
      <c r="G975" s="64">
        <v>8820</v>
      </c>
      <c r="H975" s="97" t="s">
        <v>17163</v>
      </c>
      <c r="I975" s="98" t="s">
        <v>17291</v>
      </c>
      <c r="J975" s="64">
        <v>8820</v>
      </c>
      <c r="K975" s="1">
        <v>0</v>
      </c>
      <c r="L975" s="1">
        <v>79</v>
      </c>
      <c r="N975" s="1" t="s">
        <v>1555</v>
      </c>
      <c r="O975" s="64">
        <v>8820</v>
      </c>
      <c r="P975" s="1" t="s">
        <v>272</v>
      </c>
      <c r="Q975" s="1" t="s">
        <v>8684</v>
      </c>
      <c r="R975" s="1" t="s">
        <v>1533</v>
      </c>
      <c r="S975" s="1" t="s">
        <v>426</v>
      </c>
    </row>
    <row r="976" spans="1:19">
      <c r="A976" s="30">
        <v>10170517</v>
      </c>
      <c r="B976" s="55">
        <v>101705170000000</v>
      </c>
      <c r="C976" s="1">
        <v>7700</v>
      </c>
      <c r="D976" s="1" t="s">
        <v>1541</v>
      </c>
      <c r="E976" s="1" t="s">
        <v>107</v>
      </c>
      <c r="F976" s="1" t="s">
        <v>1544</v>
      </c>
      <c r="G976" s="64">
        <v>8820</v>
      </c>
      <c r="H976" s="97" t="s">
        <v>17163</v>
      </c>
      <c r="I976" s="98" t="s">
        <v>17291</v>
      </c>
      <c r="J976" s="64">
        <v>8820</v>
      </c>
      <c r="K976" s="1">
        <v>0</v>
      </c>
      <c r="L976" s="1">
        <v>3397</v>
      </c>
      <c r="N976" s="1" t="s">
        <v>1556</v>
      </c>
      <c r="O976" s="64">
        <v>8820</v>
      </c>
      <c r="P976" s="1" t="s">
        <v>272</v>
      </c>
      <c r="Q976" s="1" t="s">
        <v>8684</v>
      </c>
      <c r="R976" s="1" t="s">
        <v>1533</v>
      </c>
      <c r="S976" s="1" t="s">
        <v>426</v>
      </c>
    </row>
    <row r="977" spans="1:19">
      <c r="A977" s="30">
        <v>10170518</v>
      </c>
      <c r="B977" s="55">
        <v>101705180000000</v>
      </c>
      <c r="C977" s="1">
        <v>7700</v>
      </c>
      <c r="D977" s="1" t="s">
        <v>1541</v>
      </c>
      <c r="E977" s="1" t="s">
        <v>107</v>
      </c>
      <c r="F977" s="1" t="s">
        <v>11746</v>
      </c>
      <c r="G977" s="64">
        <v>8820</v>
      </c>
      <c r="H977" s="97" t="s">
        <v>17163</v>
      </c>
      <c r="I977" s="98" t="s">
        <v>17291</v>
      </c>
      <c r="J977" s="64">
        <v>8820</v>
      </c>
      <c r="K977" s="1">
        <v>0</v>
      </c>
      <c r="L977" s="1">
        <v>4</v>
      </c>
      <c r="N977" s="1" t="s">
        <v>11747</v>
      </c>
      <c r="O977" s="64">
        <v>8820</v>
      </c>
      <c r="P977" s="1" t="s">
        <v>2798</v>
      </c>
      <c r="Q977" s="1" t="s">
        <v>8684</v>
      </c>
      <c r="R977" s="1" t="s">
        <v>1533</v>
      </c>
      <c r="S977" s="1" t="s">
        <v>426</v>
      </c>
    </row>
    <row r="978" spans="1:19">
      <c r="A978" s="30">
        <v>10170519</v>
      </c>
      <c r="B978" s="55">
        <v>101705190000000</v>
      </c>
      <c r="C978" s="1">
        <v>7700</v>
      </c>
      <c r="D978" s="1" t="s">
        <v>1541</v>
      </c>
      <c r="E978" s="1" t="s">
        <v>107</v>
      </c>
      <c r="F978" s="1" t="s">
        <v>1544</v>
      </c>
      <c r="G978" s="64">
        <v>8820</v>
      </c>
      <c r="H978" s="97" t="s">
        <v>17163</v>
      </c>
      <c r="I978" s="98" t="s">
        <v>17291</v>
      </c>
      <c r="J978" s="64">
        <v>8820</v>
      </c>
      <c r="K978" s="1">
        <v>0</v>
      </c>
      <c r="L978" s="1">
        <v>3398</v>
      </c>
      <c r="N978" s="1" t="s">
        <v>1557</v>
      </c>
      <c r="O978" s="64">
        <v>8820</v>
      </c>
      <c r="P978" s="1" t="s">
        <v>272</v>
      </c>
      <c r="Q978" s="1" t="s">
        <v>8684</v>
      </c>
      <c r="R978" s="1" t="s">
        <v>1533</v>
      </c>
      <c r="S978" s="1" t="s">
        <v>426</v>
      </c>
    </row>
    <row r="979" spans="1:19">
      <c r="A979" s="30">
        <v>10170520</v>
      </c>
      <c r="B979" s="55">
        <v>101705200000000</v>
      </c>
      <c r="C979" s="1">
        <v>7700</v>
      </c>
      <c r="D979" s="1" t="s">
        <v>1541</v>
      </c>
      <c r="E979" s="1" t="s">
        <v>107</v>
      </c>
      <c r="G979" s="64">
        <v>8820</v>
      </c>
      <c r="H979" s="97" t="s">
        <v>17163</v>
      </c>
      <c r="I979" s="98" t="s">
        <v>17291</v>
      </c>
      <c r="J979" s="64">
        <v>8820</v>
      </c>
      <c r="K979" s="1">
        <v>0</v>
      </c>
      <c r="L979" s="1">
        <v>3398</v>
      </c>
      <c r="N979" s="1" t="s">
        <v>1558</v>
      </c>
      <c r="O979" s="64">
        <v>8820</v>
      </c>
      <c r="P979" s="1" t="s">
        <v>272</v>
      </c>
      <c r="Q979" s="1" t="s">
        <v>8684</v>
      </c>
      <c r="R979" s="1" t="s">
        <v>1533</v>
      </c>
      <c r="S979" s="1" t="s">
        <v>426</v>
      </c>
    </row>
    <row r="980" spans="1:19">
      <c r="A980" s="30">
        <v>10170521</v>
      </c>
      <c r="B980" s="55">
        <v>101705210000000</v>
      </c>
      <c r="C980" s="1">
        <v>7700</v>
      </c>
      <c r="D980" s="1" t="s">
        <v>1541</v>
      </c>
      <c r="E980" s="1" t="s">
        <v>107</v>
      </c>
      <c r="G980" s="64">
        <v>8820</v>
      </c>
      <c r="H980" s="97" t="s">
        <v>17163</v>
      </c>
      <c r="I980" s="98" t="s">
        <v>17291</v>
      </c>
      <c r="J980" s="64">
        <v>8820</v>
      </c>
      <c r="K980" s="1">
        <v>0</v>
      </c>
      <c r="L980" s="1">
        <v>3397</v>
      </c>
      <c r="N980" s="1" t="s">
        <v>1559</v>
      </c>
      <c r="O980" s="64">
        <v>8820</v>
      </c>
      <c r="P980" s="1" t="s">
        <v>272</v>
      </c>
      <c r="Q980" s="1" t="s">
        <v>8684</v>
      </c>
      <c r="R980" s="1" t="s">
        <v>1533</v>
      </c>
      <c r="S980" s="1" t="s">
        <v>426</v>
      </c>
    </row>
    <row r="981" spans="1:19">
      <c r="A981" s="30">
        <v>10170522</v>
      </c>
      <c r="B981" s="55">
        <v>101705220000000</v>
      </c>
      <c r="C981" s="1">
        <v>7700</v>
      </c>
      <c r="D981" s="1" t="s">
        <v>1541</v>
      </c>
      <c r="E981" s="1" t="s">
        <v>107</v>
      </c>
      <c r="G981" s="64">
        <v>8820</v>
      </c>
      <c r="H981" s="97" t="s">
        <v>17163</v>
      </c>
      <c r="I981" s="98" t="s">
        <v>17291</v>
      </c>
      <c r="J981" s="64">
        <v>8820</v>
      </c>
      <c r="K981" s="1">
        <v>0</v>
      </c>
      <c r="L981" s="1">
        <v>79</v>
      </c>
      <c r="N981" s="1" t="s">
        <v>1560</v>
      </c>
      <c r="O981" s="64">
        <v>8820</v>
      </c>
      <c r="P981" s="1" t="s">
        <v>272</v>
      </c>
      <c r="Q981" s="1" t="s">
        <v>8684</v>
      </c>
      <c r="R981" s="1" t="s">
        <v>1533</v>
      </c>
      <c r="S981" s="1" t="s">
        <v>426</v>
      </c>
    </row>
    <row r="982" spans="1:19">
      <c r="A982" s="30">
        <v>10170523</v>
      </c>
      <c r="B982" s="55">
        <v>101705230000000</v>
      </c>
      <c r="C982" s="1">
        <v>7700</v>
      </c>
      <c r="D982" s="1" t="s">
        <v>1541</v>
      </c>
      <c r="E982" s="1" t="s">
        <v>107</v>
      </c>
      <c r="G982" s="64">
        <v>8820</v>
      </c>
      <c r="H982" s="97" t="s">
        <v>17163</v>
      </c>
      <c r="I982" s="98" t="s">
        <v>17291</v>
      </c>
      <c r="J982" s="64">
        <v>8820</v>
      </c>
      <c r="K982" s="1">
        <v>0</v>
      </c>
      <c r="L982" s="1">
        <v>3397</v>
      </c>
      <c r="N982" s="1" t="s">
        <v>1561</v>
      </c>
      <c r="O982" s="64">
        <v>8820</v>
      </c>
      <c r="P982" s="1" t="s">
        <v>272</v>
      </c>
      <c r="Q982" s="1" t="s">
        <v>8684</v>
      </c>
      <c r="R982" s="1" t="s">
        <v>1533</v>
      </c>
      <c r="S982" s="1" t="s">
        <v>426</v>
      </c>
    </row>
    <row r="983" spans="1:19">
      <c r="A983" s="30">
        <v>10170524</v>
      </c>
      <c r="B983" s="55">
        <v>101705240000000</v>
      </c>
      <c r="C983" s="1">
        <v>7700</v>
      </c>
      <c r="D983" s="1" t="s">
        <v>1541</v>
      </c>
      <c r="E983" s="1" t="s">
        <v>107</v>
      </c>
      <c r="G983" s="64">
        <v>8820</v>
      </c>
      <c r="H983" s="97" t="s">
        <v>17163</v>
      </c>
      <c r="I983" s="98" t="s">
        <v>17291</v>
      </c>
      <c r="J983" s="64">
        <v>8820</v>
      </c>
      <c r="K983" s="1">
        <v>0</v>
      </c>
      <c r="L983" s="1">
        <v>3397</v>
      </c>
      <c r="N983" s="1" t="s">
        <v>1562</v>
      </c>
      <c r="O983" s="64">
        <v>8820</v>
      </c>
      <c r="P983" s="1" t="s">
        <v>272</v>
      </c>
      <c r="Q983" s="1" t="s">
        <v>8684</v>
      </c>
      <c r="R983" s="1" t="s">
        <v>1533</v>
      </c>
      <c r="S983" s="1" t="s">
        <v>426</v>
      </c>
    </row>
    <row r="984" spans="1:19">
      <c r="A984" s="30">
        <v>10170525</v>
      </c>
      <c r="B984" s="55">
        <v>101705250000000</v>
      </c>
      <c r="C984" s="1">
        <v>7700</v>
      </c>
      <c r="D984" s="1" t="s">
        <v>1541</v>
      </c>
      <c r="E984" s="1" t="s">
        <v>107</v>
      </c>
      <c r="F984" s="1" t="s">
        <v>1544</v>
      </c>
      <c r="G984" s="64">
        <v>8820</v>
      </c>
      <c r="H984" s="97" t="s">
        <v>17163</v>
      </c>
      <c r="I984" s="98" t="s">
        <v>17291</v>
      </c>
      <c r="J984" s="64">
        <v>8820</v>
      </c>
      <c r="K984" s="1">
        <v>0</v>
      </c>
      <c r="L984" s="1">
        <v>3397</v>
      </c>
      <c r="N984" s="1" t="s">
        <v>1563</v>
      </c>
      <c r="O984" s="64">
        <v>8820</v>
      </c>
      <c r="P984" s="1" t="s">
        <v>272</v>
      </c>
      <c r="Q984" s="1" t="s">
        <v>8684</v>
      </c>
      <c r="R984" s="1" t="s">
        <v>1533</v>
      </c>
      <c r="S984" s="1" t="s">
        <v>426</v>
      </c>
    </row>
    <row r="985" spans="1:19">
      <c r="A985" s="30">
        <v>10170526</v>
      </c>
      <c r="B985" s="55">
        <v>101705260000000</v>
      </c>
      <c r="C985" s="1">
        <v>7700</v>
      </c>
      <c r="D985" s="1" t="s">
        <v>1541</v>
      </c>
      <c r="E985" s="1" t="s">
        <v>107</v>
      </c>
      <c r="F985" s="1" t="s">
        <v>1544</v>
      </c>
      <c r="G985" s="64">
        <v>8820</v>
      </c>
      <c r="H985" s="97" t="s">
        <v>17163</v>
      </c>
      <c r="I985" s="98" t="s">
        <v>17291</v>
      </c>
      <c r="J985" s="64">
        <v>8820</v>
      </c>
      <c r="K985" s="1">
        <v>0</v>
      </c>
      <c r="L985" s="1">
        <v>3397</v>
      </c>
      <c r="N985" s="1" t="s">
        <v>1564</v>
      </c>
      <c r="O985" s="64">
        <v>8820</v>
      </c>
      <c r="P985" s="1" t="s">
        <v>272</v>
      </c>
      <c r="Q985" s="1" t="s">
        <v>8684</v>
      </c>
      <c r="R985" s="1" t="s">
        <v>1533</v>
      </c>
      <c r="S985" s="1" t="s">
        <v>426</v>
      </c>
    </row>
    <row r="986" spans="1:19">
      <c r="A986" s="30">
        <v>10170527</v>
      </c>
      <c r="B986" s="55">
        <v>101705270000000</v>
      </c>
      <c r="C986" s="1">
        <v>7700</v>
      </c>
      <c r="D986" s="1" t="s">
        <v>1541</v>
      </c>
      <c r="E986" s="1" t="s">
        <v>107</v>
      </c>
      <c r="F986" s="1" t="s">
        <v>1544</v>
      </c>
      <c r="G986" s="64">
        <v>8820</v>
      </c>
      <c r="H986" s="97" t="s">
        <v>17163</v>
      </c>
      <c r="I986" s="98" t="s">
        <v>17291</v>
      </c>
      <c r="J986" s="64">
        <v>8820</v>
      </c>
      <c r="K986" s="1">
        <v>0</v>
      </c>
      <c r="L986" s="1">
        <v>3398</v>
      </c>
      <c r="N986" s="1" t="s">
        <v>1565</v>
      </c>
      <c r="O986" s="64">
        <v>8820</v>
      </c>
      <c r="P986" s="1" t="s">
        <v>272</v>
      </c>
      <c r="Q986" s="1" t="s">
        <v>8684</v>
      </c>
      <c r="R986" s="1" t="s">
        <v>1533</v>
      </c>
      <c r="S986" s="1" t="s">
        <v>426</v>
      </c>
    </row>
    <row r="987" spans="1:19">
      <c r="A987" s="30">
        <v>10170528</v>
      </c>
      <c r="B987" s="55">
        <v>101705280000000</v>
      </c>
      <c r="C987" s="1">
        <v>7700</v>
      </c>
      <c r="D987" s="1" t="s">
        <v>1541</v>
      </c>
      <c r="E987" s="1" t="s">
        <v>107</v>
      </c>
      <c r="F987" s="1" t="s">
        <v>1544</v>
      </c>
      <c r="G987" s="64">
        <v>8820</v>
      </c>
      <c r="H987" s="97" t="s">
        <v>17163</v>
      </c>
      <c r="I987" s="98" t="s">
        <v>17291</v>
      </c>
      <c r="J987" s="64">
        <v>8820</v>
      </c>
      <c r="K987" s="1">
        <v>0</v>
      </c>
      <c r="L987" s="1">
        <v>3397</v>
      </c>
      <c r="N987" s="1" t="s">
        <v>1566</v>
      </c>
      <c r="O987" s="64">
        <v>8820</v>
      </c>
      <c r="P987" s="1" t="s">
        <v>272</v>
      </c>
      <c r="Q987" s="1" t="s">
        <v>8684</v>
      </c>
      <c r="R987" s="1" t="s">
        <v>1533</v>
      </c>
      <c r="S987" s="1" t="s">
        <v>426</v>
      </c>
    </row>
    <row r="988" spans="1:19">
      <c r="A988" s="30">
        <v>10170529</v>
      </c>
      <c r="B988" s="55">
        <v>101705290000000</v>
      </c>
      <c r="C988" s="1">
        <v>7700</v>
      </c>
      <c r="D988" s="1" t="s">
        <v>1541</v>
      </c>
      <c r="E988" s="1" t="s">
        <v>107</v>
      </c>
      <c r="F988" s="1" t="s">
        <v>1544</v>
      </c>
      <c r="G988" s="64">
        <v>8820</v>
      </c>
      <c r="H988" s="97" t="s">
        <v>17163</v>
      </c>
      <c r="I988" s="98" t="s">
        <v>17291</v>
      </c>
      <c r="J988" s="64">
        <v>8820</v>
      </c>
      <c r="K988" s="1">
        <v>0</v>
      </c>
      <c r="L988" s="1">
        <v>3398</v>
      </c>
      <c r="N988" s="1" t="s">
        <v>1567</v>
      </c>
      <c r="O988" s="64">
        <v>8820</v>
      </c>
      <c r="P988" s="1" t="s">
        <v>272</v>
      </c>
      <c r="Q988" s="1" t="s">
        <v>8684</v>
      </c>
      <c r="R988" s="1" t="s">
        <v>1533</v>
      </c>
      <c r="S988" s="1" t="s">
        <v>426</v>
      </c>
    </row>
    <row r="989" spans="1:19">
      <c r="A989" s="30">
        <v>10170530</v>
      </c>
      <c r="B989" s="55">
        <v>101705300000000</v>
      </c>
      <c r="C989" s="1">
        <v>7700</v>
      </c>
      <c r="D989" s="1" t="s">
        <v>1541</v>
      </c>
      <c r="E989" s="1" t="s">
        <v>107</v>
      </c>
      <c r="F989" s="1" t="s">
        <v>1542</v>
      </c>
      <c r="G989" s="64">
        <v>8820</v>
      </c>
      <c r="H989" s="97" t="s">
        <v>17163</v>
      </c>
      <c r="I989" s="98" t="s">
        <v>17291</v>
      </c>
      <c r="J989" s="64">
        <v>8820</v>
      </c>
      <c r="K989" s="1">
        <v>0</v>
      </c>
      <c r="L989" s="1">
        <v>3371</v>
      </c>
      <c r="N989" s="1" t="s">
        <v>1568</v>
      </c>
      <c r="O989" s="64">
        <v>8820</v>
      </c>
      <c r="P989" s="1" t="s">
        <v>272</v>
      </c>
      <c r="Q989" s="1" t="s">
        <v>8684</v>
      </c>
      <c r="R989" s="1" t="s">
        <v>1533</v>
      </c>
      <c r="S989" s="1" t="s">
        <v>426</v>
      </c>
    </row>
    <row r="990" spans="1:19">
      <c r="A990" s="30">
        <v>10170531</v>
      </c>
      <c r="B990" s="55">
        <v>101705310000000</v>
      </c>
      <c r="C990" s="1">
        <v>7700</v>
      </c>
      <c r="D990" s="1" t="s">
        <v>1569</v>
      </c>
      <c r="E990" s="1" t="s">
        <v>107</v>
      </c>
      <c r="F990" s="1">
        <v>3750</v>
      </c>
      <c r="G990" s="64">
        <v>9761.85</v>
      </c>
      <c r="H990" s="97" t="s">
        <v>17146</v>
      </c>
      <c r="I990" s="98" t="s">
        <v>12825</v>
      </c>
      <c r="J990" s="64">
        <v>9761.85</v>
      </c>
      <c r="K990" s="1">
        <v>0</v>
      </c>
      <c r="L990" s="1">
        <v>4</v>
      </c>
      <c r="N990" s="1" t="s">
        <v>1570</v>
      </c>
      <c r="O990" s="64">
        <v>9761.85</v>
      </c>
      <c r="P990" s="1">
        <v>401.6</v>
      </c>
      <c r="Q990" s="1" t="s">
        <v>8684</v>
      </c>
      <c r="R990" s="1" t="s">
        <v>1533</v>
      </c>
      <c r="S990" s="1" t="s">
        <v>426</v>
      </c>
    </row>
    <row r="991" spans="1:19">
      <c r="A991" s="30">
        <v>10170532</v>
      </c>
      <c r="B991" s="55">
        <v>101705320000000</v>
      </c>
      <c r="C991" s="1">
        <v>7700</v>
      </c>
      <c r="D991" s="1" t="s">
        <v>1569</v>
      </c>
      <c r="G991" s="64">
        <v>9761.85</v>
      </c>
      <c r="H991" s="97" t="s">
        <v>17146</v>
      </c>
      <c r="I991" s="98" t="s">
        <v>12825</v>
      </c>
      <c r="J991" s="64">
        <v>9761.85</v>
      </c>
      <c r="K991" s="1">
        <v>0</v>
      </c>
      <c r="L991" s="1">
        <v>3371</v>
      </c>
      <c r="N991" s="1" t="s">
        <v>1572</v>
      </c>
      <c r="O991" s="64">
        <v>9761.85</v>
      </c>
      <c r="P991" s="1" t="s">
        <v>110</v>
      </c>
      <c r="Q991" s="1" t="s">
        <v>8684</v>
      </c>
      <c r="R991" s="1" t="s">
        <v>1533</v>
      </c>
      <c r="S991" s="1" t="s">
        <v>426</v>
      </c>
    </row>
    <row r="992" spans="1:19">
      <c r="A992" s="30">
        <v>10170533</v>
      </c>
      <c r="B992" s="55">
        <v>101705330000000</v>
      </c>
      <c r="C992" s="1">
        <v>7700</v>
      </c>
      <c r="D992" s="1" t="s">
        <v>1569</v>
      </c>
      <c r="G992" s="64">
        <v>9761.85</v>
      </c>
      <c r="H992" s="97" t="s">
        <v>17146</v>
      </c>
      <c r="I992" s="98" t="s">
        <v>12825</v>
      </c>
      <c r="J992" s="64">
        <v>9761.85</v>
      </c>
      <c r="K992" s="1">
        <v>0</v>
      </c>
      <c r="L992" s="1">
        <v>4</v>
      </c>
      <c r="N992" s="1" t="s">
        <v>1573</v>
      </c>
      <c r="O992" s="64">
        <v>9761.85</v>
      </c>
      <c r="P992" s="1">
        <v>401.6</v>
      </c>
      <c r="Q992" s="1" t="s">
        <v>8684</v>
      </c>
      <c r="R992" s="1" t="s">
        <v>1533</v>
      </c>
      <c r="S992" s="1" t="s">
        <v>426</v>
      </c>
    </row>
    <row r="993" spans="1:19">
      <c r="A993" s="30">
        <v>10170534</v>
      </c>
      <c r="B993" s="55">
        <v>101705340000000</v>
      </c>
      <c r="C993" s="1">
        <v>7700</v>
      </c>
      <c r="D993" s="1" t="s">
        <v>1569</v>
      </c>
      <c r="G993" s="64">
        <v>9761.85</v>
      </c>
      <c r="H993" s="97" t="s">
        <v>17152</v>
      </c>
      <c r="I993" s="98" t="s">
        <v>17281</v>
      </c>
      <c r="J993" s="64">
        <v>9761.85</v>
      </c>
      <c r="K993" s="1">
        <v>0</v>
      </c>
      <c r="L993" s="1">
        <v>146</v>
      </c>
      <c r="N993" s="1" t="s">
        <v>1574</v>
      </c>
      <c r="O993" s="64">
        <v>9761.85</v>
      </c>
      <c r="P993" s="1" t="s">
        <v>110</v>
      </c>
      <c r="Q993" s="1" t="s">
        <v>8684</v>
      </c>
      <c r="R993" s="1" t="s">
        <v>1533</v>
      </c>
      <c r="S993" s="1" t="s">
        <v>426</v>
      </c>
    </row>
    <row r="994" spans="1:19">
      <c r="A994" s="30">
        <v>10170535</v>
      </c>
      <c r="B994" s="55">
        <v>101705350000000</v>
      </c>
      <c r="C994" s="1">
        <v>7700</v>
      </c>
      <c r="D994" s="1" t="s">
        <v>1569</v>
      </c>
      <c r="G994" s="64">
        <v>9761.85</v>
      </c>
      <c r="H994" s="97" t="s">
        <v>17146</v>
      </c>
      <c r="I994" s="98" t="s">
        <v>12825</v>
      </c>
      <c r="J994" s="64">
        <v>9761.85</v>
      </c>
      <c r="K994" s="1">
        <v>0</v>
      </c>
      <c r="L994" s="1">
        <v>3400</v>
      </c>
      <c r="N994" s="1" t="s">
        <v>1575</v>
      </c>
      <c r="O994" s="64">
        <v>9761.85</v>
      </c>
      <c r="P994" s="1" t="s">
        <v>110</v>
      </c>
      <c r="Q994" s="1" t="s">
        <v>8684</v>
      </c>
      <c r="R994" s="1" t="s">
        <v>1533</v>
      </c>
      <c r="S994" s="1" t="s">
        <v>426</v>
      </c>
    </row>
    <row r="995" spans="1:19">
      <c r="A995" s="30">
        <v>10170537</v>
      </c>
      <c r="B995" s="55">
        <v>101705370000000</v>
      </c>
      <c r="C995" s="1">
        <v>7700</v>
      </c>
      <c r="D995" s="1" t="s">
        <v>1569</v>
      </c>
      <c r="E995" s="1" t="s">
        <v>107</v>
      </c>
      <c r="F995" s="1" t="s">
        <v>985</v>
      </c>
      <c r="G995" s="64">
        <v>9761.85</v>
      </c>
      <c r="H995" s="97" t="s">
        <v>17146</v>
      </c>
      <c r="I995" s="98" t="s">
        <v>12825</v>
      </c>
      <c r="J995" s="64">
        <v>9761.85</v>
      </c>
      <c r="K995" s="1">
        <v>0</v>
      </c>
      <c r="L995" s="1">
        <v>4</v>
      </c>
      <c r="N995" s="1" t="s">
        <v>1576</v>
      </c>
      <c r="O995" s="64">
        <v>9761.85</v>
      </c>
      <c r="P995" s="1">
        <v>401.6</v>
      </c>
      <c r="Q995" s="1" t="s">
        <v>8684</v>
      </c>
      <c r="R995" s="1" t="s">
        <v>1533</v>
      </c>
      <c r="S995" s="1" t="s">
        <v>426</v>
      </c>
    </row>
    <row r="996" spans="1:19">
      <c r="A996" s="30">
        <v>10170538</v>
      </c>
      <c r="B996" s="55">
        <v>101705380000000</v>
      </c>
      <c r="C996" s="1">
        <v>7700</v>
      </c>
      <c r="D996" s="1" t="s">
        <v>1569</v>
      </c>
      <c r="E996" s="1" t="s">
        <v>107</v>
      </c>
      <c r="F996" s="1" t="s">
        <v>985</v>
      </c>
      <c r="G996" s="64">
        <v>9761.85</v>
      </c>
      <c r="H996" s="97" t="s">
        <v>17146</v>
      </c>
      <c r="I996" s="98" t="s">
        <v>12825</v>
      </c>
      <c r="J996" s="64">
        <v>9761.85</v>
      </c>
      <c r="K996" s="1">
        <v>0</v>
      </c>
      <c r="L996" s="1">
        <v>221</v>
      </c>
      <c r="N996" s="1" t="s">
        <v>1577</v>
      </c>
      <c r="O996" s="64">
        <v>9761.85</v>
      </c>
      <c r="P996" s="1" t="s">
        <v>110</v>
      </c>
      <c r="Q996" s="1" t="s">
        <v>8684</v>
      </c>
      <c r="R996" s="1" t="s">
        <v>1533</v>
      </c>
      <c r="S996" s="1" t="s">
        <v>426</v>
      </c>
    </row>
    <row r="997" spans="1:19">
      <c r="A997" s="30">
        <v>10170539</v>
      </c>
      <c r="B997" s="55">
        <v>101705390000000</v>
      </c>
      <c r="C997" s="1">
        <v>7700</v>
      </c>
      <c r="D997" s="1" t="s">
        <v>1569</v>
      </c>
      <c r="E997" s="1" t="s">
        <v>107</v>
      </c>
      <c r="F997" s="1" t="s">
        <v>985</v>
      </c>
      <c r="G997" s="64">
        <v>9761.85</v>
      </c>
      <c r="H997" s="97" t="s">
        <v>17146</v>
      </c>
      <c r="I997" s="98" t="s">
        <v>12825</v>
      </c>
      <c r="J997" s="64">
        <v>9761.85</v>
      </c>
      <c r="K997" s="1">
        <v>0</v>
      </c>
      <c r="L997" s="1">
        <v>4</v>
      </c>
      <c r="N997" s="1" t="s">
        <v>1578</v>
      </c>
      <c r="O997" s="64">
        <v>9761.85</v>
      </c>
      <c r="P997" s="1">
        <v>401.6</v>
      </c>
      <c r="Q997" s="1" t="s">
        <v>8684</v>
      </c>
      <c r="R997" s="1" t="s">
        <v>1533</v>
      </c>
      <c r="S997" s="1" t="s">
        <v>426</v>
      </c>
    </row>
    <row r="998" spans="1:19">
      <c r="A998" s="30">
        <v>10170540</v>
      </c>
      <c r="B998" s="55">
        <v>101705400000000</v>
      </c>
      <c r="C998" s="1">
        <v>7700</v>
      </c>
      <c r="D998" s="1" t="s">
        <v>1569</v>
      </c>
      <c r="G998" s="64">
        <v>9761.85</v>
      </c>
      <c r="H998" s="97" t="s">
        <v>17146</v>
      </c>
      <c r="I998" s="98" t="s">
        <v>12825</v>
      </c>
      <c r="J998" s="64">
        <v>9761.85</v>
      </c>
      <c r="K998" s="1">
        <v>0</v>
      </c>
      <c r="L998" s="1">
        <v>221</v>
      </c>
      <c r="N998" s="1" t="s">
        <v>1579</v>
      </c>
      <c r="O998" s="64">
        <v>9761.85</v>
      </c>
      <c r="P998" s="1" t="s">
        <v>110</v>
      </c>
      <c r="Q998" s="1" t="s">
        <v>8684</v>
      </c>
      <c r="R998" s="1" t="s">
        <v>1533</v>
      </c>
      <c r="S998" s="1" t="s">
        <v>426</v>
      </c>
    </row>
    <row r="999" spans="1:19">
      <c r="A999" s="30">
        <v>10170541</v>
      </c>
      <c r="B999" s="55">
        <v>101705410000000</v>
      </c>
      <c r="C999" s="1">
        <v>7700</v>
      </c>
      <c r="D999" s="1" t="s">
        <v>1569</v>
      </c>
      <c r="G999" s="64">
        <v>9761.85</v>
      </c>
      <c r="H999" s="97" t="s">
        <v>17146</v>
      </c>
      <c r="I999" s="98" t="s">
        <v>12825</v>
      </c>
      <c r="J999" s="64">
        <v>9761.85</v>
      </c>
      <c r="K999" s="1">
        <v>0</v>
      </c>
      <c r="L999" s="1">
        <v>221</v>
      </c>
      <c r="N999" s="1" t="s">
        <v>1580</v>
      </c>
      <c r="O999" s="64">
        <v>9761.85</v>
      </c>
      <c r="P999" s="1" t="s">
        <v>110</v>
      </c>
      <c r="Q999" s="1" t="s">
        <v>8684</v>
      </c>
      <c r="R999" s="1" t="s">
        <v>1533</v>
      </c>
      <c r="S999" s="1" t="s">
        <v>426</v>
      </c>
    </row>
    <row r="1000" spans="1:19">
      <c r="A1000" s="30">
        <v>10170542</v>
      </c>
      <c r="B1000" s="55">
        <v>101705420000000</v>
      </c>
      <c r="C1000" s="1">
        <v>7700</v>
      </c>
      <c r="D1000" s="1" t="s">
        <v>1569</v>
      </c>
      <c r="E1000" s="1" t="s">
        <v>107</v>
      </c>
      <c r="F1000" s="1" t="s">
        <v>985</v>
      </c>
      <c r="G1000" s="64">
        <v>9761.85</v>
      </c>
      <c r="H1000" s="97" t="s">
        <v>17146</v>
      </c>
      <c r="I1000" s="98" t="s">
        <v>12825</v>
      </c>
      <c r="J1000" s="64">
        <v>9761.85</v>
      </c>
      <c r="K1000" s="1">
        <v>0</v>
      </c>
      <c r="L1000" s="1">
        <v>3400</v>
      </c>
      <c r="N1000" s="1" t="s">
        <v>1581</v>
      </c>
      <c r="O1000" s="64">
        <v>9761.85</v>
      </c>
      <c r="P1000" s="1" t="s">
        <v>110</v>
      </c>
      <c r="Q1000" s="1" t="s">
        <v>8684</v>
      </c>
      <c r="R1000" s="1" t="s">
        <v>1533</v>
      </c>
      <c r="S1000" s="1" t="s">
        <v>426</v>
      </c>
    </row>
    <row r="1001" spans="1:19">
      <c r="A1001" s="30">
        <v>10170543</v>
      </c>
      <c r="B1001" s="55">
        <v>101705430000000</v>
      </c>
      <c r="C1001" s="1">
        <v>7700</v>
      </c>
      <c r="D1001" s="1" t="s">
        <v>1569</v>
      </c>
      <c r="G1001" s="64">
        <v>9761.85</v>
      </c>
      <c r="H1001" s="97" t="s">
        <v>17146</v>
      </c>
      <c r="I1001" s="98" t="s">
        <v>12825</v>
      </c>
      <c r="J1001" s="64">
        <v>9761.85</v>
      </c>
      <c r="K1001" s="1">
        <v>0</v>
      </c>
      <c r="L1001" s="1">
        <v>221</v>
      </c>
      <c r="N1001" s="1" t="s">
        <v>1582</v>
      </c>
      <c r="O1001" s="64">
        <v>9761.85</v>
      </c>
      <c r="P1001" s="1" t="s">
        <v>110</v>
      </c>
      <c r="Q1001" s="1" t="s">
        <v>8684</v>
      </c>
      <c r="R1001" s="1" t="s">
        <v>1533</v>
      </c>
      <c r="S1001" s="1" t="s">
        <v>426</v>
      </c>
    </row>
    <row r="1002" spans="1:19">
      <c r="A1002" s="30">
        <v>10170544</v>
      </c>
      <c r="B1002" s="55">
        <v>101705440000000</v>
      </c>
      <c r="C1002" s="1">
        <v>7700</v>
      </c>
      <c r="D1002" s="1" t="s">
        <v>1569</v>
      </c>
      <c r="G1002" s="64">
        <v>9761.85</v>
      </c>
      <c r="H1002" s="97" t="s">
        <v>17146</v>
      </c>
      <c r="I1002" s="98" t="s">
        <v>12825</v>
      </c>
      <c r="J1002" s="64">
        <v>9761.85</v>
      </c>
      <c r="K1002" s="1">
        <v>0</v>
      </c>
      <c r="L1002" s="1">
        <v>4</v>
      </c>
      <c r="N1002" s="1" t="s">
        <v>11748</v>
      </c>
      <c r="O1002" s="64">
        <v>9761.85</v>
      </c>
      <c r="P1002" s="1">
        <v>401.6</v>
      </c>
      <c r="Q1002" s="1" t="s">
        <v>8684</v>
      </c>
      <c r="R1002" s="1" t="s">
        <v>1533</v>
      </c>
      <c r="S1002" s="1" t="s">
        <v>426</v>
      </c>
    </row>
    <row r="1003" spans="1:19">
      <c r="A1003" s="30">
        <v>10170545</v>
      </c>
      <c r="B1003" s="55">
        <v>101705450000000</v>
      </c>
      <c r="C1003" s="1">
        <v>7700</v>
      </c>
      <c r="D1003" s="1" t="s">
        <v>1569</v>
      </c>
      <c r="E1003" s="1" t="s">
        <v>107</v>
      </c>
      <c r="F1003" s="1" t="s">
        <v>985</v>
      </c>
      <c r="G1003" s="64">
        <v>9761.85</v>
      </c>
      <c r="H1003" s="97" t="s">
        <v>17146</v>
      </c>
      <c r="I1003" s="98" t="s">
        <v>12825</v>
      </c>
      <c r="J1003" s="64">
        <v>9761.85</v>
      </c>
      <c r="K1003" s="1">
        <v>0</v>
      </c>
      <c r="L1003" s="1">
        <v>4</v>
      </c>
      <c r="N1003" s="1" t="s">
        <v>11749</v>
      </c>
      <c r="O1003" s="64">
        <v>9761.85</v>
      </c>
      <c r="P1003" s="1">
        <v>401.6</v>
      </c>
      <c r="Q1003" s="1" t="s">
        <v>8684</v>
      </c>
      <c r="R1003" s="1" t="s">
        <v>1533</v>
      </c>
      <c r="S1003" s="1" t="s">
        <v>426</v>
      </c>
    </row>
    <row r="1004" spans="1:19">
      <c r="A1004" s="30">
        <v>10170546</v>
      </c>
      <c r="B1004" s="55">
        <v>101705460000000</v>
      </c>
      <c r="C1004" s="1">
        <v>7700</v>
      </c>
      <c r="D1004" s="1" t="s">
        <v>1569</v>
      </c>
      <c r="E1004" s="1" t="s">
        <v>107</v>
      </c>
      <c r="F1004" s="1" t="s">
        <v>985</v>
      </c>
      <c r="G1004" s="64">
        <v>9761.85</v>
      </c>
      <c r="H1004" s="97" t="s">
        <v>17146</v>
      </c>
      <c r="I1004" s="98" t="s">
        <v>12825</v>
      </c>
      <c r="J1004" s="64">
        <v>9761.85</v>
      </c>
      <c r="K1004" s="1">
        <v>0</v>
      </c>
      <c r="L1004" s="1">
        <v>3371</v>
      </c>
      <c r="N1004" s="1" t="s">
        <v>1583</v>
      </c>
      <c r="O1004" s="64">
        <v>9761.85</v>
      </c>
      <c r="P1004" s="1" t="s">
        <v>110</v>
      </c>
      <c r="Q1004" s="1" t="s">
        <v>8684</v>
      </c>
      <c r="R1004" s="1" t="s">
        <v>1533</v>
      </c>
      <c r="S1004" s="1" t="s">
        <v>426</v>
      </c>
    </row>
    <row r="1005" spans="1:19">
      <c r="A1005" s="30">
        <v>10170547</v>
      </c>
      <c r="B1005" s="55">
        <v>101705470000000</v>
      </c>
      <c r="C1005" s="1">
        <v>7700</v>
      </c>
      <c r="D1005" s="1" t="s">
        <v>1569</v>
      </c>
      <c r="E1005" s="1" t="s">
        <v>107</v>
      </c>
      <c r="F1005" s="1" t="s">
        <v>985</v>
      </c>
      <c r="G1005" s="64">
        <v>9761.85</v>
      </c>
      <c r="H1005" s="97" t="s">
        <v>17146</v>
      </c>
      <c r="I1005" s="98" t="s">
        <v>12825</v>
      </c>
      <c r="J1005" s="64">
        <v>9761.85</v>
      </c>
      <c r="K1005" s="1">
        <v>0</v>
      </c>
      <c r="L1005" s="1">
        <v>3397</v>
      </c>
      <c r="N1005" s="1" t="s">
        <v>1584</v>
      </c>
      <c r="O1005" s="64">
        <v>9761.85</v>
      </c>
      <c r="P1005" s="1" t="s">
        <v>110</v>
      </c>
      <c r="Q1005" s="1" t="s">
        <v>8684</v>
      </c>
      <c r="R1005" s="1" t="s">
        <v>1533</v>
      </c>
      <c r="S1005" s="1" t="s">
        <v>426</v>
      </c>
    </row>
    <row r="1006" spans="1:19">
      <c r="A1006" s="30">
        <v>10170548</v>
      </c>
      <c r="B1006" s="55">
        <v>101705480000000</v>
      </c>
      <c r="C1006" s="1">
        <v>7700</v>
      </c>
      <c r="D1006" s="1" t="s">
        <v>1569</v>
      </c>
      <c r="E1006" s="1" t="s">
        <v>107</v>
      </c>
      <c r="F1006" s="1" t="s">
        <v>985</v>
      </c>
      <c r="G1006" s="64">
        <v>9761.85</v>
      </c>
      <c r="H1006" s="97" t="s">
        <v>17146</v>
      </c>
      <c r="I1006" s="98" t="s">
        <v>12825</v>
      </c>
      <c r="J1006" s="64">
        <v>9761.85</v>
      </c>
      <c r="K1006" s="1">
        <v>0</v>
      </c>
      <c r="L1006" s="1">
        <v>221</v>
      </c>
      <c r="N1006" s="1" t="s">
        <v>1585</v>
      </c>
      <c r="O1006" s="64">
        <v>9761.85</v>
      </c>
      <c r="P1006" s="1" t="s">
        <v>110</v>
      </c>
      <c r="Q1006" s="1" t="s">
        <v>8684</v>
      </c>
      <c r="R1006" s="1" t="s">
        <v>1533</v>
      </c>
      <c r="S1006" s="1" t="s">
        <v>426</v>
      </c>
    </row>
    <row r="1007" spans="1:19">
      <c r="A1007" s="30">
        <v>10170549</v>
      </c>
      <c r="B1007" s="55">
        <v>101705490000000</v>
      </c>
      <c r="C1007" s="1">
        <v>7700</v>
      </c>
      <c r="D1007" s="1" t="s">
        <v>1569</v>
      </c>
      <c r="G1007" s="64">
        <v>9761.85</v>
      </c>
      <c r="H1007" s="97" t="s">
        <v>17146</v>
      </c>
      <c r="I1007" s="98" t="s">
        <v>12825</v>
      </c>
      <c r="J1007" s="64">
        <v>9761.85</v>
      </c>
      <c r="K1007" s="1">
        <v>0</v>
      </c>
      <c r="L1007" s="1">
        <v>146</v>
      </c>
      <c r="N1007" s="1" t="s">
        <v>1586</v>
      </c>
      <c r="O1007" s="64">
        <v>9761.85</v>
      </c>
      <c r="P1007" s="1" t="s">
        <v>110</v>
      </c>
      <c r="Q1007" s="1" t="s">
        <v>8684</v>
      </c>
      <c r="R1007" s="1" t="s">
        <v>1533</v>
      </c>
      <c r="S1007" s="1" t="s">
        <v>426</v>
      </c>
    </row>
    <row r="1008" spans="1:19">
      <c r="A1008" s="30">
        <v>10170550</v>
      </c>
      <c r="B1008" s="55">
        <v>101705500000000</v>
      </c>
      <c r="C1008" s="1">
        <v>7700</v>
      </c>
      <c r="D1008" s="1" t="s">
        <v>1569</v>
      </c>
      <c r="G1008" s="64">
        <v>9761.85</v>
      </c>
      <c r="H1008" s="97" t="s">
        <v>17146</v>
      </c>
      <c r="I1008" s="98" t="s">
        <v>12825</v>
      </c>
      <c r="J1008" s="64">
        <v>9761.85</v>
      </c>
      <c r="K1008" s="1">
        <v>0</v>
      </c>
      <c r="L1008" s="1">
        <v>221</v>
      </c>
      <c r="N1008" s="1" t="s">
        <v>1587</v>
      </c>
      <c r="O1008" s="64">
        <v>9761.85</v>
      </c>
      <c r="P1008" s="1" t="s">
        <v>110</v>
      </c>
      <c r="Q1008" s="1" t="s">
        <v>8684</v>
      </c>
      <c r="R1008" s="1" t="s">
        <v>1533</v>
      </c>
      <c r="S1008" s="1" t="s">
        <v>426</v>
      </c>
    </row>
    <row r="1009" spans="1:19">
      <c r="A1009" s="30">
        <v>10170551</v>
      </c>
      <c r="B1009" s="55">
        <v>101705510000000</v>
      </c>
      <c r="C1009" s="1">
        <v>7700</v>
      </c>
      <c r="D1009" s="1" t="s">
        <v>1569</v>
      </c>
      <c r="E1009" s="1" t="s">
        <v>107</v>
      </c>
      <c r="F1009" s="1" t="s">
        <v>985</v>
      </c>
      <c r="G1009" s="64">
        <v>9761.85</v>
      </c>
      <c r="H1009" s="97" t="s">
        <v>17146</v>
      </c>
      <c r="I1009" s="98" t="s">
        <v>12825</v>
      </c>
      <c r="J1009" s="64">
        <v>9761.85</v>
      </c>
      <c r="K1009" s="1">
        <v>0</v>
      </c>
      <c r="L1009" s="1">
        <v>147</v>
      </c>
      <c r="N1009" s="1" t="s">
        <v>1588</v>
      </c>
      <c r="O1009" s="64">
        <v>9761.85</v>
      </c>
      <c r="P1009" s="1" t="s">
        <v>110</v>
      </c>
      <c r="Q1009" s="1" t="s">
        <v>8684</v>
      </c>
      <c r="R1009" s="1" t="s">
        <v>1533</v>
      </c>
      <c r="S1009" s="1" t="s">
        <v>426</v>
      </c>
    </row>
    <row r="1010" spans="1:19">
      <c r="A1010" s="30">
        <v>10170552</v>
      </c>
      <c r="B1010" s="55">
        <v>101705520000000</v>
      </c>
      <c r="C1010" s="1">
        <v>7700</v>
      </c>
      <c r="D1010" s="1" t="s">
        <v>1569</v>
      </c>
      <c r="E1010" s="1" t="s">
        <v>107</v>
      </c>
      <c r="F1010" s="1" t="s">
        <v>985</v>
      </c>
      <c r="G1010" s="64">
        <v>9761.85</v>
      </c>
      <c r="H1010" s="97" t="s">
        <v>17146</v>
      </c>
      <c r="I1010" s="98" t="s">
        <v>12825</v>
      </c>
      <c r="J1010" s="64">
        <v>9761.85</v>
      </c>
      <c r="K1010" s="1">
        <v>0</v>
      </c>
      <c r="L1010" s="1">
        <v>3371</v>
      </c>
      <c r="N1010" s="1" t="s">
        <v>1589</v>
      </c>
      <c r="O1010" s="64">
        <v>9761.85</v>
      </c>
      <c r="P1010" s="1" t="s">
        <v>110</v>
      </c>
      <c r="Q1010" s="1" t="s">
        <v>8684</v>
      </c>
      <c r="R1010" s="1" t="s">
        <v>1533</v>
      </c>
      <c r="S1010" s="1" t="s">
        <v>426</v>
      </c>
    </row>
    <row r="1011" spans="1:19">
      <c r="A1011" s="30">
        <v>10170553</v>
      </c>
      <c r="B1011" s="55">
        <v>101705530000000</v>
      </c>
      <c r="C1011" s="1">
        <v>7700</v>
      </c>
      <c r="D1011" s="1" t="s">
        <v>1590</v>
      </c>
      <c r="E1011" s="1" t="s">
        <v>107</v>
      </c>
      <c r="F1011" s="1" t="s">
        <v>1591</v>
      </c>
      <c r="G1011" s="64">
        <v>4910.8500000000004</v>
      </c>
      <c r="H1011" s="97" t="s">
        <v>17146</v>
      </c>
      <c r="I1011" s="98" t="s">
        <v>12825</v>
      </c>
      <c r="J1011" s="64">
        <v>4910.8500000000004</v>
      </c>
      <c r="K1011" s="1">
        <v>0</v>
      </c>
      <c r="L1011" s="1">
        <v>7006</v>
      </c>
      <c r="N1011" s="1" t="s">
        <v>1592</v>
      </c>
      <c r="O1011" s="64">
        <v>4910.8500000000004</v>
      </c>
      <c r="P1011" s="1" t="s">
        <v>110</v>
      </c>
      <c r="Q1011" s="1" t="s">
        <v>8684</v>
      </c>
      <c r="R1011" s="1" t="s">
        <v>1533</v>
      </c>
      <c r="S1011" s="1" t="s">
        <v>426</v>
      </c>
    </row>
    <row r="1012" spans="1:19">
      <c r="A1012" s="30">
        <v>10170554</v>
      </c>
      <c r="B1012" s="55">
        <v>101705540000000</v>
      </c>
      <c r="C1012" s="1">
        <v>7700</v>
      </c>
      <c r="D1012" s="1" t="s">
        <v>1590</v>
      </c>
      <c r="G1012" s="64">
        <v>4910.8500000000004</v>
      </c>
      <c r="H1012" s="97" t="s">
        <v>17146</v>
      </c>
      <c r="I1012" s="98" t="s">
        <v>12825</v>
      </c>
      <c r="J1012" s="64">
        <v>4910.8500000000004</v>
      </c>
      <c r="K1012" s="1">
        <v>0</v>
      </c>
      <c r="L1012" s="1">
        <v>4</v>
      </c>
      <c r="N1012" s="1" t="s">
        <v>1593</v>
      </c>
      <c r="O1012" s="64">
        <v>4910.8500000000004</v>
      </c>
      <c r="P1012" s="1">
        <v>401.6</v>
      </c>
      <c r="Q1012" s="1" t="s">
        <v>8684</v>
      </c>
      <c r="R1012" s="1" t="s">
        <v>1533</v>
      </c>
      <c r="S1012" s="1" t="s">
        <v>426</v>
      </c>
    </row>
    <row r="1013" spans="1:19">
      <c r="A1013" s="30">
        <v>10170555</v>
      </c>
      <c r="B1013" s="55">
        <v>101705550000000</v>
      </c>
      <c r="C1013" s="1">
        <v>7700</v>
      </c>
      <c r="D1013" s="1" t="s">
        <v>1590</v>
      </c>
      <c r="G1013" s="64">
        <v>4910.8500000000004</v>
      </c>
      <c r="H1013" s="97" t="s">
        <v>17146</v>
      </c>
      <c r="I1013" s="98" t="s">
        <v>12825</v>
      </c>
      <c r="J1013" s="64">
        <v>4910.8500000000004</v>
      </c>
      <c r="K1013" s="1">
        <v>0</v>
      </c>
      <c r="L1013" s="1">
        <v>221</v>
      </c>
      <c r="N1013" s="1" t="s">
        <v>1594</v>
      </c>
      <c r="O1013" s="64">
        <v>4910.8500000000004</v>
      </c>
      <c r="P1013" s="1" t="s">
        <v>110</v>
      </c>
      <c r="Q1013" s="1" t="s">
        <v>8684</v>
      </c>
      <c r="R1013" s="1" t="s">
        <v>1533</v>
      </c>
      <c r="S1013" s="1" t="s">
        <v>426</v>
      </c>
    </row>
    <row r="1014" spans="1:19">
      <c r="A1014" s="30">
        <v>10170556</v>
      </c>
      <c r="B1014" s="55">
        <v>101705560000000</v>
      </c>
      <c r="C1014" s="1">
        <v>7700</v>
      </c>
      <c r="D1014" s="1" t="s">
        <v>1590</v>
      </c>
      <c r="E1014" s="1" t="s">
        <v>107</v>
      </c>
      <c r="F1014" s="1" t="s">
        <v>1591</v>
      </c>
      <c r="G1014" s="64">
        <v>4910.8500000000004</v>
      </c>
      <c r="H1014" s="97" t="s">
        <v>17146</v>
      </c>
      <c r="I1014" s="98" t="s">
        <v>12825</v>
      </c>
      <c r="J1014" s="64">
        <v>4910.8500000000004</v>
      </c>
      <c r="K1014" s="1">
        <v>0</v>
      </c>
      <c r="L1014" s="1">
        <v>200</v>
      </c>
      <c r="N1014" s="1" t="s">
        <v>1595</v>
      </c>
      <c r="O1014" s="64">
        <v>4910.8500000000004</v>
      </c>
      <c r="P1014" s="1" t="s">
        <v>110</v>
      </c>
      <c r="Q1014" s="1" t="s">
        <v>8684</v>
      </c>
      <c r="R1014" s="1" t="s">
        <v>1533</v>
      </c>
      <c r="S1014" s="1" t="s">
        <v>426</v>
      </c>
    </row>
    <row r="1015" spans="1:19">
      <c r="A1015" s="30">
        <v>10170557</v>
      </c>
      <c r="B1015" s="55">
        <v>101705570000000</v>
      </c>
      <c r="C1015" s="1">
        <v>7700</v>
      </c>
      <c r="D1015" s="1" t="s">
        <v>1596</v>
      </c>
      <c r="E1015" s="1" t="s">
        <v>107</v>
      </c>
      <c r="F1015" s="1" t="s">
        <v>958</v>
      </c>
      <c r="G1015" s="64">
        <v>5097.75</v>
      </c>
      <c r="H1015" s="97" t="s">
        <v>17146</v>
      </c>
      <c r="I1015" s="98" t="s">
        <v>12825</v>
      </c>
      <c r="J1015" s="64">
        <v>5097.75</v>
      </c>
      <c r="K1015" s="1">
        <v>0</v>
      </c>
      <c r="L1015" s="1">
        <v>221</v>
      </c>
      <c r="N1015" s="1" t="s">
        <v>1597</v>
      </c>
      <c r="O1015" s="64">
        <v>5097.75</v>
      </c>
      <c r="P1015" s="1" t="s">
        <v>110</v>
      </c>
      <c r="Q1015" s="1" t="s">
        <v>8684</v>
      </c>
      <c r="R1015" s="1" t="s">
        <v>1533</v>
      </c>
      <c r="S1015" s="1" t="s">
        <v>426</v>
      </c>
    </row>
    <row r="1016" spans="1:19">
      <c r="A1016" s="30">
        <v>10170560</v>
      </c>
      <c r="B1016" s="55">
        <v>101705600000000</v>
      </c>
      <c r="C1016" s="1">
        <v>7700</v>
      </c>
      <c r="D1016" s="1" t="s">
        <v>1599</v>
      </c>
      <c r="G1016" s="64">
        <v>28976.85</v>
      </c>
      <c r="H1016" s="97" t="s">
        <v>17163</v>
      </c>
      <c r="I1016" s="98" t="s">
        <v>17291</v>
      </c>
      <c r="J1016" s="64">
        <v>28976.85</v>
      </c>
      <c r="K1016" s="1">
        <v>0</v>
      </c>
      <c r="L1016" s="1">
        <v>4</v>
      </c>
      <c r="N1016" s="1" t="s">
        <v>1600</v>
      </c>
      <c r="O1016" s="64">
        <v>28976.85</v>
      </c>
      <c r="P1016" s="1" t="s">
        <v>272</v>
      </c>
      <c r="Q1016" s="1" t="s">
        <v>8684</v>
      </c>
      <c r="R1016" s="1" t="s">
        <v>1533</v>
      </c>
      <c r="S1016" s="1" t="s">
        <v>426</v>
      </c>
    </row>
    <row r="1017" spans="1:19">
      <c r="A1017" s="30">
        <v>10170561</v>
      </c>
      <c r="B1017" s="55">
        <v>101705610000000</v>
      </c>
      <c r="C1017" s="1">
        <v>7700</v>
      </c>
      <c r="D1017" s="1" t="s">
        <v>1599</v>
      </c>
      <c r="G1017" s="64">
        <v>28976.85</v>
      </c>
      <c r="H1017" s="97" t="s">
        <v>17163</v>
      </c>
      <c r="I1017" s="98" t="s">
        <v>17291</v>
      </c>
      <c r="J1017" s="64">
        <v>28976.85</v>
      </c>
      <c r="K1017" s="1">
        <v>0</v>
      </c>
      <c r="L1017" s="1">
        <v>2728</v>
      </c>
      <c r="N1017" s="1" t="s">
        <v>1601</v>
      </c>
      <c r="O1017" s="64">
        <v>28976.85</v>
      </c>
      <c r="P1017" s="1" t="s">
        <v>272</v>
      </c>
      <c r="Q1017" s="1" t="s">
        <v>8684</v>
      </c>
      <c r="R1017" s="1" t="s">
        <v>1533</v>
      </c>
      <c r="S1017" s="1" t="s">
        <v>426</v>
      </c>
    </row>
    <row r="1018" spans="1:19">
      <c r="A1018" s="30">
        <v>10170562</v>
      </c>
      <c r="B1018" s="55">
        <v>101705620000000</v>
      </c>
      <c r="C1018" s="1">
        <v>7700</v>
      </c>
      <c r="D1018" s="1" t="s">
        <v>1602</v>
      </c>
      <c r="G1018" s="64">
        <v>3150</v>
      </c>
      <c r="H1018" s="97" t="s">
        <v>17148</v>
      </c>
      <c r="I1018" s="98" t="s">
        <v>17278</v>
      </c>
      <c r="J1018" s="64">
        <v>3150</v>
      </c>
      <c r="K1018" s="1">
        <v>0</v>
      </c>
      <c r="L1018" s="1">
        <v>3398</v>
      </c>
      <c r="N1018" s="1" t="s">
        <v>1603</v>
      </c>
      <c r="O1018" s="64">
        <v>3150</v>
      </c>
      <c r="P1018" s="1" t="s">
        <v>8380</v>
      </c>
      <c r="Q1018" s="1" t="s">
        <v>8684</v>
      </c>
      <c r="R1018" s="1" t="s">
        <v>1533</v>
      </c>
      <c r="S1018" s="1" t="s">
        <v>426</v>
      </c>
    </row>
    <row r="1019" spans="1:19">
      <c r="A1019" s="30">
        <v>10170563</v>
      </c>
      <c r="B1019" s="55">
        <v>101705630000000</v>
      </c>
      <c r="C1019" s="1">
        <v>7700</v>
      </c>
      <c r="D1019" s="1" t="s">
        <v>1604</v>
      </c>
      <c r="G1019" s="64">
        <v>9450</v>
      </c>
      <c r="H1019" s="97" t="s">
        <v>17163</v>
      </c>
      <c r="I1019" s="98" t="s">
        <v>17291</v>
      </c>
      <c r="J1019" s="64">
        <v>9450</v>
      </c>
      <c r="K1019" s="1">
        <v>0</v>
      </c>
      <c r="L1019" s="1">
        <v>4</v>
      </c>
      <c r="N1019" s="1" t="s">
        <v>1605</v>
      </c>
      <c r="O1019" s="64">
        <v>9450</v>
      </c>
      <c r="P1019" s="1" t="s">
        <v>272</v>
      </c>
      <c r="Q1019" s="1" t="s">
        <v>8684</v>
      </c>
      <c r="R1019" s="1" t="s">
        <v>1533</v>
      </c>
      <c r="S1019" s="1" t="s">
        <v>426</v>
      </c>
    </row>
    <row r="1020" spans="1:19">
      <c r="A1020" s="30">
        <v>10170564</v>
      </c>
      <c r="B1020" s="55">
        <v>101705640000000</v>
      </c>
      <c r="C1020" s="1">
        <v>7700</v>
      </c>
      <c r="D1020" s="1" t="s">
        <v>1604</v>
      </c>
      <c r="G1020" s="64">
        <v>9450</v>
      </c>
      <c r="H1020" s="97" t="s">
        <v>17163</v>
      </c>
      <c r="I1020" s="98" t="s">
        <v>17291</v>
      </c>
      <c r="J1020" s="64">
        <v>9450</v>
      </c>
      <c r="K1020" s="1">
        <v>0</v>
      </c>
      <c r="L1020" s="1">
        <v>4</v>
      </c>
      <c r="N1020" s="1" t="s">
        <v>1606</v>
      </c>
      <c r="O1020" s="64">
        <v>9450</v>
      </c>
      <c r="P1020" s="1" t="s">
        <v>272</v>
      </c>
      <c r="Q1020" s="1" t="s">
        <v>8684</v>
      </c>
      <c r="R1020" s="1" t="s">
        <v>1533</v>
      </c>
      <c r="S1020" s="1" t="s">
        <v>426</v>
      </c>
    </row>
    <row r="1021" spans="1:19">
      <c r="A1021" s="30">
        <v>10170565</v>
      </c>
      <c r="B1021" s="55">
        <v>101705650000000</v>
      </c>
      <c r="C1021" s="1">
        <v>7700</v>
      </c>
      <c r="D1021" s="1" t="s">
        <v>1607</v>
      </c>
      <c r="E1021" s="1" t="s">
        <v>256</v>
      </c>
      <c r="F1021" s="1" t="s">
        <v>2126</v>
      </c>
      <c r="G1021" s="64">
        <v>2860</v>
      </c>
      <c r="H1021" s="97" t="s">
        <v>17143</v>
      </c>
      <c r="I1021" s="98" t="s">
        <v>17274</v>
      </c>
      <c r="J1021" s="64">
        <v>2860</v>
      </c>
      <c r="K1021" s="1">
        <v>0</v>
      </c>
      <c r="L1021" s="1">
        <v>4</v>
      </c>
      <c r="N1021" s="1" t="s">
        <v>1608</v>
      </c>
      <c r="O1021" s="64">
        <v>2860</v>
      </c>
      <c r="P1021" s="1">
        <v>403</v>
      </c>
      <c r="Q1021" s="1" t="s">
        <v>8684</v>
      </c>
      <c r="R1021" s="1" t="s">
        <v>1533</v>
      </c>
      <c r="S1021" s="1" t="s">
        <v>426</v>
      </c>
    </row>
    <row r="1022" spans="1:19">
      <c r="A1022" s="30">
        <v>10170566</v>
      </c>
      <c r="B1022" s="55">
        <v>101705660000000</v>
      </c>
      <c r="C1022" s="1">
        <v>7700</v>
      </c>
      <c r="D1022" s="1" t="s">
        <v>1607</v>
      </c>
      <c r="G1022" s="64">
        <v>2860</v>
      </c>
      <c r="H1022" s="97" t="s">
        <v>17160</v>
      </c>
      <c r="I1022" s="98" t="s">
        <v>17288</v>
      </c>
      <c r="J1022" s="64">
        <v>2860</v>
      </c>
      <c r="K1022" s="1">
        <v>0</v>
      </c>
      <c r="L1022" s="1">
        <v>3398</v>
      </c>
      <c r="N1022" s="1" t="s">
        <v>1609</v>
      </c>
      <c r="O1022" s="64">
        <v>2860</v>
      </c>
      <c r="P1022" s="1" t="s">
        <v>110</v>
      </c>
      <c r="Q1022" s="1" t="s">
        <v>8684</v>
      </c>
      <c r="R1022" s="1" t="s">
        <v>1533</v>
      </c>
      <c r="S1022" s="1" t="s">
        <v>426</v>
      </c>
    </row>
    <row r="1023" spans="1:19">
      <c r="A1023" s="30">
        <v>10170567</v>
      </c>
      <c r="B1023" s="55">
        <v>101705670000000</v>
      </c>
      <c r="C1023" s="1">
        <v>7700</v>
      </c>
      <c r="D1023" s="1" t="s">
        <v>1607</v>
      </c>
      <c r="G1023" s="64">
        <v>2860</v>
      </c>
      <c r="H1023" s="97" t="s">
        <v>17160</v>
      </c>
      <c r="I1023" s="98" t="s">
        <v>17288</v>
      </c>
      <c r="J1023" s="64">
        <v>2860</v>
      </c>
      <c r="K1023" s="1">
        <v>0</v>
      </c>
      <c r="L1023" s="1">
        <v>3398</v>
      </c>
      <c r="N1023" s="1" t="s">
        <v>1610</v>
      </c>
      <c r="O1023" s="64">
        <v>2860</v>
      </c>
      <c r="P1023" s="1" t="s">
        <v>110</v>
      </c>
      <c r="Q1023" s="1" t="s">
        <v>8684</v>
      </c>
      <c r="R1023" s="1" t="s">
        <v>1533</v>
      </c>
      <c r="S1023" s="1" t="s">
        <v>426</v>
      </c>
    </row>
    <row r="1024" spans="1:19">
      <c r="A1024" s="30">
        <v>10170568</v>
      </c>
      <c r="B1024" s="55">
        <v>101705680000000</v>
      </c>
      <c r="C1024" s="1">
        <v>7700</v>
      </c>
      <c r="D1024" s="1" t="s">
        <v>1607</v>
      </c>
      <c r="G1024" s="64">
        <v>2860</v>
      </c>
      <c r="H1024" s="97" t="s">
        <v>17160</v>
      </c>
      <c r="I1024" s="98" t="s">
        <v>17288</v>
      </c>
      <c r="J1024" s="64">
        <v>2860</v>
      </c>
      <c r="K1024" s="1">
        <v>0</v>
      </c>
      <c r="L1024" s="1">
        <v>3397</v>
      </c>
      <c r="N1024" s="1" t="s">
        <v>1611</v>
      </c>
      <c r="O1024" s="64">
        <v>2860</v>
      </c>
      <c r="P1024" s="1" t="s">
        <v>110</v>
      </c>
      <c r="Q1024" s="1" t="s">
        <v>8684</v>
      </c>
      <c r="R1024" s="1" t="s">
        <v>1533</v>
      </c>
      <c r="S1024" s="1" t="s">
        <v>426</v>
      </c>
    </row>
    <row r="1025" spans="1:19">
      <c r="A1025" s="30">
        <v>10170569</v>
      </c>
      <c r="B1025" s="55">
        <v>101705690000000</v>
      </c>
      <c r="C1025" s="1">
        <v>7700</v>
      </c>
      <c r="D1025" s="1" t="s">
        <v>1612</v>
      </c>
      <c r="E1025" s="1" t="s">
        <v>256</v>
      </c>
      <c r="F1025" s="1" t="s">
        <v>1613</v>
      </c>
      <c r="G1025" s="64">
        <v>2860</v>
      </c>
      <c r="H1025" s="97" t="s">
        <v>17160</v>
      </c>
      <c r="I1025" s="98" t="s">
        <v>17288</v>
      </c>
      <c r="J1025" s="64">
        <v>2860</v>
      </c>
      <c r="K1025" s="1">
        <v>0</v>
      </c>
      <c r="L1025" s="1">
        <v>79</v>
      </c>
      <c r="N1025" s="1" t="s">
        <v>1614</v>
      </c>
      <c r="O1025" s="64">
        <v>2860</v>
      </c>
      <c r="P1025" s="1" t="s">
        <v>110</v>
      </c>
      <c r="Q1025" s="1" t="s">
        <v>8684</v>
      </c>
      <c r="R1025" s="1" t="s">
        <v>1533</v>
      </c>
      <c r="S1025" s="1" t="s">
        <v>426</v>
      </c>
    </row>
    <row r="1026" spans="1:19">
      <c r="A1026" s="30">
        <v>10170570</v>
      </c>
      <c r="B1026" s="55">
        <v>101705700000000</v>
      </c>
      <c r="C1026" s="1">
        <v>7700</v>
      </c>
      <c r="D1026" s="1" t="s">
        <v>1612</v>
      </c>
      <c r="E1026" s="1" t="s">
        <v>256</v>
      </c>
      <c r="F1026" s="1" t="s">
        <v>2126</v>
      </c>
      <c r="G1026" s="64">
        <v>2860</v>
      </c>
      <c r="H1026" s="97" t="s">
        <v>17143</v>
      </c>
      <c r="I1026" s="98" t="s">
        <v>17274</v>
      </c>
      <c r="J1026" s="64">
        <v>2860</v>
      </c>
      <c r="K1026" s="1">
        <v>0</v>
      </c>
      <c r="L1026" s="1">
        <v>3328</v>
      </c>
      <c r="N1026" s="1" t="s">
        <v>1615</v>
      </c>
      <c r="O1026" s="64">
        <v>2860</v>
      </c>
      <c r="P1026" s="1" t="s">
        <v>5811</v>
      </c>
      <c r="Q1026" s="1" t="s">
        <v>8684</v>
      </c>
      <c r="R1026" s="1" t="s">
        <v>1533</v>
      </c>
      <c r="S1026" s="1" t="s">
        <v>426</v>
      </c>
    </row>
    <row r="1027" spans="1:19">
      <c r="A1027" s="30">
        <v>10170571</v>
      </c>
      <c r="B1027" s="55">
        <v>101705710000000</v>
      </c>
      <c r="C1027" s="1">
        <v>7700</v>
      </c>
      <c r="D1027" s="1" t="s">
        <v>1612</v>
      </c>
      <c r="E1027" s="1" t="s">
        <v>256</v>
      </c>
      <c r="F1027" s="1">
        <v>5000</v>
      </c>
      <c r="G1027" s="64">
        <v>2860</v>
      </c>
      <c r="H1027" s="97" t="s">
        <v>17148</v>
      </c>
      <c r="I1027" s="98" t="s">
        <v>17278</v>
      </c>
      <c r="J1027" s="64">
        <v>2860</v>
      </c>
      <c r="K1027" s="1">
        <v>0</v>
      </c>
      <c r="L1027" s="1">
        <v>79</v>
      </c>
      <c r="N1027" s="1" t="s">
        <v>1616</v>
      </c>
      <c r="O1027" s="64">
        <v>2860</v>
      </c>
      <c r="P1027" s="1" t="s">
        <v>110</v>
      </c>
      <c r="Q1027" s="1" t="s">
        <v>8684</v>
      </c>
      <c r="R1027" s="1" t="s">
        <v>1533</v>
      </c>
      <c r="S1027" s="1" t="s">
        <v>426</v>
      </c>
    </row>
    <row r="1028" spans="1:19">
      <c r="A1028" s="30">
        <v>10170572</v>
      </c>
      <c r="B1028" s="55">
        <v>101705720000000</v>
      </c>
      <c r="C1028" s="1">
        <v>7700</v>
      </c>
      <c r="D1028" s="1" t="s">
        <v>1612</v>
      </c>
      <c r="G1028" s="64">
        <v>2860</v>
      </c>
      <c r="H1028" s="97" t="s">
        <v>17160</v>
      </c>
      <c r="I1028" s="98" t="s">
        <v>17288</v>
      </c>
      <c r="J1028" s="64">
        <v>2860</v>
      </c>
      <c r="K1028" s="1">
        <v>0</v>
      </c>
      <c r="L1028" s="1">
        <v>3397</v>
      </c>
      <c r="N1028" s="1" t="s">
        <v>1617</v>
      </c>
      <c r="O1028" s="64">
        <v>2860</v>
      </c>
      <c r="P1028" s="1" t="s">
        <v>110</v>
      </c>
      <c r="Q1028" s="1" t="s">
        <v>8684</v>
      </c>
      <c r="R1028" s="1" t="s">
        <v>1533</v>
      </c>
      <c r="S1028" s="1" t="s">
        <v>426</v>
      </c>
    </row>
    <row r="1029" spans="1:19">
      <c r="A1029" s="30">
        <v>10170573</v>
      </c>
      <c r="B1029" s="55">
        <v>101705730000000</v>
      </c>
      <c r="C1029" s="1">
        <v>7700</v>
      </c>
      <c r="D1029" s="1" t="s">
        <v>1618</v>
      </c>
      <c r="G1029" s="64">
        <v>1276</v>
      </c>
      <c r="H1029" s="97" t="s">
        <v>17160</v>
      </c>
      <c r="I1029" s="98" t="s">
        <v>17288</v>
      </c>
      <c r="J1029" s="64">
        <v>1276</v>
      </c>
      <c r="K1029" s="1">
        <v>0</v>
      </c>
      <c r="L1029" s="1">
        <v>3400</v>
      </c>
      <c r="N1029" s="1" t="s">
        <v>1619</v>
      </c>
      <c r="O1029" s="64">
        <v>1276</v>
      </c>
      <c r="P1029" s="1" t="s">
        <v>110</v>
      </c>
      <c r="Q1029" s="1" t="s">
        <v>8684</v>
      </c>
      <c r="R1029" s="1" t="s">
        <v>1533</v>
      </c>
      <c r="S1029" s="1" t="s">
        <v>426</v>
      </c>
    </row>
    <row r="1030" spans="1:19">
      <c r="A1030" s="30">
        <v>10170575</v>
      </c>
      <c r="B1030" s="55">
        <v>101705750000000</v>
      </c>
      <c r="C1030" s="1">
        <v>7700</v>
      </c>
      <c r="D1030" s="1" t="s">
        <v>1618</v>
      </c>
      <c r="G1030" s="64">
        <v>1276</v>
      </c>
      <c r="H1030" s="97" t="s">
        <v>17160</v>
      </c>
      <c r="I1030" s="98" t="s">
        <v>17288</v>
      </c>
      <c r="J1030" s="64">
        <v>1276</v>
      </c>
      <c r="K1030" s="1">
        <v>0</v>
      </c>
      <c r="L1030" s="1">
        <v>221</v>
      </c>
      <c r="N1030" s="1" t="s">
        <v>1620</v>
      </c>
      <c r="O1030" s="64">
        <v>1276</v>
      </c>
      <c r="P1030" s="1" t="s">
        <v>110</v>
      </c>
      <c r="Q1030" s="1" t="s">
        <v>8684</v>
      </c>
      <c r="R1030" s="1" t="s">
        <v>1533</v>
      </c>
      <c r="S1030" s="1" t="s">
        <v>426</v>
      </c>
    </row>
    <row r="1031" spans="1:19">
      <c r="A1031" s="30">
        <v>10170611</v>
      </c>
      <c r="B1031" s="55">
        <v>101706110000000</v>
      </c>
      <c r="C1031" s="1">
        <v>7700</v>
      </c>
      <c r="D1031" s="1" t="s">
        <v>1602</v>
      </c>
      <c r="G1031" s="64">
        <v>3150</v>
      </c>
      <c r="H1031" s="97" t="s">
        <v>17156</v>
      </c>
      <c r="I1031" s="98" t="s">
        <v>17284</v>
      </c>
      <c r="J1031" s="64">
        <v>3150</v>
      </c>
      <c r="K1031" s="1">
        <v>0</v>
      </c>
      <c r="L1031" s="1">
        <v>3397</v>
      </c>
      <c r="N1031" s="1" t="s">
        <v>1621</v>
      </c>
      <c r="O1031" s="64">
        <v>3150</v>
      </c>
      <c r="P1031" s="1" t="s">
        <v>110</v>
      </c>
      <c r="Q1031" s="1" t="s">
        <v>8684</v>
      </c>
      <c r="R1031" s="1" t="s">
        <v>1533</v>
      </c>
      <c r="S1031" s="1" t="s">
        <v>426</v>
      </c>
    </row>
    <row r="1032" spans="1:19">
      <c r="A1032" s="30">
        <v>10170612</v>
      </c>
      <c r="B1032" s="55">
        <v>101706120000000</v>
      </c>
      <c r="C1032" s="1">
        <v>7700</v>
      </c>
      <c r="D1032" s="1" t="s">
        <v>1602</v>
      </c>
      <c r="G1032" s="64">
        <v>3150</v>
      </c>
      <c r="H1032" s="97" t="s">
        <v>17148</v>
      </c>
      <c r="I1032" s="98" t="s">
        <v>17278</v>
      </c>
      <c r="J1032" s="64">
        <v>3150</v>
      </c>
      <c r="K1032" s="1">
        <v>0</v>
      </c>
      <c r="L1032" s="1">
        <v>3397</v>
      </c>
      <c r="N1032" s="1" t="s">
        <v>1622</v>
      </c>
      <c r="O1032" s="64">
        <v>3150</v>
      </c>
      <c r="P1032" s="1" t="s">
        <v>8379</v>
      </c>
      <c r="Q1032" s="1" t="s">
        <v>8684</v>
      </c>
      <c r="R1032" s="1" t="s">
        <v>1533</v>
      </c>
      <c r="S1032" s="1" t="s">
        <v>426</v>
      </c>
    </row>
    <row r="1033" spans="1:19">
      <c r="A1033" s="30">
        <v>10170613</v>
      </c>
      <c r="B1033" s="55">
        <v>101706130000000</v>
      </c>
      <c r="C1033" s="1">
        <v>7700</v>
      </c>
      <c r="D1033" s="1" t="s">
        <v>1602</v>
      </c>
      <c r="G1033" s="64">
        <v>3150</v>
      </c>
      <c r="H1033" s="97" t="s">
        <v>17148</v>
      </c>
      <c r="I1033" s="98" t="s">
        <v>17278</v>
      </c>
      <c r="J1033" s="64">
        <v>3150</v>
      </c>
      <c r="K1033" s="1">
        <v>0</v>
      </c>
      <c r="L1033" s="1">
        <v>3398</v>
      </c>
      <c r="N1033" s="1" t="s">
        <v>1623</v>
      </c>
      <c r="O1033" s="64">
        <v>3150</v>
      </c>
      <c r="P1033" s="1" t="s">
        <v>12402</v>
      </c>
      <c r="Q1033" s="1" t="s">
        <v>8684</v>
      </c>
      <c r="R1033" s="1" t="s">
        <v>1533</v>
      </c>
      <c r="S1033" s="1" t="s">
        <v>426</v>
      </c>
    </row>
    <row r="1034" spans="1:19">
      <c r="A1034" s="30">
        <v>10170728</v>
      </c>
      <c r="B1034" s="55">
        <v>101707280000000</v>
      </c>
      <c r="C1034" s="1">
        <v>7700</v>
      </c>
      <c r="D1034" s="1" t="s">
        <v>1624</v>
      </c>
      <c r="G1034" s="64">
        <v>1647.5</v>
      </c>
      <c r="H1034" s="97" t="s">
        <v>17138</v>
      </c>
      <c r="I1034" s="98" t="s">
        <v>17271</v>
      </c>
      <c r="J1034" s="64">
        <v>1647.5</v>
      </c>
      <c r="K1034" s="1">
        <v>0</v>
      </c>
      <c r="L1034" s="1">
        <v>4</v>
      </c>
      <c r="N1034" s="1" t="s">
        <v>1625</v>
      </c>
      <c r="O1034" s="64">
        <v>1647.5</v>
      </c>
      <c r="P1034" s="1">
        <v>401.14</v>
      </c>
      <c r="Q1034" s="1" t="s">
        <v>8685</v>
      </c>
      <c r="R1034" s="1" t="s">
        <v>1626</v>
      </c>
    </row>
    <row r="1035" spans="1:19">
      <c r="A1035" s="30">
        <v>10170729</v>
      </c>
      <c r="B1035" s="55">
        <v>101707290000000</v>
      </c>
      <c r="C1035" s="1">
        <v>7700</v>
      </c>
      <c r="D1035" s="1" t="s">
        <v>1624</v>
      </c>
      <c r="G1035" s="64">
        <v>1647.5</v>
      </c>
      <c r="H1035" s="97" t="s">
        <v>17138</v>
      </c>
      <c r="I1035" s="98" t="s">
        <v>17271</v>
      </c>
      <c r="J1035" s="64">
        <v>1647.5</v>
      </c>
      <c r="K1035" s="1">
        <v>0</v>
      </c>
      <c r="L1035" s="1">
        <v>8</v>
      </c>
      <c r="N1035" s="1" t="s">
        <v>1627</v>
      </c>
      <c r="O1035" s="64">
        <v>1647.5</v>
      </c>
      <c r="P1035" s="1" t="s">
        <v>11881</v>
      </c>
      <c r="Q1035" s="1" t="s">
        <v>8685</v>
      </c>
      <c r="R1035" s="1" t="s">
        <v>1626</v>
      </c>
    </row>
    <row r="1036" spans="1:19">
      <c r="A1036" s="30">
        <v>10170755</v>
      </c>
      <c r="B1036" s="55">
        <v>101707550000000</v>
      </c>
      <c r="C1036" s="1">
        <v>7700</v>
      </c>
      <c r="D1036" s="1" t="s">
        <v>1629</v>
      </c>
      <c r="G1036" s="64">
        <v>1057.04</v>
      </c>
      <c r="H1036" s="97" t="s">
        <v>17138</v>
      </c>
      <c r="I1036" s="98" t="s">
        <v>17271</v>
      </c>
      <c r="J1036" s="64">
        <v>1057.04</v>
      </c>
      <c r="K1036" s="1">
        <v>0</v>
      </c>
      <c r="L1036" s="1">
        <v>4</v>
      </c>
      <c r="N1036" s="1" t="s">
        <v>1630</v>
      </c>
      <c r="O1036" s="64">
        <v>1057.04</v>
      </c>
      <c r="P1036" s="1">
        <v>401.24</v>
      </c>
      <c r="Q1036" s="1" t="s">
        <v>8686</v>
      </c>
      <c r="R1036" s="1" t="s">
        <v>1631</v>
      </c>
      <c r="S1036" s="1" t="s">
        <v>1478</v>
      </c>
    </row>
    <row r="1037" spans="1:19">
      <c r="A1037" s="30">
        <v>10170756</v>
      </c>
      <c r="B1037" s="55">
        <v>101707560000000</v>
      </c>
      <c r="C1037" s="1">
        <v>7700</v>
      </c>
      <c r="D1037" s="1" t="s">
        <v>1632</v>
      </c>
      <c r="E1037" s="1" t="s">
        <v>107</v>
      </c>
      <c r="F1037" s="1">
        <v>2851</v>
      </c>
      <c r="G1037" s="64">
        <v>4221.75</v>
      </c>
      <c r="H1037" s="97" t="s">
        <v>17146</v>
      </c>
      <c r="I1037" s="98" t="s">
        <v>12825</v>
      </c>
      <c r="J1037" s="64">
        <v>4221.75</v>
      </c>
      <c r="K1037" s="1">
        <v>0</v>
      </c>
      <c r="L1037" s="1">
        <v>149</v>
      </c>
      <c r="N1037" s="1" t="s">
        <v>1633</v>
      </c>
      <c r="O1037" s="64">
        <v>4221.75</v>
      </c>
      <c r="P1037" s="1" t="s">
        <v>110</v>
      </c>
      <c r="Q1037" s="1" t="s">
        <v>8687</v>
      </c>
      <c r="R1037" s="1" t="s">
        <v>1634</v>
      </c>
      <c r="S1037" s="1" t="s">
        <v>426</v>
      </c>
    </row>
    <row r="1038" spans="1:19">
      <c r="A1038" s="30">
        <v>10170757</v>
      </c>
      <c r="B1038" s="55">
        <v>101707570000000</v>
      </c>
      <c r="C1038" s="1">
        <v>7700</v>
      </c>
      <c r="D1038" s="1" t="s">
        <v>1632</v>
      </c>
      <c r="G1038" s="64">
        <v>4221.75</v>
      </c>
      <c r="H1038" s="97" t="s">
        <v>17146</v>
      </c>
      <c r="I1038" s="98" t="s">
        <v>12825</v>
      </c>
      <c r="J1038" s="64">
        <v>4221.75</v>
      </c>
      <c r="K1038" s="1">
        <v>0</v>
      </c>
      <c r="L1038" s="1">
        <v>3283</v>
      </c>
      <c r="N1038" s="1" t="s">
        <v>1635</v>
      </c>
      <c r="O1038" s="64">
        <v>4221.75</v>
      </c>
      <c r="P1038" s="1" t="s">
        <v>110</v>
      </c>
      <c r="Q1038" s="1" t="s">
        <v>8687</v>
      </c>
      <c r="R1038" s="1" t="s">
        <v>1634</v>
      </c>
      <c r="S1038" s="1" t="s">
        <v>426</v>
      </c>
    </row>
    <row r="1039" spans="1:19">
      <c r="A1039" s="30">
        <v>10170758</v>
      </c>
      <c r="B1039" s="55">
        <v>101707580000000</v>
      </c>
      <c r="C1039" s="1">
        <v>7700</v>
      </c>
      <c r="D1039" s="1" t="s">
        <v>1632</v>
      </c>
      <c r="E1039" s="1" t="s">
        <v>107</v>
      </c>
      <c r="F1039" s="1">
        <v>2851</v>
      </c>
      <c r="G1039" s="64">
        <v>4221.75</v>
      </c>
      <c r="H1039" s="97" t="s">
        <v>17146</v>
      </c>
      <c r="I1039" s="98" t="s">
        <v>12825</v>
      </c>
      <c r="J1039" s="64">
        <v>4221.75</v>
      </c>
      <c r="K1039" s="1">
        <v>0</v>
      </c>
      <c r="L1039" s="1">
        <v>3494</v>
      </c>
      <c r="N1039" s="1" t="s">
        <v>1636</v>
      </c>
      <c r="O1039" s="64">
        <v>4221.75</v>
      </c>
      <c r="P1039" s="1" t="s">
        <v>110</v>
      </c>
      <c r="Q1039" s="1" t="s">
        <v>8687</v>
      </c>
      <c r="R1039" s="1" t="s">
        <v>1634</v>
      </c>
      <c r="S1039" s="1" t="s">
        <v>426</v>
      </c>
    </row>
    <row r="1040" spans="1:19">
      <c r="A1040" s="30">
        <v>10170759</v>
      </c>
      <c r="B1040" s="55">
        <v>101707590000000</v>
      </c>
      <c r="C1040" s="1">
        <v>7700</v>
      </c>
      <c r="D1040" s="1" t="s">
        <v>1632</v>
      </c>
      <c r="G1040" s="64">
        <v>4221.75</v>
      </c>
      <c r="H1040" s="97" t="s">
        <v>17146</v>
      </c>
      <c r="I1040" s="98" t="s">
        <v>12825</v>
      </c>
      <c r="J1040" s="64">
        <v>4221.75</v>
      </c>
      <c r="K1040" s="1">
        <v>0</v>
      </c>
      <c r="L1040" s="1">
        <v>386</v>
      </c>
      <c r="N1040" s="1" t="s">
        <v>1637</v>
      </c>
      <c r="O1040" s="64">
        <v>4221.75</v>
      </c>
      <c r="P1040" s="1" t="s">
        <v>110</v>
      </c>
      <c r="Q1040" s="1" t="s">
        <v>8687</v>
      </c>
      <c r="R1040" s="1" t="s">
        <v>1634</v>
      </c>
      <c r="S1040" s="1" t="s">
        <v>426</v>
      </c>
    </row>
    <row r="1041" spans="1:19">
      <c r="A1041" s="30">
        <v>10170761</v>
      </c>
      <c r="B1041" s="55">
        <v>101707610000000</v>
      </c>
      <c r="C1041" s="1">
        <v>7700</v>
      </c>
      <c r="D1041" s="1" t="s">
        <v>1632</v>
      </c>
      <c r="E1041" s="1" t="s">
        <v>107</v>
      </c>
      <c r="F1041" s="1">
        <v>2851</v>
      </c>
      <c r="G1041" s="64">
        <v>4221.75</v>
      </c>
      <c r="H1041" s="97" t="s">
        <v>17146</v>
      </c>
      <c r="I1041" s="98" t="s">
        <v>12825</v>
      </c>
      <c r="J1041" s="64">
        <v>4221.75</v>
      </c>
      <c r="K1041" s="1">
        <v>0</v>
      </c>
      <c r="L1041" s="1">
        <v>7029</v>
      </c>
      <c r="N1041" s="1" t="s">
        <v>1638</v>
      </c>
      <c r="O1041" s="64">
        <v>4221.75</v>
      </c>
      <c r="P1041" s="1" t="s">
        <v>110</v>
      </c>
      <c r="Q1041" s="1" t="s">
        <v>8687</v>
      </c>
      <c r="R1041" s="1" t="s">
        <v>1634</v>
      </c>
      <c r="S1041" s="1" t="s">
        <v>426</v>
      </c>
    </row>
    <row r="1042" spans="1:19">
      <c r="A1042" s="30">
        <v>10170762</v>
      </c>
      <c r="B1042" s="55">
        <v>101707620000000</v>
      </c>
      <c r="C1042" s="1">
        <v>7700</v>
      </c>
      <c r="D1042" s="1" t="s">
        <v>1632</v>
      </c>
      <c r="E1042" s="1" t="s">
        <v>107</v>
      </c>
      <c r="F1042" s="1">
        <v>2851</v>
      </c>
      <c r="G1042" s="64">
        <v>4221.75</v>
      </c>
      <c r="H1042" s="97" t="s">
        <v>17146</v>
      </c>
      <c r="I1042" s="98" t="s">
        <v>12825</v>
      </c>
      <c r="J1042" s="64">
        <v>4221.75</v>
      </c>
      <c r="K1042" s="1">
        <v>0</v>
      </c>
      <c r="L1042" s="1">
        <v>2728</v>
      </c>
      <c r="N1042" s="1" t="s">
        <v>1639</v>
      </c>
      <c r="O1042" s="64">
        <v>4221.75</v>
      </c>
      <c r="P1042" s="1" t="s">
        <v>110</v>
      </c>
      <c r="Q1042" s="1" t="s">
        <v>8687</v>
      </c>
      <c r="R1042" s="1" t="s">
        <v>1634</v>
      </c>
      <c r="S1042" s="1" t="s">
        <v>426</v>
      </c>
    </row>
    <row r="1043" spans="1:19">
      <c r="A1043" s="30">
        <v>10170763</v>
      </c>
      <c r="B1043" s="55">
        <v>101707630000000</v>
      </c>
      <c r="C1043" s="1">
        <v>7700</v>
      </c>
      <c r="D1043" s="1" t="s">
        <v>1632</v>
      </c>
      <c r="E1043" s="1" t="s">
        <v>107</v>
      </c>
      <c r="F1043" s="1">
        <v>2851</v>
      </c>
      <c r="G1043" s="64">
        <v>4221.75</v>
      </c>
      <c r="H1043" s="97" t="s">
        <v>17152</v>
      </c>
      <c r="I1043" s="98" t="s">
        <v>17281</v>
      </c>
      <c r="J1043" s="64">
        <v>4221.75</v>
      </c>
      <c r="K1043" s="1">
        <v>0</v>
      </c>
      <c r="L1043" s="1">
        <v>45</v>
      </c>
      <c r="N1043" s="1" t="s">
        <v>1640</v>
      </c>
      <c r="O1043" s="64">
        <v>4221.75</v>
      </c>
      <c r="P1043" s="1" t="s">
        <v>110</v>
      </c>
      <c r="Q1043" s="1" t="s">
        <v>8687</v>
      </c>
      <c r="R1043" s="1" t="s">
        <v>1634</v>
      </c>
      <c r="S1043" s="1" t="s">
        <v>426</v>
      </c>
    </row>
    <row r="1044" spans="1:19">
      <c r="A1044" s="30">
        <v>10170764</v>
      </c>
      <c r="B1044" s="55">
        <v>101707640000000</v>
      </c>
      <c r="C1044" s="1">
        <v>7700</v>
      </c>
      <c r="D1044" s="1" t="s">
        <v>1632</v>
      </c>
      <c r="G1044" s="64">
        <v>4221.75</v>
      </c>
      <c r="H1044" s="97" t="s">
        <v>17146</v>
      </c>
      <c r="I1044" s="98" t="s">
        <v>12825</v>
      </c>
      <c r="J1044" s="64">
        <v>4221.75</v>
      </c>
      <c r="K1044" s="1">
        <v>0</v>
      </c>
      <c r="L1044" s="1">
        <v>3404</v>
      </c>
      <c r="N1044" s="1" t="s">
        <v>1641</v>
      </c>
      <c r="O1044" s="64">
        <v>4221.75</v>
      </c>
      <c r="P1044" s="1" t="s">
        <v>110</v>
      </c>
      <c r="Q1044" s="1" t="s">
        <v>8687</v>
      </c>
      <c r="R1044" s="1" t="s">
        <v>1634</v>
      </c>
      <c r="S1044" s="1" t="s">
        <v>426</v>
      </c>
    </row>
    <row r="1045" spans="1:19">
      <c r="A1045" s="30">
        <v>10170765</v>
      </c>
      <c r="B1045" s="55">
        <v>101707650000000</v>
      </c>
      <c r="C1045" s="1">
        <v>7700</v>
      </c>
      <c r="D1045" s="1" t="s">
        <v>1632</v>
      </c>
      <c r="E1045" s="1" t="s">
        <v>107</v>
      </c>
      <c r="F1045" s="1">
        <v>2851</v>
      </c>
      <c r="G1045" s="64">
        <v>4221.75</v>
      </c>
      <c r="H1045" s="97" t="s">
        <v>17146</v>
      </c>
      <c r="I1045" s="98" t="s">
        <v>12825</v>
      </c>
      <c r="J1045" s="64">
        <v>4221.75</v>
      </c>
      <c r="K1045" s="1">
        <v>0</v>
      </c>
      <c r="L1045" s="1">
        <v>660</v>
      </c>
      <c r="N1045" s="1" t="s">
        <v>1642</v>
      </c>
      <c r="O1045" s="64">
        <v>4221.75</v>
      </c>
      <c r="P1045" s="1" t="s">
        <v>110</v>
      </c>
      <c r="Q1045" s="1" t="s">
        <v>8687</v>
      </c>
      <c r="R1045" s="1" t="s">
        <v>1634</v>
      </c>
      <c r="S1045" s="1" t="s">
        <v>426</v>
      </c>
    </row>
    <row r="1046" spans="1:19">
      <c r="A1046" s="30">
        <v>10170766</v>
      </c>
      <c r="B1046" s="55">
        <v>101707660000000</v>
      </c>
      <c r="C1046" s="1">
        <v>7700</v>
      </c>
      <c r="D1046" s="1" t="s">
        <v>1632</v>
      </c>
      <c r="G1046" s="64">
        <v>4221.75</v>
      </c>
      <c r="H1046" s="97" t="s">
        <v>17146</v>
      </c>
      <c r="I1046" s="98" t="s">
        <v>12825</v>
      </c>
      <c r="J1046" s="64">
        <v>4221.75</v>
      </c>
      <c r="K1046" s="1">
        <v>0</v>
      </c>
      <c r="L1046" s="1">
        <v>7122</v>
      </c>
      <c r="N1046" s="1" t="s">
        <v>1643</v>
      </c>
      <c r="O1046" s="64">
        <v>4221.75</v>
      </c>
      <c r="P1046" s="1" t="s">
        <v>110</v>
      </c>
      <c r="Q1046" s="1" t="s">
        <v>8687</v>
      </c>
      <c r="R1046" s="1" t="s">
        <v>1634</v>
      </c>
      <c r="S1046" s="1" t="s">
        <v>426</v>
      </c>
    </row>
    <row r="1047" spans="1:19">
      <c r="A1047" s="30">
        <v>10170768</v>
      </c>
      <c r="B1047" s="55">
        <v>101707680000000</v>
      </c>
      <c r="C1047" s="1">
        <v>7700</v>
      </c>
      <c r="D1047" s="1" t="s">
        <v>1632</v>
      </c>
      <c r="E1047" s="1" t="s">
        <v>107</v>
      </c>
      <c r="F1047" s="1">
        <v>2851</v>
      </c>
      <c r="G1047" s="64">
        <v>4221.75</v>
      </c>
      <c r="H1047" s="97" t="s">
        <v>17146</v>
      </c>
      <c r="I1047" s="98" t="s">
        <v>12825</v>
      </c>
      <c r="J1047" s="64">
        <v>4221.75</v>
      </c>
      <c r="K1047" s="1">
        <v>0</v>
      </c>
      <c r="L1047" s="1">
        <v>162</v>
      </c>
      <c r="N1047" s="1" t="s">
        <v>1644</v>
      </c>
      <c r="O1047" s="64">
        <v>4221.75</v>
      </c>
      <c r="P1047" s="1" t="s">
        <v>110</v>
      </c>
      <c r="Q1047" s="1" t="s">
        <v>8687</v>
      </c>
      <c r="R1047" s="1" t="s">
        <v>1634</v>
      </c>
      <c r="S1047" s="1" t="s">
        <v>426</v>
      </c>
    </row>
    <row r="1048" spans="1:19">
      <c r="A1048" s="30">
        <v>10170769</v>
      </c>
      <c r="B1048" s="55">
        <v>101707690000000</v>
      </c>
      <c r="C1048" s="1">
        <v>7700</v>
      </c>
      <c r="D1048" s="1" t="s">
        <v>1632</v>
      </c>
      <c r="E1048" s="1" t="s">
        <v>107</v>
      </c>
      <c r="F1048" s="1" t="s">
        <v>587</v>
      </c>
      <c r="G1048" s="64">
        <v>4221.75</v>
      </c>
      <c r="H1048" s="97" t="s">
        <v>17146</v>
      </c>
      <c r="I1048" s="98" t="s">
        <v>12825</v>
      </c>
      <c r="J1048" s="64">
        <v>4221.75</v>
      </c>
      <c r="K1048" s="1">
        <v>0</v>
      </c>
      <c r="L1048" s="1">
        <v>7156</v>
      </c>
      <c r="N1048" s="1" t="s">
        <v>5425</v>
      </c>
      <c r="O1048" s="64">
        <v>4221.75</v>
      </c>
      <c r="P1048" s="1" t="s">
        <v>110</v>
      </c>
      <c r="Q1048" s="1" t="s">
        <v>8687</v>
      </c>
      <c r="R1048" s="1" t="s">
        <v>1634</v>
      </c>
      <c r="S1048" s="1" t="s">
        <v>426</v>
      </c>
    </row>
    <row r="1049" spans="1:19">
      <c r="A1049" s="30">
        <v>10170770</v>
      </c>
      <c r="B1049" s="55">
        <v>101707700000000</v>
      </c>
      <c r="C1049" s="1">
        <v>7700</v>
      </c>
      <c r="D1049" s="1" t="s">
        <v>1632</v>
      </c>
      <c r="G1049" s="64">
        <v>4221.75</v>
      </c>
      <c r="H1049" s="97" t="s">
        <v>17146</v>
      </c>
      <c r="I1049" s="98" t="s">
        <v>12825</v>
      </c>
      <c r="J1049" s="64">
        <v>4221.75</v>
      </c>
      <c r="K1049" s="1">
        <v>0</v>
      </c>
      <c r="L1049" s="1">
        <v>3152</v>
      </c>
      <c r="N1049" s="1" t="s">
        <v>1645</v>
      </c>
      <c r="O1049" s="64">
        <v>4221.75</v>
      </c>
      <c r="P1049" s="1" t="s">
        <v>110</v>
      </c>
      <c r="Q1049" s="1" t="s">
        <v>8687</v>
      </c>
      <c r="R1049" s="1" t="s">
        <v>1634</v>
      </c>
      <c r="S1049" s="1" t="s">
        <v>426</v>
      </c>
    </row>
    <row r="1050" spans="1:19">
      <c r="A1050" s="30">
        <v>10170771</v>
      </c>
      <c r="B1050" s="55">
        <v>101707710000000</v>
      </c>
      <c r="C1050" s="1">
        <v>7700</v>
      </c>
      <c r="D1050" s="1" t="s">
        <v>1632</v>
      </c>
      <c r="E1050" s="1" t="s">
        <v>107</v>
      </c>
      <c r="F1050" s="1">
        <v>2851</v>
      </c>
      <c r="G1050" s="64">
        <v>4221.75</v>
      </c>
      <c r="H1050" s="97" t="s">
        <v>17146</v>
      </c>
      <c r="I1050" s="98" t="s">
        <v>12825</v>
      </c>
      <c r="J1050" s="64">
        <v>4221.75</v>
      </c>
      <c r="K1050" s="1">
        <v>0</v>
      </c>
      <c r="L1050" s="1">
        <v>7081</v>
      </c>
      <c r="N1050" s="1" t="s">
        <v>12470</v>
      </c>
      <c r="O1050" s="64">
        <v>4221.75</v>
      </c>
      <c r="P1050" s="1" t="s">
        <v>12471</v>
      </c>
      <c r="Q1050" s="1" t="s">
        <v>8687</v>
      </c>
      <c r="R1050" s="1" t="s">
        <v>1634</v>
      </c>
      <c r="S1050" s="1" t="s">
        <v>426</v>
      </c>
    </row>
    <row r="1051" spans="1:19">
      <c r="A1051" s="30">
        <v>10170772</v>
      </c>
      <c r="B1051" s="55">
        <v>101707720000000</v>
      </c>
      <c r="C1051" s="1">
        <v>7700</v>
      </c>
      <c r="D1051" s="1" t="s">
        <v>1632</v>
      </c>
      <c r="G1051" s="64">
        <v>4221.75</v>
      </c>
      <c r="H1051" s="97" t="s">
        <v>17146</v>
      </c>
      <c r="I1051" s="98" t="s">
        <v>12825</v>
      </c>
      <c r="J1051" s="64">
        <v>4221.75</v>
      </c>
      <c r="K1051" s="1">
        <v>0</v>
      </c>
      <c r="L1051" s="1">
        <v>7037</v>
      </c>
      <c r="N1051" s="1" t="s">
        <v>1646</v>
      </c>
      <c r="O1051" s="64">
        <v>4221.75</v>
      </c>
      <c r="P1051" s="1" t="s">
        <v>110</v>
      </c>
      <c r="Q1051" s="1" t="s">
        <v>8687</v>
      </c>
      <c r="R1051" s="1" t="s">
        <v>1634</v>
      </c>
      <c r="S1051" s="1" t="s">
        <v>426</v>
      </c>
    </row>
    <row r="1052" spans="1:19">
      <c r="A1052" s="30">
        <v>10170773</v>
      </c>
      <c r="B1052" s="55">
        <v>101707730000000</v>
      </c>
      <c r="C1052" s="1">
        <v>7700</v>
      </c>
      <c r="D1052" s="1" t="s">
        <v>1632</v>
      </c>
      <c r="E1052" s="1" t="s">
        <v>107</v>
      </c>
      <c r="F1052" s="1">
        <v>2851</v>
      </c>
      <c r="G1052" s="64">
        <v>4221.75</v>
      </c>
      <c r="H1052" s="97" t="s">
        <v>17146</v>
      </c>
      <c r="I1052" s="98" t="s">
        <v>12825</v>
      </c>
      <c r="J1052" s="64">
        <v>4221.75</v>
      </c>
      <c r="K1052" s="1">
        <v>0</v>
      </c>
      <c r="L1052" s="1">
        <v>396</v>
      </c>
      <c r="N1052" s="1" t="s">
        <v>5929</v>
      </c>
      <c r="O1052" s="64">
        <v>4221.75</v>
      </c>
      <c r="P1052" s="1" t="s">
        <v>110</v>
      </c>
      <c r="Q1052" s="1" t="s">
        <v>8687</v>
      </c>
      <c r="R1052" s="1" t="s">
        <v>1634</v>
      </c>
      <c r="S1052" s="1" t="s">
        <v>426</v>
      </c>
    </row>
    <row r="1053" spans="1:19">
      <c r="A1053" s="30">
        <v>10170774</v>
      </c>
      <c r="B1053" s="55">
        <v>101707740000000</v>
      </c>
      <c r="C1053" s="1">
        <v>7700</v>
      </c>
      <c r="D1053" s="1" t="s">
        <v>1632</v>
      </c>
      <c r="G1053" s="64">
        <v>4221.75</v>
      </c>
      <c r="H1053" s="97" t="s">
        <v>17146</v>
      </c>
      <c r="I1053" s="98" t="s">
        <v>12825</v>
      </c>
      <c r="J1053" s="64">
        <v>4221.75</v>
      </c>
      <c r="K1053" s="1">
        <v>0</v>
      </c>
      <c r="L1053" s="1">
        <v>233</v>
      </c>
      <c r="N1053" s="1" t="s">
        <v>1647</v>
      </c>
      <c r="O1053" s="64">
        <v>4221.75</v>
      </c>
      <c r="P1053" s="1" t="s">
        <v>110</v>
      </c>
      <c r="Q1053" s="1" t="s">
        <v>8687</v>
      </c>
      <c r="R1053" s="1" t="s">
        <v>1634</v>
      </c>
      <c r="S1053" s="1" t="s">
        <v>426</v>
      </c>
    </row>
    <row r="1054" spans="1:19">
      <c r="A1054" s="30">
        <v>10170776</v>
      </c>
      <c r="B1054" s="55">
        <v>101707760000000</v>
      </c>
      <c r="C1054" s="1">
        <v>7700</v>
      </c>
      <c r="D1054" s="1" t="s">
        <v>1648</v>
      </c>
      <c r="G1054" s="64">
        <v>7793.5</v>
      </c>
      <c r="H1054" s="97" t="s">
        <v>17146</v>
      </c>
      <c r="I1054" s="98" t="s">
        <v>12825</v>
      </c>
      <c r="J1054" s="64">
        <v>7793.5</v>
      </c>
      <c r="K1054" s="1">
        <v>0</v>
      </c>
      <c r="L1054" s="1">
        <v>2376</v>
      </c>
      <c r="N1054" s="1" t="s">
        <v>1649</v>
      </c>
      <c r="O1054" s="64">
        <v>7793.5</v>
      </c>
      <c r="P1054" s="1" t="s">
        <v>110</v>
      </c>
      <c r="Q1054" s="1" t="s">
        <v>8687</v>
      </c>
      <c r="R1054" s="1" t="s">
        <v>1650</v>
      </c>
      <c r="S1054" s="1" t="s">
        <v>426</v>
      </c>
    </row>
    <row r="1055" spans="1:19">
      <c r="A1055" s="30">
        <v>10170777</v>
      </c>
      <c r="B1055" s="55">
        <v>101707770000000</v>
      </c>
      <c r="C1055" s="1">
        <v>7700</v>
      </c>
      <c r="D1055" s="1" t="s">
        <v>1648</v>
      </c>
      <c r="E1055" s="1" t="s">
        <v>107</v>
      </c>
      <c r="F1055" s="1" t="s">
        <v>958</v>
      </c>
      <c r="G1055" s="64">
        <v>7793.5</v>
      </c>
      <c r="H1055" s="97" t="s">
        <v>17146</v>
      </c>
      <c r="I1055" s="98" t="s">
        <v>12825</v>
      </c>
      <c r="J1055" s="64">
        <v>7793.5</v>
      </c>
      <c r="K1055" s="1">
        <v>0</v>
      </c>
      <c r="L1055" s="1">
        <v>2376</v>
      </c>
      <c r="N1055" s="1" t="s">
        <v>1651</v>
      </c>
      <c r="O1055" s="64">
        <v>7793.5</v>
      </c>
      <c r="P1055" s="1" t="s">
        <v>110</v>
      </c>
      <c r="Q1055" s="1" t="s">
        <v>8687</v>
      </c>
      <c r="R1055" s="1" t="s">
        <v>1650</v>
      </c>
      <c r="S1055" s="1" t="s">
        <v>426</v>
      </c>
    </row>
    <row r="1056" spans="1:19">
      <c r="A1056" s="30">
        <v>10170778</v>
      </c>
      <c r="B1056" s="55">
        <v>101707780000000</v>
      </c>
      <c r="C1056" s="1">
        <v>7700</v>
      </c>
      <c r="D1056" s="1" t="s">
        <v>1648</v>
      </c>
      <c r="E1056" s="1" t="s">
        <v>107</v>
      </c>
      <c r="F1056" s="1" t="s">
        <v>952</v>
      </c>
      <c r="G1056" s="64">
        <v>7793.5</v>
      </c>
      <c r="H1056" s="97" t="s">
        <v>17146</v>
      </c>
      <c r="I1056" s="98" t="s">
        <v>12825</v>
      </c>
      <c r="J1056" s="64">
        <v>7793.5</v>
      </c>
      <c r="K1056" s="1">
        <v>0</v>
      </c>
      <c r="L1056" s="1">
        <v>2464</v>
      </c>
      <c r="N1056" s="1" t="s">
        <v>5933</v>
      </c>
      <c r="O1056" s="64">
        <v>7793.5</v>
      </c>
      <c r="P1056" s="1" t="s">
        <v>110</v>
      </c>
      <c r="Q1056" s="1" t="s">
        <v>8687</v>
      </c>
      <c r="R1056" s="1" t="s">
        <v>1650</v>
      </c>
      <c r="S1056" s="1" t="s">
        <v>426</v>
      </c>
    </row>
    <row r="1057" spans="1:19">
      <c r="A1057" s="30">
        <v>10170779</v>
      </c>
      <c r="B1057" s="55">
        <v>101707790000000</v>
      </c>
      <c r="C1057" s="1">
        <v>7700</v>
      </c>
      <c r="D1057" s="1" t="s">
        <v>1648</v>
      </c>
      <c r="E1057" s="1" t="s">
        <v>107</v>
      </c>
      <c r="F1057" s="1" t="s">
        <v>952</v>
      </c>
      <c r="G1057" s="64">
        <v>7793.5</v>
      </c>
      <c r="H1057" s="97" t="s">
        <v>17146</v>
      </c>
      <c r="I1057" s="98" t="s">
        <v>12825</v>
      </c>
      <c r="J1057" s="64">
        <v>7793.5</v>
      </c>
      <c r="K1057" s="1">
        <v>0</v>
      </c>
      <c r="L1057" s="1">
        <v>2749</v>
      </c>
      <c r="N1057" s="1" t="s">
        <v>1652</v>
      </c>
      <c r="O1057" s="64">
        <v>7793.5</v>
      </c>
      <c r="P1057" s="1" t="s">
        <v>110</v>
      </c>
      <c r="Q1057" s="1" t="s">
        <v>8687</v>
      </c>
      <c r="R1057" s="1" t="s">
        <v>1650</v>
      </c>
      <c r="S1057" s="1" t="s">
        <v>426</v>
      </c>
    </row>
    <row r="1058" spans="1:19">
      <c r="A1058" s="30">
        <v>10170780</v>
      </c>
      <c r="B1058" s="55">
        <v>101707800000000</v>
      </c>
      <c r="C1058" s="1">
        <v>7700</v>
      </c>
      <c r="D1058" s="1" t="s">
        <v>1648</v>
      </c>
      <c r="E1058" s="1" t="s">
        <v>107</v>
      </c>
      <c r="F1058" s="1" t="s">
        <v>952</v>
      </c>
      <c r="G1058" s="64">
        <v>7793.5</v>
      </c>
      <c r="H1058" s="97" t="s">
        <v>17147</v>
      </c>
      <c r="I1058" s="98" t="s">
        <v>17277</v>
      </c>
      <c r="J1058" s="64">
        <v>7793.5</v>
      </c>
      <c r="K1058" s="1">
        <v>0</v>
      </c>
      <c r="L1058" s="1">
        <v>4</v>
      </c>
      <c r="N1058" s="1" t="s">
        <v>1653</v>
      </c>
      <c r="O1058" s="64">
        <v>7793.5</v>
      </c>
      <c r="P1058" s="1">
        <v>401.45</v>
      </c>
      <c r="Q1058" s="1" t="s">
        <v>8687</v>
      </c>
      <c r="R1058" s="1" t="s">
        <v>1650</v>
      </c>
      <c r="S1058" s="1" t="s">
        <v>426</v>
      </c>
    </row>
    <row r="1059" spans="1:19">
      <c r="A1059" s="30">
        <v>10170781</v>
      </c>
      <c r="B1059" s="55">
        <v>101707810000000</v>
      </c>
      <c r="C1059" s="1">
        <v>7700</v>
      </c>
      <c r="D1059" s="1" t="s">
        <v>1648</v>
      </c>
      <c r="E1059" s="1" t="s">
        <v>107</v>
      </c>
      <c r="F1059" s="1" t="s">
        <v>952</v>
      </c>
      <c r="G1059" s="64">
        <v>7793.5</v>
      </c>
      <c r="H1059" s="97" t="s">
        <v>17146</v>
      </c>
      <c r="I1059" s="98" t="s">
        <v>12825</v>
      </c>
      <c r="J1059" s="64">
        <v>7793.5</v>
      </c>
      <c r="K1059" s="1">
        <v>0</v>
      </c>
      <c r="L1059" s="1">
        <v>2749</v>
      </c>
      <c r="N1059" s="1" t="s">
        <v>1654</v>
      </c>
      <c r="O1059" s="64">
        <v>7793.5</v>
      </c>
      <c r="P1059" s="1" t="s">
        <v>110</v>
      </c>
      <c r="Q1059" s="1" t="s">
        <v>8687</v>
      </c>
      <c r="R1059" s="1" t="s">
        <v>1650</v>
      </c>
      <c r="S1059" s="1" t="s">
        <v>426</v>
      </c>
    </row>
    <row r="1060" spans="1:19">
      <c r="A1060" s="30">
        <v>10170782</v>
      </c>
      <c r="B1060" s="55">
        <v>101707820000000</v>
      </c>
      <c r="C1060" s="1">
        <v>7700</v>
      </c>
      <c r="D1060" s="1" t="s">
        <v>1655</v>
      </c>
      <c r="G1060" s="64">
        <v>8768.5</v>
      </c>
      <c r="H1060" s="97" t="s">
        <v>17146</v>
      </c>
      <c r="I1060" s="98" t="s">
        <v>12825</v>
      </c>
      <c r="J1060" s="64">
        <v>8768.5</v>
      </c>
      <c r="K1060" s="1">
        <v>0</v>
      </c>
      <c r="L1060" s="1">
        <v>91</v>
      </c>
      <c r="N1060" s="1" t="s">
        <v>1656</v>
      </c>
      <c r="O1060" s="64">
        <v>8768.5</v>
      </c>
      <c r="P1060" s="1" t="s">
        <v>110</v>
      </c>
      <c r="Q1060" s="1" t="s">
        <v>8687</v>
      </c>
      <c r="R1060" s="1" t="s">
        <v>1650</v>
      </c>
      <c r="S1060" s="1" t="s">
        <v>426</v>
      </c>
    </row>
    <row r="1061" spans="1:19">
      <c r="A1061" s="30">
        <v>10170783</v>
      </c>
      <c r="B1061" s="55">
        <v>101707830000000</v>
      </c>
      <c r="C1061" s="1">
        <v>7700</v>
      </c>
      <c r="D1061" s="1" t="s">
        <v>1655</v>
      </c>
      <c r="G1061" s="64">
        <v>8768.5</v>
      </c>
      <c r="H1061" s="97" t="s">
        <v>17146</v>
      </c>
      <c r="I1061" s="98" t="s">
        <v>12825</v>
      </c>
      <c r="J1061" s="64">
        <v>8768.5</v>
      </c>
      <c r="K1061" s="1">
        <v>0</v>
      </c>
      <c r="L1061" s="1">
        <v>7039</v>
      </c>
      <c r="N1061" s="1" t="s">
        <v>1657</v>
      </c>
      <c r="O1061" s="64">
        <v>8768.5</v>
      </c>
      <c r="P1061" s="1" t="s">
        <v>110</v>
      </c>
      <c r="Q1061" s="1" t="s">
        <v>8687</v>
      </c>
      <c r="R1061" s="1" t="s">
        <v>1650</v>
      </c>
      <c r="S1061" s="1" t="s">
        <v>426</v>
      </c>
    </row>
    <row r="1062" spans="1:19">
      <c r="A1062" s="30">
        <v>10170784</v>
      </c>
      <c r="B1062" s="55">
        <v>101707840000000</v>
      </c>
      <c r="C1062" s="1">
        <v>7700</v>
      </c>
      <c r="D1062" s="1" t="s">
        <v>1655</v>
      </c>
      <c r="E1062" s="1" t="s">
        <v>107</v>
      </c>
      <c r="F1062" s="1" t="s">
        <v>1440</v>
      </c>
      <c r="G1062" s="64">
        <v>8768.5</v>
      </c>
      <c r="H1062" s="97" t="s">
        <v>17146</v>
      </c>
      <c r="I1062" s="98" t="s">
        <v>12825</v>
      </c>
      <c r="J1062" s="64">
        <v>8768.5</v>
      </c>
      <c r="K1062" s="1">
        <v>0</v>
      </c>
      <c r="L1062" s="1">
        <v>3494</v>
      </c>
      <c r="N1062" s="1" t="s">
        <v>1658</v>
      </c>
      <c r="O1062" s="64">
        <v>8768.5</v>
      </c>
      <c r="P1062" s="1" t="s">
        <v>110</v>
      </c>
      <c r="Q1062" s="1" t="s">
        <v>8687</v>
      </c>
      <c r="R1062" s="1" t="s">
        <v>1650</v>
      </c>
      <c r="S1062" s="1" t="s">
        <v>426</v>
      </c>
    </row>
    <row r="1063" spans="1:19">
      <c r="A1063" s="30">
        <v>10170785</v>
      </c>
      <c r="B1063" s="55">
        <v>101707850000000</v>
      </c>
      <c r="C1063" s="1">
        <v>7700</v>
      </c>
      <c r="D1063" s="1" t="s">
        <v>1655</v>
      </c>
      <c r="G1063" s="64">
        <v>8768.5</v>
      </c>
      <c r="H1063" s="97" t="s">
        <v>17146</v>
      </c>
      <c r="I1063" s="98" t="s">
        <v>12825</v>
      </c>
      <c r="J1063" s="64">
        <v>8768.5</v>
      </c>
      <c r="K1063" s="1">
        <v>0</v>
      </c>
      <c r="L1063" s="1">
        <v>3390</v>
      </c>
      <c r="N1063" s="1" t="s">
        <v>1659</v>
      </c>
      <c r="O1063" s="64">
        <v>8768.5</v>
      </c>
      <c r="P1063" s="1" t="s">
        <v>110</v>
      </c>
      <c r="Q1063" s="1" t="s">
        <v>8687</v>
      </c>
      <c r="R1063" s="1" t="s">
        <v>1650</v>
      </c>
      <c r="S1063" s="1" t="s">
        <v>426</v>
      </c>
    </row>
    <row r="1064" spans="1:19">
      <c r="A1064" s="30">
        <v>10170786</v>
      </c>
      <c r="B1064" s="55">
        <v>101707860000000</v>
      </c>
      <c r="C1064" s="1">
        <v>7700</v>
      </c>
      <c r="D1064" s="1" t="s">
        <v>1655</v>
      </c>
      <c r="E1064" s="1" t="s">
        <v>107</v>
      </c>
      <c r="F1064" s="1" t="s">
        <v>1660</v>
      </c>
      <c r="G1064" s="64">
        <v>8768.5</v>
      </c>
      <c r="H1064" s="97" t="s">
        <v>17146</v>
      </c>
      <c r="I1064" s="98" t="s">
        <v>12825</v>
      </c>
      <c r="J1064" s="64">
        <v>8768.5</v>
      </c>
      <c r="K1064" s="1">
        <v>0</v>
      </c>
      <c r="L1064" s="1">
        <v>189</v>
      </c>
      <c r="N1064" s="1" t="s">
        <v>1661</v>
      </c>
      <c r="O1064" s="64">
        <v>8768.5</v>
      </c>
      <c r="P1064" s="1" t="s">
        <v>110</v>
      </c>
      <c r="Q1064" s="1" t="s">
        <v>8687</v>
      </c>
      <c r="R1064" s="1" t="s">
        <v>1650</v>
      </c>
      <c r="S1064" s="1" t="s">
        <v>426</v>
      </c>
    </row>
    <row r="1065" spans="1:19">
      <c r="A1065" s="30">
        <v>10170787</v>
      </c>
      <c r="B1065" s="55">
        <v>101707870000000</v>
      </c>
      <c r="C1065" s="1">
        <v>7700</v>
      </c>
      <c r="D1065" s="1" t="s">
        <v>1655</v>
      </c>
      <c r="E1065" s="1" t="s">
        <v>107</v>
      </c>
      <c r="F1065" s="1" t="s">
        <v>1440</v>
      </c>
      <c r="G1065" s="64">
        <v>8768.5</v>
      </c>
      <c r="H1065" s="97" t="s">
        <v>17146</v>
      </c>
      <c r="I1065" s="98" t="s">
        <v>12825</v>
      </c>
      <c r="J1065" s="64">
        <v>8768.5</v>
      </c>
      <c r="K1065" s="1">
        <v>0</v>
      </c>
      <c r="L1065" s="1">
        <v>4</v>
      </c>
      <c r="N1065" s="1" t="s">
        <v>1662</v>
      </c>
      <c r="O1065" s="64">
        <v>8768.5</v>
      </c>
      <c r="P1065" s="1">
        <v>401.45</v>
      </c>
      <c r="Q1065" s="1" t="s">
        <v>8687</v>
      </c>
      <c r="R1065" s="1" t="s">
        <v>1650</v>
      </c>
      <c r="S1065" s="1" t="s">
        <v>426</v>
      </c>
    </row>
    <row r="1066" spans="1:19">
      <c r="A1066" s="30">
        <v>10170788</v>
      </c>
      <c r="B1066" s="55">
        <v>101707880000000</v>
      </c>
      <c r="C1066" s="1">
        <v>7700</v>
      </c>
      <c r="D1066" s="1" t="s">
        <v>1655</v>
      </c>
      <c r="G1066" s="64">
        <v>8768.5</v>
      </c>
      <c r="H1066" s="97" t="s">
        <v>17146</v>
      </c>
      <c r="I1066" s="98" t="s">
        <v>12825</v>
      </c>
      <c r="J1066" s="64">
        <v>8768.5</v>
      </c>
      <c r="K1066" s="1">
        <v>0</v>
      </c>
      <c r="L1066" s="1">
        <v>4</v>
      </c>
      <c r="N1066" s="1" t="s">
        <v>1663</v>
      </c>
      <c r="O1066" s="64">
        <v>8768.5</v>
      </c>
      <c r="P1066" s="1">
        <v>401.6</v>
      </c>
      <c r="Q1066" s="1" t="s">
        <v>8687</v>
      </c>
      <c r="R1066" s="1" t="s">
        <v>1650</v>
      </c>
      <c r="S1066" s="1" t="s">
        <v>426</v>
      </c>
    </row>
    <row r="1067" spans="1:19">
      <c r="A1067" s="30">
        <v>10170789</v>
      </c>
      <c r="B1067" s="55">
        <v>101707890000000</v>
      </c>
      <c r="C1067" s="1">
        <v>7700</v>
      </c>
      <c r="D1067" s="1" t="s">
        <v>1655</v>
      </c>
      <c r="E1067" s="1" t="s">
        <v>107</v>
      </c>
      <c r="F1067" s="1">
        <v>3560</v>
      </c>
      <c r="G1067" s="64">
        <v>8768.5</v>
      </c>
      <c r="H1067" s="97" t="s">
        <v>17146</v>
      </c>
      <c r="I1067" s="98" t="s">
        <v>12825</v>
      </c>
      <c r="J1067" s="64">
        <v>8768.5</v>
      </c>
      <c r="K1067" s="1">
        <v>0</v>
      </c>
      <c r="L1067" s="1">
        <v>386</v>
      </c>
      <c r="N1067" s="1" t="s">
        <v>1664</v>
      </c>
      <c r="O1067" s="64">
        <v>8768.5</v>
      </c>
      <c r="P1067" s="1" t="s">
        <v>110</v>
      </c>
      <c r="Q1067" s="1" t="s">
        <v>8687</v>
      </c>
      <c r="R1067" s="1" t="s">
        <v>1650</v>
      </c>
      <c r="S1067" s="1" t="s">
        <v>426</v>
      </c>
    </row>
    <row r="1068" spans="1:19">
      <c r="A1068" s="30">
        <v>10170790</v>
      </c>
      <c r="B1068" s="55">
        <v>101707900000000</v>
      </c>
      <c r="C1068" s="1">
        <v>7700</v>
      </c>
      <c r="D1068" s="1" t="s">
        <v>1655</v>
      </c>
      <c r="G1068" s="64">
        <v>8768.5</v>
      </c>
      <c r="H1068" s="97" t="s">
        <v>17146</v>
      </c>
      <c r="I1068" s="98" t="s">
        <v>12825</v>
      </c>
      <c r="J1068" s="64">
        <v>8768.5</v>
      </c>
      <c r="K1068" s="1">
        <v>0</v>
      </c>
      <c r="L1068" s="1">
        <v>221</v>
      </c>
      <c r="N1068" s="1" t="s">
        <v>1665</v>
      </c>
      <c r="O1068" s="64">
        <v>8768.5</v>
      </c>
      <c r="P1068" s="1" t="s">
        <v>110</v>
      </c>
      <c r="Q1068" s="1" t="s">
        <v>8687</v>
      </c>
      <c r="R1068" s="1" t="s">
        <v>1650</v>
      </c>
      <c r="S1068" s="1" t="s">
        <v>426</v>
      </c>
    </row>
    <row r="1069" spans="1:19">
      <c r="A1069" s="30">
        <v>10170791</v>
      </c>
      <c r="B1069" s="55">
        <v>101707910000000</v>
      </c>
      <c r="C1069" s="1">
        <v>7700</v>
      </c>
      <c r="D1069" s="1" t="s">
        <v>1655</v>
      </c>
      <c r="G1069" s="64">
        <v>8768.5</v>
      </c>
      <c r="H1069" s="97" t="s">
        <v>17146</v>
      </c>
      <c r="I1069" s="98" t="s">
        <v>12825</v>
      </c>
      <c r="J1069" s="64">
        <v>8768.5</v>
      </c>
      <c r="K1069" s="1">
        <v>0</v>
      </c>
      <c r="L1069" s="1">
        <v>221</v>
      </c>
      <c r="N1069" s="1" t="s">
        <v>1666</v>
      </c>
      <c r="O1069" s="64">
        <v>8768.5</v>
      </c>
      <c r="P1069" s="1" t="s">
        <v>110</v>
      </c>
      <c r="Q1069" s="1" t="s">
        <v>8687</v>
      </c>
      <c r="R1069" s="1" t="s">
        <v>1650</v>
      </c>
      <c r="S1069" s="1" t="s">
        <v>426</v>
      </c>
    </row>
    <row r="1070" spans="1:19">
      <c r="A1070" s="30">
        <v>10170796</v>
      </c>
      <c r="B1070" s="55">
        <v>101707960000000</v>
      </c>
      <c r="C1070" s="1">
        <v>7700</v>
      </c>
      <c r="D1070" s="1" t="s">
        <v>1667</v>
      </c>
      <c r="G1070" s="64">
        <v>2704</v>
      </c>
      <c r="H1070" s="97" t="s">
        <v>17157</v>
      </c>
      <c r="I1070" s="98" t="s">
        <v>17285</v>
      </c>
      <c r="J1070" s="64">
        <v>2704</v>
      </c>
      <c r="K1070" s="1">
        <v>0</v>
      </c>
      <c r="L1070" s="1">
        <v>4</v>
      </c>
      <c r="N1070" s="1" t="s">
        <v>1669</v>
      </c>
      <c r="O1070" s="64">
        <v>2704</v>
      </c>
      <c r="P1070" s="1">
        <v>403.1</v>
      </c>
      <c r="Q1070" s="1" t="s">
        <v>8688</v>
      </c>
      <c r="R1070" s="1" t="s">
        <v>1668</v>
      </c>
      <c r="S1070" s="1" t="s">
        <v>1474</v>
      </c>
    </row>
    <row r="1071" spans="1:19">
      <c r="A1071" s="30">
        <v>10170801</v>
      </c>
      <c r="B1071" s="55">
        <v>101708010000000</v>
      </c>
      <c r="C1071" s="1">
        <v>7700</v>
      </c>
      <c r="D1071" s="1" t="s">
        <v>1670</v>
      </c>
      <c r="G1071" s="64">
        <v>1729</v>
      </c>
      <c r="H1071" s="97" t="s">
        <v>17163</v>
      </c>
      <c r="I1071" s="98" t="s">
        <v>17291</v>
      </c>
      <c r="J1071" s="64">
        <v>1729</v>
      </c>
      <c r="K1071" s="1">
        <v>0</v>
      </c>
      <c r="L1071" s="1">
        <v>8</v>
      </c>
      <c r="N1071" s="1" t="s">
        <v>1672</v>
      </c>
      <c r="O1071" s="64">
        <v>1729</v>
      </c>
      <c r="P1071" s="1" t="s">
        <v>4432</v>
      </c>
      <c r="Q1071" s="1" t="s">
        <v>8686</v>
      </c>
      <c r="R1071" s="1" t="s">
        <v>1671</v>
      </c>
      <c r="S1071" s="1" t="s">
        <v>1478</v>
      </c>
    </row>
    <row r="1072" spans="1:19">
      <c r="A1072" s="30">
        <v>10170802</v>
      </c>
      <c r="B1072" s="55">
        <v>101708020000000</v>
      </c>
      <c r="C1072" s="1">
        <v>7700</v>
      </c>
      <c r="D1072" s="1" t="s">
        <v>1670</v>
      </c>
      <c r="G1072" s="64">
        <v>1729</v>
      </c>
      <c r="H1072" s="97" t="s">
        <v>17138</v>
      </c>
      <c r="I1072" s="98" t="s">
        <v>17271</v>
      </c>
      <c r="J1072" s="64">
        <v>1729</v>
      </c>
      <c r="K1072" s="1">
        <v>0</v>
      </c>
      <c r="L1072" s="1">
        <v>8</v>
      </c>
      <c r="N1072" s="1" t="s">
        <v>1673</v>
      </c>
      <c r="O1072" s="64">
        <v>1729</v>
      </c>
      <c r="P1072" s="1">
        <v>802.2</v>
      </c>
      <c r="Q1072" s="1" t="s">
        <v>8686</v>
      </c>
      <c r="R1072" s="1" t="s">
        <v>1671</v>
      </c>
      <c r="S1072" s="1" t="s">
        <v>1478</v>
      </c>
    </row>
    <row r="1073" spans="1:19">
      <c r="A1073" s="30">
        <v>10170923</v>
      </c>
      <c r="B1073" s="55">
        <v>101709230000000</v>
      </c>
      <c r="C1073" s="1">
        <v>7700</v>
      </c>
      <c r="D1073" s="1" t="s">
        <v>438</v>
      </c>
      <c r="G1073" s="64">
        <v>2733.26</v>
      </c>
      <c r="H1073" s="97" t="s">
        <v>17138</v>
      </c>
      <c r="I1073" s="98" t="s">
        <v>17271</v>
      </c>
      <c r="J1073" s="64">
        <v>2733.26</v>
      </c>
      <c r="K1073" s="1">
        <v>0</v>
      </c>
      <c r="L1073" s="1">
        <v>8</v>
      </c>
      <c r="O1073" s="64">
        <v>2733.26</v>
      </c>
      <c r="P1073" s="1">
        <v>802.15</v>
      </c>
      <c r="Q1073" s="1" t="s">
        <v>8689</v>
      </c>
      <c r="R1073" s="1" t="s">
        <v>1675</v>
      </c>
    </row>
    <row r="1074" spans="1:19">
      <c r="A1074" s="30">
        <v>10171059</v>
      </c>
      <c r="B1074" s="55">
        <v>101710590000000</v>
      </c>
      <c r="C1074" s="1">
        <v>7700</v>
      </c>
      <c r="D1074" s="1" t="s">
        <v>1674</v>
      </c>
      <c r="G1074" s="64">
        <v>1525</v>
      </c>
      <c r="H1074" s="97" t="s">
        <v>17155</v>
      </c>
      <c r="I1074" s="98" t="s">
        <v>17283</v>
      </c>
      <c r="J1074" s="64">
        <v>1525</v>
      </c>
      <c r="K1074" s="1">
        <v>0</v>
      </c>
      <c r="L1074" s="1">
        <v>4</v>
      </c>
      <c r="N1074" s="1" t="s">
        <v>1676</v>
      </c>
      <c r="O1074" s="64">
        <v>1525</v>
      </c>
      <c r="P1074" s="1">
        <v>402.14</v>
      </c>
      <c r="Q1074" s="1" t="s">
        <v>8686</v>
      </c>
      <c r="R1074" s="1" t="s">
        <v>1677</v>
      </c>
      <c r="S1074" s="1" t="s">
        <v>1478</v>
      </c>
    </row>
    <row r="1075" spans="1:19">
      <c r="A1075" s="30">
        <v>10171060</v>
      </c>
      <c r="B1075" s="55">
        <v>101710600000000</v>
      </c>
      <c r="C1075" s="1">
        <v>7700</v>
      </c>
      <c r="D1075" s="1" t="s">
        <v>1670</v>
      </c>
      <c r="G1075" s="64">
        <v>1525</v>
      </c>
      <c r="H1075" s="97" t="s">
        <v>17153</v>
      </c>
      <c r="I1075" s="98" t="s">
        <v>14118</v>
      </c>
      <c r="J1075" s="64">
        <v>1525</v>
      </c>
      <c r="K1075" s="1">
        <v>0</v>
      </c>
      <c r="L1075" s="1">
        <v>8</v>
      </c>
      <c r="N1075" s="1" t="s">
        <v>1678</v>
      </c>
      <c r="O1075" s="64">
        <v>1525</v>
      </c>
      <c r="P1075" s="1" t="s">
        <v>8057</v>
      </c>
      <c r="Q1075" s="1" t="s">
        <v>8686</v>
      </c>
      <c r="R1075" s="1" t="s">
        <v>1677</v>
      </c>
      <c r="S1075" s="1" t="s">
        <v>1478</v>
      </c>
    </row>
    <row r="1076" spans="1:19">
      <c r="A1076" s="30">
        <v>10171145</v>
      </c>
      <c r="B1076" s="55">
        <v>101711450000000</v>
      </c>
      <c r="C1076" s="1">
        <v>7700</v>
      </c>
      <c r="D1076" s="1" t="s">
        <v>1679</v>
      </c>
      <c r="G1076" s="64">
        <v>1208</v>
      </c>
      <c r="H1076" s="97" t="s">
        <v>17139</v>
      </c>
      <c r="I1076" s="98" t="s">
        <v>14467</v>
      </c>
      <c r="J1076" s="64">
        <v>1208</v>
      </c>
      <c r="K1076" s="1">
        <v>0</v>
      </c>
      <c r="L1076" s="1">
        <v>4</v>
      </c>
      <c r="N1076" s="1" t="s">
        <v>1680</v>
      </c>
      <c r="O1076" s="64">
        <v>1208</v>
      </c>
      <c r="P1076" s="1">
        <v>403.2</v>
      </c>
      <c r="Q1076" s="1" t="s">
        <v>8690</v>
      </c>
      <c r="R1076" s="1" t="s">
        <v>1681</v>
      </c>
      <c r="S1076" s="1" t="s">
        <v>1478</v>
      </c>
    </row>
    <row r="1077" spans="1:19">
      <c r="A1077" s="30">
        <v>10171146</v>
      </c>
      <c r="B1077" s="55">
        <v>101711460000000</v>
      </c>
      <c r="C1077" s="1">
        <v>7700</v>
      </c>
      <c r="D1077" s="1" t="s">
        <v>1682</v>
      </c>
      <c r="E1077" s="1" t="s">
        <v>101</v>
      </c>
      <c r="F1077" s="1" t="s">
        <v>1683</v>
      </c>
      <c r="G1077" s="64">
        <v>1327.42</v>
      </c>
      <c r="H1077" s="97" t="s">
        <v>17138</v>
      </c>
      <c r="I1077" s="98" t="s">
        <v>17271</v>
      </c>
      <c r="J1077" s="64">
        <v>1327.42</v>
      </c>
      <c r="K1077" s="1">
        <v>0</v>
      </c>
      <c r="L1077" s="1">
        <v>4</v>
      </c>
      <c r="N1077" s="1" t="s">
        <v>1684</v>
      </c>
      <c r="O1077" s="64">
        <v>1327.42</v>
      </c>
      <c r="P1077" s="1">
        <v>403.113</v>
      </c>
      <c r="Q1077" s="1" t="s">
        <v>8690</v>
      </c>
      <c r="R1077" s="1" t="s">
        <v>1685</v>
      </c>
      <c r="S1077" s="1" t="s">
        <v>1478</v>
      </c>
    </row>
    <row r="1078" spans="1:19">
      <c r="A1078" s="30">
        <v>10171163</v>
      </c>
      <c r="B1078" s="55">
        <v>101711630000000</v>
      </c>
      <c r="C1078" s="1">
        <v>7700</v>
      </c>
      <c r="D1078" s="1" t="s">
        <v>1686</v>
      </c>
      <c r="E1078" s="1" t="s">
        <v>107</v>
      </c>
      <c r="F1078" s="1" t="s">
        <v>1687</v>
      </c>
      <c r="G1078" s="64">
        <v>2596.75</v>
      </c>
      <c r="H1078" s="97" t="s">
        <v>17155</v>
      </c>
      <c r="I1078" s="98" t="s">
        <v>17283</v>
      </c>
      <c r="J1078" s="64">
        <v>2596.75</v>
      </c>
      <c r="K1078" s="1">
        <v>0</v>
      </c>
      <c r="L1078" s="1">
        <v>4</v>
      </c>
      <c r="N1078" s="1" t="s">
        <v>1688</v>
      </c>
      <c r="O1078" s="64">
        <v>2596.75</v>
      </c>
      <c r="P1078" s="1">
        <v>401.6</v>
      </c>
      <c r="Q1078" s="1" t="s">
        <v>8691</v>
      </c>
      <c r="R1078" s="1" t="s">
        <v>1689</v>
      </c>
      <c r="S1078" s="1" t="s">
        <v>426</v>
      </c>
    </row>
    <row r="1079" spans="1:19">
      <c r="A1079" s="30">
        <v>10171164</v>
      </c>
      <c r="B1079" s="55">
        <v>101711640000000</v>
      </c>
      <c r="C1079" s="1">
        <v>7700</v>
      </c>
      <c r="D1079" s="1" t="s">
        <v>1686</v>
      </c>
      <c r="E1079" s="1" t="s">
        <v>107</v>
      </c>
      <c r="F1079" s="1" t="s">
        <v>1687</v>
      </c>
      <c r="G1079" s="64">
        <v>2596.75</v>
      </c>
      <c r="H1079" s="97" t="s">
        <v>17155</v>
      </c>
      <c r="I1079" s="98" t="s">
        <v>17283</v>
      </c>
      <c r="J1079" s="64">
        <v>2596.75</v>
      </c>
      <c r="K1079" s="1">
        <v>0</v>
      </c>
      <c r="L1079" s="1">
        <v>4</v>
      </c>
      <c r="N1079" s="1" t="s">
        <v>1690</v>
      </c>
      <c r="O1079" s="64">
        <v>2596.75</v>
      </c>
      <c r="P1079" s="1">
        <v>401.6</v>
      </c>
      <c r="Q1079" s="1" t="s">
        <v>8691</v>
      </c>
      <c r="R1079" s="1" t="s">
        <v>1689</v>
      </c>
      <c r="S1079" s="1" t="s">
        <v>426</v>
      </c>
    </row>
    <row r="1080" spans="1:19">
      <c r="A1080" s="30">
        <v>10171165</v>
      </c>
      <c r="B1080" s="55">
        <v>101711650000000</v>
      </c>
      <c r="C1080" s="1">
        <v>7700</v>
      </c>
      <c r="D1080" s="1" t="s">
        <v>1691</v>
      </c>
      <c r="E1080" s="1" t="s">
        <v>107</v>
      </c>
      <c r="F1080" s="1" t="s">
        <v>1687</v>
      </c>
      <c r="G1080" s="64">
        <v>2596.75</v>
      </c>
      <c r="H1080" s="97" t="s">
        <v>17155</v>
      </c>
      <c r="I1080" s="98" t="s">
        <v>17283</v>
      </c>
      <c r="J1080" s="64">
        <v>2596.75</v>
      </c>
      <c r="K1080" s="1">
        <v>0</v>
      </c>
      <c r="L1080" s="1">
        <v>4</v>
      </c>
      <c r="N1080" s="1" t="s">
        <v>1692</v>
      </c>
      <c r="O1080" s="64">
        <v>2596.75</v>
      </c>
      <c r="P1080" s="1">
        <v>401.6</v>
      </c>
      <c r="Q1080" s="1" t="s">
        <v>8691</v>
      </c>
      <c r="R1080" s="1" t="s">
        <v>1689</v>
      </c>
      <c r="S1080" s="1" t="s">
        <v>426</v>
      </c>
    </row>
    <row r="1081" spans="1:19">
      <c r="A1081" s="30">
        <v>10171166</v>
      </c>
      <c r="B1081" s="55">
        <v>101711660000000</v>
      </c>
      <c r="C1081" s="1">
        <v>7700</v>
      </c>
      <c r="D1081" s="1" t="s">
        <v>1691</v>
      </c>
      <c r="E1081" s="1" t="s">
        <v>107</v>
      </c>
      <c r="F1081" s="1" t="s">
        <v>790</v>
      </c>
      <c r="G1081" s="64">
        <v>2596.75</v>
      </c>
      <c r="H1081" s="97" t="s">
        <v>17162</v>
      </c>
      <c r="I1081" s="98" t="s">
        <v>17290</v>
      </c>
      <c r="J1081" s="64">
        <v>2596.75</v>
      </c>
      <c r="K1081" s="1">
        <v>0</v>
      </c>
      <c r="L1081" s="1">
        <v>137</v>
      </c>
      <c r="N1081" s="1" t="s">
        <v>1693</v>
      </c>
      <c r="O1081" s="64">
        <v>2596.75</v>
      </c>
      <c r="P1081" s="1" t="s">
        <v>272</v>
      </c>
      <c r="Q1081" s="1" t="s">
        <v>8691</v>
      </c>
      <c r="R1081" s="1" t="s">
        <v>1689</v>
      </c>
      <c r="S1081" s="1" t="s">
        <v>426</v>
      </c>
    </row>
    <row r="1082" spans="1:19">
      <c r="A1082" s="30">
        <v>10171167</v>
      </c>
      <c r="B1082" s="55">
        <v>101711670000000</v>
      </c>
      <c r="C1082" s="1">
        <v>7700</v>
      </c>
      <c r="D1082" s="1" t="s">
        <v>1694</v>
      </c>
      <c r="E1082" s="1" t="s">
        <v>107</v>
      </c>
      <c r="F1082" s="1" t="s">
        <v>1687</v>
      </c>
      <c r="G1082" s="64">
        <v>2596.75</v>
      </c>
      <c r="H1082" s="97" t="s">
        <v>17156</v>
      </c>
      <c r="I1082" s="98" t="s">
        <v>17284</v>
      </c>
      <c r="J1082" s="64">
        <v>2596.75</v>
      </c>
      <c r="K1082" s="1">
        <v>0</v>
      </c>
      <c r="L1082" s="1">
        <v>4</v>
      </c>
      <c r="N1082" s="1" t="s">
        <v>1695</v>
      </c>
      <c r="O1082" s="64">
        <v>2596.75</v>
      </c>
      <c r="P1082" s="1" t="s">
        <v>2798</v>
      </c>
      <c r="Q1082" s="1" t="s">
        <v>8691</v>
      </c>
      <c r="R1082" s="1" t="s">
        <v>1689</v>
      </c>
      <c r="S1082" s="1" t="s">
        <v>426</v>
      </c>
    </row>
    <row r="1083" spans="1:19">
      <c r="A1083" s="30">
        <v>10171168</v>
      </c>
      <c r="B1083" s="55">
        <v>101711680000000</v>
      </c>
      <c r="C1083" s="1">
        <v>7700</v>
      </c>
      <c r="D1083" s="1" t="s">
        <v>1691</v>
      </c>
      <c r="E1083" s="1" t="s">
        <v>107</v>
      </c>
      <c r="F1083" s="1" t="s">
        <v>1687</v>
      </c>
      <c r="G1083" s="64">
        <v>2596.75</v>
      </c>
      <c r="H1083" s="97" t="s">
        <v>17148</v>
      </c>
      <c r="I1083" s="98" t="s">
        <v>17278</v>
      </c>
      <c r="J1083" s="64">
        <v>2596.75</v>
      </c>
      <c r="K1083" s="1">
        <v>0</v>
      </c>
      <c r="L1083" s="1">
        <v>4</v>
      </c>
      <c r="N1083" s="1" t="s">
        <v>7837</v>
      </c>
      <c r="O1083" s="64">
        <v>2596.75</v>
      </c>
      <c r="P1083" s="1" t="s">
        <v>272</v>
      </c>
      <c r="Q1083" s="1" t="s">
        <v>8691</v>
      </c>
      <c r="R1083" s="1" t="s">
        <v>1689</v>
      </c>
      <c r="S1083" s="1" t="s">
        <v>426</v>
      </c>
    </row>
    <row r="1084" spans="1:19">
      <c r="A1084" s="30">
        <v>10171169</v>
      </c>
      <c r="B1084" s="55">
        <v>101711690000000</v>
      </c>
      <c r="C1084" s="1">
        <v>7700</v>
      </c>
      <c r="D1084" s="1" t="s">
        <v>1691</v>
      </c>
      <c r="E1084" s="1" t="s">
        <v>107</v>
      </c>
      <c r="F1084" s="1" t="s">
        <v>790</v>
      </c>
      <c r="G1084" s="64">
        <v>2596.75</v>
      </c>
      <c r="H1084" s="97" t="s">
        <v>17162</v>
      </c>
      <c r="I1084" s="98" t="s">
        <v>17290</v>
      </c>
      <c r="J1084" s="64">
        <v>2596.75</v>
      </c>
      <c r="K1084" s="1">
        <v>0</v>
      </c>
      <c r="L1084" s="1">
        <v>3080</v>
      </c>
      <c r="N1084" s="1" t="s">
        <v>1697</v>
      </c>
      <c r="O1084" s="64">
        <v>2596.75</v>
      </c>
      <c r="P1084" s="1" t="s">
        <v>272</v>
      </c>
      <c r="Q1084" s="1" t="s">
        <v>8691</v>
      </c>
      <c r="R1084" s="1" t="s">
        <v>1689</v>
      </c>
      <c r="S1084" s="1" t="s">
        <v>426</v>
      </c>
    </row>
    <row r="1085" spans="1:19">
      <c r="A1085" s="30">
        <v>10171170</v>
      </c>
      <c r="B1085" s="55">
        <v>101711700000000</v>
      </c>
      <c r="C1085" s="1">
        <v>7700</v>
      </c>
      <c r="D1085" s="1" t="s">
        <v>1691</v>
      </c>
      <c r="E1085" s="1" t="s">
        <v>107</v>
      </c>
      <c r="F1085" s="1" t="s">
        <v>1687</v>
      </c>
      <c r="G1085" s="64">
        <v>2596.75</v>
      </c>
      <c r="H1085" s="97" t="s">
        <v>17148</v>
      </c>
      <c r="I1085" s="98" t="s">
        <v>17278</v>
      </c>
      <c r="J1085" s="64">
        <v>2596.75</v>
      </c>
      <c r="K1085" s="1">
        <v>0</v>
      </c>
      <c r="L1085" s="1">
        <v>7067</v>
      </c>
      <c r="N1085" s="1" t="s">
        <v>7838</v>
      </c>
      <c r="O1085" s="64">
        <v>2596.75</v>
      </c>
      <c r="P1085" s="1" t="s">
        <v>3402</v>
      </c>
      <c r="Q1085" s="1" t="s">
        <v>8691</v>
      </c>
      <c r="R1085" s="1" t="s">
        <v>1689</v>
      </c>
      <c r="S1085" s="1" t="s">
        <v>426</v>
      </c>
    </row>
    <row r="1086" spans="1:19">
      <c r="A1086" s="30">
        <v>10171171</v>
      </c>
      <c r="B1086" s="55">
        <v>101711710000000</v>
      </c>
      <c r="C1086" s="1">
        <v>7700</v>
      </c>
      <c r="D1086" s="1" t="s">
        <v>1691</v>
      </c>
      <c r="E1086" s="1" t="s">
        <v>107</v>
      </c>
      <c r="F1086" s="1" t="s">
        <v>1687</v>
      </c>
      <c r="G1086" s="64">
        <v>2596.75</v>
      </c>
      <c r="H1086" s="97" t="s">
        <v>17162</v>
      </c>
      <c r="I1086" s="98" t="s">
        <v>17290</v>
      </c>
      <c r="J1086" s="64">
        <v>2596.75</v>
      </c>
      <c r="K1086" s="1">
        <v>0</v>
      </c>
      <c r="L1086" s="1">
        <v>4</v>
      </c>
      <c r="N1086" s="1" t="s">
        <v>1699</v>
      </c>
      <c r="O1086" s="64">
        <v>2596.75</v>
      </c>
      <c r="P1086" s="1" t="s">
        <v>272</v>
      </c>
      <c r="Q1086" s="1" t="s">
        <v>8691</v>
      </c>
      <c r="R1086" s="1" t="s">
        <v>1689</v>
      </c>
      <c r="S1086" s="1" t="s">
        <v>426</v>
      </c>
    </row>
    <row r="1087" spans="1:19">
      <c r="A1087" s="30">
        <v>10171172</v>
      </c>
      <c r="B1087" s="55">
        <v>101711720000000</v>
      </c>
      <c r="C1087" s="1">
        <v>7700</v>
      </c>
      <c r="D1087" s="1" t="s">
        <v>1691</v>
      </c>
      <c r="E1087" s="1" t="s">
        <v>107</v>
      </c>
      <c r="F1087" s="1" t="s">
        <v>1687</v>
      </c>
      <c r="G1087" s="64">
        <v>2596.75</v>
      </c>
      <c r="H1087" s="97" t="s">
        <v>17162</v>
      </c>
      <c r="I1087" s="98" t="s">
        <v>17290</v>
      </c>
      <c r="J1087" s="64">
        <v>2596.75</v>
      </c>
      <c r="K1087" s="1">
        <v>0</v>
      </c>
      <c r="L1087" s="1">
        <v>4</v>
      </c>
      <c r="N1087" s="1" t="s">
        <v>1700</v>
      </c>
      <c r="O1087" s="64">
        <v>2596.75</v>
      </c>
      <c r="P1087" s="1" t="s">
        <v>272</v>
      </c>
      <c r="Q1087" s="1" t="s">
        <v>8691</v>
      </c>
      <c r="R1087" s="1" t="s">
        <v>1689</v>
      </c>
      <c r="S1087" s="1" t="s">
        <v>426</v>
      </c>
    </row>
    <row r="1088" spans="1:19">
      <c r="A1088" s="30">
        <v>10171205</v>
      </c>
      <c r="B1088" s="55">
        <v>101712050000000</v>
      </c>
      <c r="C1088" s="1">
        <v>7700</v>
      </c>
      <c r="D1088" s="1" t="s">
        <v>84</v>
      </c>
      <c r="G1088" s="64">
        <v>3648.79</v>
      </c>
      <c r="H1088" s="97" t="s">
        <v>17138</v>
      </c>
      <c r="I1088" s="98" t="s">
        <v>17271</v>
      </c>
      <c r="J1088" s="64">
        <v>3111.99</v>
      </c>
      <c r="K1088" s="1">
        <v>536.79999999999995</v>
      </c>
      <c r="L1088" s="1">
        <v>8</v>
      </c>
      <c r="N1088" s="1" t="s">
        <v>1225</v>
      </c>
      <c r="O1088" s="64">
        <v>3648.79</v>
      </c>
      <c r="P1088" s="1">
        <v>801.15</v>
      </c>
      <c r="Q1088" s="1" t="s">
        <v>8687</v>
      </c>
      <c r="R1088" s="1" t="s">
        <v>1702</v>
      </c>
    </row>
    <row r="1089" spans="1:19">
      <c r="A1089" s="30">
        <v>10171206</v>
      </c>
      <c r="B1089" s="55">
        <v>101712060000000</v>
      </c>
      <c r="C1089" s="1">
        <v>7700</v>
      </c>
      <c r="D1089" s="1" t="s">
        <v>84</v>
      </c>
      <c r="G1089" s="64">
        <v>2832.99</v>
      </c>
      <c r="H1089" s="97" t="s">
        <v>17138</v>
      </c>
      <c r="I1089" s="98" t="s">
        <v>17271</v>
      </c>
      <c r="J1089" s="64">
        <v>2416.1799999999998</v>
      </c>
      <c r="K1089" s="1">
        <v>416.81</v>
      </c>
      <c r="L1089" s="1">
        <v>8</v>
      </c>
      <c r="N1089" s="1" t="s">
        <v>1225</v>
      </c>
      <c r="O1089" s="64">
        <v>2832.99</v>
      </c>
      <c r="P1089" s="1">
        <v>801.15</v>
      </c>
      <c r="Q1089" s="1" t="s">
        <v>8687</v>
      </c>
      <c r="R1089" s="1" t="s">
        <v>1702</v>
      </c>
    </row>
    <row r="1090" spans="1:19">
      <c r="A1090" s="30">
        <v>10171333</v>
      </c>
      <c r="B1090" s="55">
        <v>101713330000000</v>
      </c>
      <c r="C1090" s="1">
        <v>7700</v>
      </c>
      <c r="D1090" s="1" t="s">
        <v>1703</v>
      </c>
      <c r="G1090" s="64">
        <v>1303.51</v>
      </c>
      <c r="H1090" s="97" t="s">
        <v>17155</v>
      </c>
      <c r="I1090" s="98" t="s">
        <v>17283</v>
      </c>
      <c r="J1090" s="64">
        <v>1303.51</v>
      </c>
      <c r="K1090" s="1">
        <v>0</v>
      </c>
      <c r="L1090" s="1">
        <v>3467</v>
      </c>
      <c r="N1090" s="1" t="s">
        <v>1704</v>
      </c>
      <c r="O1090" s="64">
        <v>1303.51</v>
      </c>
      <c r="P1090" s="1" t="s">
        <v>1705</v>
      </c>
      <c r="Q1090" s="1" t="s">
        <v>8693</v>
      </c>
      <c r="R1090" s="1" t="s">
        <v>1706</v>
      </c>
    </row>
    <row r="1091" spans="1:19">
      <c r="A1091" s="30">
        <v>10171530</v>
      </c>
      <c r="B1091" s="55">
        <v>101715300000000</v>
      </c>
      <c r="C1091" s="1">
        <v>7700</v>
      </c>
      <c r="D1091" s="1" t="s">
        <v>1707</v>
      </c>
      <c r="E1091" s="1" t="s">
        <v>107</v>
      </c>
      <c r="F1091" s="1">
        <v>6503</v>
      </c>
      <c r="G1091" s="64">
        <v>1624.88</v>
      </c>
      <c r="H1091" s="97" t="s">
        <v>17146</v>
      </c>
      <c r="I1091" s="98" t="s">
        <v>12825</v>
      </c>
      <c r="J1091" s="64">
        <v>1624.88</v>
      </c>
      <c r="K1091" s="1">
        <v>0</v>
      </c>
      <c r="L1091" s="1">
        <v>60</v>
      </c>
      <c r="N1091" s="1" t="s">
        <v>1709</v>
      </c>
      <c r="O1091" s="64">
        <v>1624.88</v>
      </c>
      <c r="P1091" s="1" t="s">
        <v>110</v>
      </c>
      <c r="Q1091" s="1" t="s">
        <v>8694</v>
      </c>
      <c r="R1091" s="1" t="s">
        <v>1710</v>
      </c>
      <c r="S1091" s="1" t="s">
        <v>426</v>
      </c>
    </row>
    <row r="1092" spans="1:19">
      <c r="A1092" s="30">
        <v>10171536</v>
      </c>
      <c r="B1092" s="55">
        <v>101715360000000</v>
      </c>
      <c r="C1092" s="1">
        <v>7700</v>
      </c>
      <c r="D1092" s="1" t="s">
        <v>1711</v>
      </c>
      <c r="E1092" s="1" t="s">
        <v>107</v>
      </c>
      <c r="G1092" s="64">
        <v>2596.5500000000002</v>
      </c>
      <c r="H1092" s="97" t="s">
        <v>17159</v>
      </c>
      <c r="I1092" s="98" t="s">
        <v>17287</v>
      </c>
      <c r="J1092" s="64">
        <v>2596.5500000000002</v>
      </c>
      <c r="K1092" s="1">
        <v>0</v>
      </c>
      <c r="L1092" s="1">
        <v>4</v>
      </c>
      <c r="N1092" s="1" t="s">
        <v>1712</v>
      </c>
      <c r="O1092" s="64">
        <v>2596.5500000000002</v>
      </c>
      <c r="P1092" s="1" t="s">
        <v>2798</v>
      </c>
      <c r="Q1092" s="1" t="s">
        <v>8695</v>
      </c>
      <c r="R1092" s="1" t="s">
        <v>1710</v>
      </c>
      <c r="S1092" s="1" t="s">
        <v>426</v>
      </c>
    </row>
    <row r="1093" spans="1:19">
      <c r="A1093" s="30">
        <v>10171537</v>
      </c>
      <c r="B1093" s="55">
        <v>101715370000000</v>
      </c>
      <c r="C1093" s="1">
        <v>7700</v>
      </c>
      <c r="D1093" s="1" t="s">
        <v>1711</v>
      </c>
      <c r="E1093" s="1" t="s">
        <v>107</v>
      </c>
      <c r="G1093" s="64">
        <v>2596.5500000000002</v>
      </c>
      <c r="H1093" s="97" t="s">
        <v>17159</v>
      </c>
      <c r="I1093" s="98" t="s">
        <v>17287</v>
      </c>
      <c r="J1093" s="64">
        <v>2596.5500000000002</v>
      </c>
      <c r="K1093" s="1">
        <v>0</v>
      </c>
      <c r="L1093" s="1">
        <v>4</v>
      </c>
      <c r="N1093" s="1" t="s">
        <v>1713</v>
      </c>
      <c r="O1093" s="64">
        <v>2596.5500000000002</v>
      </c>
      <c r="P1093" s="1" t="s">
        <v>2798</v>
      </c>
      <c r="Q1093" s="1" t="s">
        <v>8695</v>
      </c>
      <c r="R1093" s="1" t="s">
        <v>1710</v>
      </c>
      <c r="S1093" s="1" t="s">
        <v>426</v>
      </c>
    </row>
    <row r="1094" spans="1:19">
      <c r="A1094" s="30">
        <v>10171538</v>
      </c>
      <c r="B1094" s="55">
        <v>101715380000000</v>
      </c>
      <c r="C1094" s="1">
        <v>7700</v>
      </c>
      <c r="D1094" s="1" t="s">
        <v>1707</v>
      </c>
      <c r="G1094" s="64">
        <v>1624.88</v>
      </c>
      <c r="H1094" s="97" t="s">
        <v>17146</v>
      </c>
      <c r="I1094" s="98" t="s">
        <v>12825</v>
      </c>
      <c r="J1094" s="64">
        <v>1624.88</v>
      </c>
      <c r="K1094" s="1">
        <v>0</v>
      </c>
      <c r="L1094" s="1">
        <v>7085</v>
      </c>
      <c r="N1094" s="1" t="s">
        <v>1714</v>
      </c>
      <c r="O1094" s="64">
        <v>1624.88</v>
      </c>
      <c r="P1094" s="1" t="s">
        <v>110</v>
      </c>
      <c r="Q1094" s="1" t="s">
        <v>8694</v>
      </c>
      <c r="R1094" s="1" t="s">
        <v>1710</v>
      </c>
      <c r="S1094" s="1" t="s">
        <v>426</v>
      </c>
    </row>
    <row r="1095" spans="1:19">
      <c r="A1095" s="30">
        <v>10171539</v>
      </c>
      <c r="B1095" s="55">
        <v>101715390000000</v>
      </c>
      <c r="C1095" s="1">
        <v>7700</v>
      </c>
      <c r="D1095" s="1" t="s">
        <v>1715</v>
      </c>
      <c r="G1095" s="64">
        <v>8416.85</v>
      </c>
      <c r="H1095" s="97" t="s">
        <v>17146</v>
      </c>
      <c r="I1095" s="98" t="s">
        <v>12825</v>
      </c>
      <c r="J1095" s="64">
        <v>8416.85</v>
      </c>
      <c r="K1095" s="1">
        <v>0</v>
      </c>
      <c r="L1095" s="1">
        <v>7000</v>
      </c>
      <c r="N1095" s="1" t="s">
        <v>1716</v>
      </c>
      <c r="O1095" s="64">
        <v>8416.85</v>
      </c>
      <c r="P1095" s="1" t="s">
        <v>110</v>
      </c>
      <c r="Q1095" s="1" t="s">
        <v>8694</v>
      </c>
      <c r="R1095" s="1" t="s">
        <v>1710</v>
      </c>
      <c r="S1095" s="1" t="s">
        <v>426</v>
      </c>
    </row>
    <row r="1096" spans="1:19">
      <c r="A1096" s="30">
        <v>10171540</v>
      </c>
      <c r="B1096" s="55">
        <v>101715400000000</v>
      </c>
      <c r="C1096" s="1">
        <v>7700</v>
      </c>
      <c r="D1096" s="1" t="s">
        <v>1715</v>
      </c>
      <c r="E1096" s="1" t="s">
        <v>107</v>
      </c>
      <c r="F1096" s="1">
        <v>3750</v>
      </c>
      <c r="G1096" s="64">
        <v>8416.85</v>
      </c>
      <c r="H1096" s="97" t="s">
        <v>17146</v>
      </c>
      <c r="I1096" s="98" t="s">
        <v>12825</v>
      </c>
      <c r="J1096" s="64">
        <v>8416.85</v>
      </c>
      <c r="K1096" s="1">
        <v>0</v>
      </c>
      <c r="L1096" s="1">
        <v>7073</v>
      </c>
      <c r="N1096" s="1" t="s">
        <v>1717</v>
      </c>
      <c r="O1096" s="64">
        <v>8416.85</v>
      </c>
      <c r="P1096" s="1" t="s">
        <v>110</v>
      </c>
      <c r="Q1096" s="1" t="s">
        <v>8694</v>
      </c>
      <c r="R1096" s="1" t="s">
        <v>1710</v>
      </c>
      <c r="S1096" s="1" t="s">
        <v>426</v>
      </c>
    </row>
    <row r="1097" spans="1:19">
      <c r="A1097" s="30">
        <v>10171541</v>
      </c>
      <c r="B1097" s="55">
        <v>101715410000000</v>
      </c>
      <c r="C1097" s="1">
        <v>7700</v>
      </c>
      <c r="D1097" s="1" t="s">
        <v>1715</v>
      </c>
      <c r="E1097" s="1" t="s">
        <v>107</v>
      </c>
      <c r="F1097" s="1">
        <v>3750</v>
      </c>
      <c r="G1097" s="64">
        <v>8416.85</v>
      </c>
      <c r="H1097" s="97" t="s">
        <v>17152</v>
      </c>
      <c r="I1097" s="98" t="s">
        <v>17281</v>
      </c>
      <c r="J1097" s="64">
        <v>8416.85</v>
      </c>
      <c r="K1097" s="1">
        <v>0</v>
      </c>
      <c r="L1097" s="1">
        <v>3629</v>
      </c>
      <c r="N1097" s="1" t="s">
        <v>1717</v>
      </c>
      <c r="O1097" s="64">
        <v>8416.85</v>
      </c>
      <c r="P1097" s="1" t="s">
        <v>110</v>
      </c>
      <c r="Q1097" s="1" t="s">
        <v>8694</v>
      </c>
      <c r="R1097" s="1" t="s">
        <v>1710</v>
      </c>
      <c r="S1097" s="1" t="s">
        <v>426</v>
      </c>
    </row>
    <row r="1098" spans="1:19">
      <c r="A1098" s="30">
        <v>10171542</v>
      </c>
      <c r="B1098" s="55">
        <v>101715420000000</v>
      </c>
      <c r="C1098" s="1">
        <v>7700</v>
      </c>
      <c r="D1098" s="1" t="s">
        <v>1715</v>
      </c>
      <c r="E1098" s="1" t="s">
        <v>107</v>
      </c>
      <c r="F1098" s="1">
        <v>3750</v>
      </c>
      <c r="G1098" s="64">
        <v>8416.85</v>
      </c>
      <c r="H1098" s="97" t="s">
        <v>17146</v>
      </c>
      <c r="I1098" s="98" t="s">
        <v>12825</v>
      </c>
      <c r="J1098" s="64">
        <v>8416.85</v>
      </c>
      <c r="K1098" s="1">
        <v>0</v>
      </c>
      <c r="L1098" s="1">
        <v>234</v>
      </c>
      <c r="N1098" s="1" t="s">
        <v>1719</v>
      </c>
      <c r="O1098" s="64">
        <v>8416.85</v>
      </c>
      <c r="P1098" s="1" t="s">
        <v>110</v>
      </c>
      <c r="Q1098" s="1" t="s">
        <v>8694</v>
      </c>
      <c r="R1098" s="1" t="s">
        <v>1710</v>
      </c>
      <c r="S1098" s="1" t="s">
        <v>426</v>
      </c>
    </row>
    <row r="1099" spans="1:19">
      <c r="A1099" s="30">
        <v>10171543</v>
      </c>
      <c r="B1099" s="55">
        <v>101715430000000</v>
      </c>
      <c r="C1099" s="1">
        <v>7700</v>
      </c>
      <c r="D1099" s="1" t="s">
        <v>1715</v>
      </c>
      <c r="E1099" s="1" t="s">
        <v>107</v>
      </c>
      <c r="F1099" s="1">
        <v>3750</v>
      </c>
      <c r="G1099" s="64">
        <v>8416.85</v>
      </c>
      <c r="H1099" s="97" t="s">
        <v>17152</v>
      </c>
      <c r="I1099" s="98" t="s">
        <v>17281</v>
      </c>
      <c r="J1099" s="64">
        <v>8416.85</v>
      </c>
      <c r="K1099" s="1">
        <v>0</v>
      </c>
      <c r="L1099" s="1">
        <v>4</v>
      </c>
      <c r="N1099" s="1" t="s">
        <v>11750</v>
      </c>
      <c r="O1099" s="64">
        <v>8416.85</v>
      </c>
      <c r="P1099" s="1">
        <v>401.33</v>
      </c>
      <c r="Q1099" s="1" t="s">
        <v>8694</v>
      </c>
      <c r="R1099" s="1" t="s">
        <v>1710</v>
      </c>
      <c r="S1099" s="1" t="s">
        <v>426</v>
      </c>
    </row>
    <row r="1100" spans="1:19">
      <c r="A1100" s="30">
        <v>10171544</v>
      </c>
      <c r="B1100" s="55">
        <v>101715440000000</v>
      </c>
      <c r="C1100" s="1">
        <v>7700</v>
      </c>
      <c r="D1100" s="1" t="s">
        <v>1715</v>
      </c>
      <c r="E1100" s="1" t="s">
        <v>107</v>
      </c>
      <c r="F1100" s="1" t="s">
        <v>1591</v>
      </c>
      <c r="G1100" s="64">
        <v>8416.85</v>
      </c>
      <c r="H1100" s="97" t="s">
        <v>17152</v>
      </c>
      <c r="I1100" s="98" t="s">
        <v>17281</v>
      </c>
      <c r="J1100" s="64">
        <v>8416.85</v>
      </c>
      <c r="K1100" s="1">
        <v>0</v>
      </c>
      <c r="L1100" s="1">
        <v>4</v>
      </c>
      <c r="N1100" s="1" t="s">
        <v>1720</v>
      </c>
      <c r="O1100" s="64">
        <v>8416.85</v>
      </c>
      <c r="P1100" s="1">
        <v>401.45</v>
      </c>
      <c r="Q1100" s="1" t="s">
        <v>8694</v>
      </c>
      <c r="R1100" s="1" t="s">
        <v>1710</v>
      </c>
      <c r="S1100" s="1" t="s">
        <v>426</v>
      </c>
    </row>
    <row r="1101" spans="1:19">
      <c r="A1101" s="30">
        <v>10171558</v>
      </c>
      <c r="B1101" s="55">
        <v>101715580000000</v>
      </c>
      <c r="C1101" s="1">
        <v>7700</v>
      </c>
      <c r="D1101" s="1" t="s">
        <v>1674</v>
      </c>
      <c r="G1101" s="64">
        <v>1085</v>
      </c>
      <c r="H1101" s="97" t="s">
        <v>17138</v>
      </c>
      <c r="I1101" s="98" t="s">
        <v>17271</v>
      </c>
      <c r="J1101" s="64">
        <v>1085</v>
      </c>
      <c r="K1101" s="1">
        <v>0</v>
      </c>
      <c r="L1101" s="1">
        <v>4</v>
      </c>
      <c r="N1101" s="1" t="s">
        <v>1721</v>
      </c>
      <c r="O1101" s="64">
        <v>1085</v>
      </c>
      <c r="P1101" s="1">
        <v>401.25</v>
      </c>
      <c r="Q1101" s="1" t="s">
        <v>8696</v>
      </c>
      <c r="R1101" s="1" t="s">
        <v>1722</v>
      </c>
      <c r="S1101" s="1" t="s">
        <v>1478</v>
      </c>
    </row>
    <row r="1102" spans="1:19">
      <c r="A1102" s="30">
        <v>10171604</v>
      </c>
      <c r="B1102" s="55">
        <v>101716040000000</v>
      </c>
      <c r="C1102" s="1">
        <v>7700</v>
      </c>
      <c r="D1102" s="1" t="s">
        <v>1674</v>
      </c>
      <c r="G1102" s="64">
        <v>1048.79</v>
      </c>
      <c r="H1102" s="97" t="s">
        <v>17177</v>
      </c>
      <c r="I1102" s="98" t="s">
        <v>17305</v>
      </c>
      <c r="J1102" s="64">
        <v>1048.79</v>
      </c>
      <c r="K1102" s="1">
        <v>0</v>
      </c>
      <c r="L1102" s="1">
        <v>4</v>
      </c>
      <c r="N1102" s="1" t="s">
        <v>1724</v>
      </c>
      <c r="O1102" s="64">
        <v>1048.79</v>
      </c>
      <c r="P1102" s="1" t="s">
        <v>11721</v>
      </c>
      <c r="Q1102" s="1" t="s">
        <v>8697</v>
      </c>
      <c r="R1102" s="1" t="s">
        <v>1723</v>
      </c>
    </row>
    <row r="1103" spans="1:19">
      <c r="A1103" s="30">
        <v>10171721</v>
      </c>
      <c r="B1103" s="55">
        <v>101717210000000</v>
      </c>
      <c r="C1103" s="1">
        <v>7700</v>
      </c>
      <c r="D1103" s="1" t="s">
        <v>1725</v>
      </c>
      <c r="G1103" s="64">
        <v>9756.2199999999993</v>
      </c>
      <c r="H1103" s="97" t="s">
        <v>17140</v>
      </c>
      <c r="I1103" s="98" t="s">
        <v>17272</v>
      </c>
      <c r="J1103" s="64">
        <v>8168.48</v>
      </c>
      <c r="K1103" s="64">
        <v>1587.74</v>
      </c>
      <c r="L1103" s="1">
        <v>4</v>
      </c>
      <c r="N1103" s="1" t="s">
        <v>1225</v>
      </c>
      <c r="O1103" s="64">
        <v>9756.2199999999993</v>
      </c>
      <c r="P1103" s="1">
        <v>401.1</v>
      </c>
      <c r="Q1103" s="1" t="s">
        <v>8698</v>
      </c>
      <c r="R1103" s="1" t="s">
        <v>1726</v>
      </c>
    </row>
    <row r="1104" spans="1:19">
      <c r="A1104" s="30">
        <v>10171731</v>
      </c>
      <c r="B1104" s="55">
        <v>101717310000000</v>
      </c>
      <c r="C1104" s="1">
        <v>7700</v>
      </c>
      <c r="D1104" s="1" t="s">
        <v>1727</v>
      </c>
      <c r="G1104" s="64">
        <v>1430</v>
      </c>
      <c r="H1104" s="97" t="s">
        <v>17152</v>
      </c>
      <c r="I1104" s="98" t="s">
        <v>17281</v>
      </c>
      <c r="J1104" s="64">
        <v>1430</v>
      </c>
      <c r="K1104" s="1">
        <v>0</v>
      </c>
      <c r="L1104" s="1">
        <v>4</v>
      </c>
      <c r="N1104" s="1" t="s">
        <v>1728</v>
      </c>
      <c r="O1104" s="64">
        <v>1430</v>
      </c>
      <c r="P1104" s="1">
        <v>403.1</v>
      </c>
      <c r="Q1104" s="1" t="s">
        <v>8694</v>
      </c>
      <c r="R1104" s="1" t="s">
        <v>1729</v>
      </c>
      <c r="S1104" s="1" t="s">
        <v>426</v>
      </c>
    </row>
    <row r="1105" spans="1:19">
      <c r="A1105" s="30">
        <v>10171733</v>
      </c>
      <c r="B1105" s="55">
        <v>101717330000000</v>
      </c>
      <c r="C1105" s="1">
        <v>7700</v>
      </c>
      <c r="D1105" s="1" t="s">
        <v>1727</v>
      </c>
      <c r="G1105" s="64">
        <v>1430</v>
      </c>
      <c r="H1105" s="97" t="s">
        <v>17152</v>
      </c>
      <c r="I1105" s="98" t="s">
        <v>17281</v>
      </c>
      <c r="J1105" s="64">
        <v>1430</v>
      </c>
      <c r="K1105" s="1">
        <v>0</v>
      </c>
      <c r="L1105" s="1">
        <v>4</v>
      </c>
      <c r="N1105" s="1" t="s">
        <v>1730</v>
      </c>
      <c r="O1105" s="64">
        <v>1430</v>
      </c>
      <c r="P1105" s="1">
        <v>403.1</v>
      </c>
      <c r="Q1105" s="1" t="s">
        <v>8694</v>
      </c>
      <c r="R1105" s="1" t="s">
        <v>1729</v>
      </c>
      <c r="S1105" s="1" t="s">
        <v>426</v>
      </c>
    </row>
    <row r="1106" spans="1:19">
      <c r="A1106" s="30">
        <v>10171741</v>
      </c>
      <c r="B1106" s="55">
        <v>101717410000000</v>
      </c>
      <c r="C1106" s="1">
        <v>7700</v>
      </c>
      <c r="D1106" s="1" t="s">
        <v>1731</v>
      </c>
      <c r="E1106" s="1" t="s">
        <v>107</v>
      </c>
      <c r="F1106" s="1" t="s">
        <v>1732</v>
      </c>
      <c r="G1106" s="64">
        <v>1426.75</v>
      </c>
      <c r="H1106" s="97" t="s">
        <v>17163</v>
      </c>
      <c r="I1106" s="98" t="s">
        <v>17291</v>
      </c>
      <c r="J1106" s="64">
        <v>1426.75</v>
      </c>
      <c r="K1106" s="1">
        <v>0</v>
      </c>
      <c r="L1106" s="1">
        <v>4</v>
      </c>
      <c r="N1106" s="1" t="s">
        <v>1733</v>
      </c>
      <c r="O1106" s="64">
        <v>1426.75</v>
      </c>
      <c r="P1106" s="1" t="s">
        <v>272</v>
      </c>
      <c r="Q1106" s="1" t="s">
        <v>8699</v>
      </c>
      <c r="R1106" s="1" t="s">
        <v>1734</v>
      </c>
    </row>
    <row r="1107" spans="1:19">
      <c r="A1107" s="30">
        <v>10171742</v>
      </c>
      <c r="B1107" s="55">
        <v>101717420000000</v>
      </c>
      <c r="C1107" s="1">
        <v>7700</v>
      </c>
      <c r="D1107" s="1" t="s">
        <v>1731</v>
      </c>
      <c r="E1107" s="1" t="s">
        <v>107</v>
      </c>
      <c r="F1107" s="1" t="s">
        <v>1732</v>
      </c>
      <c r="G1107" s="64">
        <v>1426.75</v>
      </c>
      <c r="H1107" s="97" t="s">
        <v>17163</v>
      </c>
      <c r="I1107" s="98" t="s">
        <v>17291</v>
      </c>
      <c r="J1107" s="64">
        <v>1426.75</v>
      </c>
      <c r="K1107" s="1">
        <v>0</v>
      </c>
      <c r="L1107" s="1">
        <v>3277</v>
      </c>
      <c r="N1107" s="1" t="s">
        <v>1735</v>
      </c>
      <c r="O1107" s="64">
        <v>1426.75</v>
      </c>
      <c r="P1107" s="1" t="s">
        <v>272</v>
      </c>
      <c r="Q1107" s="1" t="s">
        <v>8699</v>
      </c>
      <c r="R1107" s="1" t="s">
        <v>1734</v>
      </c>
    </row>
    <row r="1108" spans="1:19">
      <c r="A1108" s="30">
        <v>10171743</v>
      </c>
      <c r="B1108" s="55">
        <v>101717430000000</v>
      </c>
      <c r="C1108" s="1">
        <v>7700</v>
      </c>
      <c r="D1108" s="1" t="s">
        <v>1731</v>
      </c>
      <c r="E1108" s="1" t="s">
        <v>107</v>
      </c>
      <c r="F1108" s="1" t="s">
        <v>1732</v>
      </c>
      <c r="G1108" s="64">
        <v>1426.75</v>
      </c>
      <c r="H1108" s="97" t="s">
        <v>17163</v>
      </c>
      <c r="I1108" s="98" t="s">
        <v>17291</v>
      </c>
      <c r="J1108" s="64">
        <v>1426.75</v>
      </c>
      <c r="K1108" s="1">
        <v>0</v>
      </c>
      <c r="L1108" s="1">
        <v>4</v>
      </c>
      <c r="N1108" s="1" t="s">
        <v>1736</v>
      </c>
      <c r="O1108" s="64">
        <v>1426.75</v>
      </c>
      <c r="P1108" s="1" t="s">
        <v>272</v>
      </c>
      <c r="Q1108" s="1" t="s">
        <v>8699</v>
      </c>
      <c r="R1108" s="1" t="s">
        <v>1734</v>
      </c>
    </row>
    <row r="1109" spans="1:19">
      <c r="A1109" s="30">
        <v>10171744</v>
      </c>
      <c r="B1109" s="55">
        <v>101717440000000</v>
      </c>
      <c r="C1109" s="1">
        <v>7700</v>
      </c>
      <c r="D1109" s="1" t="s">
        <v>1731</v>
      </c>
      <c r="E1109" s="1" t="s">
        <v>107</v>
      </c>
      <c r="F1109" s="1" t="s">
        <v>1732</v>
      </c>
      <c r="G1109" s="64">
        <v>1426.75</v>
      </c>
      <c r="H1109" s="97" t="s">
        <v>17163</v>
      </c>
      <c r="I1109" s="98" t="s">
        <v>17291</v>
      </c>
      <c r="J1109" s="64">
        <v>1426.75</v>
      </c>
      <c r="K1109" s="1">
        <v>0</v>
      </c>
      <c r="L1109" s="1">
        <v>4</v>
      </c>
      <c r="N1109" s="1" t="s">
        <v>1737</v>
      </c>
      <c r="O1109" s="64">
        <v>1426.75</v>
      </c>
      <c r="P1109" s="1" t="s">
        <v>272</v>
      </c>
      <c r="Q1109" s="1" t="s">
        <v>8699</v>
      </c>
      <c r="R1109" s="1" t="s">
        <v>1734</v>
      </c>
    </row>
    <row r="1110" spans="1:19">
      <c r="A1110" s="30">
        <v>10171745</v>
      </c>
      <c r="B1110" s="55">
        <v>101717450000000</v>
      </c>
      <c r="C1110" s="1">
        <v>7700</v>
      </c>
      <c r="D1110" s="1" t="s">
        <v>1731</v>
      </c>
      <c r="E1110" s="1" t="s">
        <v>107</v>
      </c>
      <c r="F1110" s="1" t="s">
        <v>1732</v>
      </c>
      <c r="G1110" s="64">
        <v>1426.75</v>
      </c>
      <c r="H1110" s="97" t="s">
        <v>17163</v>
      </c>
      <c r="I1110" s="98" t="s">
        <v>17291</v>
      </c>
      <c r="J1110" s="64">
        <v>1426.75</v>
      </c>
      <c r="K1110" s="1">
        <v>0</v>
      </c>
      <c r="L1110" s="1">
        <v>3150</v>
      </c>
      <c r="N1110" s="1" t="s">
        <v>1738</v>
      </c>
      <c r="O1110" s="64">
        <v>1426.75</v>
      </c>
      <c r="P1110" s="1" t="s">
        <v>272</v>
      </c>
      <c r="Q1110" s="1" t="s">
        <v>8699</v>
      </c>
      <c r="R1110" s="1" t="s">
        <v>1734</v>
      </c>
    </row>
    <row r="1111" spans="1:19">
      <c r="A1111" s="30">
        <v>10171746</v>
      </c>
      <c r="B1111" s="55">
        <v>101717460000000</v>
      </c>
      <c r="C1111" s="1">
        <v>7700</v>
      </c>
      <c r="D1111" s="1" t="s">
        <v>1731</v>
      </c>
      <c r="E1111" s="1" t="s">
        <v>107</v>
      </c>
      <c r="F1111" s="1" t="s">
        <v>1732</v>
      </c>
      <c r="G1111" s="64">
        <v>1426.75</v>
      </c>
      <c r="H1111" s="97" t="s">
        <v>17163</v>
      </c>
      <c r="I1111" s="98" t="s">
        <v>17291</v>
      </c>
      <c r="J1111" s="64">
        <v>1426.75</v>
      </c>
      <c r="K1111" s="1">
        <v>0</v>
      </c>
      <c r="L1111" s="1">
        <v>4</v>
      </c>
      <c r="N1111" s="1" t="s">
        <v>1739</v>
      </c>
      <c r="O1111" s="64">
        <v>1426.75</v>
      </c>
      <c r="P1111" s="1" t="s">
        <v>272</v>
      </c>
      <c r="Q1111" s="1" t="s">
        <v>8699</v>
      </c>
      <c r="R1111" s="1" t="s">
        <v>1734</v>
      </c>
    </row>
    <row r="1112" spans="1:19">
      <c r="A1112" s="30">
        <v>10171747</v>
      </c>
      <c r="B1112" s="55">
        <v>101717470000000</v>
      </c>
      <c r="C1112" s="1">
        <v>7700</v>
      </c>
      <c r="D1112" s="1" t="s">
        <v>1731</v>
      </c>
      <c r="E1112" s="1" t="s">
        <v>107</v>
      </c>
      <c r="F1112" s="1" t="s">
        <v>1732</v>
      </c>
      <c r="G1112" s="64">
        <v>1426.75</v>
      </c>
      <c r="H1112" s="97" t="s">
        <v>17163</v>
      </c>
      <c r="I1112" s="98" t="s">
        <v>17291</v>
      </c>
      <c r="J1112" s="64">
        <v>1426.75</v>
      </c>
      <c r="K1112" s="1">
        <v>0</v>
      </c>
      <c r="L1112" s="1">
        <v>3366</v>
      </c>
      <c r="N1112" s="1" t="s">
        <v>1740</v>
      </c>
      <c r="O1112" s="64">
        <v>1426.75</v>
      </c>
      <c r="P1112" s="1" t="s">
        <v>272</v>
      </c>
      <c r="Q1112" s="1" t="s">
        <v>8699</v>
      </c>
      <c r="R1112" s="1" t="s">
        <v>1734</v>
      </c>
    </row>
    <row r="1113" spans="1:19">
      <c r="A1113" s="30">
        <v>10171748</v>
      </c>
      <c r="B1113" s="55">
        <v>101717480000000</v>
      </c>
      <c r="C1113" s="1">
        <v>7700</v>
      </c>
      <c r="D1113" s="1" t="s">
        <v>1731</v>
      </c>
      <c r="E1113" s="1" t="s">
        <v>107</v>
      </c>
      <c r="F1113" s="1" t="s">
        <v>1732</v>
      </c>
      <c r="G1113" s="64">
        <v>1426.75</v>
      </c>
      <c r="H1113" s="97" t="s">
        <v>17169</v>
      </c>
      <c r="I1113" s="98" t="s">
        <v>17297</v>
      </c>
      <c r="J1113" s="64">
        <v>1426.75</v>
      </c>
      <c r="K1113" s="1">
        <v>0</v>
      </c>
      <c r="L1113" s="1">
        <v>4</v>
      </c>
      <c r="N1113" s="1" t="s">
        <v>1741</v>
      </c>
      <c r="O1113" s="64">
        <v>1426.75</v>
      </c>
      <c r="P1113" s="1" t="s">
        <v>272</v>
      </c>
      <c r="Q1113" s="1" t="s">
        <v>8699</v>
      </c>
      <c r="R1113" s="1" t="s">
        <v>1734</v>
      </c>
    </row>
    <row r="1114" spans="1:19">
      <c r="A1114" s="30">
        <v>10171749</v>
      </c>
      <c r="B1114" s="55">
        <v>101717490000000</v>
      </c>
      <c r="C1114" s="1">
        <v>7700</v>
      </c>
      <c r="D1114" s="1" t="s">
        <v>1731</v>
      </c>
      <c r="E1114" s="1" t="s">
        <v>107</v>
      </c>
      <c r="F1114" s="1" t="s">
        <v>1732</v>
      </c>
      <c r="G1114" s="64">
        <v>1426.75</v>
      </c>
      <c r="H1114" s="97" t="s">
        <v>17152</v>
      </c>
      <c r="I1114" s="98" t="s">
        <v>17281</v>
      </c>
      <c r="J1114" s="64">
        <v>1426.75</v>
      </c>
      <c r="K1114" s="1">
        <v>0</v>
      </c>
      <c r="L1114" s="1">
        <v>4</v>
      </c>
      <c r="N1114" s="1" t="s">
        <v>1742</v>
      </c>
      <c r="O1114" s="64">
        <v>1426.75</v>
      </c>
      <c r="P1114" s="1" t="s">
        <v>272</v>
      </c>
      <c r="Q1114" s="1" t="s">
        <v>8699</v>
      </c>
      <c r="R1114" s="1" t="s">
        <v>1734</v>
      </c>
    </row>
    <row r="1115" spans="1:19">
      <c r="A1115" s="30">
        <v>10171750</v>
      </c>
      <c r="B1115" s="55">
        <v>101717500000000</v>
      </c>
      <c r="C1115" s="1">
        <v>7700</v>
      </c>
      <c r="D1115" s="1" t="s">
        <v>1731</v>
      </c>
      <c r="E1115" s="1" t="s">
        <v>107</v>
      </c>
      <c r="F1115" s="1" t="s">
        <v>1732</v>
      </c>
      <c r="G1115" s="64">
        <v>1426.75</v>
      </c>
      <c r="H1115" s="97" t="s">
        <v>17152</v>
      </c>
      <c r="I1115" s="98" t="s">
        <v>17281</v>
      </c>
      <c r="J1115" s="64">
        <v>1426.75</v>
      </c>
      <c r="K1115" s="1">
        <v>0</v>
      </c>
      <c r="L1115" s="1">
        <v>4</v>
      </c>
      <c r="N1115" s="1" t="s">
        <v>1743</v>
      </c>
      <c r="O1115" s="64">
        <v>1426.75</v>
      </c>
      <c r="P1115" s="1" t="s">
        <v>272</v>
      </c>
      <c r="Q1115" s="1" t="s">
        <v>8699</v>
      </c>
      <c r="R1115" s="1" t="s">
        <v>1734</v>
      </c>
    </row>
    <row r="1116" spans="1:19">
      <c r="A1116" s="30">
        <v>10171751</v>
      </c>
      <c r="B1116" s="55">
        <v>101717510000000</v>
      </c>
      <c r="C1116" s="1">
        <v>7700</v>
      </c>
      <c r="D1116" s="1" t="s">
        <v>1731</v>
      </c>
      <c r="E1116" s="1" t="s">
        <v>107</v>
      </c>
      <c r="F1116" s="1" t="s">
        <v>1732</v>
      </c>
      <c r="G1116" s="64">
        <v>1426.75</v>
      </c>
      <c r="H1116" s="97" t="s">
        <v>17152</v>
      </c>
      <c r="I1116" s="98" t="s">
        <v>17281</v>
      </c>
      <c r="J1116" s="64">
        <v>1426.75</v>
      </c>
      <c r="K1116" s="1">
        <v>0</v>
      </c>
      <c r="L1116" s="1">
        <v>7098</v>
      </c>
      <c r="N1116" s="1" t="s">
        <v>1744</v>
      </c>
      <c r="O1116" s="64">
        <v>1426.75</v>
      </c>
      <c r="P1116" s="1" t="s">
        <v>272</v>
      </c>
      <c r="Q1116" s="1" t="s">
        <v>8699</v>
      </c>
      <c r="R1116" s="1" t="s">
        <v>1734</v>
      </c>
    </row>
    <row r="1117" spans="1:19">
      <c r="A1117" s="30">
        <v>10171752</v>
      </c>
      <c r="B1117" s="55">
        <v>101717520000000</v>
      </c>
      <c r="C1117" s="1">
        <v>7700</v>
      </c>
      <c r="D1117" s="1" t="s">
        <v>1731</v>
      </c>
      <c r="E1117" s="1" t="s">
        <v>107</v>
      </c>
      <c r="F1117" s="1" t="s">
        <v>1732</v>
      </c>
      <c r="G1117" s="64">
        <v>1426.75</v>
      </c>
      <c r="H1117" s="97" t="s">
        <v>17152</v>
      </c>
      <c r="I1117" s="98" t="s">
        <v>17281</v>
      </c>
      <c r="J1117" s="64">
        <v>1426.75</v>
      </c>
      <c r="K1117" s="1">
        <v>0</v>
      </c>
      <c r="L1117" s="1">
        <v>4</v>
      </c>
      <c r="N1117" s="1" t="s">
        <v>1745</v>
      </c>
      <c r="O1117" s="64">
        <v>1426.75</v>
      </c>
      <c r="P1117" s="1" t="s">
        <v>272</v>
      </c>
      <c r="Q1117" s="1" t="s">
        <v>8699</v>
      </c>
      <c r="R1117" s="1" t="s">
        <v>1734</v>
      </c>
    </row>
    <row r="1118" spans="1:19">
      <c r="A1118" s="30">
        <v>10171753</v>
      </c>
      <c r="B1118" s="55">
        <v>101717530000000</v>
      </c>
      <c r="C1118" s="1">
        <v>7700</v>
      </c>
      <c r="D1118" s="1" t="s">
        <v>1731</v>
      </c>
      <c r="E1118" s="1" t="s">
        <v>107</v>
      </c>
      <c r="F1118" s="1" t="s">
        <v>1732</v>
      </c>
      <c r="G1118" s="64">
        <v>1426.75</v>
      </c>
      <c r="H1118" s="97" t="s">
        <v>17152</v>
      </c>
      <c r="I1118" s="98" t="s">
        <v>17281</v>
      </c>
      <c r="J1118" s="64">
        <v>1426.75</v>
      </c>
      <c r="K1118" s="1">
        <v>0</v>
      </c>
      <c r="L1118" s="1">
        <v>3402</v>
      </c>
      <c r="N1118" s="1" t="s">
        <v>1746</v>
      </c>
      <c r="O1118" s="64">
        <v>1426.75</v>
      </c>
      <c r="P1118" s="1" t="s">
        <v>272</v>
      </c>
      <c r="Q1118" s="1" t="s">
        <v>8699</v>
      </c>
      <c r="R1118" s="1" t="s">
        <v>1734</v>
      </c>
    </row>
    <row r="1119" spans="1:19">
      <c r="A1119" s="30">
        <v>10171754</v>
      </c>
      <c r="B1119" s="55">
        <v>101717540000000</v>
      </c>
      <c r="C1119" s="1">
        <v>7700</v>
      </c>
      <c r="D1119" s="1" t="s">
        <v>1731</v>
      </c>
      <c r="E1119" s="1" t="s">
        <v>107</v>
      </c>
      <c r="F1119" s="1" t="s">
        <v>1732</v>
      </c>
      <c r="G1119" s="64">
        <v>1426.75</v>
      </c>
      <c r="H1119" s="97" t="s">
        <v>17152</v>
      </c>
      <c r="I1119" s="98" t="s">
        <v>17281</v>
      </c>
      <c r="J1119" s="64">
        <v>1426.75</v>
      </c>
      <c r="K1119" s="1">
        <v>0</v>
      </c>
      <c r="L1119" s="1">
        <v>4</v>
      </c>
      <c r="N1119" s="1" t="s">
        <v>1747</v>
      </c>
      <c r="O1119" s="64">
        <v>1426.75</v>
      </c>
      <c r="P1119" s="1" t="s">
        <v>272</v>
      </c>
      <c r="Q1119" s="1" t="s">
        <v>8699</v>
      </c>
      <c r="R1119" s="1" t="s">
        <v>1734</v>
      </c>
    </row>
    <row r="1120" spans="1:19">
      <c r="A1120" s="30">
        <v>10171755</v>
      </c>
      <c r="B1120" s="55">
        <v>101717550000000</v>
      </c>
      <c r="C1120" s="1">
        <v>7700</v>
      </c>
      <c r="D1120" s="1" t="s">
        <v>1731</v>
      </c>
      <c r="E1120" s="1" t="s">
        <v>107</v>
      </c>
      <c r="F1120" s="1" t="s">
        <v>1983</v>
      </c>
      <c r="G1120" s="64">
        <v>1426.75</v>
      </c>
      <c r="H1120" s="97" t="s">
        <v>17152</v>
      </c>
      <c r="I1120" s="98" t="s">
        <v>17281</v>
      </c>
      <c r="J1120" s="64">
        <v>1426.75</v>
      </c>
      <c r="K1120" s="1">
        <v>0</v>
      </c>
      <c r="L1120" s="1">
        <v>162</v>
      </c>
      <c r="N1120" s="1" t="s">
        <v>1748</v>
      </c>
      <c r="O1120" s="64">
        <v>1426.75</v>
      </c>
      <c r="P1120" s="1" t="s">
        <v>272</v>
      </c>
      <c r="Q1120" s="1" t="s">
        <v>8699</v>
      </c>
      <c r="R1120" s="1" t="s">
        <v>1734</v>
      </c>
    </row>
    <row r="1121" spans="1:19">
      <c r="A1121" s="30">
        <v>10171756</v>
      </c>
      <c r="B1121" s="55">
        <v>101717560000000</v>
      </c>
      <c r="C1121" s="1">
        <v>7700</v>
      </c>
      <c r="D1121" s="1" t="s">
        <v>1731</v>
      </c>
      <c r="E1121" s="1" t="s">
        <v>107</v>
      </c>
      <c r="F1121" s="1" t="s">
        <v>1732</v>
      </c>
      <c r="G1121" s="64">
        <v>1426.75</v>
      </c>
      <c r="H1121" s="97" t="s">
        <v>17152</v>
      </c>
      <c r="I1121" s="98" t="s">
        <v>17281</v>
      </c>
      <c r="J1121" s="64">
        <v>1426.75</v>
      </c>
      <c r="K1121" s="1">
        <v>0</v>
      </c>
      <c r="L1121" s="1">
        <v>4</v>
      </c>
      <c r="N1121" s="1" t="s">
        <v>1749</v>
      </c>
      <c r="O1121" s="64">
        <v>1426.75</v>
      </c>
      <c r="P1121" s="1" t="s">
        <v>272</v>
      </c>
      <c r="Q1121" s="1" t="s">
        <v>8699</v>
      </c>
      <c r="R1121" s="1" t="s">
        <v>1734</v>
      </c>
    </row>
    <row r="1122" spans="1:19">
      <c r="A1122" s="30">
        <v>10171757</v>
      </c>
      <c r="B1122" s="55">
        <v>101717570000000</v>
      </c>
      <c r="C1122" s="1">
        <v>7700</v>
      </c>
      <c r="D1122" s="1" t="s">
        <v>1731</v>
      </c>
      <c r="E1122" s="1" t="s">
        <v>107</v>
      </c>
      <c r="F1122" s="1" t="s">
        <v>1732</v>
      </c>
      <c r="G1122" s="64">
        <v>1426.75</v>
      </c>
      <c r="H1122" s="97" t="s">
        <v>17152</v>
      </c>
      <c r="I1122" s="98" t="s">
        <v>17281</v>
      </c>
      <c r="J1122" s="64">
        <v>1426.75</v>
      </c>
      <c r="K1122" s="1">
        <v>0</v>
      </c>
      <c r="L1122" s="1">
        <v>4</v>
      </c>
      <c r="N1122" s="1" t="s">
        <v>1750</v>
      </c>
      <c r="O1122" s="64">
        <v>1426.75</v>
      </c>
      <c r="P1122" s="1" t="s">
        <v>272</v>
      </c>
      <c r="Q1122" s="1" t="s">
        <v>8699</v>
      </c>
      <c r="R1122" s="1" t="s">
        <v>1734</v>
      </c>
    </row>
    <row r="1123" spans="1:19">
      <c r="A1123" s="30">
        <v>10171760</v>
      </c>
      <c r="B1123" s="55">
        <v>101717600000000</v>
      </c>
      <c r="C1123" s="1">
        <v>7700</v>
      </c>
      <c r="D1123" s="1" t="s">
        <v>1731</v>
      </c>
      <c r="E1123" s="1" t="s">
        <v>107</v>
      </c>
      <c r="F1123" s="1" t="s">
        <v>1732</v>
      </c>
      <c r="G1123" s="64">
        <v>1426.75</v>
      </c>
      <c r="H1123" s="97" t="s">
        <v>17152</v>
      </c>
      <c r="I1123" s="98" t="s">
        <v>17281</v>
      </c>
      <c r="J1123" s="64">
        <v>1426.75</v>
      </c>
      <c r="K1123" s="1">
        <v>0</v>
      </c>
      <c r="L1123" s="1">
        <v>4</v>
      </c>
      <c r="N1123" s="1" t="s">
        <v>1751</v>
      </c>
      <c r="O1123" s="64">
        <v>1426.75</v>
      </c>
      <c r="P1123" s="1" t="s">
        <v>272</v>
      </c>
      <c r="Q1123" s="1" t="s">
        <v>8699</v>
      </c>
      <c r="R1123" s="1" t="s">
        <v>1734</v>
      </c>
    </row>
    <row r="1124" spans="1:19">
      <c r="A1124" s="30">
        <v>10171761</v>
      </c>
      <c r="B1124" s="55">
        <v>101717610000000</v>
      </c>
      <c r="C1124" s="1">
        <v>7700</v>
      </c>
      <c r="D1124" s="1" t="s">
        <v>1752</v>
      </c>
      <c r="G1124" s="64">
        <v>46971.27</v>
      </c>
      <c r="H1124" s="97" t="s">
        <v>17142</v>
      </c>
      <c r="I1124" s="98" t="s">
        <v>14331</v>
      </c>
      <c r="J1124" s="64">
        <v>46971.27</v>
      </c>
      <c r="K1124" s="1">
        <v>0</v>
      </c>
      <c r="L1124" s="1">
        <v>2748</v>
      </c>
      <c r="N1124" s="1" t="s">
        <v>1753</v>
      </c>
      <c r="O1124" s="64">
        <v>46971.27</v>
      </c>
      <c r="P1124" s="1">
        <v>154</v>
      </c>
      <c r="Q1124" s="1" t="s">
        <v>8694</v>
      </c>
      <c r="R1124" s="1" t="s">
        <v>1754</v>
      </c>
      <c r="S1124" s="1" t="s">
        <v>426</v>
      </c>
    </row>
    <row r="1125" spans="1:19">
      <c r="A1125" s="30">
        <v>10171809</v>
      </c>
      <c r="B1125" s="55">
        <v>101718090000000</v>
      </c>
      <c r="C1125" s="1">
        <v>7700</v>
      </c>
      <c r="D1125" s="1" t="s">
        <v>1755</v>
      </c>
      <c r="G1125" s="64">
        <v>1212.56</v>
      </c>
      <c r="H1125" s="97" t="s">
        <v>17147</v>
      </c>
      <c r="I1125" s="98" t="s">
        <v>17277</v>
      </c>
      <c r="J1125" s="64">
        <v>1212.56</v>
      </c>
      <c r="K1125" s="1">
        <v>0</v>
      </c>
      <c r="L1125" s="1">
        <v>3376</v>
      </c>
      <c r="N1125" s="1" t="s">
        <v>1756</v>
      </c>
      <c r="O1125" s="64">
        <v>1212.56</v>
      </c>
      <c r="P1125" s="1" t="s">
        <v>1705</v>
      </c>
      <c r="Q1125" s="1" t="s">
        <v>8700</v>
      </c>
      <c r="R1125" s="1" t="s">
        <v>1757</v>
      </c>
    </row>
    <row r="1126" spans="1:19">
      <c r="A1126" s="30">
        <v>10171832</v>
      </c>
      <c r="B1126" s="55">
        <v>101718320000000</v>
      </c>
      <c r="C1126" s="1">
        <v>7700</v>
      </c>
      <c r="D1126" s="1" t="s">
        <v>1670</v>
      </c>
      <c r="G1126" s="64">
        <v>2085.29</v>
      </c>
      <c r="H1126" s="97" t="s">
        <v>17138</v>
      </c>
      <c r="I1126" s="98" t="s">
        <v>17271</v>
      </c>
      <c r="J1126" s="64">
        <v>2085.29</v>
      </c>
      <c r="K1126" s="1">
        <v>0</v>
      </c>
      <c r="L1126" s="1">
        <v>4</v>
      </c>
      <c r="N1126" s="1" t="s">
        <v>1758</v>
      </c>
      <c r="O1126" s="64">
        <v>2085.29</v>
      </c>
      <c r="P1126" s="1">
        <v>401.46</v>
      </c>
      <c r="Q1126" s="1" t="s">
        <v>8701</v>
      </c>
      <c r="R1126" s="1" t="s">
        <v>1759</v>
      </c>
      <c r="S1126" s="1" t="s">
        <v>1478</v>
      </c>
    </row>
    <row r="1127" spans="1:19">
      <c r="A1127" s="30">
        <v>10171841</v>
      </c>
      <c r="B1127" s="55">
        <v>101718410000000</v>
      </c>
      <c r="C1127" s="1">
        <v>7700</v>
      </c>
      <c r="D1127" s="1" t="s">
        <v>1760</v>
      </c>
      <c r="G1127" s="64">
        <v>2113</v>
      </c>
      <c r="H1127" s="97" t="s">
        <v>17153</v>
      </c>
      <c r="I1127" s="98" t="s">
        <v>14118</v>
      </c>
      <c r="J1127" s="64">
        <v>2113</v>
      </c>
      <c r="K1127" s="1">
        <v>0</v>
      </c>
      <c r="L1127" s="1">
        <v>4</v>
      </c>
      <c r="N1127" s="1" t="s">
        <v>1762</v>
      </c>
      <c r="O1127" s="64">
        <v>2113</v>
      </c>
      <c r="P1127" s="1">
        <v>400.75</v>
      </c>
      <c r="Q1127" s="1" t="s">
        <v>8702</v>
      </c>
      <c r="R1127" s="1" t="s">
        <v>1761</v>
      </c>
      <c r="S1127" s="1" t="s">
        <v>1478</v>
      </c>
    </row>
    <row r="1128" spans="1:19">
      <c r="A1128" s="30">
        <v>10171994</v>
      </c>
      <c r="B1128" s="55">
        <v>101719940000000</v>
      </c>
      <c r="C1128" s="1">
        <v>7700</v>
      </c>
      <c r="D1128" s="1" t="s">
        <v>7779</v>
      </c>
      <c r="G1128" s="64">
        <v>6198</v>
      </c>
      <c r="H1128" s="97" t="s">
        <v>17140</v>
      </c>
      <c r="I1128" s="98" t="s">
        <v>17272</v>
      </c>
      <c r="J1128" s="64">
        <v>6198</v>
      </c>
      <c r="K1128" s="1">
        <v>0</v>
      </c>
      <c r="L1128" s="1">
        <v>29</v>
      </c>
      <c r="N1128" s="1" t="s">
        <v>8253</v>
      </c>
      <c r="O1128" s="64">
        <v>6198</v>
      </c>
      <c r="P1128" s="1">
        <v>115</v>
      </c>
      <c r="Q1128" s="1" t="s">
        <v>8703</v>
      </c>
      <c r="R1128" s="1" t="s">
        <v>8704</v>
      </c>
    </row>
    <row r="1129" spans="1:19">
      <c r="A1129" s="30">
        <v>10172065</v>
      </c>
      <c r="B1129" s="55">
        <v>101720650000000</v>
      </c>
      <c r="C1129" s="1">
        <v>7700</v>
      </c>
      <c r="D1129" s="1" t="s">
        <v>1674</v>
      </c>
      <c r="G1129" s="64">
        <v>1006.3</v>
      </c>
      <c r="H1129" s="97" t="s">
        <v>17177</v>
      </c>
      <c r="I1129" s="98" t="s">
        <v>17305</v>
      </c>
      <c r="J1129" s="64">
        <v>1006.3</v>
      </c>
      <c r="K1129" s="1">
        <v>0</v>
      </c>
      <c r="L1129" s="1">
        <v>4</v>
      </c>
      <c r="N1129" s="1" t="s">
        <v>1763</v>
      </c>
      <c r="O1129" s="64">
        <v>1006.3</v>
      </c>
      <c r="P1129" s="1" t="s">
        <v>11721</v>
      </c>
      <c r="Q1129" s="1" t="s">
        <v>8695</v>
      </c>
      <c r="R1129" s="1" t="s">
        <v>1764</v>
      </c>
    </row>
    <row r="1130" spans="1:19">
      <c r="A1130" s="30">
        <v>10172090</v>
      </c>
      <c r="B1130" s="55">
        <v>101720900000000</v>
      </c>
      <c r="C1130" s="1">
        <v>7700</v>
      </c>
      <c r="D1130" s="1" t="s">
        <v>1674</v>
      </c>
      <c r="G1130" s="64">
        <v>1006.3</v>
      </c>
      <c r="H1130" s="97" t="s">
        <v>17138</v>
      </c>
      <c r="I1130" s="98" t="s">
        <v>17271</v>
      </c>
      <c r="J1130" s="64">
        <v>1006.3</v>
      </c>
      <c r="K1130" s="1">
        <v>0</v>
      </c>
      <c r="L1130" s="1">
        <v>4</v>
      </c>
      <c r="N1130" s="1" t="s">
        <v>1765</v>
      </c>
      <c r="O1130" s="64">
        <v>1006.3</v>
      </c>
      <c r="P1130" s="1" t="s">
        <v>11724</v>
      </c>
      <c r="Q1130" s="1" t="s">
        <v>8695</v>
      </c>
      <c r="R1130" s="1" t="s">
        <v>1764</v>
      </c>
    </row>
    <row r="1131" spans="1:19">
      <c r="A1131" s="30">
        <v>10172105</v>
      </c>
      <c r="B1131" s="55">
        <v>101721050000000</v>
      </c>
      <c r="C1131" s="1">
        <v>7700</v>
      </c>
      <c r="D1131" s="1" t="s">
        <v>1674</v>
      </c>
      <c r="G1131" s="64">
        <v>1001.3</v>
      </c>
      <c r="H1131" s="97" t="s">
        <v>17148</v>
      </c>
      <c r="I1131" s="98" t="s">
        <v>17278</v>
      </c>
      <c r="J1131" s="64">
        <v>1001.3</v>
      </c>
      <c r="K1131" s="1">
        <v>0</v>
      </c>
      <c r="L1131" s="1">
        <v>8</v>
      </c>
      <c r="N1131" s="1" t="s">
        <v>1766</v>
      </c>
      <c r="O1131" s="64">
        <v>1001.3</v>
      </c>
      <c r="P1131" s="65">
        <v>80100</v>
      </c>
      <c r="Q1131" s="1" t="s">
        <v>8695</v>
      </c>
      <c r="R1131" s="1" t="s">
        <v>1767</v>
      </c>
    </row>
    <row r="1132" spans="1:19">
      <c r="A1132" s="56">
        <v>10172253</v>
      </c>
      <c r="B1132" s="57">
        <v>101722530000000</v>
      </c>
      <c r="C1132" s="58">
        <v>7701</v>
      </c>
      <c r="D1132" s="58" t="s">
        <v>4195</v>
      </c>
      <c r="E1132" s="58"/>
      <c r="F1132" s="58"/>
      <c r="G1132" s="61">
        <v>59075.48</v>
      </c>
      <c r="H1132" s="98" t="s">
        <v>17151</v>
      </c>
      <c r="I1132" s="98" t="s">
        <v>13746</v>
      </c>
      <c r="J1132" s="61">
        <v>59075.48</v>
      </c>
      <c r="K1132" s="58">
        <v>0</v>
      </c>
      <c r="L1132" s="58">
        <v>3399</v>
      </c>
      <c r="M1132" s="58"/>
      <c r="N1132" s="58">
        <v>61647006812</v>
      </c>
      <c r="O1132" s="61">
        <v>59075.48</v>
      </c>
      <c r="P1132" s="58" t="s">
        <v>12541</v>
      </c>
      <c r="Q1132" s="58" t="s">
        <v>8700</v>
      </c>
      <c r="R1132" s="58" t="s">
        <v>4196</v>
      </c>
      <c r="S1132" s="1" t="s">
        <v>4197</v>
      </c>
    </row>
    <row r="1133" spans="1:19">
      <c r="A1133" s="30">
        <v>10172421</v>
      </c>
      <c r="B1133" s="55">
        <v>101724210000000</v>
      </c>
      <c r="C1133" s="1">
        <v>7700</v>
      </c>
      <c r="D1133" s="1" t="s">
        <v>935</v>
      </c>
      <c r="G1133" s="64">
        <v>1145</v>
      </c>
      <c r="H1133" s="97" t="s">
        <v>17138</v>
      </c>
      <c r="I1133" s="98" t="s">
        <v>17271</v>
      </c>
      <c r="J1133" s="64">
        <v>1145</v>
      </c>
      <c r="K1133" s="1">
        <v>0</v>
      </c>
      <c r="L1133" s="1">
        <v>8</v>
      </c>
      <c r="N1133" s="1">
        <v>100016171</v>
      </c>
      <c r="O1133" s="64">
        <v>1145</v>
      </c>
      <c r="P1133" s="1">
        <v>801.4</v>
      </c>
      <c r="Q1133" s="1" t="s">
        <v>8705</v>
      </c>
      <c r="R1133" s="1" t="s">
        <v>8706</v>
      </c>
    </row>
    <row r="1134" spans="1:19">
      <c r="A1134" s="30">
        <v>10172422</v>
      </c>
      <c r="B1134" s="55">
        <v>101724220000000</v>
      </c>
      <c r="C1134" s="1">
        <v>7700</v>
      </c>
      <c r="D1134" s="1" t="s">
        <v>935</v>
      </c>
      <c r="G1134" s="64">
        <v>1145</v>
      </c>
      <c r="H1134" s="97" t="s">
        <v>17138</v>
      </c>
      <c r="I1134" s="98" t="s">
        <v>17271</v>
      </c>
      <c r="J1134" s="64">
        <v>1145</v>
      </c>
      <c r="K1134" s="1">
        <v>0</v>
      </c>
      <c r="L1134" s="1">
        <v>8</v>
      </c>
      <c r="N1134" s="1">
        <v>100016172</v>
      </c>
      <c r="O1134" s="64">
        <v>1145</v>
      </c>
      <c r="P1134" s="1">
        <v>801.4</v>
      </c>
      <c r="Q1134" s="1" t="s">
        <v>8705</v>
      </c>
      <c r="R1134" s="1" t="s">
        <v>8706</v>
      </c>
    </row>
    <row r="1135" spans="1:19">
      <c r="A1135" s="30">
        <v>10172443</v>
      </c>
      <c r="B1135" s="55">
        <v>101724430000000</v>
      </c>
      <c r="C1135" s="1">
        <v>7700</v>
      </c>
      <c r="D1135" s="1" t="s">
        <v>1768</v>
      </c>
      <c r="G1135" s="64">
        <v>9746</v>
      </c>
      <c r="H1135" s="97" t="s">
        <v>17155</v>
      </c>
      <c r="I1135" s="98" t="s">
        <v>17283</v>
      </c>
      <c r="J1135" s="64">
        <v>9746</v>
      </c>
      <c r="K1135" s="1">
        <v>0</v>
      </c>
      <c r="L1135" s="1">
        <v>4</v>
      </c>
      <c r="N1135" s="1" t="s">
        <v>1769</v>
      </c>
      <c r="O1135" s="64">
        <v>9746</v>
      </c>
      <c r="P1135" s="1" t="s">
        <v>11725</v>
      </c>
      <c r="Q1135" s="1" t="s">
        <v>8707</v>
      </c>
      <c r="R1135" s="1" t="s">
        <v>1770</v>
      </c>
      <c r="S1135" s="1" t="s">
        <v>426</v>
      </c>
    </row>
    <row r="1136" spans="1:19">
      <c r="A1136" s="30">
        <v>10172445</v>
      </c>
      <c r="B1136" s="55">
        <v>101724450000000</v>
      </c>
      <c r="C1136" s="1">
        <v>7700</v>
      </c>
      <c r="D1136" s="1" t="s">
        <v>1760</v>
      </c>
      <c r="G1136" s="64">
        <v>1563.9</v>
      </c>
      <c r="H1136" s="97" t="s">
        <v>17152</v>
      </c>
      <c r="I1136" s="98" t="s">
        <v>17281</v>
      </c>
      <c r="J1136" s="64">
        <v>1563.9</v>
      </c>
      <c r="K1136" s="1">
        <v>0</v>
      </c>
      <c r="L1136" s="1">
        <v>36</v>
      </c>
      <c r="N1136" s="1" t="s">
        <v>1771</v>
      </c>
      <c r="O1136" s="64">
        <v>1563.9</v>
      </c>
      <c r="P1136" s="1" t="s">
        <v>7514</v>
      </c>
      <c r="Q1136" s="1" t="s">
        <v>8708</v>
      </c>
      <c r="R1136" s="1" t="s">
        <v>1772</v>
      </c>
      <c r="S1136" s="1" t="s">
        <v>1478</v>
      </c>
    </row>
    <row r="1137" spans="1:19">
      <c r="A1137" s="30">
        <v>10172446</v>
      </c>
      <c r="B1137" s="55">
        <v>101724460000000</v>
      </c>
      <c r="C1137" s="1">
        <v>7700</v>
      </c>
      <c r="D1137" s="1" t="s">
        <v>1760</v>
      </c>
      <c r="G1137" s="64">
        <v>1563.9</v>
      </c>
      <c r="H1137" s="97" t="s">
        <v>17153</v>
      </c>
      <c r="I1137" s="98" t="s">
        <v>14118</v>
      </c>
      <c r="J1137" s="64">
        <v>1563.9</v>
      </c>
      <c r="K1137" s="1">
        <v>0</v>
      </c>
      <c r="L1137" s="1">
        <v>4</v>
      </c>
      <c r="N1137" s="1" t="s">
        <v>1773</v>
      </c>
      <c r="O1137" s="64">
        <v>1563.9</v>
      </c>
      <c r="P1137" s="1">
        <v>400.98</v>
      </c>
      <c r="Q1137" s="1" t="s">
        <v>8708</v>
      </c>
      <c r="R1137" s="1" t="s">
        <v>1772</v>
      </c>
      <c r="S1137" s="1" t="s">
        <v>1478</v>
      </c>
    </row>
    <row r="1138" spans="1:19">
      <c r="A1138" s="30">
        <v>10172482</v>
      </c>
      <c r="B1138" s="55">
        <v>101724820000000</v>
      </c>
      <c r="C1138" s="1">
        <v>7700</v>
      </c>
      <c r="D1138" s="1" t="s">
        <v>1774</v>
      </c>
      <c r="G1138" s="64">
        <v>1621.63</v>
      </c>
      <c r="H1138" s="97" t="s">
        <v>17146</v>
      </c>
      <c r="I1138" s="98" t="s">
        <v>12825</v>
      </c>
      <c r="J1138" s="64">
        <v>1621.63</v>
      </c>
      <c r="K1138" s="1">
        <v>0</v>
      </c>
      <c r="L1138" s="1">
        <v>4</v>
      </c>
      <c r="N1138" s="1" t="s">
        <v>1775</v>
      </c>
      <c r="O1138" s="64">
        <v>1621.63</v>
      </c>
      <c r="P1138" s="1">
        <v>401.6</v>
      </c>
      <c r="Q1138" s="1" t="s">
        <v>8709</v>
      </c>
      <c r="R1138" s="1" t="s">
        <v>1776</v>
      </c>
    </row>
    <row r="1139" spans="1:19">
      <c r="A1139" s="30">
        <v>10172483</v>
      </c>
      <c r="B1139" s="55">
        <v>101724830000000</v>
      </c>
      <c r="C1139" s="1">
        <v>7700</v>
      </c>
      <c r="D1139" s="1" t="s">
        <v>1774</v>
      </c>
      <c r="G1139" s="64">
        <v>1621.63</v>
      </c>
      <c r="H1139" s="97" t="s">
        <v>17146</v>
      </c>
      <c r="I1139" s="98" t="s">
        <v>12825</v>
      </c>
      <c r="J1139" s="64">
        <v>1621.63</v>
      </c>
      <c r="K1139" s="1">
        <v>0</v>
      </c>
      <c r="L1139" s="1">
        <v>4</v>
      </c>
      <c r="N1139" s="1" t="s">
        <v>1777</v>
      </c>
      <c r="O1139" s="64">
        <v>1621.63</v>
      </c>
      <c r="P1139" s="1">
        <v>401.6</v>
      </c>
      <c r="Q1139" s="1" t="s">
        <v>8709</v>
      </c>
      <c r="R1139" s="1" t="s">
        <v>1776</v>
      </c>
    </row>
    <row r="1140" spans="1:19">
      <c r="A1140" s="30">
        <v>10172484</v>
      </c>
      <c r="B1140" s="55">
        <v>101724840000000</v>
      </c>
      <c r="C1140" s="1">
        <v>7700</v>
      </c>
      <c r="D1140" s="1" t="s">
        <v>1774</v>
      </c>
      <c r="G1140" s="64">
        <v>1621.63</v>
      </c>
      <c r="H1140" s="97" t="s">
        <v>17146</v>
      </c>
      <c r="I1140" s="98" t="s">
        <v>12825</v>
      </c>
      <c r="J1140" s="64">
        <v>1621.63</v>
      </c>
      <c r="K1140" s="1">
        <v>0</v>
      </c>
      <c r="L1140" s="1">
        <v>4</v>
      </c>
      <c r="N1140" s="1" t="s">
        <v>1778</v>
      </c>
      <c r="O1140" s="64">
        <v>1621.63</v>
      </c>
      <c r="P1140" s="1">
        <v>401.6</v>
      </c>
      <c r="Q1140" s="1" t="s">
        <v>8709</v>
      </c>
      <c r="R1140" s="1" t="s">
        <v>1776</v>
      </c>
    </row>
    <row r="1141" spans="1:19">
      <c r="A1141" s="30">
        <v>10172485</v>
      </c>
      <c r="B1141" s="55">
        <v>101724850000000</v>
      </c>
      <c r="C1141" s="1">
        <v>7700</v>
      </c>
      <c r="D1141" s="1" t="s">
        <v>1774</v>
      </c>
      <c r="G1141" s="64">
        <v>1621.63</v>
      </c>
      <c r="H1141" s="97" t="s">
        <v>17168</v>
      </c>
      <c r="I1141" s="98" t="s">
        <v>17296</v>
      </c>
      <c r="J1141" s="64">
        <v>1621.63</v>
      </c>
      <c r="K1141" s="1">
        <v>0</v>
      </c>
      <c r="L1141" s="1">
        <v>176</v>
      </c>
      <c r="N1141" s="1" t="s">
        <v>1779</v>
      </c>
      <c r="O1141" s="64">
        <v>1621.63</v>
      </c>
      <c r="P1141" s="1" t="s">
        <v>110</v>
      </c>
      <c r="Q1141" s="1" t="s">
        <v>8709</v>
      </c>
      <c r="R1141" s="1" t="s">
        <v>1776</v>
      </c>
    </row>
    <row r="1142" spans="1:19">
      <c r="A1142" s="30">
        <v>10172486</v>
      </c>
      <c r="B1142" s="55">
        <v>101724860000000</v>
      </c>
      <c r="C1142" s="1">
        <v>7700</v>
      </c>
      <c r="D1142" s="1" t="s">
        <v>1774</v>
      </c>
      <c r="G1142" s="64">
        <v>1621.63</v>
      </c>
      <c r="H1142" s="97" t="s">
        <v>17146</v>
      </c>
      <c r="I1142" s="98" t="s">
        <v>12825</v>
      </c>
      <c r="J1142" s="64">
        <v>1621.63</v>
      </c>
      <c r="K1142" s="1">
        <v>0</v>
      </c>
      <c r="L1142" s="1">
        <v>147</v>
      </c>
      <c r="N1142" s="1" t="s">
        <v>1780</v>
      </c>
      <c r="O1142" s="64">
        <v>1621.63</v>
      </c>
      <c r="P1142" s="1" t="s">
        <v>390</v>
      </c>
      <c r="Q1142" s="1" t="s">
        <v>8709</v>
      </c>
      <c r="R1142" s="1" t="s">
        <v>1776</v>
      </c>
    </row>
    <row r="1143" spans="1:19">
      <c r="A1143" s="30">
        <v>10172487</v>
      </c>
      <c r="B1143" s="55">
        <v>101724870000000</v>
      </c>
      <c r="C1143" s="1">
        <v>7700</v>
      </c>
      <c r="D1143" s="1" t="s">
        <v>1774</v>
      </c>
      <c r="G1143" s="64">
        <v>1621.63</v>
      </c>
      <c r="H1143" s="97" t="s">
        <v>17146</v>
      </c>
      <c r="I1143" s="98" t="s">
        <v>12825</v>
      </c>
      <c r="J1143" s="64">
        <v>1621.63</v>
      </c>
      <c r="K1143" s="1">
        <v>0</v>
      </c>
      <c r="L1143" s="1">
        <v>4</v>
      </c>
      <c r="N1143" s="1" t="s">
        <v>1781</v>
      </c>
      <c r="O1143" s="64">
        <v>1621.63</v>
      </c>
      <c r="P1143" s="1">
        <v>401.6</v>
      </c>
      <c r="Q1143" s="1" t="s">
        <v>8709</v>
      </c>
      <c r="R1143" s="1" t="s">
        <v>1776</v>
      </c>
    </row>
    <row r="1144" spans="1:19">
      <c r="A1144" s="30">
        <v>10172548</v>
      </c>
      <c r="B1144" s="55">
        <v>101725480000000</v>
      </c>
      <c r="C1144" s="1">
        <v>7700</v>
      </c>
      <c r="D1144" s="1" t="s">
        <v>1782</v>
      </c>
      <c r="G1144" s="64">
        <v>36660</v>
      </c>
      <c r="H1144" s="97" t="s">
        <v>17180</v>
      </c>
      <c r="I1144" s="98" t="s">
        <v>17308</v>
      </c>
      <c r="J1144" s="64">
        <v>36660</v>
      </c>
      <c r="K1144" s="1">
        <v>0</v>
      </c>
      <c r="L1144" s="1">
        <v>4</v>
      </c>
      <c r="N1144" s="1" t="s">
        <v>1783</v>
      </c>
      <c r="O1144" s="64">
        <v>36660</v>
      </c>
      <c r="P1144" s="1">
        <v>403.1</v>
      </c>
      <c r="Q1144" s="1" t="s">
        <v>8711</v>
      </c>
      <c r="R1144" s="1" t="s">
        <v>1784</v>
      </c>
      <c r="S1144" s="1" t="s">
        <v>1530</v>
      </c>
    </row>
    <row r="1145" spans="1:19">
      <c r="A1145" s="30">
        <v>10172551</v>
      </c>
      <c r="B1145" s="55">
        <v>101725510000000</v>
      </c>
      <c r="C1145" s="1">
        <v>7700</v>
      </c>
      <c r="D1145" s="1" t="s">
        <v>1785</v>
      </c>
      <c r="G1145" s="64">
        <v>1698.46</v>
      </c>
      <c r="H1145" s="97" t="s">
        <v>17138</v>
      </c>
      <c r="I1145" s="98" t="s">
        <v>17271</v>
      </c>
      <c r="J1145" s="64">
        <v>1698.46</v>
      </c>
      <c r="K1145" s="1">
        <v>0</v>
      </c>
      <c r="L1145" s="1">
        <v>4</v>
      </c>
      <c r="N1145" s="1" t="s">
        <v>1786</v>
      </c>
      <c r="O1145" s="64">
        <v>1698.46</v>
      </c>
      <c r="P1145" s="1">
        <v>401.25</v>
      </c>
      <c r="Q1145" s="1" t="s">
        <v>8708</v>
      </c>
      <c r="R1145" s="1" t="s">
        <v>1787</v>
      </c>
      <c r="S1145" s="1" t="s">
        <v>1478</v>
      </c>
    </row>
    <row r="1146" spans="1:19">
      <c r="A1146" s="30">
        <v>10172819</v>
      </c>
      <c r="B1146" s="55">
        <v>101728190000000</v>
      </c>
      <c r="C1146" s="1">
        <v>7700</v>
      </c>
      <c r="D1146" s="1" t="s">
        <v>1788</v>
      </c>
      <c r="E1146" s="1" t="s">
        <v>735</v>
      </c>
      <c r="F1146" s="1" t="s">
        <v>1789</v>
      </c>
      <c r="G1146" s="64">
        <v>9462.86</v>
      </c>
      <c r="H1146" s="97" t="s">
        <v>17142</v>
      </c>
      <c r="I1146" s="98" t="s">
        <v>14331</v>
      </c>
      <c r="J1146" s="64">
        <v>9462.86</v>
      </c>
      <c r="K1146" s="1">
        <v>0</v>
      </c>
      <c r="L1146" s="1">
        <v>4</v>
      </c>
      <c r="N1146" s="1" t="s">
        <v>1790</v>
      </c>
      <c r="O1146" s="64">
        <v>9462.86</v>
      </c>
      <c r="P1146" s="1">
        <v>403.1</v>
      </c>
      <c r="Q1146" s="1" t="s">
        <v>8712</v>
      </c>
      <c r="R1146" s="1" t="s">
        <v>1791</v>
      </c>
      <c r="S1146" s="1" t="s">
        <v>426</v>
      </c>
    </row>
    <row r="1147" spans="1:19">
      <c r="A1147" s="30">
        <v>10172821</v>
      </c>
      <c r="B1147" s="55">
        <v>101728210000000</v>
      </c>
      <c r="C1147" s="1">
        <v>7700</v>
      </c>
      <c r="D1147" s="1" t="s">
        <v>1792</v>
      </c>
      <c r="G1147" s="64">
        <v>7572.45</v>
      </c>
      <c r="H1147" s="97" t="s">
        <v>17175</v>
      </c>
      <c r="I1147" s="98" t="s">
        <v>17303</v>
      </c>
      <c r="J1147" s="64">
        <v>7572.45</v>
      </c>
      <c r="K1147" s="1">
        <v>0</v>
      </c>
      <c r="L1147" s="1">
        <v>4</v>
      </c>
      <c r="N1147" s="1">
        <v>1080700130</v>
      </c>
      <c r="O1147" s="64">
        <v>7572.45</v>
      </c>
      <c r="P1147" s="1">
        <v>401.6</v>
      </c>
      <c r="Q1147" s="1" t="s">
        <v>8713</v>
      </c>
      <c r="R1147" s="1" t="s">
        <v>1793</v>
      </c>
      <c r="S1147" s="1" t="s">
        <v>1794</v>
      </c>
    </row>
    <row r="1148" spans="1:19">
      <c r="A1148" s="30">
        <v>10172822</v>
      </c>
      <c r="B1148" s="55">
        <v>101728220000000</v>
      </c>
      <c r="C1148" s="1">
        <v>7700</v>
      </c>
      <c r="D1148" s="1" t="s">
        <v>1792</v>
      </c>
      <c r="G1148" s="64">
        <v>7572.45</v>
      </c>
      <c r="H1148" s="97" t="s">
        <v>17140</v>
      </c>
      <c r="I1148" s="98" t="s">
        <v>17272</v>
      </c>
      <c r="J1148" s="64">
        <v>7572.45</v>
      </c>
      <c r="K1148" s="1">
        <v>0</v>
      </c>
      <c r="L1148" s="1">
        <v>614</v>
      </c>
      <c r="N1148" s="1">
        <v>1080700131</v>
      </c>
      <c r="O1148" s="64">
        <v>7572.45</v>
      </c>
      <c r="P1148" s="1" t="s">
        <v>8269</v>
      </c>
      <c r="Q1148" s="1" t="s">
        <v>8713</v>
      </c>
      <c r="R1148" s="1" t="s">
        <v>1793</v>
      </c>
      <c r="S1148" s="1" t="s">
        <v>1794</v>
      </c>
    </row>
    <row r="1149" spans="1:19">
      <c r="A1149" s="30">
        <v>10172823</v>
      </c>
      <c r="B1149" s="55">
        <v>101728230000000</v>
      </c>
      <c r="C1149" s="1">
        <v>7700</v>
      </c>
      <c r="D1149" s="1" t="s">
        <v>1792</v>
      </c>
      <c r="G1149" s="64">
        <v>7572.45</v>
      </c>
      <c r="H1149" s="97" t="s">
        <v>17147</v>
      </c>
      <c r="I1149" s="98" t="s">
        <v>17277</v>
      </c>
      <c r="J1149" s="64">
        <v>7572.45</v>
      </c>
      <c r="K1149" s="1">
        <v>0</v>
      </c>
      <c r="L1149" s="1">
        <v>2748</v>
      </c>
      <c r="N1149" s="1">
        <v>1080700132</v>
      </c>
      <c r="O1149" s="64">
        <v>7572.45</v>
      </c>
      <c r="P1149" s="1" t="s">
        <v>390</v>
      </c>
      <c r="Q1149" s="1" t="s">
        <v>8713</v>
      </c>
      <c r="R1149" s="1" t="s">
        <v>1793</v>
      </c>
      <c r="S1149" s="1" t="s">
        <v>1794</v>
      </c>
    </row>
    <row r="1150" spans="1:19">
      <c r="A1150" s="30">
        <v>10172824</v>
      </c>
      <c r="B1150" s="55">
        <v>101728240000000</v>
      </c>
      <c r="C1150" s="1">
        <v>7700</v>
      </c>
      <c r="D1150" s="1" t="s">
        <v>1795</v>
      </c>
      <c r="G1150" s="64">
        <v>5577.45</v>
      </c>
      <c r="H1150" s="97" t="s">
        <v>17175</v>
      </c>
      <c r="I1150" s="98" t="s">
        <v>17303</v>
      </c>
      <c r="J1150" s="64">
        <v>5577.45</v>
      </c>
      <c r="K1150" s="1">
        <v>0</v>
      </c>
      <c r="L1150" s="1">
        <v>1</v>
      </c>
      <c r="N1150" s="1">
        <v>1080700133</v>
      </c>
      <c r="O1150" s="64">
        <v>5577.45</v>
      </c>
      <c r="P1150" s="1" t="s">
        <v>110</v>
      </c>
      <c r="Q1150" s="1" t="s">
        <v>8713</v>
      </c>
      <c r="R1150" s="1" t="s">
        <v>1793</v>
      </c>
      <c r="S1150" s="1" t="s">
        <v>1794</v>
      </c>
    </row>
    <row r="1151" spans="1:19">
      <c r="A1151" s="30">
        <v>10172825</v>
      </c>
      <c r="B1151" s="55">
        <v>101728250000000</v>
      </c>
      <c r="C1151" s="1">
        <v>7700</v>
      </c>
      <c r="D1151" s="1" t="s">
        <v>1795</v>
      </c>
      <c r="G1151" s="64">
        <v>5577.45</v>
      </c>
      <c r="H1151" s="97" t="s">
        <v>17175</v>
      </c>
      <c r="I1151" s="98" t="s">
        <v>17303</v>
      </c>
      <c r="J1151" s="64">
        <v>5577.45</v>
      </c>
      <c r="K1151" s="1">
        <v>0</v>
      </c>
      <c r="L1151" s="1">
        <v>1</v>
      </c>
      <c r="N1151" s="1">
        <v>1080700134</v>
      </c>
      <c r="O1151" s="64">
        <v>5577.45</v>
      </c>
      <c r="P1151" s="1" t="s">
        <v>110</v>
      </c>
      <c r="Q1151" s="1" t="s">
        <v>8713</v>
      </c>
      <c r="R1151" s="1" t="s">
        <v>1793</v>
      </c>
      <c r="S1151" s="1" t="s">
        <v>1794</v>
      </c>
    </row>
    <row r="1152" spans="1:19">
      <c r="A1152" s="30">
        <v>10172827</v>
      </c>
      <c r="B1152" s="55">
        <v>101728270000000</v>
      </c>
      <c r="C1152" s="1">
        <v>7700</v>
      </c>
      <c r="D1152" s="1" t="s">
        <v>1796</v>
      </c>
      <c r="E1152" s="1" t="s">
        <v>735</v>
      </c>
      <c r="F1152" s="1" t="s">
        <v>1789</v>
      </c>
      <c r="G1152" s="64">
        <v>10540.25</v>
      </c>
      <c r="H1152" s="97" t="s">
        <v>17170</v>
      </c>
      <c r="I1152" s="98" t="s">
        <v>17298</v>
      </c>
      <c r="J1152" s="64">
        <v>10540.25</v>
      </c>
      <c r="K1152" s="1">
        <v>0</v>
      </c>
      <c r="L1152" s="1">
        <v>2748</v>
      </c>
      <c r="N1152" s="1" t="s">
        <v>1797</v>
      </c>
      <c r="O1152" s="64">
        <v>10540.25</v>
      </c>
      <c r="P1152" s="1" t="s">
        <v>7839</v>
      </c>
      <c r="Q1152" s="1" t="s">
        <v>8714</v>
      </c>
      <c r="R1152" s="1" t="s">
        <v>1798</v>
      </c>
      <c r="S1152" s="1" t="s">
        <v>426</v>
      </c>
    </row>
    <row r="1153" spans="1:19">
      <c r="A1153" s="30">
        <v>10172828</v>
      </c>
      <c r="B1153" s="55">
        <v>101728280000000</v>
      </c>
      <c r="C1153" s="1">
        <v>7700</v>
      </c>
      <c r="D1153" s="1" t="s">
        <v>1796</v>
      </c>
      <c r="E1153" s="1" t="s">
        <v>735</v>
      </c>
      <c r="F1153" s="1" t="s">
        <v>1789</v>
      </c>
      <c r="G1153" s="64">
        <v>10540.25</v>
      </c>
      <c r="H1153" s="97" t="s">
        <v>17170</v>
      </c>
      <c r="I1153" s="98" t="s">
        <v>17298</v>
      </c>
      <c r="J1153" s="64">
        <v>10540.25</v>
      </c>
      <c r="K1153" s="1">
        <v>0</v>
      </c>
      <c r="L1153" s="1">
        <v>4</v>
      </c>
      <c r="N1153" s="1" t="s">
        <v>1799</v>
      </c>
      <c r="O1153" s="64">
        <v>10540.25</v>
      </c>
      <c r="P1153" s="1" t="s">
        <v>7839</v>
      </c>
      <c r="Q1153" s="1" t="s">
        <v>8714</v>
      </c>
      <c r="R1153" s="1" t="s">
        <v>1798</v>
      </c>
      <c r="S1153" s="1" t="s">
        <v>426</v>
      </c>
    </row>
    <row r="1154" spans="1:19">
      <c r="A1154" s="30">
        <v>10172832</v>
      </c>
      <c r="B1154" s="55">
        <v>101728320000000</v>
      </c>
      <c r="C1154" s="1">
        <v>7700</v>
      </c>
      <c r="D1154" s="1" t="s">
        <v>1800</v>
      </c>
      <c r="G1154" s="64">
        <v>6798.71</v>
      </c>
      <c r="H1154" s="97" t="s">
        <v>17142</v>
      </c>
      <c r="I1154" s="98" t="s">
        <v>14331</v>
      </c>
      <c r="J1154" s="64">
        <v>6798.71</v>
      </c>
      <c r="K1154" s="1">
        <v>0</v>
      </c>
      <c r="L1154" s="1">
        <v>4</v>
      </c>
      <c r="N1154" s="1" t="s">
        <v>1801</v>
      </c>
      <c r="O1154" s="64">
        <v>6798.71</v>
      </c>
      <c r="P1154" s="1">
        <v>403.1</v>
      </c>
      <c r="Q1154" s="1" t="s">
        <v>8712</v>
      </c>
      <c r="R1154" s="1" t="s">
        <v>1802</v>
      </c>
      <c r="S1154" s="1" t="s">
        <v>426</v>
      </c>
    </row>
    <row r="1155" spans="1:19">
      <c r="A1155" s="30">
        <v>10172833</v>
      </c>
      <c r="B1155" s="55">
        <v>101728330000000</v>
      </c>
      <c r="C1155" s="1">
        <v>7700</v>
      </c>
      <c r="D1155" s="1" t="s">
        <v>1800</v>
      </c>
      <c r="G1155" s="64">
        <v>6798.71</v>
      </c>
      <c r="H1155" s="97" t="s">
        <v>17142</v>
      </c>
      <c r="I1155" s="98" t="s">
        <v>14331</v>
      </c>
      <c r="J1155" s="64">
        <v>6798.71</v>
      </c>
      <c r="K1155" s="1">
        <v>0</v>
      </c>
      <c r="L1155" s="1">
        <v>4</v>
      </c>
      <c r="N1155" s="1" t="s">
        <v>1803</v>
      </c>
      <c r="O1155" s="64">
        <v>6798.71</v>
      </c>
      <c r="P1155" s="1">
        <v>403.1</v>
      </c>
      <c r="Q1155" s="1" t="s">
        <v>8712</v>
      </c>
      <c r="R1155" s="1" t="s">
        <v>1802</v>
      </c>
      <c r="S1155" s="1" t="s">
        <v>426</v>
      </c>
    </row>
    <row r="1156" spans="1:19">
      <c r="A1156" s="30">
        <v>10172834</v>
      </c>
      <c r="B1156" s="55">
        <v>101728340000000</v>
      </c>
      <c r="C1156" s="1">
        <v>7700</v>
      </c>
      <c r="D1156" s="1" t="s">
        <v>1804</v>
      </c>
      <c r="G1156" s="64">
        <v>1745.91</v>
      </c>
      <c r="H1156" s="97" t="s">
        <v>17160</v>
      </c>
      <c r="I1156" s="98" t="s">
        <v>17288</v>
      </c>
      <c r="J1156" s="64">
        <v>1745.91</v>
      </c>
      <c r="K1156" s="1">
        <v>0</v>
      </c>
      <c r="L1156" s="1">
        <v>1008</v>
      </c>
      <c r="N1156" s="1" t="s">
        <v>1805</v>
      </c>
      <c r="O1156" s="64">
        <v>1745.91</v>
      </c>
      <c r="P1156" s="1" t="s">
        <v>110</v>
      </c>
      <c r="Q1156" s="1" t="s">
        <v>8714</v>
      </c>
      <c r="R1156" s="1" t="s">
        <v>1806</v>
      </c>
      <c r="S1156" s="1" t="s">
        <v>426</v>
      </c>
    </row>
    <row r="1157" spans="1:19">
      <c r="A1157" s="30">
        <v>10172835</v>
      </c>
      <c r="B1157" s="55">
        <v>101728350000000</v>
      </c>
      <c r="C1157" s="1">
        <v>7700</v>
      </c>
      <c r="D1157" s="1" t="s">
        <v>1804</v>
      </c>
      <c r="G1157" s="64">
        <v>1745.91</v>
      </c>
      <c r="H1157" s="97" t="s">
        <v>17160</v>
      </c>
      <c r="I1157" s="98" t="s">
        <v>17288</v>
      </c>
      <c r="J1157" s="64">
        <v>1745.91</v>
      </c>
      <c r="K1157" s="1">
        <v>0</v>
      </c>
      <c r="L1157" s="1">
        <v>1009</v>
      </c>
      <c r="N1157" s="1" t="s">
        <v>1807</v>
      </c>
      <c r="O1157" s="64">
        <v>1745.91</v>
      </c>
      <c r="P1157" s="1" t="s">
        <v>110</v>
      </c>
      <c r="Q1157" s="1" t="s">
        <v>8714</v>
      </c>
      <c r="R1157" s="1" t="s">
        <v>1806</v>
      </c>
      <c r="S1157" s="1" t="s">
        <v>426</v>
      </c>
    </row>
    <row r="1158" spans="1:19">
      <c r="A1158" s="30">
        <v>10172836</v>
      </c>
      <c r="B1158" s="55">
        <v>101728360000000</v>
      </c>
      <c r="C1158" s="1">
        <v>7700</v>
      </c>
      <c r="D1158" s="1" t="s">
        <v>1804</v>
      </c>
      <c r="G1158" s="64">
        <v>1745.91</v>
      </c>
      <c r="H1158" s="97" t="s">
        <v>17160</v>
      </c>
      <c r="I1158" s="98" t="s">
        <v>17288</v>
      </c>
      <c r="J1158" s="64">
        <v>1745.91</v>
      </c>
      <c r="K1158" s="1">
        <v>0</v>
      </c>
      <c r="L1158" s="1">
        <v>1008</v>
      </c>
      <c r="N1158" s="1" t="s">
        <v>1808</v>
      </c>
      <c r="O1158" s="64">
        <v>1745.91</v>
      </c>
      <c r="P1158" s="1" t="s">
        <v>110</v>
      </c>
      <c r="Q1158" s="1" t="s">
        <v>8714</v>
      </c>
      <c r="R1158" s="1" t="s">
        <v>1806</v>
      </c>
      <c r="S1158" s="1" t="s">
        <v>426</v>
      </c>
    </row>
    <row r="1159" spans="1:19">
      <c r="A1159" s="30">
        <v>10172837</v>
      </c>
      <c r="B1159" s="55">
        <v>101728370000000</v>
      </c>
      <c r="C1159" s="1">
        <v>7700</v>
      </c>
      <c r="D1159" s="1" t="s">
        <v>1804</v>
      </c>
      <c r="G1159" s="64">
        <v>1745.91</v>
      </c>
      <c r="H1159" s="97" t="s">
        <v>17160</v>
      </c>
      <c r="I1159" s="98" t="s">
        <v>17288</v>
      </c>
      <c r="J1159" s="64">
        <v>1745.91</v>
      </c>
      <c r="K1159" s="1">
        <v>0</v>
      </c>
      <c r="L1159" s="1">
        <v>1008</v>
      </c>
      <c r="N1159" s="1" t="s">
        <v>1809</v>
      </c>
      <c r="O1159" s="64">
        <v>1745.91</v>
      </c>
      <c r="P1159" s="1" t="s">
        <v>110</v>
      </c>
      <c r="Q1159" s="1" t="s">
        <v>8714</v>
      </c>
      <c r="R1159" s="1" t="s">
        <v>1806</v>
      </c>
      <c r="S1159" s="1" t="s">
        <v>426</v>
      </c>
    </row>
    <row r="1160" spans="1:19">
      <c r="A1160" s="30">
        <v>10172857</v>
      </c>
      <c r="B1160" s="55">
        <v>101728570000000</v>
      </c>
      <c r="C1160" s="1">
        <v>7700</v>
      </c>
      <c r="D1160" s="1" t="s">
        <v>1813</v>
      </c>
      <c r="G1160" s="64">
        <v>6861</v>
      </c>
      <c r="H1160" s="97" t="s">
        <v>17160</v>
      </c>
      <c r="I1160" s="98" t="s">
        <v>17288</v>
      </c>
      <c r="J1160" s="64">
        <v>6861</v>
      </c>
      <c r="K1160" s="1">
        <v>0</v>
      </c>
      <c r="L1160" s="1">
        <v>2748</v>
      </c>
      <c r="N1160" s="1" t="s">
        <v>1816</v>
      </c>
      <c r="O1160" s="64">
        <v>6861</v>
      </c>
      <c r="P1160" s="1" t="s">
        <v>7839</v>
      </c>
      <c r="Q1160" s="1" t="s">
        <v>8715</v>
      </c>
      <c r="R1160" s="1" t="s">
        <v>1812</v>
      </c>
      <c r="S1160" s="1" t="s">
        <v>1478</v>
      </c>
    </row>
    <row r="1161" spans="1:19">
      <c r="A1161" s="30">
        <v>10172863</v>
      </c>
      <c r="B1161" s="55">
        <v>101728630000000</v>
      </c>
      <c r="C1161" s="1">
        <v>7700</v>
      </c>
      <c r="D1161" s="1" t="s">
        <v>1813</v>
      </c>
      <c r="G1161" s="64">
        <v>5247.29</v>
      </c>
      <c r="H1161" s="97" t="s">
        <v>17160</v>
      </c>
      <c r="I1161" s="98" t="s">
        <v>17288</v>
      </c>
      <c r="J1161" s="64">
        <v>5247.29</v>
      </c>
      <c r="K1161" s="1">
        <v>0</v>
      </c>
      <c r="L1161" s="1">
        <v>2748</v>
      </c>
      <c r="N1161" s="1" t="s">
        <v>1818</v>
      </c>
      <c r="O1161" s="64">
        <v>5247.29</v>
      </c>
      <c r="P1161" s="1" t="s">
        <v>7839</v>
      </c>
      <c r="Q1161" s="1" t="s">
        <v>8715</v>
      </c>
      <c r="R1161" s="1" t="s">
        <v>1812</v>
      </c>
      <c r="S1161" s="1" t="s">
        <v>1478</v>
      </c>
    </row>
    <row r="1162" spans="1:19">
      <c r="A1162" s="56">
        <v>10172865</v>
      </c>
      <c r="B1162" s="57">
        <v>101728650000000</v>
      </c>
      <c r="C1162" s="58">
        <v>7701</v>
      </c>
      <c r="D1162" s="58" t="s">
        <v>4198</v>
      </c>
      <c r="E1162" s="58"/>
      <c r="F1162" s="58"/>
      <c r="G1162" s="61">
        <v>37067.01</v>
      </c>
      <c r="H1162" s="98" t="s">
        <v>17146</v>
      </c>
      <c r="I1162" s="98" t="s">
        <v>12825</v>
      </c>
      <c r="J1162" s="61">
        <v>37067.01</v>
      </c>
      <c r="K1162" s="58">
        <v>0</v>
      </c>
      <c r="L1162" s="58">
        <v>2728</v>
      </c>
      <c r="M1162" s="58"/>
      <c r="N1162" s="58">
        <v>71613200485</v>
      </c>
      <c r="O1162" s="61">
        <v>37067.01</v>
      </c>
      <c r="P1162" s="58" t="s">
        <v>347</v>
      </c>
      <c r="Q1162" s="58" t="s">
        <v>8710</v>
      </c>
      <c r="R1162" s="58" t="s">
        <v>4199</v>
      </c>
      <c r="S1162" s="1" t="s">
        <v>4200</v>
      </c>
    </row>
    <row r="1163" spans="1:19">
      <c r="A1163" s="30">
        <v>10172931</v>
      </c>
      <c r="B1163" s="55">
        <v>101729310000000</v>
      </c>
      <c r="C1163" s="1">
        <v>7700</v>
      </c>
      <c r="D1163" s="1" t="s">
        <v>1819</v>
      </c>
      <c r="G1163" s="64">
        <v>3367.29</v>
      </c>
      <c r="H1163" s="97" t="s">
        <v>17172</v>
      </c>
      <c r="I1163" s="98" t="s">
        <v>17300</v>
      </c>
      <c r="J1163" s="64">
        <v>3367.29</v>
      </c>
      <c r="K1163" s="1">
        <v>0</v>
      </c>
      <c r="L1163" s="1">
        <v>3398</v>
      </c>
      <c r="N1163" s="1">
        <v>5092725288</v>
      </c>
      <c r="O1163" s="64">
        <v>3367.29</v>
      </c>
      <c r="P1163" s="1" t="s">
        <v>4716</v>
      </c>
      <c r="Q1163" s="1" t="s">
        <v>8713</v>
      </c>
      <c r="R1163" s="1" t="s">
        <v>1820</v>
      </c>
      <c r="S1163" s="1" t="s">
        <v>1821</v>
      </c>
    </row>
    <row r="1164" spans="1:19">
      <c r="A1164" s="56">
        <v>10172932</v>
      </c>
      <c r="B1164" s="57">
        <v>101729320000000</v>
      </c>
      <c r="C1164" s="58">
        <v>7701</v>
      </c>
      <c r="D1164" s="58" t="s">
        <v>4198</v>
      </c>
      <c r="E1164" s="58"/>
      <c r="F1164" s="58"/>
      <c r="G1164" s="61">
        <v>72898.5</v>
      </c>
      <c r="H1164" s="98" t="s">
        <v>17143</v>
      </c>
      <c r="I1164" s="98" t="s">
        <v>17274</v>
      </c>
      <c r="J1164" s="61">
        <v>72898.5</v>
      </c>
      <c r="K1164" s="58">
        <v>0</v>
      </c>
      <c r="L1164" s="58">
        <v>3402</v>
      </c>
      <c r="M1164" s="58"/>
      <c r="N1164" s="58"/>
      <c r="O1164" s="61">
        <v>72898.5</v>
      </c>
      <c r="P1164" s="58" t="s">
        <v>12540</v>
      </c>
      <c r="Q1164" s="58" t="s">
        <v>8716</v>
      </c>
      <c r="R1164" s="58" t="s">
        <v>4201</v>
      </c>
      <c r="S1164" s="1" t="s">
        <v>4197</v>
      </c>
    </row>
    <row r="1165" spans="1:19">
      <c r="A1165" s="30">
        <v>10173217</v>
      </c>
      <c r="B1165" s="55">
        <v>101732170000000</v>
      </c>
      <c r="C1165" s="1">
        <v>7700</v>
      </c>
      <c r="D1165" s="1" t="s">
        <v>1822</v>
      </c>
      <c r="G1165" s="64">
        <v>2306</v>
      </c>
      <c r="H1165" s="97" t="s">
        <v>17138</v>
      </c>
      <c r="I1165" s="98" t="s">
        <v>17271</v>
      </c>
      <c r="J1165" s="64">
        <v>2306</v>
      </c>
      <c r="K1165" s="1">
        <v>0</v>
      </c>
      <c r="L1165" s="1">
        <v>4</v>
      </c>
      <c r="N1165" s="1" t="s">
        <v>1823</v>
      </c>
      <c r="O1165" s="64">
        <v>2306</v>
      </c>
      <c r="P1165" s="1" t="s">
        <v>11727</v>
      </c>
      <c r="Q1165" s="1" t="s">
        <v>8717</v>
      </c>
      <c r="R1165" s="1" t="s">
        <v>1824</v>
      </c>
      <c r="S1165" s="1" t="s">
        <v>1474</v>
      </c>
    </row>
    <row r="1166" spans="1:19">
      <c r="A1166" s="30">
        <v>10173274</v>
      </c>
      <c r="B1166" s="55">
        <v>101732740000000</v>
      </c>
      <c r="C1166" s="1">
        <v>7700</v>
      </c>
      <c r="D1166" s="1" t="s">
        <v>1825</v>
      </c>
      <c r="G1166" s="64">
        <v>50000</v>
      </c>
      <c r="H1166" s="97" t="s">
        <v>17170</v>
      </c>
      <c r="I1166" s="98" t="s">
        <v>17298</v>
      </c>
      <c r="J1166" s="64">
        <v>50000</v>
      </c>
      <c r="K1166" s="1">
        <v>0</v>
      </c>
      <c r="L1166" s="1">
        <v>2748</v>
      </c>
      <c r="O1166" s="64">
        <v>50000</v>
      </c>
      <c r="P1166" s="1">
        <v>154</v>
      </c>
      <c r="Q1166" s="1" t="s">
        <v>8718</v>
      </c>
      <c r="R1166" s="1" t="s">
        <v>1826</v>
      </c>
      <c r="S1166" s="1" t="s">
        <v>1827</v>
      </c>
    </row>
    <row r="1167" spans="1:19">
      <c r="A1167" s="30">
        <v>10173383</v>
      </c>
      <c r="B1167" s="55">
        <v>101733830000000</v>
      </c>
      <c r="C1167" s="1">
        <v>7700</v>
      </c>
      <c r="D1167" s="1" t="s">
        <v>1760</v>
      </c>
      <c r="G1167" s="64">
        <v>1137</v>
      </c>
      <c r="H1167" s="97" t="s">
        <v>17138</v>
      </c>
      <c r="I1167" s="98" t="s">
        <v>17271</v>
      </c>
      <c r="J1167" s="64">
        <v>1137</v>
      </c>
      <c r="K1167" s="1">
        <v>0</v>
      </c>
      <c r="L1167" s="1">
        <v>4</v>
      </c>
      <c r="N1167" s="1" t="s">
        <v>1828</v>
      </c>
      <c r="O1167" s="64">
        <v>1137</v>
      </c>
      <c r="P1167" s="1">
        <v>401.45</v>
      </c>
      <c r="Q1167" s="1" t="s">
        <v>8719</v>
      </c>
      <c r="R1167" s="1" t="s">
        <v>1829</v>
      </c>
      <c r="S1167" s="1" t="s">
        <v>1478</v>
      </c>
    </row>
    <row r="1168" spans="1:19">
      <c r="A1168" s="30">
        <v>10173384</v>
      </c>
      <c r="B1168" s="55">
        <v>101733840000000</v>
      </c>
      <c r="C1168" s="1">
        <v>7700</v>
      </c>
      <c r="D1168" s="1" t="s">
        <v>1760</v>
      </c>
      <c r="G1168" s="64">
        <v>1137</v>
      </c>
      <c r="H1168" s="97" t="s">
        <v>17153</v>
      </c>
      <c r="I1168" s="98" t="s">
        <v>14118</v>
      </c>
      <c r="J1168" s="64">
        <v>1137</v>
      </c>
      <c r="K1168" s="1">
        <v>0</v>
      </c>
      <c r="L1168" s="1">
        <v>4</v>
      </c>
      <c r="N1168" s="1" t="s">
        <v>1830</v>
      </c>
      <c r="O1168" s="64">
        <v>1137</v>
      </c>
      <c r="P1168" s="1">
        <v>400.75</v>
      </c>
      <c r="Q1168" s="1" t="s">
        <v>8719</v>
      </c>
      <c r="R1168" s="1" t="s">
        <v>1829</v>
      </c>
      <c r="S1168" s="1" t="s">
        <v>1478</v>
      </c>
    </row>
    <row r="1169" spans="1:19">
      <c r="A1169" s="30">
        <v>10173514</v>
      </c>
      <c r="B1169" s="55">
        <v>101735140000000</v>
      </c>
      <c r="C1169" s="1">
        <v>7700</v>
      </c>
      <c r="D1169" s="1" t="s">
        <v>1831</v>
      </c>
      <c r="G1169" s="64">
        <v>2044.56</v>
      </c>
      <c r="H1169" s="97" t="s">
        <v>17142</v>
      </c>
      <c r="I1169" s="98" t="s">
        <v>14331</v>
      </c>
      <c r="J1169" s="64">
        <v>2044.56</v>
      </c>
      <c r="K1169" s="1">
        <v>0</v>
      </c>
      <c r="L1169" s="1">
        <v>4</v>
      </c>
      <c r="N1169" s="1" t="s">
        <v>1832</v>
      </c>
      <c r="O1169" s="64">
        <v>2044.56</v>
      </c>
      <c r="P1169" s="1">
        <v>404.93</v>
      </c>
      <c r="Q1169" s="1" t="s">
        <v>8719</v>
      </c>
      <c r="R1169" s="1" t="s">
        <v>1833</v>
      </c>
      <c r="S1169" s="1" t="s">
        <v>1478</v>
      </c>
    </row>
    <row r="1170" spans="1:19">
      <c r="A1170" s="30">
        <v>10173661</v>
      </c>
      <c r="B1170" s="55">
        <v>101736610000000</v>
      </c>
      <c r="C1170" s="1">
        <v>7700</v>
      </c>
      <c r="D1170" s="1" t="s">
        <v>1835</v>
      </c>
      <c r="G1170" s="64">
        <v>1046.32</v>
      </c>
      <c r="H1170" s="97" t="s">
        <v>17138</v>
      </c>
      <c r="I1170" s="98" t="s">
        <v>17271</v>
      </c>
      <c r="J1170" s="1">
        <v>840.53</v>
      </c>
      <c r="K1170" s="1">
        <v>205.79</v>
      </c>
      <c r="L1170" s="1">
        <v>8</v>
      </c>
      <c r="O1170" s="64">
        <v>1046.32</v>
      </c>
      <c r="P1170" s="1">
        <v>801.19</v>
      </c>
      <c r="Q1170" s="1" t="s">
        <v>8720</v>
      </c>
      <c r="R1170" s="1" t="s">
        <v>1836</v>
      </c>
      <c r="S1170" s="1" t="s">
        <v>1837</v>
      </c>
    </row>
    <row r="1171" spans="1:19">
      <c r="A1171" s="30">
        <v>10173717</v>
      </c>
      <c r="B1171" s="55">
        <v>101737170000000</v>
      </c>
      <c r="C1171" s="1">
        <v>7700</v>
      </c>
      <c r="D1171" s="1" t="s">
        <v>1838</v>
      </c>
      <c r="G1171" s="64">
        <v>4061</v>
      </c>
      <c r="H1171" s="97" t="s">
        <v>17147</v>
      </c>
      <c r="I1171" s="98" t="s">
        <v>17277</v>
      </c>
      <c r="J1171" s="64">
        <v>4061</v>
      </c>
      <c r="K1171" s="1">
        <v>0</v>
      </c>
      <c r="L1171" s="1">
        <v>3376</v>
      </c>
      <c r="N1171" s="1" t="s">
        <v>1839</v>
      </c>
      <c r="O1171" s="64">
        <v>4061</v>
      </c>
      <c r="P1171" s="1" t="s">
        <v>1705</v>
      </c>
      <c r="Q1171" s="1" t="s">
        <v>8721</v>
      </c>
      <c r="R1171" s="1" t="s">
        <v>1840</v>
      </c>
      <c r="S1171" s="1" t="s">
        <v>1474</v>
      </c>
    </row>
    <row r="1172" spans="1:19">
      <c r="A1172" s="56">
        <v>10173839</v>
      </c>
      <c r="B1172" s="57">
        <v>101738390000000</v>
      </c>
      <c r="C1172" s="58">
        <v>7701</v>
      </c>
      <c r="D1172" s="58" t="s">
        <v>4202</v>
      </c>
      <c r="E1172" s="58"/>
      <c r="F1172" s="58"/>
      <c r="G1172" s="61">
        <v>36887.03</v>
      </c>
      <c r="H1172" s="98" t="s">
        <v>17151</v>
      </c>
      <c r="I1172" s="98" t="s">
        <v>13746</v>
      </c>
      <c r="J1172" s="61">
        <v>36887.03</v>
      </c>
      <c r="K1172" s="58">
        <v>0</v>
      </c>
      <c r="L1172" s="58">
        <v>3400</v>
      </c>
      <c r="M1172" s="58"/>
      <c r="N1172" s="58" t="s">
        <v>4203</v>
      </c>
      <c r="O1172" s="61">
        <v>36887.03</v>
      </c>
      <c r="P1172" s="58" t="s">
        <v>8443</v>
      </c>
      <c r="Q1172" s="58" t="s">
        <v>8722</v>
      </c>
      <c r="R1172" s="58" t="s">
        <v>4204</v>
      </c>
      <c r="S1172" s="1" t="s">
        <v>4197</v>
      </c>
    </row>
    <row r="1173" spans="1:19">
      <c r="A1173" s="56">
        <v>10173840</v>
      </c>
      <c r="B1173" s="57">
        <v>101738400000000</v>
      </c>
      <c r="C1173" s="58">
        <v>7701</v>
      </c>
      <c r="D1173" s="58" t="s">
        <v>4202</v>
      </c>
      <c r="E1173" s="58"/>
      <c r="F1173" s="58"/>
      <c r="G1173" s="61">
        <v>54962.37</v>
      </c>
      <c r="H1173" s="98" t="s">
        <v>17151</v>
      </c>
      <c r="I1173" s="98" t="s">
        <v>13746</v>
      </c>
      <c r="J1173" s="61">
        <v>54962.37</v>
      </c>
      <c r="K1173" s="58">
        <v>0</v>
      </c>
      <c r="L1173" s="58">
        <v>3397</v>
      </c>
      <c r="M1173" s="58"/>
      <c r="N1173" s="58">
        <v>61647006816</v>
      </c>
      <c r="O1173" s="61">
        <v>54962.37</v>
      </c>
      <c r="P1173" s="58" t="s">
        <v>347</v>
      </c>
      <c r="Q1173" s="58" t="s">
        <v>8722</v>
      </c>
      <c r="R1173" s="58" t="s">
        <v>4205</v>
      </c>
      <c r="S1173" s="1" t="s">
        <v>4197</v>
      </c>
    </row>
    <row r="1174" spans="1:19">
      <c r="A1174" s="30">
        <v>10173841</v>
      </c>
      <c r="B1174" s="55">
        <v>101738410000000</v>
      </c>
      <c r="C1174" s="1">
        <v>7700</v>
      </c>
      <c r="D1174" s="1" t="s">
        <v>1785</v>
      </c>
      <c r="G1174" s="64">
        <v>2065.21</v>
      </c>
      <c r="H1174" s="97" t="s">
        <v>17155</v>
      </c>
      <c r="I1174" s="98" t="s">
        <v>17283</v>
      </c>
      <c r="J1174" s="64">
        <v>2065.21</v>
      </c>
      <c r="K1174" s="1">
        <v>0</v>
      </c>
      <c r="L1174" s="1">
        <v>4</v>
      </c>
      <c r="N1174" s="1" t="s">
        <v>1841</v>
      </c>
      <c r="O1174" s="64">
        <v>2065.21</v>
      </c>
      <c r="P1174" s="1">
        <v>401.7</v>
      </c>
      <c r="Q1174" s="1" t="s">
        <v>8723</v>
      </c>
      <c r="R1174" s="1" t="s">
        <v>1842</v>
      </c>
      <c r="S1174" s="1" t="s">
        <v>1478</v>
      </c>
    </row>
    <row r="1175" spans="1:19">
      <c r="A1175" s="30">
        <v>10173902</v>
      </c>
      <c r="B1175" s="55">
        <v>101739020000000</v>
      </c>
      <c r="C1175" s="1">
        <v>7700</v>
      </c>
      <c r="D1175" s="1" t="s">
        <v>1843</v>
      </c>
      <c r="G1175" s="64">
        <v>4459.3500000000004</v>
      </c>
      <c r="H1175" s="97" t="s">
        <v>17148</v>
      </c>
      <c r="I1175" s="98" t="s">
        <v>17278</v>
      </c>
      <c r="J1175" s="64">
        <v>4459.3500000000004</v>
      </c>
      <c r="K1175" s="1">
        <v>0</v>
      </c>
      <c r="L1175" s="1">
        <v>4</v>
      </c>
      <c r="N1175" s="1" t="s">
        <v>1844</v>
      </c>
      <c r="O1175" s="64">
        <v>4459.3500000000004</v>
      </c>
      <c r="P1175" s="1">
        <v>401.42</v>
      </c>
      <c r="Q1175" s="1" t="s">
        <v>8724</v>
      </c>
      <c r="R1175" s="1" t="s">
        <v>1845</v>
      </c>
      <c r="S1175" s="1" t="s">
        <v>1846</v>
      </c>
    </row>
    <row r="1176" spans="1:19">
      <c r="A1176" s="30">
        <v>10173903</v>
      </c>
      <c r="B1176" s="55">
        <v>101739030000000</v>
      </c>
      <c r="C1176" s="1">
        <v>7700</v>
      </c>
      <c r="D1176" s="1" t="s">
        <v>1847</v>
      </c>
      <c r="E1176" s="1" t="s">
        <v>8725</v>
      </c>
      <c r="F1176" s="1">
        <v>830</v>
      </c>
      <c r="G1176" s="64">
        <v>2134.35</v>
      </c>
      <c r="H1176" s="97" t="s">
        <v>17140</v>
      </c>
      <c r="I1176" s="98" t="s">
        <v>17272</v>
      </c>
      <c r="J1176" s="64">
        <v>2134.35</v>
      </c>
      <c r="K1176" s="1">
        <v>0</v>
      </c>
      <c r="L1176" s="1">
        <v>2748</v>
      </c>
      <c r="N1176" s="1" t="s">
        <v>1848</v>
      </c>
      <c r="O1176" s="64">
        <v>2134.35</v>
      </c>
      <c r="P1176" s="1" t="s">
        <v>272</v>
      </c>
      <c r="Q1176" s="1" t="s">
        <v>8726</v>
      </c>
      <c r="R1176" s="1" t="s">
        <v>1845</v>
      </c>
      <c r="S1176" s="1" t="s">
        <v>1821</v>
      </c>
    </row>
    <row r="1177" spans="1:19">
      <c r="A1177" s="30">
        <v>10173905</v>
      </c>
      <c r="B1177" s="55">
        <v>101739050000000</v>
      </c>
      <c r="C1177" s="1">
        <v>7700</v>
      </c>
      <c r="D1177" s="1" t="s">
        <v>1847</v>
      </c>
      <c r="E1177" s="1" t="s">
        <v>8725</v>
      </c>
      <c r="F1177" s="1">
        <v>830</v>
      </c>
      <c r="G1177" s="64">
        <v>2134.35</v>
      </c>
      <c r="H1177" s="97" t="s">
        <v>17140</v>
      </c>
      <c r="I1177" s="98" t="s">
        <v>17272</v>
      </c>
      <c r="J1177" s="64">
        <v>2134.35</v>
      </c>
      <c r="K1177" s="1">
        <v>0</v>
      </c>
      <c r="L1177" s="1">
        <v>2748</v>
      </c>
      <c r="N1177" s="1" t="s">
        <v>1850</v>
      </c>
      <c r="O1177" s="64">
        <v>2134.35</v>
      </c>
      <c r="P1177" s="1" t="s">
        <v>272</v>
      </c>
      <c r="Q1177" s="1" t="s">
        <v>8726</v>
      </c>
      <c r="R1177" s="1" t="s">
        <v>1845</v>
      </c>
      <c r="S1177" s="1" t="s">
        <v>1821</v>
      </c>
    </row>
    <row r="1178" spans="1:19">
      <c r="A1178" s="30">
        <v>10173906</v>
      </c>
      <c r="B1178" s="55">
        <v>101739060000000</v>
      </c>
      <c r="C1178" s="1">
        <v>7700</v>
      </c>
      <c r="D1178" s="1" t="s">
        <v>1851</v>
      </c>
      <c r="E1178" s="1" t="s">
        <v>107</v>
      </c>
      <c r="F1178" s="1">
        <v>2851</v>
      </c>
      <c r="G1178" s="64">
        <v>7598.5</v>
      </c>
      <c r="H1178" s="97" t="s">
        <v>17146</v>
      </c>
      <c r="I1178" s="98" t="s">
        <v>12825</v>
      </c>
      <c r="J1178" s="64">
        <v>7598.5</v>
      </c>
      <c r="K1178" s="1">
        <v>0</v>
      </c>
      <c r="L1178" s="1">
        <v>3409</v>
      </c>
      <c r="N1178" s="1" t="s">
        <v>1852</v>
      </c>
      <c r="O1178" s="64">
        <v>7598.5</v>
      </c>
      <c r="P1178" s="1" t="s">
        <v>110</v>
      </c>
      <c r="Q1178" s="1" t="s">
        <v>8727</v>
      </c>
      <c r="R1178" s="1" t="s">
        <v>1853</v>
      </c>
      <c r="S1178" s="1" t="s">
        <v>426</v>
      </c>
    </row>
    <row r="1179" spans="1:19">
      <c r="A1179" s="30">
        <v>10173982</v>
      </c>
      <c r="B1179" s="55">
        <v>101739820000000</v>
      </c>
      <c r="C1179" s="1">
        <v>7700</v>
      </c>
      <c r="D1179" s="1" t="s">
        <v>1760</v>
      </c>
      <c r="G1179" s="64">
        <v>1914.76</v>
      </c>
      <c r="H1179" s="97" t="s">
        <v>17177</v>
      </c>
      <c r="I1179" s="98" t="s">
        <v>17305</v>
      </c>
      <c r="J1179" s="64">
        <v>1914.76</v>
      </c>
      <c r="K1179" s="1">
        <v>0</v>
      </c>
      <c r="L1179" s="1">
        <v>8</v>
      </c>
      <c r="N1179" s="1" t="s">
        <v>1855</v>
      </c>
      <c r="O1179" s="64">
        <v>1914.76</v>
      </c>
      <c r="P1179" s="1" t="s">
        <v>1862</v>
      </c>
      <c r="Q1179" s="1" t="s">
        <v>8728</v>
      </c>
      <c r="R1179" s="1" t="s">
        <v>1854</v>
      </c>
      <c r="S1179" s="1" t="s">
        <v>1478</v>
      </c>
    </row>
    <row r="1180" spans="1:19">
      <c r="A1180" s="30">
        <v>10174032</v>
      </c>
      <c r="B1180" s="55">
        <v>101740320000000</v>
      </c>
      <c r="C1180" s="1">
        <v>7700</v>
      </c>
      <c r="D1180" s="1" t="s">
        <v>1851</v>
      </c>
      <c r="E1180" s="1" t="s">
        <v>107</v>
      </c>
      <c r="F1180" s="1">
        <v>2851</v>
      </c>
      <c r="G1180" s="64">
        <v>7598.5</v>
      </c>
      <c r="H1180" s="97" t="s">
        <v>17146</v>
      </c>
      <c r="I1180" s="98" t="s">
        <v>12825</v>
      </c>
      <c r="J1180" s="64">
        <v>7598.5</v>
      </c>
      <c r="K1180" s="1">
        <v>0</v>
      </c>
      <c r="L1180" s="1">
        <v>133</v>
      </c>
      <c r="N1180" s="1" t="s">
        <v>8261</v>
      </c>
      <c r="O1180" s="64">
        <v>7598.5</v>
      </c>
      <c r="P1180" s="1" t="s">
        <v>110</v>
      </c>
      <c r="Q1180" s="1" t="s">
        <v>8727</v>
      </c>
      <c r="R1180" s="1" t="s">
        <v>1853</v>
      </c>
      <c r="S1180" s="1" t="s">
        <v>426</v>
      </c>
    </row>
    <row r="1181" spans="1:19">
      <c r="A1181" s="30">
        <v>10174033</v>
      </c>
      <c r="B1181" s="55">
        <v>101740330000000</v>
      </c>
      <c r="C1181" s="1">
        <v>7700</v>
      </c>
      <c r="D1181" s="1" t="s">
        <v>1851</v>
      </c>
      <c r="F1181" s="1" t="s">
        <v>1851</v>
      </c>
      <c r="G1181" s="64">
        <v>7598.5</v>
      </c>
      <c r="H1181" s="97" t="s">
        <v>17146</v>
      </c>
      <c r="I1181" s="98" t="s">
        <v>12825</v>
      </c>
      <c r="J1181" s="64">
        <v>7598.5</v>
      </c>
      <c r="K1181" s="1">
        <v>0</v>
      </c>
      <c r="L1181" s="1">
        <v>3159</v>
      </c>
      <c r="N1181" s="1" t="s">
        <v>1857</v>
      </c>
      <c r="O1181" s="64">
        <v>7598.5</v>
      </c>
      <c r="P1181" s="1" t="s">
        <v>110</v>
      </c>
      <c r="Q1181" s="1" t="s">
        <v>8727</v>
      </c>
      <c r="R1181" s="1" t="s">
        <v>1853</v>
      </c>
      <c r="S1181" s="1" t="s">
        <v>426</v>
      </c>
    </row>
    <row r="1182" spans="1:19">
      <c r="A1182" s="30">
        <v>10174034</v>
      </c>
      <c r="B1182" s="55">
        <v>101740340000000</v>
      </c>
      <c r="C1182" s="1">
        <v>7700</v>
      </c>
      <c r="D1182" s="1" t="s">
        <v>1851</v>
      </c>
      <c r="G1182" s="64">
        <v>7598.5</v>
      </c>
      <c r="H1182" s="97" t="s">
        <v>17172</v>
      </c>
      <c r="I1182" s="98" t="s">
        <v>17300</v>
      </c>
      <c r="J1182" s="64">
        <v>7598.5</v>
      </c>
      <c r="K1182" s="1">
        <v>0</v>
      </c>
      <c r="L1182" s="1">
        <v>4</v>
      </c>
      <c r="N1182" s="1" t="s">
        <v>1858</v>
      </c>
      <c r="O1182" s="64">
        <v>7598.5</v>
      </c>
      <c r="P1182" s="1" t="s">
        <v>5544</v>
      </c>
      <c r="Q1182" s="1" t="s">
        <v>8727</v>
      </c>
      <c r="R1182" s="1" t="s">
        <v>1853</v>
      </c>
      <c r="S1182" s="1" t="s">
        <v>426</v>
      </c>
    </row>
    <row r="1183" spans="1:19">
      <c r="A1183" s="30">
        <v>10174035</v>
      </c>
      <c r="B1183" s="55">
        <v>101740350000000</v>
      </c>
      <c r="C1183" s="1">
        <v>7700</v>
      </c>
      <c r="D1183" s="1" t="s">
        <v>1851</v>
      </c>
      <c r="E1183" s="1" t="s">
        <v>107</v>
      </c>
      <c r="F1183" s="1">
        <v>2851</v>
      </c>
      <c r="G1183" s="64">
        <v>7598.5</v>
      </c>
      <c r="H1183" s="97" t="s">
        <v>17146</v>
      </c>
      <c r="I1183" s="98" t="s">
        <v>12825</v>
      </c>
      <c r="J1183" s="64">
        <v>7598.5</v>
      </c>
      <c r="K1183" s="1">
        <v>0</v>
      </c>
      <c r="L1183" s="1">
        <v>3014</v>
      </c>
      <c r="N1183" s="1" t="s">
        <v>1859</v>
      </c>
      <c r="O1183" s="64">
        <v>7598.5</v>
      </c>
      <c r="P1183" s="1" t="s">
        <v>110</v>
      </c>
      <c r="Q1183" s="1" t="s">
        <v>8727</v>
      </c>
      <c r="R1183" s="1" t="s">
        <v>1853</v>
      </c>
      <c r="S1183" s="1" t="s">
        <v>426</v>
      </c>
    </row>
    <row r="1184" spans="1:19">
      <c r="A1184" s="30">
        <v>10174036</v>
      </c>
      <c r="B1184" s="55">
        <v>101740360000000</v>
      </c>
      <c r="C1184" s="1">
        <v>7700</v>
      </c>
      <c r="D1184" s="1" t="s">
        <v>1851</v>
      </c>
      <c r="G1184" s="64">
        <v>7598.5</v>
      </c>
      <c r="H1184" s="97" t="s">
        <v>17146</v>
      </c>
      <c r="I1184" s="98" t="s">
        <v>12825</v>
      </c>
      <c r="J1184" s="64">
        <v>7598.5</v>
      </c>
      <c r="K1184" s="1">
        <v>0</v>
      </c>
      <c r="L1184" s="1">
        <v>2454</v>
      </c>
      <c r="N1184" s="1" t="s">
        <v>1860</v>
      </c>
      <c r="O1184" s="64">
        <v>7598.5</v>
      </c>
      <c r="P1184" s="1" t="s">
        <v>110</v>
      </c>
      <c r="Q1184" s="1" t="s">
        <v>8727</v>
      </c>
      <c r="R1184" s="1" t="s">
        <v>1853</v>
      </c>
      <c r="S1184" s="1" t="s">
        <v>426</v>
      </c>
    </row>
    <row r="1185" spans="1:19">
      <c r="A1185" s="30">
        <v>10174037</v>
      </c>
      <c r="B1185" s="55">
        <v>101740370000000</v>
      </c>
      <c r="C1185" s="1">
        <v>7700</v>
      </c>
      <c r="D1185" s="1" t="s">
        <v>1851</v>
      </c>
      <c r="E1185" s="1" t="s">
        <v>107</v>
      </c>
      <c r="F1185" s="1">
        <v>2851</v>
      </c>
      <c r="G1185" s="64">
        <v>7598.5</v>
      </c>
      <c r="H1185" s="97" t="s">
        <v>17146</v>
      </c>
      <c r="I1185" s="98" t="s">
        <v>12825</v>
      </c>
      <c r="J1185" s="64">
        <v>7598.5</v>
      </c>
      <c r="K1185" s="1">
        <v>0</v>
      </c>
      <c r="L1185" s="1">
        <v>2887</v>
      </c>
      <c r="N1185" s="1" t="s">
        <v>1861</v>
      </c>
      <c r="O1185" s="64">
        <v>7598.5</v>
      </c>
      <c r="P1185" s="1" t="s">
        <v>110</v>
      </c>
      <c r="Q1185" s="1" t="s">
        <v>8727</v>
      </c>
      <c r="R1185" s="1" t="s">
        <v>1853</v>
      </c>
      <c r="S1185" s="1" t="s">
        <v>426</v>
      </c>
    </row>
    <row r="1186" spans="1:19">
      <c r="A1186" s="30">
        <v>10174038</v>
      </c>
      <c r="B1186" s="55">
        <v>101740380000000</v>
      </c>
      <c r="C1186" s="1">
        <v>7700</v>
      </c>
      <c r="D1186" s="1" t="s">
        <v>1851</v>
      </c>
      <c r="G1186" s="64">
        <v>7598.5</v>
      </c>
      <c r="H1186" s="97" t="s">
        <v>17146</v>
      </c>
      <c r="I1186" s="98" t="s">
        <v>12825</v>
      </c>
      <c r="J1186" s="64">
        <v>7598.5</v>
      </c>
      <c r="K1186" s="1">
        <v>0</v>
      </c>
      <c r="L1186" s="1">
        <v>7074</v>
      </c>
      <c r="N1186" s="1" t="s">
        <v>1863</v>
      </c>
      <c r="O1186" s="64">
        <v>7598.5</v>
      </c>
      <c r="P1186" s="1" t="s">
        <v>110</v>
      </c>
      <c r="Q1186" s="1" t="s">
        <v>8727</v>
      </c>
      <c r="R1186" s="1" t="s">
        <v>1853</v>
      </c>
      <c r="S1186" s="1" t="s">
        <v>426</v>
      </c>
    </row>
    <row r="1187" spans="1:19">
      <c r="A1187" s="30">
        <v>10174039</v>
      </c>
      <c r="B1187" s="55">
        <v>101740390000000</v>
      </c>
      <c r="C1187" s="1">
        <v>7700</v>
      </c>
      <c r="D1187" s="1" t="s">
        <v>1851</v>
      </c>
      <c r="G1187" s="64">
        <v>7598.5</v>
      </c>
      <c r="H1187" s="97" t="s">
        <v>17173</v>
      </c>
      <c r="I1187" s="98" t="s">
        <v>17301</v>
      </c>
      <c r="J1187" s="64">
        <v>7598.5</v>
      </c>
      <c r="K1187" s="1">
        <v>0</v>
      </c>
      <c r="L1187" s="1">
        <v>2565</v>
      </c>
      <c r="N1187" s="1" t="s">
        <v>1864</v>
      </c>
      <c r="O1187" s="64">
        <v>7598.5</v>
      </c>
      <c r="P1187" s="1" t="s">
        <v>12292</v>
      </c>
      <c r="Q1187" s="1" t="s">
        <v>8727</v>
      </c>
      <c r="R1187" s="1" t="s">
        <v>1865</v>
      </c>
      <c r="S1187" s="1" t="s">
        <v>426</v>
      </c>
    </row>
    <row r="1188" spans="1:19">
      <c r="A1188" s="30">
        <v>10174040</v>
      </c>
      <c r="B1188" s="55">
        <v>101740400000000</v>
      </c>
      <c r="C1188" s="1">
        <v>7700</v>
      </c>
      <c r="D1188" s="1" t="s">
        <v>1851</v>
      </c>
      <c r="G1188" s="64">
        <v>7598.5</v>
      </c>
      <c r="H1188" s="97" t="s">
        <v>17146</v>
      </c>
      <c r="I1188" s="98" t="s">
        <v>12825</v>
      </c>
      <c r="J1188" s="64">
        <v>7598.5</v>
      </c>
      <c r="K1188" s="1">
        <v>0</v>
      </c>
      <c r="L1188" s="1">
        <v>2251</v>
      </c>
      <c r="N1188" s="1" t="s">
        <v>1866</v>
      </c>
      <c r="O1188" s="64">
        <v>7598.5</v>
      </c>
      <c r="P1188" s="1" t="s">
        <v>110</v>
      </c>
      <c r="Q1188" s="1" t="s">
        <v>8727</v>
      </c>
      <c r="R1188" s="1" t="s">
        <v>1865</v>
      </c>
      <c r="S1188" s="1" t="s">
        <v>426</v>
      </c>
    </row>
    <row r="1189" spans="1:19">
      <c r="A1189" s="30">
        <v>10174041</v>
      </c>
      <c r="B1189" s="55">
        <v>101740410000000</v>
      </c>
      <c r="C1189" s="1">
        <v>7700</v>
      </c>
      <c r="D1189" s="1" t="s">
        <v>1851</v>
      </c>
      <c r="E1189" s="1" t="s">
        <v>107</v>
      </c>
      <c r="F1189" s="1">
        <v>2851</v>
      </c>
      <c r="G1189" s="64">
        <v>7598.5</v>
      </c>
      <c r="H1189" s="97" t="s">
        <v>17146</v>
      </c>
      <c r="I1189" s="98" t="s">
        <v>12825</v>
      </c>
      <c r="J1189" s="64">
        <v>7598.5</v>
      </c>
      <c r="K1189" s="1">
        <v>0</v>
      </c>
      <c r="L1189" s="1">
        <v>3324</v>
      </c>
      <c r="N1189" s="1" t="s">
        <v>1867</v>
      </c>
      <c r="O1189" s="64">
        <v>7598.5</v>
      </c>
      <c r="P1189" s="1" t="s">
        <v>110</v>
      </c>
      <c r="Q1189" s="1" t="s">
        <v>8727</v>
      </c>
      <c r="R1189" s="1" t="s">
        <v>1865</v>
      </c>
      <c r="S1189" s="1" t="s">
        <v>426</v>
      </c>
    </row>
    <row r="1190" spans="1:19">
      <c r="A1190" s="30">
        <v>10174042</v>
      </c>
      <c r="B1190" s="55">
        <v>101740420000000</v>
      </c>
      <c r="C1190" s="1">
        <v>7700</v>
      </c>
      <c r="D1190" s="1" t="s">
        <v>1851</v>
      </c>
      <c r="G1190" s="64">
        <v>7598.5</v>
      </c>
      <c r="H1190" s="97" t="s">
        <v>17146</v>
      </c>
      <c r="I1190" s="98" t="s">
        <v>12825</v>
      </c>
      <c r="J1190" s="64">
        <v>7598.5</v>
      </c>
      <c r="K1190" s="1">
        <v>0</v>
      </c>
      <c r="L1190" s="1">
        <v>3361</v>
      </c>
      <c r="N1190" s="1" t="s">
        <v>1868</v>
      </c>
      <c r="O1190" s="64">
        <v>7598.5</v>
      </c>
      <c r="P1190" s="1" t="s">
        <v>110</v>
      </c>
      <c r="Q1190" s="1" t="s">
        <v>8727</v>
      </c>
      <c r="R1190" s="1" t="s">
        <v>1865</v>
      </c>
      <c r="S1190" s="1" t="s">
        <v>426</v>
      </c>
    </row>
    <row r="1191" spans="1:19">
      <c r="A1191" s="30">
        <v>10174043</v>
      </c>
      <c r="B1191" s="55">
        <v>101740430000000</v>
      </c>
      <c r="C1191" s="1">
        <v>7700</v>
      </c>
      <c r="D1191" s="1" t="s">
        <v>1851</v>
      </c>
      <c r="E1191" s="1" t="s">
        <v>107</v>
      </c>
      <c r="F1191" s="1">
        <v>2851</v>
      </c>
      <c r="G1191" s="64">
        <v>7598.5</v>
      </c>
      <c r="H1191" s="97" t="s">
        <v>17146</v>
      </c>
      <c r="I1191" s="98" t="s">
        <v>12825</v>
      </c>
      <c r="J1191" s="64">
        <v>7598.5</v>
      </c>
      <c r="K1191" s="1">
        <v>0</v>
      </c>
      <c r="L1191" s="1">
        <v>63</v>
      </c>
      <c r="N1191" s="1" t="s">
        <v>1869</v>
      </c>
      <c r="O1191" s="64">
        <v>7598.5</v>
      </c>
      <c r="P1191" s="1" t="s">
        <v>110</v>
      </c>
      <c r="Q1191" s="1" t="s">
        <v>8727</v>
      </c>
      <c r="R1191" s="1" t="s">
        <v>1865</v>
      </c>
      <c r="S1191" s="1" t="s">
        <v>426</v>
      </c>
    </row>
    <row r="1192" spans="1:19">
      <c r="A1192" s="30">
        <v>10174044</v>
      </c>
      <c r="B1192" s="55">
        <v>101740440000000</v>
      </c>
      <c r="C1192" s="1">
        <v>7700</v>
      </c>
      <c r="D1192" s="1" t="s">
        <v>1851</v>
      </c>
      <c r="E1192" s="1" t="s">
        <v>107</v>
      </c>
      <c r="F1192" s="1">
        <v>2851</v>
      </c>
      <c r="G1192" s="64">
        <v>7598.5</v>
      </c>
      <c r="H1192" s="97" t="s">
        <v>17146</v>
      </c>
      <c r="I1192" s="98" t="s">
        <v>12825</v>
      </c>
      <c r="J1192" s="64">
        <v>7598.5</v>
      </c>
      <c r="K1192" s="1">
        <v>0</v>
      </c>
      <c r="L1192" s="1">
        <v>45</v>
      </c>
      <c r="N1192" s="1" t="s">
        <v>1870</v>
      </c>
      <c r="O1192" s="64">
        <v>7598.5</v>
      </c>
      <c r="P1192" s="1" t="s">
        <v>110</v>
      </c>
      <c r="Q1192" s="1" t="s">
        <v>8727</v>
      </c>
      <c r="R1192" s="1" t="s">
        <v>1865</v>
      </c>
      <c r="S1192" s="1" t="s">
        <v>426</v>
      </c>
    </row>
    <row r="1193" spans="1:19">
      <c r="A1193" s="30">
        <v>10174045</v>
      </c>
      <c r="B1193" s="55">
        <v>101740450000000</v>
      </c>
      <c r="C1193" s="1">
        <v>7700</v>
      </c>
      <c r="D1193" s="1" t="s">
        <v>1851</v>
      </c>
      <c r="E1193" s="1" t="s">
        <v>107</v>
      </c>
      <c r="F1193" s="1">
        <v>2851</v>
      </c>
      <c r="G1193" s="64">
        <v>7598.5</v>
      </c>
      <c r="H1193" s="97" t="s">
        <v>17152</v>
      </c>
      <c r="I1193" s="98" t="s">
        <v>17281</v>
      </c>
      <c r="J1193" s="64">
        <v>7598.5</v>
      </c>
      <c r="K1193" s="1">
        <v>0</v>
      </c>
      <c r="L1193" s="1">
        <v>142</v>
      </c>
      <c r="N1193" s="1" t="s">
        <v>1871</v>
      </c>
      <c r="O1193" s="64">
        <v>7598.5</v>
      </c>
      <c r="P1193" s="1" t="s">
        <v>110</v>
      </c>
      <c r="Q1193" s="1" t="s">
        <v>8727</v>
      </c>
      <c r="R1193" s="1" t="s">
        <v>1865</v>
      </c>
      <c r="S1193" s="1" t="s">
        <v>426</v>
      </c>
    </row>
    <row r="1194" spans="1:19">
      <c r="A1194" s="30">
        <v>10174046</v>
      </c>
      <c r="B1194" s="55">
        <v>101740460000000</v>
      </c>
      <c r="C1194" s="1">
        <v>7700</v>
      </c>
      <c r="D1194" s="1" t="s">
        <v>1872</v>
      </c>
      <c r="E1194" s="1" t="s">
        <v>735</v>
      </c>
      <c r="F1194" s="1" t="s">
        <v>1873</v>
      </c>
      <c r="G1194" s="64">
        <v>1174.8</v>
      </c>
      <c r="H1194" s="97" t="s">
        <v>17170</v>
      </c>
      <c r="I1194" s="98" t="s">
        <v>17298</v>
      </c>
      <c r="J1194" s="64">
        <v>1174.8</v>
      </c>
      <c r="K1194" s="1">
        <v>0</v>
      </c>
      <c r="L1194" s="1">
        <v>2748</v>
      </c>
      <c r="N1194" s="1" t="s">
        <v>1874</v>
      </c>
      <c r="O1194" s="64">
        <v>1174.8</v>
      </c>
      <c r="P1194" s="1" t="s">
        <v>7839</v>
      </c>
      <c r="Q1194" s="1" t="s">
        <v>8727</v>
      </c>
      <c r="R1194" s="1" t="s">
        <v>1875</v>
      </c>
      <c r="S1194" s="1" t="s">
        <v>426</v>
      </c>
    </row>
    <row r="1195" spans="1:19">
      <c r="A1195" s="30">
        <v>10174291</v>
      </c>
      <c r="B1195" s="55">
        <v>101742910000000</v>
      </c>
      <c r="C1195" s="1">
        <v>7700</v>
      </c>
      <c r="D1195" s="1" t="s">
        <v>1879</v>
      </c>
      <c r="G1195" s="64">
        <v>2211.6</v>
      </c>
      <c r="H1195" s="97" t="s">
        <v>17146</v>
      </c>
      <c r="I1195" s="98" t="s">
        <v>12825</v>
      </c>
      <c r="J1195" s="64">
        <v>2211.6</v>
      </c>
      <c r="K1195" s="1">
        <v>0</v>
      </c>
      <c r="L1195" s="1">
        <v>4</v>
      </c>
      <c r="N1195" s="1" t="s">
        <v>1880</v>
      </c>
      <c r="O1195" s="64">
        <v>2211.6</v>
      </c>
      <c r="P1195" s="1">
        <v>402.2</v>
      </c>
      <c r="Q1195" s="1" t="s">
        <v>8729</v>
      </c>
      <c r="R1195" s="1" t="s">
        <v>1881</v>
      </c>
      <c r="S1195" s="1" t="s">
        <v>1478</v>
      </c>
    </row>
    <row r="1196" spans="1:19">
      <c r="A1196" s="30">
        <v>10174293</v>
      </c>
      <c r="B1196" s="55">
        <v>101742930000000</v>
      </c>
      <c r="C1196" s="1">
        <v>7700</v>
      </c>
      <c r="D1196" s="1" t="s">
        <v>1879</v>
      </c>
      <c r="G1196" s="64">
        <v>2211.6</v>
      </c>
      <c r="H1196" s="97" t="s">
        <v>17181</v>
      </c>
      <c r="I1196" s="98" t="s">
        <v>9139</v>
      </c>
      <c r="J1196" s="64">
        <v>2211.6</v>
      </c>
      <c r="K1196" s="1">
        <v>0</v>
      </c>
      <c r="L1196" s="1">
        <v>8</v>
      </c>
      <c r="N1196" s="1" t="s">
        <v>1882</v>
      </c>
      <c r="O1196" s="64">
        <v>2211.6</v>
      </c>
      <c r="P1196" s="1" t="s">
        <v>125</v>
      </c>
      <c r="Q1196" s="1" t="s">
        <v>8729</v>
      </c>
      <c r="R1196" s="1" t="s">
        <v>1881</v>
      </c>
      <c r="S1196" s="1" t="s">
        <v>1478</v>
      </c>
    </row>
    <row r="1197" spans="1:19">
      <c r="A1197" s="30">
        <v>10174294</v>
      </c>
      <c r="B1197" s="55">
        <v>101742940000000</v>
      </c>
      <c r="C1197" s="1">
        <v>7700</v>
      </c>
      <c r="D1197" s="1" t="s">
        <v>1883</v>
      </c>
      <c r="G1197" s="64">
        <v>1399</v>
      </c>
      <c r="H1197" s="97" t="s">
        <v>17173</v>
      </c>
      <c r="I1197" s="98" t="s">
        <v>17301</v>
      </c>
      <c r="J1197" s="64">
        <v>1399</v>
      </c>
      <c r="K1197" s="1">
        <v>0</v>
      </c>
      <c r="L1197" s="1">
        <v>4</v>
      </c>
      <c r="N1197" s="1" t="s">
        <v>1884</v>
      </c>
      <c r="O1197" s="64">
        <v>1399</v>
      </c>
      <c r="P1197" s="1">
        <v>401.45</v>
      </c>
      <c r="Q1197" s="1" t="s">
        <v>8729</v>
      </c>
      <c r="R1197" s="1" t="s">
        <v>1885</v>
      </c>
      <c r="S1197" s="1" t="s">
        <v>1478</v>
      </c>
    </row>
    <row r="1198" spans="1:19">
      <c r="A1198" s="30">
        <v>10174295</v>
      </c>
      <c r="B1198" s="55">
        <v>101742950000000</v>
      </c>
      <c r="C1198" s="1">
        <v>7700</v>
      </c>
      <c r="D1198" s="1" t="s">
        <v>1883</v>
      </c>
      <c r="G1198" s="64">
        <v>1399</v>
      </c>
      <c r="H1198" s="97" t="s">
        <v>17138</v>
      </c>
      <c r="I1198" s="98" t="s">
        <v>17271</v>
      </c>
      <c r="J1198" s="64">
        <v>1399</v>
      </c>
      <c r="K1198" s="1">
        <v>0</v>
      </c>
      <c r="L1198" s="1">
        <v>4</v>
      </c>
      <c r="N1198" s="1" t="s">
        <v>1886</v>
      </c>
      <c r="O1198" s="64">
        <v>1399</v>
      </c>
      <c r="P1198" s="1">
        <v>401.43</v>
      </c>
      <c r="Q1198" s="1" t="s">
        <v>8729</v>
      </c>
      <c r="R1198" s="1" t="s">
        <v>1885</v>
      </c>
      <c r="S1198" s="1" t="s">
        <v>1478</v>
      </c>
    </row>
    <row r="1199" spans="1:19">
      <c r="A1199" s="30">
        <v>10174296</v>
      </c>
      <c r="B1199" s="55">
        <v>101742960000000</v>
      </c>
      <c r="C1199" s="1">
        <v>7700</v>
      </c>
      <c r="D1199" s="1" t="s">
        <v>1883</v>
      </c>
      <c r="G1199" s="64">
        <v>1399</v>
      </c>
      <c r="H1199" s="97" t="s">
        <v>17138</v>
      </c>
      <c r="I1199" s="98" t="s">
        <v>17271</v>
      </c>
      <c r="J1199" s="64">
        <v>1399</v>
      </c>
      <c r="K1199" s="1">
        <v>0</v>
      </c>
      <c r="L1199" s="1">
        <v>4</v>
      </c>
      <c r="N1199" s="1" t="s">
        <v>1887</v>
      </c>
      <c r="O1199" s="64">
        <v>1399</v>
      </c>
      <c r="P1199" s="1">
        <v>401.43</v>
      </c>
      <c r="Q1199" s="1" t="s">
        <v>8729</v>
      </c>
      <c r="R1199" s="1" t="s">
        <v>1885</v>
      </c>
      <c r="S1199" s="1" t="s">
        <v>1478</v>
      </c>
    </row>
    <row r="1200" spans="1:19">
      <c r="A1200" s="30">
        <v>10174297</v>
      </c>
      <c r="B1200" s="55">
        <v>101742970000000</v>
      </c>
      <c r="C1200" s="1">
        <v>7700</v>
      </c>
      <c r="D1200" s="1" t="s">
        <v>1760</v>
      </c>
      <c r="E1200" s="1" t="s">
        <v>101</v>
      </c>
      <c r="F1200" s="1" t="s">
        <v>1888</v>
      </c>
      <c r="G1200" s="64">
        <v>1478.72</v>
      </c>
      <c r="H1200" s="97" t="s">
        <v>17138</v>
      </c>
      <c r="I1200" s="98" t="s">
        <v>17271</v>
      </c>
      <c r="J1200" s="64">
        <v>1478.72</v>
      </c>
      <c r="K1200" s="1">
        <v>0</v>
      </c>
      <c r="L1200" s="1">
        <v>4</v>
      </c>
      <c r="N1200" s="1" t="s">
        <v>1889</v>
      </c>
      <c r="O1200" s="64">
        <v>1478.72</v>
      </c>
      <c r="P1200" s="1">
        <v>401.35</v>
      </c>
      <c r="Q1200" s="1" t="s">
        <v>8729</v>
      </c>
      <c r="R1200" s="1" t="s">
        <v>1890</v>
      </c>
      <c r="S1200" s="1" t="s">
        <v>1478</v>
      </c>
    </row>
    <row r="1201" spans="1:19">
      <c r="A1201" s="30">
        <v>10174298</v>
      </c>
      <c r="B1201" s="55">
        <v>101742980000000</v>
      </c>
      <c r="C1201" s="1">
        <v>7700</v>
      </c>
      <c r="D1201" s="1" t="s">
        <v>1891</v>
      </c>
      <c r="G1201" s="64">
        <v>7095.14</v>
      </c>
      <c r="H1201" s="97" t="s">
        <v>17138</v>
      </c>
      <c r="I1201" s="98" t="s">
        <v>17271</v>
      </c>
      <c r="J1201" s="64">
        <v>7095.14</v>
      </c>
      <c r="K1201" s="1">
        <v>0</v>
      </c>
      <c r="L1201" s="1">
        <v>4</v>
      </c>
      <c r="N1201" s="1" t="s">
        <v>1892</v>
      </c>
      <c r="O1201" s="64">
        <v>7095.14</v>
      </c>
      <c r="P1201" s="1">
        <v>401.24</v>
      </c>
      <c r="Q1201" s="1" t="s">
        <v>8730</v>
      </c>
      <c r="R1201" s="1" t="s">
        <v>1893</v>
      </c>
      <c r="S1201" s="1" t="s">
        <v>426</v>
      </c>
    </row>
    <row r="1202" spans="1:19">
      <c r="A1202" s="30">
        <v>10174299</v>
      </c>
      <c r="B1202" s="55">
        <v>101742990000000</v>
      </c>
      <c r="C1202" s="1">
        <v>7700</v>
      </c>
      <c r="D1202" s="1" t="s">
        <v>1894</v>
      </c>
      <c r="G1202" s="64">
        <v>2260.8000000000002</v>
      </c>
      <c r="H1202" s="97" t="s">
        <v>17138</v>
      </c>
      <c r="I1202" s="98" t="s">
        <v>17271</v>
      </c>
      <c r="J1202" s="64">
        <v>2260.8000000000002</v>
      </c>
      <c r="K1202" s="1">
        <v>0</v>
      </c>
      <c r="L1202" s="1">
        <v>4</v>
      </c>
      <c r="N1202" s="1" t="s">
        <v>1895</v>
      </c>
      <c r="O1202" s="64">
        <v>2260.8000000000002</v>
      </c>
      <c r="P1202" s="1">
        <v>401.24</v>
      </c>
      <c r="Q1202" s="1" t="s">
        <v>8730</v>
      </c>
      <c r="R1202" s="1" t="s">
        <v>1893</v>
      </c>
      <c r="S1202" s="1" t="s">
        <v>426</v>
      </c>
    </row>
    <row r="1203" spans="1:19">
      <c r="A1203" s="30">
        <v>10174300</v>
      </c>
      <c r="B1203" s="55">
        <v>101743000000000</v>
      </c>
      <c r="C1203" s="1">
        <v>7700</v>
      </c>
      <c r="D1203" s="1" t="s">
        <v>1896</v>
      </c>
      <c r="G1203" s="64">
        <v>2306</v>
      </c>
      <c r="H1203" s="97" t="s">
        <v>17138</v>
      </c>
      <c r="I1203" s="98" t="s">
        <v>17271</v>
      </c>
      <c r="J1203" s="64">
        <v>2306</v>
      </c>
      <c r="K1203" s="1">
        <v>0</v>
      </c>
      <c r="L1203" s="1">
        <v>4</v>
      </c>
      <c r="N1203" s="1" t="s">
        <v>1897</v>
      </c>
      <c r="O1203" s="64">
        <v>2306</v>
      </c>
      <c r="P1203" s="1">
        <v>403.1</v>
      </c>
      <c r="Q1203" s="1" t="s">
        <v>8731</v>
      </c>
      <c r="R1203" s="1" t="s">
        <v>1898</v>
      </c>
      <c r="S1203" s="1" t="s">
        <v>1474</v>
      </c>
    </row>
    <row r="1204" spans="1:19">
      <c r="A1204" s="30">
        <v>10174303</v>
      </c>
      <c r="B1204" s="55">
        <v>101743030000000</v>
      </c>
      <c r="C1204" s="1">
        <v>7700</v>
      </c>
      <c r="D1204" s="1" t="s">
        <v>1899</v>
      </c>
      <c r="G1204" s="64">
        <v>1705</v>
      </c>
      <c r="H1204" s="97" t="s">
        <v>17147</v>
      </c>
      <c r="I1204" s="98" t="s">
        <v>17277</v>
      </c>
      <c r="J1204" s="64">
        <v>1705</v>
      </c>
      <c r="K1204" s="1">
        <v>0</v>
      </c>
      <c r="L1204" s="1">
        <v>4</v>
      </c>
      <c r="N1204" s="1" t="s">
        <v>1900</v>
      </c>
      <c r="O1204" s="64">
        <v>1705</v>
      </c>
      <c r="P1204" s="1">
        <v>401.45</v>
      </c>
      <c r="Q1204" s="1" t="s">
        <v>8732</v>
      </c>
      <c r="R1204" s="1" t="s">
        <v>1901</v>
      </c>
      <c r="S1204" s="1" t="s">
        <v>1478</v>
      </c>
    </row>
    <row r="1205" spans="1:19">
      <c r="A1205" s="30">
        <v>10174306</v>
      </c>
      <c r="B1205" s="55">
        <v>101743060000000</v>
      </c>
      <c r="C1205" s="1">
        <v>7700</v>
      </c>
      <c r="D1205" s="1" t="s">
        <v>1902</v>
      </c>
      <c r="G1205" s="64">
        <v>11700</v>
      </c>
      <c r="H1205" s="97" t="s">
        <v>17152</v>
      </c>
      <c r="I1205" s="98" t="s">
        <v>17281</v>
      </c>
      <c r="J1205" s="64">
        <v>11700</v>
      </c>
      <c r="K1205" s="1">
        <v>0</v>
      </c>
      <c r="L1205" s="1">
        <v>4</v>
      </c>
      <c r="N1205" s="1" t="s">
        <v>1903</v>
      </c>
      <c r="O1205" s="64">
        <v>11700</v>
      </c>
      <c r="P1205" s="1" t="s">
        <v>272</v>
      </c>
      <c r="Q1205" s="1" t="s">
        <v>8734</v>
      </c>
      <c r="R1205" s="1" t="s">
        <v>1904</v>
      </c>
      <c r="S1205" s="1" t="s">
        <v>426</v>
      </c>
    </row>
    <row r="1206" spans="1:19">
      <c r="A1206" s="30">
        <v>10174307</v>
      </c>
      <c r="B1206" s="55">
        <v>101743070000000</v>
      </c>
      <c r="C1206" s="1">
        <v>7700</v>
      </c>
      <c r="D1206" s="1" t="s">
        <v>1905</v>
      </c>
      <c r="E1206" s="1" t="s">
        <v>107</v>
      </c>
      <c r="G1206" s="64">
        <v>5850</v>
      </c>
      <c r="H1206" s="97" t="s">
        <v>17152</v>
      </c>
      <c r="I1206" s="98" t="s">
        <v>17281</v>
      </c>
      <c r="J1206" s="64">
        <v>5850</v>
      </c>
      <c r="K1206" s="1">
        <v>0</v>
      </c>
      <c r="L1206" s="1">
        <v>4</v>
      </c>
      <c r="N1206" s="1" t="s">
        <v>1903</v>
      </c>
      <c r="O1206" s="64">
        <v>5850</v>
      </c>
      <c r="P1206" s="1" t="s">
        <v>272</v>
      </c>
      <c r="Q1206" s="1" t="s">
        <v>8734</v>
      </c>
      <c r="R1206" s="1" t="s">
        <v>1904</v>
      </c>
      <c r="S1206" s="1" t="s">
        <v>426</v>
      </c>
    </row>
    <row r="1207" spans="1:19">
      <c r="A1207" s="30">
        <v>10174308</v>
      </c>
      <c r="B1207" s="55">
        <v>101743080000000</v>
      </c>
      <c r="C1207" s="1">
        <v>7700</v>
      </c>
      <c r="D1207" s="1" t="s">
        <v>1906</v>
      </c>
      <c r="G1207" s="64">
        <v>11700</v>
      </c>
      <c r="H1207" s="97" t="s">
        <v>17152</v>
      </c>
      <c r="I1207" s="98" t="s">
        <v>17281</v>
      </c>
      <c r="J1207" s="64">
        <v>11700</v>
      </c>
      <c r="K1207" s="1">
        <v>0</v>
      </c>
      <c r="L1207" s="1">
        <v>4</v>
      </c>
      <c r="N1207" s="1" t="s">
        <v>1907</v>
      </c>
      <c r="O1207" s="64">
        <v>11700</v>
      </c>
      <c r="P1207" s="1" t="s">
        <v>272</v>
      </c>
      <c r="Q1207" s="1" t="s">
        <v>8734</v>
      </c>
      <c r="R1207" s="1" t="s">
        <v>1904</v>
      </c>
      <c r="S1207" s="1" t="s">
        <v>426</v>
      </c>
    </row>
    <row r="1208" spans="1:19">
      <c r="A1208" s="30">
        <v>10174309</v>
      </c>
      <c r="B1208" s="55">
        <v>101743090000000</v>
      </c>
      <c r="C1208" s="1">
        <v>7700</v>
      </c>
      <c r="D1208" s="1" t="s">
        <v>1905</v>
      </c>
      <c r="E1208" s="1" t="s">
        <v>107</v>
      </c>
      <c r="F1208" s="1">
        <v>7500</v>
      </c>
      <c r="G1208" s="64">
        <v>5850</v>
      </c>
      <c r="H1208" s="97" t="s">
        <v>17172</v>
      </c>
      <c r="I1208" s="98" t="s">
        <v>17300</v>
      </c>
      <c r="J1208" s="64">
        <v>5850</v>
      </c>
      <c r="K1208" s="1">
        <v>0</v>
      </c>
      <c r="L1208" s="1">
        <v>2748</v>
      </c>
      <c r="N1208" s="1" t="s">
        <v>8341</v>
      </c>
      <c r="O1208" s="64">
        <v>5850</v>
      </c>
      <c r="P1208" s="1" t="s">
        <v>272</v>
      </c>
      <c r="Q1208" s="1" t="s">
        <v>8734</v>
      </c>
      <c r="R1208" s="1" t="s">
        <v>1904</v>
      </c>
      <c r="S1208" s="1" t="s">
        <v>426</v>
      </c>
    </row>
    <row r="1209" spans="1:19">
      <c r="A1209" s="30">
        <v>10174310</v>
      </c>
      <c r="B1209" s="55">
        <v>101743100000000</v>
      </c>
      <c r="C1209" s="1">
        <v>7700</v>
      </c>
      <c r="D1209" s="1" t="s">
        <v>1908</v>
      </c>
      <c r="G1209" s="64">
        <v>5196.75</v>
      </c>
      <c r="H1209" s="97" t="s">
        <v>17146</v>
      </c>
      <c r="I1209" s="98" t="s">
        <v>12825</v>
      </c>
      <c r="J1209" s="64">
        <v>5196.75</v>
      </c>
      <c r="K1209" s="1">
        <v>0</v>
      </c>
      <c r="L1209" s="1">
        <v>4</v>
      </c>
      <c r="N1209" s="1" t="s">
        <v>1909</v>
      </c>
      <c r="O1209" s="64">
        <v>5196.75</v>
      </c>
      <c r="P1209" s="1" t="s">
        <v>110</v>
      </c>
      <c r="Q1209" s="1" t="s">
        <v>8735</v>
      </c>
      <c r="R1209" s="1" t="s">
        <v>1910</v>
      </c>
      <c r="S1209" s="1" t="s">
        <v>426</v>
      </c>
    </row>
    <row r="1210" spans="1:19">
      <c r="A1210" s="30">
        <v>10174311</v>
      </c>
      <c r="B1210" s="55">
        <v>101743110000000</v>
      </c>
      <c r="C1210" s="1">
        <v>7700</v>
      </c>
      <c r="D1210" s="1" t="s">
        <v>1908</v>
      </c>
      <c r="E1210" s="1" t="s">
        <v>107</v>
      </c>
      <c r="F1210" s="1" t="s">
        <v>958</v>
      </c>
      <c r="G1210" s="64">
        <v>5196.75</v>
      </c>
      <c r="H1210" s="97" t="s">
        <v>17146</v>
      </c>
      <c r="I1210" s="98" t="s">
        <v>12825</v>
      </c>
      <c r="J1210" s="64">
        <v>5196.75</v>
      </c>
      <c r="K1210" s="1">
        <v>0</v>
      </c>
      <c r="L1210" s="1">
        <v>7008</v>
      </c>
      <c r="N1210" s="1" t="s">
        <v>1911</v>
      </c>
      <c r="O1210" s="64">
        <v>5196.75</v>
      </c>
      <c r="P1210" s="1" t="s">
        <v>110</v>
      </c>
      <c r="Q1210" s="1" t="s">
        <v>8735</v>
      </c>
      <c r="R1210" s="1" t="s">
        <v>1910</v>
      </c>
      <c r="S1210" s="1" t="s">
        <v>426</v>
      </c>
    </row>
    <row r="1211" spans="1:19">
      <c r="A1211" s="30">
        <v>10174312</v>
      </c>
      <c r="B1211" s="55">
        <v>101743120000000</v>
      </c>
      <c r="C1211" s="1">
        <v>7700</v>
      </c>
      <c r="D1211" s="1" t="s">
        <v>1908</v>
      </c>
      <c r="E1211" s="1" t="s">
        <v>107</v>
      </c>
      <c r="F1211" s="1" t="s">
        <v>958</v>
      </c>
      <c r="G1211" s="64">
        <v>5196.75</v>
      </c>
      <c r="H1211" s="97" t="s">
        <v>17146</v>
      </c>
      <c r="I1211" s="98" t="s">
        <v>12825</v>
      </c>
      <c r="J1211" s="64">
        <v>5196.75</v>
      </c>
      <c r="K1211" s="1">
        <v>0</v>
      </c>
      <c r="L1211" s="1">
        <v>7016</v>
      </c>
      <c r="N1211" s="1" t="s">
        <v>1912</v>
      </c>
      <c r="O1211" s="64">
        <v>5196.75</v>
      </c>
      <c r="P1211" s="1" t="s">
        <v>110</v>
      </c>
      <c r="Q1211" s="1" t="s">
        <v>8735</v>
      </c>
      <c r="R1211" s="1" t="s">
        <v>1910</v>
      </c>
      <c r="S1211" s="1" t="s">
        <v>426</v>
      </c>
    </row>
    <row r="1212" spans="1:19">
      <c r="A1212" s="30">
        <v>10174313</v>
      </c>
      <c r="B1212" s="55">
        <v>101743130000000</v>
      </c>
      <c r="C1212" s="1">
        <v>7700</v>
      </c>
      <c r="D1212" s="1" t="s">
        <v>1908</v>
      </c>
      <c r="E1212" s="1" t="s">
        <v>107</v>
      </c>
      <c r="F1212" s="1" t="s">
        <v>12077</v>
      </c>
      <c r="G1212" s="64">
        <v>5196.75</v>
      </c>
      <c r="H1212" s="97" t="s">
        <v>17146</v>
      </c>
      <c r="I1212" s="98" t="s">
        <v>12825</v>
      </c>
      <c r="J1212" s="64">
        <v>5196.75</v>
      </c>
      <c r="K1212" s="1">
        <v>0</v>
      </c>
      <c r="L1212" s="1">
        <v>64</v>
      </c>
      <c r="N1212" s="1" t="s">
        <v>12078</v>
      </c>
      <c r="O1212" s="64">
        <v>5196.75</v>
      </c>
      <c r="P1212" s="1" t="s">
        <v>110</v>
      </c>
      <c r="Q1212" s="1" t="s">
        <v>8735</v>
      </c>
      <c r="R1212" s="1" t="s">
        <v>1910</v>
      </c>
      <c r="S1212" s="1" t="s">
        <v>426</v>
      </c>
    </row>
    <row r="1213" spans="1:19">
      <c r="A1213" s="30">
        <v>10174314</v>
      </c>
      <c r="B1213" s="55">
        <v>101743140000000</v>
      </c>
      <c r="C1213" s="1">
        <v>7700</v>
      </c>
      <c r="D1213" s="1" t="s">
        <v>1908</v>
      </c>
      <c r="E1213" s="1" t="s">
        <v>107</v>
      </c>
      <c r="F1213" s="1" t="s">
        <v>1366</v>
      </c>
      <c r="G1213" s="64">
        <v>5196.75</v>
      </c>
      <c r="H1213" s="97" t="s">
        <v>17147</v>
      </c>
      <c r="I1213" s="98" t="s">
        <v>17277</v>
      </c>
      <c r="J1213" s="64">
        <v>5196.75</v>
      </c>
      <c r="K1213" s="1">
        <v>0</v>
      </c>
      <c r="L1213" s="1">
        <v>4</v>
      </c>
      <c r="N1213" s="1" t="s">
        <v>1913</v>
      </c>
      <c r="O1213" s="64">
        <v>5196.75</v>
      </c>
      <c r="P1213" s="1" t="s">
        <v>2798</v>
      </c>
      <c r="Q1213" s="1" t="s">
        <v>8735</v>
      </c>
      <c r="R1213" s="1" t="s">
        <v>1910</v>
      </c>
      <c r="S1213" s="1" t="s">
        <v>426</v>
      </c>
    </row>
    <row r="1214" spans="1:19">
      <c r="A1214" s="30">
        <v>10174315</v>
      </c>
      <c r="B1214" s="55">
        <v>101743150000000</v>
      </c>
      <c r="C1214" s="1">
        <v>7700</v>
      </c>
      <c r="D1214" s="1" t="s">
        <v>1908</v>
      </c>
      <c r="G1214" s="64">
        <v>5196.75</v>
      </c>
      <c r="H1214" s="97" t="s">
        <v>17154</v>
      </c>
      <c r="I1214" s="98" t="s">
        <v>17282</v>
      </c>
      <c r="J1214" s="64">
        <v>5196.75</v>
      </c>
      <c r="K1214" s="1">
        <v>0</v>
      </c>
      <c r="L1214" s="1">
        <v>4</v>
      </c>
      <c r="N1214" s="1" t="s">
        <v>1914</v>
      </c>
      <c r="O1214" s="64">
        <v>5196.75</v>
      </c>
      <c r="P1214" s="1">
        <v>401.6</v>
      </c>
      <c r="Q1214" s="1" t="s">
        <v>8735</v>
      </c>
      <c r="R1214" s="1" t="s">
        <v>1910</v>
      </c>
      <c r="S1214" s="1" t="s">
        <v>426</v>
      </c>
    </row>
    <row r="1215" spans="1:19">
      <c r="A1215" s="30">
        <v>10174316</v>
      </c>
      <c r="B1215" s="55">
        <v>101743160000000</v>
      </c>
      <c r="C1215" s="1">
        <v>7700</v>
      </c>
      <c r="D1215" s="1" t="s">
        <v>1915</v>
      </c>
      <c r="G1215" s="64">
        <v>6190.99</v>
      </c>
      <c r="H1215" s="97" t="s">
        <v>17139</v>
      </c>
      <c r="I1215" s="98" t="s">
        <v>14467</v>
      </c>
      <c r="J1215" s="64">
        <v>6190.99</v>
      </c>
      <c r="K1215" s="1">
        <v>0</v>
      </c>
      <c r="L1215" s="1">
        <v>4</v>
      </c>
      <c r="N1215" s="1" t="s">
        <v>1916</v>
      </c>
      <c r="O1215" s="64">
        <v>6190.99</v>
      </c>
      <c r="P1215" s="1">
        <v>403.2</v>
      </c>
      <c r="Q1215" s="1" t="s">
        <v>8736</v>
      </c>
      <c r="R1215" s="1" t="s">
        <v>1917</v>
      </c>
      <c r="S1215" s="1" t="s">
        <v>1821</v>
      </c>
    </row>
    <row r="1216" spans="1:19">
      <c r="A1216" s="30">
        <v>10174317</v>
      </c>
      <c r="B1216" s="55">
        <v>101743170000000</v>
      </c>
      <c r="C1216" s="1">
        <v>7700</v>
      </c>
      <c r="D1216" s="1" t="s">
        <v>1918</v>
      </c>
      <c r="G1216" s="64">
        <v>9590.4</v>
      </c>
      <c r="H1216" s="97" t="s">
        <v>17160</v>
      </c>
      <c r="I1216" s="98" t="s">
        <v>17288</v>
      </c>
      <c r="J1216" s="64">
        <v>9590.4</v>
      </c>
      <c r="K1216" s="1">
        <v>0</v>
      </c>
      <c r="L1216" s="1">
        <v>1008</v>
      </c>
      <c r="N1216" s="1" t="s">
        <v>1919</v>
      </c>
      <c r="O1216" s="64">
        <v>9590.4</v>
      </c>
      <c r="P1216" s="1" t="s">
        <v>110</v>
      </c>
      <c r="Q1216" s="1" t="s">
        <v>8737</v>
      </c>
      <c r="R1216" s="1" t="s">
        <v>1920</v>
      </c>
      <c r="S1216" s="1" t="s">
        <v>426</v>
      </c>
    </row>
    <row r="1217" spans="1:19">
      <c r="A1217" s="30">
        <v>10174319</v>
      </c>
      <c r="B1217" s="55">
        <v>101743190000000</v>
      </c>
      <c r="C1217" s="1">
        <v>7700</v>
      </c>
      <c r="D1217" s="1" t="s">
        <v>1918</v>
      </c>
      <c r="E1217" s="1" t="s">
        <v>1426</v>
      </c>
      <c r="F1217" s="1" t="s">
        <v>1921</v>
      </c>
      <c r="G1217" s="64">
        <v>9590.4</v>
      </c>
      <c r="H1217" s="97" t="s">
        <v>17160</v>
      </c>
      <c r="I1217" s="98" t="s">
        <v>17288</v>
      </c>
      <c r="J1217" s="64">
        <v>9590.4</v>
      </c>
      <c r="K1217" s="1">
        <v>0</v>
      </c>
      <c r="L1217" s="1">
        <v>3416</v>
      </c>
      <c r="N1217" s="1" t="s">
        <v>1922</v>
      </c>
      <c r="O1217" s="64">
        <v>9590.4</v>
      </c>
      <c r="P1217" s="1" t="s">
        <v>110</v>
      </c>
      <c r="Q1217" s="1" t="s">
        <v>8737</v>
      </c>
      <c r="R1217" s="1" t="s">
        <v>1920</v>
      </c>
      <c r="S1217" s="1" t="s">
        <v>426</v>
      </c>
    </row>
    <row r="1218" spans="1:19">
      <c r="A1218" s="30">
        <v>10174333</v>
      </c>
      <c r="B1218" s="55">
        <v>101743330000000</v>
      </c>
      <c r="C1218" s="1">
        <v>7700</v>
      </c>
      <c r="D1218" s="1" t="s">
        <v>1923</v>
      </c>
      <c r="G1218" s="64">
        <v>3900</v>
      </c>
      <c r="H1218" s="97" t="s">
        <v>17152</v>
      </c>
      <c r="I1218" s="98" t="s">
        <v>17281</v>
      </c>
      <c r="J1218" s="64">
        <v>3900</v>
      </c>
      <c r="K1218" s="1">
        <v>0</v>
      </c>
      <c r="L1218" s="1">
        <v>4</v>
      </c>
      <c r="N1218" s="1" t="s">
        <v>1924</v>
      </c>
      <c r="O1218" s="64">
        <v>3900</v>
      </c>
      <c r="P1218" s="1" t="s">
        <v>272</v>
      </c>
      <c r="Q1218" s="1" t="s">
        <v>8734</v>
      </c>
      <c r="R1218" s="1" t="s">
        <v>1904</v>
      </c>
      <c r="S1218" s="1" t="s">
        <v>426</v>
      </c>
    </row>
    <row r="1219" spans="1:19">
      <c r="A1219" s="30">
        <v>10174334</v>
      </c>
      <c r="B1219" s="55">
        <v>101743340000000</v>
      </c>
      <c r="C1219" s="1">
        <v>7700</v>
      </c>
      <c r="D1219" s="1" t="s">
        <v>1923</v>
      </c>
      <c r="E1219" s="1" t="s">
        <v>107</v>
      </c>
      <c r="F1219" s="1">
        <v>6509</v>
      </c>
      <c r="G1219" s="64">
        <v>3900</v>
      </c>
      <c r="H1219" s="97" t="s">
        <v>17152</v>
      </c>
      <c r="I1219" s="98" t="s">
        <v>17281</v>
      </c>
      <c r="J1219" s="64">
        <v>3900</v>
      </c>
      <c r="K1219" s="1">
        <v>0</v>
      </c>
      <c r="L1219" s="1">
        <v>2441</v>
      </c>
      <c r="N1219" s="1" t="s">
        <v>1925</v>
      </c>
      <c r="O1219" s="64">
        <v>3900</v>
      </c>
      <c r="P1219" s="1" t="s">
        <v>272</v>
      </c>
      <c r="Q1219" s="1" t="s">
        <v>8734</v>
      </c>
      <c r="R1219" s="1" t="s">
        <v>1904</v>
      </c>
      <c r="S1219" s="1" t="s">
        <v>426</v>
      </c>
    </row>
    <row r="1220" spans="1:19">
      <c r="A1220" s="30">
        <v>10174335</v>
      </c>
      <c r="B1220" s="55">
        <v>101743350000000</v>
      </c>
      <c r="C1220" s="1">
        <v>7700</v>
      </c>
      <c r="D1220" s="1" t="s">
        <v>1923</v>
      </c>
      <c r="G1220" s="64">
        <v>3900</v>
      </c>
      <c r="H1220" s="97" t="s">
        <v>17152</v>
      </c>
      <c r="I1220" s="98" t="s">
        <v>17281</v>
      </c>
      <c r="J1220" s="64">
        <v>3900</v>
      </c>
      <c r="K1220" s="1">
        <v>0</v>
      </c>
      <c r="L1220" s="1">
        <v>4</v>
      </c>
      <c r="N1220" s="1" t="s">
        <v>1926</v>
      </c>
      <c r="O1220" s="64">
        <v>3900</v>
      </c>
      <c r="P1220" s="1" t="s">
        <v>272</v>
      </c>
      <c r="Q1220" s="1" t="s">
        <v>8734</v>
      </c>
      <c r="R1220" s="1" t="s">
        <v>1904</v>
      </c>
      <c r="S1220" s="1" t="s">
        <v>426</v>
      </c>
    </row>
    <row r="1221" spans="1:19">
      <c r="A1221" s="30">
        <v>10174336</v>
      </c>
      <c r="B1221" s="55">
        <v>101743360000000</v>
      </c>
      <c r="C1221" s="1">
        <v>7700</v>
      </c>
      <c r="D1221" s="1" t="s">
        <v>1923</v>
      </c>
      <c r="E1221" s="1" t="s">
        <v>107</v>
      </c>
      <c r="F1221" s="1">
        <v>6509</v>
      </c>
      <c r="G1221" s="64">
        <v>3900</v>
      </c>
      <c r="H1221" s="97" t="s">
        <v>17152</v>
      </c>
      <c r="I1221" s="98" t="s">
        <v>17281</v>
      </c>
      <c r="J1221" s="64">
        <v>3900</v>
      </c>
      <c r="K1221" s="1">
        <v>0</v>
      </c>
      <c r="L1221" s="1">
        <v>4</v>
      </c>
      <c r="N1221" s="1" t="s">
        <v>1926</v>
      </c>
      <c r="O1221" s="64">
        <v>3900</v>
      </c>
      <c r="P1221" s="1" t="s">
        <v>272</v>
      </c>
      <c r="Q1221" s="1" t="s">
        <v>8734</v>
      </c>
      <c r="R1221" s="1" t="s">
        <v>1904</v>
      </c>
      <c r="S1221" s="1" t="s">
        <v>426</v>
      </c>
    </row>
    <row r="1222" spans="1:19">
      <c r="A1222" s="30">
        <v>10174337</v>
      </c>
      <c r="B1222" s="55">
        <v>101743370000000</v>
      </c>
      <c r="C1222" s="1">
        <v>7700</v>
      </c>
      <c r="D1222" s="1" t="s">
        <v>1923</v>
      </c>
      <c r="E1222" s="1" t="s">
        <v>107</v>
      </c>
      <c r="G1222" s="64">
        <v>3900</v>
      </c>
      <c r="H1222" s="97" t="s">
        <v>17152</v>
      </c>
      <c r="I1222" s="98" t="s">
        <v>17281</v>
      </c>
      <c r="J1222" s="64">
        <v>3900</v>
      </c>
      <c r="K1222" s="1">
        <v>0</v>
      </c>
      <c r="L1222" s="1">
        <v>4</v>
      </c>
      <c r="N1222" s="1" t="s">
        <v>1924</v>
      </c>
      <c r="O1222" s="64">
        <v>3900</v>
      </c>
      <c r="P1222" s="1" t="s">
        <v>272</v>
      </c>
      <c r="Q1222" s="1" t="s">
        <v>8734</v>
      </c>
      <c r="R1222" s="1" t="s">
        <v>1904</v>
      </c>
      <c r="S1222" s="1" t="s">
        <v>426</v>
      </c>
    </row>
    <row r="1223" spans="1:19">
      <c r="A1223" s="30">
        <v>10174338</v>
      </c>
      <c r="B1223" s="55">
        <v>101743380000000</v>
      </c>
      <c r="C1223" s="1">
        <v>7700</v>
      </c>
      <c r="D1223" s="1" t="s">
        <v>1923</v>
      </c>
      <c r="G1223" s="64">
        <v>3900</v>
      </c>
      <c r="H1223" s="97" t="s">
        <v>17152</v>
      </c>
      <c r="I1223" s="98" t="s">
        <v>17281</v>
      </c>
      <c r="J1223" s="64">
        <v>3900</v>
      </c>
      <c r="K1223" s="1">
        <v>0</v>
      </c>
      <c r="L1223" s="1">
        <v>2379</v>
      </c>
      <c r="N1223" s="1" t="s">
        <v>1925</v>
      </c>
      <c r="O1223" s="64">
        <v>3900</v>
      </c>
      <c r="P1223" s="1" t="s">
        <v>272</v>
      </c>
      <c r="Q1223" s="1" t="s">
        <v>8734</v>
      </c>
      <c r="R1223" s="1" t="s">
        <v>1904</v>
      </c>
      <c r="S1223" s="1" t="s">
        <v>426</v>
      </c>
    </row>
    <row r="1224" spans="1:19">
      <c r="A1224" s="30">
        <v>10174344</v>
      </c>
      <c r="B1224" s="55">
        <v>101743440000000</v>
      </c>
      <c r="C1224" s="1">
        <v>7700</v>
      </c>
      <c r="D1224" s="1" t="s">
        <v>1795</v>
      </c>
      <c r="G1224" s="64">
        <v>4808</v>
      </c>
      <c r="H1224" s="97" t="s">
        <v>17172</v>
      </c>
      <c r="I1224" s="98" t="s">
        <v>17300</v>
      </c>
      <c r="J1224" s="64">
        <v>4808</v>
      </c>
      <c r="K1224" s="1">
        <v>0</v>
      </c>
      <c r="L1224" s="1">
        <v>7012</v>
      </c>
      <c r="N1224" s="1">
        <v>1110700166</v>
      </c>
      <c r="O1224" s="64">
        <v>4808</v>
      </c>
      <c r="P1224" s="1" t="s">
        <v>8385</v>
      </c>
      <c r="Q1224" s="1" t="s">
        <v>8738</v>
      </c>
      <c r="R1224" s="1" t="s">
        <v>1928</v>
      </c>
      <c r="S1224" s="1" t="s">
        <v>1929</v>
      </c>
    </row>
    <row r="1225" spans="1:19">
      <c r="A1225" s="30">
        <v>10174626</v>
      </c>
      <c r="B1225" s="55">
        <v>101746260000000</v>
      </c>
      <c r="C1225" s="1">
        <v>7700</v>
      </c>
      <c r="D1225" s="1" t="s">
        <v>1931</v>
      </c>
      <c r="E1225" s="1" t="s">
        <v>107</v>
      </c>
      <c r="F1225" s="1">
        <v>3750</v>
      </c>
      <c r="G1225" s="64">
        <v>7792.9</v>
      </c>
      <c r="H1225" s="97" t="s">
        <v>17148</v>
      </c>
      <c r="I1225" s="98" t="s">
        <v>17278</v>
      </c>
      <c r="J1225" s="64">
        <v>7792.9</v>
      </c>
      <c r="K1225" s="1">
        <v>0</v>
      </c>
      <c r="L1225" s="1">
        <v>4</v>
      </c>
      <c r="N1225" s="1" t="s">
        <v>1932</v>
      </c>
      <c r="O1225" s="64">
        <v>7792.9</v>
      </c>
      <c r="P1225" s="1">
        <v>401.6</v>
      </c>
      <c r="Q1225" s="1" t="s">
        <v>8739</v>
      </c>
      <c r="R1225" s="1" t="s">
        <v>1933</v>
      </c>
      <c r="S1225" s="1" t="s">
        <v>426</v>
      </c>
    </row>
    <row r="1226" spans="1:19">
      <c r="A1226" s="30">
        <v>10174627</v>
      </c>
      <c r="B1226" s="55">
        <v>101746270000000</v>
      </c>
      <c r="C1226" s="1">
        <v>7700</v>
      </c>
      <c r="D1226" s="1" t="s">
        <v>1931</v>
      </c>
      <c r="E1226" s="1" t="s">
        <v>107</v>
      </c>
      <c r="F1226" s="1" t="s">
        <v>952</v>
      </c>
      <c r="G1226" s="64">
        <v>7792.9</v>
      </c>
      <c r="H1226" s="97" t="s">
        <v>17140</v>
      </c>
      <c r="I1226" s="98" t="s">
        <v>17272</v>
      </c>
      <c r="J1226" s="64">
        <v>7792.9</v>
      </c>
      <c r="K1226" s="1">
        <v>0</v>
      </c>
      <c r="L1226" s="1">
        <v>2748</v>
      </c>
      <c r="N1226" s="1" t="s">
        <v>1934</v>
      </c>
      <c r="O1226" s="64">
        <v>7792.9</v>
      </c>
      <c r="P1226" s="1">
        <v>130</v>
      </c>
      <c r="Q1226" s="1" t="s">
        <v>8739</v>
      </c>
      <c r="R1226" s="1" t="s">
        <v>1933</v>
      </c>
      <c r="S1226" s="1" t="s">
        <v>426</v>
      </c>
    </row>
    <row r="1227" spans="1:19">
      <c r="A1227" s="30">
        <v>10174629</v>
      </c>
      <c r="B1227" s="55">
        <v>101746290000000</v>
      </c>
      <c r="C1227" s="1">
        <v>7700</v>
      </c>
      <c r="D1227" s="1" t="s">
        <v>1937</v>
      </c>
      <c r="G1227" s="64">
        <v>7239.95</v>
      </c>
      <c r="H1227" s="97" t="s">
        <v>17180</v>
      </c>
      <c r="I1227" s="98" t="s">
        <v>17308</v>
      </c>
      <c r="J1227" s="64">
        <v>7239.95</v>
      </c>
      <c r="K1227" s="1">
        <v>0</v>
      </c>
      <c r="L1227" s="1">
        <v>4</v>
      </c>
      <c r="N1227" s="1" t="s">
        <v>1938</v>
      </c>
      <c r="O1227" s="64">
        <v>7239.95</v>
      </c>
      <c r="P1227" s="1" t="s">
        <v>7839</v>
      </c>
      <c r="Q1227" s="1" t="s">
        <v>8733</v>
      </c>
      <c r="R1227" s="1" t="s">
        <v>1936</v>
      </c>
      <c r="S1227" s="1" t="s">
        <v>1478</v>
      </c>
    </row>
    <row r="1228" spans="1:19">
      <c r="A1228" s="30">
        <v>10174632</v>
      </c>
      <c r="B1228" s="55">
        <v>101746320000000</v>
      </c>
      <c r="C1228" s="1">
        <v>7700</v>
      </c>
      <c r="D1228" s="1" t="s">
        <v>1931</v>
      </c>
      <c r="G1228" s="64">
        <v>14292.4</v>
      </c>
      <c r="H1228" s="97" t="s">
        <v>17146</v>
      </c>
      <c r="I1228" s="98" t="s">
        <v>12825</v>
      </c>
      <c r="J1228" s="64">
        <v>14292.4</v>
      </c>
      <c r="K1228" s="1">
        <v>0</v>
      </c>
      <c r="L1228" s="1">
        <v>4</v>
      </c>
      <c r="N1228" s="1" t="s">
        <v>1940</v>
      </c>
      <c r="O1228" s="64">
        <v>14292.4</v>
      </c>
      <c r="P1228" s="1">
        <v>401.6</v>
      </c>
      <c r="Q1228" s="1" t="s">
        <v>8739</v>
      </c>
      <c r="R1228" s="1" t="s">
        <v>1933</v>
      </c>
      <c r="S1228" s="1" t="s">
        <v>426</v>
      </c>
    </row>
    <row r="1229" spans="1:19">
      <c r="A1229" s="30">
        <v>10174633</v>
      </c>
      <c r="B1229" s="55">
        <v>101746330000000</v>
      </c>
      <c r="C1229" s="1">
        <v>7700</v>
      </c>
      <c r="D1229" s="1" t="s">
        <v>1931</v>
      </c>
      <c r="G1229" s="64">
        <v>14292.4</v>
      </c>
      <c r="H1229" s="97" t="s">
        <v>17152</v>
      </c>
      <c r="I1229" s="98" t="s">
        <v>17281</v>
      </c>
      <c r="J1229" s="64">
        <v>14292.4</v>
      </c>
      <c r="K1229" s="1">
        <v>0</v>
      </c>
      <c r="L1229" s="1">
        <v>4</v>
      </c>
      <c r="N1229" s="1" t="s">
        <v>1941</v>
      </c>
      <c r="O1229" s="64">
        <v>14292.4</v>
      </c>
      <c r="P1229" s="1">
        <v>401.6</v>
      </c>
      <c r="Q1229" s="1" t="s">
        <v>8739</v>
      </c>
      <c r="R1229" s="1" t="s">
        <v>1933</v>
      </c>
      <c r="S1229" s="1" t="s">
        <v>426</v>
      </c>
    </row>
    <row r="1230" spans="1:19">
      <c r="A1230" s="30">
        <v>10174634</v>
      </c>
      <c r="B1230" s="55">
        <v>101746340000000</v>
      </c>
      <c r="C1230" s="1">
        <v>7700</v>
      </c>
      <c r="D1230" s="1" t="s">
        <v>1931</v>
      </c>
      <c r="G1230" s="64">
        <v>14292.4</v>
      </c>
      <c r="H1230" s="97" t="s">
        <v>17146</v>
      </c>
      <c r="I1230" s="98" t="s">
        <v>12825</v>
      </c>
      <c r="J1230" s="64">
        <v>14292.4</v>
      </c>
      <c r="K1230" s="1">
        <v>0</v>
      </c>
      <c r="L1230" s="1">
        <v>4</v>
      </c>
      <c r="N1230" s="1" t="s">
        <v>1942</v>
      </c>
      <c r="O1230" s="64">
        <v>14292.4</v>
      </c>
      <c r="P1230" s="1">
        <v>401.6</v>
      </c>
      <c r="Q1230" s="1" t="s">
        <v>8739</v>
      </c>
      <c r="R1230" s="1" t="s">
        <v>1933</v>
      </c>
      <c r="S1230" s="1" t="s">
        <v>426</v>
      </c>
    </row>
    <row r="1231" spans="1:19">
      <c r="A1231" s="30">
        <v>10174635</v>
      </c>
      <c r="B1231" s="55">
        <v>101746350000000</v>
      </c>
      <c r="C1231" s="1">
        <v>7700</v>
      </c>
      <c r="D1231" s="1" t="s">
        <v>1931</v>
      </c>
      <c r="G1231" s="64">
        <v>14292.4</v>
      </c>
      <c r="H1231" s="97" t="s">
        <v>17146</v>
      </c>
      <c r="I1231" s="98" t="s">
        <v>12825</v>
      </c>
      <c r="J1231" s="64">
        <v>14292.4</v>
      </c>
      <c r="K1231" s="1">
        <v>0</v>
      </c>
      <c r="L1231" s="1">
        <v>4</v>
      </c>
      <c r="N1231" s="1" t="s">
        <v>1943</v>
      </c>
      <c r="O1231" s="64">
        <v>14292.4</v>
      </c>
      <c r="P1231" s="1" t="s">
        <v>110</v>
      </c>
      <c r="Q1231" s="1" t="s">
        <v>8739</v>
      </c>
      <c r="R1231" s="1" t="s">
        <v>1933</v>
      </c>
      <c r="S1231" s="1" t="s">
        <v>426</v>
      </c>
    </row>
    <row r="1232" spans="1:19">
      <c r="A1232" s="30">
        <v>10174636</v>
      </c>
      <c r="B1232" s="55">
        <v>101746360000000</v>
      </c>
      <c r="C1232" s="1">
        <v>7700</v>
      </c>
      <c r="D1232" s="1" t="s">
        <v>1931</v>
      </c>
      <c r="G1232" s="64">
        <v>14292.4</v>
      </c>
      <c r="H1232" s="97" t="s">
        <v>17152</v>
      </c>
      <c r="I1232" s="98" t="s">
        <v>17281</v>
      </c>
      <c r="J1232" s="64">
        <v>14292.4</v>
      </c>
      <c r="K1232" s="1">
        <v>0</v>
      </c>
      <c r="L1232" s="1">
        <v>4</v>
      </c>
      <c r="N1232" s="1" t="s">
        <v>1944</v>
      </c>
      <c r="O1232" s="64">
        <v>14292.4</v>
      </c>
      <c r="P1232" s="1">
        <v>401.6</v>
      </c>
      <c r="Q1232" s="1" t="s">
        <v>8739</v>
      </c>
      <c r="R1232" s="1" t="s">
        <v>1933</v>
      </c>
      <c r="S1232" s="1" t="s">
        <v>426</v>
      </c>
    </row>
    <row r="1233" spans="1:19">
      <c r="A1233" s="30">
        <v>10174637</v>
      </c>
      <c r="B1233" s="55">
        <v>101746370000000</v>
      </c>
      <c r="C1233" s="1">
        <v>7700</v>
      </c>
      <c r="D1233" s="1" t="s">
        <v>1931</v>
      </c>
      <c r="G1233" s="64">
        <v>14292.4</v>
      </c>
      <c r="H1233" s="97" t="s">
        <v>17152</v>
      </c>
      <c r="I1233" s="98" t="s">
        <v>17281</v>
      </c>
      <c r="J1233" s="64">
        <v>14292.4</v>
      </c>
      <c r="K1233" s="1">
        <v>0</v>
      </c>
      <c r="L1233" s="1">
        <v>1008</v>
      </c>
      <c r="N1233" s="1" t="s">
        <v>1945</v>
      </c>
      <c r="O1233" s="64">
        <v>14292.4</v>
      </c>
      <c r="P1233" s="1" t="s">
        <v>1956</v>
      </c>
      <c r="Q1233" s="1" t="s">
        <v>8739</v>
      </c>
      <c r="R1233" s="1" t="s">
        <v>1933</v>
      </c>
      <c r="S1233" s="1" t="s">
        <v>426</v>
      </c>
    </row>
    <row r="1234" spans="1:19">
      <c r="A1234" s="30">
        <v>10174638</v>
      </c>
      <c r="B1234" s="55">
        <v>101746380000000</v>
      </c>
      <c r="C1234" s="1">
        <v>7700</v>
      </c>
      <c r="D1234" s="1" t="s">
        <v>1931</v>
      </c>
      <c r="E1234" s="1" t="s">
        <v>107</v>
      </c>
      <c r="F1234" s="1" t="s">
        <v>1946</v>
      </c>
      <c r="G1234" s="64">
        <v>14292.4</v>
      </c>
      <c r="H1234" s="97" t="s">
        <v>17146</v>
      </c>
      <c r="I1234" s="98" t="s">
        <v>12825</v>
      </c>
      <c r="J1234" s="64">
        <v>14292.4</v>
      </c>
      <c r="K1234" s="1">
        <v>0</v>
      </c>
      <c r="L1234" s="1">
        <v>4</v>
      </c>
      <c r="N1234" s="1" t="s">
        <v>1947</v>
      </c>
      <c r="O1234" s="64">
        <v>14292.4</v>
      </c>
      <c r="P1234" s="1" t="s">
        <v>110</v>
      </c>
      <c r="Q1234" s="1" t="s">
        <v>8739</v>
      </c>
      <c r="R1234" s="1" t="s">
        <v>1933</v>
      </c>
      <c r="S1234" s="1" t="s">
        <v>426</v>
      </c>
    </row>
    <row r="1235" spans="1:19">
      <c r="A1235" s="30">
        <v>10174639</v>
      </c>
      <c r="B1235" s="55">
        <v>101746390000000</v>
      </c>
      <c r="C1235" s="1">
        <v>7700</v>
      </c>
      <c r="D1235" s="1" t="s">
        <v>1931</v>
      </c>
      <c r="G1235" s="64">
        <v>14292.4</v>
      </c>
      <c r="H1235" s="97" t="s">
        <v>17152</v>
      </c>
      <c r="I1235" s="98" t="s">
        <v>17281</v>
      </c>
      <c r="J1235" s="64">
        <v>14292.4</v>
      </c>
      <c r="K1235" s="1">
        <v>0</v>
      </c>
      <c r="L1235" s="1">
        <v>4</v>
      </c>
      <c r="N1235" s="1" t="s">
        <v>1948</v>
      </c>
      <c r="O1235" s="64">
        <v>14292.4</v>
      </c>
      <c r="P1235" s="1">
        <v>401.6</v>
      </c>
      <c r="Q1235" s="1" t="s">
        <v>8739</v>
      </c>
      <c r="R1235" s="1" t="s">
        <v>1933</v>
      </c>
      <c r="S1235" s="1" t="s">
        <v>426</v>
      </c>
    </row>
    <row r="1236" spans="1:19">
      <c r="A1236" s="30">
        <v>10174640</v>
      </c>
      <c r="B1236" s="55">
        <v>101746400000000</v>
      </c>
      <c r="C1236" s="1">
        <v>7700</v>
      </c>
      <c r="D1236" s="1" t="s">
        <v>1931</v>
      </c>
      <c r="G1236" s="64">
        <v>14292.4</v>
      </c>
      <c r="H1236" s="97" t="s">
        <v>17146</v>
      </c>
      <c r="I1236" s="98" t="s">
        <v>12825</v>
      </c>
      <c r="J1236" s="64">
        <v>14292.4</v>
      </c>
      <c r="K1236" s="1">
        <v>0</v>
      </c>
      <c r="L1236" s="1">
        <v>4</v>
      </c>
      <c r="N1236" s="1" t="s">
        <v>1949</v>
      </c>
      <c r="O1236" s="64">
        <v>14292.4</v>
      </c>
      <c r="P1236" s="1">
        <v>401.6</v>
      </c>
      <c r="Q1236" s="1" t="s">
        <v>8739</v>
      </c>
      <c r="R1236" s="1" t="s">
        <v>1933</v>
      </c>
      <c r="S1236" s="1" t="s">
        <v>426</v>
      </c>
    </row>
    <row r="1237" spans="1:19">
      <c r="A1237" s="30">
        <v>10174641</v>
      </c>
      <c r="B1237" s="55">
        <v>101746410000000</v>
      </c>
      <c r="C1237" s="1">
        <v>7700</v>
      </c>
      <c r="D1237" s="1" t="s">
        <v>1931</v>
      </c>
      <c r="G1237" s="64">
        <v>14292.4</v>
      </c>
      <c r="H1237" s="97" t="s">
        <v>17146</v>
      </c>
      <c r="I1237" s="98" t="s">
        <v>12825</v>
      </c>
      <c r="J1237" s="64">
        <v>14292.4</v>
      </c>
      <c r="K1237" s="1">
        <v>0</v>
      </c>
      <c r="L1237" s="1">
        <v>4</v>
      </c>
      <c r="N1237" s="1" t="s">
        <v>1950</v>
      </c>
      <c r="O1237" s="64">
        <v>14292.4</v>
      </c>
      <c r="P1237" s="1">
        <v>401.6</v>
      </c>
      <c r="Q1237" s="1" t="s">
        <v>8739</v>
      </c>
      <c r="R1237" s="1" t="s">
        <v>1933</v>
      </c>
      <c r="S1237" s="1" t="s">
        <v>426</v>
      </c>
    </row>
    <row r="1238" spans="1:19">
      <c r="A1238" s="30">
        <v>10174642</v>
      </c>
      <c r="B1238" s="55">
        <v>101746420000000</v>
      </c>
      <c r="C1238" s="1">
        <v>7700</v>
      </c>
      <c r="D1238" s="1" t="s">
        <v>1931</v>
      </c>
      <c r="E1238" s="1" t="s">
        <v>107</v>
      </c>
      <c r="F1238" s="1" t="s">
        <v>1278</v>
      </c>
      <c r="G1238" s="64">
        <v>14292.4</v>
      </c>
      <c r="H1238" s="97" t="s">
        <v>17172</v>
      </c>
      <c r="I1238" s="98" t="s">
        <v>17300</v>
      </c>
      <c r="J1238" s="64">
        <v>14292.4</v>
      </c>
      <c r="K1238" s="1">
        <v>0</v>
      </c>
      <c r="L1238" s="1">
        <v>4</v>
      </c>
      <c r="N1238" s="1" t="s">
        <v>1951</v>
      </c>
      <c r="O1238" s="64">
        <v>14292.4</v>
      </c>
      <c r="P1238" s="1">
        <v>401.6</v>
      </c>
      <c r="Q1238" s="1" t="s">
        <v>8739</v>
      </c>
      <c r="R1238" s="1" t="s">
        <v>1933</v>
      </c>
      <c r="S1238" s="1" t="s">
        <v>426</v>
      </c>
    </row>
    <row r="1239" spans="1:19">
      <c r="A1239" s="30">
        <v>10174643</v>
      </c>
      <c r="B1239" s="55">
        <v>101746430000000</v>
      </c>
      <c r="C1239" s="1">
        <v>7700</v>
      </c>
      <c r="D1239" s="1" t="s">
        <v>1931</v>
      </c>
      <c r="G1239" s="64">
        <v>14292.4</v>
      </c>
      <c r="H1239" s="97" t="s">
        <v>17152</v>
      </c>
      <c r="I1239" s="98" t="s">
        <v>17281</v>
      </c>
      <c r="J1239" s="64">
        <v>14292.4</v>
      </c>
      <c r="K1239" s="1">
        <v>0</v>
      </c>
      <c r="L1239" s="1">
        <v>4</v>
      </c>
      <c r="N1239" s="1" t="s">
        <v>1952</v>
      </c>
      <c r="O1239" s="64">
        <v>14292.4</v>
      </c>
      <c r="P1239" s="1">
        <v>401.6</v>
      </c>
      <c r="Q1239" s="1" t="s">
        <v>8739</v>
      </c>
      <c r="R1239" s="1" t="s">
        <v>1933</v>
      </c>
      <c r="S1239" s="1" t="s">
        <v>426</v>
      </c>
    </row>
    <row r="1240" spans="1:19">
      <c r="A1240" s="30">
        <v>10174644</v>
      </c>
      <c r="B1240" s="55">
        <v>101746440000000</v>
      </c>
      <c r="C1240" s="1">
        <v>7700</v>
      </c>
      <c r="D1240" s="1" t="s">
        <v>1931</v>
      </c>
      <c r="G1240" s="64">
        <v>14292.4</v>
      </c>
      <c r="H1240" s="97" t="s">
        <v>17152</v>
      </c>
      <c r="I1240" s="98" t="s">
        <v>17281</v>
      </c>
      <c r="J1240" s="64">
        <v>14292.4</v>
      </c>
      <c r="K1240" s="1">
        <v>0</v>
      </c>
      <c r="L1240" s="1">
        <v>4</v>
      </c>
      <c r="N1240" s="1" t="s">
        <v>1953</v>
      </c>
      <c r="O1240" s="64">
        <v>14292.4</v>
      </c>
      <c r="P1240" s="1">
        <v>401.6</v>
      </c>
      <c r="Q1240" s="1" t="s">
        <v>8739</v>
      </c>
      <c r="R1240" s="1" t="s">
        <v>1933</v>
      </c>
      <c r="S1240" s="1" t="s">
        <v>426</v>
      </c>
    </row>
    <row r="1241" spans="1:19">
      <c r="A1241" s="30">
        <v>10174645</v>
      </c>
      <c r="B1241" s="55">
        <v>101746450000000</v>
      </c>
      <c r="C1241" s="1">
        <v>7700</v>
      </c>
      <c r="D1241" s="1" t="s">
        <v>1931</v>
      </c>
      <c r="E1241" s="1" t="s">
        <v>107</v>
      </c>
      <c r="F1241" s="1" t="s">
        <v>1278</v>
      </c>
      <c r="G1241" s="64">
        <v>14292.4</v>
      </c>
      <c r="H1241" s="97" t="s">
        <v>17146</v>
      </c>
      <c r="I1241" s="98" t="s">
        <v>12825</v>
      </c>
      <c r="J1241" s="64">
        <v>14292.4</v>
      </c>
      <c r="K1241" s="1">
        <v>0</v>
      </c>
      <c r="L1241" s="1">
        <v>4</v>
      </c>
      <c r="N1241" s="1" t="s">
        <v>1954</v>
      </c>
      <c r="O1241" s="64">
        <v>14292.4</v>
      </c>
      <c r="P1241" s="1">
        <v>401.6</v>
      </c>
      <c r="Q1241" s="1" t="s">
        <v>8739</v>
      </c>
      <c r="R1241" s="1" t="s">
        <v>1933</v>
      </c>
      <c r="S1241" s="1" t="s">
        <v>426</v>
      </c>
    </row>
    <row r="1242" spans="1:19">
      <c r="A1242" s="30">
        <v>10174646</v>
      </c>
      <c r="B1242" s="55">
        <v>101746460000000</v>
      </c>
      <c r="C1242" s="1">
        <v>7700</v>
      </c>
      <c r="D1242" s="1" t="s">
        <v>1931</v>
      </c>
      <c r="E1242" s="1" t="s">
        <v>107</v>
      </c>
      <c r="F1242" s="1" t="s">
        <v>1278</v>
      </c>
      <c r="G1242" s="64">
        <v>14292.4</v>
      </c>
      <c r="H1242" s="97" t="s">
        <v>17152</v>
      </c>
      <c r="I1242" s="98" t="s">
        <v>17281</v>
      </c>
      <c r="J1242" s="64">
        <v>14292.4</v>
      </c>
      <c r="K1242" s="1">
        <v>0</v>
      </c>
      <c r="L1242" s="1">
        <v>4</v>
      </c>
      <c r="N1242" s="1" t="s">
        <v>1955</v>
      </c>
      <c r="O1242" s="64">
        <v>14292.4</v>
      </c>
      <c r="P1242" s="1">
        <v>401.6</v>
      </c>
      <c r="Q1242" s="1" t="s">
        <v>8739</v>
      </c>
      <c r="R1242" s="1" t="s">
        <v>1933</v>
      </c>
      <c r="S1242" s="1" t="s">
        <v>426</v>
      </c>
    </row>
    <row r="1243" spans="1:19">
      <c r="A1243" s="30">
        <v>10174647</v>
      </c>
      <c r="B1243" s="55">
        <v>101746470000000</v>
      </c>
      <c r="C1243" s="1">
        <v>7700</v>
      </c>
      <c r="D1243" s="1" t="s">
        <v>1931</v>
      </c>
      <c r="E1243" s="1" t="s">
        <v>107</v>
      </c>
      <c r="F1243" s="1" t="s">
        <v>1957</v>
      </c>
      <c r="G1243" s="64">
        <v>14292.4</v>
      </c>
      <c r="H1243" s="97" t="s">
        <v>17152</v>
      </c>
      <c r="I1243" s="98" t="s">
        <v>17281</v>
      </c>
      <c r="J1243" s="64">
        <v>14292.4</v>
      </c>
      <c r="K1243" s="1">
        <v>0</v>
      </c>
      <c r="L1243" s="1">
        <v>4</v>
      </c>
      <c r="N1243" s="1" t="s">
        <v>1958</v>
      </c>
      <c r="O1243" s="64">
        <v>14292.4</v>
      </c>
      <c r="P1243" s="1">
        <v>401.6</v>
      </c>
      <c r="Q1243" s="1" t="s">
        <v>8739</v>
      </c>
      <c r="R1243" s="1" t="s">
        <v>1933</v>
      </c>
      <c r="S1243" s="1" t="s">
        <v>426</v>
      </c>
    </row>
    <row r="1244" spans="1:19">
      <c r="A1244" s="30">
        <v>10174648</v>
      </c>
      <c r="B1244" s="55">
        <v>101746480000000</v>
      </c>
      <c r="C1244" s="1">
        <v>7700</v>
      </c>
      <c r="D1244" s="1" t="s">
        <v>1931</v>
      </c>
      <c r="G1244" s="64">
        <v>14292.4</v>
      </c>
      <c r="H1244" s="97" t="s">
        <v>17152</v>
      </c>
      <c r="I1244" s="98" t="s">
        <v>17281</v>
      </c>
      <c r="J1244" s="64">
        <v>14292.4</v>
      </c>
      <c r="K1244" s="1">
        <v>0</v>
      </c>
      <c r="L1244" s="1">
        <v>4</v>
      </c>
      <c r="N1244" s="1" t="s">
        <v>1959</v>
      </c>
      <c r="O1244" s="64">
        <v>14292.4</v>
      </c>
      <c r="P1244" s="1">
        <v>401.6</v>
      </c>
      <c r="Q1244" s="1" t="s">
        <v>8739</v>
      </c>
      <c r="R1244" s="1" t="s">
        <v>1933</v>
      </c>
      <c r="S1244" s="1" t="s">
        <v>426</v>
      </c>
    </row>
    <row r="1245" spans="1:19">
      <c r="A1245" s="30">
        <v>10174649</v>
      </c>
      <c r="B1245" s="55">
        <v>101746490000000</v>
      </c>
      <c r="C1245" s="1">
        <v>7700</v>
      </c>
      <c r="D1245" s="1" t="s">
        <v>1931</v>
      </c>
      <c r="G1245" s="64">
        <v>14292.4</v>
      </c>
      <c r="H1245" s="97" t="s">
        <v>17146</v>
      </c>
      <c r="I1245" s="98" t="s">
        <v>12825</v>
      </c>
      <c r="J1245" s="64">
        <v>14292.4</v>
      </c>
      <c r="K1245" s="1">
        <v>0</v>
      </c>
      <c r="L1245" s="1">
        <v>4</v>
      </c>
      <c r="N1245" s="1" t="s">
        <v>1960</v>
      </c>
      <c r="O1245" s="64">
        <v>14292.4</v>
      </c>
      <c r="P1245" s="1">
        <v>401.6</v>
      </c>
      <c r="Q1245" s="1" t="s">
        <v>8739</v>
      </c>
      <c r="R1245" s="1" t="s">
        <v>1933</v>
      </c>
      <c r="S1245" s="1" t="s">
        <v>426</v>
      </c>
    </row>
    <row r="1246" spans="1:19">
      <c r="A1246" s="30">
        <v>10174650</v>
      </c>
      <c r="B1246" s="55">
        <v>101746500000000</v>
      </c>
      <c r="C1246" s="1">
        <v>7700</v>
      </c>
      <c r="D1246" s="1" t="s">
        <v>1931</v>
      </c>
      <c r="E1246" s="1" t="s">
        <v>107</v>
      </c>
      <c r="F1246" s="1" t="s">
        <v>5880</v>
      </c>
      <c r="G1246" s="64">
        <v>14292.4</v>
      </c>
      <c r="H1246" s="97" t="s">
        <v>17154</v>
      </c>
      <c r="I1246" s="98" t="s">
        <v>17282</v>
      </c>
      <c r="J1246" s="64">
        <v>14292.4</v>
      </c>
      <c r="K1246" s="1">
        <v>0</v>
      </c>
      <c r="L1246" s="1">
        <v>4</v>
      </c>
      <c r="N1246" s="1" t="s">
        <v>1961</v>
      </c>
      <c r="O1246" s="64">
        <v>14292.4</v>
      </c>
      <c r="P1246" s="1">
        <v>401.6</v>
      </c>
      <c r="Q1246" s="1" t="s">
        <v>8739</v>
      </c>
      <c r="R1246" s="1" t="s">
        <v>1933</v>
      </c>
      <c r="S1246" s="1" t="s">
        <v>426</v>
      </c>
    </row>
    <row r="1247" spans="1:19">
      <c r="A1247" s="30">
        <v>10174651</v>
      </c>
      <c r="B1247" s="55">
        <v>101746510000000</v>
      </c>
      <c r="C1247" s="1">
        <v>7700</v>
      </c>
      <c r="D1247" s="1" t="s">
        <v>1931</v>
      </c>
      <c r="G1247" s="64">
        <v>14292.4</v>
      </c>
      <c r="H1247" s="97" t="s">
        <v>17152</v>
      </c>
      <c r="I1247" s="98" t="s">
        <v>17281</v>
      </c>
      <c r="J1247" s="64">
        <v>14292.4</v>
      </c>
      <c r="K1247" s="1">
        <v>0</v>
      </c>
      <c r="L1247" s="1">
        <v>4</v>
      </c>
      <c r="N1247" s="1" t="s">
        <v>1962</v>
      </c>
      <c r="O1247" s="64">
        <v>14292.4</v>
      </c>
      <c r="P1247" s="1">
        <v>401.6</v>
      </c>
      <c r="Q1247" s="1" t="s">
        <v>8739</v>
      </c>
      <c r="R1247" s="1" t="s">
        <v>1933</v>
      </c>
      <c r="S1247" s="1" t="s">
        <v>426</v>
      </c>
    </row>
    <row r="1248" spans="1:19">
      <c r="A1248" s="30">
        <v>10174652</v>
      </c>
      <c r="B1248" s="55">
        <v>101746520000000</v>
      </c>
      <c r="C1248" s="1">
        <v>7700</v>
      </c>
      <c r="D1248" s="1" t="s">
        <v>1931</v>
      </c>
      <c r="G1248" s="64">
        <v>14292.4</v>
      </c>
      <c r="H1248" s="97" t="s">
        <v>17152</v>
      </c>
      <c r="I1248" s="98" t="s">
        <v>17281</v>
      </c>
      <c r="J1248" s="64">
        <v>14292.4</v>
      </c>
      <c r="K1248" s="1">
        <v>0</v>
      </c>
      <c r="L1248" s="1">
        <v>4</v>
      </c>
      <c r="N1248" s="1" t="s">
        <v>1963</v>
      </c>
      <c r="O1248" s="64">
        <v>14292.4</v>
      </c>
      <c r="P1248" s="1">
        <v>401.6</v>
      </c>
      <c r="Q1248" s="1" t="s">
        <v>8739</v>
      </c>
      <c r="R1248" s="1" t="s">
        <v>1933</v>
      </c>
      <c r="S1248" s="1" t="s">
        <v>426</v>
      </c>
    </row>
    <row r="1249" spans="1:19">
      <c r="A1249" s="30">
        <v>10174656</v>
      </c>
      <c r="B1249" s="55">
        <v>101746560000000</v>
      </c>
      <c r="C1249" s="1">
        <v>7700</v>
      </c>
      <c r="D1249" s="1" t="s">
        <v>1964</v>
      </c>
      <c r="G1249" s="64">
        <v>4193.38</v>
      </c>
      <c r="H1249" s="97" t="s">
        <v>17160</v>
      </c>
      <c r="I1249" s="98" t="s">
        <v>17288</v>
      </c>
      <c r="J1249" s="64">
        <v>4193.38</v>
      </c>
      <c r="K1249" s="1">
        <v>0</v>
      </c>
      <c r="L1249" s="1">
        <v>1009</v>
      </c>
      <c r="N1249" s="1" t="s">
        <v>1965</v>
      </c>
      <c r="O1249" s="64">
        <v>4193.38</v>
      </c>
      <c r="P1249" s="1" t="s">
        <v>110</v>
      </c>
      <c r="Q1249" s="1" t="s">
        <v>8740</v>
      </c>
      <c r="R1249" s="1" t="s">
        <v>1966</v>
      </c>
      <c r="S1249" s="1" t="s">
        <v>1821</v>
      </c>
    </row>
    <row r="1250" spans="1:19">
      <c r="A1250" s="30">
        <v>10174681</v>
      </c>
      <c r="B1250" s="55">
        <v>101746810000000</v>
      </c>
      <c r="C1250" s="1">
        <v>7700</v>
      </c>
      <c r="D1250" s="1" t="s">
        <v>1899</v>
      </c>
      <c r="G1250" s="64">
        <v>1437</v>
      </c>
      <c r="H1250" s="97" t="s">
        <v>17138</v>
      </c>
      <c r="I1250" s="98" t="s">
        <v>17271</v>
      </c>
      <c r="J1250" s="64">
        <v>1437</v>
      </c>
      <c r="K1250" s="1">
        <v>0</v>
      </c>
      <c r="L1250" s="1">
        <v>4</v>
      </c>
      <c r="N1250" s="1" t="s">
        <v>1968</v>
      </c>
      <c r="O1250" s="64">
        <v>1437</v>
      </c>
      <c r="P1250" s="1">
        <v>400.44</v>
      </c>
      <c r="Q1250" s="1" t="s">
        <v>8733</v>
      </c>
      <c r="R1250" s="1" t="s">
        <v>1967</v>
      </c>
      <c r="S1250" s="1" t="s">
        <v>1478</v>
      </c>
    </row>
    <row r="1251" spans="1:19">
      <c r="A1251" s="30">
        <v>10174770</v>
      </c>
      <c r="B1251" s="55">
        <v>101747700000000</v>
      </c>
      <c r="C1251" s="1">
        <v>7700</v>
      </c>
      <c r="D1251" s="1" t="s">
        <v>1899</v>
      </c>
      <c r="G1251" s="64">
        <v>1102</v>
      </c>
      <c r="H1251" s="97" t="s">
        <v>17138</v>
      </c>
      <c r="I1251" s="98" t="s">
        <v>17271</v>
      </c>
      <c r="J1251" s="64">
        <v>1102</v>
      </c>
      <c r="K1251" s="1">
        <v>0</v>
      </c>
      <c r="L1251" s="1">
        <v>4</v>
      </c>
      <c r="N1251" s="1" t="s">
        <v>1969</v>
      </c>
      <c r="O1251" s="64">
        <v>1102</v>
      </c>
      <c r="P1251" s="1">
        <v>401.11</v>
      </c>
      <c r="Q1251" s="1" t="s">
        <v>8741</v>
      </c>
      <c r="R1251" s="1" t="s">
        <v>1970</v>
      </c>
      <c r="S1251" s="1" t="s">
        <v>1478</v>
      </c>
    </row>
    <row r="1252" spans="1:19">
      <c r="A1252" s="30">
        <v>10174785</v>
      </c>
      <c r="B1252" s="55">
        <v>101747850000000</v>
      </c>
      <c r="C1252" s="1">
        <v>7700</v>
      </c>
      <c r="D1252" s="1" t="s">
        <v>1674</v>
      </c>
      <c r="G1252" s="64">
        <v>1200.3599999999999</v>
      </c>
      <c r="H1252" s="97" t="s">
        <v>17182</v>
      </c>
      <c r="I1252" s="98" t="s">
        <v>17309</v>
      </c>
      <c r="J1252" s="64">
        <v>1200.3599999999999</v>
      </c>
      <c r="K1252" s="1">
        <v>0</v>
      </c>
      <c r="L1252" s="1">
        <v>8</v>
      </c>
      <c r="N1252" s="1" t="s">
        <v>1971</v>
      </c>
      <c r="O1252" s="64">
        <v>1200.3599999999999</v>
      </c>
      <c r="P1252" s="1">
        <v>801.18200000000002</v>
      </c>
      <c r="Q1252" s="1" t="s">
        <v>8742</v>
      </c>
      <c r="R1252" s="1" t="s">
        <v>1972</v>
      </c>
      <c r="S1252" s="1" t="s">
        <v>1478</v>
      </c>
    </row>
    <row r="1253" spans="1:19">
      <c r="A1253" s="30">
        <v>10174812</v>
      </c>
      <c r="B1253" s="55">
        <v>101748120000000</v>
      </c>
      <c r="C1253" s="1">
        <v>7700</v>
      </c>
      <c r="D1253" s="1" t="s">
        <v>1973</v>
      </c>
      <c r="E1253" s="1" t="s">
        <v>107</v>
      </c>
      <c r="F1253" s="1" t="s">
        <v>583</v>
      </c>
      <c r="G1253" s="64">
        <v>2924.78</v>
      </c>
      <c r="H1253" s="97" t="s">
        <v>17148</v>
      </c>
      <c r="I1253" s="98" t="s">
        <v>17278</v>
      </c>
      <c r="J1253" s="64">
        <v>2924.78</v>
      </c>
      <c r="K1253" s="1">
        <v>0</v>
      </c>
      <c r="L1253" s="1">
        <v>4</v>
      </c>
      <c r="N1253" s="1" t="s">
        <v>5533</v>
      </c>
      <c r="O1253" s="64">
        <v>2924.78</v>
      </c>
      <c r="P1253" s="1" t="s">
        <v>2798</v>
      </c>
      <c r="Q1253" s="1" t="s">
        <v>8743</v>
      </c>
      <c r="R1253" s="1" t="s">
        <v>1975</v>
      </c>
      <c r="S1253" s="1" t="s">
        <v>426</v>
      </c>
    </row>
    <row r="1254" spans="1:19">
      <c r="A1254" s="30">
        <v>10174816</v>
      </c>
      <c r="B1254" s="55">
        <v>101748160000000</v>
      </c>
      <c r="C1254" s="1">
        <v>7700</v>
      </c>
      <c r="D1254" s="1" t="s">
        <v>1978</v>
      </c>
      <c r="G1254" s="64">
        <v>1873.5</v>
      </c>
      <c r="H1254" s="97" t="s">
        <v>17148</v>
      </c>
      <c r="I1254" s="98" t="s">
        <v>17278</v>
      </c>
      <c r="J1254" s="64">
        <v>1873.5</v>
      </c>
      <c r="K1254" s="1">
        <v>0</v>
      </c>
      <c r="L1254" s="1">
        <v>4</v>
      </c>
      <c r="N1254" s="1" t="s">
        <v>1979</v>
      </c>
      <c r="O1254" s="64">
        <v>1873.5</v>
      </c>
      <c r="P1254" s="1">
        <v>401.43</v>
      </c>
      <c r="Q1254" s="1" t="s">
        <v>8741</v>
      </c>
      <c r="R1254" s="1" t="s">
        <v>1977</v>
      </c>
      <c r="S1254" s="1" t="s">
        <v>1478</v>
      </c>
    </row>
    <row r="1255" spans="1:19">
      <c r="A1255" s="30">
        <v>10174899</v>
      </c>
      <c r="B1255" s="55">
        <v>101748990000000</v>
      </c>
      <c r="C1255" s="1">
        <v>7700</v>
      </c>
      <c r="D1255" s="1" t="s">
        <v>423</v>
      </c>
      <c r="G1255" s="64">
        <v>2925</v>
      </c>
      <c r="H1255" s="97" t="s">
        <v>17156</v>
      </c>
      <c r="I1255" s="98" t="s">
        <v>17284</v>
      </c>
      <c r="J1255" s="64">
        <v>2925</v>
      </c>
      <c r="K1255" s="1">
        <v>0</v>
      </c>
      <c r="L1255" s="1">
        <v>4</v>
      </c>
      <c r="N1255" s="1" t="s">
        <v>1974</v>
      </c>
      <c r="O1255" s="64">
        <v>2925</v>
      </c>
      <c r="P1255" s="1" t="s">
        <v>272</v>
      </c>
      <c r="Q1255" s="1" t="s">
        <v>8744</v>
      </c>
      <c r="R1255" s="1" t="s">
        <v>1980</v>
      </c>
      <c r="S1255" s="1" t="s">
        <v>426</v>
      </c>
    </row>
    <row r="1256" spans="1:19">
      <c r="A1256" s="30">
        <v>10174916</v>
      </c>
      <c r="B1256" s="55">
        <v>101749160000000</v>
      </c>
      <c r="C1256" s="1">
        <v>7700</v>
      </c>
      <c r="D1256" s="1" t="s">
        <v>423</v>
      </c>
      <c r="E1256" s="1" t="s">
        <v>107</v>
      </c>
      <c r="G1256" s="64">
        <v>2925</v>
      </c>
      <c r="H1256" s="97" t="s">
        <v>17156</v>
      </c>
      <c r="I1256" s="98" t="s">
        <v>17284</v>
      </c>
      <c r="J1256" s="64">
        <v>2925</v>
      </c>
      <c r="K1256" s="1">
        <v>0</v>
      </c>
      <c r="L1256" s="1">
        <v>4</v>
      </c>
      <c r="N1256" s="1" t="s">
        <v>1981</v>
      </c>
      <c r="O1256" s="64">
        <v>2925</v>
      </c>
      <c r="P1256" s="1" t="s">
        <v>272</v>
      </c>
      <c r="Q1256" s="1" t="s">
        <v>8744</v>
      </c>
      <c r="R1256" s="1" t="s">
        <v>1980</v>
      </c>
      <c r="S1256" s="1" t="s">
        <v>426</v>
      </c>
    </row>
    <row r="1257" spans="1:19">
      <c r="A1257" s="30">
        <v>10174917</v>
      </c>
      <c r="B1257" s="55">
        <v>101749170000000</v>
      </c>
      <c r="C1257" s="1">
        <v>7700</v>
      </c>
      <c r="D1257" s="1" t="s">
        <v>423</v>
      </c>
      <c r="E1257" s="1" t="s">
        <v>107</v>
      </c>
      <c r="G1257" s="64">
        <v>2925</v>
      </c>
      <c r="H1257" s="97" t="s">
        <v>17156</v>
      </c>
      <c r="I1257" s="98" t="s">
        <v>17284</v>
      </c>
      <c r="J1257" s="64">
        <v>2925</v>
      </c>
      <c r="K1257" s="1">
        <v>0</v>
      </c>
      <c r="L1257" s="1">
        <v>4</v>
      </c>
      <c r="N1257" s="1" t="s">
        <v>1981</v>
      </c>
      <c r="O1257" s="64">
        <v>2925</v>
      </c>
      <c r="P1257" s="1" t="s">
        <v>272</v>
      </c>
      <c r="Q1257" s="1" t="s">
        <v>8744</v>
      </c>
      <c r="R1257" s="1" t="s">
        <v>1980</v>
      </c>
      <c r="S1257" s="1" t="s">
        <v>426</v>
      </c>
    </row>
    <row r="1258" spans="1:19">
      <c r="A1258" s="30">
        <v>10174918</v>
      </c>
      <c r="B1258" s="55">
        <v>101749180000000</v>
      </c>
      <c r="C1258" s="1">
        <v>7700</v>
      </c>
      <c r="D1258" s="1" t="s">
        <v>423</v>
      </c>
      <c r="E1258" s="1" t="s">
        <v>107</v>
      </c>
      <c r="F1258" s="1" t="s">
        <v>5535</v>
      </c>
      <c r="G1258" s="64">
        <v>2925</v>
      </c>
      <c r="H1258" s="97" t="s">
        <v>17156</v>
      </c>
      <c r="I1258" s="98" t="s">
        <v>17284</v>
      </c>
      <c r="J1258" s="64">
        <v>2925</v>
      </c>
      <c r="K1258" s="1">
        <v>0</v>
      </c>
      <c r="L1258" s="1">
        <v>3416</v>
      </c>
      <c r="N1258" s="1" t="s">
        <v>1982</v>
      </c>
      <c r="O1258" s="64">
        <v>2925</v>
      </c>
      <c r="P1258" s="1" t="s">
        <v>272</v>
      </c>
      <c r="Q1258" s="1" t="s">
        <v>8744</v>
      </c>
      <c r="R1258" s="1" t="s">
        <v>1980</v>
      </c>
      <c r="S1258" s="1" t="s">
        <v>426</v>
      </c>
    </row>
    <row r="1259" spans="1:19">
      <c r="A1259" s="30">
        <v>10174919</v>
      </c>
      <c r="B1259" s="55">
        <v>101749190000000</v>
      </c>
      <c r="C1259" s="1">
        <v>7700</v>
      </c>
      <c r="D1259" s="1" t="s">
        <v>423</v>
      </c>
      <c r="E1259" s="1" t="s">
        <v>107</v>
      </c>
      <c r="F1259" s="1" t="s">
        <v>1983</v>
      </c>
      <c r="G1259" s="64">
        <v>2925</v>
      </c>
      <c r="H1259" s="97" t="s">
        <v>17156</v>
      </c>
      <c r="I1259" s="98" t="s">
        <v>17284</v>
      </c>
      <c r="J1259" s="64">
        <v>2925</v>
      </c>
      <c r="K1259" s="1">
        <v>0</v>
      </c>
      <c r="L1259" s="1">
        <v>3416</v>
      </c>
      <c r="N1259" s="1" t="s">
        <v>1982</v>
      </c>
      <c r="O1259" s="64">
        <v>2925</v>
      </c>
      <c r="P1259" s="1" t="s">
        <v>272</v>
      </c>
      <c r="Q1259" s="1" t="s">
        <v>8744</v>
      </c>
      <c r="R1259" s="1" t="s">
        <v>1980</v>
      </c>
      <c r="S1259" s="1" t="s">
        <v>426</v>
      </c>
    </row>
    <row r="1260" spans="1:19">
      <c r="A1260" s="30">
        <v>10174921</v>
      </c>
      <c r="B1260" s="55">
        <v>101749210000000</v>
      </c>
      <c r="C1260" s="1">
        <v>7700</v>
      </c>
      <c r="D1260" s="1" t="s">
        <v>423</v>
      </c>
      <c r="E1260" s="1" t="s">
        <v>107</v>
      </c>
      <c r="F1260" s="1" t="s">
        <v>1983</v>
      </c>
      <c r="G1260" s="64">
        <v>2925</v>
      </c>
      <c r="H1260" s="97" t="s">
        <v>17156</v>
      </c>
      <c r="I1260" s="98" t="s">
        <v>17284</v>
      </c>
      <c r="J1260" s="64">
        <v>2925</v>
      </c>
      <c r="K1260" s="1">
        <v>0</v>
      </c>
      <c r="L1260" s="1">
        <v>3416</v>
      </c>
      <c r="N1260" s="1" t="s">
        <v>1984</v>
      </c>
      <c r="O1260" s="64">
        <v>2925</v>
      </c>
      <c r="P1260" s="1" t="s">
        <v>272</v>
      </c>
      <c r="Q1260" s="1" t="s">
        <v>8744</v>
      </c>
      <c r="R1260" s="1" t="s">
        <v>1980</v>
      </c>
      <c r="S1260" s="1" t="s">
        <v>426</v>
      </c>
    </row>
    <row r="1261" spans="1:19">
      <c r="A1261" s="30">
        <v>10174922</v>
      </c>
      <c r="B1261" s="55">
        <v>101749220000000</v>
      </c>
      <c r="C1261" s="1">
        <v>7700</v>
      </c>
      <c r="D1261" s="1" t="s">
        <v>1985</v>
      </c>
      <c r="G1261" s="64">
        <v>2478</v>
      </c>
      <c r="H1261" s="97" t="s">
        <v>17148</v>
      </c>
      <c r="I1261" s="98" t="s">
        <v>17278</v>
      </c>
      <c r="J1261" s="64">
        <v>2478</v>
      </c>
      <c r="K1261" s="1">
        <v>0</v>
      </c>
      <c r="L1261" s="1">
        <v>4</v>
      </c>
      <c r="N1261" s="1" t="s">
        <v>1986</v>
      </c>
      <c r="O1261" s="64">
        <v>2478</v>
      </c>
      <c r="P1261" s="1">
        <v>401.42</v>
      </c>
      <c r="Q1261" s="1" t="s">
        <v>8744</v>
      </c>
      <c r="R1261" s="1" t="s">
        <v>1987</v>
      </c>
      <c r="S1261" s="1" t="s">
        <v>426</v>
      </c>
    </row>
    <row r="1262" spans="1:19">
      <c r="A1262" s="30">
        <v>10174923</v>
      </c>
      <c r="B1262" s="55">
        <v>101749230000000</v>
      </c>
      <c r="C1262" s="1">
        <v>7700</v>
      </c>
      <c r="D1262" s="1" t="s">
        <v>1985</v>
      </c>
      <c r="G1262" s="64">
        <v>2478</v>
      </c>
      <c r="H1262" s="97" t="s">
        <v>17154</v>
      </c>
      <c r="I1262" s="98" t="s">
        <v>17282</v>
      </c>
      <c r="J1262" s="64">
        <v>2478</v>
      </c>
      <c r="K1262" s="1">
        <v>0</v>
      </c>
      <c r="L1262" s="1">
        <v>4</v>
      </c>
      <c r="N1262" s="1" t="s">
        <v>1988</v>
      </c>
      <c r="O1262" s="64">
        <v>2478</v>
      </c>
      <c r="P1262" s="1">
        <v>401.6</v>
      </c>
      <c r="Q1262" s="1" t="s">
        <v>8744</v>
      </c>
      <c r="R1262" s="1" t="s">
        <v>1987</v>
      </c>
      <c r="S1262" s="1" t="s">
        <v>426</v>
      </c>
    </row>
    <row r="1263" spans="1:19">
      <c r="A1263" s="30">
        <v>10174927</v>
      </c>
      <c r="B1263" s="55">
        <v>101749270000000</v>
      </c>
      <c r="C1263" s="1">
        <v>7700</v>
      </c>
      <c r="D1263" s="1" t="s">
        <v>1989</v>
      </c>
      <c r="G1263" s="64">
        <v>5991</v>
      </c>
      <c r="H1263" s="97" t="s">
        <v>17138</v>
      </c>
      <c r="I1263" s="98" t="s">
        <v>17271</v>
      </c>
      <c r="J1263" s="64">
        <v>4559.8900000000003</v>
      </c>
      <c r="K1263" s="64">
        <v>1431.11</v>
      </c>
      <c r="L1263" s="1">
        <v>4</v>
      </c>
      <c r="O1263" s="64">
        <v>5991</v>
      </c>
      <c r="P1263" s="1" t="s">
        <v>950</v>
      </c>
      <c r="Q1263" s="1" t="s">
        <v>8745</v>
      </c>
      <c r="R1263" s="1" t="s">
        <v>1990</v>
      </c>
      <c r="S1263" s="1" t="s">
        <v>1837</v>
      </c>
    </row>
    <row r="1264" spans="1:19">
      <c r="A1264" s="30">
        <v>10174928</v>
      </c>
      <c r="B1264" s="55">
        <v>101749280000000</v>
      </c>
      <c r="C1264" s="1">
        <v>7700</v>
      </c>
      <c r="D1264" s="1" t="s">
        <v>1991</v>
      </c>
      <c r="G1264" s="64">
        <v>3360</v>
      </c>
      <c r="H1264" s="97" t="s">
        <v>17139</v>
      </c>
      <c r="I1264" s="98" t="s">
        <v>14467</v>
      </c>
      <c r="J1264" s="64">
        <v>3360</v>
      </c>
      <c r="K1264" s="1">
        <v>0</v>
      </c>
      <c r="L1264" s="1">
        <v>4</v>
      </c>
      <c r="N1264" s="1">
        <v>2831862</v>
      </c>
      <c r="O1264" s="64">
        <v>3360</v>
      </c>
      <c r="P1264" s="1">
        <v>403.11</v>
      </c>
      <c r="Q1264" s="1" t="s">
        <v>8746</v>
      </c>
      <c r="R1264" s="1" t="s">
        <v>1992</v>
      </c>
      <c r="S1264" s="1" t="s">
        <v>1993</v>
      </c>
    </row>
    <row r="1265" spans="1:19">
      <c r="A1265" s="30">
        <v>10174952</v>
      </c>
      <c r="B1265" s="55">
        <v>101749520000000</v>
      </c>
      <c r="C1265" s="1">
        <v>7700</v>
      </c>
      <c r="D1265" s="1" t="s">
        <v>423</v>
      </c>
      <c r="E1265" s="1" t="s">
        <v>107</v>
      </c>
      <c r="G1265" s="64">
        <v>2925</v>
      </c>
      <c r="H1265" s="97" t="s">
        <v>17159</v>
      </c>
      <c r="I1265" s="98" t="s">
        <v>17287</v>
      </c>
      <c r="J1265" s="64">
        <v>2925</v>
      </c>
      <c r="K1265" s="1">
        <v>0</v>
      </c>
      <c r="L1265" s="1">
        <v>4</v>
      </c>
      <c r="N1265" s="1" t="s">
        <v>1994</v>
      </c>
      <c r="O1265" s="64">
        <v>2925</v>
      </c>
      <c r="P1265" s="1" t="s">
        <v>2798</v>
      </c>
      <c r="Q1265" s="1" t="s">
        <v>8744</v>
      </c>
      <c r="R1265" s="1" t="s">
        <v>1980</v>
      </c>
      <c r="S1265" s="1" t="s">
        <v>426</v>
      </c>
    </row>
    <row r="1266" spans="1:19">
      <c r="A1266" s="30">
        <v>10174953</v>
      </c>
      <c r="B1266" s="55">
        <v>101749530000000</v>
      </c>
      <c r="C1266" s="1">
        <v>7700</v>
      </c>
      <c r="D1266" s="1" t="s">
        <v>423</v>
      </c>
      <c r="E1266" s="1" t="s">
        <v>107</v>
      </c>
      <c r="F1266" s="1" t="s">
        <v>1983</v>
      </c>
      <c r="G1266" s="64">
        <v>2925</v>
      </c>
      <c r="H1266" s="97" t="s">
        <v>17156</v>
      </c>
      <c r="I1266" s="98" t="s">
        <v>17284</v>
      </c>
      <c r="J1266" s="64">
        <v>2925</v>
      </c>
      <c r="K1266" s="1">
        <v>0</v>
      </c>
      <c r="L1266" s="1">
        <v>3416</v>
      </c>
      <c r="N1266" s="1" t="s">
        <v>1995</v>
      </c>
      <c r="O1266" s="64">
        <v>2925</v>
      </c>
      <c r="P1266" s="1" t="s">
        <v>272</v>
      </c>
      <c r="Q1266" s="1" t="s">
        <v>8744</v>
      </c>
      <c r="R1266" s="1" t="s">
        <v>1980</v>
      </c>
      <c r="S1266" s="1" t="s">
        <v>426</v>
      </c>
    </row>
    <row r="1267" spans="1:19">
      <c r="A1267" s="30">
        <v>10174954</v>
      </c>
      <c r="B1267" s="55">
        <v>101749540000000</v>
      </c>
      <c r="C1267" s="1">
        <v>7700</v>
      </c>
      <c r="D1267" s="1" t="s">
        <v>423</v>
      </c>
      <c r="E1267" s="1" t="s">
        <v>107</v>
      </c>
      <c r="G1267" s="64">
        <v>2925</v>
      </c>
      <c r="H1267" s="97" t="s">
        <v>17156</v>
      </c>
      <c r="I1267" s="98" t="s">
        <v>17284</v>
      </c>
      <c r="J1267" s="64">
        <v>2925</v>
      </c>
      <c r="K1267" s="1">
        <v>0</v>
      </c>
      <c r="L1267" s="1">
        <v>3009</v>
      </c>
      <c r="N1267" s="1" t="s">
        <v>1996</v>
      </c>
      <c r="O1267" s="64">
        <v>2925</v>
      </c>
      <c r="P1267" s="1" t="s">
        <v>110</v>
      </c>
      <c r="Q1267" s="1" t="s">
        <v>8744</v>
      </c>
      <c r="R1267" s="1" t="s">
        <v>1980</v>
      </c>
      <c r="S1267" s="1" t="s">
        <v>426</v>
      </c>
    </row>
    <row r="1268" spans="1:19">
      <c r="A1268" s="30">
        <v>10174977</v>
      </c>
      <c r="B1268" s="55">
        <v>101749770000000</v>
      </c>
      <c r="C1268" s="1">
        <v>7700</v>
      </c>
      <c r="D1268" s="1" t="s">
        <v>1985</v>
      </c>
      <c r="G1268" s="64">
        <v>2478</v>
      </c>
      <c r="H1268" s="97" t="s">
        <v>17141</v>
      </c>
      <c r="I1268" s="98" t="s">
        <v>17273</v>
      </c>
      <c r="J1268" s="64">
        <v>2478</v>
      </c>
      <c r="K1268" s="1">
        <v>0</v>
      </c>
      <c r="L1268" s="1">
        <v>79</v>
      </c>
      <c r="N1268" s="1" t="s">
        <v>1997</v>
      </c>
      <c r="O1268" s="64">
        <v>2478</v>
      </c>
      <c r="P1268" s="1" t="s">
        <v>110</v>
      </c>
      <c r="Q1268" s="1" t="s">
        <v>8744</v>
      </c>
      <c r="R1268" s="1" t="s">
        <v>1987</v>
      </c>
      <c r="S1268" s="1" t="s">
        <v>426</v>
      </c>
    </row>
    <row r="1269" spans="1:19">
      <c r="A1269" s="30">
        <v>10174978</v>
      </c>
      <c r="B1269" s="55">
        <v>101749780000000</v>
      </c>
      <c r="C1269" s="1">
        <v>7700</v>
      </c>
      <c r="D1269" s="1" t="s">
        <v>1985</v>
      </c>
      <c r="G1269" s="64">
        <v>2478</v>
      </c>
      <c r="H1269" s="97" t="s">
        <v>17138</v>
      </c>
      <c r="I1269" s="98" t="s">
        <v>17271</v>
      </c>
      <c r="J1269" s="64">
        <v>2478</v>
      </c>
      <c r="K1269" s="1">
        <v>0</v>
      </c>
      <c r="L1269" s="1">
        <v>4</v>
      </c>
      <c r="N1269" s="1" t="s">
        <v>1998</v>
      </c>
      <c r="O1269" s="64">
        <v>2478</v>
      </c>
      <c r="P1269" s="1">
        <v>403.15</v>
      </c>
      <c r="Q1269" s="1" t="s">
        <v>8744</v>
      </c>
      <c r="R1269" s="1" t="s">
        <v>1987</v>
      </c>
      <c r="S1269" s="1" t="s">
        <v>426</v>
      </c>
    </row>
    <row r="1270" spans="1:19">
      <c r="A1270" s="30">
        <v>10174979</v>
      </c>
      <c r="B1270" s="55">
        <v>101749790000000</v>
      </c>
      <c r="C1270" s="1">
        <v>7700</v>
      </c>
      <c r="D1270" s="1" t="s">
        <v>1985</v>
      </c>
      <c r="G1270" s="64">
        <v>2478</v>
      </c>
      <c r="H1270" s="97" t="s">
        <v>17147</v>
      </c>
      <c r="I1270" s="98" t="s">
        <v>17277</v>
      </c>
      <c r="J1270" s="64">
        <v>2478</v>
      </c>
      <c r="K1270" s="1">
        <v>0</v>
      </c>
      <c r="L1270" s="1">
        <v>2748</v>
      </c>
      <c r="N1270" s="1" t="s">
        <v>1999</v>
      </c>
      <c r="O1270" s="64">
        <v>2478</v>
      </c>
      <c r="P1270" s="1" t="s">
        <v>390</v>
      </c>
      <c r="Q1270" s="1" t="s">
        <v>8744</v>
      </c>
      <c r="R1270" s="1" t="s">
        <v>1987</v>
      </c>
      <c r="S1270" s="1" t="s">
        <v>426</v>
      </c>
    </row>
    <row r="1271" spans="1:19">
      <c r="A1271" s="30">
        <v>10174980</v>
      </c>
      <c r="B1271" s="55">
        <v>101749800000000</v>
      </c>
      <c r="C1271" s="1">
        <v>7700</v>
      </c>
      <c r="D1271" s="1" t="s">
        <v>1985</v>
      </c>
      <c r="G1271" s="64">
        <v>2478</v>
      </c>
      <c r="H1271" s="97" t="s">
        <v>17140</v>
      </c>
      <c r="I1271" s="98" t="s">
        <v>17272</v>
      </c>
      <c r="J1271" s="64">
        <v>2478</v>
      </c>
      <c r="K1271" s="1">
        <v>0</v>
      </c>
      <c r="L1271" s="1">
        <v>4</v>
      </c>
      <c r="N1271" s="1" t="s">
        <v>2000</v>
      </c>
      <c r="O1271" s="64">
        <v>2478</v>
      </c>
      <c r="P1271" s="1">
        <v>403.1</v>
      </c>
      <c r="Q1271" s="1" t="s">
        <v>8744</v>
      </c>
      <c r="R1271" s="1" t="s">
        <v>1987</v>
      </c>
      <c r="S1271" s="1" t="s">
        <v>426</v>
      </c>
    </row>
    <row r="1272" spans="1:19">
      <c r="A1272" s="30">
        <v>10174989</v>
      </c>
      <c r="B1272" s="55">
        <v>101749890000000</v>
      </c>
      <c r="C1272" s="1">
        <v>7700</v>
      </c>
      <c r="D1272" s="1" t="s">
        <v>438</v>
      </c>
      <c r="G1272" s="64">
        <v>3091.64</v>
      </c>
      <c r="H1272" s="97" t="s">
        <v>17138</v>
      </c>
      <c r="I1272" s="98" t="s">
        <v>17271</v>
      </c>
      <c r="J1272" s="64">
        <v>2332.9499999999998</v>
      </c>
      <c r="K1272" s="1">
        <v>758.69</v>
      </c>
      <c r="L1272" s="1">
        <v>8</v>
      </c>
      <c r="N1272" s="1" t="s">
        <v>2001</v>
      </c>
      <c r="O1272" s="64">
        <v>3091.64</v>
      </c>
      <c r="P1272" s="1">
        <v>801.7</v>
      </c>
      <c r="Q1272" s="1" t="s">
        <v>8747</v>
      </c>
      <c r="R1272" s="1" t="s">
        <v>2002</v>
      </c>
      <c r="S1272" s="1" t="s">
        <v>1837</v>
      </c>
    </row>
    <row r="1273" spans="1:19">
      <c r="A1273" s="30">
        <v>10175121</v>
      </c>
      <c r="B1273" s="55">
        <v>101751210000000</v>
      </c>
      <c r="C1273" s="1">
        <v>7700</v>
      </c>
      <c r="D1273" s="1" t="s">
        <v>2003</v>
      </c>
      <c r="G1273" s="64">
        <v>2249.8000000000002</v>
      </c>
      <c r="H1273" s="97" t="s">
        <v>17138</v>
      </c>
      <c r="I1273" s="98" t="s">
        <v>17271</v>
      </c>
      <c r="J1273" s="64">
        <v>2249.8000000000002</v>
      </c>
      <c r="K1273" s="1">
        <v>0</v>
      </c>
      <c r="L1273" s="1">
        <v>4</v>
      </c>
      <c r="N1273" s="1" t="s">
        <v>2004</v>
      </c>
      <c r="O1273" s="64">
        <v>2249.8000000000002</v>
      </c>
      <c r="P1273" s="1" t="s">
        <v>4482</v>
      </c>
      <c r="Q1273" s="1" t="s">
        <v>8748</v>
      </c>
      <c r="R1273" s="1" t="s">
        <v>2005</v>
      </c>
      <c r="S1273" s="1" t="s">
        <v>1478</v>
      </c>
    </row>
    <row r="1274" spans="1:19">
      <c r="A1274" s="30">
        <v>10175123</v>
      </c>
      <c r="B1274" s="55">
        <v>101751230000000</v>
      </c>
      <c r="C1274" s="1">
        <v>7700</v>
      </c>
      <c r="D1274" s="1" t="s">
        <v>1976</v>
      </c>
      <c r="G1274" s="64">
        <v>1761.56</v>
      </c>
      <c r="H1274" s="97" t="s">
        <v>17138</v>
      </c>
      <c r="I1274" s="98" t="s">
        <v>17271</v>
      </c>
      <c r="J1274" s="64">
        <v>1761.56</v>
      </c>
      <c r="K1274" s="1">
        <v>0</v>
      </c>
      <c r="L1274" s="1">
        <v>4</v>
      </c>
      <c r="N1274" s="1" t="s">
        <v>2007</v>
      </c>
      <c r="O1274" s="64">
        <v>1761.56</v>
      </c>
      <c r="P1274" s="1">
        <v>400.13</v>
      </c>
      <c r="Q1274" s="1" t="s">
        <v>8749</v>
      </c>
      <c r="R1274" s="1" t="s">
        <v>2006</v>
      </c>
      <c r="S1274" s="1" t="s">
        <v>1478</v>
      </c>
    </row>
    <row r="1275" spans="1:19">
      <c r="A1275" s="30">
        <v>10175124</v>
      </c>
      <c r="B1275" s="55">
        <v>101751240000000</v>
      </c>
      <c r="C1275" s="1">
        <v>7700</v>
      </c>
      <c r="D1275" s="1" t="s">
        <v>1976</v>
      </c>
      <c r="G1275" s="64">
        <v>1761.56</v>
      </c>
      <c r="H1275" s="97" t="s">
        <v>17163</v>
      </c>
      <c r="I1275" s="98" t="s">
        <v>17291</v>
      </c>
      <c r="J1275" s="64">
        <v>1761.56</v>
      </c>
      <c r="K1275" s="1">
        <v>0</v>
      </c>
      <c r="L1275" s="1">
        <v>8</v>
      </c>
      <c r="N1275" s="1" t="s">
        <v>2008</v>
      </c>
      <c r="O1275" s="64">
        <v>1761.56</v>
      </c>
      <c r="P1275" s="1" t="s">
        <v>4436</v>
      </c>
      <c r="Q1275" s="1" t="s">
        <v>8749</v>
      </c>
      <c r="R1275" s="1" t="s">
        <v>2006</v>
      </c>
      <c r="S1275" s="1" t="s">
        <v>1478</v>
      </c>
    </row>
    <row r="1276" spans="1:19">
      <c r="A1276" s="30">
        <v>10175125</v>
      </c>
      <c r="B1276" s="55">
        <v>101751250000000</v>
      </c>
      <c r="C1276" s="1">
        <v>7700</v>
      </c>
      <c r="D1276" s="1" t="s">
        <v>1976</v>
      </c>
      <c r="G1276" s="64">
        <v>1761.56</v>
      </c>
      <c r="H1276" s="97" t="s">
        <v>17138</v>
      </c>
      <c r="I1276" s="98" t="s">
        <v>17271</v>
      </c>
      <c r="J1276" s="64">
        <v>1761.56</v>
      </c>
      <c r="K1276" s="1">
        <v>0</v>
      </c>
      <c r="L1276" s="1">
        <v>4</v>
      </c>
      <c r="N1276" s="1" t="s">
        <v>2009</v>
      </c>
      <c r="O1276" s="64">
        <v>1761.56</v>
      </c>
      <c r="P1276" s="1">
        <v>404.8</v>
      </c>
      <c r="Q1276" s="1" t="s">
        <v>8749</v>
      </c>
      <c r="R1276" s="1" t="s">
        <v>2006</v>
      </c>
      <c r="S1276" s="1" t="s">
        <v>1478</v>
      </c>
    </row>
    <row r="1277" spans="1:19">
      <c r="A1277" s="30">
        <v>10175151</v>
      </c>
      <c r="B1277" s="55">
        <v>101751510000000</v>
      </c>
      <c r="C1277" s="1">
        <v>7700</v>
      </c>
      <c r="D1277" s="1" t="s">
        <v>2010</v>
      </c>
      <c r="E1277" s="1" t="s">
        <v>101</v>
      </c>
      <c r="F1277" s="1">
        <v>3400</v>
      </c>
      <c r="G1277" s="64">
        <v>2891.2</v>
      </c>
      <c r="H1277" s="97" t="s">
        <v>17153</v>
      </c>
      <c r="I1277" s="98" t="s">
        <v>14118</v>
      </c>
      <c r="J1277" s="64">
        <v>2891.2</v>
      </c>
      <c r="K1277" s="1">
        <v>0</v>
      </c>
      <c r="L1277" s="1">
        <v>8</v>
      </c>
      <c r="N1277" s="1" t="s">
        <v>2011</v>
      </c>
      <c r="O1277" s="64">
        <v>2891.2</v>
      </c>
      <c r="P1277" s="1" t="s">
        <v>4432</v>
      </c>
      <c r="Q1277" s="1" t="s">
        <v>8750</v>
      </c>
      <c r="R1277" s="1" t="s">
        <v>2012</v>
      </c>
      <c r="S1277" s="1" t="s">
        <v>1478</v>
      </c>
    </row>
    <row r="1278" spans="1:19">
      <c r="A1278" s="30">
        <v>10175154</v>
      </c>
      <c r="B1278" s="55">
        <v>101751540000000</v>
      </c>
      <c r="C1278" s="1">
        <v>7700</v>
      </c>
      <c r="D1278" s="1" t="s">
        <v>2017</v>
      </c>
      <c r="G1278" s="64">
        <v>10012.34</v>
      </c>
      <c r="H1278" s="97" t="s">
        <v>17152</v>
      </c>
      <c r="I1278" s="98" t="s">
        <v>17281</v>
      </c>
      <c r="J1278" s="64">
        <v>10012.34</v>
      </c>
      <c r="K1278" s="1">
        <v>0</v>
      </c>
      <c r="L1278" s="1">
        <v>4</v>
      </c>
      <c r="O1278" s="64">
        <v>10012.34</v>
      </c>
      <c r="P1278" s="1">
        <v>403.1</v>
      </c>
      <c r="Q1278" s="1" t="s">
        <v>8752</v>
      </c>
      <c r="R1278" s="1" t="s">
        <v>2018</v>
      </c>
      <c r="S1278" s="1" t="s">
        <v>2019</v>
      </c>
    </row>
    <row r="1279" spans="1:19">
      <c r="A1279" s="30">
        <v>10175186</v>
      </c>
      <c r="B1279" s="55">
        <v>101751860000000</v>
      </c>
      <c r="C1279" s="1">
        <v>7700</v>
      </c>
      <c r="D1279" s="1" t="s">
        <v>2020</v>
      </c>
      <c r="E1279" s="1" t="s">
        <v>107</v>
      </c>
      <c r="F1279" s="1" t="s">
        <v>387</v>
      </c>
      <c r="G1279" s="64">
        <v>4221.43</v>
      </c>
      <c r="H1279" s="97" t="s">
        <v>17146</v>
      </c>
      <c r="I1279" s="98" t="s">
        <v>12825</v>
      </c>
      <c r="J1279" s="64">
        <v>4221.43</v>
      </c>
      <c r="K1279" s="1">
        <v>0</v>
      </c>
      <c r="L1279" s="1">
        <v>3418</v>
      </c>
      <c r="N1279" s="1" t="s">
        <v>2021</v>
      </c>
      <c r="O1279" s="64">
        <v>4221.43</v>
      </c>
      <c r="P1279" s="1" t="s">
        <v>110</v>
      </c>
      <c r="Q1279" s="1" t="s">
        <v>8753</v>
      </c>
      <c r="R1279" s="1" t="s">
        <v>2022</v>
      </c>
      <c r="S1279" s="1" t="s">
        <v>426</v>
      </c>
    </row>
    <row r="1280" spans="1:19">
      <c r="A1280" s="30">
        <v>10175187</v>
      </c>
      <c r="B1280" s="55">
        <v>101751870000000</v>
      </c>
      <c r="C1280" s="1">
        <v>7700</v>
      </c>
      <c r="D1280" s="1" t="s">
        <v>2020</v>
      </c>
      <c r="E1280" s="1" t="s">
        <v>107</v>
      </c>
      <c r="F1280" s="1" t="s">
        <v>387</v>
      </c>
      <c r="G1280" s="64">
        <v>4221.43</v>
      </c>
      <c r="H1280" s="97" t="s">
        <v>17146</v>
      </c>
      <c r="I1280" s="98" t="s">
        <v>12825</v>
      </c>
      <c r="J1280" s="64">
        <v>4221.43</v>
      </c>
      <c r="K1280" s="1">
        <v>0</v>
      </c>
      <c r="L1280" s="1">
        <v>3418</v>
      </c>
      <c r="N1280" s="1" t="s">
        <v>2023</v>
      </c>
      <c r="O1280" s="64">
        <v>4221.43</v>
      </c>
      <c r="P1280" s="1" t="s">
        <v>110</v>
      </c>
      <c r="Q1280" s="1" t="s">
        <v>8753</v>
      </c>
      <c r="R1280" s="1" t="s">
        <v>2022</v>
      </c>
      <c r="S1280" s="1" t="s">
        <v>426</v>
      </c>
    </row>
    <row r="1281" spans="1:19">
      <c r="A1281" s="30">
        <v>10175188</v>
      </c>
      <c r="B1281" s="55">
        <v>101751880000000</v>
      </c>
      <c r="C1281" s="1">
        <v>7700</v>
      </c>
      <c r="D1281" s="1" t="s">
        <v>2020</v>
      </c>
      <c r="E1281" s="1" t="s">
        <v>107</v>
      </c>
      <c r="F1281" s="1" t="s">
        <v>387</v>
      </c>
      <c r="G1281" s="64">
        <v>4221.43</v>
      </c>
      <c r="H1281" s="97" t="s">
        <v>17146</v>
      </c>
      <c r="I1281" s="98" t="s">
        <v>12825</v>
      </c>
      <c r="J1281" s="64">
        <v>4221.43</v>
      </c>
      <c r="K1281" s="1">
        <v>0</v>
      </c>
      <c r="L1281" s="1">
        <v>3418</v>
      </c>
      <c r="N1281" s="1" t="s">
        <v>2024</v>
      </c>
      <c r="O1281" s="64">
        <v>4221.43</v>
      </c>
      <c r="P1281" s="1" t="s">
        <v>110</v>
      </c>
      <c r="Q1281" s="1" t="s">
        <v>8753</v>
      </c>
      <c r="R1281" s="1" t="s">
        <v>2022</v>
      </c>
      <c r="S1281" s="1" t="s">
        <v>426</v>
      </c>
    </row>
    <row r="1282" spans="1:19">
      <c r="A1282" s="30">
        <v>10175189</v>
      </c>
      <c r="B1282" s="55">
        <v>101751890000000</v>
      </c>
      <c r="C1282" s="1">
        <v>7700</v>
      </c>
      <c r="D1282" s="1" t="s">
        <v>2020</v>
      </c>
      <c r="E1282" s="1" t="s">
        <v>107</v>
      </c>
      <c r="F1282" s="1" t="s">
        <v>387</v>
      </c>
      <c r="G1282" s="64">
        <v>4221.43</v>
      </c>
      <c r="H1282" s="97" t="s">
        <v>17146</v>
      </c>
      <c r="I1282" s="98" t="s">
        <v>12825</v>
      </c>
      <c r="J1282" s="64">
        <v>4221.43</v>
      </c>
      <c r="K1282" s="1">
        <v>0</v>
      </c>
      <c r="L1282" s="1">
        <v>3418</v>
      </c>
      <c r="N1282" s="1" t="s">
        <v>2025</v>
      </c>
      <c r="O1282" s="64">
        <v>4221.43</v>
      </c>
      <c r="P1282" s="1" t="s">
        <v>110</v>
      </c>
      <c r="Q1282" s="1" t="s">
        <v>8753</v>
      </c>
      <c r="R1282" s="1" t="s">
        <v>2022</v>
      </c>
      <c r="S1282" s="1" t="s">
        <v>426</v>
      </c>
    </row>
    <row r="1283" spans="1:19">
      <c r="A1283" s="30">
        <v>10175190</v>
      </c>
      <c r="B1283" s="55">
        <v>101751900000000</v>
      </c>
      <c r="C1283" s="1">
        <v>7700</v>
      </c>
      <c r="D1283" s="1" t="s">
        <v>2020</v>
      </c>
      <c r="E1283" s="1" t="s">
        <v>107</v>
      </c>
      <c r="F1283" s="1" t="s">
        <v>387</v>
      </c>
      <c r="G1283" s="64">
        <v>4221.43</v>
      </c>
      <c r="H1283" s="97" t="s">
        <v>17146</v>
      </c>
      <c r="I1283" s="98" t="s">
        <v>12825</v>
      </c>
      <c r="J1283" s="64">
        <v>4221.43</v>
      </c>
      <c r="K1283" s="1">
        <v>0</v>
      </c>
      <c r="L1283" s="1">
        <v>3418</v>
      </c>
      <c r="N1283" s="1" t="s">
        <v>2026</v>
      </c>
      <c r="O1283" s="64">
        <v>4221.43</v>
      </c>
      <c r="P1283" s="1" t="s">
        <v>110</v>
      </c>
      <c r="Q1283" s="1" t="s">
        <v>8753</v>
      </c>
      <c r="R1283" s="1" t="s">
        <v>2022</v>
      </c>
      <c r="S1283" s="1" t="s">
        <v>426</v>
      </c>
    </row>
    <row r="1284" spans="1:19">
      <c r="A1284" s="30">
        <v>10175191</v>
      </c>
      <c r="B1284" s="55">
        <v>101751910000000</v>
      </c>
      <c r="C1284" s="1">
        <v>7700</v>
      </c>
      <c r="D1284" s="1" t="s">
        <v>2027</v>
      </c>
      <c r="E1284" s="1" t="s">
        <v>107</v>
      </c>
      <c r="F1284" s="1" t="s">
        <v>2027</v>
      </c>
      <c r="G1284" s="64">
        <v>4348.18</v>
      </c>
      <c r="H1284" s="97" t="s">
        <v>17146</v>
      </c>
      <c r="I1284" s="98" t="s">
        <v>12825</v>
      </c>
      <c r="J1284" s="64">
        <v>4348.18</v>
      </c>
      <c r="K1284" s="1">
        <v>0</v>
      </c>
      <c r="L1284" s="1">
        <v>3418</v>
      </c>
      <c r="N1284" s="1" t="s">
        <v>2028</v>
      </c>
      <c r="O1284" s="64">
        <v>4348.18</v>
      </c>
      <c r="P1284" s="1" t="s">
        <v>110</v>
      </c>
      <c r="Q1284" s="1" t="s">
        <v>8753</v>
      </c>
      <c r="R1284" s="1" t="s">
        <v>2022</v>
      </c>
      <c r="S1284" s="1" t="s">
        <v>426</v>
      </c>
    </row>
    <row r="1285" spans="1:19">
      <c r="A1285" s="30">
        <v>10175193</v>
      </c>
      <c r="B1285" s="55">
        <v>101751930000000</v>
      </c>
      <c r="C1285" s="1">
        <v>7700</v>
      </c>
      <c r="D1285" s="1" t="s">
        <v>2033</v>
      </c>
      <c r="G1285" s="64">
        <v>1056.72</v>
      </c>
      <c r="H1285" s="97" t="s">
        <v>17160</v>
      </c>
      <c r="I1285" s="98" t="s">
        <v>17288</v>
      </c>
      <c r="J1285" s="64">
        <v>1056.72</v>
      </c>
      <c r="K1285" s="1">
        <v>0</v>
      </c>
      <c r="L1285" s="1">
        <v>3418</v>
      </c>
      <c r="N1285" s="1" t="s">
        <v>2034</v>
      </c>
      <c r="O1285" s="64">
        <v>1056.72</v>
      </c>
      <c r="P1285" s="1" t="s">
        <v>110</v>
      </c>
      <c r="Q1285" s="1" t="s">
        <v>8753</v>
      </c>
      <c r="R1285" s="1" t="s">
        <v>2022</v>
      </c>
      <c r="S1285" s="1" t="s">
        <v>426</v>
      </c>
    </row>
    <row r="1286" spans="1:19">
      <c r="A1286" s="30">
        <v>10175194</v>
      </c>
      <c r="B1286" s="55">
        <v>101751940000000</v>
      </c>
      <c r="C1286" s="1">
        <v>7700</v>
      </c>
      <c r="D1286" s="1" t="s">
        <v>1976</v>
      </c>
      <c r="G1286" s="64">
        <v>1833.41</v>
      </c>
      <c r="H1286" s="97" t="s">
        <v>17152</v>
      </c>
      <c r="I1286" s="98" t="s">
        <v>17281</v>
      </c>
      <c r="J1286" s="64">
        <v>1833.41</v>
      </c>
      <c r="K1286" s="1">
        <v>0</v>
      </c>
      <c r="L1286" s="1">
        <v>4</v>
      </c>
      <c r="N1286" s="1" t="s">
        <v>2035</v>
      </c>
      <c r="O1286" s="64">
        <v>1833.41</v>
      </c>
      <c r="P1286" s="1">
        <v>402.2</v>
      </c>
      <c r="Q1286" s="1" t="s">
        <v>8748</v>
      </c>
      <c r="R1286" s="1" t="s">
        <v>2036</v>
      </c>
      <c r="S1286" s="1" t="s">
        <v>1478</v>
      </c>
    </row>
    <row r="1287" spans="1:19">
      <c r="A1287" s="30">
        <v>10175229</v>
      </c>
      <c r="B1287" s="55">
        <v>101752290000000</v>
      </c>
      <c r="C1287" s="1">
        <v>7700</v>
      </c>
      <c r="D1287" s="1" t="s">
        <v>1879</v>
      </c>
      <c r="G1287" s="64">
        <v>1134.46</v>
      </c>
      <c r="H1287" s="97" t="s">
        <v>17155</v>
      </c>
      <c r="I1287" s="98" t="s">
        <v>17283</v>
      </c>
      <c r="J1287" s="64">
        <v>1134.46</v>
      </c>
      <c r="K1287" s="1">
        <v>0</v>
      </c>
      <c r="L1287" s="1">
        <v>4</v>
      </c>
      <c r="N1287" s="1" t="s">
        <v>2038</v>
      </c>
      <c r="O1287" s="64">
        <v>1134.46</v>
      </c>
      <c r="P1287" s="1">
        <v>401.25</v>
      </c>
      <c r="Q1287" s="1" t="s">
        <v>8754</v>
      </c>
      <c r="R1287" s="1" t="s">
        <v>2039</v>
      </c>
      <c r="S1287" s="1" t="s">
        <v>1478</v>
      </c>
    </row>
    <row r="1288" spans="1:19">
      <c r="A1288" s="30">
        <v>10175266</v>
      </c>
      <c r="B1288" s="55">
        <v>101752660000000</v>
      </c>
      <c r="C1288" s="1">
        <v>7700</v>
      </c>
      <c r="D1288" s="1" t="s">
        <v>2040</v>
      </c>
      <c r="E1288" s="1" t="s">
        <v>107</v>
      </c>
      <c r="F1288" s="1" t="s">
        <v>2041</v>
      </c>
      <c r="G1288" s="64">
        <v>2599.35</v>
      </c>
      <c r="H1288" s="97" t="s">
        <v>17148</v>
      </c>
      <c r="I1288" s="98" t="s">
        <v>17278</v>
      </c>
      <c r="J1288" s="64">
        <v>2599.35</v>
      </c>
      <c r="K1288" s="1">
        <v>0</v>
      </c>
      <c r="L1288" s="1">
        <v>4</v>
      </c>
      <c r="N1288" s="1" t="s">
        <v>7842</v>
      </c>
      <c r="O1288" s="64">
        <v>2599.35</v>
      </c>
      <c r="P1288" s="1" t="s">
        <v>272</v>
      </c>
      <c r="Q1288" s="1" t="s">
        <v>8744</v>
      </c>
      <c r="R1288" s="1" t="s">
        <v>2042</v>
      </c>
      <c r="S1288" s="1" t="s">
        <v>426</v>
      </c>
    </row>
    <row r="1289" spans="1:19">
      <c r="A1289" s="30">
        <v>10175267</v>
      </c>
      <c r="B1289" s="55">
        <v>101752670000000</v>
      </c>
      <c r="C1289" s="1">
        <v>7700</v>
      </c>
      <c r="D1289" s="1" t="s">
        <v>2040</v>
      </c>
      <c r="E1289" s="1" t="s">
        <v>107</v>
      </c>
      <c r="F1289" s="1" t="s">
        <v>2041</v>
      </c>
      <c r="G1289" s="64">
        <v>2599.35</v>
      </c>
      <c r="H1289" s="97" t="s">
        <v>17148</v>
      </c>
      <c r="I1289" s="98" t="s">
        <v>17278</v>
      </c>
      <c r="J1289" s="64">
        <v>2599.35</v>
      </c>
      <c r="K1289" s="1">
        <v>0</v>
      </c>
      <c r="L1289" s="1">
        <v>4</v>
      </c>
      <c r="N1289" s="1" t="s">
        <v>7843</v>
      </c>
      <c r="O1289" s="64">
        <v>2599.35</v>
      </c>
      <c r="P1289" s="1" t="s">
        <v>272</v>
      </c>
      <c r="Q1289" s="1" t="s">
        <v>8744</v>
      </c>
      <c r="R1289" s="1" t="s">
        <v>2042</v>
      </c>
      <c r="S1289" s="1" t="s">
        <v>426</v>
      </c>
    </row>
    <row r="1290" spans="1:19">
      <c r="A1290" s="30">
        <v>10175268</v>
      </c>
      <c r="B1290" s="55">
        <v>101752680000000</v>
      </c>
      <c r="C1290" s="1">
        <v>7700</v>
      </c>
      <c r="D1290" s="1" t="s">
        <v>2040</v>
      </c>
      <c r="E1290" s="1" t="s">
        <v>107</v>
      </c>
      <c r="F1290" s="1" t="s">
        <v>2043</v>
      </c>
      <c r="G1290" s="64">
        <v>2599.35</v>
      </c>
      <c r="H1290" s="97" t="s">
        <v>17148</v>
      </c>
      <c r="I1290" s="98" t="s">
        <v>17278</v>
      </c>
      <c r="J1290" s="64">
        <v>2599.35</v>
      </c>
      <c r="K1290" s="1">
        <v>0</v>
      </c>
      <c r="L1290" s="1">
        <v>4</v>
      </c>
      <c r="N1290" s="1" t="s">
        <v>2044</v>
      </c>
      <c r="O1290" s="64">
        <v>2599.35</v>
      </c>
      <c r="P1290" s="1" t="s">
        <v>272</v>
      </c>
      <c r="Q1290" s="1" t="s">
        <v>8744</v>
      </c>
      <c r="R1290" s="1" t="s">
        <v>2042</v>
      </c>
      <c r="S1290" s="1" t="s">
        <v>426</v>
      </c>
    </row>
    <row r="1291" spans="1:19">
      <c r="A1291" s="30">
        <v>10175272</v>
      </c>
      <c r="B1291" s="55">
        <v>101752720000000</v>
      </c>
      <c r="C1291" s="1">
        <v>7700</v>
      </c>
      <c r="D1291" s="1" t="s">
        <v>2045</v>
      </c>
      <c r="G1291" s="64">
        <v>4034.94</v>
      </c>
      <c r="H1291" s="97" t="s">
        <v>17142</v>
      </c>
      <c r="I1291" s="98" t="s">
        <v>14331</v>
      </c>
      <c r="J1291" s="64">
        <v>4034.94</v>
      </c>
      <c r="K1291" s="1">
        <v>0</v>
      </c>
      <c r="L1291" s="1">
        <v>2748</v>
      </c>
      <c r="O1291" s="64">
        <v>4034.94</v>
      </c>
      <c r="P1291" s="1">
        <v>154</v>
      </c>
      <c r="Q1291" s="1" t="s">
        <v>8755</v>
      </c>
      <c r="R1291" s="1" t="s">
        <v>2046</v>
      </c>
      <c r="S1291" s="1" t="s">
        <v>426</v>
      </c>
    </row>
    <row r="1292" spans="1:19">
      <c r="A1292" s="30">
        <v>10175359</v>
      </c>
      <c r="B1292" s="55">
        <v>101753590000000</v>
      </c>
      <c r="C1292" s="1">
        <v>7700</v>
      </c>
      <c r="D1292" s="1" t="s">
        <v>1899</v>
      </c>
      <c r="E1292" s="1" t="s">
        <v>101</v>
      </c>
      <c r="F1292" s="1">
        <v>755</v>
      </c>
      <c r="G1292" s="64">
        <v>1025.7</v>
      </c>
      <c r="H1292" s="97" t="s">
        <v>17138</v>
      </c>
      <c r="I1292" s="98" t="s">
        <v>17271</v>
      </c>
      <c r="J1292" s="64">
        <v>1025.7</v>
      </c>
      <c r="K1292" s="1">
        <v>0</v>
      </c>
      <c r="L1292" s="1">
        <v>4</v>
      </c>
      <c r="N1292" s="1" t="s">
        <v>2050</v>
      </c>
      <c r="O1292" s="64">
        <v>1025.7</v>
      </c>
      <c r="P1292" s="1">
        <v>401.33</v>
      </c>
      <c r="Q1292" s="1" t="s">
        <v>8756</v>
      </c>
      <c r="R1292" s="1" t="s">
        <v>2048</v>
      </c>
      <c r="S1292" s="1" t="s">
        <v>1478</v>
      </c>
    </row>
    <row r="1293" spans="1:19">
      <c r="A1293" s="30">
        <v>10175363</v>
      </c>
      <c r="B1293" s="55">
        <v>101753630000000</v>
      </c>
      <c r="C1293" s="1">
        <v>7700</v>
      </c>
      <c r="D1293" s="1" t="s">
        <v>1899</v>
      </c>
      <c r="G1293" s="64">
        <v>1025.7</v>
      </c>
      <c r="H1293" s="97" t="s">
        <v>17140</v>
      </c>
      <c r="I1293" s="98" t="s">
        <v>17272</v>
      </c>
      <c r="J1293" s="64">
        <v>1025.7</v>
      </c>
      <c r="K1293" s="1">
        <v>0</v>
      </c>
      <c r="L1293" s="1">
        <v>4</v>
      </c>
      <c r="N1293" s="1" t="s">
        <v>2051</v>
      </c>
      <c r="O1293" s="64">
        <v>1025.7</v>
      </c>
      <c r="P1293" s="1">
        <v>401.12</v>
      </c>
      <c r="Q1293" s="1" t="s">
        <v>8756</v>
      </c>
      <c r="R1293" s="1" t="s">
        <v>2048</v>
      </c>
      <c r="S1293" s="1" t="s">
        <v>1478</v>
      </c>
    </row>
    <row r="1294" spans="1:19">
      <c r="A1294" s="30">
        <v>10175365</v>
      </c>
      <c r="B1294" s="55">
        <v>101753650000000</v>
      </c>
      <c r="C1294" s="1">
        <v>7700</v>
      </c>
      <c r="D1294" s="1" t="s">
        <v>1899</v>
      </c>
      <c r="G1294" s="64">
        <v>1025.7</v>
      </c>
      <c r="H1294" s="97" t="s">
        <v>17183</v>
      </c>
      <c r="I1294" s="98" t="s">
        <v>17310</v>
      </c>
      <c r="J1294" s="64">
        <v>1025.7</v>
      </c>
      <c r="K1294" s="1">
        <v>0</v>
      </c>
      <c r="L1294" s="1">
        <v>4</v>
      </c>
      <c r="N1294" s="1" t="s">
        <v>2052</v>
      </c>
      <c r="O1294" s="64">
        <v>1025.7</v>
      </c>
      <c r="P1294" s="1" t="s">
        <v>2032</v>
      </c>
      <c r="Q1294" s="1" t="s">
        <v>8756</v>
      </c>
      <c r="R1294" s="1" t="s">
        <v>2048</v>
      </c>
      <c r="S1294" s="1" t="s">
        <v>1478</v>
      </c>
    </row>
    <row r="1295" spans="1:19">
      <c r="A1295" s="30">
        <v>10175445</v>
      </c>
      <c r="B1295" s="55">
        <v>101754450000000</v>
      </c>
      <c r="C1295" s="1">
        <v>7700</v>
      </c>
      <c r="D1295" s="1" t="s">
        <v>1785</v>
      </c>
      <c r="E1295" s="1" t="s">
        <v>101</v>
      </c>
      <c r="F1295" s="1" t="s">
        <v>1878</v>
      </c>
      <c r="G1295" s="64">
        <v>2396.21</v>
      </c>
      <c r="H1295" s="97" t="s">
        <v>17152</v>
      </c>
      <c r="I1295" s="98" t="s">
        <v>17281</v>
      </c>
      <c r="J1295" s="64">
        <v>2396.21</v>
      </c>
      <c r="K1295" s="1">
        <v>0</v>
      </c>
      <c r="L1295" s="1">
        <v>8</v>
      </c>
      <c r="N1295" s="1" t="s">
        <v>2055</v>
      </c>
      <c r="O1295" s="64">
        <v>2396.21</v>
      </c>
      <c r="P1295" s="1">
        <v>802.4</v>
      </c>
      <c r="Q1295" s="1" t="s">
        <v>8757</v>
      </c>
      <c r="R1295" s="1" t="s">
        <v>2056</v>
      </c>
      <c r="S1295" s="1" t="s">
        <v>1478</v>
      </c>
    </row>
    <row r="1296" spans="1:19">
      <c r="A1296" s="30">
        <v>10175449</v>
      </c>
      <c r="B1296" s="55">
        <v>101754490000000</v>
      </c>
      <c r="C1296" s="1">
        <v>7700</v>
      </c>
      <c r="D1296" s="1" t="s">
        <v>1899</v>
      </c>
      <c r="G1296" s="64">
        <v>1455.1</v>
      </c>
      <c r="H1296" s="97" t="s">
        <v>17138</v>
      </c>
      <c r="I1296" s="98" t="s">
        <v>17271</v>
      </c>
      <c r="J1296" s="64">
        <v>1455.1</v>
      </c>
      <c r="K1296" s="1">
        <v>0</v>
      </c>
      <c r="L1296" s="1">
        <v>4</v>
      </c>
      <c r="N1296" s="1" t="s">
        <v>2057</v>
      </c>
      <c r="O1296" s="64">
        <v>1455.1</v>
      </c>
      <c r="P1296" s="1">
        <v>401.43</v>
      </c>
      <c r="Q1296" s="1" t="s">
        <v>8758</v>
      </c>
      <c r="R1296" s="1" t="s">
        <v>2058</v>
      </c>
      <c r="S1296" s="1" t="s">
        <v>1478</v>
      </c>
    </row>
    <row r="1297" spans="1:19">
      <c r="A1297" s="30">
        <v>10175450</v>
      </c>
      <c r="B1297" s="55">
        <v>101754500000000</v>
      </c>
      <c r="C1297" s="1">
        <v>7700</v>
      </c>
      <c r="D1297" s="1" t="s">
        <v>1899</v>
      </c>
      <c r="G1297" s="64">
        <v>1455.1</v>
      </c>
      <c r="H1297" s="97" t="s">
        <v>17138</v>
      </c>
      <c r="I1297" s="98" t="s">
        <v>17271</v>
      </c>
      <c r="J1297" s="64">
        <v>1455.1</v>
      </c>
      <c r="K1297" s="1">
        <v>0</v>
      </c>
      <c r="L1297" s="1">
        <v>4</v>
      </c>
      <c r="N1297" s="1" t="s">
        <v>2059</v>
      </c>
      <c r="O1297" s="64">
        <v>1455.1</v>
      </c>
      <c r="P1297" s="1">
        <v>401.24</v>
      </c>
      <c r="Q1297" s="1" t="s">
        <v>8758</v>
      </c>
      <c r="R1297" s="1" t="s">
        <v>2058</v>
      </c>
      <c r="S1297" s="1" t="s">
        <v>1478</v>
      </c>
    </row>
    <row r="1298" spans="1:19">
      <c r="A1298" s="30">
        <v>10175451</v>
      </c>
      <c r="B1298" s="55">
        <v>101754510000000</v>
      </c>
      <c r="C1298" s="1">
        <v>7700</v>
      </c>
      <c r="D1298" s="1" t="s">
        <v>2060</v>
      </c>
      <c r="G1298" s="64">
        <v>1210.0999999999999</v>
      </c>
      <c r="H1298" s="97" t="s">
        <v>17138</v>
      </c>
      <c r="I1298" s="98" t="s">
        <v>17271</v>
      </c>
      <c r="J1298" s="64">
        <v>1210.0999999999999</v>
      </c>
      <c r="K1298" s="1">
        <v>0</v>
      </c>
      <c r="L1298" s="1">
        <v>4</v>
      </c>
      <c r="N1298" s="1" t="s">
        <v>2061</v>
      </c>
      <c r="O1298" s="64">
        <v>1210.0999999999999</v>
      </c>
      <c r="P1298" s="1">
        <v>402.12200000000001</v>
      </c>
      <c r="Q1298" s="1" t="s">
        <v>8757</v>
      </c>
      <c r="R1298" s="1" t="s">
        <v>2058</v>
      </c>
      <c r="S1298" s="1" t="s">
        <v>1478</v>
      </c>
    </row>
    <row r="1299" spans="1:19">
      <c r="A1299" s="30">
        <v>10175452</v>
      </c>
      <c r="B1299" s="55">
        <v>101754520000000</v>
      </c>
      <c r="C1299" s="1">
        <v>7700</v>
      </c>
      <c r="D1299" s="1" t="s">
        <v>1899</v>
      </c>
      <c r="G1299" s="64">
        <v>1210.0999999999999</v>
      </c>
      <c r="H1299" s="97" t="s">
        <v>17138</v>
      </c>
      <c r="I1299" s="98" t="s">
        <v>17271</v>
      </c>
      <c r="J1299" s="64">
        <v>1210.0999999999999</v>
      </c>
      <c r="K1299" s="1">
        <v>0</v>
      </c>
      <c r="L1299" s="1">
        <v>4</v>
      </c>
      <c r="N1299" s="1" t="s">
        <v>2062</v>
      </c>
      <c r="O1299" s="64">
        <v>1210.0999999999999</v>
      </c>
      <c r="P1299" s="1">
        <v>401.32</v>
      </c>
      <c r="Q1299" s="1" t="s">
        <v>8757</v>
      </c>
      <c r="R1299" s="1" t="s">
        <v>2058</v>
      </c>
      <c r="S1299" s="1" t="s">
        <v>1478</v>
      </c>
    </row>
    <row r="1300" spans="1:19">
      <c r="A1300" s="30">
        <v>10175453</v>
      </c>
      <c r="B1300" s="55">
        <v>101754530000000</v>
      </c>
      <c r="C1300" s="1">
        <v>7700</v>
      </c>
      <c r="D1300" s="1" t="s">
        <v>2063</v>
      </c>
      <c r="G1300" s="64">
        <v>1873.5</v>
      </c>
      <c r="H1300" s="97" t="s">
        <v>17138</v>
      </c>
      <c r="I1300" s="98" t="s">
        <v>17271</v>
      </c>
      <c r="J1300" s="64">
        <v>1873.5</v>
      </c>
      <c r="K1300" s="1">
        <v>0</v>
      </c>
      <c r="L1300" s="1">
        <v>4</v>
      </c>
      <c r="N1300" s="1" t="s">
        <v>2064</v>
      </c>
      <c r="O1300" s="64">
        <v>1873.5</v>
      </c>
      <c r="P1300" s="1">
        <v>401.43</v>
      </c>
      <c r="Q1300" s="1" t="s">
        <v>8757</v>
      </c>
      <c r="R1300" s="1" t="s">
        <v>2058</v>
      </c>
      <c r="S1300" s="1" t="s">
        <v>1478</v>
      </c>
    </row>
    <row r="1301" spans="1:19">
      <c r="A1301" s="30">
        <v>10175498</v>
      </c>
      <c r="B1301" s="55">
        <v>101754980000000</v>
      </c>
      <c r="C1301" s="1">
        <v>7700</v>
      </c>
      <c r="D1301" s="1" t="s">
        <v>2065</v>
      </c>
      <c r="G1301" s="64">
        <v>39371.15</v>
      </c>
      <c r="H1301" s="97" t="s">
        <v>17160</v>
      </c>
      <c r="I1301" s="98" t="s">
        <v>17288</v>
      </c>
      <c r="J1301" s="64">
        <v>39371.15</v>
      </c>
      <c r="K1301" s="1">
        <v>0</v>
      </c>
      <c r="L1301" s="1">
        <v>4</v>
      </c>
      <c r="N1301" s="1" t="s">
        <v>2066</v>
      </c>
      <c r="O1301" s="64">
        <v>39371.15</v>
      </c>
      <c r="P1301" s="1" t="s">
        <v>110</v>
      </c>
      <c r="Q1301" s="1" t="s">
        <v>8744</v>
      </c>
      <c r="R1301" s="1" t="s">
        <v>2067</v>
      </c>
      <c r="S1301" s="1" t="s">
        <v>426</v>
      </c>
    </row>
    <row r="1302" spans="1:19">
      <c r="A1302" s="30">
        <v>10175725</v>
      </c>
      <c r="B1302" s="55">
        <v>101757250000000</v>
      </c>
      <c r="C1302" s="1">
        <v>7700</v>
      </c>
      <c r="D1302" s="1" t="s">
        <v>1879</v>
      </c>
      <c r="G1302" s="64">
        <v>1444</v>
      </c>
      <c r="H1302" s="97" t="s">
        <v>17177</v>
      </c>
      <c r="I1302" s="98" t="s">
        <v>17305</v>
      </c>
      <c r="J1302" s="64">
        <v>1444</v>
      </c>
      <c r="K1302" s="1">
        <v>0</v>
      </c>
      <c r="L1302" s="1">
        <v>4</v>
      </c>
      <c r="N1302" s="1" t="s">
        <v>2068</v>
      </c>
      <c r="O1302" s="64">
        <v>1444</v>
      </c>
      <c r="P1302" s="1" t="s">
        <v>11721</v>
      </c>
      <c r="Q1302" s="1" t="s">
        <v>8759</v>
      </c>
      <c r="R1302" s="1" t="s">
        <v>2069</v>
      </c>
      <c r="S1302" s="1" t="s">
        <v>1478</v>
      </c>
    </row>
    <row r="1303" spans="1:19">
      <c r="A1303" s="30">
        <v>10175726</v>
      </c>
      <c r="B1303" s="55">
        <v>101757260000000</v>
      </c>
      <c r="C1303" s="1">
        <v>7700</v>
      </c>
      <c r="D1303" s="1" t="s">
        <v>1976</v>
      </c>
      <c r="G1303" s="64">
        <v>1430.1</v>
      </c>
      <c r="H1303" s="97" t="s">
        <v>17138</v>
      </c>
      <c r="I1303" s="98" t="s">
        <v>17271</v>
      </c>
      <c r="J1303" s="64">
        <v>1430.1</v>
      </c>
      <c r="K1303" s="1">
        <v>0</v>
      </c>
      <c r="L1303" s="1">
        <v>4</v>
      </c>
      <c r="N1303" s="1" t="s">
        <v>2070</v>
      </c>
      <c r="O1303" s="64">
        <v>1430.1</v>
      </c>
      <c r="P1303" s="1">
        <v>401.6</v>
      </c>
      <c r="Q1303" s="1" t="s">
        <v>8759</v>
      </c>
      <c r="R1303" s="1" t="s">
        <v>2071</v>
      </c>
      <c r="S1303" s="1" t="s">
        <v>1478</v>
      </c>
    </row>
    <row r="1304" spans="1:19">
      <c r="A1304" s="30">
        <v>10175748</v>
      </c>
      <c r="B1304" s="55">
        <v>101757480000000</v>
      </c>
      <c r="C1304" s="1">
        <v>7700</v>
      </c>
      <c r="D1304" s="1" t="s">
        <v>1879</v>
      </c>
      <c r="G1304" s="64">
        <v>1207.7</v>
      </c>
      <c r="H1304" s="97" t="s">
        <v>17147</v>
      </c>
      <c r="I1304" s="98" t="s">
        <v>17277</v>
      </c>
      <c r="J1304" s="64">
        <v>1207.7</v>
      </c>
      <c r="K1304" s="1">
        <v>0</v>
      </c>
      <c r="L1304" s="1">
        <v>3376</v>
      </c>
      <c r="N1304" s="1" t="s">
        <v>2072</v>
      </c>
      <c r="O1304" s="64">
        <v>1207.7</v>
      </c>
      <c r="P1304" s="1" t="s">
        <v>2073</v>
      </c>
      <c r="Q1304" s="1" t="s">
        <v>8759</v>
      </c>
      <c r="R1304" s="1" t="s">
        <v>2074</v>
      </c>
      <c r="S1304" s="1" t="s">
        <v>1478</v>
      </c>
    </row>
    <row r="1305" spans="1:19">
      <c r="A1305" s="30">
        <v>10175763</v>
      </c>
      <c r="B1305" s="55">
        <v>101757630000000</v>
      </c>
      <c r="C1305" s="1">
        <v>7700</v>
      </c>
      <c r="D1305" s="1" t="s">
        <v>2075</v>
      </c>
      <c r="E1305" s="1" t="s">
        <v>107</v>
      </c>
      <c r="F1305" s="1" t="s">
        <v>5966</v>
      </c>
      <c r="G1305" s="64">
        <v>17548.650000000001</v>
      </c>
      <c r="H1305" s="97" t="s">
        <v>17154</v>
      </c>
      <c r="I1305" s="98" t="s">
        <v>17282</v>
      </c>
      <c r="J1305" s="64">
        <v>17548.650000000001</v>
      </c>
      <c r="K1305" s="1">
        <v>0</v>
      </c>
      <c r="L1305" s="1">
        <v>4</v>
      </c>
      <c r="N1305" s="1" t="s">
        <v>2076</v>
      </c>
      <c r="O1305" s="64">
        <v>17548.650000000001</v>
      </c>
      <c r="P1305" s="1">
        <v>401.6</v>
      </c>
      <c r="Q1305" s="1" t="s">
        <v>8751</v>
      </c>
      <c r="R1305" s="1" t="s">
        <v>2016</v>
      </c>
      <c r="S1305" s="1" t="s">
        <v>426</v>
      </c>
    </row>
    <row r="1306" spans="1:19">
      <c r="A1306" s="30">
        <v>10175764</v>
      </c>
      <c r="B1306" s="55">
        <v>101757640000000</v>
      </c>
      <c r="C1306" s="1">
        <v>7700</v>
      </c>
      <c r="D1306" s="1" t="s">
        <v>2077</v>
      </c>
      <c r="E1306" s="1" t="s">
        <v>107</v>
      </c>
      <c r="F1306" s="1">
        <v>6500</v>
      </c>
      <c r="G1306" s="64">
        <v>6239.52</v>
      </c>
      <c r="H1306" s="97" t="s">
        <v>17140</v>
      </c>
      <c r="I1306" s="98" t="s">
        <v>17272</v>
      </c>
      <c r="J1306" s="64">
        <v>6239.52</v>
      </c>
      <c r="K1306" s="1">
        <v>0</v>
      </c>
      <c r="L1306" s="1">
        <v>4</v>
      </c>
      <c r="N1306" s="1" t="s">
        <v>2078</v>
      </c>
      <c r="O1306" s="64">
        <v>6239.52</v>
      </c>
      <c r="P1306" s="1" t="s">
        <v>272</v>
      </c>
      <c r="Q1306" s="1" t="s">
        <v>8751</v>
      </c>
      <c r="R1306" s="1" t="s">
        <v>2016</v>
      </c>
      <c r="S1306" s="1" t="s">
        <v>426</v>
      </c>
    </row>
    <row r="1307" spans="1:19">
      <c r="A1307" s="30">
        <v>10175765</v>
      </c>
      <c r="B1307" s="55">
        <v>101757650000000</v>
      </c>
      <c r="C1307" s="1">
        <v>7700</v>
      </c>
      <c r="D1307" s="1" t="s">
        <v>2079</v>
      </c>
      <c r="E1307" s="1" t="s">
        <v>107</v>
      </c>
      <c r="G1307" s="64">
        <v>3119.76</v>
      </c>
      <c r="H1307" s="97" t="s">
        <v>17140</v>
      </c>
      <c r="I1307" s="98" t="s">
        <v>17272</v>
      </c>
      <c r="J1307" s="64">
        <v>3119.76</v>
      </c>
      <c r="K1307" s="1">
        <v>0</v>
      </c>
      <c r="L1307" s="1">
        <v>4</v>
      </c>
      <c r="N1307" s="1" t="s">
        <v>2078</v>
      </c>
      <c r="O1307" s="64">
        <v>3119.76</v>
      </c>
      <c r="P1307" s="1" t="s">
        <v>272</v>
      </c>
      <c r="Q1307" s="1" t="s">
        <v>8751</v>
      </c>
      <c r="R1307" s="1" t="s">
        <v>2016</v>
      </c>
      <c r="S1307" s="1" t="s">
        <v>426</v>
      </c>
    </row>
    <row r="1308" spans="1:19">
      <c r="A1308" s="30">
        <v>10175768</v>
      </c>
      <c r="B1308" s="55">
        <v>101757680000000</v>
      </c>
      <c r="C1308" s="1">
        <v>7700</v>
      </c>
      <c r="D1308" s="1" t="s">
        <v>2080</v>
      </c>
      <c r="E1308" s="1" t="s">
        <v>107</v>
      </c>
      <c r="F1308" s="1" t="s">
        <v>2014</v>
      </c>
      <c r="G1308" s="64">
        <v>2596.5500000000002</v>
      </c>
      <c r="H1308" s="97" t="s">
        <v>17156</v>
      </c>
      <c r="I1308" s="98" t="s">
        <v>17284</v>
      </c>
      <c r="J1308" s="64">
        <v>2596.5500000000002</v>
      </c>
      <c r="K1308" s="1">
        <v>0</v>
      </c>
      <c r="L1308" s="1">
        <v>4</v>
      </c>
      <c r="N1308" s="1" t="s">
        <v>2081</v>
      </c>
      <c r="O1308" s="64">
        <v>2596.5500000000002</v>
      </c>
      <c r="P1308" s="1" t="s">
        <v>272</v>
      </c>
      <c r="Q1308" s="1" t="s">
        <v>8751</v>
      </c>
      <c r="R1308" s="1" t="s">
        <v>2016</v>
      </c>
      <c r="S1308" s="1" t="s">
        <v>426</v>
      </c>
    </row>
    <row r="1309" spans="1:19">
      <c r="A1309" s="30">
        <v>10175769</v>
      </c>
      <c r="B1309" s="55">
        <v>101757690000000</v>
      </c>
      <c r="C1309" s="1">
        <v>7700</v>
      </c>
      <c r="D1309" s="1" t="s">
        <v>2080</v>
      </c>
      <c r="E1309" s="1" t="s">
        <v>107</v>
      </c>
      <c r="F1309" s="1" t="s">
        <v>2014</v>
      </c>
      <c r="G1309" s="64">
        <v>2596.5500000000002</v>
      </c>
      <c r="H1309" s="97" t="s">
        <v>17159</v>
      </c>
      <c r="I1309" s="98" t="s">
        <v>17287</v>
      </c>
      <c r="J1309" s="64">
        <v>2596.5500000000002</v>
      </c>
      <c r="K1309" s="1">
        <v>0</v>
      </c>
      <c r="L1309" s="1">
        <v>4</v>
      </c>
      <c r="N1309" s="1" t="s">
        <v>2082</v>
      </c>
      <c r="O1309" s="64">
        <v>2596.5500000000002</v>
      </c>
      <c r="P1309" s="1" t="s">
        <v>2798</v>
      </c>
      <c r="Q1309" s="1" t="s">
        <v>8751</v>
      </c>
      <c r="R1309" s="1" t="s">
        <v>2016</v>
      </c>
      <c r="S1309" s="1" t="s">
        <v>426</v>
      </c>
    </row>
    <row r="1310" spans="1:19">
      <c r="A1310" s="30">
        <v>10175770</v>
      </c>
      <c r="B1310" s="55">
        <v>101757700000000</v>
      </c>
      <c r="C1310" s="1">
        <v>7700</v>
      </c>
      <c r="D1310" s="1" t="s">
        <v>2080</v>
      </c>
      <c r="E1310" s="1" t="s">
        <v>107</v>
      </c>
      <c r="F1310" s="1" t="s">
        <v>2014</v>
      </c>
      <c r="G1310" s="64">
        <v>2596.5500000000002</v>
      </c>
      <c r="H1310" s="97" t="s">
        <v>17156</v>
      </c>
      <c r="I1310" s="98" t="s">
        <v>17284</v>
      </c>
      <c r="J1310" s="64">
        <v>2596.5500000000002</v>
      </c>
      <c r="K1310" s="1">
        <v>0</v>
      </c>
      <c r="L1310" s="1">
        <v>4</v>
      </c>
      <c r="N1310" s="1" t="s">
        <v>2083</v>
      </c>
      <c r="O1310" s="64">
        <v>2596.5500000000002</v>
      </c>
      <c r="P1310" s="1" t="s">
        <v>272</v>
      </c>
      <c r="Q1310" s="1" t="s">
        <v>8751</v>
      </c>
      <c r="R1310" s="1" t="s">
        <v>2016</v>
      </c>
      <c r="S1310" s="1" t="s">
        <v>426</v>
      </c>
    </row>
    <row r="1311" spans="1:19">
      <c r="A1311" s="30">
        <v>10175771</v>
      </c>
      <c r="B1311" s="55">
        <v>101757710000000</v>
      </c>
      <c r="C1311" s="1">
        <v>7700</v>
      </c>
      <c r="D1311" s="1" t="s">
        <v>2080</v>
      </c>
      <c r="E1311" s="1" t="s">
        <v>107</v>
      </c>
      <c r="F1311" s="1" t="s">
        <v>2014</v>
      </c>
      <c r="G1311" s="64">
        <v>2596.5500000000002</v>
      </c>
      <c r="H1311" s="97" t="s">
        <v>17156</v>
      </c>
      <c r="I1311" s="98" t="s">
        <v>17284</v>
      </c>
      <c r="J1311" s="64">
        <v>2596.5500000000002</v>
      </c>
      <c r="K1311" s="1">
        <v>0</v>
      </c>
      <c r="L1311" s="1">
        <v>4</v>
      </c>
      <c r="N1311" s="1" t="s">
        <v>2084</v>
      </c>
      <c r="O1311" s="64">
        <v>2596.5500000000002</v>
      </c>
      <c r="P1311" s="1" t="s">
        <v>272</v>
      </c>
      <c r="Q1311" s="1" t="s">
        <v>8751</v>
      </c>
      <c r="R1311" s="1" t="s">
        <v>2016</v>
      </c>
      <c r="S1311" s="1" t="s">
        <v>426</v>
      </c>
    </row>
    <row r="1312" spans="1:19">
      <c r="A1312" s="30">
        <v>10175772</v>
      </c>
      <c r="B1312" s="55">
        <v>101757720000000</v>
      </c>
      <c r="C1312" s="1">
        <v>7700</v>
      </c>
      <c r="D1312" s="1" t="s">
        <v>2080</v>
      </c>
      <c r="E1312" s="1" t="s">
        <v>107</v>
      </c>
      <c r="F1312" s="1" t="s">
        <v>2014</v>
      </c>
      <c r="G1312" s="64">
        <v>2596.5500000000002</v>
      </c>
      <c r="H1312" s="97" t="s">
        <v>17156</v>
      </c>
      <c r="I1312" s="98" t="s">
        <v>17284</v>
      </c>
      <c r="J1312" s="64">
        <v>2596.5500000000002</v>
      </c>
      <c r="K1312" s="1">
        <v>0</v>
      </c>
      <c r="L1312" s="1">
        <v>4</v>
      </c>
      <c r="N1312" s="1" t="s">
        <v>2085</v>
      </c>
      <c r="O1312" s="64">
        <v>2596.5500000000002</v>
      </c>
      <c r="P1312" s="1" t="s">
        <v>272</v>
      </c>
      <c r="Q1312" s="1" t="s">
        <v>8751</v>
      </c>
      <c r="R1312" s="1" t="s">
        <v>2016</v>
      </c>
      <c r="S1312" s="1" t="s">
        <v>426</v>
      </c>
    </row>
    <row r="1313" spans="1:19">
      <c r="A1313" s="30">
        <v>10175773</v>
      </c>
      <c r="B1313" s="55">
        <v>101757730000000</v>
      </c>
      <c r="C1313" s="1">
        <v>7700</v>
      </c>
      <c r="D1313" s="1" t="s">
        <v>2080</v>
      </c>
      <c r="E1313" s="1" t="s">
        <v>107</v>
      </c>
      <c r="F1313" s="1" t="s">
        <v>2014</v>
      </c>
      <c r="G1313" s="64">
        <v>2596.5500000000002</v>
      </c>
      <c r="H1313" s="97" t="s">
        <v>17156</v>
      </c>
      <c r="I1313" s="98" t="s">
        <v>17284</v>
      </c>
      <c r="J1313" s="64">
        <v>2596.5500000000002</v>
      </c>
      <c r="K1313" s="1">
        <v>0</v>
      </c>
      <c r="L1313" s="1">
        <v>4</v>
      </c>
      <c r="N1313" s="1" t="s">
        <v>2086</v>
      </c>
      <c r="O1313" s="64">
        <v>2596.5500000000002</v>
      </c>
      <c r="P1313" s="1" t="s">
        <v>272</v>
      </c>
      <c r="Q1313" s="1" t="s">
        <v>8751</v>
      </c>
      <c r="R1313" s="1" t="s">
        <v>2016</v>
      </c>
      <c r="S1313" s="1" t="s">
        <v>426</v>
      </c>
    </row>
    <row r="1314" spans="1:19">
      <c r="A1314" s="30">
        <v>10175774</v>
      </c>
      <c r="B1314" s="55">
        <v>101757740000000</v>
      </c>
      <c r="C1314" s="1">
        <v>7700</v>
      </c>
      <c r="D1314" s="1" t="s">
        <v>2080</v>
      </c>
      <c r="E1314" s="1" t="s">
        <v>107</v>
      </c>
      <c r="F1314" s="1" t="s">
        <v>2014</v>
      </c>
      <c r="G1314" s="64">
        <v>2596.5500000000002</v>
      </c>
      <c r="H1314" s="97" t="s">
        <v>17156</v>
      </c>
      <c r="I1314" s="98" t="s">
        <v>17284</v>
      </c>
      <c r="J1314" s="64">
        <v>2596.5500000000002</v>
      </c>
      <c r="K1314" s="1">
        <v>0</v>
      </c>
      <c r="L1314" s="1">
        <v>4</v>
      </c>
      <c r="N1314" s="1" t="s">
        <v>2087</v>
      </c>
      <c r="O1314" s="64">
        <v>2596.5500000000002</v>
      </c>
      <c r="P1314" s="1" t="s">
        <v>272</v>
      </c>
      <c r="Q1314" s="1" t="s">
        <v>8751</v>
      </c>
      <c r="R1314" s="1" t="s">
        <v>2016</v>
      </c>
      <c r="S1314" s="1" t="s">
        <v>426</v>
      </c>
    </row>
    <row r="1315" spans="1:19">
      <c r="A1315" s="30">
        <v>10175775</v>
      </c>
      <c r="B1315" s="55">
        <v>101757750000000</v>
      </c>
      <c r="C1315" s="1">
        <v>7700</v>
      </c>
      <c r="D1315" s="1" t="s">
        <v>2080</v>
      </c>
      <c r="E1315" s="1" t="s">
        <v>107</v>
      </c>
      <c r="F1315" s="1" t="s">
        <v>2014</v>
      </c>
      <c r="G1315" s="64">
        <v>2596.5500000000002</v>
      </c>
      <c r="H1315" s="97" t="s">
        <v>17156</v>
      </c>
      <c r="I1315" s="98" t="s">
        <v>17284</v>
      </c>
      <c r="J1315" s="64">
        <v>2596.5500000000002</v>
      </c>
      <c r="K1315" s="1">
        <v>0</v>
      </c>
      <c r="L1315" s="1">
        <v>4</v>
      </c>
      <c r="N1315" s="1" t="s">
        <v>2088</v>
      </c>
      <c r="O1315" s="64">
        <v>2596.5500000000002</v>
      </c>
      <c r="P1315" s="1" t="s">
        <v>272</v>
      </c>
      <c r="Q1315" s="1" t="s">
        <v>8751</v>
      </c>
      <c r="R1315" s="1" t="s">
        <v>2016</v>
      </c>
      <c r="S1315" s="1" t="s">
        <v>426</v>
      </c>
    </row>
    <row r="1316" spans="1:19">
      <c r="A1316" s="30">
        <v>10175776</v>
      </c>
      <c r="B1316" s="55">
        <v>101757760000000</v>
      </c>
      <c r="C1316" s="1">
        <v>7700</v>
      </c>
      <c r="D1316" s="1" t="s">
        <v>2080</v>
      </c>
      <c r="E1316" s="1" t="s">
        <v>107</v>
      </c>
      <c r="F1316" s="1" t="s">
        <v>2014</v>
      </c>
      <c r="G1316" s="64">
        <v>2596.5500000000002</v>
      </c>
      <c r="H1316" s="97" t="s">
        <v>17156</v>
      </c>
      <c r="I1316" s="98" t="s">
        <v>17284</v>
      </c>
      <c r="J1316" s="64">
        <v>2596.5500000000002</v>
      </c>
      <c r="K1316" s="1">
        <v>0</v>
      </c>
      <c r="L1316" s="1">
        <v>4</v>
      </c>
      <c r="N1316" s="1" t="s">
        <v>2089</v>
      </c>
      <c r="O1316" s="64">
        <v>2596.5500000000002</v>
      </c>
      <c r="P1316" s="1" t="s">
        <v>272</v>
      </c>
      <c r="Q1316" s="1" t="s">
        <v>8751</v>
      </c>
      <c r="R1316" s="1" t="s">
        <v>2016</v>
      </c>
      <c r="S1316" s="1" t="s">
        <v>426</v>
      </c>
    </row>
    <row r="1317" spans="1:19">
      <c r="A1317" s="30">
        <v>10175777</v>
      </c>
      <c r="B1317" s="55">
        <v>101757770000000</v>
      </c>
      <c r="C1317" s="1">
        <v>7700</v>
      </c>
      <c r="D1317" s="1" t="s">
        <v>2080</v>
      </c>
      <c r="E1317" s="1" t="s">
        <v>107</v>
      </c>
      <c r="F1317" s="1" t="s">
        <v>2014</v>
      </c>
      <c r="G1317" s="64">
        <v>2596.5500000000002</v>
      </c>
      <c r="H1317" s="97" t="s">
        <v>17156</v>
      </c>
      <c r="I1317" s="98" t="s">
        <v>17284</v>
      </c>
      <c r="J1317" s="64">
        <v>2596.5500000000002</v>
      </c>
      <c r="K1317" s="1">
        <v>0</v>
      </c>
      <c r="L1317" s="1">
        <v>4</v>
      </c>
      <c r="N1317" s="1" t="s">
        <v>2090</v>
      </c>
      <c r="O1317" s="64">
        <v>2596.5500000000002</v>
      </c>
      <c r="P1317" s="1" t="s">
        <v>272</v>
      </c>
      <c r="Q1317" s="1" t="s">
        <v>8751</v>
      </c>
      <c r="R1317" s="1" t="s">
        <v>2016</v>
      </c>
      <c r="S1317" s="1" t="s">
        <v>426</v>
      </c>
    </row>
    <row r="1318" spans="1:19">
      <c r="A1318" s="30">
        <v>10175778</v>
      </c>
      <c r="B1318" s="55">
        <v>101757780000000</v>
      </c>
      <c r="C1318" s="1">
        <v>7700</v>
      </c>
      <c r="D1318" s="1" t="s">
        <v>2080</v>
      </c>
      <c r="E1318" s="1" t="s">
        <v>107</v>
      </c>
      <c r="F1318" s="1" t="s">
        <v>790</v>
      </c>
      <c r="G1318" s="64">
        <v>2596.5500000000002</v>
      </c>
      <c r="H1318" s="97" t="s">
        <v>17162</v>
      </c>
      <c r="I1318" s="98" t="s">
        <v>17290</v>
      </c>
      <c r="J1318" s="64">
        <v>2596.5500000000002</v>
      </c>
      <c r="K1318" s="1">
        <v>0</v>
      </c>
      <c r="L1318" s="1">
        <v>4</v>
      </c>
      <c r="N1318" s="1" t="s">
        <v>2091</v>
      </c>
      <c r="O1318" s="64">
        <v>2596.5500000000002</v>
      </c>
      <c r="P1318" s="1" t="s">
        <v>272</v>
      </c>
      <c r="Q1318" s="1" t="s">
        <v>8751</v>
      </c>
      <c r="R1318" s="1" t="s">
        <v>2016</v>
      </c>
      <c r="S1318" s="1" t="s">
        <v>426</v>
      </c>
    </row>
    <row r="1319" spans="1:19">
      <c r="A1319" s="30">
        <v>10175779</v>
      </c>
      <c r="B1319" s="55">
        <v>101757790000000</v>
      </c>
      <c r="C1319" s="1">
        <v>7700</v>
      </c>
      <c r="D1319" s="1" t="s">
        <v>2080</v>
      </c>
      <c r="E1319" s="1" t="s">
        <v>107</v>
      </c>
      <c r="F1319" s="1" t="s">
        <v>2014</v>
      </c>
      <c r="G1319" s="64">
        <v>2596.5500000000002</v>
      </c>
      <c r="H1319" s="97" t="s">
        <v>17156</v>
      </c>
      <c r="I1319" s="98" t="s">
        <v>17284</v>
      </c>
      <c r="J1319" s="64">
        <v>2596.5500000000002</v>
      </c>
      <c r="K1319" s="1">
        <v>0</v>
      </c>
      <c r="L1319" s="1">
        <v>4</v>
      </c>
      <c r="N1319" s="1" t="s">
        <v>2092</v>
      </c>
      <c r="O1319" s="64">
        <v>2596.5500000000002</v>
      </c>
      <c r="P1319" s="1" t="s">
        <v>272</v>
      </c>
      <c r="Q1319" s="1" t="s">
        <v>8751</v>
      </c>
      <c r="R1319" s="1" t="s">
        <v>2016</v>
      </c>
      <c r="S1319" s="1" t="s">
        <v>426</v>
      </c>
    </row>
    <row r="1320" spans="1:19">
      <c r="A1320" s="30">
        <v>10175780</v>
      </c>
      <c r="B1320" s="55">
        <v>101757800000000</v>
      </c>
      <c r="C1320" s="1">
        <v>7700</v>
      </c>
      <c r="D1320" s="1" t="s">
        <v>2080</v>
      </c>
      <c r="E1320" s="1" t="s">
        <v>107</v>
      </c>
      <c r="F1320" s="1" t="s">
        <v>2014</v>
      </c>
      <c r="G1320" s="64">
        <v>2596.5500000000002</v>
      </c>
      <c r="H1320" s="97" t="s">
        <v>17156</v>
      </c>
      <c r="I1320" s="98" t="s">
        <v>17284</v>
      </c>
      <c r="J1320" s="64">
        <v>2596.5500000000002</v>
      </c>
      <c r="K1320" s="1">
        <v>0</v>
      </c>
      <c r="L1320" s="1">
        <v>4</v>
      </c>
      <c r="N1320" s="1" t="s">
        <v>2093</v>
      </c>
      <c r="O1320" s="64">
        <v>2596.5500000000002</v>
      </c>
      <c r="P1320" s="1" t="s">
        <v>272</v>
      </c>
      <c r="Q1320" s="1" t="s">
        <v>8751</v>
      </c>
      <c r="R1320" s="1" t="s">
        <v>2016</v>
      </c>
      <c r="S1320" s="1" t="s">
        <v>426</v>
      </c>
    </row>
    <row r="1321" spans="1:19">
      <c r="A1321" s="30">
        <v>10175781</v>
      </c>
      <c r="B1321" s="55">
        <v>101757810000000</v>
      </c>
      <c r="C1321" s="1">
        <v>7700</v>
      </c>
      <c r="D1321" s="1" t="s">
        <v>2080</v>
      </c>
      <c r="E1321" s="1" t="s">
        <v>107</v>
      </c>
      <c r="F1321" s="1" t="s">
        <v>2014</v>
      </c>
      <c r="G1321" s="64">
        <v>2596.5500000000002</v>
      </c>
      <c r="H1321" s="97" t="s">
        <v>17156</v>
      </c>
      <c r="I1321" s="98" t="s">
        <v>17284</v>
      </c>
      <c r="J1321" s="64">
        <v>2596.5500000000002</v>
      </c>
      <c r="K1321" s="1">
        <v>0</v>
      </c>
      <c r="L1321" s="1">
        <v>4</v>
      </c>
      <c r="N1321" s="1" t="s">
        <v>2094</v>
      </c>
      <c r="O1321" s="64">
        <v>2596.5500000000002</v>
      </c>
      <c r="P1321" s="1" t="s">
        <v>272</v>
      </c>
      <c r="Q1321" s="1" t="s">
        <v>8751</v>
      </c>
      <c r="R1321" s="1" t="s">
        <v>2016</v>
      </c>
      <c r="S1321" s="1" t="s">
        <v>426</v>
      </c>
    </row>
    <row r="1322" spans="1:19">
      <c r="A1322" s="30">
        <v>10175782</v>
      </c>
      <c r="B1322" s="55">
        <v>101757820000000</v>
      </c>
      <c r="C1322" s="1">
        <v>7700</v>
      </c>
      <c r="D1322" s="1" t="s">
        <v>2080</v>
      </c>
      <c r="E1322" s="1" t="s">
        <v>107</v>
      </c>
      <c r="F1322" s="1" t="s">
        <v>2014</v>
      </c>
      <c r="G1322" s="64">
        <v>2596.5500000000002</v>
      </c>
      <c r="H1322" s="97" t="s">
        <v>17156</v>
      </c>
      <c r="I1322" s="98" t="s">
        <v>17284</v>
      </c>
      <c r="J1322" s="64">
        <v>2596.5500000000002</v>
      </c>
      <c r="K1322" s="1">
        <v>0</v>
      </c>
      <c r="L1322" s="1">
        <v>4</v>
      </c>
      <c r="N1322" s="1" t="s">
        <v>2095</v>
      </c>
      <c r="O1322" s="64">
        <v>2596.5500000000002</v>
      </c>
      <c r="P1322" s="1" t="s">
        <v>272</v>
      </c>
      <c r="Q1322" s="1" t="s">
        <v>8751</v>
      </c>
      <c r="R1322" s="1" t="s">
        <v>2016</v>
      </c>
      <c r="S1322" s="1" t="s">
        <v>426</v>
      </c>
    </row>
    <row r="1323" spans="1:19">
      <c r="A1323" s="30">
        <v>10175783</v>
      </c>
      <c r="B1323" s="55">
        <v>101757830000000</v>
      </c>
      <c r="C1323" s="1">
        <v>7700</v>
      </c>
      <c r="D1323" s="1" t="s">
        <v>2080</v>
      </c>
      <c r="E1323" s="1" t="s">
        <v>107</v>
      </c>
      <c r="F1323" s="1" t="s">
        <v>2014</v>
      </c>
      <c r="G1323" s="64">
        <v>2596.5500000000002</v>
      </c>
      <c r="H1323" s="97" t="s">
        <v>17156</v>
      </c>
      <c r="I1323" s="98" t="s">
        <v>17284</v>
      </c>
      <c r="J1323" s="64">
        <v>2596.5500000000002</v>
      </c>
      <c r="K1323" s="1">
        <v>0</v>
      </c>
      <c r="L1323" s="1">
        <v>4</v>
      </c>
      <c r="N1323" s="1" t="s">
        <v>2096</v>
      </c>
      <c r="O1323" s="64">
        <v>2596.5500000000002</v>
      </c>
      <c r="P1323" s="1" t="s">
        <v>272</v>
      </c>
      <c r="Q1323" s="1" t="s">
        <v>8751</v>
      </c>
      <c r="R1323" s="1" t="s">
        <v>2016</v>
      </c>
      <c r="S1323" s="1" t="s">
        <v>426</v>
      </c>
    </row>
    <row r="1324" spans="1:19">
      <c r="A1324" s="30">
        <v>10175784</v>
      </c>
      <c r="B1324" s="55">
        <v>101757840000000</v>
      </c>
      <c r="C1324" s="1">
        <v>7700</v>
      </c>
      <c r="D1324" s="1" t="s">
        <v>2013</v>
      </c>
      <c r="E1324" s="1" t="s">
        <v>107</v>
      </c>
      <c r="F1324" s="1" t="s">
        <v>2014</v>
      </c>
      <c r="G1324" s="64">
        <v>2596.5500000000002</v>
      </c>
      <c r="H1324" s="97" t="s">
        <v>17150</v>
      </c>
      <c r="I1324" s="98" t="s">
        <v>17280</v>
      </c>
      <c r="J1324" s="64">
        <v>2596.5500000000002</v>
      </c>
      <c r="K1324" s="1">
        <v>0</v>
      </c>
      <c r="L1324" s="1">
        <v>3011</v>
      </c>
      <c r="N1324" s="1" t="s">
        <v>8362</v>
      </c>
      <c r="O1324" s="64">
        <v>2596.5500000000002</v>
      </c>
      <c r="P1324" s="1" t="s">
        <v>272</v>
      </c>
      <c r="Q1324" s="1" t="s">
        <v>8751</v>
      </c>
      <c r="R1324" s="1" t="s">
        <v>2016</v>
      </c>
      <c r="S1324" s="1" t="s">
        <v>426</v>
      </c>
    </row>
    <row r="1325" spans="1:19">
      <c r="A1325" s="30">
        <v>10175785</v>
      </c>
      <c r="B1325" s="55">
        <v>101757850000000</v>
      </c>
      <c r="C1325" s="1">
        <v>7700</v>
      </c>
      <c r="D1325" s="1" t="s">
        <v>2013</v>
      </c>
      <c r="E1325" s="1" t="s">
        <v>107</v>
      </c>
      <c r="F1325" s="1" t="s">
        <v>2014</v>
      </c>
      <c r="G1325" s="64">
        <v>2596.5500000000002</v>
      </c>
      <c r="H1325" s="97" t="s">
        <v>17156</v>
      </c>
      <c r="I1325" s="98" t="s">
        <v>17284</v>
      </c>
      <c r="J1325" s="64">
        <v>2596.5500000000002</v>
      </c>
      <c r="K1325" s="1">
        <v>0</v>
      </c>
      <c r="L1325" s="1">
        <v>4</v>
      </c>
      <c r="N1325" s="1" t="s">
        <v>2098</v>
      </c>
      <c r="O1325" s="64">
        <v>2596.5500000000002</v>
      </c>
      <c r="P1325" s="1" t="s">
        <v>272</v>
      </c>
      <c r="Q1325" s="1" t="s">
        <v>8751</v>
      </c>
      <c r="R1325" s="1" t="s">
        <v>2016</v>
      </c>
      <c r="S1325" s="1" t="s">
        <v>426</v>
      </c>
    </row>
    <row r="1326" spans="1:19">
      <c r="A1326" s="30">
        <v>10175786</v>
      </c>
      <c r="B1326" s="55">
        <v>101757860000000</v>
      </c>
      <c r="C1326" s="1">
        <v>7700</v>
      </c>
      <c r="D1326" s="1" t="s">
        <v>2013</v>
      </c>
      <c r="E1326" s="1" t="s">
        <v>107</v>
      </c>
      <c r="F1326" s="1" t="s">
        <v>2014</v>
      </c>
      <c r="G1326" s="64">
        <v>2596.5500000000002</v>
      </c>
      <c r="H1326" s="97" t="s">
        <v>17156</v>
      </c>
      <c r="I1326" s="98" t="s">
        <v>17284</v>
      </c>
      <c r="J1326" s="64">
        <v>2596.5500000000002</v>
      </c>
      <c r="K1326" s="1">
        <v>0</v>
      </c>
      <c r="L1326" s="1">
        <v>4</v>
      </c>
      <c r="N1326" s="1" t="s">
        <v>2099</v>
      </c>
      <c r="O1326" s="64">
        <v>2596.5500000000002</v>
      </c>
      <c r="P1326" s="1" t="s">
        <v>272</v>
      </c>
      <c r="Q1326" s="1" t="s">
        <v>8751</v>
      </c>
      <c r="R1326" s="1" t="s">
        <v>2016</v>
      </c>
      <c r="S1326" s="1" t="s">
        <v>426</v>
      </c>
    </row>
    <row r="1327" spans="1:19">
      <c r="A1327" s="30">
        <v>10175787</v>
      </c>
      <c r="B1327" s="55">
        <v>101757870000000</v>
      </c>
      <c r="C1327" s="1">
        <v>7700</v>
      </c>
      <c r="D1327" s="1" t="s">
        <v>2013</v>
      </c>
      <c r="E1327" s="1" t="s">
        <v>107</v>
      </c>
      <c r="F1327" s="1" t="s">
        <v>2014</v>
      </c>
      <c r="G1327" s="64">
        <v>2596.5500000000002</v>
      </c>
      <c r="H1327" s="97" t="s">
        <v>17156</v>
      </c>
      <c r="I1327" s="98" t="s">
        <v>17284</v>
      </c>
      <c r="J1327" s="64">
        <v>2596.5500000000002</v>
      </c>
      <c r="K1327" s="1">
        <v>0</v>
      </c>
      <c r="L1327" s="1">
        <v>4</v>
      </c>
      <c r="N1327" s="1" t="s">
        <v>2100</v>
      </c>
      <c r="O1327" s="64">
        <v>2596.5500000000002</v>
      </c>
      <c r="P1327" s="1" t="s">
        <v>272</v>
      </c>
      <c r="Q1327" s="1" t="s">
        <v>8751</v>
      </c>
      <c r="R1327" s="1" t="s">
        <v>2016</v>
      </c>
      <c r="S1327" s="1" t="s">
        <v>426</v>
      </c>
    </row>
    <row r="1328" spans="1:19">
      <c r="A1328" s="30">
        <v>10175788</v>
      </c>
      <c r="B1328" s="55">
        <v>101757880000000</v>
      </c>
      <c r="C1328" s="1">
        <v>7700</v>
      </c>
      <c r="D1328" s="1" t="s">
        <v>2013</v>
      </c>
      <c r="E1328" s="1" t="s">
        <v>107</v>
      </c>
      <c r="F1328" s="1" t="s">
        <v>2014</v>
      </c>
      <c r="G1328" s="64">
        <v>2596.5500000000002</v>
      </c>
      <c r="H1328" s="97" t="s">
        <v>17156</v>
      </c>
      <c r="I1328" s="98" t="s">
        <v>17284</v>
      </c>
      <c r="J1328" s="64">
        <v>2596.5500000000002</v>
      </c>
      <c r="K1328" s="1">
        <v>0</v>
      </c>
      <c r="L1328" s="1">
        <v>4</v>
      </c>
      <c r="N1328" s="1" t="s">
        <v>2101</v>
      </c>
      <c r="O1328" s="64">
        <v>2596.5500000000002</v>
      </c>
      <c r="P1328" s="1" t="s">
        <v>272</v>
      </c>
      <c r="Q1328" s="1" t="s">
        <v>8751</v>
      </c>
      <c r="R1328" s="1" t="s">
        <v>2016</v>
      </c>
      <c r="S1328" s="1" t="s">
        <v>426</v>
      </c>
    </row>
    <row r="1329" spans="1:19">
      <c r="A1329" s="30">
        <v>10175789</v>
      </c>
      <c r="B1329" s="55">
        <v>101757890000000</v>
      </c>
      <c r="C1329" s="1">
        <v>7700</v>
      </c>
      <c r="D1329" s="1" t="s">
        <v>2013</v>
      </c>
      <c r="E1329" s="1" t="s">
        <v>107</v>
      </c>
      <c r="F1329" s="1" t="s">
        <v>2014</v>
      </c>
      <c r="G1329" s="64">
        <v>2596.5500000000002</v>
      </c>
      <c r="H1329" s="97" t="s">
        <v>17156</v>
      </c>
      <c r="I1329" s="98" t="s">
        <v>17284</v>
      </c>
      <c r="J1329" s="64">
        <v>2596.5500000000002</v>
      </c>
      <c r="K1329" s="1">
        <v>0</v>
      </c>
      <c r="L1329" s="1">
        <v>4</v>
      </c>
      <c r="N1329" s="1" t="s">
        <v>2102</v>
      </c>
      <c r="O1329" s="64">
        <v>2596.5500000000002</v>
      </c>
      <c r="P1329" s="1" t="s">
        <v>272</v>
      </c>
      <c r="Q1329" s="1" t="s">
        <v>8751</v>
      </c>
      <c r="R1329" s="1" t="s">
        <v>2016</v>
      </c>
      <c r="S1329" s="1" t="s">
        <v>426</v>
      </c>
    </row>
    <row r="1330" spans="1:19">
      <c r="A1330" s="30">
        <v>10175790</v>
      </c>
      <c r="B1330" s="55">
        <v>101757900000000</v>
      </c>
      <c r="C1330" s="1">
        <v>7700</v>
      </c>
      <c r="D1330" s="1" t="s">
        <v>2013</v>
      </c>
      <c r="E1330" s="1" t="s">
        <v>107</v>
      </c>
      <c r="F1330" s="1" t="s">
        <v>2014</v>
      </c>
      <c r="G1330" s="64">
        <v>2596.5500000000002</v>
      </c>
      <c r="H1330" s="97" t="s">
        <v>17156</v>
      </c>
      <c r="I1330" s="98" t="s">
        <v>17284</v>
      </c>
      <c r="J1330" s="64">
        <v>2596.5500000000002</v>
      </c>
      <c r="K1330" s="1">
        <v>0</v>
      </c>
      <c r="L1330" s="1">
        <v>4</v>
      </c>
      <c r="N1330" s="1" t="s">
        <v>2103</v>
      </c>
      <c r="O1330" s="64">
        <v>2596.5500000000002</v>
      </c>
      <c r="P1330" s="1" t="s">
        <v>272</v>
      </c>
      <c r="Q1330" s="1" t="s">
        <v>8751</v>
      </c>
      <c r="R1330" s="1" t="s">
        <v>2016</v>
      </c>
      <c r="S1330" s="1" t="s">
        <v>426</v>
      </c>
    </row>
    <row r="1331" spans="1:19">
      <c r="A1331" s="30">
        <v>10175791</v>
      </c>
      <c r="B1331" s="55">
        <v>101757910000000</v>
      </c>
      <c r="C1331" s="1">
        <v>7700</v>
      </c>
      <c r="D1331" s="1" t="s">
        <v>2013</v>
      </c>
      <c r="E1331" s="1" t="s">
        <v>107</v>
      </c>
      <c r="F1331" s="1" t="s">
        <v>2014</v>
      </c>
      <c r="G1331" s="64">
        <v>2596.5500000000002</v>
      </c>
      <c r="H1331" s="97" t="s">
        <v>17156</v>
      </c>
      <c r="I1331" s="98" t="s">
        <v>17284</v>
      </c>
      <c r="J1331" s="64">
        <v>2596.5500000000002</v>
      </c>
      <c r="K1331" s="1">
        <v>0</v>
      </c>
      <c r="L1331" s="1">
        <v>4</v>
      </c>
      <c r="N1331" s="1" t="s">
        <v>2104</v>
      </c>
      <c r="O1331" s="64">
        <v>2596.5500000000002</v>
      </c>
      <c r="P1331" s="1" t="s">
        <v>272</v>
      </c>
      <c r="Q1331" s="1" t="s">
        <v>8751</v>
      </c>
      <c r="R1331" s="1" t="s">
        <v>2016</v>
      </c>
      <c r="S1331" s="1" t="s">
        <v>426</v>
      </c>
    </row>
    <row r="1332" spans="1:19">
      <c r="A1332" s="30">
        <v>10175792</v>
      </c>
      <c r="B1332" s="55">
        <v>101757920000000</v>
      </c>
      <c r="C1332" s="1">
        <v>7700</v>
      </c>
      <c r="D1332" s="1" t="s">
        <v>2013</v>
      </c>
      <c r="E1332" s="1" t="s">
        <v>107</v>
      </c>
      <c r="F1332" s="1" t="s">
        <v>2014</v>
      </c>
      <c r="G1332" s="64">
        <v>2596.5500000000002</v>
      </c>
      <c r="H1332" s="97" t="s">
        <v>17156</v>
      </c>
      <c r="I1332" s="98" t="s">
        <v>17284</v>
      </c>
      <c r="J1332" s="64">
        <v>2596.5500000000002</v>
      </c>
      <c r="K1332" s="1">
        <v>0</v>
      </c>
      <c r="L1332" s="1">
        <v>4</v>
      </c>
      <c r="N1332" s="1" t="s">
        <v>2105</v>
      </c>
      <c r="O1332" s="64">
        <v>2596.5500000000002</v>
      </c>
      <c r="P1332" s="1" t="s">
        <v>272</v>
      </c>
      <c r="Q1332" s="1" t="s">
        <v>8751</v>
      </c>
      <c r="R1332" s="1" t="s">
        <v>2016</v>
      </c>
      <c r="S1332" s="1" t="s">
        <v>426</v>
      </c>
    </row>
    <row r="1333" spans="1:19">
      <c r="A1333" s="30">
        <v>10175793</v>
      </c>
      <c r="B1333" s="55">
        <v>101757930000000</v>
      </c>
      <c r="C1333" s="1">
        <v>7700</v>
      </c>
      <c r="D1333" s="1" t="s">
        <v>2106</v>
      </c>
      <c r="E1333" s="1" t="s">
        <v>107</v>
      </c>
      <c r="F1333" s="1" t="s">
        <v>2107</v>
      </c>
      <c r="G1333" s="64">
        <v>3896.45</v>
      </c>
      <c r="H1333" s="97" t="s">
        <v>17140</v>
      </c>
      <c r="I1333" s="98" t="s">
        <v>17272</v>
      </c>
      <c r="J1333" s="64">
        <v>3896.45</v>
      </c>
      <c r="K1333" s="1">
        <v>0</v>
      </c>
      <c r="L1333" s="1">
        <v>2748</v>
      </c>
      <c r="N1333" s="1" t="s">
        <v>2108</v>
      </c>
      <c r="O1333" s="64">
        <v>3896.45</v>
      </c>
      <c r="P1333" s="1">
        <v>130</v>
      </c>
      <c r="Q1333" s="1" t="s">
        <v>8751</v>
      </c>
      <c r="R1333" s="1" t="s">
        <v>2016</v>
      </c>
      <c r="S1333" s="1" t="s">
        <v>426</v>
      </c>
    </row>
    <row r="1334" spans="1:19">
      <c r="A1334" s="30">
        <v>10175794</v>
      </c>
      <c r="B1334" s="55">
        <v>101757940000000</v>
      </c>
      <c r="C1334" s="1">
        <v>7700</v>
      </c>
      <c r="D1334" s="1" t="s">
        <v>2106</v>
      </c>
      <c r="G1334" s="64">
        <v>3896.45</v>
      </c>
      <c r="H1334" s="97" t="s">
        <v>17146</v>
      </c>
      <c r="I1334" s="98" t="s">
        <v>12825</v>
      </c>
      <c r="J1334" s="64">
        <v>3896.45</v>
      </c>
      <c r="K1334" s="1">
        <v>0</v>
      </c>
      <c r="L1334" s="1">
        <v>7089</v>
      </c>
      <c r="N1334" s="1" t="s">
        <v>2109</v>
      </c>
      <c r="O1334" s="64">
        <v>3896.45</v>
      </c>
      <c r="P1334" s="1" t="s">
        <v>110</v>
      </c>
      <c r="Q1334" s="1" t="s">
        <v>8751</v>
      </c>
      <c r="R1334" s="1" t="s">
        <v>2016</v>
      </c>
      <c r="S1334" s="1" t="s">
        <v>426</v>
      </c>
    </row>
    <row r="1335" spans="1:19">
      <c r="A1335" s="30">
        <v>10175795</v>
      </c>
      <c r="B1335" s="55">
        <v>101757950000000</v>
      </c>
      <c r="C1335" s="1">
        <v>7700</v>
      </c>
      <c r="D1335" s="1" t="s">
        <v>2106</v>
      </c>
      <c r="E1335" s="1" t="s">
        <v>107</v>
      </c>
      <c r="F1335" s="1" t="s">
        <v>2107</v>
      </c>
      <c r="G1335" s="64">
        <v>3896.45</v>
      </c>
      <c r="H1335" s="97" t="s">
        <v>17173</v>
      </c>
      <c r="I1335" s="98" t="s">
        <v>17301</v>
      </c>
      <c r="J1335" s="64">
        <v>3896.45</v>
      </c>
      <c r="K1335" s="1">
        <v>0</v>
      </c>
      <c r="L1335" s="1">
        <v>2558</v>
      </c>
      <c r="N1335" s="1" t="s">
        <v>2110</v>
      </c>
      <c r="O1335" s="64">
        <v>3896.45</v>
      </c>
      <c r="P1335" s="1" t="s">
        <v>110</v>
      </c>
      <c r="Q1335" s="1" t="s">
        <v>8751</v>
      </c>
      <c r="R1335" s="1" t="s">
        <v>2016</v>
      </c>
      <c r="S1335" s="1" t="s">
        <v>426</v>
      </c>
    </row>
    <row r="1336" spans="1:19">
      <c r="A1336" s="30">
        <v>10175796</v>
      </c>
      <c r="B1336" s="55">
        <v>101757960000000</v>
      </c>
      <c r="C1336" s="1">
        <v>7700</v>
      </c>
      <c r="D1336" s="1" t="s">
        <v>2106</v>
      </c>
      <c r="E1336" s="1" t="s">
        <v>107</v>
      </c>
      <c r="F1336" s="1" t="s">
        <v>2111</v>
      </c>
      <c r="G1336" s="64">
        <v>3896.45</v>
      </c>
      <c r="H1336" s="97" t="s">
        <v>17156</v>
      </c>
      <c r="I1336" s="98" t="s">
        <v>17284</v>
      </c>
      <c r="J1336" s="64">
        <v>3896.45</v>
      </c>
      <c r="K1336" s="1">
        <v>0</v>
      </c>
      <c r="L1336" s="1">
        <v>192</v>
      </c>
      <c r="N1336" s="1" t="s">
        <v>2112</v>
      </c>
      <c r="O1336" s="64">
        <v>3896.45</v>
      </c>
      <c r="P1336" s="1" t="s">
        <v>110</v>
      </c>
      <c r="Q1336" s="1" t="s">
        <v>8751</v>
      </c>
      <c r="R1336" s="1" t="s">
        <v>2016</v>
      </c>
      <c r="S1336" s="1" t="s">
        <v>426</v>
      </c>
    </row>
    <row r="1337" spans="1:19">
      <c r="A1337" s="30">
        <v>10175797</v>
      </c>
      <c r="B1337" s="55">
        <v>101757970000000</v>
      </c>
      <c r="C1337" s="1">
        <v>7700</v>
      </c>
      <c r="D1337" s="1" t="s">
        <v>2106</v>
      </c>
      <c r="E1337" s="1" t="s">
        <v>107</v>
      </c>
      <c r="F1337" s="1" t="s">
        <v>2107</v>
      </c>
      <c r="G1337" s="64">
        <v>3896.45</v>
      </c>
      <c r="H1337" s="97" t="s">
        <v>17146</v>
      </c>
      <c r="I1337" s="98" t="s">
        <v>12825</v>
      </c>
      <c r="J1337" s="64">
        <v>3896.45</v>
      </c>
      <c r="K1337" s="1">
        <v>0</v>
      </c>
      <c r="L1337" s="1">
        <v>2756</v>
      </c>
      <c r="N1337" s="1" t="s">
        <v>2113</v>
      </c>
      <c r="O1337" s="64">
        <v>3896.45</v>
      </c>
      <c r="P1337" s="1" t="s">
        <v>110</v>
      </c>
      <c r="Q1337" s="1" t="s">
        <v>8751</v>
      </c>
      <c r="R1337" s="1" t="s">
        <v>2016</v>
      </c>
      <c r="S1337" s="1" t="s">
        <v>426</v>
      </c>
    </row>
    <row r="1338" spans="1:19">
      <c r="A1338" s="30">
        <v>10175798</v>
      </c>
      <c r="B1338" s="55">
        <v>101757980000000</v>
      </c>
      <c r="C1338" s="1">
        <v>7700</v>
      </c>
      <c r="D1338" s="1" t="s">
        <v>2106</v>
      </c>
      <c r="G1338" s="64">
        <v>3896.45</v>
      </c>
      <c r="H1338" s="97" t="s">
        <v>17146</v>
      </c>
      <c r="I1338" s="98" t="s">
        <v>12825</v>
      </c>
      <c r="J1338" s="64">
        <v>3896.45</v>
      </c>
      <c r="K1338" s="1">
        <v>0</v>
      </c>
      <c r="L1338" s="1">
        <v>2579</v>
      </c>
      <c r="N1338" s="1" t="s">
        <v>2114</v>
      </c>
      <c r="O1338" s="64">
        <v>3896.45</v>
      </c>
      <c r="P1338" s="1" t="s">
        <v>110</v>
      </c>
      <c r="Q1338" s="1" t="s">
        <v>8751</v>
      </c>
      <c r="R1338" s="1" t="s">
        <v>2016</v>
      </c>
      <c r="S1338" s="1" t="s">
        <v>426</v>
      </c>
    </row>
    <row r="1339" spans="1:19">
      <c r="A1339" s="30">
        <v>10175799</v>
      </c>
      <c r="B1339" s="55">
        <v>101757990000000</v>
      </c>
      <c r="C1339" s="1">
        <v>7700</v>
      </c>
      <c r="D1339" s="1" t="s">
        <v>2106</v>
      </c>
      <c r="G1339" s="64">
        <v>3896.45</v>
      </c>
      <c r="H1339" s="97" t="s">
        <v>17146</v>
      </c>
      <c r="I1339" s="98" t="s">
        <v>12825</v>
      </c>
      <c r="J1339" s="64">
        <v>3896.45</v>
      </c>
      <c r="K1339" s="1">
        <v>0</v>
      </c>
      <c r="L1339" s="1">
        <v>7001</v>
      </c>
      <c r="N1339" s="1" t="s">
        <v>2115</v>
      </c>
      <c r="O1339" s="64">
        <v>3896.45</v>
      </c>
      <c r="P1339" s="1" t="s">
        <v>110</v>
      </c>
      <c r="Q1339" s="1" t="s">
        <v>8751</v>
      </c>
      <c r="R1339" s="1" t="s">
        <v>2016</v>
      </c>
      <c r="S1339" s="1" t="s">
        <v>426</v>
      </c>
    </row>
    <row r="1340" spans="1:19">
      <c r="A1340" s="30">
        <v>10175800</v>
      </c>
      <c r="B1340" s="55">
        <v>101758000000000</v>
      </c>
      <c r="C1340" s="1">
        <v>7700</v>
      </c>
      <c r="D1340" s="1" t="s">
        <v>2106</v>
      </c>
      <c r="E1340" s="1" t="s">
        <v>107</v>
      </c>
      <c r="F1340" s="1" t="s">
        <v>2116</v>
      </c>
      <c r="G1340" s="64">
        <v>3896.45</v>
      </c>
      <c r="H1340" s="97" t="s">
        <v>17146</v>
      </c>
      <c r="I1340" s="98" t="s">
        <v>12825</v>
      </c>
      <c r="J1340" s="64">
        <v>3896.45</v>
      </c>
      <c r="K1340" s="1">
        <v>0</v>
      </c>
      <c r="L1340" s="1">
        <v>1094</v>
      </c>
      <c r="N1340" s="1" t="s">
        <v>5976</v>
      </c>
      <c r="O1340" s="64">
        <v>3896.45</v>
      </c>
      <c r="P1340" s="1" t="s">
        <v>110</v>
      </c>
      <c r="Q1340" s="1" t="s">
        <v>8751</v>
      </c>
      <c r="R1340" s="1" t="s">
        <v>2016</v>
      </c>
      <c r="S1340" s="1" t="s">
        <v>426</v>
      </c>
    </row>
    <row r="1341" spans="1:19">
      <c r="A1341" s="30">
        <v>10175801</v>
      </c>
      <c r="B1341" s="55">
        <v>101758010000000</v>
      </c>
      <c r="C1341" s="1">
        <v>7700</v>
      </c>
      <c r="D1341" s="1" t="s">
        <v>2106</v>
      </c>
      <c r="E1341" s="1" t="s">
        <v>107</v>
      </c>
      <c r="F1341" s="1" t="s">
        <v>2116</v>
      </c>
      <c r="G1341" s="64">
        <v>3896.45</v>
      </c>
      <c r="H1341" s="97" t="s">
        <v>17146</v>
      </c>
      <c r="I1341" s="98" t="s">
        <v>12825</v>
      </c>
      <c r="J1341" s="64">
        <v>3896.45</v>
      </c>
      <c r="K1341" s="1">
        <v>0</v>
      </c>
      <c r="L1341" s="1">
        <v>4</v>
      </c>
      <c r="N1341" s="1" t="s">
        <v>2117</v>
      </c>
      <c r="O1341" s="64">
        <v>3896.45</v>
      </c>
      <c r="P1341" s="1">
        <v>401.6</v>
      </c>
      <c r="Q1341" s="1" t="s">
        <v>8751</v>
      </c>
      <c r="R1341" s="1" t="s">
        <v>2016</v>
      </c>
      <c r="S1341" s="1" t="s">
        <v>426</v>
      </c>
    </row>
    <row r="1342" spans="1:19">
      <c r="A1342" s="30">
        <v>10175802</v>
      </c>
      <c r="B1342" s="55">
        <v>101758020000000</v>
      </c>
      <c r="C1342" s="1">
        <v>7700</v>
      </c>
      <c r="D1342" s="1" t="s">
        <v>2106</v>
      </c>
      <c r="G1342" s="64">
        <v>3896.45</v>
      </c>
      <c r="H1342" s="97" t="s">
        <v>17146</v>
      </c>
      <c r="I1342" s="98" t="s">
        <v>12825</v>
      </c>
      <c r="J1342" s="64">
        <v>3896.45</v>
      </c>
      <c r="K1342" s="1">
        <v>0</v>
      </c>
      <c r="L1342" s="1">
        <v>7095</v>
      </c>
      <c r="N1342" s="1" t="s">
        <v>2118</v>
      </c>
      <c r="O1342" s="64">
        <v>3896.45</v>
      </c>
      <c r="P1342" s="1" t="s">
        <v>110</v>
      </c>
      <c r="Q1342" s="1" t="s">
        <v>8751</v>
      </c>
      <c r="R1342" s="1" t="s">
        <v>2016</v>
      </c>
      <c r="S1342" s="1" t="s">
        <v>426</v>
      </c>
    </row>
    <row r="1343" spans="1:19">
      <c r="A1343" s="30">
        <v>10175803</v>
      </c>
      <c r="B1343" s="55">
        <v>101758030000000</v>
      </c>
      <c r="C1343" s="1">
        <v>7700</v>
      </c>
      <c r="D1343" s="1" t="s">
        <v>2106</v>
      </c>
      <c r="E1343" s="1" t="s">
        <v>107</v>
      </c>
      <c r="F1343" s="1" t="s">
        <v>2119</v>
      </c>
      <c r="G1343" s="64">
        <v>3896.45</v>
      </c>
      <c r="H1343" s="97" t="s">
        <v>17146</v>
      </c>
      <c r="I1343" s="98" t="s">
        <v>12825</v>
      </c>
      <c r="J1343" s="64">
        <v>3896.45</v>
      </c>
      <c r="K1343" s="1">
        <v>0</v>
      </c>
      <c r="L1343" s="1">
        <v>7086</v>
      </c>
      <c r="N1343" s="1" t="s">
        <v>2120</v>
      </c>
      <c r="O1343" s="64">
        <v>3896.45</v>
      </c>
      <c r="P1343" s="1" t="s">
        <v>110</v>
      </c>
      <c r="Q1343" s="1" t="s">
        <v>8751</v>
      </c>
      <c r="R1343" s="1" t="s">
        <v>2016</v>
      </c>
      <c r="S1343" s="1" t="s">
        <v>426</v>
      </c>
    </row>
    <row r="1344" spans="1:19">
      <c r="A1344" s="30">
        <v>10175804</v>
      </c>
      <c r="B1344" s="55">
        <v>101758040000000</v>
      </c>
      <c r="C1344" s="1">
        <v>7700</v>
      </c>
      <c r="D1344" s="1" t="s">
        <v>2106</v>
      </c>
      <c r="G1344" s="64">
        <v>3896.45</v>
      </c>
      <c r="H1344" s="97" t="s">
        <v>17146</v>
      </c>
      <c r="I1344" s="98" t="s">
        <v>12825</v>
      </c>
      <c r="J1344" s="64">
        <v>3896.45</v>
      </c>
      <c r="K1344" s="1">
        <v>0</v>
      </c>
      <c r="L1344" s="1">
        <v>200</v>
      </c>
      <c r="N1344" s="1" t="s">
        <v>2121</v>
      </c>
      <c r="O1344" s="64">
        <v>3896.45</v>
      </c>
      <c r="P1344" s="1" t="s">
        <v>12150</v>
      </c>
      <c r="Q1344" s="1" t="s">
        <v>8751</v>
      </c>
      <c r="R1344" s="1" t="s">
        <v>2016</v>
      </c>
      <c r="S1344" s="1" t="s">
        <v>426</v>
      </c>
    </row>
    <row r="1345" spans="1:19">
      <c r="A1345" s="30">
        <v>10175805</v>
      </c>
      <c r="B1345" s="55">
        <v>101758050000000</v>
      </c>
      <c r="C1345" s="1">
        <v>7700</v>
      </c>
      <c r="D1345" s="1" t="s">
        <v>2106</v>
      </c>
      <c r="G1345" s="64">
        <v>3896.45</v>
      </c>
      <c r="H1345" s="97" t="s">
        <v>17146</v>
      </c>
      <c r="I1345" s="98" t="s">
        <v>12825</v>
      </c>
      <c r="J1345" s="64">
        <v>3896.45</v>
      </c>
      <c r="K1345" s="1">
        <v>0</v>
      </c>
      <c r="L1345" s="1">
        <v>7004</v>
      </c>
      <c r="N1345" s="1" t="s">
        <v>2122</v>
      </c>
      <c r="O1345" s="64">
        <v>3896.45</v>
      </c>
      <c r="P1345" s="1" t="s">
        <v>110</v>
      </c>
      <c r="Q1345" s="1" t="s">
        <v>8751</v>
      </c>
      <c r="R1345" s="1" t="s">
        <v>2016</v>
      </c>
      <c r="S1345" s="1" t="s">
        <v>426</v>
      </c>
    </row>
    <row r="1346" spans="1:19">
      <c r="A1346" s="30">
        <v>10175806</v>
      </c>
      <c r="B1346" s="55">
        <v>101758060000000</v>
      </c>
      <c r="C1346" s="1">
        <v>7700</v>
      </c>
      <c r="D1346" s="1" t="s">
        <v>2106</v>
      </c>
      <c r="E1346" s="1" t="s">
        <v>107</v>
      </c>
      <c r="F1346" s="1" t="s">
        <v>2111</v>
      </c>
      <c r="G1346" s="64">
        <v>3896.45</v>
      </c>
      <c r="H1346" s="97" t="s">
        <v>17146</v>
      </c>
      <c r="I1346" s="98" t="s">
        <v>12825</v>
      </c>
      <c r="J1346" s="64">
        <v>3896.45</v>
      </c>
      <c r="K1346" s="1">
        <v>0</v>
      </c>
      <c r="L1346" s="1">
        <v>7008</v>
      </c>
      <c r="N1346" s="1" t="s">
        <v>2123</v>
      </c>
      <c r="O1346" s="64">
        <v>3896.45</v>
      </c>
      <c r="P1346" s="1" t="s">
        <v>110</v>
      </c>
      <c r="Q1346" s="1" t="s">
        <v>8751</v>
      </c>
      <c r="R1346" s="1" t="s">
        <v>2016</v>
      </c>
      <c r="S1346" s="1" t="s">
        <v>426</v>
      </c>
    </row>
    <row r="1347" spans="1:19">
      <c r="A1347" s="30">
        <v>10175807</v>
      </c>
      <c r="B1347" s="55">
        <v>101758070000000</v>
      </c>
      <c r="C1347" s="1">
        <v>7700</v>
      </c>
      <c r="D1347" s="1" t="s">
        <v>2106</v>
      </c>
      <c r="G1347" s="64">
        <v>3896.45</v>
      </c>
      <c r="H1347" s="97" t="s">
        <v>17146</v>
      </c>
      <c r="I1347" s="98" t="s">
        <v>12825</v>
      </c>
      <c r="J1347" s="64">
        <v>3896.45</v>
      </c>
      <c r="K1347" s="1">
        <v>0</v>
      </c>
      <c r="L1347" s="1">
        <v>7043</v>
      </c>
      <c r="N1347" s="1" t="s">
        <v>2124</v>
      </c>
      <c r="O1347" s="64">
        <v>3896.45</v>
      </c>
      <c r="P1347" s="1" t="s">
        <v>110</v>
      </c>
      <c r="Q1347" s="1" t="s">
        <v>8751</v>
      </c>
      <c r="R1347" s="1" t="s">
        <v>2016</v>
      </c>
      <c r="S1347" s="1" t="s">
        <v>426</v>
      </c>
    </row>
    <row r="1348" spans="1:19">
      <c r="A1348" s="30">
        <v>10175901</v>
      </c>
      <c r="B1348" s="55">
        <v>101759010000000</v>
      </c>
      <c r="C1348" s="1">
        <v>7700</v>
      </c>
      <c r="D1348" s="1" t="s">
        <v>2125</v>
      </c>
      <c r="E1348" s="1" t="s">
        <v>256</v>
      </c>
      <c r="F1348" s="1" t="s">
        <v>2126</v>
      </c>
      <c r="G1348" s="64">
        <v>4148</v>
      </c>
      <c r="H1348" s="97" t="s">
        <v>17160</v>
      </c>
      <c r="I1348" s="98" t="s">
        <v>17288</v>
      </c>
      <c r="J1348" s="64">
        <v>4148</v>
      </c>
      <c r="K1348" s="1">
        <v>0</v>
      </c>
      <c r="L1348" s="1">
        <v>2441</v>
      </c>
      <c r="N1348" s="1" t="s">
        <v>2127</v>
      </c>
      <c r="O1348" s="64">
        <v>4148</v>
      </c>
      <c r="P1348" s="1" t="s">
        <v>110</v>
      </c>
      <c r="Q1348" s="1" t="s">
        <v>8760</v>
      </c>
      <c r="R1348" s="1" t="s">
        <v>2128</v>
      </c>
      <c r="S1348" s="1" t="s">
        <v>426</v>
      </c>
    </row>
    <row r="1349" spans="1:19">
      <c r="A1349" s="30">
        <v>10175902</v>
      </c>
      <c r="B1349" s="55">
        <v>101759020000000</v>
      </c>
      <c r="C1349" s="1">
        <v>7700</v>
      </c>
      <c r="D1349" s="1" t="s">
        <v>2125</v>
      </c>
      <c r="G1349" s="64">
        <v>4148</v>
      </c>
      <c r="H1349" s="97" t="s">
        <v>17160</v>
      </c>
      <c r="I1349" s="98" t="s">
        <v>17288</v>
      </c>
      <c r="J1349" s="64">
        <v>4148</v>
      </c>
      <c r="K1349" s="1">
        <v>0</v>
      </c>
      <c r="L1349" s="1">
        <v>2441</v>
      </c>
      <c r="N1349" s="1" t="s">
        <v>2129</v>
      </c>
      <c r="O1349" s="64">
        <v>4148</v>
      </c>
      <c r="P1349" s="1" t="s">
        <v>110</v>
      </c>
      <c r="Q1349" s="1" t="s">
        <v>8760</v>
      </c>
      <c r="R1349" s="1" t="s">
        <v>2128</v>
      </c>
      <c r="S1349" s="1" t="s">
        <v>426</v>
      </c>
    </row>
    <row r="1350" spans="1:19">
      <c r="A1350" s="30">
        <v>10175903</v>
      </c>
      <c r="B1350" s="55">
        <v>101759030000000</v>
      </c>
      <c r="C1350" s="1">
        <v>7700</v>
      </c>
      <c r="D1350" s="1" t="s">
        <v>2130</v>
      </c>
      <c r="G1350" s="64">
        <v>1050.6600000000001</v>
      </c>
      <c r="H1350" s="97" t="s">
        <v>17148</v>
      </c>
      <c r="I1350" s="98" t="s">
        <v>17278</v>
      </c>
      <c r="J1350" s="64">
        <v>1050.6600000000001</v>
      </c>
      <c r="K1350" s="1">
        <v>0</v>
      </c>
      <c r="L1350" s="1">
        <v>4</v>
      </c>
      <c r="N1350" s="1" t="s">
        <v>2131</v>
      </c>
      <c r="O1350" s="64">
        <v>1050.6600000000001</v>
      </c>
      <c r="P1350" s="1">
        <v>401.42</v>
      </c>
      <c r="Q1350" s="1" t="s">
        <v>8760</v>
      </c>
      <c r="R1350" s="1" t="s">
        <v>2128</v>
      </c>
      <c r="S1350" s="1" t="s">
        <v>426</v>
      </c>
    </row>
    <row r="1351" spans="1:19">
      <c r="A1351" s="30">
        <v>10175905</v>
      </c>
      <c r="B1351" s="55">
        <v>101759050000000</v>
      </c>
      <c r="C1351" s="1">
        <v>7700</v>
      </c>
      <c r="D1351" s="1" t="s">
        <v>2132</v>
      </c>
      <c r="G1351" s="64">
        <v>16667</v>
      </c>
      <c r="H1351" s="97" t="s">
        <v>17139</v>
      </c>
      <c r="I1351" s="98" t="s">
        <v>14467</v>
      </c>
      <c r="J1351" s="64">
        <v>16667</v>
      </c>
      <c r="K1351" s="1">
        <v>0</v>
      </c>
      <c r="L1351" s="1">
        <v>4</v>
      </c>
      <c r="N1351" s="1" t="s">
        <v>2133</v>
      </c>
      <c r="O1351" s="64">
        <v>16667</v>
      </c>
      <c r="P1351" s="1">
        <v>403.2</v>
      </c>
      <c r="Q1351" s="1" t="s">
        <v>8761</v>
      </c>
      <c r="R1351" s="1" t="s">
        <v>2134</v>
      </c>
      <c r="S1351" s="1" t="s">
        <v>2135</v>
      </c>
    </row>
    <row r="1352" spans="1:19">
      <c r="A1352" s="30">
        <v>10177001</v>
      </c>
      <c r="B1352" s="55">
        <v>101770010000000</v>
      </c>
      <c r="C1352" s="1">
        <v>7700</v>
      </c>
      <c r="D1352" s="1" t="s">
        <v>2136</v>
      </c>
      <c r="G1352" s="64">
        <v>4481.33</v>
      </c>
      <c r="H1352" s="97" t="s">
        <v>17146</v>
      </c>
      <c r="I1352" s="98" t="s">
        <v>12825</v>
      </c>
      <c r="J1352" s="64">
        <v>4481.33</v>
      </c>
      <c r="K1352" s="1">
        <v>0</v>
      </c>
      <c r="L1352" s="1">
        <v>364</v>
      </c>
      <c r="N1352" s="1" t="s">
        <v>2137</v>
      </c>
      <c r="O1352" s="64">
        <v>4481.33</v>
      </c>
      <c r="P1352" s="1" t="s">
        <v>110</v>
      </c>
      <c r="Q1352" s="1" t="s">
        <v>8760</v>
      </c>
      <c r="R1352" s="1" t="s">
        <v>2138</v>
      </c>
      <c r="S1352" s="1" t="s">
        <v>426</v>
      </c>
    </row>
    <row r="1353" spans="1:19">
      <c r="A1353" s="30">
        <v>10177002</v>
      </c>
      <c r="B1353" s="55">
        <v>101770020000000</v>
      </c>
      <c r="C1353" s="1">
        <v>7700</v>
      </c>
      <c r="D1353" s="1" t="s">
        <v>2139</v>
      </c>
      <c r="G1353" s="64">
        <v>4221.43</v>
      </c>
      <c r="H1353" s="97" t="s">
        <v>17146</v>
      </c>
      <c r="I1353" s="98" t="s">
        <v>12825</v>
      </c>
      <c r="J1353" s="64">
        <v>4221.43</v>
      </c>
      <c r="K1353" s="1">
        <v>0</v>
      </c>
      <c r="L1353" s="1">
        <v>98</v>
      </c>
      <c r="N1353" s="1" t="s">
        <v>2140</v>
      </c>
      <c r="O1353" s="64">
        <v>4221.43</v>
      </c>
      <c r="P1353" s="1" t="s">
        <v>110</v>
      </c>
      <c r="Q1353" s="1" t="s">
        <v>8760</v>
      </c>
      <c r="R1353" s="1" t="s">
        <v>2138</v>
      </c>
      <c r="S1353" s="1" t="s">
        <v>426</v>
      </c>
    </row>
    <row r="1354" spans="1:19">
      <c r="A1354" s="30">
        <v>10177003</v>
      </c>
      <c r="B1354" s="55">
        <v>101770030000000</v>
      </c>
      <c r="C1354" s="1">
        <v>7700</v>
      </c>
      <c r="D1354" s="1" t="s">
        <v>2139</v>
      </c>
      <c r="G1354" s="64">
        <v>4221.43</v>
      </c>
      <c r="H1354" s="97" t="s">
        <v>17146</v>
      </c>
      <c r="I1354" s="98" t="s">
        <v>12825</v>
      </c>
      <c r="J1354" s="64">
        <v>4221.43</v>
      </c>
      <c r="K1354" s="1">
        <v>0</v>
      </c>
      <c r="L1354" s="1">
        <v>98</v>
      </c>
      <c r="N1354" s="1" t="s">
        <v>2141</v>
      </c>
      <c r="O1354" s="64">
        <v>4221.43</v>
      </c>
      <c r="P1354" s="1" t="s">
        <v>110</v>
      </c>
      <c r="Q1354" s="1" t="s">
        <v>8760</v>
      </c>
      <c r="R1354" s="1" t="s">
        <v>2138</v>
      </c>
      <c r="S1354" s="1" t="s">
        <v>426</v>
      </c>
    </row>
    <row r="1355" spans="1:19">
      <c r="A1355" s="30">
        <v>10177004</v>
      </c>
      <c r="B1355" s="55">
        <v>101770040000000</v>
      </c>
      <c r="C1355" s="1">
        <v>7700</v>
      </c>
      <c r="D1355" s="1" t="s">
        <v>2139</v>
      </c>
      <c r="G1355" s="64">
        <v>4221.43</v>
      </c>
      <c r="H1355" s="97" t="s">
        <v>17146</v>
      </c>
      <c r="I1355" s="98" t="s">
        <v>12825</v>
      </c>
      <c r="J1355" s="64">
        <v>4221.43</v>
      </c>
      <c r="K1355" s="1">
        <v>0</v>
      </c>
      <c r="L1355" s="1">
        <v>3065</v>
      </c>
      <c r="N1355" s="1" t="s">
        <v>2142</v>
      </c>
      <c r="O1355" s="64">
        <v>4221.43</v>
      </c>
      <c r="P1355" s="1" t="s">
        <v>110</v>
      </c>
      <c r="Q1355" s="1" t="s">
        <v>8760</v>
      </c>
      <c r="R1355" s="1" t="s">
        <v>2138</v>
      </c>
      <c r="S1355" s="1" t="s">
        <v>426</v>
      </c>
    </row>
    <row r="1356" spans="1:19">
      <c r="A1356" s="30">
        <v>10177005</v>
      </c>
      <c r="B1356" s="55">
        <v>101770050000000</v>
      </c>
      <c r="C1356" s="1">
        <v>7700</v>
      </c>
      <c r="D1356" s="1" t="s">
        <v>2143</v>
      </c>
      <c r="E1356" s="1" t="s">
        <v>107</v>
      </c>
      <c r="F1356" s="1">
        <v>2851</v>
      </c>
      <c r="G1356" s="64">
        <v>4611.75</v>
      </c>
      <c r="H1356" s="97" t="s">
        <v>17152</v>
      </c>
      <c r="I1356" s="98" t="s">
        <v>17281</v>
      </c>
      <c r="J1356" s="64">
        <v>4611.75</v>
      </c>
      <c r="K1356" s="1">
        <v>0</v>
      </c>
      <c r="L1356" s="1">
        <v>4</v>
      </c>
      <c r="N1356" s="1" t="s">
        <v>2144</v>
      </c>
      <c r="O1356" s="64">
        <v>4611.75</v>
      </c>
      <c r="P1356" s="1">
        <v>401.6</v>
      </c>
      <c r="Q1356" s="1" t="s">
        <v>8762</v>
      </c>
      <c r="R1356" s="1" t="s">
        <v>2145</v>
      </c>
      <c r="S1356" s="1" t="s">
        <v>426</v>
      </c>
    </row>
    <row r="1357" spans="1:19">
      <c r="A1357" s="30">
        <v>10177006</v>
      </c>
      <c r="B1357" s="55">
        <v>101770060000000</v>
      </c>
      <c r="C1357" s="1">
        <v>7700</v>
      </c>
      <c r="D1357" s="1" t="s">
        <v>1569</v>
      </c>
      <c r="G1357" s="64">
        <v>14293.5</v>
      </c>
      <c r="H1357" s="97" t="s">
        <v>17146</v>
      </c>
      <c r="I1357" s="98" t="s">
        <v>12825</v>
      </c>
      <c r="J1357" s="64">
        <v>14293.5</v>
      </c>
      <c r="K1357" s="1">
        <v>0</v>
      </c>
      <c r="L1357" s="1">
        <v>3416</v>
      </c>
      <c r="N1357" s="1" t="s">
        <v>2146</v>
      </c>
      <c r="O1357" s="64">
        <v>14293.5</v>
      </c>
      <c r="P1357" s="1" t="s">
        <v>110</v>
      </c>
      <c r="Q1357" s="1" t="s">
        <v>8762</v>
      </c>
      <c r="R1357" s="1" t="s">
        <v>2145</v>
      </c>
      <c r="S1357" s="1" t="s">
        <v>426</v>
      </c>
    </row>
    <row r="1358" spans="1:19">
      <c r="A1358" s="30">
        <v>10177007</v>
      </c>
      <c r="B1358" s="55">
        <v>101770070000000</v>
      </c>
      <c r="C1358" s="1">
        <v>7700</v>
      </c>
      <c r="D1358" s="1" t="s">
        <v>1569</v>
      </c>
      <c r="G1358" s="64">
        <v>14293.5</v>
      </c>
      <c r="H1358" s="97" t="s">
        <v>17146</v>
      </c>
      <c r="I1358" s="98" t="s">
        <v>12825</v>
      </c>
      <c r="J1358" s="64">
        <v>14293.5</v>
      </c>
      <c r="K1358" s="1">
        <v>0</v>
      </c>
      <c r="L1358" s="1">
        <v>3416</v>
      </c>
      <c r="N1358" s="1" t="s">
        <v>2147</v>
      </c>
      <c r="O1358" s="64">
        <v>14293.5</v>
      </c>
      <c r="P1358" s="1" t="s">
        <v>110</v>
      </c>
      <c r="Q1358" s="1" t="s">
        <v>8762</v>
      </c>
      <c r="R1358" s="1" t="s">
        <v>2145</v>
      </c>
      <c r="S1358" s="1" t="s">
        <v>426</v>
      </c>
    </row>
    <row r="1359" spans="1:19">
      <c r="A1359" s="30">
        <v>10177008</v>
      </c>
      <c r="B1359" s="55">
        <v>101770080000000</v>
      </c>
      <c r="C1359" s="1">
        <v>7700</v>
      </c>
      <c r="D1359" s="1" t="s">
        <v>1569</v>
      </c>
      <c r="E1359" s="1" t="s">
        <v>107</v>
      </c>
      <c r="F1359" s="1" t="s">
        <v>1278</v>
      </c>
      <c r="G1359" s="64">
        <v>14293.5</v>
      </c>
      <c r="H1359" s="97" t="s">
        <v>17146</v>
      </c>
      <c r="I1359" s="98" t="s">
        <v>12825</v>
      </c>
      <c r="J1359" s="64">
        <v>14293.5</v>
      </c>
      <c r="K1359" s="1">
        <v>0</v>
      </c>
      <c r="L1359" s="1">
        <v>3416</v>
      </c>
      <c r="N1359" s="1" t="s">
        <v>2148</v>
      </c>
      <c r="O1359" s="64">
        <v>14293.5</v>
      </c>
      <c r="P1359" s="1" t="s">
        <v>110</v>
      </c>
      <c r="Q1359" s="1" t="s">
        <v>8762</v>
      </c>
      <c r="R1359" s="1" t="s">
        <v>2145</v>
      </c>
      <c r="S1359" s="1" t="s">
        <v>426</v>
      </c>
    </row>
    <row r="1360" spans="1:19">
      <c r="A1360" s="30">
        <v>10177009</v>
      </c>
      <c r="B1360" s="55">
        <v>101770090000000</v>
      </c>
      <c r="C1360" s="1">
        <v>7700</v>
      </c>
      <c r="D1360" s="1" t="s">
        <v>1569</v>
      </c>
      <c r="E1360" s="1" t="s">
        <v>107</v>
      </c>
      <c r="F1360" s="1" t="s">
        <v>1278</v>
      </c>
      <c r="G1360" s="64">
        <v>14293.5</v>
      </c>
      <c r="H1360" s="97" t="s">
        <v>17146</v>
      </c>
      <c r="I1360" s="98" t="s">
        <v>12825</v>
      </c>
      <c r="J1360" s="64">
        <v>14293.5</v>
      </c>
      <c r="K1360" s="1">
        <v>0</v>
      </c>
      <c r="L1360" s="1">
        <v>3416</v>
      </c>
      <c r="N1360" s="1" t="s">
        <v>2149</v>
      </c>
      <c r="O1360" s="64">
        <v>14293.5</v>
      </c>
      <c r="P1360" s="1" t="s">
        <v>110</v>
      </c>
      <c r="Q1360" s="1" t="s">
        <v>8762</v>
      </c>
      <c r="R1360" s="1" t="s">
        <v>2145</v>
      </c>
      <c r="S1360" s="1" t="s">
        <v>426</v>
      </c>
    </row>
    <row r="1361" spans="1:19">
      <c r="A1361" s="30">
        <v>10177010</v>
      </c>
      <c r="B1361" s="55">
        <v>101770100000000</v>
      </c>
      <c r="C1361" s="1">
        <v>7700</v>
      </c>
      <c r="D1361" s="1" t="s">
        <v>1569</v>
      </c>
      <c r="E1361" s="1" t="s">
        <v>107</v>
      </c>
      <c r="F1361" s="1" t="s">
        <v>2150</v>
      </c>
      <c r="G1361" s="64">
        <v>14293.5</v>
      </c>
      <c r="H1361" s="97" t="s">
        <v>17146</v>
      </c>
      <c r="I1361" s="98" t="s">
        <v>12825</v>
      </c>
      <c r="J1361" s="64">
        <v>14293.5</v>
      </c>
      <c r="K1361" s="1">
        <v>0</v>
      </c>
      <c r="L1361" s="1">
        <v>3416</v>
      </c>
      <c r="N1361" s="1" t="s">
        <v>2151</v>
      </c>
      <c r="O1361" s="64">
        <v>14293.5</v>
      </c>
      <c r="P1361" s="1" t="s">
        <v>110</v>
      </c>
      <c r="Q1361" s="1" t="s">
        <v>8762</v>
      </c>
      <c r="R1361" s="1" t="s">
        <v>2145</v>
      </c>
      <c r="S1361" s="1" t="s">
        <v>426</v>
      </c>
    </row>
    <row r="1362" spans="1:19">
      <c r="A1362" s="30">
        <v>10177011</v>
      </c>
      <c r="B1362" s="55">
        <v>101770110000000</v>
      </c>
      <c r="C1362" s="1">
        <v>7700</v>
      </c>
      <c r="D1362" s="1" t="s">
        <v>1569</v>
      </c>
      <c r="E1362" s="1" t="s">
        <v>107</v>
      </c>
      <c r="F1362" s="1" t="s">
        <v>2150</v>
      </c>
      <c r="G1362" s="64">
        <v>14293.5</v>
      </c>
      <c r="H1362" s="97" t="s">
        <v>17146</v>
      </c>
      <c r="I1362" s="98" t="s">
        <v>12825</v>
      </c>
      <c r="J1362" s="64">
        <v>14293.5</v>
      </c>
      <c r="K1362" s="1">
        <v>0</v>
      </c>
      <c r="L1362" s="1">
        <v>3416</v>
      </c>
      <c r="N1362" s="1" t="s">
        <v>2152</v>
      </c>
      <c r="O1362" s="64">
        <v>14293.5</v>
      </c>
      <c r="P1362" s="1" t="s">
        <v>110</v>
      </c>
      <c r="Q1362" s="1" t="s">
        <v>8762</v>
      </c>
      <c r="R1362" s="1" t="s">
        <v>2145</v>
      </c>
      <c r="S1362" s="1" t="s">
        <v>426</v>
      </c>
    </row>
    <row r="1363" spans="1:19">
      <c r="A1363" s="30">
        <v>10177012</v>
      </c>
      <c r="B1363" s="55">
        <v>101770120000000</v>
      </c>
      <c r="C1363" s="1">
        <v>7700</v>
      </c>
      <c r="D1363" s="1" t="s">
        <v>1569</v>
      </c>
      <c r="G1363" s="64">
        <v>14293.5</v>
      </c>
      <c r="H1363" s="97" t="s">
        <v>17146</v>
      </c>
      <c r="I1363" s="98" t="s">
        <v>12825</v>
      </c>
      <c r="J1363" s="64">
        <v>14293.5</v>
      </c>
      <c r="K1363" s="1">
        <v>0</v>
      </c>
      <c r="L1363" s="1">
        <v>3416</v>
      </c>
      <c r="N1363" s="1" t="s">
        <v>2153</v>
      </c>
      <c r="O1363" s="64">
        <v>14293.5</v>
      </c>
      <c r="P1363" s="1" t="s">
        <v>110</v>
      </c>
      <c r="Q1363" s="1" t="s">
        <v>8762</v>
      </c>
      <c r="R1363" s="1" t="s">
        <v>2145</v>
      </c>
      <c r="S1363" s="1" t="s">
        <v>426</v>
      </c>
    </row>
    <row r="1364" spans="1:19">
      <c r="A1364" s="30">
        <v>10177013</v>
      </c>
      <c r="B1364" s="55">
        <v>101770130000000</v>
      </c>
      <c r="C1364" s="1">
        <v>7700</v>
      </c>
      <c r="D1364" s="1" t="s">
        <v>2154</v>
      </c>
      <c r="G1364" s="64">
        <v>1286.6600000000001</v>
      </c>
      <c r="H1364" s="97" t="s">
        <v>17160</v>
      </c>
      <c r="I1364" s="98" t="s">
        <v>17288</v>
      </c>
      <c r="J1364" s="64">
        <v>1286.6600000000001</v>
      </c>
      <c r="K1364" s="1">
        <v>0</v>
      </c>
      <c r="L1364" s="1">
        <v>3416</v>
      </c>
      <c r="N1364" s="1" t="s">
        <v>2155</v>
      </c>
      <c r="O1364" s="64">
        <v>1286.6600000000001</v>
      </c>
      <c r="P1364" s="1" t="s">
        <v>110</v>
      </c>
      <c r="Q1364" s="1" t="s">
        <v>8763</v>
      </c>
      <c r="R1364" s="1" t="s">
        <v>2145</v>
      </c>
      <c r="S1364" s="1" t="s">
        <v>426</v>
      </c>
    </row>
    <row r="1365" spans="1:19">
      <c r="A1365" s="30">
        <v>10177014</v>
      </c>
      <c r="B1365" s="55">
        <v>101770140000000</v>
      </c>
      <c r="C1365" s="1">
        <v>7700</v>
      </c>
      <c r="D1365" s="1" t="s">
        <v>2154</v>
      </c>
      <c r="G1365" s="64">
        <v>1286.6600000000001</v>
      </c>
      <c r="H1365" s="97" t="s">
        <v>17160</v>
      </c>
      <c r="I1365" s="98" t="s">
        <v>17288</v>
      </c>
      <c r="J1365" s="64">
        <v>1286.6600000000001</v>
      </c>
      <c r="K1365" s="1">
        <v>0</v>
      </c>
      <c r="L1365" s="1">
        <v>3416</v>
      </c>
      <c r="N1365" s="1" t="s">
        <v>2156</v>
      </c>
      <c r="O1365" s="64">
        <v>1286.6600000000001</v>
      </c>
      <c r="P1365" s="1" t="s">
        <v>110</v>
      </c>
      <c r="Q1365" s="1" t="s">
        <v>8763</v>
      </c>
      <c r="R1365" s="1" t="s">
        <v>2145</v>
      </c>
      <c r="S1365" s="1" t="s">
        <v>426</v>
      </c>
    </row>
    <row r="1366" spans="1:19">
      <c r="A1366" s="30">
        <v>10177017</v>
      </c>
      <c r="B1366" s="55">
        <v>101770170000000</v>
      </c>
      <c r="C1366" s="1">
        <v>7700</v>
      </c>
      <c r="D1366" s="1" t="s">
        <v>1470</v>
      </c>
      <c r="G1366" s="64">
        <v>3021.1</v>
      </c>
      <c r="H1366" s="97" t="s">
        <v>17138</v>
      </c>
      <c r="I1366" s="98" t="s">
        <v>17271</v>
      </c>
      <c r="J1366" s="64">
        <v>3021.1</v>
      </c>
      <c r="K1366" s="1">
        <v>0</v>
      </c>
      <c r="L1366" s="1">
        <v>4</v>
      </c>
      <c r="N1366" s="1" t="s">
        <v>2158</v>
      </c>
      <c r="O1366" s="64">
        <v>3021.1</v>
      </c>
      <c r="P1366" s="1">
        <v>402.23099999999999</v>
      </c>
      <c r="Q1366" s="1" t="s">
        <v>8764</v>
      </c>
      <c r="R1366" s="1" t="s">
        <v>2157</v>
      </c>
      <c r="S1366" s="1" t="s">
        <v>426</v>
      </c>
    </row>
    <row r="1367" spans="1:19">
      <c r="A1367" s="30">
        <v>10177018</v>
      </c>
      <c r="B1367" s="55">
        <v>101770180000000</v>
      </c>
      <c r="C1367" s="1">
        <v>7700</v>
      </c>
      <c r="D1367" s="1" t="s">
        <v>1785</v>
      </c>
      <c r="G1367" s="64">
        <v>2210.1799999999998</v>
      </c>
      <c r="H1367" s="97" t="s">
        <v>17152</v>
      </c>
      <c r="I1367" s="98" t="s">
        <v>17281</v>
      </c>
      <c r="J1367" s="64">
        <v>2210.1799999999998</v>
      </c>
      <c r="K1367" s="1">
        <v>0</v>
      </c>
      <c r="L1367" s="1">
        <v>4</v>
      </c>
      <c r="N1367" s="1" t="s">
        <v>2159</v>
      </c>
      <c r="O1367" s="64">
        <v>2210.1799999999998</v>
      </c>
      <c r="P1367" s="1">
        <v>402.2</v>
      </c>
      <c r="Q1367" s="1" t="s">
        <v>8538</v>
      </c>
      <c r="R1367" s="1" t="s">
        <v>2160</v>
      </c>
      <c r="S1367" s="1" t="s">
        <v>1478</v>
      </c>
    </row>
    <row r="1368" spans="1:19">
      <c r="A1368" s="30">
        <v>10177021</v>
      </c>
      <c r="B1368" s="55">
        <v>101770210000000</v>
      </c>
      <c r="C1368" s="1">
        <v>7700</v>
      </c>
      <c r="D1368" s="1" t="s">
        <v>2161</v>
      </c>
      <c r="E1368" s="1" t="s">
        <v>101</v>
      </c>
      <c r="F1368" s="1" t="s">
        <v>2163</v>
      </c>
      <c r="G1368" s="64">
        <v>21765.599999999999</v>
      </c>
      <c r="H1368" s="97" t="s">
        <v>17160</v>
      </c>
      <c r="I1368" s="98" t="s">
        <v>17288</v>
      </c>
      <c r="J1368" s="64">
        <v>21765.599999999999</v>
      </c>
      <c r="K1368" s="1">
        <v>0</v>
      </c>
      <c r="L1368" s="1">
        <v>4</v>
      </c>
      <c r="N1368" s="1" t="s">
        <v>2164</v>
      </c>
      <c r="O1368" s="64">
        <v>21765.599999999999</v>
      </c>
      <c r="P1368" s="1">
        <v>403.1</v>
      </c>
      <c r="Q1368" s="1" t="s">
        <v>8765</v>
      </c>
      <c r="R1368" s="1" t="s">
        <v>2162</v>
      </c>
      <c r="S1368" s="1" t="s">
        <v>1478</v>
      </c>
    </row>
    <row r="1369" spans="1:19">
      <c r="A1369" s="30">
        <v>10177023</v>
      </c>
      <c r="B1369" s="55">
        <v>101770230000000</v>
      </c>
      <c r="C1369" s="1">
        <v>7700</v>
      </c>
      <c r="D1369" s="1" t="s">
        <v>2161</v>
      </c>
      <c r="E1369" s="1" t="s">
        <v>101</v>
      </c>
      <c r="F1369" s="1" t="s">
        <v>2163</v>
      </c>
      <c r="G1369" s="64">
        <v>21765.599999999999</v>
      </c>
      <c r="H1369" s="97" t="s">
        <v>17160</v>
      </c>
      <c r="I1369" s="98" t="s">
        <v>17288</v>
      </c>
      <c r="J1369" s="64">
        <v>21765.599999999999</v>
      </c>
      <c r="K1369" s="1">
        <v>0</v>
      </c>
      <c r="L1369" s="1">
        <v>4</v>
      </c>
      <c r="N1369" s="1" t="s">
        <v>2165</v>
      </c>
      <c r="O1369" s="64">
        <v>21765.599999999999</v>
      </c>
      <c r="P1369" s="1">
        <v>403.1</v>
      </c>
      <c r="Q1369" s="1" t="s">
        <v>8765</v>
      </c>
      <c r="R1369" s="1" t="s">
        <v>2162</v>
      </c>
      <c r="S1369" s="1" t="s">
        <v>1478</v>
      </c>
    </row>
    <row r="1370" spans="1:19">
      <c r="A1370" s="30">
        <v>10177026</v>
      </c>
      <c r="B1370" s="55">
        <v>101770260000000</v>
      </c>
      <c r="C1370" s="1">
        <v>7700</v>
      </c>
      <c r="D1370" s="1" t="s">
        <v>2161</v>
      </c>
      <c r="E1370" s="1" t="s">
        <v>101</v>
      </c>
      <c r="F1370" s="1" t="s">
        <v>2163</v>
      </c>
      <c r="G1370" s="64">
        <v>21765.599999999999</v>
      </c>
      <c r="H1370" s="97" t="s">
        <v>17160</v>
      </c>
      <c r="I1370" s="98" t="s">
        <v>17288</v>
      </c>
      <c r="J1370" s="64">
        <v>21765.599999999999</v>
      </c>
      <c r="K1370" s="1">
        <v>0</v>
      </c>
      <c r="L1370" s="1">
        <v>4</v>
      </c>
      <c r="N1370" s="1" t="s">
        <v>2166</v>
      </c>
      <c r="O1370" s="64">
        <v>21765.599999999999</v>
      </c>
      <c r="P1370" s="1">
        <v>403.1</v>
      </c>
      <c r="Q1370" s="1" t="s">
        <v>8765</v>
      </c>
      <c r="R1370" s="1" t="s">
        <v>2162</v>
      </c>
      <c r="S1370" s="1" t="s">
        <v>1478</v>
      </c>
    </row>
    <row r="1371" spans="1:19">
      <c r="A1371" s="30">
        <v>10177027</v>
      </c>
      <c r="B1371" s="55">
        <v>101770270000000</v>
      </c>
      <c r="C1371" s="1">
        <v>7700</v>
      </c>
      <c r="D1371" s="1" t="s">
        <v>2161</v>
      </c>
      <c r="E1371" s="1" t="s">
        <v>101</v>
      </c>
      <c r="F1371" s="1" t="s">
        <v>2167</v>
      </c>
      <c r="G1371" s="64">
        <v>21765.599999999999</v>
      </c>
      <c r="H1371" s="97" t="s">
        <v>17160</v>
      </c>
      <c r="I1371" s="98" t="s">
        <v>17288</v>
      </c>
      <c r="J1371" s="64">
        <v>21765.599999999999</v>
      </c>
      <c r="K1371" s="1">
        <v>0</v>
      </c>
      <c r="L1371" s="1">
        <v>4</v>
      </c>
      <c r="N1371" s="1" t="s">
        <v>2168</v>
      </c>
      <c r="O1371" s="64">
        <v>21765.59</v>
      </c>
      <c r="P1371" s="1">
        <v>403.1</v>
      </c>
      <c r="Q1371" s="1" t="s">
        <v>8765</v>
      </c>
      <c r="R1371" s="1" t="s">
        <v>2162</v>
      </c>
      <c r="S1371" s="1" t="s">
        <v>1478</v>
      </c>
    </row>
    <row r="1372" spans="1:19">
      <c r="A1372" s="30">
        <v>10177072</v>
      </c>
      <c r="B1372" s="55">
        <v>101770720000000</v>
      </c>
      <c r="C1372" s="1">
        <v>7700</v>
      </c>
      <c r="D1372" s="1" t="s">
        <v>2169</v>
      </c>
      <c r="G1372" s="64">
        <v>14625.15</v>
      </c>
      <c r="H1372" s="97" t="s">
        <v>17160</v>
      </c>
      <c r="I1372" s="98" t="s">
        <v>17288</v>
      </c>
      <c r="J1372" s="64">
        <v>14625.15</v>
      </c>
      <c r="K1372" s="1">
        <v>0</v>
      </c>
      <c r="L1372" s="1">
        <v>281</v>
      </c>
      <c r="N1372" s="1" t="s">
        <v>2172</v>
      </c>
      <c r="O1372" s="64">
        <v>14625.15</v>
      </c>
      <c r="P1372" s="1" t="s">
        <v>110</v>
      </c>
      <c r="Q1372" s="1" t="s">
        <v>8766</v>
      </c>
      <c r="R1372" s="1" t="s">
        <v>2171</v>
      </c>
      <c r="S1372" s="1" t="s">
        <v>426</v>
      </c>
    </row>
    <row r="1373" spans="1:19">
      <c r="A1373" s="30">
        <v>10177073</v>
      </c>
      <c r="B1373" s="55">
        <v>101770730000000</v>
      </c>
      <c r="C1373" s="1">
        <v>7700</v>
      </c>
      <c r="D1373" s="1" t="s">
        <v>2174</v>
      </c>
      <c r="G1373" s="64">
        <v>1185.0999999999999</v>
      </c>
      <c r="H1373" s="97" t="s">
        <v>17158</v>
      </c>
      <c r="I1373" s="98" t="s">
        <v>17286</v>
      </c>
      <c r="J1373" s="64">
        <v>1185.0999999999999</v>
      </c>
      <c r="K1373" s="1">
        <v>0</v>
      </c>
      <c r="L1373" s="1">
        <v>4</v>
      </c>
      <c r="N1373" s="1" t="s">
        <v>2175</v>
      </c>
      <c r="O1373" s="64">
        <v>1185.0999999999999</v>
      </c>
      <c r="P1373" s="1">
        <v>402.2</v>
      </c>
      <c r="Q1373" s="1" t="s">
        <v>8758</v>
      </c>
      <c r="R1373" s="1" t="s">
        <v>2176</v>
      </c>
      <c r="S1373" s="1" t="s">
        <v>1478</v>
      </c>
    </row>
    <row r="1374" spans="1:19">
      <c r="A1374" s="30">
        <v>10177074</v>
      </c>
      <c r="B1374" s="55">
        <v>101770740000000</v>
      </c>
      <c r="C1374" s="1">
        <v>7700</v>
      </c>
      <c r="D1374" s="1" t="s">
        <v>2177</v>
      </c>
      <c r="G1374" s="64">
        <v>3514.05</v>
      </c>
      <c r="H1374" s="97" t="s">
        <v>17140</v>
      </c>
      <c r="I1374" s="98" t="s">
        <v>17272</v>
      </c>
      <c r="J1374" s="64">
        <v>3514.05</v>
      </c>
      <c r="K1374" s="1">
        <v>0</v>
      </c>
      <c r="L1374" s="1">
        <v>4</v>
      </c>
      <c r="N1374" s="1" t="s">
        <v>2178</v>
      </c>
      <c r="O1374" s="64">
        <v>3514.05</v>
      </c>
      <c r="P1374" s="1">
        <v>401.25</v>
      </c>
      <c r="Q1374" s="1" t="s">
        <v>8767</v>
      </c>
      <c r="R1374" s="1" t="s">
        <v>2179</v>
      </c>
      <c r="S1374" s="1" t="s">
        <v>426</v>
      </c>
    </row>
    <row r="1375" spans="1:19">
      <c r="A1375" s="30">
        <v>10177316</v>
      </c>
      <c r="B1375" s="55">
        <v>101773160000000</v>
      </c>
      <c r="C1375" s="1">
        <v>7700</v>
      </c>
      <c r="D1375" s="1" t="s">
        <v>2180</v>
      </c>
      <c r="G1375" s="64">
        <v>8409.1299999999992</v>
      </c>
      <c r="H1375" s="97" t="s">
        <v>17140</v>
      </c>
      <c r="I1375" s="98" t="s">
        <v>17272</v>
      </c>
      <c r="J1375" s="64">
        <v>6200.63</v>
      </c>
      <c r="K1375" s="64">
        <v>2208.5</v>
      </c>
      <c r="L1375" s="1">
        <v>4</v>
      </c>
      <c r="O1375" s="64">
        <v>8409.1299999999992</v>
      </c>
      <c r="P1375" s="1">
        <v>401.25</v>
      </c>
      <c r="Q1375" s="1" t="s">
        <v>8768</v>
      </c>
      <c r="R1375" s="1" t="s">
        <v>2181</v>
      </c>
      <c r="S1375" s="1" t="s">
        <v>1837</v>
      </c>
    </row>
    <row r="1376" spans="1:19">
      <c r="A1376" s="30">
        <v>10177512</v>
      </c>
      <c r="B1376" s="55">
        <v>101775120000000</v>
      </c>
      <c r="C1376" s="1">
        <v>7700</v>
      </c>
      <c r="D1376" s="1" t="s">
        <v>11751</v>
      </c>
      <c r="E1376" s="1" t="s">
        <v>101</v>
      </c>
      <c r="G1376" s="64">
        <v>1244.0999999999999</v>
      </c>
      <c r="H1376" s="97" t="s">
        <v>17184</v>
      </c>
      <c r="I1376" s="98" t="s">
        <v>13228</v>
      </c>
      <c r="J1376" s="64">
        <v>1244.0999999999999</v>
      </c>
      <c r="K1376" s="1">
        <v>0</v>
      </c>
      <c r="L1376" s="1">
        <v>4</v>
      </c>
      <c r="N1376" s="1" t="s">
        <v>11752</v>
      </c>
      <c r="O1376" s="64">
        <v>1244.0999999999999</v>
      </c>
      <c r="P1376" s="1" t="s">
        <v>11753</v>
      </c>
      <c r="Q1376" s="1" t="s">
        <v>17185</v>
      </c>
      <c r="R1376" s="1" t="s">
        <v>13840</v>
      </c>
      <c r="S1376" s="1" t="s">
        <v>1478</v>
      </c>
    </row>
    <row r="1377" spans="1:19">
      <c r="A1377" s="56">
        <v>10177529</v>
      </c>
      <c r="B1377" s="57">
        <v>101775290000000</v>
      </c>
      <c r="C1377" s="58">
        <v>7701</v>
      </c>
      <c r="D1377" s="58" t="s">
        <v>4206</v>
      </c>
      <c r="E1377" s="58"/>
      <c r="F1377" s="58"/>
      <c r="G1377" s="61">
        <v>2605</v>
      </c>
      <c r="H1377" s="98" t="s">
        <v>17142</v>
      </c>
      <c r="I1377" s="98" t="s">
        <v>14331</v>
      </c>
      <c r="J1377" s="61">
        <v>2605</v>
      </c>
      <c r="K1377" s="58">
        <v>0</v>
      </c>
      <c r="L1377" s="58">
        <v>146</v>
      </c>
      <c r="M1377" s="58"/>
      <c r="N1377" s="58">
        <v>568101137</v>
      </c>
      <c r="O1377" s="61">
        <v>2605</v>
      </c>
      <c r="P1377" s="58" t="s">
        <v>8417</v>
      </c>
      <c r="Q1377" s="58" t="s">
        <v>8765</v>
      </c>
      <c r="R1377" s="58" t="s">
        <v>4207</v>
      </c>
      <c r="S1377" s="1" t="s">
        <v>4208</v>
      </c>
    </row>
    <row r="1378" spans="1:19">
      <c r="A1378" s="56">
        <v>10177530</v>
      </c>
      <c r="B1378" s="57">
        <v>101775300000000</v>
      </c>
      <c r="C1378" s="58">
        <v>7701</v>
      </c>
      <c r="D1378" s="58" t="s">
        <v>4206</v>
      </c>
      <c r="E1378" s="58"/>
      <c r="F1378" s="58"/>
      <c r="G1378" s="61">
        <v>2605</v>
      </c>
      <c r="H1378" s="98" t="s">
        <v>17136</v>
      </c>
      <c r="I1378" s="98" t="s">
        <v>17269</v>
      </c>
      <c r="J1378" s="61">
        <v>2605</v>
      </c>
      <c r="K1378" s="58">
        <v>0</v>
      </c>
      <c r="L1378" s="58">
        <v>2725</v>
      </c>
      <c r="M1378" s="58"/>
      <c r="N1378" s="58">
        <v>568101138</v>
      </c>
      <c r="O1378" s="61">
        <v>2605</v>
      </c>
      <c r="P1378" s="58" t="s">
        <v>8442</v>
      </c>
      <c r="Q1378" s="58" t="s">
        <v>8769</v>
      </c>
      <c r="R1378" s="58" t="s">
        <v>4207</v>
      </c>
      <c r="S1378" s="1" t="s">
        <v>4208</v>
      </c>
    </row>
    <row r="1379" spans="1:19">
      <c r="A1379" s="56">
        <v>10177532</v>
      </c>
      <c r="B1379" s="57">
        <v>101775320000000</v>
      </c>
      <c r="C1379" s="58">
        <v>7701</v>
      </c>
      <c r="D1379" s="58" t="s">
        <v>4206</v>
      </c>
      <c r="E1379" s="58"/>
      <c r="F1379" s="58"/>
      <c r="G1379" s="61">
        <v>2605</v>
      </c>
      <c r="H1379" s="98" t="s">
        <v>17175</v>
      </c>
      <c r="I1379" s="98" t="s">
        <v>17303</v>
      </c>
      <c r="J1379" s="61">
        <v>2605</v>
      </c>
      <c r="K1379" s="58">
        <v>0</v>
      </c>
      <c r="L1379" s="58">
        <v>3080</v>
      </c>
      <c r="M1379" s="58"/>
      <c r="N1379" s="58">
        <v>568101145</v>
      </c>
      <c r="O1379" s="61">
        <v>2605</v>
      </c>
      <c r="P1379" s="58">
        <v>119</v>
      </c>
      <c r="Q1379" s="58" t="s">
        <v>8765</v>
      </c>
      <c r="R1379" s="58" t="s">
        <v>4207</v>
      </c>
      <c r="S1379" s="1" t="s">
        <v>4208</v>
      </c>
    </row>
    <row r="1380" spans="1:19">
      <c r="A1380" s="56">
        <v>10177533</v>
      </c>
      <c r="B1380" s="57">
        <v>101775330000000</v>
      </c>
      <c r="C1380" s="58">
        <v>7701</v>
      </c>
      <c r="D1380" s="58" t="s">
        <v>4206</v>
      </c>
      <c r="E1380" s="58"/>
      <c r="F1380" s="58"/>
      <c r="G1380" s="61">
        <v>2605</v>
      </c>
      <c r="H1380" s="98" t="s">
        <v>17146</v>
      </c>
      <c r="I1380" s="98" t="s">
        <v>12825</v>
      </c>
      <c r="J1380" s="61">
        <v>2605</v>
      </c>
      <c r="K1380" s="58">
        <v>0</v>
      </c>
      <c r="L1380" s="58">
        <v>2410</v>
      </c>
      <c r="M1380" s="58"/>
      <c r="N1380" s="58">
        <v>568101140</v>
      </c>
      <c r="O1380" s="61">
        <v>2605</v>
      </c>
      <c r="P1380" s="58">
        <v>114</v>
      </c>
      <c r="Q1380" s="58" t="s">
        <v>8765</v>
      </c>
      <c r="R1380" s="58" t="s">
        <v>4207</v>
      </c>
      <c r="S1380" s="1" t="s">
        <v>4208</v>
      </c>
    </row>
    <row r="1381" spans="1:19">
      <c r="A1381" s="56">
        <v>10177534</v>
      </c>
      <c r="B1381" s="57">
        <v>101775340000000</v>
      </c>
      <c r="C1381" s="58">
        <v>7701</v>
      </c>
      <c r="D1381" s="58" t="s">
        <v>4206</v>
      </c>
      <c r="E1381" s="58"/>
      <c r="F1381" s="58"/>
      <c r="G1381" s="61">
        <v>2605</v>
      </c>
      <c r="H1381" s="98" t="s">
        <v>17146</v>
      </c>
      <c r="I1381" s="98" t="s">
        <v>12825</v>
      </c>
      <c r="J1381" s="61">
        <v>2605</v>
      </c>
      <c r="K1381" s="58">
        <v>0</v>
      </c>
      <c r="L1381" s="58">
        <v>3157</v>
      </c>
      <c r="M1381" s="58"/>
      <c r="N1381" s="58">
        <v>568101134</v>
      </c>
      <c r="O1381" s="61">
        <v>2605</v>
      </c>
      <c r="P1381" s="58" t="s">
        <v>347</v>
      </c>
      <c r="Q1381" s="58" t="s">
        <v>8765</v>
      </c>
      <c r="R1381" s="58" t="s">
        <v>4207</v>
      </c>
      <c r="S1381" s="1" t="s">
        <v>4208</v>
      </c>
    </row>
    <row r="1382" spans="1:19">
      <c r="A1382" s="56">
        <v>10177536</v>
      </c>
      <c r="B1382" s="57">
        <v>101775360000000</v>
      </c>
      <c r="C1382" s="58">
        <v>7701</v>
      </c>
      <c r="D1382" s="58" t="s">
        <v>4206</v>
      </c>
      <c r="E1382" s="58"/>
      <c r="F1382" s="58"/>
      <c r="G1382" s="61">
        <v>2605</v>
      </c>
      <c r="H1382" s="98" t="s">
        <v>17143</v>
      </c>
      <c r="I1382" s="98" t="s">
        <v>17274</v>
      </c>
      <c r="J1382" s="61">
        <v>2605</v>
      </c>
      <c r="K1382" s="58">
        <v>0</v>
      </c>
      <c r="L1382" s="58">
        <v>636</v>
      </c>
      <c r="M1382" s="58"/>
      <c r="N1382" s="58">
        <v>568101135</v>
      </c>
      <c r="O1382" s="61">
        <v>2605</v>
      </c>
      <c r="P1382" s="58" t="s">
        <v>347</v>
      </c>
      <c r="Q1382" s="58" t="s">
        <v>8765</v>
      </c>
      <c r="R1382" s="58" t="s">
        <v>4207</v>
      </c>
      <c r="S1382" s="1" t="s">
        <v>4208</v>
      </c>
    </row>
    <row r="1383" spans="1:19">
      <c r="A1383" s="56">
        <v>10177537</v>
      </c>
      <c r="B1383" s="57">
        <v>101775370000000</v>
      </c>
      <c r="C1383" s="58">
        <v>7701</v>
      </c>
      <c r="D1383" s="58" t="s">
        <v>4209</v>
      </c>
      <c r="E1383" s="58"/>
      <c r="F1383" s="58"/>
      <c r="G1383" s="61">
        <v>2605</v>
      </c>
      <c r="H1383" s="98" t="s">
        <v>17146</v>
      </c>
      <c r="I1383" s="98" t="s">
        <v>12825</v>
      </c>
      <c r="J1383" s="61">
        <v>2605</v>
      </c>
      <c r="K1383" s="58">
        <v>0</v>
      </c>
      <c r="L1383" s="58">
        <v>47</v>
      </c>
      <c r="M1383" s="58"/>
      <c r="N1383" s="58">
        <v>568101141</v>
      </c>
      <c r="O1383" s="61">
        <v>2605</v>
      </c>
      <c r="P1383" s="58" t="s">
        <v>347</v>
      </c>
      <c r="Q1383" s="58" t="s">
        <v>8765</v>
      </c>
      <c r="R1383" s="58" t="s">
        <v>4207</v>
      </c>
      <c r="S1383" s="1" t="s">
        <v>4208</v>
      </c>
    </row>
    <row r="1384" spans="1:19">
      <c r="A1384" s="56">
        <v>10177538</v>
      </c>
      <c r="B1384" s="57">
        <v>101775380000000</v>
      </c>
      <c r="C1384" s="58">
        <v>7701</v>
      </c>
      <c r="D1384" s="58" t="s">
        <v>4209</v>
      </c>
      <c r="E1384" s="58"/>
      <c r="F1384" s="58"/>
      <c r="G1384" s="61">
        <v>2605</v>
      </c>
      <c r="H1384" s="98" t="s">
        <v>17138</v>
      </c>
      <c r="I1384" s="98" t="s">
        <v>17271</v>
      </c>
      <c r="J1384" s="61">
        <v>2605</v>
      </c>
      <c r="K1384" s="58">
        <v>0</v>
      </c>
      <c r="L1384" s="58">
        <v>1008</v>
      </c>
      <c r="M1384" s="58"/>
      <c r="N1384" s="58">
        <v>568101144</v>
      </c>
      <c r="O1384" s="61">
        <v>2605</v>
      </c>
      <c r="P1384" s="58" t="s">
        <v>8418</v>
      </c>
      <c r="Q1384" s="58" t="s">
        <v>8765</v>
      </c>
      <c r="R1384" s="58" t="s">
        <v>4207</v>
      </c>
      <c r="S1384" s="1" t="s">
        <v>4208</v>
      </c>
    </row>
    <row r="1385" spans="1:19">
      <c r="A1385" s="56">
        <v>10177539</v>
      </c>
      <c r="B1385" s="57">
        <v>101775390000000</v>
      </c>
      <c r="C1385" s="58">
        <v>7701</v>
      </c>
      <c r="D1385" s="58" t="s">
        <v>4206</v>
      </c>
      <c r="E1385" s="58"/>
      <c r="F1385" s="58"/>
      <c r="G1385" s="61">
        <v>2605</v>
      </c>
      <c r="H1385" s="98" t="s">
        <v>17151</v>
      </c>
      <c r="I1385" s="98" t="s">
        <v>13746</v>
      </c>
      <c r="J1385" s="61">
        <v>2605</v>
      </c>
      <c r="K1385" s="58">
        <v>0</v>
      </c>
      <c r="L1385" s="58">
        <v>3467</v>
      </c>
      <c r="M1385" s="58"/>
      <c r="N1385" s="58">
        <v>568101139</v>
      </c>
      <c r="O1385" s="61">
        <v>2605</v>
      </c>
      <c r="P1385" s="58" t="s">
        <v>12542</v>
      </c>
      <c r="Q1385" s="58" t="s">
        <v>8765</v>
      </c>
      <c r="R1385" s="58" t="s">
        <v>4207</v>
      </c>
      <c r="S1385" s="1" t="s">
        <v>4208</v>
      </c>
    </row>
    <row r="1386" spans="1:19">
      <c r="A1386" s="56">
        <v>10177541</v>
      </c>
      <c r="B1386" s="57">
        <v>101775410000000</v>
      </c>
      <c r="C1386" s="58">
        <v>7701</v>
      </c>
      <c r="D1386" s="58" t="s">
        <v>4206</v>
      </c>
      <c r="E1386" s="58"/>
      <c r="F1386" s="58"/>
      <c r="G1386" s="61">
        <v>2425</v>
      </c>
      <c r="H1386" s="98" t="s">
        <v>17136</v>
      </c>
      <c r="I1386" s="98" t="s">
        <v>17269</v>
      </c>
      <c r="J1386" s="61">
        <v>2425</v>
      </c>
      <c r="K1386" s="58">
        <v>0</v>
      </c>
      <c r="L1386" s="58">
        <v>176</v>
      </c>
      <c r="M1386" s="58"/>
      <c r="N1386" s="58">
        <v>568101141</v>
      </c>
      <c r="O1386" s="61">
        <v>2425</v>
      </c>
      <c r="P1386" s="58">
        <v>123</v>
      </c>
      <c r="Q1386" s="58" t="s">
        <v>8765</v>
      </c>
      <c r="R1386" s="58" t="s">
        <v>4207</v>
      </c>
      <c r="S1386" s="1" t="s">
        <v>4208</v>
      </c>
    </row>
    <row r="1387" spans="1:19">
      <c r="A1387" s="30">
        <v>10177542</v>
      </c>
      <c r="B1387" s="55">
        <v>101775420000000</v>
      </c>
      <c r="C1387" s="1">
        <v>7700</v>
      </c>
      <c r="D1387" s="1" t="s">
        <v>2183</v>
      </c>
      <c r="G1387" s="64">
        <v>2989.27</v>
      </c>
      <c r="H1387" s="97" t="s">
        <v>17141</v>
      </c>
      <c r="I1387" s="98" t="s">
        <v>17273</v>
      </c>
      <c r="J1387" s="64">
        <v>2989.27</v>
      </c>
      <c r="K1387" s="1">
        <v>0</v>
      </c>
      <c r="L1387" s="1">
        <v>4</v>
      </c>
      <c r="N1387" s="1" t="s">
        <v>2184</v>
      </c>
      <c r="O1387" s="64">
        <v>2989.27</v>
      </c>
      <c r="P1387" s="1" t="s">
        <v>11726</v>
      </c>
      <c r="Q1387" s="1" t="s">
        <v>8770</v>
      </c>
      <c r="R1387" s="1" t="s">
        <v>2185</v>
      </c>
      <c r="S1387" s="1" t="s">
        <v>1478</v>
      </c>
    </row>
    <row r="1388" spans="1:19">
      <c r="A1388" s="30">
        <v>10177543</v>
      </c>
      <c r="B1388" s="55">
        <v>101775430000000</v>
      </c>
      <c r="C1388" s="1">
        <v>7700</v>
      </c>
      <c r="D1388" s="1" t="s">
        <v>2186</v>
      </c>
      <c r="G1388" s="64">
        <v>7704.52</v>
      </c>
      <c r="H1388" s="97" t="s">
        <v>17138</v>
      </c>
      <c r="I1388" s="98" t="s">
        <v>17271</v>
      </c>
      <c r="J1388" s="64">
        <v>7704.52</v>
      </c>
      <c r="K1388" s="1">
        <v>0</v>
      </c>
      <c r="L1388" s="1">
        <v>4</v>
      </c>
      <c r="N1388" s="1" t="s">
        <v>2187</v>
      </c>
      <c r="O1388" s="64">
        <v>7704.52</v>
      </c>
      <c r="P1388" s="1">
        <v>401.43</v>
      </c>
      <c r="Q1388" s="1" t="s">
        <v>8771</v>
      </c>
      <c r="R1388" s="1" t="s">
        <v>2188</v>
      </c>
      <c r="S1388" s="1" t="s">
        <v>2189</v>
      </c>
    </row>
    <row r="1389" spans="1:19">
      <c r="A1389" s="30">
        <v>10177544</v>
      </c>
      <c r="B1389" s="55">
        <v>101775440000000</v>
      </c>
      <c r="C1389" s="1">
        <v>7700</v>
      </c>
      <c r="D1389" s="1" t="s">
        <v>2190</v>
      </c>
      <c r="G1389" s="64">
        <v>2263.08</v>
      </c>
      <c r="H1389" s="97" t="s">
        <v>17138</v>
      </c>
      <c r="I1389" s="98" t="s">
        <v>17271</v>
      </c>
      <c r="J1389" s="64">
        <v>2263.08</v>
      </c>
      <c r="K1389" s="1">
        <v>0</v>
      </c>
      <c r="L1389" s="1">
        <v>4</v>
      </c>
      <c r="N1389" s="1" t="s">
        <v>2191</v>
      </c>
      <c r="O1389" s="64">
        <v>2263.08</v>
      </c>
      <c r="P1389" s="1">
        <v>401.43</v>
      </c>
      <c r="Q1389" s="1" t="s">
        <v>8771</v>
      </c>
      <c r="R1389" s="1" t="s">
        <v>2188</v>
      </c>
      <c r="S1389" s="1" t="s">
        <v>2189</v>
      </c>
    </row>
    <row r="1390" spans="1:19">
      <c r="A1390" s="30">
        <v>10177545</v>
      </c>
      <c r="B1390" s="55">
        <v>101775450000000</v>
      </c>
      <c r="C1390" s="1">
        <v>7700</v>
      </c>
      <c r="D1390" s="1" t="s">
        <v>2192</v>
      </c>
      <c r="G1390" s="64">
        <v>1191.07</v>
      </c>
      <c r="H1390" s="97" t="s">
        <v>17148</v>
      </c>
      <c r="I1390" s="98" t="s">
        <v>17278</v>
      </c>
      <c r="J1390" s="64">
        <v>1191.07</v>
      </c>
      <c r="K1390" s="1">
        <v>0</v>
      </c>
      <c r="L1390" s="1">
        <v>4</v>
      </c>
      <c r="N1390" s="1" t="s">
        <v>2193</v>
      </c>
      <c r="O1390" s="64">
        <v>1191.07</v>
      </c>
      <c r="P1390" s="1">
        <v>401.6</v>
      </c>
      <c r="Q1390" s="1" t="s">
        <v>8771</v>
      </c>
      <c r="R1390" s="1" t="s">
        <v>2188</v>
      </c>
      <c r="S1390" s="1" t="s">
        <v>2189</v>
      </c>
    </row>
    <row r="1391" spans="1:19">
      <c r="A1391" s="30">
        <v>10177546</v>
      </c>
      <c r="B1391" s="55">
        <v>101775460000000</v>
      </c>
      <c r="C1391" s="1">
        <v>7700</v>
      </c>
      <c r="D1391" s="1" t="s">
        <v>2194</v>
      </c>
      <c r="E1391" s="1" t="s">
        <v>2195</v>
      </c>
      <c r="F1391" s="1">
        <v>880</v>
      </c>
      <c r="G1391" s="64">
        <v>12495.92</v>
      </c>
      <c r="H1391" s="97" t="s">
        <v>17160</v>
      </c>
      <c r="I1391" s="98" t="s">
        <v>17288</v>
      </c>
      <c r="J1391" s="64">
        <v>12495.92</v>
      </c>
      <c r="K1391" s="1">
        <v>0</v>
      </c>
      <c r="L1391" s="1">
        <v>2438</v>
      </c>
      <c r="N1391" s="1" t="s">
        <v>2196</v>
      </c>
      <c r="O1391" s="64">
        <v>12495.92</v>
      </c>
      <c r="P1391" s="1" t="s">
        <v>110</v>
      </c>
      <c r="Q1391" s="1" t="s">
        <v>8772</v>
      </c>
      <c r="R1391" s="1" t="s">
        <v>2197</v>
      </c>
      <c r="S1391" s="1" t="s">
        <v>426</v>
      </c>
    </row>
    <row r="1392" spans="1:19">
      <c r="A1392" s="30">
        <v>10177547</v>
      </c>
      <c r="B1392" s="55">
        <v>101775470000000</v>
      </c>
      <c r="C1392" s="1">
        <v>7700</v>
      </c>
      <c r="D1392" s="1" t="s">
        <v>2194</v>
      </c>
      <c r="E1392" s="1" t="s">
        <v>2198</v>
      </c>
      <c r="F1392" s="1">
        <v>880</v>
      </c>
      <c r="G1392" s="64">
        <v>12495.92</v>
      </c>
      <c r="H1392" s="97" t="s">
        <v>17160</v>
      </c>
      <c r="I1392" s="98" t="s">
        <v>17288</v>
      </c>
      <c r="J1392" s="64">
        <v>12495.92</v>
      </c>
      <c r="K1392" s="1">
        <v>0</v>
      </c>
      <c r="L1392" s="1">
        <v>4</v>
      </c>
      <c r="N1392" s="1" t="s">
        <v>2199</v>
      </c>
      <c r="O1392" s="64">
        <v>12495.92</v>
      </c>
      <c r="P1392" s="1" t="s">
        <v>110</v>
      </c>
      <c r="Q1392" s="1" t="s">
        <v>8772</v>
      </c>
      <c r="R1392" s="1" t="s">
        <v>2197</v>
      </c>
      <c r="S1392" s="1" t="s">
        <v>426</v>
      </c>
    </row>
    <row r="1393" spans="1:19">
      <c r="A1393" s="30">
        <v>10177549</v>
      </c>
      <c r="B1393" s="55">
        <v>101775490000000</v>
      </c>
      <c r="C1393" s="1">
        <v>7700</v>
      </c>
      <c r="D1393" s="1" t="s">
        <v>2194</v>
      </c>
      <c r="G1393" s="64">
        <v>14625.15</v>
      </c>
      <c r="H1393" s="97" t="s">
        <v>17160</v>
      </c>
      <c r="I1393" s="98" t="s">
        <v>17288</v>
      </c>
      <c r="J1393" s="64">
        <v>14625.15</v>
      </c>
      <c r="K1393" s="1">
        <v>0</v>
      </c>
      <c r="L1393" s="1">
        <v>7096</v>
      </c>
      <c r="N1393" s="1" t="s">
        <v>2200</v>
      </c>
      <c r="O1393" s="64">
        <v>14625.15</v>
      </c>
      <c r="P1393" s="1" t="s">
        <v>110</v>
      </c>
      <c r="Q1393" s="1" t="s">
        <v>8772</v>
      </c>
      <c r="R1393" s="1" t="s">
        <v>2197</v>
      </c>
      <c r="S1393" s="1" t="s">
        <v>426</v>
      </c>
    </row>
    <row r="1394" spans="1:19">
      <c r="A1394" s="30">
        <v>10177550</v>
      </c>
      <c r="B1394" s="55">
        <v>101775500000000</v>
      </c>
      <c r="C1394" s="1">
        <v>7700</v>
      </c>
      <c r="D1394" s="1" t="s">
        <v>2201</v>
      </c>
      <c r="G1394" s="64">
        <v>9797.2999999999993</v>
      </c>
      <c r="H1394" s="97" t="s">
        <v>17142</v>
      </c>
      <c r="I1394" s="98" t="s">
        <v>14331</v>
      </c>
      <c r="J1394" s="64">
        <v>9797.2999999999993</v>
      </c>
      <c r="K1394" s="1">
        <v>0</v>
      </c>
      <c r="L1394" s="1">
        <v>2748</v>
      </c>
      <c r="N1394" s="1">
        <v>6080875600</v>
      </c>
      <c r="O1394" s="64">
        <v>9797.2999999999993</v>
      </c>
      <c r="P1394" s="1">
        <v>151</v>
      </c>
      <c r="Q1394" s="1" t="s">
        <v>8773</v>
      </c>
      <c r="R1394" s="1" t="s">
        <v>2203</v>
      </c>
      <c r="S1394" s="1" t="s">
        <v>2019</v>
      </c>
    </row>
    <row r="1395" spans="1:19">
      <c r="A1395" s="30">
        <v>10177721</v>
      </c>
      <c r="B1395" s="55">
        <v>101777210000000</v>
      </c>
      <c r="C1395" s="1">
        <v>7700</v>
      </c>
      <c r="D1395" s="1" t="s">
        <v>2204</v>
      </c>
      <c r="E1395" s="1" t="s">
        <v>256</v>
      </c>
      <c r="F1395" s="1">
        <v>2200</v>
      </c>
      <c r="G1395" s="64">
        <v>1098.67</v>
      </c>
      <c r="H1395" s="97" t="s">
        <v>17160</v>
      </c>
      <c r="I1395" s="98" t="s">
        <v>17288</v>
      </c>
      <c r="J1395" s="64">
        <v>1098.67</v>
      </c>
      <c r="K1395" s="1">
        <v>0</v>
      </c>
      <c r="L1395" s="1">
        <v>2286</v>
      </c>
      <c r="N1395" s="1" t="s">
        <v>2208</v>
      </c>
      <c r="O1395" s="64">
        <v>1098.67</v>
      </c>
      <c r="P1395" s="1" t="s">
        <v>110</v>
      </c>
      <c r="Q1395" s="1" t="s">
        <v>8774</v>
      </c>
      <c r="R1395" s="1" t="s">
        <v>2206</v>
      </c>
      <c r="S1395" s="1" t="s">
        <v>426</v>
      </c>
    </row>
    <row r="1396" spans="1:19">
      <c r="A1396" s="30">
        <v>10177722</v>
      </c>
      <c r="B1396" s="55">
        <v>101777220000000</v>
      </c>
      <c r="C1396" s="1">
        <v>7700</v>
      </c>
      <c r="D1396" s="1" t="s">
        <v>2204</v>
      </c>
      <c r="E1396" s="1" t="s">
        <v>2209</v>
      </c>
      <c r="F1396" s="1" t="s">
        <v>2210</v>
      </c>
      <c r="G1396" s="64">
        <v>1098.67</v>
      </c>
      <c r="H1396" s="97" t="s">
        <v>17160</v>
      </c>
      <c r="I1396" s="98" t="s">
        <v>17288</v>
      </c>
      <c r="J1396" s="64">
        <v>1098.67</v>
      </c>
      <c r="K1396" s="1">
        <v>0</v>
      </c>
      <c r="L1396" s="1">
        <v>2728</v>
      </c>
      <c r="N1396" s="1" t="s">
        <v>2211</v>
      </c>
      <c r="O1396" s="64">
        <v>1098.67</v>
      </c>
      <c r="P1396" s="1" t="s">
        <v>110</v>
      </c>
      <c r="Q1396" s="1" t="s">
        <v>8774</v>
      </c>
      <c r="R1396" s="1" t="s">
        <v>2206</v>
      </c>
      <c r="S1396" s="1" t="s">
        <v>426</v>
      </c>
    </row>
    <row r="1397" spans="1:19">
      <c r="A1397" s="30">
        <v>10177723</v>
      </c>
      <c r="B1397" s="55">
        <v>101777230000000</v>
      </c>
      <c r="C1397" s="1">
        <v>7700</v>
      </c>
      <c r="D1397" s="1" t="s">
        <v>2204</v>
      </c>
      <c r="G1397" s="64">
        <v>1098.67</v>
      </c>
      <c r="H1397" s="97" t="s">
        <v>17160</v>
      </c>
      <c r="I1397" s="98" t="s">
        <v>17288</v>
      </c>
      <c r="J1397" s="64">
        <v>1098.67</v>
      </c>
      <c r="K1397" s="1">
        <v>0</v>
      </c>
      <c r="L1397" s="1">
        <v>60</v>
      </c>
      <c r="N1397" s="1" t="s">
        <v>2212</v>
      </c>
      <c r="O1397" s="64">
        <v>1098.67</v>
      </c>
      <c r="P1397" s="1" t="s">
        <v>110</v>
      </c>
      <c r="Q1397" s="1" t="s">
        <v>8774</v>
      </c>
      <c r="R1397" s="1" t="s">
        <v>2206</v>
      </c>
      <c r="S1397" s="1" t="s">
        <v>426</v>
      </c>
    </row>
    <row r="1398" spans="1:19">
      <c r="A1398" s="30">
        <v>10177724</v>
      </c>
      <c r="B1398" s="55">
        <v>101777240000000</v>
      </c>
      <c r="C1398" s="1">
        <v>7700</v>
      </c>
      <c r="D1398" s="1" t="s">
        <v>2204</v>
      </c>
      <c r="G1398" s="64">
        <v>1286.67</v>
      </c>
      <c r="H1398" s="97" t="s">
        <v>17160</v>
      </c>
      <c r="I1398" s="98" t="s">
        <v>17288</v>
      </c>
      <c r="J1398" s="64">
        <v>1286.67</v>
      </c>
      <c r="K1398" s="1">
        <v>0</v>
      </c>
      <c r="L1398" s="1">
        <v>3331</v>
      </c>
      <c r="N1398" s="1" t="s">
        <v>2213</v>
      </c>
      <c r="O1398" s="64">
        <v>1286.67</v>
      </c>
      <c r="P1398" s="1" t="s">
        <v>110</v>
      </c>
      <c r="Q1398" s="1" t="s">
        <v>8774</v>
      </c>
      <c r="R1398" s="1" t="s">
        <v>2206</v>
      </c>
      <c r="S1398" s="1" t="s">
        <v>426</v>
      </c>
    </row>
    <row r="1399" spans="1:19">
      <c r="A1399" s="30">
        <v>10177727</v>
      </c>
      <c r="B1399" s="55">
        <v>101777270000000</v>
      </c>
      <c r="C1399" s="1">
        <v>7700</v>
      </c>
      <c r="D1399" s="1" t="s">
        <v>2214</v>
      </c>
      <c r="E1399" s="1" t="s">
        <v>107</v>
      </c>
      <c r="F1399" s="1">
        <v>5510</v>
      </c>
      <c r="G1399" s="64">
        <v>2921.75</v>
      </c>
      <c r="H1399" s="97" t="s">
        <v>17155</v>
      </c>
      <c r="I1399" s="98" t="s">
        <v>17283</v>
      </c>
      <c r="J1399" s="64">
        <v>2921.75</v>
      </c>
      <c r="K1399" s="1">
        <v>0</v>
      </c>
      <c r="L1399" s="1">
        <v>4</v>
      </c>
      <c r="N1399" s="1" t="s">
        <v>2216</v>
      </c>
      <c r="O1399" s="64">
        <v>2921.75</v>
      </c>
      <c r="P1399" s="1" t="s">
        <v>11725</v>
      </c>
      <c r="Q1399" s="1" t="s">
        <v>8771</v>
      </c>
      <c r="R1399" s="1" t="s">
        <v>2217</v>
      </c>
      <c r="S1399" s="1" t="s">
        <v>426</v>
      </c>
    </row>
    <row r="1400" spans="1:19">
      <c r="A1400" s="30">
        <v>10177753</v>
      </c>
      <c r="B1400" s="55">
        <v>101777530000000</v>
      </c>
      <c r="C1400" s="1">
        <v>7700</v>
      </c>
      <c r="D1400" s="1" t="s">
        <v>2218</v>
      </c>
      <c r="E1400" s="1" t="s">
        <v>107</v>
      </c>
      <c r="F1400" s="1" t="s">
        <v>2027</v>
      </c>
      <c r="G1400" s="64">
        <v>2562.0300000000002</v>
      </c>
      <c r="H1400" s="97" t="s">
        <v>17146</v>
      </c>
      <c r="I1400" s="98" t="s">
        <v>12825</v>
      </c>
      <c r="J1400" s="64">
        <v>2562.0300000000002</v>
      </c>
      <c r="K1400" s="1">
        <v>0</v>
      </c>
      <c r="L1400" s="1">
        <v>2872</v>
      </c>
      <c r="N1400" s="1" t="s">
        <v>2219</v>
      </c>
      <c r="O1400" s="64">
        <v>2562.0300000000002</v>
      </c>
      <c r="P1400" s="1" t="s">
        <v>110</v>
      </c>
      <c r="Q1400" s="1" t="s">
        <v>8775</v>
      </c>
      <c r="R1400" s="1" t="s">
        <v>2220</v>
      </c>
      <c r="S1400" s="1" t="s">
        <v>426</v>
      </c>
    </row>
    <row r="1401" spans="1:19">
      <c r="A1401" s="30">
        <v>10177754</v>
      </c>
      <c r="B1401" s="55">
        <v>101777540000000</v>
      </c>
      <c r="C1401" s="1">
        <v>7700</v>
      </c>
      <c r="D1401" s="1" t="s">
        <v>675</v>
      </c>
      <c r="G1401" s="64">
        <v>15959.25</v>
      </c>
      <c r="H1401" s="97" t="s">
        <v>17152</v>
      </c>
      <c r="I1401" s="98" t="s">
        <v>17281</v>
      </c>
      <c r="J1401" s="64">
        <v>15959.25</v>
      </c>
      <c r="K1401" s="1">
        <v>0</v>
      </c>
      <c r="L1401" s="1">
        <v>3328</v>
      </c>
      <c r="N1401" s="1" t="s">
        <v>2221</v>
      </c>
      <c r="O1401" s="64">
        <v>15959.25</v>
      </c>
      <c r="P1401" s="1" t="s">
        <v>110</v>
      </c>
      <c r="Q1401" s="1" t="s">
        <v>8775</v>
      </c>
      <c r="R1401" s="1" t="s">
        <v>2220</v>
      </c>
      <c r="S1401" s="1" t="s">
        <v>426</v>
      </c>
    </row>
    <row r="1402" spans="1:19">
      <c r="A1402" s="30">
        <v>10177756</v>
      </c>
      <c r="B1402" s="55">
        <v>101777560000000</v>
      </c>
      <c r="C1402" s="1">
        <v>7700</v>
      </c>
      <c r="D1402" s="1" t="s">
        <v>675</v>
      </c>
      <c r="G1402" s="64">
        <v>15959.25</v>
      </c>
      <c r="H1402" s="97" t="s">
        <v>17147</v>
      </c>
      <c r="I1402" s="98" t="s">
        <v>17277</v>
      </c>
      <c r="J1402" s="64">
        <v>15959.25</v>
      </c>
      <c r="K1402" s="1">
        <v>0</v>
      </c>
      <c r="L1402" s="1">
        <v>2748</v>
      </c>
      <c r="N1402" s="1" t="s">
        <v>2222</v>
      </c>
      <c r="O1402" s="64">
        <v>15959.25</v>
      </c>
      <c r="P1402" s="1" t="s">
        <v>390</v>
      </c>
      <c r="Q1402" s="1" t="s">
        <v>8775</v>
      </c>
      <c r="R1402" s="1" t="s">
        <v>2220</v>
      </c>
      <c r="S1402" s="1" t="s">
        <v>426</v>
      </c>
    </row>
    <row r="1403" spans="1:19">
      <c r="A1403" s="30">
        <v>10177757</v>
      </c>
      <c r="B1403" s="55">
        <v>101777570000000</v>
      </c>
      <c r="C1403" s="1">
        <v>7700</v>
      </c>
      <c r="D1403" s="1" t="s">
        <v>675</v>
      </c>
      <c r="E1403" s="1" t="s">
        <v>107</v>
      </c>
      <c r="F1403" s="1">
        <v>7200</v>
      </c>
      <c r="G1403" s="64">
        <v>15959.25</v>
      </c>
      <c r="H1403" s="97" t="s">
        <v>17146</v>
      </c>
      <c r="I1403" s="98" t="s">
        <v>12825</v>
      </c>
      <c r="J1403" s="64">
        <v>15959.25</v>
      </c>
      <c r="K1403" s="1">
        <v>0</v>
      </c>
      <c r="L1403" s="1">
        <v>3328</v>
      </c>
      <c r="N1403" s="1" t="s">
        <v>667</v>
      </c>
      <c r="O1403" s="64">
        <v>15959.25</v>
      </c>
      <c r="P1403" s="1" t="s">
        <v>110</v>
      </c>
      <c r="Q1403" s="1" t="s">
        <v>8775</v>
      </c>
      <c r="R1403" s="1" t="s">
        <v>2220</v>
      </c>
      <c r="S1403" s="1" t="s">
        <v>426</v>
      </c>
    </row>
    <row r="1404" spans="1:19">
      <c r="A1404" s="30">
        <v>10177758</v>
      </c>
      <c r="B1404" s="55">
        <v>101777580000000</v>
      </c>
      <c r="C1404" s="1">
        <v>7700</v>
      </c>
      <c r="D1404" s="1" t="s">
        <v>675</v>
      </c>
      <c r="G1404" s="64">
        <v>15959.25</v>
      </c>
      <c r="H1404" s="97" t="s">
        <v>17180</v>
      </c>
      <c r="I1404" s="98" t="s">
        <v>17308</v>
      </c>
      <c r="J1404" s="64">
        <v>15959.25</v>
      </c>
      <c r="K1404" s="1">
        <v>0</v>
      </c>
      <c r="L1404" s="1">
        <v>7118</v>
      </c>
      <c r="N1404" s="1" t="s">
        <v>2223</v>
      </c>
      <c r="O1404" s="64">
        <v>15959.25</v>
      </c>
      <c r="P1404" s="1" t="s">
        <v>11768</v>
      </c>
      <c r="Q1404" s="1" t="s">
        <v>8775</v>
      </c>
      <c r="R1404" s="1" t="s">
        <v>2220</v>
      </c>
      <c r="S1404" s="1" t="s">
        <v>426</v>
      </c>
    </row>
    <row r="1405" spans="1:19">
      <c r="A1405" s="30">
        <v>10177759</v>
      </c>
      <c r="B1405" s="55">
        <v>101777590000000</v>
      </c>
      <c r="C1405" s="1">
        <v>7700</v>
      </c>
      <c r="D1405" s="1" t="s">
        <v>675</v>
      </c>
      <c r="G1405" s="64">
        <v>15959.25</v>
      </c>
      <c r="H1405" s="97" t="s">
        <v>17147</v>
      </c>
      <c r="I1405" s="98" t="s">
        <v>17277</v>
      </c>
      <c r="J1405" s="64">
        <v>15959.25</v>
      </c>
      <c r="K1405" s="1">
        <v>0</v>
      </c>
      <c r="L1405" s="1">
        <v>2748</v>
      </c>
      <c r="N1405" s="1" t="s">
        <v>2225</v>
      </c>
      <c r="O1405" s="64">
        <v>15959.25</v>
      </c>
      <c r="P1405" s="1" t="s">
        <v>390</v>
      </c>
      <c r="Q1405" s="1" t="s">
        <v>8775</v>
      </c>
      <c r="R1405" s="1" t="s">
        <v>2220</v>
      </c>
      <c r="S1405" s="1" t="s">
        <v>426</v>
      </c>
    </row>
    <row r="1406" spans="1:19">
      <c r="A1406" s="30">
        <v>10177760</v>
      </c>
      <c r="B1406" s="55">
        <v>101777600000000</v>
      </c>
      <c r="C1406" s="1">
        <v>7700</v>
      </c>
      <c r="D1406" s="1" t="s">
        <v>1851</v>
      </c>
      <c r="G1406" s="64">
        <v>4043.96</v>
      </c>
      <c r="H1406" s="97" t="s">
        <v>17146</v>
      </c>
      <c r="I1406" s="98" t="s">
        <v>12825</v>
      </c>
      <c r="J1406" s="64">
        <v>4043.96</v>
      </c>
      <c r="K1406" s="1">
        <v>0</v>
      </c>
      <c r="L1406" s="1">
        <v>3394</v>
      </c>
      <c r="N1406" s="1" t="s">
        <v>2226</v>
      </c>
      <c r="O1406" s="64">
        <v>4043.96</v>
      </c>
      <c r="P1406" s="1" t="s">
        <v>110</v>
      </c>
      <c r="Q1406" s="1" t="s">
        <v>8775</v>
      </c>
      <c r="R1406" s="1" t="s">
        <v>2220</v>
      </c>
      <c r="S1406" s="1" t="s">
        <v>426</v>
      </c>
    </row>
    <row r="1407" spans="1:19">
      <c r="A1407" s="30">
        <v>10177761</v>
      </c>
      <c r="B1407" s="55">
        <v>101777610000000</v>
      </c>
      <c r="C1407" s="1">
        <v>7700</v>
      </c>
      <c r="D1407" s="1" t="s">
        <v>1851</v>
      </c>
      <c r="E1407" s="1" t="s">
        <v>107</v>
      </c>
      <c r="F1407" s="1">
        <v>2851</v>
      </c>
      <c r="G1407" s="64">
        <v>4043.96</v>
      </c>
      <c r="H1407" s="97" t="s">
        <v>17146</v>
      </c>
      <c r="I1407" s="98" t="s">
        <v>12825</v>
      </c>
      <c r="J1407" s="64">
        <v>4043.96</v>
      </c>
      <c r="K1407" s="1">
        <v>0</v>
      </c>
      <c r="L1407" s="1">
        <v>124</v>
      </c>
      <c r="N1407" s="1" t="s">
        <v>2227</v>
      </c>
      <c r="O1407" s="64">
        <v>4043.96</v>
      </c>
      <c r="P1407" s="1" t="s">
        <v>110</v>
      </c>
      <c r="Q1407" s="1" t="s">
        <v>8775</v>
      </c>
      <c r="R1407" s="1" t="s">
        <v>2220</v>
      </c>
      <c r="S1407" s="1" t="s">
        <v>426</v>
      </c>
    </row>
    <row r="1408" spans="1:19">
      <c r="A1408" s="30">
        <v>10177762</v>
      </c>
      <c r="B1408" s="55">
        <v>101777620000000</v>
      </c>
      <c r="C1408" s="1">
        <v>7700</v>
      </c>
      <c r="D1408" s="1" t="s">
        <v>1851</v>
      </c>
      <c r="E1408" s="1" t="s">
        <v>107</v>
      </c>
      <c r="F1408" s="1">
        <v>2851</v>
      </c>
      <c r="G1408" s="64">
        <v>4043.96</v>
      </c>
      <c r="H1408" s="97" t="s">
        <v>17146</v>
      </c>
      <c r="I1408" s="98" t="s">
        <v>12825</v>
      </c>
      <c r="J1408" s="64">
        <v>4043.96</v>
      </c>
      <c r="K1408" s="1">
        <v>0</v>
      </c>
      <c r="L1408" s="1">
        <v>3431</v>
      </c>
      <c r="N1408" s="1" t="s">
        <v>2228</v>
      </c>
      <c r="O1408" s="64">
        <v>4043.96</v>
      </c>
      <c r="P1408" s="1" t="s">
        <v>110</v>
      </c>
      <c r="Q1408" s="1" t="s">
        <v>8775</v>
      </c>
      <c r="R1408" s="1" t="s">
        <v>2220</v>
      </c>
      <c r="S1408" s="1" t="s">
        <v>426</v>
      </c>
    </row>
    <row r="1409" spans="1:19">
      <c r="A1409" s="30">
        <v>10177763</v>
      </c>
      <c r="B1409" s="55">
        <v>101777630000000</v>
      </c>
      <c r="C1409" s="1">
        <v>7700</v>
      </c>
      <c r="D1409" s="1" t="s">
        <v>1851</v>
      </c>
      <c r="E1409" s="1" t="s">
        <v>107</v>
      </c>
      <c r="F1409" s="1">
        <v>2851</v>
      </c>
      <c r="G1409" s="64">
        <v>4043.96</v>
      </c>
      <c r="H1409" s="97" t="s">
        <v>17146</v>
      </c>
      <c r="I1409" s="98" t="s">
        <v>12825</v>
      </c>
      <c r="J1409" s="64">
        <v>4043.96</v>
      </c>
      <c r="K1409" s="1">
        <v>0</v>
      </c>
      <c r="L1409" s="1">
        <v>189</v>
      </c>
      <c r="N1409" s="1" t="s">
        <v>2229</v>
      </c>
      <c r="O1409" s="64">
        <v>4043.96</v>
      </c>
      <c r="P1409" s="1" t="s">
        <v>110</v>
      </c>
      <c r="Q1409" s="1" t="s">
        <v>8775</v>
      </c>
      <c r="R1409" s="1" t="s">
        <v>2220</v>
      </c>
      <c r="S1409" s="1" t="s">
        <v>426</v>
      </c>
    </row>
    <row r="1410" spans="1:19">
      <c r="A1410" s="30">
        <v>10177764</v>
      </c>
      <c r="B1410" s="55">
        <v>101777640000000</v>
      </c>
      <c r="C1410" s="1">
        <v>7700</v>
      </c>
      <c r="D1410" s="1" t="s">
        <v>1851</v>
      </c>
      <c r="E1410" s="1" t="s">
        <v>107</v>
      </c>
      <c r="F1410" s="1">
        <v>2851</v>
      </c>
      <c r="G1410" s="64">
        <v>4043.96</v>
      </c>
      <c r="H1410" s="97" t="s">
        <v>17146</v>
      </c>
      <c r="I1410" s="98" t="s">
        <v>12825</v>
      </c>
      <c r="J1410" s="64">
        <v>4043.96</v>
      </c>
      <c r="K1410" s="1">
        <v>0</v>
      </c>
      <c r="L1410" s="1">
        <v>90</v>
      </c>
      <c r="N1410" s="1" t="s">
        <v>2230</v>
      </c>
      <c r="O1410" s="64">
        <v>4043.96</v>
      </c>
      <c r="P1410" s="1" t="s">
        <v>110</v>
      </c>
      <c r="Q1410" s="1" t="s">
        <v>8775</v>
      </c>
      <c r="R1410" s="1" t="s">
        <v>2220</v>
      </c>
      <c r="S1410" s="1" t="s">
        <v>426</v>
      </c>
    </row>
    <row r="1411" spans="1:19">
      <c r="A1411" s="30">
        <v>10177765</v>
      </c>
      <c r="B1411" s="55">
        <v>101777650000000</v>
      </c>
      <c r="C1411" s="1">
        <v>7700</v>
      </c>
      <c r="D1411" s="1" t="s">
        <v>1851</v>
      </c>
      <c r="E1411" s="1" t="s">
        <v>107</v>
      </c>
      <c r="F1411" s="1">
        <v>2851</v>
      </c>
      <c r="G1411" s="64">
        <v>4043.96</v>
      </c>
      <c r="H1411" s="97" t="s">
        <v>17147</v>
      </c>
      <c r="I1411" s="98" t="s">
        <v>17277</v>
      </c>
      <c r="J1411" s="64">
        <v>4043.96</v>
      </c>
      <c r="K1411" s="1">
        <v>0</v>
      </c>
      <c r="L1411" s="1">
        <v>2896</v>
      </c>
      <c r="N1411" s="1" t="s">
        <v>2231</v>
      </c>
      <c r="O1411" s="64">
        <v>4043.96</v>
      </c>
      <c r="P1411" s="1" t="s">
        <v>110</v>
      </c>
      <c r="Q1411" s="1" t="s">
        <v>8775</v>
      </c>
      <c r="R1411" s="1" t="s">
        <v>2220</v>
      </c>
      <c r="S1411" s="1" t="s">
        <v>426</v>
      </c>
    </row>
    <row r="1412" spans="1:19">
      <c r="A1412" s="30">
        <v>10177766</v>
      </c>
      <c r="B1412" s="55">
        <v>101777660000000</v>
      </c>
      <c r="C1412" s="1">
        <v>7700</v>
      </c>
      <c r="D1412" s="1" t="s">
        <v>1851</v>
      </c>
      <c r="E1412" s="1" t="s">
        <v>107</v>
      </c>
      <c r="F1412" s="1">
        <v>2851</v>
      </c>
      <c r="G1412" s="64">
        <v>4043.96</v>
      </c>
      <c r="H1412" s="97" t="s">
        <v>17146</v>
      </c>
      <c r="I1412" s="98" t="s">
        <v>12825</v>
      </c>
      <c r="J1412" s="64">
        <v>4043.96</v>
      </c>
      <c r="K1412" s="1">
        <v>0</v>
      </c>
      <c r="L1412" s="1">
        <v>1068</v>
      </c>
      <c r="N1412" s="1" t="s">
        <v>2232</v>
      </c>
      <c r="O1412" s="64">
        <v>4043.96</v>
      </c>
      <c r="P1412" s="1" t="s">
        <v>110</v>
      </c>
      <c r="Q1412" s="1" t="s">
        <v>8775</v>
      </c>
      <c r="R1412" s="1" t="s">
        <v>2220</v>
      </c>
      <c r="S1412" s="1" t="s">
        <v>426</v>
      </c>
    </row>
    <row r="1413" spans="1:19">
      <c r="A1413" s="30">
        <v>10177767</v>
      </c>
      <c r="B1413" s="55">
        <v>101777670000000</v>
      </c>
      <c r="C1413" s="1">
        <v>7700</v>
      </c>
      <c r="D1413" s="1" t="s">
        <v>1851</v>
      </c>
      <c r="E1413" s="1" t="s">
        <v>107</v>
      </c>
      <c r="F1413" s="1">
        <v>2851</v>
      </c>
      <c r="G1413" s="64">
        <v>4043.96</v>
      </c>
      <c r="H1413" s="97" t="s">
        <v>17146</v>
      </c>
      <c r="I1413" s="98" t="s">
        <v>12825</v>
      </c>
      <c r="J1413" s="64">
        <v>4043.96</v>
      </c>
      <c r="K1413" s="1">
        <v>0</v>
      </c>
      <c r="L1413" s="1">
        <v>7098</v>
      </c>
      <c r="N1413" s="1" t="s">
        <v>2233</v>
      </c>
      <c r="O1413" s="64">
        <v>4043.96</v>
      </c>
      <c r="P1413" s="1" t="s">
        <v>110</v>
      </c>
      <c r="Q1413" s="1" t="s">
        <v>8775</v>
      </c>
      <c r="R1413" s="1" t="s">
        <v>2220</v>
      </c>
      <c r="S1413" s="1" t="s">
        <v>426</v>
      </c>
    </row>
    <row r="1414" spans="1:19">
      <c r="A1414" s="30">
        <v>10177769</v>
      </c>
      <c r="B1414" s="55">
        <v>101777690000000</v>
      </c>
      <c r="C1414" s="1">
        <v>7700</v>
      </c>
      <c r="D1414" s="1" t="s">
        <v>1851</v>
      </c>
      <c r="G1414" s="64">
        <v>4043.96</v>
      </c>
      <c r="H1414" s="97" t="s">
        <v>17146</v>
      </c>
      <c r="I1414" s="98" t="s">
        <v>12825</v>
      </c>
      <c r="J1414" s="64">
        <v>4043.96</v>
      </c>
      <c r="K1414" s="1">
        <v>0</v>
      </c>
      <c r="L1414" s="1">
        <v>2554</v>
      </c>
      <c r="N1414" s="1" t="s">
        <v>2234</v>
      </c>
      <c r="O1414" s="64">
        <v>4043.96</v>
      </c>
      <c r="P1414" s="1" t="s">
        <v>110</v>
      </c>
      <c r="Q1414" s="1" t="s">
        <v>8775</v>
      </c>
      <c r="R1414" s="1" t="s">
        <v>2220</v>
      </c>
      <c r="S1414" s="1" t="s">
        <v>426</v>
      </c>
    </row>
    <row r="1415" spans="1:19">
      <c r="A1415" s="30">
        <v>10177770</v>
      </c>
      <c r="B1415" s="55">
        <v>101777700000000</v>
      </c>
      <c r="C1415" s="1">
        <v>7700</v>
      </c>
      <c r="D1415" s="1" t="s">
        <v>1851</v>
      </c>
      <c r="G1415" s="64">
        <v>4043.96</v>
      </c>
      <c r="H1415" s="97" t="s">
        <v>17146</v>
      </c>
      <c r="I1415" s="98" t="s">
        <v>12825</v>
      </c>
      <c r="J1415" s="64">
        <v>4043.96</v>
      </c>
      <c r="K1415" s="1">
        <v>0</v>
      </c>
      <c r="L1415" s="1">
        <v>3360</v>
      </c>
      <c r="N1415" s="1" t="s">
        <v>2235</v>
      </c>
      <c r="O1415" s="64">
        <v>4043.96</v>
      </c>
      <c r="P1415" s="1" t="s">
        <v>110</v>
      </c>
      <c r="Q1415" s="1" t="s">
        <v>8775</v>
      </c>
      <c r="R1415" s="1" t="s">
        <v>2220</v>
      </c>
      <c r="S1415" s="1" t="s">
        <v>426</v>
      </c>
    </row>
    <row r="1416" spans="1:19">
      <c r="A1416" s="30">
        <v>10177771</v>
      </c>
      <c r="B1416" s="55">
        <v>101777710000000</v>
      </c>
      <c r="C1416" s="1">
        <v>7700</v>
      </c>
      <c r="D1416" s="1" t="s">
        <v>1851</v>
      </c>
      <c r="G1416" s="64">
        <v>4043.96</v>
      </c>
      <c r="H1416" s="97" t="s">
        <v>17146</v>
      </c>
      <c r="I1416" s="98" t="s">
        <v>12825</v>
      </c>
      <c r="J1416" s="64">
        <v>4043.96</v>
      </c>
      <c r="K1416" s="1">
        <v>0</v>
      </c>
      <c r="L1416" s="1">
        <v>150</v>
      </c>
      <c r="N1416" s="1" t="s">
        <v>2236</v>
      </c>
      <c r="O1416" s="64">
        <v>4043.96</v>
      </c>
      <c r="P1416" s="1" t="s">
        <v>110</v>
      </c>
      <c r="Q1416" s="1" t="s">
        <v>8775</v>
      </c>
      <c r="R1416" s="1" t="s">
        <v>2220</v>
      </c>
      <c r="S1416" s="1" t="s">
        <v>426</v>
      </c>
    </row>
    <row r="1417" spans="1:19">
      <c r="A1417" s="30">
        <v>10177772</v>
      </c>
      <c r="B1417" s="55">
        <v>101777720000000</v>
      </c>
      <c r="C1417" s="1">
        <v>7700</v>
      </c>
      <c r="D1417" s="1" t="s">
        <v>1851</v>
      </c>
      <c r="E1417" s="1" t="s">
        <v>107</v>
      </c>
      <c r="F1417" s="1">
        <v>2851</v>
      </c>
      <c r="G1417" s="64">
        <v>4043.96</v>
      </c>
      <c r="H1417" s="97" t="s">
        <v>17146</v>
      </c>
      <c r="I1417" s="98" t="s">
        <v>12825</v>
      </c>
      <c r="J1417" s="64">
        <v>4043.96</v>
      </c>
      <c r="K1417" s="1">
        <v>0</v>
      </c>
      <c r="L1417" s="1">
        <v>3384</v>
      </c>
      <c r="N1417" s="1" t="s">
        <v>2237</v>
      </c>
      <c r="O1417" s="64">
        <v>4043.96</v>
      </c>
      <c r="P1417" s="1" t="s">
        <v>110</v>
      </c>
      <c r="Q1417" s="1" t="s">
        <v>8775</v>
      </c>
      <c r="R1417" s="1" t="s">
        <v>2220</v>
      </c>
      <c r="S1417" s="1" t="s">
        <v>426</v>
      </c>
    </row>
    <row r="1418" spans="1:19">
      <c r="A1418" s="30">
        <v>10177774</v>
      </c>
      <c r="B1418" s="55">
        <v>101777740000000</v>
      </c>
      <c r="C1418" s="1">
        <v>7700</v>
      </c>
      <c r="D1418" s="1" t="s">
        <v>2238</v>
      </c>
      <c r="E1418" s="1" t="s">
        <v>107</v>
      </c>
      <c r="F1418" s="1">
        <v>802.11</v>
      </c>
      <c r="G1418" s="64">
        <v>2279.3200000000002</v>
      </c>
      <c r="H1418" s="97" t="s">
        <v>17148</v>
      </c>
      <c r="I1418" s="98" t="s">
        <v>17278</v>
      </c>
      <c r="J1418" s="64">
        <v>2279.3200000000002</v>
      </c>
      <c r="K1418" s="1">
        <v>0</v>
      </c>
      <c r="L1418" s="1">
        <v>4</v>
      </c>
      <c r="N1418" s="1" t="s">
        <v>2239</v>
      </c>
      <c r="O1418" s="64">
        <v>2279.3200000000002</v>
      </c>
      <c r="P1418" s="1" t="s">
        <v>272</v>
      </c>
      <c r="Q1418" s="1" t="s">
        <v>8775</v>
      </c>
      <c r="R1418" s="1" t="s">
        <v>2220</v>
      </c>
      <c r="S1418" s="1" t="s">
        <v>426</v>
      </c>
    </row>
    <row r="1419" spans="1:19">
      <c r="A1419" s="30">
        <v>10177776</v>
      </c>
      <c r="B1419" s="55">
        <v>101777760000000</v>
      </c>
      <c r="C1419" s="1">
        <v>7700</v>
      </c>
      <c r="D1419" s="1" t="s">
        <v>2238</v>
      </c>
      <c r="E1419" s="1" t="s">
        <v>107</v>
      </c>
      <c r="F1419" s="1" t="s">
        <v>2043</v>
      </c>
      <c r="G1419" s="64">
        <v>2279.3200000000002</v>
      </c>
      <c r="H1419" s="97" t="s">
        <v>17148</v>
      </c>
      <c r="I1419" s="98" t="s">
        <v>17278</v>
      </c>
      <c r="J1419" s="64">
        <v>2279.3200000000002</v>
      </c>
      <c r="K1419" s="1">
        <v>0</v>
      </c>
      <c r="L1419" s="1">
        <v>4</v>
      </c>
      <c r="N1419" s="1" t="s">
        <v>2240</v>
      </c>
      <c r="O1419" s="64">
        <v>2279.3200000000002</v>
      </c>
      <c r="P1419" s="1" t="s">
        <v>272</v>
      </c>
      <c r="Q1419" s="1" t="s">
        <v>8775</v>
      </c>
      <c r="R1419" s="1" t="s">
        <v>2220</v>
      </c>
      <c r="S1419" s="1" t="s">
        <v>426</v>
      </c>
    </row>
    <row r="1420" spans="1:19">
      <c r="A1420" s="30">
        <v>10177777</v>
      </c>
      <c r="B1420" s="55">
        <v>101777770000000</v>
      </c>
      <c r="C1420" s="1">
        <v>7700</v>
      </c>
      <c r="D1420" s="1" t="s">
        <v>2238</v>
      </c>
      <c r="E1420" s="1" t="s">
        <v>107</v>
      </c>
      <c r="F1420" s="1" t="s">
        <v>2043</v>
      </c>
      <c r="G1420" s="64">
        <v>2279.3200000000002</v>
      </c>
      <c r="H1420" s="97" t="s">
        <v>17148</v>
      </c>
      <c r="I1420" s="98" t="s">
        <v>17278</v>
      </c>
      <c r="J1420" s="64">
        <v>2279.3200000000002</v>
      </c>
      <c r="K1420" s="1">
        <v>0</v>
      </c>
      <c r="L1420" s="1">
        <v>4</v>
      </c>
      <c r="N1420" s="1" t="s">
        <v>2241</v>
      </c>
      <c r="O1420" s="64">
        <v>2279.3200000000002</v>
      </c>
      <c r="P1420" s="1" t="s">
        <v>272</v>
      </c>
      <c r="Q1420" s="1" t="s">
        <v>8775</v>
      </c>
      <c r="R1420" s="1" t="s">
        <v>2220</v>
      </c>
      <c r="S1420" s="1" t="s">
        <v>426</v>
      </c>
    </row>
    <row r="1421" spans="1:19">
      <c r="A1421" s="30">
        <v>10177779</v>
      </c>
      <c r="B1421" s="55">
        <v>101777790000000</v>
      </c>
      <c r="C1421" s="1">
        <v>7700</v>
      </c>
      <c r="D1421" s="1" t="s">
        <v>2238</v>
      </c>
      <c r="E1421" s="1" t="s">
        <v>107</v>
      </c>
      <c r="F1421" s="1" t="s">
        <v>2043</v>
      </c>
      <c r="G1421" s="64">
        <v>2279.3200000000002</v>
      </c>
      <c r="H1421" s="97" t="s">
        <v>17148</v>
      </c>
      <c r="I1421" s="98" t="s">
        <v>17278</v>
      </c>
      <c r="J1421" s="64">
        <v>2279.3200000000002</v>
      </c>
      <c r="K1421" s="1">
        <v>0</v>
      </c>
      <c r="L1421" s="1">
        <v>4</v>
      </c>
      <c r="N1421" s="1" t="s">
        <v>2242</v>
      </c>
      <c r="O1421" s="64">
        <v>2279.3200000000002</v>
      </c>
      <c r="P1421" s="1" t="s">
        <v>272</v>
      </c>
      <c r="Q1421" s="1" t="s">
        <v>8775</v>
      </c>
      <c r="R1421" s="1" t="s">
        <v>2220</v>
      </c>
      <c r="S1421" s="1" t="s">
        <v>426</v>
      </c>
    </row>
    <row r="1422" spans="1:19">
      <c r="A1422" s="30">
        <v>10177781</v>
      </c>
      <c r="B1422" s="55">
        <v>101777810000000</v>
      </c>
      <c r="C1422" s="1">
        <v>7700</v>
      </c>
      <c r="D1422" s="1" t="s">
        <v>2238</v>
      </c>
      <c r="E1422" s="1" t="s">
        <v>107</v>
      </c>
      <c r="F1422" s="1" t="s">
        <v>2043</v>
      </c>
      <c r="G1422" s="64">
        <v>2279.3200000000002</v>
      </c>
      <c r="H1422" s="97" t="s">
        <v>17148</v>
      </c>
      <c r="I1422" s="98" t="s">
        <v>17278</v>
      </c>
      <c r="J1422" s="64">
        <v>2279.3200000000002</v>
      </c>
      <c r="K1422" s="1">
        <v>0</v>
      </c>
      <c r="L1422" s="1">
        <v>4</v>
      </c>
      <c r="N1422" s="1" t="s">
        <v>2243</v>
      </c>
      <c r="O1422" s="64">
        <v>2279.3200000000002</v>
      </c>
      <c r="P1422" s="1" t="s">
        <v>272</v>
      </c>
      <c r="Q1422" s="1" t="s">
        <v>8775</v>
      </c>
      <c r="R1422" s="1" t="s">
        <v>2220</v>
      </c>
      <c r="S1422" s="1" t="s">
        <v>426</v>
      </c>
    </row>
    <row r="1423" spans="1:19">
      <c r="A1423" s="30">
        <v>10177782</v>
      </c>
      <c r="B1423" s="55">
        <v>101777820000000</v>
      </c>
      <c r="C1423" s="1">
        <v>7700</v>
      </c>
      <c r="D1423" s="1" t="s">
        <v>2238</v>
      </c>
      <c r="G1423" s="64">
        <v>2279.3200000000002</v>
      </c>
      <c r="H1423" s="97" t="s">
        <v>17148</v>
      </c>
      <c r="I1423" s="98" t="s">
        <v>17278</v>
      </c>
      <c r="J1423" s="64">
        <v>2279.3200000000002</v>
      </c>
      <c r="K1423" s="1">
        <v>0</v>
      </c>
      <c r="L1423" s="1">
        <v>4</v>
      </c>
      <c r="N1423" s="1" t="s">
        <v>2244</v>
      </c>
      <c r="O1423" s="64">
        <v>2279.3200000000002</v>
      </c>
      <c r="P1423" s="1" t="s">
        <v>272</v>
      </c>
      <c r="Q1423" s="1" t="s">
        <v>8775</v>
      </c>
      <c r="R1423" s="1" t="s">
        <v>2220</v>
      </c>
      <c r="S1423" s="1" t="s">
        <v>426</v>
      </c>
    </row>
    <row r="1424" spans="1:19">
      <c r="A1424" s="30">
        <v>10177784</v>
      </c>
      <c r="B1424" s="55">
        <v>101777840000000</v>
      </c>
      <c r="C1424" s="1">
        <v>7700</v>
      </c>
      <c r="D1424" s="1" t="s">
        <v>2238</v>
      </c>
      <c r="G1424" s="64">
        <v>2279.3200000000002</v>
      </c>
      <c r="H1424" s="97" t="s">
        <v>17148</v>
      </c>
      <c r="I1424" s="98" t="s">
        <v>17278</v>
      </c>
      <c r="J1424" s="64">
        <v>2279.3200000000002</v>
      </c>
      <c r="K1424" s="1">
        <v>0</v>
      </c>
      <c r="L1424" s="1">
        <v>4</v>
      </c>
      <c r="N1424" s="1" t="s">
        <v>2245</v>
      </c>
      <c r="O1424" s="64">
        <v>2279.3200000000002</v>
      </c>
      <c r="P1424" s="1" t="s">
        <v>272</v>
      </c>
      <c r="Q1424" s="1" t="s">
        <v>8775</v>
      </c>
      <c r="R1424" s="1" t="s">
        <v>2220</v>
      </c>
      <c r="S1424" s="1" t="s">
        <v>426</v>
      </c>
    </row>
    <row r="1425" spans="1:19">
      <c r="A1425" s="30">
        <v>10177785</v>
      </c>
      <c r="B1425" s="55">
        <v>101777850000000</v>
      </c>
      <c r="C1425" s="1">
        <v>7700</v>
      </c>
      <c r="D1425" s="1" t="s">
        <v>1931</v>
      </c>
      <c r="E1425" s="1" t="s">
        <v>107</v>
      </c>
      <c r="F1425" s="1" t="s">
        <v>2116</v>
      </c>
      <c r="G1425" s="64">
        <v>13388.67</v>
      </c>
      <c r="H1425" s="97" t="s">
        <v>17152</v>
      </c>
      <c r="I1425" s="98" t="s">
        <v>17281</v>
      </c>
      <c r="J1425" s="64">
        <v>13388.67</v>
      </c>
      <c r="K1425" s="1">
        <v>0</v>
      </c>
      <c r="L1425" s="1">
        <v>4</v>
      </c>
      <c r="N1425" s="1" t="s">
        <v>2246</v>
      </c>
      <c r="O1425" s="64">
        <v>13388.67</v>
      </c>
      <c r="P1425" s="1">
        <v>401.6</v>
      </c>
      <c r="Q1425" s="1" t="s">
        <v>8775</v>
      </c>
      <c r="R1425" s="1" t="s">
        <v>2220</v>
      </c>
      <c r="S1425" s="1" t="s">
        <v>426</v>
      </c>
    </row>
    <row r="1426" spans="1:19">
      <c r="A1426" s="30">
        <v>10177786</v>
      </c>
      <c r="B1426" s="55">
        <v>101777860000000</v>
      </c>
      <c r="C1426" s="1">
        <v>7700</v>
      </c>
      <c r="D1426" s="1" t="s">
        <v>1931</v>
      </c>
      <c r="G1426" s="64">
        <v>13388.67</v>
      </c>
      <c r="H1426" s="97" t="s">
        <v>17152</v>
      </c>
      <c r="I1426" s="98" t="s">
        <v>17281</v>
      </c>
      <c r="J1426" s="64">
        <v>13388.67</v>
      </c>
      <c r="K1426" s="1">
        <v>0</v>
      </c>
      <c r="L1426" s="1">
        <v>3397</v>
      </c>
      <c r="N1426" s="1" t="s">
        <v>2247</v>
      </c>
      <c r="O1426" s="64">
        <v>13388.67</v>
      </c>
      <c r="P1426" s="1" t="s">
        <v>110</v>
      </c>
      <c r="Q1426" s="1" t="s">
        <v>8775</v>
      </c>
      <c r="R1426" s="1" t="s">
        <v>2220</v>
      </c>
      <c r="S1426" s="1" t="s">
        <v>426</v>
      </c>
    </row>
    <row r="1427" spans="1:19">
      <c r="A1427" s="30">
        <v>10177787</v>
      </c>
      <c r="B1427" s="55">
        <v>101777870000000</v>
      </c>
      <c r="C1427" s="1">
        <v>7700</v>
      </c>
      <c r="D1427" s="1" t="s">
        <v>1931</v>
      </c>
      <c r="G1427" s="64">
        <v>13388.67</v>
      </c>
      <c r="H1427" s="97" t="s">
        <v>17146</v>
      </c>
      <c r="I1427" s="98" t="s">
        <v>12825</v>
      </c>
      <c r="J1427" s="64">
        <v>13388.67</v>
      </c>
      <c r="K1427" s="1">
        <v>0</v>
      </c>
      <c r="L1427" s="1">
        <v>4</v>
      </c>
      <c r="N1427" s="1" t="s">
        <v>2248</v>
      </c>
      <c r="O1427" s="64">
        <v>13388.67</v>
      </c>
      <c r="P1427" s="1" t="s">
        <v>110</v>
      </c>
      <c r="Q1427" s="1" t="s">
        <v>8775</v>
      </c>
      <c r="R1427" s="1" t="s">
        <v>2220</v>
      </c>
      <c r="S1427" s="1" t="s">
        <v>426</v>
      </c>
    </row>
    <row r="1428" spans="1:19">
      <c r="A1428" s="30">
        <v>10177790</v>
      </c>
      <c r="B1428" s="55">
        <v>101777900000000</v>
      </c>
      <c r="C1428" s="1">
        <v>7700</v>
      </c>
      <c r="D1428" s="1" t="s">
        <v>1931</v>
      </c>
      <c r="E1428" s="1" t="s">
        <v>107</v>
      </c>
      <c r="F1428" s="1" t="s">
        <v>7792</v>
      </c>
      <c r="G1428" s="64">
        <v>13388.67</v>
      </c>
      <c r="H1428" s="97" t="s">
        <v>17146</v>
      </c>
      <c r="I1428" s="98" t="s">
        <v>12825</v>
      </c>
      <c r="J1428" s="64">
        <v>13388.67</v>
      </c>
      <c r="K1428" s="1">
        <v>0</v>
      </c>
      <c r="L1428" s="1">
        <v>281</v>
      </c>
      <c r="N1428" s="1" t="s">
        <v>5558</v>
      </c>
      <c r="O1428" s="64">
        <v>13388.67</v>
      </c>
      <c r="P1428" s="1" t="s">
        <v>110</v>
      </c>
      <c r="Q1428" s="1" t="s">
        <v>8775</v>
      </c>
      <c r="R1428" s="1" t="s">
        <v>2220</v>
      </c>
      <c r="S1428" s="1" t="s">
        <v>426</v>
      </c>
    </row>
    <row r="1429" spans="1:19">
      <c r="A1429" s="30">
        <v>10177791</v>
      </c>
      <c r="B1429" s="55">
        <v>101777910000000</v>
      </c>
      <c r="C1429" s="1">
        <v>7700</v>
      </c>
      <c r="D1429" s="1" t="s">
        <v>1931</v>
      </c>
      <c r="G1429" s="64">
        <v>13388.67</v>
      </c>
      <c r="H1429" s="97" t="s">
        <v>17146</v>
      </c>
      <c r="I1429" s="98" t="s">
        <v>12825</v>
      </c>
      <c r="J1429" s="64">
        <v>13388.67</v>
      </c>
      <c r="K1429" s="1">
        <v>0</v>
      </c>
      <c r="L1429" s="1">
        <v>388</v>
      </c>
      <c r="N1429" s="1" t="s">
        <v>1371</v>
      </c>
      <c r="O1429" s="64">
        <v>13388.67</v>
      </c>
      <c r="P1429" s="1" t="s">
        <v>110</v>
      </c>
      <c r="Q1429" s="1" t="s">
        <v>8775</v>
      </c>
      <c r="R1429" s="1" t="s">
        <v>2220</v>
      </c>
      <c r="S1429" s="1" t="s">
        <v>426</v>
      </c>
    </row>
    <row r="1430" spans="1:19">
      <c r="A1430" s="30">
        <v>10177792</v>
      </c>
      <c r="B1430" s="55">
        <v>101777920000000</v>
      </c>
      <c r="C1430" s="1">
        <v>7700</v>
      </c>
      <c r="D1430" s="1" t="s">
        <v>1931</v>
      </c>
      <c r="G1430" s="64">
        <v>13388.67</v>
      </c>
      <c r="H1430" s="97" t="s">
        <v>17146</v>
      </c>
      <c r="I1430" s="98" t="s">
        <v>12825</v>
      </c>
      <c r="J1430" s="64">
        <v>13388.67</v>
      </c>
      <c r="K1430" s="1">
        <v>0</v>
      </c>
      <c r="L1430" s="1">
        <v>4</v>
      </c>
      <c r="N1430" s="1" t="s">
        <v>2249</v>
      </c>
      <c r="O1430" s="64">
        <v>13388.67</v>
      </c>
      <c r="P1430" s="1" t="s">
        <v>2798</v>
      </c>
      <c r="Q1430" s="1" t="s">
        <v>8775</v>
      </c>
      <c r="R1430" s="1" t="s">
        <v>2220</v>
      </c>
      <c r="S1430" s="1" t="s">
        <v>426</v>
      </c>
    </row>
    <row r="1431" spans="1:19">
      <c r="A1431" s="30">
        <v>10177793</v>
      </c>
      <c r="B1431" s="55">
        <v>101777930000000</v>
      </c>
      <c r="C1431" s="1">
        <v>7700</v>
      </c>
      <c r="D1431" s="1" t="s">
        <v>1931</v>
      </c>
      <c r="G1431" s="64">
        <v>13388.67</v>
      </c>
      <c r="H1431" s="97" t="s">
        <v>17146</v>
      </c>
      <c r="I1431" s="98" t="s">
        <v>12825</v>
      </c>
      <c r="J1431" s="64">
        <v>13388.67</v>
      </c>
      <c r="K1431" s="1">
        <v>0</v>
      </c>
      <c r="L1431" s="1">
        <v>3371</v>
      </c>
      <c r="N1431" s="1" t="s">
        <v>2250</v>
      </c>
      <c r="O1431" s="64">
        <v>13388.67</v>
      </c>
      <c r="P1431" s="1" t="s">
        <v>110</v>
      </c>
      <c r="Q1431" s="1" t="s">
        <v>8775</v>
      </c>
      <c r="R1431" s="1" t="s">
        <v>2220</v>
      </c>
      <c r="S1431" s="1" t="s">
        <v>426</v>
      </c>
    </row>
    <row r="1432" spans="1:19">
      <c r="A1432" s="30">
        <v>10177794</v>
      </c>
      <c r="B1432" s="55">
        <v>101777940000000</v>
      </c>
      <c r="C1432" s="1">
        <v>7700</v>
      </c>
      <c r="D1432" s="1" t="s">
        <v>2251</v>
      </c>
      <c r="G1432" s="64">
        <v>3701.98</v>
      </c>
      <c r="H1432" s="97" t="s">
        <v>17146</v>
      </c>
      <c r="I1432" s="98" t="s">
        <v>12825</v>
      </c>
      <c r="J1432" s="64">
        <v>3701.98</v>
      </c>
      <c r="K1432" s="1">
        <v>0</v>
      </c>
      <c r="L1432" s="1">
        <v>150</v>
      </c>
      <c r="N1432" s="1" t="s">
        <v>2252</v>
      </c>
      <c r="O1432" s="64">
        <v>3701.98</v>
      </c>
      <c r="P1432" s="1" t="s">
        <v>110</v>
      </c>
      <c r="Q1432" s="1" t="s">
        <v>8776</v>
      </c>
      <c r="R1432" s="1" t="s">
        <v>2220</v>
      </c>
      <c r="S1432" s="1" t="s">
        <v>426</v>
      </c>
    </row>
    <row r="1433" spans="1:19">
      <c r="A1433" s="30">
        <v>10177795</v>
      </c>
      <c r="B1433" s="55">
        <v>101777950000000</v>
      </c>
      <c r="C1433" s="1">
        <v>7700</v>
      </c>
      <c r="D1433" s="1" t="s">
        <v>2251</v>
      </c>
      <c r="E1433" s="1" t="s">
        <v>107</v>
      </c>
      <c r="F1433" s="1" t="s">
        <v>807</v>
      </c>
      <c r="G1433" s="64">
        <v>3701.98</v>
      </c>
      <c r="H1433" s="97" t="s">
        <v>17175</v>
      </c>
      <c r="I1433" s="98" t="s">
        <v>17303</v>
      </c>
      <c r="J1433" s="64">
        <v>3701.98</v>
      </c>
      <c r="K1433" s="1">
        <v>0</v>
      </c>
      <c r="L1433" s="1">
        <v>4</v>
      </c>
      <c r="N1433" s="1" t="s">
        <v>2253</v>
      </c>
      <c r="O1433" s="64">
        <v>3701.98</v>
      </c>
      <c r="P1433" s="1">
        <v>401.43</v>
      </c>
      <c r="Q1433" s="1" t="s">
        <v>8776</v>
      </c>
      <c r="R1433" s="1" t="s">
        <v>2220</v>
      </c>
      <c r="S1433" s="1" t="s">
        <v>426</v>
      </c>
    </row>
    <row r="1434" spans="1:19">
      <c r="A1434" s="30">
        <v>10177796</v>
      </c>
      <c r="B1434" s="55">
        <v>101777960000000</v>
      </c>
      <c r="C1434" s="1">
        <v>7700</v>
      </c>
      <c r="D1434" s="1" t="s">
        <v>2251</v>
      </c>
      <c r="E1434" s="1" t="s">
        <v>107</v>
      </c>
      <c r="F1434" s="1" t="s">
        <v>807</v>
      </c>
      <c r="G1434" s="64">
        <v>3701.98</v>
      </c>
      <c r="H1434" s="97" t="s">
        <v>17146</v>
      </c>
      <c r="I1434" s="98" t="s">
        <v>12825</v>
      </c>
      <c r="J1434" s="64">
        <v>3701.98</v>
      </c>
      <c r="K1434" s="1">
        <v>0</v>
      </c>
      <c r="L1434" s="1">
        <v>4</v>
      </c>
      <c r="N1434" s="1" t="s">
        <v>2254</v>
      </c>
      <c r="O1434" s="64">
        <v>3701.98</v>
      </c>
      <c r="P1434" s="1" t="s">
        <v>110</v>
      </c>
      <c r="Q1434" s="1" t="s">
        <v>8776</v>
      </c>
      <c r="R1434" s="1" t="s">
        <v>2220</v>
      </c>
      <c r="S1434" s="1" t="s">
        <v>426</v>
      </c>
    </row>
    <row r="1435" spans="1:19">
      <c r="A1435" s="30">
        <v>10177797</v>
      </c>
      <c r="B1435" s="55">
        <v>101777970000000</v>
      </c>
      <c r="C1435" s="1">
        <v>7700</v>
      </c>
      <c r="D1435" s="1" t="s">
        <v>2251</v>
      </c>
      <c r="G1435" s="64">
        <v>3701.98</v>
      </c>
      <c r="H1435" s="97" t="s">
        <v>17146</v>
      </c>
      <c r="I1435" s="98" t="s">
        <v>12825</v>
      </c>
      <c r="J1435" s="64">
        <v>3701.98</v>
      </c>
      <c r="K1435" s="1">
        <v>0</v>
      </c>
      <c r="L1435" s="1">
        <v>150</v>
      </c>
      <c r="N1435" s="1" t="s">
        <v>2255</v>
      </c>
      <c r="O1435" s="64">
        <v>3701.98</v>
      </c>
      <c r="P1435" s="1" t="s">
        <v>110</v>
      </c>
      <c r="Q1435" s="1" t="s">
        <v>8776</v>
      </c>
      <c r="R1435" s="1" t="s">
        <v>2220</v>
      </c>
      <c r="S1435" s="1" t="s">
        <v>426</v>
      </c>
    </row>
    <row r="1436" spans="1:19">
      <c r="A1436" s="30">
        <v>10177798</v>
      </c>
      <c r="B1436" s="55">
        <v>101777980000000</v>
      </c>
      <c r="C1436" s="1">
        <v>7700</v>
      </c>
      <c r="D1436" s="1" t="s">
        <v>1569</v>
      </c>
      <c r="E1436" s="1" t="s">
        <v>107</v>
      </c>
      <c r="F1436" s="1">
        <v>3750</v>
      </c>
      <c r="G1436" s="64">
        <v>14150.89</v>
      </c>
      <c r="H1436" s="97" t="s">
        <v>17146</v>
      </c>
      <c r="I1436" s="98" t="s">
        <v>12825</v>
      </c>
      <c r="J1436" s="64">
        <v>14150.89</v>
      </c>
      <c r="K1436" s="1">
        <v>0</v>
      </c>
      <c r="L1436" s="1">
        <v>2470</v>
      </c>
      <c r="N1436" s="1" t="s">
        <v>2256</v>
      </c>
      <c r="O1436" s="64">
        <v>14150.89</v>
      </c>
      <c r="P1436" s="1" t="s">
        <v>110</v>
      </c>
      <c r="Q1436" s="1" t="s">
        <v>8777</v>
      </c>
      <c r="R1436" s="1" t="s">
        <v>2257</v>
      </c>
      <c r="S1436" s="1" t="s">
        <v>426</v>
      </c>
    </row>
    <row r="1437" spans="1:19">
      <c r="A1437" s="30">
        <v>10177799</v>
      </c>
      <c r="B1437" s="55">
        <v>101777990000000</v>
      </c>
      <c r="C1437" s="1">
        <v>7700</v>
      </c>
      <c r="D1437" s="1" t="s">
        <v>1569</v>
      </c>
      <c r="E1437" s="1" t="s">
        <v>107</v>
      </c>
      <c r="F1437" s="1">
        <v>3750</v>
      </c>
      <c r="G1437" s="64">
        <v>14150.89</v>
      </c>
      <c r="H1437" s="97" t="s">
        <v>17155</v>
      </c>
      <c r="I1437" s="98" t="s">
        <v>17283</v>
      </c>
      <c r="J1437" s="64">
        <v>14150.89</v>
      </c>
      <c r="K1437" s="1">
        <v>0</v>
      </c>
      <c r="L1437" s="1">
        <v>4</v>
      </c>
      <c r="N1437" s="1" t="s">
        <v>2258</v>
      </c>
      <c r="O1437" s="64">
        <v>14150.89</v>
      </c>
      <c r="P1437" s="1">
        <v>401.6</v>
      </c>
      <c r="Q1437" s="1" t="s">
        <v>8777</v>
      </c>
      <c r="R1437" s="1" t="s">
        <v>2257</v>
      </c>
      <c r="S1437" s="1" t="s">
        <v>426</v>
      </c>
    </row>
    <row r="1438" spans="1:19">
      <c r="A1438" s="30">
        <v>10177800</v>
      </c>
      <c r="B1438" s="55">
        <v>101778000000000</v>
      </c>
      <c r="C1438" s="1">
        <v>7700</v>
      </c>
      <c r="D1438" s="1" t="s">
        <v>1569</v>
      </c>
      <c r="E1438" s="1" t="s">
        <v>107</v>
      </c>
      <c r="F1438" s="1">
        <v>3750</v>
      </c>
      <c r="G1438" s="64">
        <v>14150.89</v>
      </c>
      <c r="H1438" s="97" t="s">
        <v>17146</v>
      </c>
      <c r="I1438" s="98" t="s">
        <v>12825</v>
      </c>
      <c r="J1438" s="64">
        <v>14150.89</v>
      </c>
      <c r="K1438" s="1">
        <v>0</v>
      </c>
      <c r="L1438" s="1">
        <v>2472</v>
      </c>
      <c r="N1438" s="1" t="s">
        <v>2259</v>
      </c>
      <c r="O1438" s="64">
        <v>14150.89</v>
      </c>
      <c r="P1438" s="1" t="s">
        <v>110</v>
      </c>
      <c r="Q1438" s="1" t="s">
        <v>8777</v>
      </c>
      <c r="R1438" s="1" t="s">
        <v>2257</v>
      </c>
      <c r="S1438" s="1" t="s">
        <v>426</v>
      </c>
    </row>
    <row r="1439" spans="1:19">
      <c r="A1439" s="30">
        <v>10177801</v>
      </c>
      <c r="B1439" s="55">
        <v>101778010000000</v>
      </c>
      <c r="C1439" s="1">
        <v>7700</v>
      </c>
      <c r="D1439" s="1" t="s">
        <v>1569</v>
      </c>
      <c r="E1439" s="1" t="s">
        <v>107</v>
      </c>
      <c r="F1439" s="1">
        <v>3750</v>
      </c>
      <c r="G1439" s="64">
        <v>14150.89</v>
      </c>
      <c r="H1439" s="97" t="s">
        <v>17146</v>
      </c>
      <c r="I1439" s="98" t="s">
        <v>12825</v>
      </c>
      <c r="J1439" s="64">
        <v>14150.89</v>
      </c>
      <c r="K1439" s="1">
        <v>0</v>
      </c>
      <c r="L1439" s="1">
        <v>4</v>
      </c>
      <c r="N1439" s="1" t="s">
        <v>2260</v>
      </c>
      <c r="O1439" s="64">
        <v>14150.89</v>
      </c>
      <c r="P1439" s="1">
        <v>401.6</v>
      </c>
      <c r="Q1439" s="1" t="s">
        <v>8777</v>
      </c>
      <c r="R1439" s="1" t="s">
        <v>2257</v>
      </c>
      <c r="S1439" s="1" t="s">
        <v>426</v>
      </c>
    </row>
    <row r="1440" spans="1:19">
      <c r="A1440" s="30">
        <v>10177802</v>
      </c>
      <c r="B1440" s="55">
        <v>101778020000000</v>
      </c>
      <c r="C1440" s="1">
        <v>7700</v>
      </c>
      <c r="D1440" s="1" t="s">
        <v>1569</v>
      </c>
      <c r="E1440" s="1" t="s">
        <v>107</v>
      </c>
      <c r="F1440" s="1">
        <v>3750</v>
      </c>
      <c r="G1440" s="64">
        <v>14150.89</v>
      </c>
      <c r="H1440" s="97" t="s">
        <v>17146</v>
      </c>
      <c r="I1440" s="98" t="s">
        <v>12825</v>
      </c>
      <c r="J1440" s="64">
        <v>14150.89</v>
      </c>
      <c r="K1440" s="1">
        <v>0</v>
      </c>
      <c r="L1440" s="1">
        <v>2474</v>
      </c>
      <c r="N1440" s="1" t="s">
        <v>2261</v>
      </c>
      <c r="O1440" s="64">
        <v>14150.89</v>
      </c>
      <c r="P1440" s="1" t="s">
        <v>110</v>
      </c>
      <c r="Q1440" s="1" t="s">
        <v>8777</v>
      </c>
      <c r="R1440" s="1" t="s">
        <v>2257</v>
      </c>
      <c r="S1440" s="1" t="s">
        <v>426</v>
      </c>
    </row>
    <row r="1441" spans="1:19">
      <c r="A1441" s="30">
        <v>10177803</v>
      </c>
      <c r="B1441" s="55">
        <v>101778030000000</v>
      </c>
      <c r="C1441" s="1">
        <v>7700</v>
      </c>
      <c r="D1441" s="1" t="s">
        <v>1569</v>
      </c>
      <c r="E1441" s="1" t="s">
        <v>107</v>
      </c>
      <c r="F1441" s="1" t="s">
        <v>2262</v>
      </c>
      <c r="G1441" s="64">
        <v>14150.89</v>
      </c>
      <c r="H1441" s="97" t="s">
        <v>17146</v>
      </c>
      <c r="I1441" s="98" t="s">
        <v>12825</v>
      </c>
      <c r="J1441" s="64">
        <v>14150.89</v>
      </c>
      <c r="K1441" s="1">
        <v>0</v>
      </c>
      <c r="L1441" s="1">
        <v>2464</v>
      </c>
      <c r="N1441" s="1" t="s">
        <v>2263</v>
      </c>
      <c r="O1441" s="64">
        <v>14150.89</v>
      </c>
      <c r="P1441" s="1" t="s">
        <v>110</v>
      </c>
      <c r="Q1441" s="1" t="s">
        <v>8777</v>
      </c>
      <c r="R1441" s="1" t="s">
        <v>2257</v>
      </c>
      <c r="S1441" s="1" t="s">
        <v>426</v>
      </c>
    </row>
    <row r="1442" spans="1:19">
      <c r="A1442" s="30">
        <v>10177804</v>
      </c>
      <c r="B1442" s="55">
        <v>101778040000000</v>
      </c>
      <c r="C1442" s="1">
        <v>7700</v>
      </c>
      <c r="D1442" s="1" t="s">
        <v>1569</v>
      </c>
      <c r="E1442" s="1" t="s">
        <v>107</v>
      </c>
      <c r="F1442" s="1">
        <v>3750</v>
      </c>
      <c r="G1442" s="64">
        <v>14150.89</v>
      </c>
      <c r="H1442" s="97" t="s">
        <v>17146</v>
      </c>
      <c r="I1442" s="98" t="s">
        <v>12825</v>
      </c>
      <c r="J1442" s="64">
        <v>14150.89</v>
      </c>
      <c r="K1442" s="1">
        <v>0</v>
      </c>
      <c r="L1442" s="1">
        <v>2466</v>
      </c>
      <c r="N1442" s="1" t="s">
        <v>2264</v>
      </c>
      <c r="O1442" s="64">
        <v>14150.89</v>
      </c>
      <c r="P1442" s="1" t="s">
        <v>110</v>
      </c>
      <c r="Q1442" s="1" t="s">
        <v>8777</v>
      </c>
      <c r="R1442" s="1" t="s">
        <v>2257</v>
      </c>
      <c r="S1442" s="1" t="s">
        <v>426</v>
      </c>
    </row>
    <row r="1443" spans="1:19">
      <c r="A1443" s="30">
        <v>10177995</v>
      </c>
      <c r="B1443" s="55">
        <v>101779950000000</v>
      </c>
      <c r="C1443" s="1">
        <v>7700</v>
      </c>
      <c r="D1443" s="1" t="s">
        <v>2265</v>
      </c>
      <c r="G1443" s="64">
        <v>3871.77</v>
      </c>
      <c r="H1443" s="97" t="s">
        <v>17152</v>
      </c>
      <c r="I1443" s="98" t="s">
        <v>17281</v>
      </c>
      <c r="J1443" s="64">
        <v>3871.77</v>
      </c>
      <c r="K1443" s="1">
        <v>0</v>
      </c>
      <c r="L1443" s="1">
        <v>4</v>
      </c>
      <c r="N1443" s="1" t="s">
        <v>2266</v>
      </c>
      <c r="O1443" s="64">
        <v>3871.77</v>
      </c>
      <c r="P1443" s="1">
        <v>401</v>
      </c>
      <c r="Q1443" s="1" t="s">
        <v>8778</v>
      </c>
      <c r="R1443" s="1" t="s">
        <v>2267</v>
      </c>
      <c r="S1443" s="1" t="s">
        <v>426</v>
      </c>
    </row>
    <row r="1444" spans="1:19">
      <c r="A1444" s="30">
        <v>10177996</v>
      </c>
      <c r="B1444" s="55">
        <v>101779960000000</v>
      </c>
      <c r="C1444" s="1">
        <v>7700</v>
      </c>
      <c r="D1444" s="1" t="s">
        <v>2139</v>
      </c>
      <c r="G1444" s="64">
        <v>2466.56</v>
      </c>
      <c r="H1444" s="97" t="s">
        <v>17146</v>
      </c>
      <c r="I1444" s="98" t="s">
        <v>12825</v>
      </c>
      <c r="J1444" s="64">
        <v>2466.56</v>
      </c>
      <c r="K1444" s="1">
        <v>0</v>
      </c>
      <c r="L1444" s="1">
        <v>233</v>
      </c>
      <c r="N1444" s="1" t="s">
        <v>2268</v>
      </c>
      <c r="O1444" s="64">
        <v>2466.56</v>
      </c>
      <c r="P1444" s="1" t="s">
        <v>110</v>
      </c>
      <c r="Q1444" s="1" t="s">
        <v>8779</v>
      </c>
      <c r="R1444" s="1" t="s">
        <v>2269</v>
      </c>
      <c r="S1444" s="1" t="s">
        <v>426</v>
      </c>
    </row>
    <row r="1445" spans="1:19">
      <c r="A1445" s="30">
        <v>10177997</v>
      </c>
      <c r="B1445" s="55">
        <v>101779970000000</v>
      </c>
      <c r="C1445" s="1">
        <v>7700</v>
      </c>
      <c r="D1445" s="1" t="s">
        <v>2270</v>
      </c>
      <c r="G1445" s="64">
        <v>4221.43</v>
      </c>
      <c r="H1445" s="97" t="s">
        <v>17146</v>
      </c>
      <c r="I1445" s="98" t="s">
        <v>12825</v>
      </c>
      <c r="J1445" s="64">
        <v>4221.43</v>
      </c>
      <c r="K1445" s="1">
        <v>0</v>
      </c>
      <c r="L1445" s="1">
        <v>233</v>
      </c>
      <c r="N1445" s="1" t="s">
        <v>2271</v>
      </c>
      <c r="O1445" s="64">
        <v>4221.43</v>
      </c>
      <c r="P1445" s="1" t="s">
        <v>110</v>
      </c>
      <c r="Q1445" s="1" t="s">
        <v>8779</v>
      </c>
      <c r="R1445" s="1" t="s">
        <v>2269</v>
      </c>
      <c r="S1445" s="1" t="s">
        <v>426</v>
      </c>
    </row>
    <row r="1446" spans="1:19">
      <c r="A1446" s="30">
        <v>10177998</v>
      </c>
      <c r="B1446" s="55">
        <v>101779980000000</v>
      </c>
      <c r="C1446" s="1">
        <v>7700</v>
      </c>
      <c r="D1446" s="1" t="s">
        <v>2272</v>
      </c>
      <c r="E1446" s="1" t="s">
        <v>107</v>
      </c>
      <c r="F1446" s="1">
        <v>2821</v>
      </c>
      <c r="G1446" s="64">
        <v>4692.6499999999996</v>
      </c>
      <c r="H1446" s="97" t="s">
        <v>17146</v>
      </c>
      <c r="I1446" s="98" t="s">
        <v>12825</v>
      </c>
      <c r="J1446" s="64">
        <v>4692.6499999999996</v>
      </c>
      <c r="K1446" s="1">
        <v>0</v>
      </c>
      <c r="L1446" s="1">
        <v>3331</v>
      </c>
      <c r="N1446" s="1" t="s">
        <v>2274</v>
      </c>
      <c r="O1446" s="64">
        <v>4692.6499999999996</v>
      </c>
      <c r="P1446" s="1" t="s">
        <v>110</v>
      </c>
      <c r="Q1446" s="1" t="s">
        <v>8779</v>
      </c>
      <c r="R1446" s="1" t="s">
        <v>2275</v>
      </c>
      <c r="S1446" s="1" t="s">
        <v>426</v>
      </c>
    </row>
    <row r="1447" spans="1:19">
      <c r="A1447" s="30">
        <v>10177999</v>
      </c>
      <c r="B1447" s="55">
        <v>101779990000000</v>
      </c>
      <c r="C1447" s="1">
        <v>7700</v>
      </c>
      <c r="D1447" s="1" t="s">
        <v>2276</v>
      </c>
      <c r="G1447" s="64">
        <v>192548.2</v>
      </c>
      <c r="H1447" s="97" t="s">
        <v>17142</v>
      </c>
      <c r="I1447" s="98" t="s">
        <v>14331</v>
      </c>
      <c r="J1447" s="64">
        <v>192548.2</v>
      </c>
      <c r="K1447" s="1">
        <v>0</v>
      </c>
      <c r="L1447" s="1">
        <v>4</v>
      </c>
      <c r="N1447" s="1">
        <v>18765</v>
      </c>
      <c r="O1447" s="64">
        <v>192548.2</v>
      </c>
      <c r="P1447" s="1">
        <v>403.1</v>
      </c>
      <c r="Q1447" s="1" t="s">
        <v>8780</v>
      </c>
      <c r="R1447" s="1" t="s">
        <v>2278</v>
      </c>
      <c r="S1447" s="1" t="s">
        <v>426</v>
      </c>
    </row>
    <row r="1448" spans="1:19">
      <c r="A1448" s="30">
        <v>10178000</v>
      </c>
      <c r="B1448" s="55">
        <v>101780000000000</v>
      </c>
      <c r="C1448" s="1">
        <v>7700</v>
      </c>
      <c r="D1448" s="1" t="s">
        <v>2276</v>
      </c>
      <c r="G1448" s="64">
        <v>192548.2</v>
      </c>
      <c r="H1448" s="97" t="s">
        <v>17142</v>
      </c>
      <c r="I1448" s="98" t="s">
        <v>14331</v>
      </c>
      <c r="J1448" s="64">
        <v>192548.2</v>
      </c>
      <c r="K1448" s="1">
        <v>0</v>
      </c>
      <c r="L1448" s="1">
        <v>2748</v>
      </c>
      <c r="N1448" s="1">
        <v>18507</v>
      </c>
      <c r="O1448" s="64">
        <v>192548.2</v>
      </c>
      <c r="P1448" s="1">
        <v>151</v>
      </c>
      <c r="Q1448" s="1" t="s">
        <v>8780</v>
      </c>
      <c r="R1448" s="1" t="s">
        <v>2278</v>
      </c>
      <c r="S1448" s="1" t="s">
        <v>426</v>
      </c>
    </row>
    <row r="1449" spans="1:19">
      <c r="A1449" s="56">
        <v>10178152</v>
      </c>
      <c r="B1449" s="57">
        <v>101781520000000</v>
      </c>
      <c r="C1449" s="58">
        <v>7701</v>
      </c>
      <c r="D1449" s="58" t="s">
        <v>7789</v>
      </c>
      <c r="E1449" s="58"/>
      <c r="F1449" s="58"/>
      <c r="G1449" s="61">
        <v>29487.18</v>
      </c>
      <c r="H1449" s="98" t="s">
        <v>17151</v>
      </c>
      <c r="I1449" s="98" t="s">
        <v>13746</v>
      </c>
      <c r="J1449" s="61">
        <v>29487.18</v>
      </c>
      <c r="K1449" s="58">
        <v>0</v>
      </c>
      <c r="L1449" s="58">
        <v>3467</v>
      </c>
      <c r="M1449" s="58"/>
      <c r="N1449" s="58" t="s">
        <v>8445</v>
      </c>
      <c r="O1449" s="61">
        <v>29487.18</v>
      </c>
      <c r="P1449" s="58" t="s">
        <v>12542</v>
      </c>
      <c r="Q1449" s="58" t="s">
        <v>8781</v>
      </c>
      <c r="R1449" s="58" t="s">
        <v>8782</v>
      </c>
    </row>
    <row r="1450" spans="1:19">
      <c r="A1450" s="56">
        <v>10178546</v>
      </c>
      <c r="B1450" s="57">
        <v>101785460000000</v>
      </c>
      <c r="C1450" s="58">
        <v>7701</v>
      </c>
      <c r="D1450" s="58" t="s">
        <v>4198</v>
      </c>
      <c r="E1450" s="58"/>
      <c r="F1450" s="58"/>
      <c r="G1450" s="61">
        <v>25188.65</v>
      </c>
      <c r="H1450" s="98" t="s">
        <v>17143</v>
      </c>
      <c r="I1450" s="98" t="s">
        <v>17274</v>
      </c>
      <c r="J1450" s="61">
        <v>25188.65</v>
      </c>
      <c r="K1450" s="58">
        <v>0</v>
      </c>
      <c r="L1450" s="58">
        <v>3402</v>
      </c>
      <c r="M1450" s="58"/>
      <c r="N1450" s="58">
        <v>20605050162</v>
      </c>
      <c r="O1450" s="61">
        <v>25188.65</v>
      </c>
      <c r="P1450" s="58" t="s">
        <v>12540</v>
      </c>
      <c r="Q1450" s="58" t="s">
        <v>8783</v>
      </c>
      <c r="R1450" s="58" t="s">
        <v>4210</v>
      </c>
    </row>
    <row r="1451" spans="1:19">
      <c r="A1451" s="30">
        <v>10178566</v>
      </c>
      <c r="B1451" s="55">
        <v>101785660000000</v>
      </c>
      <c r="C1451" s="1">
        <v>7700</v>
      </c>
      <c r="D1451" s="1" t="s">
        <v>2280</v>
      </c>
      <c r="G1451" s="64">
        <v>15950</v>
      </c>
      <c r="H1451" s="97" t="s">
        <v>17147</v>
      </c>
      <c r="I1451" s="98" t="s">
        <v>17277</v>
      </c>
      <c r="J1451" s="64">
        <v>15950</v>
      </c>
      <c r="K1451" s="1">
        <v>0</v>
      </c>
      <c r="L1451" s="1">
        <v>2748</v>
      </c>
      <c r="N1451" s="1" t="s">
        <v>2281</v>
      </c>
      <c r="O1451" s="64">
        <v>15950</v>
      </c>
      <c r="P1451" s="1" t="s">
        <v>390</v>
      </c>
      <c r="Q1451" s="1" t="s">
        <v>8784</v>
      </c>
      <c r="R1451" s="1" t="s">
        <v>2282</v>
      </c>
      <c r="S1451" s="1" t="s">
        <v>426</v>
      </c>
    </row>
    <row r="1452" spans="1:19">
      <c r="A1452" s="30">
        <v>10178567</v>
      </c>
      <c r="B1452" s="55">
        <v>101785670000000</v>
      </c>
      <c r="C1452" s="1">
        <v>7700</v>
      </c>
      <c r="D1452" s="1" t="s">
        <v>2280</v>
      </c>
      <c r="G1452" s="64">
        <v>15950</v>
      </c>
      <c r="H1452" s="97" t="s">
        <v>17155</v>
      </c>
      <c r="I1452" s="98" t="s">
        <v>17283</v>
      </c>
      <c r="J1452" s="64">
        <v>15950</v>
      </c>
      <c r="K1452" s="1">
        <v>0</v>
      </c>
      <c r="L1452" s="1">
        <v>4</v>
      </c>
      <c r="N1452" s="1" t="s">
        <v>2283</v>
      </c>
      <c r="O1452" s="64">
        <v>15950</v>
      </c>
      <c r="P1452" s="1" t="s">
        <v>11725</v>
      </c>
      <c r="Q1452" s="1" t="s">
        <v>8784</v>
      </c>
      <c r="R1452" s="1" t="s">
        <v>2282</v>
      </c>
      <c r="S1452" s="1" t="s">
        <v>426</v>
      </c>
    </row>
    <row r="1453" spans="1:19">
      <c r="A1453" s="30">
        <v>10178568</v>
      </c>
      <c r="B1453" s="55">
        <v>101785680000000</v>
      </c>
      <c r="C1453" s="1">
        <v>7700</v>
      </c>
      <c r="D1453" s="1" t="s">
        <v>2280</v>
      </c>
      <c r="G1453" s="64">
        <v>15950</v>
      </c>
      <c r="H1453" s="97" t="s">
        <v>17155</v>
      </c>
      <c r="I1453" s="98" t="s">
        <v>17283</v>
      </c>
      <c r="J1453" s="64">
        <v>15950</v>
      </c>
      <c r="K1453" s="1">
        <v>0</v>
      </c>
      <c r="L1453" s="1">
        <v>4</v>
      </c>
      <c r="N1453" s="1" t="s">
        <v>2284</v>
      </c>
      <c r="O1453" s="64">
        <v>15950</v>
      </c>
      <c r="P1453" s="1" t="s">
        <v>11725</v>
      </c>
      <c r="Q1453" s="1" t="s">
        <v>8784</v>
      </c>
      <c r="R1453" s="1" t="s">
        <v>2282</v>
      </c>
      <c r="S1453" s="1" t="s">
        <v>426</v>
      </c>
    </row>
    <row r="1454" spans="1:19">
      <c r="A1454" s="30">
        <v>10178569</v>
      </c>
      <c r="B1454" s="55">
        <v>101785690000000</v>
      </c>
      <c r="C1454" s="1">
        <v>7700</v>
      </c>
      <c r="D1454" s="1" t="s">
        <v>2280</v>
      </c>
      <c r="G1454" s="64">
        <v>15950</v>
      </c>
      <c r="H1454" s="97" t="s">
        <v>17147</v>
      </c>
      <c r="I1454" s="98" t="s">
        <v>17277</v>
      </c>
      <c r="J1454" s="64">
        <v>15950</v>
      </c>
      <c r="K1454" s="1">
        <v>0</v>
      </c>
      <c r="L1454" s="1">
        <v>2748</v>
      </c>
      <c r="N1454" s="1" t="s">
        <v>2285</v>
      </c>
      <c r="O1454" s="64">
        <v>15950</v>
      </c>
      <c r="P1454" s="1" t="s">
        <v>390</v>
      </c>
      <c r="Q1454" s="1" t="s">
        <v>8784</v>
      </c>
      <c r="R1454" s="1" t="s">
        <v>2282</v>
      </c>
      <c r="S1454" s="1" t="s">
        <v>426</v>
      </c>
    </row>
    <row r="1455" spans="1:19">
      <c r="A1455" s="30">
        <v>10178570</v>
      </c>
      <c r="B1455" s="55">
        <v>101785700000000</v>
      </c>
      <c r="C1455" s="1">
        <v>7700</v>
      </c>
      <c r="D1455" s="1" t="s">
        <v>2286</v>
      </c>
      <c r="G1455" s="64">
        <v>32750</v>
      </c>
      <c r="H1455" s="97" t="s">
        <v>17155</v>
      </c>
      <c r="I1455" s="98" t="s">
        <v>17283</v>
      </c>
      <c r="J1455" s="64">
        <v>32750</v>
      </c>
      <c r="K1455" s="1">
        <v>0</v>
      </c>
      <c r="L1455" s="1">
        <v>4</v>
      </c>
      <c r="N1455" s="1" t="s">
        <v>2287</v>
      </c>
      <c r="O1455" s="64">
        <v>32750</v>
      </c>
      <c r="P1455" s="1" t="s">
        <v>11725</v>
      </c>
      <c r="Q1455" s="1" t="s">
        <v>8784</v>
      </c>
      <c r="R1455" s="1" t="s">
        <v>2282</v>
      </c>
      <c r="S1455" s="1" t="s">
        <v>426</v>
      </c>
    </row>
    <row r="1456" spans="1:19">
      <c r="A1456" s="30">
        <v>10178603</v>
      </c>
      <c r="B1456" s="55">
        <v>101786030000000</v>
      </c>
      <c r="C1456" s="1">
        <v>7700</v>
      </c>
      <c r="D1456" s="1" t="s">
        <v>2288</v>
      </c>
      <c r="G1456" s="64">
        <v>5749</v>
      </c>
      <c r="H1456" s="97" t="s">
        <v>17138</v>
      </c>
      <c r="I1456" s="98" t="s">
        <v>17271</v>
      </c>
      <c r="J1456" s="64">
        <v>5749</v>
      </c>
      <c r="K1456" s="1">
        <v>0</v>
      </c>
      <c r="L1456" s="1">
        <v>4</v>
      </c>
      <c r="N1456" s="1" t="s">
        <v>2289</v>
      </c>
      <c r="O1456" s="64">
        <v>5749</v>
      </c>
      <c r="P1456" s="1" t="s">
        <v>11727</v>
      </c>
      <c r="Q1456" s="1" t="s">
        <v>8778</v>
      </c>
      <c r="R1456" s="1" t="s">
        <v>2290</v>
      </c>
      <c r="S1456" s="1" t="s">
        <v>1474</v>
      </c>
    </row>
    <row r="1457" spans="1:19">
      <c r="A1457" s="30">
        <v>10178604</v>
      </c>
      <c r="B1457" s="55">
        <v>101786040000000</v>
      </c>
      <c r="C1457" s="1">
        <v>7700</v>
      </c>
      <c r="D1457" s="1" t="s">
        <v>2291</v>
      </c>
      <c r="G1457" s="64">
        <v>2705</v>
      </c>
      <c r="H1457" s="97" t="s">
        <v>17138</v>
      </c>
      <c r="I1457" s="98" t="s">
        <v>17271</v>
      </c>
      <c r="J1457" s="64">
        <v>2705</v>
      </c>
      <c r="K1457" s="1">
        <v>0</v>
      </c>
      <c r="L1457" s="1">
        <v>4</v>
      </c>
      <c r="N1457" s="1" t="s">
        <v>2292</v>
      </c>
      <c r="O1457" s="64">
        <v>2705</v>
      </c>
      <c r="P1457" s="1" t="s">
        <v>11727</v>
      </c>
      <c r="Q1457" s="1" t="s">
        <v>8778</v>
      </c>
      <c r="R1457" s="1" t="s">
        <v>2290</v>
      </c>
      <c r="S1457" s="1" t="s">
        <v>1474</v>
      </c>
    </row>
    <row r="1458" spans="1:19">
      <c r="A1458" s="56">
        <v>10178613</v>
      </c>
      <c r="B1458" s="57">
        <v>101786130000000</v>
      </c>
      <c r="C1458" s="58">
        <v>7701</v>
      </c>
      <c r="D1458" s="58" t="s">
        <v>4211</v>
      </c>
      <c r="E1458" s="58"/>
      <c r="F1458" s="58"/>
      <c r="G1458" s="61">
        <v>1573.27</v>
      </c>
      <c r="H1458" s="98" t="s">
        <v>17141</v>
      </c>
      <c r="I1458" s="98" t="s">
        <v>17273</v>
      </c>
      <c r="J1458" s="61">
        <v>1573.27</v>
      </c>
      <c r="K1458" s="58">
        <v>0</v>
      </c>
      <c r="L1458" s="58">
        <v>2437</v>
      </c>
      <c r="M1458" s="58"/>
      <c r="N1458" s="58" t="s">
        <v>4212</v>
      </c>
      <c r="O1458" s="61">
        <v>1573.27</v>
      </c>
      <c r="P1458" s="58" t="s">
        <v>5096</v>
      </c>
      <c r="Q1458" s="58" t="s">
        <v>8785</v>
      </c>
      <c r="R1458" s="58" t="s">
        <v>4213</v>
      </c>
      <c r="S1458" s="1" t="s">
        <v>4214</v>
      </c>
    </row>
    <row r="1459" spans="1:19">
      <c r="A1459" s="30">
        <v>10178642</v>
      </c>
      <c r="B1459" s="55">
        <v>101786420000000</v>
      </c>
      <c r="C1459" s="1">
        <v>7700</v>
      </c>
      <c r="D1459" s="1" t="s">
        <v>2139</v>
      </c>
      <c r="G1459" s="64">
        <v>6821.23</v>
      </c>
      <c r="H1459" s="97" t="s">
        <v>17152</v>
      </c>
      <c r="I1459" s="98" t="s">
        <v>17281</v>
      </c>
      <c r="J1459" s="64">
        <v>6821.23</v>
      </c>
      <c r="K1459" s="1">
        <v>0</v>
      </c>
      <c r="L1459" s="1">
        <v>4</v>
      </c>
      <c r="N1459" s="1" t="s">
        <v>2293</v>
      </c>
      <c r="O1459" s="64">
        <v>6821.23</v>
      </c>
      <c r="P1459" s="1">
        <v>401.6</v>
      </c>
      <c r="Q1459" s="1" t="s">
        <v>8779</v>
      </c>
      <c r="R1459" s="1" t="s">
        <v>2275</v>
      </c>
      <c r="S1459" s="1" t="s">
        <v>426</v>
      </c>
    </row>
    <row r="1460" spans="1:19">
      <c r="A1460" s="30">
        <v>10178643</v>
      </c>
      <c r="B1460" s="55">
        <v>101786430000000</v>
      </c>
      <c r="C1460" s="1">
        <v>7700</v>
      </c>
      <c r="D1460" s="1" t="s">
        <v>2139</v>
      </c>
      <c r="G1460" s="64">
        <v>6821.23</v>
      </c>
      <c r="H1460" s="97" t="s">
        <v>17146</v>
      </c>
      <c r="I1460" s="98" t="s">
        <v>12825</v>
      </c>
      <c r="J1460" s="64">
        <v>6821.23</v>
      </c>
      <c r="K1460" s="1">
        <v>0</v>
      </c>
      <c r="L1460" s="1">
        <v>3331</v>
      </c>
      <c r="N1460" s="1" t="s">
        <v>2294</v>
      </c>
      <c r="O1460" s="64">
        <v>6821.23</v>
      </c>
      <c r="P1460" s="1" t="s">
        <v>110</v>
      </c>
      <c r="Q1460" s="1" t="s">
        <v>8779</v>
      </c>
      <c r="R1460" s="1" t="s">
        <v>2275</v>
      </c>
      <c r="S1460" s="1" t="s">
        <v>426</v>
      </c>
    </row>
    <row r="1461" spans="1:19">
      <c r="A1461" s="30">
        <v>10178644</v>
      </c>
      <c r="B1461" s="55">
        <v>101786440000000</v>
      </c>
      <c r="C1461" s="1">
        <v>7700</v>
      </c>
      <c r="D1461" s="1" t="s">
        <v>2139</v>
      </c>
      <c r="G1461" s="64">
        <v>6821.23</v>
      </c>
      <c r="H1461" s="97" t="s">
        <v>17146</v>
      </c>
      <c r="I1461" s="98" t="s">
        <v>12825</v>
      </c>
      <c r="J1461" s="64">
        <v>6821.23</v>
      </c>
      <c r="K1461" s="1">
        <v>0</v>
      </c>
      <c r="L1461" s="1">
        <v>3331</v>
      </c>
      <c r="N1461" s="1" t="s">
        <v>2295</v>
      </c>
      <c r="O1461" s="64">
        <v>6821.23</v>
      </c>
      <c r="P1461" s="1" t="s">
        <v>110</v>
      </c>
      <c r="Q1461" s="1" t="s">
        <v>8779</v>
      </c>
      <c r="R1461" s="1" t="s">
        <v>2275</v>
      </c>
      <c r="S1461" s="1" t="s">
        <v>426</v>
      </c>
    </row>
    <row r="1462" spans="1:19">
      <c r="A1462" s="30">
        <v>10178645</v>
      </c>
      <c r="B1462" s="55">
        <v>101786450000000</v>
      </c>
      <c r="C1462" s="1">
        <v>7700</v>
      </c>
      <c r="D1462" s="1" t="s">
        <v>2139</v>
      </c>
      <c r="G1462" s="64">
        <v>6821.23</v>
      </c>
      <c r="H1462" s="97" t="s">
        <v>17146</v>
      </c>
      <c r="I1462" s="98" t="s">
        <v>12825</v>
      </c>
      <c r="J1462" s="64">
        <v>6821.23</v>
      </c>
      <c r="K1462" s="1">
        <v>0</v>
      </c>
      <c r="L1462" s="1">
        <v>3331</v>
      </c>
      <c r="N1462" s="1" t="s">
        <v>2296</v>
      </c>
      <c r="O1462" s="64">
        <v>6821.23</v>
      </c>
      <c r="P1462" s="1" t="s">
        <v>110</v>
      </c>
      <c r="Q1462" s="1" t="s">
        <v>8779</v>
      </c>
      <c r="R1462" s="1" t="s">
        <v>2275</v>
      </c>
      <c r="S1462" s="1" t="s">
        <v>426</v>
      </c>
    </row>
    <row r="1463" spans="1:19">
      <c r="A1463" s="30">
        <v>10178646</v>
      </c>
      <c r="B1463" s="55">
        <v>101786460000000</v>
      </c>
      <c r="C1463" s="1">
        <v>7700</v>
      </c>
      <c r="D1463" s="1" t="s">
        <v>2297</v>
      </c>
      <c r="E1463" s="1" t="s">
        <v>256</v>
      </c>
      <c r="F1463" s="1">
        <v>2200</v>
      </c>
      <c r="G1463" s="64">
        <v>1714.66</v>
      </c>
      <c r="H1463" s="97" t="s">
        <v>17160</v>
      </c>
      <c r="I1463" s="98" t="s">
        <v>17288</v>
      </c>
      <c r="J1463" s="64">
        <v>1714.66</v>
      </c>
      <c r="K1463" s="1">
        <v>0</v>
      </c>
      <c r="L1463" s="1">
        <v>3</v>
      </c>
      <c r="N1463" s="1" t="s">
        <v>2298</v>
      </c>
      <c r="O1463" s="64">
        <v>1714.66</v>
      </c>
      <c r="P1463" s="1" t="s">
        <v>110</v>
      </c>
      <c r="Q1463" s="1" t="s">
        <v>8779</v>
      </c>
      <c r="R1463" s="1" t="s">
        <v>2275</v>
      </c>
      <c r="S1463" s="1" t="s">
        <v>426</v>
      </c>
    </row>
    <row r="1464" spans="1:19">
      <c r="A1464" s="30">
        <v>10178647</v>
      </c>
      <c r="B1464" s="55">
        <v>101786470000000</v>
      </c>
      <c r="C1464" s="1">
        <v>7700</v>
      </c>
      <c r="D1464" s="1" t="s">
        <v>2299</v>
      </c>
      <c r="G1464" s="64">
        <v>6642.53</v>
      </c>
      <c r="H1464" s="97" t="s">
        <v>17146</v>
      </c>
      <c r="I1464" s="98" t="s">
        <v>12825</v>
      </c>
      <c r="J1464" s="64">
        <v>6642.53</v>
      </c>
      <c r="K1464" s="1">
        <v>0</v>
      </c>
      <c r="L1464" s="1">
        <v>3428</v>
      </c>
      <c r="N1464" s="1" t="s">
        <v>2300</v>
      </c>
      <c r="O1464" s="64">
        <v>6642.53</v>
      </c>
      <c r="P1464" s="1" t="s">
        <v>110</v>
      </c>
      <c r="Q1464" s="1" t="s">
        <v>8786</v>
      </c>
      <c r="R1464" s="1" t="s">
        <v>2301</v>
      </c>
      <c r="S1464" s="1" t="s">
        <v>426</v>
      </c>
    </row>
    <row r="1465" spans="1:19">
      <c r="A1465" s="30">
        <v>10178648</v>
      </c>
      <c r="B1465" s="55">
        <v>101786480000000</v>
      </c>
      <c r="C1465" s="1">
        <v>7700</v>
      </c>
      <c r="D1465" s="1" t="s">
        <v>1437</v>
      </c>
      <c r="G1465" s="64">
        <v>6171.27</v>
      </c>
      <c r="H1465" s="97" t="s">
        <v>17146</v>
      </c>
      <c r="I1465" s="98" t="s">
        <v>12825</v>
      </c>
      <c r="J1465" s="64">
        <v>6171.27</v>
      </c>
      <c r="K1465" s="1">
        <v>0</v>
      </c>
      <c r="L1465" s="1">
        <v>3428</v>
      </c>
      <c r="N1465" s="1" t="s">
        <v>2302</v>
      </c>
      <c r="O1465" s="64">
        <v>6171.27</v>
      </c>
      <c r="P1465" s="1" t="s">
        <v>110</v>
      </c>
      <c r="Q1465" s="1" t="s">
        <v>8786</v>
      </c>
      <c r="R1465" s="1" t="s">
        <v>2301</v>
      </c>
      <c r="S1465" s="1" t="s">
        <v>426</v>
      </c>
    </row>
    <row r="1466" spans="1:19">
      <c r="A1466" s="30">
        <v>10178649</v>
      </c>
      <c r="B1466" s="55">
        <v>101786490000000</v>
      </c>
      <c r="C1466" s="1">
        <v>7700</v>
      </c>
      <c r="D1466" s="1" t="s">
        <v>1437</v>
      </c>
      <c r="G1466" s="64">
        <v>6171.27</v>
      </c>
      <c r="H1466" s="97" t="s">
        <v>17146</v>
      </c>
      <c r="I1466" s="98" t="s">
        <v>12825</v>
      </c>
      <c r="J1466" s="64">
        <v>6171.27</v>
      </c>
      <c r="K1466" s="1">
        <v>0</v>
      </c>
      <c r="L1466" s="1">
        <v>3428</v>
      </c>
      <c r="N1466" s="1" t="s">
        <v>2303</v>
      </c>
      <c r="O1466" s="64">
        <v>6171.27</v>
      </c>
      <c r="P1466" s="1" t="s">
        <v>110</v>
      </c>
      <c r="Q1466" s="1" t="s">
        <v>8786</v>
      </c>
      <c r="R1466" s="1" t="s">
        <v>2304</v>
      </c>
      <c r="S1466" s="1" t="s">
        <v>426</v>
      </c>
    </row>
    <row r="1467" spans="1:19">
      <c r="A1467" s="30">
        <v>10178650</v>
      </c>
      <c r="B1467" s="55">
        <v>101786500000000</v>
      </c>
      <c r="C1467" s="1">
        <v>7700</v>
      </c>
      <c r="D1467" s="1" t="s">
        <v>1437</v>
      </c>
      <c r="G1467" s="64">
        <v>6171.27</v>
      </c>
      <c r="H1467" s="97" t="s">
        <v>17146</v>
      </c>
      <c r="I1467" s="98" t="s">
        <v>12825</v>
      </c>
      <c r="J1467" s="64">
        <v>6171.27</v>
      </c>
      <c r="K1467" s="1">
        <v>0</v>
      </c>
      <c r="L1467" s="1">
        <v>3428</v>
      </c>
      <c r="N1467" s="1" t="s">
        <v>2305</v>
      </c>
      <c r="O1467" s="64">
        <v>6171.27</v>
      </c>
      <c r="P1467" s="1" t="s">
        <v>110</v>
      </c>
      <c r="Q1467" s="1" t="s">
        <v>8786</v>
      </c>
      <c r="R1467" s="1" t="s">
        <v>2301</v>
      </c>
      <c r="S1467" s="1" t="s">
        <v>426</v>
      </c>
    </row>
    <row r="1468" spans="1:19">
      <c r="A1468" s="30">
        <v>10178651</v>
      </c>
      <c r="B1468" s="55">
        <v>101786510000000</v>
      </c>
      <c r="C1468" s="1">
        <v>7700</v>
      </c>
      <c r="D1468" s="1" t="s">
        <v>2029</v>
      </c>
      <c r="G1468" s="64">
        <v>1714.66</v>
      </c>
      <c r="H1468" s="97" t="s">
        <v>17160</v>
      </c>
      <c r="I1468" s="98" t="s">
        <v>17288</v>
      </c>
      <c r="J1468" s="64">
        <v>1714.66</v>
      </c>
      <c r="K1468" s="1">
        <v>0</v>
      </c>
      <c r="L1468" s="1">
        <v>3428</v>
      </c>
      <c r="N1468" s="1" t="s">
        <v>2306</v>
      </c>
      <c r="O1468" s="64">
        <v>1714.66</v>
      </c>
      <c r="P1468" s="1" t="s">
        <v>110</v>
      </c>
      <c r="Q1468" s="1" t="s">
        <v>8786</v>
      </c>
      <c r="R1468" s="1" t="s">
        <v>2301</v>
      </c>
      <c r="S1468" s="1" t="s">
        <v>426</v>
      </c>
    </row>
    <row r="1469" spans="1:19">
      <c r="A1469" s="30">
        <v>10178690</v>
      </c>
      <c r="B1469" s="55">
        <v>101786900000000</v>
      </c>
      <c r="C1469" s="1">
        <v>7700</v>
      </c>
      <c r="D1469" s="1" t="s">
        <v>2307</v>
      </c>
      <c r="G1469" s="64">
        <v>5858.2</v>
      </c>
      <c r="H1469" s="97" t="s">
        <v>17155</v>
      </c>
      <c r="I1469" s="98" t="s">
        <v>17283</v>
      </c>
      <c r="J1469" s="64">
        <v>5858.2</v>
      </c>
      <c r="K1469" s="1">
        <v>0</v>
      </c>
      <c r="L1469" s="1">
        <v>4</v>
      </c>
      <c r="N1469" s="1" t="s">
        <v>2308</v>
      </c>
      <c r="O1469" s="64">
        <v>5858.2</v>
      </c>
      <c r="P1469" s="1" t="s">
        <v>11725</v>
      </c>
      <c r="Q1469" s="1" t="s">
        <v>8788</v>
      </c>
      <c r="R1469" s="1" t="s">
        <v>2309</v>
      </c>
      <c r="S1469" s="1" t="s">
        <v>426</v>
      </c>
    </row>
    <row r="1470" spans="1:19">
      <c r="A1470" s="30">
        <v>10178849</v>
      </c>
      <c r="B1470" s="55">
        <v>101788490000000</v>
      </c>
      <c r="C1470" s="1">
        <v>7700</v>
      </c>
      <c r="D1470" s="1" t="s">
        <v>2310</v>
      </c>
      <c r="G1470" s="64">
        <v>204511</v>
      </c>
      <c r="H1470" s="97" t="s">
        <v>17142</v>
      </c>
      <c r="I1470" s="98" t="s">
        <v>14331</v>
      </c>
      <c r="J1470" s="64">
        <v>204511</v>
      </c>
      <c r="K1470" s="1">
        <v>0</v>
      </c>
      <c r="L1470" s="1">
        <v>4</v>
      </c>
      <c r="N1470" s="1" t="s">
        <v>2311</v>
      </c>
      <c r="O1470" s="64">
        <v>204511</v>
      </c>
      <c r="P1470" s="1">
        <v>403.1</v>
      </c>
      <c r="Q1470" s="1" t="s">
        <v>8789</v>
      </c>
      <c r="R1470" s="1" t="s">
        <v>2312</v>
      </c>
      <c r="S1470" s="1" t="s">
        <v>2313</v>
      </c>
    </row>
    <row r="1471" spans="1:19">
      <c r="A1471" s="30">
        <v>10178998</v>
      </c>
      <c r="B1471" s="55">
        <v>101789980000000</v>
      </c>
      <c r="C1471" s="1">
        <v>7700</v>
      </c>
      <c r="D1471" s="1" t="s">
        <v>2314</v>
      </c>
      <c r="E1471" s="1" t="s">
        <v>101</v>
      </c>
      <c r="F1471" s="1" t="s">
        <v>2315</v>
      </c>
      <c r="G1471" s="64">
        <v>1604.73</v>
      </c>
      <c r="H1471" s="97" t="s">
        <v>17140</v>
      </c>
      <c r="I1471" s="98" t="s">
        <v>17272</v>
      </c>
      <c r="J1471" s="64">
        <v>1604.73</v>
      </c>
      <c r="K1471" s="1">
        <v>0</v>
      </c>
      <c r="L1471" s="1">
        <v>3376</v>
      </c>
      <c r="N1471" s="1" t="s">
        <v>2316</v>
      </c>
      <c r="O1471" s="64">
        <v>1604.73</v>
      </c>
      <c r="P1471" s="1" t="s">
        <v>8368</v>
      </c>
      <c r="Q1471" s="1" t="s">
        <v>8790</v>
      </c>
      <c r="R1471" s="1" t="s">
        <v>2317</v>
      </c>
      <c r="S1471" s="1" t="s">
        <v>1478</v>
      </c>
    </row>
    <row r="1472" spans="1:19">
      <c r="A1472" s="30">
        <v>10178999</v>
      </c>
      <c r="B1472" s="55">
        <v>101789990000000</v>
      </c>
      <c r="C1472" s="1">
        <v>7700</v>
      </c>
      <c r="D1472" s="1" t="s">
        <v>2314</v>
      </c>
      <c r="G1472" s="64">
        <v>1334.4</v>
      </c>
      <c r="H1472" s="97" t="s">
        <v>17140</v>
      </c>
      <c r="I1472" s="98" t="s">
        <v>17272</v>
      </c>
      <c r="J1472" s="64">
        <v>1334.4</v>
      </c>
      <c r="K1472" s="1">
        <v>0</v>
      </c>
      <c r="L1472" s="1">
        <v>4</v>
      </c>
      <c r="N1472" s="1" t="s">
        <v>2318</v>
      </c>
      <c r="O1472" s="64">
        <v>1334.4</v>
      </c>
      <c r="P1472" s="1">
        <v>401.22</v>
      </c>
      <c r="Q1472" s="1" t="s">
        <v>8791</v>
      </c>
      <c r="R1472" s="1" t="s">
        <v>2319</v>
      </c>
      <c r="S1472" s="1" t="s">
        <v>1478</v>
      </c>
    </row>
    <row r="1473" spans="1:19">
      <c r="A1473" s="30">
        <v>10179000</v>
      </c>
      <c r="B1473" s="55">
        <v>101790000000000</v>
      </c>
      <c r="C1473" s="1">
        <v>7700</v>
      </c>
      <c r="D1473" s="1" t="s">
        <v>2314</v>
      </c>
      <c r="G1473" s="64">
        <v>1334.4</v>
      </c>
      <c r="H1473" s="97" t="s">
        <v>17141</v>
      </c>
      <c r="I1473" s="98" t="s">
        <v>17273</v>
      </c>
      <c r="J1473" s="64">
        <v>1334.4</v>
      </c>
      <c r="K1473" s="1">
        <v>0</v>
      </c>
      <c r="L1473" s="1">
        <v>4</v>
      </c>
      <c r="N1473" s="1" t="s">
        <v>2320</v>
      </c>
      <c r="O1473" s="64">
        <v>1334.4</v>
      </c>
      <c r="P1473" s="1">
        <v>401.43</v>
      </c>
      <c r="Q1473" s="1" t="s">
        <v>8791</v>
      </c>
      <c r="R1473" s="1" t="s">
        <v>2321</v>
      </c>
      <c r="S1473" s="1" t="s">
        <v>1478</v>
      </c>
    </row>
    <row r="1474" spans="1:19">
      <c r="A1474" s="30">
        <v>10179068</v>
      </c>
      <c r="B1474" s="55">
        <v>101790680000000</v>
      </c>
      <c r="C1474" s="1">
        <v>7700</v>
      </c>
      <c r="D1474" s="1" t="s">
        <v>2322</v>
      </c>
      <c r="E1474" s="1" t="s">
        <v>107</v>
      </c>
      <c r="F1474" s="1" t="s">
        <v>2323</v>
      </c>
      <c r="G1474" s="64">
        <v>2279.3200000000002</v>
      </c>
      <c r="H1474" s="97" t="s">
        <v>17178</v>
      </c>
      <c r="I1474" s="98" t="s">
        <v>17306</v>
      </c>
      <c r="J1474" s="64">
        <v>2279.3200000000002</v>
      </c>
      <c r="K1474" s="1">
        <v>0</v>
      </c>
      <c r="L1474" s="1">
        <v>2554</v>
      </c>
      <c r="N1474" s="1" t="s">
        <v>2324</v>
      </c>
      <c r="O1474" s="64">
        <v>2279.3200000000002</v>
      </c>
      <c r="P1474" s="1" t="s">
        <v>272</v>
      </c>
      <c r="Q1474" s="1" t="s">
        <v>8775</v>
      </c>
      <c r="R1474" s="1" t="s">
        <v>2220</v>
      </c>
      <c r="S1474" s="1" t="s">
        <v>426</v>
      </c>
    </row>
    <row r="1475" spans="1:19">
      <c r="A1475" s="30">
        <v>10179071</v>
      </c>
      <c r="B1475" s="55">
        <v>101790710000000</v>
      </c>
      <c r="C1475" s="1">
        <v>7700</v>
      </c>
      <c r="D1475" s="1" t="s">
        <v>2322</v>
      </c>
      <c r="E1475" s="1" t="s">
        <v>107</v>
      </c>
      <c r="F1475" s="1" t="s">
        <v>2041</v>
      </c>
      <c r="G1475" s="64">
        <v>2279.3200000000002</v>
      </c>
      <c r="H1475" s="97" t="s">
        <v>17186</v>
      </c>
      <c r="I1475" s="98" t="s">
        <v>17311</v>
      </c>
      <c r="J1475" s="64">
        <v>2279.3200000000002</v>
      </c>
      <c r="K1475" s="1">
        <v>0</v>
      </c>
      <c r="L1475" s="1">
        <v>281</v>
      </c>
      <c r="N1475" s="1" t="s">
        <v>2325</v>
      </c>
      <c r="O1475" s="64">
        <v>2279.3200000000002</v>
      </c>
      <c r="P1475" s="1" t="s">
        <v>272</v>
      </c>
      <c r="Q1475" s="1" t="s">
        <v>8775</v>
      </c>
      <c r="R1475" s="1" t="s">
        <v>2220</v>
      </c>
      <c r="S1475" s="1" t="s">
        <v>426</v>
      </c>
    </row>
    <row r="1476" spans="1:19">
      <c r="A1476" s="30">
        <v>10179072</v>
      </c>
      <c r="B1476" s="55">
        <v>101790720000000</v>
      </c>
      <c r="C1476" s="1">
        <v>7700</v>
      </c>
      <c r="D1476" s="1" t="s">
        <v>2322</v>
      </c>
      <c r="E1476" s="1" t="s">
        <v>107</v>
      </c>
      <c r="F1476" s="1" t="s">
        <v>2041</v>
      </c>
      <c r="G1476" s="64">
        <v>2279.3200000000002</v>
      </c>
      <c r="H1476" s="97" t="s">
        <v>17186</v>
      </c>
      <c r="I1476" s="98" t="s">
        <v>17311</v>
      </c>
      <c r="J1476" s="64">
        <v>2279.3200000000002</v>
      </c>
      <c r="K1476" s="1">
        <v>0</v>
      </c>
      <c r="L1476" s="1">
        <v>281</v>
      </c>
      <c r="N1476" s="1" t="s">
        <v>2326</v>
      </c>
      <c r="O1476" s="64">
        <v>2279.3200000000002</v>
      </c>
      <c r="P1476" s="1" t="s">
        <v>272</v>
      </c>
      <c r="Q1476" s="1" t="s">
        <v>8775</v>
      </c>
      <c r="R1476" s="1" t="s">
        <v>2220</v>
      </c>
      <c r="S1476" s="1" t="s">
        <v>426</v>
      </c>
    </row>
    <row r="1477" spans="1:19">
      <c r="A1477" s="30">
        <v>10179073</v>
      </c>
      <c r="B1477" s="55">
        <v>101790730000000</v>
      </c>
      <c r="C1477" s="1">
        <v>7700</v>
      </c>
      <c r="D1477" s="1" t="s">
        <v>2322</v>
      </c>
      <c r="E1477" s="1" t="s">
        <v>107</v>
      </c>
      <c r="F1477" s="1" t="s">
        <v>2327</v>
      </c>
      <c r="G1477" s="64">
        <v>2279.3200000000002</v>
      </c>
      <c r="H1477" s="97" t="s">
        <v>17186</v>
      </c>
      <c r="I1477" s="98" t="s">
        <v>17311</v>
      </c>
      <c r="J1477" s="64">
        <v>2279.3200000000002</v>
      </c>
      <c r="K1477" s="1">
        <v>0</v>
      </c>
      <c r="L1477" s="1">
        <v>281</v>
      </c>
      <c r="N1477" s="1" t="s">
        <v>2328</v>
      </c>
      <c r="O1477" s="64">
        <v>2279.3200000000002</v>
      </c>
      <c r="P1477" s="1" t="s">
        <v>272</v>
      </c>
      <c r="Q1477" s="1" t="s">
        <v>8775</v>
      </c>
      <c r="R1477" s="1" t="s">
        <v>2220</v>
      </c>
      <c r="S1477" s="1" t="s">
        <v>426</v>
      </c>
    </row>
    <row r="1478" spans="1:19">
      <c r="A1478" s="30">
        <v>10179075</v>
      </c>
      <c r="B1478" s="55">
        <v>101790750000000</v>
      </c>
      <c r="C1478" s="1">
        <v>7700</v>
      </c>
      <c r="D1478" s="1" t="s">
        <v>1569</v>
      </c>
      <c r="E1478" s="1" t="s">
        <v>107</v>
      </c>
      <c r="F1478" s="1" t="s">
        <v>1285</v>
      </c>
      <c r="G1478" s="64">
        <v>14150.89</v>
      </c>
      <c r="H1478" s="97" t="s">
        <v>17146</v>
      </c>
      <c r="I1478" s="98" t="s">
        <v>12825</v>
      </c>
      <c r="J1478" s="64">
        <v>14150.89</v>
      </c>
      <c r="K1478" s="1">
        <v>0</v>
      </c>
      <c r="L1478" s="1">
        <v>4</v>
      </c>
      <c r="N1478" s="1" t="s">
        <v>8265</v>
      </c>
      <c r="O1478" s="64">
        <v>14150.89</v>
      </c>
      <c r="P1478" s="1">
        <v>401.6</v>
      </c>
      <c r="Q1478" s="1" t="s">
        <v>8777</v>
      </c>
      <c r="R1478" s="1" t="s">
        <v>2257</v>
      </c>
      <c r="S1478" s="1" t="s">
        <v>426</v>
      </c>
    </row>
    <row r="1479" spans="1:19">
      <c r="A1479" s="30">
        <v>10179076</v>
      </c>
      <c r="B1479" s="55">
        <v>101790760000000</v>
      </c>
      <c r="C1479" s="1">
        <v>7700</v>
      </c>
      <c r="D1479" s="1" t="s">
        <v>1569</v>
      </c>
      <c r="E1479" s="1" t="s">
        <v>107</v>
      </c>
      <c r="F1479" s="1" t="s">
        <v>1278</v>
      </c>
      <c r="G1479" s="64">
        <v>14150.89</v>
      </c>
      <c r="H1479" s="97" t="s">
        <v>17146</v>
      </c>
      <c r="I1479" s="98" t="s">
        <v>12825</v>
      </c>
      <c r="J1479" s="64">
        <v>14150.89</v>
      </c>
      <c r="K1479" s="1">
        <v>0</v>
      </c>
      <c r="L1479" s="1">
        <v>2464</v>
      </c>
      <c r="N1479" s="1" t="s">
        <v>2329</v>
      </c>
      <c r="O1479" s="64">
        <v>14150.89</v>
      </c>
      <c r="P1479" s="1" t="s">
        <v>110</v>
      </c>
      <c r="Q1479" s="1" t="s">
        <v>8777</v>
      </c>
      <c r="R1479" s="1" t="s">
        <v>2257</v>
      </c>
      <c r="S1479" s="1" t="s">
        <v>426</v>
      </c>
    </row>
    <row r="1480" spans="1:19">
      <c r="A1480" s="30">
        <v>10179077</v>
      </c>
      <c r="B1480" s="55">
        <v>101790770000000</v>
      </c>
      <c r="C1480" s="1">
        <v>7700</v>
      </c>
      <c r="D1480" s="1" t="s">
        <v>1569</v>
      </c>
      <c r="E1480" s="1" t="s">
        <v>107</v>
      </c>
      <c r="F1480" s="1">
        <v>3750</v>
      </c>
      <c r="G1480" s="64">
        <v>14150.89</v>
      </c>
      <c r="H1480" s="97" t="s">
        <v>17146</v>
      </c>
      <c r="I1480" s="98" t="s">
        <v>12825</v>
      </c>
      <c r="J1480" s="64">
        <v>14150.89</v>
      </c>
      <c r="K1480" s="1">
        <v>0</v>
      </c>
      <c r="L1480" s="1">
        <v>2468</v>
      </c>
      <c r="N1480" s="1" t="s">
        <v>2330</v>
      </c>
      <c r="O1480" s="64">
        <v>14150.89</v>
      </c>
      <c r="P1480" s="1" t="s">
        <v>110</v>
      </c>
      <c r="Q1480" s="1" t="s">
        <v>8777</v>
      </c>
      <c r="R1480" s="1" t="s">
        <v>2257</v>
      </c>
      <c r="S1480" s="1" t="s">
        <v>426</v>
      </c>
    </row>
    <row r="1481" spans="1:19">
      <c r="A1481" s="30">
        <v>10179081</v>
      </c>
      <c r="B1481" s="55">
        <v>101790810000000</v>
      </c>
      <c r="C1481" s="1">
        <v>7700</v>
      </c>
      <c r="D1481" s="1" t="s">
        <v>2331</v>
      </c>
      <c r="G1481" s="64">
        <v>1180</v>
      </c>
      <c r="H1481" s="97" t="s">
        <v>17138</v>
      </c>
      <c r="I1481" s="98" t="s">
        <v>17271</v>
      </c>
      <c r="J1481" s="64">
        <v>1180</v>
      </c>
      <c r="K1481" s="1">
        <v>0</v>
      </c>
      <c r="L1481" s="1">
        <v>8</v>
      </c>
      <c r="N1481" s="1" t="s">
        <v>2332</v>
      </c>
      <c r="O1481" s="64">
        <v>1180</v>
      </c>
      <c r="P1481" s="1">
        <v>801.15</v>
      </c>
      <c r="Q1481" s="1" t="s">
        <v>8792</v>
      </c>
      <c r="R1481" s="1" t="s">
        <v>2333</v>
      </c>
      <c r="S1481" s="1" t="s">
        <v>1474</v>
      </c>
    </row>
    <row r="1482" spans="1:19">
      <c r="A1482" s="30">
        <v>10179083</v>
      </c>
      <c r="B1482" s="55">
        <v>101790830000000</v>
      </c>
      <c r="C1482" s="1">
        <v>7700</v>
      </c>
      <c r="D1482" s="1" t="s">
        <v>2334</v>
      </c>
      <c r="G1482" s="64">
        <v>1269.02</v>
      </c>
      <c r="H1482" s="97" t="s">
        <v>17149</v>
      </c>
      <c r="I1482" s="98" t="s">
        <v>17279</v>
      </c>
      <c r="J1482" s="64">
        <v>1269.02</v>
      </c>
      <c r="K1482" s="1">
        <v>0</v>
      </c>
      <c r="L1482" s="1">
        <v>8</v>
      </c>
      <c r="N1482" s="1" t="s">
        <v>2335</v>
      </c>
      <c r="O1482" s="64">
        <v>1269.02</v>
      </c>
      <c r="P1482" s="1">
        <v>801.1</v>
      </c>
      <c r="Q1482" s="1" t="s">
        <v>8793</v>
      </c>
      <c r="R1482" s="1" t="s">
        <v>2336</v>
      </c>
      <c r="S1482" s="1" t="s">
        <v>2337</v>
      </c>
    </row>
    <row r="1483" spans="1:19">
      <c r="A1483" s="30">
        <v>10179214</v>
      </c>
      <c r="B1483" s="55">
        <v>101792140000000</v>
      </c>
      <c r="C1483" s="1">
        <v>7700</v>
      </c>
      <c r="D1483" s="1" t="s">
        <v>2338</v>
      </c>
      <c r="G1483" s="64">
        <v>42000</v>
      </c>
      <c r="H1483" s="97" t="s">
        <v>17148</v>
      </c>
      <c r="I1483" s="98" t="s">
        <v>17278</v>
      </c>
      <c r="J1483" s="64">
        <v>42000</v>
      </c>
      <c r="K1483" s="1">
        <v>0</v>
      </c>
      <c r="L1483" s="1">
        <v>4</v>
      </c>
      <c r="N1483" s="1" t="s">
        <v>2339</v>
      </c>
      <c r="O1483" s="64">
        <v>42000</v>
      </c>
      <c r="P1483" s="1" t="s">
        <v>272</v>
      </c>
      <c r="Q1483" s="1" t="s">
        <v>8792</v>
      </c>
      <c r="R1483" s="1" t="s">
        <v>2340</v>
      </c>
      <c r="S1483" s="1" t="s">
        <v>426</v>
      </c>
    </row>
    <row r="1484" spans="1:19">
      <c r="A1484" s="30">
        <v>10179215</v>
      </c>
      <c r="B1484" s="55">
        <v>101792150000000</v>
      </c>
      <c r="C1484" s="1">
        <v>7700</v>
      </c>
      <c r="D1484" s="1" t="s">
        <v>2341</v>
      </c>
      <c r="G1484" s="64">
        <v>21000</v>
      </c>
      <c r="H1484" s="97" t="s">
        <v>17148</v>
      </c>
      <c r="I1484" s="98" t="s">
        <v>17278</v>
      </c>
      <c r="J1484" s="64">
        <v>21000</v>
      </c>
      <c r="K1484" s="1">
        <v>0</v>
      </c>
      <c r="L1484" s="1">
        <v>4</v>
      </c>
      <c r="N1484" s="1" t="s">
        <v>2342</v>
      </c>
      <c r="O1484" s="64">
        <v>21000</v>
      </c>
      <c r="P1484" s="1" t="s">
        <v>272</v>
      </c>
      <c r="Q1484" s="1" t="s">
        <v>8794</v>
      </c>
      <c r="R1484" s="1" t="s">
        <v>2340</v>
      </c>
      <c r="S1484" s="1" t="s">
        <v>426</v>
      </c>
    </row>
    <row r="1485" spans="1:19">
      <c r="A1485" s="30">
        <v>10179217</v>
      </c>
      <c r="B1485" s="55">
        <v>101792170000000</v>
      </c>
      <c r="C1485" s="1">
        <v>7700</v>
      </c>
      <c r="D1485" s="1" t="s">
        <v>2343</v>
      </c>
      <c r="G1485" s="64">
        <v>1708.75</v>
      </c>
      <c r="H1485" s="97" t="s">
        <v>17160</v>
      </c>
      <c r="I1485" s="98" t="s">
        <v>17288</v>
      </c>
      <c r="J1485" s="64">
        <v>1708.75</v>
      </c>
      <c r="K1485" s="1">
        <v>0</v>
      </c>
      <c r="L1485" s="1">
        <v>1008</v>
      </c>
      <c r="N1485" s="1" t="s">
        <v>2344</v>
      </c>
      <c r="O1485" s="64">
        <v>1708.75</v>
      </c>
      <c r="P1485" s="1" t="s">
        <v>110</v>
      </c>
      <c r="Q1485" s="1" t="s">
        <v>8795</v>
      </c>
      <c r="R1485" s="1" t="s">
        <v>2345</v>
      </c>
      <c r="S1485" s="1" t="s">
        <v>426</v>
      </c>
    </row>
    <row r="1486" spans="1:19">
      <c r="A1486" s="30">
        <v>10179218</v>
      </c>
      <c r="B1486" s="55">
        <v>101792180000000</v>
      </c>
      <c r="C1486" s="1">
        <v>7700</v>
      </c>
      <c r="D1486" s="1" t="s">
        <v>2343</v>
      </c>
      <c r="G1486" s="64">
        <v>1708.75</v>
      </c>
      <c r="H1486" s="97" t="s">
        <v>17148</v>
      </c>
      <c r="I1486" s="98" t="s">
        <v>17278</v>
      </c>
      <c r="J1486" s="64">
        <v>1708.75</v>
      </c>
      <c r="K1486" s="1">
        <v>0</v>
      </c>
      <c r="L1486" s="1">
        <v>4</v>
      </c>
      <c r="N1486" s="1" t="s">
        <v>2346</v>
      </c>
      <c r="O1486" s="64">
        <v>1708.75</v>
      </c>
      <c r="P1486" s="1">
        <v>401.6</v>
      </c>
      <c r="Q1486" s="1" t="s">
        <v>8795</v>
      </c>
      <c r="R1486" s="1" t="s">
        <v>2345</v>
      </c>
      <c r="S1486" s="1" t="s">
        <v>426</v>
      </c>
    </row>
    <row r="1487" spans="1:19">
      <c r="A1487" s="30">
        <v>10179219</v>
      </c>
      <c r="B1487" s="55">
        <v>101792190000000</v>
      </c>
      <c r="C1487" s="1">
        <v>7700</v>
      </c>
      <c r="D1487" s="1" t="s">
        <v>2343</v>
      </c>
      <c r="E1487" s="1" t="s">
        <v>256</v>
      </c>
      <c r="F1487" s="1" t="s">
        <v>2347</v>
      </c>
      <c r="G1487" s="64">
        <v>1708.75</v>
      </c>
      <c r="H1487" s="97" t="s">
        <v>17160</v>
      </c>
      <c r="I1487" s="98" t="s">
        <v>17288</v>
      </c>
      <c r="J1487" s="64">
        <v>1708.75</v>
      </c>
      <c r="K1487" s="1">
        <v>0</v>
      </c>
      <c r="L1487" s="1">
        <v>234</v>
      </c>
      <c r="N1487" s="1" t="s">
        <v>2348</v>
      </c>
      <c r="O1487" s="64">
        <v>1708.75</v>
      </c>
      <c r="P1487" s="1" t="s">
        <v>110</v>
      </c>
      <c r="Q1487" s="1" t="s">
        <v>8795</v>
      </c>
      <c r="R1487" s="1" t="s">
        <v>2345</v>
      </c>
      <c r="S1487" s="1" t="s">
        <v>426</v>
      </c>
    </row>
    <row r="1488" spans="1:19">
      <c r="A1488" s="30">
        <v>10179220</v>
      </c>
      <c r="B1488" s="55">
        <v>101792200000000</v>
      </c>
      <c r="C1488" s="1">
        <v>7700</v>
      </c>
      <c r="D1488" s="1" t="s">
        <v>2343</v>
      </c>
      <c r="G1488" s="64">
        <v>1708.75</v>
      </c>
      <c r="H1488" s="97" t="s">
        <v>17160</v>
      </c>
      <c r="I1488" s="98" t="s">
        <v>17288</v>
      </c>
      <c r="J1488" s="64">
        <v>1708.75</v>
      </c>
      <c r="K1488" s="1">
        <v>0</v>
      </c>
      <c r="L1488" s="1">
        <v>1008</v>
      </c>
      <c r="N1488" s="1" t="s">
        <v>2349</v>
      </c>
      <c r="O1488" s="64">
        <v>1708.75</v>
      </c>
      <c r="P1488" s="1" t="s">
        <v>110</v>
      </c>
      <c r="Q1488" s="1" t="s">
        <v>8795</v>
      </c>
      <c r="R1488" s="1" t="s">
        <v>2345</v>
      </c>
      <c r="S1488" s="1" t="s">
        <v>426</v>
      </c>
    </row>
    <row r="1489" spans="1:19">
      <c r="A1489" s="30">
        <v>10179222</v>
      </c>
      <c r="B1489" s="55">
        <v>101792220000000</v>
      </c>
      <c r="C1489" s="1">
        <v>7700</v>
      </c>
      <c r="D1489" s="1" t="s">
        <v>2343</v>
      </c>
      <c r="E1489" s="1" t="s">
        <v>256</v>
      </c>
      <c r="F1489" s="1" t="s">
        <v>2030</v>
      </c>
      <c r="G1489" s="64">
        <v>1708.75</v>
      </c>
      <c r="H1489" s="97" t="s">
        <v>17160</v>
      </c>
      <c r="I1489" s="98" t="s">
        <v>17288</v>
      </c>
      <c r="J1489" s="64">
        <v>1708.75</v>
      </c>
      <c r="K1489" s="1">
        <v>0</v>
      </c>
      <c r="L1489" s="1">
        <v>26</v>
      </c>
      <c r="N1489" s="1" t="s">
        <v>2350</v>
      </c>
      <c r="O1489" s="64">
        <v>1708.75</v>
      </c>
      <c r="P1489" s="1" t="s">
        <v>110</v>
      </c>
      <c r="Q1489" s="1" t="s">
        <v>8795</v>
      </c>
      <c r="R1489" s="1" t="s">
        <v>2345</v>
      </c>
      <c r="S1489" s="1" t="s">
        <v>426</v>
      </c>
    </row>
    <row r="1490" spans="1:19">
      <c r="A1490" s="30">
        <v>10179223</v>
      </c>
      <c r="B1490" s="55">
        <v>101792230000000</v>
      </c>
      <c r="C1490" s="1">
        <v>7700</v>
      </c>
      <c r="D1490" s="1" t="s">
        <v>2343</v>
      </c>
      <c r="G1490" s="64">
        <v>1708.75</v>
      </c>
      <c r="H1490" s="97" t="s">
        <v>17148</v>
      </c>
      <c r="I1490" s="98" t="s">
        <v>17278</v>
      </c>
      <c r="J1490" s="64">
        <v>1708.75</v>
      </c>
      <c r="K1490" s="1">
        <v>0</v>
      </c>
      <c r="L1490" s="1">
        <v>4</v>
      </c>
      <c r="N1490" s="1" t="s">
        <v>2351</v>
      </c>
      <c r="O1490" s="64">
        <v>1708.75</v>
      </c>
      <c r="P1490" s="1">
        <v>401.6</v>
      </c>
      <c r="Q1490" s="1" t="s">
        <v>8795</v>
      </c>
      <c r="R1490" s="1" t="s">
        <v>2345</v>
      </c>
      <c r="S1490" s="1" t="s">
        <v>426</v>
      </c>
    </row>
    <row r="1491" spans="1:19">
      <c r="A1491" s="30">
        <v>10179224</v>
      </c>
      <c r="B1491" s="55">
        <v>101792240000000</v>
      </c>
      <c r="C1491" s="1">
        <v>7700</v>
      </c>
      <c r="D1491" s="1" t="s">
        <v>2343</v>
      </c>
      <c r="E1491" s="1" t="s">
        <v>256</v>
      </c>
      <c r="F1491" s="1" t="s">
        <v>2030</v>
      </c>
      <c r="G1491" s="64">
        <v>1708.75</v>
      </c>
      <c r="H1491" s="97" t="s">
        <v>17160</v>
      </c>
      <c r="I1491" s="98" t="s">
        <v>17288</v>
      </c>
      <c r="J1491" s="64">
        <v>1708.75</v>
      </c>
      <c r="K1491" s="1">
        <v>0</v>
      </c>
      <c r="L1491" s="1">
        <v>107</v>
      </c>
      <c r="N1491" s="1" t="s">
        <v>2352</v>
      </c>
      <c r="O1491" s="64">
        <v>1708.75</v>
      </c>
      <c r="P1491" s="1" t="s">
        <v>110</v>
      </c>
      <c r="Q1491" s="1" t="s">
        <v>8795</v>
      </c>
      <c r="R1491" s="1" t="s">
        <v>2345</v>
      </c>
      <c r="S1491" s="1" t="s">
        <v>426</v>
      </c>
    </row>
    <row r="1492" spans="1:19">
      <c r="A1492" s="30">
        <v>10179225</v>
      </c>
      <c r="B1492" s="55">
        <v>101792250000000</v>
      </c>
      <c r="C1492" s="1">
        <v>7700</v>
      </c>
      <c r="D1492" s="1" t="s">
        <v>2343</v>
      </c>
      <c r="E1492" s="1" t="s">
        <v>256</v>
      </c>
      <c r="F1492" s="1" t="s">
        <v>2353</v>
      </c>
      <c r="G1492" s="64">
        <v>1708.75</v>
      </c>
      <c r="H1492" s="97" t="s">
        <v>17160</v>
      </c>
      <c r="I1492" s="98" t="s">
        <v>17288</v>
      </c>
      <c r="J1492" s="64">
        <v>1708.75</v>
      </c>
      <c r="K1492" s="1">
        <v>0</v>
      </c>
      <c r="L1492" s="1">
        <v>7060</v>
      </c>
      <c r="N1492" s="1" t="s">
        <v>2354</v>
      </c>
      <c r="O1492" s="64">
        <v>1708.75</v>
      </c>
      <c r="P1492" s="1" t="s">
        <v>110</v>
      </c>
      <c r="Q1492" s="1" t="s">
        <v>8795</v>
      </c>
      <c r="R1492" s="1" t="s">
        <v>2345</v>
      </c>
      <c r="S1492" s="1" t="s">
        <v>426</v>
      </c>
    </row>
    <row r="1493" spans="1:19">
      <c r="A1493" s="30">
        <v>10179226</v>
      </c>
      <c r="B1493" s="55">
        <v>101792260000000</v>
      </c>
      <c r="C1493" s="1">
        <v>7700</v>
      </c>
      <c r="D1493" s="1" t="s">
        <v>2343</v>
      </c>
      <c r="E1493" s="1" t="s">
        <v>256</v>
      </c>
      <c r="F1493" s="1" t="s">
        <v>2353</v>
      </c>
      <c r="G1493" s="64">
        <v>1708.75</v>
      </c>
      <c r="H1493" s="97" t="s">
        <v>17160</v>
      </c>
      <c r="I1493" s="98" t="s">
        <v>17288</v>
      </c>
      <c r="J1493" s="64">
        <v>1708.75</v>
      </c>
      <c r="K1493" s="1">
        <v>0</v>
      </c>
      <c r="L1493" s="1">
        <v>2422</v>
      </c>
      <c r="N1493" s="1" t="s">
        <v>2355</v>
      </c>
      <c r="O1493" s="64">
        <v>1708.75</v>
      </c>
      <c r="P1493" s="1" t="s">
        <v>110</v>
      </c>
      <c r="Q1493" s="1" t="s">
        <v>8795</v>
      </c>
      <c r="R1493" s="1" t="s">
        <v>2345</v>
      </c>
      <c r="S1493" s="1" t="s">
        <v>426</v>
      </c>
    </row>
    <row r="1494" spans="1:19">
      <c r="A1494" s="56">
        <v>10179227</v>
      </c>
      <c r="B1494" s="57">
        <v>101792270000000</v>
      </c>
      <c r="C1494" s="58">
        <v>7701</v>
      </c>
      <c r="D1494" s="58" t="s">
        <v>4215</v>
      </c>
      <c r="E1494" s="58" t="s">
        <v>4216</v>
      </c>
      <c r="F1494" s="58" t="s">
        <v>4217</v>
      </c>
      <c r="G1494" s="61">
        <v>1090</v>
      </c>
      <c r="H1494" s="98" t="s">
        <v>17142</v>
      </c>
      <c r="I1494" s="98" t="s">
        <v>14331</v>
      </c>
      <c r="J1494" s="61">
        <v>1090</v>
      </c>
      <c r="K1494" s="58">
        <v>0</v>
      </c>
      <c r="L1494" s="58">
        <v>1067</v>
      </c>
      <c r="M1494" s="58"/>
      <c r="N1494" s="58" t="s">
        <v>4218</v>
      </c>
      <c r="O1494" s="61">
        <v>1090</v>
      </c>
      <c r="P1494" s="58">
        <v>47</v>
      </c>
      <c r="Q1494" s="58" t="s">
        <v>8787</v>
      </c>
      <c r="R1494" s="58" t="s">
        <v>4219</v>
      </c>
      <c r="S1494" s="1" t="s">
        <v>4220</v>
      </c>
    </row>
    <row r="1495" spans="1:19">
      <c r="A1495" s="56">
        <v>10179228</v>
      </c>
      <c r="B1495" s="57">
        <v>101792280000000</v>
      </c>
      <c r="C1495" s="58">
        <v>7701</v>
      </c>
      <c r="D1495" s="58" t="s">
        <v>4215</v>
      </c>
      <c r="E1495" s="58" t="s">
        <v>4216</v>
      </c>
      <c r="F1495" s="58" t="s">
        <v>4217</v>
      </c>
      <c r="G1495" s="61">
        <v>1090</v>
      </c>
      <c r="H1495" s="98" t="s">
        <v>17146</v>
      </c>
      <c r="I1495" s="98" t="s">
        <v>12825</v>
      </c>
      <c r="J1495" s="61">
        <v>1090</v>
      </c>
      <c r="K1495" s="58">
        <v>0</v>
      </c>
      <c r="L1495" s="58">
        <v>47</v>
      </c>
      <c r="M1495" s="58"/>
      <c r="N1495" s="58" t="s">
        <v>4221</v>
      </c>
      <c r="O1495" s="61">
        <v>1090</v>
      </c>
      <c r="P1495" s="58" t="s">
        <v>347</v>
      </c>
      <c r="Q1495" s="58" t="s">
        <v>8787</v>
      </c>
      <c r="R1495" s="58" t="s">
        <v>4219</v>
      </c>
      <c r="S1495" s="1" t="s">
        <v>4220</v>
      </c>
    </row>
    <row r="1496" spans="1:19">
      <c r="A1496" s="56">
        <v>10179229</v>
      </c>
      <c r="B1496" s="57">
        <v>101792290000000</v>
      </c>
      <c r="C1496" s="58">
        <v>7701</v>
      </c>
      <c r="D1496" s="58" t="s">
        <v>4215</v>
      </c>
      <c r="E1496" s="58" t="s">
        <v>4216</v>
      </c>
      <c r="F1496" s="58" t="s">
        <v>4217</v>
      </c>
      <c r="G1496" s="61">
        <v>1090</v>
      </c>
      <c r="H1496" s="98" t="s">
        <v>17146</v>
      </c>
      <c r="I1496" s="98" t="s">
        <v>12825</v>
      </c>
      <c r="J1496" s="61">
        <v>1090</v>
      </c>
      <c r="K1496" s="58">
        <v>0</v>
      </c>
      <c r="L1496" s="58">
        <v>47</v>
      </c>
      <c r="M1496" s="58"/>
      <c r="N1496" s="58" t="s">
        <v>4222</v>
      </c>
      <c r="O1496" s="61">
        <v>1090</v>
      </c>
      <c r="P1496" s="58" t="s">
        <v>347</v>
      </c>
      <c r="Q1496" s="58" t="s">
        <v>8787</v>
      </c>
      <c r="R1496" s="58" t="s">
        <v>4219</v>
      </c>
      <c r="S1496" s="1" t="s">
        <v>4220</v>
      </c>
    </row>
    <row r="1497" spans="1:19">
      <c r="A1497" s="56">
        <v>10179230</v>
      </c>
      <c r="B1497" s="57">
        <v>101792300000000</v>
      </c>
      <c r="C1497" s="58">
        <v>7701</v>
      </c>
      <c r="D1497" s="58" t="s">
        <v>4215</v>
      </c>
      <c r="E1497" s="58" t="s">
        <v>4216</v>
      </c>
      <c r="F1497" s="58" t="s">
        <v>4217</v>
      </c>
      <c r="G1497" s="61">
        <v>1090</v>
      </c>
      <c r="H1497" s="98" t="s">
        <v>17136</v>
      </c>
      <c r="I1497" s="98" t="s">
        <v>17269</v>
      </c>
      <c r="J1497" s="61">
        <v>1090</v>
      </c>
      <c r="K1497" s="58">
        <v>0</v>
      </c>
      <c r="L1497" s="58">
        <v>2725</v>
      </c>
      <c r="M1497" s="58"/>
      <c r="N1497" s="58" t="s">
        <v>4223</v>
      </c>
      <c r="O1497" s="61">
        <v>1090</v>
      </c>
      <c r="P1497" s="58" t="s">
        <v>8442</v>
      </c>
      <c r="Q1497" s="58" t="s">
        <v>8787</v>
      </c>
      <c r="R1497" s="58" t="s">
        <v>4219</v>
      </c>
      <c r="S1497" s="1" t="s">
        <v>4220</v>
      </c>
    </row>
    <row r="1498" spans="1:19">
      <c r="A1498" s="56">
        <v>10179231</v>
      </c>
      <c r="B1498" s="57">
        <v>101792310000000</v>
      </c>
      <c r="C1498" s="58">
        <v>7701</v>
      </c>
      <c r="D1498" s="58" t="s">
        <v>4215</v>
      </c>
      <c r="E1498" s="58" t="s">
        <v>4216</v>
      </c>
      <c r="F1498" s="58" t="s">
        <v>4217</v>
      </c>
      <c r="G1498" s="61">
        <v>1090</v>
      </c>
      <c r="H1498" s="98" t="s">
        <v>17136</v>
      </c>
      <c r="I1498" s="98" t="s">
        <v>17269</v>
      </c>
      <c r="J1498" s="61">
        <v>1090</v>
      </c>
      <c r="K1498" s="58">
        <v>0</v>
      </c>
      <c r="L1498" s="58">
        <v>2725</v>
      </c>
      <c r="M1498" s="58"/>
      <c r="N1498" s="58" t="s">
        <v>4224</v>
      </c>
      <c r="O1498" s="61">
        <v>1090</v>
      </c>
      <c r="P1498" s="58" t="s">
        <v>8442</v>
      </c>
      <c r="Q1498" s="58" t="s">
        <v>8787</v>
      </c>
      <c r="R1498" s="58" t="s">
        <v>4219</v>
      </c>
      <c r="S1498" s="1" t="s">
        <v>4220</v>
      </c>
    </row>
    <row r="1499" spans="1:19">
      <c r="A1499" s="30">
        <v>10179250</v>
      </c>
      <c r="B1499" s="55">
        <v>101792500000000</v>
      </c>
      <c r="C1499" s="1">
        <v>7700</v>
      </c>
      <c r="D1499" s="1" t="s">
        <v>2356</v>
      </c>
      <c r="G1499" s="64">
        <v>1910.4</v>
      </c>
      <c r="H1499" s="97" t="s">
        <v>17160</v>
      </c>
      <c r="I1499" s="98" t="s">
        <v>17288</v>
      </c>
      <c r="J1499" s="64">
        <v>1910.4</v>
      </c>
      <c r="K1499" s="1">
        <v>0</v>
      </c>
      <c r="L1499" s="1">
        <v>3399</v>
      </c>
      <c r="O1499" s="64">
        <v>1910.4</v>
      </c>
      <c r="P1499" s="1" t="s">
        <v>110</v>
      </c>
      <c r="Q1499" s="1" t="s">
        <v>8796</v>
      </c>
      <c r="R1499" s="1" t="s">
        <v>2357</v>
      </c>
      <c r="S1499" s="1" t="s">
        <v>426</v>
      </c>
    </row>
    <row r="1500" spans="1:19">
      <c r="A1500" s="30">
        <v>10179251</v>
      </c>
      <c r="B1500" s="55">
        <v>101792510000000</v>
      </c>
      <c r="C1500" s="1">
        <v>7700</v>
      </c>
      <c r="D1500" s="1" t="s">
        <v>2356</v>
      </c>
      <c r="G1500" s="64">
        <v>1910.4</v>
      </c>
      <c r="H1500" s="97" t="s">
        <v>17160</v>
      </c>
      <c r="I1500" s="98" t="s">
        <v>17288</v>
      </c>
      <c r="J1500" s="64">
        <v>1910.4</v>
      </c>
      <c r="K1500" s="1">
        <v>0</v>
      </c>
      <c r="L1500" s="1">
        <v>2380</v>
      </c>
      <c r="N1500" s="1" t="s">
        <v>2358</v>
      </c>
      <c r="O1500" s="64">
        <v>1910.4</v>
      </c>
      <c r="P1500" s="1" t="s">
        <v>110</v>
      </c>
      <c r="Q1500" s="1" t="s">
        <v>8796</v>
      </c>
      <c r="R1500" s="1" t="s">
        <v>2357</v>
      </c>
      <c r="S1500" s="1" t="s">
        <v>426</v>
      </c>
    </row>
    <row r="1501" spans="1:19">
      <c r="A1501" s="30">
        <v>10179260</v>
      </c>
      <c r="B1501" s="55">
        <v>101792600000000</v>
      </c>
      <c r="C1501" s="1">
        <v>7700</v>
      </c>
      <c r="D1501" s="1" t="s">
        <v>7708</v>
      </c>
      <c r="G1501" s="64">
        <v>4478.26</v>
      </c>
      <c r="H1501" s="97" t="s">
        <v>17140</v>
      </c>
      <c r="I1501" s="98" t="s">
        <v>17272</v>
      </c>
      <c r="J1501" s="64">
        <v>4478.26</v>
      </c>
      <c r="K1501" s="1">
        <v>0</v>
      </c>
      <c r="L1501" s="1">
        <v>29</v>
      </c>
      <c r="O1501" s="64">
        <v>4478.26</v>
      </c>
      <c r="P1501" s="1">
        <v>115</v>
      </c>
      <c r="Q1501" s="1" t="s">
        <v>8769</v>
      </c>
      <c r="R1501" s="1" t="s">
        <v>8797</v>
      </c>
      <c r="S1501" s="1" t="s">
        <v>1478</v>
      </c>
    </row>
    <row r="1502" spans="1:19">
      <c r="A1502" s="30">
        <v>10179376</v>
      </c>
      <c r="B1502" s="55">
        <v>101793760000000</v>
      </c>
      <c r="C1502" s="1">
        <v>7700</v>
      </c>
      <c r="D1502" s="1" t="s">
        <v>2359</v>
      </c>
      <c r="G1502" s="64">
        <v>1634.1</v>
      </c>
      <c r="H1502" s="97" t="s">
        <v>17143</v>
      </c>
      <c r="I1502" s="98" t="s">
        <v>17274</v>
      </c>
      <c r="J1502" s="64">
        <v>1634.1</v>
      </c>
      <c r="K1502" s="1">
        <v>0</v>
      </c>
      <c r="L1502" s="1">
        <v>4</v>
      </c>
      <c r="N1502" s="1" t="s">
        <v>2360</v>
      </c>
      <c r="O1502" s="64">
        <v>1634.1</v>
      </c>
      <c r="P1502" s="1">
        <v>401.6</v>
      </c>
      <c r="Q1502" s="1" t="s">
        <v>8798</v>
      </c>
      <c r="R1502" s="1" t="s">
        <v>2361</v>
      </c>
      <c r="S1502" s="1" t="s">
        <v>1478</v>
      </c>
    </row>
    <row r="1503" spans="1:19">
      <c r="A1503" s="30">
        <v>10179379</v>
      </c>
      <c r="B1503" s="55">
        <v>101793790000000</v>
      </c>
      <c r="C1503" s="1">
        <v>7700</v>
      </c>
      <c r="D1503" s="1" t="s">
        <v>2359</v>
      </c>
      <c r="G1503" s="64">
        <v>1634.1</v>
      </c>
      <c r="H1503" s="97" t="s">
        <v>17170</v>
      </c>
      <c r="I1503" s="98" t="s">
        <v>17298</v>
      </c>
      <c r="J1503" s="64">
        <v>1634.1</v>
      </c>
      <c r="K1503" s="1">
        <v>0</v>
      </c>
      <c r="L1503" s="1">
        <v>3376</v>
      </c>
      <c r="N1503" s="1" t="s">
        <v>2362</v>
      </c>
      <c r="O1503" s="64">
        <v>1634.1</v>
      </c>
      <c r="P1503" s="1" t="s">
        <v>1170</v>
      </c>
      <c r="Q1503" s="1" t="s">
        <v>8798</v>
      </c>
      <c r="R1503" s="1" t="s">
        <v>2361</v>
      </c>
      <c r="S1503" s="1" t="s">
        <v>1478</v>
      </c>
    </row>
    <row r="1504" spans="1:19">
      <c r="A1504" s="30">
        <v>10179383</v>
      </c>
      <c r="B1504" s="55">
        <v>101793830000000</v>
      </c>
      <c r="C1504" s="1">
        <v>7700</v>
      </c>
      <c r="D1504" s="1" t="s">
        <v>2359</v>
      </c>
      <c r="G1504" s="64">
        <v>1634.1</v>
      </c>
      <c r="H1504" s="97" t="s">
        <v>17170</v>
      </c>
      <c r="I1504" s="98" t="s">
        <v>17298</v>
      </c>
      <c r="J1504" s="64">
        <v>1634.1</v>
      </c>
      <c r="K1504" s="1">
        <v>0</v>
      </c>
      <c r="L1504" s="1">
        <v>3376</v>
      </c>
      <c r="N1504" s="1" t="s">
        <v>2363</v>
      </c>
      <c r="O1504" s="64">
        <v>1634.1</v>
      </c>
      <c r="P1504" s="1" t="s">
        <v>2364</v>
      </c>
      <c r="Q1504" s="1" t="s">
        <v>8798</v>
      </c>
      <c r="R1504" s="1" t="s">
        <v>2361</v>
      </c>
      <c r="S1504" s="1" t="s">
        <v>1478</v>
      </c>
    </row>
    <row r="1505" spans="1:19">
      <c r="A1505" s="30">
        <v>10179393</v>
      </c>
      <c r="B1505" s="55">
        <v>101793930000000</v>
      </c>
      <c r="C1505" s="1">
        <v>7700</v>
      </c>
      <c r="D1505" s="1" t="s">
        <v>2365</v>
      </c>
      <c r="E1505" s="1" t="s">
        <v>107</v>
      </c>
      <c r="F1505" s="1" t="s">
        <v>2014</v>
      </c>
      <c r="G1505" s="64">
        <v>2596.75</v>
      </c>
      <c r="H1505" s="97" t="s">
        <v>17156</v>
      </c>
      <c r="I1505" s="98" t="s">
        <v>17284</v>
      </c>
      <c r="J1505" s="64">
        <v>2596.75</v>
      </c>
      <c r="K1505" s="1">
        <v>0</v>
      </c>
      <c r="L1505" s="1">
        <v>7067</v>
      </c>
      <c r="N1505" s="1" t="s">
        <v>2366</v>
      </c>
      <c r="O1505" s="64">
        <v>2596.75</v>
      </c>
      <c r="P1505" s="1" t="s">
        <v>110</v>
      </c>
      <c r="Q1505" s="1" t="s">
        <v>8799</v>
      </c>
      <c r="R1505" s="1" t="s">
        <v>2367</v>
      </c>
      <c r="S1505" s="1" t="s">
        <v>426</v>
      </c>
    </row>
    <row r="1506" spans="1:19">
      <c r="A1506" s="30">
        <v>10179394</v>
      </c>
      <c r="B1506" s="55">
        <v>101793940000000</v>
      </c>
      <c r="C1506" s="1">
        <v>7700</v>
      </c>
      <c r="D1506" s="1" t="s">
        <v>2365</v>
      </c>
      <c r="E1506" s="1" t="s">
        <v>107</v>
      </c>
      <c r="F1506" s="1" t="s">
        <v>2014</v>
      </c>
      <c r="G1506" s="64">
        <v>2596.75</v>
      </c>
      <c r="H1506" s="97" t="s">
        <v>17156</v>
      </c>
      <c r="I1506" s="98" t="s">
        <v>17284</v>
      </c>
      <c r="J1506" s="64">
        <v>2596.75</v>
      </c>
      <c r="K1506" s="1">
        <v>0</v>
      </c>
      <c r="L1506" s="1">
        <v>4</v>
      </c>
      <c r="N1506" s="1" t="s">
        <v>2368</v>
      </c>
      <c r="O1506" s="64">
        <v>2596.75</v>
      </c>
      <c r="P1506" s="1" t="s">
        <v>272</v>
      </c>
      <c r="Q1506" s="1" t="s">
        <v>8799</v>
      </c>
      <c r="R1506" s="1" t="s">
        <v>2367</v>
      </c>
      <c r="S1506" s="1" t="s">
        <v>426</v>
      </c>
    </row>
    <row r="1507" spans="1:19">
      <c r="A1507" s="30">
        <v>10179395</v>
      </c>
      <c r="B1507" s="55">
        <v>101793950000000</v>
      </c>
      <c r="C1507" s="1">
        <v>7700</v>
      </c>
      <c r="D1507" s="1" t="s">
        <v>2365</v>
      </c>
      <c r="E1507" s="1" t="s">
        <v>107</v>
      </c>
      <c r="F1507" s="1" t="s">
        <v>2014</v>
      </c>
      <c r="G1507" s="64">
        <v>2596.75</v>
      </c>
      <c r="H1507" s="97" t="s">
        <v>17156</v>
      </c>
      <c r="I1507" s="98" t="s">
        <v>17284</v>
      </c>
      <c r="J1507" s="64">
        <v>2596.75</v>
      </c>
      <c r="K1507" s="1">
        <v>0</v>
      </c>
      <c r="L1507" s="1">
        <v>4</v>
      </c>
      <c r="N1507" s="1" t="s">
        <v>2369</v>
      </c>
      <c r="O1507" s="64">
        <v>2596.75</v>
      </c>
      <c r="P1507" s="1" t="s">
        <v>272</v>
      </c>
      <c r="Q1507" s="1" t="s">
        <v>8799</v>
      </c>
      <c r="R1507" s="1" t="s">
        <v>2367</v>
      </c>
      <c r="S1507" s="1" t="s">
        <v>426</v>
      </c>
    </row>
    <row r="1508" spans="1:19">
      <c r="A1508" s="30">
        <v>10179396</v>
      </c>
      <c r="B1508" s="55">
        <v>101793960000000</v>
      </c>
      <c r="C1508" s="1">
        <v>7700</v>
      </c>
      <c r="D1508" s="1" t="s">
        <v>2365</v>
      </c>
      <c r="E1508" s="1" t="s">
        <v>107</v>
      </c>
      <c r="F1508" s="1" t="s">
        <v>2014</v>
      </c>
      <c r="G1508" s="64">
        <v>2596.75</v>
      </c>
      <c r="H1508" s="97" t="s">
        <v>17156</v>
      </c>
      <c r="I1508" s="98" t="s">
        <v>17284</v>
      </c>
      <c r="J1508" s="64">
        <v>2596.75</v>
      </c>
      <c r="K1508" s="1">
        <v>0</v>
      </c>
      <c r="L1508" s="1">
        <v>4</v>
      </c>
      <c r="N1508" s="1" t="s">
        <v>2370</v>
      </c>
      <c r="O1508" s="64">
        <v>2596.75</v>
      </c>
      <c r="P1508" s="1" t="s">
        <v>272</v>
      </c>
      <c r="Q1508" s="1" t="s">
        <v>8799</v>
      </c>
      <c r="R1508" s="1" t="s">
        <v>2367</v>
      </c>
      <c r="S1508" s="1" t="s">
        <v>426</v>
      </c>
    </row>
    <row r="1509" spans="1:19">
      <c r="A1509" s="30">
        <v>10179397</v>
      </c>
      <c r="B1509" s="55">
        <v>101793970000000</v>
      </c>
      <c r="C1509" s="1">
        <v>7700</v>
      </c>
      <c r="D1509" s="1" t="s">
        <v>2365</v>
      </c>
      <c r="E1509" s="1" t="s">
        <v>107</v>
      </c>
      <c r="F1509" s="1" t="s">
        <v>2014</v>
      </c>
      <c r="G1509" s="64">
        <v>2596.75</v>
      </c>
      <c r="H1509" s="97" t="s">
        <v>17156</v>
      </c>
      <c r="I1509" s="98" t="s">
        <v>17284</v>
      </c>
      <c r="J1509" s="64">
        <v>2596.75</v>
      </c>
      <c r="K1509" s="1">
        <v>0</v>
      </c>
      <c r="L1509" s="1">
        <v>4</v>
      </c>
      <c r="N1509" s="1" t="s">
        <v>2371</v>
      </c>
      <c r="O1509" s="64">
        <v>2596.75</v>
      </c>
      <c r="P1509" s="1" t="s">
        <v>272</v>
      </c>
      <c r="Q1509" s="1" t="s">
        <v>8799</v>
      </c>
      <c r="R1509" s="1" t="s">
        <v>2367</v>
      </c>
      <c r="S1509" s="1" t="s">
        <v>426</v>
      </c>
    </row>
    <row r="1510" spans="1:19">
      <c r="A1510" s="30">
        <v>10179398</v>
      </c>
      <c r="B1510" s="55">
        <v>101793980000000</v>
      </c>
      <c r="C1510" s="1">
        <v>7700</v>
      </c>
      <c r="D1510" s="1" t="s">
        <v>2365</v>
      </c>
      <c r="E1510" s="1" t="s">
        <v>107</v>
      </c>
      <c r="F1510" s="1" t="s">
        <v>2014</v>
      </c>
      <c r="G1510" s="64">
        <v>2596.75</v>
      </c>
      <c r="H1510" s="97" t="s">
        <v>17156</v>
      </c>
      <c r="I1510" s="98" t="s">
        <v>17284</v>
      </c>
      <c r="J1510" s="64">
        <v>2596.75</v>
      </c>
      <c r="K1510" s="1">
        <v>0</v>
      </c>
      <c r="L1510" s="1">
        <v>4</v>
      </c>
      <c r="N1510" s="1" t="s">
        <v>2372</v>
      </c>
      <c r="O1510" s="64">
        <v>2596.75</v>
      </c>
      <c r="P1510" s="1" t="s">
        <v>272</v>
      </c>
      <c r="Q1510" s="1" t="s">
        <v>8799</v>
      </c>
      <c r="R1510" s="1" t="s">
        <v>2367</v>
      </c>
      <c r="S1510" s="1" t="s">
        <v>426</v>
      </c>
    </row>
    <row r="1511" spans="1:19">
      <c r="A1511" s="30">
        <v>10179399</v>
      </c>
      <c r="B1511" s="55">
        <v>101793990000000</v>
      </c>
      <c r="C1511" s="1">
        <v>7700</v>
      </c>
      <c r="D1511" s="1" t="s">
        <v>2365</v>
      </c>
      <c r="E1511" s="1" t="s">
        <v>107</v>
      </c>
      <c r="F1511" s="1" t="s">
        <v>2014</v>
      </c>
      <c r="G1511" s="64">
        <v>2596.75</v>
      </c>
      <c r="H1511" s="97" t="s">
        <v>17156</v>
      </c>
      <c r="I1511" s="98" t="s">
        <v>17284</v>
      </c>
      <c r="J1511" s="64">
        <v>2596.75</v>
      </c>
      <c r="K1511" s="1">
        <v>0</v>
      </c>
      <c r="L1511" s="1">
        <v>4</v>
      </c>
      <c r="N1511" s="1" t="s">
        <v>2373</v>
      </c>
      <c r="O1511" s="64">
        <v>2596.75</v>
      </c>
      <c r="P1511" s="1" t="s">
        <v>272</v>
      </c>
      <c r="Q1511" s="1" t="s">
        <v>8799</v>
      </c>
      <c r="R1511" s="1" t="s">
        <v>2367</v>
      </c>
      <c r="S1511" s="1" t="s">
        <v>426</v>
      </c>
    </row>
    <row r="1512" spans="1:19">
      <c r="A1512" s="30">
        <v>10179400</v>
      </c>
      <c r="B1512" s="55">
        <v>101794000000000</v>
      </c>
      <c r="C1512" s="1">
        <v>7700</v>
      </c>
      <c r="D1512" s="1" t="s">
        <v>2365</v>
      </c>
      <c r="E1512" s="1" t="s">
        <v>107</v>
      </c>
      <c r="F1512" s="1" t="s">
        <v>2014</v>
      </c>
      <c r="G1512" s="64">
        <v>2596.75</v>
      </c>
      <c r="H1512" s="97" t="s">
        <v>17156</v>
      </c>
      <c r="I1512" s="98" t="s">
        <v>17284</v>
      </c>
      <c r="J1512" s="64">
        <v>2596.75</v>
      </c>
      <c r="K1512" s="1">
        <v>0</v>
      </c>
      <c r="L1512" s="1">
        <v>4</v>
      </c>
      <c r="N1512" s="1" t="s">
        <v>2374</v>
      </c>
      <c r="O1512" s="64">
        <v>2596.75</v>
      </c>
      <c r="P1512" s="1" t="s">
        <v>272</v>
      </c>
      <c r="Q1512" s="1" t="s">
        <v>8799</v>
      </c>
      <c r="R1512" s="1" t="s">
        <v>2367</v>
      </c>
      <c r="S1512" s="1" t="s">
        <v>426</v>
      </c>
    </row>
    <row r="1513" spans="1:19">
      <c r="A1513" s="30">
        <v>10179401</v>
      </c>
      <c r="B1513" s="55">
        <v>101794010000000</v>
      </c>
      <c r="C1513" s="1">
        <v>7700</v>
      </c>
      <c r="D1513" s="1" t="s">
        <v>2365</v>
      </c>
      <c r="E1513" s="1" t="s">
        <v>107</v>
      </c>
      <c r="F1513" s="1" t="s">
        <v>2014</v>
      </c>
      <c r="G1513" s="64">
        <v>2596.75</v>
      </c>
      <c r="H1513" s="97" t="s">
        <v>17156</v>
      </c>
      <c r="I1513" s="98" t="s">
        <v>17284</v>
      </c>
      <c r="J1513" s="64">
        <v>2596.75</v>
      </c>
      <c r="K1513" s="1">
        <v>0</v>
      </c>
      <c r="L1513" s="1">
        <v>4</v>
      </c>
      <c r="N1513" s="1" t="s">
        <v>2375</v>
      </c>
      <c r="O1513" s="64">
        <v>2596.75</v>
      </c>
      <c r="P1513" s="1" t="s">
        <v>272</v>
      </c>
      <c r="Q1513" s="1" t="s">
        <v>8799</v>
      </c>
      <c r="R1513" s="1" t="s">
        <v>2367</v>
      </c>
      <c r="S1513" s="1" t="s">
        <v>426</v>
      </c>
    </row>
    <row r="1514" spans="1:19">
      <c r="A1514" s="30">
        <v>10179402</v>
      </c>
      <c r="B1514" s="55">
        <v>101794020000000</v>
      </c>
      <c r="C1514" s="1">
        <v>7700</v>
      </c>
      <c r="D1514" s="1" t="s">
        <v>2365</v>
      </c>
      <c r="E1514" s="1" t="s">
        <v>107</v>
      </c>
      <c r="F1514" s="1" t="s">
        <v>790</v>
      </c>
      <c r="G1514" s="64">
        <v>2596.75</v>
      </c>
      <c r="H1514" s="97" t="s">
        <v>17156</v>
      </c>
      <c r="I1514" s="98" t="s">
        <v>17284</v>
      </c>
      <c r="J1514" s="64">
        <v>2596.75</v>
      </c>
      <c r="K1514" s="1">
        <v>0</v>
      </c>
      <c r="L1514" s="1">
        <v>7067</v>
      </c>
      <c r="N1514" s="1" t="s">
        <v>2376</v>
      </c>
      <c r="O1514" s="64">
        <v>2596.75</v>
      </c>
      <c r="P1514" s="1" t="s">
        <v>110</v>
      </c>
      <c r="Q1514" s="1" t="s">
        <v>8799</v>
      </c>
      <c r="R1514" s="1" t="s">
        <v>2367</v>
      </c>
      <c r="S1514" s="1" t="s">
        <v>426</v>
      </c>
    </row>
    <row r="1515" spans="1:19">
      <c r="A1515" s="30">
        <v>10179403</v>
      </c>
      <c r="B1515" s="55">
        <v>101794030000000</v>
      </c>
      <c r="C1515" s="1">
        <v>7700</v>
      </c>
      <c r="D1515" s="1" t="s">
        <v>2365</v>
      </c>
      <c r="E1515" s="1" t="s">
        <v>107</v>
      </c>
      <c r="F1515" s="1" t="s">
        <v>2014</v>
      </c>
      <c r="G1515" s="64">
        <v>2596.75</v>
      </c>
      <c r="H1515" s="97" t="s">
        <v>17156</v>
      </c>
      <c r="I1515" s="98" t="s">
        <v>17284</v>
      </c>
      <c r="J1515" s="64">
        <v>2596.75</v>
      </c>
      <c r="K1515" s="1">
        <v>0</v>
      </c>
      <c r="L1515" s="1">
        <v>4</v>
      </c>
      <c r="N1515" s="1" t="s">
        <v>2377</v>
      </c>
      <c r="O1515" s="64">
        <v>2596.75</v>
      </c>
      <c r="P1515" s="1" t="s">
        <v>272</v>
      </c>
      <c r="Q1515" s="1" t="s">
        <v>8799</v>
      </c>
      <c r="R1515" s="1" t="s">
        <v>2367</v>
      </c>
      <c r="S1515" s="1" t="s">
        <v>426</v>
      </c>
    </row>
    <row r="1516" spans="1:19">
      <c r="A1516" s="30">
        <v>10179404</v>
      </c>
      <c r="B1516" s="55">
        <v>101794040000000</v>
      </c>
      <c r="C1516" s="1">
        <v>7700</v>
      </c>
      <c r="D1516" s="1" t="s">
        <v>2365</v>
      </c>
      <c r="E1516" s="1" t="s">
        <v>107</v>
      </c>
      <c r="F1516" s="1" t="s">
        <v>2014</v>
      </c>
      <c r="G1516" s="64">
        <v>2596.75</v>
      </c>
      <c r="H1516" s="97" t="s">
        <v>17156</v>
      </c>
      <c r="I1516" s="98" t="s">
        <v>17284</v>
      </c>
      <c r="J1516" s="64">
        <v>2596.75</v>
      </c>
      <c r="K1516" s="1">
        <v>0</v>
      </c>
      <c r="L1516" s="1">
        <v>4</v>
      </c>
      <c r="N1516" s="1" t="s">
        <v>2378</v>
      </c>
      <c r="O1516" s="64">
        <v>2596.75</v>
      </c>
      <c r="P1516" s="1" t="s">
        <v>272</v>
      </c>
      <c r="Q1516" s="1" t="s">
        <v>8799</v>
      </c>
      <c r="R1516" s="1" t="s">
        <v>2367</v>
      </c>
      <c r="S1516" s="1" t="s">
        <v>426</v>
      </c>
    </row>
    <row r="1517" spans="1:19">
      <c r="A1517" s="30">
        <v>10179405</v>
      </c>
      <c r="B1517" s="55">
        <v>101794050000000</v>
      </c>
      <c r="C1517" s="1">
        <v>7700</v>
      </c>
      <c r="D1517" s="1" t="s">
        <v>2365</v>
      </c>
      <c r="E1517" s="1" t="s">
        <v>107</v>
      </c>
      <c r="F1517" s="1" t="s">
        <v>2014</v>
      </c>
      <c r="G1517" s="64">
        <v>2596.75</v>
      </c>
      <c r="H1517" s="97" t="s">
        <v>17162</v>
      </c>
      <c r="I1517" s="98" t="s">
        <v>17290</v>
      </c>
      <c r="J1517" s="64">
        <v>2596.75</v>
      </c>
      <c r="K1517" s="1">
        <v>0</v>
      </c>
      <c r="L1517" s="1">
        <v>2748</v>
      </c>
      <c r="N1517" s="1" t="s">
        <v>2379</v>
      </c>
      <c r="O1517" s="64">
        <v>2596.75</v>
      </c>
      <c r="P1517" s="1" t="s">
        <v>272</v>
      </c>
      <c r="Q1517" s="1" t="s">
        <v>8799</v>
      </c>
      <c r="R1517" s="1" t="s">
        <v>2367</v>
      </c>
      <c r="S1517" s="1" t="s">
        <v>426</v>
      </c>
    </row>
    <row r="1518" spans="1:19">
      <c r="A1518" s="30">
        <v>10179406</v>
      </c>
      <c r="B1518" s="55">
        <v>101794060000000</v>
      </c>
      <c r="C1518" s="1">
        <v>7700</v>
      </c>
      <c r="D1518" s="1" t="s">
        <v>2365</v>
      </c>
      <c r="E1518" s="1" t="s">
        <v>107</v>
      </c>
      <c r="F1518" s="1" t="s">
        <v>2014</v>
      </c>
      <c r="G1518" s="64">
        <v>2596.75</v>
      </c>
      <c r="H1518" s="97" t="s">
        <v>17156</v>
      </c>
      <c r="I1518" s="98" t="s">
        <v>17284</v>
      </c>
      <c r="J1518" s="64">
        <v>2596.75</v>
      </c>
      <c r="K1518" s="1">
        <v>0</v>
      </c>
      <c r="L1518" s="1">
        <v>4</v>
      </c>
      <c r="N1518" s="1" t="s">
        <v>2380</v>
      </c>
      <c r="O1518" s="64">
        <v>2596.75</v>
      </c>
      <c r="P1518" s="1" t="s">
        <v>272</v>
      </c>
      <c r="Q1518" s="1" t="s">
        <v>8799</v>
      </c>
      <c r="R1518" s="1" t="s">
        <v>2367</v>
      </c>
      <c r="S1518" s="1" t="s">
        <v>426</v>
      </c>
    </row>
    <row r="1519" spans="1:19">
      <c r="A1519" s="30">
        <v>10179407</v>
      </c>
      <c r="B1519" s="55">
        <v>101794070000000</v>
      </c>
      <c r="C1519" s="1">
        <v>7700</v>
      </c>
      <c r="D1519" s="1" t="s">
        <v>2365</v>
      </c>
      <c r="E1519" s="1" t="s">
        <v>107</v>
      </c>
      <c r="F1519" s="1" t="s">
        <v>2014</v>
      </c>
      <c r="G1519" s="64">
        <v>2596.75</v>
      </c>
      <c r="H1519" s="97" t="s">
        <v>17156</v>
      </c>
      <c r="I1519" s="98" t="s">
        <v>17284</v>
      </c>
      <c r="J1519" s="64">
        <v>2596.75</v>
      </c>
      <c r="K1519" s="1">
        <v>0</v>
      </c>
      <c r="L1519" s="1">
        <v>4</v>
      </c>
      <c r="N1519" s="1" t="s">
        <v>2381</v>
      </c>
      <c r="O1519" s="64">
        <v>2596.75</v>
      </c>
      <c r="P1519" s="1" t="s">
        <v>272</v>
      </c>
      <c r="Q1519" s="1" t="s">
        <v>8799</v>
      </c>
      <c r="R1519" s="1" t="s">
        <v>2367</v>
      </c>
      <c r="S1519" s="1" t="s">
        <v>426</v>
      </c>
    </row>
    <row r="1520" spans="1:19">
      <c r="A1520" s="30">
        <v>10179408</v>
      </c>
      <c r="B1520" s="55">
        <v>101794080000000</v>
      </c>
      <c r="C1520" s="1">
        <v>7700</v>
      </c>
      <c r="D1520" s="1" t="s">
        <v>2365</v>
      </c>
      <c r="E1520" s="1" t="s">
        <v>107</v>
      </c>
      <c r="F1520" s="1" t="s">
        <v>2014</v>
      </c>
      <c r="G1520" s="64">
        <v>2596.75</v>
      </c>
      <c r="H1520" s="97" t="s">
        <v>17162</v>
      </c>
      <c r="I1520" s="98" t="s">
        <v>17290</v>
      </c>
      <c r="J1520" s="64">
        <v>2596.75</v>
      </c>
      <c r="K1520" s="1">
        <v>0</v>
      </c>
      <c r="L1520" s="1">
        <v>4</v>
      </c>
      <c r="N1520" s="1" t="s">
        <v>2382</v>
      </c>
      <c r="O1520" s="64">
        <v>2596.75</v>
      </c>
      <c r="P1520" s="1" t="s">
        <v>272</v>
      </c>
      <c r="Q1520" s="1" t="s">
        <v>8799</v>
      </c>
      <c r="R1520" s="1" t="s">
        <v>2367</v>
      </c>
      <c r="S1520" s="1" t="s">
        <v>426</v>
      </c>
    </row>
    <row r="1521" spans="1:19">
      <c r="A1521" s="30">
        <v>10179409</v>
      </c>
      <c r="B1521" s="55">
        <v>101794090000000</v>
      </c>
      <c r="C1521" s="1">
        <v>7700</v>
      </c>
      <c r="D1521" s="1" t="s">
        <v>2365</v>
      </c>
      <c r="E1521" s="1" t="s">
        <v>107</v>
      </c>
      <c r="F1521" s="1" t="s">
        <v>2014</v>
      </c>
      <c r="G1521" s="64">
        <v>2596.75</v>
      </c>
      <c r="H1521" s="97" t="s">
        <v>17156</v>
      </c>
      <c r="I1521" s="98" t="s">
        <v>17284</v>
      </c>
      <c r="J1521" s="64">
        <v>2596.75</v>
      </c>
      <c r="K1521" s="1">
        <v>0</v>
      </c>
      <c r="L1521" s="1">
        <v>4</v>
      </c>
      <c r="N1521" s="1" t="s">
        <v>2383</v>
      </c>
      <c r="O1521" s="64">
        <v>2596.75</v>
      </c>
      <c r="P1521" s="1" t="s">
        <v>272</v>
      </c>
      <c r="Q1521" s="1" t="s">
        <v>8799</v>
      </c>
      <c r="R1521" s="1" t="s">
        <v>2367</v>
      </c>
      <c r="S1521" s="1" t="s">
        <v>426</v>
      </c>
    </row>
    <row r="1522" spans="1:19">
      <c r="A1522" s="30">
        <v>10179410</v>
      </c>
      <c r="B1522" s="55">
        <v>101794100000000</v>
      </c>
      <c r="C1522" s="1">
        <v>7700</v>
      </c>
      <c r="D1522" s="1" t="s">
        <v>2365</v>
      </c>
      <c r="E1522" s="1" t="s">
        <v>107</v>
      </c>
      <c r="F1522" s="1" t="s">
        <v>2014</v>
      </c>
      <c r="G1522" s="64">
        <v>2596.75</v>
      </c>
      <c r="H1522" s="97" t="s">
        <v>17156</v>
      </c>
      <c r="I1522" s="98" t="s">
        <v>17284</v>
      </c>
      <c r="J1522" s="64">
        <v>2596.75</v>
      </c>
      <c r="K1522" s="1">
        <v>0</v>
      </c>
      <c r="L1522" s="1">
        <v>4</v>
      </c>
      <c r="N1522" s="1" t="s">
        <v>2384</v>
      </c>
      <c r="O1522" s="64">
        <v>2596.75</v>
      </c>
      <c r="P1522" s="1" t="s">
        <v>272</v>
      </c>
      <c r="Q1522" s="1" t="s">
        <v>8799</v>
      </c>
      <c r="R1522" s="1" t="s">
        <v>2367</v>
      </c>
      <c r="S1522" s="1" t="s">
        <v>426</v>
      </c>
    </row>
    <row r="1523" spans="1:19">
      <c r="A1523" s="30">
        <v>10179411</v>
      </c>
      <c r="B1523" s="55">
        <v>101794110000000</v>
      </c>
      <c r="C1523" s="1">
        <v>7700</v>
      </c>
      <c r="D1523" s="1" t="s">
        <v>2365</v>
      </c>
      <c r="E1523" s="1" t="s">
        <v>107</v>
      </c>
      <c r="F1523" s="1" t="s">
        <v>2014</v>
      </c>
      <c r="G1523" s="64">
        <v>2596.75</v>
      </c>
      <c r="H1523" s="97" t="s">
        <v>17156</v>
      </c>
      <c r="I1523" s="98" t="s">
        <v>17284</v>
      </c>
      <c r="J1523" s="64">
        <v>2596.75</v>
      </c>
      <c r="K1523" s="1">
        <v>0</v>
      </c>
      <c r="L1523" s="1">
        <v>4</v>
      </c>
      <c r="N1523" s="1" t="s">
        <v>2385</v>
      </c>
      <c r="O1523" s="64">
        <v>2596.75</v>
      </c>
      <c r="P1523" s="1" t="s">
        <v>272</v>
      </c>
      <c r="Q1523" s="1" t="s">
        <v>8799</v>
      </c>
      <c r="R1523" s="1" t="s">
        <v>2367</v>
      </c>
      <c r="S1523" s="1" t="s">
        <v>426</v>
      </c>
    </row>
    <row r="1524" spans="1:19">
      <c r="A1524" s="30">
        <v>10179412</v>
      </c>
      <c r="B1524" s="55">
        <v>101794120000000</v>
      </c>
      <c r="C1524" s="1">
        <v>7700</v>
      </c>
      <c r="D1524" s="1" t="s">
        <v>2365</v>
      </c>
      <c r="E1524" s="1" t="s">
        <v>107</v>
      </c>
      <c r="F1524" s="1" t="s">
        <v>2014</v>
      </c>
      <c r="G1524" s="64">
        <v>2596.75</v>
      </c>
      <c r="H1524" s="97" t="s">
        <v>17156</v>
      </c>
      <c r="I1524" s="98" t="s">
        <v>17284</v>
      </c>
      <c r="J1524" s="64">
        <v>2596.75</v>
      </c>
      <c r="K1524" s="1">
        <v>0</v>
      </c>
      <c r="L1524" s="1">
        <v>4</v>
      </c>
      <c r="N1524" s="1" t="s">
        <v>2386</v>
      </c>
      <c r="O1524" s="64">
        <v>2596.75</v>
      </c>
      <c r="P1524" s="1" t="s">
        <v>272</v>
      </c>
      <c r="Q1524" s="1" t="s">
        <v>8799</v>
      </c>
      <c r="R1524" s="1" t="s">
        <v>2367</v>
      </c>
      <c r="S1524" s="1" t="s">
        <v>426</v>
      </c>
    </row>
    <row r="1525" spans="1:19">
      <c r="A1525" s="30">
        <v>10179541</v>
      </c>
      <c r="B1525" s="55">
        <v>101795410000000</v>
      </c>
      <c r="C1525" s="1">
        <v>7700</v>
      </c>
      <c r="D1525" s="1" t="s">
        <v>2387</v>
      </c>
      <c r="G1525" s="64">
        <v>1689.6</v>
      </c>
      <c r="H1525" s="97" t="s">
        <v>17147</v>
      </c>
      <c r="I1525" s="98" t="s">
        <v>17277</v>
      </c>
      <c r="J1525" s="64">
        <v>1689.6</v>
      </c>
      <c r="K1525" s="1">
        <v>0</v>
      </c>
      <c r="L1525" s="1">
        <v>3376</v>
      </c>
      <c r="N1525" s="1" t="s">
        <v>2388</v>
      </c>
      <c r="O1525" s="64">
        <v>1689.6</v>
      </c>
      <c r="P1525" s="1" t="s">
        <v>12354</v>
      </c>
      <c r="Q1525" s="1" t="s">
        <v>8800</v>
      </c>
      <c r="R1525" s="1" t="s">
        <v>2389</v>
      </c>
      <c r="S1525" s="1" t="s">
        <v>1478</v>
      </c>
    </row>
    <row r="1526" spans="1:19">
      <c r="A1526" s="30">
        <v>10179543</v>
      </c>
      <c r="B1526" s="55">
        <v>101795430000000</v>
      </c>
      <c r="C1526" s="1">
        <v>7700</v>
      </c>
      <c r="D1526" s="1" t="s">
        <v>2390</v>
      </c>
      <c r="G1526" s="64">
        <v>14293.5</v>
      </c>
      <c r="H1526" s="97" t="s">
        <v>17146</v>
      </c>
      <c r="I1526" s="98" t="s">
        <v>12825</v>
      </c>
      <c r="J1526" s="64">
        <v>14293.5</v>
      </c>
      <c r="K1526" s="1">
        <v>0</v>
      </c>
      <c r="L1526" s="1">
        <v>4</v>
      </c>
      <c r="N1526" s="1" t="s">
        <v>2391</v>
      </c>
      <c r="O1526" s="64">
        <v>14293.5</v>
      </c>
      <c r="P1526" s="1">
        <v>401.6</v>
      </c>
      <c r="Q1526" s="1" t="s">
        <v>8801</v>
      </c>
      <c r="R1526" s="1" t="s">
        <v>2392</v>
      </c>
      <c r="S1526" s="1" t="s">
        <v>426</v>
      </c>
    </row>
    <row r="1527" spans="1:19">
      <c r="A1527" s="30">
        <v>10179544</v>
      </c>
      <c r="B1527" s="55">
        <v>101795440000000</v>
      </c>
      <c r="C1527" s="1">
        <v>7700</v>
      </c>
      <c r="D1527" s="1" t="s">
        <v>2390</v>
      </c>
      <c r="G1527" s="64">
        <v>14293.5</v>
      </c>
      <c r="H1527" s="97" t="s">
        <v>17146</v>
      </c>
      <c r="I1527" s="98" t="s">
        <v>12825</v>
      </c>
      <c r="J1527" s="64">
        <v>14293.5</v>
      </c>
      <c r="K1527" s="1">
        <v>0</v>
      </c>
      <c r="L1527" s="1">
        <v>1008</v>
      </c>
      <c r="N1527" s="1" t="s">
        <v>2393</v>
      </c>
      <c r="O1527" s="64">
        <v>14293.5</v>
      </c>
      <c r="P1527" s="1" t="s">
        <v>110</v>
      </c>
      <c r="Q1527" s="1" t="s">
        <v>8801</v>
      </c>
      <c r="R1527" s="1" t="s">
        <v>2392</v>
      </c>
      <c r="S1527" s="1" t="s">
        <v>426</v>
      </c>
    </row>
    <row r="1528" spans="1:19">
      <c r="A1528" s="30">
        <v>10179545</v>
      </c>
      <c r="B1528" s="55">
        <v>101795450000000</v>
      </c>
      <c r="C1528" s="1">
        <v>7700</v>
      </c>
      <c r="D1528" s="1" t="s">
        <v>2390</v>
      </c>
      <c r="G1528" s="64">
        <v>14293.5</v>
      </c>
      <c r="H1528" s="97" t="s">
        <v>17146</v>
      </c>
      <c r="I1528" s="98" t="s">
        <v>12825</v>
      </c>
      <c r="J1528" s="64">
        <v>14293.5</v>
      </c>
      <c r="K1528" s="1">
        <v>0</v>
      </c>
      <c r="L1528" s="1">
        <v>1008</v>
      </c>
      <c r="N1528" s="1" t="s">
        <v>2394</v>
      </c>
      <c r="O1528" s="64">
        <v>14293.5</v>
      </c>
      <c r="P1528" s="1" t="s">
        <v>110</v>
      </c>
      <c r="Q1528" s="1" t="s">
        <v>8801</v>
      </c>
      <c r="R1528" s="1" t="s">
        <v>2392</v>
      </c>
      <c r="S1528" s="1" t="s">
        <v>426</v>
      </c>
    </row>
    <row r="1529" spans="1:19">
      <c r="A1529" s="30">
        <v>10179546</v>
      </c>
      <c r="B1529" s="55">
        <v>101795460000000</v>
      </c>
      <c r="C1529" s="1">
        <v>7700</v>
      </c>
      <c r="D1529" s="1" t="s">
        <v>2390</v>
      </c>
      <c r="G1529" s="64">
        <v>14293.5</v>
      </c>
      <c r="H1529" s="97" t="s">
        <v>17152</v>
      </c>
      <c r="I1529" s="98" t="s">
        <v>17281</v>
      </c>
      <c r="J1529" s="64">
        <v>14293.5</v>
      </c>
      <c r="K1529" s="1">
        <v>0</v>
      </c>
      <c r="L1529" s="1">
        <v>4</v>
      </c>
      <c r="N1529" s="1" t="s">
        <v>2395</v>
      </c>
      <c r="O1529" s="64">
        <v>14293.5</v>
      </c>
      <c r="P1529" s="1">
        <v>401.6</v>
      </c>
      <c r="Q1529" s="1" t="s">
        <v>8801</v>
      </c>
      <c r="R1529" s="1" t="s">
        <v>2392</v>
      </c>
      <c r="S1529" s="1" t="s">
        <v>426</v>
      </c>
    </row>
    <row r="1530" spans="1:19">
      <c r="A1530" s="30">
        <v>10179547</v>
      </c>
      <c r="B1530" s="55">
        <v>101795470000000</v>
      </c>
      <c r="C1530" s="1">
        <v>7700</v>
      </c>
      <c r="D1530" s="1" t="s">
        <v>2390</v>
      </c>
      <c r="G1530" s="64">
        <v>14293.5</v>
      </c>
      <c r="H1530" s="97" t="s">
        <v>17146</v>
      </c>
      <c r="I1530" s="98" t="s">
        <v>12825</v>
      </c>
      <c r="J1530" s="64">
        <v>14293.5</v>
      </c>
      <c r="K1530" s="1">
        <v>0</v>
      </c>
      <c r="L1530" s="1">
        <v>4</v>
      </c>
      <c r="N1530" s="1" t="s">
        <v>2396</v>
      </c>
      <c r="O1530" s="64">
        <v>14293.5</v>
      </c>
      <c r="P1530" s="1">
        <v>401.6</v>
      </c>
      <c r="Q1530" s="1" t="s">
        <v>8801</v>
      </c>
      <c r="R1530" s="1" t="s">
        <v>2392</v>
      </c>
      <c r="S1530" s="1" t="s">
        <v>426</v>
      </c>
    </row>
    <row r="1531" spans="1:19">
      <c r="A1531" s="30">
        <v>10179548</v>
      </c>
      <c r="B1531" s="55">
        <v>101795480000000</v>
      </c>
      <c r="C1531" s="1">
        <v>7700</v>
      </c>
      <c r="D1531" s="1" t="s">
        <v>2390</v>
      </c>
      <c r="E1531" s="1" t="s">
        <v>107</v>
      </c>
      <c r="F1531" s="1" t="s">
        <v>5880</v>
      </c>
      <c r="G1531" s="64">
        <v>14293.5</v>
      </c>
      <c r="H1531" s="97" t="s">
        <v>17150</v>
      </c>
      <c r="I1531" s="98" t="s">
        <v>17280</v>
      </c>
      <c r="J1531" s="64">
        <v>14293.5</v>
      </c>
      <c r="K1531" s="1">
        <v>0</v>
      </c>
      <c r="L1531" s="1">
        <v>60</v>
      </c>
      <c r="N1531" s="1" t="s">
        <v>7844</v>
      </c>
      <c r="O1531" s="64">
        <v>14293.5</v>
      </c>
      <c r="P1531" s="1" t="s">
        <v>110</v>
      </c>
      <c r="Q1531" s="1" t="s">
        <v>8801</v>
      </c>
      <c r="R1531" s="1" t="s">
        <v>2392</v>
      </c>
      <c r="S1531" s="1" t="s">
        <v>426</v>
      </c>
    </row>
    <row r="1532" spans="1:19">
      <c r="A1532" s="30">
        <v>10179549</v>
      </c>
      <c r="B1532" s="55">
        <v>101795490000000</v>
      </c>
      <c r="C1532" s="1">
        <v>7700</v>
      </c>
      <c r="D1532" s="1" t="s">
        <v>2390</v>
      </c>
      <c r="G1532" s="64">
        <v>14293.5</v>
      </c>
      <c r="H1532" s="97" t="s">
        <v>17152</v>
      </c>
      <c r="I1532" s="98" t="s">
        <v>17281</v>
      </c>
      <c r="J1532" s="64">
        <v>14293.5</v>
      </c>
      <c r="K1532" s="1">
        <v>0</v>
      </c>
      <c r="L1532" s="1">
        <v>4</v>
      </c>
      <c r="N1532" s="1" t="s">
        <v>2397</v>
      </c>
      <c r="O1532" s="64">
        <v>14293.5</v>
      </c>
      <c r="P1532" s="1" t="s">
        <v>110</v>
      </c>
      <c r="Q1532" s="1" t="s">
        <v>8801</v>
      </c>
      <c r="R1532" s="1" t="s">
        <v>2392</v>
      </c>
      <c r="S1532" s="1" t="s">
        <v>426</v>
      </c>
    </row>
    <row r="1533" spans="1:19">
      <c r="A1533" s="30">
        <v>10179550</v>
      </c>
      <c r="B1533" s="55">
        <v>101795500000000</v>
      </c>
      <c r="C1533" s="1">
        <v>7700</v>
      </c>
      <c r="D1533" s="1" t="s">
        <v>2390</v>
      </c>
      <c r="G1533" s="64">
        <v>14293.5</v>
      </c>
      <c r="H1533" s="97" t="s">
        <v>17152</v>
      </c>
      <c r="I1533" s="98" t="s">
        <v>17281</v>
      </c>
      <c r="J1533" s="64">
        <v>14293.5</v>
      </c>
      <c r="K1533" s="1">
        <v>0</v>
      </c>
      <c r="L1533" s="1">
        <v>4</v>
      </c>
      <c r="N1533" s="1" t="s">
        <v>2398</v>
      </c>
      <c r="O1533" s="64">
        <v>14293.5</v>
      </c>
      <c r="P1533" s="1">
        <v>401.6</v>
      </c>
      <c r="Q1533" s="1" t="s">
        <v>8801</v>
      </c>
      <c r="R1533" s="1" t="s">
        <v>2392</v>
      </c>
      <c r="S1533" s="1" t="s">
        <v>426</v>
      </c>
    </row>
    <row r="1534" spans="1:19">
      <c r="A1534" s="30">
        <v>10179551</v>
      </c>
      <c r="B1534" s="55">
        <v>101795510000000</v>
      </c>
      <c r="C1534" s="1">
        <v>7700</v>
      </c>
      <c r="D1534" s="1" t="s">
        <v>2390</v>
      </c>
      <c r="G1534" s="64">
        <v>14293.5</v>
      </c>
      <c r="H1534" s="97" t="s">
        <v>17146</v>
      </c>
      <c r="I1534" s="98" t="s">
        <v>12825</v>
      </c>
      <c r="J1534" s="64">
        <v>14293.5</v>
      </c>
      <c r="K1534" s="1">
        <v>0</v>
      </c>
      <c r="L1534" s="1">
        <v>4</v>
      </c>
      <c r="N1534" s="1" t="s">
        <v>2399</v>
      </c>
      <c r="O1534" s="64">
        <v>14293.5</v>
      </c>
      <c r="P1534" s="1">
        <v>401.21</v>
      </c>
      <c r="Q1534" s="1" t="s">
        <v>8801</v>
      </c>
      <c r="R1534" s="1" t="s">
        <v>2392</v>
      </c>
      <c r="S1534" s="1" t="s">
        <v>426</v>
      </c>
    </row>
    <row r="1535" spans="1:19">
      <c r="A1535" s="30">
        <v>10179552</v>
      </c>
      <c r="B1535" s="55">
        <v>101795520000000</v>
      </c>
      <c r="C1535" s="1">
        <v>7700</v>
      </c>
      <c r="D1535" s="1" t="s">
        <v>2390</v>
      </c>
      <c r="E1535" s="1" t="s">
        <v>107</v>
      </c>
      <c r="F1535" s="1" t="s">
        <v>2150</v>
      </c>
      <c r="G1535" s="64">
        <v>14293.5</v>
      </c>
      <c r="H1535" s="97" t="s">
        <v>17152</v>
      </c>
      <c r="I1535" s="98" t="s">
        <v>17281</v>
      </c>
      <c r="J1535" s="64">
        <v>14293.5</v>
      </c>
      <c r="K1535" s="1">
        <v>0</v>
      </c>
      <c r="L1535" s="1">
        <v>4</v>
      </c>
      <c r="N1535" s="1" t="s">
        <v>2400</v>
      </c>
      <c r="O1535" s="64">
        <v>14293.5</v>
      </c>
      <c r="P1535" s="1">
        <v>401.6</v>
      </c>
      <c r="Q1535" s="1" t="s">
        <v>8801</v>
      </c>
      <c r="R1535" s="1" t="s">
        <v>2392</v>
      </c>
      <c r="S1535" s="1" t="s">
        <v>426</v>
      </c>
    </row>
    <row r="1536" spans="1:19">
      <c r="A1536" s="30">
        <v>10179553</v>
      </c>
      <c r="B1536" s="55">
        <v>101795530000000</v>
      </c>
      <c r="C1536" s="1">
        <v>7700</v>
      </c>
      <c r="D1536" s="1" t="s">
        <v>2390</v>
      </c>
      <c r="G1536" s="64">
        <v>14293.5</v>
      </c>
      <c r="H1536" s="97" t="s">
        <v>17146</v>
      </c>
      <c r="I1536" s="98" t="s">
        <v>12825</v>
      </c>
      <c r="J1536" s="64">
        <v>14293.5</v>
      </c>
      <c r="K1536" s="1">
        <v>0</v>
      </c>
      <c r="L1536" s="1">
        <v>1008</v>
      </c>
      <c r="N1536" s="1" t="s">
        <v>2401</v>
      </c>
      <c r="O1536" s="64">
        <v>14293.5</v>
      </c>
      <c r="P1536" s="1" t="s">
        <v>110</v>
      </c>
      <c r="Q1536" s="1" t="s">
        <v>8801</v>
      </c>
      <c r="R1536" s="1" t="s">
        <v>2392</v>
      </c>
      <c r="S1536" s="1" t="s">
        <v>426</v>
      </c>
    </row>
    <row r="1537" spans="1:19">
      <c r="A1537" s="30">
        <v>10179554</v>
      </c>
      <c r="B1537" s="55">
        <v>101795540000000</v>
      </c>
      <c r="C1537" s="1">
        <v>7700</v>
      </c>
      <c r="D1537" s="1" t="s">
        <v>2402</v>
      </c>
      <c r="G1537" s="64">
        <v>17042.05</v>
      </c>
      <c r="H1537" s="97" t="s">
        <v>17146</v>
      </c>
      <c r="I1537" s="98" t="s">
        <v>12825</v>
      </c>
      <c r="J1537" s="64">
        <v>17042.05</v>
      </c>
      <c r="K1537" s="1">
        <v>0</v>
      </c>
      <c r="L1537" s="1">
        <v>4</v>
      </c>
      <c r="N1537" s="1">
        <v>78007874</v>
      </c>
      <c r="O1537" s="64">
        <v>17042.05</v>
      </c>
      <c r="P1537" s="1" t="s">
        <v>110</v>
      </c>
      <c r="Q1537" s="1" t="s">
        <v>8802</v>
      </c>
      <c r="R1537" s="1" t="s">
        <v>2403</v>
      </c>
      <c r="S1537" s="1" t="s">
        <v>426</v>
      </c>
    </row>
    <row r="1538" spans="1:19">
      <c r="A1538" s="30">
        <v>10179555</v>
      </c>
      <c r="B1538" s="55">
        <v>101795550000000</v>
      </c>
      <c r="C1538" s="1">
        <v>7700</v>
      </c>
      <c r="D1538" s="1" t="s">
        <v>2402</v>
      </c>
      <c r="E1538" s="1" t="s">
        <v>107</v>
      </c>
      <c r="F1538" s="1">
        <v>7201</v>
      </c>
      <c r="G1538" s="64">
        <v>17042.05</v>
      </c>
      <c r="H1538" s="97" t="s">
        <v>17146</v>
      </c>
      <c r="I1538" s="98" t="s">
        <v>12825</v>
      </c>
      <c r="J1538" s="64">
        <v>17042.05</v>
      </c>
      <c r="K1538" s="1">
        <v>0</v>
      </c>
      <c r="L1538" s="1">
        <v>2748</v>
      </c>
      <c r="N1538" s="1">
        <v>78007886</v>
      </c>
      <c r="O1538" s="64">
        <v>17042.05</v>
      </c>
      <c r="P1538" s="1" t="s">
        <v>110</v>
      </c>
      <c r="Q1538" s="1" t="s">
        <v>8802</v>
      </c>
      <c r="R1538" s="1" t="s">
        <v>2403</v>
      </c>
      <c r="S1538" s="1" t="s">
        <v>426</v>
      </c>
    </row>
    <row r="1539" spans="1:19">
      <c r="A1539" s="30">
        <v>10179556</v>
      </c>
      <c r="B1539" s="55">
        <v>101795560000000</v>
      </c>
      <c r="C1539" s="1">
        <v>7700</v>
      </c>
      <c r="D1539" s="1" t="s">
        <v>2406</v>
      </c>
      <c r="G1539" s="64">
        <v>1103.9100000000001</v>
      </c>
      <c r="H1539" s="97" t="s">
        <v>17164</v>
      </c>
      <c r="I1539" s="98" t="s">
        <v>17292</v>
      </c>
      <c r="J1539" s="64">
        <v>1103.9100000000001</v>
      </c>
      <c r="K1539" s="1">
        <v>0</v>
      </c>
      <c r="L1539" s="1">
        <v>4</v>
      </c>
      <c r="N1539" s="1" t="s">
        <v>2407</v>
      </c>
      <c r="O1539" s="64">
        <v>1103.9100000000001</v>
      </c>
      <c r="P1539" s="1">
        <v>401.44</v>
      </c>
      <c r="Q1539" s="1" t="s">
        <v>8803</v>
      </c>
      <c r="R1539" s="1" t="s">
        <v>2408</v>
      </c>
      <c r="S1539" s="1" t="s">
        <v>1478</v>
      </c>
    </row>
    <row r="1540" spans="1:19">
      <c r="A1540" s="30">
        <v>10179557</v>
      </c>
      <c r="B1540" s="55">
        <v>101795570000000</v>
      </c>
      <c r="C1540" s="1">
        <v>7700</v>
      </c>
      <c r="D1540" s="1" t="s">
        <v>2409</v>
      </c>
      <c r="G1540" s="64">
        <v>1577.33</v>
      </c>
      <c r="H1540" s="97" t="s">
        <v>17148</v>
      </c>
      <c r="I1540" s="98" t="s">
        <v>17278</v>
      </c>
      <c r="J1540" s="64">
        <v>1577.33</v>
      </c>
      <c r="K1540" s="1">
        <v>0</v>
      </c>
      <c r="L1540" s="1">
        <v>4</v>
      </c>
      <c r="N1540" s="1" t="s">
        <v>2410</v>
      </c>
      <c r="O1540" s="64">
        <v>1577.33</v>
      </c>
      <c r="P1540" s="1">
        <v>401.6</v>
      </c>
      <c r="Q1540" s="1" t="s">
        <v>8804</v>
      </c>
      <c r="R1540" s="1" t="s">
        <v>2392</v>
      </c>
      <c r="S1540" s="1" t="s">
        <v>426</v>
      </c>
    </row>
    <row r="1541" spans="1:19">
      <c r="A1541" s="30">
        <v>10179608</v>
      </c>
      <c r="B1541" s="55">
        <v>101796080000000</v>
      </c>
      <c r="C1541" s="1">
        <v>7700</v>
      </c>
      <c r="D1541" s="1" t="s">
        <v>2409</v>
      </c>
      <c r="G1541" s="64">
        <v>1577.33</v>
      </c>
      <c r="H1541" s="97" t="s">
        <v>17148</v>
      </c>
      <c r="I1541" s="98" t="s">
        <v>17278</v>
      </c>
      <c r="J1541" s="64">
        <v>1577.33</v>
      </c>
      <c r="K1541" s="1">
        <v>0</v>
      </c>
      <c r="L1541" s="1">
        <v>4</v>
      </c>
      <c r="N1541" s="1" t="s">
        <v>2411</v>
      </c>
      <c r="O1541" s="64">
        <v>1577.33</v>
      </c>
      <c r="P1541" s="1">
        <v>401.6</v>
      </c>
      <c r="Q1541" s="1" t="s">
        <v>8804</v>
      </c>
      <c r="R1541" s="1" t="s">
        <v>2392</v>
      </c>
      <c r="S1541" s="1" t="s">
        <v>426</v>
      </c>
    </row>
    <row r="1542" spans="1:19">
      <c r="A1542" s="30">
        <v>10179609</v>
      </c>
      <c r="B1542" s="55">
        <v>101796090000000</v>
      </c>
      <c r="C1542" s="1">
        <v>7700</v>
      </c>
      <c r="D1542" s="1" t="s">
        <v>2409</v>
      </c>
      <c r="E1542" s="1" t="s">
        <v>256</v>
      </c>
      <c r="F1542" s="1" t="s">
        <v>6399</v>
      </c>
      <c r="G1542" s="64">
        <v>1577.33</v>
      </c>
      <c r="H1542" s="97" t="s">
        <v>17155</v>
      </c>
      <c r="I1542" s="98" t="s">
        <v>17283</v>
      </c>
      <c r="J1542" s="64">
        <v>1577.33</v>
      </c>
      <c r="K1542" s="1">
        <v>0</v>
      </c>
      <c r="L1542" s="1">
        <v>4</v>
      </c>
      <c r="N1542" s="1" t="s">
        <v>2412</v>
      </c>
      <c r="O1542" s="64">
        <v>1577.33</v>
      </c>
      <c r="P1542" s="1" t="s">
        <v>11725</v>
      </c>
      <c r="Q1542" s="1" t="s">
        <v>8804</v>
      </c>
      <c r="R1542" s="1" t="s">
        <v>2392</v>
      </c>
      <c r="S1542" s="1" t="s">
        <v>426</v>
      </c>
    </row>
    <row r="1543" spans="1:19">
      <c r="A1543" s="30">
        <v>10179610</v>
      </c>
      <c r="B1543" s="55">
        <v>101796100000000</v>
      </c>
      <c r="C1543" s="1">
        <v>7700</v>
      </c>
      <c r="D1543" s="1" t="s">
        <v>2413</v>
      </c>
      <c r="G1543" s="64">
        <v>4413.3</v>
      </c>
      <c r="H1543" s="97" t="s">
        <v>17141</v>
      </c>
      <c r="I1543" s="98" t="s">
        <v>17273</v>
      </c>
      <c r="J1543" s="64">
        <v>4413.3</v>
      </c>
      <c r="K1543" s="1">
        <v>0</v>
      </c>
      <c r="L1543" s="1">
        <v>7118</v>
      </c>
      <c r="N1543" s="1">
        <v>210255321</v>
      </c>
      <c r="O1543" s="64">
        <v>4413.3</v>
      </c>
      <c r="P1543" s="1" t="s">
        <v>2224</v>
      </c>
      <c r="Q1543" s="1" t="s">
        <v>8805</v>
      </c>
      <c r="R1543" s="1" t="s">
        <v>2415</v>
      </c>
      <c r="S1543" s="1" t="s">
        <v>426</v>
      </c>
    </row>
    <row r="1544" spans="1:19">
      <c r="A1544" s="30">
        <v>10179627</v>
      </c>
      <c r="B1544" s="55">
        <v>101796270000000</v>
      </c>
      <c r="C1544" s="1">
        <v>7700</v>
      </c>
      <c r="D1544" s="1" t="s">
        <v>2416</v>
      </c>
      <c r="G1544" s="64">
        <v>10675.77</v>
      </c>
      <c r="H1544" s="97" t="s">
        <v>17140</v>
      </c>
      <c r="I1544" s="98" t="s">
        <v>17272</v>
      </c>
      <c r="J1544" s="64">
        <v>10675.77</v>
      </c>
      <c r="K1544" s="1">
        <v>0</v>
      </c>
      <c r="L1544" s="1">
        <v>4</v>
      </c>
      <c r="N1544" s="1" t="s">
        <v>2417</v>
      </c>
      <c r="O1544" s="64">
        <v>10675.77</v>
      </c>
      <c r="P1544" s="1" t="s">
        <v>8247</v>
      </c>
      <c r="Q1544" s="1" t="s">
        <v>8806</v>
      </c>
      <c r="R1544" s="1" t="s">
        <v>2418</v>
      </c>
      <c r="S1544" s="1" t="s">
        <v>426</v>
      </c>
    </row>
    <row r="1545" spans="1:19">
      <c r="A1545" s="30">
        <v>10179628</v>
      </c>
      <c r="B1545" s="55">
        <v>101796280000000</v>
      </c>
      <c r="C1545" s="1">
        <v>7700</v>
      </c>
      <c r="D1545" s="1" t="s">
        <v>2419</v>
      </c>
      <c r="G1545" s="64">
        <v>16555.400000000001</v>
      </c>
      <c r="H1545" s="97" t="s">
        <v>17141</v>
      </c>
      <c r="I1545" s="98" t="s">
        <v>17273</v>
      </c>
      <c r="J1545" s="64">
        <v>16555.400000000001</v>
      </c>
      <c r="K1545" s="1">
        <v>0</v>
      </c>
      <c r="L1545" s="1">
        <v>7118</v>
      </c>
      <c r="N1545" s="1" t="s">
        <v>2420</v>
      </c>
      <c r="O1545" s="64">
        <v>16555.400000000001</v>
      </c>
      <c r="P1545" s="1" t="s">
        <v>2224</v>
      </c>
      <c r="Q1545" s="1" t="s">
        <v>8805</v>
      </c>
      <c r="R1545" s="1" t="s">
        <v>2421</v>
      </c>
      <c r="S1545" s="1" t="s">
        <v>426</v>
      </c>
    </row>
    <row r="1546" spans="1:19">
      <c r="A1546" s="30">
        <v>10179629</v>
      </c>
      <c r="B1546" s="55">
        <v>101796290000000</v>
      </c>
      <c r="C1546" s="1">
        <v>7700</v>
      </c>
      <c r="D1546" s="1" t="s">
        <v>2419</v>
      </c>
      <c r="G1546" s="64">
        <v>16555.400000000001</v>
      </c>
      <c r="H1546" s="97" t="s">
        <v>17141</v>
      </c>
      <c r="I1546" s="98" t="s">
        <v>17273</v>
      </c>
      <c r="J1546" s="64">
        <v>16555.400000000001</v>
      </c>
      <c r="K1546" s="1">
        <v>0</v>
      </c>
      <c r="L1546" s="1">
        <v>7118</v>
      </c>
      <c r="N1546" s="1" t="s">
        <v>2422</v>
      </c>
      <c r="O1546" s="64">
        <v>16555.400000000001</v>
      </c>
      <c r="P1546" s="1" t="s">
        <v>2224</v>
      </c>
      <c r="Q1546" s="1" t="s">
        <v>8805</v>
      </c>
      <c r="R1546" s="1" t="s">
        <v>2421</v>
      </c>
      <c r="S1546" s="1" t="s">
        <v>426</v>
      </c>
    </row>
    <row r="1547" spans="1:19">
      <c r="A1547" s="30">
        <v>10179630</v>
      </c>
      <c r="B1547" s="55">
        <v>101796300000000</v>
      </c>
      <c r="C1547" s="1">
        <v>7700</v>
      </c>
      <c r="D1547" s="1" t="s">
        <v>2423</v>
      </c>
      <c r="G1547" s="64">
        <v>18390.8</v>
      </c>
      <c r="H1547" s="97" t="s">
        <v>17141</v>
      </c>
      <c r="I1547" s="98" t="s">
        <v>17273</v>
      </c>
      <c r="J1547" s="64">
        <v>18390.8</v>
      </c>
      <c r="K1547" s="1">
        <v>0</v>
      </c>
      <c r="L1547" s="1">
        <v>7118</v>
      </c>
      <c r="N1547" s="1" t="s">
        <v>2424</v>
      </c>
      <c r="O1547" s="64">
        <v>18390.8</v>
      </c>
      <c r="P1547" s="1" t="s">
        <v>2224</v>
      </c>
      <c r="Q1547" s="1" t="s">
        <v>8805</v>
      </c>
      <c r="R1547" s="1" t="s">
        <v>2421</v>
      </c>
      <c r="S1547" s="1" t="s">
        <v>426</v>
      </c>
    </row>
    <row r="1548" spans="1:19">
      <c r="A1548" s="30">
        <v>10179631</v>
      </c>
      <c r="B1548" s="55">
        <v>101796310000000</v>
      </c>
      <c r="C1548" s="1">
        <v>7700</v>
      </c>
      <c r="D1548" s="1" t="s">
        <v>2425</v>
      </c>
      <c r="G1548" s="64">
        <v>12600</v>
      </c>
      <c r="H1548" s="97" t="s">
        <v>17162</v>
      </c>
      <c r="I1548" s="98" t="s">
        <v>17290</v>
      </c>
      <c r="J1548" s="64">
        <v>12600</v>
      </c>
      <c r="K1548" s="1">
        <v>0</v>
      </c>
      <c r="L1548" s="1">
        <v>7118</v>
      </c>
      <c r="N1548" s="1" t="s">
        <v>2426</v>
      </c>
      <c r="O1548" s="64">
        <v>12600</v>
      </c>
      <c r="P1548" s="1" t="s">
        <v>272</v>
      </c>
      <c r="Q1548" s="1" t="s">
        <v>8805</v>
      </c>
      <c r="R1548" s="1" t="s">
        <v>2427</v>
      </c>
      <c r="S1548" s="1" t="s">
        <v>426</v>
      </c>
    </row>
    <row r="1549" spans="1:19">
      <c r="A1549" s="30">
        <v>10179632</v>
      </c>
      <c r="B1549" s="55">
        <v>101796320000000</v>
      </c>
      <c r="C1549" s="1">
        <v>7700</v>
      </c>
      <c r="D1549" s="1" t="s">
        <v>2428</v>
      </c>
      <c r="G1549" s="64">
        <v>2963.48</v>
      </c>
      <c r="H1549" s="97" t="s">
        <v>17160</v>
      </c>
      <c r="I1549" s="98" t="s">
        <v>17288</v>
      </c>
      <c r="J1549" s="64">
        <v>2963.48</v>
      </c>
      <c r="K1549" s="1">
        <v>0</v>
      </c>
      <c r="L1549" s="1">
        <v>7096</v>
      </c>
      <c r="N1549" s="1" t="s">
        <v>2429</v>
      </c>
      <c r="O1549" s="64">
        <v>2963.48</v>
      </c>
      <c r="P1549" s="1" t="s">
        <v>110</v>
      </c>
      <c r="Q1549" s="1" t="s">
        <v>8806</v>
      </c>
      <c r="R1549" s="1" t="s">
        <v>2418</v>
      </c>
      <c r="S1549" s="1" t="s">
        <v>426</v>
      </c>
    </row>
    <row r="1550" spans="1:19">
      <c r="A1550" s="30">
        <v>10179633</v>
      </c>
      <c r="B1550" s="55">
        <v>101796330000000</v>
      </c>
      <c r="C1550" s="1">
        <v>7700</v>
      </c>
      <c r="D1550" s="1" t="s">
        <v>2430</v>
      </c>
      <c r="G1550" s="64">
        <v>2362</v>
      </c>
      <c r="H1550" s="97" t="s">
        <v>17142</v>
      </c>
      <c r="I1550" s="98" t="s">
        <v>14331</v>
      </c>
      <c r="J1550" s="64">
        <v>2362</v>
      </c>
      <c r="K1550" s="1">
        <v>0</v>
      </c>
      <c r="L1550" s="1">
        <v>4</v>
      </c>
      <c r="N1550" s="1" t="s">
        <v>2431</v>
      </c>
      <c r="O1550" s="64">
        <v>2362</v>
      </c>
      <c r="P1550" s="1">
        <v>401.24</v>
      </c>
      <c r="Q1550" s="1" t="s">
        <v>8807</v>
      </c>
      <c r="R1550" s="1" t="s">
        <v>2432</v>
      </c>
      <c r="S1550" s="1" t="s">
        <v>426</v>
      </c>
    </row>
    <row r="1551" spans="1:19">
      <c r="A1551" s="30">
        <v>10179761</v>
      </c>
      <c r="B1551" s="55">
        <v>101797610000000</v>
      </c>
      <c r="C1551" s="1">
        <v>7700</v>
      </c>
      <c r="D1551" s="1" t="s">
        <v>7705</v>
      </c>
      <c r="G1551" s="64">
        <v>3171</v>
      </c>
      <c r="H1551" s="97" t="s">
        <v>17140</v>
      </c>
      <c r="I1551" s="98" t="s">
        <v>17272</v>
      </c>
      <c r="J1551" s="64">
        <v>3171</v>
      </c>
      <c r="K1551" s="1">
        <v>0</v>
      </c>
      <c r="L1551" s="1">
        <v>4</v>
      </c>
      <c r="N1551" s="1" t="s">
        <v>7845</v>
      </c>
      <c r="O1551" s="64">
        <v>3171</v>
      </c>
      <c r="P1551" s="1">
        <v>403.1</v>
      </c>
      <c r="Q1551" s="1" t="s">
        <v>8808</v>
      </c>
      <c r="R1551" s="1" t="s">
        <v>8809</v>
      </c>
      <c r="S1551" s="1" t="s">
        <v>1478</v>
      </c>
    </row>
    <row r="1552" spans="1:19">
      <c r="A1552" s="30">
        <v>10179762</v>
      </c>
      <c r="B1552" s="55">
        <v>101797620000000</v>
      </c>
      <c r="C1552" s="1">
        <v>7700</v>
      </c>
      <c r="D1552" s="1" t="s">
        <v>7705</v>
      </c>
      <c r="G1552" s="64">
        <v>3171</v>
      </c>
      <c r="H1552" s="97" t="s">
        <v>17140</v>
      </c>
      <c r="I1552" s="98" t="s">
        <v>17272</v>
      </c>
      <c r="J1552" s="64">
        <v>3171</v>
      </c>
      <c r="K1552" s="1">
        <v>0</v>
      </c>
      <c r="L1552" s="1">
        <v>4</v>
      </c>
      <c r="N1552" s="1" t="s">
        <v>7846</v>
      </c>
      <c r="O1552" s="64">
        <v>3171</v>
      </c>
      <c r="P1552" s="1">
        <v>403.1</v>
      </c>
      <c r="Q1552" s="1" t="s">
        <v>8808</v>
      </c>
      <c r="R1552" s="1" t="s">
        <v>8809</v>
      </c>
      <c r="S1552" s="1" t="s">
        <v>1478</v>
      </c>
    </row>
    <row r="1553" spans="1:19">
      <c r="A1553" s="30">
        <v>10179763</v>
      </c>
      <c r="B1553" s="55">
        <v>101797630000000</v>
      </c>
      <c r="C1553" s="1">
        <v>7700</v>
      </c>
      <c r="D1553" s="1" t="s">
        <v>7705</v>
      </c>
      <c r="G1553" s="64">
        <v>3171</v>
      </c>
      <c r="H1553" s="97" t="s">
        <v>17187</v>
      </c>
      <c r="I1553" s="98" t="s">
        <v>17312</v>
      </c>
      <c r="J1553" s="64">
        <v>3171</v>
      </c>
      <c r="K1553" s="1">
        <v>0</v>
      </c>
      <c r="L1553" s="1">
        <v>67</v>
      </c>
      <c r="N1553" s="1" t="s">
        <v>8255</v>
      </c>
      <c r="O1553" s="64">
        <v>3171</v>
      </c>
      <c r="P1553" s="1" t="s">
        <v>8254</v>
      </c>
      <c r="Q1553" s="1" t="s">
        <v>8808</v>
      </c>
      <c r="R1553" s="1" t="s">
        <v>8809</v>
      </c>
      <c r="S1553" s="1" t="s">
        <v>1478</v>
      </c>
    </row>
    <row r="1554" spans="1:19">
      <c r="A1554" s="30">
        <v>10179767</v>
      </c>
      <c r="B1554" s="55">
        <v>101797670000000</v>
      </c>
      <c r="C1554" s="1">
        <v>7700</v>
      </c>
      <c r="D1554" s="1" t="s">
        <v>7780</v>
      </c>
      <c r="G1554" s="64">
        <v>1868.99</v>
      </c>
      <c r="H1554" s="97" t="s">
        <v>17140</v>
      </c>
      <c r="I1554" s="98" t="s">
        <v>17272</v>
      </c>
      <c r="J1554" s="64">
        <v>1868.99</v>
      </c>
      <c r="K1554" s="1">
        <v>0</v>
      </c>
      <c r="L1554" s="1">
        <v>29</v>
      </c>
      <c r="N1554" s="1" t="s">
        <v>8256</v>
      </c>
      <c r="O1554" s="64">
        <v>1868.99</v>
      </c>
      <c r="P1554" s="1">
        <v>115</v>
      </c>
      <c r="Q1554" s="1" t="s">
        <v>8808</v>
      </c>
      <c r="R1554" s="1" t="s">
        <v>8809</v>
      </c>
      <c r="S1554" s="1" t="s">
        <v>1478</v>
      </c>
    </row>
    <row r="1555" spans="1:19">
      <c r="A1555" s="30">
        <v>10179768</v>
      </c>
      <c r="B1555" s="55">
        <v>101797680000000</v>
      </c>
      <c r="C1555" s="1">
        <v>7700</v>
      </c>
      <c r="D1555" s="1" t="s">
        <v>7706</v>
      </c>
      <c r="G1555" s="64">
        <v>1585.97</v>
      </c>
      <c r="H1555" s="97" t="s">
        <v>17150</v>
      </c>
      <c r="I1555" s="98" t="s">
        <v>17280</v>
      </c>
      <c r="J1555" s="64">
        <v>1585.97</v>
      </c>
      <c r="K1555" s="1">
        <v>0</v>
      </c>
      <c r="L1555" s="1">
        <v>4</v>
      </c>
      <c r="N1555" s="1" t="s">
        <v>7847</v>
      </c>
      <c r="O1555" s="64">
        <v>1585.97</v>
      </c>
      <c r="P1555" s="1">
        <v>402.25299999999999</v>
      </c>
      <c r="Q1555" s="1" t="s">
        <v>8808</v>
      </c>
      <c r="R1555" s="1" t="s">
        <v>8809</v>
      </c>
      <c r="S1555" s="1" t="s">
        <v>1478</v>
      </c>
    </row>
    <row r="1556" spans="1:19">
      <c r="A1556" s="30">
        <v>10179769</v>
      </c>
      <c r="B1556" s="55">
        <v>101797690000000</v>
      </c>
      <c r="C1556" s="1">
        <v>7700</v>
      </c>
      <c r="D1556" s="1" t="s">
        <v>7707</v>
      </c>
      <c r="G1556" s="64">
        <v>1585.97</v>
      </c>
      <c r="H1556" s="97" t="s">
        <v>17150</v>
      </c>
      <c r="I1556" s="98" t="s">
        <v>17280</v>
      </c>
      <c r="J1556" s="64">
        <v>1585.97</v>
      </c>
      <c r="K1556" s="1">
        <v>0</v>
      </c>
      <c r="L1556" s="1">
        <v>4</v>
      </c>
      <c r="N1556" s="1" t="s">
        <v>7848</v>
      </c>
      <c r="O1556" s="64">
        <v>1585.97</v>
      </c>
      <c r="P1556" s="1">
        <v>402.25299999999999</v>
      </c>
      <c r="Q1556" s="1" t="s">
        <v>8808</v>
      </c>
      <c r="R1556" s="1" t="s">
        <v>8809</v>
      </c>
      <c r="S1556" s="1" t="s">
        <v>1478</v>
      </c>
    </row>
    <row r="1557" spans="1:19">
      <c r="A1557" s="30">
        <v>10179770</v>
      </c>
      <c r="B1557" s="55">
        <v>101797700000000</v>
      </c>
      <c r="C1557" s="1">
        <v>7700</v>
      </c>
      <c r="D1557" s="1" t="s">
        <v>7707</v>
      </c>
      <c r="G1557" s="64">
        <v>1585.97</v>
      </c>
      <c r="H1557" s="97" t="s">
        <v>17150</v>
      </c>
      <c r="I1557" s="98" t="s">
        <v>17280</v>
      </c>
      <c r="J1557" s="64">
        <v>1585.97</v>
      </c>
      <c r="K1557" s="1">
        <v>0</v>
      </c>
      <c r="L1557" s="1">
        <v>4</v>
      </c>
      <c r="N1557" s="1" t="s">
        <v>7849</v>
      </c>
      <c r="O1557" s="64">
        <v>1585.97</v>
      </c>
      <c r="P1557" s="1">
        <v>402.25299999999999</v>
      </c>
      <c r="Q1557" s="1" t="s">
        <v>8808</v>
      </c>
      <c r="R1557" s="1" t="s">
        <v>8809</v>
      </c>
      <c r="S1557" s="1" t="s">
        <v>1478</v>
      </c>
    </row>
    <row r="1558" spans="1:19">
      <c r="A1558" s="30">
        <v>10179771</v>
      </c>
      <c r="B1558" s="55">
        <v>101797710000000</v>
      </c>
      <c r="C1558" s="1">
        <v>7700</v>
      </c>
      <c r="D1558" s="1" t="s">
        <v>7707</v>
      </c>
      <c r="G1558" s="64">
        <v>1585.97</v>
      </c>
      <c r="H1558" s="97" t="s">
        <v>17150</v>
      </c>
      <c r="I1558" s="98" t="s">
        <v>17280</v>
      </c>
      <c r="J1558" s="64">
        <v>1585.97</v>
      </c>
      <c r="K1558" s="1">
        <v>0</v>
      </c>
      <c r="L1558" s="1">
        <v>4</v>
      </c>
      <c r="N1558" s="1" t="s">
        <v>7850</v>
      </c>
      <c r="O1558" s="64">
        <v>1585.97</v>
      </c>
      <c r="P1558" s="1">
        <v>402.25299999999999</v>
      </c>
      <c r="Q1558" s="1" t="s">
        <v>8808</v>
      </c>
      <c r="R1558" s="1" t="s">
        <v>8809</v>
      </c>
      <c r="S1558" s="1" t="s">
        <v>1478</v>
      </c>
    </row>
    <row r="1559" spans="1:19">
      <c r="A1559" s="30">
        <v>10179774</v>
      </c>
      <c r="B1559" s="55">
        <v>101797740000000</v>
      </c>
      <c r="C1559" s="1">
        <v>7700</v>
      </c>
      <c r="D1559" s="1" t="s">
        <v>7708</v>
      </c>
      <c r="G1559" s="64">
        <v>6972.79</v>
      </c>
      <c r="H1559" s="97" t="s">
        <v>17172</v>
      </c>
      <c r="I1559" s="98" t="s">
        <v>17300</v>
      </c>
      <c r="J1559" s="64">
        <v>6972.79</v>
      </c>
      <c r="K1559" s="1">
        <v>0</v>
      </c>
      <c r="L1559" s="1">
        <v>17</v>
      </c>
      <c r="N1559" s="1" t="s">
        <v>7851</v>
      </c>
      <c r="O1559" s="64">
        <v>6972.79</v>
      </c>
      <c r="P1559" s="1" t="s">
        <v>7856</v>
      </c>
      <c r="Q1559" s="1" t="s">
        <v>8808</v>
      </c>
      <c r="R1559" s="1" t="s">
        <v>8809</v>
      </c>
      <c r="S1559" s="1" t="s">
        <v>1478</v>
      </c>
    </row>
    <row r="1560" spans="1:19">
      <c r="A1560" s="30">
        <v>10179776</v>
      </c>
      <c r="B1560" s="55">
        <v>101797760000000</v>
      </c>
      <c r="C1560" s="1">
        <v>7700</v>
      </c>
      <c r="D1560" s="1" t="s">
        <v>7708</v>
      </c>
      <c r="G1560" s="64">
        <v>6972.79</v>
      </c>
      <c r="H1560" s="97" t="s">
        <v>17157</v>
      </c>
      <c r="I1560" s="98" t="s">
        <v>17285</v>
      </c>
      <c r="J1560" s="64">
        <v>6972.79</v>
      </c>
      <c r="K1560" s="1">
        <v>0</v>
      </c>
      <c r="L1560" s="1">
        <v>4</v>
      </c>
      <c r="N1560" s="1" t="s">
        <v>7852</v>
      </c>
      <c r="O1560" s="64">
        <v>6972.79</v>
      </c>
      <c r="P1560" s="1">
        <v>403.1</v>
      </c>
      <c r="Q1560" s="1" t="s">
        <v>8808</v>
      </c>
      <c r="R1560" s="1" t="s">
        <v>8809</v>
      </c>
      <c r="S1560" s="1" t="s">
        <v>1478</v>
      </c>
    </row>
    <row r="1561" spans="1:19">
      <c r="A1561" s="30">
        <v>10179841</v>
      </c>
      <c r="B1561" s="55">
        <v>101798410000000</v>
      </c>
      <c r="C1561" s="1">
        <v>7700</v>
      </c>
      <c r="D1561" s="1" t="s">
        <v>2433</v>
      </c>
      <c r="E1561" s="1" t="s">
        <v>1426</v>
      </c>
      <c r="F1561" s="1" t="s">
        <v>2434</v>
      </c>
      <c r="G1561" s="64">
        <v>6780.3</v>
      </c>
      <c r="H1561" s="97" t="s">
        <v>17160</v>
      </c>
      <c r="I1561" s="98" t="s">
        <v>17288</v>
      </c>
      <c r="J1561" s="64">
        <v>6780.3</v>
      </c>
      <c r="K1561" s="1">
        <v>0</v>
      </c>
      <c r="L1561" s="1">
        <v>2255</v>
      </c>
      <c r="N1561" s="1" t="s">
        <v>2435</v>
      </c>
      <c r="O1561" s="64">
        <v>6780.3</v>
      </c>
      <c r="P1561" s="1" t="s">
        <v>110</v>
      </c>
      <c r="Q1561" s="1" t="s">
        <v>8810</v>
      </c>
      <c r="R1561" s="1" t="s">
        <v>2436</v>
      </c>
      <c r="S1561" s="1" t="s">
        <v>426</v>
      </c>
    </row>
    <row r="1562" spans="1:19">
      <c r="A1562" s="30">
        <v>10179845</v>
      </c>
      <c r="B1562" s="55">
        <v>101798450000000</v>
      </c>
      <c r="C1562" s="1">
        <v>7700</v>
      </c>
      <c r="D1562" s="1" t="s">
        <v>2439</v>
      </c>
      <c r="E1562" s="1" t="s">
        <v>1426</v>
      </c>
      <c r="F1562" s="1" t="s">
        <v>2434</v>
      </c>
      <c r="G1562" s="64">
        <v>6780.3</v>
      </c>
      <c r="H1562" s="97" t="s">
        <v>17155</v>
      </c>
      <c r="I1562" s="98" t="s">
        <v>17283</v>
      </c>
      <c r="J1562" s="64">
        <v>6780.3</v>
      </c>
      <c r="K1562" s="1">
        <v>0</v>
      </c>
      <c r="L1562" s="1">
        <v>4</v>
      </c>
      <c r="N1562" s="1" t="s">
        <v>2441</v>
      </c>
      <c r="O1562" s="64">
        <v>6780.3</v>
      </c>
      <c r="P1562" s="1">
        <v>401.6</v>
      </c>
      <c r="Q1562" s="1" t="s">
        <v>8812</v>
      </c>
      <c r="R1562" s="1" t="s">
        <v>2440</v>
      </c>
      <c r="S1562" s="1" t="s">
        <v>426</v>
      </c>
    </row>
    <row r="1563" spans="1:19">
      <c r="A1563" s="30">
        <v>10179846</v>
      </c>
      <c r="B1563" s="55">
        <v>101798460000000</v>
      </c>
      <c r="C1563" s="1">
        <v>7700</v>
      </c>
      <c r="D1563" s="1" t="s">
        <v>2439</v>
      </c>
      <c r="E1563" s="1" t="s">
        <v>1426</v>
      </c>
      <c r="F1563" s="1" t="s">
        <v>2434</v>
      </c>
      <c r="G1563" s="64">
        <v>6780.3</v>
      </c>
      <c r="H1563" s="97" t="s">
        <v>17155</v>
      </c>
      <c r="I1563" s="98" t="s">
        <v>17283</v>
      </c>
      <c r="J1563" s="64">
        <v>6780.3</v>
      </c>
      <c r="K1563" s="1">
        <v>0</v>
      </c>
      <c r="L1563" s="1">
        <v>4</v>
      </c>
      <c r="N1563" s="1" t="s">
        <v>2442</v>
      </c>
      <c r="O1563" s="64">
        <v>6780.3</v>
      </c>
      <c r="P1563" s="1">
        <v>401.6</v>
      </c>
      <c r="Q1563" s="1" t="s">
        <v>8812</v>
      </c>
      <c r="R1563" s="1" t="s">
        <v>2440</v>
      </c>
      <c r="S1563" s="1" t="s">
        <v>426</v>
      </c>
    </row>
    <row r="1564" spans="1:19">
      <c r="A1564" s="30">
        <v>10180704</v>
      </c>
      <c r="B1564" s="55">
        <v>101807040000000</v>
      </c>
      <c r="C1564" s="1">
        <v>7700</v>
      </c>
      <c r="D1564" s="1" t="s">
        <v>2443</v>
      </c>
      <c r="E1564" s="1" t="s">
        <v>107</v>
      </c>
      <c r="F1564" s="1" t="s">
        <v>2444</v>
      </c>
      <c r="G1564" s="64">
        <v>5777.27</v>
      </c>
      <c r="H1564" s="97" t="s">
        <v>17146</v>
      </c>
      <c r="I1564" s="98" t="s">
        <v>12825</v>
      </c>
      <c r="J1564" s="64">
        <v>5777.27</v>
      </c>
      <c r="K1564" s="1">
        <v>0</v>
      </c>
      <c r="L1564" s="1">
        <v>2748</v>
      </c>
      <c r="N1564" s="1" t="s">
        <v>2445</v>
      </c>
      <c r="O1564" s="64">
        <v>5777.27</v>
      </c>
      <c r="P1564" s="1" t="s">
        <v>110</v>
      </c>
      <c r="Q1564" s="1" t="s">
        <v>8813</v>
      </c>
      <c r="R1564" s="1" t="s">
        <v>2446</v>
      </c>
      <c r="S1564" s="1" t="s">
        <v>2313</v>
      </c>
    </row>
    <row r="1565" spans="1:19">
      <c r="A1565" s="30">
        <v>10180705</v>
      </c>
      <c r="B1565" s="55">
        <v>101807050000000</v>
      </c>
      <c r="C1565" s="1">
        <v>7700</v>
      </c>
      <c r="D1565" s="1" t="s">
        <v>2443</v>
      </c>
      <c r="E1565" s="1" t="s">
        <v>107</v>
      </c>
      <c r="F1565" s="1" t="s">
        <v>2444</v>
      </c>
      <c r="G1565" s="64">
        <v>5777.27</v>
      </c>
      <c r="H1565" s="97" t="s">
        <v>17152</v>
      </c>
      <c r="I1565" s="98" t="s">
        <v>17281</v>
      </c>
      <c r="J1565" s="64">
        <v>5777.27</v>
      </c>
      <c r="K1565" s="1">
        <v>0</v>
      </c>
      <c r="L1565" s="1">
        <v>2748</v>
      </c>
      <c r="N1565" s="1" t="s">
        <v>2447</v>
      </c>
      <c r="O1565" s="64">
        <v>5777.27</v>
      </c>
      <c r="P1565" s="1" t="s">
        <v>110</v>
      </c>
      <c r="Q1565" s="1" t="s">
        <v>8813</v>
      </c>
      <c r="R1565" s="1" t="s">
        <v>2446</v>
      </c>
      <c r="S1565" s="1" t="s">
        <v>2313</v>
      </c>
    </row>
    <row r="1566" spans="1:19">
      <c r="A1566" s="30">
        <v>10180716</v>
      </c>
      <c r="B1566" s="55">
        <v>101807160000000</v>
      </c>
      <c r="C1566" s="1">
        <v>7700</v>
      </c>
      <c r="D1566" s="1" t="s">
        <v>2331</v>
      </c>
      <c r="G1566" s="64">
        <v>1401.35</v>
      </c>
      <c r="H1566" s="97" t="s">
        <v>17138</v>
      </c>
      <c r="I1566" s="98" t="s">
        <v>17271</v>
      </c>
      <c r="J1566" s="64">
        <v>1401.35</v>
      </c>
      <c r="K1566" s="1">
        <v>0</v>
      </c>
      <c r="L1566" s="1">
        <v>8</v>
      </c>
      <c r="N1566" s="1" t="s">
        <v>2448</v>
      </c>
      <c r="O1566" s="64">
        <v>1401.35</v>
      </c>
      <c r="P1566" s="1">
        <v>801.1</v>
      </c>
      <c r="Q1566" s="1" t="s">
        <v>8814</v>
      </c>
      <c r="R1566" s="1" t="s">
        <v>2449</v>
      </c>
      <c r="S1566" s="1" t="s">
        <v>1821</v>
      </c>
    </row>
    <row r="1567" spans="1:19">
      <c r="A1567" s="30">
        <v>10180717</v>
      </c>
      <c r="B1567" s="55">
        <v>101807170000000</v>
      </c>
      <c r="C1567" s="1">
        <v>7700</v>
      </c>
      <c r="D1567" s="1" t="s">
        <v>2450</v>
      </c>
      <c r="E1567" s="1" t="s">
        <v>1426</v>
      </c>
      <c r="F1567" s="1" t="s">
        <v>1921</v>
      </c>
      <c r="G1567" s="64">
        <v>5339</v>
      </c>
      <c r="H1567" s="97" t="s">
        <v>17155</v>
      </c>
      <c r="I1567" s="98" t="s">
        <v>17283</v>
      </c>
      <c r="J1567" s="64">
        <v>5339</v>
      </c>
      <c r="K1567" s="1">
        <v>0</v>
      </c>
      <c r="L1567" s="1">
        <v>4</v>
      </c>
      <c r="N1567" s="1" t="s">
        <v>2417</v>
      </c>
      <c r="O1567" s="64">
        <v>5339</v>
      </c>
      <c r="P1567" s="1">
        <v>401.6</v>
      </c>
      <c r="Q1567" s="1" t="s">
        <v>8814</v>
      </c>
      <c r="R1567" s="1" t="s">
        <v>2451</v>
      </c>
      <c r="S1567" s="1" t="s">
        <v>2452</v>
      </c>
    </row>
    <row r="1568" spans="1:19">
      <c r="A1568" s="30">
        <v>10180718</v>
      </c>
      <c r="B1568" s="55">
        <v>101807180000000</v>
      </c>
      <c r="C1568" s="1">
        <v>7700</v>
      </c>
      <c r="D1568" s="1" t="s">
        <v>2453</v>
      </c>
      <c r="E1568" s="1" t="s">
        <v>1426</v>
      </c>
      <c r="F1568" s="1" t="s">
        <v>2454</v>
      </c>
      <c r="G1568" s="64">
        <v>5599</v>
      </c>
      <c r="H1568" s="97" t="s">
        <v>17155</v>
      </c>
      <c r="I1568" s="98" t="s">
        <v>17283</v>
      </c>
      <c r="J1568" s="64">
        <v>5599</v>
      </c>
      <c r="K1568" s="1">
        <v>0</v>
      </c>
      <c r="L1568" s="1">
        <v>4</v>
      </c>
      <c r="N1568" s="1" t="s">
        <v>2455</v>
      </c>
      <c r="O1568" s="64">
        <v>5599</v>
      </c>
      <c r="P1568" s="1">
        <v>401.6</v>
      </c>
      <c r="Q1568" s="1" t="s">
        <v>8814</v>
      </c>
      <c r="R1568" s="1" t="s">
        <v>2457</v>
      </c>
      <c r="S1568" s="1" t="s">
        <v>2452</v>
      </c>
    </row>
    <row r="1569" spans="1:19">
      <c r="A1569" s="30">
        <v>10180719</v>
      </c>
      <c r="B1569" s="55">
        <v>101807190000000</v>
      </c>
      <c r="C1569" s="1">
        <v>7700</v>
      </c>
      <c r="D1569" s="1" t="s">
        <v>685</v>
      </c>
      <c r="G1569" s="64">
        <v>11673.44</v>
      </c>
      <c r="H1569" s="97" t="s">
        <v>17147</v>
      </c>
      <c r="I1569" s="98" t="s">
        <v>17277</v>
      </c>
      <c r="J1569" s="64">
        <v>11673.44</v>
      </c>
      <c r="K1569" s="1">
        <v>0</v>
      </c>
      <c r="L1569" s="1">
        <v>2748</v>
      </c>
      <c r="N1569" s="1" t="s">
        <v>2458</v>
      </c>
      <c r="O1569" s="64">
        <v>11673.44</v>
      </c>
      <c r="P1569" s="1" t="s">
        <v>390</v>
      </c>
      <c r="Q1569" s="1" t="s">
        <v>8531</v>
      </c>
      <c r="R1569" s="1" t="s">
        <v>425</v>
      </c>
      <c r="S1569" s="1" t="s">
        <v>426</v>
      </c>
    </row>
    <row r="1570" spans="1:19">
      <c r="A1570" s="30">
        <v>10180725</v>
      </c>
      <c r="B1570" s="55">
        <v>101807250000000</v>
      </c>
      <c r="C1570" s="1">
        <v>7700</v>
      </c>
      <c r="D1570" s="1" t="s">
        <v>2459</v>
      </c>
      <c r="G1570" s="64">
        <v>5121.3100000000004</v>
      </c>
      <c r="H1570" s="97" t="s">
        <v>17157</v>
      </c>
      <c r="I1570" s="98" t="s">
        <v>17285</v>
      </c>
      <c r="J1570" s="64">
        <v>5121.3100000000004</v>
      </c>
      <c r="K1570" s="1">
        <v>0</v>
      </c>
      <c r="L1570" s="1">
        <v>4</v>
      </c>
      <c r="N1570" s="1" t="s">
        <v>2460</v>
      </c>
      <c r="O1570" s="64">
        <v>5121.3100000000004</v>
      </c>
      <c r="P1570" s="1">
        <v>403.1</v>
      </c>
      <c r="Q1570" s="1" t="s">
        <v>8815</v>
      </c>
      <c r="R1570" s="1" t="s">
        <v>2461</v>
      </c>
      <c r="S1570" s="1" t="s">
        <v>2337</v>
      </c>
    </row>
    <row r="1571" spans="1:19">
      <c r="A1571" s="30">
        <v>10180726</v>
      </c>
      <c r="B1571" s="55">
        <v>101807260000000</v>
      </c>
      <c r="C1571" s="1">
        <v>7700</v>
      </c>
      <c r="D1571" s="1" t="s">
        <v>7709</v>
      </c>
      <c r="G1571" s="64">
        <v>5121.3100000000004</v>
      </c>
      <c r="H1571" s="97" t="s">
        <v>17157</v>
      </c>
      <c r="I1571" s="98" t="s">
        <v>17285</v>
      </c>
      <c r="J1571" s="64">
        <v>5121.3100000000004</v>
      </c>
      <c r="K1571" s="1">
        <v>0</v>
      </c>
      <c r="L1571" s="1">
        <v>4</v>
      </c>
      <c r="N1571" s="1" t="s">
        <v>7853</v>
      </c>
      <c r="O1571" s="64">
        <v>5121.3100000000004</v>
      </c>
      <c r="P1571" s="1">
        <v>403.1</v>
      </c>
      <c r="Q1571" s="1" t="s">
        <v>8815</v>
      </c>
      <c r="R1571" s="1" t="s">
        <v>8816</v>
      </c>
      <c r="S1571" s="1" t="s">
        <v>2337</v>
      </c>
    </row>
    <row r="1572" spans="1:19">
      <c r="A1572" s="30">
        <v>10180732</v>
      </c>
      <c r="B1572" s="55">
        <v>101807320000000</v>
      </c>
      <c r="C1572" s="1">
        <v>7700</v>
      </c>
      <c r="D1572" s="1" t="s">
        <v>2462</v>
      </c>
      <c r="G1572" s="64">
        <v>2600</v>
      </c>
      <c r="H1572" s="97" t="s">
        <v>17157</v>
      </c>
      <c r="I1572" s="98" t="s">
        <v>17285</v>
      </c>
      <c r="J1572" s="64">
        <v>2600</v>
      </c>
      <c r="K1572" s="1">
        <v>0</v>
      </c>
      <c r="L1572" s="1">
        <v>4</v>
      </c>
      <c r="N1572" s="1" t="s">
        <v>2463</v>
      </c>
      <c r="O1572" s="64">
        <v>2600</v>
      </c>
      <c r="P1572" s="1" t="s">
        <v>11744</v>
      </c>
      <c r="Q1572" s="1" t="s">
        <v>8793</v>
      </c>
      <c r="R1572" s="1" t="s">
        <v>2464</v>
      </c>
      <c r="S1572" s="1" t="s">
        <v>2337</v>
      </c>
    </row>
    <row r="1573" spans="1:19">
      <c r="A1573" s="30">
        <v>10180738</v>
      </c>
      <c r="B1573" s="55">
        <v>101807380000000</v>
      </c>
      <c r="C1573" s="1">
        <v>7700</v>
      </c>
      <c r="D1573" s="1" t="s">
        <v>2462</v>
      </c>
      <c r="G1573" s="64">
        <v>2323.7399999999998</v>
      </c>
      <c r="H1573" s="97" t="s">
        <v>17138</v>
      </c>
      <c r="I1573" s="98" t="s">
        <v>17271</v>
      </c>
      <c r="J1573" s="64">
        <v>2323.7399999999998</v>
      </c>
      <c r="K1573" s="1">
        <v>0</v>
      </c>
      <c r="L1573" s="1">
        <v>8</v>
      </c>
      <c r="N1573" s="1" t="s">
        <v>2465</v>
      </c>
      <c r="O1573" s="64">
        <v>2323.7399999999998</v>
      </c>
      <c r="P1573" s="1">
        <v>802.15</v>
      </c>
      <c r="Q1573" s="1" t="s">
        <v>8793</v>
      </c>
      <c r="R1573" s="1" t="s">
        <v>2466</v>
      </c>
      <c r="S1573" s="1" t="s">
        <v>2337</v>
      </c>
    </row>
    <row r="1574" spans="1:19">
      <c r="A1574" s="30">
        <v>10180836</v>
      </c>
      <c r="B1574" s="55">
        <v>101808360000000</v>
      </c>
      <c r="C1574" s="1">
        <v>7700</v>
      </c>
      <c r="D1574" s="1" t="s">
        <v>1420</v>
      </c>
      <c r="E1574" s="1" t="s">
        <v>1426</v>
      </c>
      <c r="F1574" s="1" t="s">
        <v>1921</v>
      </c>
      <c r="G1574" s="64">
        <v>6097.87</v>
      </c>
      <c r="H1574" s="97" t="s">
        <v>17160</v>
      </c>
      <c r="I1574" s="98" t="s">
        <v>17288</v>
      </c>
      <c r="J1574" s="64">
        <v>6097.87</v>
      </c>
      <c r="K1574" s="1">
        <v>0</v>
      </c>
      <c r="L1574" s="1">
        <v>7078</v>
      </c>
      <c r="N1574" s="1" t="s">
        <v>2467</v>
      </c>
      <c r="O1574" s="64">
        <v>6097.87</v>
      </c>
      <c r="P1574" s="1" t="s">
        <v>110</v>
      </c>
      <c r="Q1574" s="1" t="s">
        <v>8817</v>
      </c>
      <c r="R1574" s="1" t="s">
        <v>2468</v>
      </c>
      <c r="S1574" s="1" t="s">
        <v>426</v>
      </c>
    </row>
    <row r="1575" spans="1:19">
      <c r="A1575" s="30">
        <v>10180837</v>
      </c>
      <c r="B1575" s="55">
        <v>101808370000000</v>
      </c>
      <c r="C1575" s="1">
        <v>7700</v>
      </c>
      <c r="D1575" s="1" t="s">
        <v>1420</v>
      </c>
      <c r="G1575" s="64">
        <v>6097.87</v>
      </c>
      <c r="H1575" s="97" t="s">
        <v>17150</v>
      </c>
      <c r="I1575" s="98" t="s">
        <v>17280</v>
      </c>
      <c r="J1575" s="64">
        <v>6097.87</v>
      </c>
      <c r="K1575" s="1">
        <v>0</v>
      </c>
      <c r="L1575" s="1">
        <v>3390</v>
      </c>
      <c r="N1575" s="1" t="s">
        <v>2469</v>
      </c>
      <c r="O1575" s="64">
        <v>6097.87</v>
      </c>
      <c r="P1575" s="65">
        <v>3.9999999999999999E-60</v>
      </c>
      <c r="Q1575" s="1" t="s">
        <v>8817</v>
      </c>
      <c r="R1575" s="1" t="s">
        <v>2468</v>
      </c>
      <c r="S1575" s="1" t="s">
        <v>426</v>
      </c>
    </row>
    <row r="1576" spans="1:19">
      <c r="A1576" s="30">
        <v>10180839</v>
      </c>
      <c r="B1576" s="55">
        <v>101808390000000</v>
      </c>
      <c r="C1576" s="1">
        <v>7700</v>
      </c>
      <c r="D1576" s="1" t="s">
        <v>2470</v>
      </c>
      <c r="G1576" s="64">
        <v>1532</v>
      </c>
      <c r="H1576" s="97" t="s">
        <v>17138</v>
      </c>
      <c r="I1576" s="98" t="s">
        <v>17271</v>
      </c>
      <c r="J1576" s="64">
        <v>1532</v>
      </c>
      <c r="K1576" s="1">
        <v>0</v>
      </c>
      <c r="L1576" s="1">
        <v>4</v>
      </c>
      <c r="N1576" s="1" t="s">
        <v>2471</v>
      </c>
      <c r="O1576" s="64">
        <v>1532</v>
      </c>
      <c r="P1576" s="1">
        <v>401.34</v>
      </c>
      <c r="Q1576" s="1" t="s">
        <v>8818</v>
      </c>
      <c r="R1576" s="1" t="s">
        <v>2472</v>
      </c>
      <c r="S1576" s="1" t="s">
        <v>1474</v>
      </c>
    </row>
    <row r="1577" spans="1:19">
      <c r="A1577" s="30">
        <v>10180898</v>
      </c>
      <c r="B1577" s="55">
        <v>101808980000000</v>
      </c>
      <c r="C1577" s="1">
        <v>7700</v>
      </c>
      <c r="D1577" s="1" t="s">
        <v>2473</v>
      </c>
      <c r="E1577" s="1" t="s">
        <v>107</v>
      </c>
      <c r="F1577" s="1">
        <v>8500</v>
      </c>
      <c r="G1577" s="64">
        <v>1274.0999999999999</v>
      </c>
      <c r="H1577" s="97" t="s">
        <v>17162</v>
      </c>
      <c r="I1577" s="98" t="s">
        <v>17290</v>
      </c>
      <c r="J1577" s="64">
        <v>1274.0999999999999</v>
      </c>
      <c r="K1577" s="1">
        <v>0</v>
      </c>
      <c r="L1577" s="1">
        <v>4</v>
      </c>
      <c r="N1577" s="1" t="s">
        <v>2475</v>
      </c>
      <c r="O1577" s="64">
        <v>1274.0999999999999</v>
      </c>
      <c r="P1577" s="1" t="s">
        <v>272</v>
      </c>
      <c r="Q1577" s="1" t="s">
        <v>8819</v>
      </c>
      <c r="R1577" s="1" t="s">
        <v>2476</v>
      </c>
      <c r="S1577" s="1" t="s">
        <v>426</v>
      </c>
    </row>
    <row r="1578" spans="1:19">
      <c r="A1578" s="30">
        <v>10180899</v>
      </c>
      <c r="B1578" s="55">
        <v>101808990000000</v>
      </c>
      <c r="C1578" s="1">
        <v>7700</v>
      </c>
      <c r="D1578" s="1" t="s">
        <v>2473</v>
      </c>
      <c r="E1578" s="1" t="s">
        <v>107</v>
      </c>
      <c r="F1578" s="1">
        <v>8500</v>
      </c>
      <c r="G1578" s="64">
        <v>1274.0999999999999</v>
      </c>
      <c r="H1578" s="97" t="s">
        <v>17162</v>
      </c>
      <c r="I1578" s="98" t="s">
        <v>17290</v>
      </c>
      <c r="J1578" s="64">
        <v>1274.0999999999999</v>
      </c>
      <c r="K1578" s="1">
        <v>0</v>
      </c>
      <c r="L1578" s="1">
        <v>4</v>
      </c>
      <c r="N1578" s="1" t="s">
        <v>2477</v>
      </c>
      <c r="O1578" s="64">
        <v>1274.0999999999999</v>
      </c>
      <c r="P1578" s="1" t="s">
        <v>272</v>
      </c>
      <c r="Q1578" s="1" t="s">
        <v>8819</v>
      </c>
      <c r="R1578" s="1" t="s">
        <v>2476</v>
      </c>
      <c r="S1578" s="1" t="s">
        <v>426</v>
      </c>
    </row>
    <row r="1579" spans="1:19">
      <c r="A1579" s="30">
        <v>10180900</v>
      </c>
      <c r="B1579" s="55">
        <v>101809000000000</v>
      </c>
      <c r="C1579" s="1">
        <v>7700</v>
      </c>
      <c r="D1579" s="1" t="s">
        <v>2473</v>
      </c>
      <c r="E1579" s="1" t="s">
        <v>107</v>
      </c>
      <c r="F1579" s="1">
        <v>8500</v>
      </c>
      <c r="G1579" s="64">
        <v>1274.0999999999999</v>
      </c>
      <c r="H1579" s="97" t="s">
        <v>17154</v>
      </c>
      <c r="I1579" s="98" t="s">
        <v>17282</v>
      </c>
      <c r="J1579" s="64">
        <v>1274.0999999999999</v>
      </c>
      <c r="K1579" s="1">
        <v>0</v>
      </c>
      <c r="L1579" s="1">
        <v>4</v>
      </c>
      <c r="N1579" s="1" t="s">
        <v>2478</v>
      </c>
      <c r="O1579" s="64">
        <v>1274.0999999999999</v>
      </c>
      <c r="P1579" s="1" t="s">
        <v>11728</v>
      </c>
      <c r="Q1579" s="1" t="s">
        <v>8819</v>
      </c>
      <c r="R1579" s="1" t="s">
        <v>2476</v>
      </c>
      <c r="S1579" s="1" t="s">
        <v>426</v>
      </c>
    </row>
    <row r="1580" spans="1:19">
      <c r="A1580" s="30">
        <v>10180901</v>
      </c>
      <c r="B1580" s="55">
        <v>101809010000000</v>
      </c>
      <c r="C1580" s="1">
        <v>7700</v>
      </c>
      <c r="D1580" s="1" t="s">
        <v>2473</v>
      </c>
      <c r="G1580" s="64">
        <v>1274.0999999999999</v>
      </c>
      <c r="H1580" s="97" t="s">
        <v>17162</v>
      </c>
      <c r="I1580" s="98" t="s">
        <v>17290</v>
      </c>
      <c r="J1580" s="64">
        <v>1274.0999999999999</v>
      </c>
      <c r="K1580" s="1">
        <v>0</v>
      </c>
      <c r="L1580" s="1">
        <v>4</v>
      </c>
      <c r="N1580" s="1" t="s">
        <v>2479</v>
      </c>
      <c r="O1580" s="64">
        <v>1274.0999999999999</v>
      </c>
      <c r="P1580" s="1" t="s">
        <v>272</v>
      </c>
      <c r="Q1580" s="1" t="s">
        <v>8819</v>
      </c>
      <c r="R1580" s="1" t="s">
        <v>2476</v>
      </c>
      <c r="S1580" s="1" t="s">
        <v>426</v>
      </c>
    </row>
    <row r="1581" spans="1:19">
      <c r="A1581" s="30">
        <v>10180902</v>
      </c>
      <c r="B1581" s="55">
        <v>101809020000000</v>
      </c>
      <c r="C1581" s="1">
        <v>7700</v>
      </c>
      <c r="D1581" s="1" t="s">
        <v>2473</v>
      </c>
      <c r="E1581" s="1" t="s">
        <v>107</v>
      </c>
      <c r="F1581" s="1">
        <v>8500</v>
      </c>
      <c r="G1581" s="64">
        <v>1274.0999999999999</v>
      </c>
      <c r="H1581" s="97" t="s">
        <v>17162</v>
      </c>
      <c r="I1581" s="98" t="s">
        <v>17290</v>
      </c>
      <c r="J1581" s="64">
        <v>1274.0999999999999</v>
      </c>
      <c r="K1581" s="1">
        <v>0</v>
      </c>
      <c r="L1581" s="1">
        <v>2748</v>
      </c>
      <c r="N1581" s="1" t="s">
        <v>2480</v>
      </c>
      <c r="O1581" s="64">
        <v>1274.0999999999999</v>
      </c>
      <c r="P1581" s="1" t="s">
        <v>272</v>
      </c>
      <c r="Q1581" s="1" t="s">
        <v>8819</v>
      </c>
      <c r="R1581" s="1" t="s">
        <v>2476</v>
      </c>
      <c r="S1581" s="1" t="s">
        <v>426</v>
      </c>
    </row>
    <row r="1582" spans="1:19">
      <c r="A1582" s="30">
        <v>10180903</v>
      </c>
      <c r="B1582" s="55">
        <v>101809030000000</v>
      </c>
      <c r="C1582" s="1">
        <v>7700</v>
      </c>
      <c r="D1582" s="1" t="s">
        <v>2473</v>
      </c>
      <c r="G1582" s="64">
        <v>1274.0999999999999</v>
      </c>
      <c r="H1582" s="97" t="s">
        <v>17162</v>
      </c>
      <c r="I1582" s="98" t="s">
        <v>17290</v>
      </c>
      <c r="J1582" s="64">
        <v>1274.0999999999999</v>
      </c>
      <c r="K1582" s="1">
        <v>0</v>
      </c>
      <c r="L1582" s="1">
        <v>4</v>
      </c>
      <c r="N1582" s="1" t="s">
        <v>2481</v>
      </c>
      <c r="O1582" s="64">
        <v>1274.0999999999999</v>
      </c>
      <c r="P1582" s="1" t="s">
        <v>272</v>
      </c>
      <c r="Q1582" s="1" t="s">
        <v>8819</v>
      </c>
      <c r="R1582" s="1" t="s">
        <v>2476</v>
      </c>
      <c r="S1582" s="1" t="s">
        <v>426</v>
      </c>
    </row>
    <row r="1583" spans="1:19">
      <c r="A1583" s="30">
        <v>10180904</v>
      </c>
      <c r="B1583" s="55">
        <v>101809040000000</v>
      </c>
      <c r="C1583" s="1">
        <v>7700</v>
      </c>
      <c r="D1583" s="1" t="s">
        <v>2473</v>
      </c>
      <c r="E1583" s="1" t="s">
        <v>107</v>
      </c>
      <c r="F1583" s="1">
        <v>8500</v>
      </c>
      <c r="G1583" s="64">
        <v>1274.0999999999999</v>
      </c>
      <c r="H1583" s="97" t="s">
        <v>17141</v>
      </c>
      <c r="I1583" s="98" t="s">
        <v>17273</v>
      </c>
      <c r="J1583" s="64">
        <v>1274.0999999999999</v>
      </c>
      <c r="K1583" s="1">
        <v>0</v>
      </c>
      <c r="L1583" s="1">
        <v>2748</v>
      </c>
      <c r="N1583" s="1" t="s">
        <v>2482</v>
      </c>
      <c r="O1583" s="64">
        <v>1274.0999999999999</v>
      </c>
      <c r="P1583" s="1" t="s">
        <v>110</v>
      </c>
      <c r="Q1583" s="1" t="s">
        <v>8819</v>
      </c>
      <c r="R1583" s="1" t="s">
        <v>2476</v>
      </c>
      <c r="S1583" s="1" t="s">
        <v>426</v>
      </c>
    </row>
    <row r="1584" spans="1:19">
      <c r="A1584" s="30">
        <v>10180905</v>
      </c>
      <c r="B1584" s="55">
        <v>101809050000000</v>
      </c>
      <c r="C1584" s="1">
        <v>7700</v>
      </c>
      <c r="D1584" s="1" t="s">
        <v>2483</v>
      </c>
      <c r="G1584" s="64">
        <v>1274.0999999999999</v>
      </c>
      <c r="H1584" s="97" t="s">
        <v>17162</v>
      </c>
      <c r="I1584" s="98" t="s">
        <v>17290</v>
      </c>
      <c r="J1584" s="64">
        <v>1274.0999999999999</v>
      </c>
      <c r="K1584" s="1">
        <v>0</v>
      </c>
      <c r="L1584" s="1">
        <v>4</v>
      </c>
      <c r="N1584" s="1" t="s">
        <v>2484</v>
      </c>
      <c r="O1584" s="64">
        <v>1274.0999999999999</v>
      </c>
      <c r="P1584" s="1" t="s">
        <v>272</v>
      </c>
      <c r="Q1584" s="1" t="s">
        <v>8819</v>
      </c>
      <c r="R1584" s="1" t="s">
        <v>2476</v>
      </c>
      <c r="S1584" s="1" t="s">
        <v>426</v>
      </c>
    </row>
    <row r="1585" spans="1:19">
      <c r="A1585" s="30">
        <v>10180906</v>
      </c>
      <c r="B1585" s="55">
        <v>101809060000000</v>
      </c>
      <c r="C1585" s="1">
        <v>7700</v>
      </c>
      <c r="D1585" s="1" t="s">
        <v>2473</v>
      </c>
      <c r="G1585" s="64">
        <v>1274.0999999999999</v>
      </c>
      <c r="H1585" s="97" t="s">
        <v>17162</v>
      </c>
      <c r="I1585" s="98" t="s">
        <v>17290</v>
      </c>
      <c r="J1585" s="64">
        <v>1274.0999999999999</v>
      </c>
      <c r="K1585" s="1">
        <v>0</v>
      </c>
      <c r="L1585" s="1">
        <v>4</v>
      </c>
      <c r="N1585" s="1" t="s">
        <v>2485</v>
      </c>
      <c r="O1585" s="64">
        <v>1274.0999999999999</v>
      </c>
      <c r="P1585" s="1" t="s">
        <v>272</v>
      </c>
      <c r="Q1585" s="1" t="s">
        <v>8819</v>
      </c>
      <c r="R1585" s="1" t="s">
        <v>2476</v>
      </c>
      <c r="S1585" s="1" t="s">
        <v>426</v>
      </c>
    </row>
    <row r="1586" spans="1:19">
      <c r="A1586" s="30">
        <v>10180907</v>
      </c>
      <c r="B1586" s="55">
        <v>101809070000000</v>
      </c>
      <c r="C1586" s="1">
        <v>7700</v>
      </c>
      <c r="D1586" s="1" t="s">
        <v>2473</v>
      </c>
      <c r="E1586" s="1" t="s">
        <v>107</v>
      </c>
      <c r="F1586" s="1">
        <v>8500</v>
      </c>
      <c r="G1586" s="64">
        <v>1274.0999999999999</v>
      </c>
      <c r="H1586" s="97" t="s">
        <v>17141</v>
      </c>
      <c r="I1586" s="98" t="s">
        <v>17273</v>
      </c>
      <c r="J1586" s="64">
        <v>1274.0999999999999</v>
      </c>
      <c r="K1586" s="1">
        <v>0</v>
      </c>
      <c r="L1586" s="1">
        <v>4</v>
      </c>
      <c r="N1586" s="1" t="s">
        <v>2486</v>
      </c>
      <c r="O1586" s="64">
        <v>1274.0999999999999</v>
      </c>
      <c r="P1586" s="1" t="s">
        <v>2032</v>
      </c>
      <c r="Q1586" s="1" t="s">
        <v>8819</v>
      </c>
      <c r="R1586" s="1" t="s">
        <v>2476</v>
      </c>
      <c r="S1586" s="1" t="s">
        <v>426</v>
      </c>
    </row>
    <row r="1587" spans="1:19">
      <c r="A1587" s="30">
        <v>10180908</v>
      </c>
      <c r="B1587" s="55">
        <v>101809080000000</v>
      </c>
      <c r="C1587" s="1">
        <v>7700</v>
      </c>
      <c r="D1587" s="1" t="s">
        <v>2473</v>
      </c>
      <c r="G1587" s="64">
        <v>1274.0999999999999</v>
      </c>
      <c r="H1587" s="97" t="s">
        <v>17162</v>
      </c>
      <c r="I1587" s="98" t="s">
        <v>17290</v>
      </c>
      <c r="J1587" s="64">
        <v>1274.0999999999999</v>
      </c>
      <c r="K1587" s="1">
        <v>0</v>
      </c>
      <c r="L1587" s="1">
        <v>4</v>
      </c>
      <c r="N1587" s="1" t="s">
        <v>2487</v>
      </c>
      <c r="O1587" s="64">
        <v>1274.0999999999999</v>
      </c>
      <c r="P1587" s="1" t="s">
        <v>272</v>
      </c>
      <c r="Q1587" s="1" t="s">
        <v>8819</v>
      </c>
      <c r="R1587" s="1" t="s">
        <v>2476</v>
      </c>
      <c r="S1587" s="1" t="s">
        <v>426</v>
      </c>
    </row>
    <row r="1588" spans="1:19">
      <c r="A1588" s="30">
        <v>10180909</v>
      </c>
      <c r="B1588" s="55">
        <v>101809090000000</v>
      </c>
      <c r="C1588" s="1">
        <v>7700</v>
      </c>
      <c r="D1588" s="1" t="s">
        <v>2473</v>
      </c>
      <c r="E1588" s="1" t="s">
        <v>107</v>
      </c>
      <c r="F1588" s="1">
        <v>8500</v>
      </c>
      <c r="G1588" s="64">
        <v>1274.0999999999999</v>
      </c>
      <c r="H1588" s="97" t="s">
        <v>17141</v>
      </c>
      <c r="I1588" s="98" t="s">
        <v>17273</v>
      </c>
      <c r="J1588" s="64">
        <v>1274.0999999999999</v>
      </c>
      <c r="K1588" s="1">
        <v>0</v>
      </c>
      <c r="L1588" s="1">
        <v>4</v>
      </c>
      <c r="N1588" s="1" t="s">
        <v>2488</v>
      </c>
      <c r="O1588" s="64">
        <v>1274.0999999999999</v>
      </c>
      <c r="P1588" s="1" t="s">
        <v>110</v>
      </c>
      <c r="Q1588" s="1" t="s">
        <v>8819</v>
      </c>
      <c r="R1588" s="1" t="s">
        <v>2476</v>
      </c>
      <c r="S1588" s="1" t="s">
        <v>426</v>
      </c>
    </row>
    <row r="1589" spans="1:19">
      <c r="A1589" s="30">
        <v>10180910</v>
      </c>
      <c r="B1589" s="55">
        <v>101809100000000</v>
      </c>
      <c r="C1589" s="1">
        <v>7700</v>
      </c>
      <c r="D1589" s="1" t="s">
        <v>2473</v>
      </c>
      <c r="G1589" s="64">
        <v>1274.0999999999999</v>
      </c>
      <c r="H1589" s="97" t="s">
        <v>17162</v>
      </c>
      <c r="I1589" s="98" t="s">
        <v>17290</v>
      </c>
      <c r="J1589" s="64">
        <v>1274.0999999999999</v>
      </c>
      <c r="K1589" s="1">
        <v>0</v>
      </c>
      <c r="L1589" s="1">
        <v>4</v>
      </c>
      <c r="N1589" s="1" t="s">
        <v>2489</v>
      </c>
      <c r="O1589" s="64">
        <v>1274.0999999999999</v>
      </c>
      <c r="P1589" s="1" t="s">
        <v>272</v>
      </c>
      <c r="Q1589" s="1" t="s">
        <v>8819</v>
      </c>
      <c r="R1589" s="1" t="s">
        <v>2476</v>
      </c>
      <c r="S1589" s="1" t="s">
        <v>426</v>
      </c>
    </row>
    <row r="1590" spans="1:19">
      <c r="A1590" s="30">
        <v>10180911</v>
      </c>
      <c r="B1590" s="55">
        <v>101809110000000</v>
      </c>
      <c r="C1590" s="1">
        <v>7700</v>
      </c>
      <c r="D1590" s="1" t="s">
        <v>2473</v>
      </c>
      <c r="E1590" s="1" t="s">
        <v>107</v>
      </c>
      <c r="F1590" s="1">
        <v>8500</v>
      </c>
      <c r="G1590" s="64">
        <v>1274.0999999999999</v>
      </c>
      <c r="H1590" s="97" t="s">
        <v>17156</v>
      </c>
      <c r="I1590" s="98" t="s">
        <v>17284</v>
      </c>
      <c r="J1590" s="64">
        <v>1274.0999999999999</v>
      </c>
      <c r="K1590" s="1">
        <v>0</v>
      </c>
      <c r="L1590" s="1">
        <v>3416</v>
      </c>
      <c r="N1590" s="1" t="s">
        <v>2490</v>
      </c>
      <c r="O1590" s="64">
        <v>1274.0999999999999</v>
      </c>
      <c r="P1590" s="1" t="s">
        <v>272</v>
      </c>
      <c r="Q1590" s="1" t="s">
        <v>8819</v>
      </c>
      <c r="R1590" s="1" t="s">
        <v>2476</v>
      </c>
      <c r="S1590" s="1" t="s">
        <v>426</v>
      </c>
    </row>
    <row r="1591" spans="1:19">
      <c r="A1591" s="30">
        <v>10180912</v>
      </c>
      <c r="B1591" s="55">
        <v>101809120000000</v>
      </c>
      <c r="C1591" s="1">
        <v>7700</v>
      </c>
      <c r="D1591" s="1" t="s">
        <v>2473</v>
      </c>
      <c r="E1591" s="1" t="s">
        <v>107</v>
      </c>
      <c r="F1591" s="1" t="s">
        <v>2491</v>
      </c>
      <c r="G1591" s="64">
        <v>1274.0999999999999</v>
      </c>
      <c r="H1591" s="97" t="s">
        <v>17162</v>
      </c>
      <c r="I1591" s="98" t="s">
        <v>17290</v>
      </c>
      <c r="J1591" s="64">
        <v>1274.0999999999999</v>
      </c>
      <c r="K1591" s="1">
        <v>0</v>
      </c>
      <c r="L1591" s="1">
        <v>4</v>
      </c>
      <c r="N1591" s="1" t="s">
        <v>2492</v>
      </c>
      <c r="O1591" s="64">
        <v>1274.0999999999999</v>
      </c>
      <c r="P1591" s="1" t="s">
        <v>272</v>
      </c>
      <c r="Q1591" s="1" t="s">
        <v>8819</v>
      </c>
      <c r="R1591" s="1" t="s">
        <v>2476</v>
      </c>
      <c r="S1591" s="1" t="s">
        <v>426</v>
      </c>
    </row>
    <row r="1592" spans="1:19">
      <c r="A1592" s="30">
        <v>10180913</v>
      </c>
      <c r="B1592" s="55">
        <v>101809130000000</v>
      </c>
      <c r="C1592" s="1">
        <v>7700</v>
      </c>
      <c r="D1592" s="1" t="s">
        <v>2473</v>
      </c>
      <c r="G1592" s="64">
        <v>1274.0999999999999</v>
      </c>
      <c r="H1592" s="97" t="s">
        <v>17162</v>
      </c>
      <c r="I1592" s="98" t="s">
        <v>17290</v>
      </c>
      <c r="J1592" s="64">
        <v>1274.0999999999999</v>
      </c>
      <c r="K1592" s="1">
        <v>0</v>
      </c>
      <c r="L1592" s="1">
        <v>4</v>
      </c>
      <c r="N1592" s="1" t="s">
        <v>2493</v>
      </c>
      <c r="O1592" s="64">
        <v>1274.0999999999999</v>
      </c>
      <c r="P1592" s="1" t="s">
        <v>272</v>
      </c>
      <c r="Q1592" s="1" t="s">
        <v>8819</v>
      </c>
      <c r="R1592" s="1" t="s">
        <v>2476</v>
      </c>
      <c r="S1592" s="1" t="s">
        <v>426</v>
      </c>
    </row>
    <row r="1593" spans="1:19">
      <c r="A1593" s="30">
        <v>10180914</v>
      </c>
      <c r="B1593" s="55">
        <v>101809140000000</v>
      </c>
      <c r="C1593" s="1">
        <v>7700</v>
      </c>
      <c r="D1593" s="1" t="s">
        <v>2494</v>
      </c>
      <c r="E1593" s="1" t="s">
        <v>107</v>
      </c>
      <c r="F1593" s="1">
        <v>8500</v>
      </c>
      <c r="G1593" s="64">
        <v>1274.0999999999999</v>
      </c>
      <c r="H1593" s="97" t="s">
        <v>17156</v>
      </c>
      <c r="I1593" s="98" t="s">
        <v>17284</v>
      </c>
      <c r="J1593" s="64">
        <v>1274.0999999999999</v>
      </c>
      <c r="K1593" s="1">
        <v>0</v>
      </c>
      <c r="L1593" s="1">
        <v>3416</v>
      </c>
      <c r="N1593" s="1" t="s">
        <v>2495</v>
      </c>
      <c r="O1593" s="64">
        <v>1274.0999999999999</v>
      </c>
      <c r="P1593" s="1" t="s">
        <v>272</v>
      </c>
      <c r="Q1593" s="1" t="s">
        <v>8819</v>
      </c>
      <c r="R1593" s="1" t="s">
        <v>2476</v>
      </c>
      <c r="S1593" s="1" t="s">
        <v>426</v>
      </c>
    </row>
    <row r="1594" spans="1:19">
      <c r="A1594" s="30">
        <v>10180915</v>
      </c>
      <c r="B1594" s="55">
        <v>101809150000000</v>
      </c>
      <c r="C1594" s="1">
        <v>7700</v>
      </c>
      <c r="D1594" s="1" t="s">
        <v>2473</v>
      </c>
      <c r="G1594" s="64">
        <v>1274.0999999999999</v>
      </c>
      <c r="H1594" s="97" t="s">
        <v>17162</v>
      </c>
      <c r="I1594" s="98" t="s">
        <v>17290</v>
      </c>
      <c r="J1594" s="64">
        <v>1274.0999999999999</v>
      </c>
      <c r="K1594" s="1">
        <v>0</v>
      </c>
      <c r="L1594" s="1">
        <v>4</v>
      </c>
      <c r="N1594" s="1" t="s">
        <v>2496</v>
      </c>
      <c r="O1594" s="64">
        <v>1274.0999999999999</v>
      </c>
      <c r="P1594" s="1" t="s">
        <v>272</v>
      </c>
      <c r="Q1594" s="1" t="s">
        <v>8819</v>
      </c>
      <c r="R1594" s="1" t="s">
        <v>2476</v>
      </c>
      <c r="S1594" s="1" t="s">
        <v>426</v>
      </c>
    </row>
    <row r="1595" spans="1:19">
      <c r="A1595" s="30">
        <v>10180916</v>
      </c>
      <c r="B1595" s="55">
        <v>101809160000000</v>
      </c>
      <c r="C1595" s="1">
        <v>7700</v>
      </c>
      <c r="D1595" s="1" t="s">
        <v>2473</v>
      </c>
      <c r="G1595" s="64">
        <v>1274.0999999999999</v>
      </c>
      <c r="H1595" s="97" t="s">
        <v>17162</v>
      </c>
      <c r="I1595" s="98" t="s">
        <v>17290</v>
      </c>
      <c r="J1595" s="64">
        <v>1274.0999999999999</v>
      </c>
      <c r="K1595" s="1">
        <v>0</v>
      </c>
      <c r="L1595" s="1">
        <v>4</v>
      </c>
      <c r="N1595" s="1" t="s">
        <v>2497</v>
      </c>
      <c r="O1595" s="64">
        <v>1274.0999999999999</v>
      </c>
      <c r="P1595" s="1" t="s">
        <v>272</v>
      </c>
      <c r="Q1595" s="1" t="s">
        <v>8819</v>
      </c>
      <c r="R1595" s="1" t="s">
        <v>2476</v>
      </c>
      <c r="S1595" s="1" t="s">
        <v>426</v>
      </c>
    </row>
    <row r="1596" spans="1:19">
      <c r="A1596" s="30">
        <v>10180917</v>
      </c>
      <c r="B1596" s="55">
        <v>101809170000000</v>
      </c>
      <c r="C1596" s="1">
        <v>7700</v>
      </c>
      <c r="D1596" s="1" t="s">
        <v>2473</v>
      </c>
      <c r="E1596" s="1" t="s">
        <v>2498</v>
      </c>
      <c r="F1596" s="1">
        <v>8500</v>
      </c>
      <c r="G1596" s="64">
        <v>1274.0999999999999</v>
      </c>
      <c r="H1596" s="97" t="s">
        <v>17162</v>
      </c>
      <c r="I1596" s="98" t="s">
        <v>17290</v>
      </c>
      <c r="J1596" s="64">
        <v>1274.0999999999999</v>
      </c>
      <c r="K1596" s="1">
        <v>0</v>
      </c>
      <c r="L1596" s="1">
        <v>2379</v>
      </c>
      <c r="N1596" s="1" t="s">
        <v>2499</v>
      </c>
      <c r="O1596" s="64">
        <v>1274.0999999999999</v>
      </c>
      <c r="P1596" s="1" t="s">
        <v>272</v>
      </c>
      <c r="Q1596" s="1" t="s">
        <v>8819</v>
      </c>
      <c r="R1596" s="1" t="s">
        <v>2476</v>
      </c>
      <c r="S1596" s="1" t="s">
        <v>426</v>
      </c>
    </row>
    <row r="1597" spans="1:19">
      <c r="A1597" s="30">
        <v>10181094</v>
      </c>
      <c r="B1597" s="55">
        <v>101810940000000</v>
      </c>
      <c r="C1597" s="1">
        <v>7700</v>
      </c>
      <c r="D1597" s="1" t="s">
        <v>2500</v>
      </c>
      <c r="G1597" s="64">
        <v>1847.31</v>
      </c>
      <c r="H1597" s="97" t="s">
        <v>17147</v>
      </c>
      <c r="I1597" s="98" t="s">
        <v>17277</v>
      </c>
      <c r="J1597" s="64">
        <v>1847.31</v>
      </c>
      <c r="K1597" s="1">
        <v>0</v>
      </c>
      <c r="L1597" s="1">
        <v>3376</v>
      </c>
      <c r="N1597" s="1" t="s">
        <v>2501</v>
      </c>
      <c r="O1597" s="64">
        <v>1847.31</v>
      </c>
      <c r="P1597" s="1" t="s">
        <v>2073</v>
      </c>
      <c r="Q1597" s="1" t="s">
        <v>8820</v>
      </c>
      <c r="R1597" s="1" t="s">
        <v>2502</v>
      </c>
      <c r="S1597" s="1" t="s">
        <v>2337</v>
      </c>
    </row>
    <row r="1598" spans="1:19">
      <c r="A1598" s="30">
        <v>10181102</v>
      </c>
      <c r="B1598" s="55">
        <v>101811020000000</v>
      </c>
      <c r="C1598" s="1">
        <v>7700</v>
      </c>
      <c r="D1598" s="1" t="s">
        <v>2503</v>
      </c>
      <c r="G1598" s="64">
        <v>2073.59</v>
      </c>
      <c r="H1598" s="97" t="s">
        <v>17147</v>
      </c>
      <c r="I1598" s="98" t="s">
        <v>17277</v>
      </c>
      <c r="J1598" s="64">
        <v>2073.59</v>
      </c>
      <c r="K1598" s="1">
        <v>0</v>
      </c>
      <c r="L1598" s="1">
        <v>3376</v>
      </c>
      <c r="N1598" s="1" t="s">
        <v>2504</v>
      </c>
      <c r="O1598" s="64">
        <v>2073.59</v>
      </c>
      <c r="P1598" s="1" t="s">
        <v>1705</v>
      </c>
      <c r="Q1598" s="1" t="s">
        <v>8820</v>
      </c>
      <c r="R1598" s="1" t="s">
        <v>2505</v>
      </c>
      <c r="S1598" s="1" t="s">
        <v>2337</v>
      </c>
    </row>
    <row r="1599" spans="1:19">
      <c r="A1599" s="30">
        <v>10181107</v>
      </c>
      <c r="B1599" s="55">
        <v>101811070000000</v>
      </c>
      <c r="C1599" s="1">
        <v>7700</v>
      </c>
      <c r="D1599" s="1" t="s">
        <v>3633</v>
      </c>
      <c r="G1599" s="64">
        <v>5910.74</v>
      </c>
      <c r="H1599" s="97" t="s">
        <v>17157</v>
      </c>
      <c r="I1599" s="98" t="s">
        <v>17285</v>
      </c>
      <c r="J1599" s="64">
        <v>5910.74</v>
      </c>
      <c r="K1599" s="1">
        <v>0</v>
      </c>
      <c r="L1599" s="1">
        <v>4</v>
      </c>
      <c r="N1599" s="1" t="s">
        <v>7855</v>
      </c>
      <c r="O1599" s="64">
        <v>5910.74</v>
      </c>
      <c r="P1599" s="1">
        <v>403.1</v>
      </c>
      <c r="Q1599" s="1" t="s">
        <v>8815</v>
      </c>
      <c r="R1599" s="1" t="s">
        <v>8821</v>
      </c>
      <c r="S1599" s="1" t="s">
        <v>2337</v>
      </c>
    </row>
    <row r="1600" spans="1:19">
      <c r="A1600" s="30">
        <v>10181165</v>
      </c>
      <c r="B1600" s="55">
        <v>101811650000000</v>
      </c>
      <c r="C1600" s="1">
        <v>7700</v>
      </c>
      <c r="D1600" s="1" t="s">
        <v>2506</v>
      </c>
      <c r="G1600" s="64">
        <v>1026.3800000000001</v>
      </c>
      <c r="H1600" s="97" t="s">
        <v>17160</v>
      </c>
      <c r="I1600" s="98" t="s">
        <v>17288</v>
      </c>
      <c r="J1600" s="64">
        <v>1026.3800000000001</v>
      </c>
      <c r="K1600" s="1">
        <v>0</v>
      </c>
      <c r="L1600" s="1">
        <v>4</v>
      </c>
      <c r="N1600" s="1" t="s">
        <v>2507</v>
      </c>
      <c r="O1600" s="64">
        <v>1026.3800000000001</v>
      </c>
      <c r="P1600" s="1" t="s">
        <v>110</v>
      </c>
      <c r="Q1600" s="1" t="s">
        <v>8822</v>
      </c>
      <c r="R1600" s="1" t="s">
        <v>2508</v>
      </c>
      <c r="S1600" s="1" t="s">
        <v>1821</v>
      </c>
    </row>
    <row r="1601" spans="1:19">
      <c r="A1601" s="30">
        <v>10181166</v>
      </c>
      <c r="B1601" s="55">
        <v>101811660000000</v>
      </c>
      <c r="C1601" s="1">
        <v>7700</v>
      </c>
      <c r="D1601" s="1" t="s">
        <v>2506</v>
      </c>
      <c r="G1601" s="64">
        <v>1026.3800000000001</v>
      </c>
      <c r="H1601" s="97" t="s">
        <v>17155</v>
      </c>
      <c r="I1601" s="98" t="s">
        <v>17283</v>
      </c>
      <c r="J1601" s="64">
        <v>1026.3800000000001</v>
      </c>
      <c r="K1601" s="1">
        <v>0</v>
      </c>
      <c r="L1601" s="1">
        <v>4</v>
      </c>
      <c r="N1601" s="1" t="s">
        <v>2509</v>
      </c>
      <c r="O1601" s="64">
        <v>1026.3800000000001</v>
      </c>
      <c r="P1601" s="1" t="s">
        <v>11725</v>
      </c>
      <c r="Q1601" s="1" t="s">
        <v>8822</v>
      </c>
      <c r="R1601" s="1" t="s">
        <v>2508</v>
      </c>
      <c r="S1601" s="1" t="s">
        <v>1821</v>
      </c>
    </row>
    <row r="1602" spans="1:19">
      <c r="A1602" s="30">
        <v>10181167</v>
      </c>
      <c r="B1602" s="55">
        <v>101811670000000</v>
      </c>
      <c r="C1602" s="1">
        <v>7700</v>
      </c>
      <c r="D1602" s="1" t="s">
        <v>2506</v>
      </c>
      <c r="G1602" s="64">
        <v>1026.3800000000001</v>
      </c>
      <c r="H1602" s="97" t="s">
        <v>17172</v>
      </c>
      <c r="I1602" s="98" t="s">
        <v>17300</v>
      </c>
      <c r="J1602" s="64">
        <v>1026.3800000000001</v>
      </c>
      <c r="K1602" s="1">
        <v>0</v>
      </c>
      <c r="L1602" s="1">
        <v>2717</v>
      </c>
      <c r="N1602" s="1" t="s">
        <v>2510</v>
      </c>
      <c r="O1602" s="64">
        <v>1026.3800000000001</v>
      </c>
      <c r="P1602" s="1" t="s">
        <v>110</v>
      </c>
      <c r="Q1602" s="1" t="s">
        <v>8822</v>
      </c>
      <c r="R1602" s="1" t="s">
        <v>2508</v>
      </c>
      <c r="S1602" s="1" t="s">
        <v>1821</v>
      </c>
    </row>
    <row r="1603" spans="1:19">
      <c r="A1603" s="30">
        <v>10181168</v>
      </c>
      <c r="B1603" s="55">
        <v>101811680000000</v>
      </c>
      <c r="C1603" s="1">
        <v>7700</v>
      </c>
      <c r="D1603" s="1" t="s">
        <v>2511</v>
      </c>
      <c r="G1603" s="64">
        <v>1026.3800000000001</v>
      </c>
      <c r="H1603" s="97" t="s">
        <v>17175</v>
      </c>
      <c r="I1603" s="98" t="s">
        <v>17303</v>
      </c>
      <c r="J1603" s="64">
        <v>1026.3800000000001</v>
      </c>
      <c r="K1603" s="1">
        <v>0</v>
      </c>
      <c r="L1603" s="1">
        <v>281</v>
      </c>
      <c r="N1603" s="1" t="s">
        <v>2512</v>
      </c>
      <c r="O1603" s="64">
        <v>1026.3800000000001</v>
      </c>
      <c r="P1603" s="1" t="s">
        <v>110</v>
      </c>
      <c r="Q1603" s="1" t="s">
        <v>8822</v>
      </c>
      <c r="R1603" s="1" t="s">
        <v>2508</v>
      </c>
      <c r="S1603" s="1" t="s">
        <v>1821</v>
      </c>
    </row>
    <row r="1604" spans="1:19">
      <c r="A1604" s="30">
        <v>10181210</v>
      </c>
      <c r="B1604" s="55">
        <v>101812100000000</v>
      </c>
      <c r="C1604" s="1">
        <v>7700</v>
      </c>
      <c r="D1604" s="1" t="s">
        <v>2513</v>
      </c>
      <c r="E1604" s="1" t="s">
        <v>107</v>
      </c>
      <c r="F1604" s="1" t="s">
        <v>7794</v>
      </c>
      <c r="G1604" s="64">
        <v>3301.42</v>
      </c>
      <c r="H1604" s="97" t="s">
        <v>17156</v>
      </c>
      <c r="I1604" s="98" t="s">
        <v>17284</v>
      </c>
      <c r="J1604" s="64">
        <v>3301.42</v>
      </c>
      <c r="K1604" s="1">
        <v>0</v>
      </c>
      <c r="L1604" s="1">
        <v>3629</v>
      </c>
      <c r="N1604" s="1" t="s">
        <v>8381</v>
      </c>
      <c r="O1604" s="64">
        <v>3301.42</v>
      </c>
      <c r="P1604" s="1" t="s">
        <v>272</v>
      </c>
      <c r="Q1604" s="1" t="s">
        <v>8823</v>
      </c>
      <c r="R1604" s="1" t="s">
        <v>2514</v>
      </c>
      <c r="S1604" s="1" t="s">
        <v>426</v>
      </c>
    </row>
    <row r="1605" spans="1:19">
      <c r="A1605" s="30">
        <v>10181226</v>
      </c>
      <c r="B1605" s="55">
        <v>101812260000000</v>
      </c>
      <c r="C1605" s="1">
        <v>7700</v>
      </c>
      <c r="D1605" s="1" t="s">
        <v>2515</v>
      </c>
      <c r="G1605" s="64">
        <v>1662</v>
      </c>
      <c r="H1605" s="97" t="s">
        <v>17147</v>
      </c>
      <c r="I1605" s="98" t="s">
        <v>17277</v>
      </c>
      <c r="J1605" s="64">
        <v>1662</v>
      </c>
      <c r="K1605" s="1">
        <v>0</v>
      </c>
      <c r="L1605" s="1">
        <v>3376</v>
      </c>
      <c r="N1605" s="1" t="s">
        <v>2516</v>
      </c>
      <c r="O1605" s="64">
        <v>1662</v>
      </c>
      <c r="P1605" s="1" t="s">
        <v>2073</v>
      </c>
      <c r="Q1605" s="1" t="s">
        <v>8824</v>
      </c>
      <c r="R1605" s="1" t="s">
        <v>2517</v>
      </c>
      <c r="S1605" s="1" t="s">
        <v>2518</v>
      </c>
    </row>
    <row r="1606" spans="1:19">
      <c r="A1606" s="30">
        <v>10181406</v>
      </c>
      <c r="B1606" s="55">
        <v>101814060000000</v>
      </c>
      <c r="C1606" s="1">
        <v>7700</v>
      </c>
      <c r="D1606" s="1" t="s">
        <v>2314</v>
      </c>
      <c r="G1606" s="64">
        <v>1891.15</v>
      </c>
      <c r="H1606" s="97" t="s">
        <v>17138</v>
      </c>
      <c r="I1606" s="98" t="s">
        <v>17271</v>
      </c>
      <c r="J1606" s="64">
        <v>1891.15</v>
      </c>
      <c r="K1606" s="1">
        <v>0</v>
      </c>
      <c r="L1606" s="1">
        <v>4</v>
      </c>
      <c r="N1606" s="1" t="s">
        <v>2519</v>
      </c>
      <c r="O1606" s="64">
        <v>1891.15</v>
      </c>
      <c r="P1606" s="1">
        <v>402.2</v>
      </c>
      <c r="Q1606" s="1" t="s">
        <v>8793</v>
      </c>
      <c r="R1606" s="1" t="s">
        <v>2520</v>
      </c>
      <c r="S1606" s="1" t="s">
        <v>2337</v>
      </c>
    </row>
    <row r="1607" spans="1:19">
      <c r="A1607" s="30">
        <v>10181407</v>
      </c>
      <c r="B1607" s="55">
        <v>101814070000000</v>
      </c>
      <c r="C1607" s="1">
        <v>7700</v>
      </c>
      <c r="D1607" s="1" t="s">
        <v>2314</v>
      </c>
      <c r="G1607" s="64">
        <v>1891.15</v>
      </c>
      <c r="H1607" s="97" t="s">
        <v>17163</v>
      </c>
      <c r="I1607" s="98" t="s">
        <v>17291</v>
      </c>
      <c r="J1607" s="64">
        <v>1891.15</v>
      </c>
      <c r="K1607" s="1">
        <v>0</v>
      </c>
      <c r="L1607" s="1">
        <v>4</v>
      </c>
      <c r="N1607" s="1" t="s">
        <v>2521</v>
      </c>
      <c r="O1607" s="64">
        <v>1891.15</v>
      </c>
      <c r="P1607" s="1">
        <v>404.8</v>
      </c>
      <c r="Q1607" s="1" t="s">
        <v>8793</v>
      </c>
      <c r="R1607" s="1" t="s">
        <v>2520</v>
      </c>
      <c r="S1607" s="1" t="s">
        <v>2337</v>
      </c>
    </row>
    <row r="1608" spans="1:19">
      <c r="A1608" s="30">
        <v>10181408</v>
      </c>
      <c r="B1608" s="55">
        <v>101814080000000</v>
      </c>
      <c r="C1608" s="1">
        <v>7700</v>
      </c>
      <c r="D1608" s="1" t="s">
        <v>2314</v>
      </c>
      <c r="E1608" s="1" t="s">
        <v>101</v>
      </c>
      <c r="F1608" s="1" t="s">
        <v>2315</v>
      </c>
      <c r="G1608" s="64">
        <v>1891.15</v>
      </c>
      <c r="H1608" s="97" t="s">
        <v>17137</v>
      </c>
      <c r="I1608" s="98" t="s">
        <v>17270</v>
      </c>
      <c r="J1608" s="64">
        <v>1891.15</v>
      </c>
      <c r="K1608" s="1">
        <v>0</v>
      </c>
      <c r="L1608" s="1">
        <v>4</v>
      </c>
      <c r="N1608" s="1" t="s">
        <v>2522</v>
      </c>
      <c r="O1608" s="64">
        <v>1891.15</v>
      </c>
      <c r="P1608" s="1" t="s">
        <v>11754</v>
      </c>
      <c r="Q1608" s="1" t="s">
        <v>8793</v>
      </c>
      <c r="R1608" s="1" t="s">
        <v>2520</v>
      </c>
      <c r="S1608" s="1" t="s">
        <v>2337</v>
      </c>
    </row>
    <row r="1609" spans="1:19">
      <c r="A1609" s="30">
        <v>10181409</v>
      </c>
      <c r="B1609" s="55">
        <v>101814090000000</v>
      </c>
      <c r="C1609" s="1">
        <v>7700</v>
      </c>
      <c r="D1609" s="1" t="s">
        <v>1569</v>
      </c>
      <c r="G1609" s="64">
        <v>5942.6</v>
      </c>
      <c r="H1609" s="97" t="s">
        <v>17154</v>
      </c>
      <c r="I1609" s="98" t="s">
        <v>17282</v>
      </c>
      <c r="J1609" s="64">
        <v>5942.6</v>
      </c>
      <c r="K1609" s="1">
        <v>0</v>
      </c>
      <c r="L1609" s="1">
        <v>4</v>
      </c>
      <c r="N1609" s="1" t="s">
        <v>2523</v>
      </c>
      <c r="O1609" s="64">
        <v>5942.6</v>
      </c>
      <c r="P1609" s="1">
        <v>401.6</v>
      </c>
      <c r="Q1609" s="1" t="s">
        <v>8531</v>
      </c>
      <c r="R1609" s="1" t="s">
        <v>425</v>
      </c>
      <c r="S1609" s="1" t="s">
        <v>426</v>
      </c>
    </row>
    <row r="1610" spans="1:19">
      <c r="A1610" s="30">
        <v>10181410</v>
      </c>
      <c r="B1610" s="55">
        <v>101814100000000</v>
      </c>
      <c r="C1610" s="1">
        <v>7700</v>
      </c>
      <c r="D1610" s="1" t="s">
        <v>1569</v>
      </c>
      <c r="E1610" s="1" t="s">
        <v>107</v>
      </c>
      <c r="F1610" s="1" t="s">
        <v>958</v>
      </c>
      <c r="G1610" s="64">
        <v>5942.6</v>
      </c>
      <c r="H1610" s="97" t="s">
        <v>17146</v>
      </c>
      <c r="I1610" s="98" t="s">
        <v>12825</v>
      </c>
      <c r="J1610" s="64">
        <v>5942.6</v>
      </c>
      <c r="K1610" s="1">
        <v>0</v>
      </c>
      <c r="L1610" s="1">
        <v>7123</v>
      </c>
      <c r="N1610" s="1" t="s">
        <v>2524</v>
      </c>
      <c r="O1610" s="64">
        <v>5942.6</v>
      </c>
      <c r="P1610" s="1" t="s">
        <v>110</v>
      </c>
      <c r="Q1610" s="1" t="s">
        <v>8531</v>
      </c>
      <c r="R1610" s="1" t="s">
        <v>425</v>
      </c>
      <c r="S1610" s="1" t="s">
        <v>426</v>
      </c>
    </row>
    <row r="1611" spans="1:19">
      <c r="A1611" s="30">
        <v>10181411</v>
      </c>
      <c r="B1611" s="55">
        <v>101814110000000</v>
      </c>
      <c r="C1611" s="1">
        <v>7700</v>
      </c>
      <c r="D1611" s="1" t="s">
        <v>1569</v>
      </c>
      <c r="E1611" s="1" t="s">
        <v>107</v>
      </c>
      <c r="F1611" s="1" t="s">
        <v>2150</v>
      </c>
      <c r="G1611" s="64">
        <v>5942.6</v>
      </c>
      <c r="H1611" s="97" t="s">
        <v>17148</v>
      </c>
      <c r="I1611" s="98" t="s">
        <v>17278</v>
      </c>
      <c r="J1611" s="64">
        <v>5942.6</v>
      </c>
      <c r="K1611" s="1">
        <v>0</v>
      </c>
      <c r="L1611" s="1">
        <v>64</v>
      </c>
      <c r="N1611" s="1" t="s">
        <v>2525</v>
      </c>
      <c r="O1611" s="64">
        <v>5942.6</v>
      </c>
      <c r="P1611" s="1" t="s">
        <v>110</v>
      </c>
      <c r="Q1611" s="1" t="s">
        <v>8531</v>
      </c>
      <c r="R1611" s="1" t="s">
        <v>425</v>
      </c>
      <c r="S1611" s="1" t="s">
        <v>426</v>
      </c>
    </row>
    <row r="1612" spans="1:19">
      <c r="A1612" s="30">
        <v>10181412</v>
      </c>
      <c r="B1612" s="55">
        <v>101814120000000</v>
      </c>
      <c r="C1612" s="1">
        <v>7700</v>
      </c>
      <c r="D1612" s="1" t="s">
        <v>1569</v>
      </c>
      <c r="E1612" s="1" t="s">
        <v>107</v>
      </c>
      <c r="F1612" s="1" t="s">
        <v>958</v>
      </c>
      <c r="G1612" s="64">
        <v>5942.6</v>
      </c>
      <c r="H1612" s="97" t="s">
        <v>17146</v>
      </c>
      <c r="I1612" s="98" t="s">
        <v>12825</v>
      </c>
      <c r="J1612" s="64">
        <v>5942.6</v>
      </c>
      <c r="K1612" s="1">
        <v>0</v>
      </c>
      <c r="L1612" s="1">
        <v>200</v>
      </c>
      <c r="N1612" s="1" t="s">
        <v>2526</v>
      </c>
      <c r="O1612" s="64">
        <v>5942.6</v>
      </c>
      <c r="P1612" s="1" t="s">
        <v>110</v>
      </c>
      <c r="Q1612" s="1" t="s">
        <v>8531</v>
      </c>
      <c r="R1612" s="1" t="s">
        <v>425</v>
      </c>
      <c r="S1612" s="1" t="s">
        <v>426</v>
      </c>
    </row>
    <row r="1613" spans="1:19">
      <c r="A1613" s="30">
        <v>10181413</v>
      </c>
      <c r="B1613" s="55">
        <v>101814130000000</v>
      </c>
      <c r="C1613" s="1">
        <v>7700</v>
      </c>
      <c r="D1613" s="1" t="s">
        <v>1569</v>
      </c>
      <c r="E1613" s="1" t="s">
        <v>107</v>
      </c>
      <c r="F1613" s="1" t="s">
        <v>958</v>
      </c>
      <c r="G1613" s="64">
        <v>5942.6</v>
      </c>
      <c r="H1613" s="97" t="s">
        <v>17146</v>
      </c>
      <c r="I1613" s="98" t="s">
        <v>12825</v>
      </c>
      <c r="J1613" s="64">
        <v>5942.6</v>
      </c>
      <c r="K1613" s="1">
        <v>0</v>
      </c>
      <c r="L1613" s="1">
        <v>2464</v>
      </c>
      <c r="N1613" s="1" t="s">
        <v>2527</v>
      </c>
      <c r="O1613" s="64">
        <v>5942.6</v>
      </c>
      <c r="P1613" s="1" t="s">
        <v>110</v>
      </c>
      <c r="Q1613" s="1" t="s">
        <v>8531</v>
      </c>
      <c r="R1613" s="1" t="s">
        <v>425</v>
      </c>
      <c r="S1613" s="1" t="s">
        <v>426</v>
      </c>
    </row>
    <row r="1614" spans="1:19">
      <c r="A1614" s="30">
        <v>10181414</v>
      </c>
      <c r="B1614" s="55">
        <v>101814140000000</v>
      </c>
      <c r="C1614" s="1">
        <v>7700</v>
      </c>
      <c r="D1614" s="1" t="s">
        <v>1569</v>
      </c>
      <c r="E1614" s="1" t="s">
        <v>107</v>
      </c>
      <c r="F1614" s="1" t="s">
        <v>958</v>
      </c>
      <c r="G1614" s="64">
        <v>5855.4</v>
      </c>
      <c r="H1614" s="97" t="s">
        <v>17156</v>
      </c>
      <c r="I1614" s="98" t="s">
        <v>17284</v>
      </c>
      <c r="J1614" s="64">
        <v>5855.4</v>
      </c>
      <c r="K1614" s="1">
        <v>0</v>
      </c>
      <c r="L1614" s="1">
        <v>200</v>
      </c>
      <c r="N1614" s="1" t="s">
        <v>2528</v>
      </c>
      <c r="O1614" s="64">
        <v>5855.4</v>
      </c>
      <c r="P1614" s="1" t="s">
        <v>12151</v>
      </c>
      <c r="Q1614" s="1" t="s">
        <v>8531</v>
      </c>
      <c r="R1614" s="1" t="s">
        <v>425</v>
      </c>
      <c r="S1614" s="1" t="s">
        <v>426</v>
      </c>
    </row>
    <row r="1615" spans="1:19">
      <c r="A1615" s="30">
        <v>10181415</v>
      </c>
      <c r="B1615" s="55">
        <v>101814150000000</v>
      </c>
      <c r="C1615" s="1">
        <v>7700</v>
      </c>
      <c r="D1615" s="1" t="s">
        <v>685</v>
      </c>
      <c r="G1615" s="64">
        <v>11673.44</v>
      </c>
      <c r="H1615" s="97" t="s">
        <v>17146</v>
      </c>
      <c r="I1615" s="98" t="s">
        <v>12825</v>
      </c>
      <c r="J1615" s="64">
        <v>11673.44</v>
      </c>
      <c r="K1615" s="1">
        <v>0</v>
      </c>
      <c r="L1615" s="1">
        <v>1008</v>
      </c>
      <c r="N1615" s="1" t="s">
        <v>2529</v>
      </c>
      <c r="O1615" s="64">
        <v>11673.44</v>
      </c>
      <c r="P1615" s="1" t="s">
        <v>110</v>
      </c>
      <c r="Q1615" s="1" t="s">
        <v>8531</v>
      </c>
      <c r="R1615" s="1" t="s">
        <v>425</v>
      </c>
      <c r="S1615" s="1" t="s">
        <v>426</v>
      </c>
    </row>
    <row r="1616" spans="1:19">
      <c r="A1616" s="30">
        <v>10181569</v>
      </c>
      <c r="B1616" s="55">
        <v>101815690000000</v>
      </c>
      <c r="C1616" s="1">
        <v>7700</v>
      </c>
      <c r="D1616" s="1" t="s">
        <v>685</v>
      </c>
      <c r="G1616" s="64">
        <v>11673.44</v>
      </c>
      <c r="H1616" s="97" t="s">
        <v>17146</v>
      </c>
      <c r="I1616" s="98" t="s">
        <v>12825</v>
      </c>
      <c r="J1616" s="64">
        <v>11673.44</v>
      </c>
      <c r="K1616" s="1">
        <v>0</v>
      </c>
      <c r="L1616" s="1">
        <v>1008</v>
      </c>
      <c r="N1616" s="1" t="s">
        <v>2530</v>
      </c>
      <c r="O1616" s="64">
        <v>11673.44</v>
      </c>
      <c r="P1616" s="1" t="s">
        <v>110</v>
      </c>
      <c r="Q1616" s="1" t="s">
        <v>8531</v>
      </c>
      <c r="R1616" s="1" t="s">
        <v>425</v>
      </c>
      <c r="S1616" s="1" t="s">
        <v>426</v>
      </c>
    </row>
    <row r="1617" spans="1:19">
      <c r="A1617" s="30">
        <v>10181570</v>
      </c>
      <c r="B1617" s="55">
        <v>101815700000000</v>
      </c>
      <c r="C1617" s="1">
        <v>7700</v>
      </c>
      <c r="D1617" s="1" t="s">
        <v>423</v>
      </c>
      <c r="E1617" s="1" t="s">
        <v>107</v>
      </c>
      <c r="G1617" s="64">
        <v>2334.6799999999998</v>
      </c>
      <c r="H1617" s="97" t="s">
        <v>17156</v>
      </c>
      <c r="I1617" s="98" t="s">
        <v>17284</v>
      </c>
      <c r="J1617" s="64">
        <v>2334.6799999999998</v>
      </c>
      <c r="K1617" s="1">
        <v>0</v>
      </c>
      <c r="L1617" s="1">
        <v>2892</v>
      </c>
      <c r="N1617" s="1" t="s">
        <v>2531</v>
      </c>
      <c r="O1617" s="64">
        <v>2334.6799999999998</v>
      </c>
      <c r="P1617" s="1" t="s">
        <v>110</v>
      </c>
      <c r="Q1617" s="1" t="s">
        <v>8531</v>
      </c>
      <c r="R1617" s="1" t="s">
        <v>425</v>
      </c>
      <c r="S1617" s="1" t="s">
        <v>426</v>
      </c>
    </row>
    <row r="1618" spans="1:19">
      <c r="A1618" s="30">
        <v>10181571</v>
      </c>
      <c r="B1618" s="55">
        <v>101815710000000</v>
      </c>
      <c r="C1618" s="1">
        <v>7700</v>
      </c>
      <c r="D1618" s="1" t="s">
        <v>423</v>
      </c>
      <c r="G1618" s="64">
        <v>2334.6799999999998</v>
      </c>
      <c r="H1618" s="97" t="s">
        <v>17154</v>
      </c>
      <c r="I1618" s="98" t="s">
        <v>17282</v>
      </c>
      <c r="J1618" s="64">
        <v>2334.6799999999998</v>
      </c>
      <c r="K1618" s="1">
        <v>0</v>
      </c>
      <c r="L1618" s="1">
        <v>4</v>
      </c>
      <c r="N1618" s="1" t="s">
        <v>2532</v>
      </c>
      <c r="O1618" s="64">
        <v>2334.6799999999998</v>
      </c>
      <c r="P1618" s="1">
        <v>401.6</v>
      </c>
      <c r="Q1618" s="1" t="s">
        <v>8531</v>
      </c>
      <c r="R1618" s="1" t="s">
        <v>425</v>
      </c>
      <c r="S1618" s="1" t="s">
        <v>426</v>
      </c>
    </row>
    <row r="1619" spans="1:19">
      <c r="A1619" s="30">
        <v>10181573</v>
      </c>
      <c r="B1619" s="55">
        <v>101815730000000</v>
      </c>
      <c r="C1619" s="1">
        <v>7700</v>
      </c>
      <c r="D1619" s="1" t="s">
        <v>423</v>
      </c>
      <c r="G1619" s="64">
        <v>2334.6799999999998</v>
      </c>
      <c r="H1619" s="97" t="s">
        <v>17154</v>
      </c>
      <c r="I1619" s="98" t="s">
        <v>17282</v>
      </c>
      <c r="J1619" s="64">
        <v>2334.6799999999998</v>
      </c>
      <c r="K1619" s="1">
        <v>0</v>
      </c>
      <c r="L1619" s="1">
        <v>4</v>
      </c>
      <c r="N1619" s="1" t="s">
        <v>2533</v>
      </c>
      <c r="O1619" s="64">
        <v>2334.6799999999998</v>
      </c>
      <c r="P1619" s="1">
        <v>401.6</v>
      </c>
      <c r="Q1619" s="1" t="s">
        <v>8531</v>
      </c>
      <c r="R1619" s="1" t="s">
        <v>425</v>
      </c>
      <c r="S1619" s="1" t="s">
        <v>426</v>
      </c>
    </row>
    <row r="1620" spans="1:19">
      <c r="A1620" s="30">
        <v>10181574</v>
      </c>
      <c r="B1620" s="55">
        <v>101815740000000</v>
      </c>
      <c r="C1620" s="1">
        <v>7700</v>
      </c>
      <c r="D1620" s="1" t="s">
        <v>423</v>
      </c>
      <c r="E1620" s="1" t="s">
        <v>107</v>
      </c>
      <c r="F1620" s="1" t="s">
        <v>1732</v>
      </c>
      <c r="G1620" s="64">
        <v>2334.6799999999998</v>
      </c>
      <c r="H1620" s="97" t="s">
        <v>17156</v>
      </c>
      <c r="I1620" s="98" t="s">
        <v>17284</v>
      </c>
      <c r="J1620" s="64">
        <v>2334.6799999999998</v>
      </c>
      <c r="K1620" s="1">
        <v>0</v>
      </c>
      <c r="L1620" s="1">
        <v>3416</v>
      </c>
      <c r="N1620" s="1" t="s">
        <v>2534</v>
      </c>
      <c r="O1620" s="64">
        <v>2334.6799999999998</v>
      </c>
      <c r="P1620" s="1" t="s">
        <v>110</v>
      </c>
      <c r="Q1620" s="1" t="s">
        <v>8531</v>
      </c>
      <c r="R1620" s="1" t="s">
        <v>425</v>
      </c>
      <c r="S1620" s="1" t="s">
        <v>426</v>
      </c>
    </row>
    <row r="1621" spans="1:19">
      <c r="A1621" s="30">
        <v>10181575</v>
      </c>
      <c r="B1621" s="55">
        <v>101815750000000</v>
      </c>
      <c r="C1621" s="1">
        <v>7700</v>
      </c>
      <c r="D1621" s="1" t="s">
        <v>423</v>
      </c>
      <c r="E1621" s="1" t="s">
        <v>107</v>
      </c>
      <c r="F1621" s="1" t="s">
        <v>1732</v>
      </c>
      <c r="G1621" s="64">
        <v>2334.6799999999998</v>
      </c>
      <c r="H1621" s="97" t="s">
        <v>17156</v>
      </c>
      <c r="I1621" s="98" t="s">
        <v>17284</v>
      </c>
      <c r="J1621" s="64">
        <v>2334.6799999999998</v>
      </c>
      <c r="K1621" s="1">
        <v>0</v>
      </c>
      <c r="L1621" s="1">
        <v>2892</v>
      </c>
      <c r="N1621" s="1" t="s">
        <v>2535</v>
      </c>
      <c r="O1621" s="64">
        <v>2334.6799999999998</v>
      </c>
      <c r="P1621" s="1" t="s">
        <v>110</v>
      </c>
      <c r="Q1621" s="1" t="s">
        <v>8531</v>
      </c>
      <c r="R1621" s="1" t="s">
        <v>425</v>
      </c>
      <c r="S1621" s="1" t="s">
        <v>426</v>
      </c>
    </row>
    <row r="1622" spans="1:19">
      <c r="A1622" s="30">
        <v>10181577</v>
      </c>
      <c r="B1622" s="55">
        <v>101815770000000</v>
      </c>
      <c r="C1622" s="1">
        <v>7700</v>
      </c>
      <c r="D1622" s="1" t="s">
        <v>2536</v>
      </c>
      <c r="G1622" s="64">
        <v>1037.6400000000001</v>
      </c>
      <c r="H1622" s="97" t="s">
        <v>17152</v>
      </c>
      <c r="I1622" s="98" t="s">
        <v>17281</v>
      </c>
      <c r="J1622" s="64">
        <v>1037.6400000000001</v>
      </c>
      <c r="K1622" s="1">
        <v>0</v>
      </c>
      <c r="L1622" s="1">
        <v>131</v>
      </c>
      <c r="N1622" s="1" t="s">
        <v>2537</v>
      </c>
      <c r="O1622" s="64">
        <v>1037.6400000000001</v>
      </c>
      <c r="P1622" s="1" t="s">
        <v>3402</v>
      </c>
      <c r="Q1622" s="1" t="s">
        <v>8531</v>
      </c>
      <c r="R1622" s="1" t="s">
        <v>425</v>
      </c>
      <c r="S1622" s="1" t="s">
        <v>426</v>
      </c>
    </row>
    <row r="1623" spans="1:19">
      <c r="A1623" s="30">
        <v>10181578</v>
      </c>
      <c r="B1623" s="55">
        <v>101815780000000</v>
      </c>
      <c r="C1623" s="1">
        <v>7700</v>
      </c>
      <c r="D1623" s="1" t="s">
        <v>2536</v>
      </c>
      <c r="G1623" s="64">
        <v>1037.6400000000001</v>
      </c>
      <c r="H1623" s="97" t="s">
        <v>17152</v>
      </c>
      <c r="I1623" s="98" t="s">
        <v>17281</v>
      </c>
      <c r="J1623" s="64">
        <v>1037.6400000000001</v>
      </c>
      <c r="K1623" s="1">
        <v>0</v>
      </c>
      <c r="L1623" s="1">
        <v>4</v>
      </c>
      <c r="N1623" s="1" t="s">
        <v>2538</v>
      </c>
      <c r="O1623" s="64">
        <v>1037.6400000000001</v>
      </c>
      <c r="P1623" s="1" t="s">
        <v>272</v>
      </c>
      <c r="Q1623" s="1" t="s">
        <v>8531</v>
      </c>
      <c r="R1623" s="1" t="s">
        <v>425</v>
      </c>
      <c r="S1623" s="1" t="s">
        <v>426</v>
      </c>
    </row>
    <row r="1624" spans="1:19">
      <c r="A1624" s="30">
        <v>10181579</v>
      </c>
      <c r="B1624" s="55">
        <v>101815790000000</v>
      </c>
      <c r="C1624" s="1">
        <v>7700</v>
      </c>
      <c r="D1624" s="1" t="s">
        <v>2536</v>
      </c>
      <c r="E1624" s="1" t="s">
        <v>107</v>
      </c>
      <c r="F1624" s="1" t="s">
        <v>2539</v>
      </c>
      <c r="G1624" s="64">
        <v>1037.6400000000001</v>
      </c>
      <c r="H1624" s="97" t="s">
        <v>17154</v>
      </c>
      <c r="I1624" s="98" t="s">
        <v>17282</v>
      </c>
      <c r="J1624" s="64">
        <v>1037.6400000000001</v>
      </c>
      <c r="K1624" s="1">
        <v>0</v>
      </c>
      <c r="L1624" s="1">
        <v>3428</v>
      </c>
      <c r="N1624" s="1" t="s">
        <v>2540</v>
      </c>
      <c r="O1624" s="64">
        <v>1037.6400000000001</v>
      </c>
      <c r="P1624" s="1" t="s">
        <v>3402</v>
      </c>
      <c r="Q1624" s="1" t="s">
        <v>8531</v>
      </c>
      <c r="R1624" s="1" t="s">
        <v>425</v>
      </c>
      <c r="S1624" s="1" t="s">
        <v>426</v>
      </c>
    </row>
    <row r="1625" spans="1:19">
      <c r="A1625" s="30">
        <v>10181580</v>
      </c>
      <c r="B1625" s="55">
        <v>101815800000000</v>
      </c>
      <c r="C1625" s="1">
        <v>7700</v>
      </c>
      <c r="D1625" s="1" t="s">
        <v>2536</v>
      </c>
      <c r="G1625" s="64">
        <v>1037.6400000000001</v>
      </c>
      <c r="H1625" s="97" t="s">
        <v>17152</v>
      </c>
      <c r="I1625" s="98" t="s">
        <v>17281</v>
      </c>
      <c r="J1625" s="64">
        <v>1037.6400000000001</v>
      </c>
      <c r="K1625" s="1">
        <v>0</v>
      </c>
      <c r="L1625" s="1">
        <v>4</v>
      </c>
      <c r="N1625" s="1" t="s">
        <v>2541</v>
      </c>
      <c r="O1625" s="64">
        <v>1037.6400000000001</v>
      </c>
      <c r="P1625" s="1" t="s">
        <v>272</v>
      </c>
      <c r="Q1625" s="1" t="s">
        <v>8531</v>
      </c>
      <c r="R1625" s="1" t="s">
        <v>425</v>
      </c>
      <c r="S1625" s="1" t="s">
        <v>426</v>
      </c>
    </row>
    <row r="1626" spans="1:19">
      <c r="A1626" s="30">
        <v>10181581</v>
      </c>
      <c r="B1626" s="55">
        <v>101815810000000</v>
      </c>
      <c r="C1626" s="1">
        <v>7700</v>
      </c>
      <c r="D1626" s="1" t="s">
        <v>2536</v>
      </c>
      <c r="E1626" s="1" t="s">
        <v>107</v>
      </c>
      <c r="F1626" s="1" t="s">
        <v>2539</v>
      </c>
      <c r="G1626" s="64">
        <v>1037.6400000000001</v>
      </c>
      <c r="H1626" s="97" t="s">
        <v>17152</v>
      </c>
      <c r="I1626" s="98" t="s">
        <v>17281</v>
      </c>
      <c r="J1626" s="64">
        <v>1037.6400000000001</v>
      </c>
      <c r="K1626" s="1">
        <v>0</v>
      </c>
      <c r="L1626" s="1">
        <v>70</v>
      </c>
      <c r="N1626" s="1" t="s">
        <v>2542</v>
      </c>
      <c r="O1626" s="64">
        <v>1037.6400000000001</v>
      </c>
      <c r="P1626" s="1" t="s">
        <v>272</v>
      </c>
      <c r="Q1626" s="1" t="s">
        <v>8531</v>
      </c>
      <c r="R1626" s="1" t="s">
        <v>425</v>
      </c>
      <c r="S1626" s="1" t="s">
        <v>426</v>
      </c>
    </row>
    <row r="1627" spans="1:19">
      <c r="A1627" s="30">
        <v>10181582</v>
      </c>
      <c r="B1627" s="55">
        <v>101815820000000</v>
      </c>
      <c r="C1627" s="1">
        <v>7700</v>
      </c>
      <c r="D1627" s="1" t="s">
        <v>2536</v>
      </c>
      <c r="G1627" s="64">
        <v>1037.6400000000001</v>
      </c>
      <c r="H1627" s="97" t="s">
        <v>17152</v>
      </c>
      <c r="I1627" s="98" t="s">
        <v>17281</v>
      </c>
      <c r="J1627" s="64">
        <v>1037.6400000000001</v>
      </c>
      <c r="K1627" s="1">
        <v>0</v>
      </c>
      <c r="L1627" s="1">
        <v>4</v>
      </c>
      <c r="N1627" s="1" t="s">
        <v>2543</v>
      </c>
      <c r="O1627" s="64">
        <v>1037.6400000000001</v>
      </c>
      <c r="P1627" s="1" t="s">
        <v>272</v>
      </c>
      <c r="Q1627" s="1" t="s">
        <v>8531</v>
      </c>
      <c r="R1627" s="1" t="s">
        <v>425</v>
      </c>
      <c r="S1627" s="1" t="s">
        <v>426</v>
      </c>
    </row>
    <row r="1628" spans="1:19">
      <c r="A1628" s="30">
        <v>10181583</v>
      </c>
      <c r="B1628" s="55">
        <v>101815830000000</v>
      </c>
      <c r="C1628" s="1">
        <v>7700</v>
      </c>
      <c r="D1628" s="1" t="s">
        <v>2536</v>
      </c>
      <c r="E1628" s="1" t="s">
        <v>107</v>
      </c>
      <c r="F1628" s="1" t="s">
        <v>2539</v>
      </c>
      <c r="G1628" s="64">
        <v>1037.6400000000001</v>
      </c>
      <c r="H1628" s="97" t="s">
        <v>17140</v>
      </c>
      <c r="I1628" s="98" t="s">
        <v>17272</v>
      </c>
      <c r="J1628" s="64">
        <v>1037.6400000000001</v>
      </c>
      <c r="K1628" s="1">
        <v>0</v>
      </c>
      <c r="L1628" s="1">
        <v>4</v>
      </c>
      <c r="N1628" s="1" t="s">
        <v>2544</v>
      </c>
      <c r="O1628" s="64">
        <v>1037.6400000000001</v>
      </c>
      <c r="P1628" s="1" t="s">
        <v>7856</v>
      </c>
      <c r="Q1628" s="1" t="s">
        <v>8531</v>
      </c>
      <c r="R1628" s="1" t="s">
        <v>425</v>
      </c>
      <c r="S1628" s="1" t="s">
        <v>426</v>
      </c>
    </row>
    <row r="1629" spans="1:19">
      <c r="A1629" s="30">
        <v>10181584</v>
      </c>
      <c r="B1629" s="55">
        <v>101815840000000</v>
      </c>
      <c r="C1629" s="1">
        <v>7700</v>
      </c>
      <c r="D1629" s="1" t="s">
        <v>2536</v>
      </c>
      <c r="E1629" s="1" t="s">
        <v>107</v>
      </c>
      <c r="F1629" s="1" t="s">
        <v>2539</v>
      </c>
      <c r="G1629" s="64">
        <v>1037.6400000000001</v>
      </c>
      <c r="H1629" s="97" t="s">
        <v>17152</v>
      </c>
      <c r="I1629" s="98" t="s">
        <v>17281</v>
      </c>
      <c r="J1629" s="64">
        <v>1037.6400000000001</v>
      </c>
      <c r="K1629" s="1">
        <v>0</v>
      </c>
      <c r="L1629" s="1">
        <v>4</v>
      </c>
      <c r="N1629" s="1" t="s">
        <v>2545</v>
      </c>
      <c r="O1629" s="64">
        <v>1037.6400000000001</v>
      </c>
      <c r="P1629" s="1" t="s">
        <v>272</v>
      </c>
      <c r="Q1629" s="1" t="s">
        <v>8531</v>
      </c>
      <c r="R1629" s="1" t="s">
        <v>425</v>
      </c>
      <c r="S1629" s="1" t="s">
        <v>426</v>
      </c>
    </row>
    <row r="1630" spans="1:19">
      <c r="A1630" s="30">
        <v>10181586</v>
      </c>
      <c r="B1630" s="55">
        <v>101815860000000</v>
      </c>
      <c r="C1630" s="1">
        <v>7700</v>
      </c>
      <c r="D1630" s="1" t="s">
        <v>2536</v>
      </c>
      <c r="G1630" s="64">
        <v>1037.6400000000001</v>
      </c>
      <c r="H1630" s="97" t="s">
        <v>17152</v>
      </c>
      <c r="I1630" s="98" t="s">
        <v>17281</v>
      </c>
      <c r="J1630" s="64">
        <v>1037.6400000000001</v>
      </c>
      <c r="K1630" s="1">
        <v>0</v>
      </c>
      <c r="L1630" s="1">
        <v>4</v>
      </c>
      <c r="N1630" s="1" t="s">
        <v>2547</v>
      </c>
      <c r="O1630" s="64">
        <v>1037.6400000000001</v>
      </c>
      <c r="P1630" s="1" t="s">
        <v>272</v>
      </c>
      <c r="Q1630" s="1" t="s">
        <v>8531</v>
      </c>
      <c r="R1630" s="1" t="s">
        <v>425</v>
      </c>
      <c r="S1630" s="1" t="s">
        <v>426</v>
      </c>
    </row>
    <row r="1631" spans="1:19">
      <c r="A1631" s="30">
        <v>10181587</v>
      </c>
      <c r="B1631" s="55">
        <v>101815870000000</v>
      </c>
      <c r="C1631" s="1">
        <v>7700</v>
      </c>
      <c r="D1631" s="1" t="s">
        <v>2548</v>
      </c>
      <c r="E1631" s="1" t="s">
        <v>107</v>
      </c>
      <c r="F1631" s="1">
        <v>6509</v>
      </c>
      <c r="G1631" s="64">
        <v>4402.63</v>
      </c>
      <c r="H1631" s="97" t="s">
        <v>17146</v>
      </c>
      <c r="I1631" s="98" t="s">
        <v>12825</v>
      </c>
      <c r="J1631" s="64">
        <v>4402.63</v>
      </c>
      <c r="K1631" s="1">
        <v>0</v>
      </c>
      <c r="L1631" s="1">
        <v>7006</v>
      </c>
      <c r="N1631" s="1" t="s">
        <v>2549</v>
      </c>
      <c r="O1631" s="64">
        <v>4402.63</v>
      </c>
      <c r="P1631" s="1" t="s">
        <v>110</v>
      </c>
      <c r="Q1631" s="1" t="s">
        <v>8793</v>
      </c>
      <c r="R1631" s="1" t="s">
        <v>2550</v>
      </c>
      <c r="S1631" s="1" t="s">
        <v>426</v>
      </c>
    </row>
    <row r="1632" spans="1:19">
      <c r="A1632" s="30">
        <v>10181588</v>
      </c>
      <c r="B1632" s="55">
        <v>101815880000000</v>
      </c>
      <c r="C1632" s="1">
        <v>7700</v>
      </c>
      <c r="D1632" s="1" t="s">
        <v>685</v>
      </c>
      <c r="E1632" s="1" t="s">
        <v>107</v>
      </c>
      <c r="F1632" s="1">
        <v>6509</v>
      </c>
      <c r="G1632" s="64">
        <v>4402.63</v>
      </c>
      <c r="H1632" s="97" t="s">
        <v>17146</v>
      </c>
      <c r="I1632" s="98" t="s">
        <v>12825</v>
      </c>
      <c r="J1632" s="64">
        <v>4402.63</v>
      </c>
      <c r="K1632" s="1">
        <v>0</v>
      </c>
      <c r="L1632" s="1">
        <v>7006</v>
      </c>
      <c r="N1632" s="1" t="s">
        <v>12430</v>
      </c>
      <c r="O1632" s="64">
        <v>4402.63</v>
      </c>
      <c r="P1632" s="1" t="s">
        <v>110</v>
      </c>
      <c r="Q1632" s="1" t="s">
        <v>8793</v>
      </c>
      <c r="R1632" s="1" t="s">
        <v>2550</v>
      </c>
      <c r="S1632" s="1" t="s">
        <v>426</v>
      </c>
    </row>
    <row r="1633" spans="1:19">
      <c r="A1633" s="30">
        <v>10181589</v>
      </c>
      <c r="B1633" s="55">
        <v>101815890000000</v>
      </c>
      <c r="C1633" s="1">
        <v>7700</v>
      </c>
      <c r="D1633" s="1" t="s">
        <v>2551</v>
      </c>
      <c r="E1633" s="1" t="s">
        <v>107</v>
      </c>
      <c r="F1633" s="1">
        <v>6509</v>
      </c>
      <c r="G1633" s="64">
        <v>15495.25</v>
      </c>
      <c r="H1633" s="97" t="s">
        <v>17152</v>
      </c>
      <c r="I1633" s="98" t="s">
        <v>17281</v>
      </c>
      <c r="J1633" s="64">
        <v>15495.25</v>
      </c>
      <c r="K1633" s="1">
        <v>0</v>
      </c>
      <c r="L1633" s="1">
        <v>4</v>
      </c>
      <c r="N1633" s="1" t="s">
        <v>2552</v>
      </c>
      <c r="O1633" s="64">
        <v>15495.25</v>
      </c>
      <c r="P1633" s="1" t="s">
        <v>272</v>
      </c>
      <c r="Q1633" s="1" t="s">
        <v>8793</v>
      </c>
      <c r="R1633" s="1" t="s">
        <v>2550</v>
      </c>
      <c r="S1633" s="1" t="s">
        <v>426</v>
      </c>
    </row>
    <row r="1634" spans="1:19">
      <c r="A1634" s="30">
        <v>10181590</v>
      </c>
      <c r="B1634" s="55">
        <v>101815900000000</v>
      </c>
      <c r="C1634" s="1">
        <v>7700</v>
      </c>
      <c r="D1634" s="1" t="s">
        <v>2551</v>
      </c>
      <c r="E1634" s="1" t="s">
        <v>107</v>
      </c>
      <c r="F1634" s="1">
        <v>6509</v>
      </c>
      <c r="G1634" s="64">
        <v>15495.25</v>
      </c>
      <c r="H1634" s="97" t="s">
        <v>17152</v>
      </c>
      <c r="I1634" s="98" t="s">
        <v>17281</v>
      </c>
      <c r="J1634" s="64">
        <v>15495.25</v>
      </c>
      <c r="K1634" s="1">
        <v>0</v>
      </c>
      <c r="L1634" s="1">
        <v>4</v>
      </c>
      <c r="N1634" s="1" t="s">
        <v>2553</v>
      </c>
      <c r="O1634" s="64">
        <v>15495.25</v>
      </c>
      <c r="P1634" s="1" t="s">
        <v>272</v>
      </c>
      <c r="Q1634" s="1" t="s">
        <v>8793</v>
      </c>
      <c r="R1634" s="1" t="s">
        <v>2550</v>
      </c>
      <c r="S1634" s="1" t="s">
        <v>426</v>
      </c>
    </row>
    <row r="1635" spans="1:19">
      <c r="A1635" s="30">
        <v>10181591</v>
      </c>
      <c r="B1635" s="55">
        <v>101815910000000</v>
      </c>
      <c r="C1635" s="1">
        <v>7700</v>
      </c>
      <c r="D1635" s="1" t="s">
        <v>1598</v>
      </c>
      <c r="E1635" s="1" t="s">
        <v>107</v>
      </c>
      <c r="F1635" s="1">
        <v>6509</v>
      </c>
      <c r="G1635" s="64">
        <v>6607.25</v>
      </c>
      <c r="H1635" s="97" t="s">
        <v>17152</v>
      </c>
      <c r="I1635" s="98" t="s">
        <v>17281</v>
      </c>
      <c r="J1635" s="64">
        <v>6607.25</v>
      </c>
      <c r="K1635" s="1">
        <v>0</v>
      </c>
      <c r="L1635" s="1">
        <v>7006</v>
      </c>
      <c r="N1635" s="1" t="s">
        <v>12431</v>
      </c>
      <c r="O1635" s="64">
        <v>6607.25</v>
      </c>
      <c r="P1635" s="1" t="s">
        <v>3402</v>
      </c>
      <c r="Q1635" s="1" t="s">
        <v>8793</v>
      </c>
      <c r="R1635" s="1" t="s">
        <v>2550</v>
      </c>
      <c r="S1635" s="1" t="s">
        <v>426</v>
      </c>
    </row>
    <row r="1636" spans="1:19">
      <c r="A1636" s="30">
        <v>10181592</v>
      </c>
      <c r="B1636" s="55">
        <v>101815920000000</v>
      </c>
      <c r="C1636" s="1">
        <v>7700</v>
      </c>
      <c r="D1636" s="1" t="s">
        <v>1598</v>
      </c>
      <c r="G1636" s="64">
        <v>6607.25</v>
      </c>
      <c r="H1636" s="97" t="s">
        <v>17154</v>
      </c>
      <c r="I1636" s="98" t="s">
        <v>17282</v>
      </c>
      <c r="J1636" s="64">
        <v>6607.25</v>
      </c>
      <c r="K1636" s="1">
        <v>0</v>
      </c>
      <c r="L1636" s="1">
        <v>4</v>
      </c>
      <c r="O1636" s="64">
        <v>6607.25</v>
      </c>
      <c r="P1636" s="1" t="s">
        <v>11728</v>
      </c>
      <c r="Q1636" s="1" t="s">
        <v>8793</v>
      </c>
      <c r="R1636" s="1" t="s">
        <v>2550</v>
      </c>
      <c r="S1636" s="1" t="s">
        <v>426</v>
      </c>
    </row>
    <row r="1637" spans="1:19">
      <c r="A1637" s="30">
        <v>10181593</v>
      </c>
      <c r="B1637" s="55">
        <v>101815930000000</v>
      </c>
      <c r="C1637" s="1">
        <v>7700</v>
      </c>
      <c r="D1637" s="1" t="s">
        <v>2554</v>
      </c>
      <c r="E1637" s="1" t="s">
        <v>107</v>
      </c>
      <c r="F1637" s="1">
        <v>6509</v>
      </c>
      <c r="G1637" s="64">
        <v>3303.62</v>
      </c>
      <c r="H1637" s="97" t="s">
        <v>17148</v>
      </c>
      <c r="I1637" s="98" t="s">
        <v>17278</v>
      </c>
      <c r="J1637" s="64">
        <v>3303.62</v>
      </c>
      <c r="K1637" s="1">
        <v>0</v>
      </c>
      <c r="L1637" s="1">
        <v>4</v>
      </c>
      <c r="N1637" s="1" t="s">
        <v>2555</v>
      </c>
      <c r="O1637" s="64">
        <v>3303.62</v>
      </c>
      <c r="P1637" s="1" t="s">
        <v>272</v>
      </c>
      <c r="Q1637" s="1" t="s">
        <v>8793</v>
      </c>
      <c r="R1637" s="1" t="s">
        <v>2550</v>
      </c>
      <c r="S1637" s="1" t="s">
        <v>426</v>
      </c>
    </row>
    <row r="1638" spans="1:19">
      <c r="A1638" s="30">
        <v>10181594</v>
      </c>
      <c r="B1638" s="55">
        <v>101815940000000</v>
      </c>
      <c r="C1638" s="1">
        <v>7700</v>
      </c>
      <c r="D1638" s="1" t="s">
        <v>2554</v>
      </c>
      <c r="E1638" s="1" t="s">
        <v>107</v>
      </c>
      <c r="F1638" s="1">
        <v>6509</v>
      </c>
      <c r="G1638" s="64">
        <v>3303.62</v>
      </c>
      <c r="H1638" s="97" t="s">
        <v>17148</v>
      </c>
      <c r="I1638" s="98" t="s">
        <v>17278</v>
      </c>
      <c r="J1638" s="64">
        <v>3303.62</v>
      </c>
      <c r="K1638" s="1">
        <v>0</v>
      </c>
      <c r="L1638" s="1">
        <v>4</v>
      </c>
      <c r="N1638" s="1" t="s">
        <v>2556</v>
      </c>
      <c r="O1638" s="64">
        <v>3303.62</v>
      </c>
      <c r="P1638" s="1" t="s">
        <v>272</v>
      </c>
      <c r="Q1638" s="1" t="s">
        <v>8793</v>
      </c>
      <c r="R1638" s="1" t="s">
        <v>2550</v>
      </c>
      <c r="S1638" s="1" t="s">
        <v>426</v>
      </c>
    </row>
    <row r="1639" spans="1:19">
      <c r="A1639" s="30">
        <v>10181595</v>
      </c>
      <c r="B1639" s="55">
        <v>101815950000000</v>
      </c>
      <c r="C1639" s="1">
        <v>7700</v>
      </c>
      <c r="D1639" s="1" t="s">
        <v>2557</v>
      </c>
      <c r="E1639" s="1" t="s">
        <v>107</v>
      </c>
      <c r="F1639" s="1">
        <v>6509</v>
      </c>
      <c r="G1639" s="64">
        <v>16518.12</v>
      </c>
      <c r="H1639" s="97" t="s">
        <v>17152</v>
      </c>
      <c r="I1639" s="98" t="s">
        <v>17281</v>
      </c>
      <c r="J1639" s="64">
        <v>16518.12</v>
      </c>
      <c r="K1639" s="1">
        <v>0</v>
      </c>
      <c r="L1639" s="1">
        <v>4</v>
      </c>
      <c r="N1639" s="1" t="s">
        <v>2558</v>
      </c>
      <c r="O1639" s="64">
        <v>16518.12</v>
      </c>
      <c r="P1639" s="1" t="s">
        <v>272</v>
      </c>
      <c r="Q1639" s="1" t="s">
        <v>8793</v>
      </c>
      <c r="R1639" s="1" t="s">
        <v>2550</v>
      </c>
      <c r="S1639" s="1" t="s">
        <v>426</v>
      </c>
    </row>
    <row r="1640" spans="1:19">
      <c r="A1640" s="30">
        <v>10181596</v>
      </c>
      <c r="B1640" s="55">
        <v>101815960000000</v>
      </c>
      <c r="C1640" s="1">
        <v>7700</v>
      </c>
      <c r="D1640" s="1" t="s">
        <v>2557</v>
      </c>
      <c r="E1640" s="1" t="s">
        <v>107</v>
      </c>
      <c r="F1640" s="1">
        <v>6509</v>
      </c>
      <c r="G1640" s="64">
        <v>16518.12</v>
      </c>
      <c r="H1640" s="97" t="s">
        <v>17152</v>
      </c>
      <c r="I1640" s="98" t="s">
        <v>17281</v>
      </c>
      <c r="J1640" s="64">
        <v>16518.12</v>
      </c>
      <c r="K1640" s="1">
        <v>0</v>
      </c>
      <c r="L1640" s="1">
        <v>7006</v>
      </c>
      <c r="N1640" s="1" t="s">
        <v>12432</v>
      </c>
      <c r="O1640" s="64">
        <v>16518.12</v>
      </c>
      <c r="P1640" s="1" t="s">
        <v>3402</v>
      </c>
      <c r="Q1640" s="1" t="s">
        <v>8793</v>
      </c>
      <c r="R1640" s="1" t="s">
        <v>2550</v>
      </c>
      <c r="S1640" s="1" t="s">
        <v>426</v>
      </c>
    </row>
    <row r="1641" spans="1:19">
      <c r="A1641" s="30">
        <v>10181597</v>
      </c>
      <c r="B1641" s="55">
        <v>101815970000000</v>
      </c>
      <c r="C1641" s="1">
        <v>7700</v>
      </c>
      <c r="D1641" s="1" t="s">
        <v>2560</v>
      </c>
      <c r="E1641" s="1" t="s">
        <v>107</v>
      </c>
      <c r="F1641" s="1">
        <v>6509</v>
      </c>
      <c r="G1641" s="64">
        <v>2202.42</v>
      </c>
      <c r="H1641" s="97" t="s">
        <v>17156</v>
      </c>
      <c r="I1641" s="98" t="s">
        <v>17284</v>
      </c>
      <c r="J1641" s="64">
        <v>2202.42</v>
      </c>
      <c r="K1641" s="1">
        <v>0</v>
      </c>
      <c r="L1641" s="1">
        <v>4</v>
      </c>
      <c r="N1641" s="1" t="s">
        <v>2561</v>
      </c>
      <c r="O1641" s="64">
        <v>2202.42</v>
      </c>
      <c r="P1641" s="1" t="s">
        <v>272</v>
      </c>
      <c r="Q1641" s="1" t="s">
        <v>8793</v>
      </c>
      <c r="R1641" s="1" t="s">
        <v>2550</v>
      </c>
      <c r="S1641" s="1" t="s">
        <v>426</v>
      </c>
    </row>
    <row r="1642" spans="1:19">
      <c r="A1642" s="30">
        <v>10181598</v>
      </c>
      <c r="B1642" s="55">
        <v>101815980000000</v>
      </c>
      <c r="C1642" s="1">
        <v>7700</v>
      </c>
      <c r="D1642" s="1" t="s">
        <v>2560</v>
      </c>
      <c r="E1642" s="1" t="s">
        <v>107</v>
      </c>
      <c r="F1642" s="1">
        <v>6509</v>
      </c>
      <c r="G1642" s="64">
        <v>2202.42</v>
      </c>
      <c r="H1642" s="97" t="s">
        <v>17156</v>
      </c>
      <c r="I1642" s="98" t="s">
        <v>17284</v>
      </c>
      <c r="J1642" s="64">
        <v>2202.42</v>
      </c>
      <c r="K1642" s="1">
        <v>0</v>
      </c>
      <c r="L1642" s="1">
        <v>4</v>
      </c>
      <c r="N1642" s="1" t="s">
        <v>2562</v>
      </c>
      <c r="O1642" s="64">
        <v>2202.42</v>
      </c>
      <c r="P1642" s="1" t="s">
        <v>272</v>
      </c>
      <c r="Q1642" s="1" t="s">
        <v>8793</v>
      </c>
      <c r="R1642" s="1" t="s">
        <v>2550</v>
      </c>
      <c r="S1642" s="1" t="s">
        <v>426</v>
      </c>
    </row>
    <row r="1643" spans="1:19">
      <c r="A1643" s="30">
        <v>10181599</v>
      </c>
      <c r="B1643" s="55">
        <v>101815990000000</v>
      </c>
      <c r="C1643" s="1">
        <v>7700</v>
      </c>
      <c r="D1643" s="1" t="s">
        <v>2560</v>
      </c>
      <c r="E1643" s="1" t="s">
        <v>107</v>
      </c>
      <c r="F1643" s="1">
        <v>6509</v>
      </c>
      <c r="G1643" s="64">
        <v>2202.42</v>
      </c>
      <c r="H1643" s="97" t="s">
        <v>17156</v>
      </c>
      <c r="I1643" s="98" t="s">
        <v>17284</v>
      </c>
      <c r="J1643" s="64">
        <v>2202.42</v>
      </c>
      <c r="K1643" s="1">
        <v>0</v>
      </c>
      <c r="L1643" s="1">
        <v>4</v>
      </c>
      <c r="N1643" s="1" t="s">
        <v>2563</v>
      </c>
      <c r="O1643" s="64">
        <v>2202.42</v>
      </c>
      <c r="P1643" s="1" t="s">
        <v>272</v>
      </c>
      <c r="Q1643" s="1" t="s">
        <v>8793</v>
      </c>
      <c r="R1643" s="1" t="s">
        <v>2550</v>
      </c>
      <c r="S1643" s="1" t="s">
        <v>426</v>
      </c>
    </row>
    <row r="1644" spans="1:19">
      <c r="A1644" s="30">
        <v>10181600</v>
      </c>
      <c r="B1644" s="55">
        <v>101816000000000</v>
      </c>
      <c r="C1644" s="1">
        <v>7700</v>
      </c>
      <c r="D1644" s="1" t="s">
        <v>2560</v>
      </c>
      <c r="E1644" s="1" t="s">
        <v>107</v>
      </c>
      <c r="F1644" s="1">
        <v>6509</v>
      </c>
      <c r="G1644" s="64">
        <v>2202.42</v>
      </c>
      <c r="H1644" s="97" t="s">
        <v>17156</v>
      </c>
      <c r="I1644" s="98" t="s">
        <v>17284</v>
      </c>
      <c r="J1644" s="64">
        <v>2202.42</v>
      </c>
      <c r="K1644" s="1">
        <v>0</v>
      </c>
      <c r="L1644" s="1">
        <v>4</v>
      </c>
      <c r="N1644" s="1" t="s">
        <v>2564</v>
      </c>
      <c r="O1644" s="64">
        <v>2202.42</v>
      </c>
      <c r="P1644" s="1" t="s">
        <v>272</v>
      </c>
      <c r="Q1644" s="1" t="s">
        <v>8793</v>
      </c>
      <c r="R1644" s="1" t="s">
        <v>2550</v>
      </c>
      <c r="S1644" s="1" t="s">
        <v>426</v>
      </c>
    </row>
    <row r="1645" spans="1:19">
      <c r="A1645" s="30">
        <v>10181614</v>
      </c>
      <c r="B1645" s="55">
        <v>101816140000000</v>
      </c>
      <c r="C1645" s="1">
        <v>7700</v>
      </c>
      <c r="D1645" s="1" t="s">
        <v>2513</v>
      </c>
      <c r="E1645" s="1" t="s">
        <v>107</v>
      </c>
      <c r="F1645" s="1" t="s">
        <v>7818</v>
      </c>
      <c r="G1645" s="64">
        <v>1759.73</v>
      </c>
      <c r="H1645" s="97" t="s">
        <v>17156</v>
      </c>
      <c r="I1645" s="98" t="s">
        <v>17284</v>
      </c>
      <c r="J1645" s="64">
        <v>1759.73</v>
      </c>
      <c r="K1645" s="1">
        <v>0</v>
      </c>
      <c r="L1645" s="1">
        <v>3629</v>
      </c>
      <c r="N1645" s="1" t="s">
        <v>2602</v>
      </c>
      <c r="O1645" s="64">
        <v>1759.73</v>
      </c>
      <c r="P1645" s="1" t="s">
        <v>272</v>
      </c>
      <c r="Q1645" s="1" t="s">
        <v>8823</v>
      </c>
      <c r="R1645" s="1" t="s">
        <v>2514</v>
      </c>
      <c r="S1645" s="1" t="s">
        <v>426</v>
      </c>
    </row>
    <row r="1646" spans="1:19">
      <c r="A1646" s="30">
        <v>10181615</v>
      </c>
      <c r="B1646" s="55">
        <v>101816150000000</v>
      </c>
      <c r="C1646" s="1">
        <v>7700</v>
      </c>
      <c r="D1646" s="1" t="s">
        <v>2513</v>
      </c>
      <c r="E1646" s="1" t="s">
        <v>107</v>
      </c>
      <c r="F1646" s="1" t="s">
        <v>7794</v>
      </c>
      <c r="G1646" s="64">
        <v>3301.42</v>
      </c>
      <c r="H1646" s="97" t="s">
        <v>17156</v>
      </c>
      <c r="I1646" s="98" t="s">
        <v>17284</v>
      </c>
      <c r="J1646" s="64">
        <v>3301.42</v>
      </c>
      <c r="K1646" s="1">
        <v>0</v>
      </c>
      <c r="L1646" s="1">
        <v>3629</v>
      </c>
      <c r="N1646" s="1" t="s">
        <v>8382</v>
      </c>
      <c r="O1646" s="64">
        <v>3301.42</v>
      </c>
      <c r="P1646" s="1" t="s">
        <v>272</v>
      </c>
      <c r="Q1646" s="1" t="s">
        <v>8823</v>
      </c>
      <c r="R1646" s="1" t="s">
        <v>2514</v>
      </c>
      <c r="S1646" s="1" t="s">
        <v>426</v>
      </c>
    </row>
    <row r="1647" spans="1:19">
      <c r="A1647" s="30">
        <v>10181616</v>
      </c>
      <c r="B1647" s="55">
        <v>101816160000000</v>
      </c>
      <c r="C1647" s="1">
        <v>7700</v>
      </c>
      <c r="D1647" s="1" t="s">
        <v>2513</v>
      </c>
      <c r="E1647" s="1" t="s">
        <v>107</v>
      </c>
      <c r="F1647" s="1" t="s">
        <v>7794</v>
      </c>
      <c r="G1647" s="64">
        <v>3301.42</v>
      </c>
      <c r="H1647" s="97" t="s">
        <v>17156</v>
      </c>
      <c r="I1647" s="98" t="s">
        <v>17284</v>
      </c>
      <c r="J1647" s="64">
        <v>3301.42</v>
      </c>
      <c r="K1647" s="1">
        <v>0</v>
      </c>
      <c r="L1647" s="1">
        <v>3629</v>
      </c>
      <c r="N1647" s="1" t="s">
        <v>8383</v>
      </c>
      <c r="O1647" s="64">
        <v>3301.42</v>
      </c>
      <c r="P1647" s="1" t="s">
        <v>272</v>
      </c>
      <c r="Q1647" s="1" t="s">
        <v>8823</v>
      </c>
      <c r="R1647" s="1" t="s">
        <v>2514</v>
      </c>
      <c r="S1647" s="1" t="s">
        <v>426</v>
      </c>
    </row>
    <row r="1648" spans="1:19">
      <c r="A1648" s="30">
        <v>10181798</v>
      </c>
      <c r="B1648" s="55">
        <v>101817980000000</v>
      </c>
      <c r="C1648" s="1">
        <v>7700</v>
      </c>
      <c r="D1648" s="1" t="s">
        <v>2565</v>
      </c>
      <c r="G1648" s="64">
        <v>1943.78</v>
      </c>
      <c r="H1648" s="97" t="s">
        <v>17156</v>
      </c>
      <c r="I1648" s="98" t="s">
        <v>17284</v>
      </c>
      <c r="J1648" s="64">
        <v>1943.78</v>
      </c>
      <c r="K1648" s="1">
        <v>0</v>
      </c>
      <c r="L1648" s="1">
        <v>4</v>
      </c>
      <c r="N1648" s="1" t="s">
        <v>2092</v>
      </c>
      <c r="O1648" s="64">
        <v>1943.78</v>
      </c>
      <c r="P1648" s="1" t="s">
        <v>272</v>
      </c>
      <c r="Q1648" s="1" t="s">
        <v>8825</v>
      </c>
      <c r="R1648" s="1" t="s">
        <v>2566</v>
      </c>
      <c r="S1648" s="1" t="s">
        <v>426</v>
      </c>
    </row>
    <row r="1649" spans="1:19">
      <c r="A1649" s="30">
        <v>10181799</v>
      </c>
      <c r="B1649" s="55">
        <v>101817990000000</v>
      </c>
      <c r="C1649" s="1">
        <v>7700</v>
      </c>
      <c r="D1649" s="1" t="s">
        <v>2565</v>
      </c>
      <c r="G1649" s="64">
        <v>1943.78</v>
      </c>
      <c r="H1649" s="97" t="s">
        <v>17156</v>
      </c>
      <c r="I1649" s="98" t="s">
        <v>17284</v>
      </c>
      <c r="J1649" s="64">
        <v>1943.78</v>
      </c>
      <c r="K1649" s="1">
        <v>0</v>
      </c>
      <c r="L1649" s="1">
        <v>4</v>
      </c>
      <c r="N1649" s="1" t="s">
        <v>2377</v>
      </c>
      <c r="O1649" s="64">
        <v>1943.78</v>
      </c>
      <c r="P1649" s="1" t="s">
        <v>272</v>
      </c>
      <c r="Q1649" s="1" t="s">
        <v>8825</v>
      </c>
      <c r="R1649" s="1" t="s">
        <v>2566</v>
      </c>
      <c r="S1649" s="1" t="s">
        <v>426</v>
      </c>
    </row>
    <row r="1650" spans="1:19">
      <c r="A1650" s="30">
        <v>10181800</v>
      </c>
      <c r="B1650" s="55">
        <v>101818000000000</v>
      </c>
      <c r="C1650" s="1">
        <v>7700</v>
      </c>
      <c r="D1650" s="1" t="s">
        <v>2565</v>
      </c>
      <c r="E1650" s="1" t="s">
        <v>107</v>
      </c>
      <c r="F1650" s="1" t="s">
        <v>790</v>
      </c>
      <c r="G1650" s="64">
        <v>1943.78</v>
      </c>
      <c r="H1650" s="97" t="s">
        <v>17156</v>
      </c>
      <c r="I1650" s="98" t="s">
        <v>17284</v>
      </c>
      <c r="J1650" s="64">
        <v>1943.78</v>
      </c>
      <c r="K1650" s="1">
        <v>0</v>
      </c>
      <c r="L1650" s="1">
        <v>7008</v>
      </c>
      <c r="N1650" s="1" t="s">
        <v>2093</v>
      </c>
      <c r="O1650" s="64">
        <v>1943.78</v>
      </c>
      <c r="P1650" s="1" t="s">
        <v>272</v>
      </c>
      <c r="Q1650" s="1" t="s">
        <v>8825</v>
      </c>
      <c r="R1650" s="1" t="s">
        <v>2566</v>
      </c>
      <c r="S1650" s="1" t="s">
        <v>426</v>
      </c>
    </row>
    <row r="1651" spans="1:19">
      <c r="A1651" s="30">
        <v>10181801</v>
      </c>
      <c r="B1651" s="55">
        <v>101818010000000</v>
      </c>
      <c r="C1651" s="1">
        <v>7700</v>
      </c>
      <c r="D1651" s="1" t="s">
        <v>2565</v>
      </c>
      <c r="G1651" s="64">
        <v>1943.78</v>
      </c>
      <c r="H1651" s="97" t="s">
        <v>17156</v>
      </c>
      <c r="I1651" s="98" t="s">
        <v>17284</v>
      </c>
      <c r="J1651" s="64">
        <v>1943.78</v>
      </c>
      <c r="K1651" s="1">
        <v>0</v>
      </c>
      <c r="L1651" s="1">
        <v>4</v>
      </c>
      <c r="N1651" s="1" t="s">
        <v>2375</v>
      </c>
      <c r="O1651" s="64">
        <v>1943.78</v>
      </c>
      <c r="P1651" s="1" t="s">
        <v>272</v>
      </c>
      <c r="Q1651" s="1" t="s">
        <v>8825</v>
      </c>
      <c r="R1651" s="1" t="s">
        <v>2566</v>
      </c>
      <c r="S1651" s="1" t="s">
        <v>426</v>
      </c>
    </row>
    <row r="1652" spans="1:19">
      <c r="A1652" s="30">
        <v>10181802</v>
      </c>
      <c r="B1652" s="55">
        <v>101818020000000</v>
      </c>
      <c r="C1652" s="1">
        <v>7700</v>
      </c>
      <c r="D1652" s="1" t="s">
        <v>2565</v>
      </c>
      <c r="G1652" s="64">
        <v>1943.78</v>
      </c>
      <c r="H1652" s="97" t="s">
        <v>17156</v>
      </c>
      <c r="I1652" s="98" t="s">
        <v>17284</v>
      </c>
      <c r="J1652" s="64">
        <v>1943.78</v>
      </c>
      <c r="K1652" s="1">
        <v>0</v>
      </c>
      <c r="L1652" s="1">
        <v>4</v>
      </c>
      <c r="N1652" s="1" t="s">
        <v>2094</v>
      </c>
      <c r="O1652" s="64">
        <v>1943.78</v>
      </c>
      <c r="P1652" s="1" t="s">
        <v>272</v>
      </c>
      <c r="Q1652" s="1" t="s">
        <v>8825</v>
      </c>
      <c r="R1652" s="1" t="s">
        <v>2566</v>
      </c>
      <c r="S1652" s="1" t="s">
        <v>426</v>
      </c>
    </row>
    <row r="1653" spans="1:19">
      <c r="A1653" s="30">
        <v>10181803</v>
      </c>
      <c r="B1653" s="55">
        <v>101818030000000</v>
      </c>
      <c r="C1653" s="1">
        <v>7700</v>
      </c>
      <c r="D1653" s="1" t="s">
        <v>2565</v>
      </c>
      <c r="E1653" s="1" t="s">
        <v>107</v>
      </c>
      <c r="F1653" s="1" t="s">
        <v>790</v>
      </c>
      <c r="G1653" s="64">
        <v>1943.78</v>
      </c>
      <c r="H1653" s="97" t="s">
        <v>17156</v>
      </c>
      <c r="I1653" s="98" t="s">
        <v>17284</v>
      </c>
      <c r="J1653" s="64">
        <v>1943.78</v>
      </c>
      <c r="K1653" s="1">
        <v>0</v>
      </c>
      <c r="L1653" s="1">
        <v>7067</v>
      </c>
      <c r="N1653" s="1" t="s">
        <v>2376</v>
      </c>
      <c r="O1653" s="64">
        <v>1943.78</v>
      </c>
      <c r="P1653" s="1" t="s">
        <v>110</v>
      </c>
      <c r="Q1653" s="1" t="s">
        <v>8825</v>
      </c>
      <c r="R1653" s="1" t="s">
        <v>2566</v>
      </c>
      <c r="S1653" s="1" t="s">
        <v>426</v>
      </c>
    </row>
    <row r="1654" spans="1:19">
      <c r="A1654" s="30">
        <v>10181804</v>
      </c>
      <c r="B1654" s="55">
        <v>101818040000000</v>
      </c>
      <c r="C1654" s="1">
        <v>7700</v>
      </c>
      <c r="D1654" s="1" t="s">
        <v>2565</v>
      </c>
      <c r="G1654" s="64">
        <v>1943.78</v>
      </c>
      <c r="H1654" s="97" t="s">
        <v>17156</v>
      </c>
      <c r="I1654" s="98" t="s">
        <v>17284</v>
      </c>
      <c r="J1654" s="64">
        <v>1943.78</v>
      </c>
      <c r="K1654" s="1">
        <v>0</v>
      </c>
      <c r="L1654" s="1">
        <v>2413</v>
      </c>
      <c r="N1654" s="1" t="s">
        <v>2567</v>
      </c>
      <c r="O1654" s="64">
        <v>1943.78</v>
      </c>
      <c r="P1654" s="1" t="s">
        <v>3402</v>
      </c>
      <c r="Q1654" s="1" t="s">
        <v>8825</v>
      </c>
      <c r="R1654" s="1" t="s">
        <v>2566</v>
      </c>
      <c r="S1654" s="1" t="s">
        <v>426</v>
      </c>
    </row>
    <row r="1655" spans="1:19">
      <c r="A1655" s="30">
        <v>10181805</v>
      </c>
      <c r="B1655" s="55">
        <v>101818050000000</v>
      </c>
      <c r="C1655" s="1">
        <v>7700</v>
      </c>
      <c r="D1655" s="1" t="s">
        <v>2565</v>
      </c>
      <c r="E1655" s="1" t="s">
        <v>107</v>
      </c>
      <c r="F1655" s="1" t="s">
        <v>790</v>
      </c>
      <c r="G1655" s="64">
        <v>1943.78</v>
      </c>
      <c r="H1655" s="97" t="s">
        <v>17156</v>
      </c>
      <c r="I1655" s="98" t="s">
        <v>17284</v>
      </c>
      <c r="J1655" s="64">
        <v>1943.78</v>
      </c>
      <c r="K1655" s="1">
        <v>0</v>
      </c>
      <c r="L1655" s="1">
        <v>7067</v>
      </c>
      <c r="N1655" s="1" t="s">
        <v>2568</v>
      </c>
      <c r="O1655" s="64">
        <v>1943.78</v>
      </c>
      <c r="P1655" s="1" t="s">
        <v>110</v>
      </c>
      <c r="Q1655" s="1" t="s">
        <v>8825</v>
      </c>
      <c r="R1655" s="1" t="s">
        <v>2566</v>
      </c>
      <c r="S1655" s="1" t="s">
        <v>426</v>
      </c>
    </row>
    <row r="1656" spans="1:19">
      <c r="A1656" s="30">
        <v>10181806</v>
      </c>
      <c r="B1656" s="55">
        <v>101818060000000</v>
      </c>
      <c r="C1656" s="1">
        <v>7700</v>
      </c>
      <c r="D1656" s="1" t="s">
        <v>2565</v>
      </c>
      <c r="G1656" s="64">
        <v>1943.78</v>
      </c>
      <c r="H1656" s="97" t="s">
        <v>17156</v>
      </c>
      <c r="I1656" s="98" t="s">
        <v>17284</v>
      </c>
      <c r="J1656" s="64">
        <v>1943.78</v>
      </c>
      <c r="K1656" s="1">
        <v>0</v>
      </c>
      <c r="L1656" s="1">
        <v>4</v>
      </c>
      <c r="N1656" s="1" t="s">
        <v>2569</v>
      </c>
      <c r="O1656" s="64">
        <v>1943.78</v>
      </c>
      <c r="P1656" s="1" t="s">
        <v>272</v>
      </c>
      <c r="Q1656" s="1" t="s">
        <v>8825</v>
      </c>
      <c r="R1656" s="1" t="s">
        <v>2566</v>
      </c>
      <c r="S1656" s="1" t="s">
        <v>426</v>
      </c>
    </row>
    <row r="1657" spans="1:19">
      <c r="A1657" s="30">
        <v>10181807</v>
      </c>
      <c r="B1657" s="55">
        <v>101818070000000</v>
      </c>
      <c r="C1657" s="1">
        <v>7700</v>
      </c>
      <c r="D1657" s="1" t="s">
        <v>2565</v>
      </c>
      <c r="E1657" s="1" t="s">
        <v>107</v>
      </c>
      <c r="F1657" s="1" t="s">
        <v>790</v>
      </c>
      <c r="G1657" s="64">
        <v>1943.78</v>
      </c>
      <c r="H1657" s="97" t="s">
        <v>17156</v>
      </c>
      <c r="I1657" s="98" t="s">
        <v>17284</v>
      </c>
      <c r="J1657" s="64">
        <v>1943.78</v>
      </c>
      <c r="K1657" s="1">
        <v>0</v>
      </c>
      <c r="L1657" s="1">
        <v>7067</v>
      </c>
      <c r="N1657" s="1" t="s">
        <v>2570</v>
      </c>
      <c r="O1657" s="64">
        <v>1943.78</v>
      </c>
      <c r="P1657" s="1" t="s">
        <v>110</v>
      </c>
      <c r="Q1657" s="1" t="s">
        <v>8825</v>
      </c>
      <c r="R1657" s="1" t="s">
        <v>2566</v>
      </c>
      <c r="S1657" s="1" t="s">
        <v>426</v>
      </c>
    </row>
    <row r="1658" spans="1:19">
      <c r="A1658" s="30">
        <v>10181808</v>
      </c>
      <c r="B1658" s="55">
        <v>101818080000000</v>
      </c>
      <c r="C1658" s="1">
        <v>7700</v>
      </c>
      <c r="D1658" s="1" t="s">
        <v>2565</v>
      </c>
      <c r="E1658" s="1" t="s">
        <v>107</v>
      </c>
      <c r="F1658" s="1" t="s">
        <v>790</v>
      </c>
      <c r="G1658" s="64">
        <v>1943.78</v>
      </c>
      <c r="H1658" s="97" t="s">
        <v>17152</v>
      </c>
      <c r="I1658" s="98" t="s">
        <v>17281</v>
      </c>
      <c r="J1658" s="64">
        <v>1943.78</v>
      </c>
      <c r="K1658" s="1">
        <v>0</v>
      </c>
      <c r="L1658" s="1">
        <v>159</v>
      </c>
      <c r="N1658" s="1" t="s">
        <v>2571</v>
      </c>
      <c r="O1658" s="64">
        <v>1943.78</v>
      </c>
      <c r="P1658" s="1" t="s">
        <v>272</v>
      </c>
      <c r="Q1658" s="1" t="s">
        <v>8825</v>
      </c>
      <c r="R1658" s="1" t="s">
        <v>2566</v>
      </c>
      <c r="S1658" s="1" t="s">
        <v>426</v>
      </c>
    </row>
    <row r="1659" spans="1:19">
      <c r="A1659" s="30">
        <v>10181809</v>
      </c>
      <c r="B1659" s="55">
        <v>101818090000000</v>
      </c>
      <c r="C1659" s="1">
        <v>7700</v>
      </c>
      <c r="D1659" s="1" t="s">
        <v>2565</v>
      </c>
      <c r="G1659" s="64">
        <v>1943.78</v>
      </c>
      <c r="H1659" s="97" t="s">
        <v>17156</v>
      </c>
      <c r="I1659" s="98" t="s">
        <v>17284</v>
      </c>
      <c r="J1659" s="64">
        <v>1943.78</v>
      </c>
      <c r="K1659" s="1">
        <v>0</v>
      </c>
      <c r="L1659" s="1">
        <v>4</v>
      </c>
      <c r="N1659" s="1" t="s">
        <v>2381</v>
      </c>
      <c r="O1659" s="64">
        <v>1943.78</v>
      </c>
      <c r="P1659" s="1" t="s">
        <v>272</v>
      </c>
      <c r="Q1659" s="1" t="s">
        <v>8825</v>
      </c>
      <c r="R1659" s="1" t="s">
        <v>2566</v>
      </c>
      <c r="S1659" s="1" t="s">
        <v>426</v>
      </c>
    </row>
    <row r="1660" spans="1:19">
      <c r="A1660" s="30">
        <v>10181810</v>
      </c>
      <c r="B1660" s="55">
        <v>101818100000000</v>
      </c>
      <c r="C1660" s="1">
        <v>7700</v>
      </c>
      <c r="D1660" s="1" t="s">
        <v>2565</v>
      </c>
      <c r="E1660" s="1" t="s">
        <v>107</v>
      </c>
      <c r="F1660" s="1" t="s">
        <v>2014</v>
      </c>
      <c r="G1660" s="64">
        <v>1943.78</v>
      </c>
      <c r="H1660" s="97" t="s">
        <v>17156</v>
      </c>
      <c r="I1660" s="98" t="s">
        <v>17284</v>
      </c>
      <c r="J1660" s="64">
        <v>1943.78</v>
      </c>
      <c r="K1660" s="1">
        <v>0</v>
      </c>
      <c r="L1660" s="1">
        <v>4</v>
      </c>
      <c r="N1660" s="1" t="s">
        <v>2572</v>
      </c>
      <c r="O1660" s="64">
        <v>1943.78</v>
      </c>
      <c r="P1660" s="1" t="s">
        <v>272</v>
      </c>
      <c r="Q1660" s="1" t="s">
        <v>8825</v>
      </c>
      <c r="R1660" s="1" t="s">
        <v>2566</v>
      </c>
      <c r="S1660" s="1" t="s">
        <v>426</v>
      </c>
    </row>
    <row r="1661" spans="1:19">
      <c r="A1661" s="30">
        <v>10181811</v>
      </c>
      <c r="B1661" s="55">
        <v>101818110000000</v>
      </c>
      <c r="C1661" s="1">
        <v>7700</v>
      </c>
      <c r="D1661" s="1" t="s">
        <v>2565</v>
      </c>
      <c r="G1661" s="64">
        <v>1943.78</v>
      </c>
      <c r="H1661" s="97" t="s">
        <v>17162</v>
      </c>
      <c r="I1661" s="98" t="s">
        <v>17290</v>
      </c>
      <c r="J1661" s="64">
        <v>1943.78</v>
      </c>
      <c r="K1661" s="1">
        <v>0</v>
      </c>
      <c r="L1661" s="1">
        <v>4</v>
      </c>
      <c r="N1661" s="1" t="s">
        <v>2573</v>
      </c>
      <c r="O1661" s="64">
        <v>1943.78</v>
      </c>
      <c r="P1661" s="1" t="s">
        <v>272</v>
      </c>
      <c r="Q1661" s="1" t="s">
        <v>8825</v>
      </c>
      <c r="R1661" s="1" t="s">
        <v>2566</v>
      </c>
      <c r="S1661" s="1" t="s">
        <v>426</v>
      </c>
    </row>
    <row r="1662" spans="1:19">
      <c r="A1662" s="30">
        <v>10181812</v>
      </c>
      <c r="B1662" s="55">
        <v>101818120000000</v>
      </c>
      <c r="C1662" s="1">
        <v>7700</v>
      </c>
      <c r="D1662" s="1" t="s">
        <v>2565</v>
      </c>
      <c r="G1662" s="64">
        <v>1943.78</v>
      </c>
      <c r="H1662" s="97" t="s">
        <v>17156</v>
      </c>
      <c r="I1662" s="98" t="s">
        <v>17284</v>
      </c>
      <c r="J1662" s="64">
        <v>1943.78</v>
      </c>
      <c r="K1662" s="1">
        <v>0</v>
      </c>
      <c r="L1662" s="1">
        <v>4</v>
      </c>
      <c r="N1662" s="1" t="s">
        <v>2087</v>
      </c>
      <c r="O1662" s="64">
        <v>1943.78</v>
      </c>
      <c r="P1662" s="1" t="s">
        <v>272</v>
      </c>
      <c r="Q1662" s="1" t="s">
        <v>8825</v>
      </c>
      <c r="R1662" s="1" t="s">
        <v>2566</v>
      </c>
      <c r="S1662" s="1" t="s">
        <v>426</v>
      </c>
    </row>
    <row r="1663" spans="1:19">
      <c r="A1663" s="30">
        <v>10181813</v>
      </c>
      <c r="B1663" s="55">
        <v>101818130000000</v>
      </c>
      <c r="C1663" s="1">
        <v>7700</v>
      </c>
      <c r="D1663" s="1" t="s">
        <v>2565</v>
      </c>
      <c r="G1663" s="64">
        <v>1943.78</v>
      </c>
      <c r="H1663" s="97" t="s">
        <v>17156</v>
      </c>
      <c r="I1663" s="98" t="s">
        <v>17284</v>
      </c>
      <c r="J1663" s="64">
        <v>1943.78</v>
      </c>
      <c r="K1663" s="1">
        <v>0</v>
      </c>
      <c r="L1663" s="1">
        <v>4</v>
      </c>
      <c r="N1663" s="1" t="s">
        <v>2098</v>
      </c>
      <c r="O1663" s="64">
        <v>1943.78</v>
      </c>
      <c r="P1663" s="1" t="s">
        <v>272</v>
      </c>
      <c r="Q1663" s="1" t="s">
        <v>8825</v>
      </c>
      <c r="R1663" s="1" t="s">
        <v>2566</v>
      </c>
      <c r="S1663" s="1" t="s">
        <v>426</v>
      </c>
    </row>
    <row r="1664" spans="1:19">
      <c r="A1664" s="30">
        <v>10181814</v>
      </c>
      <c r="B1664" s="55">
        <v>101818140000000</v>
      </c>
      <c r="C1664" s="1">
        <v>7700</v>
      </c>
      <c r="D1664" s="1" t="s">
        <v>2565</v>
      </c>
      <c r="E1664" s="1" t="s">
        <v>107</v>
      </c>
      <c r="F1664" s="1" t="s">
        <v>2014</v>
      </c>
      <c r="G1664" s="64">
        <v>1943.78</v>
      </c>
      <c r="H1664" s="97" t="s">
        <v>17156</v>
      </c>
      <c r="I1664" s="98" t="s">
        <v>17284</v>
      </c>
      <c r="J1664" s="64">
        <v>1943.78</v>
      </c>
      <c r="K1664" s="1">
        <v>0</v>
      </c>
      <c r="L1664" s="1">
        <v>4</v>
      </c>
      <c r="N1664" s="1" t="s">
        <v>2567</v>
      </c>
      <c r="O1664" s="64">
        <v>1943.78</v>
      </c>
      <c r="P1664" s="1" t="s">
        <v>272</v>
      </c>
      <c r="Q1664" s="1" t="s">
        <v>8825</v>
      </c>
      <c r="R1664" s="1" t="s">
        <v>2566</v>
      </c>
      <c r="S1664" s="1" t="s">
        <v>426</v>
      </c>
    </row>
    <row r="1665" spans="1:19">
      <c r="A1665" s="30">
        <v>10181815</v>
      </c>
      <c r="B1665" s="55">
        <v>101818150000000</v>
      </c>
      <c r="C1665" s="1">
        <v>7700</v>
      </c>
      <c r="D1665" s="1" t="s">
        <v>2565</v>
      </c>
      <c r="G1665" s="64">
        <v>1943.78</v>
      </c>
      <c r="H1665" s="97" t="s">
        <v>17156</v>
      </c>
      <c r="I1665" s="98" t="s">
        <v>17284</v>
      </c>
      <c r="J1665" s="64">
        <v>1943.78</v>
      </c>
      <c r="K1665" s="1">
        <v>0</v>
      </c>
      <c r="L1665" s="1">
        <v>4</v>
      </c>
      <c r="N1665" s="1" t="s">
        <v>2099</v>
      </c>
      <c r="O1665" s="64">
        <v>1943.78</v>
      </c>
      <c r="P1665" s="1" t="s">
        <v>272</v>
      </c>
      <c r="Q1665" s="1" t="s">
        <v>8825</v>
      </c>
      <c r="R1665" s="1" t="s">
        <v>2566</v>
      </c>
      <c r="S1665" s="1" t="s">
        <v>426</v>
      </c>
    </row>
    <row r="1666" spans="1:19">
      <c r="A1666" s="30">
        <v>10181816</v>
      </c>
      <c r="B1666" s="55">
        <v>101818160000000</v>
      </c>
      <c r="C1666" s="1">
        <v>7700</v>
      </c>
      <c r="D1666" s="1" t="s">
        <v>2565</v>
      </c>
      <c r="G1666" s="64">
        <v>1943.78</v>
      </c>
      <c r="H1666" s="97" t="s">
        <v>17159</v>
      </c>
      <c r="I1666" s="98" t="s">
        <v>17287</v>
      </c>
      <c r="J1666" s="64">
        <v>1943.78</v>
      </c>
      <c r="K1666" s="1">
        <v>0</v>
      </c>
      <c r="L1666" s="1">
        <v>4</v>
      </c>
      <c r="N1666" s="1" t="s">
        <v>2097</v>
      </c>
      <c r="O1666" s="64">
        <v>1943.78</v>
      </c>
      <c r="P1666" s="1" t="s">
        <v>2798</v>
      </c>
      <c r="Q1666" s="1" t="s">
        <v>8825</v>
      </c>
      <c r="R1666" s="1" t="s">
        <v>2566</v>
      </c>
      <c r="S1666" s="1" t="s">
        <v>426</v>
      </c>
    </row>
    <row r="1667" spans="1:19">
      <c r="A1667" s="30">
        <v>10181817</v>
      </c>
      <c r="B1667" s="55">
        <v>101818170000000</v>
      </c>
      <c r="C1667" s="1">
        <v>7700</v>
      </c>
      <c r="D1667" s="1" t="s">
        <v>2565</v>
      </c>
      <c r="G1667" s="64">
        <v>1943.78</v>
      </c>
      <c r="H1667" s="97" t="s">
        <v>17156</v>
      </c>
      <c r="I1667" s="98" t="s">
        <v>17284</v>
      </c>
      <c r="J1667" s="64">
        <v>1943.78</v>
      </c>
      <c r="K1667" s="1">
        <v>0</v>
      </c>
      <c r="L1667" s="1">
        <v>4</v>
      </c>
      <c r="N1667" s="1" t="s">
        <v>2083</v>
      </c>
      <c r="O1667" s="64">
        <v>1943.78</v>
      </c>
      <c r="P1667" s="1" t="s">
        <v>272</v>
      </c>
      <c r="Q1667" s="1" t="s">
        <v>8825</v>
      </c>
      <c r="R1667" s="1" t="s">
        <v>2566</v>
      </c>
      <c r="S1667" s="1" t="s">
        <v>426</v>
      </c>
    </row>
    <row r="1668" spans="1:19">
      <c r="A1668" s="30">
        <v>10181818</v>
      </c>
      <c r="B1668" s="55">
        <v>101818180000000</v>
      </c>
      <c r="C1668" s="1">
        <v>7700</v>
      </c>
      <c r="D1668" s="1" t="s">
        <v>2574</v>
      </c>
      <c r="G1668" s="64">
        <v>6090.26</v>
      </c>
      <c r="H1668" s="97" t="s">
        <v>17146</v>
      </c>
      <c r="I1668" s="98" t="s">
        <v>12825</v>
      </c>
      <c r="J1668" s="64">
        <v>6090.26</v>
      </c>
      <c r="K1668" s="1">
        <v>0</v>
      </c>
      <c r="L1668" s="1">
        <v>7123</v>
      </c>
      <c r="N1668" s="1" t="s">
        <v>2575</v>
      </c>
      <c r="O1668" s="64">
        <v>6090.26</v>
      </c>
      <c r="P1668" s="1" t="s">
        <v>110</v>
      </c>
      <c r="Q1668" s="1" t="s">
        <v>8826</v>
      </c>
      <c r="R1668" s="1" t="s">
        <v>2566</v>
      </c>
      <c r="S1668" s="1" t="s">
        <v>426</v>
      </c>
    </row>
    <row r="1669" spans="1:19">
      <c r="A1669" s="30">
        <v>10181820</v>
      </c>
      <c r="B1669" s="55">
        <v>101818200000000</v>
      </c>
      <c r="C1669" s="1">
        <v>7700</v>
      </c>
      <c r="D1669" s="1" t="s">
        <v>2574</v>
      </c>
      <c r="G1669" s="64">
        <v>6090.26</v>
      </c>
      <c r="H1669" s="97" t="s">
        <v>17146</v>
      </c>
      <c r="I1669" s="98" t="s">
        <v>12825</v>
      </c>
      <c r="J1669" s="64">
        <v>6090.26</v>
      </c>
      <c r="K1669" s="1">
        <v>0</v>
      </c>
      <c r="L1669" s="1">
        <v>1052</v>
      </c>
      <c r="N1669" s="1" t="s">
        <v>2577</v>
      </c>
      <c r="O1669" s="64">
        <v>6090.26</v>
      </c>
      <c r="P1669" s="1" t="s">
        <v>110</v>
      </c>
      <c r="Q1669" s="1" t="s">
        <v>8826</v>
      </c>
      <c r="R1669" s="1" t="s">
        <v>2566</v>
      </c>
      <c r="S1669" s="1" t="s">
        <v>426</v>
      </c>
    </row>
    <row r="1670" spans="1:19">
      <c r="A1670" s="30">
        <v>10181821</v>
      </c>
      <c r="B1670" s="55">
        <v>101818210000000</v>
      </c>
      <c r="C1670" s="1">
        <v>7700</v>
      </c>
      <c r="D1670" s="1" t="s">
        <v>2574</v>
      </c>
      <c r="G1670" s="64">
        <v>6090.26</v>
      </c>
      <c r="H1670" s="97" t="s">
        <v>17146</v>
      </c>
      <c r="I1670" s="98" t="s">
        <v>12825</v>
      </c>
      <c r="J1670" s="64">
        <v>6090.26</v>
      </c>
      <c r="K1670" s="1">
        <v>0</v>
      </c>
      <c r="L1670" s="1">
        <v>7026</v>
      </c>
      <c r="N1670" s="1" t="s">
        <v>2578</v>
      </c>
      <c r="O1670" s="64">
        <v>6090.26</v>
      </c>
      <c r="P1670" s="1" t="s">
        <v>110</v>
      </c>
      <c r="Q1670" s="1" t="s">
        <v>8826</v>
      </c>
      <c r="R1670" s="1" t="s">
        <v>2566</v>
      </c>
      <c r="S1670" s="1" t="s">
        <v>426</v>
      </c>
    </row>
    <row r="1671" spans="1:19">
      <c r="A1671" s="30">
        <v>10181822</v>
      </c>
      <c r="B1671" s="55">
        <v>101818220000000</v>
      </c>
      <c r="C1671" s="1">
        <v>7700</v>
      </c>
      <c r="D1671" s="1" t="s">
        <v>2574</v>
      </c>
      <c r="E1671" s="1" t="s">
        <v>107</v>
      </c>
      <c r="F1671" s="1" t="s">
        <v>1366</v>
      </c>
      <c r="G1671" s="64">
        <v>6090.26</v>
      </c>
      <c r="H1671" s="97" t="s">
        <v>17146</v>
      </c>
      <c r="I1671" s="98" t="s">
        <v>12825</v>
      </c>
      <c r="J1671" s="64">
        <v>6090.26</v>
      </c>
      <c r="K1671" s="1">
        <v>0</v>
      </c>
      <c r="L1671" s="1">
        <v>4</v>
      </c>
      <c r="N1671" s="1" t="s">
        <v>2579</v>
      </c>
      <c r="O1671" s="64">
        <v>6090.26</v>
      </c>
      <c r="P1671" s="1" t="s">
        <v>110</v>
      </c>
      <c r="Q1671" s="1" t="s">
        <v>8826</v>
      </c>
      <c r="R1671" s="1" t="s">
        <v>2566</v>
      </c>
      <c r="S1671" s="1" t="s">
        <v>426</v>
      </c>
    </row>
    <row r="1672" spans="1:19">
      <c r="A1672" s="30">
        <v>10181823</v>
      </c>
      <c r="B1672" s="55">
        <v>101818230000000</v>
      </c>
      <c r="C1672" s="1">
        <v>7700</v>
      </c>
      <c r="D1672" s="1" t="s">
        <v>2574</v>
      </c>
      <c r="G1672" s="64">
        <v>6090.26</v>
      </c>
      <c r="H1672" s="97" t="s">
        <v>17146</v>
      </c>
      <c r="I1672" s="98" t="s">
        <v>12825</v>
      </c>
      <c r="J1672" s="64">
        <v>6090.26</v>
      </c>
      <c r="K1672" s="1">
        <v>0</v>
      </c>
      <c r="L1672" s="1">
        <v>2413</v>
      </c>
      <c r="N1672" s="1" t="s">
        <v>2580</v>
      </c>
      <c r="O1672" s="64">
        <v>6090.26</v>
      </c>
      <c r="P1672" s="1" t="s">
        <v>110</v>
      </c>
      <c r="Q1672" s="1" t="s">
        <v>8826</v>
      </c>
      <c r="R1672" s="1" t="s">
        <v>2566</v>
      </c>
      <c r="S1672" s="1" t="s">
        <v>426</v>
      </c>
    </row>
    <row r="1673" spans="1:19">
      <c r="A1673" s="30">
        <v>10181824</v>
      </c>
      <c r="B1673" s="55">
        <v>101818240000000</v>
      </c>
      <c r="C1673" s="1">
        <v>7700</v>
      </c>
      <c r="D1673" s="1" t="s">
        <v>2574</v>
      </c>
      <c r="E1673" s="1" t="s">
        <v>107</v>
      </c>
      <c r="F1673" s="1" t="s">
        <v>2581</v>
      </c>
      <c r="G1673" s="64">
        <v>6090.26</v>
      </c>
      <c r="H1673" s="97" t="s">
        <v>17146</v>
      </c>
      <c r="I1673" s="98" t="s">
        <v>12825</v>
      </c>
      <c r="J1673" s="64">
        <v>6090.26</v>
      </c>
      <c r="K1673" s="1">
        <v>0</v>
      </c>
      <c r="L1673" s="1">
        <v>632</v>
      </c>
      <c r="N1673" s="1" t="s">
        <v>2582</v>
      </c>
      <c r="O1673" s="64">
        <v>6090.26</v>
      </c>
      <c r="P1673" s="1" t="s">
        <v>110</v>
      </c>
      <c r="Q1673" s="1" t="s">
        <v>8826</v>
      </c>
      <c r="R1673" s="1" t="s">
        <v>2566</v>
      </c>
      <c r="S1673" s="1" t="s">
        <v>426</v>
      </c>
    </row>
    <row r="1674" spans="1:19">
      <c r="A1674" s="30">
        <v>10181825</v>
      </c>
      <c r="B1674" s="55">
        <v>101818250000000</v>
      </c>
      <c r="C1674" s="1">
        <v>7700</v>
      </c>
      <c r="D1674" s="1" t="s">
        <v>2574</v>
      </c>
      <c r="E1674" s="1" t="s">
        <v>107</v>
      </c>
      <c r="F1674" s="1" t="s">
        <v>2583</v>
      </c>
      <c r="G1674" s="64">
        <v>6090.26</v>
      </c>
      <c r="H1674" s="97" t="s">
        <v>17156</v>
      </c>
      <c r="I1674" s="98" t="s">
        <v>17284</v>
      </c>
      <c r="J1674" s="64">
        <v>6090.26</v>
      </c>
      <c r="K1674" s="1">
        <v>0</v>
      </c>
      <c r="L1674" s="1">
        <v>7120</v>
      </c>
      <c r="N1674" s="1" t="s">
        <v>2584</v>
      </c>
      <c r="O1674" s="64">
        <v>6090.26</v>
      </c>
      <c r="P1674" s="1" t="s">
        <v>110</v>
      </c>
      <c r="Q1674" s="1" t="s">
        <v>8826</v>
      </c>
      <c r="R1674" s="1" t="s">
        <v>2566</v>
      </c>
      <c r="S1674" s="1" t="s">
        <v>426</v>
      </c>
    </row>
    <row r="1675" spans="1:19">
      <c r="A1675" s="30">
        <v>10181826</v>
      </c>
      <c r="B1675" s="55">
        <v>101818260000000</v>
      </c>
      <c r="C1675" s="1">
        <v>7700</v>
      </c>
      <c r="D1675" s="1" t="s">
        <v>2574</v>
      </c>
      <c r="G1675" s="64">
        <v>6090.26</v>
      </c>
      <c r="H1675" s="97" t="s">
        <v>17146</v>
      </c>
      <c r="I1675" s="98" t="s">
        <v>12825</v>
      </c>
      <c r="J1675" s="64">
        <v>6090.26</v>
      </c>
      <c r="K1675" s="1">
        <v>0</v>
      </c>
      <c r="L1675" s="1">
        <v>7005</v>
      </c>
      <c r="N1675" s="1" t="s">
        <v>2585</v>
      </c>
      <c r="O1675" s="64">
        <v>6090.26</v>
      </c>
      <c r="P1675" s="1" t="s">
        <v>110</v>
      </c>
      <c r="Q1675" s="1" t="s">
        <v>8826</v>
      </c>
      <c r="R1675" s="1" t="s">
        <v>2566</v>
      </c>
      <c r="S1675" s="1" t="s">
        <v>426</v>
      </c>
    </row>
    <row r="1676" spans="1:19">
      <c r="A1676" s="30">
        <v>10181827</v>
      </c>
      <c r="B1676" s="55">
        <v>101818270000000</v>
      </c>
      <c r="C1676" s="1">
        <v>7700</v>
      </c>
      <c r="D1676" s="1" t="s">
        <v>2574</v>
      </c>
      <c r="E1676" s="1" t="s">
        <v>107</v>
      </c>
      <c r="F1676" s="1" t="s">
        <v>2107</v>
      </c>
      <c r="G1676" s="64">
        <v>6090.26</v>
      </c>
      <c r="H1676" s="97" t="s">
        <v>17156</v>
      </c>
      <c r="I1676" s="98" t="s">
        <v>17284</v>
      </c>
      <c r="J1676" s="64">
        <v>6090.26</v>
      </c>
      <c r="K1676" s="1">
        <v>0</v>
      </c>
      <c r="L1676" s="1">
        <v>1999</v>
      </c>
      <c r="N1676" s="1" t="s">
        <v>2576</v>
      </c>
      <c r="O1676" s="64">
        <v>6090.26</v>
      </c>
      <c r="P1676" s="1" t="s">
        <v>110</v>
      </c>
      <c r="Q1676" s="1" t="s">
        <v>8826</v>
      </c>
      <c r="R1676" s="1" t="s">
        <v>2566</v>
      </c>
      <c r="S1676" s="1" t="s">
        <v>426</v>
      </c>
    </row>
    <row r="1677" spans="1:19">
      <c r="A1677" s="30">
        <v>10181828</v>
      </c>
      <c r="B1677" s="55">
        <v>101818280000000</v>
      </c>
      <c r="C1677" s="1">
        <v>7700</v>
      </c>
      <c r="D1677" s="1" t="s">
        <v>2574</v>
      </c>
      <c r="E1677" s="1" t="s">
        <v>107</v>
      </c>
      <c r="F1677" s="1" t="s">
        <v>2107</v>
      </c>
      <c r="G1677" s="64">
        <v>6090.26</v>
      </c>
      <c r="H1677" s="97" t="s">
        <v>17146</v>
      </c>
      <c r="I1677" s="98" t="s">
        <v>12825</v>
      </c>
      <c r="J1677" s="64">
        <v>6090.26</v>
      </c>
      <c r="K1677" s="1">
        <v>0</v>
      </c>
      <c r="L1677" s="1">
        <v>85</v>
      </c>
      <c r="N1677" s="1" t="s">
        <v>2586</v>
      </c>
      <c r="O1677" s="64">
        <v>6090.26</v>
      </c>
      <c r="P1677" s="1" t="s">
        <v>110</v>
      </c>
      <c r="Q1677" s="1" t="s">
        <v>8826</v>
      </c>
      <c r="R1677" s="1" t="s">
        <v>2566</v>
      </c>
      <c r="S1677" s="1" t="s">
        <v>426</v>
      </c>
    </row>
    <row r="1678" spans="1:19">
      <c r="A1678" s="30">
        <v>10181829</v>
      </c>
      <c r="B1678" s="55">
        <v>101818290000000</v>
      </c>
      <c r="C1678" s="1">
        <v>7700</v>
      </c>
      <c r="D1678" s="1" t="s">
        <v>2574</v>
      </c>
      <c r="E1678" s="1" t="s">
        <v>107</v>
      </c>
      <c r="F1678" s="1" t="s">
        <v>1366</v>
      </c>
      <c r="G1678" s="64">
        <v>6090.26</v>
      </c>
      <c r="H1678" s="97" t="s">
        <v>17155</v>
      </c>
      <c r="I1678" s="98" t="s">
        <v>17283</v>
      </c>
      <c r="J1678" s="64">
        <v>6090.26</v>
      </c>
      <c r="K1678" s="1">
        <v>0</v>
      </c>
      <c r="L1678" s="1">
        <v>4</v>
      </c>
      <c r="N1678" s="1" t="s">
        <v>2587</v>
      </c>
      <c r="O1678" s="64">
        <v>6090.26</v>
      </c>
      <c r="P1678" s="1">
        <v>401.6</v>
      </c>
      <c r="Q1678" s="1" t="s">
        <v>8826</v>
      </c>
      <c r="R1678" s="1" t="s">
        <v>2566</v>
      </c>
      <c r="S1678" s="1" t="s">
        <v>426</v>
      </c>
    </row>
    <row r="1679" spans="1:19">
      <c r="A1679" s="30">
        <v>10181830</v>
      </c>
      <c r="B1679" s="55">
        <v>101818300000000</v>
      </c>
      <c r="C1679" s="1">
        <v>7700</v>
      </c>
      <c r="D1679" s="1" t="s">
        <v>2574</v>
      </c>
      <c r="E1679" s="1" t="s">
        <v>107</v>
      </c>
      <c r="F1679" s="1" t="s">
        <v>2107</v>
      </c>
      <c r="G1679" s="64">
        <v>6090.26</v>
      </c>
      <c r="H1679" s="97" t="s">
        <v>17152</v>
      </c>
      <c r="I1679" s="98" t="s">
        <v>17281</v>
      </c>
      <c r="J1679" s="64">
        <v>6090.26</v>
      </c>
      <c r="K1679" s="1">
        <v>0</v>
      </c>
      <c r="L1679" s="1">
        <v>193</v>
      </c>
      <c r="N1679" s="1" t="s">
        <v>2588</v>
      </c>
      <c r="O1679" s="64">
        <v>6090.26</v>
      </c>
      <c r="P1679" s="1" t="s">
        <v>110</v>
      </c>
      <c r="Q1679" s="1" t="s">
        <v>8826</v>
      </c>
      <c r="R1679" s="1" t="s">
        <v>2566</v>
      </c>
      <c r="S1679" s="1" t="s">
        <v>426</v>
      </c>
    </row>
    <row r="1680" spans="1:19">
      <c r="A1680" s="30">
        <v>10181831</v>
      </c>
      <c r="B1680" s="55">
        <v>101818310000000</v>
      </c>
      <c r="C1680" s="1">
        <v>7700</v>
      </c>
      <c r="D1680" s="1" t="s">
        <v>2574</v>
      </c>
      <c r="E1680" s="1" t="s">
        <v>107</v>
      </c>
      <c r="F1680" s="1" t="s">
        <v>2262</v>
      </c>
      <c r="G1680" s="64">
        <v>6090.26</v>
      </c>
      <c r="H1680" s="97" t="s">
        <v>17146</v>
      </c>
      <c r="I1680" s="98" t="s">
        <v>12825</v>
      </c>
      <c r="J1680" s="64">
        <v>6090.26</v>
      </c>
      <c r="K1680" s="1">
        <v>0</v>
      </c>
      <c r="L1680" s="1">
        <v>4</v>
      </c>
      <c r="N1680" s="1" t="s">
        <v>2589</v>
      </c>
      <c r="O1680" s="64">
        <v>6090.26</v>
      </c>
      <c r="P1680" s="1">
        <v>401.6</v>
      </c>
      <c r="Q1680" s="1" t="s">
        <v>8826</v>
      </c>
      <c r="R1680" s="1" t="s">
        <v>2566</v>
      </c>
      <c r="S1680" s="1" t="s">
        <v>426</v>
      </c>
    </row>
    <row r="1681" spans="1:19">
      <c r="A1681" s="30">
        <v>10181832</v>
      </c>
      <c r="B1681" s="55">
        <v>101818320000000</v>
      </c>
      <c r="C1681" s="1">
        <v>7700</v>
      </c>
      <c r="D1681" s="1" t="s">
        <v>2574</v>
      </c>
      <c r="E1681" s="1" t="s">
        <v>107</v>
      </c>
      <c r="F1681" s="1" t="s">
        <v>2111</v>
      </c>
      <c r="G1681" s="64">
        <v>6090.26</v>
      </c>
      <c r="H1681" s="97" t="s">
        <v>17146</v>
      </c>
      <c r="I1681" s="98" t="s">
        <v>12825</v>
      </c>
      <c r="J1681" s="64">
        <v>6090.26</v>
      </c>
      <c r="K1681" s="1">
        <v>0</v>
      </c>
      <c r="L1681" s="1">
        <v>151</v>
      </c>
      <c r="N1681" s="1" t="s">
        <v>2590</v>
      </c>
      <c r="O1681" s="64">
        <v>6090.26</v>
      </c>
      <c r="P1681" s="1" t="s">
        <v>110</v>
      </c>
      <c r="Q1681" s="1" t="s">
        <v>8826</v>
      </c>
      <c r="R1681" s="1" t="s">
        <v>2566</v>
      </c>
      <c r="S1681" s="1" t="s">
        <v>426</v>
      </c>
    </row>
    <row r="1682" spans="1:19">
      <c r="A1682" s="30">
        <v>10181833</v>
      </c>
      <c r="B1682" s="55">
        <v>101818330000000</v>
      </c>
      <c r="C1682" s="1">
        <v>7700</v>
      </c>
      <c r="D1682" s="1" t="s">
        <v>2591</v>
      </c>
      <c r="E1682" s="1" t="s">
        <v>107</v>
      </c>
      <c r="F1682" s="1">
        <v>2921</v>
      </c>
      <c r="G1682" s="64">
        <v>2938.78</v>
      </c>
      <c r="H1682" s="97" t="s">
        <v>17146</v>
      </c>
      <c r="I1682" s="98" t="s">
        <v>12825</v>
      </c>
      <c r="J1682" s="64">
        <v>2938.78</v>
      </c>
      <c r="K1682" s="1">
        <v>0</v>
      </c>
      <c r="L1682" s="1">
        <v>3652</v>
      </c>
      <c r="N1682" s="1" t="s">
        <v>2593</v>
      </c>
      <c r="O1682" s="64">
        <v>2938.78</v>
      </c>
      <c r="P1682" s="1" t="s">
        <v>110</v>
      </c>
      <c r="Q1682" s="1" t="s">
        <v>8826</v>
      </c>
      <c r="R1682" s="1" t="s">
        <v>2566</v>
      </c>
      <c r="S1682" s="1" t="s">
        <v>426</v>
      </c>
    </row>
    <row r="1683" spans="1:19">
      <c r="A1683" s="30">
        <v>10181834</v>
      </c>
      <c r="B1683" s="55">
        <v>101818340000000</v>
      </c>
      <c r="C1683" s="1">
        <v>7700</v>
      </c>
      <c r="D1683" s="1" t="s">
        <v>2591</v>
      </c>
      <c r="E1683" s="1" t="s">
        <v>107</v>
      </c>
      <c r="F1683" s="1" t="s">
        <v>3785</v>
      </c>
      <c r="G1683" s="64">
        <v>2938.79</v>
      </c>
      <c r="H1683" s="97" t="s">
        <v>17146</v>
      </c>
      <c r="I1683" s="98" t="s">
        <v>12825</v>
      </c>
      <c r="J1683" s="64">
        <v>2938.79</v>
      </c>
      <c r="K1683" s="1">
        <v>0</v>
      </c>
      <c r="L1683" s="1">
        <v>7126</v>
      </c>
      <c r="N1683" s="1" t="s">
        <v>2594</v>
      </c>
      <c r="O1683" s="64">
        <v>2938.79</v>
      </c>
      <c r="P1683" s="1" t="s">
        <v>110</v>
      </c>
      <c r="Q1683" s="1" t="s">
        <v>8826</v>
      </c>
      <c r="R1683" s="1" t="s">
        <v>2566</v>
      </c>
      <c r="S1683" s="1" t="s">
        <v>426</v>
      </c>
    </row>
    <row r="1684" spans="1:19">
      <c r="A1684" s="30">
        <v>10181835</v>
      </c>
      <c r="B1684" s="55">
        <v>101818350000000</v>
      </c>
      <c r="C1684" s="1">
        <v>7700</v>
      </c>
      <c r="D1684" s="1" t="s">
        <v>1569</v>
      </c>
      <c r="G1684" s="64">
        <v>3433.57</v>
      </c>
      <c r="H1684" s="97" t="s">
        <v>17146</v>
      </c>
      <c r="I1684" s="98" t="s">
        <v>12825</v>
      </c>
      <c r="J1684" s="64">
        <v>3433.57</v>
      </c>
      <c r="K1684" s="1">
        <v>0</v>
      </c>
      <c r="L1684" s="1">
        <v>7065</v>
      </c>
      <c r="N1684" s="1" t="s">
        <v>2595</v>
      </c>
      <c r="O1684" s="64">
        <v>3433.57</v>
      </c>
      <c r="P1684" s="1" t="s">
        <v>110</v>
      </c>
      <c r="Q1684" s="1" t="s">
        <v>8823</v>
      </c>
      <c r="R1684" s="1" t="s">
        <v>2514</v>
      </c>
      <c r="S1684" s="1" t="s">
        <v>426</v>
      </c>
    </row>
    <row r="1685" spans="1:19">
      <c r="A1685" s="30">
        <v>10181836</v>
      </c>
      <c r="B1685" s="55">
        <v>101818360000000</v>
      </c>
      <c r="C1685" s="1">
        <v>7700</v>
      </c>
      <c r="D1685" s="1" t="s">
        <v>1569</v>
      </c>
      <c r="G1685" s="64">
        <v>3433.56</v>
      </c>
      <c r="H1685" s="97" t="s">
        <v>17146</v>
      </c>
      <c r="I1685" s="98" t="s">
        <v>12825</v>
      </c>
      <c r="J1685" s="64">
        <v>3433.56</v>
      </c>
      <c r="K1685" s="1">
        <v>0</v>
      </c>
      <c r="L1685" s="1">
        <v>7006</v>
      </c>
      <c r="N1685" s="1" t="s">
        <v>2596</v>
      </c>
      <c r="O1685" s="64">
        <v>3433.56</v>
      </c>
      <c r="P1685" s="1" t="s">
        <v>110</v>
      </c>
      <c r="Q1685" s="1" t="s">
        <v>8823</v>
      </c>
      <c r="R1685" s="1" t="s">
        <v>2514</v>
      </c>
      <c r="S1685" s="1" t="s">
        <v>426</v>
      </c>
    </row>
    <row r="1686" spans="1:19">
      <c r="A1686" s="30">
        <v>10181837</v>
      </c>
      <c r="B1686" s="55">
        <v>101818370000000</v>
      </c>
      <c r="C1686" s="1">
        <v>7700</v>
      </c>
      <c r="D1686" s="1" t="s">
        <v>2513</v>
      </c>
      <c r="E1686" s="1" t="s">
        <v>107</v>
      </c>
      <c r="F1686" s="1" t="s">
        <v>7794</v>
      </c>
      <c r="G1686" s="64">
        <v>3301.42</v>
      </c>
      <c r="H1686" s="97" t="s">
        <v>17154</v>
      </c>
      <c r="I1686" s="98" t="s">
        <v>17282</v>
      </c>
      <c r="J1686" s="64">
        <v>3301.42</v>
      </c>
      <c r="K1686" s="1">
        <v>0</v>
      </c>
      <c r="L1686" s="1">
        <v>4</v>
      </c>
      <c r="N1686" s="1" t="s">
        <v>2597</v>
      </c>
      <c r="O1686" s="64">
        <v>3301.42</v>
      </c>
      <c r="P1686" s="1">
        <v>401.6</v>
      </c>
      <c r="Q1686" s="1" t="s">
        <v>8823</v>
      </c>
      <c r="R1686" s="1" t="s">
        <v>2514</v>
      </c>
      <c r="S1686" s="1" t="s">
        <v>426</v>
      </c>
    </row>
    <row r="1687" spans="1:19">
      <c r="A1687" s="30">
        <v>10181838</v>
      </c>
      <c r="B1687" s="55">
        <v>101818380000000</v>
      </c>
      <c r="C1687" s="1">
        <v>7700</v>
      </c>
      <c r="D1687" s="1" t="s">
        <v>2513</v>
      </c>
      <c r="E1687" s="1" t="s">
        <v>107</v>
      </c>
      <c r="F1687" s="1" t="s">
        <v>7794</v>
      </c>
      <c r="G1687" s="64">
        <v>3301.42</v>
      </c>
      <c r="H1687" s="97" t="s">
        <v>17152</v>
      </c>
      <c r="I1687" s="98" t="s">
        <v>17281</v>
      </c>
      <c r="J1687" s="64">
        <v>3301.42</v>
      </c>
      <c r="K1687" s="1">
        <v>0</v>
      </c>
      <c r="L1687" s="1">
        <v>2748</v>
      </c>
      <c r="N1687" s="1" t="s">
        <v>2598</v>
      </c>
      <c r="O1687" s="64">
        <v>3301.42</v>
      </c>
      <c r="P1687" s="1" t="s">
        <v>272</v>
      </c>
      <c r="Q1687" s="1" t="s">
        <v>8823</v>
      </c>
      <c r="R1687" s="1" t="s">
        <v>2514</v>
      </c>
      <c r="S1687" s="1" t="s">
        <v>426</v>
      </c>
    </row>
    <row r="1688" spans="1:19">
      <c r="A1688" s="30">
        <v>10181839</v>
      </c>
      <c r="B1688" s="55">
        <v>101818390000000</v>
      </c>
      <c r="C1688" s="1">
        <v>7700</v>
      </c>
      <c r="D1688" s="1" t="s">
        <v>2599</v>
      </c>
      <c r="E1688" s="1" t="s">
        <v>107</v>
      </c>
      <c r="F1688" s="1" t="s">
        <v>5129</v>
      </c>
      <c r="G1688" s="64">
        <v>7928.78</v>
      </c>
      <c r="H1688" s="97" t="s">
        <v>17156</v>
      </c>
      <c r="I1688" s="98" t="s">
        <v>17284</v>
      </c>
      <c r="J1688" s="64">
        <v>7928.78</v>
      </c>
      <c r="K1688" s="1">
        <v>0</v>
      </c>
      <c r="L1688" s="1">
        <v>7006</v>
      </c>
      <c r="N1688" s="1" t="s">
        <v>2600</v>
      </c>
      <c r="O1688" s="64">
        <v>7928.78</v>
      </c>
      <c r="P1688" s="1" t="s">
        <v>110</v>
      </c>
      <c r="Q1688" s="1" t="s">
        <v>8823</v>
      </c>
      <c r="R1688" s="1" t="s">
        <v>2514</v>
      </c>
      <c r="S1688" s="1" t="s">
        <v>426</v>
      </c>
    </row>
    <row r="1689" spans="1:19">
      <c r="A1689" s="30">
        <v>10181840</v>
      </c>
      <c r="B1689" s="55">
        <v>101818400000000</v>
      </c>
      <c r="C1689" s="1">
        <v>7700</v>
      </c>
      <c r="D1689" s="1" t="s">
        <v>2513</v>
      </c>
      <c r="E1689" s="1" t="s">
        <v>107</v>
      </c>
      <c r="F1689" s="1" t="s">
        <v>2601</v>
      </c>
      <c r="G1689" s="64">
        <v>1319.25</v>
      </c>
      <c r="H1689" s="97" t="s">
        <v>17156</v>
      </c>
      <c r="I1689" s="98" t="s">
        <v>17284</v>
      </c>
      <c r="J1689" s="64">
        <v>1319.25</v>
      </c>
      <c r="K1689" s="1">
        <v>0</v>
      </c>
      <c r="L1689" s="1">
        <v>7006</v>
      </c>
      <c r="N1689" s="1" t="s">
        <v>2602</v>
      </c>
      <c r="O1689" s="64">
        <v>1319.25</v>
      </c>
      <c r="P1689" s="1" t="s">
        <v>272</v>
      </c>
      <c r="Q1689" s="1" t="s">
        <v>8823</v>
      </c>
      <c r="R1689" s="1" t="s">
        <v>2514</v>
      </c>
      <c r="S1689" s="1" t="s">
        <v>426</v>
      </c>
    </row>
    <row r="1690" spans="1:19">
      <c r="A1690" s="30">
        <v>10181946</v>
      </c>
      <c r="B1690" s="55">
        <v>101819460000000</v>
      </c>
      <c r="C1690" s="1">
        <v>7700</v>
      </c>
      <c r="D1690" s="1" t="s">
        <v>2603</v>
      </c>
      <c r="E1690" s="1" t="s">
        <v>4402</v>
      </c>
      <c r="F1690" s="1" t="s">
        <v>4403</v>
      </c>
      <c r="G1690" s="64">
        <v>1052.8699999999999</v>
      </c>
      <c r="H1690" s="97" t="s">
        <v>17160</v>
      </c>
      <c r="I1690" s="98" t="s">
        <v>17288</v>
      </c>
      <c r="J1690" s="64">
        <v>1052.8699999999999</v>
      </c>
      <c r="K1690" s="1">
        <v>0</v>
      </c>
      <c r="L1690" s="1">
        <v>2380</v>
      </c>
      <c r="N1690" s="1" t="s">
        <v>2604</v>
      </c>
      <c r="O1690" s="64">
        <v>1052.8699999999999</v>
      </c>
      <c r="P1690" s="1" t="s">
        <v>110</v>
      </c>
      <c r="Q1690" s="1" t="s">
        <v>8827</v>
      </c>
      <c r="R1690" s="1" t="s">
        <v>2605</v>
      </c>
      <c r="S1690" s="1" t="s">
        <v>2606</v>
      </c>
    </row>
    <row r="1691" spans="1:19">
      <c r="A1691" s="30">
        <v>10181947</v>
      </c>
      <c r="B1691" s="55">
        <v>101819470000000</v>
      </c>
      <c r="C1691" s="1">
        <v>7700</v>
      </c>
      <c r="D1691" s="1" t="s">
        <v>2607</v>
      </c>
      <c r="E1691" s="1" t="s">
        <v>1426</v>
      </c>
      <c r="F1691" s="1" t="s">
        <v>11755</v>
      </c>
      <c r="G1691" s="64">
        <v>1052.17</v>
      </c>
      <c r="H1691" s="97" t="s">
        <v>17160</v>
      </c>
      <c r="I1691" s="98" t="s">
        <v>17288</v>
      </c>
      <c r="J1691" s="64">
        <v>1052.17</v>
      </c>
      <c r="K1691" s="1">
        <v>0</v>
      </c>
      <c r="L1691" s="1">
        <v>4</v>
      </c>
      <c r="N1691" s="1" t="s">
        <v>11756</v>
      </c>
      <c r="O1691" s="64">
        <v>1052.17</v>
      </c>
      <c r="P1691" s="1">
        <v>401.46</v>
      </c>
      <c r="Q1691" s="1" t="s">
        <v>8827</v>
      </c>
      <c r="R1691" s="1" t="s">
        <v>2605</v>
      </c>
      <c r="S1691" s="1" t="s">
        <v>2606</v>
      </c>
    </row>
    <row r="1692" spans="1:19">
      <c r="A1692" s="30">
        <v>10181948</v>
      </c>
      <c r="B1692" s="55">
        <v>101819480000000</v>
      </c>
      <c r="C1692" s="1">
        <v>7700</v>
      </c>
      <c r="D1692" s="1" t="s">
        <v>2608</v>
      </c>
      <c r="G1692" s="64">
        <v>1052.17</v>
      </c>
      <c r="H1692" s="97" t="s">
        <v>17160</v>
      </c>
      <c r="I1692" s="98" t="s">
        <v>17288</v>
      </c>
      <c r="J1692" s="64">
        <v>1052.17</v>
      </c>
      <c r="K1692" s="1">
        <v>0</v>
      </c>
      <c r="L1692" s="1">
        <v>473</v>
      </c>
      <c r="N1692" s="1" t="s">
        <v>2609</v>
      </c>
      <c r="O1692" s="64">
        <v>1052.17</v>
      </c>
      <c r="P1692" s="1" t="s">
        <v>110</v>
      </c>
      <c r="Q1692" s="1" t="s">
        <v>8827</v>
      </c>
      <c r="R1692" s="1" t="s">
        <v>2605</v>
      </c>
      <c r="S1692" s="1" t="s">
        <v>2606</v>
      </c>
    </row>
    <row r="1693" spans="1:19">
      <c r="A1693" s="30">
        <v>10181949</v>
      </c>
      <c r="B1693" s="55">
        <v>101819490000000</v>
      </c>
      <c r="C1693" s="1">
        <v>7700</v>
      </c>
      <c r="D1693" s="1" t="s">
        <v>2610</v>
      </c>
      <c r="G1693" s="64">
        <v>5581.52</v>
      </c>
      <c r="H1693" s="97" t="s">
        <v>17160</v>
      </c>
      <c r="I1693" s="98" t="s">
        <v>17288</v>
      </c>
      <c r="J1693" s="64">
        <v>5581.52</v>
      </c>
      <c r="K1693" s="1">
        <v>0</v>
      </c>
      <c r="L1693" s="1">
        <v>146</v>
      </c>
      <c r="N1693" s="1" t="s">
        <v>2611</v>
      </c>
      <c r="O1693" s="64">
        <v>5581.52</v>
      </c>
      <c r="P1693" s="1" t="s">
        <v>110</v>
      </c>
      <c r="Q1693" s="1" t="s">
        <v>8827</v>
      </c>
      <c r="R1693" s="1" t="s">
        <v>2605</v>
      </c>
      <c r="S1693" s="1" t="s">
        <v>2606</v>
      </c>
    </row>
    <row r="1694" spans="1:19">
      <c r="A1694" s="30">
        <v>10181950</v>
      </c>
      <c r="B1694" s="55">
        <v>101819500000000</v>
      </c>
      <c r="C1694" s="1">
        <v>7700</v>
      </c>
      <c r="D1694" s="1" t="s">
        <v>2612</v>
      </c>
      <c r="E1694" s="1" t="s">
        <v>1426</v>
      </c>
      <c r="F1694" s="1" t="s">
        <v>4809</v>
      </c>
      <c r="G1694" s="64">
        <v>11940.22</v>
      </c>
      <c r="H1694" s="97" t="s">
        <v>17160</v>
      </c>
      <c r="I1694" s="98" t="s">
        <v>17288</v>
      </c>
      <c r="J1694" s="64">
        <v>11940.22</v>
      </c>
      <c r="K1694" s="1">
        <v>0</v>
      </c>
      <c r="L1694" s="1">
        <v>2748</v>
      </c>
      <c r="N1694" s="1" t="s">
        <v>2613</v>
      </c>
      <c r="O1694" s="64">
        <v>11940.22</v>
      </c>
      <c r="P1694" s="1" t="s">
        <v>110</v>
      </c>
      <c r="Q1694" s="1" t="s">
        <v>8827</v>
      </c>
      <c r="R1694" s="1" t="s">
        <v>2605</v>
      </c>
      <c r="S1694" s="1" t="s">
        <v>2606</v>
      </c>
    </row>
    <row r="1695" spans="1:19">
      <c r="A1695" s="30">
        <v>10181951</v>
      </c>
      <c r="B1695" s="55">
        <v>101819510000000</v>
      </c>
      <c r="C1695" s="1">
        <v>7700</v>
      </c>
      <c r="D1695" s="1" t="s">
        <v>2612</v>
      </c>
      <c r="E1695" s="1" t="s">
        <v>1426</v>
      </c>
      <c r="F1695" s="1" t="s">
        <v>4809</v>
      </c>
      <c r="G1695" s="64">
        <v>11940.22</v>
      </c>
      <c r="H1695" s="97" t="s">
        <v>17160</v>
      </c>
      <c r="I1695" s="98" t="s">
        <v>17288</v>
      </c>
      <c r="J1695" s="64">
        <v>11940.22</v>
      </c>
      <c r="K1695" s="1">
        <v>0</v>
      </c>
      <c r="L1695" s="1">
        <v>2748</v>
      </c>
      <c r="N1695" s="1" t="s">
        <v>2614</v>
      </c>
      <c r="O1695" s="64">
        <v>11940.22</v>
      </c>
      <c r="P1695" s="1" t="s">
        <v>110</v>
      </c>
      <c r="Q1695" s="1" t="s">
        <v>8827</v>
      </c>
      <c r="R1695" s="1" t="s">
        <v>2605</v>
      </c>
      <c r="S1695" s="1" t="s">
        <v>2606</v>
      </c>
    </row>
    <row r="1696" spans="1:19">
      <c r="A1696" s="30">
        <v>10181952</v>
      </c>
      <c r="B1696" s="55">
        <v>101819520000000</v>
      </c>
      <c r="C1696" s="1">
        <v>7700</v>
      </c>
      <c r="D1696" s="1" t="s">
        <v>2615</v>
      </c>
      <c r="G1696" s="64">
        <v>1619.35</v>
      </c>
      <c r="H1696" s="97" t="s">
        <v>17159</v>
      </c>
      <c r="I1696" s="98" t="s">
        <v>17287</v>
      </c>
      <c r="J1696" s="64">
        <v>1619.35</v>
      </c>
      <c r="K1696" s="1">
        <v>0</v>
      </c>
      <c r="L1696" s="1">
        <v>4</v>
      </c>
      <c r="N1696" s="1" t="s">
        <v>2616</v>
      </c>
      <c r="O1696" s="64">
        <v>1619.35</v>
      </c>
      <c r="P1696" s="1" t="s">
        <v>11757</v>
      </c>
      <c r="Q1696" s="1" t="s">
        <v>8828</v>
      </c>
      <c r="R1696" s="1" t="s">
        <v>2617</v>
      </c>
      <c r="S1696" s="1" t="s">
        <v>2337</v>
      </c>
    </row>
    <row r="1697" spans="1:19">
      <c r="A1697" s="30">
        <v>10181953</v>
      </c>
      <c r="B1697" s="55">
        <v>101819530000000</v>
      </c>
      <c r="C1697" s="1">
        <v>7700</v>
      </c>
      <c r="D1697" s="1" t="s">
        <v>2615</v>
      </c>
      <c r="E1697" s="1" t="s">
        <v>101</v>
      </c>
      <c r="F1697" s="1" t="s">
        <v>2618</v>
      </c>
      <c r="G1697" s="64">
        <v>1619.35</v>
      </c>
      <c r="H1697" s="97" t="s">
        <v>17163</v>
      </c>
      <c r="I1697" s="98" t="s">
        <v>17291</v>
      </c>
      <c r="J1697" s="64">
        <v>1619.35</v>
      </c>
      <c r="K1697" s="1">
        <v>0</v>
      </c>
      <c r="L1697" s="1">
        <v>8</v>
      </c>
      <c r="N1697" s="1" t="s">
        <v>2619</v>
      </c>
      <c r="O1697" s="64">
        <v>1619.35</v>
      </c>
      <c r="P1697" s="1">
        <v>802.4</v>
      </c>
      <c r="Q1697" s="1" t="s">
        <v>8829</v>
      </c>
      <c r="R1697" s="1" t="s">
        <v>2617</v>
      </c>
      <c r="S1697" s="1" t="s">
        <v>2337</v>
      </c>
    </row>
    <row r="1698" spans="1:19">
      <c r="A1698" s="30">
        <v>10181954</v>
      </c>
      <c r="B1698" s="55">
        <v>101819540000000</v>
      </c>
      <c r="C1698" s="1">
        <v>7700</v>
      </c>
      <c r="D1698" s="1" t="s">
        <v>2615</v>
      </c>
      <c r="G1698" s="64">
        <v>1619.35</v>
      </c>
      <c r="H1698" s="97" t="s">
        <v>17152</v>
      </c>
      <c r="I1698" s="98" t="s">
        <v>17281</v>
      </c>
      <c r="J1698" s="64">
        <v>1619.35</v>
      </c>
      <c r="K1698" s="1">
        <v>0</v>
      </c>
      <c r="L1698" s="1">
        <v>4</v>
      </c>
      <c r="N1698" s="1" t="s">
        <v>2620</v>
      </c>
      <c r="O1698" s="64">
        <v>1619.35</v>
      </c>
      <c r="P1698" s="1">
        <v>402.2</v>
      </c>
      <c r="Q1698" s="1" t="s">
        <v>8829</v>
      </c>
      <c r="R1698" s="1" t="s">
        <v>2617</v>
      </c>
      <c r="S1698" s="1" t="s">
        <v>2337</v>
      </c>
    </row>
    <row r="1699" spans="1:19">
      <c r="A1699" s="30">
        <v>10181955</v>
      </c>
      <c r="B1699" s="55">
        <v>101819550000000</v>
      </c>
      <c r="C1699" s="1">
        <v>7700</v>
      </c>
      <c r="D1699" s="1" t="s">
        <v>2615</v>
      </c>
      <c r="E1699" s="1" t="s">
        <v>101</v>
      </c>
      <c r="F1699" s="1" t="s">
        <v>2621</v>
      </c>
      <c r="G1699" s="64">
        <v>1619.35</v>
      </c>
      <c r="H1699" s="97" t="s">
        <v>17138</v>
      </c>
      <c r="I1699" s="98" t="s">
        <v>17271</v>
      </c>
      <c r="J1699" s="64">
        <v>1619.35</v>
      </c>
      <c r="K1699" s="1">
        <v>0</v>
      </c>
      <c r="L1699" s="1">
        <v>4</v>
      </c>
      <c r="N1699" s="1" t="s">
        <v>2622</v>
      </c>
      <c r="O1699" s="64">
        <v>1619.35</v>
      </c>
      <c r="P1699" s="1">
        <v>402.23200000000003</v>
      </c>
      <c r="Q1699" s="1" t="s">
        <v>8829</v>
      </c>
      <c r="R1699" s="1" t="s">
        <v>2617</v>
      </c>
      <c r="S1699" s="1" t="s">
        <v>2337</v>
      </c>
    </row>
    <row r="1700" spans="1:19">
      <c r="A1700" s="30">
        <v>10181956</v>
      </c>
      <c r="B1700" s="55">
        <v>101819560000000</v>
      </c>
      <c r="C1700" s="1">
        <v>7700</v>
      </c>
      <c r="D1700" s="1" t="s">
        <v>2615</v>
      </c>
      <c r="G1700" s="64">
        <v>1619.35</v>
      </c>
      <c r="H1700" s="97" t="s">
        <v>17157</v>
      </c>
      <c r="I1700" s="98" t="s">
        <v>17285</v>
      </c>
      <c r="J1700" s="64">
        <v>1619.35</v>
      </c>
      <c r="K1700" s="1">
        <v>0</v>
      </c>
      <c r="L1700" s="1">
        <v>4</v>
      </c>
      <c r="N1700" s="1" t="s">
        <v>2623</v>
      </c>
      <c r="O1700" s="64">
        <v>1619.35</v>
      </c>
      <c r="P1700" s="1">
        <v>402.24</v>
      </c>
      <c r="Q1700" s="1" t="s">
        <v>8829</v>
      </c>
      <c r="R1700" s="1" t="s">
        <v>2617</v>
      </c>
      <c r="S1700" s="1" t="s">
        <v>2337</v>
      </c>
    </row>
    <row r="1701" spans="1:19">
      <c r="A1701" s="30">
        <v>10181957</v>
      </c>
      <c r="B1701" s="55">
        <v>101819570000000</v>
      </c>
      <c r="C1701" s="1">
        <v>7700</v>
      </c>
      <c r="D1701" s="1" t="s">
        <v>2624</v>
      </c>
      <c r="G1701" s="64">
        <v>1291.31</v>
      </c>
      <c r="H1701" s="97" t="s">
        <v>17138</v>
      </c>
      <c r="I1701" s="98" t="s">
        <v>17271</v>
      </c>
      <c r="J1701" s="64">
        <v>1291.31</v>
      </c>
      <c r="K1701" s="1">
        <v>0</v>
      </c>
      <c r="L1701" s="1">
        <v>4</v>
      </c>
      <c r="N1701" s="1" t="s">
        <v>2625</v>
      </c>
      <c r="O1701" s="64">
        <v>1291.31</v>
      </c>
      <c r="P1701" s="1">
        <v>401.22</v>
      </c>
      <c r="Q1701" s="1" t="s">
        <v>8830</v>
      </c>
      <c r="R1701" s="1" t="s">
        <v>2626</v>
      </c>
      <c r="S1701" s="1" t="s">
        <v>2337</v>
      </c>
    </row>
    <row r="1702" spans="1:19">
      <c r="A1702" s="30">
        <v>10182187</v>
      </c>
      <c r="B1702" s="55">
        <v>101821870000000</v>
      </c>
      <c r="C1702" s="1">
        <v>7700</v>
      </c>
      <c r="D1702" s="1" t="s">
        <v>1437</v>
      </c>
      <c r="G1702" s="64">
        <v>4619.83</v>
      </c>
      <c r="H1702" s="97" t="s">
        <v>17149</v>
      </c>
      <c r="I1702" s="98" t="s">
        <v>17279</v>
      </c>
      <c r="J1702" s="64">
        <v>4619.83</v>
      </c>
      <c r="K1702" s="1">
        <v>0</v>
      </c>
      <c r="L1702" s="1">
        <v>3000</v>
      </c>
      <c r="N1702" s="1" t="s">
        <v>2627</v>
      </c>
      <c r="O1702" s="64">
        <v>4619.83</v>
      </c>
      <c r="P1702" s="1" t="s">
        <v>8354</v>
      </c>
      <c r="Q1702" s="1" t="s">
        <v>8826</v>
      </c>
      <c r="R1702" s="1" t="s">
        <v>2566</v>
      </c>
      <c r="S1702" s="1" t="s">
        <v>426</v>
      </c>
    </row>
    <row r="1703" spans="1:19">
      <c r="A1703" s="30">
        <v>10182188</v>
      </c>
      <c r="B1703" s="55">
        <v>101821880000000</v>
      </c>
      <c r="C1703" s="1">
        <v>7700</v>
      </c>
      <c r="D1703" s="1" t="s">
        <v>1437</v>
      </c>
      <c r="G1703" s="64">
        <v>4619.83</v>
      </c>
      <c r="H1703" s="97" t="s">
        <v>17146</v>
      </c>
      <c r="I1703" s="98" t="s">
        <v>12825</v>
      </c>
      <c r="J1703" s="64">
        <v>4619.83</v>
      </c>
      <c r="K1703" s="1">
        <v>0</v>
      </c>
      <c r="L1703" s="1">
        <v>2748</v>
      </c>
      <c r="N1703" s="1" t="s">
        <v>2628</v>
      </c>
      <c r="O1703" s="64">
        <v>4619.83</v>
      </c>
      <c r="P1703" s="1" t="s">
        <v>110</v>
      </c>
      <c r="Q1703" s="1" t="s">
        <v>8826</v>
      </c>
      <c r="R1703" s="1" t="s">
        <v>2566</v>
      </c>
      <c r="S1703" s="1" t="s">
        <v>426</v>
      </c>
    </row>
    <row r="1704" spans="1:19">
      <c r="A1704" s="30">
        <v>10182189</v>
      </c>
      <c r="B1704" s="55">
        <v>101821890000000</v>
      </c>
      <c r="C1704" s="1">
        <v>7700</v>
      </c>
      <c r="D1704" s="1" t="s">
        <v>1437</v>
      </c>
      <c r="G1704" s="64">
        <v>4619.83</v>
      </c>
      <c r="H1704" s="97" t="s">
        <v>17146</v>
      </c>
      <c r="I1704" s="98" t="s">
        <v>12825</v>
      </c>
      <c r="J1704" s="64">
        <v>4619.83</v>
      </c>
      <c r="K1704" s="1">
        <v>0</v>
      </c>
      <c r="L1704" s="1">
        <v>7115</v>
      </c>
      <c r="N1704" s="1" t="s">
        <v>2629</v>
      </c>
      <c r="O1704" s="64">
        <v>4619.83</v>
      </c>
      <c r="P1704" s="1" t="s">
        <v>110</v>
      </c>
      <c r="Q1704" s="1" t="s">
        <v>8826</v>
      </c>
      <c r="R1704" s="1" t="s">
        <v>2566</v>
      </c>
      <c r="S1704" s="1" t="s">
        <v>426</v>
      </c>
    </row>
    <row r="1705" spans="1:19">
      <c r="A1705" s="30">
        <v>10182190</v>
      </c>
      <c r="B1705" s="55">
        <v>101821900000000</v>
      </c>
      <c r="C1705" s="1">
        <v>7700</v>
      </c>
      <c r="D1705" s="1" t="s">
        <v>1437</v>
      </c>
      <c r="G1705" s="64">
        <v>4619.83</v>
      </c>
      <c r="H1705" s="97" t="s">
        <v>17146</v>
      </c>
      <c r="I1705" s="98" t="s">
        <v>12825</v>
      </c>
      <c r="J1705" s="64">
        <v>4619.83</v>
      </c>
      <c r="K1705" s="1">
        <v>0</v>
      </c>
      <c r="L1705" s="1">
        <v>3361</v>
      </c>
      <c r="N1705" s="1" t="s">
        <v>2630</v>
      </c>
      <c r="O1705" s="64">
        <v>4619.83</v>
      </c>
      <c r="P1705" s="1" t="s">
        <v>110</v>
      </c>
      <c r="Q1705" s="1" t="s">
        <v>8826</v>
      </c>
      <c r="R1705" s="1" t="s">
        <v>2566</v>
      </c>
      <c r="S1705" s="1" t="s">
        <v>426</v>
      </c>
    </row>
    <row r="1706" spans="1:19">
      <c r="A1706" s="30">
        <v>10182191</v>
      </c>
      <c r="B1706" s="55">
        <v>101821910000000</v>
      </c>
      <c r="C1706" s="1">
        <v>7700</v>
      </c>
      <c r="D1706" s="1" t="s">
        <v>1437</v>
      </c>
      <c r="G1706" s="64">
        <v>4619.83</v>
      </c>
      <c r="H1706" s="97" t="s">
        <v>17146</v>
      </c>
      <c r="I1706" s="98" t="s">
        <v>12825</v>
      </c>
      <c r="J1706" s="64">
        <v>4619.83</v>
      </c>
      <c r="K1706" s="1">
        <v>0</v>
      </c>
      <c r="L1706" s="1">
        <v>149</v>
      </c>
      <c r="N1706" s="1" t="s">
        <v>2631</v>
      </c>
      <c r="O1706" s="64">
        <v>4619.83</v>
      </c>
      <c r="P1706" s="1" t="s">
        <v>110</v>
      </c>
      <c r="Q1706" s="1" t="s">
        <v>8826</v>
      </c>
      <c r="R1706" s="1" t="s">
        <v>2566</v>
      </c>
      <c r="S1706" s="1" t="s">
        <v>426</v>
      </c>
    </row>
    <row r="1707" spans="1:19">
      <c r="A1707" s="30">
        <v>10182192</v>
      </c>
      <c r="B1707" s="55">
        <v>101821920000000</v>
      </c>
      <c r="C1707" s="1">
        <v>7700</v>
      </c>
      <c r="D1707" s="1" t="s">
        <v>1437</v>
      </c>
      <c r="G1707" s="64">
        <v>4619.83</v>
      </c>
      <c r="H1707" s="97" t="s">
        <v>17146</v>
      </c>
      <c r="I1707" s="98" t="s">
        <v>12825</v>
      </c>
      <c r="J1707" s="64">
        <v>4619.83</v>
      </c>
      <c r="K1707" s="1">
        <v>0</v>
      </c>
      <c r="L1707" s="1">
        <v>152</v>
      </c>
      <c r="N1707" s="1" t="s">
        <v>2632</v>
      </c>
      <c r="O1707" s="64">
        <v>4619.83</v>
      </c>
      <c r="P1707" s="1" t="s">
        <v>110</v>
      </c>
      <c r="Q1707" s="1" t="s">
        <v>8826</v>
      </c>
      <c r="R1707" s="1" t="s">
        <v>2566</v>
      </c>
      <c r="S1707" s="1" t="s">
        <v>426</v>
      </c>
    </row>
    <row r="1708" spans="1:19">
      <c r="A1708" s="30">
        <v>10182193</v>
      </c>
      <c r="B1708" s="55">
        <v>101821930000000</v>
      </c>
      <c r="C1708" s="1">
        <v>7700</v>
      </c>
      <c r="D1708" s="1" t="s">
        <v>1437</v>
      </c>
      <c r="G1708" s="64">
        <v>4619.83</v>
      </c>
      <c r="H1708" s="97" t="s">
        <v>17146</v>
      </c>
      <c r="I1708" s="98" t="s">
        <v>12825</v>
      </c>
      <c r="J1708" s="64">
        <v>4619.83</v>
      </c>
      <c r="K1708" s="1">
        <v>0</v>
      </c>
      <c r="L1708" s="1">
        <v>152</v>
      </c>
      <c r="N1708" s="1" t="s">
        <v>2633</v>
      </c>
      <c r="O1708" s="64">
        <v>4619.83</v>
      </c>
      <c r="P1708" s="1" t="s">
        <v>110</v>
      </c>
      <c r="Q1708" s="1" t="s">
        <v>8826</v>
      </c>
      <c r="R1708" s="1" t="s">
        <v>2566</v>
      </c>
      <c r="S1708" s="1" t="s">
        <v>426</v>
      </c>
    </row>
    <row r="1709" spans="1:19">
      <c r="A1709" s="30">
        <v>10182194</v>
      </c>
      <c r="B1709" s="55">
        <v>101821940000000</v>
      </c>
      <c r="C1709" s="1">
        <v>7700</v>
      </c>
      <c r="D1709" s="1" t="s">
        <v>1437</v>
      </c>
      <c r="G1709" s="64">
        <v>4619.83</v>
      </c>
      <c r="H1709" s="97" t="s">
        <v>17146</v>
      </c>
      <c r="I1709" s="98" t="s">
        <v>12825</v>
      </c>
      <c r="J1709" s="64">
        <v>4619.83</v>
      </c>
      <c r="K1709" s="1">
        <v>0</v>
      </c>
      <c r="L1709" s="1">
        <v>152</v>
      </c>
      <c r="N1709" s="1" t="s">
        <v>2634</v>
      </c>
      <c r="O1709" s="64">
        <v>4619.83</v>
      </c>
      <c r="P1709" s="1" t="s">
        <v>110</v>
      </c>
      <c r="Q1709" s="1" t="s">
        <v>8826</v>
      </c>
      <c r="R1709" s="1" t="s">
        <v>2566</v>
      </c>
      <c r="S1709" s="1" t="s">
        <v>426</v>
      </c>
    </row>
    <row r="1710" spans="1:19">
      <c r="A1710" s="30">
        <v>10182195</v>
      </c>
      <c r="B1710" s="55">
        <v>101821950000000</v>
      </c>
      <c r="C1710" s="1">
        <v>7700</v>
      </c>
      <c r="D1710" s="1" t="s">
        <v>1437</v>
      </c>
      <c r="G1710" s="64">
        <v>4619.83</v>
      </c>
      <c r="H1710" s="97" t="s">
        <v>17146</v>
      </c>
      <c r="I1710" s="98" t="s">
        <v>12825</v>
      </c>
      <c r="J1710" s="64">
        <v>4619.83</v>
      </c>
      <c r="K1710" s="1">
        <v>0</v>
      </c>
      <c r="L1710" s="1">
        <v>152</v>
      </c>
      <c r="N1710" s="1" t="s">
        <v>2635</v>
      </c>
      <c r="O1710" s="64">
        <v>4619.83</v>
      </c>
      <c r="P1710" s="1" t="s">
        <v>110</v>
      </c>
      <c r="Q1710" s="1" t="s">
        <v>8826</v>
      </c>
      <c r="R1710" s="1" t="s">
        <v>2566</v>
      </c>
      <c r="S1710" s="1" t="s">
        <v>426</v>
      </c>
    </row>
    <row r="1711" spans="1:19">
      <c r="A1711" s="30">
        <v>10182196</v>
      </c>
      <c r="B1711" s="55">
        <v>101821960000000</v>
      </c>
      <c r="C1711" s="1">
        <v>7700</v>
      </c>
      <c r="D1711" s="1" t="s">
        <v>1437</v>
      </c>
      <c r="G1711" s="64">
        <v>4619.83</v>
      </c>
      <c r="H1711" s="97" t="s">
        <v>17146</v>
      </c>
      <c r="I1711" s="98" t="s">
        <v>12825</v>
      </c>
      <c r="J1711" s="64">
        <v>4619.83</v>
      </c>
      <c r="K1711" s="1">
        <v>0</v>
      </c>
      <c r="L1711" s="1">
        <v>152</v>
      </c>
      <c r="N1711" s="1" t="s">
        <v>2636</v>
      </c>
      <c r="O1711" s="64">
        <v>4619.83</v>
      </c>
      <c r="P1711" s="1" t="s">
        <v>110</v>
      </c>
      <c r="Q1711" s="1" t="s">
        <v>8826</v>
      </c>
      <c r="R1711" s="1" t="s">
        <v>2566</v>
      </c>
      <c r="S1711" s="1" t="s">
        <v>426</v>
      </c>
    </row>
    <row r="1712" spans="1:19">
      <c r="A1712" s="30">
        <v>10182197</v>
      </c>
      <c r="B1712" s="55">
        <v>101821970000000</v>
      </c>
      <c r="C1712" s="1">
        <v>7700</v>
      </c>
      <c r="D1712" s="1" t="s">
        <v>1437</v>
      </c>
      <c r="G1712" s="64">
        <v>4619.82</v>
      </c>
      <c r="H1712" s="97" t="s">
        <v>17146</v>
      </c>
      <c r="I1712" s="98" t="s">
        <v>12825</v>
      </c>
      <c r="J1712" s="64">
        <v>4619.82</v>
      </c>
      <c r="K1712" s="1">
        <v>0</v>
      </c>
      <c r="L1712" s="1">
        <v>149</v>
      </c>
      <c r="N1712" s="1" t="s">
        <v>2637</v>
      </c>
      <c r="O1712" s="64">
        <v>4619.82</v>
      </c>
      <c r="P1712" s="1" t="s">
        <v>110</v>
      </c>
      <c r="Q1712" s="1" t="s">
        <v>8826</v>
      </c>
      <c r="R1712" s="1" t="s">
        <v>2566</v>
      </c>
      <c r="S1712" s="1" t="s">
        <v>426</v>
      </c>
    </row>
    <row r="1713" spans="1:19">
      <c r="A1713" s="30">
        <v>10182200</v>
      </c>
      <c r="B1713" s="55">
        <v>101822000000000</v>
      </c>
      <c r="C1713" s="1">
        <v>7700</v>
      </c>
      <c r="D1713" s="1" t="s">
        <v>2638</v>
      </c>
      <c r="G1713" s="64">
        <v>11467.35</v>
      </c>
      <c r="H1713" s="97" t="s">
        <v>17147</v>
      </c>
      <c r="I1713" s="98" t="s">
        <v>17277</v>
      </c>
      <c r="J1713" s="64">
        <v>11467.35</v>
      </c>
      <c r="K1713" s="1">
        <v>0</v>
      </c>
      <c r="L1713" s="1">
        <v>2748</v>
      </c>
      <c r="N1713" s="1" t="s">
        <v>2639</v>
      </c>
      <c r="O1713" s="64">
        <v>11467.35</v>
      </c>
      <c r="P1713" s="1" t="s">
        <v>390</v>
      </c>
      <c r="Q1713" s="1" t="s">
        <v>8831</v>
      </c>
      <c r="R1713" s="1" t="s">
        <v>2640</v>
      </c>
      <c r="S1713" s="1" t="s">
        <v>426</v>
      </c>
    </row>
    <row r="1714" spans="1:19">
      <c r="A1714" s="30">
        <v>10182201</v>
      </c>
      <c r="B1714" s="55">
        <v>101822010000000</v>
      </c>
      <c r="C1714" s="1">
        <v>7700</v>
      </c>
      <c r="D1714" s="1" t="s">
        <v>2641</v>
      </c>
      <c r="G1714" s="64">
        <v>17438.5</v>
      </c>
      <c r="H1714" s="97" t="s">
        <v>17147</v>
      </c>
      <c r="I1714" s="98" t="s">
        <v>17277</v>
      </c>
      <c r="J1714" s="64">
        <v>17438.5</v>
      </c>
      <c r="K1714" s="1">
        <v>0</v>
      </c>
      <c r="L1714" s="1">
        <v>2748</v>
      </c>
      <c r="N1714" s="1" t="s">
        <v>2642</v>
      </c>
      <c r="O1714" s="64">
        <v>17438.5</v>
      </c>
      <c r="P1714" s="1" t="s">
        <v>390</v>
      </c>
      <c r="Q1714" s="1" t="s">
        <v>8831</v>
      </c>
      <c r="R1714" s="1" t="s">
        <v>2640</v>
      </c>
      <c r="S1714" s="1" t="s">
        <v>426</v>
      </c>
    </row>
    <row r="1715" spans="1:19">
      <c r="A1715" s="30">
        <v>10182204</v>
      </c>
      <c r="B1715" s="55">
        <v>101822040000000</v>
      </c>
      <c r="C1715" s="1">
        <v>7700</v>
      </c>
      <c r="D1715" s="1" t="s">
        <v>2624</v>
      </c>
      <c r="G1715" s="64">
        <v>1291.31</v>
      </c>
      <c r="H1715" s="97" t="s">
        <v>17138</v>
      </c>
      <c r="I1715" s="98" t="s">
        <v>17271</v>
      </c>
      <c r="J1715" s="64">
        <v>1291.31</v>
      </c>
      <c r="K1715" s="1">
        <v>0</v>
      </c>
      <c r="L1715" s="1">
        <v>8</v>
      </c>
      <c r="N1715" s="1" t="s">
        <v>2643</v>
      </c>
      <c r="O1715" s="64">
        <v>1291.31</v>
      </c>
      <c r="P1715" s="1">
        <v>802.18</v>
      </c>
      <c r="Q1715" s="1" t="s">
        <v>8830</v>
      </c>
      <c r="R1715" s="1" t="s">
        <v>2644</v>
      </c>
      <c r="S1715" s="1" t="s">
        <v>2337</v>
      </c>
    </row>
    <row r="1716" spans="1:19">
      <c r="A1716" s="30">
        <v>10182205</v>
      </c>
      <c r="B1716" s="55">
        <v>101822050000000</v>
      </c>
      <c r="C1716" s="1">
        <v>7700</v>
      </c>
      <c r="D1716" s="1" t="s">
        <v>2645</v>
      </c>
      <c r="G1716" s="64">
        <v>1438.93</v>
      </c>
      <c r="H1716" s="97" t="s">
        <v>17138</v>
      </c>
      <c r="I1716" s="98" t="s">
        <v>17271</v>
      </c>
      <c r="J1716" s="64">
        <v>1438.93</v>
      </c>
      <c r="K1716" s="1">
        <v>0</v>
      </c>
      <c r="L1716" s="1">
        <v>8</v>
      </c>
      <c r="N1716" s="1" t="s">
        <v>2646</v>
      </c>
      <c r="O1716" s="64">
        <v>1438.93</v>
      </c>
      <c r="P1716" s="1">
        <v>801.11</v>
      </c>
      <c r="Q1716" s="1" t="s">
        <v>8832</v>
      </c>
      <c r="R1716" s="1" t="s">
        <v>2647</v>
      </c>
      <c r="S1716" s="1" t="s">
        <v>2337</v>
      </c>
    </row>
    <row r="1717" spans="1:19">
      <c r="A1717" s="30">
        <v>10182208</v>
      </c>
      <c r="B1717" s="55">
        <v>101822080000000</v>
      </c>
      <c r="C1717" s="1">
        <v>7700</v>
      </c>
      <c r="D1717" s="1" t="s">
        <v>2645</v>
      </c>
      <c r="G1717" s="64">
        <v>1291.31</v>
      </c>
      <c r="H1717" s="97" t="s">
        <v>17142</v>
      </c>
      <c r="I1717" s="98" t="s">
        <v>14331</v>
      </c>
      <c r="J1717" s="64">
        <v>1291.31</v>
      </c>
      <c r="K1717" s="1">
        <v>0</v>
      </c>
      <c r="L1717" s="1">
        <v>8</v>
      </c>
      <c r="N1717" s="1" t="s">
        <v>2648</v>
      </c>
      <c r="O1717" s="64">
        <v>1291.31</v>
      </c>
      <c r="P1717" s="1" t="s">
        <v>6462</v>
      </c>
      <c r="Q1717" s="1" t="s">
        <v>8826</v>
      </c>
      <c r="R1717" s="1" t="s">
        <v>2649</v>
      </c>
      <c r="S1717" s="1" t="s">
        <v>2337</v>
      </c>
    </row>
    <row r="1718" spans="1:19">
      <c r="A1718" s="30">
        <v>10182210</v>
      </c>
      <c r="B1718" s="55">
        <v>101822100000000</v>
      </c>
      <c r="C1718" s="1">
        <v>7700</v>
      </c>
      <c r="D1718" s="1" t="s">
        <v>2650</v>
      </c>
      <c r="G1718" s="64">
        <v>6480</v>
      </c>
      <c r="H1718" s="97" t="s">
        <v>17147</v>
      </c>
      <c r="I1718" s="98" t="s">
        <v>17277</v>
      </c>
      <c r="J1718" s="64">
        <v>6480</v>
      </c>
      <c r="K1718" s="1">
        <v>0</v>
      </c>
      <c r="L1718" s="1">
        <v>4</v>
      </c>
      <c r="N1718" s="1" t="s">
        <v>2651</v>
      </c>
      <c r="O1718" s="64">
        <v>6480</v>
      </c>
      <c r="P1718" s="1">
        <v>401.6</v>
      </c>
      <c r="Q1718" s="1" t="s">
        <v>8833</v>
      </c>
      <c r="R1718" s="1" t="s">
        <v>2652</v>
      </c>
      <c r="S1718" s="1" t="s">
        <v>1474</v>
      </c>
    </row>
    <row r="1719" spans="1:19">
      <c r="A1719" s="30">
        <v>10182211</v>
      </c>
      <c r="B1719" s="55">
        <v>101822110000000</v>
      </c>
      <c r="C1719" s="1">
        <v>7700</v>
      </c>
      <c r="D1719" s="1" t="s">
        <v>1437</v>
      </c>
      <c r="E1719" s="1" t="s">
        <v>107</v>
      </c>
      <c r="F1719" s="1">
        <v>3560</v>
      </c>
      <c r="G1719" s="64">
        <v>4619.83</v>
      </c>
      <c r="H1719" s="97" t="s">
        <v>17152</v>
      </c>
      <c r="I1719" s="98" t="s">
        <v>17281</v>
      </c>
      <c r="J1719" s="64">
        <v>4619.83</v>
      </c>
      <c r="K1719" s="1">
        <v>0</v>
      </c>
      <c r="L1719" s="1">
        <v>4</v>
      </c>
      <c r="N1719" s="1" t="s">
        <v>7857</v>
      </c>
      <c r="O1719" s="64">
        <v>4619.83</v>
      </c>
      <c r="P1719" s="1">
        <v>401</v>
      </c>
      <c r="Q1719" s="1" t="s">
        <v>8826</v>
      </c>
      <c r="R1719" s="1" t="s">
        <v>2566</v>
      </c>
      <c r="S1719" s="1" t="s">
        <v>426</v>
      </c>
    </row>
    <row r="1720" spans="1:19">
      <c r="A1720" s="30">
        <v>10182436</v>
      </c>
      <c r="B1720" s="55">
        <v>101824360000000</v>
      </c>
      <c r="C1720" s="1">
        <v>7700</v>
      </c>
      <c r="D1720" s="1" t="s">
        <v>2653</v>
      </c>
      <c r="G1720" s="64">
        <v>1218</v>
      </c>
      <c r="H1720" s="97" t="s">
        <v>17138</v>
      </c>
      <c r="I1720" s="98" t="s">
        <v>17271</v>
      </c>
      <c r="J1720" s="64">
        <v>1218</v>
      </c>
      <c r="K1720" s="1">
        <v>0</v>
      </c>
      <c r="L1720" s="1">
        <v>4</v>
      </c>
      <c r="N1720" s="1" t="s">
        <v>2654</v>
      </c>
      <c r="O1720" s="64">
        <v>1218</v>
      </c>
      <c r="P1720" s="1">
        <v>403.14</v>
      </c>
      <c r="Q1720" s="1" t="s">
        <v>8834</v>
      </c>
      <c r="R1720" s="1" t="s">
        <v>2655</v>
      </c>
      <c r="S1720" s="1" t="s">
        <v>1474</v>
      </c>
    </row>
    <row r="1721" spans="1:19">
      <c r="A1721" s="30">
        <v>10182517</v>
      </c>
      <c r="B1721" s="55">
        <v>101825170000000</v>
      </c>
      <c r="C1721" s="1">
        <v>7700</v>
      </c>
      <c r="D1721" s="1" t="s">
        <v>2656</v>
      </c>
      <c r="E1721" s="1" t="s">
        <v>96</v>
      </c>
      <c r="F1721" s="1" t="s">
        <v>2657</v>
      </c>
      <c r="G1721" s="64">
        <v>1332.7</v>
      </c>
      <c r="H1721" s="97" t="s">
        <v>17188</v>
      </c>
      <c r="I1721" s="98" t="s">
        <v>17313</v>
      </c>
      <c r="J1721" s="64">
        <v>1332.7</v>
      </c>
      <c r="K1721" s="1">
        <v>0</v>
      </c>
      <c r="L1721" s="1">
        <v>4</v>
      </c>
      <c r="N1721" s="1" t="s">
        <v>2658</v>
      </c>
      <c r="O1721" s="64">
        <v>1332.7</v>
      </c>
      <c r="P1721" s="1" t="s">
        <v>7858</v>
      </c>
      <c r="Q1721" s="1" t="s">
        <v>8835</v>
      </c>
      <c r="R1721" s="1" t="s">
        <v>2659</v>
      </c>
      <c r="S1721" s="1" t="s">
        <v>1474</v>
      </c>
    </row>
    <row r="1722" spans="1:19">
      <c r="A1722" s="30">
        <v>10182522</v>
      </c>
      <c r="B1722" s="55">
        <v>101825220000000</v>
      </c>
      <c r="C1722" s="1">
        <v>7700</v>
      </c>
      <c r="D1722" s="1" t="s">
        <v>2624</v>
      </c>
      <c r="G1722" s="64">
        <v>1290.8599999999999</v>
      </c>
      <c r="H1722" s="97" t="s">
        <v>17138</v>
      </c>
      <c r="I1722" s="98" t="s">
        <v>17271</v>
      </c>
      <c r="J1722" s="64">
        <v>1290.8599999999999</v>
      </c>
      <c r="K1722" s="1">
        <v>0</v>
      </c>
      <c r="L1722" s="1">
        <v>8</v>
      </c>
      <c r="N1722" s="1" t="s">
        <v>2660</v>
      </c>
      <c r="O1722" s="64">
        <v>1290.8599999999999</v>
      </c>
      <c r="P1722" s="1">
        <v>802.8</v>
      </c>
      <c r="Q1722" s="1" t="s">
        <v>8836</v>
      </c>
      <c r="R1722" s="1" t="s">
        <v>2661</v>
      </c>
      <c r="S1722" s="1" t="s">
        <v>2337</v>
      </c>
    </row>
    <row r="1723" spans="1:19">
      <c r="A1723" s="30">
        <v>10182731</v>
      </c>
      <c r="B1723" s="55">
        <v>101827310000000</v>
      </c>
      <c r="C1723" s="1">
        <v>7700</v>
      </c>
      <c r="D1723" s="1" t="s">
        <v>2662</v>
      </c>
      <c r="G1723" s="64">
        <v>8247.5</v>
      </c>
      <c r="H1723" s="97" t="s">
        <v>17148</v>
      </c>
      <c r="I1723" s="98" t="s">
        <v>17278</v>
      </c>
      <c r="J1723" s="64">
        <v>8247.5</v>
      </c>
      <c r="K1723" s="1">
        <v>0</v>
      </c>
      <c r="L1723" s="1">
        <v>4</v>
      </c>
      <c r="N1723" s="1" t="s">
        <v>2663</v>
      </c>
      <c r="O1723" s="64">
        <v>8247.5</v>
      </c>
      <c r="P1723" s="1" t="s">
        <v>272</v>
      </c>
      <c r="Q1723" s="1" t="s">
        <v>8837</v>
      </c>
      <c r="R1723" s="1" t="s">
        <v>2664</v>
      </c>
      <c r="S1723" s="1" t="s">
        <v>426</v>
      </c>
    </row>
    <row r="1724" spans="1:19">
      <c r="A1724" s="30">
        <v>10182732</v>
      </c>
      <c r="B1724" s="55">
        <v>101827320000000</v>
      </c>
      <c r="C1724" s="1">
        <v>7700</v>
      </c>
      <c r="D1724" s="1" t="s">
        <v>2662</v>
      </c>
      <c r="G1724" s="64">
        <v>8247.5</v>
      </c>
      <c r="H1724" s="97" t="s">
        <v>17148</v>
      </c>
      <c r="I1724" s="98" t="s">
        <v>17278</v>
      </c>
      <c r="J1724" s="64">
        <v>8247.5</v>
      </c>
      <c r="K1724" s="1">
        <v>0</v>
      </c>
      <c r="L1724" s="1">
        <v>4</v>
      </c>
      <c r="N1724" s="1" t="s">
        <v>2665</v>
      </c>
      <c r="O1724" s="64">
        <v>8247.5</v>
      </c>
      <c r="P1724" s="1" t="s">
        <v>272</v>
      </c>
      <c r="Q1724" s="1" t="s">
        <v>8837</v>
      </c>
      <c r="R1724" s="1" t="s">
        <v>2664</v>
      </c>
      <c r="S1724" s="1" t="s">
        <v>426</v>
      </c>
    </row>
    <row r="1725" spans="1:19">
      <c r="A1725" s="30">
        <v>10182733</v>
      </c>
      <c r="B1725" s="55">
        <v>101827330000000</v>
      </c>
      <c r="C1725" s="1">
        <v>7700</v>
      </c>
      <c r="D1725" s="1" t="s">
        <v>2666</v>
      </c>
      <c r="G1725" s="64">
        <v>13747.5</v>
      </c>
      <c r="H1725" s="97" t="s">
        <v>17148</v>
      </c>
      <c r="I1725" s="98" t="s">
        <v>17278</v>
      </c>
      <c r="J1725" s="64">
        <v>13747.5</v>
      </c>
      <c r="K1725" s="1">
        <v>0</v>
      </c>
      <c r="L1725" s="1">
        <v>7048</v>
      </c>
      <c r="N1725" s="1" t="s">
        <v>2667</v>
      </c>
      <c r="O1725" s="64">
        <v>13747.5</v>
      </c>
      <c r="P1725" s="1" t="s">
        <v>3402</v>
      </c>
      <c r="Q1725" s="1" t="s">
        <v>8837</v>
      </c>
      <c r="R1725" s="1" t="s">
        <v>2664</v>
      </c>
      <c r="S1725" s="1" t="s">
        <v>426</v>
      </c>
    </row>
    <row r="1726" spans="1:19">
      <c r="A1726" s="30">
        <v>10182734</v>
      </c>
      <c r="B1726" s="55">
        <v>101827340000000</v>
      </c>
      <c r="C1726" s="1">
        <v>7700</v>
      </c>
      <c r="D1726" s="1" t="s">
        <v>2666</v>
      </c>
      <c r="G1726" s="64">
        <v>13747.5</v>
      </c>
      <c r="H1726" s="97" t="s">
        <v>17148</v>
      </c>
      <c r="I1726" s="98" t="s">
        <v>17278</v>
      </c>
      <c r="J1726" s="64">
        <v>13747.5</v>
      </c>
      <c r="K1726" s="1">
        <v>0</v>
      </c>
      <c r="L1726" s="1">
        <v>4</v>
      </c>
      <c r="N1726" s="1" t="s">
        <v>2668</v>
      </c>
      <c r="O1726" s="64">
        <v>13747.5</v>
      </c>
      <c r="P1726" s="1" t="s">
        <v>272</v>
      </c>
      <c r="Q1726" s="1" t="s">
        <v>8837</v>
      </c>
      <c r="R1726" s="1" t="s">
        <v>2664</v>
      </c>
      <c r="S1726" s="1" t="s">
        <v>426</v>
      </c>
    </row>
    <row r="1727" spans="1:19">
      <c r="A1727" s="30">
        <v>10182735</v>
      </c>
      <c r="B1727" s="55">
        <v>101827350000000</v>
      </c>
      <c r="C1727" s="1">
        <v>7700</v>
      </c>
      <c r="D1727" s="1" t="s">
        <v>2669</v>
      </c>
      <c r="G1727" s="64">
        <v>2114.75</v>
      </c>
      <c r="H1727" s="97" t="s">
        <v>17165</v>
      </c>
      <c r="I1727" s="98" t="s">
        <v>17294</v>
      </c>
      <c r="J1727" s="64">
        <v>2114.75</v>
      </c>
      <c r="K1727" s="1">
        <v>0</v>
      </c>
      <c r="L1727" s="1">
        <v>3142</v>
      </c>
      <c r="N1727" s="1" t="s">
        <v>2670</v>
      </c>
      <c r="O1727" s="64">
        <v>2114.75</v>
      </c>
      <c r="P1727" s="1" t="s">
        <v>272</v>
      </c>
      <c r="Q1727" s="1" t="s">
        <v>8837</v>
      </c>
      <c r="R1727" s="1" t="s">
        <v>2664</v>
      </c>
      <c r="S1727" s="1" t="s">
        <v>426</v>
      </c>
    </row>
    <row r="1728" spans="1:19">
      <c r="A1728" s="30">
        <v>10182736</v>
      </c>
      <c r="B1728" s="55">
        <v>101827360000000</v>
      </c>
      <c r="C1728" s="1">
        <v>7700</v>
      </c>
      <c r="D1728" s="1" t="s">
        <v>2671</v>
      </c>
      <c r="G1728" s="64">
        <v>2114.75</v>
      </c>
      <c r="H1728" s="97" t="s">
        <v>17154</v>
      </c>
      <c r="I1728" s="98" t="s">
        <v>17282</v>
      </c>
      <c r="J1728" s="64">
        <v>2114.75</v>
      </c>
      <c r="K1728" s="1">
        <v>0</v>
      </c>
      <c r="L1728" s="1">
        <v>4</v>
      </c>
      <c r="N1728" s="1" t="s">
        <v>2672</v>
      </c>
      <c r="O1728" s="64">
        <v>2114.75</v>
      </c>
      <c r="P1728" s="1">
        <v>401.6</v>
      </c>
      <c r="Q1728" s="1" t="s">
        <v>8837</v>
      </c>
      <c r="R1728" s="1" t="s">
        <v>2664</v>
      </c>
      <c r="S1728" s="1" t="s">
        <v>426</v>
      </c>
    </row>
    <row r="1729" spans="1:19">
      <c r="A1729" s="30">
        <v>10182737</v>
      </c>
      <c r="B1729" s="55">
        <v>101827370000000</v>
      </c>
      <c r="C1729" s="1">
        <v>7700</v>
      </c>
      <c r="D1729" s="1" t="s">
        <v>2673</v>
      </c>
      <c r="E1729" s="1" t="s">
        <v>1073</v>
      </c>
      <c r="F1729" s="1" t="s">
        <v>2674</v>
      </c>
      <c r="G1729" s="64">
        <v>1207.25</v>
      </c>
      <c r="H1729" s="97" t="s">
        <v>17178</v>
      </c>
      <c r="I1729" s="98" t="s">
        <v>17306</v>
      </c>
      <c r="J1729" s="64">
        <v>1207.25</v>
      </c>
      <c r="K1729" s="1">
        <v>0</v>
      </c>
      <c r="L1729" s="1">
        <v>7048</v>
      </c>
      <c r="N1729" s="1">
        <v>94886113575</v>
      </c>
      <c r="O1729" s="64">
        <v>1207.25</v>
      </c>
      <c r="P1729" s="1" t="s">
        <v>3402</v>
      </c>
      <c r="Q1729" s="1" t="s">
        <v>8837</v>
      </c>
      <c r="R1729" s="1" t="s">
        <v>2664</v>
      </c>
      <c r="S1729" s="1" t="s">
        <v>426</v>
      </c>
    </row>
    <row r="1730" spans="1:19">
      <c r="A1730" s="30">
        <v>10182738</v>
      </c>
      <c r="B1730" s="55">
        <v>101827380000000</v>
      </c>
      <c r="C1730" s="1">
        <v>7700</v>
      </c>
      <c r="D1730" s="1" t="s">
        <v>2673</v>
      </c>
      <c r="G1730" s="64">
        <v>1207.25</v>
      </c>
      <c r="H1730" s="97" t="s">
        <v>17154</v>
      </c>
      <c r="I1730" s="98" t="s">
        <v>17282</v>
      </c>
      <c r="J1730" s="64">
        <v>1207.25</v>
      </c>
      <c r="K1730" s="1">
        <v>0</v>
      </c>
      <c r="L1730" s="1">
        <v>4</v>
      </c>
      <c r="N1730" s="1">
        <v>94886113577</v>
      </c>
      <c r="O1730" s="64">
        <v>1207.25</v>
      </c>
      <c r="P1730" s="1" t="s">
        <v>11728</v>
      </c>
      <c r="Q1730" s="1" t="s">
        <v>8837</v>
      </c>
      <c r="R1730" s="1" t="s">
        <v>2664</v>
      </c>
      <c r="S1730" s="1" t="s">
        <v>426</v>
      </c>
    </row>
    <row r="1731" spans="1:19">
      <c r="A1731" s="30">
        <v>10182739</v>
      </c>
      <c r="B1731" s="55">
        <v>101827390000000</v>
      </c>
      <c r="C1731" s="1">
        <v>7700</v>
      </c>
      <c r="D1731" s="1" t="s">
        <v>2673</v>
      </c>
      <c r="E1731" s="1" t="s">
        <v>1073</v>
      </c>
      <c r="F1731" s="1" t="s">
        <v>2674</v>
      </c>
      <c r="G1731" s="64">
        <v>1207.25</v>
      </c>
      <c r="H1731" s="97" t="s">
        <v>17148</v>
      </c>
      <c r="I1731" s="98" t="s">
        <v>17278</v>
      </c>
      <c r="J1731" s="64">
        <v>1207.25</v>
      </c>
      <c r="K1731" s="1">
        <v>0</v>
      </c>
      <c r="L1731" s="1">
        <v>4</v>
      </c>
      <c r="N1731" s="1">
        <v>94886113606</v>
      </c>
      <c r="O1731" s="64">
        <v>1207.25</v>
      </c>
      <c r="P1731" s="1" t="s">
        <v>272</v>
      </c>
      <c r="Q1731" s="1" t="s">
        <v>8837</v>
      </c>
      <c r="R1731" s="1" t="s">
        <v>2664</v>
      </c>
      <c r="S1731" s="1" t="s">
        <v>426</v>
      </c>
    </row>
    <row r="1732" spans="1:19">
      <c r="A1732" s="30">
        <v>10182740</v>
      </c>
      <c r="B1732" s="55">
        <v>101827400000000</v>
      </c>
      <c r="C1732" s="1">
        <v>7700</v>
      </c>
      <c r="D1732" s="1" t="s">
        <v>2673</v>
      </c>
      <c r="E1732" s="1" t="s">
        <v>1073</v>
      </c>
      <c r="F1732" s="1" t="s">
        <v>2674</v>
      </c>
      <c r="G1732" s="64">
        <v>1207.25</v>
      </c>
      <c r="H1732" s="97" t="s">
        <v>17175</v>
      </c>
      <c r="I1732" s="98" t="s">
        <v>17303</v>
      </c>
      <c r="J1732" s="64">
        <v>1207.25</v>
      </c>
      <c r="K1732" s="1">
        <v>0</v>
      </c>
      <c r="L1732" s="1">
        <v>7067</v>
      </c>
      <c r="N1732" s="1">
        <v>94886113650</v>
      </c>
      <c r="O1732" s="64">
        <v>1207.25</v>
      </c>
      <c r="P1732" s="1" t="s">
        <v>110</v>
      </c>
      <c r="Q1732" s="1" t="s">
        <v>8837</v>
      </c>
      <c r="R1732" s="1" t="s">
        <v>2664</v>
      </c>
      <c r="S1732" s="1" t="s">
        <v>426</v>
      </c>
    </row>
    <row r="1733" spans="1:19">
      <c r="A1733" s="30">
        <v>10182741</v>
      </c>
      <c r="B1733" s="55">
        <v>101827410000000</v>
      </c>
      <c r="C1733" s="1">
        <v>7700</v>
      </c>
      <c r="D1733" s="1" t="s">
        <v>2679</v>
      </c>
      <c r="G1733" s="64">
        <v>1197.6400000000001</v>
      </c>
      <c r="H1733" s="97" t="s">
        <v>17152</v>
      </c>
      <c r="I1733" s="98" t="s">
        <v>17281</v>
      </c>
      <c r="J1733" s="64">
        <v>1197.6400000000001</v>
      </c>
      <c r="K1733" s="1">
        <v>0</v>
      </c>
      <c r="L1733" s="1">
        <v>4</v>
      </c>
      <c r="N1733" s="1" t="s">
        <v>2680</v>
      </c>
      <c r="O1733" s="64">
        <v>1197.6400000000001</v>
      </c>
      <c r="P1733" s="1" t="s">
        <v>272</v>
      </c>
      <c r="Q1733" s="1" t="s">
        <v>8838</v>
      </c>
      <c r="R1733" s="1" t="s">
        <v>2681</v>
      </c>
      <c r="S1733" s="1" t="s">
        <v>1821</v>
      </c>
    </row>
    <row r="1734" spans="1:19">
      <c r="A1734" s="30">
        <v>10182742</v>
      </c>
      <c r="B1734" s="55">
        <v>101827420000000</v>
      </c>
      <c r="C1734" s="1">
        <v>7700</v>
      </c>
      <c r="D1734" s="1" t="s">
        <v>2679</v>
      </c>
      <c r="E1734" s="1" t="s">
        <v>107</v>
      </c>
      <c r="F1734" s="1" t="s">
        <v>2539</v>
      </c>
      <c r="G1734" s="64">
        <v>1197.6400000000001</v>
      </c>
      <c r="H1734" s="97" t="s">
        <v>17152</v>
      </c>
      <c r="I1734" s="98" t="s">
        <v>17281</v>
      </c>
      <c r="J1734" s="64">
        <v>1197.6400000000001</v>
      </c>
      <c r="K1734" s="1">
        <v>0</v>
      </c>
      <c r="L1734" s="1">
        <v>2518</v>
      </c>
      <c r="N1734" s="1" t="s">
        <v>2682</v>
      </c>
      <c r="O1734" s="64">
        <v>1197.6400000000001</v>
      </c>
      <c r="P1734" s="1" t="s">
        <v>272</v>
      </c>
      <c r="Q1734" s="1" t="s">
        <v>8838</v>
      </c>
      <c r="R1734" s="1" t="s">
        <v>2681</v>
      </c>
      <c r="S1734" s="1" t="s">
        <v>1821</v>
      </c>
    </row>
    <row r="1735" spans="1:19">
      <c r="A1735" s="30">
        <v>10182743</v>
      </c>
      <c r="B1735" s="55">
        <v>101827430000000</v>
      </c>
      <c r="C1735" s="1">
        <v>7700</v>
      </c>
      <c r="D1735" s="1" t="s">
        <v>2679</v>
      </c>
      <c r="E1735" s="1" t="s">
        <v>107</v>
      </c>
      <c r="F1735" s="1" t="s">
        <v>2683</v>
      </c>
      <c r="G1735" s="64">
        <v>1197.6400000000001</v>
      </c>
      <c r="H1735" s="97" t="s">
        <v>17152</v>
      </c>
      <c r="I1735" s="98" t="s">
        <v>17281</v>
      </c>
      <c r="J1735" s="64">
        <v>1197.6400000000001</v>
      </c>
      <c r="K1735" s="1">
        <v>0</v>
      </c>
      <c r="L1735" s="1">
        <v>2518</v>
      </c>
      <c r="N1735" s="1" t="s">
        <v>2684</v>
      </c>
      <c r="O1735" s="64">
        <v>1197.6400000000001</v>
      </c>
      <c r="P1735" s="1" t="s">
        <v>272</v>
      </c>
      <c r="Q1735" s="1" t="s">
        <v>8838</v>
      </c>
      <c r="R1735" s="1" t="s">
        <v>2681</v>
      </c>
      <c r="S1735" s="1" t="s">
        <v>1821</v>
      </c>
    </row>
    <row r="1736" spans="1:19">
      <c r="A1736" s="30">
        <v>10182744</v>
      </c>
      <c r="B1736" s="55">
        <v>101827440000000</v>
      </c>
      <c r="C1736" s="1">
        <v>7700</v>
      </c>
      <c r="D1736" s="1" t="s">
        <v>2679</v>
      </c>
      <c r="G1736" s="64">
        <v>1197.6400000000001</v>
      </c>
      <c r="H1736" s="97" t="s">
        <v>17152</v>
      </c>
      <c r="I1736" s="98" t="s">
        <v>17281</v>
      </c>
      <c r="J1736" s="64">
        <v>1197.6400000000001</v>
      </c>
      <c r="K1736" s="1">
        <v>0</v>
      </c>
      <c r="L1736" s="1">
        <v>4</v>
      </c>
      <c r="N1736" s="1" t="s">
        <v>2685</v>
      </c>
      <c r="O1736" s="64">
        <v>1197.6400000000001</v>
      </c>
      <c r="P1736" s="1" t="s">
        <v>272</v>
      </c>
      <c r="Q1736" s="1" t="s">
        <v>8838</v>
      </c>
      <c r="R1736" s="1" t="s">
        <v>2681</v>
      </c>
      <c r="S1736" s="1" t="s">
        <v>1821</v>
      </c>
    </row>
    <row r="1737" spans="1:19">
      <c r="A1737" s="30">
        <v>10182745</v>
      </c>
      <c r="B1737" s="55">
        <v>101827450000000</v>
      </c>
      <c r="C1737" s="1">
        <v>7700</v>
      </c>
      <c r="D1737" s="1" t="s">
        <v>2679</v>
      </c>
      <c r="E1737" s="1" t="s">
        <v>107</v>
      </c>
      <c r="F1737" s="1" t="s">
        <v>2539</v>
      </c>
      <c r="G1737" s="64">
        <v>1197.6400000000001</v>
      </c>
      <c r="H1737" s="97" t="s">
        <v>17168</v>
      </c>
      <c r="I1737" s="98" t="s">
        <v>17296</v>
      </c>
      <c r="J1737" s="64">
        <v>1197.6400000000001</v>
      </c>
      <c r="K1737" s="1">
        <v>0</v>
      </c>
      <c r="L1737" s="1">
        <v>124</v>
      </c>
      <c r="N1737" s="1" t="s">
        <v>2686</v>
      </c>
      <c r="O1737" s="64">
        <v>1197.6400000000001</v>
      </c>
      <c r="P1737" s="1" t="s">
        <v>272</v>
      </c>
      <c r="Q1737" s="1" t="s">
        <v>8838</v>
      </c>
      <c r="R1737" s="1" t="s">
        <v>2681</v>
      </c>
      <c r="S1737" s="1" t="s">
        <v>1821</v>
      </c>
    </row>
    <row r="1738" spans="1:19">
      <c r="A1738" s="30">
        <v>10182746</v>
      </c>
      <c r="B1738" s="55">
        <v>101827460000000</v>
      </c>
      <c r="C1738" s="1">
        <v>7700</v>
      </c>
      <c r="D1738" s="1" t="s">
        <v>2679</v>
      </c>
      <c r="E1738" s="1" t="s">
        <v>107</v>
      </c>
      <c r="G1738" s="64">
        <v>1197.6400000000001</v>
      </c>
      <c r="H1738" s="97" t="s">
        <v>17152</v>
      </c>
      <c r="I1738" s="98" t="s">
        <v>17281</v>
      </c>
      <c r="J1738" s="64">
        <v>1197.6400000000001</v>
      </c>
      <c r="K1738" s="1">
        <v>0</v>
      </c>
      <c r="L1738" s="1">
        <v>4</v>
      </c>
      <c r="N1738" s="1" t="s">
        <v>2687</v>
      </c>
      <c r="O1738" s="64">
        <v>1197.6400000000001</v>
      </c>
      <c r="P1738" s="1" t="s">
        <v>272</v>
      </c>
      <c r="Q1738" s="1" t="s">
        <v>8838</v>
      </c>
      <c r="R1738" s="1" t="s">
        <v>2681</v>
      </c>
      <c r="S1738" s="1" t="s">
        <v>1821</v>
      </c>
    </row>
    <row r="1739" spans="1:19">
      <c r="A1739" s="30">
        <v>10182747</v>
      </c>
      <c r="B1739" s="55">
        <v>101827470000000</v>
      </c>
      <c r="C1739" s="1">
        <v>7700</v>
      </c>
      <c r="D1739" s="1" t="s">
        <v>2679</v>
      </c>
      <c r="G1739" s="64">
        <v>1197.6400000000001</v>
      </c>
      <c r="H1739" s="97" t="s">
        <v>17152</v>
      </c>
      <c r="I1739" s="98" t="s">
        <v>17281</v>
      </c>
      <c r="J1739" s="64">
        <v>1197.6400000000001</v>
      </c>
      <c r="K1739" s="1">
        <v>0</v>
      </c>
      <c r="L1739" s="1">
        <v>4</v>
      </c>
      <c r="N1739" s="1" t="s">
        <v>2688</v>
      </c>
      <c r="O1739" s="64">
        <v>1197.6400000000001</v>
      </c>
      <c r="P1739" s="1" t="s">
        <v>272</v>
      </c>
      <c r="Q1739" s="1" t="s">
        <v>8838</v>
      </c>
      <c r="R1739" s="1" t="s">
        <v>2681</v>
      </c>
      <c r="S1739" s="1" t="s">
        <v>1821</v>
      </c>
    </row>
    <row r="1740" spans="1:19">
      <c r="A1740" s="30">
        <v>10182748</v>
      </c>
      <c r="B1740" s="55">
        <v>101827480000000</v>
      </c>
      <c r="C1740" s="1">
        <v>7700</v>
      </c>
      <c r="D1740" s="1" t="s">
        <v>2679</v>
      </c>
      <c r="G1740" s="64">
        <v>1197.6400000000001</v>
      </c>
      <c r="H1740" s="97" t="s">
        <v>17152</v>
      </c>
      <c r="I1740" s="98" t="s">
        <v>17281</v>
      </c>
      <c r="J1740" s="64">
        <v>1197.6400000000001</v>
      </c>
      <c r="K1740" s="1">
        <v>0</v>
      </c>
      <c r="L1740" s="1">
        <v>4</v>
      </c>
      <c r="N1740" s="1" t="s">
        <v>2689</v>
      </c>
      <c r="O1740" s="64">
        <v>1197.6400000000001</v>
      </c>
      <c r="P1740" s="1" t="s">
        <v>272</v>
      </c>
      <c r="Q1740" s="1" t="s">
        <v>8838</v>
      </c>
      <c r="R1740" s="1" t="s">
        <v>2681</v>
      </c>
      <c r="S1740" s="1" t="s">
        <v>1821</v>
      </c>
    </row>
    <row r="1741" spans="1:19">
      <c r="A1741" s="30">
        <v>10182749</v>
      </c>
      <c r="B1741" s="55">
        <v>101827490000000</v>
      </c>
      <c r="C1741" s="1">
        <v>7700</v>
      </c>
      <c r="D1741" s="1" t="s">
        <v>2679</v>
      </c>
      <c r="E1741" s="1" t="s">
        <v>107</v>
      </c>
      <c r="F1741" s="1" t="s">
        <v>2539</v>
      </c>
      <c r="G1741" s="64">
        <v>1197.6400000000001</v>
      </c>
      <c r="H1741" s="97" t="s">
        <v>17152</v>
      </c>
      <c r="I1741" s="98" t="s">
        <v>17281</v>
      </c>
      <c r="J1741" s="64">
        <v>1197.6400000000001</v>
      </c>
      <c r="K1741" s="1">
        <v>0</v>
      </c>
      <c r="L1741" s="1">
        <v>70</v>
      </c>
      <c r="N1741" s="1" t="s">
        <v>2690</v>
      </c>
      <c r="O1741" s="64">
        <v>1197.6400000000001</v>
      </c>
      <c r="P1741" s="1" t="s">
        <v>110</v>
      </c>
      <c r="Q1741" s="1" t="s">
        <v>8838</v>
      </c>
      <c r="R1741" s="1" t="s">
        <v>2681</v>
      </c>
      <c r="S1741" s="1" t="s">
        <v>1821</v>
      </c>
    </row>
    <row r="1742" spans="1:19">
      <c r="A1742" s="30">
        <v>10182750</v>
      </c>
      <c r="B1742" s="55">
        <v>101827500000000</v>
      </c>
      <c r="C1742" s="1">
        <v>7700</v>
      </c>
      <c r="D1742" s="1" t="s">
        <v>2679</v>
      </c>
      <c r="G1742" s="64">
        <v>1197.6400000000001</v>
      </c>
      <c r="H1742" s="97" t="s">
        <v>17152</v>
      </c>
      <c r="I1742" s="98" t="s">
        <v>17281</v>
      </c>
      <c r="J1742" s="64">
        <v>1197.6400000000001</v>
      </c>
      <c r="K1742" s="1">
        <v>0</v>
      </c>
      <c r="L1742" s="1">
        <v>4</v>
      </c>
      <c r="N1742" s="1" t="s">
        <v>2691</v>
      </c>
      <c r="O1742" s="64">
        <v>1197.6400000000001</v>
      </c>
      <c r="P1742" s="1" t="s">
        <v>272</v>
      </c>
      <c r="Q1742" s="1" t="s">
        <v>8838</v>
      </c>
      <c r="R1742" s="1" t="s">
        <v>2681</v>
      </c>
      <c r="S1742" s="1" t="s">
        <v>1821</v>
      </c>
    </row>
    <row r="1743" spans="1:19">
      <c r="A1743" s="30">
        <v>10182751</v>
      </c>
      <c r="B1743" s="55">
        <v>101827510000000</v>
      </c>
      <c r="C1743" s="1">
        <v>7700</v>
      </c>
      <c r="D1743" s="1" t="s">
        <v>2692</v>
      </c>
      <c r="E1743" s="1" t="s">
        <v>1073</v>
      </c>
      <c r="F1743" s="1" t="s">
        <v>2693</v>
      </c>
      <c r="G1743" s="64">
        <v>9677.25</v>
      </c>
      <c r="H1743" s="97" t="s">
        <v>17154</v>
      </c>
      <c r="I1743" s="98" t="s">
        <v>17282</v>
      </c>
      <c r="J1743" s="64">
        <v>9677.25</v>
      </c>
      <c r="K1743" s="1">
        <v>0</v>
      </c>
      <c r="L1743" s="1">
        <v>4</v>
      </c>
      <c r="N1743" s="1" t="s">
        <v>2694</v>
      </c>
      <c r="O1743" s="64">
        <v>9677.25</v>
      </c>
      <c r="P1743" s="1" t="s">
        <v>11728</v>
      </c>
      <c r="Q1743" s="1" t="s">
        <v>8837</v>
      </c>
      <c r="R1743" s="1" t="s">
        <v>2664</v>
      </c>
      <c r="S1743" s="1" t="s">
        <v>426</v>
      </c>
    </row>
    <row r="1744" spans="1:19">
      <c r="A1744" s="30">
        <v>10182752</v>
      </c>
      <c r="B1744" s="55">
        <v>101827520000000</v>
      </c>
      <c r="C1744" s="1">
        <v>7700</v>
      </c>
      <c r="D1744" s="1" t="s">
        <v>2692</v>
      </c>
      <c r="E1744" s="1" t="s">
        <v>1073</v>
      </c>
      <c r="F1744" s="1" t="s">
        <v>2693</v>
      </c>
      <c r="G1744" s="64">
        <v>9677.25</v>
      </c>
      <c r="H1744" s="97" t="s">
        <v>17154</v>
      </c>
      <c r="I1744" s="98" t="s">
        <v>17282</v>
      </c>
      <c r="J1744" s="64">
        <v>9677.25</v>
      </c>
      <c r="K1744" s="1">
        <v>0</v>
      </c>
      <c r="L1744" s="1">
        <v>4</v>
      </c>
      <c r="N1744" s="1" t="s">
        <v>2695</v>
      </c>
      <c r="O1744" s="64">
        <v>9677.25</v>
      </c>
      <c r="P1744" s="1" t="s">
        <v>11728</v>
      </c>
      <c r="Q1744" s="1" t="s">
        <v>8837</v>
      </c>
      <c r="R1744" s="1" t="s">
        <v>2664</v>
      </c>
      <c r="S1744" s="1" t="s">
        <v>426</v>
      </c>
    </row>
    <row r="1745" spans="1:19">
      <c r="A1745" s="30">
        <v>10182753</v>
      </c>
      <c r="B1745" s="55">
        <v>101827530000000</v>
      </c>
      <c r="C1745" s="1">
        <v>7700</v>
      </c>
      <c r="D1745" s="1" t="s">
        <v>2692</v>
      </c>
      <c r="E1745" s="1" t="s">
        <v>1073</v>
      </c>
      <c r="F1745" s="1" t="s">
        <v>2693</v>
      </c>
      <c r="G1745" s="64">
        <v>9677.25</v>
      </c>
      <c r="H1745" s="97" t="s">
        <v>17154</v>
      </c>
      <c r="I1745" s="98" t="s">
        <v>17282</v>
      </c>
      <c r="J1745" s="64">
        <v>9677.25</v>
      </c>
      <c r="K1745" s="1">
        <v>0</v>
      </c>
      <c r="L1745" s="1">
        <v>4</v>
      </c>
      <c r="N1745" s="1" t="s">
        <v>2696</v>
      </c>
      <c r="O1745" s="64">
        <v>9677.25</v>
      </c>
      <c r="P1745" s="1" t="s">
        <v>11728</v>
      </c>
      <c r="Q1745" s="1" t="s">
        <v>8837</v>
      </c>
      <c r="R1745" s="1" t="s">
        <v>2664</v>
      </c>
      <c r="S1745" s="1" t="s">
        <v>426</v>
      </c>
    </row>
    <row r="1746" spans="1:19">
      <c r="A1746" s="30">
        <v>10182754</v>
      </c>
      <c r="B1746" s="55">
        <v>101827540000000</v>
      </c>
      <c r="C1746" s="1">
        <v>7700</v>
      </c>
      <c r="D1746" s="1" t="s">
        <v>2692</v>
      </c>
      <c r="E1746" s="1" t="s">
        <v>1073</v>
      </c>
      <c r="F1746" s="1" t="s">
        <v>2693</v>
      </c>
      <c r="G1746" s="64">
        <v>9677.25</v>
      </c>
      <c r="H1746" s="97" t="s">
        <v>17154</v>
      </c>
      <c r="I1746" s="98" t="s">
        <v>17282</v>
      </c>
      <c r="J1746" s="64">
        <v>9677.25</v>
      </c>
      <c r="K1746" s="1">
        <v>0</v>
      </c>
      <c r="L1746" s="1">
        <v>4</v>
      </c>
      <c r="N1746" s="1" t="s">
        <v>2697</v>
      </c>
      <c r="O1746" s="64">
        <v>9677.25</v>
      </c>
      <c r="P1746" s="1" t="s">
        <v>11728</v>
      </c>
      <c r="Q1746" s="1" t="s">
        <v>8837</v>
      </c>
      <c r="R1746" s="1" t="s">
        <v>2664</v>
      </c>
      <c r="S1746" s="1" t="s">
        <v>426</v>
      </c>
    </row>
    <row r="1747" spans="1:19">
      <c r="A1747" s="30">
        <v>10182755</v>
      </c>
      <c r="B1747" s="55">
        <v>101827550000000</v>
      </c>
      <c r="C1747" s="1">
        <v>7700</v>
      </c>
      <c r="D1747" s="1" t="s">
        <v>2698</v>
      </c>
      <c r="E1747" s="1" t="s">
        <v>1073</v>
      </c>
      <c r="F1747" s="1" t="s">
        <v>2699</v>
      </c>
      <c r="G1747" s="64">
        <v>2538.25</v>
      </c>
      <c r="H1747" s="97" t="s">
        <v>17155</v>
      </c>
      <c r="I1747" s="98" t="s">
        <v>17283</v>
      </c>
      <c r="J1747" s="64">
        <v>2538.25</v>
      </c>
      <c r="K1747" s="1">
        <v>0</v>
      </c>
      <c r="L1747" s="1">
        <v>4</v>
      </c>
      <c r="N1747" s="1" t="s">
        <v>2700</v>
      </c>
      <c r="O1747" s="64">
        <v>2538.25</v>
      </c>
      <c r="P1747" s="1">
        <v>401.6</v>
      </c>
      <c r="Q1747" s="1" t="s">
        <v>8837</v>
      </c>
      <c r="R1747" s="1" t="s">
        <v>2664</v>
      </c>
      <c r="S1747" s="1" t="s">
        <v>426</v>
      </c>
    </row>
    <row r="1748" spans="1:19">
      <c r="A1748" s="30">
        <v>10182756</v>
      </c>
      <c r="B1748" s="55">
        <v>101827560000000</v>
      </c>
      <c r="C1748" s="1">
        <v>7700</v>
      </c>
      <c r="D1748" s="1" t="s">
        <v>2698</v>
      </c>
      <c r="G1748" s="64">
        <v>2538.25</v>
      </c>
      <c r="H1748" s="97" t="s">
        <v>17155</v>
      </c>
      <c r="I1748" s="98" t="s">
        <v>17283</v>
      </c>
      <c r="J1748" s="64">
        <v>2538.25</v>
      </c>
      <c r="K1748" s="1">
        <v>0</v>
      </c>
      <c r="L1748" s="1">
        <v>4</v>
      </c>
      <c r="N1748" s="1" t="s">
        <v>2701</v>
      </c>
      <c r="O1748" s="64">
        <v>2538.25</v>
      </c>
      <c r="P1748" s="1">
        <v>401.6</v>
      </c>
      <c r="Q1748" s="1" t="s">
        <v>8837</v>
      </c>
      <c r="R1748" s="1" t="s">
        <v>2664</v>
      </c>
      <c r="S1748" s="1" t="s">
        <v>426</v>
      </c>
    </row>
    <row r="1749" spans="1:19">
      <c r="A1749" s="30">
        <v>10182757</v>
      </c>
      <c r="B1749" s="55">
        <v>101827570000000</v>
      </c>
      <c r="C1749" s="1">
        <v>7700</v>
      </c>
      <c r="D1749" s="1" t="s">
        <v>2698</v>
      </c>
      <c r="E1749" s="1" t="s">
        <v>1073</v>
      </c>
      <c r="F1749" s="1" t="s">
        <v>2699</v>
      </c>
      <c r="G1749" s="64">
        <v>2538.25</v>
      </c>
      <c r="H1749" s="97" t="s">
        <v>17156</v>
      </c>
      <c r="I1749" s="98" t="s">
        <v>17284</v>
      </c>
      <c r="J1749" s="64">
        <v>2538.25</v>
      </c>
      <c r="K1749" s="1">
        <v>0</v>
      </c>
      <c r="L1749" s="1">
        <v>7067</v>
      </c>
      <c r="N1749" s="1" t="s">
        <v>2702</v>
      </c>
      <c r="O1749" s="64">
        <v>2538.25</v>
      </c>
      <c r="P1749" s="1" t="s">
        <v>110</v>
      </c>
      <c r="Q1749" s="1" t="s">
        <v>8837</v>
      </c>
      <c r="R1749" s="1" t="s">
        <v>2664</v>
      </c>
      <c r="S1749" s="1" t="s">
        <v>426</v>
      </c>
    </row>
    <row r="1750" spans="1:19">
      <c r="A1750" s="30">
        <v>10182758</v>
      </c>
      <c r="B1750" s="55">
        <v>101827580000000</v>
      </c>
      <c r="C1750" s="1">
        <v>7700</v>
      </c>
      <c r="D1750" s="1" t="s">
        <v>2698</v>
      </c>
      <c r="E1750" s="1" t="s">
        <v>1073</v>
      </c>
      <c r="F1750" s="1" t="s">
        <v>2699</v>
      </c>
      <c r="G1750" s="64">
        <v>2538.25</v>
      </c>
      <c r="H1750" s="97" t="s">
        <v>17162</v>
      </c>
      <c r="I1750" s="98" t="s">
        <v>17290</v>
      </c>
      <c r="J1750" s="64">
        <v>2538.25</v>
      </c>
      <c r="K1750" s="1">
        <v>0</v>
      </c>
      <c r="L1750" s="1">
        <v>140</v>
      </c>
      <c r="N1750" s="1" t="s">
        <v>2703</v>
      </c>
      <c r="O1750" s="64">
        <v>2538.25</v>
      </c>
      <c r="P1750" s="1" t="s">
        <v>272</v>
      </c>
      <c r="Q1750" s="1" t="s">
        <v>8837</v>
      </c>
      <c r="R1750" s="1" t="s">
        <v>2664</v>
      </c>
      <c r="S1750" s="1" t="s">
        <v>426</v>
      </c>
    </row>
    <row r="1751" spans="1:19">
      <c r="A1751" s="30">
        <v>10182759</v>
      </c>
      <c r="B1751" s="55">
        <v>101827590000000</v>
      </c>
      <c r="C1751" s="1">
        <v>7700</v>
      </c>
      <c r="D1751" s="1" t="s">
        <v>2698</v>
      </c>
      <c r="E1751" s="1" t="s">
        <v>1073</v>
      </c>
      <c r="F1751" s="1" t="s">
        <v>2699</v>
      </c>
      <c r="G1751" s="64">
        <v>2538.25</v>
      </c>
      <c r="H1751" s="97" t="s">
        <v>17189</v>
      </c>
      <c r="I1751" s="98" t="s">
        <v>17314</v>
      </c>
      <c r="J1751" s="64">
        <v>2538.25</v>
      </c>
      <c r="K1751" s="1">
        <v>0</v>
      </c>
      <c r="L1751" s="1">
        <v>4</v>
      </c>
      <c r="N1751" s="1" t="s">
        <v>11758</v>
      </c>
      <c r="O1751" s="64">
        <v>2538.25</v>
      </c>
      <c r="P1751" s="1" t="s">
        <v>2798</v>
      </c>
      <c r="Q1751" s="1" t="s">
        <v>8837</v>
      </c>
      <c r="R1751" s="1" t="s">
        <v>2664</v>
      </c>
      <c r="S1751" s="1" t="s">
        <v>426</v>
      </c>
    </row>
    <row r="1752" spans="1:19">
      <c r="A1752" s="30">
        <v>10182760</v>
      </c>
      <c r="B1752" s="55">
        <v>101827600000000</v>
      </c>
      <c r="C1752" s="1">
        <v>7700</v>
      </c>
      <c r="D1752" s="1" t="s">
        <v>2698</v>
      </c>
      <c r="E1752" s="1" t="s">
        <v>1073</v>
      </c>
      <c r="F1752" s="1" t="s">
        <v>2699</v>
      </c>
      <c r="G1752" s="64">
        <v>2538.25</v>
      </c>
      <c r="H1752" s="97" t="s">
        <v>17156</v>
      </c>
      <c r="I1752" s="98" t="s">
        <v>17284</v>
      </c>
      <c r="J1752" s="64">
        <v>2538.25</v>
      </c>
      <c r="K1752" s="1">
        <v>0</v>
      </c>
      <c r="L1752" s="1">
        <v>7067</v>
      </c>
      <c r="N1752" s="1" t="s">
        <v>2704</v>
      </c>
      <c r="O1752" s="64">
        <v>2538.25</v>
      </c>
      <c r="P1752" s="1" t="s">
        <v>110</v>
      </c>
      <c r="Q1752" s="1" t="s">
        <v>8837</v>
      </c>
      <c r="R1752" s="1" t="s">
        <v>2664</v>
      </c>
      <c r="S1752" s="1" t="s">
        <v>426</v>
      </c>
    </row>
    <row r="1753" spans="1:19">
      <c r="A1753" s="30">
        <v>10182761</v>
      </c>
      <c r="B1753" s="55">
        <v>101827610000000</v>
      </c>
      <c r="C1753" s="1">
        <v>7700</v>
      </c>
      <c r="D1753" s="1" t="s">
        <v>2698</v>
      </c>
      <c r="G1753" s="64">
        <v>2538.25</v>
      </c>
      <c r="H1753" s="97" t="s">
        <v>17155</v>
      </c>
      <c r="I1753" s="98" t="s">
        <v>17283</v>
      </c>
      <c r="J1753" s="64">
        <v>2538.25</v>
      </c>
      <c r="K1753" s="1">
        <v>0</v>
      </c>
      <c r="L1753" s="1">
        <v>4</v>
      </c>
      <c r="N1753" s="1" t="s">
        <v>2705</v>
      </c>
      <c r="O1753" s="64">
        <v>2538.25</v>
      </c>
      <c r="P1753" s="1">
        <v>401.6</v>
      </c>
      <c r="Q1753" s="1" t="s">
        <v>8837</v>
      </c>
      <c r="R1753" s="1" t="s">
        <v>2664</v>
      </c>
      <c r="S1753" s="1" t="s">
        <v>426</v>
      </c>
    </row>
    <row r="1754" spans="1:19">
      <c r="A1754" s="30">
        <v>10182762</v>
      </c>
      <c r="B1754" s="55">
        <v>101827620000000</v>
      </c>
      <c r="C1754" s="1">
        <v>7700</v>
      </c>
      <c r="D1754" s="1" t="s">
        <v>2698</v>
      </c>
      <c r="E1754" s="1" t="s">
        <v>1073</v>
      </c>
      <c r="F1754" s="1" t="s">
        <v>2699</v>
      </c>
      <c r="G1754" s="64">
        <v>2538.25</v>
      </c>
      <c r="H1754" s="97" t="s">
        <v>17155</v>
      </c>
      <c r="I1754" s="98" t="s">
        <v>17283</v>
      </c>
      <c r="J1754" s="64">
        <v>2538.25</v>
      </c>
      <c r="K1754" s="1">
        <v>0</v>
      </c>
      <c r="L1754" s="1">
        <v>4</v>
      </c>
      <c r="N1754" s="1" t="s">
        <v>2706</v>
      </c>
      <c r="O1754" s="64">
        <v>2538.25</v>
      </c>
      <c r="P1754" s="1">
        <v>401.6</v>
      </c>
      <c r="Q1754" s="1" t="s">
        <v>8837</v>
      </c>
      <c r="R1754" s="1" t="s">
        <v>2664</v>
      </c>
      <c r="S1754" s="1" t="s">
        <v>426</v>
      </c>
    </row>
    <row r="1755" spans="1:19">
      <c r="A1755" s="30">
        <v>10182763</v>
      </c>
      <c r="B1755" s="55">
        <v>101827630000000</v>
      </c>
      <c r="C1755" s="1">
        <v>7700</v>
      </c>
      <c r="D1755" s="1" t="s">
        <v>2707</v>
      </c>
      <c r="E1755" s="1" t="s">
        <v>1073</v>
      </c>
      <c r="F1755" s="1" t="s">
        <v>2708</v>
      </c>
      <c r="G1755" s="64">
        <v>1925</v>
      </c>
      <c r="H1755" s="97" t="s">
        <v>17176</v>
      </c>
      <c r="I1755" s="98" t="s">
        <v>17304</v>
      </c>
      <c r="J1755" s="64">
        <v>1925</v>
      </c>
      <c r="K1755" s="1">
        <v>0</v>
      </c>
      <c r="L1755" s="1">
        <v>84</v>
      </c>
      <c r="N1755" s="1" t="s">
        <v>2709</v>
      </c>
      <c r="O1755" s="64">
        <v>1925</v>
      </c>
      <c r="P1755" s="1" t="s">
        <v>110</v>
      </c>
      <c r="Q1755" s="1" t="s">
        <v>8837</v>
      </c>
      <c r="R1755" s="1" t="s">
        <v>2664</v>
      </c>
      <c r="S1755" s="1" t="s">
        <v>426</v>
      </c>
    </row>
    <row r="1756" spans="1:19">
      <c r="A1756" s="30">
        <v>10182764</v>
      </c>
      <c r="B1756" s="55">
        <v>101827640000000</v>
      </c>
      <c r="C1756" s="1">
        <v>7700</v>
      </c>
      <c r="D1756" s="1" t="s">
        <v>2707</v>
      </c>
      <c r="E1756" s="1" t="s">
        <v>1073</v>
      </c>
      <c r="F1756" s="1" t="s">
        <v>2708</v>
      </c>
      <c r="G1756" s="64">
        <v>1925</v>
      </c>
      <c r="H1756" s="97" t="s">
        <v>17176</v>
      </c>
      <c r="I1756" s="98" t="s">
        <v>17304</v>
      </c>
      <c r="J1756" s="64">
        <v>1925</v>
      </c>
      <c r="K1756" s="1">
        <v>0</v>
      </c>
      <c r="L1756" s="1">
        <v>7067</v>
      </c>
      <c r="N1756" s="1" t="s">
        <v>2710</v>
      </c>
      <c r="O1756" s="64">
        <v>1925</v>
      </c>
      <c r="P1756" s="1" t="s">
        <v>110</v>
      </c>
      <c r="Q1756" s="1" t="s">
        <v>8837</v>
      </c>
      <c r="R1756" s="1" t="s">
        <v>2664</v>
      </c>
      <c r="S1756" s="1" t="s">
        <v>426</v>
      </c>
    </row>
    <row r="1757" spans="1:19">
      <c r="A1757" s="30">
        <v>10182813</v>
      </c>
      <c r="B1757" s="55">
        <v>101828130000000</v>
      </c>
      <c r="C1757" s="1">
        <v>7700</v>
      </c>
      <c r="D1757" s="1" t="s">
        <v>7719</v>
      </c>
      <c r="G1757" s="64">
        <v>1674</v>
      </c>
      <c r="H1757" s="97" t="s">
        <v>17153</v>
      </c>
      <c r="I1757" s="98" t="s">
        <v>14118</v>
      </c>
      <c r="J1757" s="64">
        <v>1674</v>
      </c>
      <c r="K1757" s="1">
        <v>0</v>
      </c>
      <c r="L1757" s="1">
        <v>8</v>
      </c>
      <c r="N1757" s="1" t="s">
        <v>8058</v>
      </c>
      <c r="O1757" s="64">
        <v>1674</v>
      </c>
      <c r="P1757" s="1">
        <v>802.5</v>
      </c>
      <c r="Q1757" s="1" t="s">
        <v>8840</v>
      </c>
      <c r="R1757" s="1" t="s">
        <v>8841</v>
      </c>
      <c r="S1757" s="1" t="s">
        <v>1474</v>
      </c>
    </row>
    <row r="1758" spans="1:19">
      <c r="A1758" s="30">
        <v>10182891</v>
      </c>
      <c r="B1758" s="55">
        <v>101828910000000</v>
      </c>
      <c r="C1758" s="1">
        <v>7700</v>
      </c>
      <c r="D1758" s="1" t="s">
        <v>2711</v>
      </c>
      <c r="E1758" s="1" t="s">
        <v>107</v>
      </c>
      <c r="F1758" s="1" t="s">
        <v>1687</v>
      </c>
      <c r="G1758" s="64">
        <v>2434.2399999999998</v>
      </c>
      <c r="H1758" s="97" t="s">
        <v>17148</v>
      </c>
      <c r="I1758" s="98" t="s">
        <v>17278</v>
      </c>
      <c r="J1758" s="64">
        <v>2434.2399999999998</v>
      </c>
      <c r="K1758" s="1">
        <v>0</v>
      </c>
      <c r="L1758" s="1">
        <v>4</v>
      </c>
      <c r="N1758" s="1" t="s">
        <v>7859</v>
      </c>
      <c r="O1758" s="64">
        <v>2434.2399999999998</v>
      </c>
      <c r="P1758" s="1" t="s">
        <v>272</v>
      </c>
      <c r="Q1758" s="1" t="s">
        <v>8842</v>
      </c>
      <c r="R1758" s="1" t="s">
        <v>2713</v>
      </c>
      <c r="S1758" s="1" t="s">
        <v>1821</v>
      </c>
    </row>
    <row r="1759" spans="1:19">
      <c r="A1759" s="30">
        <v>10182892</v>
      </c>
      <c r="B1759" s="55">
        <v>101828920000000</v>
      </c>
      <c r="C1759" s="1">
        <v>7700</v>
      </c>
      <c r="D1759" s="1" t="s">
        <v>2714</v>
      </c>
      <c r="E1759" s="1" t="s">
        <v>107</v>
      </c>
      <c r="F1759" s="1" t="s">
        <v>1687</v>
      </c>
      <c r="G1759" s="64">
        <v>2434.2399999999998</v>
      </c>
      <c r="H1759" s="97" t="s">
        <v>17168</v>
      </c>
      <c r="I1759" s="98" t="s">
        <v>17296</v>
      </c>
      <c r="J1759" s="64">
        <v>2434.2399999999998</v>
      </c>
      <c r="K1759" s="1">
        <v>0</v>
      </c>
      <c r="L1759" s="1">
        <v>4</v>
      </c>
      <c r="N1759" s="1" t="s">
        <v>7860</v>
      </c>
      <c r="O1759" s="64">
        <v>2434.2399999999998</v>
      </c>
      <c r="P1759" s="1" t="s">
        <v>272</v>
      </c>
      <c r="Q1759" s="1" t="s">
        <v>8842</v>
      </c>
      <c r="R1759" s="1" t="s">
        <v>2713</v>
      </c>
      <c r="S1759" s="1" t="s">
        <v>1821</v>
      </c>
    </row>
    <row r="1760" spans="1:19">
      <c r="A1760" s="30">
        <v>10182893</v>
      </c>
      <c r="B1760" s="55">
        <v>101828930000000</v>
      </c>
      <c r="C1760" s="1">
        <v>7700</v>
      </c>
      <c r="D1760" s="1" t="s">
        <v>2714</v>
      </c>
      <c r="E1760" s="1" t="s">
        <v>107</v>
      </c>
      <c r="F1760" s="1" t="s">
        <v>1687</v>
      </c>
      <c r="G1760" s="64">
        <v>2434.2399999999998</v>
      </c>
      <c r="H1760" s="97" t="s">
        <v>17148</v>
      </c>
      <c r="I1760" s="98" t="s">
        <v>17278</v>
      </c>
      <c r="J1760" s="64">
        <v>2434.2399999999998</v>
      </c>
      <c r="K1760" s="1">
        <v>0</v>
      </c>
      <c r="L1760" s="1">
        <v>2214</v>
      </c>
      <c r="N1760" s="1" t="s">
        <v>7861</v>
      </c>
      <c r="O1760" s="64">
        <v>2434.2399999999998</v>
      </c>
      <c r="P1760" s="1" t="s">
        <v>3402</v>
      </c>
      <c r="Q1760" s="1" t="s">
        <v>8842</v>
      </c>
      <c r="R1760" s="1" t="s">
        <v>2713</v>
      </c>
      <c r="S1760" s="1" t="s">
        <v>1821</v>
      </c>
    </row>
    <row r="1761" spans="1:19">
      <c r="A1761" s="30">
        <v>10182894</v>
      </c>
      <c r="B1761" s="55">
        <v>101828940000000</v>
      </c>
      <c r="C1761" s="1">
        <v>7700</v>
      </c>
      <c r="D1761" s="1" t="s">
        <v>2714</v>
      </c>
      <c r="E1761" s="1" t="s">
        <v>107</v>
      </c>
      <c r="F1761" s="1" t="s">
        <v>1687</v>
      </c>
      <c r="G1761" s="64">
        <v>2434.2399999999998</v>
      </c>
      <c r="H1761" s="97" t="s">
        <v>17148</v>
      </c>
      <c r="I1761" s="98" t="s">
        <v>17278</v>
      </c>
      <c r="J1761" s="64">
        <v>2434.2399999999998</v>
      </c>
      <c r="K1761" s="1">
        <v>0</v>
      </c>
      <c r="L1761" s="1">
        <v>137</v>
      </c>
      <c r="N1761" s="1" t="s">
        <v>7862</v>
      </c>
      <c r="O1761" s="64">
        <v>2434.2399999999998</v>
      </c>
      <c r="P1761" s="1" t="s">
        <v>3402</v>
      </c>
      <c r="Q1761" s="1" t="s">
        <v>8842</v>
      </c>
      <c r="R1761" s="1" t="s">
        <v>2713</v>
      </c>
      <c r="S1761" s="1" t="s">
        <v>1821</v>
      </c>
    </row>
    <row r="1762" spans="1:19">
      <c r="A1762" s="30">
        <v>10182895</v>
      </c>
      <c r="B1762" s="55">
        <v>101828950000000</v>
      </c>
      <c r="C1762" s="1">
        <v>7700</v>
      </c>
      <c r="D1762" s="1" t="s">
        <v>2714</v>
      </c>
      <c r="E1762" s="1" t="s">
        <v>107</v>
      </c>
      <c r="F1762" s="1" t="s">
        <v>1687</v>
      </c>
      <c r="G1762" s="64">
        <v>2434.2399999999998</v>
      </c>
      <c r="H1762" s="97" t="s">
        <v>17148</v>
      </c>
      <c r="I1762" s="98" t="s">
        <v>17278</v>
      </c>
      <c r="J1762" s="64">
        <v>2434.2399999999998</v>
      </c>
      <c r="K1762" s="1">
        <v>0</v>
      </c>
      <c r="L1762" s="1">
        <v>2214</v>
      </c>
      <c r="N1762" s="1" t="s">
        <v>7863</v>
      </c>
      <c r="O1762" s="64">
        <v>2434.2399999999998</v>
      </c>
      <c r="P1762" s="1" t="s">
        <v>3402</v>
      </c>
      <c r="Q1762" s="1" t="s">
        <v>8842</v>
      </c>
      <c r="R1762" s="1" t="s">
        <v>2713</v>
      </c>
      <c r="S1762" s="1" t="s">
        <v>1821</v>
      </c>
    </row>
    <row r="1763" spans="1:19">
      <c r="A1763" s="30">
        <v>10182896</v>
      </c>
      <c r="B1763" s="55">
        <v>101828960000000</v>
      </c>
      <c r="C1763" s="1">
        <v>7700</v>
      </c>
      <c r="D1763" s="1" t="s">
        <v>2714</v>
      </c>
      <c r="E1763" s="1" t="s">
        <v>107</v>
      </c>
      <c r="F1763" s="1" t="s">
        <v>1687</v>
      </c>
      <c r="G1763" s="64">
        <v>2434.2399999999998</v>
      </c>
      <c r="H1763" s="97" t="s">
        <v>17168</v>
      </c>
      <c r="I1763" s="98" t="s">
        <v>17296</v>
      </c>
      <c r="J1763" s="64">
        <v>2434.2399999999998</v>
      </c>
      <c r="K1763" s="1">
        <v>0</v>
      </c>
      <c r="L1763" s="1">
        <v>4</v>
      </c>
      <c r="N1763" s="1" t="s">
        <v>11759</v>
      </c>
      <c r="O1763" s="64">
        <v>2434.2399999999998</v>
      </c>
      <c r="P1763" s="1" t="s">
        <v>272</v>
      </c>
      <c r="Q1763" s="1" t="s">
        <v>8842</v>
      </c>
      <c r="R1763" s="1" t="s">
        <v>2713</v>
      </c>
      <c r="S1763" s="1" t="s">
        <v>1821</v>
      </c>
    </row>
    <row r="1764" spans="1:19">
      <c r="A1764" s="30">
        <v>10182900</v>
      </c>
      <c r="B1764" s="55">
        <v>101829000000000</v>
      </c>
      <c r="C1764" s="1">
        <v>7700</v>
      </c>
      <c r="D1764" s="1" t="s">
        <v>2714</v>
      </c>
      <c r="E1764" s="1" t="s">
        <v>107</v>
      </c>
      <c r="F1764" s="1" t="s">
        <v>790</v>
      </c>
      <c r="G1764" s="64">
        <v>2434.2399999999998</v>
      </c>
      <c r="H1764" s="97" t="s">
        <v>17148</v>
      </c>
      <c r="I1764" s="98" t="s">
        <v>17278</v>
      </c>
      <c r="J1764" s="64">
        <v>2434.2399999999998</v>
      </c>
      <c r="K1764" s="1">
        <v>0</v>
      </c>
      <c r="L1764" s="1">
        <v>4</v>
      </c>
      <c r="N1764" s="1" t="s">
        <v>7864</v>
      </c>
      <c r="O1764" s="64">
        <v>2434.2399999999998</v>
      </c>
      <c r="P1764" s="1" t="s">
        <v>272</v>
      </c>
      <c r="Q1764" s="1" t="s">
        <v>8842</v>
      </c>
      <c r="R1764" s="1" t="s">
        <v>2713</v>
      </c>
      <c r="S1764" s="1" t="s">
        <v>1821</v>
      </c>
    </row>
    <row r="1765" spans="1:19">
      <c r="A1765" s="30">
        <v>10182902</v>
      </c>
      <c r="B1765" s="55">
        <v>101829020000000</v>
      </c>
      <c r="C1765" s="1">
        <v>7700</v>
      </c>
      <c r="D1765" s="1" t="s">
        <v>2714</v>
      </c>
      <c r="E1765" s="1" t="s">
        <v>107</v>
      </c>
      <c r="F1765" s="1" t="s">
        <v>2725</v>
      </c>
      <c r="G1765" s="64">
        <v>2434.2399999999998</v>
      </c>
      <c r="H1765" s="97" t="s">
        <v>17162</v>
      </c>
      <c r="I1765" s="98" t="s">
        <v>17290</v>
      </c>
      <c r="J1765" s="64">
        <v>2434.2399999999998</v>
      </c>
      <c r="K1765" s="1">
        <v>0</v>
      </c>
      <c r="L1765" s="1">
        <v>3080</v>
      </c>
      <c r="N1765" s="1" t="s">
        <v>2726</v>
      </c>
      <c r="O1765" s="64">
        <v>2434.2399999999998</v>
      </c>
      <c r="P1765" s="1" t="s">
        <v>272</v>
      </c>
      <c r="Q1765" s="1" t="s">
        <v>8842</v>
      </c>
      <c r="R1765" s="1" t="s">
        <v>2713</v>
      </c>
      <c r="S1765" s="1" t="s">
        <v>1821</v>
      </c>
    </row>
    <row r="1766" spans="1:19">
      <c r="A1766" s="30">
        <v>10182905</v>
      </c>
      <c r="B1766" s="55">
        <v>101829050000000</v>
      </c>
      <c r="C1766" s="1">
        <v>7700</v>
      </c>
      <c r="D1766" s="1" t="s">
        <v>2714</v>
      </c>
      <c r="E1766" s="1" t="s">
        <v>107</v>
      </c>
      <c r="F1766" s="1" t="s">
        <v>1687</v>
      </c>
      <c r="G1766" s="64">
        <v>2434.2399999999998</v>
      </c>
      <c r="H1766" s="97" t="s">
        <v>17162</v>
      </c>
      <c r="I1766" s="98" t="s">
        <v>17290</v>
      </c>
      <c r="J1766" s="64">
        <v>2434.2399999999998</v>
      </c>
      <c r="K1766" s="1">
        <v>0</v>
      </c>
      <c r="L1766" s="1">
        <v>4</v>
      </c>
      <c r="N1766" s="1" t="s">
        <v>2729</v>
      </c>
      <c r="O1766" s="64">
        <v>2434.2399999999998</v>
      </c>
      <c r="P1766" s="1" t="s">
        <v>272</v>
      </c>
      <c r="Q1766" s="1" t="s">
        <v>8842</v>
      </c>
      <c r="R1766" s="1" t="s">
        <v>2713</v>
      </c>
      <c r="S1766" s="1" t="s">
        <v>1821</v>
      </c>
    </row>
    <row r="1767" spans="1:19">
      <c r="A1767" s="30">
        <v>10182908</v>
      </c>
      <c r="B1767" s="55">
        <v>101829080000000</v>
      </c>
      <c r="C1767" s="1">
        <v>7700</v>
      </c>
      <c r="D1767" s="1" t="s">
        <v>2714</v>
      </c>
      <c r="E1767" s="1" t="s">
        <v>107</v>
      </c>
      <c r="G1767" s="64">
        <v>2434.2399999999998</v>
      </c>
      <c r="H1767" s="97" t="s">
        <v>17162</v>
      </c>
      <c r="I1767" s="98" t="s">
        <v>17290</v>
      </c>
      <c r="J1767" s="64">
        <v>2434.2399999999998</v>
      </c>
      <c r="K1767" s="1">
        <v>0</v>
      </c>
      <c r="L1767" s="1">
        <v>137</v>
      </c>
      <c r="N1767" s="1" t="s">
        <v>2732</v>
      </c>
      <c r="O1767" s="64">
        <v>2434.2399999999998</v>
      </c>
      <c r="P1767" s="1" t="s">
        <v>272</v>
      </c>
      <c r="Q1767" s="1" t="s">
        <v>8842</v>
      </c>
      <c r="R1767" s="1" t="s">
        <v>2713</v>
      </c>
      <c r="S1767" s="1" t="s">
        <v>1821</v>
      </c>
    </row>
    <row r="1768" spans="1:19">
      <c r="A1768" s="30">
        <v>10182909</v>
      </c>
      <c r="B1768" s="55">
        <v>101829090000000</v>
      </c>
      <c r="C1768" s="1">
        <v>7700</v>
      </c>
      <c r="D1768" s="1" t="s">
        <v>2714</v>
      </c>
      <c r="E1768" s="1" t="s">
        <v>107</v>
      </c>
      <c r="G1768" s="64">
        <v>2434.2399999999998</v>
      </c>
      <c r="H1768" s="97" t="s">
        <v>17159</v>
      </c>
      <c r="I1768" s="98" t="s">
        <v>17287</v>
      </c>
      <c r="J1768" s="64">
        <v>2434.2399999999998</v>
      </c>
      <c r="K1768" s="1">
        <v>0</v>
      </c>
      <c r="L1768" s="1">
        <v>4</v>
      </c>
      <c r="N1768" s="1" t="s">
        <v>2733</v>
      </c>
      <c r="O1768" s="64">
        <v>2434.2399999999998</v>
      </c>
      <c r="P1768" s="1" t="s">
        <v>2798</v>
      </c>
      <c r="Q1768" s="1" t="s">
        <v>8842</v>
      </c>
      <c r="R1768" s="1" t="s">
        <v>2713</v>
      </c>
      <c r="S1768" s="1" t="s">
        <v>1821</v>
      </c>
    </row>
    <row r="1769" spans="1:19">
      <c r="A1769" s="30">
        <v>10182910</v>
      </c>
      <c r="B1769" s="55">
        <v>101829100000000</v>
      </c>
      <c r="C1769" s="1">
        <v>7700</v>
      </c>
      <c r="D1769" s="1" t="s">
        <v>2714</v>
      </c>
      <c r="E1769" s="1" t="s">
        <v>107</v>
      </c>
      <c r="G1769" s="64">
        <v>2434.2399999999998</v>
      </c>
      <c r="H1769" s="97" t="s">
        <v>17162</v>
      </c>
      <c r="I1769" s="98" t="s">
        <v>17290</v>
      </c>
      <c r="J1769" s="64">
        <v>2434.2399999999998</v>
      </c>
      <c r="K1769" s="1">
        <v>0</v>
      </c>
      <c r="L1769" s="1">
        <v>137</v>
      </c>
      <c r="N1769" s="1" t="s">
        <v>2734</v>
      </c>
      <c r="O1769" s="64">
        <v>2434.2399999999998</v>
      </c>
      <c r="P1769" s="1" t="s">
        <v>272</v>
      </c>
      <c r="Q1769" s="1" t="s">
        <v>8842</v>
      </c>
      <c r="R1769" s="1" t="s">
        <v>2713</v>
      </c>
      <c r="S1769" s="1" t="s">
        <v>1821</v>
      </c>
    </row>
    <row r="1770" spans="1:19">
      <c r="A1770" s="30">
        <v>10183003</v>
      </c>
      <c r="B1770" s="55">
        <v>101830030000000</v>
      </c>
      <c r="C1770" s="1">
        <v>7700</v>
      </c>
      <c r="D1770" s="1" t="s">
        <v>2735</v>
      </c>
      <c r="G1770" s="64">
        <v>5954.52</v>
      </c>
      <c r="H1770" s="97" t="s">
        <v>17170</v>
      </c>
      <c r="I1770" s="98" t="s">
        <v>17298</v>
      </c>
      <c r="J1770" s="64">
        <v>5954.52</v>
      </c>
      <c r="K1770" s="1">
        <v>0</v>
      </c>
      <c r="L1770" s="1">
        <v>4</v>
      </c>
      <c r="N1770" s="1" t="s">
        <v>2736</v>
      </c>
      <c r="O1770" s="64">
        <v>5954.52</v>
      </c>
      <c r="P1770" s="1" t="s">
        <v>7865</v>
      </c>
      <c r="Q1770" s="1" t="s">
        <v>8834</v>
      </c>
      <c r="R1770" s="1" t="s">
        <v>2737</v>
      </c>
      <c r="S1770" s="1" t="s">
        <v>2738</v>
      </c>
    </row>
    <row r="1771" spans="1:19">
      <c r="A1771" s="30">
        <v>10183004</v>
      </c>
      <c r="B1771" s="55">
        <v>101830040000000</v>
      </c>
      <c r="C1771" s="1">
        <v>7700</v>
      </c>
      <c r="D1771" s="1" t="s">
        <v>2739</v>
      </c>
      <c r="G1771" s="64">
        <v>1233.25</v>
      </c>
      <c r="H1771" s="97" t="s">
        <v>17170</v>
      </c>
      <c r="I1771" s="98" t="s">
        <v>17298</v>
      </c>
      <c r="J1771" s="64">
        <v>1233.25</v>
      </c>
      <c r="K1771" s="1">
        <v>0</v>
      </c>
      <c r="L1771" s="1">
        <v>4</v>
      </c>
      <c r="N1771" s="1" t="s">
        <v>2740</v>
      </c>
      <c r="O1771" s="64">
        <v>1233.25</v>
      </c>
      <c r="P1771" s="1" t="s">
        <v>7865</v>
      </c>
      <c r="Q1771" s="1" t="s">
        <v>8834</v>
      </c>
      <c r="R1771" s="1" t="s">
        <v>2737</v>
      </c>
      <c r="S1771" s="1" t="s">
        <v>2738</v>
      </c>
    </row>
    <row r="1772" spans="1:19">
      <c r="A1772" s="30">
        <v>10183005</v>
      </c>
      <c r="B1772" s="55">
        <v>101830050000000</v>
      </c>
      <c r="C1772" s="1">
        <v>7700</v>
      </c>
      <c r="D1772" s="1" t="s">
        <v>2741</v>
      </c>
      <c r="G1772" s="64">
        <v>3875.25</v>
      </c>
      <c r="H1772" s="97" t="s">
        <v>17138</v>
      </c>
      <c r="I1772" s="98" t="s">
        <v>17271</v>
      </c>
      <c r="J1772" s="64">
        <v>3875.25</v>
      </c>
      <c r="K1772" s="1">
        <v>0</v>
      </c>
      <c r="L1772" s="1">
        <v>4</v>
      </c>
      <c r="N1772" s="1" t="s">
        <v>2742</v>
      </c>
      <c r="O1772" s="64">
        <v>3875.25</v>
      </c>
      <c r="P1772" s="1">
        <v>403.1</v>
      </c>
      <c r="Q1772" s="1" t="s">
        <v>8835</v>
      </c>
      <c r="R1772" s="1" t="s">
        <v>2743</v>
      </c>
      <c r="S1772" s="1" t="s">
        <v>1474</v>
      </c>
    </row>
    <row r="1773" spans="1:19">
      <c r="A1773" s="30">
        <v>10183006</v>
      </c>
      <c r="B1773" s="55">
        <v>101830060000000</v>
      </c>
      <c r="C1773" s="1">
        <v>7700</v>
      </c>
      <c r="D1773" s="1" t="s">
        <v>2744</v>
      </c>
      <c r="G1773" s="64">
        <v>1233.25</v>
      </c>
      <c r="H1773" s="97" t="s">
        <v>17170</v>
      </c>
      <c r="I1773" s="98" t="s">
        <v>17298</v>
      </c>
      <c r="J1773" s="64">
        <v>1233.25</v>
      </c>
      <c r="K1773" s="1">
        <v>0</v>
      </c>
      <c r="L1773" s="1">
        <v>4</v>
      </c>
      <c r="N1773" s="1" t="s">
        <v>2745</v>
      </c>
      <c r="O1773" s="64">
        <v>1233.25</v>
      </c>
      <c r="P1773" s="1" t="s">
        <v>7865</v>
      </c>
      <c r="Q1773" s="1" t="s">
        <v>8834</v>
      </c>
      <c r="R1773" s="1" t="s">
        <v>2737</v>
      </c>
      <c r="S1773" s="1" t="s">
        <v>2738</v>
      </c>
    </row>
    <row r="1774" spans="1:19">
      <c r="A1774" s="30">
        <v>10183007</v>
      </c>
      <c r="B1774" s="55">
        <v>101830070000000</v>
      </c>
      <c r="C1774" s="1">
        <v>7700</v>
      </c>
      <c r="D1774" s="1" t="s">
        <v>2746</v>
      </c>
      <c r="E1774" s="1" t="s">
        <v>2747</v>
      </c>
      <c r="F1774" s="1" t="s">
        <v>2748</v>
      </c>
      <c r="G1774" s="64">
        <v>1275</v>
      </c>
      <c r="H1774" s="97" t="s">
        <v>17168</v>
      </c>
      <c r="I1774" s="98" t="s">
        <v>17296</v>
      </c>
      <c r="J1774" s="64">
        <v>1275</v>
      </c>
      <c r="K1774" s="1">
        <v>0</v>
      </c>
      <c r="L1774" s="1">
        <v>660</v>
      </c>
      <c r="N1774" s="1">
        <v>6996570</v>
      </c>
      <c r="O1774" s="64">
        <v>1275</v>
      </c>
      <c r="P1774" s="1" t="s">
        <v>272</v>
      </c>
      <c r="Q1774" s="1" t="s">
        <v>8843</v>
      </c>
      <c r="R1774" s="1" t="s">
        <v>2750</v>
      </c>
      <c r="S1774" s="1" t="s">
        <v>2452</v>
      </c>
    </row>
    <row r="1775" spans="1:19">
      <c r="A1775" s="30">
        <v>10183008</v>
      </c>
      <c r="B1775" s="55">
        <v>101830080000000</v>
      </c>
      <c r="C1775" s="1">
        <v>7700</v>
      </c>
      <c r="D1775" s="1" t="s">
        <v>2746</v>
      </c>
      <c r="E1775" s="1" t="s">
        <v>2747</v>
      </c>
      <c r="F1775" s="1" t="s">
        <v>2748</v>
      </c>
      <c r="G1775" s="64">
        <v>1275</v>
      </c>
      <c r="H1775" s="97" t="s">
        <v>17168</v>
      </c>
      <c r="I1775" s="98" t="s">
        <v>17296</v>
      </c>
      <c r="J1775" s="64">
        <v>1275</v>
      </c>
      <c r="K1775" s="1">
        <v>0</v>
      </c>
      <c r="L1775" s="1">
        <v>3311</v>
      </c>
      <c r="N1775" s="1">
        <v>7036784</v>
      </c>
      <c r="O1775" s="64">
        <v>1275</v>
      </c>
      <c r="P1775" s="1" t="s">
        <v>272</v>
      </c>
      <c r="Q1775" s="1" t="s">
        <v>8843</v>
      </c>
      <c r="R1775" s="1" t="s">
        <v>2750</v>
      </c>
      <c r="S1775" s="1" t="s">
        <v>2452</v>
      </c>
    </row>
    <row r="1776" spans="1:19">
      <c r="A1776" s="30">
        <v>10183009</v>
      </c>
      <c r="B1776" s="55">
        <v>101830090000000</v>
      </c>
      <c r="C1776" s="1">
        <v>7700</v>
      </c>
      <c r="D1776" s="1" t="s">
        <v>2746</v>
      </c>
      <c r="E1776" s="1" t="s">
        <v>2747</v>
      </c>
      <c r="F1776" s="1" t="s">
        <v>2748</v>
      </c>
      <c r="G1776" s="64">
        <v>1275</v>
      </c>
      <c r="H1776" s="97" t="s">
        <v>17148</v>
      </c>
      <c r="I1776" s="98" t="s">
        <v>17278</v>
      </c>
      <c r="J1776" s="64">
        <v>1275</v>
      </c>
      <c r="K1776" s="1">
        <v>0</v>
      </c>
      <c r="L1776" s="1">
        <v>4</v>
      </c>
      <c r="N1776" s="1" t="s">
        <v>2752</v>
      </c>
      <c r="O1776" s="64">
        <v>1275</v>
      </c>
      <c r="P1776" s="1" t="s">
        <v>272</v>
      </c>
      <c r="Q1776" s="1" t="s">
        <v>8843</v>
      </c>
      <c r="R1776" s="1" t="s">
        <v>2750</v>
      </c>
      <c r="S1776" s="1" t="s">
        <v>2452</v>
      </c>
    </row>
    <row r="1777" spans="1:19">
      <c r="A1777" s="30">
        <v>10183010</v>
      </c>
      <c r="B1777" s="55">
        <v>101830100000000</v>
      </c>
      <c r="C1777" s="1">
        <v>7700</v>
      </c>
      <c r="D1777" s="1" t="s">
        <v>2746</v>
      </c>
      <c r="E1777" s="1" t="s">
        <v>2747</v>
      </c>
      <c r="F1777" s="1" t="s">
        <v>2748</v>
      </c>
      <c r="G1777" s="64">
        <v>1275</v>
      </c>
      <c r="H1777" s="97" t="s">
        <v>17148</v>
      </c>
      <c r="I1777" s="98" t="s">
        <v>17278</v>
      </c>
      <c r="J1777" s="64">
        <v>1275</v>
      </c>
      <c r="K1777" s="1">
        <v>0</v>
      </c>
      <c r="L1777" s="1">
        <v>4</v>
      </c>
      <c r="N1777" s="1" t="s">
        <v>2753</v>
      </c>
      <c r="O1777" s="64">
        <v>1275</v>
      </c>
      <c r="P1777" s="1" t="s">
        <v>272</v>
      </c>
      <c r="Q1777" s="1" t="s">
        <v>8843</v>
      </c>
      <c r="R1777" s="1" t="s">
        <v>2750</v>
      </c>
      <c r="S1777" s="1" t="s">
        <v>2452</v>
      </c>
    </row>
    <row r="1778" spans="1:19">
      <c r="A1778" s="30">
        <v>10183081</v>
      </c>
      <c r="B1778" s="55">
        <v>101830810000000</v>
      </c>
      <c r="C1778" s="1">
        <v>7700</v>
      </c>
      <c r="D1778" s="1" t="s">
        <v>2754</v>
      </c>
      <c r="G1778" s="64">
        <v>1210</v>
      </c>
      <c r="H1778" s="97" t="s">
        <v>17160</v>
      </c>
      <c r="I1778" s="98" t="s">
        <v>17288</v>
      </c>
      <c r="J1778" s="64">
        <v>1210</v>
      </c>
      <c r="K1778" s="1">
        <v>0</v>
      </c>
      <c r="L1778" s="1">
        <v>473</v>
      </c>
      <c r="N1778" s="1" t="s">
        <v>2755</v>
      </c>
      <c r="O1778" s="64">
        <v>1210</v>
      </c>
      <c r="P1778" s="1" t="s">
        <v>110</v>
      </c>
      <c r="Q1778" s="1" t="s">
        <v>8844</v>
      </c>
      <c r="R1778" s="1" t="s">
        <v>2756</v>
      </c>
      <c r="S1778" s="1" t="s">
        <v>2606</v>
      </c>
    </row>
    <row r="1779" spans="1:19">
      <c r="A1779" s="30">
        <v>10183082</v>
      </c>
      <c r="B1779" s="55">
        <v>101830820000000</v>
      </c>
      <c r="C1779" s="1">
        <v>7700</v>
      </c>
      <c r="D1779" s="1" t="s">
        <v>2754</v>
      </c>
      <c r="G1779" s="64">
        <v>1210</v>
      </c>
      <c r="H1779" s="97" t="s">
        <v>17160</v>
      </c>
      <c r="I1779" s="98" t="s">
        <v>17288</v>
      </c>
      <c r="J1779" s="64">
        <v>1210</v>
      </c>
      <c r="K1779" s="1">
        <v>0</v>
      </c>
      <c r="L1779" s="1">
        <v>93</v>
      </c>
      <c r="N1779" s="1" t="s">
        <v>2757</v>
      </c>
      <c r="O1779" s="64">
        <v>1210</v>
      </c>
      <c r="P1779" s="1" t="s">
        <v>110</v>
      </c>
      <c r="Q1779" s="1" t="s">
        <v>8844</v>
      </c>
      <c r="R1779" s="1" t="s">
        <v>2756</v>
      </c>
      <c r="S1779" s="1" t="s">
        <v>2606</v>
      </c>
    </row>
    <row r="1780" spans="1:19">
      <c r="A1780" s="30">
        <v>10183083</v>
      </c>
      <c r="B1780" s="55">
        <v>101830830000000</v>
      </c>
      <c r="C1780" s="1">
        <v>7700</v>
      </c>
      <c r="D1780" s="1" t="s">
        <v>2754</v>
      </c>
      <c r="G1780" s="64">
        <v>1210</v>
      </c>
      <c r="H1780" s="97" t="s">
        <v>17160</v>
      </c>
      <c r="I1780" s="98" t="s">
        <v>17288</v>
      </c>
      <c r="J1780" s="64">
        <v>1210</v>
      </c>
      <c r="K1780" s="1">
        <v>0</v>
      </c>
      <c r="L1780" s="1">
        <v>93</v>
      </c>
      <c r="N1780" s="1" t="s">
        <v>2758</v>
      </c>
      <c r="O1780" s="64">
        <v>1210</v>
      </c>
      <c r="P1780" s="1" t="s">
        <v>110</v>
      </c>
      <c r="Q1780" s="1" t="s">
        <v>8844</v>
      </c>
      <c r="R1780" s="1" t="s">
        <v>2756</v>
      </c>
      <c r="S1780" s="1" t="s">
        <v>2606</v>
      </c>
    </row>
    <row r="1781" spans="1:19">
      <c r="A1781" s="30">
        <v>10183084</v>
      </c>
      <c r="B1781" s="55">
        <v>101830840000000</v>
      </c>
      <c r="C1781" s="1">
        <v>7700</v>
      </c>
      <c r="D1781" s="1" t="s">
        <v>2754</v>
      </c>
      <c r="G1781" s="64">
        <v>1210</v>
      </c>
      <c r="H1781" s="97" t="s">
        <v>17160</v>
      </c>
      <c r="I1781" s="98" t="s">
        <v>17288</v>
      </c>
      <c r="J1781" s="64">
        <v>1210</v>
      </c>
      <c r="K1781" s="1">
        <v>0</v>
      </c>
      <c r="L1781" s="1">
        <v>93</v>
      </c>
      <c r="N1781" s="1" t="s">
        <v>2759</v>
      </c>
      <c r="O1781" s="64">
        <v>1210</v>
      </c>
      <c r="P1781" s="1" t="s">
        <v>110</v>
      </c>
      <c r="Q1781" s="1" t="s">
        <v>8844</v>
      </c>
      <c r="R1781" s="1" t="s">
        <v>2756</v>
      </c>
      <c r="S1781" s="1" t="s">
        <v>2606</v>
      </c>
    </row>
    <row r="1782" spans="1:19">
      <c r="A1782" s="30">
        <v>10183085</v>
      </c>
      <c r="B1782" s="55">
        <v>101830850000000</v>
      </c>
      <c r="C1782" s="1">
        <v>7700</v>
      </c>
      <c r="D1782" s="1" t="s">
        <v>2754</v>
      </c>
      <c r="G1782" s="64">
        <v>1210</v>
      </c>
      <c r="H1782" s="97" t="s">
        <v>17160</v>
      </c>
      <c r="I1782" s="98" t="s">
        <v>17288</v>
      </c>
      <c r="J1782" s="64">
        <v>1210</v>
      </c>
      <c r="K1782" s="1">
        <v>0</v>
      </c>
      <c r="L1782" s="1">
        <v>93</v>
      </c>
      <c r="N1782" s="1" t="s">
        <v>2760</v>
      </c>
      <c r="O1782" s="64">
        <v>1210</v>
      </c>
      <c r="P1782" s="1" t="s">
        <v>110</v>
      </c>
      <c r="Q1782" s="1" t="s">
        <v>8844</v>
      </c>
      <c r="R1782" s="1" t="s">
        <v>2756</v>
      </c>
      <c r="S1782" s="1" t="s">
        <v>2606</v>
      </c>
    </row>
    <row r="1783" spans="1:19">
      <c r="A1783" s="30">
        <v>10183086</v>
      </c>
      <c r="B1783" s="55">
        <v>101830860000000</v>
      </c>
      <c r="C1783" s="1">
        <v>7700</v>
      </c>
      <c r="D1783" s="1" t="s">
        <v>2761</v>
      </c>
      <c r="G1783" s="64">
        <v>11150</v>
      </c>
      <c r="H1783" s="97" t="s">
        <v>17138</v>
      </c>
      <c r="I1783" s="98" t="s">
        <v>17271</v>
      </c>
      <c r="J1783" s="64">
        <v>11150</v>
      </c>
      <c r="K1783" s="1">
        <v>0</v>
      </c>
      <c r="L1783" s="1">
        <v>4</v>
      </c>
      <c r="N1783" s="1" t="s">
        <v>2762</v>
      </c>
      <c r="O1783" s="64">
        <v>11150</v>
      </c>
      <c r="P1783" s="1">
        <v>403.1</v>
      </c>
      <c r="Q1783" s="1" t="s">
        <v>8845</v>
      </c>
      <c r="R1783" s="1" t="s">
        <v>2763</v>
      </c>
      <c r="S1783" s="1" t="s">
        <v>2452</v>
      </c>
    </row>
    <row r="1784" spans="1:19">
      <c r="A1784" s="30">
        <v>10183087</v>
      </c>
      <c r="B1784" s="55">
        <v>101830870000000</v>
      </c>
      <c r="C1784" s="1">
        <v>7700</v>
      </c>
      <c r="D1784" s="1" t="s">
        <v>2764</v>
      </c>
      <c r="G1784" s="64">
        <v>1716.25</v>
      </c>
      <c r="H1784" s="97" t="s">
        <v>17172</v>
      </c>
      <c r="I1784" s="98" t="s">
        <v>17300</v>
      </c>
      <c r="J1784" s="64">
        <v>1716.25</v>
      </c>
      <c r="K1784" s="1">
        <v>0</v>
      </c>
      <c r="L1784" s="1">
        <v>3390</v>
      </c>
      <c r="N1784" s="1" t="s">
        <v>2765</v>
      </c>
      <c r="O1784" s="64">
        <v>1716.25</v>
      </c>
      <c r="P1784" s="1" t="s">
        <v>8370</v>
      </c>
      <c r="Q1784" s="1" t="s">
        <v>8846</v>
      </c>
      <c r="R1784" s="1" t="s">
        <v>2766</v>
      </c>
      <c r="S1784" s="1" t="s">
        <v>2606</v>
      </c>
    </row>
    <row r="1785" spans="1:19">
      <c r="A1785" s="30">
        <v>10183088</v>
      </c>
      <c r="B1785" s="55">
        <v>101830880000000</v>
      </c>
      <c r="C1785" s="1">
        <v>7700</v>
      </c>
      <c r="D1785" s="1" t="s">
        <v>2767</v>
      </c>
      <c r="G1785" s="64">
        <v>1711</v>
      </c>
      <c r="H1785" s="97" t="s">
        <v>17163</v>
      </c>
      <c r="I1785" s="98" t="s">
        <v>17291</v>
      </c>
      <c r="J1785" s="64">
        <v>1711</v>
      </c>
      <c r="K1785" s="1">
        <v>0</v>
      </c>
      <c r="L1785" s="1">
        <v>4</v>
      </c>
      <c r="N1785" s="1" t="s">
        <v>2768</v>
      </c>
      <c r="O1785" s="64">
        <v>1711</v>
      </c>
      <c r="P1785" s="1" t="s">
        <v>4482</v>
      </c>
      <c r="Q1785" s="1" t="s">
        <v>8847</v>
      </c>
      <c r="R1785" s="1" t="s">
        <v>2769</v>
      </c>
      <c r="S1785" s="1" t="s">
        <v>1474</v>
      </c>
    </row>
    <row r="1786" spans="1:19">
      <c r="A1786" s="30">
        <v>10183093</v>
      </c>
      <c r="B1786" s="55">
        <v>101830930000000</v>
      </c>
      <c r="C1786" s="1">
        <v>7700</v>
      </c>
      <c r="D1786" s="1" t="s">
        <v>2773</v>
      </c>
      <c r="G1786" s="64">
        <v>24897</v>
      </c>
      <c r="H1786" s="97" t="s">
        <v>17157</v>
      </c>
      <c r="I1786" s="98" t="s">
        <v>17285</v>
      </c>
      <c r="J1786" s="64">
        <v>24897</v>
      </c>
      <c r="K1786" s="1">
        <v>0</v>
      </c>
      <c r="L1786" s="1">
        <v>4</v>
      </c>
      <c r="O1786" s="64">
        <v>24897</v>
      </c>
      <c r="P1786" s="1">
        <v>403.1</v>
      </c>
      <c r="Q1786" s="1" t="s">
        <v>8845</v>
      </c>
      <c r="R1786" s="1" t="s">
        <v>2771</v>
      </c>
      <c r="S1786" s="1" t="s">
        <v>2772</v>
      </c>
    </row>
    <row r="1787" spans="1:19">
      <c r="A1787" s="30">
        <v>10183096</v>
      </c>
      <c r="B1787" s="55">
        <v>101830960000000</v>
      </c>
      <c r="C1787" s="1">
        <v>7700</v>
      </c>
      <c r="D1787" s="1" t="s">
        <v>2774</v>
      </c>
      <c r="G1787" s="64">
        <v>10563</v>
      </c>
      <c r="H1787" s="97" t="s">
        <v>17170</v>
      </c>
      <c r="I1787" s="98" t="s">
        <v>17298</v>
      </c>
      <c r="J1787" s="64">
        <v>10563</v>
      </c>
      <c r="K1787" s="1">
        <v>0</v>
      </c>
      <c r="L1787" s="1">
        <v>2748</v>
      </c>
      <c r="O1787" s="64">
        <v>10563</v>
      </c>
      <c r="P1787" s="1" t="s">
        <v>7839</v>
      </c>
      <c r="Q1787" s="1" t="s">
        <v>8845</v>
      </c>
      <c r="R1787" s="1" t="s">
        <v>2771</v>
      </c>
      <c r="S1787" s="1" t="s">
        <v>2772</v>
      </c>
    </row>
    <row r="1788" spans="1:19">
      <c r="A1788" s="30">
        <v>10183100</v>
      </c>
      <c r="B1788" s="55">
        <v>101831000000000</v>
      </c>
      <c r="C1788" s="1">
        <v>7700</v>
      </c>
      <c r="D1788" s="1" t="s">
        <v>2775</v>
      </c>
      <c r="G1788" s="64">
        <v>36635.29</v>
      </c>
      <c r="H1788" s="97" t="s">
        <v>17147</v>
      </c>
      <c r="I1788" s="98" t="s">
        <v>17277</v>
      </c>
      <c r="J1788" s="64">
        <v>36635.29</v>
      </c>
      <c r="K1788" s="1">
        <v>0</v>
      </c>
      <c r="L1788" s="1">
        <v>2748</v>
      </c>
      <c r="N1788" s="1" t="s">
        <v>2776</v>
      </c>
      <c r="O1788" s="64">
        <v>36635.29</v>
      </c>
      <c r="P1788" s="1" t="s">
        <v>390</v>
      </c>
      <c r="Q1788" s="1" t="s">
        <v>8848</v>
      </c>
      <c r="R1788" s="1" t="s">
        <v>2777</v>
      </c>
      <c r="S1788" s="1" t="s">
        <v>2606</v>
      </c>
    </row>
    <row r="1789" spans="1:19">
      <c r="A1789" s="30">
        <v>10183224</v>
      </c>
      <c r="B1789" s="55">
        <v>101832240000000</v>
      </c>
      <c r="C1789" s="1">
        <v>7700</v>
      </c>
      <c r="D1789" s="1" t="s">
        <v>2778</v>
      </c>
      <c r="E1789" s="1" t="s">
        <v>107</v>
      </c>
      <c r="F1789" s="1" t="s">
        <v>2779</v>
      </c>
      <c r="G1789" s="64">
        <v>4609.3599999999997</v>
      </c>
      <c r="H1789" s="97" t="s">
        <v>17172</v>
      </c>
      <c r="I1789" s="98" t="s">
        <v>17300</v>
      </c>
      <c r="J1789" s="64">
        <v>4609.3599999999997</v>
      </c>
      <c r="K1789" s="1">
        <v>0</v>
      </c>
      <c r="L1789" s="1">
        <v>4</v>
      </c>
      <c r="N1789" s="1" t="s">
        <v>2780</v>
      </c>
      <c r="O1789" s="64">
        <v>4609.3599999999997</v>
      </c>
      <c r="P1789" s="1" t="s">
        <v>272</v>
      </c>
      <c r="Q1789" s="1" t="s">
        <v>8849</v>
      </c>
      <c r="R1789" s="1" t="s">
        <v>2781</v>
      </c>
      <c r="S1789" s="1" t="s">
        <v>2452</v>
      </c>
    </row>
    <row r="1790" spans="1:19">
      <c r="A1790" s="30">
        <v>10183225</v>
      </c>
      <c r="B1790" s="55">
        <v>101832250000000</v>
      </c>
      <c r="C1790" s="1">
        <v>7700</v>
      </c>
      <c r="D1790" s="1" t="s">
        <v>2782</v>
      </c>
      <c r="E1790" s="1" t="s">
        <v>107</v>
      </c>
      <c r="F1790" s="1" t="s">
        <v>6236</v>
      </c>
      <c r="G1790" s="64">
        <v>2687.46</v>
      </c>
      <c r="H1790" s="97" t="s">
        <v>17148</v>
      </c>
      <c r="I1790" s="98" t="s">
        <v>17278</v>
      </c>
      <c r="J1790" s="64">
        <v>2687.46</v>
      </c>
      <c r="K1790" s="1">
        <v>0</v>
      </c>
      <c r="L1790" s="1">
        <v>3221</v>
      </c>
      <c r="N1790" s="1" t="s">
        <v>8372</v>
      </c>
      <c r="O1790" s="64">
        <v>2687.46</v>
      </c>
      <c r="P1790" s="1" t="s">
        <v>272</v>
      </c>
      <c r="Q1790" s="1" t="s">
        <v>8849</v>
      </c>
      <c r="R1790" s="1" t="s">
        <v>2781</v>
      </c>
      <c r="S1790" s="1" t="s">
        <v>2452</v>
      </c>
    </row>
    <row r="1791" spans="1:19">
      <c r="A1791" s="30">
        <v>10183226</v>
      </c>
      <c r="B1791" s="55">
        <v>101832260000000</v>
      </c>
      <c r="C1791" s="1">
        <v>7700</v>
      </c>
      <c r="D1791" s="1" t="s">
        <v>2783</v>
      </c>
      <c r="G1791" s="64">
        <v>2687.46</v>
      </c>
      <c r="H1791" s="97" t="s">
        <v>17156</v>
      </c>
      <c r="I1791" s="98" t="s">
        <v>17284</v>
      </c>
      <c r="J1791" s="64">
        <v>2687.46</v>
      </c>
      <c r="K1791" s="1">
        <v>0</v>
      </c>
      <c r="L1791" s="1">
        <v>4</v>
      </c>
      <c r="N1791" s="1" t="s">
        <v>2784</v>
      </c>
      <c r="O1791" s="64">
        <v>2687.46</v>
      </c>
      <c r="P1791" s="1" t="s">
        <v>272</v>
      </c>
      <c r="Q1791" s="1" t="s">
        <v>8849</v>
      </c>
      <c r="R1791" s="1" t="s">
        <v>2781</v>
      </c>
      <c r="S1791" s="1" t="s">
        <v>2452</v>
      </c>
    </row>
    <row r="1792" spans="1:19">
      <c r="A1792" s="30">
        <v>10183227</v>
      </c>
      <c r="B1792" s="55">
        <v>101832270000000</v>
      </c>
      <c r="C1792" s="1">
        <v>7700</v>
      </c>
      <c r="D1792" s="1" t="s">
        <v>2785</v>
      </c>
      <c r="G1792" s="64">
        <v>2665.86</v>
      </c>
      <c r="H1792" s="97" t="s">
        <v>17148</v>
      </c>
      <c r="I1792" s="98" t="s">
        <v>17278</v>
      </c>
      <c r="J1792" s="64">
        <v>2665.86</v>
      </c>
      <c r="K1792" s="1">
        <v>0</v>
      </c>
      <c r="L1792" s="1">
        <v>3221</v>
      </c>
      <c r="N1792" s="1" t="s">
        <v>2786</v>
      </c>
      <c r="O1792" s="64">
        <v>2665.86</v>
      </c>
      <c r="P1792" s="1" t="s">
        <v>272</v>
      </c>
      <c r="Q1792" s="1" t="s">
        <v>8849</v>
      </c>
      <c r="R1792" s="1" t="s">
        <v>2781</v>
      </c>
      <c r="S1792" s="1" t="s">
        <v>2452</v>
      </c>
    </row>
    <row r="1793" spans="1:19">
      <c r="A1793" s="30">
        <v>10183228</v>
      </c>
      <c r="B1793" s="55">
        <v>101832280000000</v>
      </c>
      <c r="C1793" s="1">
        <v>7700</v>
      </c>
      <c r="D1793" s="1" t="s">
        <v>2785</v>
      </c>
      <c r="G1793" s="64">
        <v>2665.86</v>
      </c>
      <c r="H1793" s="97" t="s">
        <v>17148</v>
      </c>
      <c r="I1793" s="98" t="s">
        <v>17278</v>
      </c>
      <c r="J1793" s="64">
        <v>2665.86</v>
      </c>
      <c r="K1793" s="1">
        <v>0</v>
      </c>
      <c r="L1793" s="1">
        <v>60</v>
      </c>
      <c r="N1793" s="1" t="s">
        <v>2787</v>
      </c>
      <c r="O1793" s="64">
        <v>2665.86</v>
      </c>
      <c r="P1793" s="1" t="s">
        <v>272</v>
      </c>
      <c r="Q1793" s="1" t="s">
        <v>8849</v>
      </c>
      <c r="R1793" s="1" t="s">
        <v>2781</v>
      </c>
      <c r="S1793" s="1" t="s">
        <v>2452</v>
      </c>
    </row>
    <row r="1794" spans="1:19">
      <c r="A1794" s="30">
        <v>10183229</v>
      </c>
      <c r="B1794" s="55">
        <v>101832290000000</v>
      </c>
      <c r="C1794" s="1">
        <v>7700</v>
      </c>
      <c r="D1794" s="1" t="s">
        <v>2788</v>
      </c>
      <c r="G1794" s="64">
        <v>3205.75</v>
      </c>
      <c r="H1794" s="97" t="s">
        <v>17170</v>
      </c>
      <c r="I1794" s="98" t="s">
        <v>17298</v>
      </c>
      <c r="J1794" s="64">
        <v>3205.75</v>
      </c>
      <c r="K1794" s="1">
        <v>0</v>
      </c>
      <c r="L1794" s="1">
        <v>4</v>
      </c>
      <c r="N1794" s="1">
        <v>104500054</v>
      </c>
      <c r="O1794" s="64">
        <v>3205.75</v>
      </c>
      <c r="P1794" s="1" t="s">
        <v>7839</v>
      </c>
      <c r="Q1794" s="1" t="s">
        <v>8850</v>
      </c>
      <c r="R1794" s="1" t="s">
        <v>2790</v>
      </c>
      <c r="S1794" s="1" t="s">
        <v>2452</v>
      </c>
    </row>
    <row r="1795" spans="1:19">
      <c r="A1795" s="30">
        <v>10183230</v>
      </c>
      <c r="B1795" s="55">
        <v>101832300000000</v>
      </c>
      <c r="C1795" s="1">
        <v>7700</v>
      </c>
      <c r="D1795" s="1" t="s">
        <v>2788</v>
      </c>
      <c r="G1795" s="64">
        <v>3205.75</v>
      </c>
      <c r="H1795" s="97" t="s">
        <v>17170</v>
      </c>
      <c r="I1795" s="98" t="s">
        <v>17298</v>
      </c>
      <c r="J1795" s="64">
        <v>3205.75</v>
      </c>
      <c r="K1795" s="1">
        <v>0</v>
      </c>
      <c r="L1795" s="1">
        <v>4</v>
      </c>
      <c r="N1795" s="1">
        <v>104500055</v>
      </c>
      <c r="O1795" s="64">
        <v>3205.75</v>
      </c>
      <c r="P1795" s="1" t="s">
        <v>7839</v>
      </c>
      <c r="Q1795" s="1" t="s">
        <v>8850</v>
      </c>
      <c r="R1795" s="1" t="s">
        <v>2790</v>
      </c>
      <c r="S1795" s="1" t="s">
        <v>2452</v>
      </c>
    </row>
    <row r="1796" spans="1:19">
      <c r="A1796" s="30">
        <v>10183231</v>
      </c>
      <c r="B1796" s="55">
        <v>101832310000000</v>
      </c>
      <c r="C1796" s="1">
        <v>7700</v>
      </c>
      <c r="D1796" s="1" t="s">
        <v>2788</v>
      </c>
      <c r="G1796" s="64">
        <v>3205.75</v>
      </c>
      <c r="H1796" s="97" t="s">
        <v>17170</v>
      </c>
      <c r="I1796" s="98" t="s">
        <v>17298</v>
      </c>
      <c r="J1796" s="64">
        <v>3205.75</v>
      </c>
      <c r="K1796" s="1">
        <v>0</v>
      </c>
      <c r="L1796" s="1">
        <v>2748</v>
      </c>
      <c r="N1796" s="1">
        <v>104500056</v>
      </c>
      <c r="O1796" s="64">
        <v>3205.75</v>
      </c>
      <c r="P1796" s="1" t="s">
        <v>7839</v>
      </c>
      <c r="Q1796" s="1" t="s">
        <v>8850</v>
      </c>
      <c r="R1796" s="1" t="s">
        <v>2790</v>
      </c>
      <c r="S1796" s="1" t="s">
        <v>2452</v>
      </c>
    </row>
    <row r="1797" spans="1:19">
      <c r="A1797" s="30">
        <v>10183232</v>
      </c>
      <c r="B1797" s="55">
        <v>101832320000000</v>
      </c>
      <c r="C1797" s="1">
        <v>7700</v>
      </c>
      <c r="D1797" s="1" t="s">
        <v>2788</v>
      </c>
      <c r="G1797" s="64">
        <v>3205.75</v>
      </c>
      <c r="H1797" s="97" t="s">
        <v>17170</v>
      </c>
      <c r="I1797" s="98" t="s">
        <v>17298</v>
      </c>
      <c r="J1797" s="64">
        <v>3205.75</v>
      </c>
      <c r="K1797" s="1">
        <v>0</v>
      </c>
      <c r="L1797" s="1">
        <v>4</v>
      </c>
      <c r="N1797" s="1">
        <v>104500057</v>
      </c>
      <c r="O1797" s="64">
        <v>3205.75</v>
      </c>
      <c r="P1797" s="1" t="s">
        <v>7839</v>
      </c>
      <c r="Q1797" s="1" t="s">
        <v>8850</v>
      </c>
      <c r="R1797" s="1" t="s">
        <v>2790</v>
      </c>
      <c r="S1797" s="1" t="s">
        <v>2452</v>
      </c>
    </row>
    <row r="1798" spans="1:19">
      <c r="A1798" s="30">
        <v>10183233</v>
      </c>
      <c r="B1798" s="55">
        <v>101832330000000</v>
      </c>
      <c r="C1798" s="1">
        <v>7700</v>
      </c>
      <c r="D1798" s="1" t="s">
        <v>2794</v>
      </c>
      <c r="E1798" s="1" t="s">
        <v>107</v>
      </c>
      <c r="F1798" s="1" t="s">
        <v>2795</v>
      </c>
      <c r="G1798" s="64">
        <v>2304.9499999999998</v>
      </c>
      <c r="H1798" s="97" t="s">
        <v>17178</v>
      </c>
      <c r="I1798" s="98" t="s">
        <v>17306</v>
      </c>
      <c r="J1798" s="64">
        <v>2304.9499999999998</v>
      </c>
      <c r="K1798" s="1">
        <v>0</v>
      </c>
      <c r="L1798" s="1">
        <v>4</v>
      </c>
      <c r="N1798" s="1" t="s">
        <v>2796</v>
      </c>
      <c r="O1798" s="64">
        <v>2304.9499999999998</v>
      </c>
      <c r="P1798" s="1" t="s">
        <v>272</v>
      </c>
      <c r="Q1798" s="1" t="s">
        <v>8849</v>
      </c>
      <c r="R1798" s="1" t="s">
        <v>2781</v>
      </c>
      <c r="S1798" s="1" t="s">
        <v>2452</v>
      </c>
    </row>
    <row r="1799" spans="1:19">
      <c r="A1799" s="30">
        <v>10183234</v>
      </c>
      <c r="B1799" s="55">
        <v>101832340000000</v>
      </c>
      <c r="C1799" s="1">
        <v>7700</v>
      </c>
      <c r="D1799" s="1" t="s">
        <v>2797</v>
      </c>
      <c r="E1799" s="1" t="s">
        <v>107</v>
      </c>
      <c r="F1799" s="1" t="s">
        <v>7795</v>
      </c>
      <c r="G1799" s="64">
        <v>2517.58</v>
      </c>
      <c r="H1799" s="97" t="s">
        <v>17155</v>
      </c>
      <c r="I1799" s="98" t="s">
        <v>17283</v>
      </c>
      <c r="J1799" s="64">
        <v>2517.58</v>
      </c>
      <c r="K1799" s="1">
        <v>0</v>
      </c>
      <c r="L1799" s="1">
        <v>4</v>
      </c>
      <c r="N1799" s="1" t="s">
        <v>5136</v>
      </c>
      <c r="O1799" s="64">
        <v>2517.58</v>
      </c>
      <c r="P1799" s="1">
        <v>401.6</v>
      </c>
      <c r="Q1799" s="1" t="s">
        <v>8849</v>
      </c>
      <c r="R1799" s="1" t="s">
        <v>2781</v>
      </c>
      <c r="S1799" s="1" t="s">
        <v>2452</v>
      </c>
    </row>
    <row r="1800" spans="1:19">
      <c r="A1800" s="56">
        <v>10183355</v>
      </c>
      <c r="B1800" s="57">
        <v>101833550000000</v>
      </c>
      <c r="C1800" s="58">
        <v>7701</v>
      </c>
      <c r="D1800" s="58" t="s">
        <v>4225</v>
      </c>
      <c r="E1800" s="58" t="s">
        <v>2956</v>
      </c>
      <c r="F1800" s="58" t="s">
        <v>4226</v>
      </c>
      <c r="G1800" s="61">
        <v>29338</v>
      </c>
      <c r="H1800" s="98" t="s">
        <v>17146</v>
      </c>
      <c r="I1800" s="98" t="s">
        <v>12825</v>
      </c>
      <c r="J1800" s="61">
        <v>29338</v>
      </c>
      <c r="K1800" s="58">
        <v>0</v>
      </c>
      <c r="L1800" s="58">
        <v>7013</v>
      </c>
      <c r="M1800" s="58"/>
      <c r="N1800" s="58" t="s">
        <v>4227</v>
      </c>
      <c r="O1800" s="61">
        <v>29338</v>
      </c>
      <c r="P1800" s="58" t="s">
        <v>8448</v>
      </c>
      <c r="Q1800" s="58" t="s">
        <v>8845</v>
      </c>
      <c r="R1800" s="58" t="s">
        <v>4228</v>
      </c>
      <c r="S1800" s="1" t="s">
        <v>4229</v>
      </c>
    </row>
    <row r="1801" spans="1:19">
      <c r="A1801" s="30">
        <v>10183561</v>
      </c>
      <c r="B1801" s="55">
        <v>101835610000000</v>
      </c>
      <c r="C1801" s="1">
        <v>7700</v>
      </c>
      <c r="D1801" s="1" t="s">
        <v>2799</v>
      </c>
      <c r="G1801" s="64">
        <v>2656.25</v>
      </c>
      <c r="H1801" s="97" t="s">
        <v>17169</v>
      </c>
      <c r="I1801" s="98" t="s">
        <v>17297</v>
      </c>
      <c r="J1801" s="64">
        <v>2656.25</v>
      </c>
      <c r="K1801" s="1">
        <v>0</v>
      </c>
      <c r="L1801" s="1">
        <v>4</v>
      </c>
      <c r="N1801" s="1" t="s">
        <v>2800</v>
      </c>
      <c r="O1801" s="64">
        <v>2656.25</v>
      </c>
      <c r="P1801" s="1">
        <v>401.42</v>
      </c>
      <c r="Q1801" s="1" t="s">
        <v>8851</v>
      </c>
      <c r="R1801" s="1" t="s">
        <v>2801</v>
      </c>
      <c r="S1801" s="1" t="s">
        <v>1821</v>
      </c>
    </row>
    <row r="1802" spans="1:19">
      <c r="A1802" s="30">
        <v>10183566</v>
      </c>
      <c r="B1802" s="55">
        <v>101835660000000</v>
      </c>
      <c r="C1802" s="1">
        <v>7700</v>
      </c>
      <c r="D1802" s="1" t="s">
        <v>2802</v>
      </c>
      <c r="G1802" s="64">
        <v>4379.2700000000004</v>
      </c>
      <c r="H1802" s="97" t="s">
        <v>17170</v>
      </c>
      <c r="I1802" s="98" t="s">
        <v>17298</v>
      </c>
      <c r="J1802" s="64">
        <v>4379.2700000000004</v>
      </c>
      <c r="K1802" s="1">
        <v>0</v>
      </c>
      <c r="L1802" s="1">
        <v>2748</v>
      </c>
      <c r="N1802" s="1" t="s">
        <v>2803</v>
      </c>
      <c r="O1802" s="64">
        <v>4379.2700000000004</v>
      </c>
      <c r="P1802" s="1" t="s">
        <v>7839</v>
      </c>
      <c r="Q1802" s="1" t="s">
        <v>8852</v>
      </c>
      <c r="R1802" s="1" t="s">
        <v>2804</v>
      </c>
      <c r="S1802" s="1" t="s">
        <v>2772</v>
      </c>
    </row>
    <row r="1803" spans="1:19">
      <c r="A1803" s="30">
        <v>10183567</v>
      </c>
      <c r="B1803" s="55">
        <v>101835670000000</v>
      </c>
      <c r="C1803" s="1">
        <v>7700</v>
      </c>
      <c r="D1803" s="1" t="s">
        <v>2805</v>
      </c>
      <c r="E1803" s="1" t="s">
        <v>107</v>
      </c>
      <c r="F1803" s="1" t="s">
        <v>2806</v>
      </c>
      <c r="G1803" s="64">
        <v>4379.2700000000004</v>
      </c>
      <c r="H1803" s="97" t="s">
        <v>17152</v>
      </c>
      <c r="I1803" s="98" t="s">
        <v>17281</v>
      </c>
      <c r="J1803" s="64">
        <v>4379.2700000000004</v>
      </c>
      <c r="K1803" s="1">
        <v>0</v>
      </c>
      <c r="L1803" s="1">
        <v>2748</v>
      </c>
      <c r="N1803" s="1" t="s">
        <v>2807</v>
      </c>
      <c r="O1803" s="64">
        <v>4379.2700000000004</v>
      </c>
      <c r="P1803" s="1" t="s">
        <v>272</v>
      </c>
      <c r="Q1803" s="1" t="s">
        <v>8852</v>
      </c>
      <c r="R1803" s="1" t="s">
        <v>2804</v>
      </c>
      <c r="S1803" s="1" t="s">
        <v>2772</v>
      </c>
    </row>
    <row r="1804" spans="1:19">
      <c r="A1804" s="30">
        <v>10183569</v>
      </c>
      <c r="B1804" s="55">
        <v>101835690000000</v>
      </c>
      <c r="C1804" s="1">
        <v>7700</v>
      </c>
      <c r="D1804" s="1" t="s">
        <v>685</v>
      </c>
      <c r="G1804" s="64">
        <v>8691.5499999999993</v>
      </c>
      <c r="H1804" s="97" t="s">
        <v>17154</v>
      </c>
      <c r="I1804" s="98" t="s">
        <v>17282</v>
      </c>
      <c r="J1804" s="64">
        <v>8691.5499999999993</v>
      </c>
      <c r="K1804" s="1">
        <v>0</v>
      </c>
      <c r="L1804" s="1">
        <v>4</v>
      </c>
      <c r="N1804" s="1" t="s">
        <v>2808</v>
      </c>
      <c r="O1804" s="64">
        <v>8691.5499999999993</v>
      </c>
      <c r="P1804" s="1">
        <v>401.6</v>
      </c>
      <c r="Q1804" s="1" t="s">
        <v>8853</v>
      </c>
      <c r="R1804" s="1" t="s">
        <v>2809</v>
      </c>
      <c r="S1804" s="1" t="s">
        <v>426</v>
      </c>
    </row>
    <row r="1805" spans="1:19">
      <c r="A1805" s="30">
        <v>10183570</v>
      </c>
      <c r="B1805" s="55">
        <v>101835700000000</v>
      </c>
      <c r="C1805" s="1">
        <v>7700</v>
      </c>
      <c r="D1805" s="1" t="s">
        <v>685</v>
      </c>
      <c r="E1805" s="1" t="s">
        <v>107</v>
      </c>
      <c r="F1805" s="1">
        <v>6509</v>
      </c>
      <c r="G1805" s="64">
        <v>8691.5499999999993</v>
      </c>
      <c r="H1805" s="97" t="s">
        <v>17147</v>
      </c>
      <c r="I1805" s="98" t="s">
        <v>17277</v>
      </c>
      <c r="J1805" s="64">
        <v>8691.5499999999993</v>
      </c>
      <c r="K1805" s="1">
        <v>0</v>
      </c>
      <c r="L1805" s="1">
        <v>2748</v>
      </c>
      <c r="N1805" s="1" t="s">
        <v>2810</v>
      </c>
      <c r="O1805" s="64">
        <v>8691.5499999999993</v>
      </c>
      <c r="P1805" s="1" t="s">
        <v>390</v>
      </c>
      <c r="Q1805" s="1" t="s">
        <v>8853</v>
      </c>
      <c r="R1805" s="1" t="s">
        <v>2809</v>
      </c>
      <c r="S1805" s="1" t="s">
        <v>426</v>
      </c>
    </row>
    <row r="1806" spans="1:19">
      <c r="A1806" s="30">
        <v>10183571</v>
      </c>
      <c r="B1806" s="55">
        <v>101835710000000</v>
      </c>
      <c r="C1806" s="1">
        <v>7700</v>
      </c>
      <c r="D1806" s="1" t="s">
        <v>685</v>
      </c>
      <c r="E1806" s="1" t="s">
        <v>107</v>
      </c>
      <c r="F1806" s="1">
        <v>6509</v>
      </c>
      <c r="G1806" s="64">
        <v>8691.5499999999993</v>
      </c>
      <c r="H1806" s="97" t="s">
        <v>17152</v>
      </c>
      <c r="I1806" s="98" t="s">
        <v>17281</v>
      </c>
      <c r="J1806" s="64">
        <v>8691.5499999999993</v>
      </c>
      <c r="K1806" s="1">
        <v>0</v>
      </c>
      <c r="L1806" s="1">
        <v>2422</v>
      </c>
      <c r="N1806" s="1" t="s">
        <v>2811</v>
      </c>
      <c r="O1806" s="64">
        <v>8691.5499999999993</v>
      </c>
      <c r="P1806" s="1" t="s">
        <v>110</v>
      </c>
      <c r="Q1806" s="1" t="s">
        <v>8853</v>
      </c>
      <c r="R1806" s="1" t="s">
        <v>2809</v>
      </c>
      <c r="S1806" s="1" t="s">
        <v>426</v>
      </c>
    </row>
    <row r="1807" spans="1:19">
      <c r="A1807" s="30">
        <v>10183572</v>
      </c>
      <c r="B1807" s="55">
        <v>101835720000000</v>
      </c>
      <c r="C1807" s="1">
        <v>7700</v>
      </c>
      <c r="D1807" s="1" t="s">
        <v>685</v>
      </c>
      <c r="E1807" s="1" t="s">
        <v>107</v>
      </c>
      <c r="F1807" s="1">
        <v>6509</v>
      </c>
      <c r="G1807" s="64">
        <v>8691.5499999999993</v>
      </c>
      <c r="H1807" s="97" t="s">
        <v>17152</v>
      </c>
      <c r="I1807" s="98" t="s">
        <v>17281</v>
      </c>
      <c r="J1807" s="64">
        <v>8691.5499999999993</v>
      </c>
      <c r="K1807" s="1">
        <v>0</v>
      </c>
      <c r="L1807" s="1">
        <v>2441</v>
      </c>
      <c r="N1807" s="1" t="s">
        <v>2812</v>
      </c>
      <c r="O1807" s="64">
        <v>8691.5499999999993</v>
      </c>
      <c r="P1807" s="1" t="s">
        <v>110</v>
      </c>
      <c r="Q1807" s="1" t="s">
        <v>8853</v>
      </c>
      <c r="R1807" s="1" t="s">
        <v>2809</v>
      </c>
      <c r="S1807" s="1" t="s">
        <v>426</v>
      </c>
    </row>
    <row r="1808" spans="1:19">
      <c r="A1808" s="30">
        <v>10183573</v>
      </c>
      <c r="B1808" s="55">
        <v>101835730000000</v>
      </c>
      <c r="C1808" s="1">
        <v>7700</v>
      </c>
      <c r="D1808" s="1" t="s">
        <v>685</v>
      </c>
      <c r="E1808" s="1" t="s">
        <v>107</v>
      </c>
      <c r="G1808" s="64">
        <v>8691.5499999999993</v>
      </c>
      <c r="H1808" s="97" t="s">
        <v>17152</v>
      </c>
      <c r="I1808" s="98" t="s">
        <v>17281</v>
      </c>
      <c r="J1808" s="64">
        <v>8691.5499999999993</v>
      </c>
      <c r="K1808" s="1">
        <v>0</v>
      </c>
      <c r="L1808" s="1">
        <v>2441</v>
      </c>
      <c r="N1808" s="1" t="s">
        <v>2814</v>
      </c>
      <c r="O1808" s="64">
        <v>8691.5499999999993</v>
      </c>
      <c r="P1808" s="1" t="s">
        <v>110</v>
      </c>
      <c r="Q1808" s="1" t="s">
        <v>8853</v>
      </c>
      <c r="R1808" s="1" t="s">
        <v>2809</v>
      </c>
      <c r="S1808" s="1" t="s">
        <v>426</v>
      </c>
    </row>
    <row r="1809" spans="1:19">
      <c r="A1809" s="30">
        <v>10183574</v>
      </c>
      <c r="B1809" s="55">
        <v>101835740000000</v>
      </c>
      <c r="C1809" s="1">
        <v>7700</v>
      </c>
      <c r="D1809" s="1" t="s">
        <v>685</v>
      </c>
      <c r="E1809" s="1" t="s">
        <v>107</v>
      </c>
      <c r="F1809" s="1">
        <v>6509</v>
      </c>
      <c r="G1809" s="64">
        <v>8691.5499999999993</v>
      </c>
      <c r="H1809" s="97" t="s">
        <v>17150</v>
      </c>
      <c r="I1809" s="98" t="s">
        <v>17280</v>
      </c>
      <c r="J1809" s="64">
        <v>8691.5499999999993</v>
      </c>
      <c r="K1809" s="1">
        <v>0</v>
      </c>
      <c r="L1809" s="1">
        <v>60</v>
      </c>
      <c r="N1809" s="1" t="s">
        <v>2815</v>
      </c>
      <c r="O1809" s="64">
        <v>8691.5499999999993</v>
      </c>
      <c r="P1809" s="1" t="s">
        <v>110</v>
      </c>
      <c r="Q1809" s="1" t="s">
        <v>8853</v>
      </c>
      <c r="R1809" s="1" t="s">
        <v>2809</v>
      </c>
      <c r="S1809" s="1" t="s">
        <v>426</v>
      </c>
    </row>
    <row r="1810" spans="1:19">
      <c r="A1810" s="30">
        <v>10183575</v>
      </c>
      <c r="B1810" s="55">
        <v>101835750000000</v>
      </c>
      <c r="C1810" s="1">
        <v>7700</v>
      </c>
      <c r="D1810" s="1" t="s">
        <v>685</v>
      </c>
      <c r="E1810" s="1" t="s">
        <v>107</v>
      </c>
      <c r="F1810" s="1">
        <v>6509</v>
      </c>
      <c r="G1810" s="64">
        <v>8691.5499999999993</v>
      </c>
      <c r="H1810" s="97" t="s">
        <v>17152</v>
      </c>
      <c r="I1810" s="98" t="s">
        <v>17281</v>
      </c>
      <c r="J1810" s="64">
        <v>8691.5499999999993</v>
      </c>
      <c r="K1810" s="1">
        <v>0</v>
      </c>
      <c r="L1810" s="1">
        <v>2422</v>
      </c>
      <c r="N1810" s="1" t="s">
        <v>2816</v>
      </c>
      <c r="O1810" s="64">
        <v>8691.5499999999993</v>
      </c>
      <c r="P1810" s="1" t="s">
        <v>110</v>
      </c>
      <c r="Q1810" s="1" t="s">
        <v>8853</v>
      </c>
      <c r="R1810" s="1" t="s">
        <v>2809</v>
      </c>
      <c r="S1810" s="1" t="s">
        <v>426</v>
      </c>
    </row>
    <row r="1811" spans="1:19">
      <c r="A1811" s="30">
        <v>10183576</v>
      </c>
      <c r="B1811" s="55">
        <v>101835760000000</v>
      </c>
      <c r="C1811" s="1">
        <v>7700</v>
      </c>
      <c r="D1811" s="1" t="s">
        <v>685</v>
      </c>
      <c r="E1811" s="1" t="s">
        <v>107</v>
      </c>
      <c r="F1811" s="1">
        <v>6509</v>
      </c>
      <c r="G1811" s="64">
        <v>8691.5499999999993</v>
      </c>
      <c r="H1811" s="97" t="s">
        <v>17147</v>
      </c>
      <c r="I1811" s="98" t="s">
        <v>17277</v>
      </c>
      <c r="J1811" s="64">
        <v>8691.5499999999993</v>
      </c>
      <c r="K1811" s="1">
        <v>0</v>
      </c>
      <c r="L1811" s="1">
        <v>2748</v>
      </c>
      <c r="N1811" s="1" t="s">
        <v>2817</v>
      </c>
      <c r="O1811" s="64">
        <v>8691.5499999999993</v>
      </c>
      <c r="P1811" s="1" t="s">
        <v>390</v>
      </c>
      <c r="Q1811" s="1" t="s">
        <v>8853</v>
      </c>
      <c r="R1811" s="1" t="s">
        <v>2809</v>
      </c>
      <c r="S1811" s="1" t="s">
        <v>426</v>
      </c>
    </row>
    <row r="1812" spans="1:19">
      <c r="A1812" s="30">
        <v>10183577</v>
      </c>
      <c r="B1812" s="55">
        <v>101835770000000</v>
      </c>
      <c r="C1812" s="1">
        <v>7700</v>
      </c>
      <c r="D1812" s="1" t="s">
        <v>685</v>
      </c>
      <c r="E1812" s="1" t="s">
        <v>107</v>
      </c>
      <c r="F1812" s="1">
        <v>6509</v>
      </c>
      <c r="G1812" s="64">
        <v>8691.5499999999993</v>
      </c>
      <c r="H1812" s="97" t="s">
        <v>17150</v>
      </c>
      <c r="I1812" s="98" t="s">
        <v>17280</v>
      </c>
      <c r="J1812" s="64">
        <v>8691.5499999999993</v>
      </c>
      <c r="K1812" s="1">
        <v>0</v>
      </c>
      <c r="L1812" s="1">
        <v>60</v>
      </c>
      <c r="N1812" s="1" t="s">
        <v>2818</v>
      </c>
      <c r="O1812" s="64">
        <v>8691.5499999999993</v>
      </c>
      <c r="P1812" s="1" t="s">
        <v>110</v>
      </c>
      <c r="Q1812" s="1" t="s">
        <v>8853</v>
      </c>
      <c r="R1812" s="1" t="s">
        <v>2809</v>
      </c>
      <c r="S1812" s="1" t="s">
        <v>426</v>
      </c>
    </row>
    <row r="1813" spans="1:19">
      <c r="A1813" s="30">
        <v>10183579</v>
      </c>
      <c r="B1813" s="55">
        <v>101835790000000</v>
      </c>
      <c r="C1813" s="1">
        <v>7700</v>
      </c>
      <c r="D1813" s="1" t="s">
        <v>2819</v>
      </c>
      <c r="E1813" s="1" t="s">
        <v>2820</v>
      </c>
      <c r="F1813" s="1">
        <v>5320</v>
      </c>
      <c r="G1813" s="64">
        <v>1986.26</v>
      </c>
      <c r="H1813" s="97" t="s">
        <v>17148</v>
      </c>
      <c r="I1813" s="98" t="s">
        <v>17278</v>
      </c>
      <c r="J1813" s="64">
        <v>1986.26</v>
      </c>
      <c r="K1813" s="1">
        <v>0</v>
      </c>
      <c r="L1813" s="1">
        <v>4</v>
      </c>
      <c r="N1813" s="1">
        <v>55386</v>
      </c>
      <c r="O1813" s="64">
        <v>1986.26</v>
      </c>
      <c r="P1813" s="1" t="s">
        <v>272</v>
      </c>
      <c r="Q1813" s="1" t="s">
        <v>8854</v>
      </c>
      <c r="R1813" s="1" t="s">
        <v>2822</v>
      </c>
      <c r="S1813" s="1" t="s">
        <v>2452</v>
      </c>
    </row>
    <row r="1814" spans="1:19">
      <c r="A1814" s="30">
        <v>10183580</v>
      </c>
      <c r="B1814" s="55">
        <v>101835800000000</v>
      </c>
      <c r="C1814" s="1">
        <v>7700</v>
      </c>
      <c r="D1814" s="1" t="s">
        <v>2819</v>
      </c>
      <c r="E1814" s="1" t="s">
        <v>2820</v>
      </c>
      <c r="F1814" s="1">
        <v>5320</v>
      </c>
      <c r="G1814" s="64">
        <v>1986.26</v>
      </c>
      <c r="H1814" s="97" t="s">
        <v>17148</v>
      </c>
      <c r="I1814" s="98" t="s">
        <v>17278</v>
      </c>
      <c r="J1814" s="64">
        <v>1986.26</v>
      </c>
      <c r="K1814" s="1">
        <v>0</v>
      </c>
      <c r="L1814" s="1">
        <v>4</v>
      </c>
      <c r="N1814" s="1">
        <v>55473</v>
      </c>
      <c r="O1814" s="64">
        <v>1986.26</v>
      </c>
      <c r="P1814" s="1" t="s">
        <v>272</v>
      </c>
      <c r="Q1814" s="1" t="s">
        <v>8854</v>
      </c>
      <c r="R1814" s="1" t="s">
        <v>2822</v>
      </c>
      <c r="S1814" s="1" t="s">
        <v>2452</v>
      </c>
    </row>
    <row r="1815" spans="1:19">
      <c r="A1815" s="30">
        <v>10183581</v>
      </c>
      <c r="B1815" s="55">
        <v>101835810000000</v>
      </c>
      <c r="C1815" s="1">
        <v>7700</v>
      </c>
      <c r="D1815" s="1" t="s">
        <v>2819</v>
      </c>
      <c r="E1815" s="1" t="s">
        <v>2820</v>
      </c>
      <c r="F1815" s="1">
        <v>5320</v>
      </c>
      <c r="G1815" s="64">
        <v>1986.26</v>
      </c>
      <c r="H1815" s="97" t="s">
        <v>17148</v>
      </c>
      <c r="I1815" s="98" t="s">
        <v>17278</v>
      </c>
      <c r="J1815" s="64">
        <v>1986.26</v>
      </c>
      <c r="K1815" s="1">
        <v>0</v>
      </c>
      <c r="L1815" s="1">
        <v>4</v>
      </c>
      <c r="N1815" s="1">
        <v>55548</v>
      </c>
      <c r="O1815" s="64">
        <v>1986.26</v>
      </c>
      <c r="P1815" s="1" t="s">
        <v>272</v>
      </c>
      <c r="Q1815" s="1" t="s">
        <v>8854</v>
      </c>
      <c r="R1815" s="1" t="s">
        <v>2822</v>
      </c>
      <c r="S1815" s="1" t="s">
        <v>2452</v>
      </c>
    </row>
    <row r="1816" spans="1:19">
      <c r="A1816" s="56">
        <v>10183650</v>
      </c>
      <c r="B1816" s="57">
        <v>101836500000000</v>
      </c>
      <c r="C1816" s="58">
        <v>7701</v>
      </c>
      <c r="D1816" s="58" t="s">
        <v>4230</v>
      </c>
      <c r="E1816" s="58"/>
      <c r="F1816" s="58"/>
      <c r="G1816" s="61">
        <v>13827.35</v>
      </c>
      <c r="H1816" s="98" t="s">
        <v>17142</v>
      </c>
      <c r="I1816" s="98" t="s">
        <v>14331</v>
      </c>
      <c r="J1816" s="61">
        <v>13827.35</v>
      </c>
      <c r="K1816" s="58">
        <v>0</v>
      </c>
      <c r="L1816" s="58">
        <v>2748</v>
      </c>
      <c r="M1816" s="58"/>
      <c r="N1816" s="58" t="s">
        <v>4231</v>
      </c>
      <c r="O1816" s="61">
        <v>13827.35</v>
      </c>
      <c r="P1816" s="58">
        <v>130</v>
      </c>
      <c r="Q1816" s="58" t="s">
        <v>8845</v>
      </c>
      <c r="R1816" s="58" t="s">
        <v>4232</v>
      </c>
      <c r="S1816" s="1" t="s">
        <v>4229</v>
      </c>
    </row>
    <row r="1817" spans="1:19">
      <c r="A1817" s="30">
        <v>10183772</v>
      </c>
      <c r="B1817" s="55">
        <v>101837720000000</v>
      </c>
      <c r="C1817" s="1">
        <v>7700</v>
      </c>
      <c r="D1817" s="1" t="s">
        <v>2826</v>
      </c>
      <c r="G1817" s="64">
        <v>13197.64</v>
      </c>
      <c r="H1817" s="97" t="s">
        <v>17157</v>
      </c>
      <c r="I1817" s="98" t="s">
        <v>17285</v>
      </c>
      <c r="J1817" s="64">
        <v>13197.64</v>
      </c>
      <c r="K1817" s="1">
        <v>0</v>
      </c>
      <c r="L1817" s="1">
        <v>4</v>
      </c>
      <c r="N1817" s="1" t="s">
        <v>2827</v>
      </c>
      <c r="O1817" s="64">
        <v>13197.64</v>
      </c>
      <c r="P1817" s="1">
        <v>403.1</v>
      </c>
      <c r="Q1817" s="1" t="s">
        <v>8855</v>
      </c>
      <c r="R1817" s="1" t="s">
        <v>2828</v>
      </c>
      <c r="S1817" s="1" t="s">
        <v>2337</v>
      </c>
    </row>
    <row r="1818" spans="1:19">
      <c r="A1818" s="30">
        <v>10183773</v>
      </c>
      <c r="B1818" s="55">
        <v>101837730000000</v>
      </c>
      <c r="C1818" s="1">
        <v>7700</v>
      </c>
      <c r="D1818" s="1" t="s">
        <v>2826</v>
      </c>
      <c r="G1818" s="64">
        <v>13197.64</v>
      </c>
      <c r="H1818" s="97" t="s">
        <v>17157</v>
      </c>
      <c r="I1818" s="98" t="s">
        <v>17285</v>
      </c>
      <c r="J1818" s="64">
        <v>13197.64</v>
      </c>
      <c r="K1818" s="1">
        <v>0</v>
      </c>
      <c r="L1818" s="1">
        <v>4</v>
      </c>
      <c r="N1818" s="1" t="s">
        <v>2829</v>
      </c>
      <c r="O1818" s="64">
        <v>13197.64</v>
      </c>
      <c r="P1818" s="1">
        <v>403.1</v>
      </c>
      <c r="Q1818" s="1" t="s">
        <v>8855</v>
      </c>
      <c r="R1818" s="1" t="s">
        <v>2828</v>
      </c>
      <c r="S1818" s="1" t="s">
        <v>2337</v>
      </c>
    </row>
    <row r="1819" spans="1:19">
      <c r="A1819" s="30">
        <v>10183774</v>
      </c>
      <c r="B1819" s="55">
        <v>101837740000000</v>
      </c>
      <c r="C1819" s="1">
        <v>7700</v>
      </c>
      <c r="D1819" s="1" t="s">
        <v>2826</v>
      </c>
      <c r="G1819" s="64">
        <v>13197.64</v>
      </c>
      <c r="H1819" s="97" t="s">
        <v>17157</v>
      </c>
      <c r="I1819" s="98" t="s">
        <v>17285</v>
      </c>
      <c r="J1819" s="64">
        <v>13197.64</v>
      </c>
      <c r="K1819" s="1">
        <v>0</v>
      </c>
      <c r="L1819" s="1">
        <v>4</v>
      </c>
      <c r="N1819" s="1" t="s">
        <v>2830</v>
      </c>
      <c r="O1819" s="64">
        <v>13197.64</v>
      </c>
      <c r="P1819" s="1">
        <v>403.1</v>
      </c>
      <c r="Q1819" s="1" t="s">
        <v>8855</v>
      </c>
      <c r="R1819" s="1" t="s">
        <v>2828</v>
      </c>
      <c r="S1819" s="1" t="s">
        <v>2337</v>
      </c>
    </row>
    <row r="1820" spans="1:19">
      <c r="A1820" s="30">
        <v>10183777</v>
      </c>
      <c r="B1820" s="55">
        <v>101837770000000</v>
      </c>
      <c r="C1820" s="1">
        <v>7700</v>
      </c>
      <c r="D1820" s="1" t="s">
        <v>2831</v>
      </c>
      <c r="G1820" s="64">
        <v>3051.79</v>
      </c>
      <c r="H1820" s="97" t="s">
        <v>17157</v>
      </c>
      <c r="I1820" s="98" t="s">
        <v>17285</v>
      </c>
      <c r="J1820" s="64">
        <v>3051.79</v>
      </c>
      <c r="K1820" s="1">
        <v>0</v>
      </c>
      <c r="L1820" s="1">
        <v>4</v>
      </c>
      <c r="N1820" s="1" t="s">
        <v>2832</v>
      </c>
      <c r="O1820" s="64">
        <v>3051.79</v>
      </c>
      <c r="P1820" s="1">
        <v>403.1</v>
      </c>
      <c r="Q1820" s="1" t="s">
        <v>8855</v>
      </c>
      <c r="R1820" s="1" t="s">
        <v>2833</v>
      </c>
      <c r="S1820" s="1" t="s">
        <v>2337</v>
      </c>
    </row>
    <row r="1821" spans="1:19">
      <c r="A1821" s="30">
        <v>10183802</v>
      </c>
      <c r="B1821" s="55">
        <v>101838020000000</v>
      </c>
      <c r="C1821" s="1">
        <v>7700</v>
      </c>
      <c r="D1821" s="1" t="s">
        <v>2834</v>
      </c>
      <c r="E1821" s="1" t="s">
        <v>1073</v>
      </c>
      <c r="F1821" s="1" t="s">
        <v>2835</v>
      </c>
      <c r="G1821" s="64">
        <v>18189.830000000002</v>
      </c>
      <c r="H1821" s="97" t="s">
        <v>17176</v>
      </c>
      <c r="I1821" s="98" t="s">
        <v>17304</v>
      </c>
      <c r="J1821" s="64">
        <v>18189.830000000002</v>
      </c>
      <c r="K1821" s="1">
        <v>0</v>
      </c>
      <c r="L1821" s="1">
        <v>60</v>
      </c>
      <c r="N1821" s="1" t="s">
        <v>2836</v>
      </c>
      <c r="O1821" s="64">
        <v>18189.830000000002</v>
      </c>
      <c r="P1821" s="1" t="s">
        <v>110</v>
      </c>
      <c r="Q1821" s="1" t="s">
        <v>8856</v>
      </c>
      <c r="R1821" s="1" t="s">
        <v>2837</v>
      </c>
      <c r="S1821" s="1" t="s">
        <v>426</v>
      </c>
    </row>
    <row r="1822" spans="1:19">
      <c r="A1822" s="30">
        <v>10183803</v>
      </c>
      <c r="B1822" s="55">
        <v>101838030000000</v>
      </c>
      <c r="C1822" s="1">
        <v>7700</v>
      </c>
      <c r="D1822" s="1" t="s">
        <v>2838</v>
      </c>
      <c r="E1822" s="1" t="s">
        <v>1073</v>
      </c>
      <c r="F1822" s="1" t="s">
        <v>2835</v>
      </c>
      <c r="G1822" s="64">
        <v>35055.43</v>
      </c>
      <c r="H1822" s="97" t="s">
        <v>17176</v>
      </c>
      <c r="I1822" s="98" t="s">
        <v>17304</v>
      </c>
      <c r="J1822" s="64">
        <v>35055.43</v>
      </c>
      <c r="K1822" s="1">
        <v>0</v>
      </c>
      <c r="L1822" s="1">
        <v>4</v>
      </c>
      <c r="N1822" s="1" t="s">
        <v>2839</v>
      </c>
      <c r="O1822" s="64">
        <v>35055.43</v>
      </c>
      <c r="P1822" s="1" t="s">
        <v>110</v>
      </c>
      <c r="Q1822" s="1" t="s">
        <v>8856</v>
      </c>
      <c r="R1822" s="1" t="s">
        <v>2837</v>
      </c>
      <c r="S1822" s="1" t="s">
        <v>426</v>
      </c>
    </row>
    <row r="1823" spans="1:19">
      <c r="A1823" s="30">
        <v>10183804</v>
      </c>
      <c r="B1823" s="55">
        <v>101838040000000</v>
      </c>
      <c r="C1823" s="1">
        <v>7700</v>
      </c>
      <c r="D1823" s="1" t="s">
        <v>2838</v>
      </c>
      <c r="E1823" s="1" t="s">
        <v>1073</v>
      </c>
      <c r="F1823" s="1" t="s">
        <v>2840</v>
      </c>
      <c r="G1823" s="64">
        <v>35055.43</v>
      </c>
      <c r="H1823" s="97" t="s">
        <v>17176</v>
      </c>
      <c r="I1823" s="98" t="s">
        <v>17304</v>
      </c>
      <c r="J1823" s="64">
        <v>35055.43</v>
      </c>
      <c r="K1823" s="1">
        <v>0</v>
      </c>
      <c r="L1823" s="1">
        <v>3416</v>
      </c>
      <c r="N1823" s="1" t="s">
        <v>2841</v>
      </c>
      <c r="O1823" s="64">
        <v>35055.43</v>
      </c>
      <c r="P1823" s="1" t="s">
        <v>110</v>
      </c>
      <c r="Q1823" s="1" t="s">
        <v>8856</v>
      </c>
      <c r="R1823" s="1" t="s">
        <v>2837</v>
      </c>
      <c r="S1823" s="1" t="s">
        <v>426</v>
      </c>
    </row>
    <row r="1824" spans="1:19">
      <c r="A1824" s="30">
        <v>10183805</v>
      </c>
      <c r="B1824" s="55">
        <v>101838050000000</v>
      </c>
      <c r="C1824" s="1">
        <v>7700</v>
      </c>
      <c r="D1824" s="1" t="s">
        <v>2838</v>
      </c>
      <c r="E1824" s="1" t="s">
        <v>1073</v>
      </c>
      <c r="F1824" s="1" t="s">
        <v>2835</v>
      </c>
      <c r="G1824" s="64">
        <v>35055.43</v>
      </c>
      <c r="H1824" s="97" t="s">
        <v>17147</v>
      </c>
      <c r="I1824" s="98" t="s">
        <v>17277</v>
      </c>
      <c r="J1824" s="64">
        <v>35055.43</v>
      </c>
      <c r="K1824" s="1">
        <v>0</v>
      </c>
      <c r="L1824" s="1">
        <v>2748</v>
      </c>
      <c r="N1824" s="1" t="s">
        <v>2842</v>
      </c>
      <c r="O1824" s="64">
        <v>35055.43</v>
      </c>
      <c r="P1824" s="1" t="s">
        <v>390</v>
      </c>
      <c r="Q1824" s="1" t="s">
        <v>8856</v>
      </c>
      <c r="R1824" s="1" t="s">
        <v>2837</v>
      </c>
      <c r="S1824" s="1" t="s">
        <v>426</v>
      </c>
    </row>
    <row r="1825" spans="1:19">
      <c r="A1825" s="30">
        <v>10183806</v>
      </c>
      <c r="B1825" s="55">
        <v>101838060000000</v>
      </c>
      <c r="C1825" s="1">
        <v>7700</v>
      </c>
      <c r="D1825" s="1" t="s">
        <v>2843</v>
      </c>
      <c r="G1825" s="64">
        <v>1232.0999999999999</v>
      </c>
      <c r="H1825" s="97" t="s">
        <v>17162</v>
      </c>
      <c r="I1825" s="98" t="s">
        <v>17290</v>
      </c>
      <c r="J1825" s="64">
        <v>1232.0999999999999</v>
      </c>
      <c r="K1825" s="1">
        <v>0</v>
      </c>
      <c r="L1825" s="1">
        <v>4</v>
      </c>
      <c r="N1825" s="1" t="s">
        <v>2844</v>
      </c>
      <c r="O1825" s="64">
        <v>1232.0999999999999</v>
      </c>
      <c r="P1825" s="1" t="s">
        <v>272</v>
      </c>
      <c r="Q1825" s="1" t="s">
        <v>8856</v>
      </c>
      <c r="R1825" s="1" t="s">
        <v>2837</v>
      </c>
      <c r="S1825" s="1" t="s">
        <v>426</v>
      </c>
    </row>
    <row r="1826" spans="1:19">
      <c r="A1826" s="30">
        <v>10183807</v>
      </c>
      <c r="B1826" s="55">
        <v>101838070000000</v>
      </c>
      <c r="C1826" s="1">
        <v>7700</v>
      </c>
      <c r="D1826" s="1" t="s">
        <v>2843</v>
      </c>
      <c r="G1826" s="64">
        <v>1232.0999999999999</v>
      </c>
      <c r="H1826" s="97" t="s">
        <v>17162</v>
      </c>
      <c r="I1826" s="98" t="s">
        <v>17290</v>
      </c>
      <c r="J1826" s="64">
        <v>1232.0999999999999</v>
      </c>
      <c r="K1826" s="1">
        <v>0</v>
      </c>
      <c r="L1826" s="1">
        <v>4</v>
      </c>
      <c r="N1826" s="1" t="s">
        <v>2845</v>
      </c>
      <c r="O1826" s="64">
        <v>1232.0999999999999</v>
      </c>
      <c r="P1826" s="1" t="s">
        <v>272</v>
      </c>
      <c r="Q1826" s="1" t="s">
        <v>8856</v>
      </c>
      <c r="R1826" s="1" t="s">
        <v>2837</v>
      </c>
      <c r="S1826" s="1" t="s">
        <v>426</v>
      </c>
    </row>
    <row r="1827" spans="1:19">
      <c r="A1827" s="30">
        <v>10183808</v>
      </c>
      <c r="B1827" s="55">
        <v>101838080000000</v>
      </c>
      <c r="C1827" s="1">
        <v>7700</v>
      </c>
      <c r="D1827" s="1" t="s">
        <v>2843</v>
      </c>
      <c r="G1827" s="64">
        <v>1232.0999999999999</v>
      </c>
      <c r="H1827" s="97" t="s">
        <v>17162</v>
      </c>
      <c r="I1827" s="98" t="s">
        <v>17290</v>
      </c>
      <c r="J1827" s="64">
        <v>1232.0999999999999</v>
      </c>
      <c r="K1827" s="1">
        <v>0</v>
      </c>
      <c r="L1827" s="1">
        <v>4</v>
      </c>
      <c r="N1827" s="1" t="s">
        <v>2846</v>
      </c>
      <c r="O1827" s="64">
        <v>1232.0999999999999</v>
      </c>
      <c r="P1827" s="1" t="s">
        <v>272</v>
      </c>
      <c r="Q1827" s="1" t="s">
        <v>8856</v>
      </c>
      <c r="R1827" s="1" t="s">
        <v>2837</v>
      </c>
      <c r="S1827" s="1" t="s">
        <v>426</v>
      </c>
    </row>
    <row r="1828" spans="1:19">
      <c r="A1828" s="30">
        <v>10183809</v>
      </c>
      <c r="B1828" s="55">
        <v>101838090000000</v>
      </c>
      <c r="C1828" s="1">
        <v>7700</v>
      </c>
      <c r="D1828" s="1" t="s">
        <v>2843</v>
      </c>
      <c r="G1828" s="64">
        <v>1232.0999999999999</v>
      </c>
      <c r="H1828" s="97" t="s">
        <v>17162</v>
      </c>
      <c r="I1828" s="98" t="s">
        <v>17290</v>
      </c>
      <c r="J1828" s="64">
        <v>1232.0999999999999</v>
      </c>
      <c r="K1828" s="1">
        <v>0</v>
      </c>
      <c r="L1828" s="1">
        <v>4</v>
      </c>
      <c r="N1828" s="1" t="s">
        <v>2847</v>
      </c>
      <c r="O1828" s="64">
        <v>1232.0999999999999</v>
      </c>
      <c r="P1828" s="1" t="s">
        <v>272</v>
      </c>
      <c r="Q1828" s="1" t="s">
        <v>8856</v>
      </c>
      <c r="R1828" s="1" t="s">
        <v>2837</v>
      </c>
      <c r="S1828" s="1" t="s">
        <v>426</v>
      </c>
    </row>
    <row r="1829" spans="1:19">
      <c r="A1829" s="30">
        <v>10183810</v>
      </c>
      <c r="B1829" s="55">
        <v>101838100000000</v>
      </c>
      <c r="C1829" s="1">
        <v>7700</v>
      </c>
      <c r="D1829" s="1" t="s">
        <v>2848</v>
      </c>
      <c r="G1829" s="64">
        <v>5806.72</v>
      </c>
      <c r="H1829" s="97" t="s">
        <v>17162</v>
      </c>
      <c r="I1829" s="98" t="s">
        <v>17290</v>
      </c>
      <c r="J1829" s="64">
        <v>5806.72</v>
      </c>
      <c r="K1829" s="1">
        <v>0</v>
      </c>
      <c r="L1829" s="1">
        <v>4</v>
      </c>
      <c r="N1829" s="1" t="s">
        <v>2849</v>
      </c>
      <c r="O1829" s="64">
        <v>5806.72</v>
      </c>
      <c r="P1829" s="1" t="s">
        <v>272</v>
      </c>
      <c r="Q1829" s="1" t="s">
        <v>8856</v>
      </c>
      <c r="R1829" s="1" t="s">
        <v>2837</v>
      </c>
      <c r="S1829" s="1" t="s">
        <v>426</v>
      </c>
    </row>
    <row r="1830" spans="1:19">
      <c r="A1830" s="30">
        <v>10183811</v>
      </c>
      <c r="B1830" s="55">
        <v>101838110000000</v>
      </c>
      <c r="C1830" s="1">
        <v>7700</v>
      </c>
      <c r="D1830" s="1" t="s">
        <v>2848</v>
      </c>
      <c r="G1830" s="64">
        <v>5806.72</v>
      </c>
      <c r="H1830" s="97" t="s">
        <v>17162</v>
      </c>
      <c r="I1830" s="98" t="s">
        <v>17290</v>
      </c>
      <c r="J1830" s="64">
        <v>5806.72</v>
      </c>
      <c r="K1830" s="1">
        <v>0</v>
      </c>
      <c r="L1830" s="1">
        <v>4</v>
      </c>
      <c r="N1830" s="1" t="s">
        <v>2850</v>
      </c>
      <c r="O1830" s="64">
        <v>5806.72</v>
      </c>
      <c r="P1830" s="1" t="s">
        <v>272</v>
      </c>
      <c r="Q1830" s="1" t="s">
        <v>8856</v>
      </c>
      <c r="R1830" s="1" t="s">
        <v>2837</v>
      </c>
      <c r="S1830" s="1" t="s">
        <v>426</v>
      </c>
    </row>
    <row r="1831" spans="1:19">
      <c r="A1831" s="30">
        <v>10183812</v>
      </c>
      <c r="B1831" s="55">
        <v>101838120000000</v>
      </c>
      <c r="C1831" s="1">
        <v>7700</v>
      </c>
      <c r="D1831" s="1" t="s">
        <v>2848</v>
      </c>
      <c r="E1831" s="1" t="s">
        <v>1073</v>
      </c>
      <c r="F1831" s="1" t="s">
        <v>4989</v>
      </c>
      <c r="G1831" s="64">
        <v>5806.72</v>
      </c>
      <c r="H1831" s="97" t="s">
        <v>17155</v>
      </c>
      <c r="I1831" s="98" t="s">
        <v>17283</v>
      </c>
      <c r="J1831" s="64">
        <v>5806.72</v>
      </c>
      <c r="K1831" s="1">
        <v>0</v>
      </c>
      <c r="L1831" s="1">
        <v>2748</v>
      </c>
      <c r="N1831" s="1" t="s">
        <v>7866</v>
      </c>
      <c r="O1831" s="64">
        <v>5806.72</v>
      </c>
      <c r="P1831" s="1" t="s">
        <v>3402</v>
      </c>
      <c r="Q1831" s="1" t="s">
        <v>8856</v>
      </c>
      <c r="R1831" s="1" t="s">
        <v>2837</v>
      </c>
      <c r="S1831" s="1" t="s">
        <v>426</v>
      </c>
    </row>
    <row r="1832" spans="1:19">
      <c r="A1832" s="30">
        <v>10183813</v>
      </c>
      <c r="B1832" s="55">
        <v>101838130000000</v>
      </c>
      <c r="C1832" s="1">
        <v>7700</v>
      </c>
      <c r="D1832" s="1" t="s">
        <v>2848</v>
      </c>
      <c r="G1832" s="64">
        <v>5806.72</v>
      </c>
      <c r="H1832" s="97" t="s">
        <v>17162</v>
      </c>
      <c r="I1832" s="98" t="s">
        <v>17290</v>
      </c>
      <c r="J1832" s="64">
        <v>5806.72</v>
      </c>
      <c r="K1832" s="1">
        <v>0</v>
      </c>
      <c r="L1832" s="1">
        <v>4</v>
      </c>
      <c r="N1832" s="1" t="s">
        <v>2851</v>
      </c>
      <c r="O1832" s="64">
        <v>5806.72</v>
      </c>
      <c r="P1832" s="1" t="s">
        <v>272</v>
      </c>
      <c r="Q1832" s="1" t="s">
        <v>8856</v>
      </c>
      <c r="R1832" s="1" t="s">
        <v>2837</v>
      </c>
      <c r="S1832" s="1" t="s">
        <v>426</v>
      </c>
    </row>
    <row r="1833" spans="1:19">
      <c r="A1833" s="30">
        <v>10183814</v>
      </c>
      <c r="B1833" s="55">
        <v>101838140000000</v>
      </c>
      <c r="C1833" s="1">
        <v>7700</v>
      </c>
      <c r="D1833" s="1" t="s">
        <v>2852</v>
      </c>
      <c r="G1833" s="64">
        <v>9679.0499999999993</v>
      </c>
      <c r="H1833" s="97" t="s">
        <v>17162</v>
      </c>
      <c r="I1833" s="98" t="s">
        <v>17290</v>
      </c>
      <c r="J1833" s="64">
        <v>9679.0499999999993</v>
      </c>
      <c r="K1833" s="1">
        <v>0</v>
      </c>
      <c r="L1833" s="1">
        <v>4</v>
      </c>
      <c r="N1833" s="1" t="s">
        <v>2853</v>
      </c>
      <c r="O1833" s="64">
        <v>9679.0499999999993</v>
      </c>
      <c r="P1833" s="1" t="s">
        <v>272</v>
      </c>
      <c r="Q1833" s="1" t="s">
        <v>8856</v>
      </c>
      <c r="R1833" s="1" t="s">
        <v>2837</v>
      </c>
      <c r="S1833" s="1" t="s">
        <v>426</v>
      </c>
    </row>
    <row r="1834" spans="1:19">
      <c r="A1834" s="30">
        <v>10183815</v>
      </c>
      <c r="B1834" s="55">
        <v>101838150000000</v>
      </c>
      <c r="C1834" s="1">
        <v>7700</v>
      </c>
      <c r="D1834" s="1" t="s">
        <v>2852</v>
      </c>
      <c r="E1834" s="1" t="s">
        <v>1073</v>
      </c>
      <c r="F1834" s="1" t="s">
        <v>2854</v>
      </c>
      <c r="G1834" s="64">
        <v>9679.0499999999993</v>
      </c>
      <c r="H1834" s="97" t="s">
        <v>17162</v>
      </c>
      <c r="I1834" s="98" t="s">
        <v>17290</v>
      </c>
      <c r="J1834" s="64">
        <v>9679.0499999999993</v>
      </c>
      <c r="K1834" s="1">
        <v>0</v>
      </c>
      <c r="L1834" s="1">
        <v>3416</v>
      </c>
      <c r="N1834" s="1" t="s">
        <v>2855</v>
      </c>
      <c r="O1834" s="64">
        <v>9679.0499999999993</v>
      </c>
      <c r="P1834" s="1" t="s">
        <v>272</v>
      </c>
      <c r="Q1834" s="1" t="s">
        <v>8856</v>
      </c>
      <c r="R1834" s="1" t="s">
        <v>2837</v>
      </c>
      <c r="S1834" s="1" t="s">
        <v>426</v>
      </c>
    </row>
    <row r="1835" spans="1:19">
      <c r="A1835" s="30">
        <v>10183816</v>
      </c>
      <c r="B1835" s="55">
        <v>10183816000000</v>
      </c>
      <c r="C1835" s="1">
        <v>7700</v>
      </c>
      <c r="D1835" s="1" t="s">
        <v>2852</v>
      </c>
      <c r="E1835" s="1" t="s">
        <v>1073</v>
      </c>
      <c r="F1835" s="1" t="s">
        <v>2854</v>
      </c>
      <c r="G1835" s="64">
        <v>9679.0499999999993</v>
      </c>
      <c r="H1835" s="97" t="s">
        <v>17190</v>
      </c>
      <c r="I1835" s="98" t="s">
        <v>17315</v>
      </c>
      <c r="J1835" s="64">
        <v>9679.0499999999993</v>
      </c>
      <c r="K1835" s="1">
        <v>0</v>
      </c>
      <c r="L1835" s="1">
        <v>3416</v>
      </c>
      <c r="N1835" s="1" t="s">
        <v>2856</v>
      </c>
      <c r="O1835" s="64">
        <v>9679.0499999999993</v>
      </c>
      <c r="P1835" s="1" t="s">
        <v>272</v>
      </c>
      <c r="Q1835" s="1" t="s">
        <v>8856</v>
      </c>
      <c r="R1835" s="1" t="s">
        <v>2837</v>
      </c>
      <c r="S1835" s="1" t="s">
        <v>426</v>
      </c>
    </row>
    <row r="1836" spans="1:19">
      <c r="A1836" s="30">
        <v>10183817</v>
      </c>
      <c r="B1836" s="55">
        <v>101838170000000</v>
      </c>
      <c r="C1836" s="1">
        <v>7700</v>
      </c>
      <c r="D1836" s="1" t="s">
        <v>2852</v>
      </c>
      <c r="G1836" s="64">
        <v>9679.0499999999993</v>
      </c>
      <c r="H1836" s="97" t="s">
        <v>17162</v>
      </c>
      <c r="I1836" s="98" t="s">
        <v>17290</v>
      </c>
      <c r="J1836" s="64">
        <v>9679.0499999999993</v>
      </c>
      <c r="K1836" s="1">
        <v>0</v>
      </c>
      <c r="L1836" s="1">
        <v>4</v>
      </c>
      <c r="N1836" s="1" t="s">
        <v>2857</v>
      </c>
      <c r="O1836" s="64">
        <v>9679.0499999999993</v>
      </c>
      <c r="P1836" s="1" t="s">
        <v>272</v>
      </c>
      <c r="Q1836" s="1" t="s">
        <v>8856</v>
      </c>
      <c r="R1836" s="1" t="s">
        <v>2837</v>
      </c>
      <c r="S1836" s="1" t="s">
        <v>426</v>
      </c>
    </row>
    <row r="1837" spans="1:19">
      <c r="A1837" s="30">
        <v>10183818</v>
      </c>
      <c r="B1837" s="55">
        <v>101838180000000</v>
      </c>
      <c r="C1837" s="1">
        <v>7700</v>
      </c>
      <c r="D1837" s="1" t="s">
        <v>2852</v>
      </c>
      <c r="G1837" s="64">
        <v>9679.0499999999993</v>
      </c>
      <c r="H1837" s="97" t="s">
        <v>17162</v>
      </c>
      <c r="I1837" s="98" t="s">
        <v>17290</v>
      </c>
      <c r="J1837" s="64">
        <v>9679.0499999999993</v>
      </c>
      <c r="K1837" s="1">
        <v>0</v>
      </c>
      <c r="L1837" s="1">
        <v>4</v>
      </c>
      <c r="N1837" s="1" t="s">
        <v>2858</v>
      </c>
      <c r="O1837" s="64">
        <v>9679.0499999999993</v>
      </c>
      <c r="P1837" s="1" t="s">
        <v>272</v>
      </c>
      <c r="Q1837" s="1" t="s">
        <v>8856</v>
      </c>
      <c r="R1837" s="1" t="s">
        <v>2837</v>
      </c>
      <c r="S1837" s="1" t="s">
        <v>426</v>
      </c>
    </row>
    <row r="1838" spans="1:19">
      <c r="A1838" s="30">
        <v>10183819</v>
      </c>
      <c r="B1838" s="55">
        <v>101838190000000</v>
      </c>
      <c r="C1838" s="1">
        <v>7700</v>
      </c>
      <c r="D1838" s="1" t="s">
        <v>2852</v>
      </c>
      <c r="E1838" s="1" t="s">
        <v>1073</v>
      </c>
      <c r="F1838" s="1" t="s">
        <v>2854</v>
      </c>
      <c r="G1838" s="64">
        <v>9679.0499999999993</v>
      </c>
      <c r="H1838" s="97" t="s">
        <v>17162</v>
      </c>
      <c r="I1838" s="98" t="s">
        <v>17290</v>
      </c>
      <c r="J1838" s="64">
        <v>9679.0499999999993</v>
      </c>
      <c r="K1838" s="1">
        <v>0</v>
      </c>
      <c r="L1838" s="1">
        <v>4</v>
      </c>
      <c r="N1838" s="1" t="s">
        <v>2859</v>
      </c>
      <c r="O1838" s="64">
        <v>9679.0499999999993</v>
      </c>
      <c r="P1838" s="1" t="s">
        <v>272</v>
      </c>
      <c r="Q1838" s="1" t="s">
        <v>8856</v>
      </c>
      <c r="R1838" s="1" t="s">
        <v>2837</v>
      </c>
      <c r="S1838" s="1" t="s">
        <v>426</v>
      </c>
    </row>
    <row r="1839" spans="1:19">
      <c r="A1839" s="30">
        <v>10183820</v>
      </c>
      <c r="B1839" s="55">
        <v>101838200000000</v>
      </c>
      <c r="C1839" s="1">
        <v>7700</v>
      </c>
      <c r="D1839" s="1" t="s">
        <v>2852</v>
      </c>
      <c r="E1839" s="1" t="s">
        <v>1073</v>
      </c>
      <c r="F1839" s="1" t="s">
        <v>2854</v>
      </c>
      <c r="G1839" s="64">
        <v>9679.0499999999993</v>
      </c>
      <c r="H1839" s="97" t="s">
        <v>17162</v>
      </c>
      <c r="I1839" s="98" t="s">
        <v>17290</v>
      </c>
      <c r="J1839" s="64">
        <v>9679.0499999999993</v>
      </c>
      <c r="K1839" s="1">
        <v>0</v>
      </c>
      <c r="L1839" s="1">
        <v>2728</v>
      </c>
      <c r="N1839" s="1" t="s">
        <v>2860</v>
      </c>
      <c r="O1839" s="64">
        <v>9679.0499999999993</v>
      </c>
      <c r="P1839" s="1" t="s">
        <v>272</v>
      </c>
      <c r="Q1839" s="1" t="s">
        <v>8856</v>
      </c>
      <c r="R1839" s="1" t="s">
        <v>2837</v>
      </c>
      <c r="S1839" s="1" t="s">
        <v>426</v>
      </c>
    </row>
    <row r="1840" spans="1:19">
      <c r="A1840" s="30">
        <v>10183821</v>
      </c>
      <c r="B1840" s="55">
        <v>101838210000000</v>
      </c>
      <c r="C1840" s="1">
        <v>7700</v>
      </c>
      <c r="D1840" s="1" t="s">
        <v>2852</v>
      </c>
      <c r="G1840" s="64">
        <v>9679.0499999999993</v>
      </c>
      <c r="H1840" s="97" t="s">
        <v>17162</v>
      </c>
      <c r="I1840" s="98" t="s">
        <v>17290</v>
      </c>
      <c r="J1840" s="64">
        <v>9679.0499999999993</v>
      </c>
      <c r="K1840" s="1">
        <v>0</v>
      </c>
      <c r="L1840" s="1">
        <v>4</v>
      </c>
      <c r="N1840" s="1" t="s">
        <v>2861</v>
      </c>
      <c r="O1840" s="64">
        <v>9679.0499999999993</v>
      </c>
      <c r="P1840" s="1" t="s">
        <v>272</v>
      </c>
      <c r="Q1840" s="1" t="s">
        <v>8856</v>
      </c>
      <c r="R1840" s="1" t="s">
        <v>2837</v>
      </c>
      <c r="S1840" s="1" t="s">
        <v>426</v>
      </c>
    </row>
    <row r="1841" spans="1:19">
      <c r="A1841" s="30">
        <v>10183822</v>
      </c>
      <c r="B1841" s="55">
        <v>101838220000000</v>
      </c>
      <c r="C1841" s="1">
        <v>7700</v>
      </c>
      <c r="D1841" s="1" t="s">
        <v>2862</v>
      </c>
      <c r="E1841" s="1" t="s">
        <v>1073</v>
      </c>
      <c r="F1841" s="1" t="s">
        <v>2863</v>
      </c>
      <c r="G1841" s="64">
        <v>3870.56</v>
      </c>
      <c r="H1841" s="97" t="s">
        <v>17162</v>
      </c>
      <c r="I1841" s="98" t="s">
        <v>17290</v>
      </c>
      <c r="J1841" s="64">
        <v>3870.56</v>
      </c>
      <c r="K1841" s="1">
        <v>0</v>
      </c>
      <c r="L1841" s="1">
        <v>4</v>
      </c>
      <c r="N1841" s="1" t="s">
        <v>2864</v>
      </c>
      <c r="O1841" s="64">
        <v>3870.56</v>
      </c>
      <c r="P1841" s="1" t="s">
        <v>2798</v>
      </c>
      <c r="Q1841" s="1" t="s">
        <v>8856</v>
      </c>
      <c r="R1841" s="1" t="s">
        <v>2837</v>
      </c>
      <c r="S1841" s="1" t="s">
        <v>426</v>
      </c>
    </row>
    <row r="1842" spans="1:19">
      <c r="A1842" s="30">
        <v>10183823</v>
      </c>
      <c r="B1842" s="55">
        <v>101838230000000</v>
      </c>
      <c r="C1842" s="1">
        <v>7700</v>
      </c>
      <c r="D1842" s="1" t="s">
        <v>2862</v>
      </c>
      <c r="E1842" s="1" t="s">
        <v>1073</v>
      </c>
      <c r="F1842" s="1" t="s">
        <v>2863</v>
      </c>
      <c r="G1842" s="64">
        <v>3870.56</v>
      </c>
      <c r="H1842" s="97" t="s">
        <v>17162</v>
      </c>
      <c r="I1842" s="98" t="s">
        <v>17290</v>
      </c>
      <c r="J1842" s="64">
        <v>3870.56</v>
      </c>
      <c r="K1842" s="1">
        <v>0</v>
      </c>
      <c r="L1842" s="1">
        <v>3416</v>
      </c>
      <c r="N1842" s="1" t="s">
        <v>2865</v>
      </c>
      <c r="O1842" s="64">
        <v>3870.56</v>
      </c>
      <c r="P1842" s="1" t="s">
        <v>272</v>
      </c>
      <c r="Q1842" s="1" t="s">
        <v>8856</v>
      </c>
      <c r="R1842" s="1" t="s">
        <v>2837</v>
      </c>
      <c r="S1842" s="1" t="s">
        <v>426</v>
      </c>
    </row>
    <row r="1843" spans="1:19">
      <c r="A1843" s="30">
        <v>10183824</v>
      </c>
      <c r="B1843" s="55">
        <v>101838240000000</v>
      </c>
      <c r="C1843" s="1">
        <v>7700</v>
      </c>
      <c r="D1843" s="1" t="s">
        <v>2862</v>
      </c>
      <c r="E1843" s="1" t="s">
        <v>1073</v>
      </c>
      <c r="F1843" s="1" t="s">
        <v>2863</v>
      </c>
      <c r="G1843" s="64">
        <v>3870.56</v>
      </c>
      <c r="H1843" s="97" t="s">
        <v>17162</v>
      </c>
      <c r="I1843" s="98" t="s">
        <v>17290</v>
      </c>
      <c r="J1843" s="64">
        <v>3870.56</v>
      </c>
      <c r="K1843" s="1">
        <v>0</v>
      </c>
      <c r="L1843" s="1">
        <v>7093</v>
      </c>
      <c r="N1843" s="1" t="s">
        <v>2866</v>
      </c>
      <c r="O1843" s="64">
        <v>3870.56</v>
      </c>
      <c r="P1843" s="1" t="s">
        <v>272</v>
      </c>
      <c r="Q1843" s="1" t="s">
        <v>8856</v>
      </c>
      <c r="R1843" s="1" t="s">
        <v>2837</v>
      </c>
      <c r="S1843" s="1" t="s">
        <v>426</v>
      </c>
    </row>
    <row r="1844" spans="1:19">
      <c r="A1844" s="30">
        <v>10183825</v>
      </c>
      <c r="B1844" s="55">
        <v>101838250000000</v>
      </c>
      <c r="C1844" s="1">
        <v>7700</v>
      </c>
      <c r="D1844" s="1" t="s">
        <v>2862</v>
      </c>
      <c r="E1844" s="1" t="s">
        <v>1073</v>
      </c>
      <c r="F1844" s="1" t="s">
        <v>2863</v>
      </c>
      <c r="G1844" s="64">
        <v>3870.56</v>
      </c>
      <c r="H1844" s="97" t="s">
        <v>17156</v>
      </c>
      <c r="I1844" s="98" t="s">
        <v>17284</v>
      </c>
      <c r="J1844" s="64">
        <v>3870.56</v>
      </c>
      <c r="K1844" s="1">
        <v>0</v>
      </c>
      <c r="L1844" s="1">
        <v>7067</v>
      </c>
      <c r="N1844" s="1" t="s">
        <v>2867</v>
      </c>
      <c r="O1844" s="64">
        <v>3870.56</v>
      </c>
      <c r="P1844" s="1" t="s">
        <v>110</v>
      </c>
      <c r="Q1844" s="1" t="s">
        <v>8856</v>
      </c>
      <c r="R1844" s="1" t="s">
        <v>2837</v>
      </c>
      <c r="S1844" s="1" t="s">
        <v>426</v>
      </c>
    </row>
    <row r="1845" spans="1:19">
      <c r="A1845" s="30">
        <v>10183826</v>
      </c>
      <c r="B1845" s="55">
        <v>101838260000000</v>
      </c>
      <c r="C1845" s="1">
        <v>7700</v>
      </c>
      <c r="D1845" s="1" t="s">
        <v>2862</v>
      </c>
      <c r="E1845" s="1" t="s">
        <v>1073</v>
      </c>
      <c r="F1845" s="1" t="s">
        <v>2863</v>
      </c>
      <c r="G1845" s="64">
        <v>3870.56</v>
      </c>
      <c r="H1845" s="97" t="s">
        <v>17162</v>
      </c>
      <c r="I1845" s="98" t="s">
        <v>17290</v>
      </c>
      <c r="J1845" s="64">
        <v>3870.56</v>
      </c>
      <c r="K1845" s="1">
        <v>0</v>
      </c>
      <c r="L1845" s="1">
        <v>7064</v>
      </c>
      <c r="N1845" s="1" t="s">
        <v>2868</v>
      </c>
      <c r="O1845" s="64">
        <v>3870.56</v>
      </c>
      <c r="P1845" s="1" t="s">
        <v>272</v>
      </c>
      <c r="Q1845" s="1" t="s">
        <v>8856</v>
      </c>
      <c r="R1845" s="1" t="s">
        <v>2837</v>
      </c>
      <c r="S1845" s="1" t="s">
        <v>426</v>
      </c>
    </row>
    <row r="1846" spans="1:19">
      <c r="A1846" s="30">
        <v>10183827</v>
      </c>
      <c r="B1846" s="55">
        <v>101838270000000</v>
      </c>
      <c r="C1846" s="1">
        <v>7700</v>
      </c>
      <c r="D1846" s="1" t="s">
        <v>2862</v>
      </c>
      <c r="E1846" s="1" t="s">
        <v>1073</v>
      </c>
      <c r="F1846" s="1" t="s">
        <v>2863</v>
      </c>
      <c r="G1846" s="64">
        <v>3870.56</v>
      </c>
      <c r="H1846" s="97" t="s">
        <v>17162</v>
      </c>
      <c r="I1846" s="98" t="s">
        <v>17290</v>
      </c>
      <c r="J1846" s="64">
        <v>3870.56</v>
      </c>
      <c r="K1846" s="1">
        <v>0</v>
      </c>
      <c r="L1846" s="1">
        <v>60</v>
      </c>
      <c r="N1846" s="1" t="s">
        <v>2869</v>
      </c>
      <c r="O1846" s="64">
        <v>3870.56</v>
      </c>
      <c r="P1846" s="1" t="s">
        <v>272</v>
      </c>
      <c r="Q1846" s="1" t="s">
        <v>8856</v>
      </c>
      <c r="R1846" s="1" t="s">
        <v>2837</v>
      </c>
      <c r="S1846" s="1" t="s">
        <v>426</v>
      </c>
    </row>
    <row r="1847" spans="1:19">
      <c r="A1847" s="30">
        <v>10183828</v>
      </c>
      <c r="B1847" s="55">
        <v>101838280000000</v>
      </c>
      <c r="C1847" s="1">
        <v>7700</v>
      </c>
      <c r="D1847" s="1" t="s">
        <v>2862</v>
      </c>
      <c r="E1847" s="1" t="s">
        <v>1073</v>
      </c>
      <c r="F1847" s="1" t="s">
        <v>2863</v>
      </c>
      <c r="G1847" s="64">
        <v>3870.56</v>
      </c>
      <c r="H1847" s="97" t="s">
        <v>17162</v>
      </c>
      <c r="I1847" s="98" t="s">
        <v>17290</v>
      </c>
      <c r="J1847" s="64">
        <v>3870.56</v>
      </c>
      <c r="K1847" s="1">
        <v>0</v>
      </c>
      <c r="L1847" s="1">
        <v>4</v>
      </c>
      <c r="N1847" s="1" t="s">
        <v>2870</v>
      </c>
      <c r="O1847" s="64">
        <v>3870.56</v>
      </c>
      <c r="P1847" s="1" t="s">
        <v>272</v>
      </c>
      <c r="Q1847" s="1" t="s">
        <v>8856</v>
      </c>
      <c r="R1847" s="1" t="s">
        <v>2837</v>
      </c>
      <c r="S1847" s="1" t="s">
        <v>426</v>
      </c>
    </row>
    <row r="1848" spans="1:19">
      <c r="A1848" s="30">
        <v>10183829</v>
      </c>
      <c r="B1848" s="55">
        <v>101838290000000</v>
      </c>
      <c r="C1848" s="1">
        <v>7700</v>
      </c>
      <c r="D1848" s="1" t="s">
        <v>2862</v>
      </c>
      <c r="E1848" s="1" t="s">
        <v>1073</v>
      </c>
      <c r="F1848" s="1" t="s">
        <v>2863</v>
      </c>
      <c r="G1848" s="64">
        <v>3870.56</v>
      </c>
      <c r="H1848" s="97" t="s">
        <v>17148</v>
      </c>
      <c r="I1848" s="98" t="s">
        <v>17278</v>
      </c>
      <c r="J1848" s="64">
        <v>3870.56</v>
      </c>
      <c r="K1848" s="1">
        <v>0</v>
      </c>
      <c r="L1848" s="1">
        <v>4</v>
      </c>
      <c r="N1848" s="1" t="s">
        <v>2871</v>
      </c>
      <c r="O1848" s="64">
        <v>3870.56</v>
      </c>
      <c r="P1848" s="1" t="s">
        <v>272</v>
      </c>
      <c r="Q1848" s="1" t="s">
        <v>8856</v>
      </c>
      <c r="R1848" s="1" t="s">
        <v>2837</v>
      </c>
      <c r="S1848" s="1" t="s">
        <v>426</v>
      </c>
    </row>
    <row r="1849" spans="1:19">
      <c r="A1849" s="30">
        <v>10183830</v>
      </c>
      <c r="B1849" s="55">
        <v>101838300000000</v>
      </c>
      <c r="C1849" s="1">
        <v>7700</v>
      </c>
      <c r="D1849" s="1" t="s">
        <v>2862</v>
      </c>
      <c r="E1849" s="1" t="s">
        <v>1073</v>
      </c>
      <c r="F1849" s="1" t="s">
        <v>2863</v>
      </c>
      <c r="G1849" s="64">
        <v>3870.56</v>
      </c>
      <c r="H1849" s="97" t="s">
        <v>17162</v>
      </c>
      <c r="I1849" s="98" t="s">
        <v>17290</v>
      </c>
      <c r="J1849" s="64">
        <v>3870.56</v>
      </c>
      <c r="K1849" s="1">
        <v>0</v>
      </c>
      <c r="L1849" s="1">
        <v>7093</v>
      </c>
      <c r="N1849" s="1" t="s">
        <v>2872</v>
      </c>
      <c r="O1849" s="64">
        <v>3870.56</v>
      </c>
      <c r="P1849" s="1" t="s">
        <v>272</v>
      </c>
      <c r="Q1849" s="1" t="s">
        <v>8856</v>
      </c>
      <c r="R1849" s="1" t="s">
        <v>2837</v>
      </c>
      <c r="S1849" s="1" t="s">
        <v>426</v>
      </c>
    </row>
    <row r="1850" spans="1:19">
      <c r="A1850" s="30">
        <v>10183831</v>
      </c>
      <c r="B1850" s="55">
        <v>101838310000000</v>
      </c>
      <c r="C1850" s="1">
        <v>7700</v>
      </c>
      <c r="D1850" s="1" t="s">
        <v>2862</v>
      </c>
      <c r="E1850" s="1" t="s">
        <v>1073</v>
      </c>
      <c r="F1850" s="1" t="s">
        <v>2863</v>
      </c>
      <c r="G1850" s="64">
        <v>3870.56</v>
      </c>
      <c r="H1850" s="97" t="s">
        <v>17162</v>
      </c>
      <c r="I1850" s="98" t="s">
        <v>17290</v>
      </c>
      <c r="J1850" s="64">
        <v>3870.56</v>
      </c>
      <c r="K1850" s="1">
        <v>0</v>
      </c>
      <c r="L1850" s="1">
        <v>2748</v>
      </c>
      <c r="N1850" s="1" t="s">
        <v>2873</v>
      </c>
      <c r="O1850" s="64">
        <v>3870.56</v>
      </c>
      <c r="P1850" s="1" t="s">
        <v>272</v>
      </c>
      <c r="Q1850" s="1" t="s">
        <v>8856</v>
      </c>
      <c r="R1850" s="1" t="s">
        <v>2837</v>
      </c>
      <c r="S1850" s="1" t="s">
        <v>426</v>
      </c>
    </row>
    <row r="1851" spans="1:19">
      <c r="A1851" s="30">
        <v>10183833</v>
      </c>
      <c r="B1851" s="55">
        <v>101838330000000</v>
      </c>
      <c r="C1851" s="1">
        <v>7700</v>
      </c>
      <c r="D1851" s="1" t="s">
        <v>2862</v>
      </c>
      <c r="G1851" s="64">
        <v>3870.56</v>
      </c>
      <c r="H1851" s="97" t="s">
        <v>17148</v>
      </c>
      <c r="I1851" s="98" t="s">
        <v>17278</v>
      </c>
      <c r="J1851" s="64">
        <v>3870.56</v>
      </c>
      <c r="K1851" s="1">
        <v>0</v>
      </c>
      <c r="L1851" s="1">
        <v>4</v>
      </c>
      <c r="N1851" s="1" t="s">
        <v>2874</v>
      </c>
      <c r="O1851" s="64">
        <v>3870.56</v>
      </c>
      <c r="P1851" s="1" t="s">
        <v>272</v>
      </c>
      <c r="Q1851" s="1" t="s">
        <v>8856</v>
      </c>
      <c r="R1851" s="1" t="s">
        <v>2837</v>
      </c>
      <c r="S1851" s="1" t="s">
        <v>426</v>
      </c>
    </row>
    <row r="1852" spans="1:19">
      <c r="A1852" s="30">
        <v>10183834</v>
      </c>
      <c r="B1852" s="55">
        <v>101838340000000</v>
      </c>
      <c r="C1852" s="1">
        <v>7700</v>
      </c>
      <c r="D1852" s="1" t="s">
        <v>2862</v>
      </c>
      <c r="E1852" s="1" t="s">
        <v>1073</v>
      </c>
      <c r="F1852" s="1" t="s">
        <v>2863</v>
      </c>
      <c r="G1852" s="64">
        <v>3870.56</v>
      </c>
      <c r="H1852" s="97" t="s">
        <v>17162</v>
      </c>
      <c r="I1852" s="98" t="s">
        <v>17290</v>
      </c>
      <c r="J1852" s="64">
        <v>3870.56</v>
      </c>
      <c r="K1852" s="1">
        <v>0</v>
      </c>
      <c r="L1852" s="1">
        <v>3142</v>
      </c>
      <c r="N1852" s="1" t="s">
        <v>2875</v>
      </c>
      <c r="O1852" s="64">
        <v>3870.56</v>
      </c>
      <c r="P1852" s="1" t="s">
        <v>272</v>
      </c>
      <c r="Q1852" s="1" t="s">
        <v>8856</v>
      </c>
      <c r="R1852" s="1" t="s">
        <v>2837</v>
      </c>
      <c r="S1852" s="1" t="s">
        <v>426</v>
      </c>
    </row>
    <row r="1853" spans="1:19">
      <c r="A1853" s="30">
        <v>10183835</v>
      </c>
      <c r="B1853" s="55">
        <v>101838350000000</v>
      </c>
      <c r="C1853" s="1">
        <v>7700</v>
      </c>
      <c r="D1853" s="1" t="s">
        <v>2862</v>
      </c>
      <c r="E1853" s="1" t="s">
        <v>1073</v>
      </c>
      <c r="F1853" s="1" t="s">
        <v>2863</v>
      </c>
      <c r="G1853" s="64">
        <v>3870.56</v>
      </c>
      <c r="H1853" s="97" t="s">
        <v>17162</v>
      </c>
      <c r="I1853" s="98" t="s">
        <v>17290</v>
      </c>
      <c r="J1853" s="64">
        <v>3870.56</v>
      </c>
      <c r="K1853" s="1">
        <v>0</v>
      </c>
      <c r="L1853" s="1">
        <v>60</v>
      </c>
      <c r="N1853" s="1" t="s">
        <v>2876</v>
      </c>
      <c r="O1853" s="64">
        <v>3870.56</v>
      </c>
      <c r="P1853" s="1" t="s">
        <v>272</v>
      </c>
      <c r="Q1853" s="1" t="s">
        <v>8856</v>
      </c>
      <c r="R1853" s="1" t="s">
        <v>2837</v>
      </c>
      <c r="S1853" s="1" t="s">
        <v>426</v>
      </c>
    </row>
    <row r="1854" spans="1:19">
      <c r="A1854" s="30">
        <v>10183836</v>
      </c>
      <c r="B1854" s="55">
        <v>101838360000000</v>
      </c>
      <c r="C1854" s="1">
        <v>7700</v>
      </c>
      <c r="D1854" s="1" t="s">
        <v>2862</v>
      </c>
      <c r="E1854" s="1" t="s">
        <v>1073</v>
      </c>
      <c r="F1854" s="1" t="s">
        <v>2863</v>
      </c>
      <c r="G1854" s="64">
        <v>3870.56</v>
      </c>
      <c r="H1854" s="97" t="s">
        <v>17162</v>
      </c>
      <c r="I1854" s="98" t="s">
        <v>17290</v>
      </c>
      <c r="J1854" s="64">
        <v>3870.56</v>
      </c>
      <c r="K1854" s="1">
        <v>0</v>
      </c>
      <c r="L1854" s="1">
        <v>2748</v>
      </c>
      <c r="N1854" s="1" t="s">
        <v>2877</v>
      </c>
      <c r="O1854" s="64">
        <v>3870.56</v>
      </c>
      <c r="P1854" s="1" t="s">
        <v>272</v>
      </c>
      <c r="Q1854" s="1" t="s">
        <v>8856</v>
      </c>
      <c r="R1854" s="1" t="s">
        <v>2837</v>
      </c>
      <c r="S1854" s="1" t="s">
        <v>426</v>
      </c>
    </row>
    <row r="1855" spans="1:19">
      <c r="A1855" s="30">
        <v>10183837</v>
      </c>
      <c r="B1855" s="55">
        <v>101838370000000</v>
      </c>
      <c r="C1855" s="1">
        <v>7700</v>
      </c>
      <c r="D1855" s="1" t="s">
        <v>2862</v>
      </c>
      <c r="G1855" s="64">
        <v>3870.56</v>
      </c>
      <c r="H1855" s="97" t="s">
        <v>17150</v>
      </c>
      <c r="I1855" s="98" t="s">
        <v>17280</v>
      </c>
      <c r="J1855" s="64">
        <v>3870.56</v>
      </c>
      <c r="K1855" s="1">
        <v>0</v>
      </c>
      <c r="L1855" s="1">
        <v>4</v>
      </c>
      <c r="N1855" s="1" t="s">
        <v>2878</v>
      </c>
      <c r="O1855" s="64">
        <v>3870.56</v>
      </c>
      <c r="P1855" s="1" t="s">
        <v>272</v>
      </c>
      <c r="Q1855" s="1" t="s">
        <v>8856</v>
      </c>
      <c r="R1855" s="1" t="s">
        <v>2837</v>
      </c>
      <c r="S1855" s="1" t="s">
        <v>426</v>
      </c>
    </row>
    <row r="1856" spans="1:19">
      <c r="A1856" s="30">
        <v>10183838</v>
      </c>
      <c r="B1856" s="55">
        <v>101838380000000</v>
      </c>
      <c r="C1856" s="1">
        <v>7700</v>
      </c>
      <c r="D1856" s="1" t="s">
        <v>2862</v>
      </c>
      <c r="E1856" s="1" t="s">
        <v>1073</v>
      </c>
      <c r="F1856" s="1" t="s">
        <v>2863</v>
      </c>
      <c r="G1856" s="64">
        <v>3870.56</v>
      </c>
      <c r="H1856" s="97" t="s">
        <v>17162</v>
      </c>
      <c r="I1856" s="98" t="s">
        <v>17290</v>
      </c>
      <c r="J1856" s="64">
        <v>3870.56</v>
      </c>
      <c r="K1856" s="1">
        <v>0</v>
      </c>
      <c r="L1856" s="1">
        <v>2748</v>
      </c>
      <c r="N1856" s="1" t="s">
        <v>2879</v>
      </c>
      <c r="O1856" s="64">
        <v>3870.56</v>
      </c>
      <c r="P1856" s="1" t="s">
        <v>272</v>
      </c>
      <c r="Q1856" s="1" t="s">
        <v>8856</v>
      </c>
      <c r="R1856" s="1" t="s">
        <v>2837</v>
      </c>
      <c r="S1856" s="1" t="s">
        <v>426</v>
      </c>
    </row>
    <row r="1857" spans="1:19">
      <c r="A1857" s="30">
        <v>10183839</v>
      </c>
      <c r="B1857" s="55">
        <v>101838390000000</v>
      </c>
      <c r="C1857" s="1">
        <v>7700</v>
      </c>
      <c r="D1857" s="1" t="s">
        <v>2862</v>
      </c>
      <c r="E1857" s="1" t="s">
        <v>1073</v>
      </c>
      <c r="F1857" s="1" t="s">
        <v>2863</v>
      </c>
      <c r="G1857" s="64">
        <v>3870.56</v>
      </c>
      <c r="H1857" s="97" t="s">
        <v>17162</v>
      </c>
      <c r="I1857" s="98" t="s">
        <v>17290</v>
      </c>
      <c r="J1857" s="64">
        <v>3870.56</v>
      </c>
      <c r="K1857" s="1">
        <v>0</v>
      </c>
      <c r="L1857" s="1">
        <v>2748</v>
      </c>
      <c r="N1857" s="1" t="s">
        <v>2880</v>
      </c>
      <c r="O1857" s="64">
        <v>3870.56</v>
      </c>
      <c r="P1857" s="1" t="s">
        <v>272</v>
      </c>
      <c r="Q1857" s="1" t="s">
        <v>8856</v>
      </c>
      <c r="R1857" s="1" t="s">
        <v>2837</v>
      </c>
      <c r="S1857" s="1" t="s">
        <v>426</v>
      </c>
    </row>
    <row r="1858" spans="1:19">
      <c r="A1858" s="30">
        <v>10183840</v>
      </c>
      <c r="B1858" s="55">
        <v>101838400000000</v>
      </c>
      <c r="C1858" s="1">
        <v>7700</v>
      </c>
      <c r="D1858" s="1" t="s">
        <v>2862</v>
      </c>
      <c r="E1858" s="1" t="s">
        <v>1073</v>
      </c>
      <c r="F1858" s="1" t="s">
        <v>2863</v>
      </c>
      <c r="G1858" s="64">
        <v>3870.56</v>
      </c>
      <c r="H1858" s="97" t="s">
        <v>17162</v>
      </c>
      <c r="I1858" s="98" t="s">
        <v>17290</v>
      </c>
      <c r="J1858" s="64">
        <v>3870.56</v>
      </c>
      <c r="K1858" s="1">
        <v>0</v>
      </c>
      <c r="L1858" s="1">
        <v>3416</v>
      </c>
      <c r="N1858" s="1" t="s">
        <v>2881</v>
      </c>
      <c r="O1858" s="64">
        <v>3870.56</v>
      </c>
      <c r="P1858" s="1" t="s">
        <v>272</v>
      </c>
      <c r="Q1858" s="1" t="s">
        <v>8856</v>
      </c>
      <c r="R1858" s="1" t="s">
        <v>2837</v>
      </c>
      <c r="S1858" s="1" t="s">
        <v>426</v>
      </c>
    </row>
    <row r="1859" spans="1:19">
      <c r="A1859" s="30">
        <v>10183841</v>
      </c>
      <c r="B1859" s="55">
        <v>101838410000000</v>
      </c>
      <c r="C1859" s="1">
        <v>7700</v>
      </c>
      <c r="D1859" s="1" t="s">
        <v>2862</v>
      </c>
      <c r="E1859" s="1" t="s">
        <v>1073</v>
      </c>
      <c r="F1859" s="1" t="s">
        <v>2863</v>
      </c>
      <c r="G1859" s="64">
        <v>3870.56</v>
      </c>
      <c r="H1859" s="97" t="s">
        <v>17162</v>
      </c>
      <c r="I1859" s="98" t="s">
        <v>17290</v>
      </c>
      <c r="J1859" s="64">
        <v>3870.56</v>
      </c>
      <c r="K1859" s="1">
        <v>0</v>
      </c>
      <c r="L1859" s="1">
        <v>3416</v>
      </c>
      <c r="N1859" s="1" t="s">
        <v>2882</v>
      </c>
      <c r="O1859" s="64">
        <v>3870.56</v>
      </c>
      <c r="P1859" s="1" t="s">
        <v>272</v>
      </c>
      <c r="Q1859" s="1" t="s">
        <v>8856</v>
      </c>
      <c r="R1859" s="1" t="s">
        <v>2837</v>
      </c>
      <c r="S1859" s="1" t="s">
        <v>426</v>
      </c>
    </row>
    <row r="1860" spans="1:19">
      <c r="A1860" s="30">
        <v>10183842</v>
      </c>
      <c r="B1860" s="55">
        <v>101838420000000</v>
      </c>
      <c r="C1860" s="1">
        <v>7700</v>
      </c>
      <c r="D1860" s="1" t="s">
        <v>2862</v>
      </c>
      <c r="E1860" s="1" t="s">
        <v>1073</v>
      </c>
      <c r="F1860" s="1" t="s">
        <v>2863</v>
      </c>
      <c r="G1860" s="64">
        <v>3870.56</v>
      </c>
      <c r="H1860" s="97" t="s">
        <v>17162</v>
      </c>
      <c r="I1860" s="98" t="s">
        <v>17290</v>
      </c>
      <c r="J1860" s="64">
        <v>3870.56</v>
      </c>
      <c r="K1860" s="1">
        <v>0</v>
      </c>
      <c r="L1860" s="1">
        <v>2748</v>
      </c>
      <c r="N1860" s="1" t="s">
        <v>2883</v>
      </c>
      <c r="O1860" s="64">
        <v>3870.56</v>
      </c>
      <c r="P1860" s="1" t="s">
        <v>272</v>
      </c>
      <c r="Q1860" s="1" t="s">
        <v>8856</v>
      </c>
      <c r="R1860" s="1" t="s">
        <v>2837</v>
      </c>
      <c r="S1860" s="1" t="s">
        <v>426</v>
      </c>
    </row>
    <row r="1861" spans="1:19">
      <c r="A1861" s="30">
        <v>10183843</v>
      </c>
      <c r="B1861" s="55">
        <v>101838430000000</v>
      </c>
      <c r="C1861" s="1">
        <v>7700</v>
      </c>
      <c r="D1861" s="1" t="s">
        <v>2862</v>
      </c>
      <c r="E1861" s="1" t="s">
        <v>1073</v>
      </c>
      <c r="F1861" s="1" t="s">
        <v>2863</v>
      </c>
      <c r="G1861" s="64">
        <v>3870.56</v>
      </c>
      <c r="H1861" s="97" t="s">
        <v>17140</v>
      </c>
      <c r="I1861" s="98" t="s">
        <v>17272</v>
      </c>
      <c r="J1861" s="64">
        <v>3870.56</v>
      </c>
      <c r="K1861" s="1">
        <v>0</v>
      </c>
      <c r="L1861" s="1">
        <v>2748</v>
      </c>
      <c r="N1861" s="1" t="s">
        <v>2884</v>
      </c>
      <c r="O1861" s="64">
        <v>3870.56</v>
      </c>
      <c r="P1861" s="1" t="s">
        <v>272</v>
      </c>
      <c r="Q1861" s="1" t="s">
        <v>8856</v>
      </c>
      <c r="R1861" s="1" t="s">
        <v>2837</v>
      </c>
      <c r="S1861" s="1" t="s">
        <v>426</v>
      </c>
    </row>
    <row r="1862" spans="1:19">
      <c r="A1862" s="30">
        <v>10183844</v>
      </c>
      <c r="B1862" s="55">
        <v>101838440000000</v>
      </c>
      <c r="C1862" s="1">
        <v>7700</v>
      </c>
      <c r="D1862" s="1" t="s">
        <v>2862</v>
      </c>
      <c r="E1862" s="1" t="s">
        <v>1073</v>
      </c>
      <c r="F1862" s="1" t="s">
        <v>2863</v>
      </c>
      <c r="G1862" s="64">
        <v>3870.56</v>
      </c>
      <c r="H1862" s="97" t="s">
        <v>17162</v>
      </c>
      <c r="I1862" s="98" t="s">
        <v>17290</v>
      </c>
      <c r="J1862" s="64">
        <v>3870.56</v>
      </c>
      <c r="K1862" s="1">
        <v>0</v>
      </c>
      <c r="L1862" s="1">
        <v>3142</v>
      </c>
      <c r="N1862" s="1" t="s">
        <v>2885</v>
      </c>
      <c r="O1862" s="64">
        <v>3870.56</v>
      </c>
      <c r="P1862" s="1" t="s">
        <v>272</v>
      </c>
      <c r="Q1862" s="1" t="s">
        <v>8856</v>
      </c>
      <c r="R1862" s="1" t="s">
        <v>2837</v>
      </c>
      <c r="S1862" s="1" t="s">
        <v>426</v>
      </c>
    </row>
    <row r="1863" spans="1:19">
      <c r="A1863" s="30">
        <v>10183845</v>
      </c>
      <c r="B1863" s="55">
        <v>101838450000000</v>
      </c>
      <c r="C1863" s="1">
        <v>7700</v>
      </c>
      <c r="D1863" s="1" t="s">
        <v>2862</v>
      </c>
      <c r="E1863" s="1" t="s">
        <v>1073</v>
      </c>
      <c r="F1863" s="1" t="s">
        <v>2863</v>
      </c>
      <c r="G1863" s="64">
        <v>3870.56</v>
      </c>
      <c r="H1863" s="97" t="s">
        <v>17162</v>
      </c>
      <c r="I1863" s="98" t="s">
        <v>17290</v>
      </c>
      <c r="J1863" s="64">
        <v>3870.56</v>
      </c>
      <c r="K1863" s="1">
        <v>0</v>
      </c>
      <c r="L1863" s="1">
        <v>60</v>
      </c>
      <c r="N1863" s="1" t="s">
        <v>2886</v>
      </c>
      <c r="O1863" s="64">
        <v>3870.56</v>
      </c>
      <c r="P1863" s="1" t="s">
        <v>272</v>
      </c>
      <c r="Q1863" s="1" t="s">
        <v>8856</v>
      </c>
      <c r="R1863" s="1" t="s">
        <v>2837</v>
      </c>
      <c r="S1863" s="1" t="s">
        <v>426</v>
      </c>
    </row>
    <row r="1864" spans="1:19">
      <c r="A1864" s="30">
        <v>10183846</v>
      </c>
      <c r="B1864" s="55">
        <v>101838460000000</v>
      </c>
      <c r="C1864" s="1">
        <v>7700</v>
      </c>
      <c r="D1864" s="1" t="s">
        <v>2887</v>
      </c>
      <c r="G1864" s="64">
        <v>1624.62</v>
      </c>
      <c r="H1864" s="97" t="s">
        <v>17155</v>
      </c>
      <c r="I1864" s="98" t="s">
        <v>17283</v>
      </c>
      <c r="J1864" s="64">
        <v>1624.62</v>
      </c>
      <c r="K1864" s="1">
        <v>0</v>
      </c>
      <c r="L1864" s="1">
        <v>4</v>
      </c>
      <c r="N1864" s="1" t="s">
        <v>2888</v>
      </c>
      <c r="O1864" s="64">
        <v>1624.62</v>
      </c>
      <c r="P1864" s="1">
        <v>401.6</v>
      </c>
      <c r="Q1864" s="1" t="s">
        <v>8856</v>
      </c>
      <c r="R1864" s="1" t="s">
        <v>2837</v>
      </c>
      <c r="S1864" s="1" t="s">
        <v>426</v>
      </c>
    </row>
    <row r="1865" spans="1:19">
      <c r="A1865" s="30">
        <v>10183847</v>
      </c>
      <c r="B1865" s="55">
        <v>101838470000000</v>
      </c>
      <c r="C1865" s="1">
        <v>7700</v>
      </c>
      <c r="D1865" s="1" t="s">
        <v>2887</v>
      </c>
      <c r="G1865" s="64">
        <v>1624.62</v>
      </c>
      <c r="H1865" s="97" t="s">
        <v>17155</v>
      </c>
      <c r="I1865" s="98" t="s">
        <v>17283</v>
      </c>
      <c r="J1865" s="64">
        <v>1624.62</v>
      </c>
      <c r="K1865" s="1">
        <v>0</v>
      </c>
      <c r="L1865" s="1">
        <v>4</v>
      </c>
      <c r="N1865" s="1" t="s">
        <v>2889</v>
      </c>
      <c r="O1865" s="64">
        <v>1624.62</v>
      </c>
      <c r="P1865" s="1">
        <v>401.6</v>
      </c>
      <c r="Q1865" s="1" t="s">
        <v>8856</v>
      </c>
      <c r="R1865" s="1" t="s">
        <v>2837</v>
      </c>
      <c r="S1865" s="1" t="s">
        <v>426</v>
      </c>
    </row>
    <row r="1866" spans="1:19">
      <c r="A1866" s="30">
        <v>10183848</v>
      </c>
      <c r="B1866" s="55">
        <v>101838480000000</v>
      </c>
      <c r="C1866" s="1">
        <v>7700</v>
      </c>
      <c r="D1866" s="1" t="s">
        <v>2887</v>
      </c>
      <c r="G1866" s="64">
        <v>1624.62</v>
      </c>
      <c r="H1866" s="97" t="s">
        <v>17155</v>
      </c>
      <c r="I1866" s="98" t="s">
        <v>17283</v>
      </c>
      <c r="J1866" s="64">
        <v>1624.62</v>
      </c>
      <c r="K1866" s="1">
        <v>0</v>
      </c>
      <c r="L1866" s="1">
        <v>4</v>
      </c>
      <c r="N1866" s="1" t="s">
        <v>2890</v>
      </c>
      <c r="O1866" s="64">
        <v>1624.62</v>
      </c>
      <c r="P1866" s="1">
        <v>401.6</v>
      </c>
      <c r="Q1866" s="1" t="s">
        <v>8856</v>
      </c>
      <c r="R1866" s="1" t="s">
        <v>2837</v>
      </c>
      <c r="S1866" s="1" t="s">
        <v>426</v>
      </c>
    </row>
    <row r="1867" spans="1:19">
      <c r="A1867" s="30">
        <v>10183849</v>
      </c>
      <c r="B1867" s="55">
        <v>101838490000000</v>
      </c>
      <c r="C1867" s="1">
        <v>7700</v>
      </c>
      <c r="D1867" s="1" t="s">
        <v>2887</v>
      </c>
      <c r="G1867" s="64">
        <v>1624.62</v>
      </c>
      <c r="H1867" s="97" t="s">
        <v>17155</v>
      </c>
      <c r="I1867" s="98" t="s">
        <v>17283</v>
      </c>
      <c r="J1867" s="64">
        <v>1624.62</v>
      </c>
      <c r="K1867" s="1">
        <v>0</v>
      </c>
      <c r="L1867" s="1">
        <v>4</v>
      </c>
      <c r="N1867" s="1" t="s">
        <v>2891</v>
      </c>
      <c r="O1867" s="64">
        <v>1624.62</v>
      </c>
      <c r="P1867" s="1">
        <v>401.6</v>
      </c>
      <c r="Q1867" s="1" t="s">
        <v>8856</v>
      </c>
      <c r="R1867" s="1" t="s">
        <v>2837</v>
      </c>
      <c r="S1867" s="1" t="s">
        <v>426</v>
      </c>
    </row>
    <row r="1868" spans="1:19">
      <c r="A1868" s="30">
        <v>10183850</v>
      </c>
      <c r="B1868" s="55">
        <v>101838500000000</v>
      </c>
      <c r="C1868" s="1">
        <v>7700</v>
      </c>
      <c r="D1868" s="1" t="s">
        <v>2887</v>
      </c>
      <c r="E1868" s="1" t="s">
        <v>1073</v>
      </c>
      <c r="F1868" s="1" t="s">
        <v>2892</v>
      </c>
      <c r="G1868" s="64">
        <v>1624.62</v>
      </c>
      <c r="H1868" s="97" t="s">
        <v>17156</v>
      </c>
      <c r="I1868" s="98" t="s">
        <v>17284</v>
      </c>
      <c r="J1868" s="64">
        <v>1624.62</v>
      </c>
      <c r="K1868" s="1">
        <v>0</v>
      </c>
      <c r="L1868" s="1">
        <v>7067</v>
      </c>
      <c r="N1868" s="1" t="s">
        <v>2893</v>
      </c>
      <c r="O1868" s="64">
        <v>1624.62</v>
      </c>
      <c r="P1868" s="1" t="s">
        <v>110</v>
      </c>
      <c r="Q1868" s="1" t="s">
        <v>8856</v>
      </c>
      <c r="R1868" s="1" t="s">
        <v>2837</v>
      </c>
      <c r="S1868" s="1" t="s">
        <v>426</v>
      </c>
    </row>
    <row r="1869" spans="1:19">
      <c r="A1869" s="30">
        <v>10183851</v>
      </c>
      <c r="B1869" s="55">
        <v>101838510000000</v>
      </c>
      <c r="C1869" s="1">
        <v>7700</v>
      </c>
      <c r="D1869" s="1" t="s">
        <v>2887</v>
      </c>
      <c r="E1869" s="1" t="s">
        <v>1073</v>
      </c>
      <c r="F1869" s="1" t="s">
        <v>2892</v>
      </c>
      <c r="G1869" s="64">
        <v>1624.62</v>
      </c>
      <c r="H1869" s="97" t="s">
        <v>17162</v>
      </c>
      <c r="I1869" s="98" t="s">
        <v>17290</v>
      </c>
      <c r="J1869" s="64">
        <v>1624.62</v>
      </c>
      <c r="K1869" s="1">
        <v>0</v>
      </c>
      <c r="L1869" s="1">
        <v>4</v>
      </c>
      <c r="N1869" s="1" t="s">
        <v>2893</v>
      </c>
      <c r="O1869" s="64">
        <v>1624.62</v>
      </c>
      <c r="P1869" s="1" t="s">
        <v>2798</v>
      </c>
      <c r="Q1869" s="1" t="s">
        <v>8856</v>
      </c>
      <c r="R1869" s="1" t="s">
        <v>2837</v>
      </c>
      <c r="S1869" s="1" t="s">
        <v>426</v>
      </c>
    </row>
    <row r="1870" spans="1:19">
      <c r="A1870" s="30">
        <v>10183852</v>
      </c>
      <c r="B1870" s="55">
        <v>101838520000000</v>
      </c>
      <c r="C1870" s="1">
        <v>7700</v>
      </c>
      <c r="D1870" s="1" t="s">
        <v>2887</v>
      </c>
      <c r="G1870" s="64">
        <v>1624.62</v>
      </c>
      <c r="H1870" s="97" t="s">
        <v>17155</v>
      </c>
      <c r="I1870" s="98" t="s">
        <v>17283</v>
      </c>
      <c r="J1870" s="64">
        <v>1624.62</v>
      </c>
      <c r="K1870" s="1">
        <v>0</v>
      </c>
      <c r="L1870" s="1">
        <v>4</v>
      </c>
      <c r="N1870" s="1" t="s">
        <v>2894</v>
      </c>
      <c r="O1870" s="64">
        <v>1624.62</v>
      </c>
      <c r="P1870" s="1">
        <v>401.6</v>
      </c>
      <c r="Q1870" s="1" t="s">
        <v>8856</v>
      </c>
      <c r="R1870" s="1" t="s">
        <v>2837</v>
      </c>
      <c r="S1870" s="1" t="s">
        <v>426</v>
      </c>
    </row>
    <row r="1871" spans="1:19">
      <c r="A1871" s="30">
        <v>10183853</v>
      </c>
      <c r="B1871" s="55">
        <v>101838530000000</v>
      </c>
      <c r="C1871" s="1">
        <v>7700</v>
      </c>
      <c r="D1871" s="1" t="s">
        <v>2887</v>
      </c>
      <c r="G1871" s="64">
        <v>1624.62</v>
      </c>
      <c r="H1871" s="97" t="s">
        <v>17155</v>
      </c>
      <c r="I1871" s="98" t="s">
        <v>17283</v>
      </c>
      <c r="J1871" s="64">
        <v>1624.62</v>
      </c>
      <c r="K1871" s="1">
        <v>0</v>
      </c>
      <c r="L1871" s="1">
        <v>4</v>
      </c>
      <c r="N1871" s="1" t="s">
        <v>2895</v>
      </c>
      <c r="O1871" s="64">
        <v>1624.62</v>
      </c>
      <c r="P1871" s="1">
        <v>401.6</v>
      </c>
      <c r="Q1871" s="1" t="s">
        <v>8856</v>
      </c>
      <c r="R1871" s="1" t="s">
        <v>2837</v>
      </c>
      <c r="S1871" s="1" t="s">
        <v>426</v>
      </c>
    </row>
    <row r="1872" spans="1:19">
      <c r="A1872" s="30">
        <v>10183854</v>
      </c>
      <c r="B1872" s="55">
        <v>101838540000000</v>
      </c>
      <c r="C1872" s="1">
        <v>7700</v>
      </c>
      <c r="D1872" s="1" t="s">
        <v>2896</v>
      </c>
      <c r="E1872" s="1" t="s">
        <v>256</v>
      </c>
      <c r="F1872" s="1" t="s">
        <v>2897</v>
      </c>
      <c r="G1872" s="64">
        <v>1248.25</v>
      </c>
      <c r="H1872" s="97" t="s">
        <v>17160</v>
      </c>
      <c r="I1872" s="98" t="s">
        <v>17288</v>
      </c>
      <c r="J1872" s="64">
        <v>1191.47</v>
      </c>
      <c r="K1872" s="1">
        <v>56.78</v>
      </c>
      <c r="L1872" s="1">
        <v>4</v>
      </c>
      <c r="N1872" s="1" t="s">
        <v>2898</v>
      </c>
      <c r="O1872" s="64">
        <v>1248.25</v>
      </c>
      <c r="P1872" s="1" t="s">
        <v>110</v>
      </c>
      <c r="Q1872" s="1" t="s">
        <v>8857</v>
      </c>
      <c r="R1872" s="1" t="s">
        <v>2899</v>
      </c>
      <c r="S1872" s="1" t="s">
        <v>426</v>
      </c>
    </row>
    <row r="1873" spans="1:19">
      <c r="A1873" s="30">
        <v>10183855</v>
      </c>
      <c r="B1873" s="55">
        <v>101838550000000</v>
      </c>
      <c r="C1873" s="1">
        <v>7700</v>
      </c>
      <c r="D1873" s="1" t="s">
        <v>2896</v>
      </c>
      <c r="G1873" s="64">
        <v>1248.25</v>
      </c>
      <c r="H1873" s="97" t="s">
        <v>17148</v>
      </c>
      <c r="I1873" s="98" t="s">
        <v>17278</v>
      </c>
      <c r="J1873" s="64">
        <v>1191.47</v>
      </c>
      <c r="K1873" s="1">
        <v>56.78</v>
      </c>
      <c r="L1873" s="1">
        <v>4</v>
      </c>
      <c r="N1873" s="1" t="s">
        <v>2900</v>
      </c>
      <c r="O1873" s="64">
        <v>1248.25</v>
      </c>
      <c r="P1873" s="1" t="s">
        <v>11760</v>
      </c>
      <c r="Q1873" s="1" t="s">
        <v>8857</v>
      </c>
      <c r="R1873" s="1" t="s">
        <v>2899</v>
      </c>
      <c r="S1873" s="1" t="s">
        <v>426</v>
      </c>
    </row>
    <row r="1874" spans="1:19">
      <c r="A1874" s="30">
        <v>10183856</v>
      </c>
      <c r="B1874" s="55">
        <v>101838560000000</v>
      </c>
      <c r="C1874" s="1">
        <v>7700</v>
      </c>
      <c r="D1874" s="1" t="s">
        <v>2896</v>
      </c>
      <c r="G1874" s="64">
        <v>1248.25</v>
      </c>
      <c r="H1874" s="97" t="s">
        <v>17155</v>
      </c>
      <c r="I1874" s="98" t="s">
        <v>17283</v>
      </c>
      <c r="J1874" s="64">
        <v>1191.47</v>
      </c>
      <c r="K1874" s="1">
        <v>56.78</v>
      </c>
      <c r="L1874" s="1">
        <v>4</v>
      </c>
      <c r="N1874" s="1" t="s">
        <v>2901</v>
      </c>
      <c r="O1874" s="64">
        <v>1248.25</v>
      </c>
      <c r="P1874" s="1" t="s">
        <v>11725</v>
      </c>
      <c r="Q1874" s="1" t="s">
        <v>8857</v>
      </c>
      <c r="R1874" s="1" t="s">
        <v>2899</v>
      </c>
      <c r="S1874" s="1" t="s">
        <v>426</v>
      </c>
    </row>
    <row r="1875" spans="1:19">
      <c r="A1875" s="30">
        <v>10183857</v>
      </c>
      <c r="B1875" s="55">
        <v>101838570000000</v>
      </c>
      <c r="C1875" s="1">
        <v>7700</v>
      </c>
      <c r="D1875" s="1" t="s">
        <v>2896</v>
      </c>
      <c r="G1875" s="64">
        <v>2533.4499999999998</v>
      </c>
      <c r="H1875" s="97" t="s">
        <v>17160</v>
      </c>
      <c r="I1875" s="98" t="s">
        <v>17288</v>
      </c>
      <c r="J1875" s="64">
        <v>2418.23</v>
      </c>
      <c r="K1875" s="1">
        <v>115.22</v>
      </c>
      <c r="L1875" s="1">
        <v>7006</v>
      </c>
      <c r="N1875" s="1" t="s">
        <v>2902</v>
      </c>
      <c r="O1875" s="64">
        <v>2533.4499999999998</v>
      </c>
      <c r="P1875" s="1" t="s">
        <v>110</v>
      </c>
      <c r="Q1875" s="1" t="s">
        <v>8857</v>
      </c>
      <c r="R1875" s="1" t="s">
        <v>2899</v>
      </c>
      <c r="S1875" s="1" t="s">
        <v>426</v>
      </c>
    </row>
    <row r="1876" spans="1:19">
      <c r="A1876" s="30">
        <v>10183858</v>
      </c>
      <c r="B1876" s="55">
        <v>101838580000000</v>
      </c>
      <c r="C1876" s="1">
        <v>7700</v>
      </c>
      <c r="D1876" s="1" t="s">
        <v>2896</v>
      </c>
      <c r="G1876" s="64">
        <v>2533.4499999999998</v>
      </c>
      <c r="H1876" s="97" t="s">
        <v>17160</v>
      </c>
      <c r="I1876" s="98" t="s">
        <v>17288</v>
      </c>
      <c r="J1876" s="64">
        <v>2418.23</v>
      </c>
      <c r="K1876" s="1">
        <v>115.22</v>
      </c>
      <c r="L1876" s="1">
        <v>7006</v>
      </c>
      <c r="N1876" s="1" t="s">
        <v>2903</v>
      </c>
      <c r="O1876" s="64">
        <v>2533.4499999999998</v>
      </c>
      <c r="P1876" s="1" t="s">
        <v>110</v>
      </c>
      <c r="Q1876" s="1" t="s">
        <v>8857</v>
      </c>
      <c r="R1876" s="1" t="s">
        <v>2899</v>
      </c>
      <c r="S1876" s="1" t="s">
        <v>426</v>
      </c>
    </row>
    <row r="1877" spans="1:19">
      <c r="A1877" s="30">
        <v>10183859</v>
      </c>
      <c r="B1877" s="55">
        <v>101838590000000</v>
      </c>
      <c r="C1877" s="1">
        <v>7700</v>
      </c>
      <c r="D1877" s="1" t="s">
        <v>2896</v>
      </c>
      <c r="E1877" s="1" t="s">
        <v>256</v>
      </c>
      <c r="F1877" s="1" t="s">
        <v>2126</v>
      </c>
      <c r="G1877" s="64">
        <v>2533.4499999999998</v>
      </c>
      <c r="H1877" s="97" t="s">
        <v>17160</v>
      </c>
      <c r="I1877" s="98" t="s">
        <v>17288</v>
      </c>
      <c r="J1877" s="64">
        <v>2418.23</v>
      </c>
      <c r="K1877" s="1">
        <v>115.22</v>
      </c>
      <c r="L1877" s="1">
        <v>2831</v>
      </c>
      <c r="N1877" s="1" t="s">
        <v>2904</v>
      </c>
      <c r="O1877" s="64">
        <v>2533.4499999999998</v>
      </c>
      <c r="P1877" s="1" t="s">
        <v>110</v>
      </c>
      <c r="Q1877" s="1" t="s">
        <v>8857</v>
      </c>
      <c r="R1877" s="1" t="s">
        <v>2899</v>
      </c>
      <c r="S1877" s="1" t="s">
        <v>426</v>
      </c>
    </row>
    <row r="1878" spans="1:19">
      <c r="A1878" s="30">
        <v>10183860</v>
      </c>
      <c r="B1878" s="55">
        <v>101838600000000</v>
      </c>
      <c r="C1878" s="1">
        <v>7700</v>
      </c>
      <c r="D1878" s="1" t="s">
        <v>2896</v>
      </c>
      <c r="E1878" s="1" t="s">
        <v>256</v>
      </c>
      <c r="F1878" s="1" t="s">
        <v>2126</v>
      </c>
      <c r="G1878" s="64">
        <v>2533.4499999999998</v>
      </c>
      <c r="H1878" s="97" t="s">
        <v>17160</v>
      </c>
      <c r="I1878" s="98" t="s">
        <v>17288</v>
      </c>
      <c r="J1878" s="64">
        <v>2418.23</v>
      </c>
      <c r="K1878" s="1">
        <v>115.22</v>
      </c>
      <c r="L1878" s="1">
        <v>2831</v>
      </c>
      <c r="N1878" s="1" t="s">
        <v>2905</v>
      </c>
      <c r="O1878" s="64">
        <v>2533.4499999999998</v>
      </c>
      <c r="P1878" s="1" t="s">
        <v>110</v>
      </c>
      <c r="Q1878" s="1" t="s">
        <v>8857</v>
      </c>
      <c r="R1878" s="1" t="s">
        <v>2899</v>
      </c>
      <c r="S1878" s="1" t="s">
        <v>426</v>
      </c>
    </row>
    <row r="1879" spans="1:19">
      <c r="A1879" s="30">
        <v>10183861</v>
      </c>
      <c r="B1879" s="55">
        <v>101838610000000</v>
      </c>
      <c r="C1879" s="1">
        <v>7700</v>
      </c>
      <c r="D1879" s="1" t="s">
        <v>2906</v>
      </c>
      <c r="E1879" s="1" t="s">
        <v>107</v>
      </c>
      <c r="F1879" s="1" t="s">
        <v>268</v>
      </c>
      <c r="G1879" s="64">
        <v>2716.93</v>
      </c>
      <c r="H1879" s="97" t="s">
        <v>17150</v>
      </c>
      <c r="I1879" s="98" t="s">
        <v>17280</v>
      </c>
      <c r="J1879" s="64">
        <v>2716.93</v>
      </c>
      <c r="K1879" s="1">
        <v>0</v>
      </c>
      <c r="L1879" s="1">
        <v>64</v>
      </c>
      <c r="N1879" s="1" t="s">
        <v>8248</v>
      </c>
      <c r="O1879" s="64">
        <v>2716.93</v>
      </c>
      <c r="P1879" s="1" t="s">
        <v>272</v>
      </c>
      <c r="Q1879" s="1" t="s">
        <v>8858</v>
      </c>
      <c r="R1879" s="1" t="s">
        <v>2907</v>
      </c>
    </row>
    <row r="1880" spans="1:19">
      <c r="A1880" s="30">
        <v>10183887</v>
      </c>
      <c r="B1880" s="55">
        <v>101838870000000</v>
      </c>
      <c r="C1880" s="1">
        <v>7700</v>
      </c>
      <c r="D1880" s="1" t="s">
        <v>2908</v>
      </c>
      <c r="E1880" s="1" t="s">
        <v>107</v>
      </c>
      <c r="F1880" s="1" t="s">
        <v>2909</v>
      </c>
      <c r="G1880" s="64">
        <v>3529.29</v>
      </c>
      <c r="H1880" s="97" t="s">
        <v>17156</v>
      </c>
      <c r="I1880" s="98" t="s">
        <v>17284</v>
      </c>
      <c r="J1880" s="64">
        <v>3529.29</v>
      </c>
      <c r="K1880" s="1">
        <v>0</v>
      </c>
      <c r="L1880" s="1">
        <v>1056</v>
      </c>
      <c r="N1880" s="1" t="s">
        <v>2910</v>
      </c>
      <c r="O1880" s="64">
        <v>3529.29</v>
      </c>
      <c r="P1880" s="1" t="s">
        <v>110</v>
      </c>
      <c r="Q1880" s="1" t="s">
        <v>8858</v>
      </c>
      <c r="R1880" s="1" t="s">
        <v>2907</v>
      </c>
    </row>
    <row r="1881" spans="1:19">
      <c r="A1881" s="30">
        <v>10183888</v>
      </c>
      <c r="B1881" s="55">
        <v>101838880000000</v>
      </c>
      <c r="C1881" s="1">
        <v>7700</v>
      </c>
      <c r="D1881" s="1" t="s">
        <v>2908</v>
      </c>
      <c r="E1881" s="1" t="s">
        <v>107</v>
      </c>
      <c r="F1881" s="1" t="s">
        <v>2912</v>
      </c>
      <c r="G1881" s="64">
        <v>3529.29</v>
      </c>
      <c r="H1881" s="97" t="s">
        <v>17146</v>
      </c>
      <c r="I1881" s="98" t="s">
        <v>12825</v>
      </c>
      <c r="J1881" s="64">
        <v>3529.29</v>
      </c>
      <c r="K1881" s="1">
        <v>0</v>
      </c>
      <c r="L1881" s="1">
        <v>2831</v>
      </c>
      <c r="N1881" s="1" t="s">
        <v>2913</v>
      </c>
      <c r="O1881" s="64">
        <v>3529.29</v>
      </c>
      <c r="P1881" s="1" t="s">
        <v>110</v>
      </c>
      <c r="Q1881" s="1" t="s">
        <v>8858</v>
      </c>
      <c r="R1881" s="1" t="s">
        <v>2907</v>
      </c>
    </row>
    <row r="1882" spans="1:19">
      <c r="A1882" s="30">
        <v>10183889</v>
      </c>
      <c r="B1882" s="55">
        <v>101838890000000</v>
      </c>
      <c r="C1882" s="1">
        <v>7700</v>
      </c>
      <c r="D1882" s="1" t="s">
        <v>2914</v>
      </c>
      <c r="E1882" s="1" t="s">
        <v>107</v>
      </c>
      <c r="F1882" s="1" t="s">
        <v>2915</v>
      </c>
      <c r="G1882" s="64">
        <v>2170.83</v>
      </c>
      <c r="H1882" s="97" t="s">
        <v>17165</v>
      </c>
      <c r="I1882" s="98" t="s">
        <v>17294</v>
      </c>
      <c r="J1882" s="64">
        <v>2170.83</v>
      </c>
      <c r="K1882" s="1">
        <v>0</v>
      </c>
      <c r="L1882" s="1">
        <v>3371</v>
      </c>
      <c r="N1882" s="1" t="s">
        <v>2916</v>
      </c>
      <c r="O1882" s="64">
        <v>2170.83</v>
      </c>
      <c r="P1882" s="1" t="s">
        <v>12353</v>
      </c>
      <c r="Q1882" s="1" t="s">
        <v>8858</v>
      </c>
      <c r="R1882" s="1" t="s">
        <v>2907</v>
      </c>
    </row>
    <row r="1883" spans="1:19">
      <c r="A1883" s="30">
        <v>10183890</v>
      </c>
      <c r="B1883" s="55">
        <v>101838900000000</v>
      </c>
      <c r="C1883" s="1">
        <v>7700</v>
      </c>
      <c r="D1883" s="1" t="s">
        <v>2914</v>
      </c>
      <c r="E1883" s="1" t="s">
        <v>107</v>
      </c>
      <c r="F1883" s="1" t="s">
        <v>2915</v>
      </c>
      <c r="G1883" s="64">
        <v>2170.83</v>
      </c>
      <c r="H1883" s="97" t="s">
        <v>17154</v>
      </c>
      <c r="I1883" s="98" t="s">
        <v>17282</v>
      </c>
      <c r="J1883" s="64">
        <v>2170.83</v>
      </c>
      <c r="K1883" s="1">
        <v>0</v>
      </c>
      <c r="L1883" s="1">
        <v>4</v>
      </c>
      <c r="N1883" s="1" t="s">
        <v>2917</v>
      </c>
      <c r="O1883" s="64">
        <v>2170.83</v>
      </c>
      <c r="P1883" s="1">
        <v>401.6</v>
      </c>
      <c r="Q1883" s="1" t="s">
        <v>8858</v>
      </c>
      <c r="R1883" s="1" t="s">
        <v>2907</v>
      </c>
    </row>
    <row r="1884" spans="1:19">
      <c r="A1884" s="30">
        <v>10183891</v>
      </c>
      <c r="B1884" s="55">
        <v>101838910000000</v>
      </c>
      <c r="C1884" s="1">
        <v>7700</v>
      </c>
      <c r="D1884" s="1" t="s">
        <v>2914</v>
      </c>
      <c r="E1884" s="1" t="s">
        <v>107</v>
      </c>
      <c r="F1884" s="1" t="s">
        <v>2915</v>
      </c>
      <c r="G1884" s="64">
        <v>2170.83</v>
      </c>
      <c r="H1884" s="97" t="s">
        <v>17146</v>
      </c>
      <c r="I1884" s="98" t="s">
        <v>12825</v>
      </c>
      <c r="J1884" s="64">
        <v>2170.83</v>
      </c>
      <c r="K1884" s="1">
        <v>0</v>
      </c>
      <c r="L1884" s="1">
        <v>3629</v>
      </c>
      <c r="N1884" s="1" t="s">
        <v>2918</v>
      </c>
      <c r="O1884" s="64">
        <v>2170.83</v>
      </c>
      <c r="P1884" s="1" t="s">
        <v>110</v>
      </c>
      <c r="Q1884" s="1" t="s">
        <v>8858</v>
      </c>
      <c r="R1884" s="1" t="s">
        <v>2907</v>
      </c>
    </row>
    <row r="1885" spans="1:19">
      <c r="A1885" s="30">
        <v>10183892</v>
      </c>
      <c r="B1885" s="55">
        <v>101838920000000</v>
      </c>
      <c r="C1885" s="1">
        <v>7700</v>
      </c>
      <c r="D1885" s="1" t="s">
        <v>2914</v>
      </c>
      <c r="E1885" s="1" t="s">
        <v>107</v>
      </c>
      <c r="F1885" s="1" t="s">
        <v>2915</v>
      </c>
      <c r="G1885" s="64">
        <v>2170.83</v>
      </c>
      <c r="H1885" s="97" t="s">
        <v>17146</v>
      </c>
      <c r="I1885" s="98" t="s">
        <v>12825</v>
      </c>
      <c r="J1885" s="64">
        <v>2170.83</v>
      </c>
      <c r="K1885" s="1">
        <v>0</v>
      </c>
      <c r="L1885" s="1">
        <v>2831</v>
      </c>
      <c r="N1885" s="1" t="s">
        <v>2920</v>
      </c>
      <c r="O1885" s="64">
        <v>2170.83</v>
      </c>
      <c r="P1885" s="1" t="s">
        <v>110</v>
      </c>
      <c r="Q1885" s="1" t="s">
        <v>8858</v>
      </c>
      <c r="R1885" s="1" t="s">
        <v>2907</v>
      </c>
    </row>
    <row r="1886" spans="1:19">
      <c r="A1886" s="30">
        <v>10183893</v>
      </c>
      <c r="B1886" s="55">
        <v>10183893</v>
      </c>
      <c r="C1886" s="1">
        <v>7700</v>
      </c>
      <c r="D1886" s="1" t="s">
        <v>2914</v>
      </c>
      <c r="E1886" s="1" t="s">
        <v>107</v>
      </c>
      <c r="F1886" s="1" t="s">
        <v>2915</v>
      </c>
      <c r="G1886" s="64">
        <v>2170.83</v>
      </c>
      <c r="H1886" s="97" t="s">
        <v>17190</v>
      </c>
      <c r="I1886" s="98" t="s">
        <v>17315</v>
      </c>
      <c r="J1886" s="64">
        <v>2170.83</v>
      </c>
      <c r="K1886" s="1">
        <v>0</v>
      </c>
      <c r="L1886" s="1">
        <v>2831</v>
      </c>
      <c r="N1886" s="1" t="s">
        <v>2921</v>
      </c>
      <c r="O1886" s="64">
        <v>2170.83</v>
      </c>
      <c r="P1886" s="1" t="s">
        <v>12313</v>
      </c>
      <c r="Q1886" s="1" t="s">
        <v>8858</v>
      </c>
      <c r="R1886" s="1" t="s">
        <v>2907</v>
      </c>
    </row>
    <row r="1887" spans="1:19">
      <c r="A1887" s="30">
        <v>10183894</v>
      </c>
      <c r="B1887" s="55">
        <v>101838940000000</v>
      </c>
      <c r="C1887" s="1">
        <v>7700</v>
      </c>
      <c r="D1887" s="1" t="s">
        <v>2914</v>
      </c>
      <c r="E1887" s="1" t="s">
        <v>107</v>
      </c>
      <c r="F1887" s="1" t="s">
        <v>2915</v>
      </c>
      <c r="G1887" s="64">
        <v>2170.83</v>
      </c>
      <c r="H1887" s="97" t="s">
        <v>17146</v>
      </c>
      <c r="I1887" s="98" t="s">
        <v>12825</v>
      </c>
      <c r="J1887" s="64">
        <v>2170.83</v>
      </c>
      <c r="K1887" s="1">
        <v>0</v>
      </c>
      <c r="L1887" s="1">
        <v>162</v>
      </c>
      <c r="N1887" s="1" t="s">
        <v>2922</v>
      </c>
      <c r="O1887" s="64">
        <v>2170.83</v>
      </c>
      <c r="P1887" s="1" t="s">
        <v>110</v>
      </c>
      <c r="Q1887" s="1" t="s">
        <v>8858</v>
      </c>
      <c r="R1887" s="1" t="s">
        <v>2907</v>
      </c>
    </row>
    <row r="1888" spans="1:19">
      <c r="A1888" s="30">
        <v>10183895</v>
      </c>
      <c r="B1888" s="55">
        <v>101838950000000</v>
      </c>
      <c r="C1888" s="1">
        <v>7700</v>
      </c>
      <c r="D1888" s="1" t="s">
        <v>2914</v>
      </c>
      <c r="E1888" s="1" t="s">
        <v>107</v>
      </c>
      <c r="F1888" s="1" t="s">
        <v>2915</v>
      </c>
      <c r="G1888" s="64">
        <v>2170.83</v>
      </c>
      <c r="H1888" s="97" t="s">
        <v>17154</v>
      </c>
      <c r="I1888" s="98" t="s">
        <v>17282</v>
      </c>
      <c r="J1888" s="64">
        <v>2170.83</v>
      </c>
      <c r="K1888" s="1">
        <v>0</v>
      </c>
      <c r="L1888" s="1">
        <v>4</v>
      </c>
      <c r="N1888" s="1" t="s">
        <v>11761</v>
      </c>
      <c r="O1888" s="64">
        <v>2170.83</v>
      </c>
      <c r="P1888" s="1">
        <v>401.6</v>
      </c>
      <c r="Q1888" s="1" t="s">
        <v>8858</v>
      </c>
      <c r="R1888" s="1" t="s">
        <v>2907</v>
      </c>
    </row>
    <row r="1889" spans="1:19">
      <c r="A1889" s="30">
        <v>10183896</v>
      </c>
      <c r="B1889" s="55">
        <v>101838960000000</v>
      </c>
      <c r="C1889" s="1">
        <v>7700</v>
      </c>
      <c r="D1889" s="1" t="s">
        <v>2923</v>
      </c>
      <c r="E1889" s="1" t="s">
        <v>107</v>
      </c>
      <c r="F1889" s="1" t="s">
        <v>7805</v>
      </c>
      <c r="G1889" s="64">
        <v>13584.65</v>
      </c>
      <c r="H1889" s="97" t="s">
        <v>17152</v>
      </c>
      <c r="I1889" s="98" t="s">
        <v>17281</v>
      </c>
      <c r="J1889" s="64">
        <v>13584.65</v>
      </c>
      <c r="K1889" s="1">
        <v>0</v>
      </c>
      <c r="L1889" s="1">
        <v>234</v>
      </c>
      <c r="N1889" s="1" t="s">
        <v>5632</v>
      </c>
      <c r="O1889" s="64">
        <v>13584.65</v>
      </c>
      <c r="P1889" s="1" t="s">
        <v>272</v>
      </c>
      <c r="Q1889" s="1" t="s">
        <v>8858</v>
      </c>
      <c r="R1889" s="1" t="s">
        <v>2907</v>
      </c>
    </row>
    <row r="1890" spans="1:19">
      <c r="A1890" s="30">
        <v>10183897</v>
      </c>
      <c r="B1890" s="55">
        <v>101838970000000</v>
      </c>
      <c r="C1890" s="1">
        <v>7700</v>
      </c>
      <c r="D1890" s="1" t="s">
        <v>2923</v>
      </c>
      <c r="E1890" s="1" t="s">
        <v>107</v>
      </c>
      <c r="F1890" s="1" t="s">
        <v>7805</v>
      </c>
      <c r="G1890" s="64">
        <v>13584.65</v>
      </c>
      <c r="H1890" s="97" t="s">
        <v>17152</v>
      </c>
      <c r="I1890" s="98" t="s">
        <v>17281</v>
      </c>
      <c r="J1890" s="64">
        <v>13584.65</v>
      </c>
      <c r="K1890" s="1">
        <v>0</v>
      </c>
      <c r="L1890" s="1">
        <v>3629</v>
      </c>
      <c r="N1890" s="1" t="s">
        <v>5635</v>
      </c>
      <c r="O1890" s="64">
        <v>13584.65</v>
      </c>
      <c r="P1890" s="1" t="s">
        <v>272</v>
      </c>
      <c r="Q1890" s="1" t="s">
        <v>8858</v>
      </c>
      <c r="R1890" s="1" t="s">
        <v>2907</v>
      </c>
    </row>
    <row r="1891" spans="1:19">
      <c r="A1891" s="30">
        <v>10183898</v>
      </c>
      <c r="B1891" s="55">
        <v>101838980000000</v>
      </c>
      <c r="C1891" s="1">
        <v>7700</v>
      </c>
      <c r="D1891" s="1" t="s">
        <v>2924</v>
      </c>
      <c r="E1891" s="1" t="s">
        <v>107</v>
      </c>
      <c r="F1891" s="1" t="s">
        <v>4914</v>
      </c>
      <c r="G1891" s="64">
        <v>4075.4</v>
      </c>
      <c r="H1891" s="97" t="s">
        <v>17152</v>
      </c>
      <c r="I1891" s="98" t="s">
        <v>17281</v>
      </c>
      <c r="J1891" s="64">
        <v>4075.4</v>
      </c>
      <c r="K1891" s="1">
        <v>0</v>
      </c>
      <c r="L1891" s="1">
        <v>234</v>
      </c>
      <c r="N1891" s="1" t="s">
        <v>5637</v>
      </c>
      <c r="O1891" s="64">
        <v>4075.4</v>
      </c>
      <c r="P1891" s="1" t="s">
        <v>272</v>
      </c>
      <c r="Q1891" s="1" t="s">
        <v>8858</v>
      </c>
      <c r="R1891" s="1" t="s">
        <v>2907</v>
      </c>
    </row>
    <row r="1892" spans="1:19">
      <c r="A1892" s="30">
        <v>10183899</v>
      </c>
      <c r="B1892" s="55">
        <v>101838990000000</v>
      </c>
      <c r="C1892" s="1">
        <v>7700</v>
      </c>
      <c r="D1892" s="1" t="s">
        <v>2924</v>
      </c>
      <c r="E1892" s="1" t="s">
        <v>107</v>
      </c>
      <c r="F1892" s="1" t="s">
        <v>4914</v>
      </c>
      <c r="G1892" s="64">
        <v>4075.4</v>
      </c>
      <c r="H1892" s="97" t="s">
        <v>17150</v>
      </c>
      <c r="I1892" s="98" t="s">
        <v>17280</v>
      </c>
      <c r="J1892" s="64">
        <v>4075.4</v>
      </c>
      <c r="K1892" s="1">
        <v>0</v>
      </c>
      <c r="L1892" s="1">
        <v>3629</v>
      </c>
      <c r="N1892" s="1" t="s">
        <v>5640</v>
      </c>
      <c r="O1892" s="64">
        <v>4075.4</v>
      </c>
      <c r="P1892" s="1" t="s">
        <v>272</v>
      </c>
      <c r="Q1892" s="1" t="s">
        <v>8858</v>
      </c>
      <c r="R1892" s="1" t="s">
        <v>2907</v>
      </c>
    </row>
    <row r="1893" spans="1:19">
      <c r="A1893" s="30">
        <v>10183900</v>
      </c>
      <c r="B1893" s="55">
        <v>101839000000000</v>
      </c>
      <c r="C1893" s="1">
        <v>7700</v>
      </c>
      <c r="D1893" s="1" t="s">
        <v>2906</v>
      </c>
      <c r="E1893" s="1" t="s">
        <v>128</v>
      </c>
      <c r="F1893" s="1" t="s">
        <v>268</v>
      </c>
      <c r="G1893" s="64">
        <v>2716.93</v>
      </c>
      <c r="H1893" s="97" t="s">
        <v>17156</v>
      </c>
      <c r="I1893" s="98" t="s">
        <v>17284</v>
      </c>
      <c r="J1893" s="64">
        <v>2716.93</v>
      </c>
      <c r="K1893" s="1">
        <v>0</v>
      </c>
      <c r="L1893" s="1">
        <v>64</v>
      </c>
      <c r="N1893" s="1" t="s">
        <v>8249</v>
      </c>
      <c r="O1893" s="64">
        <v>2716.93</v>
      </c>
      <c r="P1893" s="1" t="s">
        <v>272</v>
      </c>
      <c r="Q1893" s="1" t="s">
        <v>8858</v>
      </c>
      <c r="R1893" s="1" t="s">
        <v>2907</v>
      </c>
    </row>
    <row r="1894" spans="1:19">
      <c r="A1894" s="30">
        <v>10183905</v>
      </c>
      <c r="B1894" s="55">
        <v>101839050000000</v>
      </c>
      <c r="C1894" s="1">
        <v>7700</v>
      </c>
      <c r="D1894" s="1" t="s">
        <v>2926</v>
      </c>
      <c r="E1894" s="1" t="s">
        <v>2927</v>
      </c>
      <c r="F1894" s="1" t="s">
        <v>2928</v>
      </c>
      <c r="G1894" s="64">
        <v>6845.21</v>
      </c>
      <c r="H1894" s="97" t="s">
        <v>17140</v>
      </c>
      <c r="I1894" s="98" t="s">
        <v>17272</v>
      </c>
      <c r="J1894" s="64">
        <v>6845.21</v>
      </c>
      <c r="K1894" s="1">
        <v>0</v>
      </c>
      <c r="L1894" s="1">
        <v>2748</v>
      </c>
      <c r="N1894" s="1" t="s">
        <v>2929</v>
      </c>
      <c r="O1894" s="64">
        <v>6845.21</v>
      </c>
      <c r="P1894" s="1">
        <v>154</v>
      </c>
      <c r="Q1894" s="1" t="s">
        <v>8859</v>
      </c>
      <c r="R1894" s="1" t="s">
        <v>2931</v>
      </c>
      <c r="S1894" s="1" t="s">
        <v>2772</v>
      </c>
    </row>
    <row r="1895" spans="1:19">
      <c r="A1895" s="30">
        <v>10183987</v>
      </c>
      <c r="B1895" s="55">
        <v>101839870000000</v>
      </c>
      <c r="C1895" s="1">
        <v>7700</v>
      </c>
      <c r="D1895" s="1" t="s">
        <v>2906</v>
      </c>
      <c r="E1895" s="1" t="s">
        <v>107</v>
      </c>
      <c r="F1895" s="1" t="s">
        <v>268</v>
      </c>
      <c r="G1895" s="64">
        <v>2716.93</v>
      </c>
      <c r="H1895" s="97" t="s">
        <v>17156</v>
      </c>
      <c r="I1895" s="98" t="s">
        <v>17284</v>
      </c>
      <c r="J1895" s="64">
        <v>2716.93</v>
      </c>
      <c r="K1895" s="1">
        <v>0</v>
      </c>
      <c r="L1895" s="1">
        <v>64</v>
      </c>
      <c r="N1895" s="1" t="s">
        <v>8250</v>
      </c>
      <c r="O1895" s="64">
        <v>2716.93</v>
      </c>
      <c r="P1895" s="1" t="s">
        <v>272</v>
      </c>
      <c r="Q1895" s="1" t="s">
        <v>8858</v>
      </c>
      <c r="R1895" s="1" t="s">
        <v>2907</v>
      </c>
    </row>
    <row r="1896" spans="1:19">
      <c r="A1896" s="30">
        <v>10183988</v>
      </c>
      <c r="B1896" s="55">
        <v>101839880000000</v>
      </c>
      <c r="C1896" s="1">
        <v>7700</v>
      </c>
      <c r="D1896" s="1" t="s">
        <v>2906</v>
      </c>
      <c r="E1896" s="1" t="s">
        <v>107</v>
      </c>
      <c r="F1896" s="1" t="s">
        <v>268</v>
      </c>
      <c r="G1896" s="64">
        <v>2716.93</v>
      </c>
      <c r="H1896" s="97" t="s">
        <v>17156</v>
      </c>
      <c r="I1896" s="98" t="s">
        <v>17284</v>
      </c>
      <c r="J1896" s="64">
        <v>2716.93</v>
      </c>
      <c r="K1896" s="1">
        <v>0</v>
      </c>
      <c r="L1896" s="1">
        <v>64</v>
      </c>
      <c r="N1896" s="1" t="s">
        <v>8251</v>
      </c>
      <c r="O1896" s="64">
        <v>2716.93</v>
      </c>
      <c r="P1896" s="1" t="s">
        <v>272</v>
      </c>
      <c r="Q1896" s="1" t="s">
        <v>8858</v>
      </c>
      <c r="R1896" s="1" t="s">
        <v>2907</v>
      </c>
    </row>
    <row r="1897" spans="1:19">
      <c r="A1897" s="30">
        <v>10183989</v>
      </c>
      <c r="B1897" s="55">
        <v>101839890000000</v>
      </c>
      <c r="C1897" s="1">
        <v>7700</v>
      </c>
      <c r="D1897" s="1" t="s">
        <v>2932</v>
      </c>
      <c r="E1897" s="1" t="s">
        <v>107</v>
      </c>
      <c r="F1897" s="1" t="s">
        <v>2933</v>
      </c>
      <c r="G1897" s="64">
        <v>16242.96</v>
      </c>
      <c r="H1897" s="97" t="s">
        <v>17146</v>
      </c>
      <c r="I1897" s="98" t="s">
        <v>12825</v>
      </c>
      <c r="J1897" s="64">
        <v>16242.96</v>
      </c>
      <c r="K1897" s="1">
        <v>0</v>
      </c>
      <c r="L1897" s="1">
        <v>3629</v>
      </c>
      <c r="N1897" s="1" t="s">
        <v>2934</v>
      </c>
      <c r="O1897" s="64">
        <v>16242.96</v>
      </c>
      <c r="P1897" s="1" t="s">
        <v>110</v>
      </c>
      <c r="Q1897" s="1" t="s">
        <v>8858</v>
      </c>
      <c r="R1897" s="1" t="s">
        <v>2907</v>
      </c>
    </row>
    <row r="1898" spans="1:19">
      <c r="A1898" s="30">
        <v>10183990</v>
      </c>
      <c r="B1898" s="55">
        <v>101839900000000</v>
      </c>
      <c r="C1898" s="1">
        <v>7700</v>
      </c>
      <c r="D1898" s="1" t="s">
        <v>2932</v>
      </c>
      <c r="E1898" s="1" t="s">
        <v>107</v>
      </c>
      <c r="F1898" s="1" t="s">
        <v>2933</v>
      </c>
      <c r="G1898" s="64">
        <v>16242.96</v>
      </c>
      <c r="H1898" s="97" t="s">
        <v>17146</v>
      </c>
      <c r="I1898" s="98" t="s">
        <v>12825</v>
      </c>
      <c r="J1898" s="64">
        <v>16242.96</v>
      </c>
      <c r="K1898" s="1">
        <v>0</v>
      </c>
      <c r="L1898" s="1">
        <v>3629</v>
      </c>
      <c r="N1898" s="1" t="s">
        <v>2935</v>
      </c>
      <c r="O1898" s="64">
        <v>16242.96</v>
      </c>
      <c r="P1898" s="1" t="s">
        <v>110</v>
      </c>
      <c r="Q1898" s="1" t="s">
        <v>8858</v>
      </c>
      <c r="R1898" s="1" t="s">
        <v>2907</v>
      </c>
    </row>
    <row r="1899" spans="1:19">
      <c r="A1899" s="30">
        <v>10183995</v>
      </c>
      <c r="B1899" s="55">
        <v>101839950000000</v>
      </c>
      <c r="C1899" s="1">
        <v>7700</v>
      </c>
      <c r="D1899" s="1" t="s">
        <v>2936</v>
      </c>
      <c r="G1899" s="64">
        <v>1210</v>
      </c>
      <c r="H1899" s="97" t="s">
        <v>17160</v>
      </c>
      <c r="I1899" s="98" t="s">
        <v>17288</v>
      </c>
      <c r="J1899" s="64">
        <v>1210</v>
      </c>
      <c r="K1899" s="1">
        <v>0</v>
      </c>
      <c r="L1899" s="1">
        <v>2377</v>
      </c>
      <c r="N1899" s="1" t="s">
        <v>2937</v>
      </c>
      <c r="O1899" s="64">
        <v>1210</v>
      </c>
      <c r="P1899" s="1" t="s">
        <v>110</v>
      </c>
      <c r="Q1899" s="1" t="s">
        <v>8860</v>
      </c>
      <c r="R1899" s="1" t="s">
        <v>2938</v>
      </c>
      <c r="S1899" s="1" t="s">
        <v>2606</v>
      </c>
    </row>
    <row r="1900" spans="1:19">
      <c r="A1900" s="30">
        <v>10183996</v>
      </c>
      <c r="B1900" s="55">
        <v>101839960000000</v>
      </c>
      <c r="C1900" s="1">
        <v>7700</v>
      </c>
      <c r="D1900" s="1" t="s">
        <v>2936</v>
      </c>
      <c r="G1900" s="64">
        <v>1210</v>
      </c>
      <c r="H1900" s="97" t="s">
        <v>17160</v>
      </c>
      <c r="I1900" s="98" t="s">
        <v>17288</v>
      </c>
      <c r="J1900" s="64">
        <v>1210</v>
      </c>
      <c r="K1900" s="1">
        <v>0</v>
      </c>
      <c r="L1900" s="1">
        <v>2377</v>
      </c>
      <c r="N1900" s="1" t="s">
        <v>2939</v>
      </c>
      <c r="O1900" s="64">
        <v>1210</v>
      </c>
      <c r="P1900" s="1" t="s">
        <v>110</v>
      </c>
      <c r="Q1900" s="1" t="s">
        <v>8860</v>
      </c>
      <c r="R1900" s="1" t="s">
        <v>2938</v>
      </c>
      <c r="S1900" s="1" t="s">
        <v>2606</v>
      </c>
    </row>
    <row r="1901" spans="1:19">
      <c r="A1901" s="30">
        <v>10183997</v>
      </c>
      <c r="B1901" s="55">
        <v>101839970000000</v>
      </c>
      <c r="C1901" s="1">
        <v>7700</v>
      </c>
      <c r="D1901" s="1" t="s">
        <v>2936</v>
      </c>
      <c r="G1901" s="64">
        <v>1210</v>
      </c>
      <c r="H1901" s="97" t="s">
        <v>17160</v>
      </c>
      <c r="I1901" s="98" t="s">
        <v>17288</v>
      </c>
      <c r="J1901" s="64">
        <v>1210</v>
      </c>
      <c r="K1901" s="1">
        <v>0</v>
      </c>
      <c r="L1901" s="1">
        <v>2377</v>
      </c>
      <c r="N1901" s="1" t="s">
        <v>2940</v>
      </c>
      <c r="O1901" s="64">
        <v>1210</v>
      </c>
      <c r="P1901" s="1" t="s">
        <v>110</v>
      </c>
      <c r="Q1901" s="1" t="s">
        <v>8860</v>
      </c>
      <c r="R1901" s="1" t="s">
        <v>2938</v>
      </c>
      <c r="S1901" s="1" t="s">
        <v>2606</v>
      </c>
    </row>
    <row r="1902" spans="1:19">
      <c r="A1902" s="30">
        <v>10183998</v>
      </c>
      <c r="B1902" s="55">
        <v>101839980000000</v>
      </c>
      <c r="C1902" s="1">
        <v>7700</v>
      </c>
      <c r="D1902" s="1" t="s">
        <v>2941</v>
      </c>
      <c r="G1902" s="64">
        <v>6262.2</v>
      </c>
      <c r="H1902" s="97" t="s">
        <v>17160</v>
      </c>
      <c r="I1902" s="98" t="s">
        <v>17288</v>
      </c>
      <c r="J1902" s="64">
        <v>6262.2</v>
      </c>
      <c r="K1902" s="1">
        <v>0</v>
      </c>
      <c r="L1902" s="1">
        <v>2377</v>
      </c>
      <c r="N1902" s="1" t="s">
        <v>2942</v>
      </c>
      <c r="O1902" s="64">
        <v>6262.2</v>
      </c>
      <c r="P1902" s="1" t="s">
        <v>110</v>
      </c>
      <c r="Q1902" s="1" t="s">
        <v>8860</v>
      </c>
      <c r="R1902" s="1" t="s">
        <v>2938</v>
      </c>
      <c r="S1902" s="1" t="s">
        <v>2606</v>
      </c>
    </row>
    <row r="1903" spans="1:19">
      <c r="A1903" s="30">
        <v>10183999</v>
      </c>
      <c r="B1903" s="55">
        <v>101839990000000</v>
      </c>
      <c r="C1903" s="1">
        <v>7700</v>
      </c>
      <c r="D1903" s="1" t="s">
        <v>2941</v>
      </c>
      <c r="G1903" s="64">
        <v>6262.2</v>
      </c>
      <c r="H1903" s="97" t="s">
        <v>17160</v>
      </c>
      <c r="I1903" s="98" t="s">
        <v>17288</v>
      </c>
      <c r="J1903" s="64">
        <v>6262.2</v>
      </c>
      <c r="K1903" s="1">
        <v>0</v>
      </c>
      <c r="L1903" s="1">
        <v>1008</v>
      </c>
      <c r="N1903" s="1" t="s">
        <v>2943</v>
      </c>
      <c r="O1903" s="64">
        <v>6262.2</v>
      </c>
      <c r="P1903" s="1" t="s">
        <v>110</v>
      </c>
      <c r="Q1903" s="1" t="s">
        <v>8860</v>
      </c>
      <c r="R1903" s="1" t="s">
        <v>2938</v>
      </c>
      <c r="S1903" s="1" t="s">
        <v>2606</v>
      </c>
    </row>
    <row r="1904" spans="1:19">
      <c r="A1904" s="30">
        <v>10184000</v>
      </c>
      <c r="B1904" s="55">
        <v>101840000000000</v>
      </c>
      <c r="C1904" s="1">
        <v>7700</v>
      </c>
      <c r="D1904" s="1" t="s">
        <v>2944</v>
      </c>
      <c r="G1904" s="64">
        <v>2060</v>
      </c>
      <c r="H1904" s="97" t="s">
        <v>17140</v>
      </c>
      <c r="I1904" s="98" t="s">
        <v>17272</v>
      </c>
      <c r="J1904" s="64">
        <v>1018.52</v>
      </c>
      <c r="K1904" s="64">
        <v>1041.48</v>
      </c>
      <c r="L1904" s="1">
        <v>3390</v>
      </c>
      <c r="O1904" s="64">
        <v>2060</v>
      </c>
      <c r="P1904" s="1" t="s">
        <v>110</v>
      </c>
      <c r="Q1904" s="1" t="s">
        <v>8846</v>
      </c>
      <c r="R1904" s="1" t="s">
        <v>2766</v>
      </c>
      <c r="S1904" s="1" t="s">
        <v>2606</v>
      </c>
    </row>
    <row r="1905" spans="1:19">
      <c r="A1905" s="30">
        <v>10184311</v>
      </c>
      <c r="B1905" s="55">
        <v>101843110000000</v>
      </c>
      <c r="C1905" s="1">
        <v>7700</v>
      </c>
      <c r="D1905" s="1" t="s">
        <v>2945</v>
      </c>
      <c r="G1905" s="64">
        <v>2617</v>
      </c>
      <c r="H1905" s="97" t="s">
        <v>17140</v>
      </c>
      <c r="I1905" s="98" t="s">
        <v>17272</v>
      </c>
      <c r="J1905" s="64">
        <v>2598.36</v>
      </c>
      <c r="K1905" s="1">
        <v>18.64</v>
      </c>
      <c r="L1905" s="1">
        <v>4</v>
      </c>
      <c r="N1905" s="1" t="s">
        <v>2946</v>
      </c>
      <c r="O1905" s="64">
        <v>2617</v>
      </c>
      <c r="P1905" s="1">
        <v>401.34</v>
      </c>
      <c r="Q1905" s="1" t="s">
        <v>8861</v>
      </c>
      <c r="R1905" s="1" t="s">
        <v>2947</v>
      </c>
    </row>
    <row r="1906" spans="1:19">
      <c r="A1906" s="30">
        <v>10184312</v>
      </c>
      <c r="B1906" s="55">
        <v>101843120000000</v>
      </c>
      <c r="C1906" s="1">
        <v>7700</v>
      </c>
      <c r="D1906" s="1" t="s">
        <v>2945</v>
      </c>
      <c r="G1906" s="64">
        <v>2617</v>
      </c>
      <c r="H1906" s="97" t="s">
        <v>17140</v>
      </c>
      <c r="I1906" s="98" t="s">
        <v>17272</v>
      </c>
      <c r="J1906" s="64">
        <v>2598.36</v>
      </c>
      <c r="K1906" s="1">
        <v>18.64</v>
      </c>
      <c r="L1906" s="1">
        <v>4</v>
      </c>
      <c r="N1906" s="1" t="s">
        <v>2948</v>
      </c>
      <c r="O1906" s="64">
        <v>2617</v>
      </c>
      <c r="P1906" s="1">
        <v>401.45</v>
      </c>
      <c r="Q1906" s="1" t="s">
        <v>8861</v>
      </c>
      <c r="R1906" s="1" t="s">
        <v>2947</v>
      </c>
    </row>
    <row r="1907" spans="1:19">
      <c r="A1907" s="30">
        <v>10184994</v>
      </c>
      <c r="B1907" s="55">
        <v>101849940000000</v>
      </c>
      <c r="C1907" s="1">
        <v>7700</v>
      </c>
      <c r="D1907" s="1" t="s">
        <v>2949</v>
      </c>
      <c r="G1907" s="64">
        <v>8315.66</v>
      </c>
      <c r="H1907" s="97" t="s">
        <v>17138</v>
      </c>
      <c r="I1907" s="98" t="s">
        <v>17271</v>
      </c>
      <c r="J1907" s="64">
        <v>8315.66</v>
      </c>
      <c r="K1907" s="1">
        <v>0</v>
      </c>
      <c r="L1907" s="1">
        <v>2442</v>
      </c>
      <c r="N1907" s="1" t="s">
        <v>12254</v>
      </c>
      <c r="O1907" s="64">
        <v>8315.66</v>
      </c>
      <c r="P1907" s="1">
        <v>5.1303999999999998</v>
      </c>
      <c r="Q1907" s="1" t="s">
        <v>8862</v>
      </c>
      <c r="R1907" s="1" t="s">
        <v>2950</v>
      </c>
      <c r="S1907" s="1" t="s">
        <v>2606</v>
      </c>
    </row>
    <row r="1908" spans="1:19">
      <c r="A1908" s="30">
        <v>10184995</v>
      </c>
      <c r="B1908" s="55">
        <v>101849950000000</v>
      </c>
      <c r="C1908" s="1">
        <v>7700</v>
      </c>
      <c r="D1908" s="1" t="s">
        <v>2951</v>
      </c>
      <c r="E1908" s="1" t="s">
        <v>2952</v>
      </c>
      <c r="F1908" s="1" t="s">
        <v>2953</v>
      </c>
      <c r="G1908" s="64">
        <v>1798.87</v>
      </c>
      <c r="H1908" s="97" t="s">
        <v>17160</v>
      </c>
      <c r="I1908" s="98" t="s">
        <v>17288</v>
      </c>
      <c r="J1908" s="1">
        <v>592.63</v>
      </c>
      <c r="K1908" s="64">
        <v>1206.24</v>
      </c>
      <c r="L1908" s="1">
        <v>3004</v>
      </c>
      <c r="O1908" s="64">
        <v>1798.87</v>
      </c>
      <c r="P1908" s="1" t="s">
        <v>110</v>
      </c>
      <c r="Q1908" s="1" t="s">
        <v>8863</v>
      </c>
      <c r="R1908" s="1" t="s">
        <v>2954</v>
      </c>
      <c r="S1908" s="1" t="s">
        <v>2606</v>
      </c>
    </row>
    <row r="1909" spans="1:19">
      <c r="A1909" s="30">
        <v>10184996</v>
      </c>
      <c r="B1909" s="55">
        <v>101849960000000</v>
      </c>
      <c r="C1909" s="1">
        <v>7700</v>
      </c>
      <c r="D1909" s="1" t="s">
        <v>2955</v>
      </c>
      <c r="E1909" s="1" t="s">
        <v>2956</v>
      </c>
      <c r="G1909" s="64">
        <v>1869.15</v>
      </c>
      <c r="H1909" s="97" t="s">
        <v>17160</v>
      </c>
      <c r="I1909" s="98" t="s">
        <v>17288</v>
      </c>
      <c r="J1909" s="64">
        <v>1869.15</v>
      </c>
      <c r="K1909" s="1">
        <v>0</v>
      </c>
      <c r="L1909" s="1">
        <v>3004</v>
      </c>
      <c r="N1909" s="1" t="s">
        <v>2957</v>
      </c>
      <c r="O1909" s="64">
        <v>1869.15</v>
      </c>
      <c r="P1909" s="1" t="s">
        <v>110</v>
      </c>
      <c r="Q1909" s="1" t="s">
        <v>8863</v>
      </c>
      <c r="R1909" s="1" t="s">
        <v>2958</v>
      </c>
      <c r="S1909" s="1" t="s">
        <v>2606</v>
      </c>
    </row>
    <row r="1910" spans="1:19">
      <c r="A1910" s="30">
        <v>10184997</v>
      </c>
      <c r="B1910" s="55">
        <v>101849970000000</v>
      </c>
      <c r="C1910" s="1">
        <v>7700</v>
      </c>
      <c r="D1910" s="1" t="s">
        <v>2949</v>
      </c>
      <c r="E1910" s="1" t="s">
        <v>2952</v>
      </c>
      <c r="F1910" s="1" t="s">
        <v>2959</v>
      </c>
      <c r="G1910" s="64">
        <v>7177.5</v>
      </c>
      <c r="H1910" s="97" t="s">
        <v>17160</v>
      </c>
      <c r="I1910" s="98" t="s">
        <v>17288</v>
      </c>
      <c r="J1910" s="64">
        <v>7177.5</v>
      </c>
      <c r="K1910" s="1">
        <v>0</v>
      </c>
      <c r="L1910" s="1">
        <v>3004</v>
      </c>
      <c r="N1910" s="1" t="s">
        <v>2960</v>
      </c>
      <c r="O1910" s="64">
        <v>7177.5</v>
      </c>
      <c r="P1910" s="1" t="s">
        <v>110</v>
      </c>
      <c r="Q1910" s="1" t="s">
        <v>8863</v>
      </c>
      <c r="R1910" s="1" t="s">
        <v>2958</v>
      </c>
      <c r="S1910" s="1" t="s">
        <v>2606</v>
      </c>
    </row>
    <row r="1911" spans="1:19">
      <c r="A1911" s="30">
        <v>10185075</v>
      </c>
      <c r="B1911" s="55">
        <v>101850750000000</v>
      </c>
      <c r="C1911" s="1">
        <v>7700</v>
      </c>
      <c r="D1911" s="1" t="s">
        <v>2961</v>
      </c>
      <c r="G1911" s="64">
        <v>13350</v>
      </c>
      <c r="H1911" s="97" t="s">
        <v>17147</v>
      </c>
      <c r="I1911" s="98" t="s">
        <v>17277</v>
      </c>
      <c r="J1911" s="64">
        <v>13350</v>
      </c>
      <c r="K1911" s="1">
        <v>0</v>
      </c>
      <c r="L1911" s="1">
        <v>2748</v>
      </c>
      <c r="N1911" s="1" t="s">
        <v>2962</v>
      </c>
      <c r="O1911" s="64">
        <v>13350</v>
      </c>
      <c r="P1911" s="1" t="s">
        <v>390</v>
      </c>
      <c r="Q1911" s="1" t="s">
        <v>8864</v>
      </c>
      <c r="R1911" s="1" t="s">
        <v>2963</v>
      </c>
      <c r="S1911" s="1" t="s">
        <v>2606</v>
      </c>
    </row>
    <row r="1912" spans="1:19">
      <c r="A1912" s="30">
        <v>10185228</v>
      </c>
      <c r="B1912" s="55">
        <v>101852280000000</v>
      </c>
      <c r="C1912" s="1">
        <v>7700</v>
      </c>
      <c r="D1912" s="1" t="s">
        <v>2964</v>
      </c>
      <c r="G1912" s="64">
        <v>3143.89</v>
      </c>
      <c r="H1912" s="97" t="s">
        <v>17159</v>
      </c>
      <c r="I1912" s="98" t="s">
        <v>17287</v>
      </c>
      <c r="J1912" s="64">
        <v>3143.89</v>
      </c>
      <c r="K1912" s="1">
        <v>0</v>
      </c>
      <c r="L1912" s="1">
        <v>4</v>
      </c>
      <c r="N1912" s="1" t="s">
        <v>2965</v>
      </c>
      <c r="O1912" s="64">
        <v>3143.89</v>
      </c>
      <c r="P1912" s="1" t="s">
        <v>2798</v>
      </c>
      <c r="Q1912" s="1" t="s">
        <v>8865</v>
      </c>
      <c r="R1912" s="1" t="s">
        <v>2966</v>
      </c>
      <c r="S1912" s="1" t="s">
        <v>426</v>
      </c>
    </row>
    <row r="1913" spans="1:19">
      <c r="A1913" s="30">
        <v>10185229</v>
      </c>
      <c r="B1913" s="55">
        <v>101852290000000</v>
      </c>
      <c r="C1913" s="1">
        <v>7700</v>
      </c>
      <c r="D1913" s="1" t="s">
        <v>2964</v>
      </c>
      <c r="G1913" s="64">
        <v>3143.89</v>
      </c>
      <c r="H1913" s="97" t="s">
        <v>17159</v>
      </c>
      <c r="I1913" s="98" t="s">
        <v>17287</v>
      </c>
      <c r="J1913" s="64">
        <v>3143.89</v>
      </c>
      <c r="K1913" s="1">
        <v>0</v>
      </c>
      <c r="L1913" s="1">
        <v>4</v>
      </c>
      <c r="N1913" s="1" t="s">
        <v>2967</v>
      </c>
      <c r="O1913" s="64">
        <v>3143.89</v>
      </c>
      <c r="P1913" s="1" t="s">
        <v>2798</v>
      </c>
      <c r="Q1913" s="1" t="s">
        <v>8865</v>
      </c>
      <c r="R1913" s="1" t="s">
        <v>2966</v>
      </c>
      <c r="S1913" s="1" t="s">
        <v>426</v>
      </c>
    </row>
    <row r="1914" spans="1:19">
      <c r="A1914" s="30">
        <v>10185230</v>
      </c>
      <c r="B1914" s="55">
        <v>101852300000000</v>
      </c>
      <c r="C1914" s="1">
        <v>7700</v>
      </c>
      <c r="D1914" s="1" t="s">
        <v>2968</v>
      </c>
      <c r="G1914" s="64">
        <v>3143.9</v>
      </c>
      <c r="H1914" s="97" t="s">
        <v>17159</v>
      </c>
      <c r="I1914" s="98" t="s">
        <v>17287</v>
      </c>
      <c r="J1914" s="64">
        <v>3143.9</v>
      </c>
      <c r="K1914" s="1">
        <v>0</v>
      </c>
      <c r="L1914" s="1">
        <v>4</v>
      </c>
      <c r="N1914" s="1" t="s">
        <v>2969</v>
      </c>
      <c r="O1914" s="64">
        <v>3143.9</v>
      </c>
      <c r="P1914" s="1" t="s">
        <v>2798</v>
      </c>
      <c r="Q1914" s="1" t="s">
        <v>8865</v>
      </c>
      <c r="R1914" s="1" t="s">
        <v>2966</v>
      </c>
      <c r="S1914" s="1" t="s">
        <v>426</v>
      </c>
    </row>
    <row r="1915" spans="1:19">
      <c r="A1915" s="30">
        <v>10185231</v>
      </c>
      <c r="B1915" s="55">
        <v>101852310000000</v>
      </c>
      <c r="C1915" s="1">
        <v>7700</v>
      </c>
      <c r="D1915" s="1" t="s">
        <v>2968</v>
      </c>
      <c r="E1915" s="1" t="s">
        <v>107</v>
      </c>
      <c r="F1915" s="1" t="s">
        <v>2970</v>
      </c>
      <c r="G1915" s="64">
        <v>3143.9</v>
      </c>
      <c r="H1915" s="97" t="s">
        <v>17159</v>
      </c>
      <c r="I1915" s="98" t="s">
        <v>17287</v>
      </c>
      <c r="J1915" s="64">
        <v>3143.9</v>
      </c>
      <c r="K1915" s="1">
        <v>0</v>
      </c>
      <c r="L1915" s="1">
        <v>4</v>
      </c>
      <c r="N1915" s="1" t="s">
        <v>2971</v>
      </c>
      <c r="O1915" s="64">
        <v>3143.9</v>
      </c>
      <c r="P1915" s="1" t="s">
        <v>2798</v>
      </c>
      <c r="Q1915" s="1" t="s">
        <v>8865</v>
      </c>
      <c r="R1915" s="1" t="s">
        <v>2966</v>
      </c>
      <c r="S1915" s="1" t="s">
        <v>426</v>
      </c>
    </row>
    <row r="1916" spans="1:19">
      <c r="A1916" s="30">
        <v>10185235</v>
      </c>
      <c r="B1916" s="55">
        <v>101852350000000</v>
      </c>
      <c r="C1916" s="1">
        <v>7700</v>
      </c>
      <c r="D1916" s="1" t="s">
        <v>2972</v>
      </c>
      <c r="G1916" s="64">
        <v>407763</v>
      </c>
      <c r="H1916" s="97" t="s">
        <v>17142</v>
      </c>
      <c r="I1916" s="98" t="s">
        <v>14331</v>
      </c>
      <c r="J1916" s="64">
        <v>407763</v>
      </c>
      <c r="K1916" s="1">
        <v>0</v>
      </c>
      <c r="L1916" s="1">
        <v>4</v>
      </c>
      <c r="N1916" s="1" t="s">
        <v>2973</v>
      </c>
      <c r="O1916" s="64">
        <v>407763</v>
      </c>
      <c r="P1916" s="1">
        <v>403.1</v>
      </c>
      <c r="Q1916" s="1" t="s">
        <v>8859</v>
      </c>
      <c r="R1916" s="1" t="s">
        <v>2974</v>
      </c>
      <c r="S1916" s="1" t="s">
        <v>2772</v>
      </c>
    </row>
    <row r="1917" spans="1:19">
      <c r="A1917" s="30">
        <v>10185247</v>
      </c>
      <c r="B1917" s="55">
        <v>101852470000000</v>
      </c>
      <c r="C1917" s="1">
        <v>7700</v>
      </c>
      <c r="D1917" s="1" t="s">
        <v>2975</v>
      </c>
      <c r="G1917" s="64">
        <v>22018</v>
      </c>
      <c r="H1917" s="97" t="s">
        <v>17142</v>
      </c>
      <c r="I1917" s="98" t="s">
        <v>14331</v>
      </c>
      <c r="J1917" s="64">
        <v>22018</v>
      </c>
      <c r="K1917" s="1">
        <v>0</v>
      </c>
      <c r="L1917" s="1">
        <v>4</v>
      </c>
      <c r="N1917" s="1" t="s">
        <v>2976</v>
      </c>
      <c r="O1917" s="64">
        <v>22018</v>
      </c>
      <c r="P1917" s="1">
        <v>403.1</v>
      </c>
      <c r="Q1917" s="1" t="s">
        <v>8859</v>
      </c>
      <c r="R1917" s="1" t="s">
        <v>2974</v>
      </c>
      <c r="S1917" s="1" t="s">
        <v>2772</v>
      </c>
    </row>
    <row r="1918" spans="1:19">
      <c r="A1918" s="56">
        <v>10185299</v>
      </c>
      <c r="B1918" s="57">
        <v>101852990000000</v>
      </c>
      <c r="C1918" s="58">
        <v>7701</v>
      </c>
      <c r="D1918" s="58" t="s">
        <v>4233</v>
      </c>
      <c r="E1918" s="58"/>
      <c r="F1918" s="58"/>
      <c r="G1918" s="61">
        <v>134122.42000000001</v>
      </c>
      <c r="H1918" s="98" t="s">
        <v>17142</v>
      </c>
      <c r="I1918" s="98" t="s">
        <v>14331</v>
      </c>
      <c r="J1918" s="61">
        <v>127067.21</v>
      </c>
      <c r="K1918" s="61">
        <v>7055.21</v>
      </c>
      <c r="L1918" s="58">
        <v>3136</v>
      </c>
      <c r="M1918" s="58"/>
      <c r="N1918" s="58"/>
      <c r="O1918" s="61">
        <v>134122.42000000001</v>
      </c>
      <c r="P1918" s="58" t="s">
        <v>12526</v>
      </c>
      <c r="Q1918" s="58" t="s">
        <v>8866</v>
      </c>
      <c r="R1918" s="58" t="s">
        <v>4234</v>
      </c>
      <c r="S1918" s="1" t="s">
        <v>4197</v>
      </c>
    </row>
    <row r="1919" spans="1:19">
      <c r="A1919" s="30">
        <v>10185326</v>
      </c>
      <c r="B1919" s="55">
        <v>101853260000000</v>
      </c>
      <c r="C1919" s="1">
        <v>7700</v>
      </c>
      <c r="D1919" s="1" t="s">
        <v>2977</v>
      </c>
      <c r="G1919" s="64">
        <v>8856.9599999999991</v>
      </c>
      <c r="H1919" s="97" t="s">
        <v>17148</v>
      </c>
      <c r="I1919" s="98" t="s">
        <v>17278</v>
      </c>
      <c r="J1919" s="64">
        <v>8856.9599999999991</v>
      </c>
      <c r="K1919" s="1">
        <v>0</v>
      </c>
      <c r="L1919" s="1">
        <v>4</v>
      </c>
      <c r="N1919" s="1" t="s">
        <v>2978</v>
      </c>
      <c r="O1919" s="64">
        <v>8856.9599999999991</v>
      </c>
      <c r="P1919" s="1" t="s">
        <v>110</v>
      </c>
      <c r="Q1919" s="1" t="s">
        <v>8867</v>
      </c>
      <c r="R1919" s="1" t="s">
        <v>2979</v>
      </c>
      <c r="S1919" s="1" t="s">
        <v>1821</v>
      </c>
    </row>
    <row r="1920" spans="1:19">
      <c r="A1920" s="30">
        <v>10185327</v>
      </c>
      <c r="B1920" s="55">
        <v>101853270000000</v>
      </c>
      <c r="C1920" s="1">
        <v>7700</v>
      </c>
      <c r="D1920" s="1" t="s">
        <v>2977</v>
      </c>
      <c r="E1920" s="1" t="s">
        <v>107</v>
      </c>
      <c r="F1920" s="1">
        <v>4402</v>
      </c>
      <c r="G1920" s="64">
        <v>8856.9599999999991</v>
      </c>
      <c r="H1920" s="97" t="s">
        <v>17147</v>
      </c>
      <c r="I1920" s="98" t="s">
        <v>17277</v>
      </c>
      <c r="J1920" s="64">
        <v>8856.9599999999991</v>
      </c>
      <c r="K1920" s="1">
        <v>0</v>
      </c>
      <c r="L1920" s="1">
        <v>4</v>
      </c>
      <c r="N1920" s="1" t="s">
        <v>2981</v>
      </c>
      <c r="O1920" s="64">
        <v>8856.9599999999991</v>
      </c>
      <c r="P1920" s="1">
        <v>401.6</v>
      </c>
      <c r="Q1920" s="1" t="s">
        <v>8867</v>
      </c>
      <c r="R1920" s="1" t="s">
        <v>2979</v>
      </c>
      <c r="S1920" s="1" t="s">
        <v>1821</v>
      </c>
    </row>
    <row r="1921" spans="1:19">
      <c r="A1921" s="30">
        <v>10185328</v>
      </c>
      <c r="B1921" s="55">
        <v>101853280000000</v>
      </c>
      <c r="C1921" s="1">
        <v>7700</v>
      </c>
      <c r="D1921" s="1" t="s">
        <v>675</v>
      </c>
      <c r="E1921" s="1" t="s">
        <v>107</v>
      </c>
      <c r="F1921" s="1" t="s">
        <v>2982</v>
      </c>
      <c r="G1921" s="64">
        <v>28116.47</v>
      </c>
      <c r="H1921" s="97" t="s">
        <v>17152</v>
      </c>
      <c r="I1921" s="98" t="s">
        <v>17281</v>
      </c>
      <c r="J1921" s="64">
        <v>28116.47</v>
      </c>
      <c r="K1921" s="1">
        <v>0</v>
      </c>
      <c r="L1921" s="1">
        <v>4</v>
      </c>
      <c r="N1921" s="1" t="s">
        <v>11762</v>
      </c>
      <c r="O1921" s="64">
        <v>28116.47</v>
      </c>
      <c r="P1921" s="1" t="s">
        <v>2798</v>
      </c>
      <c r="Q1921" s="1" t="s">
        <v>8867</v>
      </c>
      <c r="R1921" s="1" t="s">
        <v>2983</v>
      </c>
      <c r="S1921" s="1" t="s">
        <v>1821</v>
      </c>
    </row>
    <row r="1922" spans="1:19">
      <c r="A1922" s="30">
        <v>10185329</v>
      </c>
      <c r="B1922" s="55">
        <v>101853290000000</v>
      </c>
      <c r="C1922" s="1">
        <v>7700</v>
      </c>
      <c r="D1922" s="1" t="s">
        <v>2984</v>
      </c>
      <c r="G1922" s="64">
        <v>405101</v>
      </c>
      <c r="H1922" s="97" t="s">
        <v>17142</v>
      </c>
      <c r="I1922" s="98" t="s">
        <v>14331</v>
      </c>
      <c r="J1922" s="64">
        <v>405101</v>
      </c>
      <c r="K1922" s="1">
        <v>0</v>
      </c>
      <c r="L1922" s="1">
        <v>2748</v>
      </c>
      <c r="N1922" s="1" t="s">
        <v>2985</v>
      </c>
      <c r="O1922" s="64">
        <v>405101</v>
      </c>
      <c r="P1922" s="1">
        <v>151</v>
      </c>
      <c r="Q1922" s="1" t="s">
        <v>8859</v>
      </c>
      <c r="R1922" s="1" t="s">
        <v>2974</v>
      </c>
      <c r="S1922" s="1" t="s">
        <v>2772</v>
      </c>
    </row>
    <row r="1923" spans="1:19">
      <c r="A1923" s="30">
        <v>10185333</v>
      </c>
      <c r="B1923" s="55">
        <v>101853330000000</v>
      </c>
      <c r="C1923" s="1">
        <v>7700</v>
      </c>
      <c r="D1923" s="1" t="s">
        <v>2988</v>
      </c>
      <c r="E1923" s="1" t="s">
        <v>2747</v>
      </c>
      <c r="F1923" s="1" t="s">
        <v>2986</v>
      </c>
      <c r="G1923" s="64">
        <v>1195.5899999999999</v>
      </c>
      <c r="H1923" s="97" t="s">
        <v>17148</v>
      </c>
      <c r="I1923" s="98" t="s">
        <v>17278</v>
      </c>
      <c r="J1923" s="64">
        <v>1195.5899999999999</v>
      </c>
      <c r="K1923" s="1">
        <v>0</v>
      </c>
      <c r="L1923" s="1">
        <v>4</v>
      </c>
      <c r="N1923" s="65" t="s">
        <v>2989</v>
      </c>
      <c r="O1923" s="64">
        <v>1195.5899999999999</v>
      </c>
      <c r="P1923" s="1" t="s">
        <v>272</v>
      </c>
      <c r="Q1923" s="1" t="s">
        <v>8868</v>
      </c>
      <c r="R1923" s="1" t="s">
        <v>2987</v>
      </c>
      <c r="S1923" s="1" t="s">
        <v>2452</v>
      </c>
    </row>
    <row r="1924" spans="1:19">
      <c r="A1924" s="30">
        <v>10185335</v>
      </c>
      <c r="B1924" s="55">
        <v>101853350000000</v>
      </c>
      <c r="C1924" s="1">
        <v>7700</v>
      </c>
      <c r="D1924" s="1" t="s">
        <v>2988</v>
      </c>
      <c r="E1924" s="1" t="s">
        <v>2747</v>
      </c>
      <c r="F1924" s="1" t="s">
        <v>2986</v>
      </c>
      <c r="G1924" s="64">
        <v>1195.5899999999999</v>
      </c>
      <c r="H1924" s="97" t="s">
        <v>17148</v>
      </c>
      <c r="I1924" s="98" t="s">
        <v>17278</v>
      </c>
      <c r="J1924" s="64">
        <v>1195.5899999999999</v>
      </c>
      <c r="K1924" s="1">
        <v>0</v>
      </c>
      <c r="L1924" s="1">
        <v>4</v>
      </c>
      <c r="N1924" s="1" t="s">
        <v>2990</v>
      </c>
      <c r="O1924" s="64">
        <v>1195.5899999999999</v>
      </c>
      <c r="P1924" s="1" t="s">
        <v>272</v>
      </c>
      <c r="Q1924" s="1" t="s">
        <v>8868</v>
      </c>
      <c r="R1924" s="1" t="s">
        <v>2987</v>
      </c>
      <c r="S1924" s="1" t="s">
        <v>2452</v>
      </c>
    </row>
    <row r="1925" spans="1:19">
      <c r="A1925" s="30">
        <v>10185336</v>
      </c>
      <c r="B1925" s="55">
        <v>101853360000000</v>
      </c>
      <c r="C1925" s="1">
        <v>7700</v>
      </c>
      <c r="D1925" s="1" t="s">
        <v>2991</v>
      </c>
      <c r="G1925" s="64">
        <v>3093.59</v>
      </c>
      <c r="H1925" s="97" t="s">
        <v>17138</v>
      </c>
      <c r="I1925" s="98" t="s">
        <v>17271</v>
      </c>
      <c r="J1925" s="64">
        <v>3093.59</v>
      </c>
      <c r="K1925" s="1">
        <v>0</v>
      </c>
      <c r="L1925" s="1">
        <v>4</v>
      </c>
      <c r="N1925" s="1" t="s">
        <v>2992</v>
      </c>
      <c r="O1925" s="64">
        <v>3093.59</v>
      </c>
      <c r="P1925" s="1" t="s">
        <v>4482</v>
      </c>
      <c r="Q1925" s="1" t="s">
        <v>8869</v>
      </c>
      <c r="R1925" s="1" t="s">
        <v>2993</v>
      </c>
      <c r="S1925" s="1" t="s">
        <v>2606</v>
      </c>
    </row>
    <row r="1926" spans="1:19">
      <c r="A1926" s="30">
        <v>10185364</v>
      </c>
      <c r="B1926" s="55">
        <v>101853640000000</v>
      </c>
      <c r="C1926" s="1">
        <v>7700</v>
      </c>
      <c r="D1926" s="1" t="s">
        <v>2926</v>
      </c>
      <c r="G1926" s="64">
        <v>9743.31</v>
      </c>
      <c r="H1926" s="97" t="s">
        <v>17170</v>
      </c>
      <c r="I1926" s="98" t="s">
        <v>17298</v>
      </c>
      <c r="J1926" s="64">
        <v>9743.31</v>
      </c>
      <c r="K1926" s="1">
        <v>0</v>
      </c>
      <c r="L1926" s="1">
        <v>2748</v>
      </c>
      <c r="N1926" s="1" t="s">
        <v>2994</v>
      </c>
      <c r="O1926" s="64">
        <v>9743.31</v>
      </c>
      <c r="P1926" s="1">
        <v>154</v>
      </c>
      <c r="Q1926" s="1" t="s">
        <v>8870</v>
      </c>
      <c r="R1926" s="1" t="s">
        <v>2995</v>
      </c>
      <c r="S1926" s="1" t="s">
        <v>2772</v>
      </c>
    </row>
    <row r="1927" spans="1:19">
      <c r="A1927" s="30">
        <v>10185369</v>
      </c>
      <c r="B1927" s="55">
        <v>101853690000000</v>
      </c>
      <c r="C1927" s="1">
        <v>7700</v>
      </c>
      <c r="D1927" s="1" t="s">
        <v>2996</v>
      </c>
      <c r="E1927" s="1" t="s">
        <v>2820</v>
      </c>
      <c r="F1927" s="1" t="s">
        <v>2998</v>
      </c>
      <c r="G1927" s="64">
        <v>2472.27</v>
      </c>
      <c r="H1927" s="97" t="s">
        <v>17148</v>
      </c>
      <c r="I1927" s="98" t="s">
        <v>17278</v>
      </c>
      <c r="J1927" s="64">
        <v>2472.27</v>
      </c>
      <c r="K1927" s="1">
        <v>0</v>
      </c>
      <c r="L1927" s="1">
        <v>4</v>
      </c>
      <c r="N1927" s="1">
        <v>126860</v>
      </c>
      <c r="O1927" s="64">
        <v>2472.27</v>
      </c>
      <c r="P1927" s="1" t="s">
        <v>272</v>
      </c>
      <c r="Q1927" s="1" t="s">
        <v>8871</v>
      </c>
      <c r="R1927" s="1" t="s">
        <v>2997</v>
      </c>
      <c r="S1927" s="1" t="s">
        <v>2452</v>
      </c>
    </row>
    <row r="1928" spans="1:19">
      <c r="A1928" s="30">
        <v>10185370</v>
      </c>
      <c r="B1928" s="55">
        <v>101853700000000</v>
      </c>
      <c r="C1928" s="1">
        <v>7700</v>
      </c>
      <c r="D1928" s="1" t="s">
        <v>2996</v>
      </c>
      <c r="E1928" s="1" t="s">
        <v>2820</v>
      </c>
      <c r="F1928" s="1" t="s">
        <v>2998</v>
      </c>
      <c r="G1928" s="64">
        <v>2472.27</v>
      </c>
      <c r="H1928" s="97" t="s">
        <v>17148</v>
      </c>
      <c r="I1928" s="98" t="s">
        <v>17278</v>
      </c>
      <c r="J1928" s="64">
        <v>2472.27</v>
      </c>
      <c r="K1928" s="1">
        <v>0</v>
      </c>
      <c r="L1928" s="1">
        <v>4</v>
      </c>
      <c r="N1928" s="1">
        <v>58609</v>
      </c>
      <c r="O1928" s="64">
        <v>2472.27</v>
      </c>
      <c r="P1928" s="1" t="s">
        <v>272</v>
      </c>
      <c r="Q1928" s="1" t="s">
        <v>8871</v>
      </c>
      <c r="R1928" s="1" t="s">
        <v>2997</v>
      </c>
      <c r="S1928" s="1" t="s">
        <v>2452</v>
      </c>
    </row>
    <row r="1929" spans="1:19">
      <c r="A1929" s="30">
        <v>10185371</v>
      </c>
      <c r="B1929" s="55">
        <v>101853710000000</v>
      </c>
      <c r="C1929" s="1">
        <v>7700</v>
      </c>
      <c r="D1929" s="1" t="s">
        <v>2996</v>
      </c>
      <c r="E1929" s="1" t="s">
        <v>2820</v>
      </c>
      <c r="F1929" s="1" t="s">
        <v>2998</v>
      </c>
      <c r="G1929" s="64">
        <v>2472.27</v>
      </c>
      <c r="H1929" s="97" t="s">
        <v>17148</v>
      </c>
      <c r="I1929" s="98" t="s">
        <v>17278</v>
      </c>
      <c r="J1929" s="64">
        <v>2472.27</v>
      </c>
      <c r="K1929" s="1">
        <v>0</v>
      </c>
      <c r="L1929" s="1">
        <v>4</v>
      </c>
      <c r="N1929" s="1">
        <v>58980</v>
      </c>
      <c r="O1929" s="64">
        <v>2472.27</v>
      </c>
      <c r="P1929" s="1" t="s">
        <v>272</v>
      </c>
      <c r="Q1929" s="1" t="s">
        <v>8871</v>
      </c>
      <c r="R1929" s="1" t="s">
        <v>2997</v>
      </c>
      <c r="S1929" s="1" t="s">
        <v>2452</v>
      </c>
    </row>
    <row r="1930" spans="1:19">
      <c r="A1930" s="30">
        <v>10185372</v>
      </c>
      <c r="B1930" s="55">
        <v>101853720000000</v>
      </c>
      <c r="C1930" s="1">
        <v>7700</v>
      </c>
      <c r="D1930" s="1" t="s">
        <v>2996</v>
      </c>
      <c r="E1930" s="1" t="s">
        <v>2820</v>
      </c>
      <c r="F1930" s="1" t="s">
        <v>2998</v>
      </c>
      <c r="G1930" s="64">
        <v>2472.27</v>
      </c>
      <c r="H1930" s="97" t="s">
        <v>17148</v>
      </c>
      <c r="I1930" s="98" t="s">
        <v>17278</v>
      </c>
      <c r="J1930" s="64">
        <v>2472.27</v>
      </c>
      <c r="K1930" s="1">
        <v>0</v>
      </c>
      <c r="L1930" s="1">
        <v>4</v>
      </c>
      <c r="N1930" s="1">
        <v>125870</v>
      </c>
      <c r="O1930" s="64">
        <v>2472.27</v>
      </c>
      <c r="P1930" s="1" t="s">
        <v>272</v>
      </c>
      <c r="Q1930" s="1" t="s">
        <v>8871</v>
      </c>
      <c r="R1930" s="1" t="s">
        <v>2997</v>
      </c>
      <c r="S1930" s="1" t="s">
        <v>2452</v>
      </c>
    </row>
    <row r="1931" spans="1:19">
      <c r="A1931" s="30">
        <v>10185373</v>
      </c>
      <c r="B1931" s="55">
        <v>101853730000000</v>
      </c>
      <c r="C1931" s="1">
        <v>7700</v>
      </c>
      <c r="D1931" s="1" t="s">
        <v>2996</v>
      </c>
      <c r="E1931" s="1" t="s">
        <v>2820</v>
      </c>
      <c r="F1931" s="1" t="s">
        <v>2998</v>
      </c>
      <c r="G1931" s="64">
        <v>2472.27</v>
      </c>
      <c r="H1931" s="97" t="s">
        <v>17148</v>
      </c>
      <c r="I1931" s="98" t="s">
        <v>17278</v>
      </c>
      <c r="J1931" s="64">
        <v>2472.27</v>
      </c>
      <c r="K1931" s="1">
        <v>0</v>
      </c>
      <c r="L1931" s="1">
        <v>4</v>
      </c>
      <c r="N1931" s="1">
        <v>58745</v>
      </c>
      <c r="O1931" s="64">
        <v>2472.27</v>
      </c>
      <c r="P1931" s="1" t="s">
        <v>272</v>
      </c>
      <c r="Q1931" s="1" t="s">
        <v>8871</v>
      </c>
      <c r="R1931" s="1" t="s">
        <v>2997</v>
      </c>
      <c r="S1931" s="1" t="s">
        <v>2452</v>
      </c>
    </row>
    <row r="1932" spans="1:19">
      <c r="A1932" s="30">
        <v>10185374</v>
      </c>
      <c r="B1932" s="55">
        <v>101853740000000</v>
      </c>
      <c r="C1932" s="1">
        <v>7700</v>
      </c>
      <c r="D1932" s="1" t="s">
        <v>2996</v>
      </c>
      <c r="E1932" s="1" t="s">
        <v>2820</v>
      </c>
      <c r="F1932" s="1" t="s">
        <v>2998</v>
      </c>
      <c r="G1932" s="64">
        <v>2472.27</v>
      </c>
      <c r="H1932" s="97" t="s">
        <v>17148</v>
      </c>
      <c r="I1932" s="98" t="s">
        <v>17278</v>
      </c>
      <c r="J1932" s="64">
        <v>2472.27</v>
      </c>
      <c r="K1932" s="1">
        <v>0</v>
      </c>
      <c r="L1932" s="1">
        <v>4</v>
      </c>
      <c r="N1932" s="1">
        <v>125591</v>
      </c>
      <c r="O1932" s="64">
        <v>2472.27</v>
      </c>
      <c r="P1932" s="1" t="s">
        <v>272</v>
      </c>
      <c r="Q1932" s="1" t="s">
        <v>8871</v>
      </c>
      <c r="R1932" s="1" t="s">
        <v>2997</v>
      </c>
      <c r="S1932" s="1" t="s">
        <v>2452</v>
      </c>
    </row>
    <row r="1933" spans="1:19">
      <c r="A1933" s="30">
        <v>10185375</v>
      </c>
      <c r="B1933" s="55">
        <v>101853750000000</v>
      </c>
      <c r="C1933" s="1">
        <v>7700</v>
      </c>
      <c r="D1933" s="1" t="s">
        <v>2996</v>
      </c>
      <c r="E1933" s="1" t="s">
        <v>2820</v>
      </c>
      <c r="F1933" s="1" t="s">
        <v>2998</v>
      </c>
      <c r="G1933" s="64">
        <v>2472.27</v>
      </c>
      <c r="H1933" s="97" t="s">
        <v>17148</v>
      </c>
      <c r="I1933" s="98" t="s">
        <v>17278</v>
      </c>
      <c r="J1933" s="64">
        <v>2472.27</v>
      </c>
      <c r="K1933" s="1">
        <v>0</v>
      </c>
      <c r="L1933" s="1">
        <v>4</v>
      </c>
      <c r="N1933" s="1">
        <v>58557</v>
      </c>
      <c r="O1933" s="64">
        <v>2472.27</v>
      </c>
      <c r="P1933" s="1" t="s">
        <v>272</v>
      </c>
      <c r="Q1933" s="1" t="s">
        <v>8871</v>
      </c>
      <c r="R1933" s="1" t="s">
        <v>2997</v>
      </c>
      <c r="S1933" s="1" t="s">
        <v>2452</v>
      </c>
    </row>
    <row r="1934" spans="1:19">
      <c r="A1934" s="30">
        <v>10185376</v>
      </c>
      <c r="B1934" s="55">
        <v>101853760000000</v>
      </c>
      <c r="C1934" s="1">
        <v>7700</v>
      </c>
      <c r="D1934" s="1" t="s">
        <v>2996</v>
      </c>
      <c r="E1934" s="1" t="s">
        <v>2820</v>
      </c>
      <c r="F1934" s="1" t="s">
        <v>2998</v>
      </c>
      <c r="G1934" s="64">
        <v>2472.27</v>
      </c>
      <c r="H1934" s="97" t="s">
        <v>17148</v>
      </c>
      <c r="I1934" s="98" t="s">
        <v>17278</v>
      </c>
      <c r="J1934" s="64">
        <v>2472.27</v>
      </c>
      <c r="K1934" s="1">
        <v>0</v>
      </c>
      <c r="L1934" s="1">
        <v>4</v>
      </c>
      <c r="N1934" s="1">
        <v>57677</v>
      </c>
      <c r="O1934" s="64">
        <v>2472.27</v>
      </c>
      <c r="P1934" s="1" t="s">
        <v>272</v>
      </c>
      <c r="Q1934" s="1" t="s">
        <v>8871</v>
      </c>
      <c r="R1934" s="1" t="s">
        <v>2997</v>
      </c>
      <c r="S1934" s="1" t="s">
        <v>2452</v>
      </c>
    </row>
    <row r="1935" spans="1:19">
      <c r="A1935" s="30">
        <v>10185377</v>
      </c>
      <c r="B1935" s="55">
        <v>101853770000000</v>
      </c>
      <c r="C1935" s="1">
        <v>7700</v>
      </c>
      <c r="D1935" s="1" t="s">
        <v>3006</v>
      </c>
      <c r="G1935" s="64">
        <v>6775</v>
      </c>
      <c r="H1935" s="97" t="s">
        <v>17138</v>
      </c>
      <c r="I1935" s="98" t="s">
        <v>17271</v>
      </c>
      <c r="J1935" s="64">
        <v>6775</v>
      </c>
      <c r="K1935" s="1">
        <v>0</v>
      </c>
      <c r="L1935" s="1">
        <v>4</v>
      </c>
      <c r="N1935" s="1" t="s">
        <v>3007</v>
      </c>
      <c r="O1935" s="64">
        <v>6775</v>
      </c>
      <c r="P1935" s="1">
        <v>403.16</v>
      </c>
      <c r="Q1935" s="1" t="s">
        <v>8872</v>
      </c>
      <c r="R1935" s="1" t="s">
        <v>3008</v>
      </c>
      <c r="S1935" s="1" t="s">
        <v>2452</v>
      </c>
    </row>
    <row r="1936" spans="1:19">
      <c r="A1936" s="30">
        <v>10185382</v>
      </c>
      <c r="B1936" s="55">
        <v>101853820000000</v>
      </c>
      <c r="C1936" s="1">
        <v>7700</v>
      </c>
      <c r="D1936" s="1" t="s">
        <v>3009</v>
      </c>
      <c r="E1936" s="1" t="s">
        <v>2927</v>
      </c>
      <c r="F1936" s="1" t="s">
        <v>3010</v>
      </c>
      <c r="G1936" s="64">
        <v>3294</v>
      </c>
      <c r="H1936" s="97" t="s">
        <v>17170</v>
      </c>
      <c r="I1936" s="98" t="s">
        <v>17298</v>
      </c>
      <c r="J1936" s="64">
        <v>3294</v>
      </c>
      <c r="K1936" s="1">
        <v>0</v>
      </c>
      <c r="L1936" s="1">
        <v>4</v>
      </c>
      <c r="N1936" s="1" t="s">
        <v>2001</v>
      </c>
      <c r="O1936" s="64">
        <v>3294</v>
      </c>
      <c r="P1936" s="1" t="s">
        <v>11763</v>
      </c>
      <c r="Q1936" s="1" t="s">
        <v>8873</v>
      </c>
      <c r="R1936" s="1" t="s">
        <v>3011</v>
      </c>
      <c r="S1936" s="1" t="s">
        <v>2772</v>
      </c>
    </row>
    <row r="1937" spans="1:19">
      <c r="A1937" s="30">
        <v>10185383</v>
      </c>
      <c r="B1937" s="55">
        <v>101853830000000</v>
      </c>
      <c r="C1937" s="1">
        <v>7700</v>
      </c>
      <c r="D1937" s="1" t="s">
        <v>3009</v>
      </c>
      <c r="E1937" s="1" t="s">
        <v>2927</v>
      </c>
      <c r="F1937" s="1" t="s">
        <v>3010</v>
      </c>
      <c r="G1937" s="64">
        <v>3294</v>
      </c>
      <c r="H1937" s="97" t="s">
        <v>17170</v>
      </c>
      <c r="I1937" s="98" t="s">
        <v>17298</v>
      </c>
      <c r="J1937" s="64">
        <v>3294</v>
      </c>
      <c r="K1937" s="1">
        <v>0</v>
      </c>
      <c r="L1937" s="1">
        <v>4</v>
      </c>
      <c r="N1937" s="1" t="s">
        <v>2001</v>
      </c>
      <c r="O1937" s="64">
        <v>3294</v>
      </c>
      <c r="P1937" s="1" t="s">
        <v>11763</v>
      </c>
      <c r="Q1937" s="1" t="s">
        <v>8873</v>
      </c>
      <c r="R1937" s="1" t="s">
        <v>3011</v>
      </c>
      <c r="S1937" s="1" t="s">
        <v>2772</v>
      </c>
    </row>
    <row r="1938" spans="1:19">
      <c r="A1938" s="30">
        <v>10185656</v>
      </c>
      <c r="B1938" s="55">
        <v>101856560000000</v>
      </c>
      <c r="C1938" s="1">
        <v>7700</v>
      </c>
      <c r="D1938" s="1" t="s">
        <v>3012</v>
      </c>
      <c r="E1938" s="1" t="s">
        <v>8874</v>
      </c>
      <c r="F1938" s="1" t="s">
        <v>7819</v>
      </c>
      <c r="G1938" s="64">
        <v>6845</v>
      </c>
      <c r="H1938" s="97" t="s">
        <v>17170</v>
      </c>
      <c r="I1938" s="98" t="s">
        <v>17298</v>
      </c>
      <c r="J1938" s="64">
        <v>6845</v>
      </c>
      <c r="K1938" s="1">
        <v>0</v>
      </c>
      <c r="L1938" s="1">
        <v>7118</v>
      </c>
      <c r="N1938" s="1" t="s">
        <v>8402</v>
      </c>
      <c r="O1938" s="64">
        <v>6845</v>
      </c>
      <c r="P1938" s="1" t="s">
        <v>7839</v>
      </c>
      <c r="Q1938" s="1" t="s">
        <v>8875</v>
      </c>
      <c r="R1938" s="1" t="s">
        <v>3013</v>
      </c>
      <c r="S1938" s="1" t="s">
        <v>2772</v>
      </c>
    </row>
    <row r="1939" spans="1:19">
      <c r="A1939" s="30">
        <v>10185657</v>
      </c>
      <c r="B1939" s="55">
        <v>101856570000000</v>
      </c>
      <c r="C1939" s="1">
        <v>7700</v>
      </c>
      <c r="D1939" s="1" t="s">
        <v>3014</v>
      </c>
      <c r="E1939" s="1" t="s">
        <v>8874</v>
      </c>
      <c r="F1939" s="1" t="s">
        <v>7819</v>
      </c>
      <c r="G1939" s="64">
        <v>6845</v>
      </c>
      <c r="H1939" s="97" t="s">
        <v>17170</v>
      </c>
      <c r="I1939" s="98" t="s">
        <v>17298</v>
      </c>
      <c r="J1939" s="64">
        <v>6845</v>
      </c>
      <c r="K1939" s="1">
        <v>0</v>
      </c>
      <c r="L1939" s="1">
        <v>7118</v>
      </c>
      <c r="N1939" s="1" t="s">
        <v>8403</v>
      </c>
      <c r="O1939" s="64">
        <v>6845</v>
      </c>
      <c r="P1939" s="1" t="s">
        <v>7839</v>
      </c>
      <c r="Q1939" s="1" t="s">
        <v>8875</v>
      </c>
      <c r="R1939" s="1" t="s">
        <v>3013</v>
      </c>
      <c r="S1939" s="1" t="s">
        <v>2772</v>
      </c>
    </row>
    <row r="1940" spans="1:19">
      <c r="A1940" s="30">
        <v>10185683</v>
      </c>
      <c r="B1940" s="55">
        <v>101856830000000</v>
      </c>
      <c r="C1940" s="1">
        <v>7700</v>
      </c>
      <c r="D1940" s="1" t="s">
        <v>3015</v>
      </c>
      <c r="E1940" s="1" t="s">
        <v>107</v>
      </c>
      <c r="F1940" s="1" t="s">
        <v>790</v>
      </c>
      <c r="G1940" s="64">
        <v>2384.7600000000002</v>
      </c>
      <c r="H1940" s="97" t="s">
        <v>17162</v>
      </c>
      <c r="I1940" s="98" t="s">
        <v>17290</v>
      </c>
      <c r="J1940" s="64">
        <v>2384.7600000000002</v>
      </c>
      <c r="K1940" s="1">
        <v>0</v>
      </c>
      <c r="L1940" s="1">
        <v>3416</v>
      </c>
      <c r="N1940" s="1" t="s">
        <v>3016</v>
      </c>
      <c r="O1940" s="64">
        <v>2384.7600000000002</v>
      </c>
      <c r="P1940" s="1" t="s">
        <v>272</v>
      </c>
      <c r="Q1940" s="1" t="s">
        <v>8872</v>
      </c>
      <c r="R1940" s="1" t="s">
        <v>3017</v>
      </c>
      <c r="S1940" s="1" t="s">
        <v>1821</v>
      </c>
    </row>
    <row r="1941" spans="1:19">
      <c r="A1941" s="30">
        <v>10185684</v>
      </c>
      <c r="B1941" s="55">
        <v>101856840000000</v>
      </c>
      <c r="C1941" s="1">
        <v>7700</v>
      </c>
      <c r="D1941" s="1" t="s">
        <v>3015</v>
      </c>
      <c r="E1941" s="1" t="s">
        <v>107</v>
      </c>
      <c r="F1941" s="1" t="s">
        <v>790</v>
      </c>
      <c r="G1941" s="64">
        <v>2384.7600000000002</v>
      </c>
      <c r="H1941" s="97" t="s">
        <v>17162</v>
      </c>
      <c r="I1941" s="98" t="s">
        <v>17290</v>
      </c>
      <c r="J1941" s="64">
        <v>2384.7600000000002</v>
      </c>
      <c r="K1941" s="1">
        <v>0</v>
      </c>
      <c r="L1941" s="1">
        <v>7027</v>
      </c>
      <c r="N1941" s="1" t="s">
        <v>3018</v>
      </c>
      <c r="O1941" s="64">
        <v>2384.7600000000002</v>
      </c>
      <c r="P1941" s="1" t="s">
        <v>272</v>
      </c>
      <c r="Q1941" s="1" t="s">
        <v>8872</v>
      </c>
      <c r="R1941" s="1" t="s">
        <v>3017</v>
      </c>
      <c r="S1941" s="1" t="s">
        <v>1821</v>
      </c>
    </row>
    <row r="1942" spans="1:19">
      <c r="A1942" s="30">
        <v>10185685</v>
      </c>
      <c r="B1942" s="55">
        <v>101856850000000</v>
      </c>
      <c r="C1942" s="1">
        <v>7700</v>
      </c>
      <c r="D1942" s="1" t="s">
        <v>3015</v>
      </c>
      <c r="G1942" s="64">
        <v>2384.7600000000002</v>
      </c>
      <c r="H1942" s="97" t="s">
        <v>17156</v>
      </c>
      <c r="I1942" s="98" t="s">
        <v>17284</v>
      </c>
      <c r="J1942" s="64">
        <v>2384.7600000000002</v>
      </c>
      <c r="K1942" s="1">
        <v>0</v>
      </c>
      <c r="L1942" s="1">
        <v>64</v>
      </c>
      <c r="N1942" s="1" t="s">
        <v>2104</v>
      </c>
      <c r="O1942" s="64">
        <v>2384.7600000000002</v>
      </c>
      <c r="P1942" s="1" t="s">
        <v>272</v>
      </c>
      <c r="Q1942" s="1" t="s">
        <v>8872</v>
      </c>
      <c r="R1942" s="1" t="s">
        <v>3017</v>
      </c>
      <c r="S1942" s="1" t="s">
        <v>1821</v>
      </c>
    </row>
    <row r="1943" spans="1:19">
      <c r="A1943" s="30">
        <v>10185686</v>
      </c>
      <c r="B1943" s="55">
        <v>101856860000000</v>
      </c>
      <c r="C1943" s="1">
        <v>7700</v>
      </c>
      <c r="D1943" s="1" t="s">
        <v>3015</v>
      </c>
      <c r="E1943" s="1" t="s">
        <v>107</v>
      </c>
      <c r="F1943" s="1" t="s">
        <v>790</v>
      </c>
      <c r="G1943" s="64">
        <v>2384.7600000000002</v>
      </c>
      <c r="H1943" s="97" t="s">
        <v>17162</v>
      </c>
      <c r="I1943" s="98" t="s">
        <v>17290</v>
      </c>
      <c r="J1943" s="64">
        <v>2384.7600000000002</v>
      </c>
      <c r="K1943" s="1">
        <v>0</v>
      </c>
      <c r="L1943" s="1">
        <v>140</v>
      </c>
      <c r="N1943" s="1" t="s">
        <v>3019</v>
      </c>
      <c r="O1943" s="64">
        <v>2384.7600000000002</v>
      </c>
      <c r="P1943" s="1" t="s">
        <v>272</v>
      </c>
      <c r="Q1943" s="1" t="s">
        <v>8872</v>
      </c>
      <c r="R1943" s="1" t="s">
        <v>3017</v>
      </c>
      <c r="S1943" s="1" t="s">
        <v>1821</v>
      </c>
    </row>
    <row r="1944" spans="1:19">
      <c r="A1944" s="30">
        <v>10185687</v>
      </c>
      <c r="B1944" s="55">
        <v>101856870000000</v>
      </c>
      <c r="C1944" s="1">
        <v>7700</v>
      </c>
      <c r="D1944" s="1" t="s">
        <v>3015</v>
      </c>
      <c r="E1944" s="1" t="s">
        <v>107</v>
      </c>
      <c r="F1944" s="1" t="s">
        <v>790</v>
      </c>
      <c r="G1944" s="64">
        <v>2384.7600000000002</v>
      </c>
      <c r="H1944" s="97" t="s">
        <v>17162</v>
      </c>
      <c r="I1944" s="98" t="s">
        <v>17290</v>
      </c>
      <c r="J1944" s="64">
        <v>2384.7600000000002</v>
      </c>
      <c r="K1944" s="1">
        <v>0</v>
      </c>
      <c r="L1944" s="1">
        <v>60</v>
      </c>
      <c r="N1944" s="1" t="s">
        <v>3020</v>
      </c>
      <c r="O1944" s="64">
        <v>2384.7600000000002</v>
      </c>
      <c r="P1944" s="1" t="s">
        <v>272</v>
      </c>
      <c r="Q1944" s="1" t="s">
        <v>8872</v>
      </c>
      <c r="R1944" s="1" t="s">
        <v>3017</v>
      </c>
      <c r="S1944" s="1" t="s">
        <v>1821</v>
      </c>
    </row>
    <row r="1945" spans="1:19">
      <c r="A1945" s="30">
        <v>10185688</v>
      </c>
      <c r="B1945" s="55">
        <v>101856880000000</v>
      </c>
      <c r="C1945" s="1">
        <v>7700</v>
      </c>
      <c r="D1945" s="1" t="s">
        <v>3015</v>
      </c>
      <c r="G1945" s="64">
        <v>2384.7600000000002</v>
      </c>
      <c r="H1945" s="97" t="s">
        <v>17152</v>
      </c>
      <c r="I1945" s="98" t="s">
        <v>17281</v>
      </c>
      <c r="J1945" s="64">
        <v>2384.7600000000002</v>
      </c>
      <c r="K1945" s="1">
        <v>0</v>
      </c>
      <c r="L1945" s="1">
        <v>4</v>
      </c>
      <c r="N1945" s="1" t="s">
        <v>3021</v>
      </c>
      <c r="O1945" s="64">
        <v>2384.7600000000002</v>
      </c>
      <c r="P1945" s="1" t="s">
        <v>272</v>
      </c>
      <c r="Q1945" s="1" t="s">
        <v>8872</v>
      </c>
      <c r="R1945" s="1" t="s">
        <v>3017</v>
      </c>
      <c r="S1945" s="1" t="s">
        <v>1821</v>
      </c>
    </row>
    <row r="1946" spans="1:19">
      <c r="A1946" s="30">
        <v>10185689</v>
      </c>
      <c r="B1946" s="55">
        <v>101856890000000</v>
      </c>
      <c r="C1946" s="1">
        <v>7700</v>
      </c>
      <c r="D1946" s="1" t="s">
        <v>3015</v>
      </c>
      <c r="E1946" s="1" t="s">
        <v>107</v>
      </c>
      <c r="F1946" s="1" t="s">
        <v>2725</v>
      </c>
      <c r="G1946" s="64">
        <v>2384.7600000000002</v>
      </c>
      <c r="H1946" s="97" t="s">
        <v>17156</v>
      </c>
      <c r="I1946" s="98" t="s">
        <v>17284</v>
      </c>
      <c r="J1946" s="64">
        <v>2384.7600000000002</v>
      </c>
      <c r="K1946" s="1">
        <v>0</v>
      </c>
      <c r="L1946" s="1">
        <v>7067</v>
      </c>
      <c r="N1946" s="1" t="s">
        <v>8390</v>
      </c>
      <c r="O1946" s="64">
        <v>2384.7600000000002</v>
      </c>
      <c r="P1946" s="1" t="s">
        <v>110</v>
      </c>
      <c r="Q1946" s="1" t="s">
        <v>8872</v>
      </c>
      <c r="R1946" s="1" t="s">
        <v>3017</v>
      </c>
      <c r="S1946" s="1" t="s">
        <v>1821</v>
      </c>
    </row>
    <row r="1947" spans="1:19">
      <c r="A1947" s="30">
        <v>10185690</v>
      </c>
      <c r="B1947" s="55">
        <v>101856900000000</v>
      </c>
      <c r="C1947" s="1">
        <v>7700</v>
      </c>
      <c r="D1947" s="1" t="s">
        <v>3015</v>
      </c>
      <c r="E1947" s="1" t="s">
        <v>107</v>
      </c>
      <c r="F1947" s="1" t="s">
        <v>790</v>
      </c>
      <c r="G1947" s="64">
        <v>2384.7600000000002</v>
      </c>
      <c r="H1947" s="97" t="s">
        <v>17162</v>
      </c>
      <c r="I1947" s="98" t="s">
        <v>17290</v>
      </c>
      <c r="J1947" s="64">
        <v>2384.7600000000002</v>
      </c>
      <c r="K1947" s="1">
        <v>0</v>
      </c>
      <c r="L1947" s="1">
        <v>2748</v>
      </c>
      <c r="N1947" s="1" t="s">
        <v>3022</v>
      </c>
      <c r="O1947" s="64">
        <v>2384.7600000000002</v>
      </c>
      <c r="P1947" s="1" t="s">
        <v>272</v>
      </c>
      <c r="Q1947" s="1" t="s">
        <v>8872</v>
      </c>
      <c r="R1947" s="1" t="s">
        <v>3017</v>
      </c>
      <c r="S1947" s="1" t="s">
        <v>1821</v>
      </c>
    </row>
    <row r="1948" spans="1:19">
      <c r="A1948" s="30">
        <v>10185691</v>
      </c>
      <c r="B1948" s="55">
        <v>101856910000000</v>
      </c>
      <c r="C1948" s="1">
        <v>7700</v>
      </c>
      <c r="D1948" s="1" t="s">
        <v>3015</v>
      </c>
      <c r="E1948" s="1" t="s">
        <v>107</v>
      </c>
      <c r="F1948" s="1" t="s">
        <v>790</v>
      </c>
      <c r="G1948" s="64">
        <v>2384.7600000000002</v>
      </c>
      <c r="H1948" s="97" t="s">
        <v>17162</v>
      </c>
      <c r="I1948" s="98" t="s">
        <v>17290</v>
      </c>
      <c r="J1948" s="64">
        <v>2384.7600000000002</v>
      </c>
      <c r="K1948" s="1">
        <v>0</v>
      </c>
      <c r="L1948" s="1">
        <v>3142</v>
      </c>
      <c r="N1948" s="1" t="s">
        <v>3023</v>
      </c>
      <c r="O1948" s="64">
        <v>2384.7600000000002</v>
      </c>
      <c r="P1948" s="1" t="s">
        <v>272</v>
      </c>
      <c r="Q1948" s="1" t="s">
        <v>8872</v>
      </c>
      <c r="R1948" s="1" t="s">
        <v>3017</v>
      </c>
      <c r="S1948" s="1" t="s">
        <v>1821</v>
      </c>
    </row>
    <row r="1949" spans="1:19">
      <c r="A1949" s="30">
        <v>10185692</v>
      </c>
      <c r="B1949" s="55">
        <v>101856920000000</v>
      </c>
      <c r="C1949" s="1">
        <v>7700</v>
      </c>
      <c r="D1949" s="1" t="s">
        <v>3015</v>
      </c>
      <c r="G1949" s="64">
        <v>2384.7600000000002</v>
      </c>
      <c r="H1949" s="97" t="s">
        <v>17156</v>
      </c>
      <c r="I1949" s="98" t="s">
        <v>17284</v>
      </c>
      <c r="J1949" s="64">
        <v>2384.7600000000002</v>
      </c>
      <c r="K1949" s="1">
        <v>0</v>
      </c>
      <c r="L1949" s="1">
        <v>4</v>
      </c>
      <c r="N1949" s="1" t="s">
        <v>2102</v>
      </c>
      <c r="O1949" s="64">
        <v>2384.7600000000002</v>
      </c>
      <c r="P1949" s="1" t="s">
        <v>272</v>
      </c>
      <c r="Q1949" s="1" t="s">
        <v>8872</v>
      </c>
      <c r="R1949" s="1" t="s">
        <v>3017</v>
      </c>
      <c r="S1949" s="1" t="s">
        <v>1821</v>
      </c>
    </row>
    <row r="1950" spans="1:19">
      <c r="A1950" s="30">
        <v>10185693</v>
      </c>
      <c r="B1950" s="55">
        <v>101856930000000</v>
      </c>
      <c r="C1950" s="1">
        <v>7700</v>
      </c>
      <c r="D1950" s="1" t="s">
        <v>3015</v>
      </c>
      <c r="E1950" s="1" t="s">
        <v>107</v>
      </c>
      <c r="F1950" s="1" t="s">
        <v>3024</v>
      </c>
      <c r="G1950" s="64">
        <v>2384.7600000000002</v>
      </c>
      <c r="H1950" s="97" t="s">
        <v>17159</v>
      </c>
      <c r="I1950" s="98" t="s">
        <v>17287</v>
      </c>
      <c r="J1950" s="64">
        <v>2384.7600000000002</v>
      </c>
      <c r="K1950" s="1">
        <v>0</v>
      </c>
      <c r="L1950" s="1">
        <v>4</v>
      </c>
      <c r="N1950" s="1" t="s">
        <v>3025</v>
      </c>
      <c r="O1950" s="64">
        <v>2384.7600000000002</v>
      </c>
      <c r="P1950" s="1" t="s">
        <v>2798</v>
      </c>
      <c r="Q1950" s="1" t="s">
        <v>8872</v>
      </c>
      <c r="R1950" s="1" t="s">
        <v>3017</v>
      </c>
      <c r="S1950" s="1" t="s">
        <v>1821</v>
      </c>
    </row>
    <row r="1951" spans="1:19">
      <c r="A1951" s="30">
        <v>10185694</v>
      </c>
      <c r="B1951" s="55">
        <v>101856940000000</v>
      </c>
      <c r="C1951" s="1">
        <v>7700</v>
      </c>
      <c r="D1951" s="1" t="s">
        <v>3015</v>
      </c>
      <c r="G1951" s="64">
        <v>2384.7600000000002</v>
      </c>
      <c r="H1951" s="97" t="s">
        <v>17162</v>
      </c>
      <c r="I1951" s="98" t="s">
        <v>17290</v>
      </c>
      <c r="J1951" s="64">
        <v>2384.7600000000002</v>
      </c>
      <c r="K1951" s="1">
        <v>0</v>
      </c>
      <c r="L1951" s="1">
        <v>4</v>
      </c>
      <c r="N1951" s="1" t="s">
        <v>3026</v>
      </c>
      <c r="O1951" s="64">
        <v>2384.7600000000002</v>
      </c>
      <c r="P1951" s="1" t="s">
        <v>272</v>
      </c>
      <c r="Q1951" s="1" t="s">
        <v>8872</v>
      </c>
      <c r="R1951" s="1" t="s">
        <v>3017</v>
      </c>
      <c r="S1951" s="1" t="s">
        <v>1821</v>
      </c>
    </row>
    <row r="1952" spans="1:19">
      <c r="A1952" s="30">
        <v>10185695</v>
      </c>
      <c r="B1952" s="55">
        <v>101856950000000</v>
      </c>
      <c r="C1952" s="1">
        <v>7700</v>
      </c>
      <c r="D1952" s="1" t="s">
        <v>3015</v>
      </c>
      <c r="G1952" s="64">
        <v>2384.7600000000002</v>
      </c>
      <c r="H1952" s="97" t="s">
        <v>17152</v>
      </c>
      <c r="I1952" s="98" t="s">
        <v>17281</v>
      </c>
      <c r="J1952" s="64">
        <v>2384.7600000000002</v>
      </c>
      <c r="K1952" s="1">
        <v>0</v>
      </c>
      <c r="L1952" s="1">
        <v>4</v>
      </c>
      <c r="N1952" s="1" t="s">
        <v>3027</v>
      </c>
      <c r="O1952" s="64">
        <v>2384.7600000000002</v>
      </c>
      <c r="P1952" s="1" t="s">
        <v>272</v>
      </c>
      <c r="Q1952" s="1" t="s">
        <v>8872</v>
      </c>
      <c r="R1952" s="1" t="s">
        <v>3017</v>
      </c>
      <c r="S1952" s="1" t="s">
        <v>1821</v>
      </c>
    </row>
    <row r="1953" spans="1:19">
      <c r="A1953" s="30">
        <v>10185696</v>
      </c>
      <c r="B1953" s="55">
        <v>101856960000000</v>
      </c>
      <c r="C1953" s="1">
        <v>7700</v>
      </c>
      <c r="D1953" s="1" t="s">
        <v>3015</v>
      </c>
      <c r="E1953" s="1" t="s">
        <v>107</v>
      </c>
      <c r="F1953" s="1" t="s">
        <v>790</v>
      </c>
      <c r="G1953" s="64">
        <v>2384.7600000000002</v>
      </c>
      <c r="H1953" s="97" t="s">
        <v>17156</v>
      </c>
      <c r="I1953" s="98" t="s">
        <v>17284</v>
      </c>
      <c r="J1953" s="64">
        <v>2384.7600000000002</v>
      </c>
      <c r="K1953" s="1">
        <v>0</v>
      </c>
      <c r="L1953" s="1">
        <v>7067</v>
      </c>
      <c r="N1953" s="1" t="s">
        <v>3028</v>
      </c>
      <c r="O1953" s="64">
        <v>2384.7600000000002</v>
      </c>
      <c r="P1953" s="1" t="s">
        <v>110</v>
      </c>
      <c r="Q1953" s="1" t="s">
        <v>8872</v>
      </c>
      <c r="R1953" s="1" t="s">
        <v>3017</v>
      </c>
      <c r="S1953" s="1" t="s">
        <v>1821</v>
      </c>
    </row>
    <row r="1954" spans="1:19">
      <c r="A1954" s="30">
        <v>10185697</v>
      </c>
      <c r="B1954" s="55">
        <v>101856970000000</v>
      </c>
      <c r="C1954" s="1">
        <v>7700</v>
      </c>
      <c r="D1954" s="1" t="s">
        <v>3015</v>
      </c>
      <c r="G1954" s="64">
        <v>2384.7600000000002</v>
      </c>
      <c r="H1954" s="97" t="s">
        <v>17152</v>
      </c>
      <c r="I1954" s="98" t="s">
        <v>17281</v>
      </c>
      <c r="J1954" s="64">
        <v>2384.7600000000002</v>
      </c>
      <c r="K1954" s="1">
        <v>0</v>
      </c>
      <c r="L1954" s="1">
        <v>4</v>
      </c>
      <c r="N1954" s="1" t="s">
        <v>3029</v>
      </c>
      <c r="O1954" s="64">
        <v>2384.7600000000002</v>
      </c>
      <c r="P1954" s="1" t="s">
        <v>272</v>
      </c>
      <c r="Q1954" s="1" t="s">
        <v>8872</v>
      </c>
      <c r="R1954" s="1" t="s">
        <v>3017</v>
      </c>
      <c r="S1954" s="1" t="s">
        <v>1821</v>
      </c>
    </row>
    <row r="1955" spans="1:19">
      <c r="A1955" s="30">
        <v>10185698</v>
      </c>
      <c r="B1955" s="55">
        <v>101856980000000</v>
      </c>
      <c r="C1955" s="1">
        <v>7700</v>
      </c>
      <c r="D1955" s="1" t="s">
        <v>3015</v>
      </c>
      <c r="E1955" s="1" t="s">
        <v>107</v>
      </c>
      <c r="F1955" s="1" t="s">
        <v>790</v>
      </c>
      <c r="G1955" s="64">
        <v>2384.7600000000002</v>
      </c>
      <c r="H1955" s="97" t="s">
        <v>17162</v>
      </c>
      <c r="I1955" s="98" t="s">
        <v>17290</v>
      </c>
      <c r="J1955" s="64">
        <v>2384.7600000000002</v>
      </c>
      <c r="K1955" s="1">
        <v>0</v>
      </c>
      <c r="L1955" s="1">
        <v>3416</v>
      </c>
      <c r="N1955" s="1" t="s">
        <v>3030</v>
      </c>
      <c r="O1955" s="64">
        <v>2384.7600000000002</v>
      </c>
      <c r="P1955" s="1" t="s">
        <v>272</v>
      </c>
      <c r="Q1955" s="1" t="s">
        <v>8872</v>
      </c>
      <c r="R1955" s="1" t="s">
        <v>3017</v>
      </c>
      <c r="S1955" s="1" t="s">
        <v>1821</v>
      </c>
    </row>
    <row r="1956" spans="1:19">
      <c r="A1956" s="30">
        <v>10185699</v>
      </c>
      <c r="B1956" s="55">
        <v>101856990000000</v>
      </c>
      <c r="C1956" s="1">
        <v>7700</v>
      </c>
      <c r="D1956" s="1" t="s">
        <v>3015</v>
      </c>
      <c r="E1956" s="1" t="s">
        <v>107</v>
      </c>
      <c r="F1956" s="1" t="s">
        <v>790</v>
      </c>
      <c r="G1956" s="64">
        <v>2384.7600000000002</v>
      </c>
      <c r="H1956" s="97" t="s">
        <v>17162</v>
      </c>
      <c r="I1956" s="98" t="s">
        <v>17290</v>
      </c>
      <c r="J1956" s="64">
        <v>2384.7600000000002</v>
      </c>
      <c r="K1956" s="1">
        <v>0</v>
      </c>
      <c r="L1956" s="1">
        <v>4</v>
      </c>
      <c r="N1956" s="1" t="s">
        <v>3031</v>
      </c>
      <c r="O1956" s="64">
        <v>2384.7600000000002</v>
      </c>
      <c r="P1956" s="1" t="s">
        <v>272</v>
      </c>
      <c r="Q1956" s="1" t="s">
        <v>8872</v>
      </c>
      <c r="R1956" s="1" t="s">
        <v>3017</v>
      </c>
      <c r="S1956" s="1" t="s">
        <v>1821</v>
      </c>
    </row>
    <row r="1957" spans="1:19">
      <c r="A1957" s="30">
        <v>10185700</v>
      </c>
      <c r="B1957" s="55">
        <v>101857000000000</v>
      </c>
      <c r="C1957" s="1">
        <v>7700</v>
      </c>
      <c r="D1957" s="1" t="s">
        <v>3015</v>
      </c>
      <c r="G1957" s="64">
        <v>2384.7600000000002</v>
      </c>
      <c r="H1957" s="97" t="s">
        <v>17156</v>
      </c>
      <c r="I1957" s="98" t="s">
        <v>17284</v>
      </c>
      <c r="J1957" s="64">
        <v>2384.7600000000002</v>
      </c>
      <c r="K1957" s="1">
        <v>0</v>
      </c>
      <c r="L1957" s="1">
        <v>4</v>
      </c>
      <c r="N1957" s="1" t="s">
        <v>2100</v>
      </c>
      <c r="O1957" s="64">
        <v>2384.7600000000002</v>
      </c>
      <c r="P1957" s="1" t="s">
        <v>272</v>
      </c>
      <c r="Q1957" s="1" t="s">
        <v>8872</v>
      </c>
      <c r="R1957" s="1" t="s">
        <v>3017</v>
      </c>
      <c r="S1957" s="1" t="s">
        <v>1821</v>
      </c>
    </row>
    <row r="1958" spans="1:19">
      <c r="A1958" s="30">
        <v>10185701</v>
      </c>
      <c r="B1958" s="55">
        <v>101857010000000</v>
      </c>
      <c r="C1958" s="1">
        <v>7700</v>
      </c>
      <c r="D1958" s="1" t="s">
        <v>3015</v>
      </c>
      <c r="G1958" s="64">
        <v>2384.7600000000002</v>
      </c>
      <c r="H1958" s="97" t="s">
        <v>17156</v>
      </c>
      <c r="I1958" s="98" t="s">
        <v>17284</v>
      </c>
      <c r="J1958" s="64">
        <v>2384.7600000000002</v>
      </c>
      <c r="K1958" s="1">
        <v>0</v>
      </c>
      <c r="L1958" s="1">
        <v>4</v>
      </c>
      <c r="N1958" s="1" t="s">
        <v>2103</v>
      </c>
      <c r="O1958" s="64">
        <v>2384.7600000000002</v>
      </c>
      <c r="P1958" s="1" t="s">
        <v>272</v>
      </c>
      <c r="Q1958" s="1" t="s">
        <v>8872</v>
      </c>
      <c r="R1958" s="1" t="s">
        <v>3017</v>
      </c>
      <c r="S1958" s="1" t="s">
        <v>1821</v>
      </c>
    </row>
    <row r="1959" spans="1:19">
      <c r="A1959" s="30">
        <v>10185702</v>
      </c>
      <c r="B1959" s="55">
        <v>101857020000000</v>
      </c>
      <c r="C1959" s="1">
        <v>7700</v>
      </c>
      <c r="D1959" s="1" t="s">
        <v>3015</v>
      </c>
      <c r="G1959" s="64">
        <v>2384.7600000000002</v>
      </c>
      <c r="H1959" s="97" t="s">
        <v>17156</v>
      </c>
      <c r="I1959" s="98" t="s">
        <v>17284</v>
      </c>
      <c r="J1959" s="64">
        <v>2384.7600000000002</v>
      </c>
      <c r="K1959" s="1">
        <v>0</v>
      </c>
      <c r="L1959" s="1">
        <v>4</v>
      </c>
      <c r="N1959" s="1" t="s">
        <v>2105</v>
      </c>
      <c r="O1959" s="64">
        <v>2384.7600000000002</v>
      </c>
      <c r="P1959" s="1" t="s">
        <v>272</v>
      </c>
      <c r="Q1959" s="1" t="s">
        <v>8872</v>
      </c>
      <c r="R1959" s="1" t="s">
        <v>3017</v>
      </c>
      <c r="S1959" s="1" t="s">
        <v>1821</v>
      </c>
    </row>
    <row r="1960" spans="1:19">
      <c r="A1960" s="30">
        <v>10185703</v>
      </c>
      <c r="B1960" s="55">
        <v>101857030000000</v>
      </c>
      <c r="C1960" s="1">
        <v>7700</v>
      </c>
      <c r="D1960" s="1" t="s">
        <v>3032</v>
      </c>
      <c r="E1960" s="1" t="s">
        <v>3033</v>
      </c>
      <c r="F1960" s="1" t="s">
        <v>3034</v>
      </c>
      <c r="G1960" s="64">
        <v>4285</v>
      </c>
      <c r="H1960" s="97" t="s">
        <v>17140</v>
      </c>
      <c r="I1960" s="98" t="s">
        <v>17272</v>
      </c>
      <c r="J1960" s="64">
        <v>4285</v>
      </c>
      <c r="K1960" s="1">
        <v>0</v>
      </c>
      <c r="L1960" s="1">
        <v>2748</v>
      </c>
      <c r="N1960" s="1">
        <v>1043008290</v>
      </c>
      <c r="O1960" s="64">
        <v>4285</v>
      </c>
      <c r="P1960" s="1">
        <v>130</v>
      </c>
      <c r="Q1960" s="1" t="s">
        <v>8872</v>
      </c>
      <c r="R1960" s="1" t="s">
        <v>3036</v>
      </c>
      <c r="S1960" s="1" t="s">
        <v>2452</v>
      </c>
    </row>
    <row r="1961" spans="1:19">
      <c r="A1961" s="30">
        <v>10185704</v>
      </c>
      <c r="B1961" s="55">
        <v>101857040000000</v>
      </c>
      <c r="C1961" s="1">
        <v>7700</v>
      </c>
      <c r="D1961" s="1" t="s">
        <v>3032</v>
      </c>
      <c r="G1961" s="64">
        <v>2515</v>
      </c>
      <c r="H1961" s="97" t="s">
        <v>17191</v>
      </c>
      <c r="I1961" s="98" t="s">
        <v>17316</v>
      </c>
      <c r="J1961" s="64">
        <v>2515</v>
      </c>
      <c r="K1961" s="1">
        <v>0</v>
      </c>
      <c r="L1961" s="1">
        <v>2437</v>
      </c>
      <c r="N1961" s="1">
        <v>1103006827</v>
      </c>
      <c r="O1961" s="64">
        <v>2515</v>
      </c>
      <c r="P1961" s="1" t="s">
        <v>12239</v>
      </c>
      <c r="Q1961" s="1" t="s">
        <v>8872</v>
      </c>
      <c r="R1961" s="1" t="s">
        <v>3036</v>
      </c>
      <c r="S1961" s="1" t="s">
        <v>2452</v>
      </c>
    </row>
    <row r="1962" spans="1:19">
      <c r="A1962" s="30">
        <v>10185705</v>
      </c>
      <c r="B1962" s="55">
        <v>101857050000000</v>
      </c>
      <c r="C1962" s="1">
        <v>7700</v>
      </c>
      <c r="D1962" s="1" t="s">
        <v>3032</v>
      </c>
      <c r="E1962" s="1" t="s">
        <v>3033</v>
      </c>
      <c r="F1962" s="1" t="s">
        <v>3038</v>
      </c>
      <c r="G1962" s="64">
        <v>1735</v>
      </c>
      <c r="H1962" s="97" t="s">
        <v>17154</v>
      </c>
      <c r="I1962" s="98" t="s">
        <v>17282</v>
      </c>
      <c r="J1962" s="64">
        <v>1735</v>
      </c>
      <c r="K1962" s="1">
        <v>0</v>
      </c>
      <c r="L1962" s="1">
        <v>4</v>
      </c>
      <c r="N1962" s="1">
        <v>1108001290</v>
      </c>
      <c r="O1962" s="64">
        <v>1735</v>
      </c>
      <c r="P1962" s="1">
        <v>401.6</v>
      </c>
      <c r="Q1962" s="1" t="s">
        <v>8872</v>
      </c>
      <c r="R1962" s="1" t="s">
        <v>3036</v>
      </c>
      <c r="S1962" s="1" t="s">
        <v>2452</v>
      </c>
    </row>
    <row r="1963" spans="1:19">
      <c r="A1963" s="30">
        <v>10185706</v>
      </c>
      <c r="B1963" s="55">
        <v>101857060000000</v>
      </c>
      <c r="C1963" s="1">
        <v>7700</v>
      </c>
      <c r="D1963" s="1" t="s">
        <v>3040</v>
      </c>
      <c r="G1963" s="64">
        <v>1339.89</v>
      </c>
      <c r="H1963" s="97" t="s">
        <v>17138</v>
      </c>
      <c r="I1963" s="98" t="s">
        <v>17271</v>
      </c>
      <c r="J1963" s="64">
        <v>1339.89</v>
      </c>
      <c r="K1963" s="1">
        <v>0</v>
      </c>
      <c r="L1963" s="1">
        <v>8</v>
      </c>
      <c r="N1963" s="1" t="s">
        <v>3041</v>
      </c>
      <c r="O1963" s="64">
        <v>1339.89</v>
      </c>
      <c r="P1963" s="1">
        <v>802.9</v>
      </c>
      <c r="Q1963" s="1" t="s">
        <v>8876</v>
      </c>
      <c r="R1963" s="1" t="s">
        <v>3042</v>
      </c>
      <c r="S1963" s="1" t="s">
        <v>2337</v>
      </c>
    </row>
    <row r="1964" spans="1:19">
      <c r="A1964" s="30">
        <v>10185707</v>
      </c>
      <c r="B1964" s="55">
        <v>101857070000000</v>
      </c>
      <c r="C1964" s="1">
        <v>7700</v>
      </c>
      <c r="D1964" s="1" t="s">
        <v>2996</v>
      </c>
      <c r="E1964" s="1" t="s">
        <v>2820</v>
      </c>
      <c r="F1964" s="1" t="s">
        <v>2998</v>
      </c>
      <c r="G1964" s="64">
        <v>2472.27</v>
      </c>
      <c r="H1964" s="97" t="s">
        <v>17148</v>
      </c>
      <c r="I1964" s="98" t="s">
        <v>17278</v>
      </c>
      <c r="J1964" s="64">
        <v>2472.27</v>
      </c>
      <c r="K1964" s="1">
        <v>0</v>
      </c>
      <c r="L1964" s="1">
        <v>4</v>
      </c>
      <c r="N1964" s="1">
        <v>58662</v>
      </c>
      <c r="O1964" s="64">
        <v>2472.27</v>
      </c>
      <c r="P1964" s="1" t="s">
        <v>272</v>
      </c>
      <c r="Q1964" s="1" t="s">
        <v>8871</v>
      </c>
      <c r="R1964" s="1" t="s">
        <v>2997</v>
      </c>
      <c r="S1964" s="1" t="s">
        <v>2452</v>
      </c>
    </row>
    <row r="1965" spans="1:19">
      <c r="A1965" s="30">
        <v>10185708</v>
      </c>
      <c r="B1965" s="55">
        <v>101857080000000</v>
      </c>
      <c r="C1965" s="1">
        <v>7700</v>
      </c>
      <c r="D1965" s="1" t="s">
        <v>3044</v>
      </c>
      <c r="G1965" s="64">
        <v>11321.1</v>
      </c>
      <c r="H1965" s="97" t="s">
        <v>17156</v>
      </c>
      <c r="I1965" s="98" t="s">
        <v>17284</v>
      </c>
      <c r="J1965" s="64">
        <v>11321.1</v>
      </c>
      <c r="K1965" s="1">
        <v>0</v>
      </c>
      <c r="L1965" s="1">
        <v>2748</v>
      </c>
      <c r="N1965" s="1" t="s">
        <v>3045</v>
      </c>
      <c r="O1965" s="64">
        <v>11321.1</v>
      </c>
      <c r="P1965" s="1" t="s">
        <v>7839</v>
      </c>
      <c r="Q1965" s="1" t="s">
        <v>8877</v>
      </c>
      <c r="R1965" s="1" t="s">
        <v>3046</v>
      </c>
      <c r="S1965" s="1" t="s">
        <v>2772</v>
      </c>
    </row>
    <row r="1966" spans="1:19">
      <c r="A1966" s="30">
        <v>10185918</v>
      </c>
      <c r="B1966" s="55">
        <v>101859180000000</v>
      </c>
      <c r="C1966" s="1">
        <v>7700</v>
      </c>
      <c r="D1966" s="1" t="s">
        <v>2624</v>
      </c>
      <c r="G1966" s="64">
        <v>1298.4100000000001</v>
      </c>
      <c r="H1966" s="97" t="s">
        <v>17147</v>
      </c>
      <c r="I1966" s="98" t="s">
        <v>17277</v>
      </c>
      <c r="J1966" s="64">
        <v>1298.4100000000001</v>
      </c>
      <c r="K1966" s="1">
        <v>0</v>
      </c>
      <c r="L1966" s="1">
        <v>3376</v>
      </c>
      <c r="N1966" s="1" t="s">
        <v>3047</v>
      </c>
      <c r="O1966" s="64">
        <v>1298.4100000000001</v>
      </c>
      <c r="P1966" s="1" t="s">
        <v>12354</v>
      </c>
      <c r="Q1966" s="1" t="s">
        <v>8878</v>
      </c>
      <c r="R1966" s="1" t="s">
        <v>3048</v>
      </c>
      <c r="S1966" s="1" t="s">
        <v>2337</v>
      </c>
    </row>
    <row r="1967" spans="1:19">
      <c r="A1967" s="30">
        <v>10185926</v>
      </c>
      <c r="B1967" s="55">
        <v>101859260000000</v>
      </c>
      <c r="C1967" s="1">
        <v>7700</v>
      </c>
      <c r="D1967" s="1" t="s">
        <v>3049</v>
      </c>
      <c r="E1967" s="1" t="s">
        <v>107</v>
      </c>
      <c r="F1967" s="1">
        <v>2960</v>
      </c>
      <c r="G1967" s="64">
        <v>3906.28</v>
      </c>
      <c r="H1967" s="97" t="s">
        <v>17152</v>
      </c>
      <c r="I1967" s="98" t="s">
        <v>17281</v>
      </c>
      <c r="J1967" s="64">
        <v>3906.28</v>
      </c>
      <c r="K1967" s="1">
        <v>0</v>
      </c>
      <c r="L1967" s="1">
        <v>1056</v>
      </c>
      <c r="N1967" s="1" t="s">
        <v>6053</v>
      </c>
      <c r="O1967" s="64">
        <v>3906.28</v>
      </c>
      <c r="P1967" s="1" t="s">
        <v>110</v>
      </c>
      <c r="Q1967" s="1" t="s">
        <v>8879</v>
      </c>
      <c r="R1967" s="1" t="s">
        <v>3050</v>
      </c>
      <c r="S1967" s="1" t="s">
        <v>1821</v>
      </c>
    </row>
    <row r="1968" spans="1:19">
      <c r="A1968" s="30">
        <v>10185927</v>
      </c>
      <c r="B1968" s="55">
        <v>101859270000000</v>
      </c>
      <c r="C1968" s="1">
        <v>7700</v>
      </c>
      <c r="D1968" s="1" t="s">
        <v>3049</v>
      </c>
      <c r="E1968" s="1" t="s">
        <v>107</v>
      </c>
      <c r="F1968" s="1" t="s">
        <v>3051</v>
      </c>
      <c r="G1968" s="64">
        <v>3906.28</v>
      </c>
      <c r="H1968" s="97" t="s">
        <v>17146</v>
      </c>
      <c r="I1968" s="98" t="s">
        <v>12825</v>
      </c>
      <c r="J1968" s="64">
        <v>3906.28</v>
      </c>
      <c r="K1968" s="1">
        <v>0</v>
      </c>
      <c r="L1968" s="1">
        <v>7038</v>
      </c>
      <c r="N1968" s="1" t="s">
        <v>3052</v>
      </c>
      <c r="O1968" s="64">
        <v>3906.28</v>
      </c>
      <c r="P1968" s="1" t="s">
        <v>110</v>
      </c>
      <c r="Q1968" s="1" t="s">
        <v>8879</v>
      </c>
      <c r="R1968" s="1" t="s">
        <v>3050</v>
      </c>
      <c r="S1968" s="1" t="s">
        <v>1821</v>
      </c>
    </row>
    <row r="1969" spans="1:19">
      <c r="A1969" s="30">
        <v>10185928</v>
      </c>
      <c r="B1969" s="55">
        <v>101859280000000</v>
      </c>
      <c r="C1969" s="1">
        <v>7700</v>
      </c>
      <c r="D1969" s="1" t="s">
        <v>3049</v>
      </c>
      <c r="E1969" s="1" t="s">
        <v>107</v>
      </c>
      <c r="F1969" s="1" t="s">
        <v>3051</v>
      </c>
      <c r="G1969" s="64">
        <v>3906.28</v>
      </c>
      <c r="H1969" s="97" t="s">
        <v>17146</v>
      </c>
      <c r="I1969" s="98" t="s">
        <v>12825</v>
      </c>
      <c r="J1969" s="64">
        <v>3906.28</v>
      </c>
      <c r="K1969" s="1">
        <v>0</v>
      </c>
      <c r="L1969" s="1">
        <v>7038</v>
      </c>
      <c r="N1969" s="1" t="s">
        <v>3053</v>
      </c>
      <c r="O1969" s="64">
        <v>3906.28</v>
      </c>
      <c r="P1969" s="1" t="s">
        <v>110</v>
      </c>
      <c r="Q1969" s="1" t="s">
        <v>8879</v>
      </c>
      <c r="R1969" s="1" t="s">
        <v>3050</v>
      </c>
      <c r="S1969" s="1" t="s">
        <v>1821</v>
      </c>
    </row>
    <row r="1970" spans="1:19">
      <c r="A1970" s="30">
        <v>10185929</v>
      </c>
      <c r="B1970" s="55">
        <v>101859290000000</v>
      </c>
      <c r="C1970" s="1">
        <v>7700</v>
      </c>
      <c r="D1970" s="1" t="s">
        <v>3049</v>
      </c>
      <c r="E1970" s="1" t="s">
        <v>107</v>
      </c>
      <c r="F1970" s="1" t="s">
        <v>3054</v>
      </c>
      <c r="G1970" s="64">
        <v>3906.28</v>
      </c>
      <c r="H1970" s="97" t="s">
        <v>17146</v>
      </c>
      <c r="I1970" s="98" t="s">
        <v>12825</v>
      </c>
      <c r="J1970" s="64">
        <v>3906.28</v>
      </c>
      <c r="K1970" s="1">
        <v>0</v>
      </c>
      <c r="L1970" s="1">
        <v>1056</v>
      </c>
      <c r="N1970" s="1" t="s">
        <v>3055</v>
      </c>
      <c r="O1970" s="64">
        <v>3906.28</v>
      </c>
      <c r="P1970" s="1" t="s">
        <v>110</v>
      </c>
      <c r="Q1970" s="1" t="s">
        <v>8879</v>
      </c>
      <c r="R1970" s="1" t="s">
        <v>3050</v>
      </c>
      <c r="S1970" s="1" t="s">
        <v>1821</v>
      </c>
    </row>
    <row r="1971" spans="1:19">
      <c r="A1971" s="30">
        <v>10185930</v>
      </c>
      <c r="B1971" s="55">
        <v>101859300000000</v>
      </c>
      <c r="C1971" s="1">
        <v>7700</v>
      </c>
      <c r="D1971" s="1" t="s">
        <v>3049</v>
      </c>
      <c r="E1971" s="1" t="s">
        <v>107</v>
      </c>
      <c r="F1971" s="1">
        <v>2960</v>
      </c>
      <c r="G1971" s="64">
        <v>3906.28</v>
      </c>
      <c r="H1971" s="97" t="s">
        <v>17146</v>
      </c>
      <c r="I1971" s="98" t="s">
        <v>12825</v>
      </c>
      <c r="J1971" s="64">
        <v>3906.28</v>
      </c>
      <c r="K1971" s="1">
        <v>0</v>
      </c>
      <c r="L1971" s="1">
        <v>1056</v>
      </c>
      <c r="N1971" s="1" t="s">
        <v>6057</v>
      </c>
      <c r="O1971" s="64">
        <v>3906.28</v>
      </c>
      <c r="P1971" s="1" t="s">
        <v>110</v>
      </c>
      <c r="Q1971" s="1" t="s">
        <v>8879</v>
      </c>
      <c r="R1971" s="1" t="s">
        <v>3050</v>
      </c>
      <c r="S1971" s="1" t="s">
        <v>1821</v>
      </c>
    </row>
    <row r="1972" spans="1:19">
      <c r="A1972" s="30">
        <v>10185931</v>
      </c>
      <c r="B1972" s="55">
        <v>101859310000000</v>
      </c>
      <c r="C1972" s="1">
        <v>7700</v>
      </c>
      <c r="D1972" s="1" t="s">
        <v>3049</v>
      </c>
      <c r="E1972" s="1" t="s">
        <v>107</v>
      </c>
      <c r="F1972" s="1" t="s">
        <v>3054</v>
      </c>
      <c r="G1972" s="64">
        <v>3906.28</v>
      </c>
      <c r="H1972" s="97" t="s">
        <v>17146</v>
      </c>
      <c r="I1972" s="98" t="s">
        <v>12825</v>
      </c>
      <c r="J1972" s="64">
        <v>3906.28</v>
      </c>
      <c r="K1972" s="1">
        <v>0</v>
      </c>
      <c r="L1972" s="1">
        <v>1056</v>
      </c>
      <c r="N1972" s="1" t="s">
        <v>3056</v>
      </c>
      <c r="O1972" s="64">
        <v>3906.28</v>
      </c>
      <c r="P1972" s="1" t="s">
        <v>110</v>
      </c>
      <c r="Q1972" s="1" t="s">
        <v>8879</v>
      </c>
      <c r="R1972" s="1" t="s">
        <v>3050</v>
      </c>
      <c r="S1972" s="1" t="s">
        <v>1821</v>
      </c>
    </row>
    <row r="1973" spans="1:19">
      <c r="A1973" s="30">
        <v>10185932</v>
      </c>
      <c r="B1973" s="55">
        <v>101859320000000</v>
      </c>
      <c r="C1973" s="1">
        <v>7700</v>
      </c>
      <c r="D1973" s="1" t="s">
        <v>3049</v>
      </c>
      <c r="G1973" s="64">
        <v>3906.28</v>
      </c>
      <c r="H1973" s="97" t="s">
        <v>17146</v>
      </c>
      <c r="I1973" s="98" t="s">
        <v>12825</v>
      </c>
      <c r="J1973" s="64">
        <v>3906.28</v>
      </c>
      <c r="K1973" s="1">
        <v>0</v>
      </c>
      <c r="L1973" s="1">
        <v>92</v>
      </c>
      <c r="N1973" s="1" t="s">
        <v>3057</v>
      </c>
      <c r="O1973" s="64">
        <v>3906.28</v>
      </c>
      <c r="P1973" s="1" t="s">
        <v>110</v>
      </c>
      <c r="Q1973" s="1" t="s">
        <v>8879</v>
      </c>
      <c r="R1973" s="1" t="s">
        <v>3050</v>
      </c>
      <c r="S1973" s="1" t="s">
        <v>1821</v>
      </c>
    </row>
    <row r="1974" spans="1:19">
      <c r="A1974" s="30">
        <v>10185933</v>
      </c>
      <c r="B1974" s="55">
        <v>101859330000000</v>
      </c>
      <c r="C1974" s="1">
        <v>7700</v>
      </c>
      <c r="D1974" s="1" t="s">
        <v>3049</v>
      </c>
      <c r="E1974" s="1" t="s">
        <v>107</v>
      </c>
      <c r="F1974" s="1" t="s">
        <v>3051</v>
      </c>
      <c r="G1974" s="64">
        <v>3906.28</v>
      </c>
      <c r="H1974" s="97" t="s">
        <v>17146</v>
      </c>
      <c r="I1974" s="98" t="s">
        <v>12825</v>
      </c>
      <c r="J1974" s="64">
        <v>3906.28</v>
      </c>
      <c r="K1974" s="1">
        <v>0</v>
      </c>
      <c r="L1974" s="1">
        <v>7038</v>
      </c>
      <c r="N1974" s="1" t="s">
        <v>3058</v>
      </c>
      <c r="O1974" s="64">
        <v>3906.28</v>
      </c>
      <c r="P1974" s="1" t="s">
        <v>110</v>
      </c>
      <c r="Q1974" s="1" t="s">
        <v>8879</v>
      </c>
      <c r="R1974" s="1" t="s">
        <v>3050</v>
      </c>
      <c r="S1974" s="1" t="s">
        <v>1821</v>
      </c>
    </row>
    <row r="1975" spans="1:19">
      <c r="A1975" s="30">
        <v>10185934</v>
      </c>
      <c r="B1975" s="55">
        <v>101859340000000</v>
      </c>
      <c r="C1975" s="1">
        <v>7700</v>
      </c>
      <c r="D1975" s="1" t="s">
        <v>3049</v>
      </c>
      <c r="E1975" s="1" t="s">
        <v>107</v>
      </c>
      <c r="F1975" s="1" t="s">
        <v>3051</v>
      </c>
      <c r="G1975" s="64">
        <v>3906.28</v>
      </c>
      <c r="H1975" s="97" t="s">
        <v>17146</v>
      </c>
      <c r="I1975" s="98" t="s">
        <v>12825</v>
      </c>
      <c r="J1975" s="64">
        <v>3906.28</v>
      </c>
      <c r="K1975" s="1">
        <v>0</v>
      </c>
      <c r="L1975" s="1">
        <v>7038</v>
      </c>
      <c r="N1975" s="1" t="s">
        <v>3059</v>
      </c>
      <c r="O1975" s="64">
        <v>3906.28</v>
      </c>
      <c r="P1975" s="1" t="s">
        <v>110</v>
      </c>
      <c r="Q1975" s="1" t="s">
        <v>8879</v>
      </c>
      <c r="R1975" s="1" t="s">
        <v>3050</v>
      </c>
      <c r="S1975" s="1" t="s">
        <v>1821</v>
      </c>
    </row>
    <row r="1976" spans="1:19">
      <c r="A1976" s="30">
        <v>10185935</v>
      </c>
      <c r="B1976" s="55">
        <v>101859350000000</v>
      </c>
      <c r="C1976" s="1">
        <v>7700</v>
      </c>
      <c r="D1976" s="1" t="s">
        <v>3049</v>
      </c>
      <c r="E1976" s="1" t="s">
        <v>107</v>
      </c>
      <c r="F1976" s="1" t="s">
        <v>3051</v>
      </c>
      <c r="G1976" s="64">
        <v>3906.28</v>
      </c>
      <c r="H1976" s="97" t="s">
        <v>17146</v>
      </c>
      <c r="I1976" s="98" t="s">
        <v>12825</v>
      </c>
      <c r="J1976" s="64">
        <v>3906.28</v>
      </c>
      <c r="K1976" s="1">
        <v>0</v>
      </c>
      <c r="L1976" s="1">
        <v>7038</v>
      </c>
      <c r="N1976" s="1" t="s">
        <v>3060</v>
      </c>
      <c r="O1976" s="64">
        <v>3906.28</v>
      </c>
      <c r="P1976" s="1" t="s">
        <v>110</v>
      </c>
      <c r="Q1976" s="1" t="s">
        <v>8879</v>
      </c>
      <c r="R1976" s="1" t="s">
        <v>3050</v>
      </c>
      <c r="S1976" s="1" t="s">
        <v>1821</v>
      </c>
    </row>
    <row r="1977" spans="1:19">
      <c r="A1977" s="30">
        <v>10185936</v>
      </c>
      <c r="B1977" s="55">
        <v>101859360000000</v>
      </c>
      <c r="C1977" s="1">
        <v>7700</v>
      </c>
      <c r="D1977" s="1" t="s">
        <v>3061</v>
      </c>
      <c r="E1977" s="1" t="s">
        <v>107</v>
      </c>
      <c r="F1977" s="1" t="s">
        <v>1440</v>
      </c>
      <c r="G1977" s="64">
        <v>5669.36</v>
      </c>
      <c r="H1977" s="97" t="s">
        <v>17146</v>
      </c>
      <c r="I1977" s="98" t="s">
        <v>12825</v>
      </c>
      <c r="J1977" s="64">
        <v>5669.36</v>
      </c>
      <c r="K1977" s="1">
        <v>0</v>
      </c>
      <c r="L1977" s="1">
        <v>3494</v>
      </c>
      <c r="N1977" s="1" t="s">
        <v>3062</v>
      </c>
      <c r="O1977" s="64">
        <v>5669.36</v>
      </c>
      <c r="P1977" s="1" t="s">
        <v>110</v>
      </c>
      <c r="Q1977" s="1" t="s">
        <v>8879</v>
      </c>
      <c r="R1977" s="1" t="s">
        <v>3050</v>
      </c>
      <c r="S1977" s="1" t="s">
        <v>1821</v>
      </c>
    </row>
    <row r="1978" spans="1:19">
      <c r="A1978" s="30">
        <v>10185937</v>
      </c>
      <c r="B1978" s="55">
        <v>101859370000000</v>
      </c>
      <c r="C1978" s="1">
        <v>7700</v>
      </c>
      <c r="D1978" s="1" t="s">
        <v>3061</v>
      </c>
      <c r="E1978" s="1" t="s">
        <v>107</v>
      </c>
      <c r="F1978" s="1" t="s">
        <v>1440</v>
      </c>
      <c r="G1978" s="64">
        <v>5669.36</v>
      </c>
      <c r="H1978" s="97" t="s">
        <v>17146</v>
      </c>
      <c r="I1978" s="98" t="s">
        <v>12825</v>
      </c>
      <c r="J1978" s="64">
        <v>5669.36</v>
      </c>
      <c r="K1978" s="1">
        <v>0</v>
      </c>
      <c r="L1978" s="1">
        <v>2286</v>
      </c>
      <c r="N1978" s="1" t="s">
        <v>3063</v>
      </c>
      <c r="O1978" s="64">
        <v>5669.36</v>
      </c>
      <c r="P1978" s="1" t="s">
        <v>110</v>
      </c>
      <c r="Q1978" s="1" t="s">
        <v>8879</v>
      </c>
      <c r="R1978" s="1" t="s">
        <v>3050</v>
      </c>
      <c r="S1978" s="1" t="s">
        <v>1821</v>
      </c>
    </row>
    <row r="1979" spans="1:19">
      <c r="A1979" s="30">
        <v>10185938</v>
      </c>
      <c r="B1979" s="55">
        <v>101859380000000</v>
      </c>
      <c r="C1979" s="1">
        <v>7700</v>
      </c>
      <c r="D1979" s="1" t="s">
        <v>3061</v>
      </c>
      <c r="E1979" s="1" t="s">
        <v>107</v>
      </c>
      <c r="F1979" s="1" t="s">
        <v>1440</v>
      </c>
      <c r="G1979" s="64">
        <v>5669.36</v>
      </c>
      <c r="H1979" s="97" t="s">
        <v>17146</v>
      </c>
      <c r="I1979" s="98" t="s">
        <v>12825</v>
      </c>
      <c r="J1979" s="64">
        <v>5669.36</v>
      </c>
      <c r="K1979" s="1">
        <v>0</v>
      </c>
      <c r="L1979" s="1">
        <v>3494</v>
      </c>
      <c r="N1979" s="1" t="s">
        <v>3064</v>
      </c>
      <c r="O1979" s="64">
        <v>5669.36</v>
      </c>
      <c r="P1979" s="1" t="s">
        <v>110</v>
      </c>
      <c r="Q1979" s="1" t="s">
        <v>8879</v>
      </c>
      <c r="R1979" s="1" t="s">
        <v>3050</v>
      </c>
      <c r="S1979" s="1" t="s">
        <v>1821</v>
      </c>
    </row>
    <row r="1980" spans="1:19">
      <c r="A1980" s="30">
        <v>10185939</v>
      </c>
      <c r="B1980" s="55">
        <v>101859390000000</v>
      </c>
      <c r="C1980" s="1">
        <v>7700</v>
      </c>
      <c r="D1980" s="1" t="s">
        <v>3061</v>
      </c>
      <c r="E1980" s="1" t="s">
        <v>107</v>
      </c>
      <c r="F1980" s="1" t="s">
        <v>1459</v>
      </c>
      <c r="G1980" s="64">
        <v>5669.36</v>
      </c>
      <c r="H1980" s="97" t="s">
        <v>17146</v>
      </c>
      <c r="I1980" s="98" t="s">
        <v>12825</v>
      </c>
      <c r="J1980" s="64">
        <v>5669.36</v>
      </c>
      <c r="K1980" s="1">
        <v>0</v>
      </c>
      <c r="L1980" s="1">
        <v>79</v>
      </c>
      <c r="N1980" s="1" t="s">
        <v>3065</v>
      </c>
      <c r="O1980" s="64">
        <v>5669.36</v>
      </c>
      <c r="P1980" s="1" t="s">
        <v>110</v>
      </c>
      <c r="Q1980" s="1" t="s">
        <v>8879</v>
      </c>
      <c r="R1980" s="1" t="s">
        <v>3050</v>
      </c>
      <c r="S1980" s="1" t="s">
        <v>1821</v>
      </c>
    </row>
    <row r="1981" spans="1:19">
      <c r="A1981" s="30">
        <v>10185940</v>
      </c>
      <c r="B1981" s="55">
        <v>101859400000000</v>
      </c>
      <c r="C1981" s="1">
        <v>7700</v>
      </c>
      <c r="D1981" s="1" t="s">
        <v>3061</v>
      </c>
      <c r="E1981" s="1" t="s">
        <v>107</v>
      </c>
      <c r="F1981" s="1" t="s">
        <v>1440</v>
      </c>
      <c r="G1981" s="64">
        <v>5669.36</v>
      </c>
      <c r="H1981" s="97" t="s">
        <v>17146</v>
      </c>
      <c r="I1981" s="98" t="s">
        <v>12825</v>
      </c>
      <c r="J1981" s="64">
        <v>5669.36</v>
      </c>
      <c r="K1981" s="1">
        <v>0</v>
      </c>
      <c r="L1981" s="1">
        <v>2748</v>
      </c>
      <c r="N1981" s="1" t="s">
        <v>3066</v>
      </c>
      <c r="O1981" s="64">
        <v>5669.36</v>
      </c>
      <c r="P1981" s="1" t="s">
        <v>110</v>
      </c>
      <c r="Q1981" s="1" t="s">
        <v>8879</v>
      </c>
      <c r="R1981" s="1" t="s">
        <v>3050</v>
      </c>
      <c r="S1981" s="1" t="s">
        <v>1821</v>
      </c>
    </row>
    <row r="1982" spans="1:19">
      <c r="A1982" s="30">
        <v>10185941</v>
      </c>
      <c r="B1982" s="55">
        <v>101859410000000</v>
      </c>
      <c r="C1982" s="1">
        <v>7700</v>
      </c>
      <c r="D1982" s="1" t="s">
        <v>3061</v>
      </c>
      <c r="E1982" s="1" t="s">
        <v>107</v>
      </c>
      <c r="F1982" s="1" t="s">
        <v>1440</v>
      </c>
      <c r="G1982" s="64">
        <v>5669.36</v>
      </c>
      <c r="H1982" s="97" t="s">
        <v>17146</v>
      </c>
      <c r="I1982" s="98" t="s">
        <v>12825</v>
      </c>
      <c r="J1982" s="64">
        <v>5669.36</v>
      </c>
      <c r="K1982" s="1">
        <v>0</v>
      </c>
      <c r="L1982" s="1">
        <v>3494</v>
      </c>
      <c r="N1982" s="1" t="s">
        <v>3067</v>
      </c>
      <c r="O1982" s="64">
        <v>5669.36</v>
      </c>
      <c r="P1982" s="1" t="s">
        <v>110</v>
      </c>
      <c r="Q1982" s="1" t="s">
        <v>8879</v>
      </c>
      <c r="R1982" s="1" t="s">
        <v>3050</v>
      </c>
      <c r="S1982" s="1" t="s">
        <v>1821</v>
      </c>
    </row>
    <row r="1983" spans="1:19">
      <c r="A1983" s="30">
        <v>10185942</v>
      </c>
      <c r="B1983" s="55">
        <v>101859420000000</v>
      </c>
      <c r="C1983" s="1">
        <v>7700</v>
      </c>
      <c r="D1983" s="1" t="s">
        <v>3061</v>
      </c>
      <c r="E1983" s="1" t="s">
        <v>107</v>
      </c>
      <c r="F1983" s="1" t="s">
        <v>1440</v>
      </c>
      <c r="G1983" s="64">
        <v>5669.36</v>
      </c>
      <c r="H1983" s="97" t="s">
        <v>17146</v>
      </c>
      <c r="I1983" s="98" t="s">
        <v>12825</v>
      </c>
      <c r="J1983" s="64">
        <v>5669.36</v>
      </c>
      <c r="K1983" s="1">
        <v>0</v>
      </c>
      <c r="L1983" s="1">
        <v>4</v>
      </c>
      <c r="N1983" s="1" t="s">
        <v>3068</v>
      </c>
      <c r="O1983" s="64">
        <v>5669.36</v>
      </c>
      <c r="P1983" s="1">
        <v>401.25</v>
      </c>
      <c r="Q1983" s="1" t="s">
        <v>8879</v>
      </c>
      <c r="R1983" s="1" t="s">
        <v>3050</v>
      </c>
      <c r="S1983" s="1" t="s">
        <v>1821</v>
      </c>
    </row>
    <row r="1984" spans="1:19">
      <c r="A1984" s="30">
        <v>10185951</v>
      </c>
      <c r="B1984" s="55">
        <v>101859510000000</v>
      </c>
      <c r="C1984" s="1">
        <v>7700</v>
      </c>
      <c r="D1984" s="1" t="s">
        <v>3069</v>
      </c>
      <c r="G1984" s="64">
        <v>13660.16</v>
      </c>
      <c r="H1984" s="97" t="s">
        <v>17147</v>
      </c>
      <c r="I1984" s="98" t="s">
        <v>17277</v>
      </c>
      <c r="J1984" s="64">
        <v>13660.16</v>
      </c>
      <c r="K1984" s="1">
        <v>0</v>
      </c>
      <c r="L1984" s="1">
        <v>2748</v>
      </c>
      <c r="N1984" s="1" t="s">
        <v>3070</v>
      </c>
      <c r="O1984" s="64">
        <v>13660.16</v>
      </c>
      <c r="P1984" s="1" t="s">
        <v>390</v>
      </c>
      <c r="Q1984" s="1" t="s">
        <v>8877</v>
      </c>
      <c r="R1984" s="1" t="s">
        <v>3071</v>
      </c>
      <c r="S1984" s="1" t="s">
        <v>2452</v>
      </c>
    </row>
    <row r="1985" spans="1:19">
      <c r="A1985" s="30">
        <v>10185952</v>
      </c>
      <c r="B1985" s="55">
        <v>101859520000000</v>
      </c>
      <c r="C1985" s="1">
        <v>7700</v>
      </c>
      <c r="D1985" s="1" t="s">
        <v>3072</v>
      </c>
      <c r="E1985" s="1" t="s">
        <v>107</v>
      </c>
      <c r="F1985" s="1" t="s">
        <v>3073</v>
      </c>
      <c r="G1985" s="64">
        <v>1610.32</v>
      </c>
      <c r="H1985" s="97" t="s">
        <v>17147</v>
      </c>
      <c r="I1985" s="98" t="s">
        <v>17277</v>
      </c>
      <c r="J1985" s="64">
        <v>1610.32</v>
      </c>
      <c r="K1985" s="1">
        <v>0</v>
      </c>
      <c r="L1985" s="1">
        <v>2748</v>
      </c>
      <c r="N1985" s="1" t="s">
        <v>3074</v>
      </c>
      <c r="O1985" s="64">
        <v>1610.32</v>
      </c>
      <c r="P1985" s="1" t="s">
        <v>390</v>
      </c>
      <c r="Q1985" s="1" t="s">
        <v>8877</v>
      </c>
      <c r="R1985" s="1" t="s">
        <v>3071</v>
      </c>
      <c r="S1985" s="1" t="s">
        <v>2452</v>
      </c>
    </row>
    <row r="1986" spans="1:19">
      <c r="A1986" s="30">
        <v>10185953</v>
      </c>
      <c r="B1986" s="55">
        <v>101859530000000</v>
      </c>
      <c r="C1986" s="1">
        <v>7700</v>
      </c>
      <c r="D1986" s="1" t="s">
        <v>3075</v>
      </c>
      <c r="E1986" s="1" t="s">
        <v>107</v>
      </c>
      <c r="F1986" s="1" t="s">
        <v>3073</v>
      </c>
      <c r="G1986" s="64">
        <v>1610.32</v>
      </c>
      <c r="H1986" s="97" t="s">
        <v>17147</v>
      </c>
      <c r="I1986" s="98" t="s">
        <v>17277</v>
      </c>
      <c r="J1986" s="64">
        <v>1610.32</v>
      </c>
      <c r="K1986" s="1">
        <v>0</v>
      </c>
      <c r="L1986" s="1">
        <v>2748</v>
      </c>
      <c r="N1986" s="1" t="s">
        <v>3076</v>
      </c>
      <c r="O1986" s="64">
        <v>1610.32</v>
      </c>
      <c r="P1986" s="1" t="s">
        <v>390</v>
      </c>
      <c r="Q1986" s="1" t="s">
        <v>8877</v>
      </c>
      <c r="R1986" s="1" t="s">
        <v>3071</v>
      </c>
      <c r="S1986" s="1" t="s">
        <v>2452</v>
      </c>
    </row>
    <row r="1987" spans="1:19">
      <c r="A1987" s="30">
        <v>10185954</v>
      </c>
      <c r="B1987" s="55">
        <v>101859540000000</v>
      </c>
      <c r="C1987" s="1">
        <v>7700</v>
      </c>
      <c r="D1987" s="1" t="s">
        <v>3077</v>
      </c>
      <c r="E1987" s="1" t="s">
        <v>107</v>
      </c>
      <c r="F1987" s="1" t="s">
        <v>3078</v>
      </c>
      <c r="G1987" s="64">
        <v>2787.51</v>
      </c>
      <c r="H1987" s="97" t="s">
        <v>17148</v>
      </c>
      <c r="I1987" s="98" t="s">
        <v>17278</v>
      </c>
      <c r="J1987" s="64">
        <v>2071.23</v>
      </c>
      <c r="K1987" s="1">
        <v>716.28</v>
      </c>
      <c r="L1987" s="1">
        <v>4</v>
      </c>
      <c r="N1987" s="1" t="s">
        <v>3079</v>
      </c>
      <c r="O1987" s="64">
        <v>2787.51</v>
      </c>
      <c r="P1987" s="1" t="s">
        <v>272</v>
      </c>
      <c r="Q1987" s="1" t="s">
        <v>8880</v>
      </c>
      <c r="R1987" s="1" t="s">
        <v>3080</v>
      </c>
      <c r="S1987" s="1" t="s">
        <v>1821</v>
      </c>
    </row>
    <row r="1988" spans="1:19">
      <c r="A1988" s="30">
        <v>10185955</v>
      </c>
      <c r="B1988" s="55">
        <v>101859550000000</v>
      </c>
      <c r="C1988" s="1">
        <v>7700</v>
      </c>
      <c r="D1988" s="1" t="s">
        <v>3077</v>
      </c>
      <c r="E1988" s="1" t="s">
        <v>107</v>
      </c>
      <c r="F1988" s="1" t="s">
        <v>3078</v>
      </c>
      <c r="G1988" s="64">
        <v>2787.51</v>
      </c>
      <c r="H1988" s="97" t="s">
        <v>17186</v>
      </c>
      <c r="I1988" s="98" t="s">
        <v>17311</v>
      </c>
      <c r="J1988" s="64">
        <v>2071.23</v>
      </c>
      <c r="K1988" s="1">
        <v>716.28</v>
      </c>
      <c r="L1988" s="1">
        <v>4</v>
      </c>
      <c r="N1988" s="1" t="s">
        <v>3081</v>
      </c>
      <c r="O1988" s="64">
        <v>2787.51</v>
      </c>
      <c r="P1988" s="1" t="s">
        <v>272</v>
      </c>
      <c r="Q1988" s="1" t="s">
        <v>8880</v>
      </c>
      <c r="R1988" s="1" t="s">
        <v>3080</v>
      </c>
      <c r="S1988" s="1" t="s">
        <v>1821</v>
      </c>
    </row>
    <row r="1989" spans="1:19">
      <c r="A1989" s="30">
        <v>10185956</v>
      </c>
      <c r="B1989" s="55">
        <v>101859560000000</v>
      </c>
      <c r="C1989" s="1">
        <v>7700</v>
      </c>
      <c r="D1989" s="1" t="s">
        <v>3082</v>
      </c>
      <c r="G1989" s="64">
        <v>2502.09</v>
      </c>
      <c r="H1989" s="97" t="s">
        <v>17152</v>
      </c>
      <c r="I1989" s="98" t="s">
        <v>17281</v>
      </c>
      <c r="J1989" s="64">
        <v>2502.09</v>
      </c>
      <c r="K1989" s="1">
        <v>0</v>
      </c>
      <c r="L1989" s="1">
        <v>4</v>
      </c>
      <c r="N1989" s="1" t="s">
        <v>3083</v>
      </c>
      <c r="O1989" s="64">
        <v>2502.09</v>
      </c>
      <c r="P1989" s="1" t="s">
        <v>272</v>
      </c>
      <c r="Q1989" s="1" t="s">
        <v>8877</v>
      </c>
      <c r="R1989" s="1" t="s">
        <v>3071</v>
      </c>
      <c r="S1989" s="1" t="s">
        <v>2452</v>
      </c>
    </row>
    <row r="1990" spans="1:19">
      <c r="A1990" s="30">
        <v>10185957</v>
      </c>
      <c r="B1990" s="55">
        <v>101859570000000</v>
      </c>
      <c r="C1990" s="1">
        <v>7700</v>
      </c>
      <c r="D1990" s="1" t="s">
        <v>3082</v>
      </c>
      <c r="E1990" s="1" t="s">
        <v>107</v>
      </c>
      <c r="F1990" s="1" t="s">
        <v>3084</v>
      </c>
      <c r="G1990" s="64">
        <v>2502.09</v>
      </c>
      <c r="H1990" s="97" t="s">
        <v>17152</v>
      </c>
      <c r="I1990" s="98" t="s">
        <v>17281</v>
      </c>
      <c r="J1990" s="64">
        <v>2502.09</v>
      </c>
      <c r="K1990" s="1">
        <v>0</v>
      </c>
      <c r="L1990" s="1">
        <v>4</v>
      </c>
      <c r="N1990" s="1" t="s">
        <v>3085</v>
      </c>
      <c r="O1990" s="64">
        <v>2502.09</v>
      </c>
      <c r="P1990" s="1" t="s">
        <v>272</v>
      </c>
      <c r="Q1990" s="1" t="s">
        <v>8877</v>
      </c>
      <c r="R1990" s="1" t="s">
        <v>3071</v>
      </c>
      <c r="S1990" s="1" t="s">
        <v>2452</v>
      </c>
    </row>
    <row r="1991" spans="1:19">
      <c r="A1991" s="30">
        <v>10185958</v>
      </c>
      <c r="B1991" s="55">
        <v>101859580000000</v>
      </c>
      <c r="C1991" s="1">
        <v>7700</v>
      </c>
      <c r="D1991" s="1" t="s">
        <v>3077</v>
      </c>
      <c r="E1991" s="1" t="s">
        <v>107</v>
      </c>
      <c r="F1991" s="1" t="s">
        <v>3078</v>
      </c>
      <c r="G1991" s="64">
        <v>2787.51</v>
      </c>
      <c r="H1991" s="97" t="s">
        <v>17148</v>
      </c>
      <c r="I1991" s="98" t="s">
        <v>17278</v>
      </c>
      <c r="J1991" s="64">
        <v>2071.23</v>
      </c>
      <c r="K1991" s="1">
        <v>716.28</v>
      </c>
      <c r="L1991" s="1">
        <v>4</v>
      </c>
      <c r="N1991" s="1" t="s">
        <v>3086</v>
      </c>
      <c r="O1991" s="64">
        <v>2787.51</v>
      </c>
      <c r="P1991" s="1" t="s">
        <v>272</v>
      </c>
      <c r="Q1991" s="1" t="s">
        <v>8880</v>
      </c>
      <c r="R1991" s="1" t="s">
        <v>3080</v>
      </c>
      <c r="S1991" s="1" t="s">
        <v>1821</v>
      </c>
    </row>
    <row r="1992" spans="1:19">
      <c r="A1992" s="30">
        <v>10185959</v>
      </c>
      <c r="B1992" s="55">
        <v>101859590000000</v>
      </c>
      <c r="C1992" s="1">
        <v>7700</v>
      </c>
      <c r="D1992" s="1" t="s">
        <v>3087</v>
      </c>
      <c r="G1992" s="64">
        <v>12396.9</v>
      </c>
      <c r="H1992" s="97" t="s">
        <v>17140</v>
      </c>
      <c r="I1992" s="98" t="s">
        <v>17272</v>
      </c>
      <c r="J1992" s="64">
        <v>12396.9</v>
      </c>
      <c r="K1992" s="1">
        <v>0</v>
      </c>
      <c r="L1992" s="1">
        <v>4</v>
      </c>
      <c r="N1992" s="1" t="s">
        <v>3088</v>
      </c>
      <c r="O1992" s="64">
        <v>12396.9</v>
      </c>
      <c r="P1992" s="1" t="s">
        <v>272</v>
      </c>
      <c r="Q1992" s="1" t="s">
        <v>8877</v>
      </c>
      <c r="R1992" s="1" t="s">
        <v>3071</v>
      </c>
      <c r="S1992" s="1" t="s">
        <v>2452</v>
      </c>
    </row>
    <row r="1993" spans="1:19">
      <c r="A1993" s="30">
        <v>10185960</v>
      </c>
      <c r="B1993" s="55">
        <v>101859600000000</v>
      </c>
      <c r="C1993" s="1">
        <v>7700</v>
      </c>
      <c r="D1993" s="1" t="s">
        <v>3082</v>
      </c>
      <c r="G1993" s="64">
        <v>2502.09</v>
      </c>
      <c r="H1993" s="97" t="s">
        <v>17152</v>
      </c>
      <c r="I1993" s="98" t="s">
        <v>17281</v>
      </c>
      <c r="J1993" s="64">
        <v>2502.09</v>
      </c>
      <c r="K1993" s="1">
        <v>0</v>
      </c>
      <c r="L1993" s="1">
        <v>4</v>
      </c>
      <c r="N1993" s="1" t="s">
        <v>3089</v>
      </c>
      <c r="O1993" s="64">
        <v>2502.09</v>
      </c>
      <c r="P1993" s="1" t="s">
        <v>272</v>
      </c>
      <c r="Q1993" s="1" t="s">
        <v>8877</v>
      </c>
      <c r="R1993" s="1" t="s">
        <v>3071</v>
      </c>
      <c r="S1993" s="1" t="s">
        <v>2452</v>
      </c>
    </row>
    <row r="1994" spans="1:19">
      <c r="A1994" s="30">
        <v>10185961</v>
      </c>
      <c r="B1994" s="55">
        <v>101859610000000</v>
      </c>
      <c r="C1994" s="1">
        <v>7700</v>
      </c>
      <c r="D1994" s="1" t="s">
        <v>3090</v>
      </c>
      <c r="G1994" s="64">
        <v>2954.49</v>
      </c>
      <c r="H1994" s="97" t="s">
        <v>17152</v>
      </c>
      <c r="I1994" s="98" t="s">
        <v>17281</v>
      </c>
      <c r="J1994" s="64">
        <v>2954.49</v>
      </c>
      <c r="K1994" s="1">
        <v>0</v>
      </c>
      <c r="L1994" s="1">
        <v>4</v>
      </c>
      <c r="N1994" s="1" t="s">
        <v>3091</v>
      </c>
      <c r="O1994" s="64">
        <v>2954.49</v>
      </c>
      <c r="P1994" s="1" t="s">
        <v>272</v>
      </c>
      <c r="Q1994" s="1" t="s">
        <v>8877</v>
      </c>
      <c r="R1994" s="1" t="s">
        <v>3071</v>
      </c>
      <c r="S1994" s="1" t="s">
        <v>2452</v>
      </c>
    </row>
    <row r="1995" spans="1:19">
      <c r="A1995" s="30">
        <v>10185962</v>
      </c>
      <c r="B1995" s="55">
        <v>101859620000000</v>
      </c>
      <c r="C1995" s="1">
        <v>7700</v>
      </c>
      <c r="D1995" s="1" t="s">
        <v>3092</v>
      </c>
      <c r="G1995" s="64">
        <v>1075.3399999999999</v>
      </c>
      <c r="H1995" s="97" t="s">
        <v>17152</v>
      </c>
      <c r="I1995" s="98" t="s">
        <v>17281</v>
      </c>
      <c r="J1995" s="64">
        <v>1075.3399999999999</v>
      </c>
      <c r="K1995" s="1">
        <v>0</v>
      </c>
      <c r="L1995" s="1">
        <v>4</v>
      </c>
      <c r="N1995" s="1" t="s">
        <v>3093</v>
      </c>
      <c r="O1995" s="64">
        <v>1075.3399999999999</v>
      </c>
      <c r="P1995" s="1" t="s">
        <v>272</v>
      </c>
      <c r="Q1995" s="1" t="s">
        <v>8877</v>
      </c>
      <c r="R1995" s="1" t="s">
        <v>3071</v>
      </c>
      <c r="S1995" s="1" t="s">
        <v>2452</v>
      </c>
    </row>
    <row r="1996" spans="1:19">
      <c r="A1996" s="30">
        <v>10185963</v>
      </c>
      <c r="B1996" s="55">
        <v>101859630000000</v>
      </c>
      <c r="C1996" s="1">
        <v>7700</v>
      </c>
      <c r="D1996" s="1" t="s">
        <v>3092</v>
      </c>
      <c r="G1996" s="64">
        <v>1075.3399999999999</v>
      </c>
      <c r="H1996" s="97" t="s">
        <v>17140</v>
      </c>
      <c r="I1996" s="98" t="s">
        <v>17272</v>
      </c>
      <c r="J1996" s="64">
        <v>1075.3399999999999</v>
      </c>
      <c r="K1996" s="1">
        <v>0</v>
      </c>
      <c r="L1996" s="1">
        <v>7187</v>
      </c>
      <c r="N1996" s="1" t="s">
        <v>3094</v>
      </c>
      <c r="O1996" s="64">
        <v>1075.3399999999999</v>
      </c>
      <c r="P1996" s="1" t="s">
        <v>3402</v>
      </c>
      <c r="Q1996" s="1" t="s">
        <v>8877</v>
      </c>
      <c r="R1996" s="1" t="s">
        <v>3071</v>
      </c>
      <c r="S1996" s="1" t="s">
        <v>2452</v>
      </c>
    </row>
    <row r="1997" spans="1:19">
      <c r="A1997" s="30">
        <v>10185964</v>
      </c>
      <c r="B1997" s="55">
        <v>101859640000000</v>
      </c>
      <c r="C1997" s="1">
        <v>7700</v>
      </c>
      <c r="D1997" s="1" t="s">
        <v>3092</v>
      </c>
      <c r="G1997" s="64">
        <v>1075.3399999999999</v>
      </c>
      <c r="H1997" s="97" t="s">
        <v>17152</v>
      </c>
      <c r="I1997" s="98" t="s">
        <v>17281</v>
      </c>
      <c r="J1997" s="64">
        <v>1075.3399999999999</v>
      </c>
      <c r="K1997" s="1">
        <v>0</v>
      </c>
      <c r="L1997" s="1">
        <v>4</v>
      </c>
      <c r="N1997" s="1" t="s">
        <v>3095</v>
      </c>
      <c r="O1997" s="64">
        <v>1075.3399999999999</v>
      </c>
      <c r="P1997" s="1" t="s">
        <v>272</v>
      </c>
      <c r="Q1997" s="1" t="s">
        <v>8877</v>
      </c>
      <c r="R1997" s="1" t="s">
        <v>3071</v>
      </c>
      <c r="S1997" s="1" t="s">
        <v>2452</v>
      </c>
    </row>
    <row r="1998" spans="1:19">
      <c r="A1998" s="30">
        <v>10185965</v>
      </c>
      <c r="B1998" s="55">
        <v>101859650000000</v>
      </c>
      <c r="C1998" s="1">
        <v>7700</v>
      </c>
      <c r="D1998" s="1" t="s">
        <v>3092</v>
      </c>
      <c r="G1998" s="64">
        <v>1075.3399999999999</v>
      </c>
      <c r="H1998" s="97" t="s">
        <v>17168</v>
      </c>
      <c r="I1998" s="98" t="s">
        <v>17296</v>
      </c>
      <c r="J1998" s="64">
        <v>1075.3399999999999</v>
      </c>
      <c r="K1998" s="1">
        <v>0</v>
      </c>
      <c r="L1998" s="1">
        <v>142</v>
      </c>
      <c r="N1998" s="1" t="s">
        <v>3096</v>
      </c>
      <c r="O1998" s="64">
        <v>1075.3399999999999</v>
      </c>
      <c r="P1998" s="1" t="s">
        <v>3402</v>
      </c>
      <c r="Q1998" s="1" t="s">
        <v>8877</v>
      </c>
      <c r="R1998" s="1" t="s">
        <v>3071</v>
      </c>
      <c r="S1998" s="1" t="s">
        <v>2452</v>
      </c>
    </row>
    <row r="1999" spans="1:19">
      <c r="A1999" s="30">
        <v>10185966</v>
      </c>
      <c r="B1999" s="55">
        <v>101859660000000</v>
      </c>
      <c r="C1999" s="1">
        <v>7700</v>
      </c>
      <c r="D1999" s="1" t="s">
        <v>3092</v>
      </c>
      <c r="G1999" s="64">
        <v>1075.3399999999999</v>
      </c>
      <c r="H1999" s="97" t="s">
        <v>17152</v>
      </c>
      <c r="I1999" s="98" t="s">
        <v>17281</v>
      </c>
      <c r="J1999" s="64">
        <v>1075.3399999999999</v>
      </c>
      <c r="K1999" s="1">
        <v>0</v>
      </c>
      <c r="L1999" s="1">
        <v>4</v>
      </c>
      <c r="N1999" s="1" t="s">
        <v>3097</v>
      </c>
      <c r="O1999" s="64">
        <v>1075.3399999999999</v>
      </c>
      <c r="P1999" s="1" t="s">
        <v>272</v>
      </c>
      <c r="Q1999" s="1" t="s">
        <v>8877</v>
      </c>
      <c r="R1999" s="1" t="s">
        <v>3071</v>
      </c>
      <c r="S1999" s="1" t="s">
        <v>2452</v>
      </c>
    </row>
    <row r="2000" spans="1:19">
      <c r="A2000" s="30">
        <v>10185967</v>
      </c>
      <c r="B2000" s="55">
        <v>101859670000000</v>
      </c>
      <c r="C2000" s="1">
        <v>7700</v>
      </c>
      <c r="D2000" s="1" t="s">
        <v>3092</v>
      </c>
      <c r="E2000" s="1" t="s">
        <v>107</v>
      </c>
      <c r="F2000" s="1" t="s">
        <v>2539</v>
      </c>
      <c r="G2000" s="64">
        <v>1075.3399999999999</v>
      </c>
      <c r="H2000" s="97" t="s">
        <v>17152</v>
      </c>
      <c r="I2000" s="98" t="s">
        <v>17281</v>
      </c>
      <c r="J2000" s="64">
        <v>1075.3399999999999</v>
      </c>
      <c r="K2000" s="1">
        <v>0</v>
      </c>
      <c r="L2000" s="1">
        <v>3402</v>
      </c>
      <c r="N2000" s="1" t="s">
        <v>3098</v>
      </c>
      <c r="O2000" s="64">
        <v>1075.3399999999999</v>
      </c>
      <c r="P2000" s="1" t="s">
        <v>272</v>
      </c>
      <c r="Q2000" s="1" t="s">
        <v>8877</v>
      </c>
      <c r="R2000" s="1" t="s">
        <v>3071</v>
      </c>
      <c r="S2000" s="1" t="s">
        <v>2452</v>
      </c>
    </row>
    <row r="2001" spans="1:19">
      <c r="A2001" s="30">
        <v>10185968</v>
      </c>
      <c r="B2001" s="55">
        <v>101859680000000</v>
      </c>
      <c r="C2001" s="1">
        <v>7700</v>
      </c>
      <c r="D2001" s="1" t="s">
        <v>3092</v>
      </c>
      <c r="E2001" s="1" t="s">
        <v>107</v>
      </c>
      <c r="F2001" s="1" t="s">
        <v>2539</v>
      </c>
      <c r="G2001" s="64">
        <v>1075.3399999999999</v>
      </c>
      <c r="H2001" s="97" t="s">
        <v>17152</v>
      </c>
      <c r="I2001" s="98" t="s">
        <v>17281</v>
      </c>
      <c r="J2001" s="64">
        <v>1075.3399999999999</v>
      </c>
      <c r="K2001" s="1">
        <v>0</v>
      </c>
      <c r="L2001" s="1">
        <v>2286</v>
      </c>
      <c r="N2001" s="1" t="s">
        <v>3099</v>
      </c>
      <c r="O2001" s="64">
        <v>1075.3399999999999</v>
      </c>
      <c r="P2001" s="1" t="s">
        <v>272</v>
      </c>
      <c r="Q2001" s="1" t="s">
        <v>8877</v>
      </c>
      <c r="R2001" s="1" t="s">
        <v>3071</v>
      </c>
      <c r="S2001" s="1" t="s">
        <v>2452</v>
      </c>
    </row>
    <row r="2002" spans="1:19">
      <c r="A2002" s="30">
        <v>10185969</v>
      </c>
      <c r="B2002" s="55">
        <v>101859690000000</v>
      </c>
      <c r="C2002" s="1">
        <v>7700</v>
      </c>
      <c r="D2002" s="1" t="s">
        <v>3092</v>
      </c>
      <c r="G2002" s="64">
        <v>1075.3399999999999</v>
      </c>
      <c r="H2002" s="97" t="s">
        <v>17152</v>
      </c>
      <c r="I2002" s="98" t="s">
        <v>17281</v>
      </c>
      <c r="J2002" s="64">
        <v>1075.3399999999999</v>
      </c>
      <c r="K2002" s="1">
        <v>0</v>
      </c>
      <c r="L2002" s="1">
        <v>4</v>
      </c>
      <c r="N2002" s="1" t="s">
        <v>3100</v>
      </c>
      <c r="O2002" s="64">
        <v>1075.3399999999999</v>
      </c>
      <c r="P2002" s="1" t="s">
        <v>272</v>
      </c>
      <c r="Q2002" s="1" t="s">
        <v>8877</v>
      </c>
      <c r="R2002" s="1" t="s">
        <v>3071</v>
      </c>
      <c r="S2002" s="1" t="s">
        <v>2452</v>
      </c>
    </row>
    <row r="2003" spans="1:19">
      <c r="A2003" s="30">
        <v>10185970</v>
      </c>
      <c r="B2003" s="55">
        <v>101859700000000</v>
      </c>
      <c r="C2003" s="1">
        <v>7700</v>
      </c>
      <c r="D2003" s="1" t="s">
        <v>3092</v>
      </c>
      <c r="G2003" s="64">
        <v>1075.3399999999999</v>
      </c>
      <c r="H2003" s="97" t="s">
        <v>17152</v>
      </c>
      <c r="I2003" s="98" t="s">
        <v>17281</v>
      </c>
      <c r="J2003" s="64">
        <v>1075.3399999999999</v>
      </c>
      <c r="K2003" s="1">
        <v>0</v>
      </c>
      <c r="L2003" s="1">
        <v>4</v>
      </c>
      <c r="N2003" s="1" t="s">
        <v>3101</v>
      </c>
      <c r="O2003" s="64">
        <v>1075.3399999999999</v>
      </c>
      <c r="P2003" s="1" t="s">
        <v>272</v>
      </c>
      <c r="Q2003" s="1" t="s">
        <v>8877</v>
      </c>
      <c r="R2003" s="1" t="s">
        <v>3071</v>
      </c>
      <c r="S2003" s="1" t="s">
        <v>2452</v>
      </c>
    </row>
    <row r="2004" spans="1:19">
      <c r="A2004" s="30">
        <v>10185971</v>
      </c>
      <c r="B2004" s="55">
        <v>101859710000000</v>
      </c>
      <c r="C2004" s="1">
        <v>7700</v>
      </c>
      <c r="D2004" s="1" t="s">
        <v>3092</v>
      </c>
      <c r="G2004" s="64">
        <v>1075.3399999999999</v>
      </c>
      <c r="H2004" s="97" t="s">
        <v>17152</v>
      </c>
      <c r="I2004" s="98" t="s">
        <v>17281</v>
      </c>
      <c r="J2004" s="64">
        <v>1075.3399999999999</v>
      </c>
      <c r="K2004" s="1">
        <v>0</v>
      </c>
      <c r="L2004" s="1">
        <v>4</v>
      </c>
      <c r="N2004" s="1" t="s">
        <v>3102</v>
      </c>
      <c r="O2004" s="64">
        <v>1075.3399999999999</v>
      </c>
      <c r="P2004" s="1" t="s">
        <v>272</v>
      </c>
      <c r="Q2004" s="1" t="s">
        <v>8877</v>
      </c>
      <c r="R2004" s="1" t="s">
        <v>3071</v>
      </c>
      <c r="S2004" s="1" t="s">
        <v>2452</v>
      </c>
    </row>
    <row r="2005" spans="1:19">
      <c r="A2005" s="30">
        <v>10185972</v>
      </c>
      <c r="B2005" s="55">
        <v>101859720000000</v>
      </c>
      <c r="C2005" s="1">
        <v>7700</v>
      </c>
      <c r="D2005" s="1" t="s">
        <v>3103</v>
      </c>
      <c r="G2005" s="64">
        <v>5105.17</v>
      </c>
      <c r="H2005" s="97" t="s">
        <v>17146</v>
      </c>
      <c r="I2005" s="98" t="s">
        <v>12825</v>
      </c>
      <c r="J2005" s="64">
        <v>5105.17</v>
      </c>
      <c r="K2005" s="1">
        <v>0</v>
      </c>
      <c r="L2005" s="1">
        <v>79</v>
      </c>
      <c r="N2005" s="1" t="s">
        <v>3104</v>
      </c>
      <c r="O2005" s="64">
        <v>5105.17</v>
      </c>
      <c r="P2005" s="1" t="s">
        <v>110</v>
      </c>
      <c r="Q2005" s="1" t="s">
        <v>8877</v>
      </c>
      <c r="R2005" s="1" t="s">
        <v>3071</v>
      </c>
      <c r="S2005" s="1" t="s">
        <v>2452</v>
      </c>
    </row>
    <row r="2006" spans="1:19">
      <c r="A2006" s="30">
        <v>10185973</v>
      </c>
      <c r="B2006" s="55">
        <v>101859730000000</v>
      </c>
      <c r="C2006" s="1">
        <v>7700</v>
      </c>
      <c r="D2006" s="1" t="s">
        <v>3103</v>
      </c>
      <c r="E2006" s="1" t="s">
        <v>107</v>
      </c>
      <c r="F2006" s="1" t="s">
        <v>3105</v>
      </c>
      <c r="G2006" s="64">
        <v>5105.17</v>
      </c>
      <c r="H2006" s="97" t="s">
        <v>17146</v>
      </c>
      <c r="I2006" s="98" t="s">
        <v>12825</v>
      </c>
      <c r="J2006" s="64">
        <v>5105.17</v>
      </c>
      <c r="K2006" s="1">
        <v>0</v>
      </c>
      <c r="L2006" s="1">
        <v>79</v>
      </c>
      <c r="N2006" s="1" t="s">
        <v>3106</v>
      </c>
      <c r="O2006" s="64">
        <v>5105.17</v>
      </c>
      <c r="P2006" s="1" t="s">
        <v>110</v>
      </c>
      <c r="Q2006" s="1" t="s">
        <v>8877</v>
      </c>
      <c r="R2006" s="1" t="s">
        <v>3071</v>
      </c>
      <c r="S2006" s="1" t="s">
        <v>2452</v>
      </c>
    </row>
    <row r="2007" spans="1:19">
      <c r="A2007" s="30">
        <v>10185974</v>
      </c>
      <c r="B2007" s="55">
        <v>101859740000000</v>
      </c>
      <c r="C2007" s="1">
        <v>7700</v>
      </c>
      <c r="D2007" s="1" t="s">
        <v>3103</v>
      </c>
      <c r="E2007" s="1" t="s">
        <v>107</v>
      </c>
      <c r="F2007" s="1" t="s">
        <v>3105</v>
      </c>
      <c r="G2007" s="64">
        <v>5105.17</v>
      </c>
      <c r="H2007" s="97" t="s">
        <v>17146</v>
      </c>
      <c r="I2007" s="98" t="s">
        <v>12825</v>
      </c>
      <c r="J2007" s="64">
        <v>5105.17</v>
      </c>
      <c r="K2007" s="1">
        <v>0</v>
      </c>
      <c r="L2007" s="1">
        <v>79</v>
      </c>
      <c r="N2007" s="1" t="s">
        <v>3107</v>
      </c>
      <c r="O2007" s="64">
        <v>5105.17</v>
      </c>
      <c r="P2007" s="1" t="s">
        <v>110</v>
      </c>
      <c r="Q2007" s="1" t="s">
        <v>8877</v>
      </c>
      <c r="R2007" s="1" t="s">
        <v>3071</v>
      </c>
      <c r="S2007" s="1" t="s">
        <v>2452</v>
      </c>
    </row>
    <row r="2008" spans="1:19">
      <c r="A2008" s="30">
        <v>10185975</v>
      </c>
      <c r="B2008" s="55">
        <v>101859750000000</v>
      </c>
      <c r="C2008" s="1">
        <v>7700</v>
      </c>
      <c r="D2008" s="1" t="s">
        <v>3103</v>
      </c>
      <c r="E2008" s="1" t="s">
        <v>107</v>
      </c>
      <c r="F2008" s="1" t="s">
        <v>3108</v>
      </c>
      <c r="G2008" s="64">
        <v>5105.17</v>
      </c>
      <c r="H2008" s="97" t="s">
        <v>17146</v>
      </c>
      <c r="I2008" s="98" t="s">
        <v>12825</v>
      </c>
      <c r="J2008" s="64">
        <v>5105.17</v>
      </c>
      <c r="K2008" s="1">
        <v>0</v>
      </c>
      <c r="L2008" s="1">
        <v>189</v>
      </c>
      <c r="N2008" s="1" t="s">
        <v>3109</v>
      </c>
      <c r="O2008" s="64">
        <v>5105.17</v>
      </c>
      <c r="P2008" s="1" t="s">
        <v>110</v>
      </c>
      <c r="Q2008" s="1" t="s">
        <v>8877</v>
      </c>
      <c r="R2008" s="1" t="s">
        <v>3071</v>
      </c>
      <c r="S2008" s="1" t="s">
        <v>2452</v>
      </c>
    </row>
    <row r="2009" spans="1:19">
      <c r="A2009" s="30">
        <v>10185976</v>
      </c>
      <c r="B2009" s="55">
        <v>101859760000000</v>
      </c>
      <c r="C2009" s="1">
        <v>7700</v>
      </c>
      <c r="D2009" s="1" t="s">
        <v>3103</v>
      </c>
      <c r="E2009" s="1" t="s">
        <v>107</v>
      </c>
      <c r="F2009" s="1" t="s">
        <v>3105</v>
      </c>
      <c r="G2009" s="64">
        <v>5105.17</v>
      </c>
      <c r="H2009" s="97" t="s">
        <v>17146</v>
      </c>
      <c r="I2009" s="98" t="s">
        <v>12825</v>
      </c>
      <c r="J2009" s="64">
        <v>5105.17</v>
      </c>
      <c r="K2009" s="1">
        <v>0</v>
      </c>
      <c r="L2009" s="1">
        <v>2286</v>
      </c>
      <c r="N2009" s="1" t="s">
        <v>3110</v>
      </c>
      <c r="O2009" s="64">
        <v>5105.17</v>
      </c>
      <c r="P2009" s="1" t="s">
        <v>110</v>
      </c>
      <c r="Q2009" s="1" t="s">
        <v>8877</v>
      </c>
      <c r="R2009" s="1" t="s">
        <v>3071</v>
      </c>
      <c r="S2009" s="1" t="s">
        <v>2452</v>
      </c>
    </row>
    <row r="2010" spans="1:19">
      <c r="A2010" s="30">
        <v>10185977</v>
      </c>
      <c r="B2010" s="55">
        <v>101859770000000</v>
      </c>
      <c r="C2010" s="1">
        <v>7700</v>
      </c>
      <c r="D2010" s="1" t="s">
        <v>3111</v>
      </c>
      <c r="E2010" s="1" t="s">
        <v>107</v>
      </c>
      <c r="F2010" s="1" t="s">
        <v>2111</v>
      </c>
      <c r="G2010" s="64">
        <v>3223.33</v>
      </c>
      <c r="H2010" s="97" t="s">
        <v>17140</v>
      </c>
      <c r="I2010" s="98" t="s">
        <v>17272</v>
      </c>
      <c r="J2010" s="64">
        <v>3223.33</v>
      </c>
      <c r="K2010" s="1">
        <v>0</v>
      </c>
      <c r="L2010" s="1">
        <v>2455</v>
      </c>
      <c r="N2010" s="1" t="s">
        <v>3112</v>
      </c>
      <c r="O2010" s="64">
        <v>3223.33</v>
      </c>
      <c r="P2010" s="1" t="s">
        <v>12277</v>
      </c>
      <c r="Q2010" s="1" t="s">
        <v>8877</v>
      </c>
      <c r="R2010" s="1" t="s">
        <v>3071</v>
      </c>
      <c r="S2010" s="1" t="s">
        <v>2452</v>
      </c>
    </row>
    <row r="2011" spans="1:19">
      <c r="A2011" s="30">
        <v>10185978</v>
      </c>
      <c r="B2011" s="55">
        <v>101859780000000</v>
      </c>
      <c r="C2011" s="1">
        <v>7700</v>
      </c>
      <c r="D2011" s="1" t="s">
        <v>3111</v>
      </c>
      <c r="E2011" s="1" t="s">
        <v>107</v>
      </c>
      <c r="F2011" s="1" t="s">
        <v>2107</v>
      </c>
      <c r="G2011" s="64">
        <v>3223.33</v>
      </c>
      <c r="H2011" s="97" t="s">
        <v>17146</v>
      </c>
      <c r="I2011" s="98" t="s">
        <v>12825</v>
      </c>
      <c r="J2011" s="64">
        <v>3223.33</v>
      </c>
      <c r="K2011" s="1">
        <v>0</v>
      </c>
      <c r="L2011" s="1">
        <v>7038</v>
      </c>
      <c r="N2011" s="1" t="s">
        <v>3113</v>
      </c>
      <c r="O2011" s="64">
        <v>3223.33</v>
      </c>
      <c r="P2011" s="1" t="s">
        <v>110</v>
      </c>
      <c r="Q2011" s="1" t="s">
        <v>8877</v>
      </c>
      <c r="R2011" s="1" t="s">
        <v>3071</v>
      </c>
      <c r="S2011" s="1" t="s">
        <v>2452</v>
      </c>
    </row>
    <row r="2012" spans="1:19">
      <c r="A2012" s="30">
        <v>10185979</v>
      </c>
      <c r="B2012" s="55">
        <v>101859790000000</v>
      </c>
      <c r="C2012" s="1">
        <v>7700</v>
      </c>
      <c r="D2012" s="1" t="s">
        <v>3111</v>
      </c>
      <c r="E2012" s="1" t="s">
        <v>107</v>
      </c>
      <c r="F2012" s="1" t="s">
        <v>2107</v>
      </c>
      <c r="G2012" s="64">
        <v>3223.33</v>
      </c>
      <c r="H2012" s="97" t="s">
        <v>17146</v>
      </c>
      <c r="I2012" s="98" t="s">
        <v>12825</v>
      </c>
      <c r="J2012" s="64">
        <v>3223.33</v>
      </c>
      <c r="K2012" s="1">
        <v>0</v>
      </c>
      <c r="L2012" s="1">
        <v>3270</v>
      </c>
      <c r="N2012" s="1" t="s">
        <v>3114</v>
      </c>
      <c r="O2012" s="64">
        <v>3223.33</v>
      </c>
      <c r="P2012" s="1" t="s">
        <v>110</v>
      </c>
      <c r="Q2012" s="1" t="s">
        <v>8877</v>
      </c>
      <c r="R2012" s="1" t="s">
        <v>3071</v>
      </c>
      <c r="S2012" s="1" t="s">
        <v>2452</v>
      </c>
    </row>
    <row r="2013" spans="1:19">
      <c r="A2013" s="30">
        <v>10185980</v>
      </c>
      <c r="B2013" s="55">
        <v>101859800000000</v>
      </c>
      <c r="C2013" s="1">
        <v>7700</v>
      </c>
      <c r="D2013" s="1" t="s">
        <v>3111</v>
      </c>
      <c r="E2013" s="1" t="s">
        <v>107</v>
      </c>
      <c r="F2013" s="1" t="s">
        <v>2574</v>
      </c>
      <c r="G2013" s="64">
        <v>3223.33</v>
      </c>
      <c r="H2013" s="97" t="s">
        <v>17146</v>
      </c>
      <c r="I2013" s="98" t="s">
        <v>12825</v>
      </c>
      <c r="J2013" s="64">
        <v>3223.33</v>
      </c>
      <c r="K2013" s="1">
        <v>0</v>
      </c>
      <c r="L2013" s="1">
        <v>7010</v>
      </c>
      <c r="N2013" s="1" t="s">
        <v>3115</v>
      </c>
      <c r="O2013" s="64">
        <v>3223.33</v>
      </c>
      <c r="P2013" s="1" t="s">
        <v>110</v>
      </c>
      <c r="Q2013" s="1" t="s">
        <v>8877</v>
      </c>
      <c r="R2013" s="1" t="s">
        <v>3071</v>
      </c>
      <c r="S2013" s="1" t="s">
        <v>2452</v>
      </c>
    </row>
    <row r="2014" spans="1:19">
      <c r="A2014" s="30">
        <v>10185981</v>
      </c>
      <c r="B2014" s="55">
        <v>101859810000000</v>
      </c>
      <c r="C2014" s="1">
        <v>7700</v>
      </c>
      <c r="D2014" s="1" t="s">
        <v>3111</v>
      </c>
      <c r="E2014" s="1" t="s">
        <v>107</v>
      </c>
      <c r="F2014" s="1" t="s">
        <v>2107</v>
      </c>
      <c r="G2014" s="64">
        <v>3223.33</v>
      </c>
      <c r="H2014" s="97" t="s">
        <v>17146</v>
      </c>
      <c r="I2014" s="98" t="s">
        <v>12825</v>
      </c>
      <c r="J2014" s="64">
        <v>3223.33</v>
      </c>
      <c r="K2014" s="1">
        <v>0</v>
      </c>
      <c r="L2014" s="1">
        <v>3326</v>
      </c>
      <c r="N2014" s="1" t="s">
        <v>3116</v>
      </c>
      <c r="O2014" s="64">
        <v>3223.33</v>
      </c>
      <c r="P2014" s="1" t="s">
        <v>110</v>
      </c>
      <c r="Q2014" s="1" t="s">
        <v>8877</v>
      </c>
      <c r="R2014" s="1" t="s">
        <v>3071</v>
      </c>
      <c r="S2014" s="1" t="s">
        <v>2452</v>
      </c>
    </row>
    <row r="2015" spans="1:19">
      <c r="A2015" s="30">
        <v>10185982</v>
      </c>
      <c r="B2015" s="55">
        <v>101859820000000</v>
      </c>
      <c r="C2015" s="1">
        <v>7700</v>
      </c>
      <c r="D2015" s="1" t="s">
        <v>3111</v>
      </c>
      <c r="E2015" s="1" t="s">
        <v>107</v>
      </c>
      <c r="F2015" s="1" t="s">
        <v>1366</v>
      </c>
      <c r="G2015" s="64">
        <v>3223.33</v>
      </c>
      <c r="H2015" s="97" t="s">
        <v>17146</v>
      </c>
      <c r="I2015" s="98" t="s">
        <v>12825</v>
      </c>
      <c r="J2015" s="64">
        <v>3223.33</v>
      </c>
      <c r="K2015" s="1">
        <v>0</v>
      </c>
      <c r="L2015" s="1">
        <v>7129</v>
      </c>
      <c r="N2015" s="1" t="s">
        <v>3117</v>
      </c>
      <c r="O2015" s="64">
        <v>3223.33</v>
      </c>
      <c r="P2015" s="1" t="s">
        <v>110</v>
      </c>
      <c r="Q2015" s="1" t="s">
        <v>8877</v>
      </c>
      <c r="R2015" s="1" t="s">
        <v>3071</v>
      </c>
      <c r="S2015" s="1" t="s">
        <v>2452</v>
      </c>
    </row>
    <row r="2016" spans="1:19">
      <c r="A2016" s="30">
        <v>10185983</v>
      </c>
      <c r="B2016" s="55">
        <v>101859830000000</v>
      </c>
      <c r="C2016" s="1">
        <v>7700</v>
      </c>
      <c r="D2016" s="1" t="s">
        <v>3111</v>
      </c>
      <c r="E2016" s="1" t="s">
        <v>107</v>
      </c>
      <c r="F2016" s="1" t="s">
        <v>2107</v>
      </c>
      <c r="G2016" s="64">
        <v>3223.33</v>
      </c>
      <c r="H2016" s="97" t="s">
        <v>17146</v>
      </c>
      <c r="I2016" s="98" t="s">
        <v>12825</v>
      </c>
      <c r="J2016" s="64">
        <v>3223.33</v>
      </c>
      <c r="K2016" s="1">
        <v>0</v>
      </c>
      <c r="L2016" s="1">
        <v>2564</v>
      </c>
      <c r="N2016" s="1" t="s">
        <v>3118</v>
      </c>
      <c r="O2016" s="64">
        <v>3223.33</v>
      </c>
      <c r="P2016" s="1" t="s">
        <v>110</v>
      </c>
      <c r="Q2016" s="1" t="s">
        <v>8877</v>
      </c>
      <c r="R2016" s="1" t="s">
        <v>3071</v>
      </c>
      <c r="S2016" s="1" t="s">
        <v>2452</v>
      </c>
    </row>
    <row r="2017" spans="1:19">
      <c r="A2017" s="30">
        <v>10185984</v>
      </c>
      <c r="B2017" s="55">
        <v>101859840000000</v>
      </c>
      <c r="C2017" s="1">
        <v>7700</v>
      </c>
      <c r="D2017" s="1" t="s">
        <v>3111</v>
      </c>
      <c r="E2017" s="1" t="s">
        <v>107</v>
      </c>
      <c r="F2017" s="1" t="s">
        <v>2107</v>
      </c>
      <c r="G2017" s="64">
        <v>3223.33</v>
      </c>
      <c r="H2017" s="97" t="s">
        <v>17146</v>
      </c>
      <c r="I2017" s="98" t="s">
        <v>12825</v>
      </c>
      <c r="J2017" s="64">
        <v>3223.33</v>
      </c>
      <c r="K2017" s="1">
        <v>0</v>
      </c>
      <c r="L2017" s="1">
        <v>98</v>
      </c>
      <c r="N2017" s="1" t="s">
        <v>3119</v>
      </c>
      <c r="O2017" s="64">
        <v>3223.33</v>
      </c>
      <c r="P2017" s="1" t="s">
        <v>110</v>
      </c>
      <c r="Q2017" s="1" t="s">
        <v>8877</v>
      </c>
      <c r="R2017" s="1" t="s">
        <v>3071</v>
      </c>
      <c r="S2017" s="1" t="s">
        <v>2452</v>
      </c>
    </row>
    <row r="2018" spans="1:19">
      <c r="A2018" s="30">
        <v>10185985</v>
      </c>
      <c r="B2018" s="55">
        <v>101859850000000</v>
      </c>
      <c r="C2018" s="1">
        <v>7700</v>
      </c>
      <c r="D2018" s="1" t="s">
        <v>3111</v>
      </c>
      <c r="E2018" s="1" t="s">
        <v>107</v>
      </c>
      <c r="F2018" s="1" t="s">
        <v>2107</v>
      </c>
      <c r="G2018" s="64">
        <v>3223.33</v>
      </c>
      <c r="H2018" s="97" t="s">
        <v>17156</v>
      </c>
      <c r="I2018" s="98" t="s">
        <v>17284</v>
      </c>
      <c r="J2018" s="64">
        <v>3223.33</v>
      </c>
      <c r="K2018" s="1">
        <v>0</v>
      </c>
      <c r="L2018" s="1">
        <v>7125</v>
      </c>
      <c r="N2018" s="1" t="s">
        <v>3120</v>
      </c>
      <c r="O2018" s="64">
        <v>3223.33</v>
      </c>
      <c r="P2018" s="1" t="s">
        <v>110</v>
      </c>
      <c r="Q2018" s="1" t="s">
        <v>8877</v>
      </c>
      <c r="R2018" s="1" t="s">
        <v>3071</v>
      </c>
      <c r="S2018" s="1" t="s">
        <v>2452</v>
      </c>
    </row>
    <row r="2019" spans="1:19">
      <c r="A2019" s="30">
        <v>10185986</v>
      </c>
      <c r="B2019" s="55">
        <v>101859860000000</v>
      </c>
      <c r="C2019" s="1">
        <v>7700</v>
      </c>
      <c r="D2019" s="1" t="s">
        <v>3111</v>
      </c>
      <c r="E2019" s="1" t="s">
        <v>107</v>
      </c>
      <c r="F2019" s="1" t="s">
        <v>2107</v>
      </c>
      <c r="G2019" s="64">
        <v>3223.33</v>
      </c>
      <c r="H2019" s="97" t="s">
        <v>17146</v>
      </c>
      <c r="I2019" s="98" t="s">
        <v>12825</v>
      </c>
      <c r="J2019" s="64">
        <v>3223.33</v>
      </c>
      <c r="K2019" s="1">
        <v>0</v>
      </c>
      <c r="L2019" s="1">
        <v>7121</v>
      </c>
      <c r="N2019" s="1" t="s">
        <v>3121</v>
      </c>
      <c r="O2019" s="64">
        <v>3223.33</v>
      </c>
      <c r="P2019" s="1" t="s">
        <v>110</v>
      </c>
      <c r="Q2019" s="1" t="s">
        <v>8877</v>
      </c>
      <c r="R2019" s="1" t="s">
        <v>3071</v>
      </c>
      <c r="S2019" s="1" t="s">
        <v>2452</v>
      </c>
    </row>
    <row r="2020" spans="1:19">
      <c r="A2020" s="30">
        <v>10185987</v>
      </c>
      <c r="B2020" s="55">
        <v>101859870000000</v>
      </c>
      <c r="C2020" s="1">
        <v>7700</v>
      </c>
      <c r="D2020" s="1" t="s">
        <v>3122</v>
      </c>
      <c r="G2020" s="64">
        <v>6050</v>
      </c>
      <c r="H2020" s="97" t="s">
        <v>17150</v>
      </c>
      <c r="I2020" s="98" t="s">
        <v>17280</v>
      </c>
      <c r="J2020" s="64">
        <v>6050</v>
      </c>
      <c r="K2020" s="1">
        <v>0</v>
      </c>
      <c r="L2020" s="1">
        <v>4</v>
      </c>
      <c r="N2020" s="1" t="s">
        <v>3123</v>
      </c>
      <c r="O2020" s="64">
        <v>6050</v>
      </c>
      <c r="P2020" s="1" t="s">
        <v>272</v>
      </c>
      <c r="Q2020" s="1" t="s">
        <v>8877</v>
      </c>
      <c r="R2020" s="1" t="s">
        <v>3125</v>
      </c>
      <c r="S2020" s="1" t="s">
        <v>2452</v>
      </c>
    </row>
    <row r="2021" spans="1:19">
      <c r="A2021" s="30">
        <v>10186076</v>
      </c>
      <c r="B2021" s="55">
        <v>101860760000000</v>
      </c>
      <c r="C2021" s="1">
        <v>7700</v>
      </c>
      <c r="D2021" s="1" t="s">
        <v>3126</v>
      </c>
      <c r="G2021" s="64">
        <v>1339.89</v>
      </c>
      <c r="H2021" s="97" t="s">
        <v>17192</v>
      </c>
      <c r="I2021" s="98" t="s">
        <v>17317</v>
      </c>
      <c r="J2021" s="64">
        <v>1339.89</v>
      </c>
      <c r="K2021" s="1">
        <v>0</v>
      </c>
      <c r="L2021" s="1">
        <v>8</v>
      </c>
      <c r="N2021" s="1" t="s">
        <v>3127</v>
      </c>
      <c r="O2021" s="64">
        <v>1339.89</v>
      </c>
      <c r="P2021" s="1">
        <v>802.2</v>
      </c>
      <c r="Q2021" s="1" t="s">
        <v>8881</v>
      </c>
      <c r="R2021" s="1" t="s">
        <v>3128</v>
      </c>
      <c r="S2021" s="1" t="s">
        <v>2337</v>
      </c>
    </row>
    <row r="2022" spans="1:19">
      <c r="A2022" s="30">
        <v>10186293</v>
      </c>
      <c r="B2022" s="55">
        <v>101862930000000</v>
      </c>
      <c r="C2022" s="1">
        <v>7700</v>
      </c>
      <c r="D2022" s="1" t="s">
        <v>3129</v>
      </c>
      <c r="G2022" s="64">
        <v>7858.97</v>
      </c>
      <c r="H2022" s="97" t="s">
        <v>17142</v>
      </c>
      <c r="I2022" s="98" t="s">
        <v>14331</v>
      </c>
      <c r="J2022" s="64">
        <v>7858.97</v>
      </c>
      <c r="K2022" s="1">
        <v>0</v>
      </c>
      <c r="L2022" s="1">
        <v>4</v>
      </c>
      <c r="N2022" s="1" t="s">
        <v>3130</v>
      </c>
      <c r="O2022" s="64">
        <v>7858.97</v>
      </c>
      <c r="P2022" s="1">
        <v>403.1</v>
      </c>
      <c r="Q2022" s="1" t="s">
        <v>8882</v>
      </c>
      <c r="R2022" s="1" t="s">
        <v>3131</v>
      </c>
      <c r="S2022" s="1" t="s">
        <v>2772</v>
      </c>
    </row>
    <row r="2023" spans="1:19">
      <c r="A2023" s="30">
        <v>10186294</v>
      </c>
      <c r="B2023" s="55">
        <v>101862940000000</v>
      </c>
      <c r="C2023" s="1">
        <v>7700</v>
      </c>
      <c r="D2023" s="1" t="s">
        <v>3129</v>
      </c>
      <c r="E2023" s="1" t="s">
        <v>2927</v>
      </c>
      <c r="F2023" s="1" t="s">
        <v>3132</v>
      </c>
      <c r="G2023" s="64">
        <v>7858.95</v>
      </c>
      <c r="H2023" s="97" t="s">
        <v>17146</v>
      </c>
      <c r="I2023" s="98" t="s">
        <v>12825</v>
      </c>
      <c r="J2023" s="64">
        <v>7858.95</v>
      </c>
      <c r="K2023" s="1">
        <v>0</v>
      </c>
      <c r="L2023" s="1">
        <v>101</v>
      </c>
      <c r="N2023" s="1" t="s">
        <v>3133</v>
      </c>
      <c r="O2023" s="64">
        <v>7858.95</v>
      </c>
      <c r="P2023" s="1" t="s">
        <v>110</v>
      </c>
      <c r="Q2023" s="1" t="s">
        <v>8882</v>
      </c>
      <c r="R2023" s="1" t="s">
        <v>3131</v>
      </c>
      <c r="S2023" s="1" t="s">
        <v>2772</v>
      </c>
    </row>
    <row r="2024" spans="1:19">
      <c r="A2024" s="30">
        <v>10186295</v>
      </c>
      <c r="B2024" s="55">
        <v>101862950000000</v>
      </c>
      <c r="C2024" s="1">
        <v>7700</v>
      </c>
      <c r="D2024" s="1" t="s">
        <v>3134</v>
      </c>
      <c r="E2024" s="1" t="s">
        <v>107</v>
      </c>
      <c r="F2024" s="1" t="s">
        <v>3135</v>
      </c>
      <c r="G2024" s="64">
        <v>3490.04</v>
      </c>
      <c r="H2024" s="97" t="s">
        <v>17152</v>
      </c>
      <c r="I2024" s="98" t="s">
        <v>17281</v>
      </c>
      <c r="J2024" s="64">
        <v>3490.04</v>
      </c>
      <c r="K2024" s="1">
        <v>0</v>
      </c>
      <c r="L2024" s="1">
        <v>101</v>
      </c>
      <c r="N2024" s="1" t="s">
        <v>3136</v>
      </c>
      <c r="O2024" s="64">
        <v>3490.04</v>
      </c>
      <c r="P2024" s="1" t="s">
        <v>110</v>
      </c>
      <c r="Q2024" s="1" t="s">
        <v>8883</v>
      </c>
      <c r="R2024" s="1" t="s">
        <v>3050</v>
      </c>
      <c r="S2024" s="1" t="s">
        <v>1821</v>
      </c>
    </row>
    <row r="2025" spans="1:19">
      <c r="A2025" s="30">
        <v>10186297</v>
      </c>
      <c r="B2025" s="55">
        <v>101862970000000</v>
      </c>
      <c r="C2025" s="1">
        <v>7700</v>
      </c>
      <c r="D2025" s="1" t="s">
        <v>3138</v>
      </c>
      <c r="E2025" s="1" t="s">
        <v>2747</v>
      </c>
      <c r="F2025" s="1" t="s">
        <v>2925</v>
      </c>
      <c r="G2025" s="64">
        <v>2412.92</v>
      </c>
      <c r="H2025" s="97" t="s">
        <v>17148</v>
      </c>
      <c r="I2025" s="98" t="s">
        <v>17278</v>
      </c>
      <c r="J2025" s="64">
        <v>2412.92</v>
      </c>
      <c r="K2025" s="1">
        <v>0</v>
      </c>
      <c r="L2025" s="1">
        <v>4</v>
      </c>
      <c r="N2025" s="1">
        <v>70078252</v>
      </c>
      <c r="O2025" s="64">
        <v>2412.92</v>
      </c>
      <c r="P2025" s="1" t="s">
        <v>272</v>
      </c>
      <c r="Q2025" s="1" t="s">
        <v>8884</v>
      </c>
      <c r="R2025" s="1" t="s">
        <v>3137</v>
      </c>
      <c r="S2025" s="1" t="s">
        <v>2452</v>
      </c>
    </row>
    <row r="2026" spans="1:19">
      <c r="A2026" s="30">
        <v>10186300</v>
      </c>
      <c r="B2026" s="55">
        <v>101863000000000</v>
      </c>
      <c r="C2026" s="1">
        <v>7700</v>
      </c>
      <c r="D2026" s="1" t="s">
        <v>3138</v>
      </c>
      <c r="E2026" s="1" t="s">
        <v>2747</v>
      </c>
      <c r="F2026" s="1" t="s">
        <v>2925</v>
      </c>
      <c r="G2026" s="64">
        <v>2412.92</v>
      </c>
      <c r="H2026" s="97" t="s">
        <v>17148</v>
      </c>
      <c r="I2026" s="98" t="s">
        <v>17278</v>
      </c>
      <c r="J2026" s="64">
        <v>2412.92</v>
      </c>
      <c r="K2026" s="1">
        <v>0</v>
      </c>
      <c r="L2026" s="1">
        <v>4</v>
      </c>
      <c r="N2026" s="1">
        <v>90041863</v>
      </c>
      <c r="O2026" s="64">
        <v>2412.92</v>
      </c>
      <c r="P2026" s="1" t="s">
        <v>272</v>
      </c>
      <c r="Q2026" s="1" t="s">
        <v>8884</v>
      </c>
      <c r="R2026" s="1" t="s">
        <v>3137</v>
      </c>
      <c r="S2026" s="1" t="s">
        <v>2452</v>
      </c>
    </row>
    <row r="2027" spans="1:19">
      <c r="A2027" s="30">
        <v>10186384</v>
      </c>
      <c r="B2027" s="55">
        <v>101863840000000</v>
      </c>
      <c r="C2027" s="1">
        <v>7700</v>
      </c>
      <c r="D2027" s="1" t="s">
        <v>7720</v>
      </c>
      <c r="G2027" s="64">
        <v>1019</v>
      </c>
      <c r="H2027" s="97" t="s">
        <v>17157</v>
      </c>
      <c r="I2027" s="98" t="s">
        <v>17285</v>
      </c>
      <c r="J2027" s="64">
        <v>1019</v>
      </c>
      <c r="K2027" s="1">
        <v>0</v>
      </c>
      <c r="L2027" s="1">
        <v>4</v>
      </c>
      <c r="N2027" s="1" t="s">
        <v>8059</v>
      </c>
      <c r="O2027" s="64">
        <v>1019</v>
      </c>
      <c r="P2027" s="1" t="s">
        <v>15765</v>
      </c>
      <c r="Q2027" s="1" t="s">
        <v>8885</v>
      </c>
      <c r="R2027" s="1" t="s">
        <v>8886</v>
      </c>
      <c r="S2027" s="1" t="s">
        <v>1474</v>
      </c>
    </row>
    <row r="2028" spans="1:19">
      <c r="A2028" s="30">
        <v>10186492</v>
      </c>
      <c r="B2028" s="55">
        <v>101864920000000</v>
      </c>
      <c r="C2028" s="1">
        <v>7700</v>
      </c>
      <c r="D2028" s="1" t="s">
        <v>3141</v>
      </c>
      <c r="G2028" s="64">
        <v>5834.64</v>
      </c>
      <c r="H2028" s="97" t="s">
        <v>17138</v>
      </c>
      <c r="I2028" s="98" t="s">
        <v>17271</v>
      </c>
      <c r="J2028" s="64">
        <v>5834.64</v>
      </c>
      <c r="K2028" s="1">
        <v>0</v>
      </c>
      <c r="L2028" s="1">
        <v>4</v>
      </c>
      <c r="N2028" s="1" t="s">
        <v>3142</v>
      </c>
      <c r="O2028" s="64">
        <v>5834.64</v>
      </c>
      <c r="P2028" s="1">
        <v>403.1</v>
      </c>
      <c r="Q2028" s="1" t="s">
        <v>8887</v>
      </c>
      <c r="R2028" s="1" t="s">
        <v>3143</v>
      </c>
      <c r="S2028" s="1" t="s">
        <v>2452</v>
      </c>
    </row>
    <row r="2029" spans="1:19">
      <c r="A2029" s="30">
        <v>10186493</v>
      </c>
      <c r="B2029" s="55">
        <v>101864930000000</v>
      </c>
      <c r="C2029" s="1">
        <v>7700</v>
      </c>
      <c r="D2029" s="1" t="s">
        <v>3144</v>
      </c>
      <c r="G2029" s="64">
        <v>1057</v>
      </c>
      <c r="H2029" s="97" t="s">
        <v>17138</v>
      </c>
      <c r="I2029" s="98" t="s">
        <v>17271</v>
      </c>
      <c r="J2029" s="1">
        <v>867.03</v>
      </c>
      <c r="K2029" s="1">
        <v>189.97</v>
      </c>
      <c r="L2029" s="1">
        <v>4</v>
      </c>
      <c r="N2029" s="1" t="s">
        <v>3145</v>
      </c>
      <c r="O2029" s="64">
        <v>1057</v>
      </c>
      <c r="P2029" s="1">
        <v>403.33</v>
      </c>
      <c r="Q2029" s="1" t="s">
        <v>8888</v>
      </c>
      <c r="R2029" s="1" t="s">
        <v>3146</v>
      </c>
      <c r="S2029" s="1" t="s">
        <v>1821</v>
      </c>
    </row>
    <row r="2030" spans="1:19">
      <c r="A2030" s="30">
        <v>10186494</v>
      </c>
      <c r="B2030" s="55">
        <v>101864940000000</v>
      </c>
      <c r="C2030" s="1">
        <v>7700</v>
      </c>
      <c r="D2030" s="1" t="s">
        <v>3147</v>
      </c>
      <c r="G2030" s="64">
        <v>6374.17</v>
      </c>
      <c r="H2030" s="97" t="s">
        <v>17139</v>
      </c>
      <c r="I2030" s="98" t="s">
        <v>14467</v>
      </c>
      <c r="J2030" s="64">
        <v>6374.17</v>
      </c>
      <c r="K2030" s="1">
        <v>0</v>
      </c>
      <c r="L2030" s="1">
        <v>4</v>
      </c>
      <c r="N2030" s="1" t="s">
        <v>3148</v>
      </c>
      <c r="O2030" s="64">
        <v>6374.17</v>
      </c>
      <c r="P2030" s="1">
        <v>403.2</v>
      </c>
      <c r="Q2030" s="1" t="s">
        <v>8888</v>
      </c>
      <c r="R2030" s="1" t="s">
        <v>3149</v>
      </c>
      <c r="S2030" s="1" t="s">
        <v>1821</v>
      </c>
    </row>
    <row r="2031" spans="1:19">
      <c r="A2031" s="30">
        <v>10186495</v>
      </c>
      <c r="B2031" s="55">
        <v>101864950000000</v>
      </c>
      <c r="C2031" s="1">
        <v>7700</v>
      </c>
      <c r="D2031" s="1" t="s">
        <v>3150</v>
      </c>
      <c r="G2031" s="64">
        <v>4269</v>
      </c>
      <c r="H2031" s="97" t="s">
        <v>17139</v>
      </c>
      <c r="I2031" s="98" t="s">
        <v>14467</v>
      </c>
      <c r="J2031" s="64">
        <v>4269</v>
      </c>
      <c r="K2031" s="1">
        <v>0</v>
      </c>
      <c r="L2031" s="1">
        <v>4</v>
      </c>
      <c r="N2031" s="1">
        <v>4045815</v>
      </c>
      <c r="O2031" s="64">
        <v>4269</v>
      </c>
      <c r="P2031" s="1">
        <v>403.11</v>
      </c>
      <c r="Q2031" s="1" t="s">
        <v>8889</v>
      </c>
      <c r="R2031" s="1" t="s">
        <v>3152</v>
      </c>
      <c r="S2031" s="1" t="s">
        <v>1821</v>
      </c>
    </row>
    <row r="2032" spans="1:19">
      <c r="A2032" s="30">
        <v>10186496</v>
      </c>
      <c r="B2032" s="55">
        <v>101864960000000</v>
      </c>
      <c r="C2032" s="1">
        <v>7700</v>
      </c>
      <c r="D2032" s="1" t="s">
        <v>3153</v>
      </c>
      <c r="G2032" s="64">
        <v>1145.06</v>
      </c>
      <c r="H2032" s="97" t="s">
        <v>17193</v>
      </c>
      <c r="I2032" s="98" t="s">
        <v>17318</v>
      </c>
      <c r="J2032" s="64">
        <v>1145.06</v>
      </c>
      <c r="K2032" s="1">
        <v>0</v>
      </c>
      <c r="L2032" s="1">
        <v>4</v>
      </c>
      <c r="N2032" s="1" t="s">
        <v>3154</v>
      </c>
      <c r="O2032" s="64">
        <v>1145.06</v>
      </c>
      <c r="P2032" s="1" t="s">
        <v>11763</v>
      </c>
      <c r="Q2032" s="1" t="s">
        <v>8887</v>
      </c>
      <c r="R2032" s="1" t="s">
        <v>3155</v>
      </c>
      <c r="S2032" s="1" t="s">
        <v>2452</v>
      </c>
    </row>
    <row r="2033" spans="1:19">
      <c r="A2033" s="30">
        <v>10186497</v>
      </c>
      <c r="B2033" s="55">
        <v>101864970000000</v>
      </c>
      <c r="C2033" s="1">
        <v>7700</v>
      </c>
      <c r="D2033" s="1" t="s">
        <v>3156</v>
      </c>
      <c r="E2033" s="1" t="s">
        <v>1073</v>
      </c>
      <c r="F2033" s="1" t="s">
        <v>3157</v>
      </c>
      <c r="G2033" s="64">
        <v>7286.5</v>
      </c>
      <c r="H2033" s="97" t="s">
        <v>17176</v>
      </c>
      <c r="I2033" s="98" t="s">
        <v>17304</v>
      </c>
      <c r="J2033" s="64">
        <v>7286.5</v>
      </c>
      <c r="K2033" s="1">
        <v>0</v>
      </c>
      <c r="L2033" s="1">
        <v>7028</v>
      </c>
      <c r="N2033" s="1" t="s">
        <v>3158</v>
      </c>
      <c r="O2033" s="64">
        <v>7286.5</v>
      </c>
      <c r="P2033" s="1" t="s">
        <v>110</v>
      </c>
      <c r="Q2033" s="1" t="s">
        <v>8890</v>
      </c>
      <c r="R2033" s="1" t="s">
        <v>3159</v>
      </c>
      <c r="S2033" s="1" t="s">
        <v>2452</v>
      </c>
    </row>
    <row r="2034" spans="1:19">
      <c r="A2034" s="30">
        <v>10186498</v>
      </c>
      <c r="B2034" s="55">
        <v>101864980000000</v>
      </c>
      <c r="C2034" s="1">
        <v>7700</v>
      </c>
      <c r="D2034" s="1" t="s">
        <v>3156</v>
      </c>
      <c r="E2034" s="1" t="s">
        <v>1073</v>
      </c>
      <c r="F2034" s="1" t="s">
        <v>3157</v>
      </c>
      <c r="G2034" s="64">
        <v>7286.5</v>
      </c>
      <c r="H2034" s="97" t="s">
        <v>17176</v>
      </c>
      <c r="I2034" s="98" t="s">
        <v>17304</v>
      </c>
      <c r="J2034" s="64">
        <v>7286.5</v>
      </c>
      <c r="K2034" s="1">
        <v>0</v>
      </c>
      <c r="L2034" s="1">
        <v>2748</v>
      </c>
      <c r="N2034" s="1" t="s">
        <v>3160</v>
      </c>
      <c r="O2034" s="64">
        <v>7286.5</v>
      </c>
      <c r="P2034" s="1" t="s">
        <v>110</v>
      </c>
      <c r="Q2034" s="1" t="s">
        <v>8890</v>
      </c>
      <c r="R2034" s="1" t="s">
        <v>3159</v>
      </c>
      <c r="S2034" s="1" t="s">
        <v>2452</v>
      </c>
    </row>
    <row r="2035" spans="1:19">
      <c r="A2035" s="30">
        <v>10186499</v>
      </c>
      <c r="B2035" s="55">
        <v>101864990000000</v>
      </c>
      <c r="C2035" s="1">
        <v>7700</v>
      </c>
      <c r="D2035" s="1" t="s">
        <v>3161</v>
      </c>
      <c r="G2035" s="64">
        <v>1341</v>
      </c>
      <c r="H2035" s="97" t="s">
        <v>17138</v>
      </c>
      <c r="I2035" s="98" t="s">
        <v>17271</v>
      </c>
      <c r="J2035" s="64">
        <v>1341</v>
      </c>
      <c r="K2035" s="1">
        <v>0</v>
      </c>
      <c r="L2035" s="1">
        <v>8</v>
      </c>
      <c r="N2035" s="1" t="s">
        <v>3162</v>
      </c>
      <c r="O2035" s="64">
        <v>1341</v>
      </c>
      <c r="P2035" s="1">
        <v>802.3</v>
      </c>
      <c r="Q2035" s="1" t="s">
        <v>8891</v>
      </c>
      <c r="R2035" s="1" t="s">
        <v>3163</v>
      </c>
      <c r="S2035" s="1" t="s">
        <v>1474</v>
      </c>
    </row>
    <row r="2036" spans="1:19">
      <c r="A2036" s="30">
        <v>10186618</v>
      </c>
      <c r="B2036" s="55">
        <v>101866180000000</v>
      </c>
      <c r="C2036" s="1">
        <v>7700</v>
      </c>
      <c r="D2036" s="1" t="s">
        <v>3164</v>
      </c>
      <c r="G2036" s="64">
        <v>5531.5</v>
      </c>
      <c r="H2036" s="97" t="s">
        <v>17160</v>
      </c>
      <c r="I2036" s="98" t="s">
        <v>17288</v>
      </c>
      <c r="J2036" s="64">
        <v>5531.5</v>
      </c>
      <c r="K2036" s="1">
        <v>0</v>
      </c>
      <c r="L2036" s="1">
        <v>4</v>
      </c>
      <c r="N2036" s="1" t="s">
        <v>3165</v>
      </c>
      <c r="O2036" s="64">
        <v>5531.5</v>
      </c>
      <c r="P2036" s="1">
        <v>403.1</v>
      </c>
      <c r="Q2036" s="1" t="s">
        <v>8892</v>
      </c>
      <c r="R2036" s="1" t="s">
        <v>3166</v>
      </c>
      <c r="S2036" s="1" t="s">
        <v>2452</v>
      </c>
    </row>
    <row r="2037" spans="1:19">
      <c r="A2037" s="30">
        <v>10186619</v>
      </c>
      <c r="B2037" s="55">
        <v>101866190000000</v>
      </c>
      <c r="C2037" s="1">
        <v>7700</v>
      </c>
      <c r="D2037" s="1" t="s">
        <v>3164</v>
      </c>
      <c r="G2037" s="64">
        <v>5531.5</v>
      </c>
      <c r="H2037" s="97" t="s">
        <v>17147</v>
      </c>
      <c r="I2037" s="98" t="s">
        <v>17277</v>
      </c>
      <c r="J2037" s="64">
        <v>5531.5</v>
      </c>
      <c r="K2037" s="1">
        <v>0</v>
      </c>
      <c r="L2037" s="1">
        <v>2748</v>
      </c>
      <c r="N2037" s="1" t="s">
        <v>3167</v>
      </c>
      <c r="O2037" s="64">
        <v>5531.5</v>
      </c>
      <c r="P2037" s="1" t="s">
        <v>390</v>
      </c>
      <c r="Q2037" s="1" t="s">
        <v>8892</v>
      </c>
      <c r="R2037" s="1" t="s">
        <v>3166</v>
      </c>
      <c r="S2037" s="1" t="s">
        <v>2452</v>
      </c>
    </row>
    <row r="2038" spans="1:19">
      <c r="A2038" s="30">
        <v>10186623</v>
      </c>
      <c r="B2038" s="55">
        <v>101866230000000</v>
      </c>
      <c r="C2038" s="1">
        <v>7700</v>
      </c>
      <c r="D2038" s="1" t="s">
        <v>3161</v>
      </c>
      <c r="G2038" s="64">
        <v>1341</v>
      </c>
      <c r="H2038" s="97" t="s">
        <v>17157</v>
      </c>
      <c r="I2038" s="98" t="s">
        <v>17285</v>
      </c>
      <c r="J2038" s="64">
        <v>1341</v>
      </c>
      <c r="K2038" s="1">
        <v>0</v>
      </c>
      <c r="L2038" s="1">
        <v>4</v>
      </c>
      <c r="N2038" s="1" t="s">
        <v>3168</v>
      </c>
      <c r="O2038" s="64">
        <v>1341</v>
      </c>
      <c r="P2038" s="1" t="s">
        <v>11764</v>
      </c>
      <c r="Q2038" s="1" t="s">
        <v>8891</v>
      </c>
      <c r="R2038" s="1" t="s">
        <v>3163</v>
      </c>
      <c r="S2038" s="1" t="s">
        <v>1474</v>
      </c>
    </row>
    <row r="2039" spans="1:19">
      <c r="A2039" s="30">
        <v>10186624</v>
      </c>
      <c r="B2039" s="55">
        <v>101866240000000</v>
      </c>
      <c r="C2039" s="1">
        <v>7700</v>
      </c>
      <c r="D2039" s="1" t="s">
        <v>3161</v>
      </c>
      <c r="G2039" s="64">
        <v>1341</v>
      </c>
      <c r="H2039" s="97" t="s">
        <v>17157</v>
      </c>
      <c r="I2039" s="98" t="s">
        <v>17285</v>
      </c>
      <c r="J2039" s="64">
        <v>1341</v>
      </c>
      <c r="K2039" s="1">
        <v>0</v>
      </c>
      <c r="L2039" s="1">
        <v>4</v>
      </c>
      <c r="N2039" s="1" t="s">
        <v>3169</v>
      </c>
      <c r="O2039" s="64">
        <v>1341</v>
      </c>
      <c r="P2039" s="1" t="s">
        <v>11765</v>
      </c>
      <c r="Q2039" s="1" t="s">
        <v>8891</v>
      </c>
      <c r="R2039" s="1" t="s">
        <v>3163</v>
      </c>
      <c r="S2039" s="1" t="s">
        <v>1474</v>
      </c>
    </row>
    <row r="2040" spans="1:19">
      <c r="A2040" s="30">
        <v>10186695</v>
      </c>
      <c r="B2040" s="55">
        <v>101866950000000</v>
      </c>
      <c r="C2040" s="1">
        <v>7700</v>
      </c>
      <c r="D2040" s="1" t="s">
        <v>3170</v>
      </c>
      <c r="G2040" s="64">
        <v>1869.77</v>
      </c>
      <c r="H2040" s="97" t="s">
        <v>17194</v>
      </c>
      <c r="I2040" s="98" t="s">
        <v>17319</v>
      </c>
      <c r="J2040" s="64">
        <v>1869.77</v>
      </c>
      <c r="K2040" s="1">
        <v>0</v>
      </c>
      <c r="L2040" s="1">
        <v>2748</v>
      </c>
      <c r="N2040" s="1" t="s">
        <v>3171</v>
      </c>
      <c r="O2040" s="64">
        <v>1869.77</v>
      </c>
      <c r="P2040" s="1" t="s">
        <v>8056</v>
      </c>
      <c r="Q2040" s="1" t="s">
        <v>8893</v>
      </c>
      <c r="R2040" s="1" t="s">
        <v>3172</v>
      </c>
      <c r="S2040" s="1" t="s">
        <v>2337</v>
      </c>
    </row>
    <row r="2041" spans="1:19">
      <c r="A2041" s="30">
        <v>10186708</v>
      </c>
      <c r="B2041" s="55">
        <v>101867080000000</v>
      </c>
      <c r="C2041" s="1">
        <v>7700</v>
      </c>
      <c r="D2041" s="1" t="s">
        <v>3173</v>
      </c>
      <c r="G2041" s="64">
        <v>2665.77</v>
      </c>
      <c r="H2041" s="97" t="s">
        <v>17154</v>
      </c>
      <c r="I2041" s="98" t="s">
        <v>17282</v>
      </c>
      <c r="J2041" s="64">
        <v>2665.77</v>
      </c>
      <c r="K2041" s="1">
        <v>0</v>
      </c>
      <c r="L2041" s="1">
        <v>4</v>
      </c>
      <c r="N2041" s="1" t="s">
        <v>11766</v>
      </c>
      <c r="O2041" s="64">
        <v>2665.77</v>
      </c>
      <c r="P2041" s="1">
        <v>401.6</v>
      </c>
      <c r="Q2041" s="1" t="s">
        <v>8890</v>
      </c>
      <c r="R2041" s="1" t="s">
        <v>3159</v>
      </c>
      <c r="S2041" s="1" t="s">
        <v>2452</v>
      </c>
    </row>
    <row r="2042" spans="1:19">
      <c r="A2042" s="30">
        <v>10186709</v>
      </c>
      <c r="B2042" s="55">
        <v>101867090000000</v>
      </c>
      <c r="C2042" s="1">
        <v>7700</v>
      </c>
      <c r="D2042" s="1" t="s">
        <v>3173</v>
      </c>
      <c r="E2042" s="1" t="s">
        <v>1073</v>
      </c>
      <c r="F2042" s="1" t="s">
        <v>3174</v>
      </c>
      <c r="G2042" s="64">
        <v>2665.77</v>
      </c>
      <c r="H2042" s="97" t="s">
        <v>17150</v>
      </c>
      <c r="I2042" s="98" t="s">
        <v>17280</v>
      </c>
      <c r="J2042" s="64">
        <v>2665.77</v>
      </c>
      <c r="K2042" s="1">
        <v>0</v>
      </c>
      <c r="L2042" s="1">
        <v>4</v>
      </c>
      <c r="N2042" s="1">
        <v>529100155</v>
      </c>
      <c r="O2042" s="64">
        <v>2665.77</v>
      </c>
      <c r="P2042" s="1" t="s">
        <v>272</v>
      </c>
      <c r="Q2042" s="1" t="s">
        <v>8890</v>
      </c>
      <c r="R2042" s="1" t="s">
        <v>3159</v>
      </c>
      <c r="S2042" s="1" t="s">
        <v>2452</v>
      </c>
    </row>
    <row r="2043" spans="1:19">
      <c r="A2043" s="30">
        <v>10186710</v>
      </c>
      <c r="B2043" s="55">
        <v>101867100000000</v>
      </c>
      <c r="C2043" s="1">
        <v>7700</v>
      </c>
      <c r="D2043" s="1" t="s">
        <v>3173</v>
      </c>
      <c r="E2043" s="1" t="s">
        <v>1073</v>
      </c>
      <c r="F2043" s="1" t="s">
        <v>3174</v>
      </c>
      <c r="G2043" s="64">
        <v>2665.77</v>
      </c>
      <c r="H2043" s="97" t="s">
        <v>17154</v>
      </c>
      <c r="I2043" s="98" t="s">
        <v>17282</v>
      </c>
      <c r="J2043" s="64">
        <v>2665.77</v>
      </c>
      <c r="K2043" s="1">
        <v>0</v>
      </c>
      <c r="L2043" s="1">
        <v>4</v>
      </c>
      <c r="N2043" s="1">
        <v>550100019</v>
      </c>
      <c r="O2043" s="64">
        <v>2665.77</v>
      </c>
      <c r="P2043" s="1" t="s">
        <v>11728</v>
      </c>
      <c r="Q2043" s="1" t="s">
        <v>8890</v>
      </c>
      <c r="R2043" s="1" t="s">
        <v>3159</v>
      </c>
      <c r="S2043" s="1" t="s">
        <v>2452</v>
      </c>
    </row>
    <row r="2044" spans="1:19">
      <c r="A2044" s="30">
        <v>10186711</v>
      </c>
      <c r="B2044" s="55">
        <v>101867110000000</v>
      </c>
      <c r="C2044" s="1">
        <v>7700</v>
      </c>
      <c r="D2044" s="1" t="s">
        <v>3173</v>
      </c>
      <c r="E2044" s="1" t="s">
        <v>1073</v>
      </c>
      <c r="F2044" s="1" t="s">
        <v>3174</v>
      </c>
      <c r="G2044" s="64">
        <v>2665.77</v>
      </c>
      <c r="H2044" s="97" t="s">
        <v>17168</v>
      </c>
      <c r="I2044" s="98" t="s">
        <v>17296</v>
      </c>
      <c r="J2044" s="64">
        <v>2665.77</v>
      </c>
      <c r="K2044" s="1">
        <v>0</v>
      </c>
      <c r="L2044" s="1">
        <v>7124</v>
      </c>
      <c r="N2044" s="1">
        <v>550100010</v>
      </c>
      <c r="O2044" s="64">
        <v>2665.77</v>
      </c>
      <c r="P2044" s="1" t="s">
        <v>272</v>
      </c>
      <c r="Q2044" s="1" t="s">
        <v>8890</v>
      </c>
      <c r="R2044" s="1" t="s">
        <v>3159</v>
      </c>
      <c r="S2044" s="1" t="s">
        <v>2452</v>
      </c>
    </row>
    <row r="2045" spans="1:19">
      <c r="A2045" s="30">
        <v>10186712</v>
      </c>
      <c r="B2045" s="55">
        <v>101867120000000</v>
      </c>
      <c r="C2045" s="1">
        <v>7700</v>
      </c>
      <c r="D2045" s="1" t="s">
        <v>3178</v>
      </c>
      <c r="E2045" s="1" t="s">
        <v>1073</v>
      </c>
      <c r="F2045" s="1" t="s">
        <v>3183</v>
      </c>
      <c r="G2045" s="64">
        <v>6478.24</v>
      </c>
      <c r="H2045" s="97" t="s">
        <v>17148</v>
      </c>
      <c r="I2045" s="98" t="s">
        <v>17278</v>
      </c>
      <c r="J2045" s="64">
        <v>6478.24</v>
      </c>
      <c r="K2045" s="1">
        <v>0</v>
      </c>
      <c r="L2045" s="1">
        <v>4</v>
      </c>
      <c r="N2045" s="1" t="s">
        <v>3179</v>
      </c>
      <c r="O2045" s="64">
        <v>6478.24</v>
      </c>
      <c r="P2045" s="1" t="s">
        <v>2032</v>
      </c>
      <c r="Q2045" s="1" t="s">
        <v>8890</v>
      </c>
      <c r="R2045" s="1" t="s">
        <v>3159</v>
      </c>
      <c r="S2045" s="1" t="s">
        <v>2452</v>
      </c>
    </row>
    <row r="2046" spans="1:19">
      <c r="A2046" s="30">
        <v>10186713</v>
      </c>
      <c r="B2046" s="55">
        <v>101867130000000</v>
      </c>
      <c r="C2046" s="1">
        <v>7700</v>
      </c>
      <c r="D2046" s="1" t="s">
        <v>3178</v>
      </c>
      <c r="E2046" s="1" t="s">
        <v>1073</v>
      </c>
      <c r="F2046" s="1" t="s">
        <v>3180</v>
      </c>
      <c r="G2046" s="64">
        <v>6478.24</v>
      </c>
      <c r="H2046" s="97" t="s">
        <v>17155</v>
      </c>
      <c r="I2046" s="98" t="s">
        <v>17283</v>
      </c>
      <c r="J2046" s="64">
        <v>6478.24</v>
      </c>
      <c r="K2046" s="1">
        <v>0</v>
      </c>
      <c r="L2046" s="1">
        <v>2214</v>
      </c>
      <c r="N2046" s="1" t="s">
        <v>3181</v>
      </c>
      <c r="O2046" s="64">
        <v>6478.24</v>
      </c>
      <c r="P2046" s="1" t="s">
        <v>110</v>
      </c>
      <c r="Q2046" s="1" t="s">
        <v>8890</v>
      </c>
      <c r="R2046" s="1" t="s">
        <v>3159</v>
      </c>
      <c r="S2046" s="1" t="s">
        <v>2452</v>
      </c>
    </row>
    <row r="2047" spans="1:19">
      <c r="A2047" s="30">
        <v>10186714</v>
      </c>
      <c r="B2047" s="55">
        <v>101867140000000</v>
      </c>
      <c r="C2047" s="1">
        <v>7700</v>
      </c>
      <c r="D2047" s="1" t="s">
        <v>3178</v>
      </c>
      <c r="E2047" s="1" t="s">
        <v>1073</v>
      </c>
      <c r="F2047" s="1" t="s">
        <v>3180</v>
      </c>
      <c r="G2047" s="64">
        <v>6478.24</v>
      </c>
      <c r="H2047" s="97" t="s">
        <v>17140</v>
      </c>
      <c r="I2047" s="98" t="s">
        <v>17272</v>
      </c>
      <c r="J2047" s="64">
        <v>6478.24</v>
      </c>
      <c r="K2047" s="1">
        <v>0</v>
      </c>
      <c r="L2047" s="1">
        <v>7048</v>
      </c>
      <c r="N2047" s="1" t="s">
        <v>3182</v>
      </c>
      <c r="O2047" s="64">
        <v>6478.24</v>
      </c>
      <c r="P2047" s="1" t="s">
        <v>390</v>
      </c>
      <c r="Q2047" s="1" t="s">
        <v>8890</v>
      </c>
      <c r="R2047" s="1" t="s">
        <v>3159</v>
      </c>
      <c r="S2047" s="1" t="s">
        <v>2452</v>
      </c>
    </row>
    <row r="2048" spans="1:19">
      <c r="A2048" s="30">
        <v>10186715</v>
      </c>
      <c r="B2048" s="55">
        <v>101867150000000</v>
      </c>
      <c r="C2048" s="1">
        <v>7700</v>
      </c>
      <c r="D2048" s="1" t="s">
        <v>3178</v>
      </c>
      <c r="E2048" s="1" t="s">
        <v>1073</v>
      </c>
      <c r="F2048" s="1" t="s">
        <v>3183</v>
      </c>
      <c r="G2048" s="64">
        <v>6478.24</v>
      </c>
      <c r="H2048" s="97" t="s">
        <v>17176</v>
      </c>
      <c r="I2048" s="98" t="s">
        <v>17304</v>
      </c>
      <c r="J2048" s="64">
        <v>6478.24</v>
      </c>
      <c r="K2048" s="1">
        <v>0</v>
      </c>
      <c r="L2048" s="1">
        <v>140</v>
      </c>
      <c r="N2048" s="1" t="s">
        <v>3184</v>
      </c>
      <c r="O2048" s="64">
        <v>6478.24</v>
      </c>
      <c r="P2048" s="1" t="s">
        <v>110</v>
      </c>
      <c r="Q2048" s="1" t="s">
        <v>8890</v>
      </c>
      <c r="R2048" s="1" t="s">
        <v>3159</v>
      </c>
      <c r="S2048" s="1" t="s">
        <v>2452</v>
      </c>
    </row>
    <row r="2049" spans="1:19">
      <c r="A2049" s="30">
        <v>10186720</v>
      </c>
      <c r="B2049" s="55">
        <v>101867200000000</v>
      </c>
      <c r="C2049" s="1">
        <v>7700</v>
      </c>
      <c r="D2049" s="1" t="s">
        <v>2430</v>
      </c>
      <c r="G2049" s="64">
        <v>2081.9899999999998</v>
      </c>
      <c r="H2049" s="97" t="s">
        <v>17138</v>
      </c>
      <c r="I2049" s="98" t="s">
        <v>17271</v>
      </c>
      <c r="J2049" s="64">
        <v>2081.9899999999998</v>
      </c>
      <c r="K2049" s="1">
        <v>0</v>
      </c>
      <c r="L2049" s="1">
        <v>4</v>
      </c>
      <c r="N2049" s="1" t="s">
        <v>3185</v>
      </c>
      <c r="O2049" s="64">
        <v>2081.9899999999998</v>
      </c>
      <c r="P2049" s="1">
        <v>402.24099999999999</v>
      </c>
      <c r="Q2049" s="1" t="s">
        <v>8894</v>
      </c>
      <c r="R2049" s="1" t="s">
        <v>3186</v>
      </c>
      <c r="S2049" s="1" t="s">
        <v>1821</v>
      </c>
    </row>
    <row r="2050" spans="1:19">
      <c r="A2050" s="30">
        <v>10186721</v>
      </c>
      <c r="B2050" s="55">
        <v>101867210000000</v>
      </c>
      <c r="C2050" s="1">
        <v>7700</v>
      </c>
      <c r="D2050" s="1" t="s">
        <v>3187</v>
      </c>
      <c r="G2050" s="64">
        <v>109977.76</v>
      </c>
      <c r="H2050" s="97" t="s">
        <v>17170</v>
      </c>
      <c r="I2050" s="98" t="s">
        <v>17298</v>
      </c>
      <c r="J2050" s="64">
        <v>109977.76</v>
      </c>
      <c r="K2050" s="1">
        <v>0</v>
      </c>
      <c r="L2050" s="1">
        <v>4</v>
      </c>
      <c r="N2050" s="1">
        <v>18765</v>
      </c>
      <c r="O2050" s="64">
        <v>109977.76</v>
      </c>
      <c r="P2050" s="1" t="s">
        <v>7839</v>
      </c>
      <c r="Q2050" s="1" t="s">
        <v>8895</v>
      </c>
      <c r="R2050" s="1" t="s">
        <v>3188</v>
      </c>
      <c r="S2050" s="1" t="s">
        <v>3189</v>
      </c>
    </row>
    <row r="2051" spans="1:19">
      <c r="A2051" s="30">
        <v>10186722</v>
      </c>
      <c r="B2051" s="55">
        <v>101867220000000</v>
      </c>
      <c r="C2051" s="1">
        <v>7700</v>
      </c>
      <c r="D2051" s="1" t="s">
        <v>3190</v>
      </c>
      <c r="E2051" s="1" t="s">
        <v>107</v>
      </c>
      <c r="F2051" s="1" t="s">
        <v>3191</v>
      </c>
      <c r="G2051" s="64">
        <v>18530</v>
      </c>
      <c r="H2051" s="97" t="s">
        <v>17146</v>
      </c>
      <c r="I2051" s="98" t="s">
        <v>12825</v>
      </c>
      <c r="J2051" s="64">
        <v>18530</v>
      </c>
      <c r="K2051" s="1">
        <v>0</v>
      </c>
      <c r="L2051" s="1">
        <v>4</v>
      </c>
      <c r="N2051" s="1" t="s">
        <v>3192</v>
      </c>
      <c r="O2051" s="64">
        <v>18530</v>
      </c>
      <c r="P2051" s="1" t="s">
        <v>110</v>
      </c>
      <c r="Q2051" s="1" t="s">
        <v>8896</v>
      </c>
      <c r="R2051" s="1" t="s">
        <v>3193</v>
      </c>
      <c r="S2051" s="1" t="s">
        <v>2452</v>
      </c>
    </row>
    <row r="2052" spans="1:19">
      <c r="A2052" s="30">
        <v>10186723</v>
      </c>
      <c r="B2052" s="55">
        <v>101867230000000</v>
      </c>
      <c r="C2052" s="1">
        <v>7700</v>
      </c>
      <c r="D2052" s="1" t="s">
        <v>3190</v>
      </c>
      <c r="E2052" s="1" t="s">
        <v>107</v>
      </c>
      <c r="F2052" s="1" t="s">
        <v>3191</v>
      </c>
      <c r="G2052" s="64">
        <v>18530</v>
      </c>
      <c r="H2052" s="97" t="s">
        <v>17146</v>
      </c>
      <c r="I2052" s="98" t="s">
        <v>12825</v>
      </c>
      <c r="J2052" s="64">
        <v>18530</v>
      </c>
      <c r="K2052" s="1">
        <v>0</v>
      </c>
      <c r="L2052" s="1">
        <v>4</v>
      </c>
      <c r="N2052" s="1" t="s">
        <v>3194</v>
      </c>
      <c r="O2052" s="64">
        <v>18530</v>
      </c>
      <c r="P2052" s="1" t="s">
        <v>110</v>
      </c>
      <c r="Q2052" s="1" t="s">
        <v>8896</v>
      </c>
      <c r="R2052" s="1" t="s">
        <v>3193</v>
      </c>
      <c r="S2052" s="1" t="s">
        <v>2452</v>
      </c>
    </row>
    <row r="2053" spans="1:19">
      <c r="A2053" s="30">
        <v>10186724</v>
      </c>
      <c r="B2053" s="55">
        <v>101867240000000</v>
      </c>
      <c r="C2053" s="1">
        <v>7700</v>
      </c>
      <c r="D2053" s="1" t="s">
        <v>3190</v>
      </c>
      <c r="E2053" s="1" t="s">
        <v>107</v>
      </c>
      <c r="F2053" s="1" t="s">
        <v>3191</v>
      </c>
      <c r="G2053" s="64">
        <v>18530</v>
      </c>
      <c r="H2053" s="97" t="s">
        <v>17152</v>
      </c>
      <c r="I2053" s="98" t="s">
        <v>17281</v>
      </c>
      <c r="J2053" s="64">
        <v>18530</v>
      </c>
      <c r="K2053" s="1">
        <v>0</v>
      </c>
      <c r="L2053" s="1">
        <v>3416</v>
      </c>
      <c r="N2053" s="1" t="s">
        <v>3195</v>
      </c>
      <c r="O2053" s="64">
        <v>18530</v>
      </c>
      <c r="P2053" s="1" t="s">
        <v>110</v>
      </c>
      <c r="Q2053" s="1" t="s">
        <v>8896</v>
      </c>
      <c r="R2053" s="1" t="s">
        <v>3193</v>
      </c>
      <c r="S2053" s="1" t="s">
        <v>2452</v>
      </c>
    </row>
    <row r="2054" spans="1:19">
      <c r="A2054" s="30">
        <v>10186725</v>
      </c>
      <c r="B2054" s="55">
        <v>101867250000000</v>
      </c>
      <c r="C2054" s="1">
        <v>7700</v>
      </c>
      <c r="D2054" s="1" t="s">
        <v>3190</v>
      </c>
      <c r="E2054" s="1" t="s">
        <v>107</v>
      </c>
      <c r="F2054" s="1" t="s">
        <v>3191</v>
      </c>
      <c r="G2054" s="64">
        <v>18530</v>
      </c>
      <c r="H2054" s="97" t="s">
        <v>17140</v>
      </c>
      <c r="I2054" s="98" t="s">
        <v>17272</v>
      </c>
      <c r="J2054" s="64">
        <v>18530</v>
      </c>
      <c r="K2054" s="1">
        <v>0</v>
      </c>
      <c r="L2054" s="1">
        <v>3416</v>
      </c>
      <c r="N2054" s="1" t="s">
        <v>12392</v>
      </c>
      <c r="O2054" s="64">
        <v>18530</v>
      </c>
      <c r="P2054" s="1" t="s">
        <v>110</v>
      </c>
      <c r="Q2054" s="1" t="s">
        <v>8896</v>
      </c>
      <c r="R2054" s="1" t="s">
        <v>3193</v>
      </c>
      <c r="S2054" s="1" t="s">
        <v>2452</v>
      </c>
    </row>
    <row r="2055" spans="1:19">
      <c r="A2055" s="30">
        <v>10186774</v>
      </c>
      <c r="B2055" s="55">
        <v>101867740000000</v>
      </c>
      <c r="C2055" s="1">
        <v>7700</v>
      </c>
      <c r="D2055" s="1" t="s">
        <v>3196</v>
      </c>
      <c r="E2055" s="1" t="s">
        <v>107</v>
      </c>
      <c r="F2055" s="1" t="s">
        <v>6417</v>
      </c>
      <c r="G2055" s="64">
        <v>1822</v>
      </c>
      <c r="H2055" s="97" t="s">
        <v>17149</v>
      </c>
      <c r="I2055" s="98" t="s">
        <v>17279</v>
      </c>
      <c r="J2055" s="64">
        <v>1822</v>
      </c>
      <c r="K2055" s="1">
        <v>0</v>
      </c>
      <c r="L2055" s="1">
        <v>3000</v>
      </c>
      <c r="N2055" s="1" t="s">
        <v>3197</v>
      </c>
      <c r="O2055" s="64">
        <v>1822</v>
      </c>
      <c r="P2055" s="1" t="s">
        <v>8354</v>
      </c>
      <c r="Q2055" s="1" t="s">
        <v>8897</v>
      </c>
      <c r="R2055" s="1" t="s">
        <v>3198</v>
      </c>
      <c r="S2055" s="1" t="s">
        <v>2452</v>
      </c>
    </row>
    <row r="2056" spans="1:19">
      <c r="A2056" s="30">
        <v>10186775</v>
      </c>
      <c r="B2056" s="55">
        <v>101867750000000</v>
      </c>
      <c r="C2056" s="1">
        <v>7700</v>
      </c>
      <c r="D2056" s="1" t="s">
        <v>3196</v>
      </c>
      <c r="E2056" s="1" t="s">
        <v>107</v>
      </c>
      <c r="F2056" s="1" t="s">
        <v>6417</v>
      </c>
      <c r="G2056" s="64">
        <v>1822</v>
      </c>
      <c r="H2056" s="97" t="s">
        <v>17149</v>
      </c>
      <c r="I2056" s="98" t="s">
        <v>17279</v>
      </c>
      <c r="J2056" s="64">
        <v>1822</v>
      </c>
      <c r="K2056" s="1">
        <v>0</v>
      </c>
      <c r="L2056" s="1">
        <v>3000</v>
      </c>
      <c r="N2056" s="1" t="s">
        <v>3199</v>
      </c>
      <c r="O2056" s="64">
        <v>1822</v>
      </c>
      <c r="P2056" s="1" t="s">
        <v>8354</v>
      </c>
      <c r="Q2056" s="1" t="s">
        <v>8897</v>
      </c>
      <c r="R2056" s="1" t="s">
        <v>3198</v>
      </c>
      <c r="S2056" s="1" t="s">
        <v>2452</v>
      </c>
    </row>
    <row r="2057" spans="1:19">
      <c r="A2057" s="30">
        <v>10186776</v>
      </c>
      <c r="B2057" s="55">
        <v>101867760000000</v>
      </c>
      <c r="C2057" s="1">
        <v>7700</v>
      </c>
      <c r="D2057" s="1" t="s">
        <v>3196</v>
      </c>
      <c r="E2057" s="1" t="s">
        <v>107</v>
      </c>
      <c r="F2057" s="1" t="s">
        <v>6417</v>
      </c>
      <c r="G2057" s="64">
        <v>1822</v>
      </c>
      <c r="H2057" s="97" t="s">
        <v>17149</v>
      </c>
      <c r="I2057" s="98" t="s">
        <v>17279</v>
      </c>
      <c r="J2057" s="64">
        <v>1822</v>
      </c>
      <c r="K2057" s="1">
        <v>0</v>
      </c>
      <c r="L2057" s="1">
        <v>3000</v>
      </c>
      <c r="N2057" s="1" t="s">
        <v>3200</v>
      </c>
      <c r="O2057" s="64">
        <v>1822</v>
      </c>
      <c r="P2057" s="1" t="s">
        <v>8354</v>
      </c>
      <c r="Q2057" s="1" t="s">
        <v>8897</v>
      </c>
      <c r="R2057" s="1" t="s">
        <v>3198</v>
      </c>
      <c r="S2057" s="1" t="s">
        <v>2452</v>
      </c>
    </row>
    <row r="2058" spans="1:19">
      <c r="A2058" s="30">
        <v>10186777</v>
      </c>
      <c r="B2058" s="55">
        <v>101867770000000</v>
      </c>
      <c r="C2058" s="1">
        <v>7700</v>
      </c>
      <c r="D2058" s="1" t="s">
        <v>3196</v>
      </c>
      <c r="E2058" s="1" t="s">
        <v>107</v>
      </c>
      <c r="F2058" s="1" t="s">
        <v>6417</v>
      </c>
      <c r="G2058" s="64">
        <v>1822</v>
      </c>
      <c r="H2058" s="97" t="s">
        <v>17149</v>
      </c>
      <c r="I2058" s="98" t="s">
        <v>17279</v>
      </c>
      <c r="J2058" s="64">
        <v>1822</v>
      </c>
      <c r="K2058" s="1">
        <v>0</v>
      </c>
      <c r="L2058" s="1">
        <v>3000</v>
      </c>
      <c r="N2058" s="1" t="s">
        <v>3201</v>
      </c>
      <c r="O2058" s="64">
        <v>1822</v>
      </c>
      <c r="P2058" s="1" t="s">
        <v>8354</v>
      </c>
      <c r="Q2058" s="1" t="s">
        <v>8897</v>
      </c>
      <c r="R2058" s="1" t="s">
        <v>3198</v>
      </c>
      <c r="S2058" s="1" t="s">
        <v>2452</v>
      </c>
    </row>
    <row r="2059" spans="1:19">
      <c r="A2059" s="30">
        <v>10186778</v>
      </c>
      <c r="B2059" s="55">
        <v>101867780000000</v>
      </c>
      <c r="C2059" s="1">
        <v>7700</v>
      </c>
      <c r="D2059" s="1" t="s">
        <v>3202</v>
      </c>
      <c r="E2059" s="1" t="s">
        <v>107</v>
      </c>
      <c r="F2059" s="1" t="s">
        <v>7803</v>
      </c>
      <c r="G2059" s="64">
        <v>19215</v>
      </c>
      <c r="H2059" s="97" t="s">
        <v>17149</v>
      </c>
      <c r="I2059" s="98" t="s">
        <v>17279</v>
      </c>
      <c r="J2059" s="64">
        <v>19215</v>
      </c>
      <c r="K2059" s="1">
        <v>0</v>
      </c>
      <c r="L2059" s="1">
        <v>3000</v>
      </c>
      <c r="N2059" s="1" t="s">
        <v>3203</v>
      </c>
      <c r="O2059" s="64">
        <v>19215</v>
      </c>
      <c r="P2059" s="1" t="s">
        <v>8354</v>
      </c>
      <c r="Q2059" s="1" t="s">
        <v>8897</v>
      </c>
      <c r="R2059" s="1" t="s">
        <v>3198</v>
      </c>
      <c r="S2059" s="1" t="s">
        <v>2452</v>
      </c>
    </row>
    <row r="2060" spans="1:19">
      <c r="A2060" s="30">
        <v>10186779</v>
      </c>
      <c r="B2060" s="55">
        <v>101867790000000</v>
      </c>
      <c r="C2060" s="1">
        <v>7700</v>
      </c>
      <c r="D2060" s="1" t="s">
        <v>3204</v>
      </c>
      <c r="E2060" s="1" t="s">
        <v>107</v>
      </c>
      <c r="F2060" s="1" t="s">
        <v>4696</v>
      </c>
      <c r="G2060" s="64">
        <v>19215</v>
      </c>
      <c r="H2060" s="97" t="s">
        <v>17149</v>
      </c>
      <c r="I2060" s="98" t="s">
        <v>17279</v>
      </c>
      <c r="J2060" s="64">
        <v>19215</v>
      </c>
      <c r="K2060" s="1">
        <v>0</v>
      </c>
      <c r="L2060" s="1">
        <v>3000</v>
      </c>
      <c r="N2060" s="1" t="s">
        <v>3205</v>
      </c>
      <c r="O2060" s="64">
        <v>19215</v>
      </c>
      <c r="P2060" s="1" t="s">
        <v>8354</v>
      </c>
      <c r="Q2060" s="1" t="s">
        <v>8897</v>
      </c>
      <c r="R2060" s="1" t="s">
        <v>3198</v>
      </c>
      <c r="S2060" s="1" t="s">
        <v>2452</v>
      </c>
    </row>
    <row r="2061" spans="1:19">
      <c r="A2061" s="30">
        <v>10186780</v>
      </c>
      <c r="B2061" s="55">
        <v>101867800000000</v>
      </c>
      <c r="C2061" s="1">
        <v>7700</v>
      </c>
      <c r="D2061" s="1" t="s">
        <v>3206</v>
      </c>
      <c r="E2061" s="1" t="s">
        <v>107</v>
      </c>
      <c r="F2061" s="1" t="s">
        <v>6067</v>
      </c>
      <c r="G2061" s="64">
        <v>22695</v>
      </c>
      <c r="H2061" s="97" t="s">
        <v>17149</v>
      </c>
      <c r="I2061" s="98" t="s">
        <v>17279</v>
      </c>
      <c r="J2061" s="64">
        <v>22695</v>
      </c>
      <c r="K2061" s="1">
        <v>0</v>
      </c>
      <c r="L2061" s="1">
        <v>3000</v>
      </c>
      <c r="N2061" s="1" t="s">
        <v>3207</v>
      </c>
      <c r="O2061" s="64">
        <v>22695</v>
      </c>
      <c r="P2061" s="1" t="s">
        <v>8354</v>
      </c>
      <c r="Q2061" s="1" t="s">
        <v>8897</v>
      </c>
      <c r="R2061" s="1" t="s">
        <v>3198</v>
      </c>
      <c r="S2061" s="1" t="s">
        <v>2452</v>
      </c>
    </row>
    <row r="2062" spans="1:19">
      <c r="A2062" s="30">
        <v>10186781</v>
      </c>
      <c r="B2062" s="55">
        <v>101867810000000</v>
      </c>
      <c r="C2062" s="1">
        <v>7700</v>
      </c>
      <c r="D2062" s="1" t="s">
        <v>3206</v>
      </c>
      <c r="E2062" s="1" t="s">
        <v>107</v>
      </c>
      <c r="F2062" s="1" t="s">
        <v>6067</v>
      </c>
      <c r="G2062" s="64">
        <v>22695</v>
      </c>
      <c r="H2062" s="97" t="s">
        <v>17149</v>
      </c>
      <c r="I2062" s="98" t="s">
        <v>17279</v>
      </c>
      <c r="J2062" s="64">
        <v>22695</v>
      </c>
      <c r="K2062" s="1">
        <v>0</v>
      </c>
      <c r="L2062" s="1">
        <v>3000</v>
      </c>
      <c r="N2062" s="1" t="s">
        <v>3208</v>
      </c>
      <c r="O2062" s="64">
        <v>22695</v>
      </c>
      <c r="P2062" s="1" t="s">
        <v>8354</v>
      </c>
      <c r="Q2062" s="1" t="s">
        <v>8897</v>
      </c>
      <c r="R2062" s="1" t="s">
        <v>3198</v>
      </c>
      <c r="S2062" s="1" t="s">
        <v>2452</v>
      </c>
    </row>
    <row r="2063" spans="1:19">
      <c r="A2063" s="30">
        <v>10186782</v>
      </c>
      <c r="B2063" s="55">
        <v>101867820000000</v>
      </c>
      <c r="C2063" s="1">
        <v>7700</v>
      </c>
      <c r="D2063" s="1" t="s">
        <v>3209</v>
      </c>
      <c r="E2063" s="1" t="s">
        <v>107</v>
      </c>
      <c r="F2063" s="1" t="s">
        <v>6070</v>
      </c>
      <c r="G2063" s="64">
        <v>9084</v>
      </c>
      <c r="H2063" s="97" t="s">
        <v>17149</v>
      </c>
      <c r="I2063" s="98" t="s">
        <v>17279</v>
      </c>
      <c r="J2063" s="64">
        <v>9084</v>
      </c>
      <c r="K2063" s="1">
        <v>0</v>
      </c>
      <c r="L2063" s="1">
        <v>3000</v>
      </c>
      <c r="N2063" s="1" t="s">
        <v>3210</v>
      </c>
      <c r="O2063" s="64">
        <v>9084</v>
      </c>
      <c r="P2063" s="1" t="s">
        <v>8354</v>
      </c>
      <c r="Q2063" s="1" t="s">
        <v>8897</v>
      </c>
      <c r="R2063" s="1" t="s">
        <v>3198</v>
      </c>
      <c r="S2063" s="1" t="s">
        <v>2452</v>
      </c>
    </row>
    <row r="2064" spans="1:19">
      <c r="A2064" s="30">
        <v>10186783</v>
      </c>
      <c r="B2064" s="55">
        <v>101867830000000</v>
      </c>
      <c r="C2064" s="1">
        <v>7700</v>
      </c>
      <c r="D2064" s="1" t="s">
        <v>3209</v>
      </c>
      <c r="E2064" s="1" t="s">
        <v>107</v>
      </c>
      <c r="F2064" s="1" t="s">
        <v>6070</v>
      </c>
      <c r="G2064" s="64">
        <v>9084</v>
      </c>
      <c r="H2064" s="97" t="s">
        <v>17149</v>
      </c>
      <c r="I2064" s="98" t="s">
        <v>17279</v>
      </c>
      <c r="J2064" s="64">
        <v>9084</v>
      </c>
      <c r="K2064" s="1">
        <v>0</v>
      </c>
      <c r="L2064" s="1">
        <v>3000</v>
      </c>
      <c r="N2064" s="1" t="s">
        <v>3211</v>
      </c>
      <c r="O2064" s="64">
        <v>9084</v>
      </c>
      <c r="P2064" s="1" t="s">
        <v>8354</v>
      </c>
      <c r="Q2064" s="1" t="s">
        <v>8897</v>
      </c>
      <c r="R2064" s="1" t="s">
        <v>3198</v>
      </c>
      <c r="S2064" s="1" t="s">
        <v>2452</v>
      </c>
    </row>
    <row r="2065" spans="1:19">
      <c r="A2065" s="30">
        <v>10186784</v>
      </c>
      <c r="B2065" s="55">
        <v>101867840000000</v>
      </c>
      <c r="C2065" s="1">
        <v>7700</v>
      </c>
      <c r="D2065" s="1" t="s">
        <v>3212</v>
      </c>
      <c r="G2065" s="64">
        <v>2419</v>
      </c>
      <c r="H2065" s="97" t="s">
        <v>17156</v>
      </c>
      <c r="I2065" s="98" t="s">
        <v>17284</v>
      </c>
      <c r="J2065" s="64">
        <v>2419</v>
      </c>
      <c r="K2065" s="1">
        <v>0</v>
      </c>
      <c r="L2065" s="1">
        <v>4</v>
      </c>
      <c r="N2065" s="1" t="s">
        <v>3213</v>
      </c>
      <c r="O2065" s="64">
        <v>2419</v>
      </c>
      <c r="P2065" s="1" t="s">
        <v>272</v>
      </c>
      <c r="Q2065" s="1" t="s">
        <v>8897</v>
      </c>
      <c r="R2065" s="1" t="s">
        <v>3198</v>
      </c>
      <c r="S2065" s="1" t="s">
        <v>2452</v>
      </c>
    </row>
    <row r="2066" spans="1:19">
      <c r="A2066" s="30">
        <v>10186785</v>
      </c>
      <c r="B2066" s="55">
        <v>101867850000000</v>
      </c>
      <c r="C2066" s="1">
        <v>7700</v>
      </c>
      <c r="D2066" s="1" t="s">
        <v>3212</v>
      </c>
      <c r="G2066" s="64">
        <v>2419</v>
      </c>
      <c r="H2066" s="97" t="s">
        <v>17156</v>
      </c>
      <c r="I2066" s="98" t="s">
        <v>17284</v>
      </c>
      <c r="J2066" s="64">
        <v>2419</v>
      </c>
      <c r="K2066" s="1">
        <v>0</v>
      </c>
      <c r="L2066" s="1">
        <v>4</v>
      </c>
      <c r="N2066" s="1" t="s">
        <v>3214</v>
      </c>
      <c r="O2066" s="64">
        <v>2419</v>
      </c>
      <c r="P2066" s="1" t="s">
        <v>272</v>
      </c>
      <c r="Q2066" s="1" t="s">
        <v>8897</v>
      </c>
      <c r="R2066" s="1" t="s">
        <v>3198</v>
      </c>
      <c r="S2066" s="1" t="s">
        <v>2452</v>
      </c>
    </row>
    <row r="2067" spans="1:19">
      <c r="A2067" s="30">
        <v>10186786</v>
      </c>
      <c r="B2067" s="55">
        <v>101867860000000</v>
      </c>
      <c r="C2067" s="1">
        <v>7700</v>
      </c>
      <c r="D2067" s="1" t="s">
        <v>3212</v>
      </c>
      <c r="G2067" s="64">
        <v>2419</v>
      </c>
      <c r="H2067" s="97" t="s">
        <v>17156</v>
      </c>
      <c r="I2067" s="98" t="s">
        <v>17284</v>
      </c>
      <c r="J2067" s="64">
        <v>2419</v>
      </c>
      <c r="K2067" s="1">
        <v>0</v>
      </c>
      <c r="L2067" s="1">
        <v>4</v>
      </c>
      <c r="N2067" s="1" t="s">
        <v>3215</v>
      </c>
      <c r="O2067" s="64">
        <v>2419</v>
      </c>
      <c r="P2067" s="1" t="s">
        <v>272</v>
      </c>
      <c r="Q2067" s="1" t="s">
        <v>8897</v>
      </c>
      <c r="R2067" s="1" t="s">
        <v>3198</v>
      </c>
      <c r="S2067" s="1" t="s">
        <v>2452</v>
      </c>
    </row>
    <row r="2068" spans="1:19">
      <c r="A2068" s="30">
        <v>10186787</v>
      </c>
      <c r="B2068" s="55">
        <v>101867870000000</v>
      </c>
      <c r="C2068" s="1">
        <v>7700</v>
      </c>
      <c r="D2068" s="1" t="s">
        <v>3212</v>
      </c>
      <c r="G2068" s="64">
        <v>2419</v>
      </c>
      <c r="H2068" s="97" t="s">
        <v>17156</v>
      </c>
      <c r="I2068" s="98" t="s">
        <v>17284</v>
      </c>
      <c r="J2068" s="64">
        <v>2419</v>
      </c>
      <c r="K2068" s="1">
        <v>0</v>
      </c>
      <c r="L2068" s="1">
        <v>4</v>
      </c>
      <c r="N2068" s="1" t="s">
        <v>3216</v>
      </c>
      <c r="O2068" s="64">
        <v>2419</v>
      </c>
      <c r="P2068" s="1" t="s">
        <v>272</v>
      </c>
      <c r="Q2068" s="1" t="s">
        <v>8897</v>
      </c>
      <c r="R2068" s="1" t="s">
        <v>3198</v>
      </c>
      <c r="S2068" s="1" t="s">
        <v>2452</v>
      </c>
    </row>
    <row r="2069" spans="1:19">
      <c r="A2069" s="30">
        <v>10186788</v>
      </c>
      <c r="B2069" s="55">
        <v>101867880000000</v>
      </c>
      <c r="C2069" s="1">
        <v>7700</v>
      </c>
      <c r="D2069" s="1" t="s">
        <v>3209</v>
      </c>
      <c r="G2069" s="64">
        <v>4535</v>
      </c>
      <c r="H2069" s="97" t="s">
        <v>17152</v>
      </c>
      <c r="I2069" s="98" t="s">
        <v>17281</v>
      </c>
      <c r="J2069" s="64">
        <v>4535</v>
      </c>
      <c r="K2069" s="1">
        <v>0</v>
      </c>
      <c r="L2069" s="1">
        <v>4</v>
      </c>
      <c r="N2069" s="1" t="s">
        <v>3217</v>
      </c>
      <c r="O2069" s="64">
        <v>4535</v>
      </c>
      <c r="P2069" s="1" t="s">
        <v>272</v>
      </c>
      <c r="Q2069" s="1" t="s">
        <v>8897</v>
      </c>
      <c r="R2069" s="1" t="s">
        <v>3198</v>
      </c>
      <c r="S2069" s="1" t="s">
        <v>2452</v>
      </c>
    </row>
    <row r="2070" spans="1:19">
      <c r="A2070" s="30">
        <v>10186789</v>
      </c>
      <c r="B2070" s="55">
        <v>101867890000000</v>
      </c>
      <c r="C2070" s="1">
        <v>7700</v>
      </c>
      <c r="D2070" s="1" t="s">
        <v>3209</v>
      </c>
      <c r="G2070" s="64">
        <v>4535</v>
      </c>
      <c r="H2070" s="97" t="s">
        <v>17152</v>
      </c>
      <c r="I2070" s="98" t="s">
        <v>17281</v>
      </c>
      <c r="J2070" s="64">
        <v>4535</v>
      </c>
      <c r="K2070" s="1">
        <v>0</v>
      </c>
      <c r="L2070" s="1">
        <v>4</v>
      </c>
      <c r="N2070" s="1" t="s">
        <v>3218</v>
      </c>
      <c r="O2070" s="64">
        <v>4535</v>
      </c>
      <c r="P2070" s="1" t="s">
        <v>272</v>
      </c>
      <c r="Q2070" s="1" t="s">
        <v>8897</v>
      </c>
      <c r="R2070" s="1" t="s">
        <v>3198</v>
      </c>
      <c r="S2070" s="1" t="s">
        <v>2452</v>
      </c>
    </row>
    <row r="2071" spans="1:19">
      <c r="A2071" s="30">
        <v>10186862</v>
      </c>
      <c r="B2071" s="55">
        <v>101868620000000</v>
      </c>
      <c r="C2071" s="1">
        <v>7700</v>
      </c>
      <c r="D2071" s="1" t="s">
        <v>3219</v>
      </c>
      <c r="G2071" s="64">
        <v>1626.93</v>
      </c>
      <c r="H2071" s="97" t="s">
        <v>17163</v>
      </c>
      <c r="I2071" s="98" t="s">
        <v>17291</v>
      </c>
      <c r="J2071" s="64">
        <v>1626.93</v>
      </c>
      <c r="K2071" s="1">
        <v>0</v>
      </c>
      <c r="L2071" s="1">
        <v>4</v>
      </c>
      <c r="N2071" s="1" t="s">
        <v>3220</v>
      </c>
      <c r="O2071" s="64">
        <v>1626.93</v>
      </c>
      <c r="P2071" s="1">
        <v>402.2</v>
      </c>
      <c r="Q2071" s="1" t="s">
        <v>8898</v>
      </c>
      <c r="R2071" s="1" t="s">
        <v>3221</v>
      </c>
      <c r="S2071" s="1" t="s">
        <v>2337</v>
      </c>
    </row>
    <row r="2072" spans="1:19">
      <c r="A2072" s="30">
        <v>10186863</v>
      </c>
      <c r="B2072" s="55">
        <v>101868630000000</v>
      </c>
      <c r="C2072" s="1">
        <v>7700</v>
      </c>
      <c r="D2072" s="1" t="s">
        <v>3222</v>
      </c>
      <c r="G2072" s="64">
        <v>1230.5</v>
      </c>
      <c r="H2072" s="97" t="s">
        <v>17152</v>
      </c>
      <c r="I2072" s="98" t="s">
        <v>17281</v>
      </c>
      <c r="J2072" s="64">
        <v>1230.5</v>
      </c>
      <c r="K2072" s="1">
        <v>0</v>
      </c>
      <c r="L2072" s="1">
        <v>4</v>
      </c>
      <c r="N2072" s="1" t="s">
        <v>3223</v>
      </c>
      <c r="O2072" s="64">
        <v>1230.5</v>
      </c>
      <c r="P2072" s="1" t="s">
        <v>272</v>
      </c>
      <c r="Q2072" s="1" t="s">
        <v>8899</v>
      </c>
      <c r="R2072" s="1" t="s">
        <v>3224</v>
      </c>
      <c r="S2072" s="1" t="s">
        <v>1821</v>
      </c>
    </row>
    <row r="2073" spans="1:19">
      <c r="A2073" s="30">
        <v>10186864</v>
      </c>
      <c r="B2073" s="55">
        <v>101868640000000</v>
      </c>
      <c r="C2073" s="1">
        <v>7700</v>
      </c>
      <c r="D2073" s="1" t="s">
        <v>3222</v>
      </c>
      <c r="G2073" s="64">
        <v>1230.5</v>
      </c>
      <c r="H2073" s="97" t="s">
        <v>17152</v>
      </c>
      <c r="I2073" s="98" t="s">
        <v>17281</v>
      </c>
      <c r="J2073" s="64">
        <v>1230.5</v>
      </c>
      <c r="K2073" s="1">
        <v>0</v>
      </c>
      <c r="L2073" s="1">
        <v>4</v>
      </c>
      <c r="N2073" s="1" t="s">
        <v>3225</v>
      </c>
      <c r="O2073" s="64">
        <v>1230.5</v>
      </c>
      <c r="P2073" s="1" t="s">
        <v>272</v>
      </c>
      <c r="Q2073" s="1" t="s">
        <v>8899</v>
      </c>
      <c r="R2073" s="1" t="s">
        <v>3224</v>
      </c>
      <c r="S2073" s="1" t="s">
        <v>1821</v>
      </c>
    </row>
    <row r="2074" spans="1:19">
      <c r="A2074" s="30">
        <v>10186865</v>
      </c>
      <c r="B2074" s="55">
        <v>101868650000000</v>
      </c>
      <c r="C2074" s="1">
        <v>7700</v>
      </c>
      <c r="D2074" s="1" t="s">
        <v>3222</v>
      </c>
      <c r="E2074" s="1" t="s">
        <v>107</v>
      </c>
      <c r="F2074" s="1" t="s">
        <v>2539</v>
      </c>
      <c r="G2074" s="64">
        <v>1230.5</v>
      </c>
      <c r="H2074" s="97" t="s">
        <v>17172</v>
      </c>
      <c r="I2074" s="98" t="s">
        <v>17300</v>
      </c>
      <c r="J2074" s="64">
        <v>1230.5</v>
      </c>
      <c r="K2074" s="1">
        <v>0</v>
      </c>
      <c r="L2074" s="1">
        <v>7186</v>
      </c>
      <c r="N2074" s="1" t="s">
        <v>3226</v>
      </c>
      <c r="O2074" s="64">
        <v>1230.5</v>
      </c>
      <c r="P2074" s="1" t="s">
        <v>110</v>
      </c>
      <c r="Q2074" s="1" t="s">
        <v>8899</v>
      </c>
      <c r="R2074" s="1" t="s">
        <v>3224</v>
      </c>
      <c r="S2074" s="1" t="s">
        <v>1821</v>
      </c>
    </row>
    <row r="2075" spans="1:19">
      <c r="A2075" s="30">
        <v>10186866</v>
      </c>
      <c r="B2075" s="55">
        <v>101868660000000</v>
      </c>
      <c r="C2075" s="1">
        <v>7700</v>
      </c>
      <c r="D2075" s="1" t="s">
        <v>3222</v>
      </c>
      <c r="E2075" s="1" t="s">
        <v>107</v>
      </c>
      <c r="F2075" s="1" t="s">
        <v>2539</v>
      </c>
      <c r="G2075" s="64">
        <v>1230.5</v>
      </c>
      <c r="H2075" s="97" t="s">
        <v>17168</v>
      </c>
      <c r="I2075" s="98" t="s">
        <v>17296</v>
      </c>
      <c r="J2075" s="64">
        <v>1230.5</v>
      </c>
      <c r="K2075" s="1">
        <v>0</v>
      </c>
      <c r="L2075" s="1">
        <v>3505</v>
      </c>
      <c r="N2075" s="1" t="s">
        <v>3227</v>
      </c>
      <c r="O2075" s="64">
        <v>1230.5</v>
      </c>
      <c r="P2075" s="1" t="s">
        <v>3402</v>
      </c>
      <c r="Q2075" s="1" t="s">
        <v>8899</v>
      </c>
      <c r="R2075" s="1" t="s">
        <v>3224</v>
      </c>
      <c r="S2075" s="1" t="s">
        <v>1821</v>
      </c>
    </row>
    <row r="2076" spans="1:19">
      <c r="A2076" s="30">
        <v>10186867</v>
      </c>
      <c r="B2076" s="55">
        <v>101868670000000</v>
      </c>
      <c r="C2076" s="1">
        <v>7700</v>
      </c>
      <c r="D2076" s="1" t="s">
        <v>3222</v>
      </c>
      <c r="E2076" s="1" t="s">
        <v>107</v>
      </c>
      <c r="F2076" s="1" t="s">
        <v>2539</v>
      </c>
      <c r="G2076" s="64">
        <v>1230.5</v>
      </c>
      <c r="H2076" s="97" t="s">
        <v>17140</v>
      </c>
      <c r="I2076" s="98" t="s">
        <v>17272</v>
      </c>
      <c r="J2076" s="64">
        <v>1230.5</v>
      </c>
      <c r="K2076" s="1">
        <v>0</v>
      </c>
      <c r="L2076" s="1">
        <v>2565</v>
      </c>
      <c r="N2076" s="1" t="s">
        <v>3228</v>
      </c>
      <c r="O2076" s="64">
        <v>1230.5</v>
      </c>
      <c r="P2076" s="1" t="s">
        <v>272</v>
      </c>
      <c r="Q2076" s="1" t="s">
        <v>8899</v>
      </c>
      <c r="R2076" s="1" t="s">
        <v>3224</v>
      </c>
      <c r="S2076" s="1" t="s">
        <v>1821</v>
      </c>
    </row>
    <row r="2077" spans="1:19">
      <c r="A2077" s="30">
        <v>10186868</v>
      </c>
      <c r="B2077" s="55">
        <v>101868680000000</v>
      </c>
      <c r="C2077" s="1">
        <v>7700</v>
      </c>
      <c r="D2077" s="1" t="s">
        <v>3222</v>
      </c>
      <c r="E2077" s="1" t="s">
        <v>107</v>
      </c>
      <c r="F2077" s="1" t="s">
        <v>2539</v>
      </c>
      <c r="G2077" s="64">
        <v>1230.5</v>
      </c>
      <c r="H2077" s="97" t="s">
        <v>17152</v>
      </c>
      <c r="I2077" s="98" t="s">
        <v>17281</v>
      </c>
      <c r="J2077" s="64">
        <v>1230.5</v>
      </c>
      <c r="K2077" s="1">
        <v>0</v>
      </c>
      <c r="L2077" s="1">
        <v>4</v>
      </c>
      <c r="N2077" s="1" t="s">
        <v>3229</v>
      </c>
      <c r="O2077" s="64">
        <v>1230.5</v>
      </c>
      <c r="P2077" s="1" t="s">
        <v>272</v>
      </c>
      <c r="Q2077" s="1" t="s">
        <v>8899</v>
      </c>
      <c r="R2077" s="1" t="s">
        <v>3224</v>
      </c>
      <c r="S2077" s="1" t="s">
        <v>1821</v>
      </c>
    </row>
    <row r="2078" spans="1:19">
      <c r="A2078" s="30">
        <v>10186869</v>
      </c>
      <c r="B2078" s="55">
        <v>101868690000000</v>
      </c>
      <c r="C2078" s="1">
        <v>7700</v>
      </c>
      <c r="D2078" s="1" t="s">
        <v>3222</v>
      </c>
      <c r="E2078" s="1" t="s">
        <v>107</v>
      </c>
      <c r="F2078" s="1" t="s">
        <v>2539</v>
      </c>
      <c r="G2078" s="64">
        <v>1230.5</v>
      </c>
      <c r="H2078" s="97" t="s">
        <v>17152</v>
      </c>
      <c r="I2078" s="98" t="s">
        <v>17281</v>
      </c>
      <c r="J2078" s="64">
        <v>1230.5</v>
      </c>
      <c r="K2078" s="1">
        <v>0</v>
      </c>
      <c r="L2078" s="1">
        <v>3015</v>
      </c>
      <c r="N2078" s="1" t="s">
        <v>3230</v>
      </c>
      <c r="O2078" s="64">
        <v>1230.5</v>
      </c>
      <c r="P2078" s="1" t="s">
        <v>272</v>
      </c>
      <c r="Q2078" s="1" t="s">
        <v>8899</v>
      </c>
      <c r="R2078" s="1" t="s">
        <v>3224</v>
      </c>
      <c r="S2078" s="1" t="s">
        <v>1821</v>
      </c>
    </row>
    <row r="2079" spans="1:19">
      <c r="A2079" s="30">
        <v>10186870</v>
      </c>
      <c r="B2079" s="55">
        <v>101868700000000</v>
      </c>
      <c r="C2079" s="1">
        <v>7700</v>
      </c>
      <c r="D2079" s="1" t="s">
        <v>3222</v>
      </c>
      <c r="E2079" s="1" t="s">
        <v>107</v>
      </c>
      <c r="F2079" s="1" t="s">
        <v>2539</v>
      </c>
      <c r="G2079" s="64">
        <v>1230.5</v>
      </c>
      <c r="H2079" s="97" t="s">
        <v>17152</v>
      </c>
      <c r="I2079" s="98" t="s">
        <v>17281</v>
      </c>
      <c r="J2079" s="64">
        <v>1230.5</v>
      </c>
      <c r="K2079" s="1">
        <v>0</v>
      </c>
      <c r="L2079" s="1">
        <v>3150</v>
      </c>
      <c r="N2079" s="1" t="s">
        <v>3231</v>
      </c>
      <c r="O2079" s="64">
        <v>1230.5</v>
      </c>
      <c r="P2079" s="1" t="s">
        <v>272</v>
      </c>
      <c r="Q2079" s="1" t="s">
        <v>8899</v>
      </c>
      <c r="R2079" s="1" t="s">
        <v>3224</v>
      </c>
      <c r="S2079" s="1" t="s">
        <v>1821</v>
      </c>
    </row>
    <row r="2080" spans="1:19">
      <c r="A2080" s="30">
        <v>10186871</v>
      </c>
      <c r="B2080" s="55">
        <v>101868710000000</v>
      </c>
      <c r="C2080" s="1">
        <v>7700</v>
      </c>
      <c r="D2080" s="1" t="s">
        <v>3222</v>
      </c>
      <c r="E2080" s="1" t="s">
        <v>107</v>
      </c>
      <c r="F2080" s="1" t="s">
        <v>2539</v>
      </c>
      <c r="G2080" s="64">
        <v>1230.5</v>
      </c>
      <c r="H2080" s="97" t="s">
        <v>17152</v>
      </c>
      <c r="I2080" s="98" t="s">
        <v>17281</v>
      </c>
      <c r="J2080" s="64">
        <v>1230.5</v>
      </c>
      <c r="K2080" s="1">
        <v>0</v>
      </c>
      <c r="L2080" s="1">
        <v>3150</v>
      </c>
      <c r="N2080" s="1" t="s">
        <v>3232</v>
      </c>
      <c r="O2080" s="64">
        <v>1230.5</v>
      </c>
      <c r="P2080" s="1" t="s">
        <v>272</v>
      </c>
      <c r="Q2080" s="1" t="s">
        <v>8899</v>
      </c>
      <c r="R2080" s="1" t="s">
        <v>3224</v>
      </c>
      <c r="S2080" s="1" t="s">
        <v>1821</v>
      </c>
    </row>
    <row r="2081" spans="1:19">
      <c r="A2081" s="30">
        <v>10186872</v>
      </c>
      <c r="B2081" s="55">
        <v>101868720000000</v>
      </c>
      <c r="C2081" s="1">
        <v>7700</v>
      </c>
      <c r="D2081" s="1" t="s">
        <v>3222</v>
      </c>
      <c r="E2081" s="1" t="s">
        <v>107</v>
      </c>
      <c r="F2081" s="1" t="s">
        <v>2539</v>
      </c>
      <c r="G2081" s="64">
        <v>1230.5</v>
      </c>
      <c r="H2081" s="97" t="s">
        <v>17152</v>
      </c>
      <c r="I2081" s="98" t="s">
        <v>17281</v>
      </c>
      <c r="J2081" s="64">
        <v>1230.5</v>
      </c>
      <c r="K2081" s="1">
        <v>0</v>
      </c>
      <c r="L2081" s="1">
        <v>3015</v>
      </c>
      <c r="N2081" s="1" t="s">
        <v>3233</v>
      </c>
      <c r="O2081" s="64">
        <v>1230.5</v>
      </c>
      <c r="P2081" s="1" t="s">
        <v>272</v>
      </c>
      <c r="Q2081" s="1" t="s">
        <v>8899</v>
      </c>
      <c r="R2081" s="1" t="s">
        <v>3224</v>
      </c>
      <c r="S2081" s="1" t="s">
        <v>1821</v>
      </c>
    </row>
    <row r="2082" spans="1:19">
      <c r="A2082" s="30">
        <v>10186873</v>
      </c>
      <c r="B2082" s="55">
        <v>101868730000000</v>
      </c>
      <c r="C2082" s="1">
        <v>7700</v>
      </c>
      <c r="D2082" s="1" t="s">
        <v>3234</v>
      </c>
      <c r="G2082" s="64">
        <v>9883.9</v>
      </c>
      <c r="H2082" s="97" t="s">
        <v>17156</v>
      </c>
      <c r="I2082" s="98" t="s">
        <v>17284</v>
      </c>
      <c r="J2082" s="64">
        <v>9883.9</v>
      </c>
      <c r="K2082" s="1">
        <v>0</v>
      </c>
      <c r="L2082" s="1">
        <v>2748</v>
      </c>
      <c r="N2082" s="1" t="s">
        <v>3235</v>
      </c>
      <c r="O2082" s="64">
        <v>9883.9</v>
      </c>
      <c r="P2082" s="1" t="s">
        <v>7839</v>
      </c>
      <c r="Q2082" s="1" t="s">
        <v>8900</v>
      </c>
      <c r="R2082" s="1" t="s">
        <v>3236</v>
      </c>
      <c r="S2082" s="1" t="s">
        <v>2772</v>
      </c>
    </row>
    <row r="2083" spans="1:19">
      <c r="A2083" s="30">
        <v>10186874</v>
      </c>
      <c r="B2083" s="55">
        <v>101868740000000</v>
      </c>
      <c r="C2083" s="1">
        <v>7700</v>
      </c>
      <c r="D2083" s="1" t="s">
        <v>3234</v>
      </c>
      <c r="G2083" s="64">
        <v>9883.9</v>
      </c>
      <c r="H2083" s="97" t="s">
        <v>17156</v>
      </c>
      <c r="I2083" s="98" t="s">
        <v>17284</v>
      </c>
      <c r="J2083" s="64">
        <v>9883.9</v>
      </c>
      <c r="K2083" s="1">
        <v>0</v>
      </c>
      <c r="L2083" s="1">
        <v>2748</v>
      </c>
      <c r="N2083" s="1" t="s">
        <v>3237</v>
      </c>
      <c r="O2083" s="64">
        <v>9883.9</v>
      </c>
      <c r="P2083" s="1" t="s">
        <v>7839</v>
      </c>
      <c r="Q2083" s="1" t="s">
        <v>8900</v>
      </c>
      <c r="R2083" s="1" t="s">
        <v>3236</v>
      </c>
      <c r="S2083" s="1" t="s">
        <v>2772</v>
      </c>
    </row>
    <row r="2084" spans="1:19">
      <c r="A2084" s="30">
        <v>10186902</v>
      </c>
      <c r="B2084" s="55">
        <v>101869020000000</v>
      </c>
      <c r="C2084" s="1">
        <v>7700</v>
      </c>
      <c r="D2084" s="1" t="s">
        <v>3238</v>
      </c>
      <c r="G2084" s="64">
        <v>6308.01</v>
      </c>
      <c r="H2084" s="97" t="s">
        <v>17138</v>
      </c>
      <c r="I2084" s="98" t="s">
        <v>17271</v>
      </c>
      <c r="J2084" s="64">
        <v>5048.75</v>
      </c>
      <c r="K2084" s="64">
        <v>1259.26</v>
      </c>
      <c r="L2084" s="1">
        <v>4</v>
      </c>
      <c r="N2084" s="1" t="s">
        <v>3239</v>
      </c>
      <c r="O2084" s="64">
        <v>6308.01</v>
      </c>
      <c r="P2084" s="1" t="s">
        <v>4482</v>
      </c>
      <c r="Q2084" s="1" t="s">
        <v>8901</v>
      </c>
      <c r="R2084" s="1" t="s">
        <v>3240</v>
      </c>
      <c r="S2084" s="1" t="s">
        <v>3241</v>
      </c>
    </row>
    <row r="2085" spans="1:19">
      <c r="A2085" s="30">
        <v>10186903</v>
      </c>
      <c r="B2085" s="55">
        <v>101869030000000</v>
      </c>
      <c r="C2085" s="1">
        <v>7700</v>
      </c>
      <c r="D2085" s="1" t="s">
        <v>3238</v>
      </c>
      <c r="G2085" s="64">
        <v>6308.01</v>
      </c>
      <c r="H2085" s="97" t="s">
        <v>17138</v>
      </c>
      <c r="I2085" s="98" t="s">
        <v>17271</v>
      </c>
      <c r="J2085" s="64">
        <v>5048.75</v>
      </c>
      <c r="K2085" s="64">
        <v>1259.26</v>
      </c>
      <c r="L2085" s="1">
        <v>4</v>
      </c>
      <c r="N2085" s="1" t="s">
        <v>3242</v>
      </c>
      <c r="O2085" s="64">
        <v>6308.01</v>
      </c>
      <c r="P2085" s="1">
        <v>403.33</v>
      </c>
      <c r="Q2085" s="1" t="s">
        <v>8901</v>
      </c>
      <c r="R2085" s="1" t="s">
        <v>3243</v>
      </c>
      <c r="S2085" s="1" t="s">
        <v>3241</v>
      </c>
    </row>
    <row r="2086" spans="1:19">
      <c r="A2086" s="30">
        <v>10186904</v>
      </c>
      <c r="B2086" s="55">
        <v>101869040000000</v>
      </c>
      <c r="C2086" s="1">
        <v>7700</v>
      </c>
      <c r="D2086" s="1" t="s">
        <v>3244</v>
      </c>
      <c r="G2086" s="64">
        <v>1418.11</v>
      </c>
      <c r="H2086" s="97" t="s">
        <v>17138</v>
      </c>
      <c r="I2086" s="98" t="s">
        <v>17271</v>
      </c>
      <c r="J2086" s="64">
        <v>1418.11</v>
      </c>
      <c r="K2086" s="1">
        <v>0</v>
      </c>
      <c r="L2086" s="1">
        <v>8</v>
      </c>
      <c r="N2086" s="1" t="s">
        <v>3245</v>
      </c>
      <c r="O2086" s="64">
        <v>1418.11</v>
      </c>
      <c r="P2086" s="1" t="s">
        <v>4334</v>
      </c>
      <c r="Q2086" s="1" t="s">
        <v>8895</v>
      </c>
      <c r="R2086" s="1" t="s">
        <v>3246</v>
      </c>
      <c r="S2086" s="1" t="s">
        <v>2337</v>
      </c>
    </row>
    <row r="2087" spans="1:19">
      <c r="A2087" s="30">
        <v>10186905</v>
      </c>
      <c r="B2087" s="55">
        <v>101869050000000</v>
      </c>
      <c r="C2087" s="1">
        <v>7700</v>
      </c>
      <c r="D2087" s="1" t="s">
        <v>3244</v>
      </c>
      <c r="G2087" s="64">
        <v>1418.11</v>
      </c>
      <c r="H2087" s="97" t="s">
        <v>17138</v>
      </c>
      <c r="I2087" s="98" t="s">
        <v>17271</v>
      </c>
      <c r="J2087" s="64">
        <v>1418.11</v>
      </c>
      <c r="K2087" s="1">
        <v>0</v>
      </c>
      <c r="L2087" s="1">
        <v>8</v>
      </c>
      <c r="N2087" s="1" t="s">
        <v>3247</v>
      </c>
      <c r="O2087" s="64">
        <v>1418.11</v>
      </c>
      <c r="P2087" s="1">
        <v>801.8</v>
      </c>
      <c r="Q2087" s="1" t="s">
        <v>8895</v>
      </c>
      <c r="R2087" s="1" t="s">
        <v>3246</v>
      </c>
      <c r="S2087" s="1" t="s">
        <v>2337</v>
      </c>
    </row>
    <row r="2088" spans="1:19">
      <c r="A2088" s="30">
        <v>10186911</v>
      </c>
      <c r="B2088" s="55">
        <v>101869110000000</v>
      </c>
      <c r="C2088" s="1">
        <v>7700</v>
      </c>
      <c r="D2088" s="1" t="s">
        <v>3248</v>
      </c>
      <c r="G2088" s="64">
        <v>1154.32</v>
      </c>
      <c r="H2088" s="97" t="s">
        <v>17138</v>
      </c>
      <c r="I2088" s="98" t="s">
        <v>17271</v>
      </c>
      <c r="J2088" s="64">
        <v>1154.32</v>
      </c>
      <c r="K2088" s="1">
        <v>0</v>
      </c>
      <c r="L2088" s="1">
        <v>4</v>
      </c>
      <c r="N2088" s="1" t="s">
        <v>3249</v>
      </c>
      <c r="O2088" s="64">
        <v>1154.32</v>
      </c>
      <c r="P2088" s="1">
        <v>401.21</v>
      </c>
      <c r="Q2088" s="1" t="s">
        <v>8902</v>
      </c>
      <c r="R2088" s="1" t="s">
        <v>3250</v>
      </c>
      <c r="S2088" s="1" t="s">
        <v>2452</v>
      </c>
    </row>
    <row r="2089" spans="1:19">
      <c r="A2089" s="30">
        <v>10186912</v>
      </c>
      <c r="B2089" s="55">
        <v>101869120000000</v>
      </c>
      <c r="C2089" s="1">
        <v>7700</v>
      </c>
      <c r="D2089" s="1" t="s">
        <v>3251</v>
      </c>
      <c r="G2089" s="64">
        <v>40550.58</v>
      </c>
      <c r="H2089" s="97" t="s">
        <v>17142</v>
      </c>
      <c r="I2089" s="98" t="s">
        <v>14331</v>
      </c>
      <c r="J2089" s="64">
        <v>40550.58</v>
      </c>
      <c r="K2089" s="1">
        <v>0</v>
      </c>
      <c r="L2089" s="1">
        <v>2748</v>
      </c>
      <c r="N2089" s="1">
        <v>695804</v>
      </c>
      <c r="O2089" s="64">
        <v>40550.58</v>
      </c>
      <c r="P2089" s="1">
        <v>154</v>
      </c>
      <c r="Q2089" s="1" t="s">
        <v>8903</v>
      </c>
      <c r="R2089" s="1" t="s">
        <v>3253</v>
      </c>
      <c r="S2089" s="1" t="s">
        <v>2772</v>
      </c>
    </row>
    <row r="2090" spans="1:19">
      <c r="A2090" s="30">
        <v>10187027</v>
      </c>
      <c r="B2090" s="55">
        <v>101870270000000</v>
      </c>
      <c r="C2090" s="1">
        <v>7700</v>
      </c>
      <c r="D2090" s="1" t="s">
        <v>3254</v>
      </c>
      <c r="G2090" s="64">
        <v>1624.56</v>
      </c>
      <c r="H2090" s="97" t="s">
        <v>17138</v>
      </c>
      <c r="I2090" s="98" t="s">
        <v>17271</v>
      </c>
      <c r="J2090" s="64">
        <v>1624.56</v>
      </c>
      <c r="K2090" s="1">
        <v>0</v>
      </c>
      <c r="L2090" s="1">
        <v>4</v>
      </c>
      <c r="N2090" s="1" t="s">
        <v>3255</v>
      </c>
      <c r="O2090" s="64">
        <v>1624.56</v>
      </c>
      <c r="P2090" s="1">
        <v>403.1</v>
      </c>
      <c r="Q2090" s="1" t="s">
        <v>8895</v>
      </c>
      <c r="R2090" s="1" t="s">
        <v>3256</v>
      </c>
      <c r="S2090" s="1" t="s">
        <v>2452</v>
      </c>
    </row>
    <row r="2091" spans="1:19">
      <c r="A2091" s="30">
        <v>10187028</v>
      </c>
      <c r="B2091" s="55">
        <v>101870280000000</v>
      </c>
      <c r="C2091" s="1">
        <v>7700</v>
      </c>
      <c r="D2091" s="1" t="s">
        <v>3254</v>
      </c>
      <c r="G2091" s="64">
        <v>1624.56</v>
      </c>
      <c r="H2091" s="97" t="s">
        <v>17138</v>
      </c>
      <c r="I2091" s="98" t="s">
        <v>17271</v>
      </c>
      <c r="J2091" s="64">
        <v>1624.56</v>
      </c>
      <c r="K2091" s="1">
        <v>0</v>
      </c>
      <c r="L2091" s="1">
        <v>4</v>
      </c>
      <c r="N2091" s="1" t="s">
        <v>3257</v>
      </c>
      <c r="O2091" s="64">
        <v>1624.56</v>
      </c>
      <c r="P2091" s="1">
        <v>403.1</v>
      </c>
      <c r="Q2091" s="1" t="s">
        <v>8895</v>
      </c>
      <c r="R2091" s="1" t="s">
        <v>3256</v>
      </c>
      <c r="S2091" s="1" t="s">
        <v>2452</v>
      </c>
    </row>
    <row r="2092" spans="1:19">
      <c r="A2092" s="30">
        <v>10187029</v>
      </c>
      <c r="B2092" s="55">
        <v>101870290000000</v>
      </c>
      <c r="C2092" s="1">
        <v>7700</v>
      </c>
      <c r="D2092" s="1" t="s">
        <v>3254</v>
      </c>
      <c r="G2092" s="64">
        <v>1624.56</v>
      </c>
      <c r="H2092" s="97" t="s">
        <v>17138</v>
      </c>
      <c r="I2092" s="98" t="s">
        <v>17271</v>
      </c>
      <c r="J2092" s="64">
        <v>1624.56</v>
      </c>
      <c r="K2092" s="1">
        <v>0</v>
      </c>
      <c r="L2092" s="1">
        <v>4</v>
      </c>
      <c r="N2092" s="1" t="s">
        <v>3258</v>
      </c>
      <c r="O2092" s="64">
        <v>1624.56</v>
      </c>
      <c r="P2092" s="1">
        <v>403.1</v>
      </c>
      <c r="Q2092" s="1" t="s">
        <v>8895</v>
      </c>
      <c r="R2092" s="1" t="s">
        <v>3256</v>
      </c>
      <c r="S2092" s="1" t="s">
        <v>2452</v>
      </c>
    </row>
    <row r="2093" spans="1:19">
      <c r="A2093" s="30">
        <v>10187030</v>
      </c>
      <c r="B2093" s="55">
        <v>101870300000000</v>
      </c>
      <c r="C2093" s="1">
        <v>7700</v>
      </c>
      <c r="D2093" s="1" t="s">
        <v>3254</v>
      </c>
      <c r="G2093" s="64">
        <v>1624.56</v>
      </c>
      <c r="H2093" s="97" t="s">
        <v>17138</v>
      </c>
      <c r="I2093" s="98" t="s">
        <v>17271</v>
      </c>
      <c r="J2093" s="64">
        <v>1624.56</v>
      </c>
      <c r="K2093" s="1">
        <v>0</v>
      </c>
      <c r="L2093" s="1">
        <v>4</v>
      </c>
      <c r="N2093" s="1" t="s">
        <v>3259</v>
      </c>
      <c r="O2093" s="64">
        <v>1624.56</v>
      </c>
      <c r="P2093" s="1">
        <v>403.1</v>
      </c>
      <c r="Q2093" s="1" t="s">
        <v>8895</v>
      </c>
      <c r="R2093" s="1" t="s">
        <v>3256</v>
      </c>
      <c r="S2093" s="1" t="s">
        <v>2452</v>
      </c>
    </row>
    <row r="2094" spans="1:19">
      <c r="A2094" s="30">
        <v>10187031</v>
      </c>
      <c r="B2094" s="55">
        <v>101870310000000</v>
      </c>
      <c r="C2094" s="1">
        <v>7700</v>
      </c>
      <c r="D2094" s="1" t="s">
        <v>3260</v>
      </c>
      <c r="G2094" s="64">
        <v>1333.49</v>
      </c>
      <c r="H2094" s="97" t="s">
        <v>17138</v>
      </c>
      <c r="I2094" s="98" t="s">
        <v>17271</v>
      </c>
      <c r="J2094" s="64">
        <v>1333.49</v>
      </c>
      <c r="K2094" s="1">
        <v>0</v>
      </c>
      <c r="L2094" s="1">
        <v>4</v>
      </c>
      <c r="N2094" s="1" t="s">
        <v>3261</v>
      </c>
      <c r="O2094" s="64">
        <v>1333.49</v>
      </c>
      <c r="P2094" s="1" t="s">
        <v>1413</v>
      </c>
      <c r="Q2094" s="1" t="s">
        <v>8895</v>
      </c>
      <c r="R2094" s="1" t="s">
        <v>3256</v>
      </c>
      <c r="S2094" s="1" t="s">
        <v>2452</v>
      </c>
    </row>
    <row r="2095" spans="1:19">
      <c r="A2095" s="30">
        <v>10187032</v>
      </c>
      <c r="B2095" s="55">
        <v>101870320000000</v>
      </c>
      <c r="C2095" s="1">
        <v>7700</v>
      </c>
      <c r="D2095" s="1" t="s">
        <v>3260</v>
      </c>
      <c r="G2095" s="64">
        <v>1333.49</v>
      </c>
      <c r="H2095" s="97" t="s">
        <v>17138</v>
      </c>
      <c r="I2095" s="98" t="s">
        <v>17271</v>
      </c>
      <c r="J2095" s="64">
        <v>1333.49</v>
      </c>
      <c r="K2095" s="1">
        <v>0</v>
      </c>
      <c r="L2095" s="1">
        <v>4</v>
      </c>
      <c r="N2095" s="1" t="s">
        <v>3262</v>
      </c>
      <c r="O2095" s="64">
        <v>1333.49</v>
      </c>
      <c r="P2095" s="1" t="s">
        <v>1413</v>
      </c>
      <c r="Q2095" s="1" t="s">
        <v>8895</v>
      </c>
      <c r="R2095" s="1" t="s">
        <v>3256</v>
      </c>
      <c r="S2095" s="1" t="s">
        <v>2452</v>
      </c>
    </row>
    <row r="2096" spans="1:19">
      <c r="A2096" s="30">
        <v>10187033</v>
      </c>
      <c r="B2096" s="55">
        <v>101870330000000</v>
      </c>
      <c r="C2096" s="1">
        <v>7700</v>
      </c>
      <c r="D2096" s="1" t="s">
        <v>3260</v>
      </c>
      <c r="G2096" s="64">
        <v>1333.49</v>
      </c>
      <c r="H2096" s="97" t="s">
        <v>17138</v>
      </c>
      <c r="I2096" s="98" t="s">
        <v>17271</v>
      </c>
      <c r="J2096" s="64">
        <v>1333.49</v>
      </c>
      <c r="K2096" s="1">
        <v>0</v>
      </c>
      <c r="L2096" s="1">
        <v>4</v>
      </c>
      <c r="N2096" s="1" t="s">
        <v>3263</v>
      </c>
      <c r="O2096" s="64">
        <v>1333.49</v>
      </c>
      <c r="P2096" s="1" t="s">
        <v>1413</v>
      </c>
      <c r="Q2096" s="1" t="s">
        <v>8895</v>
      </c>
      <c r="R2096" s="1" t="s">
        <v>3256</v>
      </c>
      <c r="S2096" s="1" t="s">
        <v>2452</v>
      </c>
    </row>
    <row r="2097" spans="1:19">
      <c r="A2097" s="30">
        <v>10187034</v>
      </c>
      <c r="B2097" s="55">
        <v>101870340000000</v>
      </c>
      <c r="C2097" s="1">
        <v>7700</v>
      </c>
      <c r="D2097" s="1" t="s">
        <v>3260</v>
      </c>
      <c r="G2097" s="64">
        <v>1333.49</v>
      </c>
      <c r="H2097" s="97" t="s">
        <v>17138</v>
      </c>
      <c r="I2097" s="98" t="s">
        <v>17271</v>
      </c>
      <c r="J2097" s="64">
        <v>1333.49</v>
      </c>
      <c r="K2097" s="1">
        <v>0</v>
      </c>
      <c r="L2097" s="1">
        <v>4</v>
      </c>
      <c r="N2097" s="1" t="s">
        <v>3264</v>
      </c>
      <c r="O2097" s="64">
        <v>1333.49</v>
      </c>
      <c r="P2097" s="1" t="s">
        <v>1413</v>
      </c>
      <c r="Q2097" s="1" t="s">
        <v>8895</v>
      </c>
      <c r="R2097" s="1" t="s">
        <v>3256</v>
      </c>
      <c r="S2097" s="1" t="s">
        <v>2452</v>
      </c>
    </row>
    <row r="2098" spans="1:19">
      <c r="A2098" s="30">
        <v>10187035</v>
      </c>
      <c r="B2098" s="55">
        <v>101870350000000</v>
      </c>
      <c r="C2098" s="1">
        <v>7700</v>
      </c>
      <c r="D2098" s="1" t="s">
        <v>3260</v>
      </c>
      <c r="G2098" s="64">
        <v>1333.49</v>
      </c>
      <c r="H2098" s="97" t="s">
        <v>17138</v>
      </c>
      <c r="I2098" s="98" t="s">
        <v>17271</v>
      </c>
      <c r="J2098" s="64">
        <v>1333.49</v>
      </c>
      <c r="K2098" s="1">
        <v>0</v>
      </c>
      <c r="L2098" s="1">
        <v>4</v>
      </c>
      <c r="N2098" s="1" t="s">
        <v>3265</v>
      </c>
      <c r="O2098" s="64">
        <v>1333.49</v>
      </c>
      <c r="P2098" s="1" t="s">
        <v>1413</v>
      </c>
      <c r="Q2098" s="1" t="s">
        <v>8895</v>
      </c>
      <c r="R2098" s="1" t="s">
        <v>3256</v>
      </c>
      <c r="S2098" s="1" t="s">
        <v>2452</v>
      </c>
    </row>
    <row r="2099" spans="1:19">
      <c r="A2099" s="30">
        <v>10187036</v>
      </c>
      <c r="B2099" s="55">
        <v>101870360000000</v>
      </c>
      <c r="C2099" s="1">
        <v>7700</v>
      </c>
      <c r="D2099" s="1" t="s">
        <v>3260</v>
      </c>
      <c r="G2099" s="64">
        <v>1333.49</v>
      </c>
      <c r="H2099" s="97" t="s">
        <v>17138</v>
      </c>
      <c r="I2099" s="98" t="s">
        <v>17271</v>
      </c>
      <c r="J2099" s="64">
        <v>1333.49</v>
      </c>
      <c r="K2099" s="1">
        <v>0</v>
      </c>
      <c r="L2099" s="1">
        <v>4</v>
      </c>
      <c r="N2099" s="1" t="s">
        <v>3266</v>
      </c>
      <c r="O2099" s="64">
        <v>1333.49</v>
      </c>
      <c r="P2099" s="1" t="s">
        <v>1413</v>
      </c>
      <c r="Q2099" s="1" t="s">
        <v>8895</v>
      </c>
      <c r="R2099" s="1" t="s">
        <v>3256</v>
      </c>
      <c r="S2099" s="1" t="s">
        <v>2452</v>
      </c>
    </row>
    <row r="2100" spans="1:19">
      <c r="A2100" s="30">
        <v>10187037</v>
      </c>
      <c r="B2100" s="55">
        <v>101870370000000</v>
      </c>
      <c r="C2100" s="1">
        <v>7700</v>
      </c>
      <c r="D2100" s="1" t="s">
        <v>3260</v>
      </c>
      <c r="G2100" s="64">
        <v>1333.49</v>
      </c>
      <c r="H2100" s="97" t="s">
        <v>17138</v>
      </c>
      <c r="I2100" s="98" t="s">
        <v>17271</v>
      </c>
      <c r="J2100" s="64">
        <v>1333.49</v>
      </c>
      <c r="K2100" s="1">
        <v>0</v>
      </c>
      <c r="L2100" s="1">
        <v>4</v>
      </c>
      <c r="N2100" s="1" t="s">
        <v>3267</v>
      </c>
      <c r="O2100" s="64">
        <v>1333.49</v>
      </c>
      <c r="P2100" s="1" t="s">
        <v>1413</v>
      </c>
      <c r="Q2100" s="1" t="s">
        <v>8895</v>
      </c>
      <c r="R2100" s="1" t="s">
        <v>3256</v>
      </c>
      <c r="S2100" s="1" t="s">
        <v>2452</v>
      </c>
    </row>
    <row r="2101" spans="1:19">
      <c r="A2101" s="30">
        <v>10187038</v>
      </c>
      <c r="B2101" s="55">
        <v>101870380000000</v>
      </c>
      <c r="C2101" s="1">
        <v>7700</v>
      </c>
      <c r="D2101" s="1" t="s">
        <v>3260</v>
      </c>
      <c r="G2101" s="64">
        <v>1333.49</v>
      </c>
      <c r="H2101" s="97" t="s">
        <v>17142</v>
      </c>
      <c r="I2101" s="98" t="s">
        <v>14331</v>
      </c>
      <c r="J2101" s="64">
        <v>1333.49</v>
      </c>
      <c r="K2101" s="1">
        <v>0</v>
      </c>
      <c r="L2101" s="1">
        <v>4</v>
      </c>
      <c r="N2101" s="1" t="s">
        <v>3268</v>
      </c>
      <c r="O2101" s="64">
        <v>1333.49</v>
      </c>
      <c r="P2101" s="1" t="s">
        <v>1413</v>
      </c>
      <c r="Q2101" s="1" t="s">
        <v>8895</v>
      </c>
      <c r="R2101" s="1" t="s">
        <v>3256</v>
      </c>
      <c r="S2101" s="1" t="s">
        <v>2452</v>
      </c>
    </row>
    <row r="2102" spans="1:19">
      <c r="A2102" s="30">
        <v>10187039</v>
      </c>
      <c r="B2102" s="55">
        <v>101870390000000</v>
      </c>
      <c r="C2102" s="1">
        <v>7700</v>
      </c>
      <c r="D2102" s="1" t="s">
        <v>3269</v>
      </c>
      <c r="G2102" s="64">
        <v>1363.97</v>
      </c>
      <c r="H2102" s="97" t="s">
        <v>17152</v>
      </c>
      <c r="I2102" s="98" t="s">
        <v>17281</v>
      </c>
      <c r="J2102" s="64">
        <v>1363.97</v>
      </c>
      <c r="K2102" s="1">
        <v>0</v>
      </c>
      <c r="L2102" s="1">
        <v>4</v>
      </c>
      <c r="N2102" s="1" t="s">
        <v>3270</v>
      </c>
      <c r="O2102" s="64">
        <v>1363.97</v>
      </c>
      <c r="P2102" s="1">
        <v>403.1</v>
      </c>
      <c r="Q2102" s="1" t="s">
        <v>8895</v>
      </c>
      <c r="R2102" s="1" t="s">
        <v>3256</v>
      </c>
      <c r="S2102" s="1" t="s">
        <v>2452</v>
      </c>
    </row>
    <row r="2103" spans="1:19">
      <c r="A2103" s="30">
        <v>10187040</v>
      </c>
      <c r="B2103" s="55">
        <v>101870400000000</v>
      </c>
      <c r="C2103" s="1">
        <v>7700</v>
      </c>
      <c r="D2103" s="1" t="s">
        <v>3269</v>
      </c>
      <c r="G2103" s="64">
        <v>1363.97</v>
      </c>
      <c r="H2103" s="97" t="s">
        <v>17152</v>
      </c>
      <c r="I2103" s="98" t="s">
        <v>17281</v>
      </c>
      <c r="J2103" s="64">
        <v>1363.97</v>
      </c>
      <c r="K2103" s="1">
        <v>0</v>
      </c>
      <c r="L2103" s="1">
        <v>4</v>
      </c>
      <c r="N2103" s="1" t="s">
        <v>3271</v>
      </c>
      <c r="O2103" s="64">
        <v>1363.97</v>
      </c>
      <c r="P2103" s="1">
        <v>403.1</v>
      </c>
      <c r="Q2103" s="1" t="s">
        <v>8895</v>
      </c>
      <c r="R2103" s="1" t="s">
        <v>3256</v>
      </c>
      <c r="S2103" s="1" t="s">
        <v>2452</v>
      </c>
    </row>
    <row r="2104" spans="1:19">
      <c r="A2104" s="30">
        <v>10187041</v>
      </c>
      <c r="B2104" s="55">
        <v>101870410000000</v>
      </c>
      <c r="C2104" s="1">
        <v>7700</v>
      </c>
      <c r="D2104" s="1" t="s">
        <v>3269</v>
      </c>
      <c r="G2104" s="64">
        <v>1363.97</v>
      </c>
      <c r="H2104" s="97" t="s">
        <v>17138</v>
      </c>
      <c r="I2104" s="98" t="s">
        <v>17271</v>
      </c>
      <c r="J2104" s="64">
        <v>1363.97</v>
      </c>
      <c r="K2104" s="1">
        <v>0</v>
      </c>
      <c r="L2104" s="1">
        <v>4</v>
      </c>
      <c r="N2104" s="1" t="s">
        <v>3272</v>
      </c>
      <c r="O2104" s="64">
        <v>1363.97</v>
      </c>
      <c r="P2104" s="1">
        <v>403.1</v>
      </c>
      <c r="Q2104" s="1" t="s">
        <v>8895</v>
      </c>
      <c r="R2104" s="1" t="s">
        <v>3256</v>
      </c>
      <c r="S2104" s="1" t="s">
        <v>2452</v>
      </c>
    </row>
    <row r="2105" spans="1:19">
      <c r="A2105" s="30">
        <v>10187042</v>
      </c>
      <c r="B2105" s="55">
        <v>101870420000000</v>
      </c>
      <c r="C2105" s="1">
        <v>7700</v>
      </c>
      <c r="D2105" s="1" t="s">
        <v>3269</v>
      </c>
      <c r="G2105" s="64">
        <v>1363.97</v>
      </c>
      <c r="H2105" s="97" t="s">
        <v>17138</v>
      </c>
      <c r="I2105" s="98" t="s">
        <v>17271</v>
      </c>
      <c r="J2105" s="64">
        <v>1363.97</v>
      </c>
      <c r="K2105" s="1">
        <v>0</v>
      </c>
      <c r="L2105" s="1">
        <v>4</v>
      </c>
      <c r="N2105" s="1" t="s">
        <v>3273</v>
      </c>
      <c r="O2105" s="64">
        <v>1363.97</v>
      </c>
      <c r="P2105" s="1">
        <v>403.1</v>
      </c>
      <c r="Q2105" s="1" t="s">
        <v>8895</v>
      </c>
      <c r="R2105" s="1" t="s">
        <v>3256</v>
      </c>
      <c r="S2105" s="1" t="s">
        <v>2452</v>
      </c>
    </row>
    <row r="2106" spans="1:19">
      <c r="A2106" s="30">
        <v>10187043</v>
      </c>
      <c r="B2106" s="55">
        <v>101870430000000</v>
      </c>
      <c r="C2106" s="1">
        <v>7700</v>
      </c>
      <c r="D2106" s="1" t="s">
        <v>3269</v>
      </c>
      <c r="G2106" s="64">
        <v>1363.97</v>
      </c>
      <c r="H2106" s="97" t="s">
        <v>17138</v>
      </c>
      <c r="I2106" s="98" t="s">
        <v>17271</v>
      </c>
      <c r="J2106" s="64">
        <v>1363.97</v>
      </c>
      <c r="K2106" s="1">
        <v>0</v>
      </c>
      <c r="L2106" s="1">
        <v>4</v>
      </c>
      <c r="N2106" s="1" t="s">
        <v>3274</v>
      </c>
      <c r="O2106" s="64">
        <v>1363.97</v>
      </c>
      <c r="P2106" s="1">
        <v>403.1</v>
      </c>
      <c r="Q2106" s="1" t="s">
        <v>8895</v>
      </c>
      <c r="R2106" s="1" t="s">
        <v>3256</v>
      </c>
      <c r="S2106" s="1" t="s">
        <v>2452</v>
      </c>
    </row>
    <row r="2107" spans="1:19">
      <c r="A2107" s="30">
        <v>10187044</v>
      </c>
      <c r="B2107" s="55">
        <v>101870440000000</v>
      </c>
      <c r="C2107" s="1">
        <v>7700</v>
      </c>
      <c r="D2107" s="1" t="s">
        <v>3269</v>
      </c>
      <c r="G2107" s="64">
        <v>1363.97</v>
      </c>
      <c r="H2107" s="97" t="s">
        <v>17138</v>
      </c>
      <c r="I2107" s="98" t="s">
        <v>17271</v>
      </c>
      <c r="J2107" s="64">
        <v>1363.97</v>
      </c>
      <c r="K2107" s="1">
        <v>0</v>
      </c>
      <c r="L2107" s="1">
        <v>4</v>
      </c>
      <c r="N2107" s="1" t="s">
        <v>3275</v>
      </c>
      <c r="O2107" s="64">
        <v>1363.97</v>
      </c>
      <c r="P2107" s="1">
        <v>403.1</v>
      </c>
      <c r="Q2107" s="1" t="s">
        <v>8895</v>
      </c>
      <c r="R2107" s="1" t="s">
        <v>3256</v>
      </c>
      <c r="S2107" s="1" t="s">
        <v>2452</v>
      </c>
    </row>
    <row r="2108" spans="1:19">
      <c r="A2108" s="30">
        <v>10187045</v>
      </c>
      <c r="B2108" s="55">
        <v>101870450000000</v>
      </c>
      <c r="C2108" s="1">
        <v>7700</v>
      </c>
      <c r="D2108" s="1" t="s">
        <v>3269</v>
      </c>
      <c r="G2108" s="64">
        <v>1363.97</v>
      </c>
      <c r="H2108" s="97" t="s">
        <v>17138</v>
      </c>
      <c r="I2108" s="98" t="s">
        <v>17271</v>
      </c>
      <c r="J2108" s="64">
        <v>1363.97</v>
      </c>
      <c r="K2108" s="1">
        <v>0</v>
      </c>
      <c r="L2108" s="1">
        <v>4</v>
      </c>
      <c r="N2108" s="1" t="s">
        <v>3276</v>
      </c>
      <c r="O2108" s="64">
        <v>1363.97</v>
      </c>
      <c r="P2108" s="1">
        <v>403.1</v>
      </c>
      <c r="Q2108" s="1" t="s">
        <v>8895</v>
      </c>
      <c r="R2108" s="1" t="s">
        <v>3256</v>
      </c>
      <c r="S2108" s="1" t="s">
        <v>2452</v>
      </c>
    </row>
    <row r="2109" spans="1:19">
      <c r="A2109" s="30">
        <v>10187046</v>
      </c>
      <c r="B2109" s="55">
        <v>101870460000000</v>
      </c>
      <c r="C2109" s="1">
        <v>7700</v>
      </c>
      <c r="D2109" s="1" t="s">
        <v>3269</v>
      </c>
      <c r="G2109" s="64">
        <v>1363.97</v>
      </c>
      <c r="H2109" s="97" t="s">
        <v>17138</v>
      </c>
      <c r="I2109" s="98" t="s">
        <v>17271</v>
      </c>
      <c r="J2109" s="64">
        <v>1363.97</v>
      </c>
      <c r="K2109" s="1">
        <v>0</v>
      </c>
      <c r="L2109" s="1">
        <v>4</v>
      </c>
      <c r="N2109" s="1" t="s">
        <v>3277</v>
      </c>
      <c r="O2109" s="64">
        <v>1363.97</v>
      </c>
      <c r="P2109" s="1">
        <v>403.1</v>
      </c>
      <c r="Q2109" s="1" t="s">
        <v>8895</v>
      </c>
      <c r="R2109" s="1" t="s">
        <v>3256</v>
      </c>
      <c r="S2109" s="1" t="s">
        <v>2452</v>
      </c>
    </row>
    <row r="2110" spans="1:19">
      <c r="A2110" s="30">
        <v>10187047</v>
      </c>
      <c r="B2110" s="55">
        <v>101870470000000</v>
      </c>
      <c r="C2110" s="1">
        <v>7700</v>
      </c>
      <c r="D2110" s="1" t="s">
        <v>3269</v>
      </c>
      <c r="G2110" s="64">
        <v>1363.97</v>
      </c>
      <c r="H2110" s="97" t="s">
        <v>17138</v>
      </c>
      <c r="I2110" s="98" t="s">
        <v>17271</v>
      </c>
      <c r="J2110" s="64">
        <v>1363.97</v>
      </c>
      <c r="K2110" s="1">
        <v>0</v>
      </c>
      <c r="L2110" s="1">
        <v>4</v>
      </c>
      <c r="N2110" s="1" t="s">
        <v>3278</v>
      </c>
      <c r="O2110" s="64">
        <v>1363.97</v>
      </c>
      <c r="P2110" s="1">
        <v>403.1</v>
      </c>
      <c r="Q2110" s="1" t="s">
        <v>8895</v>
      </c>
      <c r="R2110" s="1" t="s">
        <v>3256</v>
      </c>
      <c r="S2110" s="1" t="s">
        <v>2452</v>
      </c>
    </row>
    <row r="2111" spans="1:19">
      <c r="A2111" s="30">
        <v>10187048</v>
      </c>
      <c r="B2111" s="55">
        <v>101870480000000</v>
      </c>
      <c r="C2111" s="1">
        <v>7700</v>
      </c>
      <c r="D2111" s="1" t="s">
        <v>3269</v>
      </c>
      <c r="G2111" s="64">
        <v>1363.97</v>
      </c>
      <c r="H2111" s="97" t="s">
        <v>17138</v>
      </c>
      <c r="I2111" s="98" t="s">
        <v>17271</v>
      </c>
      <c r="J2111" s="64">
        <v>1363.97</v>
      </c>
      <c r="K2111" s="1">
        <v>0</v>
      </c>
      <c r="L2111" s="1">
        <v>4</v>
      </c>
      <c r="N2111" s="1" t="s">
        <v>3279</v>
      </c>
      <c r="O2111" s="64">
        <v>1363.97</v>
      </c>
      <c r="P2111" s="1">
        <v>403.1</v>
      </c>
      <c r="Q2111" s="1" t="s">
        <v>8895</v>
      </c>
      <c r="R2111" s="1" t="s">
        <v>3256</v>
      </c>
      <c r="S2111" s="1" t="s">
        <v>2452</v>
      </c>
    </row>
    <row r="2112" spans="1:19">
      <c r="A2112" s="30">
        <v>10187049</v>
      </c>
      <c r="B2112" s="55">
        <v>101870490000000</v>
      </c>
      <c r="C2112" s="1">
        <v>7700</v>
      </c>
      <c r="D2112" s="1" t="s">
        <v>3269</v>
      </c>
      <c r="G2112" s="64">
        <v>1363.97</v>
      </c>
      <c r="H2112" s="97" t="s">
        <v>17138</v>
      </c>
      <c r="I2112" s="98" t="s">
        <v>17271</v>
      </c>
      <c r="J2112" s="64">
        <v>1363.97</v>
      </c>
      <c r="K2112" s="1">
        <v>0</v>
      </c>
      <c r="L2112" s="1">
        <v>4</v>
      </c>
      <c r="N2112" s="1" t="s">
        <v>3280</v>
      </c>
      <c r="O2112" s="64">
        <v>1363.97</v>
      </c>
      <c r="P2112" s="1">
        <v>403.1</v>
      </c>
      <c r="Q2112" s="1" t="s">
        <v>8895</v>
      </c>
      <c r="R2112" s="1" t="s">
        <v>3256</v>
      </c>
      <c r="S2112" s="1" t="s">
        <v>2452</v>
      </c>
    </row>
    <row r="2113" spans="1:19">
      <c r="A2113" s="30">
        <v>10187050</v>
      </c>
      <c r="B2113" s="55">
        <v>101870500000000</v>
      </c>
      <c r="C2113" s="1">
        <v>7700</v>
      </c>
      <c r="D2113" s="1" t="s">
        <v>3269</v>
      </c>
      <c r="G2113" s="64">
        <v>1363.97</v>
      </c>
      <c r="H2113" s="97" t="s">
        <v>17138</v>
      </c>
      <c r="I2113" s="98" t="s">
        <v>17271</v>
      </c>
      <c r="J2113" s="64">
        <v>1363.97</v>
      </c>
      <c r="K2113" s="1">
        <v>0</v>
      </c>
      <c r="L2113" s="1">
        <v>4</v>
      </c>
      <c r="N2113" s="1" t="s">
        <v>3281</v>
      </c>
      <c r="O2113" s="64">
        <v>1363.97</v>
      </c>
      <c r="P2113" s="1">
        <v>403.1</v>
      </c>
      <c r="Q2113" s="1" t="s">
        <v>8895</v>
      </c>
      <c r="R2113" s="1" t="s">
        <v>3256</v>
      </c>
      <c r="S2113" s="1" t="s">
        <v>2452</v>
      </c>
    </row>
    <row r="2114" spans="1:19">
      <c r="A2114" s="30">
        <v>10187051</v>
      </c>
      <c r="B2114" s="55">
        <v>101870510000000</v>
      </c>
      <c r="C2114" s="1">
        <v>7700</v>
      </c>
      <c r="D2114" s="1" t="s">
        <v>3269</v>
      </c>
      <c r="G2114" s="64">
        <v>1363.97</v>
      </c>
      <c r="H2114" s="97" t="s">
        <v>17138</v>
      </c>
      <c r="I2114" s="98" t="s">
        <v>17271</v>
      </c>
      <c r="J2114" s="64">
        <v>1363.97</v>
      </c>
      <c r="K2114" s="1">
        <v>0</v>
      </c>
      <c r="L2114" s="1">
        <v>4</v>
      </c>
      <c r="N2114" s="1" t="s">
        <v>3282</v>
      </c>
      <c r="O2114" s="64">
        <v>1363.97</v>
      </c>
      <c r="P2114" s="1">
        <v>403.1</v>
      </c>
      <c r="Q2114" s="1" t="s">
        <v>8895</v>
      </c>
      <c r="R2114" s="1" t="s">
        <v>3256</v>
      </c>
      <c r="S2114" s="1" t="s">
        <v>2452</v>
      </c>
    </row>
    <row r="2115" spans="1:19">
      <c r="A2115" s="30">
        <v>10187052</v>
      </c>
      <c r="B2115" s="55">
        <v>101870520000000</v>
      </c>
      <c r="C2115" s="1">
        <v>7700</v>
      </c>
      <c r="D2115" s="1" t="s">
        <v>3269</v>
      </c>
      <c r="G2115" s="64">
        <v>1363.97</v>
      </c>
      <c r="H2115" s="97" t="s">
        <v>17138</v>
      </c>
      <c r="I2115" s="98" t="s">
        <v>17271</v>
      </c>
      <c r="J2115" s="64">
        <v>1363.97</v>
      </c>
      <c r="K2115" s="1">
        <v>0</v>
      </c>
      <c r="L2115" s="1">
        <v>4</v>
      </c>
      <c r="N2115" s="1" t="s">
        <v>3283</v>
      </c>
      <c r="O2115" s="64">
        <v>1363.97</v>
      </c>
      <c r="P2115" s="1">
        <v>403.1</v>
      </c>
      <c r="Q2115" s="1" t="s">
        <v>8895</v>
      </c>
      <c r="R2115" s="1" t="s">
        <v>3256</v>
      </c>
      <c r="S2115" s="1" t="s">
        <v>2452</v>
      </c>
    </row>
    <row r="2116" spans="1:19">
      <c r="A2116" s="30">
        <v>10187053</v>
      </c>
      <c r="B2116" s="55">
        <v>101870530000000</v>
      </c>
      <c r="C2116" s="1">
        <v>7700</v>
      </c>
      <c r="D2116" s="1" t="s">
        <v>3269</v>
      </c>
      <c r="G2116" s="64">
        <v>1363.97</v>
      </c>
      <c r="H2116" s="97" t="s">
        <v>17152</v>
      </c>
      <c r="I2116" s="98" t="s">
        <v>17281</v>
      </c>
      <c r="J2116" s="64">
        <v>1363.97</v>
      </c>
      <c r="K2116" s="1">
        <v>0</v>
      </c>
      <c r="L2116" s="1">
        <v>4</v>
      </c>
      <c r="N2116" s="1" t="s">
        <v>3284</v>
      </c>
      <c r="O2116" s="64">
        <v>1363.97</v>
      </c>
      <c r="P2116" s="1">
        <v>403.1</v>
      </c>
      <c r="Q2116" s="1" t="s">
        <v>8895</v>
      </c>
      <c r="R2116" s="1" t="s">
        <v>3256</v>
      </c>
      <c r="S2116" s="1" t="s">
        <v>2452</v>
      </c>
    </row>
    <row r="2117" spans="1:19">
      <c r="A2117" s="30">
        <v>10187054</v>
      </c>
      <c r="B2117" s="55">
        <v>101870540000000</v>
      </c>
      <c r="C2117" s="1">
        <v>7700</v>
      </c>
      <c r="D2117" s="1" t="s">
        <v>3269</v>
      </c>
      <c r="G2117" s="64">
        <v>1363.97</v>
      </c>
      <c r="H2117" s="97" t="s">
        <v>17138</v>
      </c>
      <c r="I2117" s="98" t="s">
        <v>17271</v>
      </c>
      <c r="J2117" s="64">
        <v>1363.97</v>
      </c>
      <c r="K2117" s="1">
        <v>0</v>
      </c>
      <c r="L2117" s="1">
        <v>4</v>
      </c>
      <c r="N2117" s="1" t="s">
        <v>3285</v>
      </c>
      <c r="O2117" s="64">
        <v>1363.97</v>
      </c>
      <c r="P2117" s="1">
        <v>403.1</v>
      </c>
      <c r="Q2117" s="1" t="s">
        <v>8895</v>
      </c>
      <c r="R2117" s="1" t="s">
        <v>3256</v>
      </c>
      <c r="S2117" s="1" t="s">
        <v>2452</v>
      </c>
    </row>
    <row r="2118" spans="1:19">
      <c r="A2118" s="30">
        <v>10187055</v>
      </c>
      <c r="B2118" s="55">
        <v>101870550000000</v>
      </c>
      <c r="C2118" s="1">
        <v>7700</v>
      </c>
      <c r="D2118" s="1" t="s">
        <v>3286</v>
      </c>
      <c r="G2118" s="64">
        <v>1998.75</v>
      </c>
      <c r="H2118" s="97" t="s">
        <v>17138</v>
      </c>
      <c r="I2118" s="98" t="s">
        <v>17271</v>
      </c>
      <c r="J2118" s="64">
        <v>1547.54</v>
      </c>
      <c r="K2118" s="1">
        <v>451.21</v>
      </c>
      <c r="L2118" s="1">
        <v>4</v>
      </c>
      <c r="O2118" s="64">
        <v>1998.75</v>
      </c>
      <c r="P2118" s="1">
        <v>401.46</v>
      </c>
      <c r="Q2118" s="1" t="s">
        <v>8904</v>
      </c>
      <c r="R2118" s="1" t="s">
        <v>3287</v>
      </c>
      <c r="S2118" s="1" t="s">
        <v>2606</v>
      </c>
    </row>
    <row r="2119" spans="1:19">
      <c r="A2119" s="30">
        <v>10187056</v>
      </c>
      <c r="B2119" s="55">
        <v>101870560000000</v>
      </c>
      <c r="C2119" s="1">
        <v>7700</v>
      </c>
      <c r="D2119" s="1" t="s">
        <v>3288</v>
      </c>
      <c r="G2119" s="64">
        <v>1127.06</v>
      </c>
      <c r="H2119" s="97" t="s">
        <v>17138</v>
      </c>
      <c r="I2119" s="98" t="s">
        <v>17271</v>
      </c>
      <c r="J2119" s="64">
        <v>1127.06</v>
      </c>
      <c r="K2119" s="1">
        <v>0</v>
      </c>
      <c r="L2119" s="1">
        <v>4</v>
      </c>
      <c r="N2119" s="1" t="s">
        <v>3289</v>
      </c>
      <c r="O2119" s="64">
        <v>1127.06</v>
      </c>
      <c r="P2119" s="1">
        <v>401.46</v>
      </c>
      <c r="Q2119" s="1" t="s">
        <v>8904</v>
      </c>
      <c r="R2119" s="1" t="s">
        <v>3287</v>
      </c>
      <c r="S2119" s="1" t="s">
        <v>2606</v>
      </c>
    </row>
    <row r="2120" spans="1:19">
      <c r="A2120" s="30">
        <v>10187069</v>
      </c>
      <c r="B2120" s="55">
        <v>101870690000000</v>
      </c>
      <c r="C2120" s="1">
        <v>7700</v>
      </c>
      <c r="D2120" s="1" t="s">
        <v>3290</v>
      </c>
      <c r="E2120" s="1" t="s">
        <v>107</v>
      </c>
      <c r="F2120" s="1" t="s">
        <v>3291</v>
      </c>
      <c r="G2120" s="64">
        <v>2004</v>
      </c>
      <c r="H2120" s="97" t="s">
        <v>17148</v>
      </c>
      <c r="I2120" s="98" t="s">
        <v>17278</v>
      </c>
      <c r="J2120" s="64">
        <v>2004</v>
      </c>
      <c r="K2120" s="1">
        <v>0</v>
      </c>
      <c r="L2120" s="1">
        <v>7124</v>
      </c>
      <c r="N2120" s="1" t="s">
        <v>3292</v>
      </c>
      <c r="O2120" s="64">
        <v>2004</v>
      </c>
      <c r="P2120" s="1" t="s">
        <v>272</v>
      </c>
      <c r="Q2120" s="1" t="s">
        <v>8895</v>
      </c>
      <c r="R2120" s="1" t="s">
        <v>3293</v>
      </c>
      <c r="S2120" s="1" t="s">
        <v>2452</v>
      </c>
    </row>
    <row r="2121" spans="1:19">
      <c r="A2121" s="30">
        <v>10187070</v>
      </c>
      <c r="B2121" s="55">
        <v>101870700000000</v>
      </c>
      <c r="C2121" s="1">
        <v>7700</v>
      </c>
      <c r="D2121" s="1" t="s">
        <v>3290</v>
      </c>
      <c r="E2121" s="1" t="s">
        <v>107</v>
      </c>
      <c r="F2121" s="1" t="s">
        <v>3291</v>
      </c>
      <c r="G2121" s="64">
        <v>2004</v>
      </c>
      <c r="H2121" s="97" t="s">
        <v>17148</v>
      </c>
      <c r="I2121" s="98" t="s">
        <v>17278</v>
      </c>
      <c r="J2121" s="64">
        <v>2004</v>
      </c>
      <c r="K2121" s="1">
        <v>0</v>
      </c>
      <c r="L2121" s="1">
        <v>7124</v>
      </c>
      <c r="N2121" s="1" t="s">
        <v>3294</v>
      </c>
      <c r="O2121" s="64">
        <v>2004</v>
      </c>
      <c r="P2121" s="1" t="s">
        <v>272</v>
      </c>
      <c r="Q2121" s="1" t="s">
        <v>8895</v>
      </c>
      <c r="R2121" s="1" t="s">
        <v>3293</v>
      </c>
      <c r="S2121" s="1" t="s">
        <v>2452</v>
      </c>
    </row>
    <row r="2122" spans="1:19">
      <c r="A2122" s="30">
        <v>10187071</v>
      </c>
      <c r="B2122" s="55">
        <v>101870710000000</v>
      </c>
      <c r="C2122" s="1">
        <v>7700</v>
      </c>
      <c r="D2122" s="1" t="s">
        <v>3290</v>
      </c>
      <c r="E2122" s="1" t="s">
        <v>107</v>
      </c>
      <c r="F2122" s="1" t="s">
        <v>3291</v>
      </c>
      <c r="G2122" s="64">
        <v>2004</v>
      </c>
      <c r="H2122" s="97" t="s">
        <v>17158</v>
      </c>
      <c r="I2122" s="98" t="s">
        <v>17286</v>
      </c>
      <c r="J2122" s="64">
        <v>2004</v>
      </c>
      <c r="K2122" s="1">
        <v>0</v>
      </c>
      <c r="L2122" s="1">
        <v>7123</v>
      </c>
      <c r="N2122" s="1" t="s">
        <v>3295</v>
      </c>
      <c r="O2122" s="64">
        <v>2004</v>
      </c>
      <c r="P2122" s="1" t="s">
        <v>272</v>
      </c>
      <c r="Q2122" s="1" t="s">
        <v>8895</v>
      </c>
      <c r="R2122" s="1" t="s">
        <v>3293</v>
      </c>
      <c r="S2122" s="1" t="s">
        <v>2452</v>
      </c>
    </row>
    <row r="2123" spans="1:19">
      <c r="A2123" s="30">
        <v>10187072</v>
      </c>
      <c r="B2123" s="55">
        <v>101870720000000</v>
      </c>
      <c r="C2123" s="1">
        <v>7700</v>
      </c>
      <c r="D2123" s="1" t="s">
        <v>3290</v>
      </c>
      <c r="E2123" s="1" t="s">
        <v>107</v>
      </c>
      <c r="F2123" s="1" t="s">
        <v>3291</v>
      </c>
      <c r="G2123" s="64">
        <v>2004</v>
      </c>
      <c r="H2123" s="97" t="s">
        <v>17172</v>
      </c>
      <c r="I2123" s="98" t="s">
        <v>17300</v>
      </c>
      <c r="J2123" s="64">
        <v>2004</v>
      </c>
      <c r="K2123" s="1">
        <v>0</v>
      </c>
      <c r="L2123" s="1">
        <v>7164</v>
      </c>
      <c r="N2123" s="1" t="s">
        <v>3296</v>
      </c>
      <c r="O2123" s="64">
        <v>2004</v>
      </c>
      <c r="P2123" s="1" t="s">
        <v>12512</v>
      </c>
      <c r="Q2123" s="1" t="s">
        <v>8895</v>
      </c>
      <c r="R2123" s="1" t="s">
        <v>3293</v>
      </c>
      <c r="S2123" s="1" t="s">
        <v>2452</v>
      </c>
    </row>
    <row r="2124" spans="1:19">
      <c r="A2124" s="30">
        <v>10187073</v>
      </c>
      <c r="B2124" s="55">
        <v>101870730000000</v>
      </c>
      <c r="C2124" s="1">
        <v>7700</v>
      </c>
      <c r="D2124" s="1" t="s">
        <v>3297</v>
      </c>
      <c r="E2124" s="1" t="s">
        <v>107</v>
      </c>
      <c r="F2124" s="1" t="s">
        <v>3298</v>
      </c>
      <c r="G2124" s="64">
        <v>12438.5</v>
      </c>
      <c r="H2124" s="97" t="s">
        <v>17148</v>
      </c>
      <c r="I2124" s="98" t="s">
        <v>17278</v>
      </c>
      <c r="J2124" s="64">
        <v>12438.5</v>
      </c>
      <c r="K2124" s="1">
        <v>0</v>
      </c>
      <c r="L2124" s="1">
        <v>7124</v>
      </c>
      <c r="N2124" s="1" t="s">
        <v>3299</v>
      </c>
      <c r="O2124" s="64">
        <v>12438.5</v>
      </c>
      <c r="P2124" s="1" t="s">
        <v>110</v>
      </c>
      <c r="Q2124" s="1" t="s">
        <v>8895</v>
      </c>
      <c r="R2124" s="1" t="s">
        <v>3293</v>
      </c>
      <c r="S2124" s="1" t="s">
        <v>2452</v>
      </c>
    </row>
    <row r="2125" spans="1:19">
      <c r="A2125" s="30">
        <v>10187074</v>
      </c>
      <c r="B2125" s="55">
        <v>101870740000000</v>
      </c>
      <c r="C2125" s="1">
        <v>7700</v>
      </c>
      <c r="D2125" s="1" t="s">
        <v>3300</v>
      </c>
      <c r="E2125" s="1" t="s">
        <v>107</v>
      </c>
      <c r="F2125" s="1" t="s">
        <v>3301</v>
      </c>
      <c r="G2125" s="64">
        <v>12449</v>
      </c>
      <c r="H2125" s="97" t="s">
        <v>17148</v>
      </c>
      <c r="I2125" s="98" t="s">
        <v>17278</v>
      </c>
      <c r="J2125" s="64">
        <v>12449</v>
      </c>
      <c r="K2125" s="1">
        <v>0</v>
      </c>
      <c r="L2125" s="1">
        <v>7124</v>
      </c>
      <c r="N2125" s="1" t="s">
        <v>3302</v>
      </c>
      <c r="O2125" s="64">
        <v>12449</v>
      </c>
      <c r="P2125" s="1" t="s">
        <v>110</v>
      </c>
      <c r="Q2125" s="1" t="s">
        <v>8895</v>
      </c>
      <c r="R2125" s="1" t="s">
        <v>3293</v>
      </c>
      <c r="S2125" s="1" t="s">
        <v>2452</v>
      </c>
    </row>
    <row r="2126" spans="1:19">
      <c r="A2126" s="30">
        <v>10187075</v>
      </c>
      <c r="B2126" s="55">
        <v>101870750000000</v>
      </c>
      <c r="C2126" s="1">
        <v>7700</v>
      </c>
      <c r="D2126" s="1" t="s">
        <v>3303</v>
      </c>
      <c r="E2126" s="1" t="s">
        <v>107</v>
      </c>
      <c r="F2126" s="1" t="s">
        <v>3304</v>
      </c>
      <c r="G2126" s="64">
        <v>12445</v>
      </c>
      <c r="H2126" s="97" t="s">
        <v>17148</v>
      </c>
      <c r="I2126" s="98" t="s">
        <v>17278</v>
      </c>
      <c r="J2126" s="64">
        <v>12445</v>
      </c>
      <c r="K2126" s="1">
        <v>0</v>
      </c>
      <c r="L2126" s="1">
        <v>7124</v>
      </c>
      <c r="N2126" s="1" t="s">
        <v>3305</v>
      </c>
      <c r="O2126" s="64">
        <v>12445</v>
      </c>
      <c r="P2126" s="1" t="s">
        <v>110</v>
      </c>
      <c r="Q2126" s="1" t="s">
        <v>8895</v>
      </c>
      <c r="R2126" s="1" t="s">
        <v>3293</v>
      </c>
      <c r="S2126" s="1" t="s">
        <v>2452</v>
      </c>
    </row>
    <row r="2127" spans="1:19">
      <c r="A2127" s="30">
        <v>10187076</v>
      </c>
      <c r="B2127" s="55">
        <v>101870760000000</v>
      </c>
      <c r="C2127" s="1">
        <v>7700</v>
      </c>
      <c r="D2127" s="1" t="s">
        <v>3306</v>
      </c>
      <c r="E2127" s="1" t="s">
        <v>107</v>
      </c>
      <c r="F2127" s="1" t="s">
        <v>3307</v>
      </c>
      <c r="G2127" s="64">
        <v>12450</v>
      </c>
      <c r="H2127" s="97" t="s">
        <v>17148</v>
      </c>
      <c r="I2127" s="98" t="s">
        <v>17278</v>
      </c>
      <c r="J2127" s="64">
        <v>12450</v>
      </c>
      <c r="K2127" s="1">
        <v>0</v>
      </c>
      <c r="L2127" s="1">
        <v>7124</v>
      </c>
      <c r="N2127" s="1" t="s">
        <v>3308</v>
      </c>
      <c r="O2127" s="64">
        <v>12450</v>
      </c>
      <c r="P2127" s="1" t="s">
        <v>110</v>
      </c>
      <c r="Q2127" s="1" t="s">
        <v>8895</v>
      </c>
      <c r="R2127" s="1" t="s">
        <v>3293</v>
      </c>
      <c r="S2127" s="1" t="s">
        <v>2452</v>
      </c>
    </row>
    <row r="2128" spans="1:19">
      <c r="A2128" s="30">
        <v>10187077</v>
      </c>
      <c r="B2128" s="55">
        <v>101870770000000</v>
      </c>
      <c r="C2128" s="1">
        <v>7700</v>
      </c>
      <c r="D2128" s="1" t="s">
        <v>3309</v>
      </c>
      <c r="E2128" s="1" t="s">
        <v>107</v>
      </c>
      <c r="F2128" s="1" t="s">
        <v>3310</v>
      </c>
      <c r="G2128" s="64">
        <v>12228.75</v>
      </c>
      <c r="H2128" s="97" t="s">
        <v>17178</v>
      </c>
      <c r="I2128" s="98" t="s">
        <v>17306</v>
      </c>
      <c r="J2128" s="64">
        <v>12228.75</v>
      </c>
      <c r="K2128" s="1">
        <v>0</v>
      </c>
      <c r="L2128" s="1">
        <v>7033</v>
      </c>
      <c r="N2128" s="1" t="s">
        <v>3311</v>
      </c>
      <c r="O2128" s="64">
        <v>12228.75</v>
      </c>
      <c r="P2128" s="1" t="s">
        <v>272</v>
      </c>
      <c r="Q2128" s="1" t="s">
        <v>8895</v>
      </c>
      <c r="R2128" s="1" t="s">
        <v>3293</v>
      </c>
      <c r="S2128" s="1" t="s">
        <v>2452</v>
      </c>
    </row>
    <row r="2129" spans="1:19">
      <c r="A2129" s="30">
        <v>10187078</v>
      </c>
      <c r="B2129" s="55">
        <v>101870780000000</v>
      </c>
      <c r="C2129" s="1">
        <v>7700</v>
      </c>
      <c r="D2129" s="1" t="s">
        <v>3312</v>
      </c>
      <c r="E2129" s="1" t="s">
        <v>107</v>
      </c>
      <c r="F2129" s="1" t="s">
        <v>3310</v>
      </c>
      <c r="G2129" s="64">
        <v>12228.75</v>
      </c>
      <c r="H2129" s="97" t="s">
        <v>17178</v>
      </c>
      <c r="I2129" s="98" t="s">
        <v>17306</v>
      </c>
      <c r="J2129" s="64">
        <v>12228.75</v>
      </c>
      <c r="K2129" s="1">
        <v>0</v>
      </c>
      <c r="L2129" s="1">
        <v>7033</v>
      </c>
      <c r="N2129" s="1" t="s">
        <v>3313</v>
      </c>
      <c r="O2129" s="64">
        <v>12228.75</v>
      </c>
      <c r="P2129" s="1" t="s">
        <v>272</v>
      </c>
      <c r="Q2129" s="1" t="s">
        <v>8895</v>
      </c>
      <c r="R2129" s="1" t="s">
        <v>3293</v>
      </c>
      <c r="S2129" s="1" t="s">
        <v>2452</v>
      </c>
    </row>
    <row r="2130" spans="1:19">
      <c r="A2130" s="30">
        <v>10187079</v>
      </c>
      <c r="B2130" s="55">
        <v>101870790000000</v>
      </c>
      <c r="C2130" s="1">
        <v>7700</v>
      </c>
      <c r="D2130" s="1" t="s">
        <v>3314</v>
      </c>
      <c r="E2130" s="1" t="s">
        <v>107</v>
      </c>
      <c r="F2130" s="1" t="s">
        <v>3310</v>
      </c>
      <c r="G2130" s="64">
        <v>12228.75</v>
      </c>
      <c r="H2130" s="97" t="s">
        <v>17140</v>
      </c>
      <c r="I2130" s="98" t="s">
        <v>17272</v>
      </c>
      <c r="J2130" s="64">
        <v>12228.75</v>
      </c>
      <c r="K2130" s="1">
        <v>0</v>
      </c>
      <c r="L2130" s="1">
        <v>3416</v>
      </c>
      <c r="N2130" s="1" t="s">
        <v>3315</v>
      </c>
      <c r="O2130" s="64">
        <v>12228.75</v>
      </c>
      <c r="P2130" s="1" t="s">
        <v>272</v>
      </c>
      <c r="Q2130" s="1" t="s">
        <v>8905</v>
      </c>
      <c r="R2130" s="1" t="s">
        <v>3293</v>
      </c>
      <c r="S2130" s="1" t="s">
        <v>2452</v>
      </c>
    </row>
    <row r="2131" spans="1:19">
      <c r="A2131" s="30">
        <v>10187080</v>
      </c>
      <c r="B2131" s="55">
        <v>101870800000000</v>
      </c>
      <c r="C2131" s="1">
        <v>7700</v>
      </c>
      <c r="D2131" s="1" t="s">
        <v>3316</v>
      </c>
      <c r="E2131" s="1" t="s">
        <v>107</v>
      </c>
      <c r="F2131" s="1" t="s">
        <v>3317</v>
      </c>
      <c r="G2131" s="64">
        <v>12228.75</v>
      </c>
      <c r="H2131" s="97" t="s">
        <v>17140</v>
      </c>
      <c r="I2131" s="98" t="s">
        <v>17272</v>
      </c>
      <c r="J2131" s="64">
        <v>12228.75</v>
      </c>
      <c r="K2131" s="1">
        <v>0</v>
      </c>
      <c r="L2131" s="1">
        <v>3416</v>
      </c>
      <c r="N2131" s="1" t="s">
        <v>3318</v>
      </c>
      <c r="O2131" s="64">
        <v>12228.75</v>
      </c>
      <c r="P2131" s="1" t="s">
        <v>272</v>
      </c>
      <c r="Q2131" s="1" t="s">
        <v>8905</v>
      </c>
      <c r="R2131" s="1" t="s">
        <v>3293</v>
      </c>
      <c r="S2131" s="1" t="s">
        <v>2452</v>
      </c>
    </row>
    <row r="2132" spans="1:19">
      <c r="A2132" s="30">
        <v>10187092</v>
      </c>
      <c r="B2132" s="55">
        <v>101870920000000</v>
      </c>
      <c r="C2132" s="1">
        <v>7700</v>
      </c>
      <c r="D2132" s="1" t="s">
        <v>3319</v>
      </c>
      <c r="E2132" s="1" t="s">
        <v>3320</v>
      </c>
      <c r="G2132" s="64">
        <v>3337.51</v>
      </c>
      <c r="H2132" s="97" t="s">
        <v>17195</v>
      </c>
      <c r="I2132" s="98" t="s">
        <v>17320</v>
      </c>
      <c r="J2132" s="64">
        <v>3337.51</v>
      </c>
      <c r="K2132" s="1">
        <v>0</v>
      </c>
      <c r="L2132" s="1">
        <v>4</v>
      </c>
      <c r="N2132" s="1">
        <v>56924</v>
      </c>
      <c r="O2132" s="64">
        <v>3337.51</v>
      </c>
      <c r="P2132" s="1" t="s">
        <v>272</v>
      </c>
      <c r="Q2132" s="1" t="s">
        <v>8903</v>
      </c>
      <c r="R2132" s="1" t="s">
        <v>3322</v>
      </c>
      <c r="S2132" s="1" t="s">
        <v>2452</v>
      </c>
    </row>
    <row r="2133" spans="1:19">
      <c r="A2133" s="30">
        <v>10187093</v>
      </c>
      <c r="B2133" s="55">
        <v>101870930000000</v>
      </c>
      <c r="C2133" s="1">
        <v>7700</v>
      </c>
      <c r="D2133" s="1" t="s">
        <v>3319</v>
      </c>
      <c r="E2133" s="1" t="s">
        <v>3323</v>
      </c>
      <c r="G2133" s="64">
        <v>3337.51</v>
      </c>
      <c r="H2133" s="97" t="s">
        <v>17148</v>
      </c>
      <c r="I2133" s="98" t="s">
        <v>17278</v>
      </c>
      <c r="J2133" s="64">
        <v>3337.51</v>
      </c>
      <c r="K2133" s="1">
        <v>0</v>
      </c>
      <c r="L2133" s="1">
        <v>4</v>
      </c>
      <c r="N2133" s="1">
        <v>56925</v>
      </c>
      <c r="O2133" s="64">
        <v>3337.51</v>
      </c>
      <c r="P2133" s="1" t="s">
        <v>272</v>
      </c>
      <c r="Q2133" s="1" t="s">
        <v>8903</v>
      </c>
      <c r="R2133" s="1" t="s">
        <v>3322</v>
      </c>
      <c r="S2133" s="1" t="s">
        <v>2452</v>
      </c>
    </row>
    <row r="2134" spans="1:19">
      <c r="A2134" s="30">
        <v>10187095</v>
      </c>
      <c r="B2134" s="55">
        <v>101870950000000</v>
      </c>
      <c r="C2134" s="1">
        <v>7700</v>
      </c>
      <c r="D2134" s="1" t="s">
        <v>3326</v>
      </c>
      <c r="G2134" s="64">
        <v>1288.1199999999999</v>
      </c>
      <c r="H2134" s="97" t="s">
        <v>17138</v>
      </c>
      <c r="I2134" s="98" t="s">
        <v>17271</v>
      </c>
      <c r="J2134" s="64">
        <v>1288.1199999999999</v>
      </c>
      <c r="K2134" s="1">
        <v>0</v>
      </c>
      <c r="L2134" s="1">
        <v>4</v>
      </c>
      <c r="N2134" s="1" t="s">
        <v>3327</v>
      </c>
      <c r="O2134" s="64">
        <v>1288.1199999999999</v>
      </c>
      <c r="P2134" s="1">
        <v>402.12200000000001</v>
      </c>
      <c r="Q2134" s="1" t="s">
        <v>8906</v>
      </c>
      <c r="R2134" s="1" t="s">
        <v>3328</v>
      </c>
      <c r="S2134" s="1" t="s">
        <v>1821</v>
      </c>
    </row>
    <row r="2135" spans="1:19">
      <c r="A2135" s="30">
        <v>10187096</v>
      </c>
      <c r="B2135" s="55">
        <v>101870960000000</v>
      </c>
      <c r="C2135" s="1">
        <v>7700</v>
      </c>
      <c r="D2135" s="1" t="s">
        <v>3326</v>
      </c>
      <c r="G2135" s="64">
        <v>1288.1199999999999</v>
      </c>
      <c r="H2135" s="97" t="s">
        <v>17158</v>
      </c>
      <c r="I2135" s="98" t="s">
        <v>17286</v>
      </c>
      <c r="J2135" s="64">
        <v>1288.1199999999999</v>
      </c>
      <c r="K2135" s="1">
        <v>0</v>
      </c>
      <c r="L2135" s="1">
        <v>4</v>
      </c>
      <c r="N2135" s="1" t="s">
        <v>3329</v>
      </c>
      <c r="O2135" s="64">
        <v>1288.1199999999999</v>
      </c>
      <c r="P2135" s="1">
        <v>401.45</v>
      </c>
      <c r="Q2135" s="1" t="s">
        <v>8906</v>
      </c>
      <c r="R2135" s="1" t="s">
        <v>3328</v>
      </c>
      <c r="S2135" s="1" t="s">
        <v>1821</v>
      </c>
    </row>
    <row r="2136" spans="1:19">
      <c r="A2136" s="30">
        <v>10187102</v>
      </c>
      <c r="B2136" s="55">
        <v>101871020000000</v>
      </c>
      <c r="C2136" s="1">
        <v>7700</v>
      </c>
      <c r="D2136" s="1" t="s">
        <v>3077</v>
      </c>
      <c r="E2136" s="1" t="s">
        <v>107</v>
      </c>
      <c r="F2136" s="1" t="s">
        <v>3078</v>
      </c>
      <c r="G2136" s="64">
        <v>2787.51</v>
      </c>
      <c r="H2136" s="97" t="s">
        <v>17148</v>
      </c>
      <c r="I2136" s="98" t="s">
        <v>17278</v>
      </c>
      <c r="J2136" s="64">
        <v>2071.23</v>
      </c>
      <c r="K2136" s="1">
        <v>716.28</v>
      </c>
      <c r="L2136" s="1">
        <v>4</v>
      </c>
      <c r="N2136" s="1" t="s">
        <v>3330</v>
      </c>
      <c r="O2136" s="64">
        <v>2787.51</v>
      </c>
      <c r="P2136" s="1" t="s">
        <v>272</v>
      </c>
      <c r="Q2136" s="1" t="s">
        <v>8880</v>
      </c>
      <c r="R2136" s="1" t="s">
        <v>3080</v>
      </c>
      <c r="S2136" s="1" t="s">
        <v>1821</v>
      </c>
    </row>
    <row r="2137" spans="1:19">
      <c r="A2137" s="30">
        <v>10187103</v>
      </c>
      <c r="B2137" s="55">
        <v>101871030000000</v>
      </c>
      <c r="C2137" s="1">
        <v>7700</v>
      </c>
      <c r="D2137" s="1" t="s">
        <v>3077</v>
      </c>
      <c r="E2137" s="1" t="s">
        <v>107</v>
      </c>
      <c r="F2137" s="1" t="s">
        <v>3078</v>
      </c>
      <c r="G2137" s="64">
        <v>2787.51</v>
      </c>
      <c r="H2137" s="97" t="s">
        <v>17148</v>
      </c>
      <c r="I2137" s="98" t="s">
        <v>17278</v>
      </c>
      <c r="J2137" s="64">
        <v>2071.23</v>
      </c>
      <c r="K2137" s="1">
        <v>716.28</v>
      </c>
      <c r="L2137" s="1">
        <v>4</v>
      </c>
      <c r="N2137" s="1" t="s">
        <v>3331</v>
      </c>
      <c r="O2137" s="64">
        <v>2787.51</v>
      </c>
      <c r="P2137" s="1" t="s">
        <v>272</v>
      </c>
      <c r="Q2137" s="1" t="s">
        <v>8880</v>
      </c>
      <c r="R2137" s="1" t="s">
        <v>3080</v>
      </c>
      <c r="S2137" s="1" t="s">
        <v>1821</v>
      </c>
    </row>
    <row r="2138" spans="1:19">
      <c r="A2138" s="30">
        <v>10187104</v>
      </c>
      <c r="B2138" s="55">
        <v>101871040000000</v>
      </c>
      <c r="C2138" s="1">
        <v>7700</v>
      </c>
      <c r="D2138" s="1" t="s">
        <v>3077</v>
      </c>
      <c r="E2138" s="1" t="s">
        <v>107</v>
      </c>
      <c r="F2138" s="1" t="s">
        <v>3078</v>
      </c>
      <c r="G2138" s="64">
        <v>2787.51</v>
      </c>
      <c r="H2138" s="97" t="s">
        <v>17148</v>
      </c>
      <c r="I2138" s="98" t="s">
        <v>17278</v>
      </c>
      <c r="J2138" s="64">
        <v>2071.23</v>
      </c>
      <c r="K2138" s="1">
        <v>716.28</v>
      </c>
      <c r="L2138" s="1">
        <v>4</v>
      </c>
      <c r="N2138" s="1" t="s">
        <v>3332</v>
      </c>
      <c r="O2138" s="64">
        <v>2787.51</v>
      </c>
      <c r="P2138" s="1" t="s">
        <v>272</v>
      </c>
      <c r="Q2138" s="1" t="s">
        <v>8880</v>
      </c>
      <c r="R2138" s="1" t="s">
        <v>3080</v>
      </c>
      <c r="S2138" s="1" t="s">
        <v>1821</v>
      </c>
    </row>
    <row r="2139" spans="1:19">
      <c r="A2139" s="30">
        <v>10187105</v>
      </c>
      <c r="B2139" s="55">
        <v>101871050000000</v>
      </c>
      <c r="C2139" s="1">
        <v>7700</v>
      </c>
      <c r="D2139" s="1" t="s">
        <v>3077</v>
      </c>
      <c r="E2139" s="1" t="s">
        <v>107</v>
      </c>
      <c r="F2139" s="1" t="s">
        <v>3078</v>
      </c>
      <c r="G2139" s="64">
        <v>2787.51</v>
      </c>
      <c r="H2139" s="97" t="s">
        <v>17186</v>
      </c>
      <c r="I2139" s="98" t="s">
        <v>17311</v>
      </c>
      <c r="J2139" s="64">
        <v>2071.23</v>
      </c>
      <c r="K2139" s="1">
        <v>716.28</v>
      </c>
      <c r="L2139" s="1">
        <v>4</v>
      </c>
      <c r="N2139" s="1" t="s">
        <v>3333</v>
      </c>
      <c r="O2139" s="64">
        <v>2787.51</v>
      </c>
      <c r="P2139" s="1" t="s">
        <v>272</v>
      </c>
      <c r="Q2139" s="1" t="s">
        <v>8880</v>
      </c>
      <c r="R2139" s="1" t="s">
        <v>3080</v>
      </c>
      <c r="S2139" s="1" t="s">
        <v>1821</v>
      </c>
    </row>
    <row r="2140" spans="1:19">
      <c r="A2140" s="30">
        <v>10187106</v>
      </c>
      <c r="B2140" s="55">
        <v>101871060000000</v>
      </c>
      <c r="C2140" s="1">
        <v>7700</v>
      </c>
      <c r="D2140" s="1" t="s">
        <v>3077</v>
      </c>
      <c r="E2140" s="1" t="s">
        <v>107</v>
      </c>
      <c r="F2140" s="1" t="s">
        <v>3078</v>
      </c>
      <c r="G2140" s="64">
        <v>2787.41</v>
      </c>
      <c r="H2140" s="97" t="s">
        <v>17148</v>
      </c>
      <c r="I2140" s="98" t="s">
        <v>17278</v>
      </c>
      <c r="J2140" s="64">
        <v>2070.38</v>
      </c>
      <c r="K2140" s="1">
        <v>717.03</v>
      </c>
      <c r="L2140" s="1">
        <v>4</v>
      </c>
      <c r="N2140" s="1" t="s">
        <v>3334</v>
      </c>
      <c r="O2140" s="64">
        <v>2787.41</v>
      </c>
      <c r="P2140" s="1" t="s">
        <v>272</v>
      </c>
      <c r="Q2140" s="1" t="s">
        <v>8880</v>
      </c>
      <c r="R2140" s="1" t="s">
        <v>3080</v>
      </c>
      <c r="S2140" s="1" t="s">
        <v>1821</v>
      </c>
    </row>
    <row r="2141" spans="1:19">
      <c r="A2141" s="30">
        <v>10187107</v>
      </c>
      <c r="B2141" s="55">
        <v>101871070000000</v>
      </c>
      <c r="C2141" s="1">
        <v>7700</v>
      </c>
      <c r="D2141" s="1" t="s">
        <v>3077</v>
      </c>
      <c r="E2141" s="1" t="s">
        <v>107</v>
      </c>
      <c r="F2141" s="1" t="s">
        <v>3078</v>
      </c>
      <c r="G2141" s="64">
        <v>2787.51</v>
      </c>
      <c r="H2141" s="97" t="s">
        <v>17148</v>
      </c>
      <c r="I2141" s="98" t="s">
        <v>17278</v>
      </c>
      <c r="J2141" s="64">
        <v>2071.23</v>
      </c>
      <c r="K2141" s="1">
        <v>716.28</v>
      </c>
      <c r="L2141" s="1">
        <v>4</v>
      </c>
      <c r="N2141" s="1" t="s">
        <v>3335</v>
      </c>
      <c r="O2141" s="64">
        <v>2787.51</v>
      </c>
      <c r="P2141" s="1" t="s">
        <v>272</v>
      </c>
      <c r="Q2141" s="1" t="s">
        <v>8880</v>
      </c>
      <c r="R2141" s="1" t="s">
        <v>3080</v>
      </c>
      <c r="S2141" s="1" t="s">
        <v>1821</v>
      </c>
    </row>
    <row r="2142" spans="1:19">
      <c r="A2142" s="30">
        <v>10187108</v>
      </c>
      <c r="B2142" s="55">
        <v>101871080000000</v>
      </c>
      <c r="C2142" s="1">
        <v>7700</v>
      </c>
      <c r="D2142" s="1" t="s">
        <v>3077</v>
      </c>
      <c r="E2142" s="1" t="s">
        <v>107</v>
      </c>
      <c r="F2142" s="1" t="s">
        <v>3078</v>
      </c>
      <c r="G2142" s="64">
        <v>2787.51</v>
      </c>
      <c r="H2142" s="97" t="s">
        <v>17148</v>
      </c>
      <c r="I2142" s="98" t="s">
        <v>17278</v>
      </c>
      <c r="J2142" s="64">
        <v>2071.23</v>
      </c>
      <c r="K2142" s="1">
        <v>716.28</v>
      </c>
      <c r="L2142" s="1">
        <v>4</v>
      </c>
      <c r="N2142" s="1" t="s">
        <v>3336</v>
      </c>
      <c r="O2142" s="64">
        <v>2787.51</v>
      </c>
      <c r="P2142" s="1" t="s">
        <v>272</v>
      </c>
      <c r="Q2142" s="1" t="s">
        <v>8880</v>
      </c>
      <c r="R2142" s="1" t="s">
        <v>3080</v>
      </c>
      <c r="S2142" s="1" t="s">
        <v>1821</v>
      </c>
    </row>
    <row r="2143" spans="1:19">
      <c r="A2143" s="30">
        <v>10187140</v>
      </c>
      <c r="B2143" s="55">
        <v>101871400000000</v>
      </c>
      <c r="C2143" s="1">
        <v>7700</v>
      </c>
      <c r="D2143" s="1" t="s">
        <v>3337</v>
      </c>
      <c r="E2143" s="1" t="s">
        <v>3338</v>
      </c>
      <c r="F2143" s="1" t="s">
        <v>3339</v>
      </c>
      <c r="G2143" s="64">
        <v>123222.61</v>
      </c>
      <c r="H2143" s="97" t="s">
        <v>17170</v>
      </c>
      <c r="I2143" s="98" t="s">
        <v>17298</v>
      </c>
      <c r="J2143" s="64">
        <v>123222.61</v>
      </c>
      <c r="K2143" s="1">
        <v>0</v>
      </c>
      <c r="L2143" s="1">
        <v>2748</v>
      </c>
      <c r="O2143" s="64">
        <v>123222.61</v>
      </c>
      <c r="P2143" s="1" t="s">
        <v>7839</v>
      </c>
      <c r="Q2143" s="1" t="s">
        <v>8907</v>
      </c>
      <c r="R2143" s="1" t="s">
        <v>3340</v>
      </c>
      <c r="S2143" s="1" t="s">
        <v>3189</v>
      </c>
    </row>
    <row r="2144" spans="1:19">
      <c r="A2144" s="30">
        <v>10187166</v>
      </c>
      <c r="B2144" s="55">
        <v>101871660000000</v>
      </c>
      <c r="C2144" s="1">
        <v>7700</v>
      </c>
      <c r="D2144" s="1" t="s">
        <v>3341</v>
      </c>
      <c r="G2144" s="64">
        <v>2285.6999999999998</v>
      </c>
      <c r="H2144" s="97" t="s">
        <v>17173</v>
      </c>
      <c r="I2144" s="98" t="s">
        <v>17301</v>
      </c>
      <c r="J2144" s="64">
        <v>2285.6999999999998</v>
      </c>
      <c r="K2144" s="1">
        <v>0</v>
      </c>
      <c r="L2144" s="1">
        <v>4</v>
      </c>
      <c r="N2144" s="1" t="s">
        <v>3342</v>
      </c>
      <c r="O2144" s="64">
        <v>2285.6999999999998</v>
      </c>
      <c r="P2144" s="1">
        <v>401.45</v>
      </c>
      <c r="Q2144" s="1" t="s">
        <v>8901</v>
      </c>
      <c r="R2144" s="1" t="s">
        <v>3343</v>
      </c>
      <c r="S2144" s="1" t="s">
        <v>2337</v>
      </c>
    </row>
    <row r="2145" spans="1:19">
      <c r="A2145" s="30">
        <v>10187167</v>
      </c>
      <c r="B2145" s="55">
        <v>101871670000000</v>
      </c>
      <c r="C2145" s="1">
        <v>7700</v>
      </c>
      <c r="D2145" s="1" t="s">
        <v>3344</v>
      </c>
      <c r="G2145" s="64">
        <v>2285.6999999999998</v>
      </c>
      <c r="H2145" s="97" t="s">
        <v>17147</v>
      </c>
      <c r="I2145" s="98" t="s">
        <v>17277</v>
      </c>
      <c r="J2145" s="64">
        <v>2285.6999999999998</v>
      </c>
      <c r="K2145" s="1">
        <v>0</v>
      </c>
      <c r="L2145" s="1">
        <v>3376</v>
      </c>
      <c r="N2145" s="1" t="s">
        <v>3345</v>
      </c>
      <c r="O2145" s="64">
        <v>2285.6999999999998</v>
      </c>
      <c r="P2145" s="1" t="s">
        <v>12354</v>
      </c>
      <c r="Q2145" s="1" t="s">
        <v>8901</v>
      </c>
      <c r="R2145" s="1" t="s">
        <v>3343</v>
      </c>
      <c r="S2145" s="1" t="s">
        <v>2337</v>
      </c>
    </row>
    <row r="2146" spans="1:19">
      <c r="A2146" s="30">
        <v>10187320</v>
      </c>
      <c r="B2146" s="55">
        <v>101873200000000</v>
      </c>
      <c r="C2146" s="1">
        <v>7700</v>
      </c>
      <c r="D2146" s="1" t="s">
        <v>3346</v>
      </c>
      <c r="G2146" s="64">
        <v>1047.0899999999999</v>
      </c>
      <c r="H2146" s="97" t="s">
        <v>17147</v>
      </c>
      <c r="I2146" s="98" t="s">
        <v>17277</v>
      </c>
      <c r="J2146" s="64">
        <v>1047.0899999999999</v>
      </c>
      <c r="K2146" s="1">
        <v>0</v>
      </c>
      <c r="L2146" s="1">
        <v>3376</v>
      </c>
      <c r="N2146" s="1" t="s">
        <v>3347</v>
      </c>
      <c r="O2146" s="64">
        <v>1047.0899999999999</v>
      </c>
      <c r="P2146" s="1" t="s">
        <v>1705</v>
      </c>
      <c r="Q2146" s="1" t="s">
        <v>8895</v>
      </c>
      <c r="R2146" s="1" t="s">
        <v>3348</v>
      </c>
      <c r="S2146" s="1" t="s">
        <v>2337</v>
      </c>
    </row>
    <row r="2147" spans="1:19">
      <c r="A2147" s="30">
        <v>10187321</v>
      </c>
      <c r="B2147" s="55">
        <v>101873210000000</v>
      </c>
      <c r="C2147" s="1">
        <v>7700</v>
      </c>
      <c r="D2147" s="1" t="s">
        <v>3346</v>
      </c>
      <c r="G2147" s="64">
        <v>1047.0899999999999</v>
      </c>
      <c r="H2147" s="97" t="s">
        <v>17147</v>
      </c>
      <c r="I2147" s="98" t="s">
        <v>17277</v>
      </c>
      <c r="J2147" s="64">
        <v>1047.0899999999999</v>
      </c>
      <c r="K2147" s="1">
        <v>0</v>
      </c>
      <c r="L2147" s="1">
        <v>3376</v>
      </c>
      <c r="O2147" s="64">
        <v>1047.0899999999999</v>
      </c>
      <c r="P2147" s="1" t="s">
        <v>2073</v>
      </c>
      <c r="Q2147" s="1" t="s">
        <v>8895</v>
      </c>
      <c r="R2147" s="1" t="s">
        <v>3348</v>
      </c>
      <c r="S2147" s="1" t="s">
        <v>2337</v>
      </c>
    </row>
    <row r="2148" spans="1:19">
      <c r="A2148" s="56">
        <v>10187416</v>
      </c>
      <c r="B2148" s="57">
        <v>101874160000000</v>
      </c>
      <c r="C2148" s="58">
        <v>7701</v>
      </c>
      <c r="D2148" s="58" t="s">
        <v>4235</v>
      </c>
      <c r="E2148" s="58"/>
      <c r="F2148" s="58"/>
      <c r="G2148" s="61">
        <v>80091.14</v>
      </c>
      <c r="H2148" s="98" t="s">
        <v>17136</v>
      </c>
      <c r="I2148" s="98" t="s">
        <v>17269</v>
      </c>
      <c r="J2148" s="61">
        <v>80091.14</v>
      </c>
      <c r="K2148" s="58">
        <v>0</v>
      </c>
      <c r="L2148" s="58">
        <v>60</v>
      </c>
      <c r="M2148" s="58"/>
      <c r="N2148" s="58" t="s">
        <v>2001</v>
      </c>
      <c r="O2148" s="61">
        <v>80091.14</v>
      </c>
      <c r="P2148" s="58" t="s">
        <v>8416</v>
      </c>
      <c r="Q2148" s="58" t="s">
        <v>8828</v>
      </c>
      <c r="R2148" s="58" t="s">
        <v>4236</v>
      </c>
    </row>
    <row r="2149" spans="1:19">
      <c r="A2149" s="30">
        <v>10187418</v>
      </c>
      <c r="B2149" s="55">
        <v>101874180000000</v>
      </c>
      <c r="C2149" s="1">
        <v>7700</v>
      </c>
      <c r="D2149" s="1" t="s">
        <v>3349</v>
      </c>
      <c r="E2149" s="1" t="s">
        <v>2952</v>
      </c>
      <c r="F2149" s="1" t="s">
        <v>3350</v>
      </c>
      <c r="G2149" s="64">
        <v>2217.65</v>
      </c>
      <c r="H2149" s="97" t="s">
        <v>17160</v>
      </c>
      <c r="I2149" s="98" t="s">
        <v>17288</v>
      </c>
      <c r="J2149" s="64">
        <v>2217.65</v>
      </c>
      <c r="K2149" s="1">
        <v>0</v>
      </c>
      <c r="L2149" s="1">
        <v>4</v>
      </c>
      <c r="N2149" s="1" t="s">
        <v>11767</v>
      </c>
      <c r="O2149" s="64">
        <v>2217.65</v>
      </c>
      <c r="P2149" s="1">
        <v>401.36</v>
      </c>
      <c r="Q2149" s="1" t="s">
        <v>8908</v>
      </c>
      <c r="R2149" s="1" t="s">
        <v>3351</v>
      </c>
      <c r="S2149" s="1" t="s">
        <v>2606</v>
      </c>
    </row>
    <row r="2150" spans="1:19">
      <c r="A2150" s="30">
        <v>10187419</v>
      </c>
      <c r="B2150" s="55">
        <v>101874190000000</v>
      </c>
      <c r="C2150" s="1">
        <v>7700</v>
      </c>
      <c r="D2150" s="1" t="s">
        <v>3352</v>
      </c>
      <c r="E2150" s="1" t="s">
        <v>2952</v>
      </c>
      <c r="F2150" s="1" t="s">
        <v>3353</v>
      </c>
      <c r="G2150" s="64">
        <v>3823.53</v>
      </c>
      <c r="H2150" s="97" t="s">
        <v>17160</v>
      </c>
      <c r="I2150" s="98" t="s">
        <v>17288</v>
      </c>
      <c r="J2150" s="64">
        <v>3823.53</v>
      </c>
      <c r="K2150" s="1">
        <v>0</v>
      </c>
      <c r="L2150" s="1">
        <v>2442</v>
      </c>
      <c r="N2150" s="1" t="s">
        <v>3354</v>
      </c>
      <c r="O2150" s="64">
        <v>3823.53</v>
      </c>
      <c r="P2150" s="1" t="s">
        <v>110</v>
      </c>
      <c r="Q2150" s="1" t="s">
        <v>8908</v>
      </c>
      <c r="R2150" s="1" t="s">
        <v>3351</v>
      </c>
      <c r="S2150" s="1" t="s">
        <v>2606</v>
      </c>
    </row>
    <row r="2151" spans="1:19">
      <c r="A2151" s="30">
        <v>10187420</v>
      </c>
      <c r="B2151" s="55">
        <v>101874200000000</v>
      </c>
      <c r="C2151" s="1">
        <v>7700</v>
      </c>
      <c r="D2151" s="1" t="s">
        <v>2951</v>
      </c>
      <c r="E2151" s="1" t="s">
        <v>2952</v>
      </c>
      <c r="G2151" s="64">
        <v>1998.75</v>
      </c>
      <c r="H2151" s="97" t="s">
        <v>17160</v>
      </c>
      <c r="I2151" s="98" t="s">
        <v>17288</v>
      </c>
      <c r="J2151" s="64">
        <v>1998.75</v>
      </c>
      <c r="K2151" s="1">
        <v>0</v>
      </c>
      <c r="L2151" s="1">
        <v>2442</v>
      </c>
      <c r="O2151" s="64">
        <v>1998.75</v>
      </c>
      <c r="P2151" s="1" t="s">
        <v>110</v>
      </c>
      <c r="Q2151" s="1" t="s">
        <v>8908</v>
      </c>
      <c r="R2151" s="1" t="s">
        <v>3351</v>
      </c>
      <c r="S2151" s="1" t="s">
        <v>2606</v>
      </c>
    </row>
    <row r="2152" spans="1:19">
      <c r="A2152" s="30">
        <v>10187421</v>
      </c>
      <c r="B2152" s="55">
        <v>101874210000000</v>
      </c>
      <c r="C2152" s="1">
        <v>7700</v>
      </c>
      <c r="D2152" s="1" t="s">
        <v>3355</v>
      </c>
      <c r="E2152" s="1" t="s">
        <v>2956</v>
      </c>
      <c r="F2152" s="1" t="s">
        <v>3356</v>
      </c>
      <c r="G2152" s="64">
        <v>2495.29</v>
      </c>
      <c r="H2152" s="97" t="s">
        <v>17160</v>
      </c>
      <c r="I2152" s="98" t="s">
        <v>17288</v>
      </c>
      <c r="J2152" s="64">
        <v>2495.29</v>
      </c>
      <c r="K2152" s="1">
        <v>0</v>
      </c>
      <c r="L2152" s="1">
        <v>2442</v>
      </c>
      <c r="N2152" s="1" t="s">
        <v>3357</v>
      </c>
      <c r="O2152" s="64">
        <v>2495.29</v>
      </c>
      <c r="P2152" s="1" t="s">
        <v>110</v>
      </c>
      <c r="Q2152" s="1" t="s">
        <v>8908</v>
      </c>
      <c r="R2152" s="1" t="s">
        <v>3351</v>
      </c>
      <c r="S2152" s="1" t="s">
        <v>2606</v>
      </c>
    </row>
    <row r="2153" spans="1:19">
      <c r="A2153" s="30">
        <v>10187427</v>
      </c>
      <c r="B2153" s="55">
        <v>101874270000000</v>
      </c>
      <c r="C2153" s="1">
        <v>7700</v>
      </c>
      <c r="D2153" s="1" t="s">
        <v>3358</v>
      </c>
      <c r="E2153" s="1" t="s">
        <v>2927</v>
      </c>
      <c r="F2153" s="1" t="s">
        <v>7162</v>
      </c>
      <c r="G2153" s="64">
        <v>28449</v>
      </c>
      <c r="H2153" s="97" t="s">
        <v>17162</v>
      </c>
      <c r="I2153" s="98" t="s">
        <v>17290</v>
      </c>
      <c r="J2153" s="64">
        <v>28449</v>
      </c>
      <c r="K2153" s="1">
        <v>0</v>
      </c>
      <c r="L2153" s="1">
        <v>7118</v>
      </c>
      <c r="N2153" s="1" t="s">
        <v>3359</v>
      </c>
      <c r="O2153" s="64">
        <v>28449</v>
      </c>
      <c r="P2153" s="1" t="s">
        <v>11768</v>
      </c>
      <c r="Q2153" s="1" t="s">
        <v>8909</v>
      </c>
      <c r="R2153" s="1" t="s">
        <v>3360</v>
      </c>
      <c r="S2153" s="1" t="s">
        <v>2772</v>
      </c>
    </row>
    <row r="2154" spans="1:19">
      <c r="A2154" s="30">
        <v>10187428</v>
      </c>
      <c r="B2154" s="55">
        <v>101874280000000</v>
      </c>
      <c r="C2154" s="1">
        <v>7700</v>
      </c>
      <c r="D2154" s="1" t="s">
        <v>3361</v>
      </c>
      <c r="E2154" s="1" t="s">
        <v>2927</v>
      </c>
      <c r="F2154" s="1" t="s">
        <v>7165</v>
      </c>
      <c r="G2154" s="64">
        <v>38796</v>
      </c>
      <c r="H2154" s="97" t="s">
        <v>17162</v>
      </c>
      <c r="I2154" s="98" t="s">
        <v>17290</v>
      </c>
      <c r="J2154" s="64">
        <v>38796</v>
      </c>
      <c r="K2154" s="1">
        <v>0</v>
      </c>
      <c r="L2154" s="1">
        <v>7118</v>
      </c>
      <c r="N2154" s="1" t="s">
        <v>3362</v>
      </c>
      <c r="O2154" s="64">
        <v>38796</v>
      </c>
      <c r="P2154" s="1" t="s">
        <v>11768</v>
      </c>
      <c r="Q2154" s="1" t="s">
        <v>8909</v>
      </c>
      <c r="R2154" s="1" t="s">
        <v>3360</v>
      </c>
      <c r="S2154" s="1" t="s">
        <v>2772</v>
      </c>
    </row>
    <row r="2155" spans="1:19">
      <c r="A2155" s="30">
        <v>10187429</v>
      </c>
      <c r="B2155" s="55">
        <v>101874290000000</v>
      </c>
      <c r="C2155" s="1">
        <v>7700</v>
      </c>
      <c r="D2155" s="1" t="s">
        <v>3363</v>
      </c>
      <c r="G2155" s="64">
        <v>233900</v>
      </c>
      <c r="H2155" s="97" t="s">
        <v>17142</v>
      </c>
      <c r="I2155" s="98" t="s">
        <v>14331</v>
      </c>
      <c r="J2155" s="64">
        <v>233900</v>
      </c>
      <c r="K2155" s="1">
        <v>0</v>
      </c>
      <c r="L2155" s="1">
        <v>4</v>
      </c>
      <c r="N2155" s="1" t="s">
        <v>3364</v>
      </c>
      <c r="O2155" s="64">
        <v>233900</v>
      </c>
      <c r="P2155" s="1">
        <v>403.1</v>
      </c>
      <c r="Q2155" s="1" t="s">
        <v>8910</v>
      </c>
      <c r="R2155" s="1" t="s">
        <v>3365</v>
      </c>
      <c r="S2155" s="1" t="s">
        <v>2770</v>
      </c>
    </row>
    <row r="2156" spans="1:19">
      <c r="A2156" s="30">
        <v>10187430</v>
      </c>
      <c r="B2156" s="55">
        <v>101874300000000</v>
      </c>
      <c r="C2156" s="1">
        <v>7700</v>
      </c>
      <c r="D2156" s="1" t="s">
        <v>3363</v>
      </c>
      <c r="G2156" s="64">
        <v>228601</v>
      </c>
      <c r="H2156" s="97" t="s">
        <v>17142</v>
      </c>
      <c r="I2156" s="98" t="s">
        <v>14331</v>
      </c>
      <c r="J2156" s="64">
        <v>228601</v>
      </c>
      <c r="K2156" s="1">
        <v>0</v>
      </c>
      <c r="L2156" s="1">
        <v>2748</v>
      </c>
      <c r="N2156" s="1" t="s">
        <v>12306</v>
      </c>
      <c r="O2156" s="64">
        <v>228601</v>
      </c>
      <c r="P2156" s="1">
        <v>154</v>
      </c>
      <c r="Q2156" s="1" t="s">
        <v>8910</v>
      </c>
      <c r="R2156" s="1" t="s">
        <v>3365</v>
      </c>
      <c r="S2156" s="1" t="s">
        <v>2770</v>
      </c>
    </row>
    <row r="2157" spans="1:19">
      <c r="A2157" s="30">
        <v>10187434</v>
      </c>
      <c r="B2157" s="55">
        <v>101874340000000</v>
      </c>
      <c r="C2157" s="1">
        <v>7700</v>
      </c>
      <c r="D2157" s="1" t="s">
        <v>3366</v>
      </c>
      <c r="G2157" s="64">
        <v>1386.2</v>
      </c>
      <c r="H2157" s="97" t="s">
        <v>17138</v>
      </c>
      <c r="I2157" s="98" t="s">
        <v>17271</v>
      </c>
      <c r="J2157" s="64">
        <v>1386.2</v>
      </c>
      <c r="K2157" s="1">
        <v>0</v>
      </c>
      <c r="L2157" s="1">
        <v>4</v>
      </c>
      <c r="N2157" s="1" t="s">
        <v>3367</v>
      </c>
      <c r="O2157" s="64">
        <v>1386.2</v>
      </c>
      <c r="P2157" s="1">
        <v>404.93</v>
      </c>
      <c r="Q2157" s="1" t="s">
        <v>8911</v>
      </c>
      <c r="R2157" s="1" t="s">
        <v>3368</v>
      </c>
      <c r="S2157" s="1" t="s">
        <v>1474</v>
      </c>
    </row>
    <row r="2158" spans="1:19">
      <c r="A2158" s="30">
        <v>10187436</v>
      </c>
      <c r="B2158" s="55">
        <v>101874360000000</v>
      </c>
      <c r="C2158" s="1">
        <v>7700</v>
      </c>
      <c r="D2158" s="1" t="s">
        <v>3369</v>
      </c>
      <c r="E2158" s="1" t="s">
        <v>107</v>
      </c>
      <c r="F2158" s="1" t="s">
        <v>3350</v>
      </c>
      <c r="G2158" s="64">
        <v>2356.25</v>
      </c>
      <c r="H2158" s="97" t="s">
        <v>17160</v>
      </c>
      <c r="I2158" s="98" t="s">
        <v>17288</v>
      </c>
      <c r="J2158" s="64">
        <v>2356.25</v>
      </c>
      <c r="K2158" s="1">
        <v>0</v>
      </c>
      <c r="L2158" s="1">
        <v>3399</v>
      </c>
      <c r="N2158" s="1" t="s">
        <v>3370</v>
      </c>
      <c r="O2158" s="64">
        <v>2356.25</v>
      </c>
      <c r="P2158" s="1" t="s">
        <v>110</v>
      </c>
      <c r="Q2158" s="1" t="s">
        <v>8862</v>
      </c>
      <c r="R2158" s="1" t="s">
        <v>3371</v>
      </c>
      <c r="S2158" s="1" t="s">
        <v>2606</v>
      </c>
    </row>
    <row r="2159" spans="1:19">
      <c r="A2159" s="56">
        <v>10187464</v>
      </c>
      <c r="B2159" s="57">
        <v>101874640000000</v>
      </c>
      <c r="C2159" s="58">
        <v>7701</v>
      </c>
      <c r="D2159" s="58" t="s">
        <v>4237</v>
      </c>
      <c r="E2159" s="58"/>
      <c r="F2159" s="58"/>
      <c r="G2159" s="61">
        <v>105790.93</v>
      </c>
      <c r="H2159" s="98" t="s">
        <v>17169</v>
      </c>
      <c r="I2159" s="98" t="s">
        <v>17297</v>
      </c>
      <c r="J2159" s="61">
        <v>105790.93</v>
      </c>
      <c r="K2159" s="58">
        <v>0</v>
      </c>
      <c r="L2159" s="58">
        <v>64</v>
      </c>
      <c r="M2159" s="58"/>
      <c r="N2159" s="58"/>
      <c r="O2159" s="61">
        <v>105790.93</v>
      </c>
      <c r="P2159" s="58" t="s">
        <v>12529</v>
      </c>
      <c r="Q2159" s="58" t="s">
        <v>8858</v>
      </c>
      <c r="R2159" s="58" t="s">
        <v>3737</v>
      </c>
    </row>
    <row r="2160" spans="1:19">
      <c r="A2160" s="30">
        <v>10187594</v>
      </c>
      <c r="B2160" s="55">
        <v>101875940000000</v>
      </c>
      <c r="C2160" s="1">
        <v>7700</v>
      </c>
      <c r="D2160" s="1" t="s">
        <v>3372</v>
      </c>
      <c r="E2160" s="1" t="s">
        <v>1073</v>
      </c>
      <c r="F2160" s="1" t="s">
        <v>3180</v>
      </c>
      <c r="G2160" s="64">
        <v>8764.25</v>
      </c>
      <c r="H2160" s="97" t="s">
        <v>17176</v>
      </c>
      <c r="I2160" s="98" t="s">
        <v>17304</v>
      </c>
      <c r="J2160" s="64">
        <v>8764.25</v>
      </c>
      <c r="K2160" s="1">
        <v>0</v>
      </c>
      <c r="L2160" s="1">
        <v>7189</v>
      </c>
      <c r="N2160" s="1" t="s">
        <v>3373</v>
      </c>
      <c r="O2160" s="64">
        <v>8764.25</v>
      </c>
      <c r="P2160" s="1" t="s">
        <v>110</v>
      </c>
      <c r="Q2160" s="1" t="s">
        <v>8912</v>
      </c>
      <c r="R2160" s="1" t="s">
        <v>3374</v>
      </c>
      <c r="S2160" s="1" t="s">
        <v>2452</v>
      </c>
    </row>
    <row r="2161" spans="1:19">
      <c r="A2161" s="30">
        <v>10187595</v>
      </c>
      <c r="B2161" s="55">
        <v>101875950000000</v>
      </c>
      <c r="C2161" s="1">
        <v>7700</v>
      </c>
      <c r="D2161" s="1" t="s">
        <v>3372</v>
      </c>
      <c r="E2161" s="1" t="s">
        <v>1073</v>
      </c>
      <c r="F2161" s="1" t="s">
        <v>3180</v>
      </c>
      <c r="G2161" s="64">
        <v>8764.25</v>
      </c>
      <c r="H2161" s="97" t="s">
        <v>17176</v>
      </c>
      <c r="I2161" s="98" t="s">
        <v>17304</v>
      </c>
      <c r="J2161" s="64">
        <v>8764.25</v>
      </c>
      <c r="K2161" s="1">
        <v>0</v>
      </c>
      <c r="L2161" s="1">
        <v>137</v>
      </c>
      <c r="N2161" s="1" t="s">
        <v>3375</v>
      </c>
      <c r="O2161" s="64">
        <v>8764.25</v>
      </c>
      <c r="P2161" s="1" t="s">
        <v>110</v>
      </c>
      <c r="Q2161" s="1" t="s">
        <v>8912</v>
      </c>
      <c r="R2161" s="1" t="s">
        <v>3374</v>
      </c>
      <c r="S2161" s="1" t="s">
        <v>2452</v>
      </c>
    </row>
    <row r="2162" spans="1:19">
      <c r="A2162" s="30">
        <v>10187596</v>
      </c>
      <c r="B2162" s="55">
        <v>101875960000000</v>
      </c>
      <c r="C2162" s="1">
        <v>7700</v>
      </c>
      <c r="D2162" s="1" t="s">
        <v>3372</v>
      </c>
      <c r="G2162" s="64">
        <v>8764.25</v>
      </c>
      <c r="H2162" s="97" t="s">
        <v>17154</v>
      </c>
      <c r="I2162" s="98" t="s">
        <v>17282</v>
      </c>
      <c r="J2162" s="64">
        <v>8764.25</v>
      </c>
      <c r="K2162" s="1">
        <v>0</v>
      </c>
      <c r="L2162" s="1">
        <v>4</v>
      </c>
      <c r="N2162" s="1" t="s">
        <v>3376</v>
      </c>
      <c r="O2162" s="64">
        <v>8764.25</v>
      </c>
      <c r="P2162" s="1">
        <v>401.6</v>
      </c>
      <c r="Q2162" s="1" t="s">
        <v>8912</v>
      </c>
      <c r="R2162" s="1" t="s">
        <v>3374</v>
      </c>
      <c r="S2162" s="1" t="s">
        <v>2452</v>
      </c>
    </row>
    <row r="2163" spans="1:19">
      <c r="A2163" s="30">
        <v>10187597</v>
      </c>
      <c r="B2163" s="55">
        <v>101875970000000</v>
      </c>
      <c r="C2163" s="1">
        <v>7700</v>
      </c>
      <c r="D2163" s="1" t="s">
        <v>3372</v>
      </c>
      <c r="E2163" s="1" t="s">
        <v>1073</v>
      </c>
      <c r="F2163" s="1" t="s">
        <v>3180</v>
      </c>
      <c r="G2163" s="64">
        <v>8764.25</v>
      </c>
      <c r="H2163" s="97" t="s">
        <v>17149</v>
      </c>
      <c r="I2163" s="98" t="s">
        <v>17279</v>
      </c>
      <c r="J2163" s="64">
        <v>8764.25</v>
      </c>
      <c r="K2163" s="1">
        <v>0</v>
      </c>
      <c r="L2163" s="1">
        <v>3000</v>
      </c>
      <c r="N2163" s="1" t="s">
        <v>3377</v>
      </c>
      <c r="O2163" s="64">
        <v>8764.25</v>
      </c>
      <c r="P2163" s="1" t="s">
        <v>8354</v>
      </c>
      <c r="Q2163" s="1" t="s">
        <v>8912</v>
      </c>
      <c r="R2163" s="1" t="s">
        <v>3374</v>
      </c>
      <c r="S2163" s="1" t="s">
        <v>2452</v>
      </c>
    </row>
    <row r="2164" spans="1:19">
      <c r="A2164" s="30">
        <v>10187598</v>
      </c>
      <c r="B2164" s="55">
        <v>101875980000000</v>
      </c>
      <c r="C2164" s="1">
        <v>7700</v>
      </c>
      <c r="D2164" s="1" t="s">
        <v>3372</v>
      </c>
      <c r="E2164" s="1" t="s">
        <v>1073</v>
      </c>
      <c r="F2164" s="1" t="s">
        <v>3180</v>
      </c>
      <c r="G2164" s="64">
        <v>8764.25</v>
      </c>
      <c r="H2164" s="97" t="s">
        <v>17176</v>
      </c>
      <c r="I2164" s="98" t="s">
        <v>17304</v>
      </c>
      <c r="J2164" s="64">
        <v>8764.25</v>
      </c>
      <c r="K2164" s="1">
        <v>0</v>
      </c>
      <c r="L2164" s="1">
        <v>29</v>
      </c>
      <c r="N2164" s="1" t="s">
        <v>3378</v>
      </c>
      <c r="O2164" s="64">
        <v>8764.25</v>
      </c>
      <c r="P2164" s="1" t="s">
        <v>110</v>
      </c>
      <c r="Q2164" s="1" t="s">
        <v>8912</v>
      </c>
      <c r="R2164" s="1" t="s">
        <v>3374</v>
      </c>
      <c r="S2164" s="1" t="s">
        <v>2452</v>
      </c>
    </row>
    <row r="2165" spans="1:19">
      <c r="A2165" s="30">
        <v>10187599</v>
      </c>
      <c r="B2165" s="55">
        <v>101875990000000</v>
      </c>
      <c r="C2165" s="1">
        <v>7700</v>
      </c>
      <c r="D2165" s="1" t="s">
        <v>3372</v>
      </c>
      <c r="E2165" s="1" t="s">
        <v>1073</v>
      </c>
      <c r="F2165" s="1" t="s">
        <v>3180</v>
      </c>
      <c r="G2165" s="64">
        <v>8764.25</v>
      </c>
      <c r="H2165" s="97" t="s">
        <v>17176</v>
      </c>
      <c r="I2165" s="98" t="s">
        <v>17304</v>
      </c>
      <c r="J2165" s="64">
        <v>8764.25</v>
      </c>
      <c r="K2165" s="1">
        <v>0</v>
      </c>
      <c r="L2165" s="1">
        <v>2562</v>
      </c>
      <c r="N2165" s="1" t="s">
        <v>3379</v>
      </c>
      <c r="O2165" s="64">
        <v>8764.25</v>
      </c>
      <c r="P2165" s="1" t="s">
        <v>110</v>
      </c>
      <c r="Q2165" s="1" t="s">
        <v>8912</v>
      </c>
      <c r="R2165" s="1" t="s">
        <v>3374</v>
      </c>
      <c r="S2165" s="1" t="s">
        <v>2452</v>
      </c>
    </row>
    <row r="2166" spans="1:19">
      <c r="A2166" s="30">
        <v>10187600</v>
      </c>
      <c r="B2166" s="55">
        <v>101876000000000</v>
      </c>
      <c r="C2166" s="1">
        <v>7700</v>
      </c>
      <c r="D2166" s="1" t="s">
        <v>3372</v>
      </c>
      <c r="E2166" s="1" t="s">
        <v>1073</v>
      </c>
      <c r="F2166" s="1" t="s">
        <v>3180</v>
      </c>
      <c r="G2166" s="64">
        <v>8764.25</v>
      </c>
      <c r="H2166" s="97" t="s">
        <v>17176</v>
      </c>
      <c r="I2166" s="98" t="s">
        <v>17304</v>
      </c>
      <c r="J2166" s="64">
        <v>8764.25</v>
      </c>
      <c r="K2166" s="1">
        <v>0</v>
      </c>
      <c r="L2166" s="1">
        <v>7110</v>
      </c>
      <c r="N2166" s="1" t="s">
        <v>3380</v>
      </c>
      <c r="O2166" s="64">
        <v>8764.25</v>
      </c>
      <c r="P2166" s="1" t="s">
        <v>110</v>
      </c>
      <c r="Q2166" s="1" t="s">
        <v>8912</v>
      </c>
      <c r="R2166" s="1" t="s">
        <v>3374</v>
      </c>
      <c r="S2166" s="1" t="s">
        <v>2452</v>
      </c>
    </row>
    <row r="2167" spans="1:19">
      <c r="A2167" s="30">
        <v>10187601</v>
      </c>
      <c r="B2167" s="55">
        <v>101876010000000</v>
      </c>
      <c r="C2167" s="1">
        <v>7700</v>
      </c>
      <c r="D2167" s="1" t="s">
        <v>3372</v>
      </c>
      <c r="G2167" s="64">
        <v>8764.25</v>
      </c>
      <c r="H2167" s="97" t="s">
        <v>17154</v>
      </c>
      <c r="I2167" s="98" t="s">
        <v>17282</v>
      </c>
      <c r="J2167" s="64">
        <v>8764.25</v>
      </c>
      <c r="K2167" s="1">
        <v>0</v>
      </c>
      <c r="L2167" s="1">
        <v>4</v>
      </c>
      <c r="N2167" s="1" t="s">
        <v>3381</v>
      </c>
      <c r="O2167" s="64">
        <v>8764.25</v>
      </c>
      <c r="P2167" s="1">
        <v>401.6</v>
      </c>
      <c r="Q2167" s="1" t="s">
        <v>8912</v>
      </c>
      <c r="R2167" s="1" t="s">
        <v>3374</v>
      </c>
      <c r="S2167" s="1" t="s">
        <v>2452</v>
      </c>
    </row>
    <row r="2168" spans="1:19">
      <c r="A2168" s="30">
        <v>10187602</v>
      </c>
      <c r="B2168" s="55">
        <v>101876020000000</v>
      </c>
      <c r="C2168" s="1">
        <v>7700</v>
      </c>
      <c r="D2168" s="1" t="s">
        <v>3372</v>
      </c>
      <c r="E2168" s="1" t="s">
        <v>1073</v>
      </c>
      <c r="F2168" s="1" t="s">
        <v>3180</v>
      </c>
      <c r="G2168" s="64">
        <v>8764.25</v>
      </c>
      <c r="H2168" s="97" t="s">
        <v>17176</v>
      </c>
      <c r="I2168" s="98" t="s">
        <v>17304</v>
      </c>
      <c r="J2168" s="64">
        <v>8764.25</v>
      </c>
      <c r="K2168" s="1">
        <v>0</v>
      </c>
      <c r="L2168" s="1">
        <v>7064</v>
      </c>
      <c r="N2168" s="1" t="s">
        <v>3382</v>
      </c>
      <c r="O2168" s="64">
        <v>8764.25</v>
      </c>
      <c r="P2168" s="1" t="s">
        <v>110</v>
      </c>
      <c r="Q2168" s="1" t="s">
        <v>8912</v>
      </c>
      <c r="R2168" s="1" t="s">
        <v>3374</v>
      </c>
      <c r="S2168" s="1" t="s">
        <v>2452</v>
      </c>
    </row>
    <row r="2169" spans="1:19">
      <c r="A2169" s="30">
        <v>10187603</v>
      </c>
      <c r="B2169" s="55">
        <v>101876030000000</v>
      </c>
      <c r="C2169" s="1">
        <v>7700</v>
      </c>
      <c r="D2169" s="1" t="s">
        <v>3372</v>
      </c>
      <c r="E2169" s="1" t="s">
        <v>1073</v>
      </c>
      <c r="F2169" s="1" t="s">
        <v>3180</v>
      </c>
      <c r="G2169" s="64">
        <v>8764.25</v>
      </c>
      <c r="H2169" s="97" t="s">
        <v>17176</v>
      </c>
      <c r="I2169" s="98" t="s">
        <v>17304</v>
      </c>
      <c r="J2169" s="64">
        <v>8764.25</v>
      </c>
      <c r="K2169" s="1">
        <v>0</v>
      </c>
      <c r="L2169" s="1">
        <v>7027</v>
      </c>
      <c r="N2169" s="1" t="s">
        <v>3383</v>
      </c>
      <c r="O2169" s="64">
        <v>8764.25</v>
      </c>
      <c r="P2169" s="1" t="s">
        <v>110</v>
      </c>
      <c r="Q2169" s="1" t="s">
        <v>8912</v>
      </c>
      <c r="R2169" s="1" t="s">
        <v>3374</v>
      </c>
      <c r="S2169" s="1" t="s">
        <v>2452</v>
      </c>
    </row>
    <row r="2170" spans="1:19">
      <c r="A2170" s="30">
        <v>10187604</v>
      </c>
      <c r="B2170" s="55">
        <v>101876040000000</v>
      </c>
      <c r="C2170" s="1">
        <v>7700</v>
      </c>
      <c r="D2170" s="1" t="s">
        <v>3372</v>
      </c>
      <c r="E2170" s="1" t="s">
        <v>1073</v>
      </c>
      <c r="F2170" s="1" t="s">
        <v>3180</v>
      </c>
      <c r="G2170" s="64">
        <v>8764.25</v>
      </c>
      <c r="H2170" s="97" t="s">
        <v>17155</v>
      </c>
      <c r="I2170" s="98" t="s">
        <v>17283</v>
      </c>
      <c r="J2170" s="64">
        <v>8764.25</v>
      </c>
      <c r="K2170" s="1">
        <v>0</v>
      </c>
      <c r="L2170" s="1">
        <v>4</v>
      </c>
      <c r="N2170" s="1" t="s">
        <v>3384</v>
      </c>
      <c r="O2170" s="64">
        <v>8764.25</v>
      </c>
      <c r="P2170" s="1">
        <v>401.6</v>
      </c>
      <c r="Q2170" s="1" t="s">
        <v>8912</v>
      </c>
      <c r="R2170" s="1" t="s">
        <v>3374</v>
      </c>
      <c r="S2170" s="1" t="s">
        <v>2452</v>
      </c>
    </row>
    <row r="2171" spans="1:19">
      <c r="A2171" s="30">
        <v>10187605</v>
      </c>
      <c r="B2171" s="55">
        <v>101876050000000</v>
      </c>
      <c r="C2171" s="1">
        <v>7700</v>
      </c>
      <c r="D2171" s="1" t="s">
        <v>3372</v>
      </c>
      <c r="E2171" s="1" t="s">
        <v>1073</v>
      </c>
      <c r="F2171" s="1" t="s">
        <v>3385</v>
      </c>
      <c r="G2171" s="64">
        <v>8764.25</v>
      </c>
      <c r="H2171" s="97" t="s">
        <v>17147</v>
      </c>
      <c r="I2171" s="98" t="s">
        <v>17277</v>
      </c>
      <c r="J2171" s="64">
        <v>8764.25</v>
      </c>
      <c r="K2171" s="1">
        <v>0</v>
      </c>
      <c r="L2171" s="1">
        <v>2748</v>
      </c>
      <c r="N2171" s="1" t="s">
        <v>3386</v>
      </c>
      <c r="O2171" s="64">
        <v>8764.25</v>
      </c>
      <c r="P2171" s="1" t="s">
        <v>390</v>
      </c>
      <c r="Q2171" s="1" t="s">
        <v>8912</v>
      </c>
      <c r="R2171" s="1" t="s">
        <v>3374</v>
      </c>
      <c r="S2171" s="1" t="s">
        <v>2452</v>
      </c>
    </row>
    <row r="2172" spans="1:19">
      <c r="A2172" s="30">
        <v>10187606</v>
      </c>
      <c r="B2172" s="55">
        <v>101876060000000</v>
      </c>
      <c r="C2172" s="1">
        <v>7700</v>
      </c>
      <c r="D2172" s="1" t="s">
        <v>3372</v>
      </c>
      <c r="E2172" s="1" t="s">
        <v>1073</v>
      </c>
      <c r="F2172" s="1" t="s">
        <v>3183</v>
      </c>
      <c r="G2172" s="64">
        <v>8764.25</v>
      </c>
      <c r="H2172" s="97" t="s">
        <v>17176</v>
      </c>
      <c r="I2172" s="98" t="s">
        <v>17304</v>
      </c>
      <c r="J2172" s="64">
        <v>8764.25</v>
      </c>
      <c r="K2172" s="1">
        <v>0</v>
      </c>
      <c r="L2172" s="1">
        <v>4</v>
      </c>
      <c r="N2172" s="1" t="s">
        <v>3387</v>
      </c>
      <c r="O2172" s="64">
        <v>8764.25</v>
      </c>
      <c r="P2172" s="1" t="s">
        <v>110</v>
      </c>
      <c r="Q2172" s="1" t="s">
        <v>8912</v>
      </c>
      <c r="R2172" s="1" t="s">
        <v>3374</v>
      </c>
      <c r="S2172" s="1" t="s">
        <v>2452</v>
      </c>
    </row>
    <row r="2173" spans="1:19">
      <c r="A2173" s="30">
        <v>10187607</v>
      </c>
      <c r="B2173" s="55">
        <v>101876070000000</v>
      </c>
      <c r="C2173" s="1">
        <v>7700</v>
      </c>
      <c r="D2173" s="1" t="s">
        <v>3372</v>
      </c>
      <c r="E2173" s="1" t="s">
        <v>1073</v>
      </c>
      <c r="F2173" s="1" t="s">
        <v>3180</v>
      </c>
      <c r="G2173" s="64">
        <v>8764.25</v>
      </c>
      <c r="H2173" s="97" t="s">
        <v>17176</v>
      </c>
      <c r="I2173" s="98" t="s">
        <v>17304</v>
      </c>
      <c r="J2173" s="64">
        <v>8764.25</v>
      </c>
      <c r="K2173" s="1">
        <v>0</v>
      </c>
      <c r="L2173" s="1">
        <v>7084</v>
      </c>
      <c r="N2173" s="1" t="s">
        <v>3388</v>
      </c>
      <c r="O2173" s="64">
        <v>8764.25</v>
      </c>
      <c r="P2173" s="1" t="s">
        <v>110</v>
      </c>
      <c r="Q2173" s="1" t="s">
        <v>8912</v>
      </c>
      <c r="R2173" s="1" t="s">
        <v>3374</v>
      </c>
      <c r="S2173" s="1" t="s">
        <v>2452</v>
      </c>
    </row>
    <row r="2174" spans="1:19">
      <c r="A2174" s="30">
        <v>10187608</v>
      </c>
      <c r="B2174" s="55">
        <v>101876080000000</v>
      </c>
      <c r="C2174" s="1">
        <v>7700</v>
      </c>
      <c r="D2174" s="1" t="s">
        <v>3372</v>
      </c>
      <c r="E2174" s="1" t="s">
        <v>1073</v>
      </c>
      <c r="F2174" s="1" t="s">
        <v>3180</v>
      </c>
      <c r="G2174" s="64">
        <v>8764.25</v>
      </c>
      <c r="H2174" s="97" t="s">
        <v>17176</v>
      </c>
      <c r="I2174" s="98" t="s">
        <v>17304</v>
      </c>
      <c r="J2174" s="64">
        <v>8764.25</v>
      </c>
      <c r="K2174" s="1">
        <v>0</v>
      </c>
      <c r="L2174" s="1">
        <v>3080</v>
      </c>
      <c r="N2174" s="1" t="s">
        <v>3389</v>
      </c>
      <c r="O2174" s="64">
        <v>8764.25</v>
      </c>
      <c r="P2174" s="1" t="s">
        <v>110</v>
      </c>
      <c r="Q2174" s="1" t="s">
        <v>8912</v>
      </c>
      <c r="R2174" s="1" t="s">
        <v>3374</v>
      </c>
      <c r="S2174" s="1" t="s">
        <v>2452</v>
      </c>
    </row>
    <row r="2175" spans="1:19">
      <c r="A2175" s="30">
        <v>10187609</v>
      </c>
      <c r="B2175" s="55">
        <v>101876090000000</v>
      </c>
      <c r="C2175" s="1">
        <v>7700</v>
      </c>
      <c r="D2175" s="1" t="s">
        <v>3390</v>
      </c>
      <c r="G2175" s="64">
        <v>2482.86</v>
      </c>
      <c r="H2175" s="97" t="s">
        <v>17140</v>
      </c>
      <c r="I2175" s="98" t="s">
        <v>17272</v>
      </c>
      <c r="J2175" s="64">
        <v>2482.86</v>
      </c>
      <c r="K2175" s="1">
        <v>0</v>
      </c>
      <c r="L2175" s="1">
        <v>4</v>
      </c>
      <c r="N2175" s="1" t="s">
        <v>3391</v>
      </c>
      <c r="O2175" s="64">
        <v>2482.86</v>
      </c>
      <c r="P2175" s="1" t="s">
        <v>272</v>
      </c>
      <c r="Q2175" s="1" t="s">
        <v>8913</v>
      </c>
      <c r="R2175" s="1" t="s">
        <v>3374</v>
      </c>
      <c r="S2175" s="1" t="s">
        <v>2452</v>
      </c>
    </row>
    <row r="2176" spans="1:19">
      <c r="A2176" s="30">
        <v>10187610</v>
      </c>
      <c r="B2176" s="55">
        <v>101876100000000</v>
      </c>
      <c r="C2176" s="1">
        <v>7700</v>
      </c>
      <c r="D2176" s="1" t="s">
        <v>3390</v>
      </c>
      <c r="G2176" s="64">
        <v>2482.86</v>
      </c>
      <c r="H2176" s="97" t="s">
        <v>17150</v>
      </c>
      <c r="I2176" s="98" t="s">
        <v>17280</v>
      </c>
      <c r="J2176" s="64">
        <v>2482.86</v>
      </c>
      <c r="K2176" s="1">
        <v>0</v>
      </c>
      <c r="L2176" s="1">
        <v>4</v>
      </c>
      <c r="N2176" s="1" t="s">
        <v>3392</v>
      </c>
      <c r="O2176" s="64">
        <v>2482.86</v>
      </c>
      <c r="P2176" s="1" t="s">
        <v>272</v>
      </c>
      <c r="Q2176" s="1" t="s">
        <v>8913</v>
      </c>
      <c r="R2176" s="1" t="s">
        <v>3374</v>
      </c>
      <c r="S2176" s="1" t="s">
        <v>2452</v>
      </c>
    </row>
    <row r="2177" spans="1:19">
      <c r="A2177" s="30">
        <v>10187611</v>
      </c>
      <c r="B2177" s="55">
        <v>101876110000000</v>
      </c>
      <c r="C2177" s="1">
        <v>7700</v>
      </c>
      <c r="D2177" s="1" t="s">
        <v>3390</v>
      </c>
      <c r="G2177" s="64">
        <v>2482.86</v>
      </c>
      <c r="H2177" s="97" t="s">
        <v>17150</v>
      </c>
      <c r="I2177" s="98" t="s">
        <v>17280</v>
      </c>
      <c r="J2177" s="64">
        <v>2482.86</v>
      </c>
      <c r="K2177" s="1">
        <v>0</v>
      </c>
      <c r="L2177" s="1">
        <v>4</v>
      </c>
      <c r="N2177" s="1" t="s">
        <v>3393</v>
      </c>
      <c r="O2177" s="64">
        <v>2482.86</v>
      </c>
      <c r="P2177" s="1" t="s">
        <v>272</v>
      </c>
      <c r="Q2177" s="1" t="s">
        <v>8913</v>
      </c>
      <c r="R2177" s="1" t="s">
        <v>3374</v>
      </c>
      <c r="S2177" s="1" t="s">
        <v>2452</v>
      </c>
    </row>
    <row r="2178" spans="1:19">
      <c r="A2178" s="30">
        <v>10187612</v>
      </c>
      <c r="B2178" s="55">
        <v>101876120000000</v>
      </c>
      <c r="C2178" s="1">
        <v>7700</v>
      </c>
      <c r="D2178" s="1" t="s">
        <v>3390</v>
      </c>
      <c r="E2178" s="1" t="s">
        <v>1073</v>
      </c>
      <c r="F2178" s="1" t="s">
        <v>3174</v>
      </c>
      <c r="G2178" s="64">
        <v>2482.86</v>
      </c>
      <c r="H2178" s="97" t="s">
        <v>17156</v>
      </c>
      <c r="I2178" s="98" t="s">
        <v>17284</v>
      </c>
      <c r="J2178" s="64">
        <v>2482.86</v>
      </c>
      <c r="K2178" s="1">
        <v>0</v>
      </c>
      <c r="L2178" s="1">
        <v>7064</v>
      </c>
      <c r="N2178" s="1" t="s">
        <v>3394</v>
      </c>
      <c r="O2178" s="64">
        <v>2482.86</v>
      </c>
      <c r="P2178" s="1" t="s">
        <v>272</v>
      </c>
      <c r="Q2178" s="1" t="s">
        <v>8913</v>
      </c>
      <c r="R2178" s="1" t="s">
        <v>3374</v>
      </c>
      <c r="S2178" s="1" t="s">
        <v>2452</v>
      </c>
    </row>
    <row r="2179" spans="1:19">
      <c r="A2179" s="30">
        <v>10187613</v>
      </c>
      <c r="B2179" s="55">
        <v>101876130000000</v>
      </c>
      <c r="C2179" s="1">
        <v>7700</v>
      </c>
      <c r="D2179" s="1" t="s">
        <v>3395</v>
      </c>
      <c r="G2179" s="64">
        <v>1800</v>
      </c>
      <c r="H2179" s="97" t="s">
        <v>17160</v>
      </c>
      <c r="I2179" s="98" t="s">
        <v>17288</v>
      </c>
      <c r="J2179" s="64">
        <v>1800</v>
      </c>
      <c r="K2179" s="1">
        <v>0</v>
      </c>
      <c r="L2179" s="1">
        <v>93</v>
      </c>
      <c r="N2179" s="1" t="s">
        <v>3396</v>
      </c>
      <c r="O2179" s="64">
        <v>1800</v>
      </c>
      <c r="P2179" s="1" t="s">
        <v>110</v>
      </c>
      <c r="Q2179" s="1" t="s">
        <v>8915</v>
      </c>
      <c r="R2179" s="1" t="s">
        <v>3397</v>
      </c>
      <c r="S2179" s="1" t="s">
        <v>2606</v>
      </c>
    </row>
    <row r="2180" spans="1:19">
      <c r="A2180" s="30">
        <v>10187622</v>
      </c>
      <c r="B2180" s="55">
        <v>101876220000000</v>
      </c>
      <c r="C2180" s="1">
        <v>7700</v>
      </c>
      <c r="D2180" s="1" t="s">
        <v>3398</v>
      </c>
      <c r="E2180" s="1" t="s">
        <v>107</v>
      </c>
      <c r="F2180" s="1" t="s">
        <v>790</v>
      </c>
      <c r="G2180" s="64">
        <v>2390.04</v>
      </c>
      <c r="H2180" s="97" t="s">
        <v>17162</v>
      </c>
      <c r="I2180" s="98" t="s">
        <v>17290</v>
      </c>
      <c r="J2180" s="64">
        <v>2390.04</v>
      </c>
      <c r="K2180" s="1">
        <v>0</v>
      </c>
      <c r="L2180" s="1">
        <v>3416</v>
      </c>
      <c r="N2180" s="1" t="s">
        <v>2723</v>
      </c>
      <c r="O2180" s="64">
        <v>2390.04</v>
      </c>
      <c r="P2180" s="1" t="s">
        <v>272</v>
      </c>
      <c r="Q2180" s="1" t="s">
        <v>8916</v>
      </c>
      <c r="R2180" s="1" t="s">
        <v>3400</v>
      </c>
      <c r="S2180" s="1" t="s">
        <v>1821</v>
      </c>
    </row>
    <row r="2181" spans="1:19">
      <c r="A2181" s="30">
        <v>10187623</v>
      </c>
      <c r="B2181" s="55">
        <v>101876230000000</v>
      </c>
      <c r="C2181" s="1">
        <v>7700</v>
      </c>
      <c r="D2181" s="1" t="s">
        <v>3398</v>
      </c>
      <c r="E2181" s="1" t="s">
        <v>107</v>
      </c>
      <c r="F2181" s="1" t="s">
        <v>790</v>
      </c>
      <c r="G2181" s="64">
        <v>2390.04</v>
      </c>
      <c r="H2181" s="97" t="s">
        <v>17141</v>
      </c>
      <c r="I2181" s="98" t="s">
        <v>17273</v>
      </c>
      <c r="J2181" s="64">
        <v>2390.04</v>
      </c>
      <c r="K2181" s="1">
        <v>0</v>
      </c>
      <c r="L2181" s="1">
        <v>1089</v>
      </c>
      <c r="N2181" s="1" t="s">
        <v>2724</v>
      </c>
      <c r="O2181" s="64">
        <v>2390.04</v>
      </c>
      <c r="P2181" s="1" t="s">
        <v>110</v>
      </c>
      <c r="Q2181" s="1" t="s">
        <v>8916</v>
      </c>
      <c r="R2181" s="1" t="s">
        <v>3400</v>
      </c>
      <c r="S2181" s="1" t="s">
        <v>1821</v>
      </c>
    </row>
    <row r="2182" spans="1:19">
      <c r="A2182" s="30">
        <v>10187624</v>
      </c>
      <c r="B2182" s="55">
        <v>101876240000000</v>
      </c>
      <c r="C2182" s="1">
        <v>7700</v>
      </c>
      <c r="D2182" s="1" t="s">
        <v>3398</v>
      </c>
      <c r="G2182" s="64">
        <v>2390.04</v>
      </c>
      <c r="H2182" s="97" t="s">
        <v>17159</v>
      </c>
      <c r="I2182" s="98" t="s">
        <v>17287</v>
      </c>
      <c r="J2182" s="64">
        <v>2390.04</v>
      </c>
      <c r="K2182" s="1">
        <v>0</v>
      </c>
      <c r="L2182" s="1">
        <v>4</v>
      </c>
      <c r="N2182" s="1" t="s">
        <v>2722</v>
      </c>
      <c r="O2182" s="64">
        <v>2390.04</v>
      </c>
      <c r="P2182" s="1" t="s">
        <v>2798</v>
      </c>
      <c r="Q2182" s="1" t="s">
        <v>8916</v>
      </c>
      <c r="R2182" s="1" t="s">
        <v>3400</v>
      </c>
      <c r="S2182" s="1" t="s">
        <v>1821</v>
      </c>
    </row>
    <row r="2183" spans="1:19">
      <c r="A2183" s="30">
        <v>10187625</v>
      </c>
      <c r="B2183" s="55">
        <v>101876250000000</v>
      </c>
      <c r="C2183" s="1">
        <v>7700</v>
      </c>
      <c r="D2183" s="1" t="s">
        <v>3398</v>
      </c>
      <c r="G2183" s="64">
        <v>2390.04</v>
      </c>
      <c r="H2183" s="97" t="s">
        <v>17159</v>
      </c>
      <c r="I2183" s="98" t="s">
        <v>17287</v>
      </c>
      <c r="J2183" s="64">
        <v>2390.04</v>
      </c>
      <c r="K2183" s="1">
        <v>0</v>
      </c>
      <c r="L2183" s="1">
        <v>4</v>
      </c>
      <c r="N2183" s="1" t="s">
        <v>2721</v>
      </c>
      <c r="O2183" s="64">
        <v>2390.04</v>
      </c>
      <c r="P2183" s="1" t="s">
        <v>2798</v>
      </c>
      <c r="Q2183" s="1" t="s">
        <v>8916</v>
      </c>
      <c r="R2183" s="1" t="s">
        <v>3400</v>
      </c>
      <c r="S2183" s="1" t="s">
        <v>1821</v>
      </c>
    </row>
    <row r="2184" spans="1:19">
      <c r="A2184" s="30">
        <v>10187626</v>
      </c>
      <c r="B2184" s="55">
        <v>101876260000000</v>
      </c>
      <c r="C2184" s="1">
        <v>7700</v>
      </c>
      <c r="D2184" s="1" t="s">
        <v>3398</v>
      </c>
      <c r="G2184" s="64">
        <v>2390.04</v>
      </c>
      <c r="H2184" s="97" t="s">
        <v>17159</v>
      </c>
      <c r="I2184" s="98" t="s">
        <v>17287</v>
      </c>
      <c r="J2184" s="64">
        <v>2390.04</v>
      </c>
      <c r="K2184" s="1">
        <v>0</v>
      </c>
      <c r="L2184" s="1">
        <v>4</v>
      </c>
      <c r="N2184" s="1" t="s">
        <v>2730</v>
      </c>
      <c r="O2184" s="64">
        <v>2390.04</v>
      </c>
      <c r="P2184" s="1" t="s">
        <v>2798</v>
      </c>
      <c r="Q2184" s="1" t="s">
        <v>8916</v>
      </c>
      <c r="R2184" s="1" t="s">
        <v>3400</v>
      </c>
      <c r="S2184" s="1" t="s">
        <v>1821</v>
      </c>
    </row>
    <row r="2185" spans="1:19">
      <c r="A2185" s="30">
        <v>10187627</v>
      </c>
      <c r="B2185" s="55">
        <v>101876270000000</v>
      </c>
      <c r="C2185" s="1">
        <v>7700</v>
      </c>
      <c r="D2185" s="1" t="s">
        <v>3398</v>
      </c>
      <c r="G2185" s="64">
        <v>2390.04</v>
      </c>
      <c r="H2185" s="97" t="s">
        <v>17159</v>
      </c>
      <c r="I2185" s="98" t="s">
        <v>17287</v>
      </c>
      <c r="J2185" s="64">
        <v>2390.04</v>
      </c>
      <c r="K2185" s="1">
        <v>0</v>
      </c>
      <c r="L2185" s="1">
        <v>4</v>
      </c>
      <c r="N2185" s="1" t="s">
        <v>2720</v>
      </c>
      <c r="O2185" s="64">
        <v>2390.04</v>
      </c>
      <c r="P2185" s="1" t="s">
        <v>2798</v>
      </c>
      <c r="Q2185" s="1" t="s">
        <v>8916</v>
      </c>
      <c r="R2185" s="1" t="s">
        <v>3400</v>
      </c>
      <c r="S2185" s="1" t="s">
        <v>1821</v>
      </c>
    </row>
    <row r="2186" spans="1:19">
      <c r="A2186" s="30">
        <v>10187628</v>
      </c>
      <c r="B2186" s="55">
        <v>101876280000000</v>
      </c>
      <c r="C2186" s="1">
        <v>7700</v>
      </c>
      <c r="D2186" s="1" t="s">
        <v>3398</v>
      </c>
      <c r="G2186" s="64">
        <v>2390.04</v>
      </c>
      <c r="H2186" s="97" t="s">
        <v>17152</v>
      </c>
      <c r="I2186" s="98" t="s">
        <v>17281</v>
      </c>
      <c r="J2186" s="64">
        <v>2390.04</v>
      </c>
      <c r="K2186" s="1">
        <v>0</v>
      </c>
      <c r="L2186" s="1">
        <v>4</v>
      </c>
      <c r="N2186" s="1" t="s">
        <v>3401</v>
      </c>
      <c r="O2186" s="64">
        <v>2390.04</v>
      </c>
      <c r="P2186" s="1" t="s">
        <v>272</v>
      </c>
      <c r="Q2186" s="1" t="s">
        <v>8916</v>
      </c>
      <c r="R2186" s="1" t="s">
        <v>3400</v>
      </c>
      <c r="S2186" s="1" t="s">
        <v>1821</v>
      </c>
    </row>
    <row r="2187" spans="1:19">
      <c r="A2187" s="30">
        <v>10187629</v>
      </c>
      <c r="B2187" s="55">
        <v>101876290000000</v>
      </c>
      <c r="C2187" s="1">
        <v>7700</v>
      </c>
      <c r="D2187" s="1" t="s">
        <v>3398</v>
      </c>
      <c r="E2187" s="1" t="s">
        <v>107</v>
      </c>
      <c r="F2187" s="1" t="s">
        <v>790</v>
      </c>
      <c r="G2187" s="64">
        <v>2390.04</v>
      </c>
      <c r="H2187" s="97" t="s">
        <v>17162</v>
      </c>
      <c r="I2187" s="98" t="s">
        <v>17290</v>
      </c>
      <c r="J2187" s="64">
        <v>2390.04</v>
      </c>
      <c r="K2187" s="1">
        <v>0</v>
      </c>
      <c r="L2187" s="1">
        <v>7187</v>
      </c>
      <c r="N2187" s="1" t="s">
        <v>1692</v>
      </c>
      <c r="O2187" s="64">
        <v>2390.04</v>
      </c>
      <c r="P2187" s="1" t="s">
        <v>3402</v>
      </c>
      <c r="Q2187" s="1" t="s">
        <v>8916</v>
      </c>
      <c r="R2187" s="1" t="s">
        <v>3400</v>
      </c>
      <c r="S2187" s="1" t="s">
        <v>1821</v>
      </c>
    </row>
    <row r="2188" spans="1:19">
      <c r="A2188" s="30">
        <v>10187630</v>
      </c>
      <c r="B2188" s="55">
        <v>101876300000000</v>
      </c>
      <c r="C2188" s="1">
        <v>7700</v>
      </c>
      <c r="D2188" s="1" t="s">
        <v>3398</v>
      </c>
      <c r="E2188" s="1" t="s">
        <v>107</v>
      </c>
      <c r="F2188" s="1" t="s">
        <v>790</v>
      </c>
      <c r="G2188" s="64">
        <v>2390.04</v>
      </c>
      <c r="H2188" s="97" t="s">
        <v>17162</v>
      </c>
      <c r="I2188" s="98" t="s">
        <v>17290</v>
      </c>
      <c r="J2188" s="64">
        <v>2390.04</v>
      </c>
      <c r="K2188" s="1">
        <v>0</v>
      </c>
      <c r="L2188" s="1">
        <v>60</v>
      </c>
      <c r="N2188" s="1" t="s">
        <v>1690</v>
      </c>
      <c r="O2188" s="64">
        <v>2390.04</v>
      </c>
      <c r="P2188" s="1" t="s">
        <v>272</v>
      </c>
      <c r="Q2188" s="1" t="s">
        <v>8916</v>
      </c>
      <c r="R2188" s="1" t="s">
        <v>3400</v>
      </c>
      <c r="S2188" s="1" t="s">
        <v>1821</v>
      </c>
    </row>
    <row r="2189" spans="1:19">
      <c r="A2189" s="30">
        <v>10187631</v>
      </c>
      <c r="B2189" s="55">
        <v>101876310000000</v>
      </c>
      <c r="C2189" s="1">
        <v>7700</v>
      </c>
      <c r="D2189" s="1" t="s">
        <v>3398</v>
      </c>
      <c r="E2189" s="1" t="s">
        <v>107</v>
      </c>
      <c r="F2189" s="1" t="s">
        <v>790</v>
      </c>
      <c r="G2189" s="64">
        <v>2390.04</v>
      </c>
      <c r="H2189" s="97" t="s">
        <v>17162</v>
      </c>
      <c r="I2189" s="98" t="s">
        <v>17290</v>
      </c>
      <c r="J2189" s="64">
        <v>2390.04</v>
      </c>
      <c r="K2189" s="1">
        <v>0</v>
      </c>
      <c r="L2189" s="1">
        <v>29</v>
      </c>
      <c r="N2189" s="1" t="s">
        <v>2729</v>
      </c>
      <c r="O2189" s="64">
        <v>2390.04</v>
      </c>
      <c r="P2189" s="1" t="s">
        <v>272</v>
      </c>
      <c r="Q2189" s="1" t="s">
        <v>8916</v>
      </c>
      <c r="R2189" s="1" t="s">
        <v>3400</v>
      </c>
      <c r="S2189" s="1" t="s">
        <v>1821</v>
      </c>
    </row>
    <row r="2190" spans="1:19">
      <c r="A2190" s="30">
        <v>10187632</v>
      </c>
      <c r="B2190" s="55">
        <v>101876320000000</v>
      </c>
      <c r="C2190" s="1">
        <v>7700</v>
      </c>
      <c r="D2190" s="1" t="s">
        <v>3398</v>
      </c>
      <c r="G2190" s="64">
        <v>2390.04</v>
      </c>
      <c r="H2190" s="97" t="s">
        <v>17159</v>
      </c>
      <c r="I2190" s="98" t="s">
        <v>17287</v>
      </c>
      <c r="J2190" s="64">
        <v>2390.04</v>
      </c>
      <c r="K2190" s="1">
        <v>0</v>
      </c>
      <c r="L2190" s="1">
        <v>4</v>
      </c>
      <c r="N2190" s="1" t="s">
        <v>2728</v>
      </c>
      <c r="O2190" s="64">
        <v>2390.04</v>
      </c>
      <c r="P2190" s="1" t="s">
        <v>2798</v>
      </c>
      <c r="Q2190" s="1" t="s">
        <v>8916</v>
      </c>
      <c r="R2190" s="1" t="s">
        <v>3400</v>
      </c>
      <c r="S2190" s="1" t="s">
        <v>1821</v>
      </c>
    </row>
    <row r="2191" spans="1:19">
      <c r="A2191" s="30">
        <v>10187633</v>
      </c>
      <c r="B2191" s="55">
        <v>101876330000000</v>
      </c>
      <c r="C2191" s="1">
        <v>7700</v>
      </c>
      <c r="D2191" s="1" t="s">
        <v>3398</v>
      </c>
      <c r="E2191" s="1" t="s">
        <v>107</v>
      </c>
      <c r="F2191" s="1" t="s">
        <v>790</v>
      </c>
      <c r="G2191" s="64">
        <v>2390.04</v>
      </c>
      <c r="H2191" s="97" t="s">
        <v>17162</v>
      </c>
      <c r="I2191" s="98" t="s">
        <v>17290</v>
      </c>
      <c r="J2191" s="64">
        <v>2390.04</v>
      </c>
      <c r="K2191" s="1">
        <v>0</v>
      </c>
      <c r="L2191" s="1">
        <v>3080</v>
      </c>
      <c r="N2191" s="1" t="s">
        <v>2726</v>
      </c>
      <c r="O2191" s="64">
        <v>2390.04</v>
      </c>
      <c r="P2191" s="1" t="s">
        <v>272</v>
      </c>
      <c r="Q2191" s="1" t="s">
        <v>8916</v>
      </c>
      <c r="R2191" s="1" t="s">
        <v>3400</v>
      </c>
      <c r="S2191" s="1" t="s">
        <v>1821</v>
      </c>
    </row>
    <row r="2192" spans="1:19">
      <c r="A2192" s="30">
        <v>10187634</v>
      </c>
      <c r="B2192" s="55">
        <v>101876340000000</v>
      </c>
      <c r="C2192" s="1">
        <v>7700</v>
      </c>
      <c r="D2192" s="1" t="s">
        <v>3398</v>
      </c>
      <c r="E2192" s="1" t="s">
        <v>107</v>
      </c>
      <c r="F2192" s="1" t="s">
        <v>790</v>
      </c>
      <c r="G2192" s="64">
        <v>2390.04</v>
      </c>
      <c r="H2192" s="97" t="s">
        <v>17162</v>
      </c>
      <c r="I2192" s="98" t="s">
        <v>17290</v>
      </c>
      <c r="J2192" s="64">
        <v>2390.04</v>
      </c>
      <c r="K2192" s="1">
        <v>0</v>
      </c>
      <c r="L2192" s="1">
        <v>137</v>
      </c>
      <c r="N2192" s="1" t="s">
        <v>1688</v>
      </c>
      <c r="O2192" s="64">
        <v>2390.04</v>
      </c>
      <c r="P2192" s="1" t="s">
        <v>272</v>
      </c>
      <c r="Q2192" s="1" t="s">
        <v>8916</v>
      </c>
      <c r="R2192" s="1" t="s">
        <v>3400</v>
      </c>
      <c r="S2192" s="1" t="s">
        <v>1821</v>
      </c>
    </row>
    <row r="2193" spans="1:19">
      <c r="A2193" s="30">
        <v>10187635</v>
      </c>
      <c r="B2193" s="55">
        <v>101876350000000</v>
      </c>
      <c r="C2193" s="1">
        <v>7700</v>
      </c>
      <c r="D2193" s="1" t="s">
        <v>3398</v>
      </c>
      <c r="G2193" s="64">
        <v>2390.04</v>
      </c>
      <c r="H2193" s="97" t="s">
        <v>17159</v>
      </c>
      <c r="I2193" s="98" t="s">
        <v>17287</v>
      </c>
      <c r="J2193" s="64">
        <v>2390.04</v>
      </c>
      <c r="K2193" s="1">
        <v>0</v>
      </c>
      <c r="L2193" s="1">
        <v>4</v>
      </c>
      <c r="N2193" s="1" t="s">
        <v>2731</v>
      </c>
      <c r="O2193" s="64">
        <v>2390.04</v>
      </c>
      <c r="P2193" s="1" t="s">
        <v>2798</v>
      </c>
      <c r="Q2193" s="1" t="s">
        <v>8916</v>
      </c>
      <c r="R2193" s="1" t="s">
        <v>3400</v>
      </c>
      <c r="S2193" s="1" t="s">
        <v>1821</v>
      </c>
    </row>
    <row r="2194" spans="1:19">
      <c r="A2194" s="30">
        <v>10187636</v>
      </c>
      <c r="B2194" s="55">
        <v>101876360000000</v>
      </c>
      <c r="C2194" s="1">
        <v>7700</v>
      </c>
      <c r="D2194" s="1" t="s">
        <v>3398</v>
      </c>
      <c r="G2194" s="64">
        <v>2390.04</v>
      </c>
      <c r="H2194" s="97" t="s">
        <v>17141</v>
      </c>
      <c r="I2194" s="98" t="s">
        <v>17273</v>
      </c>
      <c r="J2194" s="64">
        <v>2390.04</v>
      </c>
      <c r="K2194" s="1">
        <v>0</v>
      </c>
      <c r="L2194" s="1">
        <v>4</v>
      </c>
      <c r="N2194" s="1" t="s">
        <v>2727</v>
      </c>
      <c r="O2194" s="64">
        <v>2390.04</v>
      </c>
      <c r="P2194" s="1">
        <v>401.6</v>
      </c>
      <c r="Q2194" s="1" t="s">
        <v>8916</v>
      </c>
      <c r="R2194" s="1" t="s">
        <v>3400</v>
      </c>
      <c r="S2194" s="1" t="s">
        <v>1821</v>
      </c>
    </row>
    <row r="2195" spans="1:19">
      <c r="A2195" s="30">
        <v>10187637</v>
      </c>
      <c r="B2195" s="55">
        <v>101876370000000</v>
      </c>
      <c r="C2195" s="1">
        <v>7700</v>
      </c>
      <c r="D2195" s="1" t="s">
        <v>3398</v>
      </c>
      <c r="E2195" s="1" t="s">
        <v>107</v>
      </c>
      <c r="F2195" s="1" t="s">
        <v>780</v>
      </c>
      <c r="G2195" s="64">
        <v>2390.04</v>
      </c>
      <c r="H2195" s="97" t="s">
        <v>17162</v>
      </c>
      <c r="I2195" s="98" t="s">
        <v>17290</v>
      </c>
      <c r="J2195" s="64">
        <v>2390.04</v>
      </c>
      <c r="K2195" s="1">
        <v>0</v>
      </c>
      <c r="L2195" s="1">
        <v>140</v>
      </c>
      <c r="N2195" s="1" t="s">
        <v>1699</v>
      </c>
      <c r="O2195" s="64">
        <v>2390.04</v>
      </c>
      <c r="P2195" s="1" t="s">
        <v>272</v>
      </c>
      <c r="Q2195" s="1" t="s">
        <v>8916</v>
      </c>
      <c r="R2195" s="1" t="s">
        <v>3400</v>
      </c>
      <c r="S2195" s="1" t="s">
        <v>1821</v>
      </c>
    </row>
    <row r="2196" spans="1:19">
      <c r="A2196" s="30">
        <v>10187638</v>
      </c>
      <c r="B2196" s="55">
        <v>101876380000000</v>
      </c>
      <c r="C2196" s="1">
        <v>7700</v>
      </c>
      <c r="D2196" s="1" t="s">
        <v>3398</v>
      </c>
      <c r="E2196" s="1" t="s">
        <v>107</v>
      </c>
      <c r="F2196" s="1" t="s">
        <v>790</v>
      </c>
      <c r="G2196" s="64">
        <v>2390.04</v>
      </c>
      <c r="H2196" s="97" t="s">
        <v>17141</v>
      </c>
      <c r="I2196" s="98" t="s">
        <v>17273</v>
      </c>
      <c r="J2196" s="64">
        <v>2390.04</v>
      </c>
      <c r="K2196" s="1">
        <v>0</v>
      </c>
      <c r="L2196" s="1">
        <v>4</v>
      </c>
      <c r="N2196" s="1" t="s">
        <v>2712</v>
      </c>
      <c r="O2196" s="64">
        <v>2390.04</v>
      </c>
      <c r="P2196" s="1">
        <v>401.43</v>
      </c>
      <c r="Q2196" s="1" t="s">
        <v>8916</v>
      </c>
      <c r="R2196" s="1" t="s">
        <v>3400</v>
      </c>
      <c r="S2196" s="1" t="s">
        <v>1821</v>
      </c>
    </row>
    <row r="2197" spans="1:19">
      <c r="A2197" s="30">
        <v>10187639</v>
      </c>
      <c r="B2197" s="55">
        <v>101876390000000</v>
      </c>
      <c r="C2197" s="1">
        <v>7700</v>
      </c>
      <c r="D2197" s="1" t="s">
        <v>3398</v>
      </c>
      <c r="G2197" s="64">
        <v>2390.04</v>
      </c>
      <c r="H2197" s="97" t="s">
        <v>17159</v>
      </c>
      <c r="I2197" s="98" t="s">
        <v>17287</v>
      </c>
      <c r="J2197" s="64">
        <v>2390.04</v>
      </c>
      <c r="K2197" s="1">
        <v>0</v>
      </c>
      <c r="L2197" s="1">
        <v>4</v>
      </c>
      <c r="N2197" s="1" t="s">
        <v>2716</v>
      </c>
      <c r="O2197" s="64">
        <v>2390.04</v>
      </c>
      <c r="P2197" s="1" t="s">
        <v>2798</v>
      </c>
      <c r="Q2197" s="1" t="s">
        <v>8916</v>
      </c>
      <c r="R2197" s="1" t="s">
        <v>3400</v>
      </c>
      <c r="S2197" s="1" t="s">
        <v>1821</v>
      </c>
    </row>
    <row r="2198" spans="1:19">
      <c r="A2198" s="30">
        <v>10187640</v>
      </c>
      <c r="B2198" s="55">
        <v>101876400000000</v>
      </c>
      <c r="C2198" s="1">
        <v>7700</v>
      </c>
      <c r="D2198" s="1" t="s">
        <v>3398</v>
      </c>
      <c r="E2198" s="1" t="s">
        <v>107</v>
      </c>
      <c r="F2198" s="1" t="s">
        <v>790</v>
      </c>
      <c r="G2198" s="64">
        <v>2390.04</v>
      </c>
      <c r="H2198" s="97" t="s">
        <v>17162</v>
      </c>
      <c r="I2198" s="98" t="s">
        <v>17290</v>
      </c>
      <c r="J2198" s="64">
        <v>2390.04</v>
      </c>
      <c r="K2198" s="1">
        <v>0</v>
      </c>
      <c r="L2198" s="1">
        <v>137</v>
      </c>
      <c r="N2198" s="1" t="s">
        <v>1693</v>
      </c>
      <c r="O2198" s="64">
        <v>2390.04</v>
      </c>
      <c r="P2198" s="1" t="s">
        <v>272</v>
      </c>
      <c r="Q2198" s="1" t="s">
        <v>8916</v>
      </c>
      <c r="R2198" s="1" t="s">
        <v>3400</v>
      </c>
      <c r="S2198" s="1" t="s">
        <v>1821</v>
      </c>
    </row>
    <row r="2199" spans="1:19">
      <c r="A2199" s="30">
        <v>10187641</v>
      </c>
      <c r="B2199" s="55">
        <v>101876410000000</v>
      </c>
      <c r="C2199" s="1">
        <v>7700</v>
      </c>
      <c r="D2199" s="1" t="s">
        <v>3398</v>
      </c>
      <c r="G2199" s="64">
        <v>2390.04</v>
      </c>
      <c r="H2199" s="97" t="s">
        <v>17159</v>
      </c>
      <c r="I2199" s="98" t="s">
        <v>17287</v>
      </c>
      <c r="J2199" s="64">
        <v>2390.04</v>
      </c>
      <c r="K2199" s="1">
        <v>0</v>
      </c>
      <c r="L2199" s="1">
        <v>4</v>
      </c>
      <c r="N2199" s="1" t="s">
        <v>1698</v>
      </c>
      <c r="O2199" s="64">
        <v>2390.04</v>
      </c>
      <c r="P2199" s="1" t="s">
        <v>2798</v>
      </c>
      <c r="Q2199" s="1" t="s">
        <v>8916</v>
      </c>
      <c r="R2199" s="1" t="s">
        <v>3400</v>
      </c>
      <c r="S2199" s="1" t="s">
        <v>1821</v>
      </c>
    </row>
    <row r="2200" spans="1:19">
      <c r="A2200" s="30">
        <v>10187642</v>
      </c>
      <c r="B2200" s="55">
        <v>101876420000000</v>
      </c>
      <c r="C2200" s="1">
        <v>7700</v>
      </c>
      <c r="D2200" s="1" t="s">
        <v>3398</v>
      </c>
      <c r="G2200" s="64">
        <v>2390.04</v>
      </c>
      <c r="H2200" s="97" t="s">
        <v>17159</v>
      </c>
      <c r="I2200" s="98" t="s">
        <v>17287</v>
      </c>
      <c r="J2200" s="64">
        <v>2390.04</v>
      </c>
      <c r="K2200" s="1">
        <v>0</v>
      </c>
      <c r="L2200" s="1">
        <v>4</v>
      </c>
      <c r="N2200" s="1" t="s">
        <v>2718</v>
      </c>
      <c r="O2200" s="64">
        <v>2390.04</v>
      </c>
      <c r="P2200" s="1" t="s">
        <v>2798</v>
      </c>
      <c r="Q2200" s="1" t="s">
        <v>8916</v>
      </c>
      <c r="R2200" s="1" t="s">
        <v>3400</v>
      </c>
      <c r="S2200" s="1" t="s">
        <v>1821</v>
      </c>
    </row>
    <row r="2201" spans="1:19">
      <c r="A2201" s="30">
        <v>10187643</v>
      </c>
      <c r="B2201" s="55">
        <v>101876430000000</v>
      </c>
      <c r="C2201" s="1">
        <v>7700</v>
      </c>
      <c r="D2201" s="1" t="s">
        <v>3398</v>
      </c>
      <c r="E2201" s="1" t="s">
        <v>107</v>
      </c>
      <c r="F2201" s="1" t="s">
        <v>790</v>
      </c>
      <c r="G2201" s="64">
        <v>2390.04</v>
      </c>
      <c r="H2201" s="97" t="s">
        <v>17162</v>
      </c>
      <c r="I2201" s="98" t="s">
        <v>17290</v>
      </c>
      <c r="J2201" s="64">
        <v>2390.04</v>
      </c>
      <c r="K2201" s="1">
        <v>0</v>
      </c>
      <c r="L2201" s="1">
        <v>3080</v>
      </c>
      <c r="N2201" s="1" t="s">
        <v>1700</v>
      </c>
      <c r="O2201" s="64">
        <v>2390.04</v>
      </c>
      <c r="P2201" s="1" t="s">
        <v>272</v>
      </c>
      <c r="Q2201" s="1" t="s">
        <v>8916</v>
      </c>
      <c r="R2201" s="1" t="s">
        <v>3400</v>
      </c>
      <c r="S2201" s="1" t="s">
        <v>1821</v>
      </c>
    </row>
    <row r="2202" spans="1:19">
      <c r="A2202" s="30">
        <v>10187644</v>
      </c>
      <c r="B2202" s="55">
        <v>101876440000000</v>
      </c>
      <c r="C2202" s="1">
        <v>7700</v>
      </c>
      <c r="D2202" s="1" t="s">
        <v>3398</v>
      </c>
      <c r="G2202" s="64">
        <v>2390.04</v>
      </c>
      <c r="H2202" s="97" t="s">
        <v>17159</v>
      </c>
      <c r="I2202" s="98" t="s">
        <v>17287</v>
      </c>
      <c r="J2202" s="64">
        <v>2390.04</v>
      </c>
      <c r="K2202" s="1">
        <v>0</v>
      </c>
      <c r="L2202" s="1">
        <v>4</v>
      </c>
      <c r="N2202" s="1" t="s">
        <v>2715</v>
      </c>
      <c r="O2202" s="64">
        <v>2390.04</v>
      </c>
      <c r="P2202" s="1" t="s">
        <v>2798</v>
      </c>
      <c r="Q2202" s="1" t="s">
        <v>8916</v>
      </c>
      <c r="R2202" s="1" t="s">
        <v>3400</v>
      </c>
      <c r="S2202" s="1" t="s">
        <v>1821</v>
      </c>
    </row>
    <row r="2203" spans="1:19">
      <c r="A2203" s="30">
        <v>10187645</v>
      </c>
      <c r="B2203" s="55">
        <v>101876450000000</v>
      </c>
      <c r="C2203" s="1">
        <v>7700</v>
      </c>
      <c r="D2203" s="1" t="s">
        <v>3398</v>
      </c>
      <c r="G2203" s="64">
        <v>2390.04</v>
      </c>
      <c r="H2203" s="97" t="s">
        <v>17156</v>
      </c>
      <c r="I2203" s="98" t="s">
        <v>17284</v>
      </c>
      <c r="J2203" s="64">
        <v>2390.04</v>
      </c>
      <c r="K2203" s="1">
        <v>0</v>
      </c>
      <c r="L2203" s="1">
        <v>4</v>
      </c>
      <c r="N2203" s="1" t="s">
        <v>1695</v>
      </c>
      <c r="O2203" s="64">
        <v>2390.04</v>
      </c>
      <c r="P2203" s="1" t="s">
        <v>272</v>
      </c>
      <c r="Q2203" s="1" t="s">
        <v>8916</v>
      </c>
      <c r="R2203" s="1" t="s">
        <v>3400</v>
      </c>
      <c r="S2203" s="1" t="s">
        <v>1821</v>
      </c>
    </row>
    <row r="2204" spans="1:19">
      <c r="A2204" s="30">
        <v>10187646</v>
      </c>
      <c r="B2204" s="55">
        <v>101876460000000</v>
      </c>
      <c r="C2204" s="1">
        <v>7700</v>
      </c>
      <c r="D2204" s="1" t="s">
        <v>3398</v>
      </c>
      <c r="G2204" s="64">
        <v>2390.04</v>
      </c>
      <c r="H2204" s="97" t="s">
        <v>17159</v>
      </c>
      <c r="I2204" s="98" t="s">
        <v>17287</v>
      </c>
      <c r="J2204" s="64">
        <v>2390.04</v>
      </c>
      <c r="K2204" s="1">
        <v>0</v>
      </c>
      <c r="L2204" s="1">
        <v>4</v>
      </c>
      <c r="N2204" s="1" t="s">
        <v>1696</v>
      </c>
      <c r="O2204" s="64">
        <v>2390.04</v>
      </c>
      <c r="P2204" s="1" t="s">
        <v>2798</v>
      </c>
      <c r="Q2204" s="1" t="s">
        <v>8916</v>
      </c>
      <c r="R2204" s="1" t="s">
        <v>3400</v>
      </c>
      <c r="S2204" s="1" t="s">
        <v>1821</v>
      </c>
    </row>
    <row r="2205" spans="1:19">
      <c r="A2205" s="30">
        <v>10187647</v>
      </c>
      <c r="B2205" s="55">
        <v>101876470000000</v>
      </c>
      <c r="C2205" s="1">
        <v>7700</v>
      </c>
      <c r="D2205" s="1" t="s">
        <v>3398</v>
      </c>
      <c r="E2205" s="1" t="s">
        <v>107</v>
      </c>
      <c r="F2205" s="1" t="s">
        <v>790</v>
      </c>
      <c r="G2205" s="64">
        <v>2390.04</v>
      </c>
      <c r="H2205" s="97" t="s">
        <v>17162</v>
      </c>
      <c r="I2205" s="98" t="s">
        <v>17290</v>
      </c>
      <c r="J2205" s="64">
        <v>2390.04</v>
      </c>
      <c r="K2205" s="1">
        <v>0</v>
      </c>
      <c r="L2205" s="1">
        <v>3080</v>
      </c>
      <c r="N2205" s="1" t="s">
        <v>1697</v>
      </c>
      <c r="O2205" s="64">
        <v>2390.04</v>
      </c>
      <c r="P2205" s="1" t="s">
        <v>272</v>
      </c>
      <c r="Q2205" s="1" t="s">
        <v>8916</v>
      </c>
      <c r="R2205" s="1" t="s">
        <v>3400</v>
      </c>
      <c r="S2205" s="1" t="s">
        <v>1821</v>
      </c>
    </row>
    <row r="2206" spans="1:19">
      <c r="A2206" s="30">
        <v>10187648</v>
      </c>
      <c r="B2206" s="55">
        <v>101876480000000</v>
      </c>
      <c r="C2206" s="1">
        <v>7700</v>
      </c>
      <c r="D2206" s="1" t="s">
        <v>3398</v>
      </c>
      <c r="E2206" s="1" t="s">
        <v>107</v>
      </c>
      <c r="F2206" s="1" t="s">
        <v>790</v>
      </c>
      <c r="G2206" s="64">
        <v>2390.04</v>
      </c>
      <c r="H2206" s="97" t="s">
        <v>17162</v>
      </c>
      <c r="I2206" s="98" t="s">
        <v>17290</v>
      </c>
      <c r="J2206" s="64">
        <v>2390.04</v>
      </c>
      <c r="K2206" s="1">
        <v>0</v>
      </c>
      <c r="L2206" s="1">
        <v>3080</v>
      </c>
      <c r="N2206" s="1" t="s">
        <v>3403</v>
      </c>
      <c r="O2206" s="64">
        <v>2390.04</v>
      </c>
      <c r="P2206" s="1" t="s">
        <v>272</v>
      </c>
      <c r="Q2206" s="1" t="s">
        <v>8916</v>
      </c>
      <c r="R2206" s="1" t="s">
        <v>3400</v>
      </c>
      <c r="S2206" s="1" t="s">
        <v>1821</v>
      </c>
    </row>
    <row r="2207" spans="1:19">
      <c r="A2207" s="30">
        <v>10187649</v>
      </c>
      <c r="B2207" s="55">
        <v>101876490000000</v>
      </c>
      <c r="C2207" s="1">
        <v>7700</v>
      </c>
      <c r="D2207" s="1" t="s">
        <v>3398</v>
      </c>
      <c r="E2207" s="1" t="s">
        <v>107</v>
      </c>
      <c r="F2207" s="1" t="s">
        <v>790</v>
      </c>
      <c r="G2207" s="64">
        <v>2390.04</v>
      </c>
      <c r="H2207" s="97" t="s">
        <v>17141</v>
      </c>
      <c r="I2207" s="98" t="s">
        <v>17273</v>
      </c>
      <c r="J2207" s="64">
        <v>2390.04</v>
      </c>
      <c r="K2207" s="1">
        <v>0</v>
      </c>
      <c r="L2207" s="1">
        <v>1089</v>
      </c>
      <c r="N2207" s="1" t="s">
        <v>3404</v>
      </c>
      <c r="O2207" s="64">
        <v>2390.04</v>
      </c>
      <c r="P2207" s="1" t="s">
        <v>110</v>
      </c>
      <c r="Q2207" s="1" t="s">
        <v>8916</v>
      </c>
      <c r="R2207" s="1" t="s">
        <v>3400</v>
      </c>
      <c r="S2207" s="1" t="s">
        <v>1821</v>
      </c>
    </row>
    <row r="2208" spans="1:19">
      <c r="A2208" s="30">
        <v>10187650</v>
      </c>
      <c r="B2208" s="55">
        <v>101876500000000</v>
      </c>
      <c r="C2208" s="1">
        <v>7700</v>
      </c>
      <c r="D2208" s="1" t="s">
        <v>3398</v>
      </c>
      <c r="G2208" s="64">
        <v>2390.04</v>
      </c>
      <c r="H2208" s="97" t="s">
        <v>17141</v>
      </c>
      <c r="I2208" s="98" t="s">
        <v>17273</v>
      </c>
      <c r="J2208" s="64">
        <v>2390.04</v>
      </c>
      <c r="K2208" s="1">
        <v>0</v>
      </c>
      <c r="L2208" s="1">
        <v>4</v>
      </c>
      <c r="N2208" s="1" t="s">
        <v>2717</v>
      </c>
      <c r="O2208" s="64">
        <v>2390.04</v>
      </c>
      <c r="P2208" s="1">
        <v>401.6</v>
      </c>
      <c r="Q2208" s="1" t="s">
        <v>8916</v>
      </c>
      <c r="R2208" s="1" t="s">
        <v>3400</v>
      </c>
      <c r="S2208" s="1" t="s">
        <v>1821</v>
      </c>
    </row>
    <row r="2209" spans="1:19">
      <c r="A2209" s="30">
        <v>10187651</v>
      </c>
      <c r="B2209" s="55">
        <v>101876510000000</v>
      </c>
      <c r="C2209" s="1">
        <v>7700</v>
      </c>
      <c r="D2209" s="1" t="s">
        <v>3398</v>
      </c>
      <c r="E2209" s="1" t="s">
        <v>107</v>
      </c>
      <c r="F2209" s="1" t="s">
        <v>790</v>
      </c>
      <c r="G2209" s="64">
        <v>2390.04</v>
      </c>
      <c r="H2209" s="97" t="s">
        <v>17156</v>
      </c>
      <c r="I2209" s="98" t="s">
        <v>17284</v>
      </c>
      <c r="J2209" s="64">
        <v>2390.04</v>
      </c>
      <c r="K2209" s="1">
        <v>0</v>
      </c>
      <c r="L2209" s="1">
        <v>7067</v>
      </c>
      <c r="N2209" s="1" t="s">
        <v>2719</v>
      </c>
      <c r="O2209" s="64">
        <v>2390.04</v>
      </c>
      <c r="P2209" s="1" t="s">
        <v>110</v>
      </c>
      <c r="Q2209" s="1" t="s">
        <v>8916</v>
      </c>
      <c r="R2209" s="1" t="s">
        <v>3400</v>
      </c>
      <c r="S2209" s="1" t="s">
        <v>1821</v>
      </c>
    </row>
    <row r="2210" spans="1:19">
      <c r="A2210" s="30">
        <v>10187652</v>
      </c>
      <c r="B2210" s="55">
        <v>101876520000000</v>
      </c>
      <c r="C2210" s="1">
        <v>7700</v>
      </c>
      <c r="D2210" s="1" t="s">
        <v>3405</v>
      </c>
      <c r="E2210" s="1" t="s">
        <v>107</v>
      </c>
      <c r="F2210" s="1" t="s">
        <v>2539</v>
      </c>
      <c r="G2210" s="64">
        <v>1197.6400000000001</v>
      </c>
      <c r="H2210" s="97" t="s">
        <v>17152</v>
      </c>
      <c r="I2210" s="98" t="s">
        <v>17281</v>
      </c>
      <c r="J2210" s="64">
        <v>1197.6400000000001</v>
      </c>
      <c r="K2210" s="1">
        <v>0</v>
      </c>
      <c r="L2210" s="1">
        <v>3402</v>
      </c>
      <c r="N2210" s="1" t="s">
        <v>3406</v>
      </c>
      <c r="O2210" s="64">
        <v>1197.6400000000001</v>
      </c>
      <c r="P2210" s="1" t="s">
        <v>272</v>
      </c>
      <c r="Q2210" s="1" t="s">
        <v>8916</v>
      </c>
      <c r="R2210" s="1" t="s">
        <v>3400</v>
      </c>
      <c r="S2210" s="1" t="s">
        <v>1821</v>
      </c>
    </row>
    <row r="2211" spans="1:19">
      <c r="A2211" s="30">
        <v>10187653</v>
      </c>
      <c r="B2211" s="55">
        <v>101876530000000</v>
      </c>
      <c r="C2211" s="1">
        <v>7700</v>
      </c>
      <c r="D2211" s="1" t="s">
        <v>3405</v>
      </c>
      <c r="E2211" s="1" t="s">
        <v>107</v>
      </c>
      <c r="F2211" s="1" t="s">
        <v>2539</v>
      </c>
      <c r="G2211" s="64">
        <v>1197.6400000000001</v>
      </c>
      <c r="H2211" s="97" t="s">
        <v>17152</v>
      </c>
      <c r="I2211" s="98" t="s">
        <v>17281</v>
      </c>
      <c r="J2211" s="64">
        <v>1197.6400000000001</v>
      </c>
      <c r="K2211" s="1">
        <v>0</v>
      </c>
      <c r="L2211" s="1">
        <v>2286</v>
      </c>
      <c r="N2211" s="1" t="s">
        <v>3407</v>
      </c>
      <c r="O2211" s="64">
        <v>1197.6400000000001</v>
      </c>
      <c r="P2211" s="1" t="s">
        <v>272</v>
      </c>
      <c r="Q2211" s="1" t="s">
        <v>8916</v>
      </c>
      <c r="R2211" s="1" t="s">
        <v>3400</v>
      </c>
      <c r="S2211" s="1" t="s">
        <v>1821</v>
      </c>
    </row>
    <row r="2212" spans="1:19">
      <c r="A2212" s="30">
        <v>10187654</v>
      </c>
      <c r="B2212" s="55">
        <v>101876540000000</v>
      </c>
      <c r="C2212" s="1">
        <v>7700</v>
      </c>
      <c r="D2212" s="1" t="s">
        <v>3405</v>
      </c>
      <c r="E2212" s="1" t="s">
        <v>107</v>
      </c>
      <c r="F2212" s="1" t="s">
        <v>2539</v>
      </c>
      <c r="G2212" s="64">
        <v>1197.6400000000001</v>
      </c>
      <c r="H2212" s="97" t="s">
        <v>17152</v>
      </c>
      <c r="I2212" s="98" t="s">
        <v>17281</v>
      </c>
      <c r="J2212" s="64">
        <v>1197.6400000000001</v>
      </c>
      <c r="K2212" s="1">
        <v>0</v>
      </c>
      <c r="L2212" s="1">
        <v>159</v>
      </c>
      <c r="N2212" s="1" t="s">
        <v>3408</v>
      </c>
      <c r="O2212" s="64">
        <v>1197.6400000000001</v>
      </c>
      <c r="P2212" s="1" t="s">
        <v>272</v>
      </c>
      <c r="Q2212" s="1" t="s">
        <v>8916</v>
      </c>
      <c r="R2212" s="1" t="s">
        <v>3400</v>
      </c>
      <c r="S2212" s="1" t="s">
        <v>1821</v>
      </c>
    </row>
    <row r="2213" spans="1:19">
      <c r="A2213" s="30">
        <v>10187655</v>
      </c>
      <c r="B2213" s="55">
        <v>101876550000000</v>
      </c>
      <c r="C2213" s="1">
        <v>7700</v>
      </c>
      <c r="D2213" s="1" t="s">
        <v>3405</v>
      </c>
      <c r="E2213" s="1" t="s">
        <v>107</v>
      </c>
      <c r="F2213" s="1" t="s">
        <v>2539</v>
      </c>
      <c r="G2213" s="64">
        <v>1197.6400000000001</v>
      </c>
      <c r="H2213" s="97" t="s">
        <v>17152</v>
      </c>
      <c r="I2213" s="98" t="s">
        <v>17281</v>
      </c>
      <c r="J2213" s="64">
        <v>1197.6400000000001</v>
      </c>
      <c r="K2213" s="1">
        <v>0</v>
      </c>
      <c r="L2213" s="1">
        <v>149</v>
      </c>
      <c r="N2213" s="1" t="s">
        <v>3409</v>
      </c>
      <c r="O2213" s="64">
        <v>1197.6400000000001</v>
      </c>
      <c r="P2213" s="1" t="s">
        <v>272</v>
      </c>
      <c r="Q2213" s="1" t="s">
        <v>8916</v>
      </c>
      <c r="R2213" s="1" t="s">
        <v>3400</v>
      </c>
      <c r="S2213" s="1" t="s">
        <v>1821</v>
      </c>
    </row>
    <row r="2214" spans="1:19">
      <c r="A2214" s="30">
        <v>10187656</v>
      </c>
      <c r="B2214" s="55">
        <v>101876560000000</v>
      </c>
      <c r="C2214" s="1">
        <v>7700</v>
      </c>
      <c r="D2214" s="1" t="s">
        <v>3405</v>
      </c>
      <c r="E2214" s="1" t="s">
        <v>107</v>
      </c>
      <c r="F2214" s="1" t="s">
        <v>2539</v>
      </c>
      <c r="G2214" s="64">
        <v>1197.6400000000001</v>
      </c>
      <c r="H2214" s="97" t="s">
        <v>17148</v>
      </c>
      <c r="I2214" s="98" t="s">
        <v>17278</v>
      </c>
      <c r="J2214" s="64">
        <v>1197.6400000000001</v>
      </c>
      <c r="K2214" s="1">
        <v>0</v>
      </c>
      <c r="L2214" s="1">
        <v>3505</v>
      </c>
      <c r="N2214" s="1" t="s">
        <v>3410</v>
      </c>
      <c r="O2214" s="64">
        <v>1197.6400000000001</v>
      </c>
      <c r="P2214" s="1" t="s">
        <v>3402</v>
      </c>
      <c r="Q2214" s="1" t="s">
        <v>8916</v>
      </c>
      <c r="R2214" s="1" t="s">
        <v>3400</v>
      </c>
      <c r="S2214" s="1" t="s">
        <v>1821</v>
      </c>
    </row>
    <row r="2215" spans="1:19">
      <c r="A2215" s="30">
        <v>10187657</v>
      </c>
      <c r="B2215" s="55">
        <v>101876570000000</v>
      </c>
      <c r="C2215" s="1">
        <v>7700</v>
      </c>
      <c r="D2215" s="1" t="s">
        <v>3405</v>
      </c>
      <c r="G2215" s="64">
        <v>1197.6400000000001</v>
      </c>
      <c r="H2215" s="97" t="s">
        <v>17152</v>
      </c>
      <c r="I2215" s="98" t="s">
        <v>17281</v>
      </c>
      <c r="J2215" s="64">
        <v>1197.6400000000001</v>
      </c>
      <c r="K2215" s="1">
        <v>0</v>
      </c>
      <c r="L2215" s="1">
        <v>4</v>
      </c>
      <c r="N2215" s="1" t="s">
        <v>3411</v>
      </c>
      <c r="O2215" s="64">
        <v>1197.6400000000001</v>
      </c>
      <c r="P2215" s="1" t="s">
        <v>272</v>
      </c>
      <c r="Q2215" s="1" t="s">
        <v>8916</v>
      </c>
      <c r="R2215" s="1" t="s">
        <v>3400</v>
      </c>
      <c r="S2215" s="1" t="s">
        <v>1821</v>
      </c>
    </row>
    <row r="2216" spans="1:19">
      <c r="A2216" s="30">
        <v>10187658</v>
      </c>
      <c r="B2216" s="55">
        <v>101876580000000</v>
      </c>
      <c r="C2216" s="1">
        <v>7700</v>
      </c>
      <c r="D2216" s="1" t="s">
        <v>3405</v>
      </c>
      <c r="E2216" s="1" t="s">
        <v>107</v>
      </c>
      <c r="F2216" s="1" t="s">
        <v>2539</v>
      </c>
      <c r="G2216" s="64">
        <v>1197.6400000000001</v>
      </c>
      <c r="H2216" s="97" t="s">
        <v>17152</v>
      </c>
      <c r="I2216" s="98" t="s">
        <v>17281</v>
      </c>
      <c r="J2216" s="64">
        <v>1197.6400000000001</v>
      </c>
      <c r="K2216" s="1">
        <v>0</v>
      </c>
      <c r="L2216" s="1">
        <v>2728</v>
      </c>
      <c r="N2216" s="1" t="s">
        <v>3412</v>
      </c>
      <c r="O2216" s="64">
        <v>1197.6400000000001</v>
      </c>
      <c r="P2216" s="1" t="s">
        <v>272</v>
      </c>
      <c r="Q2216" s="1" t="s">
        <v>8916</v>
      </c>
      <c r="R2216" s="1" t="s">
        <v>3400</v>
      </c>
      <c r="S2216" s="1" t="s">
        <v>1821</v>
      </c>
    </row>
    <row r="2217" spans="1:19">
      <c r="A2217" s="30">
        <v>10187659</v>
      </c>
      <c r="B2217" s="55">
        <v>101876590000000</v>
      </c>
      <c r="C2217" s="1">
        <v>7700</v>
      </c>
      <c r="D2217" s="1" t="s">
        <v>3405</v>
      </c>
      <c r="E2217" s="1" t="s">
        <v>107</v>
      </c>
      <c r="F2217" s="1" t="s">
        <v>2539</v>
      </c>
      <c r="G2217" s="64">
        <v>1197.6400000000001</v>
      </c>
      <c r="H2217" s="97" t="s">
        <v>17152</v>
      </c>
      <c r="I2217" s="98" t="s">
        <v>17281</v>
      </c>
      <c r="J2217" s="64">
        <v>1197.6400000000001</v>
      </c>
      <c r="K2217" s="1">
        <v>0</v>
      </c>
      <c r="L2217" s="1">
        <v>102</v>
      </c>
      <c r="N2217" s="1" t="s">
        <v>3413</v>
      </c>
      <c r="O2217" s="64">
        <v>1197.6400000000001</v>
      </c>
      <c r="P2217" s="1" t="s">
        <v>272</v>
      </c>
      <c r="Q2217" s="1" t="s">
        <v>8916</v>
      </c>
      <c r="R2217" s="1" t="s">
        <v>3400</v>
      </c>
      <c r="S2217" s="1" t="s">
        <v>1821</v>
      </c>
    </row>
    <row r="2218" spans="1:19">
      <c r="A2218" s="30">
        <v>10187660</v>
      </c>
      <c r="B2218" s="55">
        <v>101876600000000</v>
      </c>
      <c r="C2218" s="1">
        <v>7700</v>
      </c>
      <c r="D2218" s="1" t="s">
        <v>3405</v>
      </c>
      <c r="E2218" s="1" t="s">
        <v>107</v>
      </c>
      <c r="F2218" s="1" t="s">
        <v>2539</v>
      </c>
      <c r="G2218" s="64">
        <v>1197.6400000000001</v>
      </c>
      <c r="H2218" s="97" t="s">
        <v>17152</v>
      </c>
      <c r="I2218" s="98" t="s">
        <v>17281</v>
      </c>
      <c r="J2218" s="64">
        <v>1197.6400000000001</v>
      </c>
      <c r="K2218" s="1">
        <v>0</v>
      </c>
      <c r="L2218" s="1">
        <v>4</v>
      </c>
      <c r="N2218" s="1" t="s">
        <v>3414</v>
      </c>
      <c r="O2218" s="64">
        <v>1197.6400000000001</v>
      </c>
      <c r="P2218" s="1" t="s">
        <v>2798</v>
      </c>
      <c r="Q2218" s="1" t="s">
        <v>8916</v>
      </c>
      <c r="R2218" s="1" t="s">
        <v>3400</v>
      </c>
      <c r="S2218" s="1" t="s">
        <v>1821</v>
      </c>
    </row>
    <row r="2219" spans="1:19">
      <c r="A2219" s="30">
        <v>10187661</v>
      </c>
      <c r="B2219" s="55">
        <v>101876610000000</v>
      </c>
      <c r="C2219" s="1">
        <v>7700</v>
      </c>
      <c r="D2219" s="1" t="s">
        <v>3405</v>
      </c>
      <c r="E2219" s="1" t="s">
        <v>107</v>
      </c>
      <c r="F2219" s="1" t="s">
        <v>2539</v>
      </c>
      <c r="G2219" s="64">
        <v>1197.6400000000001</v>
      </c>
      <c r="H2219" s="97" t="s">
        <v>17152</v>
      </c>
      <c r="I2219" s="98" t="s">
        <v>17281</v>
      </c>
      <c r="J2219" s="64">
        <v>1197.6400000000001</v>
      </c>
      <c r="K2219" s="1">
        <v>0</v>
      </c>
      <c r="L2219" s="1">
        <v>149</v>
      </c>
      <c r="N2219" s="1" t="s">
        <v>3415</v>
      </c>
      <c r="O2219" s="64">
        <v>1197.6400000000001</v>
      </c>
      <c r="P2219" s="1" t="s">
        <v>272</v>
      </c>
      <c r="Q2219" s="1" t="s">
        <v>8916</v>
      </c>
      <c r="R2219" s="1" t="s">
        <v>3400</v>
      </c>
      <c r="S2219" s="1" t="s">
        <v>1821</v>
      </c>
    </row>
    <row r="2220" spans="1:19">
      <c r="A2220" s="30">
        <v>10187662</v>
      </c>
      <c r="B2220" s="55">
        <v>101876620000000</v>
      </c>
      <c r="C2220" s="1">
        <v>7700</v>
      </c>
      <c r="D2220" s="1" t="s">
        <v>3405</v>
      </c>
      <c r="E2220" s="1" t="s">
        <v>107</v>
      </c>
      <c r="F2220" s="1" t="s">
        <v>2539</v>
      </c>
      <c r="G2220" s="64">
        <v>1197.6400000000001</v>
      </c>
      <c r="H2220" s="97" t="s">
        <v>17152</v>
      </c>
      <c r="I2220" s="98" t="s">
        <v>17281</v>
      </c>
      <c r="J2220" s="64">
        <v>1197.6400000000001</v>
      </c>
      <c r="K2220" s="1">
        <v>0</v>
      </c>
      <c r="L2220" s="1">
        <v>4</v>
      </c>
      <c r="N2220" s="1" t="s">
        <v>3416</v>
      </c>
      <c r="O2220" s="64">
        <v>1197.6400000000001</v>
      </c>
      <c r="P2220" s="1" t="s">
        <v>2798</v>
      </c>
      <c r="Q2220" s="1" t="s">
        <v>8916</v>
      </c>
      <c r="R2220" s="1" t="s">
        <v>3400</v>
      </c>
      <c r="S2220" s="1" t="s">
        <v>1821</v>
      </c>
    </row>
    <row r="2221" spans="1:19">
      <c r="A2221" s="30">
        <v>10187663</v>
      </c>
      <c r="B2221" s="55">
        <v>101876630000000</v>
      </c>
      <c r="C2221" s="1">
        <v>7700</v>
      </c>
      <c r="D2221" s="1" t="s">
        <v>3405</v>
      </c>
      <c r="E2221" s="1" t="s">
        <v>107</v>
      </c>
      <c r="F2221" s="1" t="s">
        <v>2539</v>
      </c>
      <c r="G2221" s="64">
        <v>1197.6400000000001</v>
      </c>
      <c r="H2221" s="97" t="s">
        <v>17152</v>
      </c>
      <c r="I2221" s="98" t="s">
        <v>17281</v>
      </c>
      <c r="J2221" s="64">
        <v>1197.6400000000001</v>
      </c>
      <c r="K2221" s="1">
        <v>0</v>
      </c>
      <c r="L2221" s="1">
        <v>45</v>
      </c>
      <c r="N2221" s="1" t="s">
        <v>3417</v>
      </c>
      <c r="O2221" s="64">
        <v>1197.6400000000001</v>
      </c>
      <c r="P2221" s="1" t="s">
        <v>272</v>
      </c>
      <c r="Q2221" s="1" t="s">
        <v>8916</v>
      </c>
      <c r="R2221" s="1" t="s">
        <v>3400</v>
      </c>
      <c r="S2221" s="1" t="s">
        <v>1821</v>
      </c>
    </row>
    <row r="2222" spans="1:19">
      <c r="A2222" s="30">
        <v>10187664</v>
      </c>
      <c r="B2222" s="55">
        <v>101876640000000</v>
      </c>
      <c r="C2222" s="1">
        <v>7700</v>
      </c>
      <c r="D2222" s="1" t="s">
        <v>3405</v>
      </c>
      <c r="E2222" s="1" t="s">
        <v>107</v>
      </c>
      <c r="F2222" s="1" t="s">
        <v>2539</v>
      </c>
      <c r="G2222" s="64">
        <v>1197.6400000000001</v>
      </c>
      <c r="H2222" s="97" t="s">
        <v>17148</v>
      </c>
      <c r="I2222" s="98" t="s">
        <v>17278</v>
      </c>
      <c r="J2222" s="64">
        <v>1197.6400000000001</v>
      </c>
      <c r="K2222" s="1">
        <v>0</v>
      </c>
      <c r="L2222" s="1">
        <v>7187</v>
      </c>
      <c r="N2222" s="1" t="s">
        <v>3418</v>
      </c>
      <c r="O2222" s="64">
        <v>1197.6400000000001</v>
      </c>
      <c r="P2222" s="1" t="s">
        <v>3402</v>
      </c>
      <c r="Q2222" s="1" t="s">
        <v>8916</v>
      </c>
      <c r="R2222" s="1" t="s">
        <v>3400</v>
      </c>
      <c r="S2222" s="1" t="s">
        <v>1821</v>
      </c>
    </row>
    <row r="2223" spans="1:19">
      <c r="A2223" s="30">
        <v>10187665</v>
      </c>
      <c r="B2223" s="55">
        <v>101876650000000</v>
      </c>
      <c r="C2223" s="1">
        <v>7700</v>
      </c>
      <c r="D2223" s="1" t="s">
        <v>3405</v>
      </c>
      <c r="E2223" s="1" t="s">
        <v>107</v>
      </c>
      <c r="F2223" s="1" t="s">
        <v>2539</v>
      </c>
      <c r="G2223" s="64">
        <v>1197.6400000000001</v>
      </c>
      <c r="H2223" s="97" t="s">
        <v>17152</v>
      </c>
      <c r="I2223" s="98" t="s">
        <v>17281</v>
      </c>
      <c r="J2223" s="64">
        <v>1197.6400000000001</v>
      </c>
      <c r="K2223" s="1">
        <v>0</v>
      </c>
      <c r="L2223" s="1">
        <v>4</v>
      </c>
      <c r="N2223" s="1" t="s">
        <v>3419</v>
      </c>
      <c r="O2223" s="64">
        <v>1197.6400000000001</v>
      </c>
      <c r="P2223" s="1" t="s">
        <v>110</v>
      </c>
      <c r="Q2223" s="1" t="s">
        <v>8916</v>
      </c>
      <c r="R2223" s="1" t="s">
        <v>3400</v>
      </c>
      <c r="S2223" s="1" t="s">
        <v>1821</v>
      </c>
    </row>
    <row r="2224" spans="1:19">
      <c r="A2224" s="30">
        <v>10187666</v>
      </c>
      <c r="B2224" s="55">
        <v>101876660000000</v>
      </c>
      <c r="C2224" s="1">
        <v>7700</v>
      </c>
      <c r="D2224" s="1" t="s">
        <v>3405</v>
      </c>
      <c r="E2224" s="1" t="s">
        <v>107</v>
      </c>
      <c r="F2224" s="1" t="s">
        <v>2539</v>
      </c>
      <c r="G2224" s="64">
        <v>1197.6400000000001</v>
      </c>
      <c r="H2224" s="97" t="s">
        <v>17152</v>
      </c>
      <c r="I2224" s="98" t="s">
        <v>17281</v>
      </c>
      <c r="J2224" s="64">
        <v>1197.6400000000001</v>
      </c>
      <c r="K2224" s="1">
        <v>0</v>
      </c>
      <c r="L2224" s="1">
        <v>3418</v>
      </c>
      <c r="N2224" s="1" t="s">
        <v>3420</v>
      </c>
      <c r="O2224" s="64">
        <v>1197.6400000000001</v>
      </c>
      <c r="P2224" s="1" t="s">
        <v>272</v>
      </c>
      <c r="Q2224" s="1" t="s">
        <v>8916</v>
      </c>
      <c r="R2224" s="1" t="s">
        <v>3400</v>
      </c>
      <c r="S2224" s="1" t="s">
        <v>1821</v>
      </c>
    </row>
    <row r="2225" spans="1:19">
      <c r="A2225" s="30">
        <v>10187667</v>
      </c>
      <c r="B2225" s="55">
        <v>101876670000000</v>
      </c>
      <c r="C2225" s="1">
        <v>7700</v>
      </c>
      <c r="D2225" s="1" t="s">
        <v>3405</v>
      </c>
      <c r="E2225" s="1" t="s">
        <v>107</v>
      </c>
      <c r="F2225" s="1" t="s">
        <v>2539</v>
      </c>
      <c r="G2225" s="64">
        <v>1197.6400000000001</v>
      </c>
      <c r="H2225" s="97" t="s">
        <v>17152</v>
      </c>
      <c r="I2225" s="98" t="s">
        <v>17281</v>
      </c>
      <c r="J2225" s="64">
        <v>1197.6400000000001</v>
      </c>
      <c r="K2225" s="1">
        <v>0</v>
      </c>
      <c r="L2225" s="1">
        <v>3418</v>
      </c>
      <c r="N2225" s="1" t="s">
        <v>3421</v>
      </c>
      <c r="O2225" s="64">
        <v>1197.6400000000001</v>
      </c>
      <c r="P2225" s="1" t="s">
        <v>272</v>
      </c>
      <c r="Q2225" s="1" t="s">
        <v>8916</v>
      </c>
      <c r="R2225" s="1" t="s">
        <v>3400</v>
      </c>
      <c r="S2225" s="1" t="s">
        <v>1821</v>
      </c>
    </row>
    <row r="2226" spans="1:19">
      <c r="A2226" s="30">
        <v>10187668</v>
      </c>
      <c r="B2226" s="55">
        <v>101876680000000</v>
      </c>
      <c r="C2226" s="1">
        <v>7700</v>
      </c>
      <c r="D2226" s="1" t="s">
        <v>3405</v>
      </c>
      <c r="E2226" s="1" t="s">
        <v>107</v>
      </c>
      <c r="F2226" s="1" t="s">
        <v>2539</v>
      </c>
      <c r="G2226" s="64">
        <v>1197.6400000000001</v>
      </c>
      <c r="H2226" s="97" t="s">
        <v>17152</v>
      </c>
      <c r="I2226" s="98" t="s">
        <v>17281</v>
      </c>
      <c r="J2226" s="64">
        <v>1197.6400000000001</v>
      </c>
      <c r="K2226" s="1">
        <v>0</v>
      </c>
      <c r="L2226" s="1">
        <v>3384</v>
      </c>
      <c r="N2226" s="1" t="s">
        <v>3422</v>
      </c>
      <c r="O2226" s="64">
        <v>1197.6400000000001</v>
      </c>
      <c r="P2226" s="1" t="s">
        <v>272</v>
      </c>
      <c r="Q2226" s="1" t="s">
        <v>8916</v>
      </c>
      <c r="R2226" s="1" t="s">
        <v>3400</v>
      </c>
      <c r="S2226" s="1" t="s">
        <v>1821</v>
      </c>
    </row>
    <row r="2227" spans="1:19">
      <c r="A2227" s="30">
        <v>10187669</v>
      </c>
      <c r="B2227" s="55">
        <v>101876690000000</v>
      </c>
      <c r="C2227" s="1">
        <v>7700</v>
      </c>
      <c r="D2227" s="1" t="s">
        <v>3405</v>
      </c>
      <c r="E2227" s="1" t="s">
        <v>107</v>
      </c>
      <c r="F2227" s="1" t="s">
        <v>2539</v>
      </c>
      <c r="G2227" s="64">
        <v>1197.6400000000001</v>
      </c>
      <c r="H2227" s="97" t="s">
        <v>17152</v>
      </c>
      <c r="I2227" s="98" t="s">
        <v>17281</v>
      </c>
      <c r="J2227" s="64">
        <v>1197.6400000000001</v>
      </c>
      <c r="K2227" s="1">
        <v>0</v>
      </c>
      <c r="L2227" s="1">
        <v>159</v>
      </c>
      <c r="N2227" s="1" t="s">
        <v>3423</v>
      </c>
      <c r="O2227" s="64">
        <v>1197.6400000000001</v>
      </c>
      <c r="P2227" s="1" t="s">
        <v>272</v>
      </c>
      <c r="Q2227" s="1" t="s">
        <v>8916</v>
      </c>
      <c r="R2227" s="1" t="s">
        <v>3400</v>
      </c>
      <c r="S2227" s="1" t="s">
        <v>1821</v>
      </c>
    </row>
    <row r="2228" spans="1:19">
      <c r="A2228" s="30">
        <v>10187670</v>
      </c>
      <c r="B2228" s="55">
        <v>101876700000000</v>
      </c>
      <c r="C2228" s="1">
        <v>7700</v>
      </c>
      <c r="D2228" s="1" t="s">
        <v>3405</v>
      </c>
      <c r="E2228" s="1" t="s">
        <v>107</v>
      </c>
      <c r="F2228" s="1" t="s">
        <v>2539</v>
      </c>
      <c r="G2228" s="64">
        <v>1197.6400000000001</v>
      </c>
      <c r="H2228" s="97" t="s">
        <v>17152</v>
      </c>
      <c r="I2228" s="98" t="s">
        <v>17281</v>
      </c>
      <c r="J2228" s="64">
        <v>1197.6400000000001</v>
      </c>
      <c r="K2228" s="1">
        <v>0</v>
      </c>
      <c r="L2228" s="1">
        <v>3378</v>
      </c>
      <c r="N2228" s="1" t="s">
        <v>3424</v>
      </c>
      <c r="O2228" s="64">
        <v>1197.6400000000001</v>
      </c>
      <c r="P2228" s="1" t="s">
        <v>272</v>
      </c>
      <c r="Q2228" s="1" t="s">
        <v>8916</v>
      </c>
      <c r="R2228" s="1" t="s">
        <v>3400</v>
      </c>
      <c r="S2228" s="1" t="s">
        <v>1821</v>
      </c>
    </row>
    <row r="2229" spans="1:19">
      <c r="A2229" s="30">
        <v>10187671</v>
      </c>
      <c r="B2229" s="55">
        <v>101876710000000</v>
      </c>
      <c r="C2229" s="1">
        <v>7700</v>
      </c>
      <c r="D2229" s="1" t="s">
        <v>3405</v>
      </c>
      <c r="E2229" s="1" t="s">
        <v>107</v>
      </c>
      <c r="F2229" s="1" t="s">
        <v>2539</v>
      </c>
      <c r="G2229" s="64">
        <v>1197.6400000000001</v>
      </c>
      <c r="H2229" s="97" t="s">
        <v>17152</v>
      </c>
      <c r="I2229" s="98" t="s">
        <v>17281</v>
      </c>
      <c r="J2229" s="64">
        <v>1197.6400000000001</v>
      </c>
      <c r="K2229" s="1">
        <v>0</v>
      </c>
      <c r="L2229" s="1">
        <v>2631</v>
      </c>
      <c r="N2229" s="1" t="s">
        <v>3425</v>
      </c>
      <c r="O2229" s="64">
        <v>1197.6400000000001</v>
      </c>
      <c r="P2229" s="1" t="s">
        <v>272</v>
      </c>
      <c r="Q2229" s="1" t="s">
        <v>8916</v>
      </c>
      <c r="R2229" s="1" t="s">
        <v>3400</v>
      </c>
      <c r="S2229" s="1" t="s">
        <v>1821</v>
      </c>
    </row>
    <row r="2230" spans="1:19">
      <c r="A2230" s="30">
        <v>10187672</v>
      </c>
      <c r="B2230" s="55">
        <v>101876720000000</v>
      </c>
      <c r="C2230" s="1">
        <v>7700</v>
      </c>
      <c r="D2230" s="1" t="s">
        <v>3426</v>
      </c>
      <c r="G2230" s="64">
        <v>1236.9000000000001</v>
      </c>
      <c r="H2230" s="97" t="s">
        <v>17180</v>
      </c>
      <c r="I2230" s="98" t="s">
        <v>17308</v>
      </c>
      <c r="J2230" s="64">
        <v>1236.9000000000001</v>
      </c>
      <c r="K2230" s="1">
        <v>0</v>
      </c>
      <c r="L2230" s="1">
        <v>4</v>
      </c>
      <c r="N2230" s="1" t="s">
        <v>3427</v>
      </c>
      <c r="O2230" s="64">
        <v>1236.9000000000001</v>
      </c>
      <c r="P2230" s="1" t="s">
        <v>7839</v>
      </c>
      <c r="Q2230" s="1" t="s">
        <v>8917</v>
      </c>
      <c r="R2230" s="1" t="s">
        <v>3428</v>
      </c>
      <c r="S2230" s="1" t="s">
        <v>2452</v>
      </c>
    </row>
    <row r="2231" spans="1:19">
      <c r="A2231" s="30">
        <v>10187673</v>
      </c>
      <c r="B2231" s="55">
        <v>101876730000000</v>
      </c>
      <c r="C2231" s="1">
        <v>7700</v>
      </c>
      <c r="D2231" s="1" t="s">
        <v>3429</v>
      </c>
      <c r="G2231" s="64">
        <v>1236.9000000000001</v>
      </c>
      <c r="H2231" s="97" t="s">
        <v>17180</v>
      </c>
      <c r="I2231" s="98" t="s">
        <v>17308</v>
      </c>
      <c r="J2231" s="64">
        <v>1236.9000000000001</v>
      </c>
      <c r="K2231" s="1">
        <v>0</v>
      </c>
      <c r="L2231" s="1">
        <v>4</v>
      </c>
      <c r="N2231" s="1" t="s">
        <v>3430</v>
      </c>
      <c r="O2231" s="64">
        <v>1236.9000000000001</v>
      </c>
      <c r="P2231" s="1" t="s">
        <v>7839</v>
      </c>
      <c r="Q2231" s="1" t="s">
        <v>8917</v>
      </c>
      <c r="R2231" s="1" t="s">
        <v>3431</v>
      </c>
      <c r="S2231" s="1" t="s">
        <v>2452</v>
      </c>
    </row>
    <row r="2232" spans="1:19">
      <c r="A2232" s="30">
        <v>10187674</v>
      </c>
      <c r="B2232" s="55">
        <v>101876740000000</v>
      </c>
      <c r="C2232" s="1">
        <v>7700</v>
      </c>
      <c r="D2232" s="1" t="s">
        <v>3432</v>
      </c>
      <c r="E2232" s="1" t="s">
        <v>2927</v>
      </c>
      <c r="F2232" s="1" t="s">
        <v>5655</v>
      </c>
      <c r="G2232" s="64">
        <v>16786</v>
      </c>
      <c r="H2232" s="97" t="s">
        <v>17170</v>
      </c>
      <c r="I2232" s="98" t="s">
        <v>17298</v>
      </c>
      <c r="J2232" s="64">
        <v>16786</v>
      </c>
      <c r="K2232" s="1">
        <v>0</v>
      </c>
      <c r="L2232" s="1">
        <v>2748</v>
      </c>
      <c r="N2232" s="1" t="s">
        <v>3433</v>
      </c>
      <c r="O2232" s="64">
        <v>16786</v>
      </c>
      <c r="P2232" s="1">
        <v>154</v>
      </c>
      <c r="Q2232" s="1" t="s">
        <v>8918</v>
      </c>
      <c r="R2232" s="1" t="s">
        <v>3434</v>
      </c>
      <c r="S2232" s="1" t="s">
        <v>2772</v>
      </c>
    </row>
    <row r="2233" spans="1:19">
      <c r="A2233" s="30">
        <v>10187675</v>
      </c>
      <c r="B2233" s="55">
        <v>101876750000000</v>
      </c>
      <c r="C2233" s="1">
        <v>7700</v>
      </c>
      <c r="D2233" s="1" t="s">
        <v>3435</v>
      </c>
      <c r="G2233" s="64">
        <v>16786</v>
      </c>
      <c r="H2233" s="97" t="s">
        <v>17162</v>
      </c>
      <c r="I2233" s="98" t="s">
        <v>17290</v>
      </c>
      <c r="J2233" s="64">
        <v>16786</v>
      </c>
      <c r="K2233" s="1">
        <v>0</v>
      </c>
      <c r="L2233" s="1">
        <v>7118</v>
      </c>
      <c r="N2233" s="1" t="s">
        <v>3436</v>
      </c>
      <c r="O2233" s="64">
        <v>16786</v>
      </c>
      <c r="P2233" s="1" t="s">
        <v>11768</v>
      </c>
      <c r="Q2233" s="1" t="s">
        <v>8919</v>
      </c>
      <c r="R2233" s="1" t="s">
        <v>3434</v>
      </c>
      <c r="S2233" s="1" t="s">
        <v>2772</v>
      </c>
    </row>
    <row r="2234" spans="1:19">
      <c r="A2234" s="30">
        <v>10187679</v>
      </c>
      <c r="B2234" s="55">
        <v>101876790000000</v>
      </c>
      <c r="C2234" s="1">
        <v>7700</v>
      </c>
      <c r="D2234" s="1" t="s">
        <v>3437</v>
      </c>
      <c r="E2234" s="1" t="s">
        <v>3438</v>
      </c>
      <c r="F2234" s="1" t="s">
        <v>3439</v>
      </c>
      <c r="G2234" s="64">
        <v>8948.73</v>
      </c>
      <c r="H2234" s="97" t="s">
        <v>17162</v>
      </c>
      <c r="I2234" s="98" t="s">
        <v>17290</v>
      </c>
      <c r="J2234" s="64">
        <v>8948.73</v>
      </c>
      <c r="K2234" s="1">
        <v>0</v>
      </c>
      <c r="L2234" s="1">
        <v>60</v>
      </c>
      <c r="N2234" s="1" t="s">
        <v>3440</v>
      </c>
      <c r="O2234" s="64">
        <v>8948.73</v>
      </c>
      <c r="P2234" s="1" t="s">
        <v>272</v>
      </c>
      <c r="Q2234" s="1" t="s">
        <v>8917</v>
      </c>
      <c r="R2234" s="1" t="s">
        <v>3441</v>
      </c>
      <c r="S2234" s="1" t="s">
        <v>2452</v>
      </c>
    </row>
    <row r="2235" spans="1:19">
      <c r="A2235" s="30">
        <v>10187680</v>
      </c>
      <c r="B2235" s="55">
        <v>101876800000000</v>
      </c>
      <c r="C2235" s="1">
        <v>7700</v>
      </c>
      <c r="D2235" s="1" t="s">
        <v>3437</v>
      </c>
      <c r="E2235" s="1" t="s">
        <v>1073</v>
      </c>
      <c r="F2235" s="1" t="s">
        <v>3439</v>
      </c>
      <c r="G2235" s="64">
        <v>8948.73</v>
      </c>
      <c r="H2235" s="97" t="s">
        <v>17162</v>
      </c>
      <c r="I2235" s="98" t="s">
        <v>17290</v>
      </c>
      <c r="J2235" s="64">
        <v>8948.73</v>
      </c>
      <c r="K2235" s="1">
        <v>0</v>
      </c>
      <c r="L2235" s="1">
        <v>4</v>
      </c>
      <c r="N2235" s="1" t="s">
        <v>3442</v>
      </c>
      <c r="O2235" s="64">
        <v>8948.73</v>
      </c>
      <c r="P2235" s="1" t="s">
        <v>2798</v>
      </c>
      <c r="Q2235" s="1" t="s">
        <v>8917</v>
      </c>
      <c r="R2235" s="1" t="s">
        <v>3443</v>
      </c>
      <c r="S2235" s="1" t="s">
        <v>2452</v>
      </c>
    </row>
    <row r="2236" spans="1:19">
      <c r="A2236" s="30">
        <v>10187681</v>
      </c>
      <c r="B2236" s="55">
        <v>101876810000000</v>
      </c>
      <c r="C2236" s="1">
        <v>7700</v>
      </c>
      <c r="D2236" s="1" t="s">
        <v>3437</v>
      </c>
      <c r="E2236" s="1" t="s">
        <v>1073</v>
      </c>
      <c r="F2236" s="1" t="s">
        <v>3439</v>
      </c>
      <c r="G2236" s="64">
        <v>8948.73</v>
      </c>
      <c r="H2236" s="97" t="s">
        <v>17162</v>
      </c>
      <c r="I2236" s="98" t="s">
        <v>17290</v>
      </c>
      <c r="J2236" s="64">
        <v>8948.73</v>
      </c>
      <c r="K2236" s="1">
        <v>0</v>
      </c>
      <c r="L2236" s="1">
        <v>4</v>
      </c>
      <c r="N2236" s="1" t="s">
        <v>3444</v>
      </c>
      <c r="O2236" s="64">
        <v>8948.73</v>
      </c>
      <c r="P2236" s="1" t="s">
        <v>272</v>
      </c>
      <c r="Q2236" s="1" t="s">
        <v>8917</v>
      </c>
      <c r="R2236" s="1" t="s">
        <v>3443</v>
      </c>
      <c r="S2236" s="1" t="s">
        <v>2452</v>
      </c>
    </row>
    <row r="2237" spans="1:19">
      <c r="A2237" s="30">
        <v>10187688</v>
      </c>
      <c r="B2237" s="55">
        <v>101876880000000</v>
      </c>
      <c r="C2237" s="1">
        <v>7700</v>
      </c>
      <c r="D2237" s="1" t="s">
        <v>3445</v>
      </c>
      <c r="G2237" s="64">
        <v>11135.25</v>
      </c>
      <c r="H2237" s="97" t="s">
        <v>17156</v>
      </c>
      <c r="I2237" s="98" t="s">
        <v>17284</v>
      </c>
      <c r="J2237" s="64">
        <v>11135.25</v>
      </c>
      <c r="K2237" s="1">
        <v>0</v>
      </c>
      <c r="L2237" s="1">
        <v>2748</v>
      </c>
      <c r="N2237" s="1" t="s">
        <v>3446</v>
      </c>
      <c r="O2237" s="64">
        <v>11135.25</v>
      </c>
      <c r="P2237" s="1" t="s">
        <v>7839</v>
      </c>
      <c r="Q2237" s="1" t="s">
        <v>8920</v>
      </c>
      <c r="R2237" s="1" t="s">
        <v>3447</v>
      </c>
      <c r="S2237" s="1" t="s">
        <v>2772</v>
      </c>
    </row>
    <row r="2238" spans="1:19">
      <c r="A2238" s="30">
        <v>10187689</v>
      </c>
      <c r="B2238" s="55">
        <v>101876890000000</v>
      </c>
      <c r="C2238" s="1">
        <v>7700</v>
      </c>
      <c r="D2238" s="1" t="s">
        <v>3445</v>
      </c>
      <c r="G2238" s="64">
        <v>11135.25</v>
      </c>
      <c r="H2238" s="97" t="s">
        <v>17156</v>
      </c>
      <c r="I2238" s="98" t="s">
        <v>17284</v>
      </c>
      <c r="J2238" s="64">
        <v>11135.25</v>
      </c>
      <c r="K2238" s="1">
        <v>0</v>
      </c>
      <c r="L2238" s="1">
        <v>2748</v>
      </c>
      <c r="N2238" s="1" t="s">
        <v>3448</v>
      </c>
      <c r="O2238" s="64">
        <v>11135.25</v>
      </c>
      <c r="P2238" s="1" t="s">
        <v>7839</v>
      </c>
      <c r="Q2238" s="1" t="s">
        <v>8920</v>
      </c>
      <c r="R2238" s="1" t="s">
        <v>3447</v>
      </c>
      <c r="S2238" s="1" t="s">
        <v>2772</v>
      </c>
    </row>
    <row r="2239" spans="1:19">
      <c r="A2239" s="30">
        <v>10187770</v>
      </c>
      <c r="B2239" s="55">
        <v>101877700000000</v>
      </c>
      <c r="C2239" s="1">
        <v>7700</v>
      </c>
      <c r="D2239" s="1" t="s">
        <v>3449</v>
      </c>
      <c r="G2239" s="64">
        <v>11708.2</v>
      </c>
      <c r="H2239" s="97" t="s">
        <v>17157</v>
      </c>
      <c r="I2239" s="98" t="s">
        <v>17285</v>
      </c>
      <c r="J2239" s="64">
        <v>11708.2</v>
      </c>
      <c r="K2239" s="1">
        <v>0</v>
      </c>
      <c r="L2239" s="1">
        <v>4</v>
      </c>
      <c r="N2239" s="1" t="s">
        <v>3450</v>
      </c>
      <c r="O2239" s="64">
        <v>11708.2</v>
      </c>
      <c r="P2239" s="1">
        <v>403.1</v>
      </c>
      <c r="Q2239" s="1" t="s">
        <v>8921</v>
      </c>
      <c r="R2239" s="1" t="s">
        <v>3451</v>
      </c>
      <c r="S2239" s="1" t="s">
        <v>2337</v>
      </c>
    </row>
    <row r="2240" spans="1:19">
      <c r="A2240" s="30">
        <v>10187778</v>
      </c>
      <c r="B2240" s="55">
        <v>101877780000000</v>
      </c>
      <c r="C2240" s="1">
        <v>7700</v>
      </c>
      <c r="D2240" s="1" t="s">
        <v>3452</v>
      </c>
      <c r="G2240" s="64">
        <v>2077.15</v>
      </c>
      <c r="H2240" s="97" t="s">
        <v>17138</v>
      </c>
      <c r="I2240" s="98" t="s">
        <v>17271</v>
      </c>
      <c r="J2240" s="64">
        <v>2077.15</v>
      </c>
      <c r="K2240" s="1">
        <v>0</v>
      </c>
      <c r="L2240" s="1">
        <v>8</v>
      </c>
      <c r="N2240" s="1" t="s">
        <v>3453</v>
      </c>
      <c r="O2240" s="64">
        <v>2077.15</v>
      </c>
      <c r="P2240" s="1">
        <v>801.4</v>
      </c>
      <c r="Q2240" s="1" t="s">
        <v>8922</v>
      </c>
      <c r="R2240" s="1" t="s">
        <v>3455</v>
      </c>
      <c r="S2240" s="1" t="s">
        <v>1821</v>
      </c>
    </row>
    <row r="2241" spans="1:19">
      <c r="A2241" s="30">
        <v>10187779</v>
      </c>
      <c r="B2241" s="55">
        <v>101877790000000</v>
      </c>
      <c r="C2241" s="1">
        <v>7700</v>
      </c>
      <c r="D2241" s="1" t="s">
        <v>3452</v>
      </c>
      <c r="G2241" s="64">
        <v>2077.15</v>
      </c>
      <c r="H2241" s="97" t="s">
        <v>17138</v>
      </c>
      <c r="I2241" s="98" t="s">
        <v>17271</v>
      </c>
      <c r="J2241" s="64">
        <v>2077.15</v>
      </c>
      <c r="K2241" s="1">
        <v>0</v>
      </c>
      <c r="L2241" s="1">
        <v>4</v>
      </c>
      <c r="N2241" s="1" t="s">
        <v>3456</v>
      </c>
      <c r="O2241" s="64">
        <v>2077.15</v>
      </c>
      <c r="P2241" s="1">
        <v>402.25</v>
      </c>
      <c r="Q2241" s="1" t="s">
        <v>8922</v>
      </c>
      <c r="R2241" s="1" t="s">
        <v>3455</v>
      </c>
      <c r="S2241" s="1" t="s">
        <v>1821</v>
      </c>
    </row>
    <row r="2242" spans="1:19">
      <c r="A2242" s="30">
        <v>10187780</v>
      </c>
      <c r="B2242" s="55">
        <v>101877800000000</v>
      </c>
      <c r="C2242" s="1">
        <v>7700</v>
      </c>
      <c r="D2242" s="1" t="s">
        <v>3452</v>
      </c>
      <c r="G2242" s="64">
        <v>2077.15</v>
      </c>
      <c r="H2242" s="97" t="s">
        <v>17150</v>
      </c>
      <c r="I2242" s="98" t="s">
        <v>17280</v>
      </c>
      <c r="J2242" s="64">
        <v>2077.15</v>
      </c>
      <c r="K2242" s="1">
        <v>0</v>
      </c>
      <c r="L2242" s="1">
        <v>2</v>
      </c>
      <c r="N2242" s="1" t="s">
        <v>3457</v>
      </c>
      <c r="O2242" s="64">
        <v>2077.15</v>
      </c>
      <c r="P2242" s="1" t="s">
        <v>11718</v>
      </c>
      <c r="Q2242" s="1" t="s">
        <v>8922</v>
      </c>
      <c r="R2242" s="1" t="s">
        <v>3455</v>
      </c>
      <c r="S2242" s="1" t="s">
        <v>1821</v>
      </c>
    </row>
    <row r="2243" spans="1:19">
      <c r="A2243" s="30">
        <v>10187862</v>
      </c>
      <c r="B2243" s="55">
        <v>101878620000000</v>
      </c>
      <c r="C2243" s="1">
        <v>7700</v>
      </c>
      <c r="D2243" s="1" t="s">
        <v>3049</v>
      </c>
      <c r="E2243" s="1" t="s">
        <v>107</v>
      </c>
      <c r="F2243" s="1">
        <v>2960</v>
      </c>
      <c r="G2243" s="64">
        <v>4359.45</v>
      </c>
      <c r="H2243" s="97" t="s">
        <v>17146</v>
      </c>
      <c r="I2243" s="98" t="s">
        <v>12825</v>
      </c>
      <c r="J2243" s="64">
        <v>4359.45</v>
      </c>
      <c r="K2243" s="1">
        <v>0</v>
      </c>
      <c r="L2243" s="1">
        <v>473</v>
      </c>
      <c r="N2243" s="1" t="s">
        <v>3459</v>
      </c>
      <c r="O2243" s="64">
        <v>4359.45</v>
      </c>
      <c r="P2243" s="1" t="s">
        <v>110</v>
      </c>
      <c r="Q2243" s="1" t="s">
        <v>8923</v>
      </c>
      <c r="R2243" s="1" t="s">
        <v>3460</v>
      </c>
      <c r="S2243" s="1" t="s">
        <v>1821</v>
      </c>
    </row>
    <row r="2244" spans="1:19">
      <c r="A2244" s="30">
        <v>10187863</v>
      </c>
      <c r="B2244" s="55">
        <v>101878630000000</v>
      </c>
      <c r="C2244" s="1">
        <v>7700</v>
      </c>
      <c r="D2244" s="1" t="s">
        <v>3049</v>
      </c>
      <c r="E2244" s="1" t="s">
        <v>107</v>
      </c>
      <c r="F2244" s="1">
        <v>2960</v>
      </c>
      <c r="G2244" s="64">
        <v>4359.45</v>
      </c>
      <c r="H2244" s="97" t="s">
        <v>17146</v>
      </c>
      <c r="I2244" s="98" t="s">
        <v>12825</v>
      </c>
      <c r="J2244" s="64">
        <v>4359.45</v>
      </c>
      <c r="K2244" s="1">
        <v>0</v>
      </c>
      <c r="L2244" s="1">
        <v>2831</v>
      </c>
      <c r="N2244" s="1" t="s">
        <v>3461</v>
      </c>
      <c r="O2244" s="64">
        <v>4359.45</v>
      </c>
      <c r="P2244" s="1" t="s">
        <v>110</v>
      </c>
      <c r="Q2244" s="1" t="s">
        <v>8923</v>
      </c>
      <c r="R2244" s="1" t="s">
        <v>3460</v>
      </c>
      <c r="S2244" s="1" t="s">
        <v>1821</v>
      </c>
    </row>
    <row r="2245" spans="1:19">
      <c r="A2245" s="30">
        <v>10187864</v>
      </c>
      <c r="B2245" s="55">
        <v>101878640000000</v>
      </c>
      <c r="C2245" s="1">
        <v>7700</v>
      </c>
      <c r="D2245" s="1" t="s">
        <v>3049</v>
      </c>
      <c r="E2245" s="1" t="s">
        <v>107</v>
      </c>
      <c r="F2245" s="1">
        <v>2960</v>
      </c>
      <c r="G2245" s="64">
        <v>4359.45</v>
      </c>
      <c r="H2245" s="97" t="s">
        <v>17146</v>
      </c>
      <c r="I2245" s="98" t="s">
        <v>12825</v>
      </c>
      <c r="J2245" s="64">
        <v>4359.45</v>
      </c>
      <c r="K2245" s="1">
        <v>0</v>
      </c>
      <c r="L2245" s="1">
        <v>1056</v>
      </c>
      <c r="N2245" s="1" t="s">
        <v>3462</v>
      </c>
      <c r="O2245" s="64">
        <v>4359.45</v>
      </c>
      <c r="P2245" s="1" t="s">
        <v>110</v>
      </c>
      <c r="Q2245" s="1" t="s">
        <v>8923</v>
      </c>
      <c r="R2245" s="1" t="s">
        <v>3460</v>
      </c>
      <c r="S2245" s="1" t="s">
        <v>1821</v>
      </c>
    </row>
    <row r="2246" spans="1:19">
      <c r="A2246" s="30">
        <v>10187865</v>
      </c>
      <c r="B2246" s="55">
        <v>101878650000000</v>
      </c>
      <c r="C2246" s="1">
        <v>7700</v>
      </c>
      <c r="D2246" s="1" t="s">
        <v>3049</v>
      </c>
      <c r="E2246" s="1" t="s">
        <v>107</v>
      </c>
      <c r="F2246" s="1" t="s">
        <v>2909</v>
      </c>
      <c r="G2246" s="64">
        <v>4359.45</v>
      </c>
      <c r="H2246" s="97" t="s">
        <v>17146</v>
      </c>
      <c r="I2246" s="98" t="s">
        <v>12825</v>
      </c>
      <c r="J2246" s="64">
        <v>4359.45</v>
      </c>
      <c r="K2246" s="1">
        <v>0</v>
      </c>
      <c r="L2246" s="1">
        <v>7096</v>
      </c>
      <c r="N2246" s="1" t="s">
        <v>3463</v>
      </c>
      <c r="O2246" s="64">
        <v>4359.45</v>
      </c>
      <c r="P2246" s="1" t="s">
        <v>110</v>
      </c>
      <c r="Q2246" s="1" t="s">
        <v>8923</v>
      </c>
      <c r="R2246" s="1" t="s">
        <v>3460</v>
      </c>
      <c r="S2246" s="1" t="s">
        <v>1821</v>
      </c>
    </row>
    <row r="2247" spans="1:19">
      <c r="A2247" s="30">
        <v>10187866</v>
      </c>
      <c r="B2247" s="55">
        <v>101878660000000</v>
      </c>
      <c r="C2247" s="1">
        <v>7700</v>
      </c>
      <c r="D2247" s="1" t="s">
        <v>3049</v>
      </c>
      <c r="E2247" s="1" t="s">
        <v>107</v>
      </c>
      <c r="F2247" s="1" t="s">
        <v>3054</v>
      </c>
      <c r="G2247" s="64">
        <v>4359.45</v>
      </c>
      <c r="H2247" s="97" t="s">
        <v>17146</v>
      </c>
      <c r="I2247" s="98" t="s">
        <v>12825</v>
      </c>
      <c r="J2247" s="64">
        <v>4359.45</v>
      </c>
      <c r="K2247" s="1">
        <v>0</v>
      </c>
      <c r="L2247" s="1">
        <v>2440</v>
      </c>
      <c r="N2247" s="1" t="s">
        <v>3464</v>
      </c>
      <c r="O2247" s="64">
        <v>4359.45</v>
      </c>
      <c r="P2247" s="1" t="s">
        <v>110</v>
      </c>
      <c r="Q2247" s="1" t="s">
        <v>8923</v>
      </c>
      <c r="R2247" s="1" t="s">
        <v>3460</v>
      </c>
      <c r="S2247" s="1" t="s">
        <v>1821</v>
      </c>
    </row>
    <row r="2248" spans="1:19">
      <c r="A2248" s="30">
        <v>10187867</v>
      </c>
      <c r="B2248" s="55">
        <v>101878670000000</v>
      </c>
      <c r="C2248" s="1">
        <v>7700</v>
      </c>
      <c r="D2248" s="1" t="s">
        <v>3049</v>
      </c>
      <c r="E2248" s="1" t="s">
        <v>107</v>
      </c>
      <c r="F2248" s="1">
        <v>2960</v>
      </c>
      <c r="G2248" s="64">
        <v>4359.45</v>
      </c>
      <c r="H2248" s="97" t="s">
        <v>17146</v>
      </c>
      <c r="I2248" s="98" t="s">
        <v>12825</v>
      </c>
      <c r="J2248" s="64">
        <v>4359.45</v>
      </c>
      <c r="K2248" s="1">
        <v>0</v>
      </c>
      <c r="L2248" s="1">
        <v>1056</v>
      </c>
      <c r="N2248" s="1" t="s">
        <v>3465</v>
      </c>
      <c r="O2248" s="64">
        <v>4359.45</v>
      </c>
      <c r="P2248" s="1" t="s">
        <v>110</v>
      </c>
      <c r="Q2248" s="1" t="s">
        <v>8923</v>
      </c>
      <c r="R2248" s="1" t="s">
        <v>3460</v>
      </c>
      <c r="S2248" s="1" t="s">
        <v>1821</v>
      </c>
    </row>
    <row r="2249" spans="1:19">
      <c r="A2249" s="30">
        <v>10187868</v>
      </c>
      <c r="B2249" s="55">
        <v>101878680000000</v>
      </c>
      <c r="C2249" s="1">
        <v>7700</v>
      </c>
      <c r="D2249" s="1" t="s">
        <v>3049</v>
      </c>
      <c r="E2249" s="1" t="s">
        <v>107</v>
      </c>
      <c r="F2249" s="1" t="s">
        <v>2909</v>
      </c>
      <c r="G2249" s="64">
        <v>4359.45</v>
      </c>
      <c r="H2249" s="97" t="s">
        <v>17146</v>
      </c>
      <c r="I2249" s="98" t="s">
        <v>12825</v>
      </c>
      <c r="J2249" s="64">
        <v>4359.45</v>
      </c>
      <c r="K2249" s="1">
        <v>0</v>
      </c>
      <c r="L2249" s="1">
        <v>1056</v>
      </c>
      <c r="N2249" s="1" t="s">
        <v>3466</v>
      </c>
      <c r="O2249" s="64">
        <v>4359.45</v>
      </c>
      <c r="P2249" s="1" t="s">
        <v>110</v>
      </c>
      <c r="Q2249" s="1" t="s">
        <v>8923</v>
      </c>
      <c r="R2249" s="1" t="s">
        <v>3460</v>
      </c>
      <c r="S2249" s="1" t="s">
        <v>1821</v>
      </c>
    </row>
    <row r="2250" spans="1:19">
      <c r="A2250" s="30">
        <v>10187869</v>
      </c>
      <c r="B2250" s="55">
        <v>101878690000000</v>
      </c>
      <c r="C2250" s="1">
        <v>7700</v>
      </c>
      <c r="D2250" s="1" t="s">
        <v>3049</v>
      </c>
      <c r="E2250" s="1" t="s">
        <v>107</v>
      </c>
      <c r="F2250" s="1" t="s">
        <v>2909</v>
      </c>
      <c r="G2250" s="64">
        <v>4359.45</v>
      </c>
      <c r="H2250" s="97" t="s">
        <v>17146</v>
      </c>
      <c r="I2250" s="98" t="s">
        <v>12825</v>
      </c>
      <c r="J2250" s="64">
        <v>4359.45</v>
      </c>
      <c r="K2250" s="1">
        <v>0</v>
      </c>
      <c r="L2250" s="1">
        <v>1056</v>
      </c>
      <c r="N2250" s="1" t="s">
        <v>3467</v>
      </c>
      <c r="O2250" s="64">
        <v>4359.45</v>
      </c>
      <c r="P2250" s="1" t="s">
        <v>110</v>
      </c>
      <c r="Q2250" s="1" t="s">
        <v>8923</v>
      </c>
      <c r="R2250" s="1" t="s">
        <v>3460</v>
      </c>
      <c r="S2250" s="1" t="s">
        <v>1821</v>
      </c>
    </row>
    <row r="2251" spans="1:19">
      <c r="A2251" s="30">
        <v>10187870</v>
      </c>
      <c r="B2251" s="55">
        <v>101878700000000</v>
      </c>
      <c r="C2251" s="1">
        <v>7700</v>
      </c>
      <c r="D2251" s="1" t="s">
        <v>3049</v>
      </c>
      <c r="E2251" s="1" t="s">
        <v>107</v>
      </c>
      <c r="F2251" s="1" t="s">
        <v>3054</v>
      </c>
      <c r="G2251" s="64">
        <v>4359.45</v>
      </c>
      <c r="H2251" s="97" t="s">
        <v>17146</v>
      </c>
      <c r="I2251" s="98" t="s">
        <v>12825</v>
      </c>
      <c r="J2251" s="64">
        <v>4359.45</v>
      </c>
      <c r="K2251" s="1">
        <v>0</v>
      </c>
      <c r="L2251" s="1">
        <v>1056</v>
      </c>
      <c r="N2251" s="1" t="s">
        <v>3468</v>
      </c>
      <c r="O2251" s="64">
        <v>4359.45</v>
      </c>
      <c r="P2251" s="1" t="s">
        <v>110</v>
      </c>
      <c r="Q2251" s="1" t="s">
        <v>8923</v>
      </c>
      <c r="R2251" s="1" t="s">
        <v>3460</v>
      </c>
      <c r="S2251" s="1" t="s">
        <v>1821</v>
      </c>
    </row>
    <row r="2252" spans="1:19">
      <c r="A2252" s="30">
        <v>10187871</v>
      </c>
      <c r="B2252" s="55">
        <v>101878710000000</v>
      </c>
      <c r="C2252" s="1">
        <v>7700</v>
      </c>
      <c r="D2252" s="1" t="s">
        <v>3049</v>
      </c>
      <c r="E2252" s="1" t="s">
        <v>107</v>
      </c>
      <c r="F2252" s="1" t="s">
        <v>2909</v>
      </c>
      <c r="G2252" s="64">
        <v>4359.45</v>
      </c>
      <c r="H2252" s="97" t="s">
        <v>17146</v>
      </c>
      <c r="I2252" s="98" t="s">
        <v>12825</v>
      </c>
      <c r="J2252" s="64">
        <v>4359.45</v>
      </c>
      <c r="K2252" s="1">
        <v>0</v>
      </c>
      <c r="L2252" s="1">
        <v>1056</v>
      </c>
      <c r="N2252" s="1" t="s">
        <v>3470</v>
      </c>
      <c r="O2252" s="64">
        <v>4359.45</v>
      </c>
      <c r="P2252" s="1" t="s">
        <v>110</v>
      </c>
      <c r="Q2252" s="1" t="s">
        <v>8923</v>
      </c>
      <c r="R2252" s="1" t="s">
        <v>3460</v>
      </c>
      <c r="S2252" s="1" t="s">
        <v>1821</v>
      </c>
    </row>
    <row r="2253" spans="1:19">
      <c r="A2253" s="30">
        <v>10187872</v>
      </c>
      <c r="B2253" s="55">
        <v>101878720000000</v>
      </c>
      <c r="C2253" s="1">
        <v>7700</v>
      </c>
      <c r="D2253" s="1" t="s">
        <v>3049</v>
      </c>
      <c r="E2253" s="1" t="s">
        <v>107</v>
      </c>
      <c r="F2253" s="1">
        <v>2960</v>
      </c>
      <c r="G2253" s="64">
        <v>4359.45</v>
      </c>
      <c r="H2253" s="97" t="s">
        <v>17146</v>
      </c>
      <c r="I2253" s="98" t="s">
        <v>12825</v>
      </c>
      <c r="J2253" s="64">
        <v>4359.45</v>
      </c>
      <c r="K2253" s="1">
        <v>0</v>
      </c>
      <c r="L2253" s="1">
        <v>7096</v>
      </c>
      <c r="N2253" s="1" t="s">
        <v>3471</v>
      </c>
      <c r="O2253" s="64">
        <v>4359.45</v>
      </c>
      <c r="P2253" s="1" t="s">
        <v>110</v>
      </c>
      <c r="Q2253" s="1" t="s">
        <v>8923</v>
      </c>
      <c r="R2253" s="1" t="s">
        <v>3460</v>
      </c>
      <c r="S2253" s="1" t="s">
        <v>1821</v>
      </c>
    </row>
    <row r="2254" spans="1:19">
      <c r="A2254" s="30">
        <v>10187873</v>
      </c>
      <c r="B2254" s="55">
        <v>101878730000000</v>
      </c>
      <c r="C2254" s="1">
        <v>7700</v>
      </c>
      <c r="D2254" s="1" t="s">
        <v>3049</v>
      </c>
      <c r="E2254" s="1" t="s">
        <v>107</v>
      </c>
      <c r="F2254" s="1">
        <v>2960</v>
      </c>
      <c r="G2254" s="64">
        <v>4359.45</v>
      </c>
      <c r="H2254" s="97" t="s">
        <v>17146</v>
      </c>
      <c r="I2254" s="98" t="s">
        <v>12825</v>
      </c>
      <c r="J2254" s="64">
        <v>4359.45</v>
      </c>
      <c r="K2254" s="1">
        <v>0</v>
      </c>
      <c r="L2254" s="1">
        <v>1056</v>
      </c>
      <c r="N2254" s="1" t="s">
        <v>3472</v>
      </c>
      <c r="O2254" s="64">
        <v>4359.45</v>
      </c>
      <c r="P2254" s="1" t="s">
        <v>110</v>
      </c>
      <c r="Q2254" s="1" t="s">
        <v>8923</v>
      </c>
      <c r="R2254" s="1" t="s">
        <v>3460</v>
      </c>
      <c r="S2254" s="1" t="s">
        <v>1821</v>
      </c>
    </row>
    <row r="2255" spans="1:19">
      <c r="A2255" s="30">
        <v>10187874</v>
      </c>
      <c r="B2255" s="55">
        <v>101878740000000</v>
      </c>
      <c r="C2255" s="1">
        <v>7700</v>
      </c>
      <c r="D2255" s="1" t="s">
        <v>3473</v>
      </c>
      <c r="G2255" s="64">
        <v>7173.81</v>
      </c>
      <c r="H2255" s="97" t="s">
        <v>17156</v>
      </c>
      <c r="I2255" s="98" t="s">
        <v>17284</v>
      </c>
      <c r="J2255" s="64">
        <v>7173.81</v>
      </c>
      <c r="K2255" s="1">
        <v>0</v>
      </c>
      <c r="L2255" s="1">
        <v>2748</v>
      </c>
      <c r="N2255" s="1" t="s">
        <v>3474</v>
      </c>
      <c r="O2255" s="64">
        <v>7173.81</v>
      </c>
      <c r="P2255" s="1" t="s">
        <v>7839</v>
      </c>
      <c r="Q2255" s="1" t="s">
        <v>8920</v>
      </c>
      <c r="R2255" s="1" t="s">
        <v>3447</v>
      </c>
      <c r="S2255" s="1" t="s">
        <v>2772</v>
      </c>
    </row>
    <row r="2256" spans="1:19">
      <c r="A2256" s="30">
        <v>10187876</v>
      </c>
      <c r="B2256" s="55">
        <v>101878760000000</v>
      </c>
      <c r="C2256" s="1">
        <v>7700</v>
      </c>
      <c r="D2256" s="1" t="s">
        <v>3473</v>
      </c>
      <c r="G2256" s="64">
        <v>7173.81</v>
      </c>
      <c r="H2256" s="97" t="s">
        <v>17156</v>
      </c>
      <c r="I2256" s="98" t="s">
        <v>17284</v>
      </c>
      <c r="J2256" s="64">
        <v>7173.81</v>
      </c>
      <c r="K2256" s="1">
        <v>0</v>
      </c>
      <c r="L2256" s="1">
        <v>2748</v>
      </c>
      <c r="N2256" s="1" t="s">
        <v>3475</v>
      </c>
      <c r="O2256" s="64">
        <v>7173.81</v>
      </c>
      <c r="P2256" s="1" t="s">
        <v>7839</v>
      </c>
      <c r="Q2256" s="1" t="s">
        <v>8920</v>
      </c>
      <c r="R2256" s="1" t="s">
        <v>3447</v>
      </c>
      <c r="S2256" s="1" t="s">
        <v>2772</v>
      </c>
    </row>
    <row r="2257" spans="1:19">
      <c r="A2257" s="30">
        <v>10187877</v>
      </c>
      <c r="B2257" s="55">
        <v>101878770000000</v>
      </c>
      <c r="C2257" s="1">
        <v>7700</v>
      </c>
      <c r="D2257" s="1" t="s">
        <v>2926</v>
      </c>
      <c r="G2257" s="64">
        <v>7140</v>
      </c>
      <c r="H2257" s="97" t="s">
        <v>17142</v>
      </c>
      <c r="I2257" s="98" t="s">
        <v>14331</v>
      </c>
      <c r="J2257" s="64">
        <v>7140</v>
      </c>
      <c r="K2257" s="1">
        <v>0</v>
      </c>
      <c r="L2257" s="1">
        <v>2748</v>
      </c>
      <c r="N2257" s="1" t="s">
        <v>3476</v>
      </c>
      <c r="O2257" s="64">
        <v>7140</v>
      </c>
      <c r="P2257" s="1">
        <v>154</v>
      </c>
      <c r="Q2257" s="1" t="s">
        <v>8920</v>
      </c>
      <c r="R2257" s="1" t="s">
        <v>3447</v>
      </c>
      <c r="S2257" s="1" t="s">
        <v>2772</v>
      </c>
    </row>
    <row r="2258" spans="1:19">
      <c r="A2258" s="30">
        <v>10187878</v>
      </c>
      <c r="B2258" s="55">
        <v>101878780000000</v>
      </c>
      <c r="C2258" s="1">
        <v>7700</v>
      </c>
      <c r="D2258" s="1" t="s">
        <v>2926</v>
      </c>
      <c r="E2258" s="1" t="s">
        <v>2927</v>
      </c>
      <c r="F2258" s="1" t="s">
        <v>3477</v>
      </c>
      <c r="G2258" s="64">
        <v>7140</v>
      </c>
      <c r="H2258" s="97" t="s">
        <v>17170</v>
      </c>
      <c r="I2258" s="98" t="s">
        <v>17298</v>
      </c>
      <c r="J2258" s="64">
        <v>7140</v>
      </c>
      <c r="K2258" s="1">
        <v>0</v>
      </c>
      <c r="L2258" s="1">
        <v>2748</v>
      </c>
      <c r="N2258" s="1" t="s">
        <v>3478</v>
      </c>
      <c r="O2258" s="64">
        <v>7140</v>
      </c>
      <c r="P2258" s="1">
        <v>154</v>
      </c>
      <c r="Q2258" s="1" t="s">
        <v>8920</v>
      </c>
      <c r="R2258" s="1" t="s">
        <v>3447</v>
      </c>
      <c r="S2258" s="1" t="s">
        <v>2772</v>
      </c>
    </row>
    <row r="2259" spans="1:19">
      <c r="A2259" s="30">
        <v>10187880</v>
      </c>
      <c r="B2259" s="55">
        <v>101878800000000</v>
      </c>
      <c r="C2259" s="1">
        <v>7700</v>
      </c>
      <c r="D2259" s="1" t="s">
        <v>2926</v>
      </c>
      <c r="E2259" s="1" t="s">
        <v>2927</v>
      </c>
      <c r="F2259" s="1" t="s">
        <v>3477</v>
      </c>
      <c r="G2259" s="64">
        <v>7140</v>
      </c>
      <c r="H2259" s="97" t="s">
        <v>17170</v>
      </c>
      <c r="I2259" s="98" t="s">
        <v>17298</v>
      </c>
      <c r="J2259" s="64">
        <v>7140</v>
      </c>
      <c r="K2259" s="1">
        <v>0</v>
      </c>
      <c r="L2259" s="1">
        <v>60</v>
      </c>
      <c r="N2259" s="1" t="s">
        <v>3480</v>
      </c>
      <c r="O2259" s="64">
        <v>7140</v>
      </c>
      <c r="P2259" s="1" t="s">
        <v>390</v>
      </c>
      <c r="Q2259" s="1" t="s">
        <v>8920</v>
      </c>
      <c r="R2259" s="1" t="s">
        <v>3447</v>
      </c>
      <c r="S2259" s="1" t="s">
        <v>2772</v>
      </c>
    </row>
    <row r="2260" spans="1:19">
      <c r="A2260" s="30">
        <v>10187888</v>
      </c>
      <c r="B2260" s="55">
        <v>101878880000000</v>
      </c>
      <c r="C2260" s="1">
        <v>7700</v>
      </c>
      <c r="D2260" s="1" t="s">
        <v>3481</v>
      </c>
      <c r="G2260" s="64">
        <v>1411.76</v>
      </c>
      <c r="H2260" s="97" t="s">
        <v>17160</v>
      </c>
      <c r="I2260" s="98" t="s">
        <v>17288</v>
      </c>
      <c r="J2260" s="64">
        <v>1411.76</v>
      </c>
      <c r="K2260" s="1">
        <v>0</v>
      </c>
      <c r="L2260" s="1">
        <v>93</v>
      </c>
      <c r="N2260" s="1" t="s">
        <v>3482</v>
      </c>
      <c r="O2260" s="64">
        <v>1411.76</v>
      </c>
      <c r="P2260" s="1" t="s">
        <v>110</v>
      </c>
      <c r="Q2260" s="1" t="s">
        <v>8924</v>
      </c>
      <c r="R2260" s="1" t="s">
        <v>3483</v>
      </c>
      <c r="S2260" s="1" t="s">
        <v>2606</v>
      </c>
    </row>
    <row r="2261" spans="1:19">
      <c r="A2261" s="30">
        <v>10187889</v>
      </c>
      <c r="B2261" s="55">
        <v>101878890000000</v>
      </c>
      <c r="C2261" s="1">
        <v>7700</v>
      </c>
      <c r="D2261" s="1" t="s">
        <v>3481</v>
      </c>
      <c r="E2261" s="1" t="s">
        <v>3484</v>
      </c>
      <c r="F2261" s="1" t="s">
        <v>3485</v>
      </c>
      <c r="G2261" s="64">
        <v>1411.76</v>
      </c>
      <c r="H2261" s="97" t="s">
        <v>17160</v>
      </c>
      <c r="I2261" s="98" t="s">
        <v>17288</v>
      </c>
      <c r="J2261" s="64">
        <v>1411.76</v>
      </c>
      <c r="K2261" s="1">
        <v>0</v>
      </c>
      <c r="L2261" s="1">
        <v>93</v>
      </c>
      <c r="N2261" s="1" t="s">
        <v>3486</v>
      </c>
      <c r="O2261" s="64">
        <v>1411.76</v>
      </c>
      <c r="P2261" s="1" t="s">
        <v>110</v>
      </c>
      <c r="Q2261" s="1" t="s">
        <v>8924</v>
      </c>
      <c r="R2261" s="1" t="s">
        <v>3483</v>
      </c>
      <c r="S2261" s="1" t="s">
        <v>2606</v>
      </c>
    </row>
    <row r="2262" spans="1:19">
      <c r="A2262" s="30">
        <v>10187890</v>
      </c>
      <c r="B2262" s="55">
        <v>101878900000000</v>
      </c>
      <c r="C2262" s="1">
        <v>7700</v>
      </c>
      <c r="D2262" s="1" t="s">
        <v>3481</v>
      </c>
      <c r="G2262" s="64">
        <v>1411.76</v>
      </c>
      <c r="H2262" s="97" t="s">
        <v>17160</v>
      </c>
      <c r="I2262" s="98" t="s">
        <v>17288</v>
      </c>
      <c r="J2262" s="64">
        <v>1411.76</v>
      </c>
      <c r="K2262" s="1">
        <v>0</v>
      </c>
      <c r="L2262" s="1">
        <v>93</v>
      </c>
      <c r="N2262" s="1" t="s">
        <v>3487</v>
      </c>
      <c r="O2262" s="64">
        <v>1411.76</v>
      </c>
      <c r="P2262" s="1" t="s">
        <v>110</v>
      </c>
      <c r="Q2262" s="1" t="s">
        <v>8924</v>
      </c>
      <c r="R2262" s="1" t="s">
        <v>3483</v>
      </c>
      <c r="S2262" s="1" t="s">
        <v>2606</v>
      </c>
    </row>
    <row r="2263" spans="1:19">
      <c r="A2263" s="30">
        <v>10187891</v>
      </c>
      <c r="B2263" s="55">
        <v>101878910000000</v>
      </c>
      <c r="C2263" s="1">
        <v>7700</v>
      </c>
      <c r="D2263" s="1" t="s">
        <v>3481</v>
      </c>
      <c r="G2263" s="64">
        <v>1411.76</v>
      </c>
      <c r="H2263" s="97" t="s">
        <v>17160</v>
      </c>
      <c r="I2263" s="98" t="s">
        <v>17288</v>
      </c>
      <c r="J2263" s="64">
        <v>1411.76</v>
      </c>
      <c r="K2263" s="1">
        <v>0</v>
      </c>
      <c r="L2263" s="1">
        <v>93</v>
      </c>
      <c r="N2263" s="1" t="s">
        <v>3488</v>
      </c>
      <c r="O2263" s="64">
        <v>1411.76</v>
      </c>
      <c r="P2263" s="1" t="s">
        <v>110</v>
      </c>
      <c r="Q2263" s="1" t="s">
        <v>8924</v>
      </c>
      <c r="R2263" s="1" t="s">
        <v>3483</v>
      </c>
      <c r="S2263" s="1" t="s">
        <v>2606</v>
      </c>
    </row>
    <row r="2264" spans="1:19">
      <c r="A2264" s="30">
        <v>10187892</v>
      </c>
      <c r="B2264" s="55">
        <v>101878920000000</v>
      </c>
      <c r="C2264" s="1">
        <v>7700</v>
      </c>
      <c r="D2264" s="1" t="s">
        <v>3481</v>
      </c>
      <c r="G2264" s="64">
        <v>1411.76</v>
      </c>
      <c r="H2264" s="97" t="s">
        <v>17160</v>
      </c>
      <c r="I2264" s="98" t="s">
        <v>17288</v>
      </c>
      <c r="J2264" s="64">
        <v>1411.76</v>
      </c>
      <c r="K2264" s="1">
        <v>0</v>
      </c>
      <c r="L2264" s="1">
        <v>93</v>
      </c>
      <c r="N2264" s="1" t="s">
        <v>3489</v>
      </c>
      <c r="O2264" s="64">
        <v>1411.76</v>
      </c>
      <c r="P2264" s="1" t="s">
        <v>110</v>
      </c>
      <c r="Q2264" s="1" t="s">
        <v>8924</v>
      </c>
      <c r="R2264" s="1" t="s">
        <v>3483</v>
      </c>
      <c r="S2264" s="1" t="s">
        <v>2606</v>
      </c>
    </row>
    <row r="2265" spans="1:19">
      <c r="A2265" s="30">
        <v>10187893</v>
      </c>
      <c r="B2265" s="55">
        <v>101878930000000</v>
      </c>
      <c r="C2265" s="1">
        <v>7700</v>
      </c>
      <c r="D2265" s="1" t="s">
        <v>3481</v>
      </c>
      <c r="G2265" s="64">
        <v>1411.76</v>
      </c>
      <c r="H2265" s="97" t="s">
        <v>17160</v>
      </c>
      <c r="I2265" s="98" t="s">
        <v>17288</v>
      </c>
      <c r="J2265" s="64">
        <v>1411.76</v>
      </c>
      <c r="K2265" s="1">
        <v>0</v>
      </c>
      <c r="L2265" s="1">
        <v>93</v>
      </c>
      <c r="N2265" s="1" t="s">
        <v>3490</v>
      </c>
      <c r="O2265" s="64">
        <v>1411.76</v>
      </c>
      <c r="P2265" s="1" t="s">
        <v>110</v>
      </c>
      <c r="Q2265" s="1" t="s">
        <v>8924</v>
      </c>
      <c r="R2265" s="1" t="s">
        <v>3483</v>
      </c>
      <c r="S2265" s="1" t="s">
        <v>2606</v>
      </c>
    </row>
    <row r="2266" spans="1:19">
      <c r="A2266" s="30">
        <v>10187894</v>
      </c>
      <c r="B2266" s="55">
        <v>101878940000000</v>
      </c>
      <c r="C2266" s="1">
        <v>7700</v>
      </c>
      <c r="D2266" s="1" t="s">
        <v>3481</v>
      </c>
      <c r="G2266" s="64">
        <v>1411.76</v>
      </c>
      <c r="H2266" s="97" t="s">
        <v>17160</v>
      </c>
      <c r="I2266" s="98" t="s">
        <v>17288</v>
      </c>
      <c r="J2266" s="64">
        <v>1411.76</v>
      </c>
      <c r="K2266" s="1">
        <v>0</v>
      </c>
      <c r="L2266" s="1">
        <v>93</v>
      </c>
      <c r="N2266" s="1" t="s">
        <v>3491</v>
      </c>
      <c r="O2266" s="64">
        <v>1411.76</v>
      </c>
      <c r="P2266" s="1" t="s">
        <v>110</v>
      </c>
      <c r="Q2266" s="1" t="s">
        <v>8924</v>
      </c>
      <c r="R2266" s="1" t="s">
        <v>3483</v>
      </c>
      <c r="S2266" s="1" t="s">
        <v>2606</v>
      </c>
    </row>
    <row r="2267" spans="1:19">
      <c r="A2267" s="30">
        <v>10187895</v>
      </c>
      <c r="B2267" s="55">
        <v>101878950000000</v>
      </c>
      <c r="C2267" s="1">
        <v>7700</v>
      </c>
      <c r="D2267" s="1" t="s">
        <v>3481</v>
      </c>
      <c r="G2267" s="64">
        <v>1411.76</v>
      </c>
      <c r="H2267" s="97" t="s">
        <v>17155</v>
      </c>
      <c r="I2267" s="98" t="s">
        <v>17283</v>
      </c>
      <c r="J2267" s="64">
        <v>1411.76</v>
      </c>
      <c r="K2267" s="1">
        <v>0</v>
      </c>
      <c r="L2267" s="1">
        <v>4</v>
      </c>
      <c r="N2267" s="1" t="s">
        <v>3492</v>
      </c>
      <c r="O2267" s="64">
        <v>1411.76</v>
      </c>
      <c r="P2267" s="1">
        <v>401.6</v>
      </c>
      <c r="Q2267" s="1" t="s">
        <v>8924</v>
      </c>
      <c r="R2267" s="1" t="s">
        <v>3483</v>
      </c>
      <c r="S2267" s="1" t="s">
        <v>2606</v>
      </c>
    </row>
    <row r="2268" spans="1:19">
      <c r="A2268" s="30">
        <v>10187898</v>
      </c>
      <c r="B2268" s="55">
        <v>101878980000000</v>
      </c>
      <c r="C2268" s="1">
        <v>7700</v>
      </c>
      <c r="D2268" s="1" t="s">
        <v>3493</v>
      </c>
      <c r="E2268" s="1" t="s">
        <v>107</v>
      </c>
      <c r="F2268" s="1" t="s">
        <v>3353</v>
      </c>
      <c r="G2268" s="64">
        <v>2437.5</v>
      </c>
      <c r="H2268" s="97" t="s">
        <v>17160</v>
      </c>
      <c r="I2268" s="98" t="s">
        <v>17288</v>
      </c>
      <c r="J2268" s="64">
        <v>2098.2399999999998</v>
      </c>
      <c r="K2268" s="1">
        <v>339.26</v>
      </c>
      <c r="L2268" s="1">
        <v>3399</v>
      </c>
      <c r="N2268" s="1" t="s">
        <v>3494</v>
      </c>
      <c r="O2268" s="64">
        <v>2437.5</v>
      </c>
      <c r="P2268" s="1" t="s">
        <v>110</v>
      </c>
      <c r="Q2268" s="1" t="s">
        <v>8925</v>
      </c>
      <c r="R2268" s="1" t="s">
        <v>3371</v>
      </c>
      <c r="S2268" s="1" t="s">
        <v>2606</v>
      </c>
    </row>
    <row r="2269" spans="1:19">
      <c r="A2269" s="30">
        <v>10188094</v>
      </c>
      <c r="B2269" s="55">
        <v>101880940000000</v>
      </c>
      <c r="C2269" s="1">
        <v>7700</v>
      </c>
      <c r="D2269" s="1" t="s">
        <v>3495</v>
      </c>
      <c r="E2269" s="1" t="s">
        <v>101</v>
      </c>
      <c r="F2269" s="1" t="s">
        <v>3496</v>
      </c>
      <c r="G2269" s="64">
        <v>3489.2</v>
      </c>
      <c r="H2269" s="97" t="s">
        <v>17148</v>
      </c>
      <c r="I2269" s="98" t="s">
        <v>17278</v>
      </c>
      <c r="J2269" s="64">
        <v>3489.2</v>
      </c>
      <c r="K2269" s="1">
        <v>0</v>
      </c>
      <c r="L2269" s="1">
        <v>12</v>
      </c>
      <c r="N2269" s="1" t="s">
        <v>3497</v>
      </c>
      <c r="O2269" s="64">
        <v>3489.2</v>
      </c>
      <c r="P2269" s="1" t="s">
        <v>272</v>
      </c>
      <c r="Q2269" s="1" t="s">
        <v>8926</v>
      </c>
      <c r="R2269" s="1" t="s">
        <v>3498</v>
      </c>
      <c r="S2269" s="1" t="s">
        <v>1478</v>
      </c>
    </row>
    <row r="2270" spans="1:19">
      <c r="A2270" s="30">
        <v>10188141</v>
      </c>
      <c r="B2270" s="55">
        <v>101881410000000</v>
      </c>
      <c r="C2270" s="1">
        <v>7700</v>
      </c>
      <c r="D2270" s="1" t="s">
        <v>3499</v>
      </c>
      <c r="G2270" s="64">
        <v>5623.52</v>
      </c>
      <c r="H2270" s="97" t="s">
        <v>17160</v>
      </c>
      <c r="I2270" s="98" t="s">
        <v>17288</v>
      </c>
      <c r="J2270" s="64">
        <v>5623.52</v>
      </c>
      <c r="K2270" s="1">
        <v>0</v>
      </c>
      <c r="L2270" s="1">
        <v>2439</v>
      </c>
      <c r="O2270" s="64">
        <v>5623.52</v>
      </c>
      <c r="P2270" s="1" t="s">
        <v>110</v>
      </c>
      <c r="Q2270" s="1" t="s">
        <v>8927</v>
      </c>
      <c r="R2270" s="1" t="s">
        <v>3500</v>
      </c>
      <c r="S2270" s="1" t="s">
        <v>426</v>
      </c>
    </row>
    <row r="2271" spans="1:19">
      <c r="A2271" s="30">
        <v>10188142</v>
      </c>
      <c r="B2271" s="55">
        <v>101881420000000</v>
      </c>
      <c r="C2271" s="1">
        <v>7700</v>
      </c>
      <c r="D2271" s="1" t="s">
        <v>3501</v>
      </c>
      <c r="G2271" s="64">
        <v>2495</v>
      </c>
      <c r="H2271" s="97" t="s">
        <v>17139</v>
      </c>
      <c r="I2271" s="98" t="s">
        <v>14467</v>
      </c>
      <c r="J2271" s="64">
        <v>2495</v>
      </c>
      <c r="K2271" s="1">
        <v>0</v>
      </c>
      <c r="L2271" s="1">
        <v>4</v>
      </c>
      <c r="N2271" s="1">
        <v>1219435</v>
      </c>
      <c r="O2271" s="64">
        <v>2495</v>
      </c>
      <c r="P2271" s="1">
        <v>403.16</v>
      </c>
      <c r="Q2271" s="1" t="s">
        <v>8928</v>
      </c>
      <c r="R2271" s="1" t="s">
        <v>3503</v>
      </c>
      <c r="S2271" s="1" t="s">
        <v>3504</v>
      </c>
    </row>
    <row r="2272" spans="1:19">
      <c r="A2272" s="30">
        <v>10188143</v>
      </c>
      <c r="B2272" s="55">
        <v>101881430000000</v>
      </c>
      <c r="C2272" s="1">
        <v>7700</v>
      </c>
      <c r="D2272" s="1" t="s">
        <v>3505</v>
      </c>
      <c r="G2272" s="64">
        <v>1849</v>
      </c>
      <c r="H2272" s="97" t="s">
        <v>17138</v>
      </c>
      <c r="I2272" s="98" t="s">
        <v>17271</v>
      </c>
      <c r="J2272" s="64">
        <v>1849</v>
      </c>
      <c r="K2272" s="1">
        <v>0</v>
      </c>
      <c r="L2272" s="1">
        <v>4</v>
      </c>
      <c r="N2272" s="1" t="s">
        <v>3506</v>
      </c>
      <c r="O2272" s="64">
        <v>1849</v>
      </c>
      <c r="P2272" s="1">
        <v>401.21</v>
      </c>
      <c r="Q2272" s="1" t="s">
        <v>8929</v>
      </c>
      <c r="R2272" s="1" t="s">
        <v>3507</v>
      </c>
      <c r="S2272" s="1" t="s">
        <v>1474</v>
      </c>
    </row>
    <row r="2273" spans="1:19">
      <c r="A2273" s="30">
        <v>10188144</v>
      </c>
      <c r="B2273" s="55">
        <v>101881440000000</v>
      </c>
      <c r="C2273" s="1">
        <v>7700</v>
      </c>
      <c r="D2273" s="1" t="s">
        <v>3508</v>
      </c>
      <c r="E2273" s="1" t="s">
        <v>96</v>
      </c>
      <c r="F2273" s="1" t="s">
        <v>3509</v>
      </c>
      <c r="G2273" s="64">
        <v>2020</v>
      </c>
      <c r="H2273" s="97" t="s">
        <v>17138</v>
      </c>
      <c r="I2273" s="98" t="s">
        <v>17271</v>
      </c>
      <c r="J2273" s="64">
        <v>2020</v>
      </c>
      <c r="K2273" s="1">
        <v>0</v>
      </c>
      <c r="L2273" s="1">
        <v>4</v>
      </c>
      <c r="N2273" s="1" t="s">
        <v>3510</v>
      </c>
      <c r="O2273" s="64">
        <v>2020</v>
      </c>
      <c r="P2273" s="1">
        <v>401.21</v>
      </c>
      <c r="Q2273" s="1" t="s">
        <v>8930</v>
      </c>
      <c r="R2273" s="1" t="s">
        <v>3511</v>
      </c>
      <c r="S2273" s="1" t="s">
        <v>1474</v>
      </c>
    </row>
    <row r="2274" spans="1:19">
      <c r="A2274" s="30">
        <v>10188145</v>
      </c>
      <c r="B2274" s="55">
        <v>101881450000000</v>
      </c>
      <c r="C2274" s="1">
        <v>7700</v>
      </c>
      <c r="D2274" s="1" t="s">
        <v>3512</v>
      </c>
      <c r="G2274" s="64">
        <v>4499</v>
      </c>
      <c r="H2274" s="97" t="s">
        <v>17162</v>
      </c>
      <c r="I2274" s="98" t="s">
        <v>17290</v>
      </c>
      <c r="J2274" s="64">
        <v>4499</v>
      </c>
      <c r="K2274" s="1">
        <v>0</v>
      </c>
      <c r="L2274" s="1">
        <v>4</v>
      </c>
      <c r="N2274" s="1" t="s">
        <v>3513</v>
      </c>
      <c r="O2274" s="64">
        <v>4499</v>
      </c>
      <c r="P2274" s="1" t="s">
        <v>272</v>
      </c>
      <c r="Q2274" s="1" t="s">
        <v>8931</v>
      </c>
      <c r="R2274" s="1" t="s">
        <v>3514</v>
      </c>
      <c r="S2274" s="1" t="s">
        <v>2037</v>
      </c>
    </row>
    <row r="2275" spans="1:19">
      <c r="A2275" s="30">
        <v>10188146</v>
      </c>
      <c r="B2275" s="55">
        <v>101881460000000</v>
      </c>
      <c r="C2275" s="1">
        <v>7700</v>
      </c>
      <c r="D2275" s="1" t="s">
        <v>3512</v>
      </c>
      <c r="G2275" s="64">
        <v>4499</v>
      </c>
      <c r="H2275" s="97" t="s">
        <v>17162</v>
      </c>
      <c r="I2275" s="98" t="s">
        <v>17290</v>
      </c>
      <c r="J2275" s="64">
        <v>4499</v>
      </c>
      <c r="K2275" s="1">
        <v>0</v>
      </c>
      <c r="L2275" s="1">
        <v>4</v>
      </c>
      <c r="N2275" s="1" t="s">
        <v>3515</v>
      </c>
      <c r="O2275" s="64">
        <v>4499</v>
      </c>
      <c r="P2275" s="1" t="s">
        <v>272</v>
      </c>
      <c r="Q2275" s="1" t="s">
        <v>8931</v>
      </c>
      <c r="R2275" s="1" t="s">
        <v>3514</v>
      </c>
      <c r="S2275" s="1" t="s">
        <v>2037</v>
      </c>
    </row>
    <row r="2276" spans="1:19">
      <c r="A2276" s="30">
        <v>10188147</v>
      </c>
      <c r="B2276" s="55">
        <v>101881470000000</v>
      </c>
      <c r="C2276" s="1">
        <v>7700</v>
      </c>
      <c r="D2276" s="1" t="s">
        <v>2438</v>
      </c>
      <c r="G2276" s="64">
        <v>4371.57</v>
      </c>
      <c r="H2276" s="97" t="s">
        <v>17180</v>
      </c>
      <c r="I2276" s="98" t="s">
        <v>17308</v>
      </c>
      <c r="J2276" s="64">
        <v>4371.57</v>
      </c>
      <c r="K2276" s="1">
        <v>0</v>
      </c>
      <c r="L2276" s="1">
        <v>4</v>
      </c>
      <c r="N2276" s="1">
        <v>671386</v>
      </c>
      <c r="O2276" s="64">
        <v>4371.57</v>
      </c>
      <c r="P2276" s="1" t="s">
        <v>11768</v>
      </c>
      <c r="Q2276" s="1" t="s">
        <v>8811</v>
      </c>
      <c r="R2276" s="1" t="s">
        <v>2437</v>
      </c>
      <c r="S2276" s="1" t="s">
        <v>2313</v>
      </c>
    </row>
    <row r="2277" spans="1:19">
      <c r="A2277" s="30">
        <v>10188148</v>
      </c>
      <c r="B2277" s="55">
        <v>101881480000000</v>
      </c>
      <c r="C2277" s="1">
        <v>7700</v>
      </c>
      <c r="D2277" s="1" t="s">
        <v>2438</v>
      </c>
      <c r="G2277" s="64">
        <v>4371.57</v>
      </c>
      <c r="H2277" s="97" t="s">
        <v>17180</v>
      </c>
      <c r="I2277" s="98" t="s">
        <v>17308</v>
      </c>
      <c r="J2277" s="64">
        <v>4371.57</v>
      </c>
      <c r="K2277" s="1">
        <v>0</v>
      </c>
      <c r="L2277" s="1">
        <v>4</v>
      </c>
      <c r="N2277" s="1">
        <v>671388</v>
      </c>
      <c r="O2277" s="64">
        <v>4371.57</v>
      </c>
      <c r="P2277" s="1" t="s">
        <v>11768</v>
      </c>
      <c r="Q2277" s="1" t="s">
        <v>8811</v>
      </c>
      <c r="R2277" s="1" t="s">
        <v>2437</v>
      </c>
      <c r="S2277" s="1" t="s">
        <v>2313</v>
      </c>
    </row>
    <row r="2278" spans="1:19">
      <c r="A2278" s="30">
        <v>10188149</v>
      </c>
      <c r="B2278" s="55">
        <v>101881490000000</v>
      </c>
      <c r="C2278" s="1">
        <v>7700</v>
      </c>
      <c r="D2278" s="1" t="s">
        <v>2438</v>
      </c>
      <c r="G2278" s="64">
        <v>4371.57</v>
      </c>
      <c r="H2278" s="97" t="s">
        <v>17175</v>
      </c>
      <c r="I2278" s="98" t="s">
        <v>17303</v>
      </c>
      <c r="J2278" s="64">
        <v>4371.57</v>
      </c>
      <c r="K2278" s="1">
        <v>0</v>
      </c>
      <c r="L2278" s="1">
        <v>4</v>
      </c>
      <c r="N2278" s="1">
        <v>671385</v>
      </c>
      <c r="O2278" s="64">
        <v>4371.57</v>
      </c>
      <c r="P2278" s="1" t="s">
        <v>11768</v>
      </c>
      <c r="Q2278" s="1" t="s">
        <v>8811</v>
      </c>
      <c r="R2278" s="1" t="s">
        <v>2437</v>
      </c>
      <c r="S2278" s="1" t="s">
        <v>2313</v>
      </c>
    </row>
    <row r="2279" spans="1:19">
      <c r="A2279" s="30">
        <v>10188150</v>
      </c>
      <c r="B2279" s="55">
        <v>101881500000000</v>
      </c>
      <c r="C2279" s="1">
        <v>7700</v>
      </c>
      <c r="D2279" s="1" t="s">
        <v>2438</v>
      </c>
      <c r="G2279" s="64">
        <v>4371.57</v>
      </c>
      <c r="H2279" s="97" t="s">
        <v>17180</v>
      </c>
      <c r="I2279" s="98" t="s">
        <v>17308</v>
      </c>
      <c r="J2279" s="64">
        <v>4371.57</v>
      </c>
      <c r="K2279" s="1">
        <v>0</v>
      </c>
      <c r="L2279" s="1">
        <v>4</v>
      </c>
      <c r="N2279" s="1">
        <v>671384</v>
      </c>
      <c r="O2279" s="64">
        <v>4371.57</v>
      </c>
      <c r="P2279" s="1" t="s">
        <v>11768</v>
      </c>
      <c r="Q2279" s="1" t="s">
        <v>8811</v>
      </c>
      <c r="R2279" s="1" t="s">
        <v>2437</v>
      </c>
      <c r="S2279" s="1" t="s">
        <v>2313</v>
      </c>
    </row>
    <row r="2280" spans="1:19">
      <c r="A2280" s="30">
        <v>10188152</v>
      </c>
      <c r="B2280" s="55">
        <v>101881520000000</v>
      </c>
      <c r="C2280" s="1">
        <v>7700</v>
      </c>
      <c r="D2280" s="1" t="s">
        <v>685</v>
      </c>
      <c r="E2280" s="1" t="s">
        <v>107</v>
      </c>
      <c r="F2280" s="1">
        <v>6509</v>
      </c>
      <c r="G2280" s="64">
        <v>92764.68</v>
      </c>
      <c r="H2280" s="97" t="s">
        <v>17146</v>
      </c>
      <c r="I2280" s="98" t="s">
        <v>12825</v>
      </c>
      <c r="J2280" s="64">
        <v>92764.68</v>
      </c>
      <c r="K2280" s="1">
        <v>0</v>
      </c>
      <c r="L2280" s="1">
        <v>7118</v>
      </c>
      <c r="N2280" s="1" t="s">
        <v>3520</v>
      </c>
      <c r="O2280" s="64">
        <v>92764.68</v>
      </c>
      <c r="P2280" s="1" t="s">
        <v>110</v>
      </c>
      <c r="Q2280" s="1" t="s">
        <v>8932</v>
      </c>
      <c r="R2280" s="1" t="s">
        <v>3521</v>
      </c>
      <c r="S2280" s="1" t="s">
        <v>426</v>
      </c>
    </row>
    <row r="2281" spans="1:19">
      <c r="A2281" s="30">
        <v>10188153</v>
      </c>
      <c r="B2281" s="55">
        <v>101881530000000</v>
      </c>
      <c r="C2281" s="1">
        <v>7700</v>
      </c>
      <c r="D2281" s="1" t="s">
        <v>2438</v>
      </c>
      <c r="G2281" s="64">
        <v>30512.94</v>
      </c>
      <c r="H2281" s="97" t="s">
        <v>17180</v>
      </c>
      <c r="I2281" s="98" t="s">
        <v>17308</v>
      </c>
      <c r="J2281" s="64">
        <v>30512.94</v>
      </c>
      <c r="K2281" s="1">
        <v>0</v>
      </c>
      <c r="L2281" s="1">
        <v>7118</v>
      </c>
      <c r="N2281" s="1">
        <v>610926</v>
      </c>
      <c r="O2281" s="64">
        <v>30512.94</v>
      </c>
      <c r="P2281" s="1" t="s">
        <v>11768</v>
      </c>
      <c r="Q2281" s="1" t="s">
        <v>8811</v>
      </c>
      <c r="R2281" s="1" t="s">
        <v>2437</v>
      </c>
      <c r="S2281" s="1" t="s">
        <v>2313</v>
      </c>
    </row>
    <row r="2282" spans="1:19">
      <c r="A2282" s="30">
        <v>10188154</v>
      </c>
      <c r="B2282" s="55">
        <v>101881540000000</v>
      </c>
      <c r="C2282" s="1">
        <v>7700</v>
      </c>
      <c r="D2282" s="1" t="s">
        <v>2438</v>
      </c>
      <c r="G2282" s="64">
        <v>30512.94</v>
      </c>
      <c r="H2282" s="97" t="s">
        <v>17142</v>
      </c>
      <c r="I2282" s="98" t="s">
        <v>14331</v>
      </c>
      <c r="J2282" s="64">
        <v>30512.94</v>
      </c>
      <c r="K2282" s="1">
        <v>0</v>
      </c>
      <c r="L2282" s="1">
        <v>2748</v>
      </c>
      <c r="N2282" s="1">
        <v>610924</v>
      </c>
      <c r="O2282" s="64">
        <v>30512.94</v>
      </c>
      <c r="P2282" s="1">
        <v>154</v>
      </c>
      <c r="Q2282" s="1" t="s">
        <v>8811</v>
      </c>
      <c r="R2282" s="1" t="s">
        <v>2437</v>
      </c>
      <c r="S2282" s="1" t="s">
        <v>2313</v>
      </c>
    </row>
    <row r="2283" spans="1:19">
      <c r="A2283" s="30">
        <v>10188164</v>
      </c>
      <c r="B2283" s="55">
        <v>101881640000000</v>
      </c>
      <c r="C2283" s="1">
        <v>7700</v>
      </c>
      <c r="D2283" s="1" t="s">
        <v>2438</v>
      </c>
      <c r="G2283" s="64">
        <v>4686.57</v>
      </c>
      <c r="H2283" s="97" t="s">
        <v>17156</v>
      </c>
      <c r="I2283" s="98" t="s">
        <v>17284</v>
      </c>
      <c r="J2283" s="64">
        <v>4686.57</v>
      </c>
      <c r="K2283" s="1">
        <v>0</v>
      </c>
      <c r="L2283" s="1">
        <v>2748</v>
      </c>
      <c r="N2283" s="1">
        <v>671383</v>
      </c>
      <c r="O2283" s="64">
        <v>4686.57</v>
      </c>
      <c r="P2283" s="1" t="s">
        <v>7839</v>
      </c>
      <c r="Q2283" s="1" t="s">
        <v>8811</v>
      </c>
      <c r="R2283" s="1" t="s">
        <v>2437</v>
      </c>
      <c r="S2283" s="1" t="s">
        <v>2313</v>
      </c>
    </row>
    <row r="2284" spans="1:19">
      <c r="A2284" s="30">
        <v>10188165</v>
      </c>
      <c r="B2284" s="55">
        <v>101881650000000</v>
      </c>
      <c r="C2284" s="1">
        <v>7700</v>
      </c>
      <c r="D2284" s="1" t="s">
        <v>2438</v>
      </c>
      <c r="G2284" s="64">
        <v>4686.57</v>
      </c>
      <c r="H2284" s="97" t="s">
        <v>17156</v>
      </c>
      <c r="I2284" s="98" t="s">
        <v>17284</v>
      </c>
      <c r="J2284" s="64">
        <v>4686.57</v>
      </c>
      <c r="K2284" s="1">
        <v>0</v>
      </c>
      <c r="L2284" s="1">
        <v>2748</v>
      </c>
      <c r="N2284" s="1">
        <v>671378</v>
      </c>
      <c r="O2284" s="64">
        <v>4686.57</v>
      </c>
      <c r="P2284" s="1" t="s">
        <v>7839</v>
      </c>
      <c r="Q2284" s="1" t="s">
        <v>8811</v>
      </c>
      <c r="R2284" s="1" t="s">
        <v>2437</v>
      </c>
      <c r="S2284" s="1" t="s">
        <v>2313</v>
      </c>
    </row>
    <row r="2285" spans="1:19">
      <c r="A2285" s="30">
        <v>10188166</v>
      </c>
      <c r="B2285" s="55">
        <v>101881660000000</v>
      </c>
      <c r="C2285" s="1">
        <v>7700</v>
      </c>
      <c r="D2285" s="1" t="s">
        <v>2438</v>
      </c>
      <c r="G2285" s="64">
        <v>4686.57</v>
      </c>
      <c r="H2285" s="97" t="s">
        <v>17162</v>
      </c>
      <c r="I2285" s="98" t="s">
        <v>17290</v>
      </c>
      <c r="J2285" s="64">
        <v>4686.57</v>
      </c>
      <c r="K2285" s="1">
        <v>0</v>
      </c>
      <c r="L2285" s="1">
        <v>7118</v>
      </c>
      <c r="N2285" s="1">
        <v>671380</v>
      </c>
      <c r="O2285" s="64">
        <v>4686.57</v>
      </c>
      <c r="P2285" s="1" t="s">
        <v>11768</v>
      </c>
      <c r="Q2285" s="1" t="s">
        <v>8811</v>
      </c>
      <c r="R2285" s="1" t="s">
        <v>2437</v>
      </c>
      <c r="S2285" s="1" t="s">
        <v>2313</v>
      </c>
    </row>
    <row r="2286" spans="1:19">
      <c r="A2286" s="30">
        <v>10188167</v>
      </c>
      <c r="B2286" s="55">
        <v>101881670000000</v>
      </c>
      <c r="C2286" s="1">
        <v>7700</v>
      </c>
      <c r="D2286" s="1" t="s">
        <v>2438</v>
      </c>
      <c r="G2286" s="64">
        <v>4686.57</v>
      </c>
      <c r="H2286" s="97" t="s">
        <v>17156</v>
      </c>
      <c r="I2286" s="98" t="s">
        <v>17284</v>
      </c>
      <c r="J2286" s="64">
        <v>4686.57</v>
      </c>
      <c r="K2286" s="1">
        <v>0</v>
      </c>
      <c r="L2286" s="1">
        <v>2748</v>
      </c>
      <c r="N2286" s="1">
        <v>671377</v>
      </c>
      <c r="O2286" s="64">
        <v>4686.57</v>
      </c>
      <c r="P2286" s="1" t="s">
        <v>7839</v>
      </c>
      <c r="Q2286" s="1" t="s">
        <v>8811</v>
      </c>
      <c r="R2286" s="1" t="s">
        <v>2437</v>
      </c>
      <c r="S2286" s="1" t="s">
        <v>2313</v>
      </c>
    </row>
    <row r="2287" spans="1:19">
      <c r="A2287" s="30">
        <v>10188168</v>
      </c>
      <c r="B2287" s="55">
        <v>101881680000000</v>
      </c>
      <c r="C2287" s="1">
        <v>7700</v>
      </c>
      <c r="D2287" s="1" t="s">
        <v>2438</v>
      </c>
      <c r="G2287" s="64">
        <v>4686.57</v>
      </c>
      <c r="H2287" s="97" t="s">
        <v>17156</v>
      </c>
      <c r="I2287" s="98" t="s">
        <v>17284</v>
      </c>
      <c r="J2287" s="64">
        <v>4686.57</v>
      </c>
      <c r="K2287" s="1">
        <v>0</v>
      </c>
      <c r="L2287" s="1">
        <v>2748</v>
      </c>
      <c r="N2287" s="1">
        <v>671387</v>
      </c>
      <c r="O2287" s="64">
        <v>4686.57</v>
      </c>
      <c r="P2287" s="1" t="s">
        <v>7839</v>
      </c>
      <c r="Q2287" s="1" t="s">
        <v>8811</v>
      </c>
      <c r="R2287" s="1" t="s">
        <v>2437</v>
      </c>
      <c r="S2287" s="1" t="s">
        <v>2313</v>
      </c>
    </row>
    <row r="2288" spans="1:19">
      <c r="A2288" s="30">
        <v>10188169</v>
      </c>
      <c r="B2288" s="55">
        <v>101881690000000</v>
      </c>
      <c r="C2288" s="1">
        <v>7700</v>
      </c>
      <c r="D2288" s="1" t="s">
        <v>2438</v>
      </c>
      <c r="G2288" s="64">
        <v>4686.57</v>
      </c>
      <c r="H2288" s="97" t="s">
        <v>17162</v>
      </c>
      <c r="I2288" s="98" t="s">
        <v>17290</v>
      </c>
      <c r="J2288" s="64">
        <v>4686.57</v>
      </c>
      <c r="K2288" s="1">
        <v>0</v>
      </c>
      <c r="L2288" s="1">
        <v>7118</v>
      </c>
      <c r="N2288" s="1">
        <v>671381</v>
      </c>
      <c r="O2288" s="64">
        <v>4686.57</v>
      </c>
      <c r="P2288" s="1" t="s">
        <v>11768</v>
      </c>
      <c r="Q2288" s="1" t="s">
        <v>8811</v>
      </c>
      <c r="R2288" s="1" t="s">
        <v>2437</v>
      </c>
      <c r="S2288" s="1" t="s">
        <v>2313</v>
      </c>
    </row>
    <row r="2289" spans="1:19">
      <c r="A2289" s="30">
        <v>10188172</v>
      </c>
      <c r="B2289" s="55">
        <v>101881720000000</v>
      </c>
      <c r="C2289" s="1">
        <v>7700</v>
      </c>
      <c r="D2289" s="1" t="s">
        <v>2438</v>
      </c>
      <c r="G2289" s="64">
        <v>4686.57</v>
      </c>
      <c r="H2289" s="97" t="s">
        <v>17156</v>
      </c>
      <c r="I2289" s="98" t="s">
        <v>17284</v>
      </c>
      <c r="J2289" s="64">
        <v>4686.57</v>
      </c>
      <c r="K2289" s="1">
        <v>0</v>
      </c>
      <c r="L2289" s="1">
        <v>2748</v>
      </c>
      <c r="N2289" s="1">
        <v>671379</v>
      </c>
      <c r="O2289" s="64">
        <v>4686.57</v>
      </c>
      <c r="P2289" s="1" t="s">
        <v>7839</v>
      </c>
      <c r="Q2289" s="1" t="s">
        <v>8811</v>
      </c>
      <c r="R2289" s="1" t="s">
        <v>2437</v>
      </c>
      <c r="S2289" s="1" t="s">
        <v>2313</v>
      </c>
    </row>
    <row r="2290" spans="1:19">
      <c r="A2290" s="30">
        <v>10188173</v>
      </c>
      <c r="B2290" s="55">
        <v>101881730000000</v>
      </c>
      <c r="C2290" s="1">
        <v>7700</v>
      </c>
      <c r="D2290" s="1" t="s">
        <v>2438</v>
      </c>
      <c r="G2290" s="64">
        <v>4686.57</v>
      </c>
      <c r="H2290" s="97" t="s">
        <v>17156</v>
      </c>
      <c r="I2290" s="98" t="s">
        <v>17284</v>
      </c>
      <c r="J2290" s="64">
        <v>4686.57</v>
      </c>
      <c r="K2290" s="1">
        <v>0</v>
      </c>
      <c r="L2290" s="1">
        <v>2748</v>
      </c>
      <c r="N2290" s="1">
        <v>671392</v>
      </c>
      <c r="O2290" s="64">
        <v>4686.57</v>
      </c>
      <c r="P2290" s="1" t="s">
        <v>7839</v>
      </c>
      <c r="Q2290" s="1" t="s">
        <v>8811</v>
      </c>
      <c r="R2290" s="1" t="s">
        <v>2437</v>
      </c>
      <c r="S2290" s="1" t="s">
        <v>2313</v>
      </c>
    </row>
    <row r="2291" spans="1:19">
      <c r="A2291" s="30">
        <v>10188174</v>
      </c>
      <c r="B2291" s="55">
        <v>101881740000000</v>
      </c>
      <c r="C2291" s="1">
        <v>7700</v>
      </c>
      <c r="D2291" s="1" t="s">
        <v>2438</v>
      </c>
      <c r="G2291" s="64">
        <v>4686.57</v>
      </c>
      <c r="H2291" s="97" t="s">
        <v>17156</v>
      </c>
      <c r="I2291" s="98" t="s">
        <v>17284</v>
      </c>
      <c r="J2291" s="64">
        <v>4686.57</v>
      </c>
      <c r="K2291" s="1">
        <v>0</v>
      </c>
      <c r="L2291" s="1">
        <v>2748</v>
      </c>
      <c r="N2291" s="1">
        <v>671382</v>
      </c>
      <c r="O2291" s="64">
        <v>4686.57</v>
      </c>
      <c r="P2291" s="1" t="s">
        <v>7839</v>
      </c>
      <c r="Q2291" s="1" t="s">
        <v>8811</v>
      </c>
      <c r="R2291" s="1" t="s">
        <v>2437</v>
      </c>
      <c r="S2291" s="1" t="s">
        <v>2313</v>
      </c>
    </row>
    <row r="2292" spans="1:19">
      <c r="A2292" s="30">
        <v>10188258</v>
      </c>
      <c r="B2292" s="55">
        <v>101882580000000</v>
      </c>
      <c r="C2292" s="1">
        <v>7700</v>
      </c>
      <c r="D2292" s="1" t="s">
        <v>3533</v>
      </c>
      <c r="E2292" s="1" t="s">
        <v>256</v>
      </c>
      <c r="F2292" s="1" t="s">
        <v>3534</v>
      </c>
      <c r="G2292" s="64">
        <v>1206.25</v>
      </c>
      <c r="H2292" s="97" t="s">
        <v>17160</v>
      </c>
      <c r="I2292" s="98" t="s">
        <v>17288</v>
      </c>
      <c r="J2292" s="64">
        <v>1206.25</v>
      </c>
      <c r="K2292" s="1">
        <v>0</v>
      </c>
      <c r="L2292" s="1">
        <v>396</v>
      </c>
      <c r="N2292" s="1" t="s">
        <v>3535</v>
      </c>
      <c r="O2292" s="64">
        <v>1206.25</v>
      </c>
      <c r="P2292" s="1" t="s">
        <v>110</v>
      </c>
      <c r="Q2292" s="1" t="s">
        <v>8934</v>
      </c>
      <c r="R2292" s="1" t="s">
        <v>3536</v>
      </c>
      <c r="S2292" s="1" t="s">
        <v>426</v>
      </c>
    </row>
    <row r="2293" spans="1:19">
      <c r="A2293" s="30">
        <v>10188259</v>
      </c>
      <c r="B2293" s="55">
        <v>101882590000000</v>
      </c>
      <c r="C2293" s="1">
        <v>7700</v>
      </c>
      <c r="D2293" s="1" t="s">
        <v>3537</v>
      </c>
      <c r="G2293" s="64">
        <v>2219.7800000000002</v>
      </c>
      <c r="H2293" s="97" t="s">
        <v>17138</v>
      </c>
      <c r="I2293" s="98" t="s">
        <v>17271</v>
      </c>
      <c r="J2293" s="64">
        <v>2219.7800000000002</v>
      </c>
      <c r="K2293" s="1">
        <v>0</v>
      </c>
      <c r="L2293" s="1">
        <v>4</v>
      </c>
      <c r="N2293" s="1" t="s">
        <v>3538</v>
      </c>
      <c r="O2293" s="64">
        <v>2219.7800000000002</v>
      </c>
      <c r="P2293" s="1">
        <v>401.13</v>
      </c>
      <c r="Q2293" s="1" t="s">
        <v>8935</v>
      </c>
      <c r="R2293" s="1" t="s">
        <v>3539</v>
      </c>
      <c r="S2293" s="1" t="s">
        <v>1821</v>
      </c>
    </row>
    <row r="2294" spans="1:19">
      <c r="A2294" s="30">
        <v>10188260</v>
      </c>
      <c r="B2294" s="55">
        <v>101882600000000</v>
      </c>
      <c r="C2294" s="1">
        <v>7700</v>
      </c>
      <c r="D2294" s="1" t="s">
        <v>3540</v>
      </c>
      <c r="G2294" s="64">
        <v>117538.55</v>
      </c>
      <c r="H2294" s="97" t="s">
        <v>17142</v>
      </c>
      <c r="I2294" s="98" t="s">
        <v>14331</v>
      </c>
      <c r="J2294" s="64">
        <v>117538.55</v>
      </c>
      <c r="K2294" s="1">
        <v>0</v>
      </c>
      <c r="L2294" s="1">
        <v>2748</v>
      </c>
      <c r="N2294" s="1" t="s">
        <v>3541</v>
      </c>
      <c r="O2294" s="64">
        <v>117538.55</v>
      </c>
      <c r="P2294" s="1">
        <v>151</v>
      </c>
      <c r="Q2294" s="1" t="s">
        <v>8936</v>
      </c>
      <c r="R2294" s="1" t="s">
        <v>3542</v>
      </c>
      <c r="S2294" s="1" t="s">
        <v>426</v>
      </c>
    </row>
    <row r="2295" spans="1:19">
      <c r="A2295" s="30">
        <v>10188261</v>
      </c>
      <c r="B2295" s="55">
        <v>101882610000000</v>
      </c>
      <c r="C2295" s="1">
        <v>7700</v>
      </c>
      <c r="D2295" s="1" t="s">
        <v>3540</v>
      </c>
      <c r="G2295" s="64">
        <v>117538.55</v>
      </c>
      <c r="H2295" s="97" t="s">
        <v>17142</v>
      </c>
      <c r="I2295" s="98" t="s">
        <v>14331</v>
      </c>
      <c r="J2295" s="64">
        <v>117538.55</v>
      </c>
      <c r="K2295" s="1">
        <v>0</v>
      </c>
      <c r="L2295" s="1">
        <v>4</v>
      </c>
      <c r="N2295" s="1" t="s">
        <v>3543</v>
      </c>
      <c r="O2295" s="64">
        <v>117538.55</v>
      </c>
      <c r="P2295" s="1">
        <v>403.1</v>
      </c>
      <c r="Q2295" s="1" t="s">
        <v>8936</v>
      </c>
      <c r="R2295" s="1" t="s">
        <v>3542</v>
      </c>
      <c r="S2295" s="1" t="s">
        <v>426</v>
      </c>
    </row>
    <row r="2296" spans="1:19">
      <c r="A2296" s="30">
        <v>10188272</v>
      </c>
      <c r="B2296" s="55">
        <v>101882720000000</v>
      </c>
      <c r="C2296" s="1">
        <v>7700</v>
      </c>
      <c r="D2296" s="1" t="s">
        <v>3544</v>
      </c>
      <c r="G2296" s="64">
        <v>10353.459999999999</v>
      </c>
      <c r="H2296" s="97" t="s">
        <v>17160</v>
      </c>
      <c r="I2296" s="98" t="s">
        <v>17288</v>
      </c>
      <c r="J2296" s="64">
        <v>10353.459999999999</v>
      </c>
      <c r="K2296" s="1">
        <v>0</v>
      </c>
      <c r="L2296" s="1">
        <v>2439</v>
      </c>
      <c r="N2296" s="1" t="s">
        <v>3545</v>
      </c>
      <c r="O2296" s="64">
        <v>10353.459999999999</v>
      </c>
      <c r="P2296" s="1" t="s">
        <v>110</v>
      </c>
      <c r="Q2296" s="1" t="s">
        <v>8937</v>
      </c>
      <c r="R2296" s="1" t="s">
        <v>3546</v>
      </c>
      <c r="S2296" s="1" t="s">
        <v>426</v>
      </c>
    </row>
    <row r="2297" spans="1:19">
      <c r="A2297" s="30">
        <v>10188273</v>
      </c>
      <c r="B2297" s="55">
        <v>101882730000000</v>
      </c>
      <c r="C2297" s="1">
        <v>7700</v>
      </c>
      <c r="D2297" s="1" t="s">
        <v>3547</v>
      </c>
      <c r="G2297" s="64">
        <v>2096.17</v>
      </c>
      <c r="H2297" s="97" t="s">
        <v>17160</v>
      </c>
      <c r="I2297" s="98" t="s">
        <v>17288</v>
      </c>
      <c r="J2297" s="64">
        <v>2096.17</v>
      </c>
      <c r="K2297" s="1">
        <v>0</v>
      </c>
      <c r="L2297" s="1">
        <v>2439</v>
      </c>
      <c r="N2297" s="1" t="s">
        <v>3545</v>
      </c>
      <c r="O2297" s="64">
        <v>2096.17</v>
      </c>
      <c r="P2297" s="1" t="s">
        <v>110</v>
      </c>
      <c r="Q2297" s="1" t="s">
        <v>8937</v>
      </c>
      <c r="R2297" s="1" t="s">
        <v>3546</v>
      </c>
      <c r="S2297" s="1" t="s">
        <v>426</v>
      </c>
    </row>
    <row r="2298" spans="1:19">
      <c r="A2298" s="30">
        <v>10188275</v>
      </c>
      <c r="B2298" s="55">
        <v>101882750000000</v>
      </c>
      <c r="C2298" s="1">
        <v>7700</v>
      </c>
      <c r="D2298" s="1" t="s">
        <v>3548</v>
      </c>
      <c r="G2298" s="64">
        <v>1225.33</v>
      </c>
      <c r="H2298" s="97" t="s">
        <v>17162</v>
      </c>
      <c r="I2298" s="98" t="s">
        <v>17290</v>
      </c>
      <c r="J2298" s="64">
        <v>1225.33</v>
      </c>
      <c r="K2298" s="1">
        <v>0</v>
      </c>
      <c r="L2298" s="1">
        <v>7118</v>
      </c>
      <c r="N2298" s="1" t="s">
        <v>3549</v>
      </c>
      <c r="O2298" s="64">
        <v>1225.33</v>
      </c>
      <c r="P2298" s="1" t="s">
        <v>11768</v>
      </c>
      <c r="Q2298" s="1" t="s">
        <v>8928</v>
      </c>
      <c r="R2298" s="1" t="s">
        <v>3550</v>
      </c>
      <c r="S2298" s="1" t="s">
        <v>426</v>
      </c>
    </row>
    <row r="2299" spans="1:19">
      <c r="A2299" s="30">
        <v>10188316</v>
      </c>
      <c r="B2299" s="55">
        <v>101883160000000</v>
      </c>
      <c r="C2299" s="1">
        <v>7700</v>
      </c>
      <c r="D2299" s="1" t="s">
        <v>1437</v>
      </c>
      <c r="E2299" s="1" t="s">
        <v>107</v>
      </c>
      <c r="F2299" s="1" t="s">
        <v>1461</v>
      </c>
      <c r="G2299" s="64">
        <v>6171.75</v>
      </c>
      <c r="H2299" s="97" t="s">
        <v>17146</v>
      </c>
      <c r="I2299" s="98" t="s">
        <v>12825</v>
      </c>
      <c r="J2299" s="64">
        <v>6171.75</v>
      </c>
      <c r="K2299" s="1">
        <v>0</v>
      </c>
      <c r="L2299" s="1">
        <v>2286</v>
      </c>
      <c r="N2299" s="1" t="s">
        <v>3551</v>
      </c>
      <c r="O2299" s="64">
        <v>6171.75</v>
      </c>
      <c r="P2299" s="1" t="s">
        <v>110</v>
      </c>
      <c r="Q2299" s="1" t="s">
        <v>8938</v>
      </c>
      <c r="R2299" s="1" t="s">
        <v>3552</v>
      </c>
      <c r="S2299" s="1" t="s">
        <v>426</v>
      </c>
    </row>
    <row r="2300" spans="1:19">
      <c r="A2300" s="30">
        <v>10188317</v>
      </c>
      <c r="B2300" s="55">
        <v>101883170000000</v>
      </c>
      <c r="C2300" s="1">
        <v>7700</v>
      </c>
      <c r="D2300" s="1" t="s">
        <v>1437</v>
      </c>
      <c r="E2300" s="1" t="s">
        <v>107</v>
      </c>
      <c r="F2300" s="1" t="s">
        <v>1440</v>
      </c>
      <c r="G2300" s="64">
        <v>6171.75</v>
      </c>
      <c r="H2300" s="97" t="s">
        <v>17173</v>
      </c>
      <c r="I2300" s="98" t="s">
        <v>17301</v>
      </c>
      <c r="J2300" s="64">
        <v>6171.75</v>
      </c>
      <c r="K2300" s="1">
        <v>0</v>
      </c>
      <c r="L2300" s="1">
        <v>189</v>
      </c>
      <c r="N2300" s="1" t="s">
        <v>12146</v>
      </c>
      <c r="O2300" s="64">
        <v>6171.75</v>
      </c>
      <c r="P2300" s="1" t="s">
        <v>110</v>
      </c>
      <c r="Q2300" s="1" t="s">
        <v>8938</v>
      </c>
      <c r="R2300" s="1" t="s">
        <v>3552</v>
      </c>
      <c r="S2300" s="1" t="s">
        <v>426</v>
      </c>
    </row>
    <row r="2301" spans="1:19">
      <c r="A2301" s="30">
        <v>10188319</v>
      </c>
      <c r="B2301" s="55">
        <v>101883190000000</v>
      </c>
      <c r="C2301" s="1">
        <v>7700</v>
      </c>
      <c r="D2301" s="1" t="s">
        <v>1437</v>
      </c>
      <c r="E2301" s="1" t="s">
        <v>107</v>
      </c>
      <c r="F2301" s="1" t="s">
        <v>1440</v>
      </c>
      <c r="G2301" s="64">
        <v>6171.75</v>
      </c>
      <c r="H2301" s="97" t="s">
        <v>17146</v>
      </c>
      <c r="I2301" s="98" t="s">
        <v>12825</v>
      </c>
      <c r="J2301" s="64">
        <v>6171.75</v>
      </c>
      <c r="K2301" s="1">
        <v>0</v>
      </c>
      <c r="L2301" s="1">
        <v>7049</v>
      </c>
      <c r="N2301" s="1" t="s">
        <v>3553</v>
      </c>
      <c r="O2301" s="64">
        <v>6171.75</v>
      </c>
      <c r="P2301" s="1" t="s">
        <v>110</v>
      </c>
      <c r="Q2301" s="1" t="s">
        <v>8938</v>
      </c>
      <c r="R2301" s="1" t="s">
        <v>3552</v>
      </c>
      <c r="S2301" s="1" t="s">
        <v>426</v>
      </c>
    </row>
    <row r="2302" spans="1:19">
      <c r="A2302" s="30">
        <v>10188320</v>
      </c>
      <c r="B2302" s="55">
        <v>101883200000000</v>
      </c>
      <c r="C2302" s="1">
        <v>7700</v>
      </c>
      <c r="D2302" s="1" t="s">
        <v>1437</v>
      </c>
      <c r="E2302" s="1" t="s">
        <v>107</v>
      </c>
      <c r="F2302" s="1" t="s">
        <v>1440</v>
      </c>
      <c r="G2302" s="64">
        <v>6171.75</v>
      </c>
      <c r="H2302" s="97" t="s">
        <v>17146</v>
      </c>
      <c r="I2302" s="98" t="s">
        <v>12825</v>
      </c>
      <c r="J2302" s="64">
        <v>6171.75</v>
      </c>
      <c r="K2302" s="1">
        <v>0</v>
      </c>
      <c r="L2302" s="1">
        <v>3494</v>
      </c>
      <c r="N2302" s="1" t="s">
        <v>3554</v>
      </c>
      <c r="O2302" s="64">
        <v>6171.75</v>
      </c>
      <c r="P2302" s="1" t="s">
        <v>110</v>
      </c>
      <c r="Q2302" s="1" t="s">
        <v>8938</v>
      </c>
      <c r="R2302" s="1" t="s">
        <v>3552</v>
      </c>
      <c r="S2302" s="1" t="s">
        <v>426</v>
      </c>
    </row>
    <row r="2303" spans="1:19">
      <c r="A2303" s="30">
        <v>10188321</v>
      </c>
      <c r="B2303" s="55">
        <v>101883210000000</v>
      </c>
      <c r="C2303" s="1">
        <v>7700</v>
      </c>
      <c r="D2303" s="1" t="s">
        <v>1437</v>
      </c>
      <c r="E2303" s="1" t="s">
        <v>107</v>
      </c>
      <c r="F2303" s="1" t="s">
        <v>807</v>
      </c>
      <c r="G2303" s="64">
        <v>6171.75</v>
      </c>
      <c r="H2303" s="97" t="s">
        <v>17146</v>
      </c>
      <c r="I2303" s="98" t="s">
        <v>12825</v>
      </c>
      <c r="J2303" s="64">
        <v>6171.75</v>
      </c>
      <c r="K2303" s="1">
        <v>0</v>
      </c>
      <c r="L2303" s="1">
        <v>386</v>
      </c>
      <c r="N2303" s="1" t="s">
        <v>3555</v>
      </c>
      <c r="O2303" s="64">
        <v>6171.75</v>
      </c>
      <c r="P2303" s="1" t="s">
        <v>110</v>
      </c>
      <c r="Q2303" s="1" t="s">
        <v>8938</v>
      </c>
      <c r="R2303" s="1" t="s">
        <v>3552</v>
      </c>
      <c r="S2303" s="1" t="s">
        <v>426</v>
      </c>
    </row>
    <row r="2304" spans="1:19">
      <c r="A2304" s="30">
        <v>10188322</v>
      </c>
      <c r="B2304" s="55">
        <v>101883220000000</v>
      </c>
      <c r="C2304" s="1">
        <v>7700</v>
      </c>
      <c r="D2304" s="1" t="s">
        <v>3556</v>
      </c>
      <c r="E2304" s="1" t="s">
        <v>2820</v>
      </c>
      <c r="F2304" s="1">
        <v>5320</v>
      </c>
      <c r="G2304" s="64">
        <v>1979.78</v>
      </c>
      <c r="H2304" s="97" t="s">
        <v>17148</v>
      </c>
      <c r="I2304" s="98" t="s">
        <v>17278</v>
      </c>
      <c r="J2304" s="64">
        <v>1979.78</v>
      </c>
      <c r="K2304" s="1">
        <v>0</v>
      </c>
      <c r="L2304" s="1">
        <v>4</v>
      </c>
      <c r="N2304" s="1">
        <v>109005</v>
      </c>
      <c r="O2304" s="64">
        <v>1979.78</v>
      </c>
      <c r="P2304" s="1" t="s">
        <v>272</v>
      </c>
      <c r="Q2304" s="1" t="s">
        <v>8939</v>
      </c>
      <c r="R2304" s="1" t="s">
        <v>3558</v>
      </c>
      <c r="S2304" s="1" t="s">
        <v>2452</v>
      </c>
    </row>
    <row r="2305" spans="1:19">
      <c r="A2305" s="30">
        <v>10188323</v>
      </c>
      <c r="B2305" s="55">
        <v>101883230000000</v>
      </c>
      <c r="C2305" s="1">
        <v>7700</v>
      </c>
      <c r="D2305" s="1" t="s">
        <v>3556</v>
      </c>
      <c r="E2305" s="1" t="s">
        <v>2820</v>
      </c>
      <c r="F2305" s="1">
        <v>5320</v>
      </c>
      <c r="G2305" s="64">
        <v>1979.79</v>
      </c>
      <c r="H2305" s="97" t="s">
        <v>17148</v>
      </c>
      <c r="I2305" s="98" t="s">
        <v>17278</v>
      </c>
      <c r="J2305" s="64">
        <v>1979.79</v>
      </c>
      <c r="K2305" s="1">
        <v>0</v>
      </c>
      <c r="L2305" s="1">
        <v>4</v>
      </c>
      <c r="N2305" s="1">
        <v>114630</v>
      </c>
      <c r="O2305" s="64">
        <v>1979.79</v>
      </c>
      <c r="P2305" s="1" t="s">
        <v>272</v>
      </c>
      <c r="Q2305" s="1" t="s">
        <v>8939</v>
      </c>
      <c r="R2305" s="1" t="s">
        <v>3558</v>
      </c>
      <c r="S2305" s="1" t="s">
        <v>2452</v>
      </c>
    </row>
    <row r="2306" spans="1:19">
      <c r="A2306" s="30">
        <v>10188324</v>
      </c>
      <c r="B2306" s="55">
        <v>101883240000000</v>
      </c>
      <c r="C2306" s="1">
        <v>7700</v>
      </c>
      <c r="D2306" s="1" t="s">
        <v>3556</v>
      </c>
      <c r="E2306" s="1" t="s">
        <v>2820</v>
      </c>
      <c r="F2306" s="1">
        <v>5320</v>
      </c>
      <c r="G2306" s="64">
        <v>1979.79</v>
      </c>
      <c r="H2306" s="97" t="s">
        <v>17148</v>
      </c>
      <c r="I2306" s="98" t="s">
        <v>17278</v>
      </c>
      <c r="J2306" s="64">
        <v>1979.79</v>
      </c>
      <c r="K2306" s="1">
        <v>0</v>
      </c>
      <c r="L2306" s="1">
        <v>4</v>
      </c>
      <c r="N2306" s="1">
        <v>114711</v>
      </c>
      <c r="O2306" s="64">
        <v>1979.79</v>
      </c>
      <c r="P2306" s="1" t="s">
        <v>272</v>
      </c>
      <c r="Q2306" s="1" t="s">
        <v>8939</v>
      </c>
      <c r="R2306" s="1" t="s">
        <v>3561</v>
      </c>
      <c r="S2306" s="1" t="s">
        <v>2452</v>
      </c>
    </row>
    <row r="2307" spans="1:19">
      <c r="A2307" s="30">
        <v>10188325</v>
      </c>
      <c r="B2307" s="55">
        <v>101883250000000</v>
      </c>
      <c r="C2307" s="1">
        <v>7700</v>
      </c>
      <c r="D2307" s="1" t="s">
        <v>3556</v>
      </c>
      <c r="E2307" s="1" t="s">
        <v>2820</v>
      </c>
      <c r="F2307" s="1">
        <v>5320</v>
      </c>
      <c r="G2307" s="64">
        <v>1979.79</v>
      </c>
      <c r="H2307" s="97" t="s">
        <v>17148</v>
      </c>
      <c r="I2307" s="98" t="s">
        <v>17278</v>
      </c>
      <c r="J2307" s="64">
        <v>1979.79</v>
      </c>
      <c r="K2307" s="1">
        <v>0</v>
      </c>
      <c r="L2307" s="1">
        <v>4</v>
      </c>
      <c r="N2307" s="1">
        <v>114736</v>
      </c>
      <c r="O2307" s="64">
        <v>1979.79</v>
      </c>
      <c r="P2307" s="1" t="s">
        <v>272</v>
      </c>
      <c r="Q2307" s="1" t="s">
        <v>8939</v>
      </c>
      <c r="R2307" s="1" t="s">
        <v>3558</v>
      </c>
      <c r="S2307" s="1" t="s">
        <v>2452</v>
      </c>
    </row>
    <row r="2308" spans="1:19">
      <c r="A2308" s="30">
        <v>10188326</v>
      </c>
      <c r="B2308" s="55">
        <v>101883260000000</v>
      </c>
      <c r="C2308" s="1">
        <v>7700</v>
      </c>
      <c r="D2308" s="1" t="s">
        <v>3556</v>
      </c>
      <c r="E2308" s="1" t="s">
        <v>2820</v>
      </c>
      <c r="F2308" s="1">
        <v>5320</v>
      </c>
      <c r="G2308" s="64">
        <v>1979.79</v>
      </c>
      <c r="H2308" s="97" t="s">
        <v>17148</v>
      </c>
      <c r="I2308" s="98" t="s">
        <v>17278</v>
      </c>
      <c r="J2308" s="64">
        <v>1979.79</v>
      </c>
      <c r="K2308" s="1">
        <v>0</v>
      </c>
      <c r="L2308" s="1">
        <v>4</v>
      </c>
      <c r="N2308" s="1">
        <v>114769</v>
      </c>
      <c r="O2308" s="64">
        <v>1979.79</v>
      </c>
      <c r="P2308" s="1" t="s">
        <v>272</v>
      </c>
      <c r="Q2308" s="1" t="s">
        <v>8939</v>
      </c>
      <c r="R2308" s="1" t="s">
        <v>3558</v>
      </c>
      <c r="S2308" s="1" t="s">
        <v>2452</v>
      </c>
    </row>
    <row r="2309" spans="1:19">
      <c r="A2309" s="30">
        <v>10188327</v>
      </c>
      <c r="B2309" s="55">
        <v>101883270000000</v>
      </c>
      <c r="C2309" s="1">
        <v>7700</v>
      </c>
      <c r="D2309" s="1" t="s">
        <v>3556</v>
      </c>
      <c r="E2309" s="1" t="s">
        <v>2820</v>
      </c>
      <c r="F2309" s="1">
        <v>5320</v>
      </c>
      <c r="G2309" s="64">
        <v>1979.79</v>
      </c>
      <c r="H2309" s="97" t="s">
        <v>17148</v>
      </c>
      <c r="I2309" s="98" t="s">
        <v>17278</v>
      </c>
      <c r="J2309" s="64">
        <v>1979.79</v>
      </c>
      <c r="K2309" s="1">
        <v>0</v>
      </c>
      <c r="L2309" s="1">
        <v>4</v>
      </c>
      <c r="N2309" s="1">
        <v>114812</v>
      </c>
      <c r="O2309" s="64">
        <v>1979.79</v>
      </c>
      <c r="P2309" s="1" t="s">
        <v>272</v>
      </c>
      <c r="Q2309" s="1" t="s">
        <v>8939</v>
      </c>
      <c r="R2309" s="1" t="s">
        <v>3558</v>
      </c>
      <c r="S2309" s="1" t="s">
        <v>2452</v>
      </c>
    </row>
    <row r="2310" spans="1:19">
      <c r="A2310" s="30">
        <v>10188328</v>
      </c>
      <c r="B2310" s="55">
        <v>101883280000000</v>
      </c>
      <c r="C2310" s="1">
        <v>7700</v>
      </c>
      <c r="D2310" s="1" t="s">
        <v>3556</v>
      </c>
      <c r="E2310" s="1" t="s">
        <v>2820</v>
      </c>
      <c r="F2310" s="1">
        <v>5320</v>
      </c>
      <c r="G2310" s="64">
        <v>1979.79</v>
      </c>
      <c r="H2310" s="97" t="s">
        <v>17148</v>
      </c>
      <c r="I2310" s="98" t="s">
        <v>17278</v>
      </c>
      <c r="J2310" s="64">
        <v>1979.79</v>
      </c>
      <c r="K2310" s="1">
        <v>0</v>
      </c>
      <c r="L2310" s="1">
        <v>4</v>
      </c>
      <c r="N2310" s="1">
        <v>114953</v>
      </c>
      <c r="O2310" s="64">
        <v>1979.79</v>
      </c>
      <c r="P2310" s="1" t="s">
        <v>272</v>
      </c>
      <c r="Q2310" s="1" t="s">
        <v>8939</v>
      </c>
      <c r="R2310" s="1" t="s">
        <v>3558</v>
      </c>
      <c r="S2310" s="1" t="s">
        <v>2452</v>
      </c>
    </row>
    <row r="2311" spans="1:19">
      <c r="A2311" s="30">
        <v>10188329</v>
      </c>
      <c r="B2311" s="55">
        <v>101883290000000</v>
      </c>
      <c r="C2311" s="1">
        <v>7700</v>
      </c>
      <c r="D2311" s="1" t="s">
        <v>3556</v>
      </c>
      <c r="E2311" s="1" t="s">
        <v>2820</v>
      </c>
      <c r="F2311" s="1">
        <v>5320</v>
      </c>
      <c r="G2311" s="64">
        <v>1979.79</v>
      </c>
      <c r="H2311" s="97" t="s">
        <v>17148</v>
      </c>
      <c r="I2311" s="98" t="s">
        <v>17278</v>
      </c>
      <c r="J2311" s="64">
        <v>1979.79</v>
      </c>
      <c r="K2311" s="1">
        <v>0</v>
      </c>
      <c r="L2311" s="1">
        <v>4</v>
      </c>
      <c r="N2311" s="1">
        <v>114530</v>
      </c>
      <c r="O2311" s="64">
        <v>1979.79</v>
      </c>
      <c r="P2311" s="1" t="s">
        <v>272</v>
      </c>
      <c r="Q2311" s="1" t="s">
        <v>8939</v>
      </c>
      <c r="R2311" s="1" t="s">
        <v>3558</v>
      </c>
      <c r="S2311" s="1" t="s">
        <v>2452</v>
      </c>
    </row>
    <row r="2312" spans="1:19">
      <c r="A2312" s="30">
        <v>10188331</v>
      </c>
      <c r="B2312" s="55">
        <v>101883310000000</v>
      </c>
      <c r="C2312" s="1">
        <v>7700</v>
      </c>
      <c r="D2312" s="1" t="s">
        <v>3556</v>
      </c>
      <c r="E2312" s="1" t="s">
        <v>2820</v>
      </c>
      <c r="F2312" s="1">
        <v>5320</v>
      </c>
      <c r="G2312" s="64">
        <v>1979.79</v>
      </c>
      <c r="H2312" s="97" t="s">
        <v>17148</v>
      </c>
      <c r="I2312" s="98" t="s">
        <v>17278</v>
      </c>
      <c r="J2312" s="64">
        <v>1979.79</v>
      </c>
      <c r="K2312" s="1">
        <v>0</v>
      </c>
      <c r="L2312" s="1">
        <v>4</v>
      </c>
      <c r="N2312" s="1">
        <v>114721</v>
      </c>
      <c r="O2312" s="64">
        <v>1979.79</v>
      </c>
      <c r="P2312" s="1" t="s">
        <v>272</v>
      </c>
      <c r="Q2312" s="1" t="s">
        <v>8939</v>
      </c>
      <c r="R2312" s="1" t="s">
        <v>3558</v>
      </c>
      <c r="S2312" s="1" t="s">
        <v>2452</v>
      </c>
    </row>
    <row r="2313" spans="1:19">
      <c r="A2313" s="30">
        <v>10188332</v>
      </c>
      <c r="B2313" s="55">
        <v>101883320000000</v>
      </c>
      <c r="C2313" s="1">
        <v>7700</v>
      </c>
      <c r="D2313" s="1" t="s">
        <v>3556</v>
      </c>
      <c r="E2313" s="1" t="s">
        <v>2820</v>
      </c>
      <c r="F2313" s="1">
        <v>5320</v>
      </c>
      <c r="G2313" s="64">
        <v>1979.79</v>
      </c>
      <c r="H2313" s="97" t="s">
        <v>17148</v>
      </c>
      <c r="I2313" s="98" t="s">
        <v>17278</v>
      </c>
      <c r="J2313" s="64">
        <v>1979.79</v>
      </c>
      <c r="K2313" s="1">
        <v>0</v>
      </c>
      <c r="L2313" s="1">
        <v>4</v>
      </c>
      <c r="N2313" s="1">
        <v>114758</v>
      </c>
      <c r="O2313" s="64">
        <v>1979.79</v>
      </c>
      <c r="P2313" s="1" t="s">
        <v>272</v>
      </c>
      <c r="Q2313" s="1" t="s">
        <v>8939</v>
      </c>
      <c r="R2313" s="1" t="s">
        <v>3558</v>
      </c>
      <c r="S2313" s="1" t="s">
        <v>2452</v>
      </c>
    </row>
    <row r="2314" spans="1:19">
      <c r="A2314" s="30">
        <v>10188333</v>
      </c>
      <c r="B2314" s="55">
        <v>101883330000000</v>
      </c>
      <c r="C2314" s="1">
        <v>7700</v>
      </c>
      <c r="D2314" s="1" t="s">
        <v>3556</v>
      </c>
      <c r="E2314" s="1" t="s">
        <v>2820</v>
      </c>
      <c r="F2314" s="1">
        <v>5320</v>
      </c>
      <c r="G2314" s="64">
        <v>1979.79</v>
      </c>
      <c r="H2314" s="97" t="s">
        <v>17148</v>
      </c>
      <c r="I2314" s="98" t="s">
        <v>17278</v>
      </c>
      <c r="J2314" s="64">
        <v>1979.79</v>
      </c>
      <c r="K2314" s="1">
        <v>0</v>
      </c>
      <c r="L2314" s="1">
        <v>4</v>
      </c>
      <c r="N2314" s="1">
        <v>114773</v>
      </c>
      <c r="O2314" s="64">
        <v>1979.79</v>
      </c>
      <c r="P2314" s="1" t="s">
        <v>272</v>
      </c>
      <c r="Q2314" s="1" t="s">
        <v>8939</v>
      </c>
      <c r="R2314" s="1" t="s">
        <v>3558</v>
      </c>
      <c r="S2314" s="1" t="s">
        <v>2452</v>
      </c>
    </row>
    <row r="2315" spans="1:19">
      <c r="A2315" s="30">
        <v>10188335</v>
      </c>
      <c r="B2315" s="55">
        <v>101883350000000</v>
      </c>
      <c r="C2315" s="1">
        <v>7700</v>
      </c>
      <c r="D2315" s="1" t="s">
        <v>3556</v>
      </c>
      <c r="E2315" s="1" t="s">
        <v>2820</v>
      </c>
      <c r="F2315" s="1">
        <v>5320</v>
      </c>
      <c r="G2315" s="64">
        <v>1979.79</v>
      </c>
      <c r="H2315" s="97" t="s">
        <v>17148</v>
      </c>
      <c r="I2315" s="98" t="s">
        <v>17278</v>
      </c>
      <c r="J2315" s="64">
        <v>1979.79</v>
      </c>
      <c r="K2315" s="1">
        <v>0</v>
      </c>
      <c r="L2315" s="1">
        <v>4</v>
      </c>
      <c r="N2315" s="1">
        <v>114970</v>
      </c>
      <c r="O2315" s="64">
        <v>1979.79</v>
      </c>
      <c r="P2315" s="1" t="s">
        <v>272</v>
      </c>
      <c r="Q2315" s="1" t="s">
        <v>8939</v>
      </c>
      <c r="R2315" s="1" t="s">
        <v>3558</v>
      </c>
      <c r="S2315" s="1" t="s">
        <v>2452</v>
      </c>
    </row>
    <row r="2316" spans="1:19">
      <c r="A2316" s="30">
        <v>10188336</v>
      </c>
      <c r="B2316" s="55">
        <v>101883360000000</v>
      </c>
      <c r="C2316" s="1">
        <v>7700</v>
      </c>
      <c r="D2316" s="1" t="s">
        <v>3556</v>
      </c>
      <c r="E2316" s="1" t="s">
        <v>2820</v>
      </c>
      <c r="F2316" s="1">
        <v>5320</v>
      </c>
      <c r="G2316" s="64">
        <v>1979.79</v>
      </c>
      <c r="H2316" s="97" t="s">
        <v>17148</v>
      </c>
      <c r="I2316" s="98" t="s">
        <v>17278</v>
      </c>
      <c r="J2316" s="64">
        <v>1979.79</v>
      </c>
      <c r="K2316" s="1">
        <v>0</v>
      </c>
      <c r="L2316" s="1">
        <v>4</v>
      </c>
      <c r="N2316" s="1">
        <v>114606</v>
      </c>
      <c r="O2316" s="64">
        <v>1979.79</v>
      </c>
      <c r="P2316" s="1" t="s">
        <v>272</v>
      </c>
      <c r="Q2316" s="1" t="s">
        <v>8939</v>
      </c>
      <c r="R2316" s="1" t="s">
        <v>3558</v>
      </c>
      <c r="S2316" s="1" t="s">
        <v>2452</v>
      </c>
    </row>
    <row r="2317" spans="1:19">
      <c r="A2317" s="30">
        <v>10188337</v>
      </c>
      <c r="B2317" s="55">
        <v>101883370000000</v>
      </c>
      <c r="C2317" s="1">
        <v>7700</v>
      </c>
      <c r="D2317" s="1" t="s">
        <v>3556</v>
      </c>
      <c r="E2317" s="1" t="s">
        <v>2820</v>
      </c>
      <c r="F2317" s="1">
        <v>5320</v>
      </c>
      <c r="G2317" s="64">
        <v>1979.79</v>
      </c>
      <c r="H2317" s="97" t="s">
        <v>17195</v>
      </c>
      <c r="I2317" s="98" t="s">
        <v>17320</v>
      </c>
      <c r="J2317" s="64">
        <v>1979.79</v>
      </c>
      <c r="K2317" s="1">
        <v>0</v>
      </c>
      <c r="L2317" s="1">
        <v>4</v>
      </c>
      <c r="N2317" s="1">
        <v>114672</v>
      </c>
      <c r="O2317" s="64">
        <v>1979.79</v>
      </c>
      <c r="P2317" s="1" t="s">
        <v>272</v>
      </c>
      <c r="Q2317" s="1" t="s">
        <v>8939</v>
      </c>
      <c r="R2317" s="1" t="s">
        <v>3558</v>
      </c>
      <c r="S2317" s="1" t="s">
        <v>2452</v>
      </c>
    </row>
    <row r="2318" spans="1:19">
      <c r="A2318" s="30">
        <v>10188338</v>
      </c>
      <c r="B2318" s="55">
        <v>101883380000000</v>
      </c>
      <c r="C2318" s="1">
        <v>7700</v>
      </c>
      <c r="D2318" s="1" t="s">
        <v>3556</v>
      </c>
      <c r="E2318" s="1" t="s">
        <v>2820</v>
      </c>
      <c r="F2318" s="1">
        <v>5320</v>
      </c>
      <c r="G2318" s="64">
        <v>1979.79</v>
      </c>
      <c r="H2318" s="97" t="s">
        <v>17148</v>
      </c>
      <c r="I2318" s="98" t="s">
        <v>17278</v>
      </c>
      <c r="J2318" s="64">
        <v>1979.79</v>
      </c>
      <c r="K2318" s="1">
        <v>0</v>
      </c>
      <c r="L2318" s="1">
        <v>4</v>
      </c>
      <c r="N2318" s="1">
        <v>114722</v>
      </c>
      <c r="O2318" s="64">
        <v>1979.79</v>
      </c>
      <c r="P2318" s="1" t="s">
        <v>272</v>
      </c>
      <c r="Q2318" s="1" t="s">
        <v>8939</v>
      </c>
      <c r="R2318" s="1" t="s">
        <v>3558</v>
      </c>
      <c r="S2318" s="1" t="s">
        <v>2452</v>
      </c>
    </row>
    <row r="2319" spans="1:19">
      <c r="A2319" s="30">
        <v>10188339</v>
      </c>
      <c r="B2319" s="55">
        <v>101883390000000</v>
      </c>
      <c r="C2319" s="1">
        <v>7700</v>
      </c>
      <c r="D2319" s="1" t="s">
        <v>3556</v>
      </c>
      <c r="E2319" s="1" t="s">
        <v>2820</v>
      </c>
      <c r="F2319" s="1">
        <v>5320</v>
      </c>
      <c r="G2319" s="64">
        <v>1979.79</v>
      </c>
      <c r="H2319" s="97" t="s">
        <v>17148</v>
      </c>
      <c r="I2319" s="98" t="s">
        <v>17278</v>
      </c>
      <c r="J2319" s="64">
        <v>1979.79</v>
      </c>
      <c r="K2319" s="1">
        <v>0</v>
      </c>
      <c r="L2319" s="1">
        <v>4</v>
      </c>
      <c r="N2319" s="1">
        <v>114759</v>
      </c>
      <c r="O2319" s="64">
        <v>1979.79</v>
      </c>
      <c r="P2319" s="1" t="s">
        <v>272</v>
      </c>
      <c r="Q2319" s="1" t="s">
        <v>8939</v>
      </c>
      <c r="R2319" s="1" t="s">
        <v>3558</v>
      </c>
      <c r="S2319" s="1" t="s">
        <v>2452</v>
      </c>
    </row>
    <row r="2320" spans="1:19">
      <c r="A2320" s="30">
        <v>10188340</v>
      </c>
      <c r="B2320" s="55">
        <v>101883400000000</v>
      </c>
      <c r="C2320" s="1">
        <v>7700</v>
      </c>
      <c r="D2320" s="1" t="s">
        <v>3556</v>
      </c>
      <c r="E2320" s="1" t="s">
        <v>2820</v>
      </c>
      <c r="F2320" s="1">
        <v>5320</v>
      </c>
      <c r="G2320" s="64">
        <v>1979.79</v>
      </c>
      <c r="H2320" s="97" t="s">
        <v>17148</v>
      </c>
      <c r="I2320" s="98" t="s">
        <v>17278</v>
      </c>
      <c r="J2320" s="64">
        <v>1979.79</v>
      </c>
      <c r="K2320" s="1">
        <v>0</v>
      </c>
      <c r="L2320" s="1">
        <v>4</v>
      </c>
      <c r="N2320" s="1">
        <v>114784</v>
      </c>
      <c r="O2320" s="64">
        <v>1979.79</v>
      </c>
      <c r="P2320" s="1" t="s">
        <v>272</v>
      </c>
      <c r="Q2320" s="1" t="s">
        <v>8939</v>
      </c>
      <c r="R2320" s="1" t="s">
        <v>3558</v>
      </c>
      <c r="S2320" s="1" t="s">
        <v>2452</v>
      </c>
    </row>
    <row r="2321" spans="1:19">
      <c r="A2321" s="30">
        <v>10188341</v>
      </c>
      <c r="B2321" s="55">
        <v>101883410000000</v>
      </c>
      <c r="C2321" s="1">
        <v>7700</v>
      </c>
      <c r="D2321" s="1" t="s">
        <v>3556</v>
      </c>
      <c r="E2321" s="1" t="s">
        <v>2820</v>
      </c>
      <c r="F2321" s="1">
        <v>5320</v>
      </c>
      <c r="G2321" s="64">
        <v>1979.79</v>
      </c>
      <c r="H2321" s="97" t="s">
        <v>17148</v>
      </c>
      <c r="I2321" s="98" t="s">
        <v>17278</v>
      </c>
      <c r="J2321" s="64">
        <v>1979.79</v>
      </c>
      <c r="K2321" s="1">
        <v>0</v>
      </c>
      <c r="L2321" s="1">
        <v>4</v>
      </c>
      <c r="N2321" s="1">
        <v>114852</v>
      </c>
      <c r="O2321" s="64">
        <v>1979.79</v>
      </c>
      <c r="P2321" s="1" t="s">
        <v>272</v>
      </c>
      <c r="Q2321" s="1" t="s">
        <v>8939</v>
      </c>
      <c r="R2321" s="1" t="s">
        <v>3558</v>
      </c>
      <c r="S2321" s="1" t="s">
        <v>2452</v>
      </c>
    </row>
    <row r="2322" spans="1:19">
      <c r="A2322" s="30">
        <v>10188342</v>
      </c>
      <c r="B2322" s="55">
        <v>101883420000000</v>
      </c>
      <c r="C2322" s="1">
        <v>7700</v>
      </c>
      <c r="D2322" s="1" t="s">
        <v>3556</v>
      </c>
      <c r="E2322" s="1" t="s">
        <v>2820</v>
      </c>
      <c r="F2322" s="1">
        <v>5320</v>
      </c>
      <c r="G2322" s="64">
        <v>1979.79</v>
      </c>
      <c r="H2322" s="97" t="s">
        <v>17148</v>
      </c>
      <c r="I2322" s="98" t="s">
        <v>17278</v>
      </c>
      <c r="J2322" s="64">
        <v>1979.79</v>
      </c>
      <c r="K2322" s="1">
        <v>0</v>
      </c>
      <c r="L2322" s="1">
        <v>4</v>
      </c>
      <c r="N2322" s="1">
        <v>114990</v>
      </c>
      <c r="O2322" s="64">
        <v>1979.79</v>
      </c>
      <c r="P2322" s="1" t="s">
        <v>272</v>
      </c>
      <c r="Q2322" s="1" t="s">
        <v>8939</v>
      </c>
      <c r="R2322" s="1" t="s">
        <v>3558</v>
      </c>
      <c r="S2322" s="1" t="s">
        <v>2452</v>
      </c>
    </row>
    <row r="2323" spans="1:19">
      <c r="A2323" s="30">
        <v>10188343</v>
      </c>
      <c r="B2323" s="55">
        <v>101883430000000</v>
      </c>
      <c r="C2323" s="1">
        <v>7700</v>
      </c>
      <c r="D2323" s="1" t="s">
        <v>3556</v>
      </c>
      <c r="E2323" s="1" t="s">
        <v>2820</v>
      </c>
      <c r="F2323" s="1">
        <v>5320</v>
      </c>
      <c r="G2323" s="64">
        <v>1979.79</v>
      </c>
      <c r="H2323" s="97" t="s">
        <v>17148</v>
      </c>
      <c r="I2323" s="98" t="s">
        <v>17278</v>
      </c>
      <c r="J2323" s="64">
        <v>1979.79</v>
      </c>
      <c r="K2323" s="1">
        <v>0</v>
      </c>
      <c r="L2323" s="1">
        <v>4</v>
      </c>
      <c r="N2323" s="1">
        <v>114628</v>
      </c>
      <c r="O2323" s="64">
        <v>1979.79</v>
      </c>
      <c r="P2323" s="1" t="s">
        <v>272</v>
      </c>
      <c r="Q2323" s="1" t="s">
        <v>8939</v>
      </c>
      <c r="R2323" s="1" t="s">
        <v>3558</v>
      </c>
      <c r="S2323" s="1" t="s">
        <v>2452</v>
      </c>
    </row>
    <row r="2324" spans="1:19">
      <c r="A2324" s="30">
        <v>10188344</v>
      </c>
      <c r="B2324" s="55">
        <v>101883440000000</v>
      </c>
      <c r="C2324" s="1">
        <v>7700</v>
      </c>
      <c r="D2324" s="1" t="s">
        <v>3556</v>
      </c>
      <c r="E2324" s="1" t="s">
        <v>2820</v>
      </c>
      <c r="F2324" s="1">
        <v>5320</v>
      </c>
      <c r="G2324" s="64">
        <v>1979.79</v>
      </c>
      <c r="H2324" s="97" t="s">
        <v>17148</v>
      </c>
      <c r="I2324" s="98" t="s">
        <v>17278</v>
      </c>
      <c r="J2324" s="64">
        <v>1979.79</v>
      </c>
      <c r="K2324" s="1">
        <v>0</v>
      </c>
      <c r="L2324" s="1">
        <v>4</v>
      </c>
      <c r="N2324" s="1">
        <v>114688</v>
      </c>
      <c r="O2324" s="64">
        <v>1979.79</v>
      </c>
      <c r="P2324" s="1" t="s">
        <v>272</v>
      </c>
      <c r="Q2324" s="1" t="s">
        <v>8939</v>
      </c>
      <c r="R2324" s="1" t="s">
        <v>3558</v>
      </c>
      <c r="S2324" s="1" t="s">
        <v>2452</v>
      </c>
    </row>
    <row r="2325" spans="1:19">
      <c r="A2325" s="30">
        <v>10188345</v>
      </c>
      <c r="B2325" s="55">
        <v>101883450000000</v>
      </c>
      <c r="C2325" s="1">
        <v>7700</v>
      </c>
      <c r="D2325" s="1" t="s">
        <v>3556</v>
      </c>
      <c r="E2325" s="1" t="s">
        <v>2820</v>
      </c>
      <c r="F2325" s="1">
        <v>5320</v>
      </c>
      <c r="G2325" s="64">
        <v>1979.79</v>
      </c>
      <c r="H2325" s="97" t="s">
        <v>17148</v>
      </c>
      <c r="I2325" s="98" t="s">
        <v>17278</v>
      </c>
      <c r="J2325" s="64">
        <v>1979.79</v>
      </c>
      <c r="K2325" s="1">
        <v>0</v>
      </c>
      <c r="L2325" s="1">
        <v>4</v>
      </c>
      <c r="N2325" s="1">
        <v>114728</v>
      </c>
      <c r="O2325" s="64">
        <v>1979.79</v>
      </c>
      <c r="P2325" s="1" t="s">
        <v>272</v>
      </c>
      <c r="Q2325" s="1" t="s">
        <v>8939</v>
      </c>
      <c r="R2325" s="1" t="s">
        <v>3558</v>
      </c>
      <c r="S2325" s="1" t="s">
        <v>2452</v>
      </c>
    </row>
    <row r="2326" spans="1:19">
      <c r="A2326" s="30">
        <v>10188346</v>
      </c>
      <c r="B2326" s="55">
        <v>101883460000000</v>
      </c>
      <c r="C2326" s="1">
        <v>7700</v>
      </c>
      <c r="D2326" s="1" t="s">
        <v>3556</v>
      </c>
      <c r="E2326" s="1" t="s">
        <v>2820</v>
      </c>
      <c r="F2326" s="1">
        <v>5320</v>
      </c>
      <c r="G2326" s="64">
        <v>1979.79</v>
      </c>
      <c r="H2326" s="97" t="s">
        <v>17148</v>
      </c>
      <c r="I2326" s="98" t="s">
        <v>17278</v>
      </c>
      <c r="J2326" s="64">
        <v>1979.79</v>
      </c>
      <c r="K2326" s="1">
        <v>0</v>
      </c>
      <c r="L2326" s="1">
        <v>4</v>
      </c>
      <c r="N2326" s="1">
        <v>114760</v>
      </c>
      <c r="O2326" s="64">
        <v>1979.79</v>
      </c>
      <c r="P2326" s="1" t="s">
        <v>272</v>
      </c>
      <c r="Q2326" s="1" t="s">
        <v>8939</v>
      </c>
      <c r="R2326" s="1" t="s">
        <v>3558</v>
      </c>
      <c r="S2326" s="1" t="s">
        <v>2452</v>
      </c>
    </row>
    <row r="2327" spans="1:19">
      <c r="A2327" s="30">
        <v>10188347</v>
      </c>
      <c r="B2327" s="55">
        <v>101883470000000</v>
      </c>
      <c r="C2327" s="1">
        <v>7700</v>
      </c>
      <c r="D2327" s="1" t="s">
        <v>3556</v>
      </c>
      <c r="E2327" s="1" t="s">
        <v>2820</v>
      </c>
      <c r="F2327" s="1">
        <v>5320</v>
      </c>
      <c r="G2327" s="64">
        <v>1979.79</v>
      </c>
      <c r="H2327" s="97" t="s">
        <v>17148</v>
      </c>
      <c r="I2327" s="98" t="s">
        <v>17278</v>
      </c>
      <c r="J2327" s="64">
        <v>1979.79</v>
      </c>
      <c r="K2327" s="1">
        <v>0</v>
      </c>
      <c r="L2327" s="1">
        <v>4</v>
      </c>
      <c r="N2327" s="1">
        <v>114797</v>
      </c>
      <c r="O2327" s="64">
        <v>1979.79</v>
      </c>
      <c r="P2327" s="1" t="s">
        <v>272</v>
      </c>
      <c r="Q2327" s="1" t="s">
        <v>8939</v>
      </c>
      <c r="R2327" s="1" t="s">
        <v>3558</v>
      </c>
      <c r="S2327" s="1" t="s">
        <v>2452</v>
      </c>
    </row>
    <row r="2328" spans="1:19">
      <c r="A2328" s="30">
        <v>10188348</v>
      </c>
      <c r="B2328" s="55">
        <v>101883480000000</v>
      </c>
      <c r="C2328" s="1">
        <v>7700</v>
      </c>
      <c r="D2328" s="1" t="s">
        <v>3556</v>
      </c>
      <c r="E2328" s="1" t="s">
        <v>2820</v>
      </c>
      <c r="F2328" s="1">
        <v>5320</v>
      </c>
      <c r="G2328" s="64">
        <v>1979.79</v>
      </c>
      <c r="H2328" s="97" t="s">
        <v>17148</v>
      </c>
      <c r="I2328" s="98" t="s">
        <v>17278</v>
      </c>
      <c r="J2328" s="64">
        <v>1979.79</v>
      </c>
      <c r="K2328" s="1">
        <v>0</v>
      </c>
      <c r="L2328" s="1">
        <v>4</v>
      </c>
      <c r="N2328" s="1">
        <v>114946</v>
      </c>
      <c r="O2328" s="64">
        <v>1979.79</v>
      </c>
      <c r="P2328" s="1" t="s">
        <v>272</v>
      </c>
      <c r="Q2328" s="1" t="s">
        <v>8939</v>
      </c>
      <c r="R2328" s="1" t="s">
        <v>3558</v>
      </c>
      <c r="S2328" s="1" t="s">
        <v>2452</v>
      </c>
    </row>
    <row r="2329" spans="1:19">
      <c r="A2329" s="30">
        <v>10188349</v>
      </c>
      <c r="B2329" s="55">
        <v>101883490000000</v>
      </c>
      <c r="C2329" s="1">
        <v>7700</v>
      </c>
      <c r="D2329" s="1" t="s">
        <v>3556</v>
      </c>
      <c r="E2329" s="1" t="s">
        <v>2820</v>
      </c>
      <c r="F2329" s="1">
        <v>5320</v>
      </c>
      <c r="G2329" s="64">
        <v>1979.79</v>
      </c>
      <c r="H2329" s="97" t="s">
        <v>17148</v>
      </c>
      <c r="I2329" s="98" t="s">
        <v>17278</v>
      </c>
      <c r="J2329" s="64">
        <v>1979.79</v>
      </c>
      <c r="K2329" s="1">
        <v>0</v>
      </c>
      <c r="L2329" s="1">
        <v>4</v>
      </c>
      <c r="N2329" s="1">
        <v>115009</v>
      </c>
      <c r="O2329" s="64">
        <v>1979.79</v>
      </c>
      <c r="P2329" s="1" t="s">
        <v>272</v>
      </c>
      <c r="Q2329" s="1" t="s">
        <v>8939</v>
      </c>
      <c r="R2329" s="1" t="s">
        <v>3558</v>
      </c>
      <c r="S2329" s="1" t="s">
        <v>2452</v>
      </c>
    </row>
    <row r="2330" spans="1:19">
      <c r="A2330" s="30">
        <v>10188350</v>
      </c>
      <c r="B2330" s="55">
        <v>101883500000000</v>
      </c>
      <c r="C2330" s="1">
        <v>7700</v>
      </c>
      <c r="D2330" s="1" t="s">
        <v>3548</v>
      </c>
      <c r="G2330" s="64">
        <v>1225.33</v>
      </c>
      <c r="H2330" s="97" t="s">
        <v>17142</v>
      </c>
      <c r="I2330" s="98" t="s">
        <v>14331</v>
      </c>
      <c r="J2330" s="64">
        <v>1225.33</v>
      </c>
      <c r="K2330" s="1">
        <v>0</v>
      </c>
      <c r="L2330" s="1">
        <v>2748</v>
      </c>
      <c r="N2330" s="1" t="s">
        <v>3587</v>
      </c>
      <c r="O2330" s="64">
        <v>1225.33</v>
      </c>
      <c r="P2330" s="1">
        <v>154</v>
      </c>
      <c r="Q2330" s="1" t="s">
        <v>8928</v>
      </c>
      <c r="R2330" s="1" t="s">
        <v>3550</v>
      </c>
      <c r="S2330" s="1" t="s">
        <v>426</v>
      </c>
    </row>
    <row r="2331" spans="1:19">
      <c r="A2331" s="30">
        <v>10188351</v>
      </c>
      <c r="B2331" s="55">
        <v>101883510000000</v>
      </c>
      <c r="C2331" s="1">
        <v>7700</v>
      </c>
      <c r="D2331" s="1" t="s">
        <v>3548</v>
      </c>
      <c r="G2331" s="64">
        <v>1225.33</v>
      </c>
      <c r="H2331" s="97" t="s">
        <v>17138</v>
      </c>
      <c r="I2331" s="98" t="s">
        <v>17271</v>
      </c>
      <c r="J2331" s="64">
        <v>1225.33</v>
      </c>
      <c r="K2331" s="1">
        <v>0</v>
      </c>
      <c r="L2331" s="1">
        <v>4</v>
      </c>
      <c r="N2331" s="1" t="s">
        <v>3588</v>
      </c>
      <c r="O2331" s="64">
        <v>1225.33</v>
      </c>
      <c r="P2331" s="1">
        <v>403.1</v>
      </c>
      <c r="Q2331" s="1" t="s">
        <v>8928</v>
      </c>
      <c r="R2331" s="1" t="s">
        <v>3550</v>
      </c>
      <c r="S2331" s="1" t="s">
        <v>426</v>
      </c>
    </row>
    <row r="2332" spans="1:19">
      <c r="A2332" s="30">
        <v>10188352</v>
      </c>
      <c r="B2332" s="55">
        <v>101883520000000</v>
      </c>
      <c r="C2332" s="1">
        <v>7700</v>
      </c>
      <c r="D2332" s="1" t="s">
        <v>3589</v>
      </c>
      <c r="G2332" s="64">
        <v>1225.33</v>
      </c>
      <c r="H2332" s="97" t="s">
        <v>17138</v>
      </c>
      <c r="I2332" s="98" t="s">
        <v>17271</v>
      </c>
      <c r="J2332" s="64">
        <v>1225.33</v>
      </c>
      <c r="K2332" s="1">
        <v>0</v>
      </c>
      <c r="L2332" s="1">
        <v>4</v>
      </c>
      <c r="N2332" s="1" t="s">
        <v>3590</v>
      </c>
      <c r="O2332" s="64">
        <v>1225.33</v>
      </c>
      <c r="P2332" s="1">
        <v>403.1</v>
      </c>
      <c r="Q2332" s="1" t="s">
        <v>8928</v>
      </c>
      <c r="R2332" s="1" t="s">
        <v>3550</v>
      </c>
      <c r="S2332" s="1" t="s">
        <v>426</v>
      </c>
    </row>
    <row r="2333" spans="1:19">
      <c r="A2333" s="30">
        <v>10188353</v>
      </c>
      <c r="B2333" s="55">
        <v>101883530000000</v>
      </c>
      <c r="C2333" s="1">
        <v>7700</v>
      </c>
      <c r="D2333" s="1" t="s">
        <v>3548</v>
      </c>
      <c r="G2333" s="64">
        <v>1225.33</v>
      </c>
      <c r="H2333" s="97" t="s">
        <v>17162</v>
      </c>
      <c r="I2333" s="98" t="s">
        <v>17290</v>
      </c>
      <c r="J2333" s="64">
        <v>1225.33</v>
      </c>
      <c r="K2333" s="1">
        <v>0</v>
      </c>
      <c r="L2333" s="1">
        <v>7118</v>
      </c>
      <c r="N2333" s="1" t="s">
        <v>3591</v>
      </c>
      <c r="O2333" s="64">
        <v>1225.33</v>
      </c>
      <c r="P2333" s="1" t="s">
        <v>11768</v>
      </c>
      <c r="Q2333" s="1" t="s">
        <v>8928</v>
      </c>
      <c r="R2333" s="1" t="s">
        <v>3550</v>
      </c>
      <c r="S2333" s="1" t="s">
        <v>426</v>
      </c>
    </row>
    <row r="2334" spans="1:19">
      <c r="A2334" s="30">
        <v>10188354</v>
      </c>
      <c r="B2334" s="55">
        <v>101883540000000</v>
      </c>
      <c r="C2334" s="1">
        <v>7700</v>
      </c>
      <c r="D2334" s="1" t="s">
        <v>3548</v>
      </c>
      <c r="G2334" s="64">
        <v>1225.33</v>
      </c>
      <c r="H2334" s="97" t="s">
        <v>17162</v>
      </c>
      <c r="I2334" s="98" t="s">
        <v>17290</v>
      </c>
      <c r="J2334" s="64">
        <v>1225.33</v>
      </c>
      <c r="K2334" s="1">
        <v>0</v>
      </c>
      <c r="L2334" s="1">
        <v>7118</v>
      </c>
      <c r="N2334" s="1" t="s">
        <v>3592</v>
      </c>
      <c r="O2334" s="64">
        <v>1225.33</v>
      </c>
      <c r="P2334" s="1" t="s">
        <v>11768</v>
      </c>
      <c r="Q2334" s="1" t="s">
        <v>8928</v>
      </c>
      <c r="R2334" s="1" t="s">
        <v>3550</v>
      </c>
      <c r="S2334" s="1" t="s">
        <v>426</v>
      </c>
    </row>
    <row r="2335" spans="1:19">
      <c r="A2335" s="30">
        <v>10188369</v>
      </c>
      <c r="B2335" s="55">
        <v>101883690000000</v>
      </c>
      <c r="C2335" s="1">
        <v>7700</v>
      </c>
      <c r="D2335" s="1" t="s">
        <v>10955</v>
      </c>
      <c r="G2335" s="64">
        <v>2543</v>
      </c>
      <c r="H2335" s="97" t="s">
        <v>17174</v>
      </c>
      <c r="I2335" s="98" t="s">
        <v>17302</v>
      </c>
      <c r="J2335" s="64">
        <v>2543</v>
      </c>
      <c r="K2335" s="1">
        <v>0</v>
      </c>
      <c r="L2335" s="1">
        <v>4</v>
      </c>
      <c r="N2335" s="1" t="s">
        <v>9432</v>
      </c>
      <c r="O2335" s="64">
        <v>2543</v>
      </c>
      <c r="P2335" s="1" t="s">
        <v>16017</v>
      </c>
      <c r="Q2335" s="1" t="s">
        <v>8933</v>
      </c>
      <c r="R2335" s="1" t="s">
        <v>14335</v>
      </c>
      <c r="S2335" s="1" t="s">
        <v>1474</v>
      </c>
    </row>
    <row r="2336" spans="1:19">
      <c r="A2336" s="30">
        <v>10188406</v>
      </c>
      <c r="B2336" s="55">
        <v>101884060000000</v>
      </c>
      <c r="C2336" s="1">
        <v>7700</v>
      </c>
      <c r="D2336" s="1" t="s">
        <v>1437</v>
      </c>
      <c r="E2336" s="1" t="s">
        <v>107</v>
      </c>
      <c r="F2336" s="1">
        <v>3550</v>
      </c>
      <c r="G2336" s="64">
        <v>6171.75</v>
      </c>
      <c r="H2336" s="97" t="s">
        <v>17146</v>
      </c>
      <c r="I2336" s="98" t="s">
        <v>12825</v>
      </c>
      <c r="J2336" s="64">
        <v>6171.75</v>
      </c>
      <c r="K2336" s="1">
        <v>0</v>
      </c>
      <c r="L2336" s="1">
        <v>396</v>
      </c>
      <c r="N2336" s="1" t="s">
        <v>3593</v>
      </c>
      <c r="O2336" s="64">
        <v>6171.75</v>
      </c>
      <c r="P2336" s="1" t="s">
        <v>110</v>
      </c>
      <c r="Q2336" s="1" t="s">
        <v>8940</v>
      </c>
      <c r="R2336" s="1" t="s">
        <v>3536</v>
      </c>
      <c r="S2336" s="1" t="s">
        <v>426</v>
      </c>
    </row>
    <row r="2337" spans="1:19">
      <c r="A2337" s="30">
        <v>10188407</v>
      </c>
      <c r="B2337" s="55">
        <v>101884070000000</v>
      </c>
      <c r="C2337" s="1">
        <v>7700</v>
      </c>
      <c r="D2337" s="1" t="s">
        <v>1437</v>
      </c>
      <c r="G2337" s="64">
        <v>6171.75</v>
      </c>
      <c r="H2337" s="97" t="s">
        <v>17146</v>
      </c>
      <c r="I2337" s="98" t="s">
        <v>12825</v>
      </c>
      <c r="J2337" s="64">
        <v>6171.75</v>
      </c>
      <c r="K2337" s="1">
        <v>0</v>
      </c>
      <c r="L2337" s="1">
        <v>396</v>
      </c>
      <c r="N2337" s="1" t="s">
        <v>3594</v>
      </c>
      <c r="O2337" s="64">
        <v>6171.75</v>
      </c>
      <c r="P2337" s="1" t="s">
        <v>110</v>
      </c>
      <c r="Q2337" s="1" t="s">
        <v>8940</v>
      </c>
      <c r="R2337" s="1" t="s">
        <v>3536</v>
      </c>
      <c r="S2337" s="1" t="s">
        <v>426</v>
      </c>
    </row>
    <row r="2338" spans="1:19">
      <c r="A2338" s="30">
        <v>10188408</v>
      </c>
      <c r="B2338" s="55">
        <v>101884080000000</v>
      </c>
      <c r="C2338" s="1">
        <v>7700</v>
      </c>
      <c r="D2338" s="1" t="s">
        <v>1437</v>
      </c>
      <c r="G2338" s="64">
        <v>6171.75</v>
      </c>
      <c r="H2338" s="97" t="s">
        <v>17146</v>
      </c>
      <c r="I2338" s="98" t="s">
        <v>12825</v>
      </c>
      <c r="J2338" s="64">
        <v>6171.75</v>
      </c>
      <c r="K2338" s="1">
        <v>0</v>
      </c>
      <c r="L2338" s="1">
        <v>396</v>
      </c>
      <c r="N2338" s="1" t="s">
        <v>3595</v>
      </c>
      <c r="O2338" s="64">
        <v>6171.75</v>
      </c>
      <c r="P2338" s="1" t="s">
        <v>110</v>
      </c>
      <c r="Q2338" s="1" t="s">
        <v>8940</v>
      </c>
      <c r="R2338" s="1" t="s">
        <v>3536</v>
      </c>
      <c r="S2338" s="1" t="s">
        <v>426</v>
      </c>
    </row>
    <row r="2339" spans="1:19">
      <c r="A2339" s="30">
        <v>10188409</v>
      </c>
      <c r="B2339" s="55">
        <v>101884090000000</v>
      </c>
      <c r="C2339" s="1">
        <v>7700</v>
      </c>
      <c r="D2339" s="1" t="s">
        <v>3596</v>
      </c>
      <c r="E2339" s="1" t="s">
        <v>107</v>
      </c>
      <c r="F2339" s="1">
        <v>2821</v>
      </c>
      <c r="G2339" s="64">
        <v>4640.99</v>
      </c>
      <c r="H2339" s="97" t="s">
        <v>17146</v>
      </c>
      <c r="I2339" s="98" t="s">
        <v>12825</v>
      </c>
      <c r="J2339" s="64">
        <v>4640.99</v>
      </c>
      <c r="K2339" s="1">
        <v>0</v>
      </c>
      <c r="L2339" s="1">
        <v>1997</v>
      </c>
      <c r="N2339" s="1" t="s">
        <v>3597</v>
      </c>
      <c r="O2339" s="64">
        <v>4640.99</v>
      </c>
      <c r="P2339" s="1" t="s">
        <v>110</v>
      </c>
      <c r="Q2339" s="1" t="s">
        <v>8940</v>
      </c>
      <c r="R2339" s="1" t="s">
        <v>3536</v>
      </c>
      <c r="S2339" s="1" t="s">
        <v>426</v>
      </c>
    </row>
    <row r="2340" spans="1:19">
      <c r="A2340" s="30">
        <v>10188410</v>
      </c>
      <c r="B2340" s="55">
        <v>101884100000000</v>
      </c>
      <c r="C2340" s="1">
        <v>7700</v>
      </c>
      <c r="D2340" s="1" t="s">
        <v>3598</v>
      </c>
      <c r="G2340" s="64">
        <v>3432</v>
      </c>
      <c r="H2340" s="97" t="s">
        <v>17146</v>
      </c>
      <c r="I2340" s="98" t="s">
        <v>12825</v>
      </c>
      <c r="J2340" s="64">
        <v>3432</v>
      </c>
      <c r="K2340" s="1">
        <v>0</v>
      </c>
      <c r="L2340" s="1">
        <v>4</v>
      </c>
      <c r="N2340" s="1" t="s">
        <v>3599</v>
      </c>
      <c r="O2340" s="64">
        <v>3432</v>
      </c>
      <c r="P2340" s="1">
        <v>401.6</v>
      </c>
      <c r="Q2340" s="1" t="s">
        <v>8941</v>
      </c>
      <c r="R2340" s="1" t="s">
        <v>3600</v>
      </c>
      <c r="S2340" s="1" t="s">
        <v>426</v>
      </c>
    </row>
    <row r="2341" spans="1:19">
      <c r="A2341" s="30">
        <v>10188411</v>
      </c>
      <c r="B2341" s="55">
        <v>101884110000000</v>
      </c>
      <c r="C2341" s="1">
        <v>7700</v>
      </c>
      <c r="D2341" s="1" t="s">
        <v>3601</v>
      </c>
      <c r="G2341" s="64">
        <v>6171.75</v>
      </c>
      <c r="H2341" s="97" t="s">
        <v>17146</v>
      </c>
      <c r="I2341" s="98" t="s">
        <v>12825</v>
      </c>
      <c r="J2341" s="64">
        <v>6171.75</v>
      </c>
      <c r="K2341" s="1">
        <v>0</v>
      </c>
      <c r="L2341" s="1">
        <v>386</v>
      </c>
      <c r="N2341" s="1" t="s">
        <v>3602</v>
      </c>
      <c r="O2341" s="64">
        <v>6171.75</v>
      </c>
      <c r="P2341" s="1" t="s">
        <v>110</v>
      </c>
      <c r="Q2341" s="1" t="s">
        <v>8941</v>
      </c>
      <c r="R2341" s="1" t="s">
        <v>3600</v>
      </c>
      <c r="S2341" s="1" t="s">
        <v>426</v>
      </c>
    </row>
    <row r="2342" spans="1:19">
      <c r="A2342" s="30">
        <v>10188412</v>
      </c>
      <c r="B2342" s="55">
        <v>101884120000000</v>
      </c>
      <c r="C2342" s="1">
        <v>7700</v>
      </c>
      <c r="D2342" s="1" t="s">
        <v>3603</v>
      </c>
      <c r="G2342" s="64">
        <v>1077.5</v>
      </c>
      <c r="H2342" s="97" t="s">
        <v>17150</v>
      </c>
      <c r="I2342" s="98" t="s">
        <v>17280</v>
      </c>
      <c r="J2342" s="64">
        <v>1077.5</v>
      </c>
      <c r="K2342" s="1">
        <v>0</v>
      </c>
      <c r="L2342" s="1">
        <v>4</v>
      </c>
      <c r="N2342" s="1" t="s">
        <v>3604</v>
      </c>
      <c r="O2342" s="64">
        <v>1077.5</v>
      </c>
      <c r="P2342" s="1" t="s">
        <v>11734</v>
      </c>
      <c r="Q2342" s="1" t="s">
        <v>8941</v>
      </c>
      <c r="R2342" s="1" t="s">
        <v>3600</v>
      </c>
      <c r="S2342" s="1" t="s">
        <v>426</v>
      </c>
    </row>
    <row r="2343" spans="1:19">
      <c r="A2343" s="30">
        <v>10188413</v>
      </c>
      <c r="B2343" s="55">
        <v>101884130000000</v>
      </c>
      <c r="C2343" s="1">
        <v>7700</v>
      </c>
      <c r="D2343" s="1" t="s">
        <v>3605</v>
      </c>
      <c r="G2343" s="64">
        <v>4641</v>
      </c>
      <c r="H2343" s="97" t="s">
        <v>17146</v>
      </c>
      <c r="I2343" s="98" t="s">
        <v>12825</v>
      </c>
      <c r="J2343" s="64">
        <v>4641</v>
      </c>
      <c r="K2343" s="1">
        <v>0</v>
      </c>
      <c r="L2343" s="1">
        <v>3311</v>
      </c>
      <c r="N2343" s="1" t="s">
        <v>3606</v>
      </c>
      <c r="O2343" s="64">
        <v>4641</v>
      </c>
      <c r="P2343" s="1" t="s">
        <v>110</v>
      </c>
      <c r="Q2343" s="1" t="s">
        <v>8934</v>
      </c>
      <c r="R2343" s="1" t="s">
        <v>3607</v>
      </c>
      <c r="S2343" s="1" t="s">
        <v>426</v>
      </c>
    </row>
    <row r="2344" spans="1:19">
      <c r="A2344" s="30">
        <v>10188414</v>
      </c>
      <c r="B2344" s="55">
        <v>101884140000000</v>
      </c>
      <c r="C2344" s="1">
        <v>7700</v>
      </c>
      <c r="D2344" s="1" t="s">
        <v>3608</v>
      </c>
      <c r="G2344" s="64">
        <v>1077.5</v>
      </c>
      <c r="H2344" s="97" t="s">
        <v>17168</v>
      </c>
      <c r="I2344" s="98" t="s">
        <v>17296</v>
      </c>
      <c r="J2344" s="64">
        <v>1077.5</v>
      </c>
      <c r="K2344" s="1">
        <v>0</v>
      </c>
      <c r="L2344" s="1">
        <v>4</v>
      </c>
      <c r="N2344" s="1" t="s">
        <v>3609</v>
      </c>
      <c r="O2344" s="64">
        <v>1077.5</v>
      </c>
      <c r="P2344" s="1" t="s">
        <v>7829</v>
      </c>
      <c r="Q2344" s="1" t="s">
        <v>8934</v>
      </c>
      <c r="R2344" s="1" t="s">
        <v>3607</v>
      </c>
      <c r="S2344" s="1" t="s">
        <v>426</v>
      </c>
    </row>
    <row r="2345" spans="1:19">
      <c r="A2345" s="30">
        <v>10188416</v>
      </c>
      <c r="B2345" s="55">
        <v>101884160000000</v>
      </c>
      <c r="C2345" s="1">
        <v>7700</v>
      </c>
      <c r="D2345" s="1" t="s">
        <v>3610</v>
      </c>
      <c r="G2345" s="64">
        <v>1273</v>
      </c>
      <c r="H2345" s="97" t="s">
        <v>17152</v>
      </c>
      <c r="I2345" s="98" t="s">
        <v>17281</v>
      </c>
      <c r="J2345" s="64">
        <v>1273</v>
      </c>
      <c r="K2345" s="1">
        <v>0</v>
      </c>
      <c r="L2345" s="1">
        <v>8</v>
      </c>
      <c r="N2345" s="1" t="s">
        <v>3611</v>
      </c>
      <c r="O2345" s="64">
        <v>1273</v>
      </c>
      <c r="P2345" s="1" t="s">
        <v>11883</v>
      </c>
      <c r="Q2345" s="1" t="s">
        <v>8942</v>
      </c>
      <c r="R2345" s="1" t="s">
        <v>3612</v>
      </c>
      <c r="S2345" s="1" t="s">
        <v>1474</v>
      </c>
    </row>
    <row r="2346" spans="1:19">
      <c r="A2346" s="30">
        <v>10188496</v>
      </c>
      <c r="B2346" s="55">
        <v>101884960000000</v>
      </c>
      <c r="C2346" s="1">
        <v>7700</v>
      </c>
      <c r="D2346" s="1" t="s">
        <v>3613</v>
      </c>
      <c r="E2346" s="1" t="s">
        <v>107</v>
      </c>
      <c r="F2346" s="1" t="s">
        <v>7796</v>
      </c>
      <c r="G2346" s="64">
        <v>1238.9000000000001</v>
      </c>
      <c r="H2346" s="97" t="s">
        <v>17159</v>
      </c>
      <c r="I2346" s="98" t="s">
        <v>17287</v>
      </c>
      <c r="J2346" s="64">
        <v>1238.9000000000001</v>
      </c>
      <c r="K2346" s="1">
        <v>0</v>
      </c>
      <c r="L2346" s="1">
        <v>4</v>
      </c>
      <c r="N2346" s="1" t="s">
        <v>7868</v>
      </c>
      <c r="O2346" s="64">
        <v>1238.9000000000001</v>
      </c>
      <c r="P2346" s="1" t="s">
        <v>2798</v>
      </c>
      <c r="Q2346" s="1" t="s">
        <v>8943</v>
      </c>
      <c r="R2346" s="1" t="s">
        <v>3614</v>
      </c>
      <c r="S2346" s="1" t="s">
        <v>1821</v>
      </c>
    </row>
    <row r="2347" spans="1:19">
      <c r="A2347" s="30">
        <v>10188497</v>
      </c>
      <c r="B2347" s="55">
        <v>101884970000000</v>
      </c>
      <c r="C2347" s="1">
        <v>7700</v>
      </c>
      <c r="D2347" s="1" t="s">
        <v>3613</v>
      </c>
      <c r="G2347" s="64">
        <v>1238.9000000000001</v>
      </c>
      <c r="H2347" s="97" t="s">
        <v>17180</v>
      </c>
      <c r="I2347" s="98" t="s">
        <v>17308</v>
      </c>
      <c r="J2347" s="64">
        <v>1238.9000000000001</v>
      </c>
      <c r="K2347" s="1">
        <v>0</v>
      </c>
      <c r="L2347" s="1">
        <v>4</v>
      </c>
      <c r="N2347" s="1" t="s">
        <v>3615</v>
      </c>
      <c r="O2347" s="64">
        <v>1238.9000000000001</v>
      </c>
      <c r="P2347" s="1" t="s">
        <v>7839</v>
      </c>
      <c r="Q2347" s="1" t="s">
        <v>8943</v>
      </c>
      <c r="R2347" s="1" t="s">
        <v>3614</v>
      </c>
      <c r="S2347" s="1" t="s">
        <v>1821</v>
      </c>
    </row>
    <row r="2348" spans="1:19">
      <c r="A2348" s="30">
        <v>10188498</v>
      </c>
      <c r="B2348" s="55">
        <v>101884980000000</v>
      </c>
      <c r="C2348" s="1">
        <v>7700</v>
      </c>
      <c r="D2348" s="1" t="s">
        <v>3613</v>
      </c>
      <c r="G2348" s="64">
        <v>1238.9000000000001</v>
      </c>
      <c r="H2348" s="97" t="s">
        <v>17180</v>
      </c>
      <c r="I2348" s="98" t="s">
        <v>17308</v>
      </c>
      <c r="J2348" s="64">
        <v>1238.9000000000001</v>
      </c>
      <c r="K2348" s="1">
        <v>0</v>
      </c>
      <c r="L2348" s="1">
        <v>2748</v>
      </c>
      <c r="N2348" s="1" t="s">
        <v>3616</v>
      </c>
      <c r="O2348" s="64">
        <v>1238.9000000000001</v>
      </c>
      <c r="P2348" s="1" t="s">
        <v>7839</v>
      </c>
      <c r="Q2348" s="1" t="s">
        <v>8943</v>
      </c>
      <c r="R2348" s="1" t="s">
        <v>3614</v>
      </c>
      <c r="S2348" s="1" t="s">
        <v>1821</v>
      </c>
    </row>
    <row r="2349" spans="1:19">
      <c r="A2349" s="30">
        <v>10188499</v>
      </c>
      <c r="B2349" s="55">
        <v>101884990000000</v>
      </c>
      <c r="C2349" s="1">
        <v>7700</v>
      </c>
      <c r="D2349" s="1" t="s">
        <v>3613</v>
      </c>
      <c r="G2349" s="64">
        <v>1238.9000000000001</v>
      </c>
      <c r="H2349" s="97" t="s">
        <v>17180</v>
      </c>
      <c r="I2349" s="98" t="s">
        <v>17308</v>
      </c>
      <c r="J2349" s="64">
        <v>1238.9000000000001</v>
      </c>
      <c r="K2349" s="1">
        <v>0</v>
      </c>
      <c r="L2349" s="1">
        <v>4</v>
      </c>
      <c r="N2349" s="1" t="s">
        <v>3617</v>
      </c>
      <c r="O2349" s="64">
        <v>1238.9000000000001</v>
      </c>
      <c r="P2349" s="1" t="s">
        <v>7839</v>
      </c>
      <c r="Q2349" s="1" t="s">
        <v>8943</v>
      </c>
      <c r="R2349" s="1" t="s">
        <v>3614</v>
      </c>
      <c r="S2349" s="1" t="s">
        <v>1821</v>
      </c>
    </row>
    <row r="2350" spans="1:19">
      <c r="A2350" s="30">
        <v>10188500</v>
      </c>
      <c r="B2350" s="55">
        <v>101885000000000</v>
      </c>
      <c r="C2350" s="1">
        <v>7700</v>
      </c>
      <c r="D2350" s="1" t="s">
        <v>3613</v>
      </c>
      <c r="G2350" s="64">
        <v>1238.9000000000001</v>
      </c>
      <c r="H2350" s="97" t="s">
        <v>17180</v>
      </c>
      <c r="I2350" s="98" t="s">
        <v>17308</v>
      </c>
      <c r="J2350" s="64">
        <v>1238.9000000000001</v>
      </c>
      <c r="K2350" s="1">
        <v>0</v>
      </c>
      <c r="L2350" s="1">
        <v>2748</v>
      </c>
      <c r="N2350" s="1" t="s">
        <v>3618</v>
      </c>
      <c r="O2350" s="64">
        <v>1238.9000000000001</v>
      </c>
      <c r="P2350" s="1" t="s">
        <v>7839</v>
      </c>
      <c r="Q2350" s="1" t="s">
        <v>8943</v>
      </c>
      <c r="R2350" s="1" t="s">
        <v>3614</v>
      </c>
      <c r="S2350" s="1" t="s">
        <v>1821</v>
      </c>
    </row>
    <row r="2351" spans="1:19">
      <c r="A2351" s="30">
        <v>10188501</v>
      </c>
      <c r="B2351" s="55">
        <v>101885010000000</v>
      </c>
      <c r="C2351" s="1">
        <v>7700</v>
      </c>
      <c r="D2351" s="1" t="s">
        <v>3619</v>
      </c>
      <c r="G2351" s="64">
        <v>2385.64</v>
      </c>
      <c r="H2351" s="97" t="s">
        <v>17162</v>
      </c>
      <c r="I2351" s="98" t="s">
        <v>17290</v>
      </c>
      <c r="J2351" s="64">
        <v>2385.64</v>
      </c>
      <c r="K2351" s="1">
        <v>0</v>
      </c>
      <c r="L2351" s="1">
        <v>2748</v>
      </c>
      <c r="N2351" s="1" t="s">
        <v>2379</v>
      </c>
      <c r="O2351" s="64">
        <v>2385.64</v>
      </c>
      <c r="P2351" s="1" t="s">
        <v>272</v>
      </c>
      <c r="Q2351" s="1" t="s">
        <v>8944</v>
      </c>
      <c r="R2351" s="1" t="s">
        <v>3620</v>
      </c>
      <c r="S2351" s="1" t="s">
        <v>1821</v>
      </c>
    </row>
    <row r="2352" spans="1:19">
      <c r="A2352" s="30">
        <v>10188502</v>
      </c>
      <c r="B2352" s="55">
        <v>101885020000000</v>
      </c>
      <c r="C2352" s="1">
        <v>7700</v>
      </c>
      <c r="D2352" s="1" t="s">
        <v>3619</v>
      </c>
      <c r="E2352" s="1" t="s">
        <v>107</v>
      </c>
      <c r="G2352" s="64">
        <v>2385.64</v>
      </c>
      <c r="H2352" s="97" t="s">
        <v>17159</v>
      </c>
      <c r="I2352" s="98" t="s">
        <v>17287</v>
      </c>
      <c r="J2352" s="64">
        <v>2385.64</v>
      </c>
      <c r="K2352" s="1">
        <v>0</v>
      </c>
      <c r="L2352" s="1">
        <v>4</v>
      </c>
      <c r="N2352" s="1" t="s">
        <v>3621</v>
      </c>
      <c r="O2352" s="64">
        <v>2385.64</v>
      </c>
      <c r="P2352" s="1" t="s">
        <v>2798</v>
      </c>
      <c r="Q2352" s="1" t="s">
        <v>8944</v>
      </c>
      <c r="R2352" s="1" t="s">
        <v>3620</v>
      </c>
      <c r="S2352" s="1" t="s">
        <v>1821</v>
      </c>
    </row>
    <row r="2353" spans="1:19">
      <c r="A2353" s="30">
        <v>10188503</v>
      </c>
      <c r="B2353" s="55">
        <v>101885030000000</v>
      </c>
      <c r="C2353" s="1">
        <v>7700</v>
      </c>
      <c r="D2353" s="1" t="s">
        <v>3619</v>
      </c>
      <c r="E2353" s="1" t="s">
        <v>107</v>
      </c>
      <c r="G2353" s="64">
        <v>2385.64</v>
      </c>
      <c r="H2353" s="97" t="s">
        <v>17162</v>
      </c>
      <c r="I2353" s="98" t="s">
        <v>17290</v>
      </c>
      <c r="J2353" s="64">
        <v>2385.64</v>
      </c>
      <c r="K2353" s="1">
        <v>0</v>
      </c>
      <c r="L2353" s="1">
        <v>3281</v>
      </c>
      <c r="N2353" s="1" t="s">
        <v>3622</v>
      </c>
      <c r="O2353" s="64">
        <v>2385.64</v>
      </c>
      <c r="P2353" s="1" t="s">
        <v>272</v>
      </c>
      <c r="Q2353" s="1" t="s">
        <v>8944</v>
      </c>
      <c r="R2353" s="1" t="s">
        <v>3623</v>
      </c>
      <c r="S2353" s="1" t="s">
        <v>1821</v>
      </c>
    </row>
    <row r="2354" spans="1:19">
      <c r="A2354" s="30">
        <v>10188504</v>
      </c>
      <c r="B2354" s="55">
        <v>101885040000000</v>
      </c>
      <c r="C2354" s="1">
        <v>7700</v>
      </c>
      <c r="D2354" s="1" t="s">
        <v>3619</v>
      </c>
      <c r="G2354" s="64">
        <v>2385.64</v>
      </c>
      <c r="H2354" s="97" t="s">
        <v>17156</v>
      </c>
      <c r="I2354" s="98" t="s">
        <v>17284</v>
      </c>
      <c r="J2354" s="64">
        <v>2385.64</v>
      </c>
      <c r="K2354" s="1">
        <v>0</v>
      </c>
      <c r="L2354" s="1">
        <v>4</v>
      </c>
      <c r="N2354" s="1" t="s">
        <v>2572</v>
      </c>
      <c r="O2354" s="64">
        <v>2385.64</v>
      </c>
      <c r="P2354" s="1" t="s">
        <v>272</v>
      </c>
      <c r="Q2354" s="1" t="s">
        <v>8944</v>
      </c>
      <c r="R2354" s="1" t="s">
        <v>3620</v>
      </c>
      <c r="S2354" s="1" t="s">
        <v>1821</v>
      </c>
    </row>
    <row r="2355" spans="1:19">
      <c r="A2355" s="30">
        <v>10188505</v>
      </c>
      <c r="B2355" s="55">
        <v>101885050000000</v>
      </c>
      <c r="C2355" s="1">
        <v>7700</v>
      </c>
      <c r="D2355" s="1" t="s">
        <v>3619</v>
      </c>
      <c r="G2355" s="64">
        <v>2385.64</v>
      </c>
      <c r="H2355" s="97" t="s">
        <v>17156</v>
      </c>
      <c r="I2355" s="98" t="s">
        <v>17284</v>
      </c>
      <c r="J2355" s="64">
        <v>2385.64</v>
      </c>
      <c r="K2355" s="1">
        <v>0</v>
      </c>
      <c r="L2355" s="1">
        <v>4</v>
      </c>
      <c r="N2355" s="1" t="s">
        <v>2385</v>
      </c>
      <c r="O2355" s="64">
        <v>2385.64</v>
      </c>
      <c r="P2355" s="1" t="s">
        <v>272</v>
      </c>
      <c r="Q2355" s="1" t="s">
        <v>8944</v>
      </c>
      <c r="R2355" s="1" t="s">
        <v>3620</v>
      </c>
      <c r="S2355" s="1" t="s">
        <v>1821</v>
      </c>
    </row>
    <row r="2356" spans="1:19">
      <c r="A2356" s="30">
        <v>10188506</v>
      </c>
      <c r="B2356" s="55">
        <v>101885060000000</v>
      </c>
      <c r="C2356" s="1">
        <v>7700</v>
      </c>
      <c r="D2356" s="1" t="s">
        <v>3619</v>
      </c>
      <c r="E2356" s="1" t="s">
        <v>107</v>
      </c>
      <c r="F2356" s="1" t="s">
        <v>2014</v>
      </c>
      <c r="G2356" s="64">
        <v>2385.64</v>
      </c>
      <c r="H2356" s="97" t="s">
        <v>17168</v>
      </c>
      <c r="I2356" s="98" t="s">
        <v>17296</v>
      </c>
      <c r="J2356" s="64">
        <v>2385.64</v>
      </c>
      <c r="K2356" s="1">
        <v>0</v>
      </c>
      <c r="L2356" s="1">
        <v>4</v>
      </c>
      <c r="N2356" s="1" t="s">
        <v>11769</v>
      </c>
      <c r="O2356" s="64">
        <v>2385.64</v>
      </c>
      <c r="P2356" s="1" t="s">
        <v>272</v>
      </c>
      <c r="Q2356" s="1" t="s">
        <v>8944</v>
      </c>
      <c r="R2356" s="1" t="s">
        <v>3620</v>
      </c>
      <c r="S2356" s="1" t="s">
        <v>1821</v>
      </c>
    </row>
    <row r="2357" spans="1:19">
      <c r="A2357" s="30">
        <v>10188507</v>
      </c>
      <c r="B2357" s="55">
        <v>101885070000000</v>
      </c>
      <c r="C2357" s="1">
        <v>7700</v>
      </c>
      <c r="D2357" s="1" t="s">
        <v>3619</v>
      </c>
      <c r="G2357" s="64">
        <v>2385.64</v>
      </c>
      <c r="H2357" s="97" t="s">
        <v>17162</v>
      </c>
      <c r="I2357" s="98" t="s">
        <v>17290</v>
      </c>
      <c r="J2357" s="64">
        <v>2385.64</v>
      </c>
      <c r="K2357" s="1">
        <v>0</v>
      </c>
      <c r="L2357" s="1">
        <v>2748</v>
      </c>
      <c r="N2357" s="1" t="s">
        <v>3624</v>
      </c>
      <c r="O2357" s="64">
        <v>2385.64</v>
      </c>
      <c r="P2357" s="1" t="s">
        <v>272</v>
      </c>
      <c r="Q2357" s="1" t="s">
        <v>8944</v>
      </c>
      <c r="R2357" s="1" t="s">
        <v>3620</v>
      </c>
      <c r="S2357" s="1" t="s">
        <v>1821</v>
      </c>
    </row>
    <row r="2358" spans="1:19">
      <c r="A2358" s="30">
        <v>10188508</v>
      </c>
      <c r="B2358" s="55">
        <v>101885080000000</v>
      </c>
      <c r="C2358" s="1">
        <v>7700</v>
      </c>
      <c r="D2358" s="1" t="s">
        <v>3619</v>
      </c>
      <c r="E2358" s="1" t="s">
        <v>107</v>
      </c>
      <c r="G2358" s="64">
        <v>2385.64</v>
      </c>
      <c r="H2358" s="97" t="s">
        <v>17152</v>
      </c>
      <c r="I2358" s="98" t="s">
        <v>17281</v>
      </c>
      <c r="J2358" s="64">
        <v>2385.64</v>
      </c>
      <c r="K2358" s="1">
        <v>0</v>
      </c>
      <c r="L2358" s="1">
        <v>4</v>
      </c>
      <c r="N2358" s="1" t="s">
        <v>3625</v>
      </c>
      <c r="O2358" s="64">
        <v>2385.64</v>
      </c>
      <c r="P2358" s="1" t="s">
        <v>272</v>
      </c>
      <c r="Q2358" s="1" t="s">
        <v>8944</v>
      </c>
      <c r="R2358" s="1" t="s">
        <v>3620</v>
      </c>
      <c r="S2358" s="1" t="s">
        <v>1821</v>
      </c>
    </row>
    <row r="2359" spans="1:19">
      <c r="A2359" s="30">
        <v>10188509</v>
      </c>
      <c r="B2359" s="55">
        <v>101885090000000</v>
      </c>
      <c r="C2359" s="1">
        <v>7700</v>
      </c>
      <c r="D2359" s="1" t="s">
        <v>3619</v>
      </c>
      <c r="G2359" s="64">
        <v>2385.64</v>
      </c>
      <c r="H2359" s="97" t="s">
        <v>17156</v>
      </c>
      <c r="I2359" s="98" t="s">
        <v>17284</v>
      </c>
      <c r="J2359" s="64">
        <v>2385.64</v>
      </c>
      <c r="K2359" s="1">
        <v>0</v>
      </c>
      <c r="L2359" s="1">
        <v>4</v>
      </c>
      <c r="N2359" s="1" t="s">
        <v>2086</v>
      </c>
      <c r="O2359" s="64">
        <v>2385.64</v>
      </c>
      <c r="P2359" s="1" t="s">
        <v>272</v>
      </c>
      <c r="Q2359" s="1" t="s">
        <v>8944</v>
      </c>
      <c r="R2359" s="1" t="s">
        <v>3620</v>
      </c>
      <c r="S2359" s="1" t="s">
        <v>1821</v>
      </c>
    </row>
    <row r="2360" spans="1:19">
      <c r="A2360" s="30">
        <v>10188510</v>
      </c>
      <c r="B2360" s="55">
        <v>101885100000000</v>
      </c>
      <c r="C2360" s="1">
        <v>7700</v>
      </c>
      <c r="D2360" s="1" t="s">
        <v>3619</v>
      </c>
      <c r="E2360" s="1" t="s">
        <v>107</v>
      </c>
      <c r="G2360" s="64">
        <v>2385.64</v>
      </c>
      <c r="H2360" s="97" t="s">
        <v>17162</v>
      </c>
      <c r="I2360" s="98" t="s">
        <v>17290</v>
      </c>
      <c r="J2360" s="64">
        <v>2385.64</v>
      </c>
      <c r="K2360" s="1">
        <v>0</v>
      </c>
      <c r="L2360" s="1">
        <v>3142</v>
      </c>
      <c r="N2360" s="1" t="s">
        <v>3626</v>
      </c>
      <c r="O2360" s="64">
        <v>2385.64</v>
      </c>
      <c r="P2360" s="1" t="s">
        <v>272</v>
      </c>
      <c r="Q2360" s="1" t="s">
        <v>8944</v>
      </c>
      <c r="R2360" s="1" t="s">
        <v>3620</v>
      </c>
      <c r="S2360" s="1" t="s">
        <v>1821</v>
      </c>
    </row>
    <row r="2361" spans="1:19">
      <c r="A2361" s="30">
        <v>10188511</v>
      </c>
      <c r="B2361" s="55">
        <v>101885110000000</v>
      </c>
      <c r="C2361" s="1">
        <v>7700</v>
      </c>
      <c r="D2361" s="1" t="s">
        <v>3619</v>
      </c>
      <c r="G2361" s="64">
        <v>2385.64</v>
      </c>
      <c r="H2361" s="97" t="s">
        <v>17156</v>
      </c>
      <c r="I2361" s="98" t="s">
        <v>17284</v>
      </c>
      <c r="J2361" s="64">
        <v>2385.64</v>
      </c>
      <c r="K2361" s="1">
        <v>0</v>
      </c>
      <c r="L2361" s="1">
        <v>4</v>
      </c>
      <c r="N2361" s="1" t="s">
        <v>2090</v>
      </c>
      <c r="O2361" s="64">
        <v>2385.64</v>
      </c>
      <c r="P2361" s="1" t="s">
        <v>272</v>
      </c>
      <c r="Q2361" s="1" t="s">
        <v>8944</v>
      </c>
      <c r="R2361" s="1" t="s">
        <v>3620</v>
      </c>
      <c r="S2361" s="1" t="s">
        <v>1821</v>
      </c>
    </row>
    <row r="2362" spans="1:19">
      <c r="A2362" s="30">
        <v>10188512</v>
      </c>
      <c r="B2362" s="55">
        <v>101885120000000</v>
      </c>
      <c r="C2362" s="1">
        <v>7700</v>
      </c>
      <c r="D2362" s="1" t="s">
        <v>3619</v>
      </c>
      <c r="E2362" s="1" t="s">
        <v>107</v>
      </c>
      <c r="G2362" s="64">
        <v>2385.64</v>
      </c>
      <c r="H2362" s="97" t="s">
        <v>17162</v>
      </c>
      <c r="I2362" s="98" t="s">
        <v>17290</v>
      </c>
      <c r="J2362" s="64">
        <v>2385.64</v>
      </c>
      <c r="K2362" s="1">
        <v>0</v>
      </c>
      <c r="L2362" s="1">
        <v>7027</v>
      </c>
      <c r="N2362" s="1" t="s">
        <v>3627</v>
      </c>
      <c r="O2362" s="64">
        <v>2385.64</v>
      </c>
      <c r="P2362" s="1" t="s">
        <v>272</v>
      </c>
      <c r="Q2362" s="1" t="s">
        <v>8944</v>
      </c>
      <c r="R2362" s="1" t="s">
        <v>3620</v>
      </c>
      <c r="S2362" s="1" t="s">
        <v>1821</v>
      </c>
    </row>
    <row r="2363" spans="1:19">
      <c r="A2363" s="30">
        <v>10188513</v>
      </c>
      <c r="B2363" s="55">
        <v>101885130000000</v>
      </c>
      <c r="C2363" s="1">
        <v>7700</v>
      </c>
      <c r="D2363" s="1" t="s">
        <v>3619</v>
      </c>
      <c r="G2363" s="64">
        <v>2385.64</v>
      </c>
      <c r="H2363" s="97" t="s">
        <v>17156</v>
      </c>
      <c r="I2363" s="98" t="s">
        <v>17284</v>
      </c>
      <c r="J2363" s="64">
        <v>2385.64</v>
      </c>
      <c r="K2363" s="1">
        <v>0</v>
      </c>
      <c r="L2363" s="1">
        <v>4</v>
      </c>
      <c r="N2363" s="1" t="s">
        <v>2373</v>
      </c>
      <c r="O2363" s="64">
        <v>2385.64</v>
      </c>
      <c r="P2363" s="1" t="s">
        <v>272</v>
      </c>
      <c r="Q2363" s="1" t="s">
        <v>8944</v>
      </c>
      <c r="R2363" s="1" t="s">
        <v>3620</v>
      </c>
      <c r="S2363" s="1" t="s">
        <v>1821</v>
      </c>
    </row>
    <row r="2364" spans="1:19">
      <c r="A2364" s="30">
        <v>10188514</v>
      </c>
      <c r="B2364" s="55">
        <v>101885140000000</v>
      </c>
      <c r="C2364" s="1">
        <v>7700</v>
      </c>
      <c r="D2364" s="1" t="s">
        <v>3619</v>
      </c>
      <c r="E2364" s="1" t="s">
        <v>107</v>
      </c>
      <c r="G2364" s="64">
        <v>2385.64</v>
      </c>
      <c r="H2364" s="97" t="s">
        <v>17159</v>
      </c>
      <c r="I2364" s="98" t="s">
        <v>17287</v>
      </c>
      <c r="J2364" s="64">
        <v>2385.64</v>
      </c>
      <c r="K2364" s="1">
        <v>0</v>
      </c>
      <c r="L2364" s="1">
        <v>4</v>
      </c>
      <c r="N2364" s="1" t="s">
        <v>3628</v>
      </c>
      <c r="O2364" s="64">
        <v>2385.64</v>
      </c>
      <c r="P2364" s="1" t="s">
        <v>2798</v>
      </c>
      <c r="Q2364" s="1" t="s">
        <v>8944</v>
      </c>
      <c r="R2364" s="1" t="s">
        <v>3620</v>
      </c>
      <c r="S2364" s="1" t="s">
        <v>1821</v>
      </c>
    </row>
    <row r="2365" spans="1:19">
      <c r="A2365" s="30">
        <v>10188515</v>
      </c>
      <c r="B2365" s="55">
        <v>101885150000000</v>
      </c>
      <c r="C2365" s="1">
        <v>7700</v>
      </c>
      <c r="D2365" s="1" t="s">
        <v>3619</v>
      </c>
      <c r="G2365" s="64">
        <v>2385.64</v>
      </c>
      <c r="H2365" s="97" t="s">
        <v>17162</v>
      </c>
      <c r="I2365" s="98" t="s">
        <v>17290</v>
      </c>
      <c r="J2365" s="64">
        <v>2385.64</v>
      </c>
      <c r="K2365" s="1">
        <v>0</v>
      </c>
      <c r="L2365" s="1">
        <v>3142</v>
      </c>
      <c r="N2365" s="1" t="s">
        <v>3629</v>
      </c>
      <c r="O2365" s="64">
        <v>2385.64</v>
      </c>
      <c r="P2365" s="1" t="s">
        <v>272</v>
      </c>
      <c r="Q2365" s="1" t="s">
        <v>8944</v>
      </c>
      <c r="R2365" s="1" t="s">
        <v>3620</v>
      </c>
      <c r="S2365" s="1" t="s">
        <v>1821</v>
      </c>
    </row>
    <row r="2366" spans="1:19">
      <c r="A2366" s="30">
        <v>10188516</v>
      </c>
      <c r="B2366" s="55">
        <v>101885160000000</v>
      </c>
      <c r="C2366" s="1">
        <v>7700</v>
      </c>
      <c r="D2366" s="1" t="s">
        <v>3619</v>
      </c>
      <c r="G2366" s="64">
        <v>2385.64</v>
      </c>
      <c r="H2366" s="97" t="s">
        <v>17162</v>
      </c>
      <c r="I2366" s="98" t="s">
        <v>17290</v>
      </c>
      <c r="J2366" s="64">
        <v>2385.64</v>
      </c>
      <c r="K2366" s="1">
        <v>0</v>
      </c>
      <c r="L2366" s="1">
        <v>3142</v>
      </c>
      <c r="N2366" s="1" t="s">
        <v>3630</v>
      </c>
      <c r="O2366" s="64">
        <v>2385.64</v>
      </c>
      <c r="P2366" s="1" t="s">
        <v>272</v>
      </c>
      <c r="Q2366" s="1" t="s">
        <v>8944</v>
      </c>
      <c r="R2366" s="1" t="s">
        <v>3620</v>
      </c>
      <c r="S2366" s="1" t="s">
        <v>1821</v>
      </c>
    </row>
    <row r="2367" spans="1:19">
      <c r="A2367" s="30">
        <v>10188517</v>
      </c>
      <c r="B2367" s="55">
        <v>101885170000000</v>
      </c>
      <c r="C2367" s="1">
        <v>7700</v>
      </c>
      <c r="D2367" s="1" t="s">
        <v>3619</v>
      </c>
      <c r="E2367" s="1" t="s">
        <v>107</v>
      </c>
      <c r="G2367" s="64">
        <v>2385.64</v>
      </c>
      <c r="H2367" s="97" t="s">
        <v>17162</v>
      </c>
      <c r="I2367" s="98" t="s">
        <v>17290</v>
      </c>
      <c r="J2367" s="64">
        <v>2385.64</v>
      </c>
      <c r="K2367" s="1">
        <v>0</v>
      </c>
      <c r="L2367" s="1">
        <v>3416</v>
      </c>
      <c r="N2367" s="1" t="s">
        <v>3631</v>
      </c>
      <c r="O2367" s="64">
        <v>2385.64</v>
      </c>
      <c r="P2367" s="1" t="s">
        <v>272</v>
      </c>
      <c r="Q2367" s="1" t="s">
        <v>8944</v>
      </c>
      <c r="R2367" s="1" t="s">
        <v>3620</v>
      </c>
      <c r="S2367" s="1" t="s">
        <v>1821</v>
      </c>
    </row>
    <row r="2368" spans="1:19">
      <c r="A2368" s="30">
        <v>10188518</v>
      </c>
      <c r="B2368" s="55">
        <v>101885180000000</v>
      </c>
      <c r="C2368" s="1">
        <v>7700</v>
      </c>
      <c r="D2368" s="1" t="s">
        <v>3619</v>
      </c>
      <c r="G2368" s="64">
        <v>2385.64</v>
      </c>
      <c r="H2368" s="97" t="s">
        <v>17156</v>
      </c>
      <c r="I2368" s="98" t="s">
        <v>17284</v>
      </c>
      <c r="J2368" s="64">
        <v>2385.64</v>
      </c>
      <c r="K2368" s="1">
        <v>0</v>
      </c>
      <c r="L2368" s="1">
        <v>4</v>
      </c>
      <c r="N2368" s="1" t="s">
        <v>2088</v>
      </c>
      <c r="O2368" s="64">
        <v>2385.64</v>
      </c>
      <c r="P2368" s="1" t="s">
        <v>272</v>
      </c>
      <c r="Q2368" s="1" t="s">
        <v>8944</v>
      </c>
      <c r="R2368" s="1" t="s">
        <v>3620</v>
      </c>
      <c r="S2368" s="1" t="s">
        <v>1821</v>
      </c>
    </row>
    <row r="2369" spans="1:19">
      <c r="A2369" s="30">
        <v>10188519</v>
      </c>
      <c r="B2369" s="55">
        <v>101885190000000</v>
      </c>
      <c r="C2369" s="1">
        <v>7700</v>
      </c>
      <c r="D2369" s="1" t="s">
        <v>3619</v>
      </c>
      <c r="G2369" s="64">
        <v>2385.64</v>
      </c>
      <c r="H2369" s="97" t="s">
        <v>17156</v>
      </c>
      <c r="I2369" s="98" t="s">
        <v>17284</v>
      </c>
      <c r="J2369" s="64">
        <v>2385.64</v>
      </c>
      <c r="K2369" s="1">
        <v>0</v>
      </c>
      <c r="L2369" s="1">
        <v>4</v>
      </c>
      <c r="N2369" s="1" t="s">
        <v>3632</v>
      </c>
      <c r="O2369" s="64">
        <v>2385.64</v>
      </c>
      <c r="P2369" s="1" t="s">
        <v>272</v>
      </c>
      <c r="Q2369" s="1" t="s">
        <v>8944</v>
      </c>
      <c r="R2369" s="1" t="s">
        <v>3620</v>
      </c>
      <c r="S2369" s="1" t="s">
        <v>1821</v>
      </c>
    </row>
    <row r="2370" spans="1:19">
      <c r="A2370" s="30">
        <v>10188520</v>
      </c>
      <c r="B2370" s="55">
        <v>101885200000000</v>
      </c>
      <c r="C2370" s="1">
        <v>7700</v>
      </c>
      <c r="D2370" s="1" t="s">
        <v>3619</v>
      </c>
      <c r="G2370" s="64">
        <v>2385.64</v>
      </c>
      <c r="H2370" s="97" t="s">
        <v>17162</v>
      </c>
      <c r="I2370" s="98" t="s">
        <v>17290</v>
      </c>
      <c r="J2370" s="64">
        <v>2385.64</v>
      </c>
      <c r="K2370" s="1">
        <v>0</v>
      </c>
      <c r="L2370" s="1">
        <v>7084</v>
      </c>
      <c r="N2370" s="1" t="s">
        <v>2091</v>
      </c>
      <c r="O2370" s="64">
        <v>2385.64</v>
      </c>
      <c r="P2370" s="1" t="s">
        <v>272</v>
      </c>
      <c r="Q2370" s="1" t="s">
        <v>8944</v>
      </c>
      <c r="R2370" s="1" t="s">
        <v>3620</v>
      </c>
      <c r="S2370" s="1" t="s">
        <v>1821</v>
      </c>
    </row>
    <row r="2371" spans="1:19">
      <c r="A2371" s="30">
        <v>10188755</v>
      </c>
      <c r="B2371" s="55">
        <v>101887550000000</v>
      </c>
      <c r="C2371" s="1">
        <v>7700</v>
      </c>
      <c r="D2371" s="1" t="s">
        <v>3633</v>
      </c>
      <c r="G2371" s="64">
        <v>4014.72</v>
      </c>
      <c r="H2371" s="97" t="s">
        <v>17162</v>
      </c>
      <c r="I2371" s="98" t="s">
        <v>17290</v>
      </c>
      <c r="J2371" s="64">
        <v>4014.72</v>
      </c>
      <c r="K2371" s="1">
        <v>0</v>
      </c>
      <c r="L2371" s="1">
        <v>2748</v>
      </c>
      <c r="N2371" s="1" t="s">
        <v>3634</v>
      </c>
      <c r="O2371" s="64">
        <v>4014.72</v>
      </c>
      <c r="P2371" s="1" t="s">
        <v>272</v>
      </c>
      <c r="Q2371" s="1" t="s">
        <v>8945</v>
      </c>
      <c r="R2371" s="1" t="s">
        <v>3635</v>
      </c>
      <c r="S2371" s="1" t="s">
        <v>1478</v>
      </c>
    </row>
    <row r="2372" spans="1:19">
      <c r="A2372" s="30">
        <v>10188756</v>
      </c>
      <c r="B2372" s="55">
        <v>101887560000000</v>
      </c>
      <c r="C2372" s="1">
        <v>7700</v>
      </c>
      <c r="D2372" s="1" t="s">
        <v>3633</v>
      </c>
      <c r="G2372" s="64">
        <v>4014.72</v>
      </c>
      <c r="H2372" s="97" t="s">
        <v>17168</v>
      </c>
      <c r="I2372" s="98" t="s">
        <v>17296</v>
      </c>
      <c r="J2372" s="64">
        <v>4014.72</v>
      </c>
      <c r="K2372" s="1">
        <v>0</v>
      </c>
      <c r="L2372" s="1">
        <v>4</v>
      </c>
      <c r="N2372" s="1" t="s">
        <v>3636</v>
      </c>
      <c r="O2372" s="64">
        <v>4014.72</v>
      </c>
      <c r="P2372" s="1" t="s">
        <v>272</v>
      </c>
      <c r="Q2372" s="1" t="s">
        <v>8945</v>
      </c>
      <c r="R2372" s="1" t="s">
        <v>3635</v>
      </c>
      <c r="S2372" s="1" t="s">
        <v>1478</v>
      </c>
    </row>
    <row r="2373" spans="1:19">
      <c r="A2373" s="30">
        <v>10188757</v>
      </c>
      <c r="B2373" s="55">
        <v>101887570000000</v>
      </c>
      <c r="C2373" s="1">
        <v>7700</v>
      </c>
      <c r="D2373" s="1" t="s">
        <v>3637</v>
      </c>
      <c r="G2373" s="64">
        <v>18885</v>
      </c>
      <c r="H2373" s="97" t="s">
        <v>17138</v>
      </c>
      <c r="I2373" s="98" t="s">
        <v>17271</v>
      </c>
      <c r="J2373" s="64">
        <v>18885</v>
      </c>
      <c r="K2373" s="1">
        <v>0</v>
      </c>
      <c r="L2373" s="1">
        <v>4</v>
      </c>
      <c r="N2373" s="1" t="s">
        <v>3638</v>
      </c>
      <c r="O2373" s="64">
        <v>18885</v>
      </c>
      <c r="P2373" s="1">
        <v>403.1</v>
      </c>
      <c r="Q2373" s="1" t="s">
        <v>8946</v>
      </c>
      <c r="R2373" s="1" t="s">
        <v>3639</v>
      </c>
      <c r="S2373" s="1" t="s">
        <v>3640</v>
      </c>
    </row>
    <row r="2374" spans="1:19">
      <c r="A2374" s="30">
        <v>10188834</v>
      </c>
      <c r="B2374" s="55">
        <v>101888340000000</v>
      </c>
      <c r="C2374" s="1">
        <v>7700</v>
      </c>
      <c r="D2374" s="1" t="s">
        <v>7710</v>
      </c>
      <c r="G2374" s="64">
        <v>1133.92</v>
      </c>
      <c r="H2374" s="97" t="s">
        <v>17141</v>
      </c>
      <c r="I2374" s="98" t="s">
        <v>17273</v>
      </c>
      <c r="J2374" s="64">
        <v>1133.92</v>
      </c>
      <c r="K2374" s="1">
        <v>0</v>
      </c>
      <c r="L2374" s="1">
        <v>4</v>
      </c>
      <c r="N2374" s="1" t="s">
        <v>7822</v>
      </c>
      <c r="O2374" s="64">
        <v>1133.92</v>
      </c>
      <c r="P2374" s="1">
        <v>403.15</v>
      </c>
      <c r="Q2374" s="1" t="s">
        <v>8942</v>
      </c>
      <c r="R2374" s="1" t="s">
        <v>8947</v>
      </c>
      <c r="S2374" s="1" t="s">
        <v>1478</v>
      </c>
    </row>
    <row r="2375" spans="1:19">
      <c r="A2375" s="30">
        <v>10188978</v>
      </c>
      <c r="B2375" s="55">
        <v>101889780000000</v>
      </c>
      <c r="C2375" s="1">
        <v>7700</v>
      </c>
      <c r="D2375" s="1" t="s">
        <v>3641</v>
      </c>
      <c r="G2375" s="64">
        <v>188614.94</v>
      </c>
      <c r="H2375" s="97" t="s">
        <v>17142</v>
      </c>
      <c r="I2375" s="98" t="s">
        <v>14331</v>
      </c>
      <c r="J2375" s="64">
        <v>188614.94</v>
      </c>
      <c r="K2375" s="1">
        <v>0</v>
      </c>
      <c r="L2375" s="1">
        <v>2748</v>
      </c>
      <c r="N2375" s="1">
        <v>1063365</v>
      </c>
      <c r="O2375" s="64">
        <v>188614.94</v>
      </c>
      <c r="P2375" s="1">
        <v>151</v>
      </c>
      <c r="Q2375" s="1" t="s">
        <v>8818</v>
      </c>
      <c r="R2375" s="1" t="s">
        <v>3643</v>
      </c>
      <c r="S2375" s="1" t="s">
        <v>2313</v>
      </c>
    </row>
    <row r="2376" spans="1:19">
      <c r="A2376" s="30">
        <v>10189089</v>
      </c>
      <c r="B2376" s="55">
        <v>101890890000000</v>
      </c>
      <c r="C2376" s="1">
        <v>7700</v>
      </c>
      <c r="D2376" s="1" t="s">
        <v>3126</v>
      </c>
      <c r="G2376" s="64">
        <v>1513.89</v>
      </c>
      <c r="H2376" s="97" t="s">
        <v>17141</v>
      </c>
      <c r="I2376" s="98" t="s">
        <v>17273</v>
      </c>
      <c r="J2376" s="64">
        <v>1513.89</v>
      </c>
      <c r="K2376" s="1">
        <v>0</v>
      </c>
      <c r="L2376" s="1">
        <v>4</v>
      </c>
      <c r="N2376" s="1" t="s">
        <v>3644</v>
      </c>
      <c r="O2376" s="64">
        <v>1513.89</v>
      </c>
      <c r="P2376" s="1">
        <v>401.43</v>
      </c>
      <c r="Q2376" s="1" t="s">
        <v>8948</v>
      </c>
      <c r="R2376" s="1" t="s">
        <v>3645</v>
      </c>
      <c r="S2376" s="1" t="s">
        <v>2337</v>
      </c>
    </row>
    <row r="2377" spans="1:19">
      <c r="A2377" s="30">
        <v>10189291</v>
      </c>
      <c r="B2377" s="55">
        <v>101892910000000</v>
      </c>
      <c r="C2377" s="1">
        <v>7700</v>
      </c>
      <c r="D2377" s="1" t="s">
        <v>3395</v>
      </c>
      <c r="G2377" s="64">
        <v>1411.76</v>
      </c>
      <c r="H2377" s="97" t="s">
        <v>17160</v>
      </c>
      <c r="I2377" s="98" t="s">
        <v>17288</v>
      </c>
      <c r="J2377" s="64">
        <v>1411.76</v>
      </c>
      <c r="K2377" s="1">
        <v>0</v>
      </c>
      <c r="L2377" s="1">
        <v>93</v>
      </c>
      <c r="N2377" s="1" t="s">
        <v>3646</v>
      </c>
      <c r="O2377" s="64">
        <v>1411.76</v>
      </c>
      <c r="P2377" s="1" t="s">
        <v>110</v>
      </c>
      <c r="Q2377" s="1" t="s">
        <v>8949</v>
      </c>
      <c r="R2377" s="1" t="s">
        <v>3647</v>
      </c>
      <c r="S2377" s="1" t="s">
        <v>2606</v>
      </c>
    </row>
    <row r="2378" spans="1:19">
      <c r="A2378" s="30">
        <v>10189292</v>
      </c>
      <c r="B2378" s="55">
        <v>101892920000000</v>
      </c>
      <c r="C2378" s="1">
        <v>7700</v>
      </c>
      <c r="D2378" s="1" t="s">
        <v>3395</v>
      </c>
      <c r="G2378" s="64">
        <v>1411.76</v>
      </c>
      <c r="H2378" s="97" t="s">
        <v>17160</v>
      </c>
      <c r="I2378" s="98" t="s">
        <v>17288</v>
      </c>
      <c r="J2378" s="64">
        <v>1411.76</v>
      </c>
      <c r="K2378" s="1">
        <v>0</v>
      </c>
      <c r="L2378" s="1">
        <v>93</v>
      </c>
      <c r="N2378" s="1" t="s">
        <v>3648</v>
      </c>
      <c r="O2378" s="64">
        <v>1411.76</v>
      </c>
      <c r="P2378" s="1" t="s">
        <v>110</v>
      </c>
      <c r="Q2378" s="1" t="s">
        <v>8949</v>
      </c>
      <c r="R2378" s="1" t="s">
        <v>3647</v>
      </c>
      <c r="S2378" s="1" t="s">
        <v>2606</v>
      </c>
    </row>
    <row r="2379" spans="1:19">
      <c r="A2379" s="30">
        <v>10189293</v>
      </c>
      <c r="B2379" s="55">
        <v>101892930000000</v>
      </c>
      <c r="C2379" s="1">
        <v>7700</v>
      </c>
      <c r="D2379" s="1" t="s">
        <v>3395</v>
      </c>
      <c r="G2379" s="64">
        <v>1411.76</v>
      </c>
      <c r="H2379" s="97" t="s">
        <v>17160</v>
      </c>
      <c r="I2379" s="98" t="s">
        <v>17288</v>
      </c>
      <c r="J2379" s="64">
        <v>1411.76</v>
      </c>
      <c r="K2379" s="1">
        <v>0</v>
      </c>
      <c r="L2379" s="1">
        <v>93</v>
      </c>
      <c r="N2379" s="1" t="s">
        <v>3649</v>
      </c>
      <c r="O2379" s="64">
        <v>1411.76</v>
      </c>
      <c r="P2379" s="1" t="s">
        <v>110</v>
      </c>
      <c r="Q2379" s="1" t="s">
        <v>8949</v>
      </c>
      <c r="R2379" s="1" t="s">
        <v>3647</v>
      </c>
      <c r="S2379" s="1" t="s">
        <v>2606</v>
      </c>
    </row>
    <row r="2380" spans="1:19">
      <c r="A2380" s="30">
        <v>10189294</v>
      </c>
      <c r="B2380" s="55">
        <v>101892940000000</v>
      </c>
      <c r="C2380" s="1">
        <v>7700</v>
      </c>
      <c r="D2380" s="1" t="s">
        <v>3395</v>
      </c>
      <c r="G2380" s="64">
        <v>1411.76</v>
      </c>
      <c r="H2380" s="97" t="s">
        <v>17160</v>
      </c>
      <c r="I2380" s="98" t="s">
        <v>17288</v>
      </c>
      <c r="J2380" s="64">
        <v>1411.76</v>
      </c>
      <c r="K2380" s="1">
        <v>0</v>
      </c>
      <c r="L2380" s="1">
        <v>93</v>
      </c>
      <c r="N2380" s="1" t="s">
        <v>3650</v>
      </c>
      <c r="O2380" s="64">
        <v>1411.76</v>
      </c>
      <c r="P2380" s="1" t="s">
        <v>110</v>
      </c>
      <c r="Q2380" s="1" t="s">
        <v>8949</v>
      </c>
      <c r="R2380" s="1" t="s">
        <v>3647</v>
      </c>
      <c r="S2380" s="1" t="s">
        <v>2606</v>
      </c>
    </row>
    <row r="2381" spans="1:19">
      <c r="A2381" s="30">
        <v>10189295</v>
      </c>
      <c r="B2381" s="55">
        <v>101892950000000</v>
      </c>
      <c r="C2381" s="1">
        <v>7700</v>
      </c>
      <c r="D2381" s="1" t="s">
        <v>3651</v>
      </c>
      <c r="G2381" s="64">
        <v>1798.87</v>
      </c>
      <c r="H2381" s="97" t="s">
        <v>17160</v>
      </c>
      <c r="I2381" s="98" t="s">
        <v>17288</v>
      </c>
      <c r="J2381" s="64">
        <v>1798.87</v>
      </c>
      <c r="K2381" s="1">
        <v>0</v>
      </c>
      <c r="L2381" s="1">
        <v>1008</v>
      </c>
      <c r="O2381" s="64">
        <v>1798.87</v>
      </c>
      <c r="P2381" s="1" t="s">
        <v>110</v>
      </c>
      <c r="Q2381" s="1" t="s">
        <v>8949</v>
      </c>
      <c r="R2381" s="1" t="s">
        <v>3652</v>
      </c>
      <c r="S2381" s="1" t="s">
        <v>2606</v>
      </c>
    </row>
    <row r="2382" spans="1:19">
      <c r="A2382" s="30">
        <v>10189296</v>
      </c>
      <c r="B2382" s="55">
        <v>101892960000000</v>
      </c>
      <c r="C2382" s="1">
        <v>7700</v>
      </c>
      <c r="D2382" s="1" t="s">
        <v>3653</v>
      </c>
      <c r="G2382" s="64">
        <v>1127.06</v>
      </c>
      <c r="H2382" s="97" t="s">
        <v>17160</v>
      </c>
      <c r="I2382" s="98" t="s">
        <v>17288</v>
      </c>
      <c r="J2382" s="64">
        <v>1127.06</v>
      </c>
      <c r="K2382" s="1">
        <v>0</v>
      </c>
      <c r="L2382" s="1">
        <v>60</v>
      </c>
      <c r="N2382" s="1" t="s">
        <v>3654</v>
      </c>
      <c r="O2382" s="64">
        <v>1127.06</v>
      </c>
      <c r="P2382" s="1" t="s">
        <v>110</v>
      </c>
      <c r="Q2382" s="1" t="s">
        <v>8949</v>
      </c>
      <c r="R2382" s="1" t="s">
        <v>3652</v>
      </c>
      <c r="S2382" s="1" t="s">
        <v>2606</v>
      </c>
    </row>
    <row r="2383" spans="1:19">
      <c r="A2383" s="30">
        <v>10189297</v>
      </c>
      <c r="B2383" s="55">
        <v>101892970000000</v>
      </c>
      <c r="C2383" s="1">
        <v>7700</v>
      </c>
      <c r="D2383" s="1" t="s">
        <v>2949</v>
      </c>
      <c r="G2383" s="64">
        <v>7177.5</v>
      </c>
      <c r="H2383" s="97" t="s">
        <v>17160</v>
      </c>
      <c r="I2383" s="98" t="s">
        <v>17288</v>
      </c>
      <c r="J2383" s="64">
        <v>7177.5</v>
      </c>
      <c r="K2383" s="1">
        <v>0</v>
      </c>
      <c r="L2383" s="1">
        <v>7096</v>
      </c>
      <c r="N2383" s="1" t="s">
        <v>3655</v>
      </c>
      <c r="O2383" s="64">
        <v>7177.5</v>
      </c>
      <c r="P2383" s="1" t="s">
        <v>110</v>
      </c>
      <c r="Q2383" s="1" t="s">
        <v>8949</v>
      </c>
      <c r="R2383" s="1" t="s">
        <v>3652</v>
      </c>
      <c r="S2383" s="1" t="s">
        <v>2606</v>
      </c>
    </row>
    <row r="2384" spans="1:19">
      <c r="A2384" s="30">
        <v>10189298</v>
      </c>
      <c r="B2384" s="55">
        <v>101892980000000</v>
      </c>
      <c r="C2384" s="1">
        <v>7700</v>
      </c>
      <c r="D2384" s="1" t="s">
        <v>3219</v>
      </c>
      <c r="G2384" s="64">
        <v>1626.93</v>
      </c>
      <c r="H2384" s="97" t="s">
        <v>17160</v>
      </c>
      <c r="I2384" s="98" t="s">
        <v>17288</v>
      </c>
      <c r="J2384" s="64">
        <v>1626.93</v>
      </c>
      <c r="K2384" s="1">
        <v>0</v>
      </c>
      <c r="L2384" s="1">
        <v>4</v>
      </c>
      <c r="N2384" s="1" t="s">
        <v>3656</v>
      </c>
      <c r="O2384" s="64">
        <v>1626.93</v>
      </c>
      <c r="P2384" s="1" t="s">
        <v>11744</v>
      </c>
      <c r="Q2384" s="1" t="s">
        <v>8950</v>
      </c>
      <c r="R2384" s="1" t="s">
        <v>3657</v>
      </c>
      <c r="S2384" s="1" t="s">
        <v>2337</v>
      </c>
    </row>
    <row r="2385" spans="1:19">
      <c r="A2385" s="30">
        <v>10189299</v>
      </c>
      <c r="B2385" s="55">
        <v>101892990000000</v>
      </c>
      <c r="C2385" s="1">
        <v>7700</v>
      </c>
      <c r="D2385" s="1" t="s">
        <v>3219</v>
      </c>
      <c r="G2385" s="64">
        <v>1626.93</v>
      </c>
      <c r="H2385" s="97" t="s">
        <v>17142</v>
      </c>
      <c r="I2385" s="98" t="s">
        <v>14331</v>
      </c>
      <c r="J2385" s="64">
        <v>1626.93</v>
      </c>
      <c r="K2385" s="1">
        <v>0</v>
      </c>
      <c r="L2385" s="1">
        <v>4</v>
      </c>
      <c r="N2385" s="1" t="s">
        <v>3658</v>
      </c>
      <c r="O2385" s="64">
        <v>1626.93</v>
      </c>
      <c r="P2385" s="1">
        <v>402.24</v>
      </c>
      <c r="Q2385" s="1" t="s">
        <v>8950</v>
      </c>
      <c r="R2385" s="1" t="s">
        <v>3659</v>
      </c>
      <c r="S2385" s="1" t="s">
        <v>2337</v>
      </c>
    </row>
    <row r="2386" spans="1:19">
      <c r="A2386" s="30">
        <v>10189300</v>
      </c>
      <c r="B2386" s="55">
        <v>101893000000000</v>
      </c>
      <c r="C2386" s="1">
        <v>7700</v>
      </c>
      <c r="D2386" s="1" t="s">
        <v>3660</v>
      </c>
      <c r="G2386" s="64">
        <v>5276.47</v>
      </c>
      <c r="H2386" s="97" t="s">
        <v>17138</v>
      </c>
      <c r="I2386" s="98" t="s">
        <v>17271</v>
      </c>
      <c r="J2386" s="64">
        <v>5276.47</v>
      </c>
      <c r="K2386" s="1">
        <v>0</v>
      </c>
      <c r="L2386" s="1">
        <v>4</v>
      </c>
      <c r="N2386" s="1" t="s">
        <v>3661</v>
      </c>
      <c r="O2386" s="64">
        <v>5276.47</v>
      </c>
      <c r="P2386" s="1">
        <v>401.46</v>
      </c>
      <c r="Q2386" s="1" t="s">
        <v>8949</v>
      </c>
      <c r="R2386" s="1" t="s">
        <v>3662</v>
      </c>
      <c r="S2386" s="1" t="s">
        <v>2606</v>
      </c>
    </row>
    <row r="2387" spans="1:19">
      <c r="A2387" s="30">
        <v>10189301</v>
      </c>
      <c r="B2387" s="55">
        <v>101893010000000</v>
      </c>
      <c r="C2387" s="1">
        <v>7700</v>
      </c>
      <c r="D2387" s="1" t="s">
        <v>2949</v>
      </c>
      <c r="G2387" s="64">
        <v>8315.66</v>
      </c>
      <c r="H2387" s="97" t="s">
        <v>17160</v>
      </c>
      <c r="I2387" s="98" t="s">
        <v>17288</v>
      </c>
      <c r="J2387" s="64">
        <v>8315.66</v>
      </c>
      <c r="K2387" s="1">
        <v>0</v>
      </c>
      <c r="L2387" s="1">
        <v>1008</v>
      </c>
      <c r="N2387" s="1" t="s">
        <v>3663</v>
      </c>
      <c r="O2387" s="64">
        <v>8315.66</v>
      </c>
      <c r="P2387" s="1" t="s">
        <v>110</v>
      </c>
      <c r="Q2387" s="1" t="s">
        <v>8949</v>
      </c>
      <c r="R2387" s="1" t="s">
        <v>3662</v>
      </c>
      <c r="S2387" s="1" t="s">
        <v>2606</v>
      </c>
    </row>
    <row r="2388" spans="1:19">
      <c r="A2388" s="30">
        <v>10189302</v>
      </c>
      <c r="B2388" s="55">
        <v>101893020000000</v>
      </c>
      <c r="C2388" s="1">
        <v>7700</v>
      </c>
      <c r="D2388" s="1" t="s">
        <v>3651</v>
      </c>
      <c r="G2388" s="64">
        <v>1798.87</v>
      </c>
      <c r="H2388" s="97" t="s">
        <v>17172</v>
      </c>
      <c r="I2388" s="98" t="s">
        <v>17300</v>
      </c>
      <c r="J2388" s="64">
        <v>1798.87</v>
      </c>
      <c r="K2388" s="1">
        <v>0</v>
      </c>
      <c r="L2388" s="1">
        <v>60</v>
      </c>
      <c r="O2388" s="64">
        <v>1798.87</v>
      </c>
      <c r="P2388" s="1" t="s">
        <v>110</v>
      </c>
      <c r="Q2388" s="1" t="s">
        <v>8949</v>
      </c>
      <c r="R2388" s="1" t="s">
        <v>3662</v>
      </c>
      <c r="S2388" s="1" t="s">
        <v>2606</v>
      </c>
    </row>
    <row r="2389" spans="1:19">
      <c r="A2389" s="30">
        <v>10189303</v>
      </c>
      <c r="B2389" s="55">
        <v>101893030000000</v>
      </c>
      <c r="C2389" s="1">
        <v>7700</v>
      </c>
      <c r="D2389" s="1" t="s">
        <v>3664</v>
      </c>
      <c r="G2389" s="64">
        <v>2651.25</v>
      </c>
      <c r="H2389" s="97" t="s">
        <v>17160</v>
      </c>
      <c r="I2389" s="98" t="s">
        <v>17288</v>
      </c>
      <c r="J2389" s="64">
        <v>2651.25</v>
      </c>
      <c r="K2389" s="1">
        <v>0</v>
      </c>
      <c r="L2389" s="1">
        <v>1008</v>
      </c>
      <c r="N2389" s="1" t="s">
        <v>3665</v>
      </c>
      <c r="O2389" s="64">
        <v>2651.25</v>
      </c>
      <c r="P2389" s="1" t="s">
        <v>110</v>
      </c>
      <c r="Q2389" s="1" t="s">
        <v>8949</v>
      </c>
      <c r="R2389" s="1" t="s">
        <v>3662</v>
      </c>
      <c r="S2389" s="1" t="s">
        <v>2606</v>
      </c>
    </row>
    <row r="2390" spans="1:19">
      <c r="A2390" s="30">
        <v>10189304</v>
      </c>
      <c r="B2390" s="55">
        <v>101893040000000</v>
      </c>
      <c r="C2390" s="1">
        <v>7700</v>
      </c>
      <c r="D2390" s="1" t="s">
        <v>2949</v>
      </c>
      <c r="G2390" s="64">
        <v>7177.5</v>
      </c>
      <c r="H2390" s="97" t="s">
        <v>17160</v>
      </c>
      <c r="I2390" s="98" t="s">
        <v>17288</v>
      </c>
      <c r="J2390" s="64">
        <v>7177.5</v>
      </c>
      <c r="K2390" s="1">
        <v>0</v>
      </c>
      <c r="L2390" s="1">
        <v>60</v>
      </c>
      <c r="N2390" s="1" t="s">
        <v>3666</v>
      </c>
      <c r="O2390" s="64">
        <v>7177.5</v>
      </c>
      <c r="P2390" s="1" t="s">
        <v>110</v>
      </c>
      <c r="Q2390" s="1" t="s">
        <v>8951</v>
      </c>
      <c r="R2390" s="1" t="s">
        <v>3667</v>
      </c>
      <c r="S2390" s="1" t="s">
        <v>2606</v>
      </c>
    </row>
    <row r="2391" spans="1:19">
      <c r="A2391" s="30">
        <v>10189305</v>
      </c>
      <c r="B2391" s="55">
        <v>101893050000000</v>
      </c>
      <c r="C2391" s="1">
        <v>7700</v>
      </c>
      <c r="D2391" s="1" t="s">
        <v>3668</v>
      </c>
      <c r="G2391" s="64">
        <v>5347.44</v>
      </c>
      <c r="H2391" s="97" t="s">
        <v>17155</v>
      </c>
      <c r="I2391" s="98" t="s">
        <v>17283</v>
      </c>
      <c r="J2391" s="64">
        <v>5347.44</v>
      </c>
      <c r="K2391" s="1">
        <v>0</v>
      </c>
      <c r="L2391" s="1">
        <v>4</v>
      </c>
      <c r="N2391" s="1" t="s">
        <v>3669</v>
      </c>
      <c r="O2391" s="64">
        <v>5347.44</v>
      </c>
      <c r="P2391" s="1">
        <v>401.6</v>
      </c>
      <c r="Q2391" s="1" t="s">
        <v>8951</v>
      </c>
      <c r="R2391" s="1" t="s">
        <v>3670</v>
      </c>
      <c r="S2391" s="1" t="s">
        <v>2452</v>
      </c>
    </row>
    <row r="2392" spans="1:19">
      <c r="A2392" s="30">
        <v>10189306</v>
      </c>
      <c r="B2392" s="55">
        <v>101893060000000</v>
      </c>
      <c r="C2392" s="1">
        <v>7700</v>
      </c>
      <c r="D2392" s="1" t="s">
        <v>3668</v>
      </c>
      <c r="E2392" s="1" t="s">
        <v>1073</v>
      </c>
      <c r="F2392" s="1" t="s">
        <v>2863</v>
      </c>
      <c r="G2392" s="64">
        <v>5347.44</v>
      </c>
      <c r="H2392" s="97" t="s">
        <v>17162</v>
      </c>
      <c r="I2392" s="98" t="s">
        <v>17290</v>
      </c>
      <c r="J2392" s="64">
        <v>5347.44</v>
      </c>
      <c r="K2392" s="1">
        <v>0</v>
      </c>
      <c r="L2392" s="1">
        <v>3142</v>
      </c>
      <c r="N2392" s="1" t="s">
        <v>3671</v>
      </c>
      <c r="O2392" s="64">
        <v>5347.44</v>
      </c>
      <c r="P2392" s="1" t="s">
        <v>272</v>
      </c>
      <c r="Q2392" s="1" t="s">
        <v>8951</v>
      </c>
      <c r="R2392" s="1" t="s">
        <v>3670</v>
      </c>
      <c r="S2392" s="1" t="s">
        <v>2452</v>
      </c>
    </row>
    <row r="2393" spans="1:19">
      <c r="A2393" s="30">
        <v>10189307</v>
      </c>
      <c r="B2393" s="55">
        <v>101893070000000</v>
      </c>
      <c r="C2393" s="1">
        <v>7700</v>
      </c>
      <c r="D2393" s="1" t="s">
        <v>3668</v>
      </c>
      <c r="E2393" s="1" t="s">
        <v>1073</v>
      </c>
      <c r="F2393" s="1" t="s">
        <v>2863</v>
      </c>
      <c r="G2393" s="64">
        <v>5347.44</v>
      </c>
      <c r="H2393" s="97" t="s">
        <v>17162</v>
      </c>
      <c r="I2393" s="98" t="s">
        <v>17290</v>
      </c>
      <c r="J2393" s="64">
        <v>5347.44</v>
      </c>
      <c r="K2393" s="1">
        <v>0</v>
      </c>
      <c r="L2393" s="1">
        <v>2748</v>
      </c>
      <c r="N2393" s="1" t="s">
        <v>6268</v>
      </c>
      <c r="O2393" s="64">
        <v>5347.44</v>
      </c>
      <c r="P2393" s="1" t="s">
        <v>272</v>
      </c>
      <c r="Q2393" s="1" t="s">
        <v>8951</v>
      </c>
      <c r="R2393" s="1" t="s">
        <v>3670</v>
      </c>
      <c r="S2393" s="1" t="s">
        <v>2452</v>
      </c>
    </row>
    <row r="2394" spans="1:19">
      <c r="A2394" s="30">
        <v>10189308</v>
      </c>
      <c r="B2394" s="55">
        <v>101893080000000</v>
      </c>
      <c r="C2394" s="1">
        <v>7700</v>
      </c>
      <c r="D2394" s="1" t="s">
        <v>3668</v>
      </c>
      <c r="E2394" s="1" t="s">
        <v>1073</v>
      </c>
      <c r="F2394" s="1" t="s">
        <v>2863</v>
      </c>
      <c r="G2394" s="64">
        <v>5347.44</v>
      </c>
      <c r="H2394" s="97" t="s">
        <v>17156</v>
      </c>
      <c r="I2394" s="98" t="s">
        <v>17284</v>
      </c>
      <c r="J2394" s="64">
        <v>5347.44</v>
      </c>
      <c r="K2394" s="1">
        <v>0</v>
      </c>
      <c r="L2394" s="1">
        <v>7067</v>
      </c>
      <c r="N2394" s="1" t="s">
        <v>3672</v>
      </c>
      <c r="O2394" s="64">
        <v>5347.44</v>
      </c>
      <c r="P2394" s="1" t="s">
        <v>110</v>
      </c>
      <c r="Q2394" s="1" t="s">
        <v>8951</v>
      </c>
      <c r="R2394" s="1" t="s">
        <v>3670</v>
      </c>
      <c r="S2394" s="1" t="s">
        <v>2452</v>
      </c>
    </row>
    <row r="2395" spans="1:19">
      <c r="A2395" s="30">
        <v>10189309</v>
      </c>
      <c r="B2395" s="55">
        <v>101893090000000</v>
      </c>
      <c r="C2395" s="1">
        <v>7700</v>
      </c>
      <c r="D2395" s="1" t="s">
        <v>3668</v>
      </c>
      <c r="E2395" s="1" t="s">
        <v>1073</v>
      </c>
      <c r="F2395" s="1" t="s">
        <v>2863</v>
      </c>
      <c r="G2395" s="64">
        <v>5347.44</v>
      </c>
      <c r="H2395" s="97" t="s">
        <v>17162</v>
      </c>
      <c r="I2395" s="98" t="s">
        <v>17290</v>
      </c>
      <c r="J2395" s="64">
        <v>5347.44</v>
      </c>
      <c r="K2395" s="1">
        <v>0</v>
      </c>
      <c r="L2395" s="1">
        <v>3142</v>
      </c>
      <c r="N2395" s="1" t="s">
        <v>3673</v>
      </c>
      <c r="O2395" s="64">
        <v>5347.44</v>
      </c>
      <c r="P2395" s="1" t="s">
        <v>272</v>
      </c>
      <c r="Q2395" s="1" t="s">
        <v>8951</v>
      </c>
      <c r="R2395" s="1" t="s">
        <v>3670</v>
      </c>
      <c r="S2395" s="1" t="s">
        <v>2452</v>
      </c>
    </row>
    <row r="2396" spans="1:19">
      <c r="A2396" s="30">
        <v>10189310</v>
      </c>
      <c r="B2396" s="55">
        <v>101893100000000</v>
      </c>
      <c r="C2396" s="1">
        <v>7700</v>
      </c>
      <c r="D2396" s="1" t="s">
        <v>3668</v>
      </c>
      <c r="G2396" s="64">
        <v>5347.44</v>
      </c>
      <c r="H2396" s="97" t="s">
        <v>17155</v>
      </c>
      <c r="I2396" s="98" t="s">
        <v>17283</v>
      </c>
      <c r="J2396" s="64">
        <v>5347.44</v>
      </c>
      <c r="K2396" s="1">
        <v>0</v>
      </c>
      <c r="L2396" s="1">
        <v>4</v>
      </c>
      <c r="N2396" s="1" t="s">
        <v>3674</v>
      </c>
      <c r="O2396" s="64">
        <v>5347.44</v>
      </c>
      <c r="P2396" s="1" t="s">
        <v>3402</v>
      </c>
      <c r="Q2396" s="1" t="s">
        <v>8951</v>
      </c>
      <c r="R2396" s="1" t="s">
        <v>3670</v>
      </c>
      <c r="S2396" s="1" t="s">
        <v>2452</v>
      </c>
    </row>
    <row r="2397" spans="1:19">
      <c r="A2397" s="30">
        <v>10189311</v>
      </c>
      <c r="B2397" s="55">
        <v>101893110000000</v>
      </c>
      <c r="C2397" s="1">
        <v>7700</v>
      </c>
      <c r="D2397" s="1" t="s">
        <v>3668</v>
      </c>
      <c r="G2397" s="64">
        <v>5347.44</v>
      </c>
      <c r="H2397" s="97" t="s">
        <v>17155</v>
      </c>
      <c r="I2397" s="98" t="s">
        <v>17283</v>
      </c>
      <c r="J2397" s="64">
        <v>5347.44</v>
      </c>
      <c r="K2397" s="1">
        <v>0</v>
      </c>
      <c r="L2397" s="1">
        <v>4</v>
      </c>
      <c r="N2397" s="1" t="s">
        <v>3675</v>
      </c>
      <c r="O2397" s="64">
        <v>5347.44</v>
      </c>
      <c r="P2397" s="1">
        <v>401.6</v>
      </c>
      <c r="Q2397" s="1" t="s">
        <v>8951</v>
      </c>
      <c r="R2397" s="1" t="s">
        <v>3670</v>
      </c>
      <c r="S2397" s="1" t="s">
        <v>2452</v>
      </c>
    </row>
    <row r="2398" spans="1:19">
      <c r="A2398" s="30">
        <v>10189312</v>
      </c>
      <c r="B2398" s="55">
        <v>101893120000000</v>
      </c>
      <c r="C2398" s="1">
        <v>7700</v>
      </c>
      <c r="D2398" s="1" t="s">
        <v>3668</v>
      </c>
      <c r="E2398" s="1" t="s">
        <v>1073</v>
      </c>
      <c r="F2398" s="1" t="s">
        <v>2863</v>
      </c>
      <c r="G2398" s="64">
        <v>5347.44</v>
      </c>
      <c r="H2398" s="97" t="s">
        <v>17162</v>
      </c>
      <c r="I2398" s="98" t="s">
        <v>17290</v>
      </c>
      <c r="J2398" s="64">
        <v>5347.44</v>
      </c>
      <c r="K2398" s="1">
        <v>0</v>
      </c>
      <c r="L2398" s="1">
        <v>7064</v>
      </c>
      <c r="N2398" s="1" t="s">
        <v>3676</v>
      </c>
      <c r="O2398" s="64">
        <v>5347.44</v>
      </c>
      <c r="P2398" s="1" t="s">
        <v>272</v>
      </c>
      <c r="Q2398" s="1" t="s">
        <v>8951</v>
      </c>
      <c r="R2398" s="1" t="s">
        <v>3670</v>
      </c>
      <c r="S2398" s="1" t="s">
        <v>2452</v>
      </c>
    </row>
    <row r="2399" spans="1:19">
      <c r="A2399" s="30">
        <v>10189313</v>
      </c>
      <c r="B2399" s="55">
        <v>101893130000000</v>
      </c>
      <c r="C2399" s="1">
        <v>7700</v>
      </c>
      <c r="D2399" s="1" t="s">
        <v>3668</v>
      </c>
      <c r="G2399" s="64">
        <v>5347.44</v>
      </c>
      <c r="H2399" s="97" t="s">
        <v>17155</v>
      </c>
      <c r="I2399" s="98" t="s">
        <v>17283</v>
      </c>
      <c r="J2399" s="64">
        <v>5347.44</v>
      </c>
      <c r="K2399" s="1">
        <v>0</v>
      </c>
      <c r="L2399" s="1">
        <v>4</v>
      </c>
      <c r="N2399" s="1" t="s">
        <v>3677</v>
      </c>
      <c r="O2399" s="64">
        <v>5347.44</v>
      </c>
      <c r="P2399" s="1">
        <v>401.6</v>
      </c>
      <c r="Q2399" s="1" t="s">
        <v>8951</v>
      </c>
      <c r="R2399" s="1" t="s">
        <v>3670</v>
      </c>
      <c r="S2399" s="1" t="s">
        <v>2452</v>
      </c>
    </row>
    <row r="2400" spans="1:19">
      <c r="A2400" s="30">
        <v>10189314</v>
      </c>
      <c r="B2400" s="55">
        <v>101893140000000</v>
      </c>
      <c r="C2400" s="1">
        <v>7700</v>
      </c>
      <c r="D2400" s="1" t="s">
        <v>3668</v>
      </c>
      <c r="E2400" s="1" t="s">
        <v>1073</v>
      </c>
      <c r="F2400" s="1" t="s">
        <v>2863</v>
      </c>
      <c r="G2400" s="64">
        <v>5347.44</v>
      </c>
      <c r="H2400" s="97" t="s">
        <v>17162</v>
      </c>
      <c r="I2400" s="98" t="s">
        <v>17290</v>
      </c>
      <c r="J2400" s="64">
        <v>5347.44</v>
      </c>
      <c r="K2400" s="1">
        <v>0</v>
      </c>
      <c r="L2400" s="1">
        <v>3416</v>
      </c>
      <c r="N2400" s="1" t="s">
        <v>3678</v>
      </c>
      <c r="O2400" s="64">
        <v>5347.44</v>
      </c>
      <c r="P2400" s="1" t="s">
        <v>272</v>
      </c>
      <c r="Q2400" s="1" t="s">
        <v>8951</v>
      </c>
      <c r="R2400" s="1" t="s">
        <v>3670</v>
      </c>
      <c r="S2400" s="1" t="s">
        <v>2452</v>
      </c>
    </row>
    <row r="2401" spans="1:19">
      <c r="A2401" s="30">
        <v>10189315</v>
      </c>
      <c r="B2401" s="55">
        <v>101893150000000</v>
      </c>
      <c r="C2401" s="1">
        <v>7700</v>
      </c>
      <c r="D2401" s="1" t="s">
        <v>3668</v>
      </c>
      <c r="G2401" s="64">
        <v>8557.3700000000008</v>
      </c>
      <c r="H2401" s="97" t="s">
        <v>17154</v>
      </c>
      <c r="I2401" s="98" t="s">
        <v>17282</v>
      </c>
      <c r="J2401" s="64">
        <v>8557.3700000000008</v>
      </c>
      <c r="K2401" s="1">
        <v>0</v>
      </c>
      <c r="L2401" s="1">
        <v>4</v>
      </c>
      <c r="N2401" s="1" t="s">
        <v>3679</v>
      </c>
      <c r="O2401" s="64">
        <v>8557.3700000000008</v>
      </c>
      <c r="P2401" s="1" t="s">
        <v>11728</v>
      </c>
      <c r="Q2401" s="1" t="s">
        <v>8951</v>
      </c>
      <c r="R2401" s="1" t="s">
        <v>3670</v>
      </c>
      <c r="S2401" s="1" t="s">
        <v>2452</v>
      </c>
    </row>
    <row r="2402" spans="1:19">
      <c r="A2402" s="30">
        <v>10189316</v>
      </c>
      <c r="B2402" s="55">
        <v>101893160000000</v>
      </c>
      <c r="C2402" s="1">
        <v>7700</v>
      </c>
      <c r="D2402" s="1" t="s">
        <v>3668</v>
      </c>
      <c r="G2402" s="64">
        <v>8557.3700000000008</v>
      </c>
      <c r="H2402" s="97" t="s">
        <v>17154</v>
      </c>
      <c r="I2402" s="98" t="s">
        <v>17282</v>
      </c>
      <c r="J2402" s="64">
        <v>8557.3700000000008</v>
      </c>
      <c r="K2402" s="1">
        <v>0</v>
      </c>
      <c r="L2402" s="1">
        <v>4</v>
      </c>
      <c r="N2402" s="1" t="s">
        <v>3680</v>
      </c>
      <c r="O2402" s="64">
        <v>8557.3700000000008</v>
      </c>
      <c r="P2402" s="1" t="s">
        <v>11728</v>
      </c>
      <c r="Q2402" s="1" t="s">
        <v>8951</v>
      </c>
      <c r="R2402" s="1" t="s">
        <v>3670</v>
      </c>
      <c r="S2402" s="1" t="s">
        <v>2452</v>
      </c>
    </row>
    <row r="2403" spans="1:19">
      <c r="A2403" s="30">
        <v>10189317</v>
      </c>
      <c r="B2403" s="55">
        <v>101893170000000</v>
      </c>
      <c r="C2403" s="1">
        <v>7700</v>
      </c>
      <c r="D2403" s="1" t="s">
        <v>3668</v>
      </c>
      <c r="G2403" s="64">
        <v>8557.3700000000008</v>
      </c>
      <c r="H2403" s="97" t="s">
        <v>17154</v>
      </c>
      <c r="I2403" s="98" t="s">
        <v>17282</v>
      </c>
      <c r="J2403" s="64">
        <v>8557.3700000000008</v>
      </c>
      <c r="K2403" s="1">
        <v>0</v>
      </c>
      <c r="L2403" s="1">
        <v>4</v>
      </c>
      <c r="N2403" s="1" t="s">
        <v>3681</v>
      </c>
      <c r="O2403" s="64">
        <v>8557.3700000000008</v>
      </c>
      <c r="P2403" s="1" t="s">
        <v>11728</v>
      </c>
      <c r="Q2403" s="1" t="s">
        <v>8951</v>
      </c>
      <c r="R2403" s="1" t="s">
        <v>3670</v>
      </c>
      <c r="S2403" s="1" t="s">
        <v>2452</v>
      </c>
    </row>
    <row r="2404" spans="1:19">
      <c r="A2404" s="30">
        <v>10189318</v>
      </c>
      <c r="B2404" s="55">
        <v>101893180000000</v>
      </c>
      <c r="C2404" s="1">
        <v>7700</v>
      </c>
      <c r="D2404" s="1" t="s">
        <v>3668</v>
      </c>
      <c r="G2404" s="64">
        <v>8557.3700000000008</v>
      </c>
      <c r="H2404" s="97" t="s">
        <v>17154</v>
      </c>
      <c r="I2404" s="98" t="s">
        <v>17282</v>
      </c>
      <c r="J2404" s="64">
        <v>8557.3700000000008</v>
      </c>
      <c r="K2404" s="1">
        <v>0</v>
      </c>
      <c r="L2404" s="1">
        <v>4</v>
      </c>
      <c r="N2404" s="1" t="s">
        <v>3682</v>
      </c>
      <c r="O2404" s="64">
        <v>8557.3700000000008</v>
      </c>
      <c r="P2404" s="1" t="s">
        <v>11728</v>
      </c>
      <c r="Q2404" s="1" t="s">
        <v>8951</v>
      </c>
      <c r="R2404" s="1" t="s">
        <v>3670</v>
      </c>
      <c r="S2404" s="1" t="s">
        <v>2452</v>
      </c>
    </row>
    <row r="2405" spans="1:19">
      <c r="A2405" s="30">
        <v>10189319</v>
      </c>
      <c r="B2405" s="55">
        <v>101893190000000</v>
      </c>
      <c r="C2405" s="1">
        <v>7700</v>
      </c>
      <c r="D2405" s="1" t="s">
        <v>3683</v>
      </c>
      <c r="G2405" s="64">
        <v>2239.4899999999998</v>
      </c>
      <c r="H2405" s="97" t="s">
        <v>17155</v>
      </c>
      <c r="I2405" s="98" t="s">
        <v>17283</v>
      </c>
      <c r="J2405" s="64">
        <v>2239.4899999999998</v>
      </c>
      <c r="K2405" s="1">
        <v>0</v>
      </c>
      <c r="L2405" s="1">
        <v>4</v>
      </c>
      <c r="N2405" s="1" t="s">
        <v>3684</v>
      </c>
      <c r="O2405" s="64">
        <v>2239.4899999999998</v>
      </c>
      <c r="P2405" s="1">
        <v>403.1</v>
      </c>
      <c r="Q2405" s="1" t="s">
        <v>8898</v>
      </c>
      <c r="R2405" s="1" t="s">
        <v>3685</v>
      </c>
      <c r="S2405" s="1" t="s">
        <v>2337</v>
      </c>
    </row>
    <row r="2406" spans="1:19">
      <c r="A2406" s="30">
        <v>10189320</v>
      </c>
      <c r="B2406" s="55">
        <v>101893200000000</v>
      </c>
      <c r="C2406" s="1">
        <v>7700</v>
      </c>
      <c r="D2406" s="1" t="s">
        <v>3686</v>
      </c>
      <c r="G2406" s="64">
        <v>1915.56</v>
      </c>
      <c r="H2406" s="97" t="s">
        <v>17196</v>
      </c>
      <c r="I2406" s="98" t="s">
        <v>17321</v>
      </c>
      <c r="J2406" s="64">
        <v>1915.56</v>
      </c>
      <c r="K2406" s="1">
        <v>0</v>
      </c>
      <c r="L2406" s="1">
        <v>4</v>
      </c>
      <c r="N2406" s="1" t="s">
        <v>3687</v>
      </c>
      <c r="O2406" s="64">
        <v>1915.56</v>
      </c>
      <c r="P2406" s="1">
        <v>401.45</v>
      </c>
      <c r="Q2406" s="1" t="s">
        <v>8952</v>
      </c>
      <c r="R2406" s="1" t="s">
        <v>3688</v>
      </c>
      <c r="S2406" s="1" t="s">
        <v>2337</v>
      </c>
    </row>
    <row r="2407" spans="1:19">
      <c r="A2407" s="30">
        <v>10189321</v>
      </c>
      <c r="B2407" s="55">
        <v>101893210000000</v>
      </c>
      <c r="C2407" s="1">
        <v>7700</v>
      </c>
      <c r="D2407" s="1" t="s">
        <v>3244</v>
      </c>
      <c r="E2407" s="1" t="s">
        <v>101</v>
      </c>
      <c r="F2407" s="1" t="s">
        <v>7797</v>
      </c>
      <c r="G2407" s="64">
        <v>1591.2</v>
      </c>
      <c r="H2407" s="97" t="s">
        <v>17138</v>
      </c>
      <c r="I2407" s="98" t="s">
        <v>17271</v>
      </c>
      <c r="J2407" s="64">
        <v>1591.2</v>
      </c>
      <c r="K2407" s="1">
        <v>0</v>
      </c>
      <c r="L2407" s="1">
        <v>4</v>
      </c>
      <c r="N2407" s="1" t="s">
        <v>3689</v>
      </c>
      <c r="O2407" s="64">
        <v>1591.2</v>
      </c>
      <c r="P2407" s="1">
        <v>401.33</v>
      </c>
      <c r="Q2407" s="1" t="s">
        <v>8952</v>
      </c>
      <c r="R2407" s="1" t="s">
        <v>3690</v>
      </c>
      <c r="S2407" s="1" t="s">
        <v>2337</v>
      </c>
    </row>
    <row r="2408" spans="1:19">
      <c r="A2408" s="30">
        <v>10189322</v>
      </c>
      <c r="B2408" s="55">
        <v>101893220000000</v>
      </c>
      <c r="C2408" s="1">
        <v>7700</v>
      </c>
      <c r="D2408" s="1" t="s">
        <v>3691</v>
      </c>
      <c r="E2408" s="1" t="s">
        <v>3033</v>
      </c>
      <c r="F2408" s="1" t="s">
        <v>3692</v>
      </c>
      <c r="G2408" s="64">
        <v>1050.6600000000001</v>
      </c>
      <c r="H2408" s="97" t="s">
        <v>17154</v>
      </c>
      <c r="I2408" s="98" t="s">
        <v>17282</v>
      </c>
      <c r="J2408" s="64">
        <v>1050.6600000000001</v>
      </c>
      <c r="K2408" s="1">
        <v>0</v>
      </c>
      <c r="L2408" s="1">
        <v>4</v>
      </c>
      <c r="N2408" s="1">
        <v>1224001180</v>
      </c>
      <c r="O2408" s="64">
        <v>1050.6600000000001</v>
      </c>
      <c r="P2408" s="1">
        <v>401.6</v>
      </c>
      <c r="Q2408" s="1" t="s">
        <v>8953</v>
      </c>
      <c r="R2408" s="1" t="s">
        <v>3694</v>
      </c>
      <c r="S2408" s="1" t="s">
        <v>2452</v>
      </c>
    </row>
    <row r="2409" spans="1:19">
      <c r="A2409" s="30">
        <v>10189323</v>
      </c>
      <c r="B2409" s="55">
        <v>101893230000000</v>
      </c>
      <c r="C2409" s="1">
        <v>7700</v>
      </c>
      <c r="D2409" s="1" t="s">
        <v>3691</v>
      </c>
      <c r="E2409" s="1" t="s">
        <v>3033</v>
      </c>
      <c r="F2409" s="1" t="s">
        <v>3692</v>
      </c>
      <c r="G2409" s="64">
        <v>1050.6600000000001</v>
      </c>
      <c r="H2409" s="97" t="s">
        <v>17154</v>
      </c>
      <c r="I2409" s="98" t="s">
        <v>17282</v>
      </c>
      <c r="J2409" s="64">
        <v>1050.6600000000001</v>
      </c>
      <c r="K2409" s="1">
        <v>0</v>
      </c>
      <c r="L2409" s="1">
        <v>4</v>
      </c>
      <c r="N2409" s="1">
        <v>1224001185</v>
      </c>
      <c r="O2409" s="64">
        <v>1050.6600000000001</v>
      </c>
      <c r="P2409" s="1">
        <v>401.6</v>
      </c>
      <c r="Q2409" s="1" t="s">
        <v>8953</v>
      </c>
      <c r="R2409" s="1" t="s">
        <v>3694</v>
      </c>
      <c r="S2409" s="1" t="s">
        <v>2452</v>
      </c>
    </row>
    <row r="2410" spans="1:19">
      <c r="A2410" s="30">
        <v>10189324</v>
      </c>
      <c r="B2410" s="55">
        <v>101893240000000</v>
      </c>
      <c r="C2410" s="1">
        <v>7700</v>
      </c>
      <c r="D2410" s="1" t="s">
        <v>3691</v>
      </c>
      <c r="E2410" s="1" t="s">
        <v>3033</v>
      </c>
      <c r="F2410" s="1" t="s">
        <v>3692</v>
      </c>
      <c r="G2410" s="64">
        <v>1050.6600000000001</v>
      </c>
      <c r="H2410" s="97" t="s">
        <v>17172</v>
      </c>
      <c r="I2410" s="98" t="s">
        <v>17300</v>
      </c>
      <c r="J2410" s="64">
        <v>1050.6600000000001</v>
      </c>
      <c r="K2410" s="1">
        <v>0</v>
      </c>
      <c r="L2410" s="1">
        <v>79</v>
      </c>
      <c r="N2410" s="1">
        <v>1225010366</v>
      </c>
      <c r="O2410" s="64">
        <v>1050.6600000000001</v>
      </c>
      <c r="P2410" s="1" t="s">
        <v>110</v>
      </c>
      <c r="Q2410" s="1" t="s">
        <v>8953</v>
      </c>
      <c r="R2410" s="1" t="s">
        <v>3694</v>
      </c>
      <c r="S2410" s="1" t="s">
        <v>2452</v>
      </c>
    </row>
    <row r="2411" spans="1:19">
      <c r="A2411" s="30">
        <v>10189325</v>
      </c>
      <c r="B2411" s="55">
        <v>101893250000000</v>
      </c>
      <c r="C2411" s="1">
        <v>7700</v>
      </c>
      <c r="D2411" s="1" t="s">
        <v>3691</v>
      </c>
      <c r="E2411" s="1" t="s">
        <v>3033</v>
      </c>
      <c r="F2411" s="1" t="s">
        <v>3692</v>
      </c>
      <c r="G2411" s="64">
        <v>1050.6600000000001</v>
      </c>
      <c r="H2411" s="97" t="s">
        <v>17154</v>
      </c>
      <c r="I2411" s="98" t="s">
        <v>17282</v>
      </c>
      <c r="J2411" s="64">
        <v>1050.6600000000001</v>
      </c>
      <c r="K2411" s="1">
        <v>0</v>
      </c>
      <c r="L2411" s="1">
        <v>4</v>
      </c>
      <c r="N2411" s="1">
        <v>1225010367</v>
      </c>
      <c r="O2411" s="64">
        <v>1050.6600000000001</v>
      </c>
      <c r="P2411" s="1">
        <v>401.6</v>
      </c>
      <c r="Q2411" s="1" t="s">
        <v>8953</v>
      </c>
      <c r="R2411" s="1" t="s">
        <v>3694</v>
      </c>
      <c r="S2411" s="1" t="s">
        <v>2452</v>
      </c>
    </row>
    <row r="2412" spans="1:19">
      <c r="A2412" s="30">
        <v>10189326</v>
      </c>
      <c r="B2412" s="55">
        <v>101893260000000</v>
      </c>
      <c r="C2412" s="1">
        <v>7700</v>
      </c>
      <c r="D2412" s="1" t="s">
        <v>3691</v>
      </c>
      <c r="E2412" s="1" t="s">
        <v>3033</v>
      </c>
      <c r="F2412" s="1" t="s">
        <v>3698</v>
      </c>
      <c r="G2412" s="64">
        <v>1050.6600000000001</v>
      </c>
      <c r="H2412" s="97" t="s">
        <v>17154</v>
      </c>
      <c r="I2412" s="98" t="s">
        <v>17282</v>
      </c>
      <c r="J2412" s="64">
        <v>1050.6600000000001</v>
      </c>
      <c r="K2412" s="1">
        <v>0</v>
      </c>
      <c r="L2412" s="1">
        <v>4</v>
      </c>
      <c r="N2412" s="1">
        <v>1225010368</v>
      </c>
      <c r="O2412" s="64">
        <v>1050.6600000000001</v>
      </c>
      <c r="P2412" s="1">
        <v>401.6</v>
      </c>
      <c r="Q2412" s="1" t="s">
        <v>8953</v>
      </c>
      <c r="R2412" s="1" t="s">
        <v>3694</v>
      </c>
      <c r="S2412" s="1" t="s">
        <v>2452</v>
      </c>
    </row>
    <row r="2413" spans="1:19">
      <c r="A2413" s="30">
        <v>10189327</v>
      </c>
      <c r="B2413" s="55">
        <v>101893270000000</v>
      </c>
      <c r="C2413" s="1">
        <v>7700</v>
      </c>
      <c r="D2413" s="1" t="s">
        <v>3691</v>
      </c>
      <c r="E2413" s="1" t="s">
        <v>3033</v>
      </c>
      <c r="F2413" s="1" t="s">
        <v>3702</v>
      </c>
      <c r="G2413" s="64">
        <v>1843.16</v>
      </c>
      <c r="H2413" s="97" t="s">
        <v>17154</v>
      </c>
      <c r="I2413" s="98" t="s">
        <v>17282</v>
      </c>
      <c r="J2413" s="64">
        <v>1843.16</v>
      </c>
      <c r="K2413" s="1">
        <v>0</v>
      </c>
      <c r="L2413" s="1">
        <v>4</v>
      </c>
      <c r="N2413" s="1">
        <v>1226003320</v>
      </c>
      <c r="O2413" s="64">
        <v>1843.16</v>
      </c>
      <c r="P2413" s="1">
        <v>401.6</v>
      </c>
      <c r="Q2413" s="1" t="s">
        <v>8953</v>
      </c>
      <c r="R2413" s="1" t="s">
        <v>3694</v>
      </c>
      <c r="S2413" s="1" t="s">
        <v>2452</v>
      </c>
    </row>
    <row r="2414" spans="1:19">
      <c r="A2414" s="30">
        <v>10189328</v>
      </c>
      <c r="B2414" s="55">
        <v>101893280000000</v>
      </c>
      <c r="C2414" s="1">
        <v>7700</v>
      </c>
      <c r="D2414" s="1" t="s">
        <v>3691</v>
      </c>
      <c r="E2414" s="1" t="s">
        <v>3701</v>
      </c>
      <c r="F2414" s="1" t="s">
        <v>3702</v>
      </c>
      <c r="G2414" s="64">
        <v>1843.16</v>
      </c>
      <c r="H2414" s="97" t="s">
        <v>17154</v>
      </c>
      <c r="I2414" s="98" t="s">
        <v>17282</v>
      </c>
      <c r="J2414" s="64">
        <v>1843.16</v>
      </c>
      <c r="K2414" s="1">
        <v>0</v>
      </c>
      <c r="L2414" s="1">
        <v>4</v>
      </c>
      <c r="N2414" s="1">
        <v>1226003321</v>
      </c>
      <c r="O2414" s="64">
        <v>1843.16</v>
      </c>
      <c r="P2414" s="1">
        <v>401.6</v>
      </c>
      <c r="Q2414" s="1" t="s">
        <v>8953</v>
      </c>
      <c r="R2414" s="1" t="s">
        <v>3694</v>
      </c>
      <c r="S2414" s="1" t="s">
        <v>2452</v>
      </c>
    </row>
    <row r="2415" spans="1:19">
      <c r="A2415" s="30">
        <v>10189329</v>
      </c>
      <c r="B2415" s="55">
        <v>101893290000000</v>
      </c>
      <c r="C2415" s="1">
        <v>7700</v>
      </c>
      <c r="D2415" s="1" t="s">
        <v>3691</v>
      </c>
      <c r="E2415" s="1" t="s">
        <v>3033</v>
      </c>
      <c r="F2415" s="1" t="s">
        <v>3702</v>
      </c>
      <c r="G2415" s="64">
        <v>1843.16</v>
      </c>
      <c r="H2415" s="97" t="s">
        <v>17154</v>
      </c>
      <c r="I2415" s="98" t="s">
        <v>17282</v>
      </c>
      <c r="J2415" s="64">
        <v>1843.16</v>
      </c>
      <c r="K2415" s="1">
        <v>0</v>
      </c>
      <c r="L2415" s="1">
        <v>4</v>
      </c>
      <c r="N2415" s="1">
        <v>1226003322</v>
      </c>
      <c r="O2415" s="64">
        <v>1843.16</v>
      </c>
      <c r="P2415" s="1">
        <v>401.6</v>
      </c>
      <c r="Q2415" s="1" t="s">
        <v>8953</v>
      </c>
      <c r="R2415" s="1" t="s">
        <v>3694</v>
      </c>
      <c r="S2415" s="1" t="s">
        <v>2452</v>
      </c>
    </row>
    <row r="2416" spans="1:19">
      <c r="A2416" s="30">
        <v>10189330</v>
      </c>
      <c r="B2416" s="55">
        <v>101893300000000</v>
      </c>
      <c r="C2416" s="1">
        <v>7700</v>
      </c>
      <c r="D2416" s="1" t="s">
        <v>3691</v>
      </c>
      <c r="E2416" s="1" t="s">
        <v>3033</v>
      </c>
      <c r="F2416" s="1" t="s">
        <v>3705</v>
      </c>
      <c r="G2416" s="64">
        <v>2536.16</v>
      </c>
      <c r="H2416" s="97" t="s">
        <v>17140</v>
      </c>
      <c r="I2416" s="98" t="s">
        <v>17272</v>
      </c>
      <c r="J2416" s="64">
        <v>2536.16</v>
      </c>
      <c r="K2416" s="1">
        <v>0</v>
      </c>
      <c r="L2416" s="1">
        <v>2748</v>
      </c>
      <c r="N2416" s="1">
        <v>1218000983</v>
      </c>
      <c r="O2416" s="64">
        <v>2536.16</v>
      </c>
      <c r="P2416" s="1">
        <v>130</v>
      </c>
      <c r="Q2416" s="1" t="s">
        <v>8953</v>
      </c>
      <c r="R2416" s="1" t="s">
        <v>3694</v>
      </c>
      <c r="S2416" s="1" t="s">
        <v>2452</v>
      </c>
    </row>
    <row r="2417" spans="1:19">
      <c r="A2417" s="30">
        <v>10189331</v>
      </c>
      <c r="B2417" s="55">
        <v>101893310000000</v>
      </c>
      <c r="C2417" s="1">
        <v>7700</v>
      </c>
      <c r="D2417" s="1" t="s">
        <v>3691</v>
      </c>
      <c r="E2417" s="1" t="s">
        <v>3033</v>
      </c>
      <c r="F2417" s="1" t="s">
        <v>3705</v>
      </c>
      <c r="G2417" s="64">
        <v>2536.16</v>
      </c>
      <c r="H2417" s="97" t="s">
        <v>17150</v>
      </c>
      <c r="I2417" s="98" t="s">
        <v>17280</v>
      </c>
      <c r="J2417" s="64">
        <v>2536.16</v>
      </c>
      <c r="K2417" s="1">
        <v>0</v>
      </c>
      <c r="L2417" s="1">
        <v>146</v>
      </c>
      <c r="N2417" s="1">
        <v>1218000984</v>
      </c>
      <c r="O2417" s="64">
        <v>2536.16</v>
      </c>
      <c r="P2417" s="1" t="s">
        <v>12132</v>
      </c>
      <c r="Q2417" s="1" t="s">
        <v>8953</v>
      </c>
      <c r="R2417" s="1" t="s">
        <v>3694</v>
      </c>
      <c r="S2417" s="1" t="s">
        <v>2452</v>
      </c>
    </row>
    <row r="2418" spans="1:19">
      <c r="A2418" s="30">
        <v>10189332</v>
      </c>
      <c r="B2418" s="55">
        <v>101893320000000</v>
      </c>
      <c r="C2418" s="1">
        <v>7700</v>
      </c>
      <c r="D2418" s="1" t="s">
        <v>3691</v>
      </c>
      <c r="E2418" s="1" t="s">
        <v>3033</v>
      </c>
      <c r="F2418" s="1" t="s">
        <v>3705</v>
      </c>
      <c r="G2418" s="64">
        <v>2536.16</v>
      </c>
      <c r="H2418" s="97" t="s">
        <v>17172</v>
      </c>
      <c r="I2418" s="98" t="s">
        <v>17300</v>
      </c>
      <c r="J2418" s="64">
        <v>2536.16</v>
      </c>
      <c r="K2418" s="1">
        <v>0</v>
      </c>
      <c r="L2418" s="1">
        <v>146</v>
      </c>
      <c r="N2418" s="1">
        <v>1218000985</v>
      </c>
      <c r="O2418" s="64">
        <v>2536.16</v>
      </c>
      <c r="P2418" s="1" t="s">
        <v>110</v>
      </c>
      <c r="Q2418" s="1" t="s">
        <v>8953</v>
      </c>
      <c r="R2418" s="1" t="s">
        <v>3694</v>
      </c>
      <c r="S2418" s="1" t="s">
        <v>2452</v>
      </c>
    </row>
    <row r="2419" spans="1:19">
      <c r="A2419" s="30">
        <v>10189333</v>
      </c>
      <c r="B2419" s="55">
        <v>101893330000000</v>
      </c>
      <c r="C2419" s="1">
        <v>7700</v>
      </c>
      <c r="D2419" s="1" t="s">
        <v>3709</v>
      </c>
      <c r="G2419" s="64">
        <v>18597.68</v>
      </c>
      <c r="H2419" s="97" t="s">
        <v>17172</v>
      </c>
      <c r="I2419" s="98" t="s">
        <v>17300</v>
      </c>
      <c r="J2419" s="64">
        <v>18597.68</v>
      </c>
      <c r="K2419" s="1">
        <v>0</v>
      </c>
      <c r="L2419" s="1">
        <v>2748</v>
      </c>
      <c r="N2419" s="1" t="s">
        <v>3710</v>
      </c>
      <c r="O2419" s="64">
        <v>18597.68</v>
      </c>
      <c r="P2419" s="1" t="s">
        <v>272</v>
      </c>
      <c r="Q2419" s="1" t="s">
        <v>8922</v>
      </c>
      <c r="R2419" s="1" t="s">
        <v>3711</v>
      </c>
      <c r="S2419" s="1" t="s">
        <v>3712</v>
      </c>
    </row>
    <row r="2420" spans="1:19">
      <c r="A2420" s="30">
        <v>10189334</v>
      </c>
      <c r="B2420" s="55">
        <v>101893340000000</v>
      </c>
      <c r="C2420" s="1">
        <v>7700</v>
      </c>
      <c r="D2420" s="1" t="s">
        <v>3709</v>
      </c>
      <c r="G2420" s="64">
        <v>18597.68</v>
      </c>
      <c r="H2420" s="97" t="s">
        <v>17172</v>
      </c>
      <c r="I2420" s="98" t="s">
        <v>17300</v>
      </c>
      <c r="J2420" s="64">
        <v>18597.68</v>
      </c>
      <c r="K2420" s="1">
        <v>0</v>
      </c>
      <c r="L2420" s="1">
        <v>2748</v>
      </c>
      <c r="N2420" s="1" t="s">
        <v>3713</v>
      </c>
      <c r="O2420" s="64">
        <v>18597.68</v>
      </c>
      <c r="P2420" s="1" t="s">
        <v>272</v>
      </c>
      <c r="Q2420" s="1" t="s">
        <v>8922</v>
      </c>
      <c r="R2420" s="1" t="s">
        <v>3711</v>
      </c>
      <c r="S2420" s="1" t="s">
        <v>3712</v>
      </c>
    </row>
    <row r="2421" spans="1:19">
      <c r="A2421" s="30">
        <v>10189335</v>
      </c>
      <c r="B2421" s="55">
        <v>101893350000000</v>
      </c>
      <c r="C2421" s="1">
        <v>7700</v>
      </c>
      <c r="D2421" s="1" t="s">
        <v>3714</v>
      </c>
      <c r="G2421" s="64">
        <v>18596.900000000001</v>
      </c>
      <c r="H2421" s="97" t="s">
        <v>17172</v>
      </c>
      <c r="I2421" s="98" t="s">
        <v>17300</v>
      </c>
      <c r="J2421" s="64">
        <v>18596.900000000001</v>
      </c>
      <c r="K2421" s="1">
        <v>0</v>
      </c>
      <c r="L2421" s="1">
        <v>4</v>
      </c>
      <c r="N2421" s="1" t="s">
        <v>3715</v>
      </c>
      <c r="O2421" s="64">
        <v>18596.900000000001</v>
      </c>
      <c r="P2421" s="1" t="s">
        <v>272</v>
      </c>
      <c r="Q2421" s="1" t="s">
        <v>8922</v>
      </c>
      <c r="R2421" s="1" t="s">
        <v>3711</v>
      </c>
      <c r="S2421" s="1" t="s">
        <v>3712</v>
      </c>
    </row>
    <row r="2422" spans="1:19">
      <c r="A2422" s="30">
        <v>10189336</v>
      </c>
      <c r="B2422" s="55">
        <v>101893360000000</v>
      </c>
      <c r="C2422" s="1">
        <v>7700</v>
      </c>
      <c r="D2422" s="1" t="s">
        <v>3714</v>
      </c>
      <c r="G2422" s="64">
        <v>18596.900000000001</v>
      </c>
      <c r="H2422" s="97" t="s">
        <v>17172</v>
      </c>
      <c r="I2422" s="98" t="s">
        <v>17300</v>
      </c>
      <c r="J2422" s="64">
        <v>18596.900000000001</v>
      </c>
      <c r="K2422" s="1">
        <v>0</v>
      </c>
      <c r="L2422" s="1">
        <v>4</v>
      </c>
      <c r="N2422" s="1" t="s">
        <v>3716</v>
      </c>
      <c r="O2422" s="64">
        <v>18596.900000000001</v>
      </c>
      <c r="P2422" s="1" t="s">
        <v>272</v>
      </c>
      <c r="Q2422" s="1" t="s">
        <v>8922</v>
      </c>
      <c r="R2422" s="1" t="s">
        <v>3711</v>
      </c>
      <c r="S2422" s="1" t="s">
        <v>3712</v>
      </c>
    </row>
    <row r="2423" spans="1:19">
      <c r="A2423" s="30">
        <v>10189337</v>
      </c>
      <c r="B2423" s="55">
        <v>101893370000000</v>
      </c>
      <c r="C2423" s="1">
        <v>7700</v>
      </c>
      <c r="D2423" s="1" t="s">
        <v>2951</v>
      </c>
      <c r="G2423" s="64">
        <v>1798.87</v>
      </c>
      <c r="H2423" s="97" t="s">
        <v>17160</v>
      </c>
      <c r="I2423" s="98" t="s">
        <v>17288</v>
      </c>
      <c r="J2423" s="1">
        <v>568.05999999999995</v>
      </c>
      <c r="K2423" s="64">
        <v>1230.81</v>
      </c>
      <c r="L2423" s="1">
        <v>70</v>
      </c>
      <c r="O2423" s="64">
        <v>1798.87</v>
      </c>
      <c r="P2423" s="1" t="s">
        <v>110</v>
      </c>
      <c r="Q2423" s="1" t="s">
        <v>8954</v>
      </c>
      <c r="R2423" s="1" t="s">
        <v>3717</v>
      </c>
      <c r="S2423" s="1" t="s">
        <v>2606</v>
      </c>
    </row>
    <row r="2424" spans="1:19">
      <c r="A2424" s="56">
        <v>10189496</v>
      </c>
      <c r="B2424" s="57">
        <v>101894960000000</v>
      </c>
      <c r="C2424" s="58">
        <v>7701</v>
      </c>
      <c r="D2424" s="58" t="s">
        <v>4238</v>
      </c>
      <c r="E2424" s="58"/>
      <c r="F2424" s="58"/>
      <c r="G2424" s="61">
        <v>1009.04</v>
      </c>
      <c r="H2424" s="98" t="s">
        <v>17142</v>
      </c>
      <c r="I2424" s="98" t="s">
        <v>14331</v>
      </c>
      <c r="J2424" s="61">
        <v>1009.04</v>
      </c>
      <c r="K2424" s="58">
        <v>0</v>
      </c>
      <c r="L2424" s="58">
        <v>2748</v>
      </c>
      <c r="M2424" s="58"/>
      <c r="N2424" s="58">
        <v>280198</v>
      </c>
      <c r="O2424" s="61">
        <v>1009.04</v>
      </c>
      <c r="P2424" s="58">
        <v>130</v>
      </c>
      <c r="Q2424" s="58" t="s">
        <v>8955</v>
      </c>
      <c r="R2424" s="58" t="s">
        <v>4239</v>
      </c>
      <c r="S2424" s="1" t="s">
        <v>2452</v>
      </c>
    </row>
    <row r="2425" spans="1:19">
      <c r="A2425" s="30">
        <v>10189516</v>
      </c>
      <c r="B2425" s="55">
        <v>101895160000000</v>
      </c>
      <c r="C2425" s="1">
        <v>7700</v>
      </c>
      <c r="D2425" s="1" t="s">
        <v>3718</v>
      </c>
      <c r="G2425" s="64">
        <v>1961.25</v>
      </c>
      <c r="H2425" s="97" t="s">
        <v>17174</v>
      </c>
      <c r="I2425" s="98" t="s">
        <v>17302</v>
      </c>
      <c r="J2425" s="64">
        <v>1961.25</v>
      </c>
      <c r="K2425" s="1">
        <v>0</v>
      </c>
      <c r="L2425" s="1">
        <v>8</v>
      </c>
      <c r="N2425" s="1" t="s">
        <v>3719</v>
      </c>
      <c r="O2425" s="64">
        <v>1961.25</v>
      </c>
      <c r="P2425" s="1" t="s">
        <v>16017</v>
      </c>
      <c r="Q2425" s="1" t="s">
        <v>8956</v>
      </c>
      <c r="R2425" s="1" t="s">
        <v>3720</v>
      </c>
      <c r="S2425" s="1" t="s">
        <v>2337</v>
      </c>
    </row>
    <row r="2426" spans="1:19">
      <c r="A2426" s="30">
        <v>10189753</v>
      </c>
      <c r="B2426" s="55">
        <v>101897530000000</v>
      </c>
      <c r="C2426" s="1">
        <v>7700</v>
      </c>
      <c r="D2426" s="1" t="s">
        <v>3721</v>
      </c>
      <c r="G2426" s="64">
        <v>8315.66</v>
      </c>
      <c r="H2426" s="97" t="s">
        <v>17160</v>
      </c>
      <c r="I2426" s="98" t="s">
        <v>17288</v>
      </c>
      <c r="J2426" s="64">
        <v>8315.66</v>
      </c>
      <c r="K2426" s="1">
        <v>0</v>
      </c>
      <c r="L2426" s="1">
        <v>70</v>
      </c>
      <c r="N2426" s="1" t="s">
        <v>3722</v>
      </c>
      <c r="O2426" s="64">
        <v>8315.66</v>
      </c>
      <c r="P2426" s="1" t="s">
        <v>110</v>
      </c>
      <c r="Q2426" s="1" t="s">
        <v>8957</v>
      </c>
      <c r="R2426" s="1" t="s">
        <v>3723</v>
      </c>
      <c r="S2426" s="1" t="s">
        <v>2606</v>
      </c>
    </row>
    <row r="2427" spans="1:19">
      <c r="A2427" s="30">
        <v>10189754</v>
      </c>
      <c r="B2427" s="55">
        <v>101897540000000</v>
      </c>
      <c r="C2427" s="1">
        <v>7700</v>
      </c>
      <c r="D2427" s="1" t="s">
        <v>3724</v>
      </c>
      <c r="G2427" s="64">
        <v>2495.29</v>
      </c>
      <c r="H2427" s="97" t="s">
        <v>17160</v>
      </c>
      <c r="I2427" s="98" t="s">
        <v>17288</v>
      </c>
      <c r="J2427" s="64">
        <v>2495.29</v>
      </c>
      <c r="K2427" s="1">
        <v>0</v>
      </c>
      <c r="L2427" s="1">
        <v>70</v>
      </c>
      <c r="N2427" s="1" t="s">
        <v>3725</v>
      </c>
      <c r="O2427" s="64">
        <v>2495.29</v>
      </c>
      <c r="P2427" s="1" t="s">
        <v>110</v>
      </c>
      <c r="Q2427" s="1" t="s">
        <v>8957</v>
      </c>
      <c r="R2427" s="1" t="s">
        <v>3726</v>
      </c>
      <c r="S2427" s="1" t="s">
        <v>2606</v>
      </c>
    </row>
    <row r="2428" spans="1:19">
      <c r="A2428" s="30">
        <v>10189755</v>
      </c>
      <c r="B2428" s="55">
        <v>101897550000000</v>
      </c>
      <c r="C2428" s="1">
        <v>7700</v>
      </c>
      <c r="D2428" s="1" t="s">
        <v>3727</v>
      </c>
      <c r="G2428" s="64">
        <v>6950</v>
      </c>
      <c r="H2428" s="97" t="s">
        <v>17138</v>
      </c>
      <c r="I2428" s="98" t="s">
        <v>17271</v>
      </c>
      <c r="J2428" s="64">
        <v>6950</v>
      </c>
      <c r="K2428" s="1">
        <v>0</v>
      </c>
      <c r="L2428" s="1">
        <v>4</v>
      </c>
      <c r="N2428" s="1" t="s">
        <v>3728</v>
      </c>
      <c r="O2428" s="64">
        <v>6950</v>
      </c>
      <c r="P2428" s="1">
        <v>403.1</v>
      </c>
      <c r="Q2428" s="1" t="s">
        <v>8958</v>
      </c>
      <c r="R2428" s="1" t="s">
        <v>3729</v>
      </c>
      <c r="S2428" s="1" t="s">
        <v>3730</v>
      </c>
    </row>
    <row r="2429" spans="1:19">
      <c r="A2429" s="30">
        <v>10189756</v>
      </c>
      <c r="B2429" s="55">
        <v>101897560000000</v>
      </c>
      <c r="C2429" s="1">
        <v>7700</v>
      </c>
      <c r="D2429" s="1" t="s">
        <v>3727</v>
      </c>
      <c r="G2429" s="64">
        <v>6950</v>
      </c>
      <c r="H2429" s="97" t="s">
        <v>17138</v>
      </c>
      <c r="I2429" s="98" t="s">
        <v>17271</v>
      </c>
      <c r="J2429" s="64">
        <v>6950</v>
      </c>
      <c r="K2429" s="1">
        <v>0</v>
      </c>
      <c r="L2429" s="1">
        <v>4</v>
      </c>
      <c r="N2429" s="1" t="s">
        <v>3731</v>
      </c>
      <c r="O2429" s="64">
        <v>6950</v>
      </c>
      <c r="P2429" s="1">
        <v>403.1</v>
      </c>
      <c r="Q2429" s="1" t="s">
        <v>8958</v>
      </c>
      <c r="R2429" s="1" t="s">
        <v>3732</v>
      </c>
      <c r="S2429" s="1" t="s">
        <v>3730</v>
      </c>
    </row>
    <row r="2430" spans="1:19">
      <c r="A2430" s="30">
        <v>10189767</v>
      </c>
      <c r="B2430" s="55">
        <v>101897670000000</v>
      </c>
      <c r="C2430" s="1">
        <v>7700</v>
      </c>
      <c r="D2430" s="1" t="s">
        <v>3733</v>
      </c>
      <c r="G2430" s="64">
        <v>1178.81</v>
      </c>
      <c r="H2430" s="97" t="s">
        <v>17141</v>
      </c>
      <c r="I2430" s="98" t="s">
        <v>17273</v>
      </c>
      <c r="J2430" s="64">
        <v>1178.81</v>
      </c>
      <c r="K2430" s="1">
        <v>0</v>
      </c>
      <c r="L2430" s="1">
        <v>4</v>
      </c>
      <c r="N2430" s="1" t="s">
        <v>3734</v>
      </c>
      <c r="O2430" s="64">
        <v>1178.81</v>
      </c>
      <c r="P2430" s="1" t="s">
        <v>11726</v>
      </c>
      <c r="Q2430" s="1" t="s">
        <v>8959</v>
      </c>
      <c r="R2430" s="1" t="s">
        <v>3735</v>
      </c>
      <c r="S2430" s="1" t="s">
        <v>2452</v>
      </c>
    </row>
    <row r="2431" spans="1:19">
      <c r="A2431" s="30">
        <v>10189808</v>
      </c>
      <c r="B2431" s="55">
        <v>101898080000000</v>
      </c>
      <c r="C2431" s="1">
        <v>7700</v>
      </c>
      <c r="D2431" s="1" t="s">
        <v>127</v>
      </c>
      <c r="E2431" s="1" t="s">
        <v>107</v>
      </c>
      <c r="F2431" s="1">
        <v>6509</v>
      </c>
      <c r="G2431" s="64">
        <v>90671.2</v>
      </c>
      <c r="H2431" s="97" t="s">
        <v>17152</v>
      </c>
      <c r="I2431" s="98" t="s">
        <v>17281</v>
      </c>
      <c r="J2431" s="64">
        <v>90671.2</v>
      </c>
      <c r="K2431" s="1">
        <v>0</v>
      </c>
      <c r="L2431" s="1">
        <v>4</v>
      </c>
      <c r="N2431" s="1" t="s">
        <v>3736</v>
      </c>
      <c r="O2431" s="64">
        <v>90671.2</v>
      </c>
      <c r="P2431" s="1" t="s">
        <v>4504</v>
      </c>
      <c r="Q2431" s="1" t="s">
        <v>8858</v>
      </c>
      <c r="R2431" s="1" t="s">
        <v>3737</v>
      </c>
    </row>
    <row r="2432" spans="1:19">
      <c r="A2432" s="30">
        <v>10189991</v>
      </c>
      <c r="B2432" s="55">
        <v>101899910000000</v>
      </c>
      <c r="C2432" s="1">
        <v>7700</v>
      </c>
      <c r="D2432" s="1" t="s">
        <v>3738</v>
      </c>
      <c r="E2432" s="1" t="s">
        <v>256</v>
      </c>
      <c r="F2432" s="1" t="s">
        <v>3739</v>
      </c>
      <c r="G2432" s="64">
        <v>3728.42</v>
      </c>
      <c r="H2432" s="97" t="s">
        <v>17160</v>
      </c>
      <c r="I2432" s="98" t="s">
        <v>17288</v>
      </c>
      <c r="J2432" s="64">
        <v>2289.4699999999998</v>
      </c>
      <c r="K2432" s="64">
        <v>1438.95</v>
      </c>
      <c r="L2432" s="1">
        <v>1056</v>
      </c>
      <c r="N2432" s="1" t="s">
        <v>3740</v>
      </c>
      <c r="O2432" s="64">
        <v>3728.42</v>
      </c>
      <c r="P2432" s="1" t="s">
        <v>110</v>
      </c>
      <c r="Q2432" s="1" t="s">
        <v>8960</v>
      </c>
      <c r="R2432" s="1" t="s">
        <v>3742</v>
      </c>
      <c r="S2432" s="1" t="s">
        <v>2452</v>
      </c>
    </row>
    <row r="2433" spans="1:19">
      <c r="A2433" s="30">
        <v>10189992</v>
      </c>
      <c r="B2433" s="55">
        <v>101899920000000</v>
      </c>
      <c r="C2433" s="1">
        <v>7700</v>
      </c>
      <c r="D2433" s="1" t="s">
        <v>3738</v>
      </c>
      <c r="G2433" s="64">
        <v>3728.42</v>
      </c>
      <c r="H2433" s="97" t="s">
        <v>17150</v>
      </c>
      <c r="I2433" s="98" t="s">
        <v>17280</v>
      </c>
      <c r="J2433" s="64">
        <v>2289.4699999999998</v>
      </c>
      <c r="K2433" s="64">
        <v>1438.95</v>
      </c>
      <c r="L2433" s="1">
        <v>4</v>
      </c>
      <c r="N2433" s="1" t="s">
        <v>3743</v>
      </c>
      <c r="O2433" s="64">
        <v>3728.42</v>
      </c>
      <c r="P2433" s="1" t="s">
        <v>7829</v>
      </c>
      <c r="Q2433" s="1" t="s">
        <v>8960</v>
      </c>
      <c r="R2433" s="1" t="s">
        <v>3742</v>
      </c>
      <c r="S2433" s="1" t="s">
        <v>2452</v>
      </c>
    </row>
    <row r="2434" spans="1:19">
      <c r="A2434" s="30">
        <v>10189993</v>
      </c>
      <c r="B2434" s="55">
        <v>101899930000000</v>
      </c>
      <c r="C2434" s="1">
        <v>7700</v>
      </c>
      <c r="D2434" s="1" t="s">
        <v>3738</v>
      </c>
      <c r="E2434" s="1" t="s">
        <v>256</v>
      </c>
      <c r="F2434" s="1" t="s">
        <v>3739</v>
      </c>
      <c r="G2434" s="64">
        <v>3728.42</v>
      </c>
      <c r="H2434" s="97" t="s">
        <v>17160</v>
      </c>
      <c r="I2434" s="98" t="s">
        <v>17288</v>
      </c>
      <c r="J2434" s="64">
        <v>2289.4699999999998</v>
      </c>
      <c r="K2434" s="64">
        <v>1438.95</v>
      </c>
      <c r="L2434" s="1">
        <v>1056</v>
      </c>
      <c r="N2434" s="1" t="s">
        <v>3744</v>
      </c>
      <c r="O2434" s="64">
        <v>3728.42</v>
      </c>
      <c r="P2434" s="1" t="s">
        <v>110</v>
      </c>
      <c r="Q2434" s="1" t="s">
        <v>8960</v>
      </c>
      <c r="R2434" s="1" t="s">
        <v>3742</v>
      </c>
      <c r="S2434" s="1" t="s">
        <v>2452</v>
      </c>
    </row>
    <row r="2435" spans="1:19">
      <c r="A2435" s="30">
        <v>10189994</v>
      </c>
      <c r="B2435" s="55">
        <v>101899940000000</v>
      </c>
      <c r="C2435" s="1">
        <v>7700</v>
      </c>
      <c r="D2435" s="1" t="s">
        <v>3738</v>
      </c>
      <c r="E2435" s="1" t="s">
        <v>256</v>
      </c>
      <c r="F2435" s="1" t="s">
        <v>3739</v>
      </c>
      <c r="G2435" s="64">
        <v>3728.42</v>
      </c>
      <c r="H2435" s="97" t="s">
        <v>17160</v>
      </c>
      <c r="I2435" s="98" t="s">
        <v>17288</v>
      </c>
      <c r="J2435" s="64">
        <v>2289.4699999999998</v>
      </c>
      <c r="K2435" s="64">
        <v>1438.95</v>
      </c>
      <c r="L2435" s="1">
        <v>3416</v>
      </c>
      <c r="N2435" s="1" t="s">
        <v>3745</v>
      </c>
      <c r="O2435" s="64">
        <v>3728.42</v>
      </c>
      <c r="P2435" s="1" t="s">
        <v>110</v>
      </c>
      <c r="Q2435" s="1" t="s">
        <v>8960</v>
      </c>
      <c r="R2435" s="1" t="s">
        <v>3742</v>
      </c>
      <c r="S2435" s="1" t="s">
        <v>2452</v>
      </c>
    </row>
    <row r="2436" spans="1:19">
      <c r="A2436" s="30">
        <v>10189995</v>
      </c>
      <c r="B2436" s="55">
        <v>101899950000000</v>
      </c>
      <c r="C2436" s="1">
        <v>7700</v>
      </c>
      <c r="D2436" s="1" t="s">
        <v>3738</v>
      </c>
      <c r="E2436" s="1" t="s">
        <v>2209</v>
      </c>
      <c r="F2436" s="1" t="s">
        <v>3739</v>
      </c>
      <c r="G2436" s="64">
        <v>3728.42</v>
      </c>
      <c r="H2436" s="97" t="s">
        <v>17160</v>
      </c>
      <c r="I2436" s="98" t="s">
        <v>17288</v>
      </c>
      <c r="J2436" s="64">
        <v>2289.4699999999998</v>
      </c>
      <c r="K2436" s="64">
        <v>1438.95</v>
      </c>
      <c r="L2436" s="1">
        <v>2831</v>
      </c>
      <c r="N2436" s="1" t="s">
        <v>3746</v>
      </c>
      <c r="O2436" s="64">
        <v>3728.42</v>
      </c>
      <c r="P2436" s="1" t="s">
        <v>110</v>
      </c>
      <c r="Q2436" s="1" t="s">
        <v>8960</v>
      </c>
      <c r="R2436" s="1" t="s">
        <v>3742</v>
      </c>
      <c r="S2436" s="1" t="s">
        <v>2452</v>
      </c>
    </row>
    <row r="2437" spans="1:19">
      <c r="A2437" s="30">
        <v>10190339</v>
      </c>
      <c r="B2437" s="55">
        <v>101903390000000</v>
      </c>
      <c r="C2437" s="1">
        <v>7700</v>
      </c>
      <c r="D2437" s="1" t="s">
        <v>3747</v>
      </c>
      <c r="G2437" s="64">
        <v>2120.87</v>
      </c>
      <c r="H2437" s="97" t="s">
        <v>17151</v>
      </c>
      <c r="I2437" s="98" t="s">
        <v>13746</v>
      </c>
      <c r="J2437" s="64">
        <v>2023.8</v>
      </c>
      <c r="K2437" s="1">
        <v>97.07</v>
      </c>
      <c r="L2437" s="1">
        <v>8</v>
      </c>
      <c r="N2437" s="1" t="s">
        <v>3748</v>
      </c>
      <c r="O2437" s="64">
        <v>2120.87</v>
      </c>
      <c r="P2437" s="1">
        <v>802.15</v>
      </c>
      <c r="Q2437" s="1" t="s">
        <v>8961</v>
      </c>
      <c r="R2437" s="1" t="s">
        <v>3749</v>
      </c>
      <c r="S2437" s="1" t="s">
        <v>1821</v>
      </c>
    </row>
    <row r="2438" spans="1:19">
      <c r="A2438" s="30">
        <v>10190376</v>
      </c>
      <c r="B2438" s="55">
        <v>101903760000000</v>
      </c>
      <c r="C2438" s="1">
        <v>7700</v>
      </c>
      <c r="D2438" s="1" t="s">
        <v>3750</v>
      </c>
      <c r="G2438" s="64">
        <v>1443.61</v>
      </c>
      <c r="H2438" s="97" t="s">
        <v>17152</v>
      </c>
      <c r="I2438" s="98" t="s">
        <v>17281</v>
      </c>
      <c r="J2438" s="64">
        <v>1443.61</v>
      </c>
      <c r="K2438" s="1">
        <v>0</v>
      </c>
      <c r="L2438" s="1">
        <v>4</v>
      </c>
      <c r="N2438" s="1" t="s">
        <v>3751</v>
      </c>
      <c r="O2438" s="64">
        <v>1443.61</v>
      </c>
      <c r="P2438" s="1">
        <v>403.1</v>
      </c>
      <c r="Q2438" s="1" t="s">
        <v>8962</v>
      </c>
      <c r="R2438" s="1" t="s">
        <v>3752</v>
      </c>
      <c r="S2438" s="1" t="s">
        <v>2337</v>
      </c>
    </row>
    <row r="2439" spans="1:19">
      <c r="A2439" s="30">
        <v>10190386</v>
      </c>
      <c r="B2439" s="55">
        <v>101903860000000</v>
      </c>
      <c r="C2439" s="1">
        <v>7700</v>
      </c>
      <c r="D2439" s="1" t="s">
        <v>3753</v>
      </c>
      <c r="G2439" s="64">
        <v>2565</v>
      </c>
      <c r="H2439" s="97" t="s">
        <v>17138</v>
      </c>
      <c r="I2439" s="98" t="s">
        <v>17271</v>
      </c>
      <c r="J2439" s="64">
        <v>2564.41</v>
      </c>
      <c r="K2439" s="1">
        <v>0.59</v>
      </c>
      <c r="L2439" s="1">
        <v>8</v>
      </c>
      <c r="N2439" s="1" t="s">
        <v>3754</v>
      </c>
      <c r="O2439" s="64">
        <v>2565</v>
      </c>
      <c r="P2439" s="1" t="s">
        <v>11881</v>
      </c>
      <c r="Q2439" s="1" t="s">
        <v>8963</v>
      </c>
      <c r="R2439" s="1" t="s">
        <v>3755</v>
      </c>
      <c r="S2439" s="1" t="s">
        <v>1474</v>
      </c>
    </row>
    <row r="2440" spans="1:19">
      <c r="A2440" s="30">
        <v>10190387</v>
      </c>
      <c r="B2440" s="55">
        <v>101903870000000</v>
      </c>
      <c r="C2440" s="1">
        <v>7700</v>
      </c>
      <c r="D2440" s="1" t="s">
        <v>3756</v>
      </c>
      <c r="G2440" s="64">
        <v>1199.99</v>
      </c>
      <c r="H2440" s="97" t="s">
        <v>17152</v>
      </c>
      <c r="I2440" s="98" t="s">
        <v>17281</v>
      </c>
      <c r="J2440" s="64">
        <v>1199.71</v>
      </c>
      <c r="K2440" s="1">
        <v>0.28000000000000003</v>
      </c>
      <c r="L2440" s="1">
        <v>8</v>
      </c>
      <c r="N2440" s="1" t="s">
        <v>3757</v>
      </c>
      <c r="O2440" s="64">
        <v>1199.99</v>
      </c>
      <c r="P2440" s="65">
        <v>80100</v>
      </c>
      <c r="Q2440" s="1" t="s">
        <v>8963</v>
      </c>
      <c r="R2440" s="1" t="s">
        <v>3758</v>
      </c>
      <c r="S2440" s="1" t="s">
        <v>2337</v>
      </c>
    </row>
    <row r="2441" spans="1:19">
      <c r="A2441" s="30">
        <v>10190388</v>
      </c>
      <c r="B2441" s="55">
        <v>101903880000000</v>
      </c>
      <c r="C2441" s="1">
        <v>7700</v>
      </c>
      <c r="D2441" s="1" t="s">
        <v>3756</v>
      </c>
      <c r="G2441" s="64">
        <v>1199.99</v>
      </c>
      <c r="H2441" s="97" t="s">
        <v>17166</v>
      </c>
      <c r="I2441" s="98" t="s">
        <v>17295</v>
      </c>
      <c r="J2441" s="64">
        <v>1199.71</v>
      </c>
      <c r="K2441" s="1">
        <v>0.28000000000000003</v>
      </c>
      <c r="L2441" s="1">
        <v>8</v>
      </c>
      <c r="N2441" s="1" t="s">
        <v>3759</v>
      </c>
      <c r="O2441" s="64">
        <v>1199.99</v>
      </c>
      <c r="P2441" s="1">
        <v>401.33</v>
      </c>
      <c r="Q2441" s="1" t="s">
        <v>8963</v>
      </c>
      <c r="R2441" s="1" t="s">
        <v>3758</v>
      </c>
      <c r="S2441" s="1" t="s">
        <v>2337</v>
      </c>
    </row>
    <row r="2442" spans="1:19">
      <c r="A2442" s="30">
        <v>10190389</v>
      </c>
      <c r="B2442" s="55">
        <v>101903890000000</v>
      </c>
      <c r="C2442" s="1">
        <v>7700</v>
      </c>
      <c r="D2442" s="1" t="s">
        <v>3756</v>
      </c>
      <c r="E2442" s="1" t="s">
        <v>101</v>
      </c>
      <c r="F2442" s="1" t="s">
        <v>3760</v>
      </c>
      <c r="G2442" s="64">
        <v>1199.99</v>
      </c>
      <c r="H2442" s="97" t="s">
        <v>17146</v>
      </c>
      <c r="I2442" s="98" t="s">
        <v>12825</v>
      </c>
      <c r="J2442" s="64">
        <v>1199.71</v>
      </c>
      <c r="K2442" s="1">
        <v>0.28000000000000003</v>
      </c>
      <c r="L2442" s="1">
        <v>8</v>
      </c>
      <c r="N2442" s="1" t="s">
        <v>3761</v>
      </c>
      <c r="O2442" s="64">
        <v>1199.99</v>
      </c>
      <c r="P2442" s="1" t="s">
        <v>11884</v>
      </c>
      <c r="Q2442" s="1" t="s">
        <v>8963</v>
      </c>
      <c r="R2442" s="1" t="s">
        <v>3758</v>
      </c>
      <c r="S2442" s="1" t="s">
        <v>2337</v>
      </c>
    </row>
    <row r="2443" spans="1:19">
      <c r="A2443" s="30">
        <v>10190390</v>
      </c>
      <c r="B2443" s="55">
        <v>101903900000000</v>
      </c>
      <c r="C2443" s="1">
        <v>7700</v>
      </c>
      <c r="D2443" s="1" t="s">
        <v>3756</v>
      </c>
      <c r="G2443" s="64">
        <v>1199.99</v>
      </c>
      <c r="H2443" s="97" t="s">
        <v>17163</v>
      </c>
      <c r="I2443" s="98" t="s">
        <v>17291</v>
      </c>
      <c r="J2443" s="64">
        <v>1199.71</v>
      </c>
      <c r="K2443" s="1">
        <v>0.28000000000000003</v>
      </c>
      <c r="L2443" s="1">
        <v>8</v>
      </c>
      <c r="N2443" s="1" t="s">
        <v>3762</v>
      </c>
      <c r="O2443" s="64">
        <v>1199.99</v>
      </c>
      <c r="P2443" s="1" t="s">
        <v>11885</v>
      </c>
      <c r="Q2443" s="1" t="s">
        <v>8963</v>
      </c>
      <c r="R2443" s="1" t="s">
        <v>3758</v>
      </c>
      <c r="S2443" s="1" t="s">
        <v>2337</v>
      </c>
    </row>
    <row r="2444" spans="1:19">
      <c r="A2444" s="30">
        <v>10190391</v>
      </c>
      <c r="B2444" s="55">
        <v>101903910000000</v>
      </c>
      <c r="C2444" s="1">
        <v>7700</v>
      </c>
      <c r="D2444" s="1" t="s">
        <v>3756</v>
      </c>
      <c r="G2444" s="64">
        <v>1199.99</v>
      </c>
      <c r="H2444" s="97" t="s">
        <v>17169</v>
      </c>
      <c r="I2444" s="98" t="s">
        <v>17297</v>
      </c>
      <c r="J2444" s="64">
        <v>1199.71</v>
      </c>
      <c r="K2444" s="1">
        <v>0.28000000000000003</v>
      </c>
      <c r="L2444" s="1">
        <v>8</v>
      </c>
      <c r="N2444" s="1" t="s">
        <v>3763</v>
      </c>
      <c r="O2444" s="64">
        <v>1199.99</v>
      </c>
      <c r="P2444" s="1" t="s">
        <v>11882</v>
      </c>
      <c r="Q2444" s="1" t="s">
        <v>8963</v>
      </c>
      <c r="R2444" s="1" t="s">
        <v>3758</v>
      </c>
      <c r="S2444" s="1" t="s">
        <v>2337</v>
      </c>
    </row>
    <row r="2445" spans="1:19">
      <c r="A2445" s="30">
        <v>10192170</v>
      </c>
      <c r="B2445" s="55">
        <v>101921700000000</v>
      </c>
      <c r="C2445" s="1">
        <v>7700</v>
      </c>
      <c r="D2445" s="1" t="s">
        <v>3764</v>
      </c>
      <c r="G2445" s="64">
        <v>33585.480000000003</v>
      </c>
      <c r="H2445" s="97" t="s">
        <v>17170</v>
      </c>
      <c r="I2445" s="98" t="s">
        <v>17298</v>
      </c>
      <c r="J2445" s="64">
        <v>33577.769999999997</v>
      </c>
      <c r="K2445" s="1">
        <v>7.71</v>
      </c>
      <c r="L2445" s="1">
        <v>4</v>
      </c>
      <c r="N2445" s="1" t="s">
        <v>3765</v>
      </c>
      <c r="O2445" s="64">
        <v>33585.480000000003</v>
      </c>
      <c r="P2445" s="1" t="s">
        <v>7839</v>
      </c>
      <c r="Q2445" s="1" t="s">
        <v>8963</v>
      </c>
      <c r="R2445" s="1" t="s">
        <v>3766</v>
      </c>
      <c r="S2445" s="1" t="s">
        <v>3767</v>
      </c>
    </row>
    <row r="2446" spans="1:19">
      <c r="A2446" s="30">
        <v>10192171</v>
      </c>
      <c r="B2446" s="55">
        <v>101921710000000</v>
      </c>
      <c r="C2446" s="1">
        <v>7700</v>
      </c>
      <c r="D2446" s="1" t="s">
        <v>3764</v>
      </c>
      <c r="G2446" s="64">
        <v>33585.480000000003</v>
      </c>
      <c r="H2446" s="97" t="s">
        <v>17170</v>
      </c>
      <c r="I2446" s="98" t="s">
        <v>17298</v>
      </c>
      <c r="J2446" s="64">
        <v>33577.769999999997</v>
      </c>
      <c r="K2446" s="1">
        <v>7.71</v>
      </c>
      <c r="L2446" s="1">
        <v>2748</v>
      </c>
      <c r="N2446" s="1" t="s">
        <v>3768</v>
      </c>
      <c r="O2446" s="64">
        <v>33585.480000000003</v>
      </c>
      <c r="P2446" s="1" t="s">
        <v>7839</v>
      </c>
      <c r="Q2446" s="1" t="s">
        <v>8963</v>
      </c>
      <c r="R2446" s="1" t="s">
        <v>3766</v>
      </c>
      <c r="S2446" s="1" t="s">
        <v>3767</v>
      </c>
    </row>
    <row r="2447" spans="1:19">
      <c r="A2447" s="30">
        <v>10192172</v>
      </c>
      <c r="B2447" s="55">
        <v>101921720000000</v>
      </c>
      <c r="C2447" s="1">
        <v>7700</v>
      </c>
      <c r="D2447" s="1" t="s">
        <v>3764</v>
      </c>
      <c r="G2447" s="64">
        <v>33585.480000000003</v>
      </c>
      <c r="H2447" s="97" t="s">
        <v>17170</v>
      </c>
      <c r="I2447" s="98" t="s">
        <v>17298</v>
      </c>
      <c r="J2447" s="64">
        <v>33577.769999999997</v>
      </c>
      <c r="K2447" s="1">
        <v>7.71</v>
      </c>
      <c r="L2447" s="1">
        <v>2748</v>
      </c>
      <c r="N2447" s="1" t="s">
        <v>3769</v>
      </c>
      <c r="O2447" s="64">
        <v>33585.480000000003</v>
      </c>
      <c r="P2447" s="1" t="s">
        <v>7839</v>
      </c>
      <c r="Q2447" s="1" t="s">
        <v>8963</v>
      </c>
      <c r="R2447" s="1" t="s">
        <v>3766</v>
      </c>
      <c r="S2447" s="1" t="s">
        <v>3767</v>
      </c>
    </row>
    <row r="2448" spans="1:19">
      <c r="A2448" s="30">
        <v>10192173</v>
      </c>
      <c r="B2448" s="55">
        <v>101921730000000</v>
      </c>
      <c r="C2448" s="1">
        <v>7700</v>
      </c>
      <c r="D2448" s="1" t="s">
        <v>3764</v>
      </c>
      <c r="G2448" s="64">
        <v>33585.480000000003</v>
      </c>
      <c r="H2448" s="97" t="s">
        <v>17170</v>
      </c>
      <c r="I2448" s="98" t="s">
        <v>17298</v>
      </c>
      <c r="J2448" s="64">
        <v>33577.769999999997</v>
      </c>
      <c r="K2448" s="1">
        <v>7.71</v>
      </c>
      <c r="L2448" s="1">
        <v>4</v>
      </c>
      <c r="N2448" s="1" t="s">
        <v>3770</v>
      </c>
      <c r="O2448" s="64">
        <v>33585.480000000003</v>
      </c>
      <c r="P2448" s="1" t="s">
        <v>7839</v>
      </c>
      <c r="Q2448" s="1" t="s">
        <v>8963</v>
      </c>
      <c r="R2448" s="1" t="s">
        <v>3766</v>
      </c>
      <c r="S2448" s="1" t="s">
        <v>3767</v>
      </c>
    </row>
    <row r="2449" spans="1:19">
      <c r="A2449" s="30">
        <v>10192188</v>
      </c>
      <c r="B2449" s="55">
        <v>101921880000000</v>
      </c>
      <c r="C2449" s="1">
        <v>7700</v>
      </c>
      <c r="D2449" s="1" t="s">
        <v>3771</v>
      </c>
      <c r="G2449" s="64">
        <v>6670</v>
      </c>
      <c r="H2449" s="97" t="s">
        <v>17155</v>
      </c>
      <c r="I2449" s="98" t="s">
        <v>17283</v>
      </c>
      <c r="J2449" s="64">
        <v>6358.65</v>
      </c>
      <c r="K2449" s="1">
        <v>311.35000000000002</v>
      </c>
      <c r="L2449" s="1">
        <v>4</v>
      </c>
      <c r="N2449" s="1" t="s">
        <v>3772</v>
      </c>
      <c r="O2449" s="64">
        <v>6670</v>
      </c>
      <c r="P2449" s="1">
        <v>402.12200000000001</v>
      </c>
      <c r="Q2449" s="1" t="s">
        <v>8964</v>
      </c>
      <c r="R2449" s="1" t="s">
        <v>3773</v>
      </c>
      <c r="S2449" s="1" t="s">
        <v>2452</v>
      </c>
    </row>
    <row r="2450" spans="1:19">
      <c r="A2450" s="30">
        <v>10192189</v>
      </c>
      <c r="B2450" s="55">
        <v>101921890000000</v>
      </c>
      <c r="C2450" s="1">
        <v>7700</v>
      </c>
      <c r="D2450" s="1" t="s">
        <v>3771</v>
      </c>
      <c r="E2450" s="1" t="s">
        <v>1073</v>
      </c>
      <c r="F2450" s="1" t="s">
        <v>7817</v>
      </c>
      <c r="G2450" s="64">
        <v>6670</v>
      </c>
      <c r="H2450" s="97" t="s">
        <v>17176</v>
      </c>
      <c r="I2450" s="98" t="s">
        <v>17304</v>
      </c>
      <c r="J2450" s="64">
        <v>6358.65</v>
      </c>
      <c r="K2450" s="1">
        <v>311.35000000000002</v>
      </c>
      <c r="L2450" s="1">
        <v>3284</v>
      </c>
      <c r="N2450" s="1" t="s">
        <v>3774</v>
      </c>
      <c r="O2450" s="64">
        <v>6670</v>
      </c>
      <c r="P2450" s="1" t="s">
        <v>110</v>
      </c>
      <c r="Q2450" s="1" t="s">
        <v>8964</v>
      </c>
      <c r="R2450" s="1" t="s">
        <v>3773</v>
      </c>
      <c r="S2450" s="1" t="s">
        <v>2452</v>
      </c>
    </row>
    <row r="2451" spans="1:19">
      <c r="A2451" s="30">
        <v>10192190</v>
      </c>
      <c r="B2451" s="55">
        <v>101921900000000</v>
      </c>
      <c r="C2451" s="1">
        <v>7700</v>
      </c>
      <c r="D2451" s="1" t="s">
        <v>3775</v>
      </c>
      <c r="E2451" s="1" t="s">
        <v>107</v>
      </c>
      <c r="F2451" s="1" t="s">
        <v>3776</v>
      </c>
      <c r="G2451" s="64">
        <v>1008.92</v>
      </c>
      <c r="H2451" s="97" t="s">
        <v>17168</v>
      </c>
      <c r="I2451" s="98" t="s">
        <v>17296</v>
      </c>
      <c r="J2451" s="1">
        <v>961.82</v>
      </c>
      <c r="K2451" s="1">
        <v>47.1</v>
      </c>
      <c r="L2451" s="1">
        <v>4</v>
      </c>
      <c r="N2451" s="1" t="s">
        <v>3777</v>
      </c>
      <c r="O2451" s="64">
        <v>1008.92</v>
      </c>
      <c r="P2451" s="1">
        <v>401.35</v>
      </c>
      <c r="Q2451" s="1" t="s">
        <v>8964</v>
      </c>
      <c r="R2451" s="1" t="s">
        <v>3773</v>
      </c>
      <c r="S2451" s="1" t="s">
        <v>2452</v>
      </c>
    </row>
    <row r="2452" spans="1:19">
      <c r="A2452" s="56">
        <v>10192235</v>
      </c>
      <c r="B2452" s="57">
        <v>101922350000000</v>
      </c>
      <c r="C2452" s="58">
        <v>7701</v>
      </c>
      <c r="D2452" s="58" t="s">
        <v>4240</v>
      </c>
      <c r="E2452" s="58"/>
      <c r="F2452" s="58"/>
      <c r="G2452" s="61">
        <v>58943.58</v>
      </c>
      <c r="H2452" s="98" t="s">
        <v>17136</v>
      </c>
      <c r="I2452" s="98" t="s">
        <v>17269</v>
      </c>
      <c r="J2452" s="61">
        <v>35358.019999999997</v>
      </c>
      <c r="K2452" s="61">
        <v>23585.56</v>
      </c>
      <c r="L2452" s="58">
        <v>60</v>
      </c>
      <c r="M2452" s="58"/>
      <c r="N2452" s="58" t="s">
        <v>4241</v>
      </c>
      <c r="O2452" s="61">
        <v>58943.58</v>
      </c>
      <c r="P2452" s="58" t="s">
        <v>8416</v>
      </c>
      <c r="Q2452" s="58" t="s">
        <v>8963</v>
      </c>
      <c r="R2452" s="58" t="s">
        <v>4242</v>
      </c>
      <c r="S2452" s="1" t="s">
        <v>4197</v>
      </c>
    </row>
    <row r="2453" spans="1:19">
      <c r="A2453" s="30">
        <v>10192323</v>
      </c>
      <c r="B2453" s="55">
        <v>101923230000000</v>
      </c>
      <c r="C2453" s="1">
        <v>7700</v>
      </c>
      <c r="D2453" s="1" t="s">
        <v>3219</v>
      </c>
      <c r="G2453" s="64">
        <v>1366.47</v>
      </c>
      <c r="H2453" s="97" t="s">
        <v>17173</v>
      </c>
      <c r="I2453" s="98" t="s">
        <v>17301</v>
      </c>
      <c r="J2453" s="64">
        <v>1310.1600000000001</v>
      </c>
      <c r="K2453" s="1">
        <v>56.31</v>
      </c>
      <c r="L2453" s="1">
        <v>4</v>
      </c>
      <c r="N2453" s="1" t="s">
        <v>3778</v>
      </c>
      <c r="O2453" s="64">
        <v>1366.47</v>
      </c>
      <c r="P2453" s="1">
        <v>401.45</v>
      </c>
      <c r="Q2453" s="1" t="s">
        <v>8965</v>
      </c>
      <c r="R2453" s="1" t="s">
        <v>3779</v>
      </c>
      <c r="S2453" s="1" t="s">
        <v>2337</v>
      </c>
    </row>
    <row r="2454" spans="1:19">
      <c r="A2454" s="30">
        <v>10192324</v>
      </c>
      <c r="B2454" s="55">
        <v>101923240000000</v>
      </c>
      <c r="C2454" s="1">
        <v>7700</v>
      </c>
      <c r="D2454" s="1" t="s">
        <v>3780</v>
      </c>
      <c r="G2454" s="64">
        <v>2191.0300000000002</v>
      </c>
      <c r="H2454" s="97" t="s">
        <v>17150</v>
      </c>
      <c r="I2454" s="98" t="s">
        <v>17280</v>
      </c>
      <c r="J2454" s="64">
        <v>2088.7600000000002</v>
      </c>
      <c r="K2454" s="1">
        <v>102.27</v>
      </c>
      <c r="L2454" s="1">
        <v>7186</v>
      </c>
      <c r="N2454" s="1" t="s">
        <v>3781</v>
      </c>
      <c r="O2454" s="64">
        <v>2191.0300000000002</v>
      </c>
      <c r="P2454" s="1" t="s">
        <v>110</v>
      </c>
      <c r="Q2454" s="1" t="s">
        <v>8964</v>
      </c>
      <c r="R2454" s="1" t="s">
        <v>3773</v>
      </c>
      <c r="S2454" s="1" t="s">
        <v>2452</v>
      </c>
    </row>
    <row r="2455" spans="1:19">
      <c r="A2455" s="30">
        <v>10192325</v>
      </c>
      <c r="B2455" s="55">
        <v>101923250000000</v>
      </c>
      <c r="C2455" s="1">
        <v>7700</v>
      </c>
      <c r="D2455" s="1" t="s">
        <v>3780</v>
      </c>
      <c r="E2455" s="1" t="s">
        <v>107</v>
      </c>
      <c r="F2455" s="1" t="s">
        <v>3785</v>
      </c>
      <c r="G2455" s="64">
        <v>2191.0300000000002</v>
      </c>
      <c r="H2455" s="97" t="s">
        <v>17146</v>
      </c>
      <c r="I2455" s="98" t="s">
        <v>12825</v>
      </c>
      <c r="J2455" s="64">
        <v>2088.7600000000002</v>
      </c>
      <c r="K2455" s="1">
        <v>102.27</v>
      </c>
      <c r="L2455" s="1">
        <v>7159</v>
      </c>
      <c r="N2455" s="1" t="s">
        <v>3782</v>
      </c>
      <c r="O2455" s="64">
        <v>2191.0300000000002</v>
      </c>
      <c r="P2455" s="1" t="s">
        <v>110</v>
      </c>
      <c r="Q2455" s="1" t="s">
        <v>8964</v>
      </c>
      <c r="R2455" s="1" t="s">
        <v>3773</v>
      </c>
      <c r="S2455" s="1" t="s">
        <v>2452</v>
      </c>
    </row>
    <row r="2456" spans="1:19">
      <c r="A2456" s="30">
        <v>10192326</v>
      </c>
      <c r="B2456" s="55">
        <v>101923260000000</v>
      </c>
      <c r="C2456" s="1">
        <v>7700</v>
      </c>
      <c r="D2456" s="1" t="s">
        <v>3780</v>
      </c>
      <c r="E2456" s="1" t="s">
        <v>107</v>
      </c>
      <c r="F2456" s="1" t="s">
        <v>3785</v>
      </c>
      <c r="G2456" s="64">
        <v>2191.0300000000002</v>
      </c>
      <c r="H2456" s="97" t="s">
        <v>17152</v>
      </c>
      <c r="I2456" s="98" t="s">
        <v>17281</v>
      </c>
      <c r="J2456" s="64">
        <v>2088.7600000000002</v>
      </c>
      <c r="K2456" s="1">
        <v>102.27</v>
      </c>
      <c r="L2456" s="1">
        <v>64</v>
      </c>
      <c r="N2456" s="1" t="s">
        <v>3783</v>
      </c>
      <c r="O2456" s="64">
        <v>2191.0300000000002</v>
      </c>
      <c r="P2456" s="1" t="s">
        <v>110</v>
      </c>
      <c r="Q2456" s="1" t="s">
        <v>8964</v>
      </c>
      <c r="R2456" s="1" t="s">
        <v>3773</v>
      </c>
      <c r="S2456" s="1" t="s">
        <v>2452</v>
      </c>
    </row>
    <row r="2457" spans="1:19">
      <c r="A2457" s="30">
        <v>10192327</v>
      </c>
      <c r="B2457" s="55">
        <v>101923270000000</v>
      </c>
      <c r="C2457" s="1">
        <v>7700</v>
      </c>
      <c r="D2457" s="1" t="s">
        <v>3780</v>
      </c>
      <c r="E2457" s="1" t="s">
        <v>107</v>
      </c>
      <c r="F2457" s="1" t="s">
        <v>3785</v>
      </c>
      <c r="G2457" s="64">
        <v>2191.0300000000002</v>
      </c>
      <c r="H2457" s="97" t="s">
        <v>17152</v>
      </c>
      <c r="I2457" s="98" t="s">
        <v>17281</v>
      </c>
      <c r="J2457" s="64">
        <v>2088.7600000000002</v>
      </c>
      <c r="K2457" s="1">
        <v>102.27</v>
      </c>
      <c r="L2457" s="1">
        <v>64</v>
      </c>
      <c r="N2457" s="1" t="s">
        <v>3784</v>
      </c>
      <c r="O2457" s="64">
        <v>2191.0300000000002</v>
      </c>
      <c r="P2457" s="1" t="s">
        <v>110</v>
      </c>
      <c r="Q2457" s="1" t="s">
        <v>8964</v>
      </c>
      <c r="R2457" s="1" t="s">
        <v>3773</v>
      </c>
      <c r="S2457" s="1" t="s">
        <v>2452</v>
      </c>
    </row>
    <row r="2458" spans="1:19">
      <c r="A2458" s="30">
        <v>10192328</v>
      </c>
      <c r="B2458" s="55">
        <v>101923280000000</v>
      </c>
      <c r="C2458" s="1">
        <v>7700</v>
      </c>
      <c r="D2458" s="1" t="s">
        <v>3780</v>
      </c>
      <c r="E2458" s="1" t="s">
        <v>107</v>
      </c>
      <c r="F2458" s="1" t="s">
        <v>3785</v>
      </c>
      <c r="G2458" s="64">
        <v>2191.0300000000002</v>
      </c>
      <c r="H2458" s="97" t="s">
        <v>17146</v>
      </c>
      <c r="I2458" s="98" t="s">
        <v>12825</v>
      </c>
      <c r="J2458" s="64">
        <v>2088.7600000000002</v>
      </c>
      <c r="K2458" s="1">
        <v>102.27</v>
      </c>
      <c r="L2458" s="1">
        <v>2212</v>
      </c>
      <c r="N2458" s="1" t="s">
        <v>3786</v>
      </c>
      <c r="O2458" s="64">
        <v>2191.0300000000002</v>
      </c>
      <c r="P2458" s="1" t="s">
        <v>110</v>
      </c>
      <c r="Q2458" s="1" t="s">
        <v>8964</v>
      </c>
      <c r="R2458" s="1" t="s">
        <v>3773</v>
      </c>
      <c r="S2458" s="1" t="s">
        <v>2452</v>
      </c>
    </row>
    <row r="2459" spans="1:19">
      <c r="A2459" s="30">
        <v>10192329</v>
      </c>
      <c r="B2459" s="55">
        <v>101923290000000</v>
      </c>
      <c r="C2459" s="1">
        <v>7700</v>
      </c>
      <c r="D2459" s="1" t="s">
        <v>3780</v>
      </c>
      <c r="E2459" s="1" t="s">
        <v>107</v>
      </c>
      <c r="F2459" s="1" t="s">
        <v>3785</v>
      </c>
      <c r="G2459" s="64">
        <v>2191.0300000000002</v>
      </c>
      <c r="H2459" s="97" t="s">
        <v>17152</v>
      </c>
      <c r="I2459" s="98" t="s">
        <v>17281</v>
      </c>
      <c r="J2459" s="64">
        <v>2088.7600000000002</v>
      </c>
      <c r="K2459" s="1">
        <v>102.27</v>
      </c>
      <c r="L2459" s="1">
        <v>64</v>
      </c>
      <c r="N2459" s="1" t="s">
        <v>3787</v>
      </c>
      <c r="O2459" s="64">
        <v>2191.0300000000002</v>
      </c>
      <c r="P2459" s="1" t="s">
        <v>110</v>
      </c>
      <c r="Q2459" s="1" t="s">
        <v>8964</v>
      </c>
      <c r="R2459" s="1" t="s">
        <v>3773</v>
      </c>
      <c r="S2459" s="1" t="s">
        <v>2452</v>
      </c>
    </row>
    <row r="2460" spans="1:19">
      <c r="A2460" s="30">
        <v>10192330</v>
      </c>
      <c r="B2460" s="55">
        <v>101923300000000</v>
      </c>
      <c r="C2460" s="1">
        <v>7700</v>
      </c>
      <c r="D2460" s="1" t="s">
        <v>3788</v>
      </c>
      <c r="E2460" s="1" t="s">
        <v>107</v>
      </c>
      <c r="F2460" s="1" t="s">
        <v>6098</v>
      </c>
      <c r="G2460" s="64">
        <v>4488.8900000000003</v>
      </c>
      <c r="H2460" s="97" t="s">
        <v>17152</v>
      </c>
      <c r="I2460" s="98" t="s">
        <v>17281</v>
      </c>
      <c r="J2460" s="64">
        <v>4279.3599999999997</v>
      </c>
      <c r="K2460" s="1">
        <v>209.53</v>
      </c>
      <c r="L2460" s="1">
        <v>7103</v>
      </c>
      <c r="N2460" s="1" t="s">
        <v>3789</v>
      </c>
      <c r="O2460" s="64">
        <v>4488.8900000000003</v>
      </c>
      <c r="P2460" s="1" t="s">
        <v>110</v>
      </c>
      <c r="Q2460" s="1" t="s">
        <v>8964</v>
      </c>
      <c r="R2460" s="1" t="s">
        <v>3773</v>
      </c>
      <c r="S2460" s="1" t="s">
        <v>2452</v>
      </c>
    </row>
    <row r="2461" spans="1:19">
      <c r="A2461" s="30">
        <v>10192331</v>
      </c>
      <c r="B2461" s="55">
        <v>101923310000000</v>
      </c>
      <c r="C2461" s="1">
        <v>7700</v>
      </c>
      <c r="D2461" s="1" t="s">
        <v>3788</v>
      </c>
      <c r="E2461" s="1" t="s">
        <v>107</v>
      </c>
      <c r="F2461" s="1" t="s">
        <v>6098</v>
      </c>
      <c r="G2461" s="64">
        <v>4488.8900000000003</v>
      </c>
      <c r="H2461" s="97" t="s">
        <v>17152</v>
      </c>
      <c r="I2461" s="98" t="s">
        <v>17281</v>
      </c>
      <c r="J2461" s="64">
        <v>4279.3599999999997</v>
      </c>
      <c r="K2461" s="1">
        <v>209.53</v>
      </c>
      <c r="L2461" s="1">
        <v>2410</v>
      </c>
      <c r="N2461" s="1" t="s">
        <v>3790</v>
      </c>
      <c r="O2461" s="64">
        <v>4488.8900000000003</v>
      </c>
      <c r="P2461" s="1" t="s">
        <v>110</v>
      </c>
      <c r="Q2461" s="1" t="s">
        <v>8964</v>
      </c>
      <c r="R2461" s="1" t="s">
        <v>3773</v>
      </c>
      <c r="S2461" s="1" t="s">
        <v>2452</v>
      </c>
    </row>
    <row r="2462" spans="1:19">
      <c r="A2462" s="30">
        <v>10192332</v>
      </c>
      <c r="B2462" s="55">
        <v>101923320000000</v>
      </c>
      <c r="C2462" s="1">
        <v>7700</v>
      </c>
      <c r="D2462" s="1" t="s">
        <v>3788</v>
      </c>
      <c r="E2462" s="1" t="s">
        <v>107</v>
      </c>
      <c r="F2462" s="1" t="s">
        <v>6098</v>
      </c>
      <c r="G2462" s="64">
        <v>4488.8900000000003</v>
      </c>
      <c r="H2462" s="97" t="s">
        <v>17152</v>
      </c>
      <c r="I2462" s="98" t="s">
        <v>17281</v>
      </c>
      <c r="J2462" s="64">
        <v>4279.3599999999997</v>
      </c>
      <c r="K2462" s="1">
        <v>209.53</v>
      </c>
      <c r="L2462" s="1">
        <v>7166</v>
      </c>
      <c r="N2462" s="1" t="s">
        <v>3791</v>
      </c>
      <c r="O2462" s="64">
        <v>4488.8900000000003</v>
      </c>
      <c r="P2462" s="1" t="s">
        <v>110</v>
      </c>
      <c r="Q2462" s="1" t="s">
        <v>8964</v>
      </c>
      <c r="R2462" s="1" t="s">
        <v>3773</v>
      </c>
      <c r="S2462" s="1" t="s">
        <v>2452</v>
      </c>
    </row>
    <row r="2463" spans="1:19">
      <c r="A2463" s="30">
        <v>10192333</v>
      </c>
      <c r="B2463" s="55">
        <v>101923330000000</v>
      </c>
      <c r="C2463" s="1">
        <v>7700</v>
      </c>
      <c r="D2463" s="1" t="s">
        <v>3788</v>
      </c>
      <c r="E2463" s="1" t="s">
        <v>107</v>
      </c>
      <c r="F2463" s="1" t="s">
        <v>6098</v>
      </c>
      <c r="G2463" s="64">
        <v>4488.8900000000003</v>
      </c>
      <c r="H2463" s="97" t="s">
        <v>17156</v>
      </c>
      <c r="I2463" s="98" t="s">
        <v>17284</v>
      </c>
      <c r="J2463" s="64">
        <v>4279.3599999999997</v>
      </c>
      <c r="K2463" s="1">
        <v>209.53</v>
      </c>
      <c r="L2463" s="1">
        <v>4</v>
      </c>
      <c r="N2463" s="1" t="s">
        <v>11770</v>
      </c>
      <c r="O2463" s="64">
        <v>4488.8900000000003</v>
      </c>
      <c r="P2463" s="1">
        <v>401.6</v>
      </c>
      <c r="Q2463" s="1" t="s">
        <v>8964</v>
      </c>
      <c r="R2463" s="1" t="s">
        <v>3773</v>
      </c>
      <c r="S2463" s="1" t="s">
        <v>2452</v>
      </c>
    </row>
    <row r="2464" spans="1:19">
      <c r="A2464" s="30">
        <v>10192334</v>
      </c>
      <c r="B2464" s="55">
        <v>101923340000000</v>
      </c>
      <c r="C2464" s="1">
        <v>7700</v>
      </c>
      <c r="D2464" s="1" t="s">
        <v>3792</v>
      </c>
      <c r="E2464" s="1" t="s">
        <v>107</v>
      </c>
      <c r="F2464" s="1" t="s">
        <v>3794</v>
      </c>
      <c r="G2464" s="64">
        <v>3597.79</v>
      </c>
      <c r="H2464" s="97" t="s">
        <v>17152</v>
      </c>
      <c r="I2464" s="98" t="s">
        <v>17281</v>
      </c>
      <c r="J2464" s="64">
        <v>3429.85</v>
      </c>
      <c r="K2464" s="1">
        <v>167.94</v>
      </c>
      <c r="L2464" s="1">
        <v>3368</v>
      </c>
      <c r="N2464" s="1" t="s">
        <v>3793</v>
      </c>
      <c r="O2464" s="64">
        <v>3597.79</v>
      </c>
      <c r="P2464" s="1" t="s">
        <v>110</v>
      </c>
      <c r="Q2464" s="1" t="s">
        <v>8964</v>
      </c>
      <c r="R2464" s="1" t="s">
        <v>3773</v>
      </c>
      <c r="S2464" s="1" t="s">
        <v>2452</v>
      </c>
    </row>
    <row r="2465" spans="1:19">
      <c r="A2465" s="30">
        <v>10192335</v>
      </c>
      <c r="B2465" s="55">
        <v>101923350000000</v>
      </c>
      <c r="C2465" s="1">
        <v>7700</v>
      </c>
      <c r="D2465" s="1" t="s">
        <v>3792</v>
      </c>
      <c r="E2465" s="1" t="s">
        <v>107</v>
      </c>
      <c r="F2465" s="1" t="s">
        <v>3794</v>
      </c>
      <c r="G2465" s="64">
        <v>3597.79</v>
      </c>
      <c r="H2465" s="97" t="s">
        <v>17168</v>
      </c>
      <c r="I2465" s="98" t="s">
        <v>17296</v>
      </c>
      <c r="J2465" s="64">
        <v>3429.85</v>
      </c>
      <c r="K2465" s="1">
        <v>167.94</v>
      </c>
      <c r="L2465" s="1">
        <v>4</v>
      </c>
      <c r="N2465" s="1" t="s">
        <v>3795</v>
      </c>
      <c r="O2465" s="64">
        <v>3597.79</v>
      </c>
      <c r="P2465" s="1" t="s">
        <v>2798</v>
      </c>
      <c r="Q2465" s="1" t="s">
        <v>8964</v>
      </c>
      <c r="R2465" s="1" t="s">
        <v>3773</v>
      </c>
      <c r="S2465" s="1" t="s">
        <v>2452</v>
      </c>
    </row>
    <row r="2466" spans="1:19">
      <c r="A2466" s="30">
        <v>10192336</v>
      </c>
      <c r="B2466" s="55">
        <v>101923360000000</v>
      </c>
      <c r="C2466" s="1">
        <v>7700</v>
      </c>
      <c r="D2466" s="1" t="s">
        <v>3792</v>
      </c>
      <c r="E2466" s="1" t="s">
        <v>107</v>
      </c>
      <c r="F2466" s="1" t="s">
        <v>3794</v>
      </c>
      <c r="G2466" s="64">
        <v>3597.79</v>
      </c>
      <c r="H2466" s="97" t="s">
        <v>17152</v>
      </c>
      <c r="I2466" s="98" t="s">
        <v>17281</v>
      </c>
      <c r="J2466" s="64">
        <v>3429.85</v>
      </c>
      <c r="K2466" s="1">
        <v>167.94</v>
      </c>
      <c r="L2466" s="1">
        <v>7105</v>
      </c>
      <c r="N2466" s="1" t="s">
        <v>3796</v>
      </c>
      <c r="O2466" s="64">
        <v>3597.79</v>
      </c>
      <c r="P2466" s="1" t="s">
        <v>272</v>
      </c>
      <c r="Q2466" s="1" t="s">
        <v>8964</v>
      </c>
      <c r="R2466" s="1" t="s">
        <v>3773</v>
      </c>
      <c r="S2466" s="1" t="s">
        <v>2452</v>
      </c>
    </row>
    <row r="2467" spans="1:19">
      <c r="A2467" s="30">
        <v>10192337</v>
      </c>
      <c r="B2467" s="55">
        <v>101923370000000</v>
      </c>
      <c r="C2467" s="1">
        <v>7700</v>
      </c>
      <c r="D2467" s="1" t="s">
        <v>3792</v>
      </c>
      <c r="E2467" s="1" t="s">
        <v>107</v>
      </c>
      <c r="F2467" s="1" t="s">
        <v>3794</v>
      </c>
      <c r="G2467" s="64">
        <v>3597.79</v>
      </c>
      <c r="H2467" s="97" t="s">
        <v>17152</v>
      </c>
      <c r="I2467" s="98" t="s">
        <v>17281</v>
      </c>
      <c r="J2467" s="64">
        <v>3429.85</v>
      </c>
      <c r="K2467" s="1">
        <v>167.94</v>
      </c>
      <c r="L2467" s="1">
        <v>7104</v>
      </c>
      <c r="N2467" s="1" t="s">
        <v>3797</v>
      </c>
      <c r="O2467" s="64">
        <v>3597.79</v>
      </c>
      <c r="P2467" s="1" t="s">
        <v>272</v>
      </c>
      <c r="Q2467" s="1" t="s">
        <v>8964</v>
      </c>
      <c r="R2467" s="1" t="s">
        <v>3773</v>
      </c>
      <c r="S2467" s="1" t="s">
        <v>2452</v>
      </c>
    </row>
    <row r="2468" spans="1:19">
      <c r="A2468" s="30">
        <v>10192338</v>
      </c>
      <c r="B2468" s="55">
        <v>101923380000000</v>
      </c>
      <c r="C2468" s="1">
        <v>7700</v>
      </c>
      <c r="D2468" s="1" t="s">
        <v>2288</v>
      </c>
      <c r="G2468" s="64">
        <v>7732.5</v>
      </c>
      <c r="H2468" s="97" t="s">
        <v>17138</v>
      </c>
      <c r="I2468" s="98" t="s">
        <v>17271</v>
      </c>
      <c r="J2468" s="64">
        <v>7222.6</v>
      </c>
      <c r="K2468" s="1">
        <v>509.9</v>
      </c>
      <c r="L2468" s="1">
        <v>4</v>
      </c>
      <c r="N2468" s="1" t="s">
        <v>3798</v>
      </c>
      <c r="O2468" s="64">
        <v>7732.5</v>
      </c>
      <c r="P2468" s="1">
        <v>401.42</v>
      </c>
      <c r="Q2468" s="1" t="s">
        <v>8670</v>
      </c>
      <c r="R2468" s="1" t="s">
        <v>3799</v>
      </c>
      <c r="S2468" s="1" t="s">
        <v>1474</v>
      </c>
    </row>
    <row r="2469" spans="1:19">
      <c r="A2469" s="30">
        <v>10192344</v>
      </c>
      <c r="B2469" s="55">
        <v>101923440000000</v>
      </c>
      <c r="C2469" s="1">
        <v>7700</v>
      </c>
      <c r="D2469" s="1" t="s">
        <v>3801</v>
      </c>
      <c r="E2469" s="1" t="s">
        <v>1073</v>
      </c>
      <c r="F2469" s="1" t="s">
        <v>3183</v>
      </c>
      <c r="G2469" s="64">
        <v>8691.2999999999993</v>
      </c>
      <c r="H2469" s="97" t="s">
        <v>17176</v>
      </c>
      <c r="I2469" s="98" t="s">
        <v>17304</v>
      </c>
      <c r="J2469" s="64">
        <v>8285.61</v>
      </c>
      <c r="K2469" s="1">
        <v>405.69</v>
      </c>
      <c r="L2469" s="1">
        <v>2158</v>
      </c>
      <c r="N2469" s="1" t="s">
        <v>3802</v>
      </c>
      <c r="O2469" s="64">
        <v>8691.2999999999993</v>
      </c>
      <c r="P2469" s="1" t="s">
        <v>110</v>
      </c>
      <c r="Q2469" s="1" t="s">
        <v>8964</v>
      </c>
      <c r="R2469" s="1" t="s">
        <v>3773</v>
      </c>
      <c r="S2469" s="1" t="s">
        <v>2452</v>
      </c>
    </row>
    <row r="2470" spans="1:19">
      <c r="A2470" s="30">
        <v>10192345</v>
      </c>
      <c r="B2470" s="55">
        <v>101923450000000</v>
      </c>
      <c r="C2470" s="1">
        <v>7700</v>
      </c>
      <c r="D2470" s="1" t="s">
        <v>3801</v>
      </c>
      <c r="E2470" s="1" t="s">
        <v>1073</v>
      </c>
      <c r="F2470" s="1" t="s">
        <v>7798</v>
      </c>
      <c r="G2470" s="64">
        <v>8691.2999999999993</v>
      </c>
      <c r="H2470" s="97" t="s">
        <v>17156</v>
      </c>
      <c r="I2470" s="98" t="s">
        <v>17284</v>
      </c>
      <c r="J2470" s="64">
        <v>8285.61</v>
      </c>
      <c r="K2470" s="1">
        <v>405.69</v>
      </c>
      <c r="L2470" s="1">
        <v>7113</v>
      </c>
      <c r="N2470" s="1" t="s">
        <v>3804</v>
      </c>
      <c r="O2470" s="64">
        <v>8691.2999999999993</v>
      </c>
      <c r="P2470" s="1" t="s">
        <v>110</v>
      </c>
      <c r="Q2470" s="1" t="s">
        <v>8964</v>
      </c>
      <c r="R2470" s="1" t="s">
        <v>3773</v>
      </c>
      <c r="S2470" s="1" t="s">
        <v>2452</v>
      </c>
    </row>
    <row r="2471" spans="1:19">
      <c r="A2471" s="30">
        <v>10192346</v>
      </c>
      <c r="B2471" s="55">
        <v>101923460000000</v>
      </c>
      <c r="C2471" s="1">
        <v>7700</v>
      </c>
      <c r="D2471" s="1" t="s">
        <v>3801</v>
      </c>
      <c r="G2471" s="64">
        <v>8691.2999999999993</v>
      </c>
      <c r="H2471" s="97" t="s">
        <v>17140</v>
      </c>
      <c r="I2471" s="98" t="s">
        <v>17272</v>
      </c>
      <c r="J2471" s="64">
        <v>8285.61</v>
      </c>
      <c r="K2471" s="1">
        <v>405.69</v>
      </c>
      <c r="L2471" s="1">
        <v>4</v>
      </c>
      <c r="N2471" s="1" t="s">
        <v>3805</v>
      </c>
      <c r="O2471" s="64">
        <v>8691.2999999999993</v>
      </c>
      <c r="P2471" s="1">
        <v>403</v>
      </c>
      <c r="Q2471" s="1" t="s">
        <v>8964</v>
      </c>
      <c r="R2471" s="1" t="s">
        <v>3773</v>
      </c>
      <c r="S2471" s="1" t="s">
        <v>2452</v>
      </c>
    </row>
    <row r="2472" spans="1:19">
      <c r="A2472" s="30">
        <v>10192347</v>
      </c>
      <c r="B2472" s="55">
        <v>101923470000000</v>
      </c>
      <c r="C2472" s="1">
        <v>7700</v>
      </c>
      <c r="D2472" s="1" t="s">
        <v>3801</v>
      </c>
      <c r="E2472" s="1" t="s">
        <v>1073</v>
      </c>
      <c r="F2472" s="1" t="s">
        <v>3183</v>
      </c>
      <c r="G2472" s="64">
        <v>8691.2999999999993</v>
      </c>
      <c r="H2472" s="97" t="s">
        <v>17176</v>
      </c>
      <c r="I2472" s="98" t="s">
        <v>17304</v>
      </c>
      <c r="J2472" s="64">
        <v>8285.61</v>
      </c>
      <c r="K2472" s="1">
        <v>405.69</v>
      </c>
      <c r="L2472" s="1">
        <v>7123</v>
      </c>
      <c r="N2472" s="1" t="s">
        <v>3806</v>
      </c>
      <c r="O2472" s="64">
        <v>8691.2999999999993</v>
      </c>
      <c r="P2472" s="1" t="s">
        <v>110</v>
      </c>
      <c r="Q2472" s="1" t="s">
        <v>8964</v>
      </c>
      <c r="R2472" s="1" t="s">
        <v>3773</v>
      </c>
      <c r="S2472" s="1" t="s">
        <v>2452</v>
      </c>
    </row>
    <row r="2473" spans="1:19">
      <c r="A2473" s="30">
        <v>10192348</v>
      </c>
      <c r="B2473" s="55">
        <v>101923480000000</v>
      </c>
      <c r="C2473" s="1">
        <v>7700</v>
      </c>
      <c r="D2473" s="1" t="s">
        <v>3801</v>
      </c>
      <c r="G2473" s="64">
        <v>8691.2999999999993</v>
      </c>
      <c r="H2473" s="97" t="s">
        <v>17154</v>
      </c>
      <c r="I2473" s="98" t="s">
        <v>17282</v>
      </c>
      <c r="J2473" s="64">
        <v>8285.61</v>
      </c>
      <c r="K2473" s="1">
        <v>405.69</v>
      </c>
      <c r="L2473" s="1">
        <v>2565</v>
      </c>
      <c r="N2473" s="1" t="s">
        <v>3807</v>
      </c>
      <c r="O2473" s="64">
        <v>8691.2999999999993</v>
      </c>
      <c r="P2473" s="1" t="s">
        <v>110</v>
      </c>
      <c r="Q2473" s="1" t="s">
        <v>8964</v>
      </c>
      <c r="R2473" s="1" t="s">
        <v>3773</v>
      </c>
      <c r="S2473" s="1" t="s">
        <v>2452</v>
      </c>
    </row>
    <row r="2474" spans="1:19">
      <c r="A2474" s="30">
        <v>10192349</v>
      </c>
      <c r="B2474" s="55">
        <v>101923490000000</v>
      </c>
      <c r="C2474" s="1">
        <v>7700</v>
      </c>
      <c r="D2474" s="1" t="s">
        <v>3801</v>
      </c>
      <c r="E2474" s="1" t="s">
        <v>1073</v>
      </c>
      <c r="F2474" s="1" t="s">
        <v>3183</v>
      </c>
      <c r="G2474" s="64">
        <v>8691.2999999999993</v>
      </c>
      <c r="H2474" s="97" t="s">
        <v>17176</v>
      </c>
      <c r="I2474" s="98" t="s">
        <v>17304</v>
      </c>
      <c r="J2474" s="64">
        <v>8285.61</v>
      </c>
      <c r="K2474" s="1">
        <v>405.69</v>
      </c>
      <c r="L2474" s="1">
        <v>3157</v>
      </c>
      <c r="N2474" s="1" t="s">
        <v>3808</v>
      </c>
      <c r="O2474" s="64">
        <v>8691.2999999999993</v>
      </c>
      <c r="P2474" s="1" t="s">
        <v>110</v>
      </c>
      <c r="Q2474" s="1" t="s">
        <v>8964</v>
      </c>
      <c r="R2474" s="1" t="s">
        <v>3773</v>
      </c>
      <c r="S2474" s="1" t="s">
        <v>2452</v>
      </c>
    </row>
    <row r="2475" spans="1:19">
      <c r="A2475" s="30">
        <v>10192350</v>
      </c>
      <c r="B2475" s="55">
        <v>101923500000000</v>
      </c>
      <c r="C2475" s="1">
        <v>7700</v>
      </c>
      <c r="D2475" s="1" t="s">
        <v>3809</v>
      </c>
      <c r="G2475" s="64">
        <v>1316.58</v>
      </c>
      <c r="H2475" s="97" t="s">
        <v>17138</v>
      </c>
      <c r="I2475" s="98" t="s">
        <v>17271</v>
      </c>
      <c r="J2475" s="64">
        <v>1221.54</v>
      </c>
      <c r="K2475" s="1">
        <v>95.04</v>
      </c>
      <c r="L2475" s="1">
        <v>4</v>
      </c>
      <c r="N2475" s="1" t="s">
        <v>3810</v>
      </c>
      <c r="O2475" s="64">
        <v>1316.58</v>
      </c>
      <c r="P2475" s="1">
        <v>401.31</v>
      </c>
      <c r="Q2475" s="1" t="s">
        <v>8966</v>
      </c>
      <c r="R2475" s="1" t="s">
        <v>3811</v>
      </c>
      <c r="S2475" s="1" t="s">
        <v>2337</v>
      </c>
    </row>
    <row r="2476" spans="1:19">
      <c r="A2476" s="30">
        <v>10192351</v>
      </c>
      <c r="B2476" s="55">
        <v>101923510000000</v>
      </c>
      <c r="C2476" s="1">
        <v>7700</v>
      </c>
      <c r="D2476" s="1" t="s">
        <v>3809</v>
      </c>
      <c r="G2476" s="64">
        <v>1316.58</v>
      </c>
      <c r="H2476" s="97" t="s">
        <v>17138</v>
      </c>
      <c r="I2476" s="98" t="s">
        <v>17271</v>
      </c>
      <c r="J2476" s="64">
        <v>1221.54</v>
      </c>
      <c r="K2476" s="1">
        <v>95.04</v>
      </c>
      <c r="L2476" s="1">
        <v>4</v>
      </c>
      <c r="N2476" s="1" t="s">
        <v>3812</v>
      </c>
      <c r="O2476" s="64">
        <v>1316.58</v>
      </c>
      <c r="P2476" s="1">
        <v>401.22</v>
      </c>
      <c r="Q2476" s="1" t="s">
        <v>8966</v>
      </c>
      <c r="R2476" s="1" t="s">
        <v>3811</v>
      </c>
      <c r="S2476" s="1" t="s">
        <v>2337</v>
      </c>
    </row>
    <row r="2477" spans="1:19">
      <c r="A2477" s="30">
        <v>10192352</v>
      </c>
      <c r="B2477" s="55">
        <v>101923520000000</v>
      </c>
      <c r="C2477" s="1">
        <v>7700</v>
      </c>
      <c r="D2477" s="1" t="s">
        <v>3813</v>
      </c>
      <c r="G2477" s="64">
        <v>2700.89</v>
      </c>
      <c r="H2477" s="97" t="s">
        <v>17139</v>
      </c>
      <c r="I2477" s="98" t="s">
        <v>14467</v>
      </c>
      <c r="J2477" s="64">
        <v>2348.17</v>
      </c>
      <c r="K2477" s="1">
        <v>352.72</v>
      </c>
      <c r="L2477" s="1">
        <v>4</v>
      </c>
      <c r="N2477" s="1">
        <v>2121200176</v>
      </c>
      <c r="O2477" s="64">
        <v>2700.89</v>
      </c>
      <c r="P2477" s="1">
        <v>403.2</v>
      </c>
      <c r="Q2477" s="1" t="s">
        <v>8967</v>
      </c>
      <c r="R2477" s="1" t="s">
        <v>3815</v>
      </c>
      <c r="S2477" s="1" t="s">
        <v>1821</v>
      </c>
    </row>
    <row r="2478" spans="1:19">
      <c r="A2478" s="30">
        <v>10192355</v>
      </c>
      <c r="B2478" s="55">
        <v>101923550000000</v>
      </c>
      <c r="C2478" s="1">
        <v>7700</v>
      </c>
      <c r="D2478" s="1" t="s">
        <v>3816</v>
      </c>
      <c r="G2478" s="64">
        <v>1249.73</v>
      </c>
      <c r="H2478" s="97" t="s">
        <v>17180</v>
      </c>
      <c r="I2478" s="98" t="s">
        <v>17308</v>
      </c>
      <c r="J2478" s="64">
        <v>1175.47</v>
      </c>
      <c r="K2478" s="1">
        <v>74.260000000000005</v>
      </c>
      <c r="L2478" s="1">
        <v>4</v>
      </c>
      <c r="N2478" s="1" t="s">
        <v>3817</v>
      </c>
      <c r="O2478" s="64">
        <v>1249.73</v>
      </c>
      <c r="P2478" s="1" t="s">
        <v>7839</v>
      </c>
      <c r="Q2478" s="1" t="s">
        <v>8968</v>
      </c>
      <c r="R2478" s="1" t="s">
        <v>3818</v>
      </c>
      <c r="S2478" s="1" t="s">
        <v>2452</v>
      </c>
    </row>
    <row r="2479" spans="1:19">
      <c r="A2479" s="30">
        <v>10192356</v>
      </c>
      <c r="B2479" s="55">
        <v>101923560000000</v>
      </c>
      <c r="C2479" s="1">
        <v>7700</v>
      </c>
      <c r="D2479" s="1" t="s">
        <v>3816</v>
      </c>
      <c r="G2479" s="64">
        <v>1249.73</v>
      </c>
      <c r="H2479" s="97" t="s">
        <v>17180</v>
      </c>
      <c r="I2479" s="98" t="s">
        <v>17308</v>
      </c>
      <c r="J2479" s="64">
        <v>1175.47</v>
      </c>
      <c r="K2479" s="1">
        <v>74.260000000000005</v>
      </c>
      <c r="L2479" s="1">
        <v>4</v>
      </c>
      <c r="N2479" s="1" t="s">
        <v>3819</v>
      </c>
      <c r="O2479" s="64">
        <v>1249.73</v>
      </c>
      <c r="P2479" s="1" t="s">
        <v>7839</v>
      </c>
      <c r="Q2479" s="1" t="s">
        <v>8968</v>
      </c>
      <c r="R2479" s="1" t="s">
        <v>3818</v>
      </c>
      <c r="S2479" s="1" t="s">
        <v>2452</v>
      </c>
    </row>
    <row r="2480" spans="1:19">
      <c r="A2480" s="30">
        <v>10192366</v>
      </c>
      <c r="B2480" s="55">
        <v>101923660000000</v>
      </c>
      <c r="C2480" s="1">
        <v>7700</v>
      </c>
      <c r="D2480" s="1" t="s">
        <v>3820</v>
      </c>
      <c r="E2480" s="1" t="s">
        <v>8969</v>
      </c>
      <c r="F2480" s="1" t="s">
        <v>7189</v>
      </c>
      <c r="G2480" s="64">
        <v>23665</v>
      </c>
      <c r="H2480" s="97" t="s">
        <v>17162</v>
      </c>
      <c r="I2480" s="98" t="s">
        <v>17290</v>
      </c>
      <c r="J2480" s="64">
        <v>21028.36</v>
      </c>
      <c r="K2480" s="64">
        <v>2636.64</v>
      </c>
      <c r="L2480" s="1">
        <v>4</v>
      </c>
      <c r="N2480" s="1" t="s">
        <v>3821</v>
      </c>
      <c r="O2480" s="64">
        <v>23665</v>
      </c>
      <c r="P2480" s="1" t="s">
        <v>272</v>
      </c>
      <c r="Q2480" s="1" t="s">
        <v>8970</v>
      </c>
      <c r="R2480" s="1" t="s">
        <v>3822</v>
      </c>
      <c r="S2480" s="1" t="s">
        <v>1821</v>
      </c>
    </row>
    <row r="2481" spans="1:19">
      <c r="A2481" s="30">
        <v>10192367</v>
      </c>
      <c r="B2481" s="55">
        <v>101923670000000</v>
      </c>
      <c r="C2481" s="1">
        <v>7700</v>
      </c>
      <c r="D2481" s="1" t="s">
        <v>3820</v>
      </c>
      <c r="E2481" s="1" t="s">
        <v>8969</v>
      </c>
      <c r="F2481" s="1" t="s">
        <v>7189</v>
      </c>
      <c r="G2481" s="64">
        <v>23665</v>
      </c>
      <c r="H2481" s="97" t="s">
        <v>17162</v>
      </c>
      <c r="I2481" s="98" t="s">
        <v>17290</v>
      </c>
      <c r="J2481" s="64">
        <v>21028.36</v>
      </c>
      <c r="K2481" s="64">
        <v>2636.64</v>
      </c>
      <c r="L2481" s="1">
        <v>4</v>
      </c>
      <c r="N2481" s="1" t="s">
        <v>3823</v>
      </c>
      <c r="O2481" s="64">
        <v>23665</v>
      </c>
      <c r="P2481" s="1" t="s">
        <v>272</v>
      </c>
      <c r="Q2481" s="1" t="s">
        <v>8970</v>
      </c>
      <c r="R2481" s="1" t="s">
        <v>3822</v>
      </c>
      <c r="S2481" s="1" t="s">
        <v>1821</v>
      </c>
    </row>
    <row r="2482" spans="1:19">
      <c r="A2482" s="30">
        <v>10192368</v>
      </c>
      <c r="B2482" s="55">
        <v>101923680000000</v>
      </c>
      <c r="C2482" s="1">
        <v>7700</v>
      </c>
      <c r="D2482" s="1" t="s">
        <v>3820</v>
      </c>
      <c r="E2482" s="1" t="s">
        <v>8969</v>
      </c>
      <c r="F2482" s="1" t="s">
        <v>7189</v>
      </c>
      <c r="G2482" s="64">
        <v>23665</v>
      </c>
      <c r="H2482" s="97" t="s">
        <v>17162</v>
      </c>
      <c r="I2482" s="98" t="s">
        <v>17290</v>
      </c>
      <c r="J2482" s="64">
        <v>21028.36</v>
      </c>
      <c r="K2482" s="64">
        <v>2636.64</v>
      </c>
      <c r="L2482" s="1">
        <v>2748</v>
      </c>
      <c r="N2482" s="1" t="s">
        <v>3824</v>
      </c>
      <c r="O2482" s="64">
        <v>23665</v>
      </c>
      <c r="P2482" s="1" t="s">
        <v>272</v>
      </c>
      <c r="Q2482" s="1" t="s">
        <v>8970</v>
      </c>
      <c r="R2482" s="1" t="s">
        <v>3822</v>
      </c>
      <c r="S2482" s="1" t="s">
        <v>1821</v>
      </c>
    </row>
    <row r="2483" spans="1:19">
      <c r="A2483" s="30">
        <v>10192369</v>
      </c>
      <c r="B2483" s="55">
        <v>101923690000000</v>
      </c>
      <c r="C2483" s="1">
        <v>7700</v>
      </c>
      <c r="D2483" s="1" t="s">
        <v>3820</v>
      </c>
      <c r="E2483" s="1" t="s">
        <v>8969</v>
      </c>
      <c r="F2483" s="1" t="s">
        <v>7189</v>
      </c>
      <c r="G2483" s="64">
        <v>23665</v>
      </c>
      <c r="H2483" s="97" t="s">
        <v>17162</v>
      </c>
      <c r="I2483" s="98" t="s">
        <v>17290</v>
      </c>
      <c r="J2483" s="64">
        <v>21028.36</v>
      </c>
      <c r="K2483" s="64">
        <v>2636.64</v>
      </c>
      <c r="L2483" s="1">
        <v>2748</v>
      </c>
      <c r="N2483" s="1" t="s">
        <v>3825</v>
      </c>
      <c r="O2483" s="64">
        <v>23665</v>
      </c>
      <c r="P2483" s="1" t="s">
        <v>272</v>
      </c>
      <c r="Q2483" s="1" t="s">
        <v>8970</v>
      </c>
      <c r="R2483" s="1" t="s">
        <v>3822</v>
      </c>
      <c r="S2483" s="1" t="s">
        <v>1821</v>
      </c>
    </row>
    <row r="2484" spans="1:19">
      <c r="A2484" s="30">
        <v>10192370</v>
      </c>
      <c r="B2484" s="55">
        <v>101923700000000</v>
      </c>
      <c r="C2484" s="1">
        <v>7700</v>
      </c>
      <c r="D2484" s="1" t="s">
        <v>3826</v>
      </c>
      <c r="E2484" s="1" t="s">
        <v>8969</v>
      </c>
      <c r="F2484" s="1" t="s">
        <v>4956</v>
      </c>
      <c r="G2484" s="64">
        <v>1499</v>
      </c>
      <c r="H2484" s="97" t="s">
        <v>17162</v>
      </c>
      <c r="I2484" s="98" t="s">
        <v>17290</v>
      </c>
      <c r="J2484" s="64">
        <v>1332</v>
      </c>
      <c r="K2484" s="1">
        <v>167</v>
      </c>
      <c r="L2484" s="1">
        <v>4</v>
      </c>
      <c r="N2484" s="1">
        <v>1211114748</v>
      </c>
      <c r="O2484" s="64">
        <v>1499</v>
      </c>
      <c r="P2484" s="1" t="s">
        <v>272</v>
      </c>
      <c r="Q2484" s="1" t="s">
        <v>8970</v>
      </c>
      <c r="R2484" s="1" t="s">
        <v>3822</v>
      </c>
      <c r="S2484" s="1" t="s">
        <v>1821</v>
      </c>
    </row>
    <row r="2485" spans="1:19">
      <c r="A2485" s="30">
        <v>10192371</v>
      </c>
      <c r="B2485" s="55">
        <v>101923710000000</v>
      </c>
      <c r="C2485" s="1">
        <v>7700</v>
      </c>
      <c r="D2485" s="1" t="s">
        <v>3826</v>
      </c>
      <c r="G2485" s="64">
        <v>1499</v>
      </c>
      <c r="H2485" s="97" t="s">
        <v>17162</v>
      </c>
      <c r="I2485" s="98" t="s">
        <v>17290</v>
      </c>
      <c r="J2485" s="64">
        <v>1332</v>
      </c>
      <c r="K2485" s="1">
        <v>167</v>
      </c>
      <c r="L2485" s="1">
        <v>4</v>
      </c>
      <c r="N2485" s="1">
        <v>1211210557</v>
      </c>
      <c r="O2485" s="64">
        <v>1499</v>
      </c>
      <c r="P2485" s="1" t="s">
        <v>272</v>
      </c>
      <c r="Q2485" s="1" t="s">
        <v>8970</v>
      </c>
      <c r="R2485" s="1" t="s">
        <v>3822</v>
      </c>
      <c r="S2485" s="1" t="s">
        <v>1821</v>
      </c>
    </row>
    <row r="2486" spans="1:19">
      <c r="A2486" s="30">
        <v>10192372</v>
      </c>
      <c r="B2486" s="55">
        <v>101923720000000</v>
      </c>
      <c r="C2486" s="1">
        <v>7700</v>
      </c>
      <c r="D2486" s="1" t="s">
        <v>3826</v>
      </c>
      <c r="E2486" s="1" t="s">
        <v>8969</v>
      </c>
      <c r="F2486" s="1" t="s">
        <v>4956</v>
      </c>
      <c r="G2486" s="64">
        <v>1499</v>
      </c>
      <c r="H2486" s="97" t="s">
        <v>17162</v>
      </c>
      <c r="I2486" s="98" t="s">
        <v>17290</v>
      </c>
      <c r="J2486" s="64">
        <v>1332</v>
      </c>
      <c r="K2486" s="1">
        <v>167</v>
      </c>
      <c r="L2486" s="1">
        <v>2748</v>
      </c>
      <c r="N2486" s="1">
        <v>1211210559</v>
      </c>
      <c r="O2486" s="64">
        <v>1499</v>
      </c>
      <c r="P2486" s="1" t="s">
        <v>272</v>
      </c>
      <c r="Q2486" s="1" t="s">
        <v>8970</v>
      </c>
      <c r="R2486" s="1" t="s">
        <v>3822</v>
      </c>
      <c r="S2486" s="1" t="s">
        <v>1821</v>
      </c>
    </row>
    <row r="2487" spans="1:19">
      <c r="A2487" s="30">
        <v>10192373</v>
      </c>
      <c r="B2487" s="55">
        <v>101923730000000</v>
      </c>
      <c r="C2487" s="1">
        <v>7700</v>
      </c>
      <c r="D2487" s="1" t="s">
        <v>3826</v>
      </c>
      <c r="E2487" s="1" t="s">
        <v>4955</v>
      </c>
      <c r="F2487" s="1" t="s">
        <v>4956</v>
      </c>
      <c r="G2487" s="64">
        <v>1499</v>
      </c>
      <c r="H2487" s="97" t="s">
        <v>17162</v>
      </c>
      <c r="I2487" s="98" t="s">
        <v>17290</v>
      </c>
      <c r="J2487" s="64">
        <v>1332</v>
      </c>
      <c r="K2487" s="1">
        <v>167</v>
      </c>
      <c r="L2487" s="1">
        <v>2748</v>
      </c>
      <c r="N2487" s="1">
        <v>1211210560</v>
      </c>
      <c r="O2487" s="64">
        <v>1499</v>
      </c>
      <c r="P2487" s="1" t="s">
        <v>272</v>
      </c>
      <c r="Q2487" s="1" t="s">
        <v>8970</v>
      </c>
      <c r="R2487" s="1" t="s">
        <v>3822</v>
      </c>
      <c r="S2487" s="1" t="s">
        <v>1821</v>
      </c>
    </row>
    <row r="2488" spans="1:19">
      <c r="A2488" s="30">
        <v>10192374</v>
      </c>
      <c r="B2488" s="55">
        <v>101923740000000</v>
      </c>
      <c r="C2488" s="1">
        <v>7700</v>
      </c>
      <c r="D2488" s="1" t="s">
        <v>3831</v>
      </c>
      <c r="G2488" s="64">
        <v>2399</v>
      </c>
      <c r="H2488" s="97" t="s">
        <v>17160</v>
      </c>
      <c r="I2488" s="98" t="s">
        <v>17288</v>
      </c>
      <c r="J2488" s="64">
        <v>1294.81</v>
      </c>
      <c r="K2488" s="64">
        <v>1104.19</v>
      </c>
      <c r="L2488" s="1">
        <v>4</v>
      </c>
      <c r="N2488" s="1" t="s">
        <v>3832</v>
      </c>
      <c r="O2488" s="64">
        <v>2399</v>
      </c>
      <c r="P2488" s="1">
        <v>403.13</v>
      </c>
      <c r="Q2488" s="1" t="s">
        <v>8971</v>
      </c>
      <c r="R2488" s="1" t="s">
        <v>3833</v>
      </c>
      <c r="S2488" s="1" t="s">
        <v>1821</v>
      </c>
    </row>
    <row r="2489" spans="1:19">
      <c r="A2489" s="30">
        <v>10192375</v>
      </c>
      <c r="B2489" s="55">
        <v>101923750000000</v>
      </c>
      <c r="C2489" s="1">
        <v>7700</v>
      </c>
      <c r="D2489" s="1" t="s">
        <v>3834</v>
      </c>
      <c r="G2489" s="64">
        <v>192882.5</v>
      </c>
      <c r="H2489" s="97" t="s">
        <v>17142</v>
      </c>
      <c r="I2489" s="98" t="s">
        <v>14331</v>
      </c>
      <c r="J2489" s="64">
        <v>172273.12</v>
      </c>
      <c r="K2489" s="64">
        <v>20609.38</v>
      </c>
      <c r="L2489" s="1">
        <v>2748</v>
      </c>
      <c r="N2489" s="1">
        <v>7803351</v>
      </c>
      <c r="O2489" s="64">
        <v>192882.5</v>
      </c>
      <c r="P2489" s="1">
        <v>154</v>
      </c>
      <c r="Q2489" s="1" t="s">
        <v>8972</v>
      </c>
      <c r="R2489" s="1" t="s">
        <v>3836</v>
      </c>
      <c r="S2489" s="1" t="s">
        <v>2772</v>
      </c>
    </row>
    <row r="2490" spans="1:19">
      <c r="A2490" s="30">
        <v>10192376</v>
      </c>
      <c r="B2490" s="55">
        <v>101923760000000</v>
      </c>
      <c r="C2490" s="1">
        <v>7700</v>
      </c>
      <c r="D2490" s="1" t="s">
        <v>3837</v>
      </c>
      <c r="G2490" s="64">
        <v>192882.5</v>
      </c>
      <c r="H2490" s="97" t="s">
        <v>17157</v>
      </c>
      <c r="I2490" s="98" t="s">
        <v>17285</v>
      </c>
      <c r="J2490" s="64">
        <v>172273.12</v>
      </c>
      <c r="K2490" s="64">
        <v>20609.38</v>
      </c>
      <c r="L2490" s="1">
        <v>4</v>
      </c>
      <c r="N2490" s="1">
        <v>7803353</v>
      </c>
      <c r="O2490" s="64">
        <v>192882.5</v>
      </c>
      <c r="P2490" s="1">
        <v>403.1</v>
      </c>
      <c r="Q2490" s="1" t="s">
        <v>8972</v>
      </c>
      <c r="R2490" s="1" t="s">
        <v>3836</v>
      </c>
      <c r="S2490" s="1" t="s">
        <v>2772</v>
      </c>
    </row>
    <row r="2491" spans="1:19">
      <c r="A2491" s="30">
        <v>10192377</v>
      </c>
      <c r="B2491" s="55">
        <v>101923770000000</v>
      </c>
      <c r="C2491" s="1">
        <v>7700</v>
      </c>
      <c r="D2491" s="1" t="s">
        <v>3839</v>
      </c>
      <c r="G2491" s="64">
        <v>1727.59</v>
      </c>
      <c r="H2491" s="97" t="s">
        <v>17138</v>
      </c>
      <c r="I2491" s="98" t="s">
        <v>17271</v>
      </c>
      <c r="J2491" s="64">
        <v>1448.35</v>
      </c>
      <c r="K2491" s="1">
        <v>279.24</v>
      </c>
      <c r="L2491" s="1">
        <v>4</v>
      </c>
      <c r="N2491" s="1" t="s">
        <v>3840</v>
      </c>
      <c r="O2491" s="64">
        <v>1727.59</v>
      </c>
      <c r="P2491" s="1">
        <v>402.2</v>
      </c>
      <c r="Q2491" s="1" t="s">
        <v>8973</v>
      </c>
      <c r="R2491" s="1" t="s">
        <v>3841</v>
      </c>
      <c r="S2491" s="1" t="s">
        <v>2337</v>
      </c>
    </row>
    <row r="2492" spans="1:19">
      <c r="A2492" s="30">
        <v>10192378</v>
      </c>
      <c r="B2492" s="55">
        <v>101923780000000</v>
      </c>
      <c r="C2492" s="1">
        <v>7700</v>
      </c>
      <c r="D2492" s="1" t="s">
        <v>3044</v>
      </c>
      <c r="G2492" s="64">
        <v>24324.3</v>
      </c>
      <c r="H2492" s="97" t="s">
        <v>17156</v>
      </c>
      <c r="I2492" s="98" t="s">
        <v>17284</v>
      </c>
      <c r="J2492" s="64">
        <v>19792.63</v>
      </c>
      <c r="K2492" s="64">
        <v>4531.67</v>
      </c>
      <c r="L2492" s="1">
        <v>2748</v>
      </c>
      <c r="N2492" s="1" t="s">
        <v>3842</v>
      </c>
      <c r="O2492" s="64">
        <v>24324.3</v>
      </c>
      <c r="P2492" s="1" t="s">
        <v>7839</v>
      </c>
      <c r="Q2492" s="1" t="s">
        <v>8974</v>
      </c>
      <c r="R2492" s="1" t="s">
        <v>3843</v>
      </c>
      <c r="S2492" s="1" t="s">
        <v>2772</v>
      </c>
    </row>
    <row r="2493" spans="1:19">
      <c r="A2493" s="30">
        <v>10192379</v>
      </c>
      <c r="B2493" s="55">
        <v>101923790000000</v>
      </c>
      <c r="C2493" s="1">
        <v>7700</v>
      </c>
      <c r="D2493" s="1" t="s">
        <v>3044</v>
      </c>
      <c r="G2493" s="64">
        <v>24324.3</v>
      </c>
      <c r="H2493" s="97" t="s">
        <v>17156</v>
      </c>
      <c r="I2493" s="98" t="s">
        <v>17284</v>
      </c>
      <c r="J2493" s="64">
        <v>19792.63</v>
      </c>
      <c r="K2493" s="64">
        <v>4531.67</v>
      </c>
      <c r="L2493" s="1">
        <v>2748</v>
      </c>
      <c r="N2493" s="1" t="s">
        <v>3844</v>
      </c>
      <c r="O2493" s="64">
        <v>24324.3</v>
      </c>
      <c r="P2493" s="1" t="s">
        <v>7839</v>
      </c>
      <c r="Q2493" s="1" t="s">
        <v>8974</v>
      </c>
      <c r="R2493" s="1" t="s">
        <v>3843</v>
      </c>
      <c r="S2493" s="1" t="s">
        <v>2772</v>
      </c>
    </row>
    <row r="2494" spans="1:19">
      <c r="A2494" s="30">
        <v>10192381</v>
      </c>
      <c r="B2494" s="55">
        <v>101923810000000</v>
      </c>
      <c r="C2494" s="1">
        <v>7700</v>
      </c>
      <c r="D2494" s="1" t="s">
        <v>3809</v>
      </c>
      <c r="G2494" s="64">
        <v>1300</v>
      </c>
      <c r="H2494" s="97" t="s">
        <v>17152</v>
      </c>
      <c r="I2494" s="98" t="s">
        <v>17281</v>
      </c>
      <c r="J2494" s="64">
        <v>1041.18</v>
      </c>
      <c r="K2494" s="1">
        <v>258.82</v>
      </c>
      <c r="L2494" s="1">
        <v>4</v>
      </c>
      <c r="N2494" s="1" t="s">
        <v>3845</v>
      </c>
      <c r="O2494" s="64">
        <v>1300</v>
      </c>
      <c r="P2494" s="1">
        <v>402.2</v>
      </c>
      <c r="Q2494" s="1" t="s">
        <v>8975</v>
      </c>
      <c r="R2494" s="1" t="s">
        <v>3846</v>
      </c>
      <c r="S2494" s="1" t="s">
        <v>2337</v>
      </c>
    </row>
    <row r="2495" spans="1:19">
      <c r="A2495" s="30">
        <v>10192382</v>
      </c>
      <c r="B2495" s="55">
        <v>101923820000000</v>
      </c>
      <c r="C2495" s="1">
        <v>7700</v>
      </c>
      <c r="D2495" s="1" t="s">
        <v>3847</v>
      </c>
      <c r="G2495" s="64">
        <v>6020.31</v>
      </c>
      <c r="H2495" s="97" t="s">
        <v>17157</v>
      </c>
      <c r="I2495" s="98" t="s">
        <v>17285</v>
      </c>
      <c r="J2495" s="64">
        <v>4898.74</v>
      </c>
      <c r="K2495" s="64">
        <v>1121.57</v>
      </c>
      <c r="L2495" s="1">
        <v>4</v>
      </c>
      <c r="N2495" s="1" t="s">
        <v>3848</v>
      </c>
      <c r="O2495" s="64">
        <v>6020.31</v>
      </c>
      <c r="P2495" s="1">
        <v>403.1</v>
      </c>
      <c r="Q2495" s="1" t="s">
        <v>8974</v>
      </c>
      <c r="R2495" s="1" t="s">
        <v>3843</v>
      </c>
      <c r="S2495" s="1" t="s">
        <v>2772</v>
      </c>
    </row>
    <row r="2496" spans="1:19">
      <c r="A2496" s="30">
        <v>10192383</v>
      </c>
      <c r="B2496" s="55">
        <v>101923830000000</v>
      </c>
      <c r="C2496" s="1">
        <v>7700</v>
      </c>
      <c r="D2496" s="1" t="s">
        <v>3847</v>
      </c>
      <c r="G2496" s="64">
        <v>6020.31</v>
      </c>
      <c r="H2496" s="97" t="s">
        <v>17170</v>
      </c>
      <c r="I2496" s="98" t="s">
        <v>17298</v>
      </c>
      <c r="J2496" s="64">
        <v>4898.74</v>
      </c>
      <c r="K2496" s="64">
        <v>1121.57</v>
      </c>
      <c r="L2496" s="1">
        <v>3390</v>
      </c>
      <c r="N2496" s="1" t="s">
        <v>3849</v>
      </c>
      <c r="O2496" s="64">
        <v>6020.31</v>
      </c>
      <c r="P2496" s="1" t="s">
        <v>8371</v>
      </c>
      <c r="Q2496" s="1" t="s">
        <v>8974</v>
      </c>
      <c r="R2496" s="1" t="s">
        <v>3843</v>
      </c>
      <c r="S2496" s="1" t="s">
        <v>2772</v>
      </c>
    </row>
    <row r="2497" spans="1:19">
      <c r="A2497" s="30">
        <v>10192384</v>
      </c>
      <c r="B2497" s="55">
        <v>101923840000000</v>
      </c>
      <c r="C2497" s="1">
        <v>7700</v>
      </c>
      <c r="D2497" s="1" t="s">
        <v>3847</v>
      </c>
      <c r="G2497" s="64">
        <v>6020.31</v>
      </c>
      <c r="H2497" s="97" t="s">
        <v>17188</v>
      </c>
      <c r="I2497" s="98" t="s">
        <v>17313</v>
      </c>
      <c r="J2497" s="64">
        <v>4898.74</v>
      </c>
      <c r="K2497" s="64">
        <v>1121.57</v>
      </c>
      <c r="L2497" s="1">
        <v>1056</v>
      </c>
      <c r="N2497" s="1" t="s">
        <v>3850</v>
      </c>
      <c r="O2497" s="64">
        <v>6020.31</v>
      </c>
      <c r="P2497" s="1" t="s">
        <v>8352</v>
      </c>
      <c r="Q2497" s="1" t="s">
        <v>8974</v>
      </c>
      <c r="R2497" s="1" t="s">
        <v>3843</v>
      </c>
      <c r="S2497" s="1" t="s">
        <v>2772</v>
      </c>
    </row>
    <row r="2498" spans="1:19">
      <c r="A2498" s="30">
        <v>10192386</v>
      </c>
      <c r="B2498" s="55">
        <v>101923860000000</v>
      </c>
      <c r="C2498" s="1">
        <v>7700</v>
      </c>
      <c r="D2498" s="1" t="s">
        <v>3851</v>
      </c>
      <c r="G2498" s="64">
        <v>1158.97</v>
      </c>
      <c r="H2498" s="97" t="s">
        <v>17160</v>
      </c>
      <c r="I2498" s="98" t="s">
        <v>17288</v>
      </c>
      <c r="J2498" s="1">
        <v>694.63</v>
      </c>
      <c r="K2498" s="1">
        <v>464.34</v>
      </c>
      <c r="L2498" s="1">
        <v>3390</v>
      </c>
      <c r="N2498" s="1" t="s">
        <v>3852</v>
      </c>
      <c r="O2498" s="64">
        <v>1158.97</v>
      </c>
      <c r="P2498" s="1" t="s">
        <v>12363</v>
      </c>
      <c r="Q2498" s="1" t="s">
        <v>8976</v>
      </c>
      <c r="R2498" s="1" t="s">
        <v>3853</v>
      </c>
    </row>
    <row r="2499" spans="1:19">
      <c r="A2499" s="30">
        <v>10192387</v>
      </c>
      <c r="B2499" s="55">
        <v>101923870000000</v>
      </c>
      <c r="C2499" s="1">
        <v>7700</v>
      </c>
      <c r="D2499" s="1" t="s">
        <v>3851</v>
      </c>
      <c r="G2499" s="64">
        <v>1158.97</v>
      </c>
      <c r="H2499" s="97" t="s">
        <v>17160</v>
      </c>
      <c r="I2499" s="98" t="s">
        <v>17288</v>
      </c>
      <c r="J2499" s="1">
        <v>694.63</v>
      </c>
      <c r="K2499" s="1">
        <v>464.34</v>
      </c>
      <c r="L2499" s="1">
        <v>60</v>
      </c>
      <c r="N2499" s="1" t="s">
        <v>3854</v>
      </c>
      <c r="O2499" s="64">
        <v>1158.97</v>
      </c>
      <c r="P2499" s="1" t="s">
        <v>110</v>
      </c>
      <c r="Q2499" s="1" t="s">
        <v>8976</v>
      </c>
      <c r="R2499" s="1" t="s">
        <v>3853</v>
      </c>
    </row>
    <row r="2500" spans="1:19">
      <c r="A2500" s="30">
        <v>10192388</v>
      </c>
      <c r="B2500" s="55">
        <v>101923880000000</v>
      </c>
      <c r="C2500" s="1">
        <v>7700</v>
      </c>
      <c r="D2500" s="1" t="s">
        <v>3851</v>
      </c>
      <c r="G2500" s="64">
        <v>1158.97</v>
      </c>
      <c r="H2500" s="97" t="s">
        <v>17140</v>
      </c>
      <c r="I2500" s="98" t="s">
        <v>17272</v>
      </c>
      <c r="J2500" s="1">
        <v>694.63</v>
      </c>
      <c r="K2500" s="1">
        <v>464.34</v>
      </c>
      <c r="L2500" s="1">
        <v>4</v>
      </c>
      <c r="N2500" s="1" t="s">
        <v>3855</v>
      </c>
      <c r="O2500" s="64">
        <v>1158.97</v>
      </c>
      <c r="P2500" s="1">
        <v>403.1</v>
      </c>
      <c r="Q2500" s="1" t="s">
        <v>8976</v>
      </c>
      <c r="R2500" s="1" t="s">
        <v>3853</v>
      </c>
    </row>
    <row r="2501" spans="1:19">
      <c r="A2501" s="30">
        <v>10192389</v>
      </c>
      <c r="B2501" s="55">
        <v>101923890000000</v>
      </c>
      <c r="C2501" s="1">
        <v>7700</v>
      </c>
      <c r="D2501" s="1" t="s">
        <v>3851</v>
      </c>
      <c r="G2501" s="64">
        <v>1158.97</v>
      </c>
      <c r="H2501" s="97" t="s">
        <v>17160</v>
      </c>
      <c r="I2501" s="98" t="s">
        <v>17288</v>
      </c>
      <c r="J2501" s="1">
        <v>694.63</v>
      </c>
      <c r="K2501" s="1">
        <v>464.34</v>
      </c>
      <c r="L2501" s="1">
        <v>3390</v>
      </c>
      <c r="N2501" s="1" t="s">
        <v>3856</v>
      </c>
      <c r="O2501" s="64">
        <v>1158.97</v>
      </c>
      <c r="P2501" s="1" t="s">
        <v>110</v>
      </c>
      <c r="Q2501" s="1" t="s">
        <v>8976</v>
      </c>
      <c r="R2501" s="1" t="s">
        <v>3853</v>
      </c>
    </row>
    <row r="2502" spans="1:19">
      <c r="A2502" s="30">
        <v>10192390</v>
      </c>
      <c r="B2502" s="55">
        <v>101923900000000</v>
      </c>
      <c r="C2502" s="1">
        <v>7700</v>
      </c>
      <c r="D2502" s="1" t="s">
        <v>3851</v>
      </c>
      <c r="G2502" s="64">
        <v>1158.97</v>
      </c>
      <c r="H2502" s="97" t="s">
        <v>17181</v>
      </c>
      <c r="I2502" s="98" t="s">
        <v>9139</v>
      </c>
      <c r="J2502" s="1">
        <v>694.63</v>
      </c>
      <c r="K2502" s="1">
        <v>464.34</v>
      </c>
      <c r="L2502" s="1">
        <v>4</v>
      </c>
      <c r="N2502" s="1" t="s">
        <v>3857</v>
      </c>
      <c r="O2502" s="64">
        <v>1158.97</v>
      </c>
      <c r="P2502" s="1" t="s">
        <v>7870</v>
      </c>
      <c r="Q2502" s="1" t="s">
        <v>8976</v>
      </c>
      <c r="R2502" s="1" t="s">
        <v>3853</v>
      </c>
    </row>
    <row r="2503" spans="1:19">
      <c r="A2503" s="30">
        <v>10192391</v>
      </c>
      <c r="B2503" s="55">
        <v>101923910000000</v>
      </c>
      <c r="C2503" s="1">
        <v>7700</v>
      </c>
      <c r="D2503" s="1" t="s">
        <v>3851</v>
      </c>
      <c r="G2503" s="64">
        <v>1158.97</v>
      </c>
      <c r="H2503" s="97" t="s">
        <v>17160</v>
      </c>
      <c r="I2503" s="98" t="s">
        <v>17288</v>
      </c>
      <c r="J2503" s="1">
        <v>694.63</v>
      </c>
      <c r="K2503" s="1">
        <v>464.34</v>
      </c>
      <c r="L2503" s="1">
        <v>60</v>
      </c>
      <c r="N2503" s="1" t="s">
        <v>3858</v>
      </c>
      <c r="O2503" s="64">
        <v>1158.97</v>
      </c>
      <c r="P2503" s="1" t="s">
        <v>110</v>
      </c>
      <c r="Q2503" s="1" t="s">
        <v>8976</v>
      </c>
      <c r="R2503" s="1" t="s">
        <v>3853</v>
      </c>
    </row>
    <row r="2504" spans="1:19">
      <c r="A2504" s="30">
        <v>10192392</v>
      </c>
      <c r="B2504" s="55">
        <v>101923920000000</v>
      </c>
      <c r="C2504" s="1">
        <v>7700</v>
      </c>
      <c r="D2504" s="1" t="s">
        <v>3851</v>
      </c>
      <c r="G2504" s="64">
        <v>1158.97</v>
      </c>
      <c r="H2504" s="97" t="s">
        <v>17140</v>
      </c>
      <c r="I2504" s="98" t="s">
        <v>17272</v>
      </c>
      <c r="J2504" s="1">
        <v>694.63</v>
      </c>
      <c r="K2504" s="1">
        <v>464.34</v>
      </c>
      <c r="L2504" s="1">
        <v>4</v>
      </c>
      <c r="N2504" s="1" t="s">
        <v>3859</v>
      </c>
      <c r="O2504" s="64">
        <v>1158.97</v>
      </c>
      <c r="P2504" s="1">
        <v>403.1</v>
      </c>
      <c r="Q2504" s="1" t="s">
        <v>8976</v>
      </c>
      <c r="R2504" s="1" t="s">
        <v>3853</v>
      </c>
    </row>
    <row r="2505" spans="1:19">
      <c r="A2505" s="30">
        <v>10192651</v>
      </c>
      <c r="B2505" s="55">
        <v>101926510000000</v>
      </c>
      <c r="C2505" s="1">
        <v>7700</v>
      </c>
      <c r="D2505" s="1" t="s">
        <v>3860</v>
      </c>
      <c r="G2505" s="64">
        <v>6755.29</v>
      </c>
      <c r="H2505" s="97" t="s">
        <v>17138</v>
      </c>
      <c r="I2505" s="98" t="s">
        <v>17271</v>
      </c>
      <c r="J2505" s="64">
        <v>5774.39</v>
      </c>
      <c r="K2505" s="1">
        <v>980.9</v>
      </c>
      <c r="L2505" s="1">
        <v>8</v>
      </c>
      <c r="N2505" s="1" t="s">
        <v>3861</v>
      </c>
      <c r="O2505" s="64">
        <v>6755.29</v>
      </c>
      <c r="P2505" s="1">
        <v>802.6</v>
      </c>
      <c r="Q2505" s="1" t="s">
        <v>8914</v>
      </c>
      <c r="R2505" s="1" t="s">
        <v>3862</v>
      </c>
      <c r="S2505" s="1" t="s">
        <v>2606</v>
      </c>
    </row>
    <row r="2506" spans="1:19">
      <c r="A2506" s="30">
        <v>10192652</v>
      </c>
      <c r="B2506" s="55">
        <v>101926520000000</v>
      </c>
      <c r="C2506" s="1">
        <v>7700</v>
      </c>
      <c r="D2506" s="1" t="s">
        <v>3860</v>
      </c>
      <c r="G2506" s="64">
        <v>6755.29</v>
      </c>
      <c r="H2506" s="97" t="s">
        <v>17138</v>
      </c>
      <c r="I2506" s="98" t="s">
        <v>17271</v>
      </c>
      <c r="J2506" s="64">
        <v>5774.39</v>
      </c>
      <c r="K2506" s="1">
        <v>980.9</v>
      </c>
      <c r="L2506" s="1">
        <v>4</v>
      </c>
      <c r="N2506" s="1" t="s">
        <v>3863</v>
      </c>
      <c r="O2506" s="64">
        <v>6755.29</v>
      </c>
      <c r="P2506" s="1">
        <v>403.33</v>
      </c>
      <c r="Q2506" s="1" t="s">
        <v>8914</v>
      </c>
      <c r="R2506" s="1" t="s">
        <v>3862</v>
      </c>
      <c r="S2506" s="1" t="s">
        <v>2606</v>
      </c>
    </row>
    <row r="2507" spans="1:19">
      <c r="A2507" s="30">
        <v>10192653</v>
      </c>
      <c r="B2507" s="55">
        <v>101926530000000</v>
      </c>
      <c r="C2507" s="1">
        <v>7700</v>
      </c>
      <c r="D2507" s="1" t="s">
        <v>3860</v>
      </c>
      <c r="E2507" s="1" t="s">
        <v>2952</v>
      </c>
      <c r="F2507" s="1" t="s">
        <v>3930</v>
      </c>
      <c r="G2507" s="64">
        <v>6755.29</v>
      </c>
      <c r="H2507" s="97" t="s">
        <v>17160</v>
      </c>
      <c r="I2507" s="98" t="s">
        <v>17288</v>
      </c>
      <c r="J2507" s="64">
        <v>5774.39</v>
      </c>
      <c r="K2507" s="1">
        <v>980.9</v>
      </c>
      <c r="L2507" s="1">
        <v>341</v>
      </c>
      <c r="N2507" s="1" t="s">
        <v>3864</v>
      </c>
      <c r="O2507" s="64">
        <v>6755.29</v>
      </c>
      <c r="P2507" s="1" t="s">
        <v>110</v>
      </c>
      <c r="Q2507" s="1" t="s">
        <v>8914</v>
      </c>
      <c r="R2507" s="1" t="s">
        <v>3862</v>
      </c>
      <c r="S2507" s="1" t="s">
        <v>2606</v>
      </c>
    </row>
    <row r="2508" spans="1:19">
      <c r="A2508" s="30">
        <v>10192655</v>
      </c>
      <c r="B2508" s="55">
        <v>101926550000000</v>
      </c>
      <c r="C2508" s="1">
        <v>7700</v>
      </c>
      <c r="D2508" s="1" t="s">
        <v>3865</v>
      </c>
      <c r="G2508" s="64">
        <v>1159.99</v>
      </c>
      <c r="H2508" s="97" t="s">
        <v>17163</v>
      </c>
      <c r="I2508" s="98" t="s">
        <v>17291</v>
      </c>
      <c r="J2508" s="1">
        <v>986.25</v>
      </c>
      <c r="K2508" s="1">
        <v>173.74</v>
      </c>
      <c r="L2508" s="1">
        <v>8</v>
      </c>
      <c r="N2508" s="1" t="s">
        <v>3866</v>
      </c>
      <c r="O2508" s="64">
        <v>1159.99</v>
      </c>
      <c r="P2508" s="1" t="s">
        <v>11886</v>
      </c>
      <c r="Q2508" s="1" t="s">
        <v>8977</v>
      </c>
      <c r="R2508" s="1" t="s">
        <v>3867</v>
      </c>
      <c r="S2508" s="1" t="s">
        <v>2337</v>
      </c>
    </row>
    <row r="2509" spans="1:19">
      <c r="A2509" s="30">
        <v>10192808</v>
      </c>
      <c r="B2509" s="55">
        <v>101928080000000</v>
      </c>
      <c r="C2509" s="1">
        <v>7700</v>
      </c>
      <c r="D2509" s="1" t="s">
        <v>3868</v>
      </c>
      <c r="G2509" s="64">
        <v>1318.63</v>
      </c>
      <c r="H2509" s="97" t="s">
        <v>17138</v>
      </c>
      <c r="I2509" s="98" t="s">
        <v>17271</v>
      </c>
      <c r="J2509" s="1">
        <v>661.87</v>
      </c>
      <c r="K2509" s="1">
        <v>656.76</v>
      </c>
      <c r="L2509" s="1">
        <v>4</v>
      </c>
      <c r="N2509" s="1" t="s">
        <v>3869</v>
      </c>
      <c r="O2509" s="64">
        <v>1318.63</v>
      </c>
      <c r="P2509" s="1">
        <v>403.33</v>
      </c>
      <c r="Q2509" s="1" t="s">
        <v>8978</v>
      </c>
      <c r="R2509" s="1" t="s">
        <v>3870</v>
      </c>
      <c r="S2509" s="1" t="s">
        <v>1821</v>
      </c>
    </row>
    <row r="2510" spans="1:19">
      <c r="A2510" s="30">
        <v>10192809</v>
      </c>
      <c r="B2510" s="55">
        <v>101928090000000</v>
      </c>
      <c r="C2510" s="1">
        <v>7700</v>
      </c>
      <c r="D2510" s="1" t="s">
        <v>3809</v>
      </c>
      <c r="G2510" s="64">
        <v>1499.95</v>
      </c>
      <c r="H2510" s="97" t="s">
        <v>17153</v>
      </c>
      <c r="I2510" s="98" t="s">
        <v>14118</v>
      </c>
      <c r="J2510" s="64">
        <v>1264.3399999999999</v>
      </c>
      <c r="K2510" s="1">
        <v>235.61</v>
      </c>
      <c r="L2510" s="1">
        <v>8</v>
      </c>
      <c r="N2510" s="1" t="s">
        <v>3871</v>
      </c>
      <c r="O2510" s="64">
        <v>1499.95</v>
      </c>
      <c r="P2510" s="1">
        <v>802.5</v>
      </c>
      <c r="Q2510" s="1" t="s">
        <v>8979</v>
      </c>
      <c r="R2510" s="1" t="s">
        <v>3872</v>
      </c>
      <c r="S2510" s="1" t="s">
        <v>2337</v>
      </c>
    </row>
    <row r="2511" spans="1:19">
      <c r="A2511" s="30">
        <v>10192810</v>
      </c>
      <c r="B2511" s="55">
        <v>101928100000000</v>
      </c>
      <c r="C2511" s="1">
        <v>7700</v>
      </c>
      <c r="D2511" s="1" t="s">
        <v>3873</v>
      </c>
      <c r="G2511" s="64">
        <v>1064.58</v>
      </c>
      <c r="H2511" s="97" t="s">
        <v>17154</v>
      </c>
      <c r="I2511" s="98" t="s">
        <v>17282</v>
      </c>
      <c r="J2511" s="1">
        <v>890.56</v>
      </c>
      <c r="K2511" s="1">
        <v>174.02</v>
      </c>
      <c r="L2511" s="1">
        <v>4</v>
      </c>
      <c r="N2511" s="1">
        <v>1308002775</v>
      </c>
      <c r="O2511" s="64">
        <v>1064.58</v>
      </c>
      <c r="P2511" s="1">
        <v>401.6</v>
      </c>
      <c r="Q2511" s="1" t="s">
        <v>8978</v>
      </c>
      <c r="R2511" s="1" t="s">
        <v>3875</v>
      </c>
      <c r="S2511" s="1" t="s">
        <v>2452</v>
      </c>
    </row>
    <row r="2512" spans="1:19">
      <c r="A2512" s="30">
        <v>10192811</v>
      </c>
      <c r="B2512" s="55">
        <v>101928110000000</v>
      </c>
      <c r="C2512" s="1">
        <v>7700</v>
      </c>
      <c r="D2512" s="1" t="s">
        <v>3873</v>
      </c>
      <c r="G2512" s="64">
        <v>1064.58</v>
      </c>
      <c r="H2512" s="97" t="s">
        <v>17154</v>
      </c>
      <c r="I2512" s="98" t="s">
        <v>17282</v>
      </c>
      <c r="J2512" s="1">
        <v>890.56</v>
      </c>
      <c r="K2512" s="1">
        <v>174.02</v>
      </c>
      <c r="L2512" s="1">
        <v>4</v>
      </c>
      <c r="N2512" s="1">
        <v>1308002776</v>
      </c>
      <c r="O2512" s="64">
        <v>1064.58</v>
      </c>
      <c r="P2512" s="1">
        <v>401.6</v>
      </c>
      <c r="Q2512" s="1" t="s">
        <v>8978</v>
      </c>
      <c r="R2512" s="1" t="s">
        <v>3875</v>
      </c>
      <c r="S2512" s="1" t="s">
        <v>2452</v>
      </c>
    </row>
    <row r="2513" spans="1:19">
      <c r="A2513" s="30">
        <v>10192812</v>
      </c>
      <c r="B2513" s="55">
        <v>101928120000000</v>
      </c>
      <c r="C2513" s="1">
        <v>7700</v>
      </c>
      <c r="D2513" s="1" t="s">
        <v>3873</v>
      </c>
      <c r="G2513" s="64">
        <v>1064.58</v>
      </c>
      <c r="H2513" s="97" t="s">
        <v>17154</v>
      </c>
      <c r="I2513" s="98" t="s">
        <v>17282</v>
      </c>
      <c r="J2513" s="1">
        <v>890.56</v>
      </c>
      <c r="K2513" s="1">
        <v>174.02</v>
      </c>
      <c r="L2513" s="1">
        <v>4</v>
      </c>
      <c r="N2513" s="1">
        <v>1308002777</v>
      </c>
      <c r="O2513" s="64">
        <v>1064.58</v>
      </c>
      <c r="P2513" s="1">
        <v>401.6</v>
      </c>
      <c r="Q2513" s="1" t="s">
        <v>8978</v>
      </c>
      <c r="R2513" s="1" t="s">
        <v>3875</v>
      </c>
      <c r="S2513" s="1" t="s">
        <v>2452</v>
      </c>
    </row>
    <row r="2514" spans="1:19">
      <c r="A2514" s="30">
        <v>10192813</v>
      </c>
      <c r="B2514" s="55">
        <v>101928130000000</v>
      </c>
      <c r="C2514" s="1">
        <v>7700</v>
      </c>
      <c r="D2514" s="1" t="s">
        <v>3878</v>
      </c>
      <c r="G2514" s="64">
        <v>1867.57</v>
      </c>
      <c r="H2514" s="97" t="s">
        <v>17154</v>
      </c>
      <c r="I2514" s="98" t="s">
        <v>17282</v>
      </c>
      <c r="J2514" s="64">
        <v>1562.28</v>
      </c>
      <c r="K2514" s="1">
        <v>305.29000000000002</v>
      </c>
      <c r="L2514" s="1">
        <v>4</v>
      </c>
      <c r="N2514" s="1">
        <v>1219004468</v>
      </c>
      <c r="O2514" s="64">
        <v>1867.57</v>
      </c>
      <c r="P2514" s="1">
        <v>401.6</v>
      </c>
      <c r="Q2514" s="1" t="s">
        <v>8978</v>
      </c>
      <c r="R2514" s="1" t="s">
        <v>3875</v>
      </c>
      <c r="S2514" s="1" t="s">
        <v>2452</v>
      </c>
    </row>
    <row r="2515" spans="1:19">
      <c r="A2515" s="30">
        <v>10192814</v>
      </c>
      <c r="B2515" s="55">
        <v>101928140000000</v>
      </c>
      <c r="C2515" s="1">
        <v>7700</v>
      </c>
      <c r="D2515" s="1" t="s">
        <v>3878</v>
      </c>
      <c r="G2515" s="64">
        <v>1867.57</v>
      </c>
      <c r="H2515" s="97" t="s">
        <v>17154</v>
      </c>
      <c r="I2515" s="98" t="s">
        <v>17282</v>
      </c>
      <c r="J2515" s="64">
        <v>1562.28</v>
      </c>
      <c r="K2515" s="1">
        <v>305.29000000000002</v>
      </c>
      <c r="L2515" s="1">
        <v>4</v>
      </c>
      <c r="N2515" s="1">
        <v>1308002901</v>
      </c>
      <c r="O2515" s="64">
        <v>1867.57</v>
      </c>
      <c r="P2515" s="1">
        <v>401.6</v>
      </c>
      <c r="Q2515" s="1" t="s">
        <v>8978</v>
      </c>
      <c r="R2515" s="1" t="s">
        <v>3875</v>
      </c>
      <c r="S2515" s="1" t="s">
        <v>2452</v>
      </c>
    </row>
    <row r="2516" spans="1:19">
      <c r="A2516" s="30">
        <v>10192815</v>
      </c>
      <c r="B2516" s="55">
        <v>101928150000000</v>
      </c>
      <c r="C2516" s="1">
        <v>7700</v>
      </c>
      <c r="D2516" s="1" t="s">
        <v>3878</v>
      </c>
      <c r="G2516" s="64">
        <v>1867.57</v>
      </c>
      <c r="H2516" s="97" t="s">
        <v>17154</v>
      </c>
      <c r="I2516" s="98" t="s">
        <v>17282</v>
      </c>
      <c r="J2516" s="64">
        <v>1562.28</v>
      </c>
      <c r="K2516" s="1">
        <v>305.29000000000002</v>
      </c>
      <c r="L2516" s="1">
        <v>4</v>
      </c>
      <c r="N2516" s="1">
        <v>1308002902</v>
      </c>
      <c r="O2516" s="64">
        <v>1867.57</v>
      </c>
      <c r="P2516" s="1">
        <v>401.6</v>
      </c>
      <c r="Q2516" s="1" t="s">
        <v>8978</v>
      </c>
      <c r="R2516" s="1" t="s">
        <v>3875</v>
      </c>
      <c r="S2516" s="1" t="s">
        <v>2452</v>
      </c>
    </row>
    <row r="2517" spans="1:19">
      <c r="A2517" s="30">
        <v>10192816</v>
      </c>
      <c r="B2517" s="55">
        <v>101928160000000</v>
      </c>
      <c r="C2517" s="1">
        <v>7700</v>
      </c>
      <c r="D2517" s="1" t="s">
        <v>3878</v>
      </c>
      <c r="G2517" s="64">
        <v>2402.91</v>
      </c>
      <c r="H2517" s="97" t="s">
        <v>17154</v>
      </c>
      <c r="I2517" s="98" t="s">
        <v>17282</v>
      </c>
      <c r="J2517" s="64">
        <v>2010.1</v>
      </c>
      <c r="K2517" s="1">
        <v>392.81</v>
      </c>
      <c r="L2517" s="1">
        <v>4</v>
      </c>
      <c r="N2517" s="1">
        <v>1309008245</v>
      </c>
      <c r="O2517" s="64">
        <v>2402.91</v>
      </c>
      <c r="P2517" s="1">
        <v>401.6</v>
      </c>
      <c r="Q2517" s="1" t="s">
        <v>8978</v>
      </c>
      <c r="R2517" s="1" t="s">
        <v>3875</v>
      </c>
      <c r="S2517" s="1" t="s">
        <v>2452</v>
      </c>
    </row>
    <row r="2518" spans="1:19">
      <c r="A2518" s="30">
        <v>10192817</v>
      </c>
      <c r="B2518" s="55">
        <v>101928170000000</v>
      </c>
      <c r="C2518" s="1">
        <v>7700</v>
      </c>
      <c r="D2518" s="1" t="s">
        <v>3809</v>
      </c>
      <c r="G2518" s="64">
        <v>1300</v>
      </c>
      <c r="H2518" s="97" t="s">
        <v>17138</v>
      </c>
      <c r="I2518" s="98" t="s">
        <v>17271</v>
      </c>
      <c r="J2518" s="64">
        <v>1064.93</v>
      </c>
      <c r="K2518" s="1">
        <v>235.07</v>
      </c>
      <c r="L2518" s="1">
        <v>4</v>
      </c>
      <c r="N2518" s="1" t="s">
        <v>3883</v>
      </c>
      <c r="O2518" s="64">
        <v>1300</v>
      </c>
      <c r="P2518" s="1">
        <v>402.2</v>
      </c>
      <c r="Q2518" s="1" t="s">
        <v>8980</v>
      </c>
      <c r="R2518" s="1" t="s">
        <v>3884</v>
      </c>
      <c r="S2518" s="1" t="s">
        <v>2337</v>
      </c>
    </row>
    <row r="2519" spans="1:19">
      <c r="A2519" s="30">
        <v>10192818</v>
      </c>
      <c r="B2519" s="55">
        <v>101928180000000</v>
      </c>
      <c r="C2519" s="1">
        <v>7700</v>
      </c>
      <c r="D2519" s="1" t="s">
        <v>3885</v>
      </c>
      <c r="G2519" s="64">
        <v>2638.95</v>
      </c>
      <c r="H2519" s="97" t="s">
        <v>17155</v>
      </c>
      <c r="I2519" s="98" t="s">
        <v>17283</v>
      </c>
      <c r="J2519" s="64">
        <v>2156.9499999999998</v>
      </c>
      <c r="K2519" s="1">
        <v>482</v>
      </c>
      <c r="L2519" s="1">
        <v>4</v>
      </c>
      <c r="N2519" s="1" t="s">
        <v>3886</v>
      </c>
      <c r="O2519" s="64">
        <v>2638.95</v>
      </c>
      <c r="P2519" s="1">
        <v>401.6</v>
      </c>
      <c r="Q2519" s="1" t="s">
        <v>8981</v>
      </c>
      <c r="R2519" s="1" t="s">
        <v>3887</v>
      </c>
      <c r="S2519" s="1" t="s">
        <v>3888</v>
      </c>
    </row>
    <row r="2520" spans="1:19">
      <c r="A2520" s="30">
        <v>10192819</v>
      </c>
      <c r="B2520" s="55">
        <v>101928190000000</v>
      </c>
      <c r="C2520" s="1">
        <v>7700</v>
      </c>
      <c r="D2520" s="1" t="s">
        <v>3885</v>
      </c>
      <c r="G2520" s="64">
        <v>2638.95</v>
      </c>
      <c r="H2520" s="97" t="s">
        <v>17155</v>
      </c>
      <c r="I2520" s="98" t="s">
        <v>17283</v>
      </c>
      <c r="J2520" s="64">
        <v>2156.9499999999998</v>
      </c>
      <c r="K2520" s="1">
        <v>482</v>
      </c>
      <c r="L2520" s="1">
        <v>4</v>
      </c>
      <c r="N2520" s="1" t="s">
        <v>3889</v>
      </c>
      <c r="O2520" s="64">
        <v>2638.95</v>
      </c>
      <c r="P2520" s="1">
        <v>401.6</v>
      </c>
      <c r="Q2520" s="1" t="s">
        <v>8981</v>
      </c>
      <c r="R2520" s="1" t="s">
        <v>3887</v>
      </c>
      <c r="S2520" s="1" t="s">
        <v>3888</v>
      </c>
    </row>
    <row r="2521" spans="1:19">
      <c r="A2521" s="30">
        <v>10192820</v>
      </c>
      <c r="B2521" s="55">
        <v>101928200000000</v>
      </c>
      <c r="C2521" s="1">
        <v>7700</v>
      </c>
      <c r="D2521" s="1" t="s">
        <v>3890</v>
      </c>
      <c r="E2521" s="1" t="s">
        <v>107</v>
      </c>
      <c r="F2521" s="1" t="s">
        <v>3891</v>
      </c>
      <c r="G2521" s="64">
        <v>11600</v>
      </c>
      <c r="H2521" s="97" t="s">
        <v>17147</v>
      </c>
      <c r="I2521" s="98" t="s">
        <v>17277</v>
      </c>
      <c r="J2521" s="64">
        <v>9099.9</v>
      </c>
      <c r="K2521" s="64">
        <v>2500.1</v>
      </c>
      <c r="L2521" s="1">
        <v>2748</v>
      </c>
      <c r="N2521" s="1" t="s">
        <v>3892</v>
      </c>
      <c r="O2521" s="64">
        <v>11600</v>
      </c>
      <c r="P2521" s="1" t="s">
        <v>390</v>
      </c>
      <c r="Q2521" s="1" t="s">
        <v>8982</v>
      </c>
      <c r="R2521" s="1" t="s">
        <v>3893</v>
      </c>
      <c r="S2521" s="1" t="s">
        <v>2452</v>
      </c>
    </row>
    <row r="2522" spans="1:19">
      <c r="A2522" s="30">
        <v>10192821</v>
      </c>
      <c r="B2522" s="55">
        <v>101928210000000</v>
      </c>
      <c r="C2522" s="1">
        <v>7700</v>
      </c>
      <c r="D2522" s="1" t="s">
        <v>3894</v>
      </c>
      <c r="G2522" s="64">
        <v>1283</v>
      </c>
      <c r="H2522" s="97" t="s">
        <v>17160</v>
      </c>
      <c r="I2522" s="98" t="s">
        <v>17288</v>
      </c>
      <c r="J2522" s="64">
        <v>1006.46</v>
      </c>
      <c r="K2522" s="1">
        <v>276.54000000000002</v>
      </c>
      <c r="L2522" s="1">
        <v>1008</v>
      </c>
      <c r="N2522" s="1" t="s">
        <v>3895</v>
      </c>
      <c r="O2522" s="64">
        <v>1283</v>
      </c>
      <c r="P2522" s="1" t="s">
        <v>110</v>
      </c>
      <c r="Q2522" s="1" t="s">
        <v>8982</v>
      </c>
      <c r="R2522" s="1" t="s">
        <v>3896</v>
      </c>
      <c r="S2522" s="1" t="s">
        <v>2452</v>
      </c>
    </row>
    <row r="2523" spans="1:19">
      <c r="A2523" s="30">
        <v>10192822</v>
      </c>
      <c r="B2523" s="55">
        <v>101928220000000</v>
      </c>
      <c r="C2523" s="1">
        <v>7700</v>
      </c>
      <c r="D2523" s="1" t="s">
        <v>3894</v>
      </c>
      <c r="G2523" s="64">
        <v>1283</v>
      </c>
      <c r="H2523" s="97" t="s">
        <v>17160</v>
      </c>
      <c r="I2523" s="98" t="s">
        <v>17288</v>
      </c>
      <c r="J2523" s="64">
        <v>1006.46</v>
      </c>
      <c r="K2523" s="1">
        <v>276.54000000000002</v>
      </c>
      <c r="L2523" s="1">
        <v>71</v>
      </c>
      <c r="N2523" s="1" t="s">
        <v>3897</v>
      </c>
      <c r="O2523" s="64">
        <v>1283</v>
      </c>
      <c r="P2523" s="1" t="s">
        <v>110</v>
      </c>
      <c r="Q2523" s="1" t="s">
        <v>8982</v>
      </c>
      <c r="R2523" s="1" t="s">
        <v>3896</v>
      </c>
      <c r="S2523" s="1" t="s">
        <v>2452</v>
      </c>
    </row>
    <row r="2524" spans="1:19">
      <c r="A2524" s="30">
        <v>10192823</v>
      </c>
      <c r="B2524" s="55">
        <v>101928230000000</v>
      </c>
      <c r="C2524" s="1">
        <v>7700</v>
      </c>
      <c r="D2524" s="1" t="s">
        <v>3865</v>
      </c>
      <c r="G2524" s="64">
        <v>1449.99</v>
      </c>
      <c r="H2524" s="97" t="s">
        <v>17138</v>
      </c>
      <c r="I2524" s="98" t="s">
        <v>17271</v>
      </c>
      <c r="J2524" s="64">
        <v>1119.95</v>
      </c>
      <c r="K2524" s="1">
        <v>330.04</v>
      </c>
      <c r="L2524" s="1">
        <v>4</v>
      </c>
      <c r="N2524" s="1" t="s">
        <v>3898</v>
      </c>
      <c r="O2524" s="64">
        <v>1449.99</v>
      </c>
      <c r="P2524" s="1">
        <v>402.221</v>
      </c>
      <c r="Q2524" s="1" t="s">
        <v>8983</v>
      </c>
      <c r="R2524" s="1" t="s">
        <v>3899</v>
      </c>
      <c r="S2524" s="1" t="s">
        <v>2337</v>
      </c>
    </row>
    <row r="2525" spans="1:19">
      <c r="A2525" s="30">
        <v>10192825</v>
      </c>
      <c r="B2525" s="55">
        <v>101928250000000</v>
      </c>
      <c r="C2525" s="1">
        <v>7700</v>
      </c>
      <c r="D2525" s="1" t="s">
        <v>3900</v>
      </c>
      <c r="E2525" s="1" t="s">
        <v>107</v>
      </c>
      <c r="F2525" s="1" t="s">
        <v>3901</v>
      </c>
      <c r="G2525" s="64">
        <v>23197.1</v>
      </c>
      <c r="H2525" s="97" t="s">
        <v>17147</v>
      </c>
      <c r="I2525" s="98" t="s">
        <v>17277</v>
      </c>
      <c r="J2525" s="64">
        <v>18197.55</v>
      </c>
      <c r="K2525" s="64">
        <v>4999.55</v>
      </c>
      <c r="L2525" s="1">
        <v>2748</v>
      </c>
      <c r="N2525" s="1" t="s">
        <v>3902</v>
      </c>
      <c r="O2525" s="64">
        <v>23197.1</v>
      </c>
      <c r="P2525" s="1" t="s">
        <v>390</v>
      </c>
      <c r="Q2525" s="1" t="s">
        <v>8982</v>
      </c>
      <c r="R2525" s="1" t="s">
        <v>3893</v>
      </c>
      <c r="S2525" s="1" t="s">
        <v>2452</v>
      </c>
    </row>
    <row r="2526" spans="1:19">
      <c r="A2526" s="30">
        <v>10192828</v>
      </c>
      <c r="B2526" s="55">
        <v>101928280000000</v>
      </c>
      <c r="C2526" s="1">
        <v>7700</v>
      </c>
      <c r="D2526" s="1" t="s">
        <v>172</v>
      </c>
      <c r="E2526" s="1" t="s">
        <v>107</v>
      </c>
      <c r="F2526" s="1" t="s">
        <v>172</v>
      </c>
      <c r="G2526" s="64">
        <v>2397</v>
      </c>
      <c r="H2526" s="97" t="s">
        <v>17147</v>
      </c>
      <c r="I2526" s="98" t="s">
        <v>17277</v>
      </c>
      <c r="J2526" s="64">
        <v>1759.97</v>
      </c>
      <c r="K2526" s="1">
        <v>637.03</v>
      </c>
      <c r="L2526" s="1">
        <v>2748</v>
      </c>
      <c r="N2526" s="1" t="s">
        <v>3903</v>
      </c>
      <c r="O2526" s="64">
        <v>2397</v>
      </c>
      <c r="P2526" s="1" t="s">
        <v>390</v>
      </c>
      <c r="Q2526" s="1" t="s">
        <v>8984</v>
      </c>
      <c r="R2526" s="1" t="s">
        <v>3904</v>
      </c>
      <c r="S2526" s="1" t="s">
        <v>2452</v>
      </c>
    </row>
    <row r="2527" spans="1:19">
      <c r="A2527" s="30">
        <v>10192829</v>
      </c>
      <c r="B2527" s="55">
        <v>101928290000000</v>
      </c>
      <c r="C2527" s="1">
        <v>7700</v>
      </c>
      <c r="D2527" s="1" t="s">
        <v>172</v>
      </c>
      <c r="E2527" s="1" t="s">
        <v>107</v>
      </c>
      <c r="F2527" s="1" t="s">
        <v>172</v>
      </c>
      <c r="G2527" s="64">
        <v>2397</v>
      </c>
      <c r="H2527" s="97" t="s">
        <v>17147</v>
      </c>
      <c r="I2527" s="98" t="s">
        <v>17277</v>
      </c>
      <c r="J2527" s="64">
        <v>1759.97</v>
      </c>
      <c r="K2527" s="1">
        <v>637.03</v>
      </c>
      <c r="L2527" s="1">
        <v>2748</v>
      </c>
      <c r="N2527" s="1" t="s">
        <v>3905</v>
      </c>
      <c r="O2527" s="64">
        <v>2397</v>
      </c>
      <c r="P2527" s="1" t="s">
        <v>390</v>
      </c>
      <c r="Q2527" s="1" t="s">
        <v>8984</v>
      </c>
      <c r="R2527" s="1" t="s">
        <v>3904</v>
      </c>
      <c r="S2527" s="1" t="s">
        <v>2452</v>
      </c>
    </row>
    <row r="2528" spans="1:19">
      <c r="A2528" s="30">
        <v>10192830</v>
      </c>
      <c r="B2528" s="55">
        <v>101928300000000</v>
      </c>
      <c r="C2528" s="1">
        <v>7700</v>
      </c>
      <c r="D2528" s="1" t="s">
        <v>3906</v>
      </c>
      <c r="G2528" s="64">
        <v>4197.2</v>
      </c>
      <c r="H2528" s="97" t="s">
        <v>17152</v>
      </c>
      <c r="I2528" s="98" t="s">
        <v>17281</v>
      </c>
      <c r="J2528" s="64">
        <v>3081.78</v>
      </c>
      <c r="K2528" s="64">
        <v>1115.42</v>
      </c>
      <c r="L2528" s="1">
        <v>4</v>
      </c>
      <c r="N2528" s="1" t="s">
        <v>3907</v>
      </c>
      <c r="O2528" s="64">
        <v>4197.2</v>
      </c>
      <c r="P2528" s="1" t="s">
        <v>272</v>
      </c>
      <c r="Q2528" s="1" t="s">
        <v>8984</v>
      </c>
      <c r="R2528" s="1" t="s">
        <v>3904</v>
      </c>
      <c r="S2528" s="1" t="s">
        <v>2452</v>
      </c>
    </row>
    <row r="2529" spans="1:19">
      <c r="A2529" s="30">
        <v>10192831</v>
      </c>
      <c r="B2529" s="55">
        <v>101928310000000</v>
      </c>
      <c r="C2529" s="1">
        <v>7700</v>
      </c>
      <c r="D2529" s="1" t="s">
        <v>3908</v>
      </c>
      <c r="G2529" s="64">
        <v>1203.8</v>
      </c>
      <c r="H2529" s="97" t="s">
        <v>17181</v>
      </c>
      <c r="I2529" s="98" t="s">
        <v>9139</v>
      </c>
      <c r="J2529" s="64">
        <v>1046.57</v>
      </c>
      <c r="K2529" s="1">
        <v>157.22999999999999</v>
      </c>
      <c r="L2529" s="1">
        <v>4</v>
      </c>
      <c r="N2529" s="1" t="s">
        <v>3909</v>
      </c>
      <c r="O2529" s="64">
        <v>1203.8</v>
      </c>
      <c r="P2529" s="1">
        <v>401.6</v>
      </c>
      <c r="Q2529" s="1" t="s">
        <v>8967</v>
      </c>
      <c r="R2529" s="1" t="s">
        <v>3910</v>
      </c>
      <c r="S2529" s="1" t="s">
        <v>1821</v>
      </c>
    </row>
    <row r="2530" spans="1:19">
      <c r="A2530" s="30">
        <v>10192832</v>
      </c>
      <c r="B2530" s="55">
        <v>101928320000000</v>
      </c>
      <c r="C2530" s="1">
        <v>7700</v>
      </c>
      <c r="D2530" s="1" t="s">
        <v>3908</v>
      </c>
      <c r="E2530" s="1" t="s">
        <v>107</v>
      </c>
      <c r="F2530" s="1" t="s">
        <v>2539</v>
      </c>
      <c r="G2530" s="64">
        <v>1203.8</v>
      </c>
      <c r="H2530" s="97" t="s">
        <v>17152</v>
      </c>
      <c r="I2530" s="98" t="s">
        <v>17281</v>
      </c>
      <c r="J2530" s="64">
        <v>1046.57</v>
      </c>
      <c r="K2530" s="1">
        <v>157.22999999999999</v>
      </c>
      <c r="L2530" s="1">
        <v>63</v>
      </c>
      <c r="N2530" s="1" t="s">
        <v>3911</v>
      </c>
      <c r="O2530" s="64">
        <v>1203.8</v>
      </c>
      <c r="P2530" s="1" t="s">
        <v>110</v>
      </c>
      <c r="Q2530" s="1" t="s">
        <v>8967</v>
      </c>
      <c r="R2530" s="1" t="s">
        <v>3910</v>
      </c>
      <c r="S2530" s="1" t="s">
        <v>1821</v>
      </c>
    </row>
    <row r="2531" spans="1:19">
      <c r="A2531" s="30">
        <v>10192833</v>
      </c>
      <c r="B2531" s="55">
        <v>101928330000000</v>
      </c>
      <c r="C2531" s="1">
        <v>7700</v>
      </c>
      <c r="D2531" s="1" t="s">
        <v>3908</v>
      </c>
      <c r="E2531" s="1" t="s">
        <v>107</v>
      </c>
      <c r="F2531" s="1" t="s">
        <v>2539</v>
      </c>
      <c r="G2531" s="64">
        <v>1203.8</v>
      </c>
      <c r="H2531" s="97" t="s">
        <v>17152</v>
      </c>
      <c r="I2531" s="98" t="s">
        <v>17281</v>
      </c>
      <c r="J2531" s="64">
        <v>1046.57</v>
      </c>
      <c r="K2531" s="1">
        <v>157.22999999999999</v>
      </c>
      <c r="L2531" s="1">
        <v>1089</v>
      </c>
      <c r="N2531" s="1" t="s">
        <v>3912</v>
      </c>
      <c r="O2531" s="64">
        <v>1203.8</v>
      </c>
      <c r="P2531" s="1" t="s">
        <v>272</v>
      </c>
      <c r="Q2531" s="1" t="s">
        <v>8967</v>
      </c>
      <c r="R2531" s="1" t="s">
        <v>3910</v>
      </c>
      <c r="S2531" s="1" t="s">
        <v>1821</v>
      </c>
    </row>
    <row r="2532" spans="1:19">
      <c r="A2532" s="30">
        <v>10192834</v>
      </c>
      <c r="B2532" s="55">
        <v>101928340000000</v>
      </c>
      <c r="C2532" s="1">
        <v>7700</v>
      </c>
      <c r="D2532" s="1" t="s">
        <v>3908</v>
      </c>
      <c r="E2532" s="1" t="s">
        <v>107</v>
      </c>
      <c r="F2532" s="1" t="s">
        <v>2539</v>
      </c>
      <c r="G2532" s="64">
        <v>1203.8</v>
      </c>
      <c r="H2532" s="97" t="s">
        <v>17152</v>
      </c>
      <c r="I2532" s="98" t="s">
        <v>17281</v>
      </c>
      <c r="J2532" s="64">
        <v>1046.57</v>
      </c>
      <c r="K2532" s="1">
        <v>157.22999999999999</v>
      </c>
      <c r="L2532" s="1">
        <v>3011</v>
      </c>
      <c r="N2532" s="1" t="s">
        <v>3913</v>
      </c>
      <c r="O2532" s="64">
        <v>1203.8</v>
      </c>
      <c r="P2532" s="1" t="s">
        <v>110</v>
      </c>
      <c r="Q2532" s="1" t="s">
        <v>8967</v>
      </c>
      <c r="R2532" s="1" t="s">
        <v>3910</v>
      </c>
      <c r="S2532" s="1" t="s">
        <v>1821</v>
      </c>
    </row>
    <row r="2533" spans="1:19">
      <c r="A2533" s="30">
        <v>10192835</v>
      </c>
      <c r="B2533" s="55">
        <v>101928350000000</v>
      </c>
      <c r="C2533" s="1">
        <v>7700</v>
      </c>
      <c r="D2533" s="1" t="s">
        <v>3908</v>
      </c>
      <c r="G2533" s="64">
        <v>1203.8</v>
      </c>
      <c r="H2533" s="97" t="s">
        <v>17140</v>
      </c>
      <c r="I2533" s="98" t="s">
        <v>17272</v>
      </c>
      <c r="J2533" s="64">
        <v>1046.57</v>
      </c>
      <c r="K2533" s="1">
        <v>157.22999999999999</v>
      </c>
      <c r="L2533" s="1">
        <v>3802</v>
      </c>
      <c r="N2533" s="1" t="s">
        <v>3914</v>
      </c>
      <c r="O2533" s="64">
        <v>1203.8</v>
      </c>
      <c r="P2533" s="1" t="s">
        <v>110</v>
      </c>
      <c r="Q2533" s="1" t="s">
        <v>8967</v>
      </c>
      <c r="R2533" s="1" t="s">
        <v>3910</v>
      </c>
      <c r="S2533" s="1" t="s">
        <v>1821</v>
      </c>
    </row>
    <row r="2534" spans="1:19">
      <c r="A2534" s="30">
        <v>10192836</v>
      </c>
      <c r="B2534" s="55">
        <v>101928360000000</v>
      </c>
      <c r="C2534" s="1">
        <v>7700</v>
      </c>
      <c r="D2534" s="1" t="s">
        <v>3908</v>
      </c>
      <c r="E2534" s="1" t="s">
        <v>107</v>
      </c>
      <c r="F2534" s="1" t="s">
        <v>2539</v>
      </c>
      <c r="G2534" s="64">
        <v>1203.8</v>
      </c>
      <c r="H2534" s="97" t="s">
        <v>17152</v>
      </c>
      <c r="I2534" s="98" t="s">
        <v>17281</v>
      </c>
      <c r="J2534" s="64">
        <v>1046.57</v>
      </c>
      <c r="K2534" s="1">
        <v>157.22999999999999</v>
      </c>
      <c r="L2534" s="1">
        <v>3300</v>
      </c>
      <c r="N2534" s="1" t="s">
        <v>3915</v>
      </c>
      <c r="O2534" s="64">
        <v>1203.8</v>
      </c>
      <c r="P2534" s="1" t="s">
        <v>272</v>
      </c>
      <c r="Q2534" s="1" t="s">
        <v>8967</v>
      </c>
      <c r="R2534" s="1" t="s">
        <v>3910</v>
      </c>
      <c r="S2534" s="1" t="s">
        <v>1821</v>
      </c>
    </row>
    <row r="2535" spans="1:19">
      <c r="A2535" s="30">
        <v>10192837</v>
      </c>
      <c r="B2535" s="55">
        <v>101928370000000</v>
      </c>
      <c r="C2535" s="1">
        <v>7700</v>
      </c>
      <c r="D2535" s="1" t="s">
        <v>3908</v>
      </c>
      <c r="E2535" s="1" t="s">
        <v>107</v>
      </c>
      <c r="F2535" s="1" t="s">
        <v>2539</v>
      </c>
      <c r="G2535" s="64">
        <v>1203.8</v>
      </c>
      <c r="H2535" s="97" t="s">
        <v>17152</v>
      </c>
      <c r="I2535" s="98" t="s">
        <v>17281</v>
      </c>
      <c r="J2535" s="64">
        <v>1046.57</v>
      </c>
      <c r="K2535" s="1">
        <v>157.22999999999999</v>
      </c>
      <c r="L2535" s="1">
        <v>3015</v>
      </c>
      <c r="N2535" s="1" t="s">
        <v>3916</v>
      </c>
      <c r="O2535" s="64">
        <v>1203.8</v>
      </c>
      <c r="P2535" s="1" t="s">
        <v>272</v>
      </c>
      <c r="Q2535" s="1" t="s">
        <v>8967</v>
      </c>
      <c r="R2535" s="1" t="s">
        <v>3910</v>
      </c>
      <c r="S2535" s="1" t="s">
        <v>1821</v>
      </c>
    </row>
    <row r="2536" spans="1:19">
      <c r="A2536" s="30">
        <v>10192838</v>
      </c>
      <c r="B2536" s="55">
        <v>101928380000000</v>
      </c>
      <c r="C2536" s="1">
        <v>7700</v>
      </c>
      <c r="D2536" s="1" t="s">
        <v>3908</v>
      </c>
      <c r="G2536" s="64">
        <v>1203.8</v>
      </c>
      <c r="H2536" s="97" t="s">
        <v>17152</v>
      </c>
      <c r="I2536" s="98" t="s">
        <v>17281</v>
      </c>
      <c r="J2536" s="64">
        <v>1046.57</v>
      </c>
      <c r="K2536" s="1">
        <v>157.22999999999999</v>
      </c>
      <c r="L2536" s="1">
        <v>4</v>
      </c>
      <c r="N2536" s="1" t="s">
        <v>3917</v>
      </c>
      <c r="O2536" s="64">
        <v>1203.8</v>
      </c>
      <c r="P2536" s="1" t="s">
        <v>110</v>
      </c>
      <c r="Q2536" s="1" t="s">
        <v>8967</v>
      </c>
      <c r="R2536" s="1" t="s">
        <v>3910</v>
      </c>
      <c r="S2536" s="1" t="s">
        <v>1821</v>
      </c>
    </row>
    <row r="2537" spans="1:19">
      <c r="A2537" s="30">
        <v>10192839</v>
      </c>
      <c r="B2537" s="55">
        <v>101928390000000</v>
      </c>
      <c r="C2537" s="1">
        <v>7700</v>
      </c>
      <c r="D2537" s="1" t="s">
        <v>3908</v>
      </c>
      <c r="G2537" s="64">
        <v>1203.8</v>
      </c>
      <c r="H2537" s="97" t="s">
        <v>17152</v>
      </c>
      <c r="I2537" s="98" t="s">
        <v>17281</v>
      </c>
      <c r="J2537" s="64">
        <v>1046.57</v>
      </c>
      <c r="K2537" s="1">
        <v>157.22999999999999</v>
      </c>
      <c r="L2537" s="1">
        <v>3317</v>
      </c>
      <c r="N2537" s="1" t="s">
        <v>3918</v>
      </c>
      <c r="O2537" s="64">
        <v>1203.8</v>
      </c>
      <c r="P2537" s="1" t="s">
        <v>272</v>
      </c>
      <c r="Q2537" s="1" t="s">
        <v>8967</v>
      </c>
      <c r="R2537" s="1" t="s">
        <v>3910</v>
      </c>
      <c r="S2537" s="1" t="s">
        <v>1821</v>
      </c>
    </row>
    <row r="2538" spans="1:19">
      <c r="A2538" s="30">
        <v>10192840</v>
      </c>
      <c r="B2538" s="55">
        <v>101928400000000</v>
      </c>
      <c r="C2538" s="1">
        <v>7700</v>
      </c>
      <c r="D2538" s="1" t="s">
        <v>3908</v>
      </c>
      <c r="E2538" s="1" t="s">
        <v>107</v>
      </c>
      <c r="F2538" s="1" t="s">
        <v>2539</v>
      </c>
      <c r="G2538" s="64">
        <v>1203.8</v>
      </c>
      <c r="H2538" s="97" t="s">
        <v>17152</v>
      </c>
      <c r="I2538" s="98" t="s">
        <v>17281</v>
      </c>
      <c r="J2538" s="64">
        <v>1046.57</v>
      </c>
      <c r="K2538" s="1">
        <v>157.22999999999999</v>
      </c>
      <c r="L2538" s="1">
        <v>396</v>
      </c>
      <c r="N2538" s="1" t="s">
        <v>3919</v>
      </c>
      <c r="O2538" s="64">
        <v>1203.8</v>
      </c>
      <c r="P2538" s="1" t="s">
        <v>272</v>
      </c>
      <c r="Q2538" s="1" t="s">
        <v>8967</v>
      </c>
      <c r="R2538" s="1" t="s">
        <v>3910</v>
      </c>
      <c r="S2538" s="1" t="s">
        <v>1821</v>
      </c>
    </row>
    <row r="2539" spans="1:19">
      <c r="A2539" s="30">
        <v>10192841</v>
      </c>
      <c r="B2539" s="55">
        <v>101928410000000</v>
      </c>
      <c r="C2539" s="1">
        <v>7700</v>
      </c>
      <c r="D2539" s="1" t="s">
        <v>3908</v>
      </c>
      <c r="G2539" s="64">
        <v>1203.8</v>
      </c>
      <c r="H2539" s="97" t="s">
        <v>17159</v>
      </c>
      <c r="I2539" s="98" t="s">
        <v>17287</v>
      </c>
      <c r="J2539" s="64">
        <v>1046.57</v>
      </c>
      <c r="K2539" s="1">
        <v>157.22999999999999</v>
      </c>
      <c r="L2539" s="1">
        <v>4</v>
      </c>
      <c r="N2539" s="1" t="s">
        <v>3920</v>
      </c>
      <c r="O2539" s="64">
        <v>1203.8</v>
      </c>
      <c r="P2539" s="1" t="s">
        <v>2798</v>
      </c>
      <c r="Q2539" s="1" t="s">
        <v>8967</v>
      </c>
      <c r="R2539" s="1" t="s">
        <v>3910</v>
      </c>
      <c r="S2539" s="1" t="s">
        <v>1821</v>
      </c>
    </row>
    <row r="2540" spans="1:19">
      <c r="A2540" s="30">
        <v>10192842</v>
      </c>
      <c r="B2540" s="55">
        <v>101928420000000</v>
      </c>
      <c r="C2540" s="1">
        <v>7700</v>
      </c>
      <c r="D2540" s="1" t="s">
        <v>3908</v>
      </c>
      <c r="E2540" s="1" t="s">
        <v>107</v>
      </c>
      <c r="F2540" s="1" t="s">
        <v>2539</v>
      </c>
      <c r="G2540" s="64">
        <v>1203.8</v>
      </c>
      <c r="H2540" s="97" t="s">
        <v>17152</v>
      </c>
      <c r="I2540" s="98" t="s">
        <v>17281</v>
      </c>
      <c r="J2540" s="64">
        <v>1046.57</v>
      </c>
      <c r="K2540" s="1">
        <v>157.22999999999999</v>
      </c>
      <c r="L2540" s="1">
        <v>1089</v>
      </c>
      <c r="N2540" s="1" t="s">
        <v>3921</v>
      </c>
      <c r="O2540" s="64">
        <v>1203.8</v>
      </c>
      <c r="P2540" s="1" t="s">
        <v>110</v>
      </c>
      <c r="Q2540" s="1" t="s">
        <v>8967</v>
      </c>
      <c r="R2540" s="1" t="s">
        <v>3910</v>
      </c>
      <c r="S2540" s="1" t="s">
        <v>1821</v>
      </c>
    </row>
    <row r="2541" spans="1:19">
      <c r="A2541" s="30">
        <v>10192843</v>
      </c>
      <c r="B2541" s="55">
        <v>101928430000000</v>
      </c>
      <c r="C2541" s="1">
        <v>7700</v>
      </c>
      <c r="D2541" s="1" t="s">
        <v>3908</v>
      </c>
      <c r="G2541" s="64">
        <v>1203.8</v>
      </c>
      <c r="H2541" s="97" t="s">
        <v>17152</v>
      </c>
      <c r="I2541" s="98" t="s">
        <v>17281</v>
      </c>
      <c r="J2541" s="64">
        <v>1046.57</v>
      </c>
      <c r="K2541" s="1">
        <v>157.22999999999999</v>
      </c>
      <c r="L2541" s="1">
        <v>4</v>
      </c>
      <c r="N2541" s="1" t="s">
        <v>3922</v>
      </c>
      <c r="O2541" s="64">
        <v>1203.8</v>
      </c>
      <c r="P2541" s="1" t="s">
        <v>110</v>
      </c>
      <c r="Q2541" s="1" t="s">
        <v>8967</v>
      </c>
      <c r="R2541" s="1" t="s">
        <v>3910</v>
      </c>
      <c r="S2541" s="1" t="s">
        <v>1821</v>
      </c>
    </row>
    <row r="2542" spans="1:19">
      <c r="A2542" s="30">
        <v>10192844</v>
      </c>
      <c r="B2542" s="55">
        <v>101928440000000</v>
      </c>
      <c r="C2542" s="1">
        <v>7700</v>
      </c>
      <c r="D2542" s="1" t="s">
        <v>3908</v>
      </c>
      <c r="G2542" s="64">
        <v>1203.8</v>
      </c>
      <c r="H2542" s="97" t="s">
        <v>17168</v>
      </c>
      <c r="I2542" s="98" t="s">
        <v>17296</v>
      </c>
      <c r="J2542" s="64">
        <v>1046.57</v>
      </c>
      <c r="K2542" s="1">
        <v>157.22999999999999</v>
      </c>
      <c r="L2542" s="1">
        <v>3428</v>
      </c>
      <c r="N2542" s="1" t="s">
        <v>3923</v>
      </c>
      <c r="O2542" s="64">
        <v>1203.8</v>
      </c>
      <c r="P2542" s="1" t="s">
        <v>3402</v>
      </c>
      <c r="Q2542" s="1" t="s">
        <v>8967</v>
      </c>
      <c r="R2542" s="1" t="s">
        <v>3910</v>
      </c>
      <c r="S2542" s="1" t="s">
        <v>1821</v>
      </c>
    </row>
    <row r="2543" spans="1:19">
      <c r="A2543" s="30">
        <v>10192845</v>
      </c>
      <c r="B2543" s="55">
        <v>101928450000000</v>
      </c>
      <c r="C2543" s="1">
        <v>7700</v>
      </c>
      <c r="D2543" s="1" t="s">
        <v>3908</v>
      </c>
      <c r="G2543" s="64">
        <v>1203.8</v>
      </c>
      <c r="H2543" s="97" t="s">
        <v>17140</v>
      </c>
      <c r="I2543" s="98" t="s">
        <v>17272</v>
      </c>
      <c r="J2543" s="64">
        <v>1046.57</v>
      </c>
      <c r="K2543" s="1">
        <v>157.22999999999999</v>
      </c>
      <c r="L2543" s="1">
        <v>3802</v>
      </c>
      <c r="N2543" s="1" t="s">
        <v>3924</v>
      </c>
      <c r="O2543" s="64">
        <v>1203.8</v>
      </c>
      <c r="P2543" s="1" t="s">
        <v>110</v>
      </c>
      <c r="Q2543" s="1" t="s">
        <v>8967</v>
      </c>
      <c r="R2543" s="1" t="s">
        <v>3910</v>
      </c>
      <c r="S2543" s="1" t="s">
        <v>1821</v>
      </c>
    </row>
    <row r="2544" spans="1:19">
      <c r="A2544" s="30">
        <v>10192846</v>
      </c>
      <c r="B2544" s="55">
        <v>101928460000000</v>
      </c>
      <c r="C2544" s="1">
        <v>7700</v>
      </c>
      <c r="D2544" s="1" t="s">
        <v>3908</v>
      </c>
      <c r="E2544" s="1" t="s">
        <v>107</v>
      </c>
      <c r="F2544" s="1" t="s">
        <v>2539</v>
      </c>
      <c r="G2544" s="64">
        <v>1203.8</v>
      </c>
      <c r="H2544" s="97" t="s">
        <v>17152</v>
      </c>
      <c r="I2544" s="98" t="s">
        <v>17281</v>
      </c>
      <c r="J2544" s="64">
        <v>1046.57</v>
      </c>
      <c r="K2544" s="1">
        <v>157.22999999999999</v>
      </c>
      <c r="L2544" s="1">
        <v>2212</v>
      </c>
      <c r="N2544" s="1" t="s">
        <v>3925</v>
      </c>
      <c r="O2544" s="64">
        <v>1203.8</v>
      </c>
      <c r="P2544" s="1" t="s">
        <v>3402</v>
      </c>
      <c r="Q2544" s="1" t="s">
        <v>8967</v>
      </c>
      <c r="R2544" s="1" t="s">
        <v>3910</v>
      </c>
      <c r="S2544" s="1" t="s">
        <v>1821</v>
      </c>
    </row>
    <row r="2545" spans="1:19">
      <c r="A2545" s="30">
        <v>10192847</v>
      </c>
      <c r="B2545" s="55">
        <v>101928470000000</v>
      </c>
      <c r="C2545" s="1">
        <v>7700</v>
      </c>
      <c r="D2545" s="1" t="s">
        <v>3908</v>
      </c>
      <c r="E2545" s="1" t="s">
        <v>107</v>
      </c>
      <c r="F2545" s="1" t="s">
        <v>2539</v>
      </c>
      <c r="G2545" s="64">
        <v>1203.8</v>
      </c>
      <c r="H2545" s="97" t="s">
        <v>17152</v>
      </c>
      <c r="I2545" s="98" t="s">
        <v>17281</v>
      </c>
      <c r="J2545" s="64">
        <v>1046.57</v>
      </c>
      <c r="K2545" s="1">
        <v>157.22999999999999</v>
      </c>
      <c r="L2545" s="1">
        <v>3300</v>
      </c>
      <c r="N2545" s="1" t="s">
        <v>3926</v>
      </c>
      <c r="O2545" s="64">
        <v>1203.8</v>
      </c>
      <c r="P2545" s="1" t="s">
        <v>272</v>
      </c>
      <c r="Q2545" s="1" t="s">
        <v>8967</v>
      </c>
      <c r="R2545" s="1" t="s">
        <v>3910</v>
      </c>
      <c r="S2545" s="1" t="s">
        <v>1821</v>
      </c>
    </row>
    <row r="2546" spans="1:19">
      <c r="A2546" s="30">
        <v>10192848</v>
      </c>
      <c r="B2546" s="55">
        <v>101928480000000</v>
      </c>
      <c r="C2546" s="1">
        <v>7700</v>
      </c>
      <c r="D2546" s="1" t="s">
        <v>3908</v>
      </c>
      <c r="E2546" s="1" t="s">
        <v>107</v>
      </c>
      <c r="F2546" s="1" t="s">
        <v>2539</v>
      </c>
      <c r="G2546" s="64">
        <v>1203.8</v>
      </c>
      <c r="H2546" s="97" t="s">
        <v>17140</v>
      </c>
      <c r="I2546" s="98" t="s">
        <v>17272</v>
      </c>
      <c r="J2546" s="64">
        <v>1046.58</v>
      </c>
      <c r="K2546" s="1">
        <v>157.22</v>
      </c>
      <c r="L2546" s="1">
        <v>142</v>
      </c>
      <c r="N2546" s="1" t="s">
        <v>3927</v>
      </c>
      <c r="O2546" s="64">
        <v>1203.8</v>
      </c>
      <c r="P2546" s="1" t="s">
        <v>3402</v>
      </c>
      <c r="Q2546" s="1" t="s">
        <v>8967</v>
      </c>
      <c r="R2546" s="1" t="s">
        <v>3910</v>
      </c>
      <c r="S2546" s="1" t="s">
        <v>1821</v>
      </c>
    </row>
    <row r="2547" spans="1:19">
      <c r="A2547" s="30">
        <v>10192849</v>
      </c>
      <c r="B2547" s="55">
        <v>101928490000000</v>
      </c>
      <c r="C2547" s="1">
        <v>7700</v>
      </c>
      <c r="D2547" s="1" t="s">
        <v>3908</v>
      </c>
      <c r="E2547" s="1" t="s">
        <v>107</v>
      </c>
      <c r="F2547" s="1" t="s">
        <v>2539</v>
      </c>
      <c r="G2547" s="64">
        <v>1203.8</v>
      </c>
      <c r="H2547" s="97" t="s">
        <v>17152</v>
      </c>
      <c r="I2547" s="98" t="s">
        <v>17281</v>
      </c>
      <c r="J2547" s="64">
        <v>1046.57</v>
      </c>
      <c r="K2547" s="1">
        <v>157.22999999999999</v>
      </c>
      <c r="L2547" s="1">
        <v>396</v>
      </c>
      <c r="N2547" s="1" t="s">
        <v>3928</v>
      </c>
      <c r="O2547" s="64">
        <v>1203.8</v>
      </c>
      <c r="P2547" s="1" t="s">
        <v>272</v>
      </c>
      <c r="Q2547" s="1" t="s">
        <v>8967</v>
      </c>
      <c r="R2547" s="1" t="s">
        <v>3910</v>
      </c>
      <c r="S2547" s="1" t="s">
        <v>1821</v>
      </c>
    </row>
    <row r="2548" spans="1:19">
      <c r="A2548" s="30">
        <v>10192850</v>
      </c>
      <c r="B2548" s="55">
        <v>101928500000000</v>
      </c>
      <c r="C2548" s="1">
        <v>7700</v>
      </c>
      <c r="D2548" s="1" t="s">
        <v>3908</v>
      </c>
      <c r="G2548" s="64">
        <v>1203.8</v>
      </c>
      <c r="H2548" s="97" t="s">
        <v>17159</v>
      </c>
      <c r="I2548" s="98" t="s">
        <v>17287</v>
      </c>
      <c r="J2548" s="64">
        <v>1046.57</v>
      </c>
      <c r="K2548" s="1">
        <v>157.22999999999999</v>
      </c>
      <c r="L2548" s="1">
        <v>4</v>
      </c>
      <c r="N2548" s="1" t="s">
        <v>3929</v>
      </c>
      <c r="O2548" s="64">
        <v>1203.8</v>
      </c>
      <c r="P2548" s="1" t="s">
        <v>2798</v>
      </c>
      <c r="Q2548" s="1" t="s">
        <v>8967</v>
      </c>
      <c r="R2548" s="1" t="s">
        <v>3910</v>
      </c>
      <c r="S2548" s="1" t="s">
        <v>1821</v>
      </c>
    </row>
    <row r="2549" spans="1:19">
      <c r="A2549" s="30">
        <v>10192886</v>
      </c>
      <c r="B2549" s="55">
        <v>101928860000000</v>
      </c>
      <c r="C2549" s="1">
        <v>7700</v>
      </c>
      <c r="D2549" s="1" t="s">
        <v>3930</v>
      </c>
      <c r="G2549" s="64">
        <v>2080.08</v>
      </c>
      <c r="H2549" s="97" t="s">
        <v>17160</v>
      </c>
      <c r="I2549" s="98" t="s">
        <v>17288</v>
      </c>
      <c r="J2549" s="64">
        <v>1567.21</v>
      </c>
      <c r="K2549" s="1">
        <v>512.87</v>
      </c>
      <c r="L2549" s="1">
        <v>7096</v>
      </c>
      <c r="N2549" s="1" t="s">
        <v>3931</v>
      </c>
      <c r="O2549" s="64">
        <v>2080.08</v>
      </c>
      <c r="P2549" s="1" t="s">
        <v>110</v>
      </c>
      <c r="Q2549" s="1" t="s">
        <v>8985</v>
      </c>
      <c r="R2549" s="1" t="s">
        <v>3932</v>
      </c>
      <c r="S2549" s="1" t="s">
        <v>2452</v>
      </c>
    </row>
    <row r="2550" spans="1:19">
      <c r="A2550" s="30">
        <v>10192887</v>
      </c>
      <c r="B2550" s="55">
        <v>101928870000000</v>
      </c>
      <c r="C2550" s="1">
        <v>7700</v>
      </c>
      <c r="D2550" s="1" t="s">
        <v>3933</v>
      </c>
      <c r="G2550" s="64">
        <v>2209.5</v>
      </c>
      <c r="H2550" s="97" t="s">
        <v>17160</v>
      </c>
      <c r="I2550" s="98" t="s">
        <v>17288</v>
      </c>
      <c r="J2550" s="1">
        <v>998.79</v>
      </c>
      <c r="K2550" s="64">
        <v>1210.71</v>
      </c>
      <c r="L2550" s="1">
        <v>7096</v>
      </c>
      <c r="N2550" s="1" t="s">
        <v>3934</v>
      </c>
      <c r="O2550" s="64">
        <v>2209.5</v>
      </c>
      <c r="P2550" s="1" t="s">
        <v>110</v>
      </c>
      <c r="Q2550" s="1" t="s">
        <v>8985</v>
      </c>
      <c r="R2550" s="1" t="s">
        <v>3932</v>
      </c>
      <c r="S2550" s="1" t="s">
        <v>2452</v>
      </c>
    </row>
    <row r="2551" spans="1:19">
      <c r="A2551" s="30">
        <v>10192888</v>
      </c>
      <c r="B2551" s="55">
        <v>101928880000000</v>
      </c>
      <c r="C2551" s="1">
        <v>7700</v>
      </c>
      <c r="D2551" s="1" t="s">
        <v>3935</v>
      </c>
      <c r="E2551" s="1" t="s">
        <v>107</v>
      </c>
      <c r="F2551" s="1" t="s">
        <v>4703</v>
      </c>
      <c r="G2551" s="64">
        <v>18480</v>
      </c>
      <c r="H2551" s="97" t="s">
        <v>17147</v>
      </c>
      <c r="I2551" s="98" t="s">
        <v>17277</v>
      </c>
      <c r="J2551" s="64">
        <v>13568.9</v>
      </c>
      <c r="K2551" s="64">
        <v>4911.1000000000004</v>
      </c>
      <c r="L2551" s="1">
        <v>2748</v>
      </c>
      <c r="N2551" s="1" t="s">
        <v>3936</v>
      </c>
      <c r="O2551" s="64">
        <v>18480</v>
      </c>
      <c r="P2551" s="1" t="s">
        <v>390</v>
      </c>
      <c r="Q2551" s="1" t="s">
        <v>8984</v>
      </c>
      <c r="R2551" s="1" t="s">
        <v>3904</v>
      </c>
      <c r="S2551" s="1" t="s">
        <v>2452</v>
      </c>
    </row>
    <row r="2552" spans="1:19">
      <c r="A2552" s="30">
        <v>10192889</v>
      </c>
      <c r="B2552" s="55">
        <v>101928890000000</v>
      </c>
      <c r="C2552" s="1">
        <v>7700</v>
      </c>
      <c r="D2552" s="1" t="s">
        <v>3937</v>
      </c>
      <c r="E2552" s="1" t="s">
        <v>107</v>
      </c>
      <c r="F2552" s="1" t="s">
        <v>6106</v>
      </c>
      <c r="G2552" s="64">
        <v>5037.2</v>
      </c>
      <c r="H2552" s="97" t="s">
        <v>17152</v>
      </c>
      <c r="I2552" s="98" t="s">
        <v>17281</v>
      </c>
      <c r="J2552" s="64">
        <v>3698.55</v>
      </c>
      <c r="K2552" s="64">
        <v>1338.65</v>
      </c>
      <c r="L2552" s="1">
        <v>2748</v>
      </c>
      <c r="N2552" s="1" t="s">
        <v>12307</v>
      </c>
      <c r="O2552" s="64">
        <v>5037.2</v>
      </c>
      <c r="P2552" s="1" t="s">
        <v>272</v>
      </c>
      <c r="Q2552" s="1" t="s">
        <v>8984</v>
      </c>
      <c r="R2552" s="1" t="s">
        <v>3904</v>
      </c>
      <c r="S2552" s="1" t="s">
        <v>2452</v>
      </c>
    </row>
    <row r="2553" spans="1:19">
      <c r="A2553" s="30">
        <v>10192890</v>
      </c>
      <c r="B2553" s="55">
        <v>101928900000000</v>
      </c>
      <c r="C2553" s="1">
        <v>7700</v>
      </c>
      <c r="D2553" s="1" t="s">
        <v>3937</v>
      </c>
      <c r="G2553" s="64">
        <v>5037.2</v>
      </c>
      <c r="H2553" s="97" t="s">
        <v>17152</v>
      </c>
      <c r="I2553" s="98" t="s">
        <v>17281</v>
      </c>
      <c r="J2553" s="64">
        <v>3698.55</v>
      </c>
      <c r="K2553" s="64">
        <v>1338.65</v>
      </c>
      <c r="L2553" s="1">
        <v>8</v>
      </c>
      <c r="N2553" s="1" t="s">
        <v>3938</v>
      </c>
      <c r="O2553" s="64">
        <v>5037.2</v>
      </c>
      <c r="P2553" s="1" t="s">
        <v>110</v>
      </c>
      <c r="Q2553" s="1" t="s">
        <v>8984</v>
      </c>
      <c r="R2553" s="1" t="s">
        <v>3904</v>
      </c>
      <c r="S2553" s="1" t="s">
        <v>2452</v>
      </c>
    </row>
    <row r="2554" spans="1:19">
      <c r="A2554" s="30">
        <v>10192891</v>
      </c>
      <c r="B2554" s="55">
        <v>101928910000000</v>
      </c>
      <c r="C2554" s="1">
        <v>7700</v>
      </c>
      <c r="D2554" s="1" t="s">
        <v>3939</v>
      </c>
      <c r="E2554" s="1" t="s">
        <v>107</v>
      </c>
      <c r="F2554" s="1" t="s">
        <v>6109</v>
      </c>
      <c r="G2554" s="64">
        <v>11997</v>
      </c>
      <c r="H2554" s="97" t="s">
        <v>17147</v>
      </c>
      <c r="I2554" s="98" t="s">
        <v>17277</v>
      </c>
      <c r="J2554" s="64">
        <v>8808.75</v>
      </c>
      <c r="K2554" s="64">
        <v>3188.25</v>
      </c>
      <c r="L2554" s="1">
        <v>2748</v>
      </c>
      <c r="N2554" s="1" t="s">
        <v>3940</v>
      </c>
      <c r="O2554" s="64">
        <v>11997</v>
      </c>
      <c r="P2554" s="1" t="s">
        <v>390</v>
      </c>
      <c r="Q2554" s="1" t="s">
        <v>8984</v>
      </c>
      <c r="R2554" s="1" t="s">
        <v>3904</v>
      </c>
      <c r="S2554" s="1" t="s">
        <v>2452</v>
      </c>
    </row>
    <row r="2555" spans="1:19">
      <c r="A2555" s="30">
        <v>10192892</v>
      </c>
      <c r="B2555" s="55">
        <v>101928920000000</v>
      </c>
      <c r="C2555" s="1">
        <v>7700</v>
      </c>
      <c r="D2555" s="1" t="s">
        <v>3941</v>
      </c>
      <c r="G2555" s="64">
        <v>4197.2</v>
      </c>
      <c r="H2555" s="97" t="s">
        <v>17152</v>
      </c>
      <c r="I2555" s="98" t="s">
        <v>17281</v>
      </c>
      <c r="J2555" s="64">
        <v>3081.78</v>
      </c>
      <c r="K2555" s="64">
        <v>1115.42</v>
      </c>
      <c r="L2555" s="1">
        <v>4</v>
      </c>
      <c r="N2555" s="1" t="s">
        <v>3942</v>
      </c>
      <c r="O2555" s="64">
        <v>4197.2</v>
      </c>
      <c r="P2555" s="1" t="s">
        <v>272</v>
      </c>
      <c r="Q2555" s="1" t="s">
        <v>8984</v>
      </c>
      <c r="R2555" s="1" t="s">
        <v>3904</v>
      </c>
      <c r="S2555" s="1" t="s">
        <v>2452</v>
      </c>
    </row>
    <row r="2556" spans="1:19">
      <c r="A2556" s="30">
        <v>10193238</v>
      </c>
      <c r="B2556" s="55">
        <v>101932380000000</v>
      </c>
      <c r="C2556" s="1">
        <v>7700</v>
      </c>
      <c r="D2556" s="1" t="s">
        <v>11887</v>
      </c>
      <c r="G2556" s="64">
        <v>1160</v>
      </c>
      <c r="H2556" s="97" t="s">
        <v>17197</v>
      </c>
      <c r="I2556" s="98" t="s">
        <v>17322</v>
      </c>
      <c r="J2556" s="1">
        <v>187.51</v>
      </c>
      <c r="K2556" s="1">
        <v>972.49</v>
      </c>
      <c r="L2556" s="1">
        <v>8</v>
      </c>
      <c r="N2556" s="1" t="s">
        <v>11888</v>
      </c>
      <c r="O2556" s="64">
        <v>1160</v>
      </c>
      <c r="P2556" s="1">
        <v>802.1</v>
      </c>
      <c r="Q2556" s="1" t="s">
        <v>17197</v>
      </c>
      <c r="R2556" s="1" t="s">
        <v>17198</v>
      </c>
      <c r="S2556" s="1" t="s">
        <v>2337</v>
      </c>
    </row>
    <row r="2557" spans="1:19">
      <c r="A2557" s="30">
        <v>10194054</v>
      </c>
      <c r="B2557" s="55">
        <v>101940540000000</v>
      </c>
      <c r="C2557" s="1">
        <v>7700</v>
      </c>
      <c r="D2557" s="1" t="s">
        <v>3943</v>
      </c>
      <c r="G2557" s="64">
        <v>3488</v>
      </c>
      <c r="H2557" s="97" t="s">
        <v>17170</v>
      </c>
      <c r="I2557" s="98" t="s">
        <v>17298</v>
      </c>
      <c r="J2557" s="64">
        <v>2669.37</v>
      </c>
      <c r="K2557" s="1">
        <v>818.63</v>
      </c>
      <c r="L2557" s="1">
        <v>2748</v>
      </c>
      <c r="O2557" s="64">
        <v>3488</v>
      </c>
      <c r="P2557" s="1" t="s">
        <v>7839</v>
      </c>
      <c r="Q2557" s="1" t="s">
        <v>8986</v>
      </c>
      <c r="R2557" s="1" t="s">
        <v>3944</v>
      </c>
      <c r="S2557" s="1" t="s">
        <v>2772</v>
      </c>
    </row>
    <row r="2558" spans="1:19">
      <c r="A2558" s="30">
        <v>10194055</v>
      </c>
      <c r="B2558" s="55">
        <v>101940550000000</v>
      </c>
      <c r="C2558" s="1">
        <v>7700</v>
      </c>
      <c r="D2558" s="1" t="s">
        <v>3943</v>
      </c>
      <c r="G2558" s="64">
        <v>3488</v>
      </c>
      <c r="H2558" s="97" t="s">
        <v>17170</v>
      </c>
      <c r="I2558" s="98" t="s">
        <v>17298</v>
      </c>
      <c r="J2558" s="64">
        <v>2669.37</v>
      </c>
      <c r="K2558" s="1">
        <v>818.63</v>
      </c>
      <c r="L2558" s="1">
        <v>2748</v>
      </c>
      <c r="O2558" s="64">
        <v>3488</v>
      </c>
      <c r="P2558" s="1" t="s">
        <v>7839</v>
      </c>
      <c r="Q2558" s="1" t="s">
        <v>8986</v>
      </c>
      <c r="R2558" s="1" t="s">
        <v>3944</v>
      </c>
      <c r="S2558" s="1" t="s">
        <v>2772</v>
      </c>
    </row>
    <row r="2559" spans="1:19">
      <c r="A2559" s="30">
        <v>10194056</v>
      </c>
      <c r="B2559" s="55">
        <v>101940560000000</v>
      </c>
      <c r="C2559" s="1">
        <v>7700</v>
      </c>
      <c r="D2559" s="1" t="s">
        <v>2951</v>
      </c>
      <c r="G2559" s="64">
        <v>1921.79</v>
      </c>
      <c r="H2559" s="97" t="s">
        <v>17160</v>
      </c>
      <c r="I2559" s="98" t="s">
        <v>17288</v>
      </c>
      <c r="J2559" s="1">
        <v>823.45</v>
      </c>
      <c r="K2559" s="64">
        <v>1098.3399999999999</v>
      </c>
      <c r="L2559" s="1">
        <v>1008</v>
      </c>
      <c r="O2559" s="64">
        <v>1921.79</v>
      </c>
      <c r="P2559" s="1" t="s">
        <v>110</v>
      </c>
      <c r="Q2559" s="1" t="s">
        <v>8987</v>
      </c>
      <c r="R2559" s="1" t="s">
        <v>3945</v>
      </c>
      <c r="S2559" s="1" t="s">
        <v>3241</v>
      </c>
    </row>
    <row r="2560" spans="1:19">
      <c r="A2560" s="30">
        <v>10194057</v>
      </c>
      <c r="B2560" s="55">
        <v>101940570000000</v>
      </c>
      <c r="C2560" s="1">
        <v>7700</v>
      </c>
      <c r="D2560" s="1" t="s">
        <v>2951</v>
      </c>
      <c r="G2560" s="64">
        <v>1921.79</v>
      </c>
      <c r="H2560" s="97" t="s">
        <v>17160</v>
      </c>
      <c r="I2560" s="98" t="s">
        <v>17288</v>
      </c>
      <c r="J2560" s="1">
        <v>823.45</v>
      </c>
      <c r="K2560" s="64">
        <v>1098.3399999999999</v>
      </c>
      <c r="L2560" s="1">
        <v>71</v>
      </c>
      <c r="O2560" s="64">
        <v>1921.79</v>
      </c>
      <c r="P2560" s="1" t="s">
        <v>110</v>
      </c>
      <c r="Q2560" s="1" t="s">
        <v>8987</v>
      </c>
      <c r="R2560" s="1" t="s">
        <v>3946</v>
      </c>
      <c r="S2560" s="1" t="s">
        <v>3241</v>
      </c>
    </row>
    <row r="2561" spans="1:19">
      <c r="A2561" s="30">
        <v>10194058</v>
      </c>
      <c r="B2561" s="55">
        <v>101940580000000</v>
      </c>
      <c r="C2561" s="1">
        <v>7700</v>
      </c>
      <c r="D2561" s="1" t="s">
        <v>1834</v>
      </c>
      <c r="G2561" s="64">
        <v>2676.4</v>
      </c>
      <c r="H2561" s="97" t="s">
        <v>17138</v>
      </c>
      <c r="I2561" s="98" t="s">
        <v>17271</v>
      </c>
      <c r="J2561" s="64">
        <v>1965.14</v>
      </c>
      <c r="K2561" s="1">
        <v>711.26</v>
      </c>
      <c r="L2561" s="1">
        <v>4</v>
      </c>
      <c r="N2561" s="1" t="s">
        <v>3947</v>
      </c>
      <c r="O2561" s="64">
        <v>2676.4</v>
      </c>
      <c r="P2561" s="1">
        <v>401.34</v>
      </c>
      <c r="Q2561" s="1" t="s">
        <v>8984</v>
      </c>
      <c r="R2561" s="1" t="s">
        <v>3948</v>
      </c>
      <c r="S2561" s="1" t="s">
        <v>2452</v>
      </c>
    </row>
    <row r="2562" spans="1:19">
      <c r="A2562" s="30">
        <v>10194059</v>
      </c>
      <c r="B2562" s="55">
        <v>101940590000000</v>
      </c>
      <c r="C2562" s="1">
        <v>7700</v>
      </c>
      <c r="D2562" s="1" t="s">
        <v>3949</v>
      </c>
      <c r="G2562" s="64">
        <v>1223.1400000000001</v>
      </c>
      <c r="H2562" s="97" t="s">
        <v>17168</v>
      </c>
      <c r="I2562" s="98" t="s">
        <v>17296</v>
      </c>
      <c r="J2562" s="1">
        <v>891.41</v>
      </c>
      <c r="K2562" s="1">
        <v>331.73</v>
      </c>
      <c r="L2562" s="1">
        <v>4</v>
      </c>
      <c r="N2562" s="1" t="s">
        <v>3950</v>
      </c>
      <c r="O2562" s="64">
        <v>1223.1400000000001</v>
      </c>
      <c r="P2562" s="1">
        <v>401.7</v>
      </c>
      <c r="Q2562" s="1" t="s">
        <v>8988</v>
      </c>
      <c r="R2562" s="1" t="s">
        <v>3951</v>
      </c>
      <c r="S2562" s="1" t="s">
        <v>2337</v>
      </c>
    </row>
    <row r="2563" spans="1:19">
      <c r="A2563" s="30">
        <v>10194060</v>
      </c>
      <c r="B2563" s="55">
        <v>101940600000000</v>
      </c>
      <c r="C2563" s="1">
        <v>7700</v>
      </c>
      <c r="D2563" s="1" t="s">
        <v>3949</v>
      </c>
      <c r="G2563" s="64">
        <v>1223.1400000000001</v>
      </c>
      <c r="H2563" s="97" t="s">
        <v>17147</v>
      </c>
      <c r="I2563" s="98" t="s">
        <v>17277</v>
      </c>
      <c r="J2563" s="1">
        <v>891.41</v>
      </c>
      <c r="K2563" s="1">
        <v>331.73</v>
      </c>
      <c r="L2563" s="1">
        <v>4</v>
      </c>
      <c r="N2563" s="1" t="s">
        <v>3952</v>
      </c>
      <c r="O2563" s="64">
        <v>1223.1400000000001</v>
      </c>
      <c r="P2563" s="1">
        <v>401.45</v>
      </c>
      <c r="Q2563" s="1" t="s">
        <v>8988</v>
      </c>
      <c r="R2563" s="1" t="s">
        <v>3951</v>
      </c>
      <c r="S2563" s="1" t="s">
        <v>2337</v>
      </c>
    </row>
    <row r="2564" spans="1:19">
      <c r="A2564" s="30">
        <v>10194061</v>
      </c>
      <c r="B2564" s="55">
        <v>101940610000000</v>
      </c>
      <c r="C2564" s="1">
        <v>7700</v>
      </c>
      <c r="D2564" s="1" t="s">
        <v>3953</v>
      </c>
      <c r="G2564" s="64">
        <v>8917.31</v>
      </c>
      <c r="H2564" s="97" t="s">
        <v>17160</v>
      </c>
      <c r="I2564" s="98" t="s">
        <v>17288</v>
      </c>
      <c r="J2564" s="64">
        <v>6441.62</v>
      </c>
      <c r="K2564" s="64">
        <v>2475.69</v>
      </c>
      <c r="L2564" s="1">
        <v>71</v>
      </c>
      <c r="N2564" s="1" t="s">
        <v>3954</v>
      </c>
      <c r="O2564" s="64">
        <v>8917.31</v>
      </c>
      <c r="P2564" s="1" t="s">
        <v>110</v>
      </c>
      <c r="Q2564" s="1" t="s">
        <v>8989</v>
      </c>
      <c r="R2564" s="1" t="s">
        <v>3955</v>
      </c>
      <c r="S2564" s="1" t="s">
        <v>3241</v>
      </c>
    </row>
    <row r="2565" spans="1:19">
      <c r="A2565" s="30">
        <v>10194062</v>
      </c>
      <c r="B2565" s="55">
        <v>101940620000000</v>
      </c>
      <c r="C2565" s="1">
        <v>7700</v>
      </c>
      <c r="D2565" s="1" t="s">
        <v>3953</v>
      </c>
      <c r="G2565" s="64">
        <v>7418.6</v>
      </c>
      <c r="H2565" s="97" t="s">
        <v>17160</v>
      </c>
      <c r="I2565" s="98" t="s">
        <v>17288</v>
      </c>
      <c r="J2565" s="64">
        <v>5352.22</v>
      </c>
      <c r="K2565" s="64">
        <v>2066.38</v>
      </c>
      <c r="L2565" s="1">
        <v>1008</v>
      </c>
      <c r="N2565" s="1" t="s">
        <v>3956</v>
      </c>
      <c r="O2565" s="64">
        <v>7418.6</v>
      </c>
      <c r="P2565" s="1" t="s">
        <v>110</v>
      </c>
      <c r="Q2565" s="1" t="s">
        <v>8990</v>
      </c>
      <c r="R2565" s="1" t="s">
        <v>3957</v>
      </c>
      <c r="S2565" s="1" t="s">
        <v>3241</v>
      </c>
    </row>
    <row r="2566" spans="1:19">
      <c r="A2566" s="30">
        <v>10194063</v>
      </c>
      <c r="B2566" s="55">
        <v>101940630000000</v>
      </c>
      <c r="C2566" s="1">
        <v>7700</v>
      </c>
      <c r="D2566" s="1" t="s">
        <v>3937</v>
      </c>
      <c r="G2566" s="64">
        <v>5037.2</v>
      </c>
      <c r="H2566" s="97" t="s">
        <v>17152</v>
      </c>
      <c r="I2566" s="98" t="s">
        <v>17281</v>
      </c>
      <c r="J2566" s="64">
        <v>3698.55</v>
      </c>
      <c r="K2566" s="64">
        <v>1338.65</v>
      </c>
      <c r="L2566" s="1">
        <v>4</v>
      </c>
      <c r="N2566" s="1" t="s">
        <v>3958</v>
      </c>
      <c r="O2566" s="64">
        <v>5037.2</v>
      </c>
      <c r="P2566" s="1" t="s">
        <v>272</v>
      </c>
      <c r="Q2566" s="1" t="s">
        <v>8984</v>
      </c>
      <c r="R2566" s="1" t="s">
        <v>3904</v>
      </c>
      <c r="S2566" s="1" t="s">
        <v>2452</v>
      </c>
    </row>
    <row r="2567" spans="1:19">
      <c r="A2567" s="30">
        <v>10194064</v>
      </c>
      <c r="B2567" s="55">
        <v>101940640000000</v>
      </c>
      <c r="C2567" s="1">
        <v>7700</v>
      </c>
      <c r="D2567" s="1" t="s">
        <v>3937</v>
      </c>
      <c r="E2567" s="1" t="s">
        <v>107</v>
      </c>
      <c r="F2567" s="1" t="s">
        <v>6106</v>
      </c>
      <c r="G2567" s="64">
        <v>5037.2</v>
      </c>
      <c r="H2567" s="97" t="s">
        <v>17152</v>
      </c>
      <c r="I2567" s="98" t="s">
        <v>17281</v>
      </c>
      <c r="J2567" s="64">
        <v>3698.55</v>
      </c>
      <c r="K2567" s="64">
        <v>1338.65</v>
      </c>
      <c r="L2567" s="1">
        <v>4</v>
      </c>
      <c r="N2567" s="1" t="s">
        <v>3936</v>
      </c>
      <c r="O2567" s="64">
        <v>5037.2</v>
      </c>
      <c r="P2567" s="1" t="s">
        <v>272</v>
      </c>
      <c r="Q2567" s="1" t="s">
        <v>8984</v>
      </c>
      <c r="R2567" s="1" t="s">
        <v>3904</v>
      </c>
      <c r="S2567" s="1" t="s">
        <v>2452</v>
      </c>
    </row>
    <row r="2568" spans="1:19">
      <c r="A2568" s="30">
        <v>10194073</v>
      </c>
      <c r="B2568" s="55">
        <v>101940730000000</v>
      </c>
      <c r="C2568" s="1">
        <v>7700</v>
      </c>
      <c r="D2568" s="1" t="s">
        <v>3959</v>
      </c>
      <c r="G2568" s="64">
        <v>3062</v>
      </c>
      <c r="H2568" s="97" t="s">
        <v>17156</v>
      </c>
      <c r="I2568" s="98" t="s">
        <v>17284</v>
      </c>
      <c r="J2568" s="64">
        <v>2130.84</v>
      </c>
      <c r="K2568" s="1">
        <v>931.16</v>
      </c>
      <c r="L2568" s="1">
        <v>4</v>
      </c>
      <c r="N2568" s="1">
        <v>12334521120099</v>
      </c>
      <c r="O2568" s="64">
        <v>3062</v>
      </c>
      <c r="P2568" s="1" t="s">
        <v>110</v>
      </c>
      <c r="Q2568" s="1" t="s">
        <v>8991</v>
      </c>
      <c r="R2568" s="1" t="s">
        <v>3961</v>
      </c>
    </row>
    <row r="2569" spans="1:19">
      <c r="A2569" s="30">
        <v>10194074</v>
      </c>
      <c r="B2569" s="55">
        <v>101940740000000</v>
      </c>
      <c r="C2569" s="1">
        <v>7700</v>
      </c>
      <c r="D2569" s="1" t="s">
        <v>3962</v>
      </c>
      <c r="G2569" s="64">
        <v>6300</v>
      </c>
      <c r="H2569" s="97" t="s">
        <v>17155</v>
      </c>
      <c r="I2569" s="98" t="s">
        <v>17283</v>
      </c>
      <c r="J2569" s="64">
        <v>4384.12</v>
      </c>
      <c r="K2569" s="64">
        <v>1915.88</v>
      </c>
      <c r="L2569" s="1">
        <v>4</v>
      </c>
      <c r="N2569" s="1">
        <v>1303700502437</v>
      </c>
      <c r="O2569" s="64">
        <v>6300</v>
      </c>
      <c r="P2569" s="1">
        <v>401.6</v>
      </c>
      <c r="Q2569" s="1" t="s">
        <v>8991</v>
      </c>
      <c r="R2569" s="1" t="s">
        <v>3961</v>
      </c>
    </row>
    <row r="2570" spans="1:19">
      <c r="A2570" s="30">
        <v>10194075</v>
      </c>
      <c r="B2570" s="55">
        <v>101940750000000</v>
      </c>
      <c r="C2570" s="1">
        <v>7700</v>
      </c>
      <c r="D2570" s="1" t="s">
        <v>3962</v>
      </c>
      <c r="G2570" s="64">
        <v>4268.51</v>
      </c>
      <c r="H2570" s="97" t="s">
        <v>17156</v>
      </c>
      <c r="I2570" s="98" t="s">
        <v>17284</v>
      </c>
      <c r="J2570" s="64">
        <v>2970.41</v>
      </c>
      <c r="K2570" s="64">
        <v>1298.0999999999999</v>
      </c>
      <c r="L2570" s="1">
        <v>4</v>
      </c>
      <c r="N2570" s="1">
        <v>1303700502432</v>
      </c>
      <c r="O2570" s="64">
        <v>4268.51</v>
      </c>
      <c r="P2570" s="1" t="s">
        <v>110</v>
      </c>
      <c r="Q2570" s="1" t="s">
        <v>8991</v>
      </c>
      <c r="R2570" s="1" t="s">
        <v>3961</v>
      </c>
    </row>
    <row r="2571" spans="1:19">
      <c r="A2571" s="30">
        <v>10194286</v>
      </c>
      <c r="B2571" s="55">
        <v>101942860000000</v>
      </c>
      <c r="C2571" s="1">
        <v>7700</v>
      </c>
      <c r="D2571" s="1" t="s">
        <v>3965</v>
      </c>
      <c r="G2571" s="64">
        <v>9280</v>
      </c>
      <c r="H2571" s="97" t="s">
        <v>17140</v>
      </c>
      <c r="I2571" s="98" t="s">
        <v>17272</v>
      </c>
      <c r="J2571" s="64">
        <v>6279.9</v>
      </c>
      <c r="K2571" s="64">
        <v>3000.1</v>
      </c>
      <c r="L2571" s="1">
        <v>2748</v>
      </c>
      <c r="N2571" s="1" t="s">
        <v>3966</v>
      </c>
      <c r="O2571" s="64">
        <v>9280</v>
      </c>
      <c r="P2571" s="1" t="s">
        <v>5112</v>
      </c>
      <c r="Q2571" s="1" t="s">
        <v>8992</v>
      </c>
      <c r="R2571" s="1" t="s">
        <v>3967</v>
      </c>
      <c r="S2571" s="1" t="s">
        <v>2452</v>
      </c>
    </row>
    <row r="2572" spans="1:19">
      <c r="A2572" s="30">
        <v>10194287</v>
      </c>
      <c r="B2572" s="55">
        <v>101942870000000</v>
      </c>
      <c r="C2572" s="1">
        <v>7700</v>
      </c>
      <c r="D2572" s="1" t="s">
        <v>3965</v>
      </c>
      <c r="G2572" s="64">
        <v>9280</v>
      </c>
      <c r="H2572" s="97" t="s">
        <v>17140</v>
      </c>
      <c r="I2572" s="98" t="s">
        <v>17272</v>
      </c>
      <c r="J2572" s="64">
        <v>6279.9</v>
      </c>
      <c r="K2572" s="64">
        <v>3000.1</v>
      </c>
      <c r="L2572" s="1">
        <v>2748</v>
      </c>
      <c r="N2572" s="1" t="s">
        <v>3968</v>
      </c>
      <c r="O2572" s="64">
        <v>9280</v>
      </c>
      <c r="P2572" s="1" t="s">
        <v>5112</v>
      </c>
      <c r="Q2572" s="1" t="s">
        <v>8992</v>
      </c>
      <c r="R2572" s="1" t="s">
        <v>3967</v>
      </c>
      <c r="S2572" s="1" t="s">
        <v>2452</v>
      </c>
    </row>
    <row r="2573" spans="1:19">
      <c r="A2573" s="30">
        <v>10194288</v>
      </c>
      <c r="B2573" s="55">
        <v>101942880000000</v>
      </c>
      <c r="C2573" s="1">
        <v>7700</v>
      </c>
      <c r="D2573" s="1" t="s">
        <v>3969</v>
      </c>
      <c r="G2573" s="64">
        <v>1160</v>
      </c>
      <c r="H2573" s="97" t="s">
        <v>17148</v>
      </c>
      <c r="I2573" s="98" t="s">
        <v>17278</v>
      </c>
      <c r="J2573" s="1">
        <v>784.97</v>
      </c>
      <c r="K2573" s="1">
        <v>375.03</v>
      </c>
      <c r="L2573" s="1">
        <v>4</v>
      </c>
      <c r="N2573" s="1" t="s">
        <v>3970</v>
      </c>
      <c r="O2573" s="64">
        <v>1160</v>
      </c>
      <c r="P2573" s="1" t="s">
        <v>272</v>
      </c>
      <c r="Q2573" s="1" t="s">
        <v>8992</v>
      </c>
      <c r="R2573" s="1" t="s">
        <v>3967</v>
      </c>
      <c r="S2573" s="1" t="s">
        <v>2452</v>
      </c>
    </row>
    <row r="2574" spans="1:19">
      <c r="A2574" s="30">
        <v>10194289</v>
      </c>
      <c r="B2574" s="55">
        <v>101942890000000</v>
      </c>
      <c r="C2574" s="1">
        <v>7700</v>
      </c>
      <c r="D2574" s="1" t="s">
        <v>3969</v>
      </c>
      <c r="G2574" s="64">
        <v>1160</v>
      </c>
      <c r="H2574" s="97" t="s">
        <v>17156</v>
      </c>
      <c r="I2574" s="98" t="s">
        <v>17284</v>
      </c>
      <c r="J2574" s="1">
        <v>784.97</v>
      </c>
      <c r="K2574" s="1">
        <v>375.03</v>
      </c>
      <c r="L2574" s="1">
        <v>4</v>
      </c>
      <c r="N2574" s="1" t="s">
        <v>3971</v>
      </c>
      <c r="O2574" s="64">
        <v>1160</v>
      </c>
      <c r="P2574" s="1" t="s">
        <v>272</v>
      </c>
      <c r="Q2574" s="1" t="s">
        <v>8992</v>
      </c>
      <c r="R2574" s="1" t="s">
        <v>3967</v>
      </c>
      <c r="S2574" s="1" t="s">
        <v>2452</v>
      </c>
    </row>
    <row r="2575" spans="1:19">
      <c r="A2575" s="30">
        <v>10194290</v>
      </c>
      <c r="B2575" s="55">
        <v>101942900000000</v>
      </c>
      <c r="C2575" s="1">
        <v>7700</v>
      </c>
      <c r="D2575" s="1" t="s">
        <v>3969</v>
      </c>
      <c r="G2575" s="64">
        <v>1160</v>
      </c>
      <c r="H2575" s="97" t="s">
        <v>17156</v>
      </c>
      <c r="I2575" s="98" t="s">
        <v>17284</v>
      </c>
      <c r="J2575" s="1">
        <v>784.97</v>
      </c>
      <c r="K2575" s="1">
        <v>375.03</v>
      </c>
      <c r="L2575" s="1">
        <v>4</v>
      </c>
      <c r="N2575" s="1" t="s">
        <v>3972</v>
      </c>
      <c r="O2575" s="64">
        <v>1160</v>
      </c>
      <c r="P2575" s="1" t="s">
        <v>272</v>
      </c>
      <c r="Q2575" s="1" t="s">
        <v>8992</v>
      </c>
      <c r="R2575" s="1" t="s">
        <v>3967</v>
      </c>
      <c r="S2575" s="1" t="s">
        <v>2452</v>
      </c>
    </row>
    <row r="2576" spans="1:19">
      <c r="A2576" s="30">
        <v>10194291</v>
      </c>
      <c r="B2576" s="55">
        <v>101942910000000</v>
      </c>
      <c r="C2576" s="1">
        <v>7700</v>
      </c>
      <c r="D2576" s="1" t="s">
        <v>3969</v>
      </c>
      <c r="G2576" s="64">
        <v>1160</v>
      </c>
      <c r="H2576" s="97" t="s">
        <v>17156</v>
      </c>
      <c r="I2576" s="98" t="s">
        <v>17284</v>
      </c>
      <c r="J2576" s="1">
        <v>784.97</v>
      </c>
      <c r="K2576" s="1">
        <v>375.03</v>
      </c>
      <c r="L2576" s="1">
        <v>4</v>
      </c>
      <c r="N2576" s="1" t="s">
        <v>3973</v>
      </c>
      <c r="O2576" s="64">
        <v>1160</v>
      </c>
      <c r="P2576" s="1" t="s">
        <v>272</v>
      </c>
      <c r="Q2576" s="1" t="s">
        <v>8992</v>
      </c>
      <c r="R2576" s="1" t="s">
        <v>3967</v>
      </c>
      <c r="S2576" s="1" t="s">
        <v>2452</v>
      </c>
    </row>
    <row r="2577" spans="1:19">
      <c r="A2577" s="30">
        <v>10194292</v>
      </c>
      <c r="B2577" s="55">
        <v>101942920000000</v>
      </c>
      <c r="C2577" s="1">
        <v>7700</v>
      </c>
      <c r="D2577" s="1" t="s">
        <v>3974</v>
      </c>
      <c r="G2577" s="64">
        <v>1575.75</v>
      </c>
      <c r="H2577" s="97" t="s">
        <v>17138</v>
      </c>
      <c r="I2577" s="98" t="s">
        <v>17271</v>
      </c>
      <c r="J2577" s="64">
        <v>1059.1099999999999</v>
      </c>
      <c r="K2577" s="1">
        <v>516.64</v>
      </c>
      <c r="L2577" s="1">
        <v>4</v>
      </c>
      <c r="N2577" s="1" t="s">
        <v>3975</v>
      </c>
      <c r="O2577" s="64">
        <v>1575.75</v>
      </c>
      <c r="P2577" s="1">
        <v>402.2</v>
      </c>
      <c r="Q2577" s="1" t="s">
        <v>8993</v>
      </c>
      <c r="R2577" s="1" t="s">
        <v>3976</v>
      </c>
      <c r="S2577" s="1" t="s">
        <v>2337</v>
      </c>
    </row>
    <row r="2578" spans="1:19">
      <c r="A2578" s="30">
        <v>10194293</v>
      </c>
      <c r="B2578" s="55">
        <v>101942930000000</v>
      </c>
      <c r="C2578" s="1">
        <v>7700</v>
      </c>
      <c r="D2578" s="1" t="s">
        <v>3977</v>
      </c>
      <c r="G2578" s="64">
        <v>4259</v>
      </c>
      <c r="H2578" s="97" t="s">
        <v>17155</v>
      </c>
      <c r="I2578" s="98" t="s">
        <v>17283</v>
      </c>
      <c r="J2578" s="64">
        <v>2854.89</v>
      </c>
      <c r="K2578" s="64">
        <v>1404.11</v>
      </c>
      <c r="L2578" s="1">
        <v>4</v>
      </c>
      <c r="N2578" s="1" t="s">
        <v>3978</v>
      </c>
      <c r="O2578" s="64">
        <v>4259</v>
      </c>
      <c r="P2578" s="1" t="s">
        <v>11725</v>
      </c>
      <c r="Q2578" s="1" t="s">
        <v>8994</v>
      </c>
      <c r="R2578" s="1" t="s">
        <v>3979</v>
      </c>
      <c r="S2578" s="1" t="s">
        <v>2772</v>
      </c>
    </row>
    <row r="2579" spans="1:19">
      <c r="A2579" s="30">
        <v>10194294</v>
      </c>
      <c r="B2579" s="55">
        <v>101942940000000</v>
      </c>
      <c r="C2579" s="1">
        <v>7700</v>
      </c>
      <c r="D2579" s="1" t="s">
        <v>3980</v>
      </c>
      <c r="E2579" s="1" t="s">
        <v>107</v>
      </c>
      <c r="F2579" s="1" t="s">
        <v>6114</v>
      </c>
      <c r="G2579" s="64">
        <v>3480</v>
      </c>
      <c r="H2579" s="97" t="s">
        <v>17152</v>
      </c>
      <c r="I2579" s="98" t="s">
        <v>17281</v>
      </c>
      <c r="J2579" s="64">
        <v>2354.94</v>
      </c>
      <c r="K2579" s="64">
        <v>1125.06</v>
      </c>
      <c r="L2579" s="1">
        <v>4</v>
      </c>
      <c r="N2579" s="1" t="s">
        <v>3981</v>
      </c>
      <c r="O2579" s="64">
        <v>3480</v>
      </c>
      <c r="P2579" s="1" t="s">
        <v>110</v>
      </c>
      <c r="Q2579" s="1" t="s">
        <v>8992</v>
      </c>
      <c r="R2579" s="1" t="s">
        <v>3982</v>
      </c>
      <c r="S2579" s="1" t="s">
        <v>2452</v>
      </c>
    </row>
    <row r="2580" spans="1:19">
      <c r="A2580" s="30">
        <v>10194295</v>
      </c>
      <c r="B2580" s="55">
        <v>101942950000000</v>
      </c>
      <c r="C2580" s="1">
        <v>7700</v>
      </c>
      <c r="D2580" s="1" t="s">
        <v>3980</v>
      </c>
      <c r="E2580" s="1" t="s">
        <v>107</v>
      </c>
      <c r="F2580" s="1" t="s">
        <v>6114</v>
      </c>
      <c r="G2580" s="64">
        <v>3480</v>
      </c>
      <c r="H2580" s="97" t="s">
        <v>17152</v>
      </c>
      <c r="I2580" s="98" t="s">
        <v>17281</v>
      </c>
      <c r="J2580" s="64">
        <v>2354.94</v>
      </c>
      <c r="K2580" s="64">
        <v>1125.06</v>
      </c>
      <c r="L2580" s="1">
        <v>4</v>
      </c>
      <c r="N2580" s="1" t="s">
        <v>11771</v>
      </c>
      <c r="O2580" s="64">
        <v>3480</v>
      </c>
      <c r="P2580" s="1">
        <v>401.6</v>
      </c>
      <c r="Q2580" s="1" t="s">
        <v>8992</v>
      </c>
      <c r="R2580" s="1" t="s">
        <v>3982</v>
      </c>
      <c r="S2580" s="1" t="s">
        <v>2452</v>
      </c>
    </row>
    <row r="2581" spans="1:19">
      <c r="A2581" s="30">
        <v>10194296</v>
      </c>
      <c r="B2581" s="55">
        <v>101942960000000</v>
      </c>
      <c r="C2581" s="1">
        <v>7700</v>
      </c>
      <c r="D2581" s="1" t="s">
        <v>3980</v>
      </c>
      <c r="E2581" s="1" t="s">
        <v>107</v>
      </c>
      <c r="F2581" s="1" t="s">
        <v>6114</v>
      </c>
      <c r="G2581" s="64">
        <v>3480</v>
      </c>
      <c r="H2581" s="97" t="s">
        <v>17146</v>
      </c>
      <c r="I2581" s="98" t="s">
        <v>12825</v>
      </c>
      <c r="J2581" s="64">
        <v>2354.94</v>
      </c>
      <c r="K2581" s="64">
        <v>1125.06</v>
      </c>
      <c r="L2581" s="1">
        <v>3014</v>
      </c>
      <c r="N2581" s="1" t="s">
        <v>3983</v>
      </c>
      <c r="O2581" s="64">
        <v>3480</v>
      </c>
      <c r="P2581" s="1" t="s">
        <v>110</v>
      </c>
      <c r="Q2581" s="1" t="s">
        <v>8992</v>
      </c>
      <c r="R2581" s="1" t="s">
        <v>3982</v>
      </c>
      <c r="S2581" s="1" t="s">
        <v>2452</v>
      </c>
    </row>
    <row r="2582" spans="1:19">
      <c r="A2582" s="30">
        <v>10194297</v>
      </c>
      <c r="B2582" s="55">
        <v>101942970000000</v>
      </c>
      <c r="C2582" s="1">
        <v>7700</v>
      </c>
      <c r="D2582" s="1" t="s">
        <v>3980</v>
      </c>
      <c r="E2582" s="1" t="s">
        <v>107</v>
      </c>
      <c r="F2582" s="1" t="s">
        <v>6114</v>
      </c>
      <c r="G2582" s="64">
        <v>3480</v>
      </c>
      <c r="H2582" s="97" t="s">
        <v>17146</v>
      </c>
      <c r="I2582" s="98" t="s">
        <v>12825</v>
      </c>
      <c r="J2582" s="64">
        <v>2354.94</v>
      </c>
      <c r="K2582" s="64">
        <v>1125.06</v>
      </c>
      <c r="L2582" s="1">
        <v>3372</v>
      </c>
      <c r="N2582" s="1" t="s">
        <v>3984</v>
      </c>
      <c r="O2582" s="64">
        <v>3480</v>
      </c>
      <c r="P2582" s="1" t="s">
        <v>110</v>
      </c>
      <c r="Q2582" s="1" t="s">
        <v>8992</v>
      </c>
      <c r="R2582" s="1" t="s">
        <v>3982</v>
      </c>
      <c r="S2582" s="1" t="s">
        <v>2452</v>
      </c>
    </row>
    <row r="2583" spans="1:19">
      <c r="A2583" s="30">
        <v>10194298</v>
      </c>
      <c r="B2583" s="55">
        <v>101942980000000</v>
      </c>
      <c r="C2583" s="1">
        <v>7700</v>
      </c>
      <c r="D2583" s="1" t="s">
        <v>3980</v>
      </c>
      <c r="E2583" s="1" t="s">
        <v>107</v>
      </c>
      <c r="F2583" s="1" t="s">
        <v>6114</v>
      </c>
      <c r="G2583" s="64">
        <v>3480</v>
      </c>
      <c r="H2583" s="97" t="s">
        <v>17155</v>
      </c>
      <c r="I2583" s="98" t="s">
        <v>17283</v>
      </c>
      <c r="J2583" s="64">
        <v>2354.94</v>
      </c>
      <c r="K2583" s="64">
        <v>1125.06</v>
      </c>
      <c r="L2583" s="1">
        <v>4</v>
      </c>
      <c r="N2583" s="1" t="s">
        <v>3985</v>
      </c>
      <c r="O2583" s="64">
        <v>3480</v>
      </c>
      <c r="P2583" s="1" t="s">
        <v>2032</v>
      </c>
      <c r="Q2583" s="1" t="s">
        <v>8992</v>
      </c>
      <c r="R2583" s="1" t="s">
        <v>3982</v>
      </c>
      <c r="S2583" s="1" t="s">
        <v>2452</v>
      </c>
    </row>
    <row r="2584" spans="1:19">
      <c r="A2584" s="30">
        <v>10194299</v>
      </c>
      <c r="B2584" s="55">
        <v>101942990000000</v>
      </c>
      <c r="C2584" s="1">
        <v>7700</v>
      </c>
      <c r="D2584" s="1" t="s">
        <v>3980</v>
      </c>
      <c r="E2584" s="1" t="s">
        <v>107</v>
      </c>
      <c r="F2584" s="1" t="s">
        <v>6114</v>
      </c>
      <c r="G2584" s="64">
        <v>3480</v>
      </c>
      <c r="H2584" s="97" t="s">
        <v>17143</v>
      </c>
      <c r="I2584" s="98" t="s">
        <v>17274</v>
      </c>
      <c r="J2584" s="64">
        <v>2354.94</v>
      </c>
      <c r="K2584" s="64">
        <v>1125.06</v>
      </c>
      <c r="L2584" s="1">
        <v>4</v>
      </c>
      <c r="N2584" s="1" t="s">
        <v>3986</v>
      </c>
      <c r="O2584" s="64">
        <v>3480</v>
      </c>
      <c r="P2584" s="1">
        <v>403</v>
      </c>
      <c r="Q2584" s="1" t="s">
        <v>8992</v>
      </c>
      <c r="R2584" s="1" t="s">
        <v>3982</v>
      </c>
      <c r="S2584" s="1" t="s">
        <v>2452</v>
      </c>
    </row>
    <row r="2585" spans="1:19">
      <c r="A2585" s="30">
        <v>10194300</v>
      </c>
      <c r="B2585" s="55">
        <v>101943000000000</v>
      </c>
      <c r="C2585" s="1">
        <v>7700</v>
      </c>
      <c r="D2585" s="1" t="s">
        <v>3980</v>
      </c>
      <c r="E2585" s="1" t="s">
        <v>107</v>
      </c>
      <c r="F2585" s="1" t="s">
        <v>6114</v>
      </c>
      <c r="G2585" s="64">
        <v>3480</v>
      </c>
      <c r="H2585" s="97" t="s">
        <v>17146</v>
      </c>
      <c r="I2585" s="98" t="s">
        <v>12825</v>
      </c>
      <c r="J2585" s="64">
        <v>2354.94</v>
      </c>
      <c r="K2585" s="64">
        <v>1125.06</v>
      </c>
      <c r="L2585" s="1">
        <v>4</v>
      </c>
      <c r="N2585" s="1" t="s">
        <v>3987</v>
      </c>
      <c r="O2585" s="64">
        <v>3480</v>
      </c>
      <c r="P2585" s="1" t="s">
        <v>110</v>
      </c>
      <c r="Q2585" s="1" t="s">
        <v>8992</v>
      </c>
      <c r="R2585" s="1" t="s">
        <v>3982</v>
      </c>
      <c r="S2585" s="1" t="s">
        <v>2452</v>
      </c>
    </row>
    <row r="2586" spans="1:19">
      <c r="A2586" s="30">
        <v>10194301</v>
      </c>
      <c r="B2586" s="55">
        <v>101943010000000</v>
      </c>
      <c r="C2586" s="1">
        <v>7700</v>
      </c>
      <c r="D2586" s="1" t="s">
        <v>3980</v>
      </c>
      <c r="E2586" s="1" t="s">
        <v>107</v>
      </c>
      <c r="F2586" s="1" t="s">
        <v>6114</v>
      </c>
      <c r="G2586" s="64">
        <v>3480</v>
      </c>
      <c r="H2586" s="97" t="s">
        <v>17146</v>
      </c>
      <c r="I2586" s="98" t="s">
        <v>12825</v>
      </c>
      <c r="J2586" s="64">
        <v>2354.94</v>
      </c>
      <c r="K2586" s="64">
        <v>1125.06</v>
      </c>
      <c r="L2586" s="1">
        <v>3014</v>
      </c>
      <c r="N2586" s="1" t="s">
        <v>3988</v>
      </c>
      <c r="O2586" s="64">
        <v>3480</v>
      </c>
      <c r="P2586" s="1" t="s">
        <v>110</v>
      </c>
      <c r="Q2586" s="1" t="s">
        <v>8992</v>
      </c>
      <c r="R2586" s="1" t="s">
        <v>3982</v>
      </c>
      <c r="S2586" s="1" t="s">
        <v>2452</v>
      </c>
    </row>
    <row r="2587" spans="1:19">
      <c r="A2587" s="30">
        <v>10194302</v>
      </c>
      <c r="B2587" s="55">
        <v>101943020000000</v>
      </c>
      <c r="C2587" s="1">
        <v>7700</v>
      </c>
      <c r="D2587" s="1" t="s">
        <v>3989</v>
      </c>
      <c r="E2587" s="1" t="s">
        <v>107</v>
      </c>
      <c r="F2587" s="1" t="s">
        <v>5168</v>
      </c>
      <c r="G2587" s="64">
        <v>1450</v>
      </c>
      <c r="H2587" s="97" t="s">
        <v>17152</v>
      </c>
      <c r="I2587" s="98" t="s">
        <v>17281</v>
      </c>
      <c r="J2587" s="1">
        <v>981.24</v>
      </c>
      <c r="K2587" s="1">
        <v>468.76</v>
      </c>
      <c r="L2587" s="1">
        <v>4</v>
      </c>
      <c r="N2587" s="1" t="s">
        <v>3990</v>
      </c>
      <c r="O2587" s="64">
        <v>1450</v>
      </c>
      <c r="P2587" s="1" t="s">
        <v>272</v>
      </c>
      <c r="Q2587" s="1" t="s">
        <v>8992</v>
      </c>
      <c r="R2587" s="1" t="s">
        <v>3982</v>
      </c>
      <c r="S2587" s="1" t="s">
        <v>2452</v>
      </c>
    </row>
    <row r="2588" spans="1:19">
      <c r="A2588" s="30">
        <v>10194303</v>
      </c>
      <c r="B2588" s="55">
        <v>101943030000000</v>
      </c>
      <c r="C2588" s="1">
        <v>7700</v>
      </c>
      <c r="D2588" s="1" t="s">
        <v>3989</v>
      </c>
      <c r="E2588" s="1" t="s">
        <v>107</v>
      </c>
      <c r="F2588" s="1" t="s">
        <v>5168</v>
      </c>
      <c r="G2588" s="64">
        <v>1450</v>
      </c>
      <c r="H2588" s="97" t="s">
        <v>17152</v>
      </c>
      <c r="I2588" s="98" t="s">
        <v>17281</v>
      </c>
      <c r="J2588" s="1">
        <v>981.24</v>
      </c>
      <c r="K2588" s="1">
        <v>468.76</v>
      </c>
      <c r="L2588" s="1">
        <v>4</v>
      </c>
      <c r="N2588" s="1" t="s">
        <v>3991</v>
      </c>
      <c r="O2588" s="64">
        <v>1450</v>
      </c>
      <c r="P2588" s="1" t="s">
        <v>7869</v>
      </c>
      <c r="Q2588" s="1" t="s">
        <v>8992</v>
      </c>
      <c r="R2588" s="1" t="s">
        <v>3982</v>
      </c>
      <c r="S2588" s="1" t="s">
        <v>2452</v>
      </c>
    </row>
    <row r="2589" spans="1:19">
      <c r="A2589" s="30">
        <v>10194304</v>
      </c>
      <c r="B2589" s="55">
        <v>101943040000000</v>
      </c>
      <c r="C2589" s="1">
        <v>7700</v>
      </c>
      <c r="D2589" s="1" t="s">
        <v>3989</v>
      </c>
      <c r="E2589" s="1" t="s">
        <v>107</v>
      </c>
      <c r="F2589" s="1" t="s">
        <v>5168</v>
      </c>
      <c r="G2589" s="64">
        <v>1450</v>
      </c>
      <c r="H2589" s="97" t="s">
        <v>17152</v>
      </c>
      <c r="I2589" s="98" t="s">
        <v>17281</v>
      </c>
      <c r="J2589" s="1">
        <v>981.24</v>
      </c>
      <c r="K2589" s="1">
        <v>468.76</v>
      </c>
      <c r="L2589" s="1">
        <v>3016</v>
      </c>
      <c r="N2589" s="1" t="s">
        <v>3992</v>
      </c>
      <c r="O2589" s="64">
        <v>1450</v>
      </c>
      <c r="P2589" s="1" t="s">
        <v>272</v>
      </c>
      <c r="Q2589" s="1" t="s">
        <v>8992</v>
      </c>
      <c r="R2589" s="1" t="s">
        <v>3982</v>
      </c>
      <c r="S2589" s="1" t="s">
        <v>2452</v>
      </c>
    </row>
    <row r="2590" spans="1:19">
      <c r="A2590" s="30">
        <v>10194305</v>
      </c>
      <c r="B2590" s="55">
        <v>101943050000000</v>
      </c>
      <c r="C2590" s="1">
        <v>7700</v>
      </c>
      <c r="D2590" s="1" t="s">
        <v>3989</v>
      </c>
      <c r="E2590" s="1" t="s">
        <v>107</v>
      </c>
      <c r="F2590" s="1" t="s">
        <v>5168</v>
      </c>
      <c r="G2590" s="64">
        <v>1450</v>
      </c>
      <c r="H2590" s="97" t="s">
        <v>17152</v>
      </c>
      <c r="I2590" s="98" t="s">
        <v>17281</v>
      </c>
      <c r="J2590" s="1">
        <v>981.24</v>
      </c>
      <c r="K2590" s="1">
        <v>468.76</v>
      </c>
      <c r="L2590" s="1">
        <v>3372</v>
      </c>
      <c r="N2590" s="1" t="s">
        <v>3993</v>
      </c>
      <c r="O2590" s="64">
        <v>1450</v>
      </c>
      <c r="P2590" s="1" t="s">
        <v>272</v>
      </c>
      <c r="Q2590" s="1" t="s">
        <v>8992</v>
      </c>
      <c r="R2590" s="1" t="s">
        <v>3982</v>
      </c>
      <c r="S2590" s="1" t="s">
        <v>2452</v>
      </c>
    </row>
    <row r="2591" spans="1:19">
      <c r="A2591" s="30">
        <v>10194306</v>
      </c>
      <c r="B2591" s="55">
        <v>101943060000000</v>
      </c>
      <c r="C2591" s="1">
        <v>7700</v>
      </c>
      <c r="D2591" s="1" t="s">
        <v>3989</v>
      </c>
      <c r="E2591" s="1" t="s">
        <v>107</v>
      </c>
      <c r="F2591" s="1" t="s">
        <v>5168</v>
      </c>
      <c r="G2591" s="64">
        <v>1450</v>
      </c>
      <c r="H2591" s="97" t="s">
        <v>17140</v>
      </c>
      <c r="I2591" s="98" t="s">
        <v>17272</v>
      </c>
      <c r="J2591" s="1">
        <v>981.24</v>
      </c>
      <c r="K2591" s="1">
        <v>468.76</v>
      </c>
      <c r="L2591" s="1">
        <v>4</v>
      </c>
      <c r="N2591" s="1" t="s">
        <v>3994</v>
      </c>
      <c r="O2591" s="64">
        <v>1450</v>
      </c>
      <c r="P2591" s="1" t="s">
        <v>11772</v>
      </c>
      <c r="Q2591" s="1" t="s">
        <v>8992</v>
      </c>
      <c r="R2591" s="1" t="s">
        <v>3982</v>
      </c>
      <c r="S2591" s="1" t="s">
        <v>2452</v>
      </c>
    </row>
    <row r="2592" spans="1:19">
      <c r="A2592" s="30">
        <v>10194307</v>
      </c>
      <c r="B2592" s="55">
        <v>101943070000000</v>
      </c>
      <c r="C2592" s="1">
        <v>7700</v>
      </c>
      <c r="D2592" s="1" t="s">
        <v>3989</v>
      </c>
      <c r="E2592" s="1" t="s">
        <v>107</v>
      </c>
      <c r="F2592" s="1" t="s">
        <v>5168</v>
      </c>
      <c r="G2592" s="64">
        <v>1450</v>
      </c>
      <c r="H2592" s="97" t="s">
        <v>17140</v>
      </c>
      <c r="I2592" s="98" t="s">
        <v>17272</v>
      </c>
      <c r="J2592" s="1">
        <v>981.24</v>
      </c>
      <c r="K2592" s="1">
        <v>468.76</v>
      </c>
      <c r="L2592" s="1">
        <v>4</v>
      </c>
      <c r="N2592" s="1" t="s">
        <v>3995</v>
      </c>
      <c r="O2592" s="64">
        <v>1450</v>
      </c>
      <c r="P2592" s="1">
        <v>401.45</v>
      </c>
      <c r="Q2592" s="1" t="s">
        <v>8992</v>
      </c>
      <c r="R2592" s="1" t="s">
        <v>3982</v>
      </c>
      <c r="S2592" s="1" t="s">
        <v>2452</v>
      </c>
    </row>
    <row r="2593" spans="1:19">
      <c r="A2593" s="30">
        <v>10194308</v>
      </c>
      <c r="B2593" s="55">
        <v>101943080000000</v>
      </c>
      <c r="C2593" s="1">
        <v>7700</v>
      </c>
      <c r="D2593" s="1" t="s">
        <v>3989</v>
      </c>
      <c r="E2593" s="1" t="s">
        <v>107</v>
      </c>
      <c r="F2593" s="1" t="s">
        <v>5168</v>
      </c>
      <c r="G2593" s="64">
        <v>1450</v>
      </c>
      <c r="H2593" s="97" t="s">
        <v>17152</v>
      </c>
      <c r="I2593" s="98" t="s">
        <v>17281</v>
      </c>
      <c r="J2593" s="1">
        <v>981.24</v>
      </c>
      <c r="K2593" s="1">
        <v>468.76</v>
      </c>
      <c r="L2593" s="1">
        <v>4</v>
      </c>
      <c r="N2593" s="1" t="s">
        <v>3996</v>
      </c>
      <c r="O2593" s="64">
        <v>1450</v>
      </c>
      <c r="P2593" s="1" t="s">
        <v>110</v>
      </c>
      <c r="Q2593" s="1" t="s">
        <v>8992</v>
      </c>
      <c r="R2593" s="1" t="s">
        <v>3982</v>
      </c>
      <c r="S2593" s="1" t="s">
        <v>2452</v>
      </c>
    </row>
    <row r="2594" spans="1:19">
      <c r="A2594" s="30">
        <v>10194309</v>
      </c>
      <c r="B2594" s="55">
        <v>101943090000000</v>
      </c>
      <c r="C2594" s="1">
        <v>7700</v>
      </c>
      <c r="D2594" s="1" t="s">
        <v>3989</v>
      </c>
      <c r="E2594" s="1" t="s">
        <v>107</v>
      </c>
      <c r="F2594" s="1" t="s">
        <v>5168</v>
      </c>
      <c r="G2594" s="64">
        <v>1450</v>
      </c>
      <c r="H2594" s="97" t="s">
        <v>17152</v>
      </c>
      <c r="I2594" s="98" t="s">
        <v>17281</v>
      </c>
      <c r="J2594" s="1">
        <v>981.24</v>
      </c>
      <c r="K2594" s="1">
        <v>468.76</v>
      </c>
      <c r="L2594" s="1">
        <v>3014</v>
      </c>
      <c r="N2594" s="1" t="s">
        <v>3997</v>
      </c>
      <c r="O2594" s="64">
        <v>1450</v>
      </c>
      <c r="P2594" s="1" t="s">
        <v>272</v>
      </c>
      <c r="Q2594" s="1" t="s">
        <v>8992</v>
      </c>
      <c r="R2594" s="1" t="s">
        <v>3982</v>
      </c>
      <c r="S2594" s="1" t="s">
        <v>2452</v>
      </c>
    </row>
    <row r="2595" spans="1:19">
      <c r="A2595" s="30">
        <v>10194310</v>
      </c>
      <c r="B2595" s="55">
        <v>101943100000000</v>
      </c>
      <c r="C2595" s="1">
        <v>7700</v>
      </c>
      <c r="D2595" s="1" t="s">
        <v>3998</v>
      </c>
      <c r="E2595" s="1" t="s">
        <v>107</v>
      </c>
      <c r="F2595" s="1" t="s">
        <v>6117</v>
      </c>
      <c r="G2595" s="64">
        <v>6032</v>
      </c>
      <c r="H2595" s="97" t="s">
        <v>17146</v>
      </c>
      <c r="I2595" s="98" t="s">
        <v>12825</v>
      </c>
      <c r="J2595" s="64">
        <v>4081.94</v>
      </c>
      <c r="K2595" s="64">
        <v>1950.06</v>
      </c>
      <c r="L2595" s="1">
        <v>146</v>
      </c>
      <c r="N2595" s="1" t="s">
        <v>3999</v>
      </c>
      <c r="O2595" s="64">
        <v>6032</v>
      </c>
      <c r="P2595" s="1" t="s">
        <v>110</v>
      </c>
      <c r="Q2595" s="1" t="s">
        <v>8992</v>
      </c>
      <c r="R2595" s="1" t="s">
        <v>3982</v>
      </c>
      <c r="S2595" s="1" t="s">
        <v>2452</v>
      </c>
    </row>
    <row r="2596" spans="1:19">
      <c r="A2596" s="30">
        <v>10194311</v>
      </c>
      <c r="B2596" s="55">
        <v>101943110000000</v>
      </c>
      <c r="C2596" s="1">
        <v>7700</v>
      </c>
      <c r="D2596" s="1" t="s">
        <v>3998</v>
      </c>
      <c r="E2596" s="1" t="s">
        <v>107</v>
      </c>
      <c r="F2596" s="1" t="s">
        <v>6117</v>
      </c>
      <c r="G2596" s="64">
        <v>6032</v>
      </c>
      <c r="H2596" s="97" t="s">
        <v>17146</v>
      </c>
      <c r="I2596" s="98" t="s">
        <v>12825</v>
      </c>
      <c r="J2596" s="64">
        <v>4081.94</v>
      </c>
      <c r="K2596" s="64">
        <v>1950.06</v>
      </c>
      <c r="L2596" s="1">
        <v>146</v>
      </c>
      <c r="N2596" s="1" t="s">
        <v>4000</v>
      </c>
      <c r="O2596" s="64">
        <v>6032</v>
      </c>
      <c r="P2596" s="1" t="s">
        <v>110</v>
      </c>
      <c r="Q2596" s="1" t="s">
        <v>8992</v>
      </c>
      <c r="R2596" s="1" t="s">
        <v>3982</v>
      </c>
      <c r="S2596" s="1" t="s">
        <v>2452</v>
      </c>
    </row>
    <row r="2597" spans="1:19">
      <c r="A2597" s="30">
        <v>10194312</v>
      </c>
      <c r="B2597" s="55">
        <v>101943120000000</v>
      </c>
      <c r="C2597" s="1">
        <v>7700</v>
      </c>
      <c r="D2597" s="1" t="s">
        <v>3998</v>
      </c>
      <c r="E2597" s="1" t="s">
        <v>107</v>
      </c>
      <c r="F2597" s="1" t="s">
        <v>6117</v>
      </c>
      <c r="G2597" s="64">
        <v>6032</v>
      </c>
      <c r="H2597" s="97" t="s">
        <v>17165</v>
      </c>
      <c r="I2597" s="98" t="s">
        <v>17294</v>
      </c>
      <c r="J2597" s="64">
        <v>4081.94</v>
      </c>
      <c r="K2597" s="64">
        <v>1950.06</v>
      </c>
      <c r="L2597" s="1">
        <v>4</v>
      </c>
      <c r="N2597" s="1" t="s">
        <v>4001</v>
      </c>
      <c r="O2597" s="64">
        <v>6032</v>
      </c>
      <c r="P2597" s="1">
        <v>401.6</v>
      </c>
      <c r="Q2597" s="1" t="s">
        <v>8992</v>
      </c>
      <c r="R2597" s="1" t="s">
        <v>3982</v>
      </c>
      <c r="S2597" s="1" t="s">
        <v>2452</v>
      </c>
    </row>
    <row r="2598" spans="1:19">
      <c r="A2598" s="30">
        <v>10194313</v>
      </c>
      <c r="B2598" s="55">
        <v>101943130000000</v>
      </c>
      <c r="C2598" s="1">
        <v>7700</v>
      </c>
      <c r="D2598" s="1" t="s">
        <v>3998</v>
      </c>
      <c r="E2598" s="1" t="s">
        <v>107</v>
      </c>
      <c r="F2598" s="1" t="s">
        <v>6117</v>
      </c>
      <c r="G2598" s="64">
        <v>6032</v>
      </c>
      <c r="H2598" s="97" t="s">
        <v>17146</v>
      </c>
      <c r="I2598" s="98" t="s">
        <v>12825</v>
      </c>
      <c r="J2598" s="64">
        <v>4081.94</v>
      </c>
      <c r="K2598" s="64">
        <v>1950.06</v>
      </c>
      <c r="L2598" s="1">
        <v>146</v>
      </c>
      <c r="N2598" s="1" t="s">
        <v>4002</v>
      </c>
      <c r="O2598" s="64">
        <v>6032</v>
      </c>
      <c r="P2598" s="1" t="s">
        <v>110</v>
      </c>
      <c r="Q2598" s="1" t="s">
        <v>8992</v>
      </c>
      <c r="R2598" s="1" t="s">
        <v>3982</v>
      </c>
      <c r="S2598" s="1" t="s">
        <v>2452</v>
      </c>
    </row>
    <row r="2599" spans="1:19">
      <c r="A2599" s="30">
        <v>10194314</v>
      </c>
      <c r="B2599" s="55">
        <v>101943140000000</v>
      </c>
      <c r="C2599" s="1">
        <v>7700</v>
      </c>
      <c r="D2599" s="1" t="s">
        <v>3998</v>
      </c>
      <c r="E2599" s="1" t="s">
        <v>107</v>
      </c>
      <c r="F2599" s="1" t="s">
        <v>6117</v>
      </c>
      <c r="G2599" s="64">
        <v>6032</v>
      </c>
      <c r="H2599" s="97" t="s">
        <v>17146</v>
      </c>
      <c r="I2599" s="98" t="s">
        <v>12825</v>
      </c>
      <c r="J2599" s="64">
        <v>4081.94</v>
      </c>
      <c r="K2599" s="64">
        <v>1950.06</v>
      </c>
      <c r="L2599" s="1">
        <v>4</v>
      </c>
      <c r="N2599" s="1" t="s">
        <v>4003</v>
      </c>
      <c r="O2599" s="64">
        <v>6032</v>
      </c>
      <c r="P2599" s="1" t="s">
        <v>110</v>
      </c>
      <c r="Q2599" s="1" t="s">
        <v>8992</v>
      </c>
      <c r="R2599" s="1" t="s">
        <v>3982</v>
      </c>
      <c r="S2599" s="1" t="s">
        <v>2452</v>
      </c>
    </row>
    <row r="2600" spans="1:19">
      <c r="A2600" s="30">
        <v>10194315</v>
      </c>
      <c r="B2600" s="55">
        <v>101943150000000</v>
      </c>
      <c r="C2600" s="1">
        <v>7700</v>
      </c>
      <c r="D2600" s="1" t="s">
        <v>3998</v>
      </c>
      <c r="E2600" s="1" t="s">
        <v>107</v>
      </c>
      <c r="F2600" s="1" t="s">
        <v>7804</v>
      </c>
      <c r="G2600" s="64">
        <v>6032</v>
      </c>
      <c r="H2600" s="97" t="s">
        <v>17146</v>
      </c>
      <c r="I2600" s="98" t="s">
        <v>12825</v>
      </c>
      <c r="J2600" s="64">
        <v>4081.94</v>
      </c>
      <c r="K2600" s="64">
        <v>1950.06</v>
      </c>
      <c r="L2600" s="1">
        <v>4</v>
      </c>
      <c r="N2600" s="1" t="s">
        <v>4004</v>
      </c>
      <c r="O2600" s="64">
        <v>6032</v>
      </c>
      <c r="P2600" s="1" t="s">
        <v>110</v>
      </c>
      <c r="Q2600" s="1" t="s">
        <v>8992</v>
      </c>
      <c r="R2600" s="1" t="s">
        <v>3982</v>
      </c>
      <c r="S2600" s="1" t="s">
        <v>2452</v>
      </c>
    </row>
    <row r="2601" spans="1:19">
      <c r="A2601" s="30">
        <v>10194316</v>
      </c>
      <c r="B2601" s="55">
        <v>101943160000000</v>
      </c>
      <c r="C2601" s="1">
        <v>7700</v>
      </c>
      <c r="D2601" s="1" t="s">
        <v>3998</v>
      </c>
      <c r="E2601" s="1" t="s">
        <v>107</v>
      </c>
      <c r="F2601" s="1" t="s">
        <v>6117</v>
      </c>
      <c r="G2601" s="64">
        <v>6032</v>
      </c>
      <c r="H2601" s="97" t="s">
        <v>17146</v>
      </c>
      <c r="I2601" s="98" t="s">
        <v>12825</v>
      </c>
      <c r="J2601" s="64">
        <v>4081.94</v>
      </c>
      <c r="K2601" s="64">
        <v>1950.06</v>
      </c>
      <c r="L2601" s="1">
        <v>146</v>
      </c>
      <c r="N2601" s="1" t="s">
        <v>4005</v>
      </c>
      <c r="O2601" s="64">
        <v>6032</v>
      </c>
      <c r="P2601" s="1" t="s">
        <v>110</v>
      </c>
      <c r="Q2601" s="1" t="s">
        <v>8992</v>
      </c>
      <c r="R2601" s="1" t="s">
        <v>3982</v>
      </c>
      <c r="S2601" s="1" t="s">
        <v>2452</v>
      </c>
    </row>
    <row r="2602" spans="1:19">
      <c r="A2602" s="30">
        <v>10194317</v>
      </c>
      <c r="B2602" s="55">
        <v>101943170000000</v>
      </c>
      <c r="C2602" s="1">
        <v>7700</v>
      </c>
      <c r="D2602" s="1" t="s">
        <v>3998</v>
      </c>
      <c r="E2602" s="1" t="s">
        <v>107</v>
      </c>
      <c r="F2602" s="1" t="s">
        <v>6117</v>
      </c>
      <c r="G2602" s="64">
        <v>6032</v>
      </c>
      <c r="H2602" s="97" t="s">
        <v>17146</v>
      </c>
      <c r="I2602" s="98" t="s">
        <v>12825</v>
      </c>
      <c r="J2602" s="64">
        <v>4081.94</v>
      </c>
      <c r="K2602" s="64">
        <v>1950.06</v>
      </c>
      <c r="L2602" s="1">
        <v>4</v>
      </c>
      <c r="N2602" s="1" t="s">
        <v>4006</v>
      </c>
      <c r="O2602" s="64">
        <v>6032</v>
      </c>
      <c r="P2602" s="1" t="s">
        <v>110</v>
      </c>
      <c r="Q2602" s="1" t="s">
        <v>8992</v>
      </c>
      <c r="R2602" s="1" t="s">
        <v>3982</v>
      </c>
      <c r="S2602" s="1" t="s">
        <v>2452</v>
      </c>
    </row>
    <row r="2603" spans="1:19">
      <c r="A2603" s="30">
        <v>10194318</v>
      </c>
      <c r="B2603" s="55">
        <v>101943180000000</v>
      </c>
      <c r="C2603" s="1">
        <v>7700</v>
      </c>
      <c r="D2603" s="1" t="s">
        <v>4007</v>
      </c>
      <c r="E2603" s="1" t="s">
        <v>107</v>
      </c>
      <c r="F2603" s="1" t="s">
        <v>5170</v>
      </c>
      <c r="G2603" s="64">
        <v>2320</v>
      </c>
      <c r="H2603" s="97" t="s">
        <v>17152</v>
      </c>
      <c r="I2603" s="98" t="s">
        <v>17281</v>
      </c>
      <c r="J2603" s="64">
        <v>1569.95</v>
      </c>
      <c r="K2603" s="1">
        <v>750.05</v>
      </c>
      <c r="L2603" s="1">
        <v>2748</v>
      </c>
      <c r="N2603" s="1" t="s">
        <v>4008</v>
      </c>
      <c r="O2603" s="64">
        <v>2320</v>
      </c>
      <c r="P2603" s="1" t="s">
        <v>5112</v>
      </c>
      <c r="Q2603" s="1" t="s">
        <v>8992</v>
      </c>
      <c r="R2603" s="1" t="s">
        <v>3982</v>
      </c>
      <c r="S2603" s="1" t="s">
        <v>2452</v>
      </c>
    </row>
    <row r="2604" spans="1:19">
      <c r="A2604" s="30">
        <v>10194319</v>
      </c>
      <c r="B2604" s="55">
        <v>101943190000000</v>
      </c>
      <c r="C2604" s="1">
        <v>7700</v>
      </c>
      <c r="D2604" s="1" t="s">
        <v>4007</v>
      </c>
      <c r="E2604" s="1" t="s">
        <v>107</v>
      </c>
      <c r="F2604" s="1" t="s">
        <v>5170</v>
      </c>
      <c r="G2604" s="64">
        <v>2320</v>
      </c>
      <c r="H2604" s="97" t="s">
        <v>17152</v>
      </c>
      <c r="I2604" s="98" t="s">
        <v>17281</v>
      </c>
      <c r="J2604" s="64">
        <v>1569.95</v>
      </c>
      <c r="K2604" s="1">
        <v>750.05</v>
      </c>
      <c r="L2604" s="1">
        <v>2748</v>
      </c>
      <c r="N2604" s="1" t="s">
        <v>4009</v>
      </c>
      <c r="O2604" s="64">
        <v>2320</v>
      </c>
      <c r="P2604" s="1" t="s">
        <v>5112</v>
      </c>
      <c r="Q2604" s="1" t="s">
        <v>8992</v>
      </c>
      <c r="R2604" s="1" t="s">
        <v>3982</v>
      </c>
      <c r="S2604" s="1" t="s">
        <v>2452</v>
      </c>
    </row>
    <row r="2605" spans="1:19">
      <c r="A2605" s="30">
        <v>10194320</v>
      </c>
      <c r="B2605" s="55">
        <v>101943200000000</v>
      </c>
      <c r="C2605" s="1">
        <v>7700</v>
      </c>
      <c r="D2605" s="1" t="s">
        <v>4007</v>
      </c>
      <c r="E2605" s="1" t="s">
        <v>107</v>
      </c>
      <c r="F2605" s="1" t="s">
        <v>5170</v>
      </c>
      <c r="G2605" s="64">
        <v>2320</v>
      </c>
      <c r="H2605" s="97" t="s">
        <v>17165</v>
      </c>
      <c r="I2605" s="98" t="s">
        <v>17294</v>
      </c>
      <c r="J2605" s="64">
        <v>1569.95</v>
      </c>
      <c r="K2605" s="1">
        <v>750.05</v>
      </c>
      <c r="L2605" s="1">
        <v>4</v>
      </c>
      <c r="N2605" s="1" t="s">
        <v>4010</v>
      </c>
      <c r="O2605" s="64">
        <v>2320</v>
      </c>
      <c r="P2605" s="1">
        <v>401.6</v>
      </c>
      <c r="Q2605" s="1" t="s">
        <v>8992</v>
      </c>
      <c r="R2605" s="1" t="s">
        <v>3982</v>
      </c>
      <c r="S2605" s="1" t="s">
        <v>2452</v>
      </c>
    </row>
    <row r="2606" spans="1:19">
      <c r="A2606" s="30">
        <v>10194321</v>
      </c>
      <c r="B2606" s="55">
        <v>101943210000000</v>
      </c>
      <c r="C2606" s="1">
        <v>7700</v>
      </c>
      <c r="D2606" s="1" t="s">
        <v>4007</v>
      </c>
      <c r="E2606" s="1" t="s">
        <v>107</v>
      </c>
      <c r="F2606" s="1" t="s">
        <v>5170</v>
      </c>
      <c r="G2606" s="64">
        <v>2320</v>
      </c>
      <c r="H2606" s="97" t="s">
        <v>17152</v>
      </c>
      <c r="I2606" s="98" t="s">
        <v>17281</v>
      </c>
      <c r="J2606" s="64">
        <v>1569.95</v>
      </c>
      <c r="K2606" s="1">
        <v>750.05</v>
      </c>
      <c r="L2606" s="1">
        <v>146</v>
      </c>
      <c r="N2606" s="1" t="s">
        <v>4011</v>
      </c>
      <c r="O2606" s="64">
        <v>2320</v>
      </c>
      <c r="P2606" s="1" t="s">
        <v>272</v>
      </c>
      <c r="Q2606" s="1" t="s">
        <v>8992</v>
      </c>
      <c r="R2606" s="1" t="s">
        <v>3982</v>
      </c>
      <c r="S2606" s="1" t="s">
        <v>2452</v>
      </c>
    </row>
    <row r="2607" spans="1:19">
      <c r="A2607" s="30">
        <v>10194322</v>
      </c>
      <c r="B2607" s="55">
        <v>101943220000000</v>
      </c>
      <c r="C2607" s="1">
        <v>7700</v>
      </c>
      <c r="D2607" s="1" t="s">
        <v>4007</v>
      </c>
      <c r="E2607" s="1" t="s">
        <v>107</v>
      </c>
      <c r="F2607" s="1" t="s">
        <v>5170</v>
      </c>
      <c r="G2607" s="64">
        <v>2320</v>
      </c>
      <c r="H2607" s="97" t="s">
        <v>17152</v>
      </c>
      <c r="I2607" s="98" t="s">
        <v>17281</v>
      </c>
      <c r="J2607" s="64">
        <v>1569.95</v>
      </c>
      <c r="K2607" s="1">
        <v>750.05</v>
      </c>
      <c r="L2607" s="1">
        <v>4</v>
      </c>
      <c r="N2607" s="1" t="s">
        <v>4012</v>
      </c>
      <c r="O2607" s="64">
        <v>2320</v>
      </c>
      <c r="P2607" s="1" t="s">
        <v>11773</v>
      </c>
      <c r="Q2607" s="1" t="s">
        <v>8992</v>
      </c>
      <c r="R2607" s="1" t="s">
        <v>3982</v>
      </c>
      <c r="S2607" s="1" t="s">
        <v>2452</v>
      </c>
    </row>
    <row r="2608" spans="1:19">
      <c r="A2608" s="30">
        <v>10194323</v>
      </c>
      <c r="B2608" s="55">
        <v>101943230000000</v>
      </c>
      <c r="C2608" s="1">
        <v>7700</v>
      </c>
      <c r="D2608" s="1" t="s">
        <v>4007</v>
      </c>
      <c r="E2608" s="1" t="s">
        <v>107</v>
      </c>
      <c r="F2608" s="1" t="s">
        <v>5170</v>
      </c>
      <c r="G2608" s="64">
        <v>2320</v>
      </c>
      <c r="H2608" s="97" t="s">
        <v>17152</v>
      </c>
      <c r="I2608" s="98" t="s">
        <v>17281</v>
      </c>
      <c r="J2608" s="64">
        <v>1569.95</v>
      </c>
      <c r="K2608" s="1">
        <v>750.05</v>
      </c>
      <c r="L2608" s="1">
        <v>4</v>
      </c>
      <c r="N2608" s="1" t="s">
        <v>4013</v>
      </c>
      <c r="O2608" s="64">
        <v>2320</v>
      </c>
      <c r="P2608" s="1" t="s">
        <v>11773</v>
      </c>
      <c r="Q2608" s="1" t="s">
        <v>8992</v>
      </c>
      <c r="R2608" s="1" t="s">
        <v>3982</v>
      </c>
      <c r="S2608" s="1" t="s">
        <v>2452</v>
      </c>
    </row>
    <row r="2609" spans="1:19">
      <c r="A2609" s="30">
        <v>10194324</v>
      </c>
      <c r="B2609" s="55">
        <v>101943240000000</v>
      </c>
      <c r="C2609" s="1">
        <v>7700</v>
      </c>
      <c r="D2609" s="1" t="s">
        <v>4007</v>
      </c>
      <c r="E2609" s="1" t="s">
        <v>107</v>
      </c>
      <c r="F2609" s="1" t="s">
        <v>5170</v>
      </c>
      <c r="G2609" s="64">
        <v>2320</v>
      </c>
      <c r="H2609" s="97" t="s">
        <v>17152</v>
      </c>
      <c r="I2609" s="98" t="s">
        <v>17281</v>
      </c>
      <c r="J2609" s="64">
        <v>1569.95</v>
      </c>
      <c r="K2609" s="1">
        <v>750.05</v>
      </c>
      <c r="L2609" s="1">
        <v>4</v>
      </c>
      <c r="N2609" s="1" t="s">
        <v>4014</v>
      </c>
      <c r="O2609" s="64">
        <v>2320</v>
      </c>
      <c r="P2609" s="1" t="s">
        <v>11773</v>
      </c>
      <c r="Q2609" s="1" t="s">
        <v>8992</v>
      </c>
      <c r="R2609" s="1" t="s">
        <v>3982</v>
      </c>
      <c r="S2609" s="1" t="s">
        <v>2452</v>
      </c>
    </row>
    <row r="2610" spans="1:19">
      <c r="A2610" s="30">
        <v>10194325</v>
      </c>
      <c r="B2610" s="55">
        <v>101943250000000</v>
      </c>
      <c r="C2610" s="1">
        <v>7700</v>
      </c>
      <c r="D2610" s="1" t="s">
        <v>4007</v>
      </c>
      <c r="E2610" s="1" t="s">
        <v>107</v>
      </c>
      <c r="F2610" s="1" t="s">
        <v>5170</v>
      </c>
      <c r="G2610" s="64">
        <v>2320</v>
      </c>
      <c r="H2610" s="97" t="s">
        <v>17152</v>
      </c>
      <c r="I2610" s="98" t="s">
        <v>17281</v>
      </c>
      <c r="J2610" s="64">
        <v>1569.95</v>
      </c>
      <c r="K2610" s="1">
        <v>750.05</v>
      </c>
      <c r="L2610" s="1">
        <v>4</v>
      </c>
      <c r="N2610" s="1" t="s">
        <v>4015</v>
      </c>
      <c r="O2610" s="64">
        <v>2320</v>
      </c>
      <c r="P2610" s="1" t="s">
        <v>11773</v>
      </c>
      <c r="Q2610" s="1" t="s">
        <v>8992</v>
      </c>
      <c r="R2610" s="1" t="s">
        <v>3982</v>
      </c>
      <c r="S2610" s="1" t="s">
        <v>2452</v>
      </c>
    </row>
    <row r="2611" spans="1:19">
      <c r="A2611" s="30">
        <v>10194326</v>
      </c>
      <c r="B2611" s="55">
        <v>101943260000000</v>
      </c>
      <c r="C2611" s="1">
        <v>7700</v>
      </c>
      <c r="D2611" s="1" t="s">
        <v>7711</v>
      </c>
      <c r="E2611" s="1" t="s">
        <v>1073</v>
      </c>
      <c r="F2611" s="1" t="s">
        <v>6120</v>
      </c>
      <c r="G2611" s="64">
        <v>2252.9499999999998</v>
      </c>
      <c r="H2611" s="97" t="s">
        <v>17141</v>
      </c>
      <c r="I2611" s="98" t="s">
        <v>17273</v>
      </c>
      <c r="J2611" s="64">
        <v>1421.72</v>
      </c>
      <c r="K2611" s="1">
        <v>831.23</v>
      </c>
      <c r="L2611" s="1">
        <v>45</v>
      </c>
      <c r="N2611" s="1" t="s">
        <v>6121</v>
      </c>
      <c r="O2611" s="64">
        <v>2252.9499999999998</v>
      </c>
      <c r="P2611" s="1" t="s">
        <v>5773</v>
      </c>
      <c r="Q2611" s="1" t="s">
        <v>8995</v>
      </c>
      <c r="R2611" s="1" t="s">
        <v>8996</v>
      </c>
      <c r="S2611" s="1" t="s">
        <v>2452</v>
      </c>
    </row>
    <row r="2612" spans="1:19">
      <c r="A2612" s="30">
        <v>10194327</v>
      </c>
      <c r="B2612" s="55">
        <v>101943270000000</v>
      </c>
      <c r="C2612" s="1">
        <v>7700</v>
      </c>
      <c r="D2612" s="1" t="s">
        <v>7711</v>
      </c>
      <c r="E2612" s="1" t="s">
        <v>1073</v>
      </c>
      <c r="F2612" s="1" t="s">
        <v>6120</v>
      </c>
      <c r="G2612" s="64">
        <v>2252.9499999999998</v>
      </c>
      <c r="H2612" s="97" t="s">
        <v>17176</v>
      </c>
      <c r="I2612" s="98" t="s">
        <v>17304</v>
      </c>
      <c r="J2612" s="64">
        <v>1421.72</v>
      </c>
      <c r="K2612" s="1">
        <v>831.23</v>
      </c>
      <c r="L2612" s="1">
        <v>71</v>
      </c>
      <c r="N2612" s="1" t="s">
        <v>6123</v>
      </c>
      <c r="O2612" s="64">
        <v>2252.9499999999998</v>
      </c>
      <c r="P2612" s="1" t="s">
        <v>110</v>
      </c>
      <c r="Q2612" s="1" t="s">
        <v>8995</v>
      </c>
      <c r="R2612" s="1" t="s">
        <v>8996</v>
      </c>
      <c r="S2612" s="1" t="s">
        <v>2452</v>
      </c>
    </row>
    <row r="2613" spans="1:19">
      <c r="A2613" s="30">
        <v>10194328</v>
      </c>
      <c r="B2613" s="55">
        <v>101943280000000</v>
      </c>
      <c r="C2613" s="1">
        <v>7700</v>
      </c>
      <c r="D2613" s="1" t="s">
        <v>7711</v>
      </c>
      <c r="E2613" s="1" t="s">
        <v>1073</v>
      </c>
      <c r="F2613" s="1" t="s">
        <v>6120</v>
      </c>
      <c r="G2613" s="64">
        <v>2252.9499999999998</v>
      </c>
      <c r="H2613" s="97" t="s">
        <v>17176</v>
      </c>
      <c r="I2613" s="98" t="s">
        <v>17304</v>
      </c>
      <c r="J2613" s="64">
        <v>1421.72</v>
      </c>
      <c r="K2613" s="1">
        <v>831.23</v>
      </c>
      <c r="L2613" s="1">
        <v>2562</v>
      </c>
      <c r="N2613" s="1" t="s">
        <v>6124</v>
      </c>
      <c r="O2613" s="64">
        <v>2252.9499999999998</v>
      </c>
      <c r="P2613" s="1" t="s">
        <v>110</v>
      </c>
      <c r="Q2613" s="1" t="s">
        <v>8995</v>
      </c>
      <c r="R2613" s="1" t="s">
        <v>8996</v>
      </c>
      <c r="S2613" s="1" t="s">
        <v>2452</v>
      </c>
    </row>
    <row r="2614" spans="1:19">
      <c r="A2614" s="30">
        <v>10194329</v>
      </c>
      <c r="B2614" s="55">
        <v>101943290000000</v>
      </c>
      <c r="C2614" s="1">
        <v>7700</v>
      </c>
      <c r="D2614" s="1" t="s">
        <v>7711</v>
      </c>
      <c r="E2614" s="1" t="s">
        <v>1073</v>
      </c>
      <c r="F2614" s="1" t="s">
        <v>6120</v>
      </c>
      <c r="G2614" s="64">
        <v>2252.9499999999998</v>
      </c>
      <c r="H2614" s="97" t="s">
        <v>17154</v>
      </c>
      <c r="I2614" s="98" t="s">
        <v>17282</v>
      </c>
      <c r="J2614" s="64">
        <v>1421.72</v>
      </c>
      <c r="K2614" s="1">
        <v>831.23</v>
      </c>
      <c r="L2614" s="1">
        <v>3157</v>
      </c>
      <c r="N2614" s="1" t="s">
        <v>6125</v>
      </c>
      <c r="O2614" s="64">
        <v>2252.9499999999998</v>
      </c>
      <c r="P2614" s="1" t="s">
        <v>390</v>
      </c>
      <c r="Q2614" s="1" t="s">
        <v>8995</v>
      </c>
      <c r="R2614" s="1" t="s">
        <v>8996</v>
      </c>
      <c r="S2614" s="1" t="s">
        <v>2452</v>
      </c>
    </row>
    <row r="2615" spans="1:19">
      <c r="A2615" s="30">
        <v>10194330</v>
      </c>
      <c r="B2615" s="55">
        <v>101943300000000</v>
      </c>
      <c r="C2615" s="1">
        <v>7700</v>
      </c>
      <c r="D2615" s="1" t="s">
        <v>7711</v>
      </c>
      <c r="E2615" s="1" t="s">
        <v>1073</v>
      </c>
      <c r="F2615" s="1" t="s">
        <v>6120</v>
      </c>
      <c r="G2615" s="64">
        <v>2252.9499999999998</v>
      </c>
      <c r="H2615" s="97" t="s">
        <v>17176</v>
      </c>
      <c r="I2615" s="98" t="s">
        <v>17304</v>
      </c>
      <c r="J2615" s="64">
        <v>1421.72</v>
      </c>
      <c r="K2615" s="1">
        <v>831.23</v>
      </c>
      <c r="L2615" s="1">
        <v>4</v>
      </c>
      <c r="N2615" s="1" t="s">
        <v>11774</v>
      </c>
      <c r="O2615" s="64">
        <v>2252.9499999999998</v>
      </c>
      <c r="P2615" s="1">
        <v>401.45</v>
      </c>
      <c r="Q2615" s="1" t="s">
        <v>8995</v>
      </c>
      <c r="R2615" s="1" t="s">
        <v>8997</v>
      </c>
      <c r="S2615" s="1" t="s">
        <v>2452</v>
      </c>
    </row>
    <row r="2616" spans="1:19">
      <c r="A2616" s="30">
        <v>10194331</v>
      </c>
      <c r="B2616" s="55">
        <v>101943310000000</v>
      </c>
      <c r="C2616" s="1">
        <v>7700</v>
      </c>
      <c r="D2616" s="1" t="s">
        <v>7711</v>
      </c>
      <c r="E2616" s="1" t="s">
        <v>1073</v>
      </c>
      <c r="F2616" s="1" t="s">
        <v>6120</v>
      </c>
      <c r="G2616" s="64">
        <v>2252.9499999999998</v>
      </c>
      <c r="H2616" s="97" t="s">
        <v>17176</v>
      </c>
      <c r="I2616" s="98" t="s">
        <v>17304</v>
      </c>
      <c r="J2616" s="64">
        <v>1421.72</v>
      </c>
      <c r="K2616" s="1">
        <v>831.23</v>
      </c>
      <c r="L2616" s="1">
        <v>2410</v>
      </c>
      <c r="N2616" s="1" t="s">
        <v>6126</v>
      </c>
      <c r="O2616" s="64">
        <v>2252.9499999999998</v>
      </c>
      <c r="P2616" s="1" t="s">
        <v>110</v>
      </c>
      <c r="Q2616" s="1" t="s">
        <v>8995</v>
      </c>
      <c r="R2616" s="1" t="s">
        <v>8998</v>
      </c>
      <c r="S2616" s="1" t="s">
        <v>2452</v>
      </c>
    </row>
    <row r="2617" spans="1:19">
      <c r="A2617" s="30">
        <v>10194332</v>
      </c>
      <c r="B2617" s="55">
        <v>101943320000000</v>
      </c>
      <c r="C2617" s="1">
        <v>7700</v>
      </c>
      <c r="D2617" s="1" t="s">
        <v>7711</v>
      </c>
      <c r="E2617" s="1" t="s">
        <v>1073</v>
      </c>
      <c r="F2617" s="1" t="s">
        <v>6120</v>
      </c>
      <c r="G2617" s="64">
        <v>2252.9499999999998</v>
      </c>
      <c r="H2617" s="97" t="s">
        <v>17176</v>
      </c>
      <c r="I2617" s="98" t="s">
        <v>17304</v>
      </c>
      <c r="J2617" s="64">
        <v>1421.72</v>
      </c>
      <c r="K2617" s="1">
        <v>831.23</v>
      </c>
      <c r="L2617" s="1">
        <v>45</v>
      </c>
      <c r="N2617" s="1" t="s">
        <v>6127</v>
      </c>
      <c r="O2617" s="64">
        <v>2252.9499999999998</v>
      </c>
      <c r="P2617" s="1" t="s">
        <v>110</v>
      </c>
      <c r="Q2617" s="1" t="s">
        <v>8995</v>
      </c>
      <c r="R2617" s="1" t="s">
        <v>8998</v>
      </c>
      <c r="S2617" s="1" t="s">
        <v>2452</v>
      </c>
    </row>
    <row r="2618" spans="1:19">
      <c r="A2618" s="30">
        <v>10194333</v>
      </c>
      <c r="B2618" s="55">
        <v>101943330000000</v>
      </c>
      <c r="C2618" s="1">
        <v>7700</v>
      </c>
      <c r="D2618" s="1" t="s">
        <v>7711</v>
      </c>
      <c r="E2618" s="1" t="s">
        <v>1073</v>
      </c>
      <c r="F2618" s="1" t="s">
        <v>7810</v>
      </c>
      <c r="G2618" s="64">
        <v>2252.9499999999998</v>
      </c>
      <c r="H2618" s="97" t="s">
        <v>17176</v>
      </c>
      <c r="I2618" s="98" t="s">
        <v>17304</v>
      </c>
      <c r="J2618" s="64">
        <v>1421.72</v>
      </c>
      <c r="K2618" s="1">
        <v>831.23</v>
      </c>
      <c r="L2618" s="1">
        <v>2176</v>
      </c>
      <c r="N2618" s="1" t="s">
        <v>6129</v>
      </c>
      <c r="O2618" s="64">
        <v>2252.9499999999998</v>
      </c>
      <c r="P2618" s="1" t="s">
        <v>110</v>
      </c>
      <c r="Q2618" s="1" t="s">
        <v>8995</v>
      </c>
      <c r="R2618" s="1" t="s">
        <v>8998</v>
      </c>
      <c r="S2618" s="1" t="s">
        <v>2452</v>
      </c>
    </row>
    <row r="2619" spans="1:19">
      <c r="A2619" s="30">
        <v>10194334</v>
      </c>
      <c r="B2619" s="55">
        <v>101943340000000</v>
      </c>
      <c r="C2619" s="1">
        <v>7700</v>
      </c>
      <c r="D2619" s="1" t="s">
        <v>7711</v>
      </c>
      <c r="E2619" s="1" t="s">
        <v>1073</v>
      </c>
      <c r="F2619" s="1" t="s">
        <v>6120</v>
      </c>
      <c r="G2619" s="64">
        <v>2252.9499999999998</v>
      </c>
      <c r="H2619" s="97" t="s">
        <v>17176</v>
      </c>
      <c r="I2619" s="98" t="s">
        <v>17304</v>
      </c>
      <c r="J2619" s="64">
        <v>1421.72</v>
      </c>
      <c r="K2619" s="1">
        <v>831.23</v>
      </c>
      <c r="L2619" s="1">
        <v>3150</v>
      </c>
      <c r="N2619" s="1" t="s">
        <v>6130</v>
      </c>
      <c r="O2619" s="64">
        <v>2252.9499999999998</v>
      </c>
      <c r="P2619" s="1" t="s">
        <v>110</v>
      </c>
      <c r="Q2619" s="1" t="s">
        <v>8995</v>
      </c>
      <c r="R2619" s="1" t="s">
        <v>8999</v>
      </c>
      <c r="S2619" s="1" t="s">
        <v>2452</v>
      </c>
    </row>
    <row r="2620" spans="1:19">
      <c r="A2620" s="30">
        <v>10194335</v>
      </c>
      <c r="B2620" s="55">
        <v>101943350000000</v>
      </c>
      <c r="C2620" s="1">
        <v>7700</v>
      </c>
      <c r="D2620" s="1" t="s">
        <v>7711</v>
      </c>
      <c r="E2620" s="1" t="s">
        <v>1073</v>
      </c>
      <c r="F2620" s="1" t="s">
        <v>6120</v>
      </c>
      <c r="G2620" s="64">
        <v>2252.9499999999998</v>
      </c>
      <c r="H2620" s="97" t="s">
        <v>17176</v>
      </c>
      <c r="I2620" s="98" t="s">
        <v>17304</v>
      </c>
      <c r="J2620" s="64">
        <v>1421.72</v>
      </c>
      <c r="K2620" s="1">
        <v>831.23</v>
      </c>
      <c r="L2620" s="1">
        <v>2410</v>
      </c>
      <c r="N2620" s="1" t="s">
        <v>6131</v>
      </c>
      <c r="O2620" s="64">
        <v>2252.9499999999998</v>
      </c>
      <c r="P2620" s="1" t="s">
        <v>110</v>
      </c>
      <c r="Q2620" s="1" t="s">
        <v>8995</v>
      </c>
      <c r="R2620" s="1" t="s">
        <v>8999</v>
      </c>
      <c r="S2620" s="1" t="s">
        <v>2452</v>
      </c>
    </row>
    <row r="2621" spans="1:19">
      <c r="A2621" s="30">
        <v>10194336</v>
      </c>
      <c r="B2621" s="55">
        <v>101943360000000</v>
      </c>
      <c r="C2621" s="1">
        <v>7700</v>
      </c>
      <c r="D2621" s="1" t="s">
        <v>7711</v>
      </c>
      <c r="E2621" s="1" t="s">
        <v>1073</v>
      </c>
      <c r="F2621" s="1" t="s">
        <v>6120</v>
      </c>
      <c r="G2621" s="64">
        <v>2252.9499999999998</v>
      </c>
      <c r="H2621" s="97" t="s">
        <v>17141</v>
      </c>
      <c r="I2621" s="98" t="s">
        <v>17273</v>
      </c>
      <c r="J2621" s="64">
        <v>1421.72</v>
      </c>
      <c r="K2621" s="1">
        <v>831.23</v>
      </c>
      <c r="L2621" s="1">
        <v>3158</v>
      </c>
      <c r="N2621" s="1" t="s">
        <v>6132</v>
      </c>
      <c r="O2621" s="64">
        <v>2252.9499999999998</v>
      </c>
      <c r="P2621" s="1" t="s">
        <v>12348</v>
      </c>
      <c r="Q2621" s="1" t="s">
        <v>8995</v>
      </c>
      <c r="R2621" s="1" t="s">
        <v>9000</v>
      </c>
      <c r="S2621" s="1" t="s">
        <v>2452</v>
      </c>
    </row>
    <row r="2622" spans="1:19">
      <c r="A2622" s="30">
        <v>10194337</v>
      </c>
      <c r="B2622" s="55">
        <v>101943370000000</v>
      </c>
      <c r="C2622" s="1">
        <v>7700</v>
      </c>
      <c r="D2622" s="1" t="s">
        <v>7711</v>
      </c>
      <c r="E2622" s="1" t="s">
        <v>1073</v>
      </c>
      <c r="F2622" s="1" t="s">
        <v>6120</v>
      </c>
      <c r="G2622" s="64">
        <v>2252.9499999999998</v>
      </c>
      <c r="H2622" s="97" t="s">
        <v>17176</v>
      </c>
      <c r="I2622" s="98" t="s">
        <v>17304</v>
      </c>
      <c r="J2622" s="64">
        <v>1421.72</v>
      </c>
      <c r="K2622" s="1">
        <v>831.23</v>
      </c>
      <c r="L2622" s="1">
        <v>3150</v>
      </c>
      <c r="N2622" s="1" t="s">
        <v>6133</v>
      </c>
      <c r="O2622" s="64">
        <v>2252.9499999999998</v>
      </c>
      <c r="P2622" s="1" t="s">
        <v>110</v>
      </c>
      <c r="Q2622" s="1" t="s">
        <v>8995</v>
      </c>
      <c r="R2622" s="1" t="s">
        <v>8999</v>
      </c>
      <c r="S2622" s="1" t="s">
        <v>2452</v>
      </c>
    </row>
    <row r="2623" spans="1:19">
      <c r="A2623" s="30">
        <v>10194338</v>
      </c>
      <c r="B2623" s="55">
        <v>101943380000000</v>
      </c>
      <c r="C2623" s="1">
        <v>7700</v>
      </c>
      <c r="D2623" s="1" t="s">
        <v>7711</v>
      </c>
      <c r="E2623" s="1" t="s">
        <v>1073</v>
      </c>
      <c r="F2623" s="1" t="s">
        <v>6120</v>
      </c>
      <c r="G2623" s="64">
        <v>2252.9499999999998</v>
      </c>
      <c r="H2623" s="97" t="s">
        <v>17176</v>
      </c>
      <c r="I2623" s="98" t="s">
        <v>17304</v>
      </c>
      <c r="J2623" s="64">
        <v>1421.72</v>
      </c>
      <c r="K2623" s="1">
        <v>831.23</v>
      </c>
      <c r="L2623" s="1">
        <v>3150</v>
      </c>
      <c r="N2623" s="1" t="s">
        <v>6135</v>
      </c>
      <c r="O2623" s="64">
        <v>2252.9499999999998</v>
      </c>
      <c r="P2623" s="1" t="s">
        <v>110</v>
      </c>
      <c r="Q2623" s="1" t="s">
        <v>8995</v>
      </c>
      <c r="R2623" s="1" t="s">
        <v>8999</v>
      </c>
      <c r="S2623" s="1" t="s">
        <v>2452</v>
      </c>
    </row>
    <row r="2624" spans="1:19">
      <c r="A2624" s="30">
        <v>10194339</v>
      </c>
      <c r="B2624" s="55">
        <v>101943390000000</v>
      </c>
      <c r="C2624" s="1">
        <v>7700</v>
      </c>
      <c r="D2624" s="1" t="s">
        <v>7711</v>
      </c>
      <c r="E2624" s="1" t="s">
        <v>1073</v>
      </c>
      <c r="F2624" s="1" t="s">
        <v>6120</v>
      </c>
      <c r="G2624" s="64">
        <v>2252.9499999999998</v>
      </c>
      <c r="H2624" s="97" t="s">
        <v>17176</v>
      </c>
      <c r="I2624" s="98" t="s">
        <v>17304</v>
      </c>
      <c r="J2624" s="64">
        <v>1421.72</v>
      </c>
      <c r="K2624" s="1">
        <v>831.23</v>
      </c>
      <c r="L2624" s="1">
        <v>70</v>
      </c>
      <c r="N2624" s="1" t="s">
        <v>8257</v>
      </c>
      <c r="O2624" s="64">
        <v>2252.9499999999998</v>
      </c>
      <c r="P2624" s="1" t="s">
        <v>110</v>
      </c>
      <c r="Q2624" s="1" t="s">
        <v>8995</v>
      </c>
      <c r="R2624" s="1" t="s">
        <v>8999</v>
      </c>
      <c r="S2624" s="1" t="s">
        <v>2452</v>
      </c>
    </row>
    <row r="2625" spans="1:19">
      <c r="A2625" s="30">
        <v>10194340</v>
      </c>
      <c r="B2625" s="55">
        <v>101943400000000</v>
      </c>
      <c r="C2625" s="1">
        <v>7700</v>
      </c>
      <c r="D2625" s="1" t="s">
        <v>7711</v>
      </c>
      <c r="E2625" s="1" t="s">
        <v>1073</v>
      </c>
      <c r="F2625" s="1" t="s">
        <v>6120</v>
      </c>
      <c r="G2625" s="64">
        <v>2252.9499999999998</v>
      </c>
      <c r="H2625" s="97" t="s">
        <v>17176</v>
      </c>
      <c r="I2625" s="98" t="s">
        <v>17304</v>
      </c>
      <c r="J2625" s="64">
        <v>1421.72</v>
      </c>
      <c r="K2625" s="1">
        <v>831.23</v>
      </c>
      <c r="L2625" s="1">
        <v>4</v>
      </c>
      <c r="N2625" s="1" t="s">
        <v>8327</v>
      </c>
      <c r="O2625" s="64">
        <v>2252.9499999999998</v>
      </c>
      <c r="P2625" s="1">
        <v>401.6</v>
      </c>
      <c r="Q2625" s="1" t="s">
        <v>8995</v>
      </c>
      <c r="R2625" s="1" t="s">
        <v>8999</v>
      </c>
      <c r="S2625" s="1" t="s">
        <v>2452</v>
      </c>
    </row>
    <row r="2626" spans="1:19">
      <c r="A2626" s="30">
        <v>10194341</v>
      </c>
      <c r="B2626" s="55">
        <v>101943410000000</v>
      </c>
      <c r="C2626" s="1">
        <v>7700</v>
      </c>
      <c r="D2626" s="1" t="s">
        <v>7711</v>
      </c>
      <c r="E2626" s="1" t="s">
        <v>1073</v>
      </c>
      <c r="F2626" s="1" t="s">
        <v>6120</v>
      </c>
      <c r="G2626" s="64">
        <v>2252.9499999999998</v>
      </c>
      <c r="H2626" s="97" t="s">
        <v>17176</v>
      </c>
      <c r="I2626" s="98" t="s">
        <v>17304</v>
      </c>
      <c r="J2626" s="64">
        <v>1421.72</v>
      </c>
      <c r="K2626" s="1">
        <v>831.23</v>
      </c>
      <c r="L2626" s="1">
        <v>70</v>
      </c>
      <c r="N2626" s="1" t="s">
        <v>6136</v>
      </c>
      <c r="O2626" s="64">
        <v>2252.9499999999998</v>
      </c>
      <c r="P2626" s="1" t="s">
        <v>110</v>
      </c>
      <c r="Q2626" s="1" t="s">
        <v>8995</v>
      </c>
      <c r="R2626" s="1" t="s">
        <v>8999</v>
      </c>
      <c r="S2626" s="1" t="s">
        <v>2452</v>
      </c>
    </row>
    <row r="2627" spans="1:19">
      <c r="A2627" s="30">
        <v>10194342</v>
      </c>
      <c r="B2627" s="55">
        <v>101943420000000</v>
      </c>
      <c r="C2627" s="1">
        <v>7700</v>
      </c>
      <c r="D2627" s="1" t="s">
        <v>7711</v>
      </c>
      <c r="E2627" s="1" t="s">
        <v>1073</v>
      </c>
      <c r="F2627" s="1" t="s">
        <v>6120</v>
      </c>
      <c r="G2627" s="64">
        <v>2252.9499999999998</v>
      </c>
      <c r="H2627" s="97" t="s">
        <v>17141</v>
      </c>
      <c r="I2627" s="98" t="s">
        <v>17273</v>
      </c>
      <c r="J2627" s="64">
        <v>1421.72</v>
      </c>
      <c r="K2627" s="1">
        <v>831.23</v>
      </c>
      <c r="L2627" s="1">
        <v>70</v>
      </c>
      <c r="N2627" s="1" t="s">
        <v>6137</v>
      </c>
      <c r="O2627" s="64">
        <v>2252.9499999999998</v>
      </c>
      <c r="P2627" s="1" t="s">
        <v>12083</v>
      </c>
      <c r="Q2627" s="1" t="s">
        <v>8995</v>
      </c>
      <c r="R2627" s="1" t="s">
        <v>8999</v>
      </c>
      <c r="S2627" s="1" t="s">
        <v>2452</v>
      </c>
    </row>
    <row r="2628" spans="1:19">
      <c r="A2628" s="30">
        <v>10194343</v>
      </c>
      <c r="B2628" s="55">
        <v>101943430000000</v>
      </c>
      <c r="C2628" s="1">
        <v>7700</v>
      </c>
      <c r="D2628" s="1" t="s">
        <v>7711</v>
      </c>
      <c r="E2628" s="1" t="s">
        <v>1073</v>
      </c>
      <c r="F2628" s="1" t="s">
        <v>6120</v>
      </c>
      <c r="G2628" s="64">
        <v>2252.9499999999998</v>
      </c>
      <c r="H2628" s="97" t="s">
        <v>17176</v>
      </c>
      <c r="I2628" s="98" t="s">
        <v>17304</v>
      </c>
      <c r="J2628" s="64">
        <v>1421.72</v>
      </c>
      <c r="K2628" s="1">
        <v>831.23</v>
      </c>
      <c r="L2628" s="1">
        <v>2410</v>
      </c>
      <c r="N2628" s="1" t="s">
        <v>6138</v>
      </c>
      <c r="O2628" s="64">
        <v>2252.9499999999998</v>
      </c>
      <c r="P2628" s="1" t="s">
        <v>110</v>
      </c>
      <c r="Q2628" s="1" t="s">
        <v>8995</v>
      </c>
      <c r="R2628" s="1" t="s">
        <v>8999</v>
      </c>
      <c r="S2628" s="1" t="s">
        <v>2452</v>
      </c>
    </row>
    <row r="2629" spans="1:19">
      <c r="A2629" s="30">
        <v>10194344</v>
      </c>
      <c r="B2629" s="55">
        <v>101943440000000</v>
      </c>
      <c r="C2629" s="1">
        <v>7700</v>
      </c>
      <c r="D2629" s="1" t="s">
        <v>7711</v>
      </c>
      <c r="E2629" s="1" t="s">
        <v>1073</v>
      </c>
      <c r="F2629" s="1" t="s">
        <v>6120</v>
      </c>
      <c r="G2629" s="64">
        <v>2252.9499999999998</v>
      </c>
      <c r="H2629" s="97" t="s">
        <v>17176</v>
      </c>
      <c r="I2629" s="98" t="s">
        <v>17304</v>
      </c>
      <c r="J2629" s="64">
        <v>1421.72</v>
      </c>
      <c r="K2629" s="1">
        <v>831.23</v>
      </c>
      <c r="L2629" s="1">
        <v>2176</v>
      </c>
      <c r="N2629" s="1" t="s">
        <v>6139</v>
      </c>
      <c r="O2629" s="64">
        <v>2252.9499999999998</v>
      </c>
      <c r="P2629" s="1" t="s">
        <v>110</v>
      </c>
      <c r="Q2629" s="1" t="s">
        <v>8995</v>
      </c>
      <c r="R2629" s="1" t="s">
        <v>8999</v>
      </c>
      <c r="S2629" s="1" t="s">
        <v>2452</v>
      </c>
    </row>
    <row r="2630" spans="1:19">
      <c r="A2630" s="30">
        <v>10194345</v>
      </c>
      <c r="B2630" s="55">
        <v>101943450000000</v>
      </c>
      <c r="C2630" s="1">
        <v>7700</v>
      </c>
      <c r="D2630" s="1" t="s">
        <v>7711</v>
      </c>
      <c r="E2630" s="1" t="s">
        <v>1073</v>
      </c>
      <c r="F2630" s="1" t="s">
        <v>6120</v>
      </c>
      <c r="G2630" s="64">
        <v>2252.9499999999998</v>
      </c>
      <c r="H2630" s="97" t="s">
        <v>17176</v>
      </c>
      <c r="I2630" s="98" t="s">
        <v>17304</v>
      </c>
      <c r="J2630" s="64">
        <v>1421.72</v>
      </c>
      <c r="K2630" s="1">
        <v>831.23</v>
      </c>
      <c r="L2630" s="1">
        <v>2631</v>
      </c>
      <c r="N2630" s="1" t="s">
        <v>6140</v>
      </c>
      <c r="O2630" s="64">
        <v>2252.9499999999998</v>
      </c>
      <c r="P2630" s="1" t="s">
        <v>110</v>
      </c>
      <c r="Q2630" s="1" t="s">
        <v>8995</v>
      </c>
      <c r="R2630" s="1" t="s">
        <v>8999</v>
      </c>
      <c r="S2630" s="1" t="s">
        <v>2452</v>
      </c>
    </row>
    <row r="2631" spans="1:19">
      <c r="A2631" s="30">
        <v>10194346</v>
      </c>
      <c r="B2631" s="55">
        <v>101943460000000</v>
      </c>
      <c r="C2631" s="1">
        <v>7700</v>
      </c>
      <c r="D2631" s="1" t="s">
        <v>7711</v>
      </c>
      <c r="E2631" s="1" t="s">
        <v>1073</v>
      </c>
      <c r="F2631" s="1" t="s">
        <v>6120</v>
      </c>
      <c r="G2631" s="64">
        <v>2252.9499999999998</v>
      </c>
      <c r="H2631" s="97" t="s">
        <v>17176</v>
      </c>
      <c r="I2631" s="98" t="s">
        <v>17304</v>
      </c>
      <c r="J2631" s="64">
        <v>1421.72</v>
      </c>
      <c r="K2631" s="1">
        <v>831.23</v>
      </c>
      <c r="L2631" s="1">
        <v>29</v>
      </c>
      <c r="N2631" s="1" t="s">
        <v>6141</v>
      </c>
      <c r="O2631" s="64">
        <v>2252.9499999999998</v>
      </c>
      <c r="P2631" s="1" t="s">
        <v>110</v>
      </c>
      <c r="Q2631" s="1" t="s">
        <v>8995</v>
      </c>
      <c r="R2631" s="1" t="s">
        <v>8999</v>
      </c>
      <c r="S2631" s="1" t="s">
        <v>2452</v>
      </c>
    </row>
    <row r="2632" spans="1:19">
      <c r="A2632" s="30">
        <v>10194347</v>
      </c>
      <c r="B2632" s="55">
        <v>101943470000000</v>
      </c>
      <c r="C2632" s="1">
        <v>7700</v>
      </c>
      <c r="D2632" s="1" t="s">
        <v>7711</v>
      </c>
      <c r="E2632" s="1" t="s">
        <v>1073</v>
      </c>
      <c r="F2632" s="1" t="s">
        <v>6120</v>
      </c>
      <c r="G2632" s="64">
        <v>2252.9499999999998</v>
      </c>
      <c r="H2632" s="97" t="s">
        <v>17141</v>
      </c>
      <c r="I2632" s="98" t="s">
        <v>17273</v>
      </c>
      <c r="J2632" s="64">
        <v>1421.72</v>
      </c>
      <c r="K2632" s="1">
        <v>831.23</v>
      </c>
      <c r="L2632" s="1">
        <v>45</v>
      </c>
      <c r="N2632" s="1" t="s">
        <v>6142</v>
      </c>
      <c r="O2632" s="64">
        <v>2252.9499999999998</v>
      </c>
      <c r="P2632" s="1" t="s">
        <v>12069</v>
      </c>
      <c r="Q2632" s="1" t="s">
        <v>8995</v>
      </c>
      <c r="R2632" s="1" t="s">
        <v>8999</v>
      </c>
      <c r="S2632" s="1" t="s">
        <v>2452</v>
      </c>
    </row>
    <row r="2633" spans="1:19">
      <c r="A2633" s="30">
        <v>10194348</v>
      </c>
      <c r="B2633" s="55">
        <v>101943480000000</v>
      </c>
      <c r="C2633" s="1">
        <v>7700</v>
      </c>
      <c r="D2633" s="1" t="s">
        <v>7711</v>
      </c>
      <c r="E2633" s="1" t="s">
        <v>1073</v>
      </c>
      <c r="F2633" s="1" t="s">
        <v>6120</v>
      </c>
      <c r="G2633" s="64">
        <v>2252.9499999999998</v>
      </c>
      <c r="H2633" s="97" t="s">
        <v>17176</v>
      </c>
      <c r="I2633" s="98" t="s">
        <v>17304</v>
      </c>
      <c r="J2633" s="64">
        <v>1421.72</v>
      </c>
      <c r="K2633" s="1">
        <v>831.23</v>
      </c>
      <c r="L2633" s="1">
        <v>1061</v>
      </c>
      <c r="N2633" s="1" t="s">
        <v>6143</v>
      </c>
      <c r="O2633" s="64">
        <v>2252.9499999999998</v>
      </c>
      <c r="P2633" s="1" t="s">
        <v>110</v>
      </c>
      <c r="Q2633" s="1" t="s">
        <v>8995</v>
      </c>
      <c r="R2633" s="1" t="s">
        <v>8999</v>
      </c>
      <c r="S2633" s="1" t="s">
        <v>2452</v>
      </c>
    </row>
    <row r="2634" spans="1:19">
      <c r="A2634" s="30">
        <v>10194349</v>
      </c>
      <c r="B2634" s="55">
        <v>101943490000000</v>
      </c>
      <c r="C2634" s="1">
        <v>7700</v>
      </c>
      <c r="D2634" s="1" t="s">
        <v>7711</v>
      </c>
      <c r="E2634" s="1" t="s">
        <v>107</v>
      </c>
      <c r="F2634" s="1" t="s">
        <v>6120</v>
      </c>
      <c r="G2634" s="64">
        <v>2252.9499999999998</v>
      </c>
      <c r="H2634" s="97" t="s">
        <v>17173</v>
      </c>
      <c r="I2634" s="98" t="s">
        <v>17301</v>
      </c>
      <c r="J2634" s="64">
        <v>1421.72</v>
      </c>
      <c r="K2634" s="1">
        <v>831.23</v>
      </c>
      <c r="L2634" s="1">
        <v>4</v>
      </c>
      <c r="N2634" s="1" t="s">
        <v>6144</v>
      </c>
      <c r="O2634" s="64">
        <v>2252.9499999999998</v>
      </c>
      <c r="P2634" s="1">
        <v>403</v>
      </c>
      <c r="Q2634" s="1" t="s">
        <v>8995</v>
      </c>
      <c r="R2634" s="1" t="s">
        <v>8996</v>
      </c>
      <c r="S2634" s="1" t="s">
        <v>2452</v>
      </c>
    </row>
    <row r="2635" spans="1:19">
      <c r="A2635" s="30">
        <v>10194350</v>
      </c>
      <c r="B2635" s="55">
        <v>101943500000000</v>
      </c>
      <c r="C2635" s="1">
        <v>7700</v>
      </c>
      <c r="D2635" s="1" t="s">
        <v>7711</v>
      </c>
      <c r="G2635" s="64">
        <v>2252.9499999999998</v>
      </c>
      <c r="H2635" s="97" t="s">
        <v>17143</v>
      </c>
      <c r="I2635" s="98" t="s">
        <v>17274</v>
      </c>
      <c r="J2635" s="64">
        <v>1421.72</v>
      </c>
      <c r="K2635" s="1">
        <v>831.23</v>
      </c>
      <c r="L2635" s="1">
        <v>4</v>
      </c>
      <c r="N2635" s="1" t="s">
        <v>6145</v>
      </c>
      <c r="O2635" s="64">
        <v>2252.9499999999998</v>
      </c>
      <c r="P2635" s="1">
        <v>403</v>
      </c>
      <c r="Q2635" s="1" t="s">
        <v>8995</v>
      </c>
      <c r="R2635" s="1" t="s">
        <v>8996</v>
      </c>
      <c r="S2635" s="1" t="s">
        <v>2452</v>
      </c>
    </row>
    <row r="2636" spans="1:19">
      <c r="A2636" s="30">
        <v>10194351</v>
      </c>
      <c r="B2636" s="55">
        <v>101943510000000</v>
      </c>
      <c r="C2636" s="1">
        <v>7700</v>
      </c>
      <c r="D2636" s="1" t="s">
        <v>7711</v>
      </c>
      <c r="E2636" s="1" t="s">
        <v>1073</v>
      </c>
      <c r="F2636" s="1" t="s">
        <v>6120</v>
      </c>
      <c r="G2636" s="64">
        <v>2252.9499999999998</v>
      </c>
      <c r="H2636" s="97" t="s">
        <v>17176</v>
      </c>
      <c r="I2636" s="98" t="s">
        <v>17304</v>
      </c>
      <c r="J2636" s="64">
        <v>1421.72</v>
      </c>
      <c r="K2636" s="1">
        <v>831.23</v>
      </c>
      <c r="L2636" s="1">
        <v>2631</v>
      </c>
      <c r="N2636" s="1" t="s">
        <v>6146</v>
      </c>
      <c r="O2636" s="64">
        <v>2252.9499999999998</v>
      </c>
      <c r="P2636" s="1" t="s">
        <v>110</v>
      </c>
      <c r="Q2636" s="1" t="s">
        <v>8995</v>
      </c>
      <c r="R2636" s="1" t="s">
        <v>8996</v>
      </c>
      <c r="S2636" s="1" t="s">
        <v>2452</v>
      </c>
    </row>
    <row r="2637" spans="1:19">
      <c r="A2637" s="30">
        <v>10194352</v>
      </c>
      <c r="B2637" s="55">
        <v>101943520000000</v>
      </c>
      <c r="C2637" s="1">
        <v>7700</v>
      </c>
      <c r="D2637" s="1" t="s">
        <v>7711</v>
      </c>
      <c r="G2637" s="64">
        <v>2252.9499999999998</v>
      </c>
      <c r="H2637" s="97" t="s">
        <v>17176</v>
      </c>
      <c r="I2637" s="98" t="s">
        <v>17304</v>
      </c>
      <c r="J2637" s="64">
        <v>1421.72</v>
      </c>
      <c r="K2637" s="1">
        <v>831.23</v>
      </c>
      <c r="L2637" s="1">
        <v>8</v>
      </c>
      <c r="N2637" s="1" t="s">
        <v>6147</v>
      </c>
      <c r="O2637" s="64">
        <v>2252.9499999999998</v>
      </c>
      <c r="P2637" s="1" t="s">
        <v>110</v>
      </c>
      <c r="Q2637" s="1" t="s">
        <v>8995</v>
      </c>
      <c r="R2637" s="1" t="s">
        <v>8996</v>
      </c>
      <c r="S2637" s="1" t="s">
        <v>2452</v>
      </c>
    </row>
    <row r="2638" spans="1:19">
      <c r="A2638" s="30">
        <v>10194353</v>
      </c>
      <c r="B2638" s="55">
        <v>101943530000000</v>
      </c>
      <c r="C2638" s="1">
        <v>7700</v>
      </c>
      <c r="D2638" s="1" t="s">
        <v>7711</v>
      </c>
      <c r="G2638" s="64">
        <v>2252.9499999999998</v>
      </c>
      <c r="H2638" s="97" t="s">
        <v>17143</v>
      </c>
      <c r="I2638" s="98" t="s">
        <v>17274</v>
      </c>
      <c r="J2638" s="64">
        <v>1421.72</v>
      </c>
      <c r="K2638" s="1">
        <v>831.23</v>
      </c>
      <c r="L2638" s="1">
        <v>4</v>
      </c>
      <c r="N2638" s="1" t="s">
        <v>6148</v>
      </c>
      <c r="O2638" s="64">
        <v>2252.9499999999998</v>
      </c>
      <c r="P2638" s="1">
        <v>403</v>
      </c>
      <c r="Q2638" s="1" t="s">
        <v>8995</v>
      </c>
      <c r="R2638" s="1" t="s">
        <v>8996</v>
      </c>
      <c r="S2638" s="1" t="s">
        <v>2452</v>
      </c>
    </row>
    <row r="2639" spans="1:19">
      <c r="A2639" s="30">
        <v>10194354</v>
      </c>
      <c r="B2639" s="55">
        <v>101943540000000</v>
      </c>
      <c r="C2639" s="1">
        <v>7700</v>
      </c>
      <c r="D2639" s="1" t="s">
        <v>7711</v>
      </c>
      <c r="G2639" s="64">
        <v>2252.9499999999998</v>
      </c>
      <c r="H2639" s="97" t="s">
        <v>17154</v>
      </c>
      <c r="I2639" s="98" t="s">
        <v>17282</v>
      </c>
      <c r="J2639" s="64">
        <v>1421.72</v>
      </c>
      <c r="K2639" s="1">
        <v>831.23</v>
      </c>
      <c r="L2639" s="1">
        <v>4</v>
      </c>
      <c r="N2639" s="1" t="s">
        <v>6149</v>
      </c>
      <c r="O2639" s="64">
        <v>2252.9499999999998</v>
      </c>
      <c r="P2639" s="1">
        <v>401.6</v>
      </c>
      <c r="Q2639" s="1" t="s">
        <v>8995</v>
      </c>
      <c r="R2639" s="1" t="s">
        <v>8996</v>
      </c>
      <c r="S2639" s="1" t="s">
        <v>2452</v>
      </c>
    </row>
    <row r="2640" spans="1:19">
      <c r="A2640" s="30">
        <v>10194355</v>
      </c>
      <c r="B2640" s="55">
        <v>101943550000000</v>
      </c>
      <c r="C2640" s="1">
        <v>7700</v>
      </c>
      <c r="D2640" s="1" t="s">
        <v>7711</v>
      </c>
      <c r="G2640" s="64">
        <v>2252.9499999999998</v>
      </c>
      <c r="H2640" s="97" t="s">
        <v>17143</v>
      </c>
      <c r="I2640" s="98" t="s">
        <v>17274</v>
      </c>
      <c r="J2640" s="64">
        <v>1421.72</v>
      </c>
      <c r="K2640" s="1">
        <v>831.23</v>
      </c>
      <c r="L2640" s="1">
        <v>4</v>
      </c>
      <c r="N2640" s="1" t="s">
        <v>6150</v>
      </c>
      <c r="O2640" s="64">
        <v>2252.9499999999998</v>
      </c>
      <c r="P2640" s="1">
        <v>403</v>
      </c>
      <c r="Q2640" s="1" t="s">
        <v>8995</v>
      </c>
      <c r="R2640" s="1" t="s">
        <v>8996</v>
      </c>
      <c r="S2640" s="1" t="s">
        <v>2452</v>
      </c>
    </row>
    <row r="2641" spans="1:19">
      <c r="A2641" s="30">
        <v>10194356</v>
      </c>
      <c r="B2641" s="55">
        <v>101943560000000</v>
      </c>
      <c r="C2641" s="1">
        <v>7700</v>
      </c>
      <c r="D2641" s="1" t="s">
        <v>7711</v>
      </c>
      <c r="E2641" s="1" t="s">
        <v>1073</v>
      </c>
      <c r="F2641" s="1" t="s">
        <v>6120</v>
      </c>
      <c r="G2641" s="64">
        <v>2252.9499999999998</v>
      </c>
      <c r="H2641" s="97" t="s">
        <v>17176</v>
      </c>
      <c r="I2641" s="98" t="s">
        <v>17304</v>
      </c>
      <c r="J2641" s="64">
        <v>1421.72</v>
      </c>
      <c r="K2641" s="1">
        <v>831.23</v>
      </c>
      <c r="L2641" s="1">
        <v>3157</v>
      </c>
      <c r="N2641" s="1" t="s">
        <v>6151</v>
      </c>
      <c r="O2641" s="64">
        <v>2252.9499999999998</v>
      </c>
      <c r="P2641" s="1" t="s">
        <v>110</v>
      </c>
      <c r="Q2641" s="1" t="s">
        <v>8995</v>
      </c>
      <c r="R2641" s="1" t="s">
        <v>8996</v>
      </c>
      <c r="S2641" s="1" t="s">
        <v>2452</v>
      </c>
    </row>
    <row r="2642" spans="1:19">
      <c r="A2642" s="30">
        <v>10194357</v>
      </c>
      <c r="B2642" s="55">
        <v>101943570000000</v>
      </c>
      <c r="C2642" s="1">
        <v>7700</v>
      </c>
      <c r="D2642" s="1" t="s">
        <v>7711</v>
      </c>
      <c r="E2642" s="1" t="s">
        <v>1073</v>
      </c>
      <c r="F2642" s="1" t="s">
        <v>6120</v>
      </c>
      <c r="G2642" s="64">
        <v>2252.9499999999998</v>
      </c>
      <c r="H2642" s="97" t="s">
        <v>17176</v>
      </c>
      <c r="I2642" s="98" t="s">
        <v>17304</v>
      </c>
      <c r="J2642" s="64">
        <v>1421.72</v>
      </c>
      <c r="K2642" s="1">
        <v>831.23</v>
      </c>
      <c r="L2642" s="1">
        <v>29</v>
      </c>
      <c r="N2642" s="1" t="s">
        <v>6152</v>
      </c>
      <c r="O2642" s="64">
        <v>2252.9499999999998</v>
      </c>
      <c r="P2642" s="1" t="s">
        <v>110</v>
      </c>
      <c r="Q2642" s="1" t="s">
        <v>8995</v>
      </c>
      <c r="R2642" s="1" t="s">
        <v>8996</v>
      </c>
      <c r="S2642" s="1" t="s">
        <v>2452</v>
      </c>
    </row>
    <row r="2643" spans="1:19">
      <c r="A2643" s="30">
        <v>10194358</v>
      </c>
      <c r="B2643" s="55">
        <v>101943580000000</v>
      </c>
      <c r="C2643" s="1">
        <v>7700</v>
      </c>
      <c r="D2643" s="1" t="s">
        <v>7711</v>
      </c>
      <c r="E2643" s="1" t="s">
        <v>1073</v>
      </c>
      <c r="F2643" s="1" t="s">
        <v>6120</v>
      </c>
      <c r="G2643" s="64">
        <v>2252.9499999999998</v>
      </c>
      <c r="H2643" s="97" t="s">
        <v>17176</v>
      </c>
      <c r="I2643" s="98" t="s">
        <v>17304</v>
      </c>
      <c r="J2643" s="64">
        <v>1421.72</v>
      </c>
      <c r="K2643" s="1">
        <v>831.23</v>
      </c>
      <c r="L2643" s="1">
        <v>188</v>
      </c>
      <c r="N2643" s="1" t="s">
        <v>6153</v>
      </c>
      <c r="O2643" s="64">
        <v>2252.9499999999998</v>
      </c>
      <c r="P2643" s="1" t="s">
        <v>110</v>
      </c>
      <c r="Q2643" s="1" t="s">
        <v>8995</v>
      </c>
      <c r="R2643" s="1" t="s">
        <v>8996</v>
      </c>
      <c r="S2643" s="1" t="s">
        <v>2452</v>
      </c>
    </row>
    <row r="2644" spans="1:19">
      <c r="A2644" s="30">
        <v>10194359</v>
      </c>
      <c r="B2644" s="55">
        <v>101943590000000</v>
      </c>
      <c r="C2644" s="1">
        <v>7700</v>
      </c>
      <c r="D2644" s="1" t="s">
        <v>7711</v>
      </c>
      <c r="E2644" s="1" t="s">
        <v>1073</v>
      </c>
      <c r="F2644" s="1" t="s">
        <v>6120</v>
      </c>
      <c r="G2644" s="64">
        <v>2252.9499999999998</v>
      </c>
      <c r="H2644" s="97" t="s">
        <v>17176</v>
      </c>
      <c r="I2644" s="98" t="s">
        <v>17304</v>
      </c>
      <c r="J2644" s="64">
        <v>1421.72</v>
      </c>
      <c r="K2644" s="1">
        <v>831.23</v>
      </c>
      <c r="L2644" s="1">
        <v>29</v>
      </c>
      <c r="N2644" s="1" t="s">
        <v>6154</v>
      </c>
      <c r="O2644" s="64">
        <v>2252.9499999999998</v>
      </c>
      <c r="P2644" s="1" t="s">
        <v>110</v>
      </c>
      <c r="Q2644" s="1" t="s">
        <v>8995</v>
      </c>
      <c r="R2644" s="1" t="s">
        <v>8996</v>
      </c>
      <c r="S2644" s="1" t="s">
        <v>2452</v>
      </c>
    </row>
    <row r="2645" spans="1:19">
      <c r="A2645" s="30">
        <v>10194360</v>
      </c>
      <c r="B2645" s="55">
        <v>101943600000000</v>
      </c>
      <c r="C2645" s="1">
        <v>7700</v>
      </c>
      <c r="D2645" s="1" t="s">
        <v>7711</v>
      </c>
      <c r="G2645" s="64">
        <v>2252.9499999999998</v>
      </c>
      <c r="H2645" s="97" t="s">
        <v>17154</v>
      </c>
      <c r="I2645" s="98" t="s">
        <v>17282</v>
      </c>
      <c r="J2645" s="64">
        <v>1421.72</v>
      </c>
      <c r="K2645" s="1">
        <v>831.23</v>
      </c>
      <c r="L2645" s="1">
        <v>4</v>
      </c>
      <c r="N2645" s="1" t="s">
        <v>6155</v>
      </c>
      <c r="O2645" s="64">
        <v>2252.9499999999998</v>
      </c>
      <c r="P2645" s="1">
        <v>401.6</v>
      </c>
      <c r="Q2645" s="1" t="s">
        <v>8995</v>
      </c>
      <c r="R2645" s="1" t="s">
        <v>8996</v>
      </c>
      <c r="S2645" s="1" t="s">
        <v>2452</v>
      </c>
    </row>
    <row r="2646" spans="1:19">
      <c r="A2646" s="30">
        <v>10194361</v>
      </c>
      <c r="B2646" s="55">
        <v>101943610000000</v>
      </c>
      <c r="C2646" s="1">
        <v>7700</v>
      </c>
      <c r="D2646" s="1" t="s">
        <v>7711</v>
      </c>
      <c r="G2646" s="64">
        <v>2252.9499999999998</v>
      </c>
      <c r="H2646" s="97" t="s">
        <v>17143</v>
      </c>
      <c r="I2646" s="98" t="s">
        <v>17274</v>
      </c>
      <c r="J2646" s="64">
        <v>1421.72</v>
      </c>
      <c r="K2646" s="1">
        <v>831.23</v>
      </c>
      <c r="L2646" s="1">
        <v>4</v>
      </c>
      <c r="N2646" s="1" t="s">
        <v>6156</v>
      </c>
      <c r="O2646" s="64">
        <v>2252.9499999999998</v>
      </c>
      <c r="P2646" s="1">
        <v>403</v>
      </c>
      <c r="Q2646" s="1" t="s">
        <v>8995</v>
      </c>
      <c r="R2646" s="1" t="s">
        <v>8996</v>
      </c>
      <c r="S2646" s="1" t="s">
        <v>2452</v>
      </c>
    </row>
    <row r="2647" spans="1:19">
      <c r="A2647" s="30">
        <v>10194362</v>
      </c>
      <c r="B2647" s="55">
        <v>101943620000000</v>
      </c>
      <c r="C2647" s="1">
        <v>7700</v>
      </c>
      <c r="D2647" s="1" t="s">
        <v>7711</v>
      </c>
      <c r="E2647" s="1" t="s">
        <v>1073</v>
      </c>
      <c r="F2647" s="1" t="s">
        <v>6120</v>
      </c>
      <c r="G2647" s="64">
        <v>2252.9499999999998</v>
      </c>
      <c r="H2647" s="97" t="s">
        <v>17176</v>
      </c>
      <c r="I2647" s="98" t="s">
        <v>17304</v>
      </c>
      <c r="J2647" s="64">
        <v>1421.72</v>
      </c>
      <c r="K2647" s="1">
        <v>831.23</v>
      </c>
      <c r="L2647" s="1">
        <v>2176</v>
      </c>
      <c r="N2647" s="1" t="s">
        <v>6157</v>
      </c>
      <c r="O2647" s="64">
        <v>2252.9499999999998</v>
      </c>
      <c r="P2647" s="1" t="s">
        <v>110</v>
      </c>
      <c r="Q2647" s="1" t="s">
        <v>8995</v>
      </c>
      <c r="R2647" s="1" t="s">
        <v>8996</v>
      </c>
      <c r="S2647" s="1" t="s">
        <v>2452</v>
      </c>
    </row>
    <row r="2648" spans="1:19">
      <c r="A2648" s="30">
        <v>10194363</v>
      </c>
      <c r="B2648" s="55">
        <v>101943630000000</v>
      </c>
      <c r="C2648" s="1">
        <v>7700</v>
      </c>
      <c r="D2648" s="1" t="s">
        <v>7711</v>
      </c>
      <c r="G2648" s="64">
        <v>2252.9499999999998</v>
      </c>
      <c r="H2648" s="97" t="s">
        <v>17147</v>
      </c>
      <c r="I2648" s="98" t="s">
        <v>17277</v>
      </c>
      <c r="J2648" s="64">
        <v>1421.72</v>
      </c>
      <c r="K2648" s="1">
        <v>831.23</v>
      </c>
      <c r="L2648" s="1">
        <v>4</v>
      </c>
      <c r="N2648" s="1" t="s">
        <v>6158</v>
      </c>
      <c r="O2648" s="64">
        <v>2252.9499999999998</v>
      </c>
      <c r="P2648" s="1">
        <v>401.6</v>
      </c>
      <c r="Q2648" s="1" t="s">
        <v>8995</v>
      </c>
      <c r="R2648" s="1" t="s">
        <v>8996</v>
      </c>
      <c r="S2648" s="1" t="s">
        <v>2452</v>
      </c>
    </row>
    <row r="2649" spans="1:19">
      <c r="A2649" s="30">
        <v>10194364</v>
      </c>
      <c r="B2649" s="55">
        <v>101943640000000</v>
      </c>
      <c r="C2649" s="1">
        <v>7700</v>
      </c>
      <c r="D2649" s="1" t="s">
        <v>7711</v>
      </c>
      <c r="G2649" s="64">
        <v>2252.9499999999998</v>
      </c>
      <c r="H2649" s="97" t="s">
        <v>17176</v>
      </c>
      <c r="I2649" s="98" t="s">
        <v>17304</v>
      </c>
      <c r="J2649" s="64">
        <v>1421.72</v>
      </c>
      <c r="K2649" s="1">
        <v>831.23</v>
      </c>
      <c r="L2649" s="1">
        <v>8</v>
      </c>
      <c r="N2649" s="1" t="s">
        <v>6159</v>
      </c>
      <c r="O2649" s="64">
        <v>2252.9499999999998</v>
      </c>
      <c r="P2649" s="1" t="s">
        <v>110</v>
      </c>
      <c r="Q2649" s="1" t="s">
        <v>8995</v>
      </c>
      <c r="R2649" s="1" t="s">
        <v>8996</v>
      </c>
      <c r="S2649" s="1" t="s">
        <v>2452</v>
      </c>
    </row>
    <row r="2650" spans="1:19">
      <c r="A2650" s="30">
        <v>10194365</v>
      </c>
      <c r="B2650" s="55">
        <v>101943650000000</v>
      </c>
      <c r="C2650" s="1">
        <v>7700</v>
      </c>
      <c r="D2650" s="1" t="s">
        <v>7711</v>
      </c>
      <c r="E2650" s="1" t="s">
        <v>1073</v>
      </c>
      <c r="F2650" s="1" t="s">
        <v>6120</v>
      </c>
      <c r="G2650" s="64">
        <v>2252.9499999999998</v>
      </c>
      <c r="H2650" s="97" t="s">
        <v>17176</v>
      </c>
      <c r="I2650" s="98" t="s">
        <v>17304</v>
      </c>
      <c r="J2650" s="64">
        <v>1421.72</v>
      </c>
      <c r="K2650" s="1">
        <v>831.23</v>
      </c>
      <c r="L2650" s="1">
        <v>2172</v>
      </c>
      <c r="N2650" s="1" t="s">
        <v>6161</v>
      </c>
      <c r="O2650" s="64">
        <v>2252.9499999999998</v>
      </c>
      <c r="P2650" s="1" t="s">
        <v>110</v>
      </c>
      <c r="Q2650" s="1" t="s">
        <v>8995</v>
      </c>
      <c r="R2650" s="1" t="s">
        <v>8996</v>
      </c>
      <c r="S2650" s="1" t="s">
        <v>2452</v>
      </c>
    </row>
    <row r="2651" spans="1:19">
      <c r="A2651" s="30">
        <v>10194366</v>
      </c>
      <c r="B2651" s="55">
        <v>101943660000000</v>
      </c>
      <c r="C2651" s="1">
        <v>7700</v>
      </c>
      <c r="D2651" s="1" t="s">
        <v>7712</v>
      </c>
      <c r="E2651" s="1" t="s">
        <v>1073</v>
      </c>
      <c r="F2651" s="1" t="s">
        <v>6163</v>
      </c>
      <c r="G2651" s="64">
        <v>3892.95</v>
      </c>
      <c r="H2651" s="97" t="s">
        <v>17176</v>
      </c>
      <c r="I2651" s="98" t="s">
        <v>17304</v>
      </c>
      <c r="J2651" s="64">
        <v>2456.66</v>
      </c>
      <c r="K2651" s="64">
        <v>1436.29</v>
      </c>
      <c r="L2651" s="1">
        <v>107</v>
      </c>
      <c r="N2651" s="1" t="s">
        <v>6164</v>
      </c>
      <c r="O2651" s="64">
        <v>3892.95</v>
      </c>
      <c r="P2651" s="1" t="s">
        <v>8260</v>
      </c>
      <c r="Q2651" s="1" t="s">
        <v>8995</v>
      </c>
      <c r="R2651" s="1" t="s">
        <v>8996</v>
      </c>
      <c r="S2651" s="1" t="s">
        <v>2452</v>
      </c>
    </row>
    <row r="2652" spans="1:19">
      <c r="A2652" s="30">
        <v>10194367</v>
      </c>
      <c r="B2652" s="55">
        <v>101943670000000</v>
      </c>
      <c r="C2652" s="1">
        <v>7700</v>
      </c>
      <c r="D2652" s="1" t="s">
        <v>7712</v>
      </c>
      <c r="E2652" s="1" t="s">
        <v>1073</v>
      </c>
      <c r="F2652" s="1" t="s">
        <v>6163</v>
      </c>
      <c r="G2652" s="64">
        <v>3892.95</v>
      </c>
      <c r="H2652" s="97" t="s">
        <v>17176</v>
      </c>
      <c r="I2652" s="98" t="s">
        <v>17304</v>
      </c>
      <c r="J2652" s="64">
        <v>2456.66</v>
      </c>
      <c r="K2652" s="64">
        <v>1436.29</v>
      </c>
      <c r="L2652" s="1">
        <v>107</v>
      </c>
      <c r="N2652" s="1" t="s">
        <v>6166</v>
      </c>
      <c r="O2652" s="64">
        <v>3892.95</v>
      </c>
      <c r="P2652" s="1" t="s">
        <v>8260</v>
      </c>
      <c r="Q2652" s="1" t="s">
        <v>8995</v>
      </c>
      <c r="R2652" s="1" t="s">
        <v>8996</v>
      </c>
      <c r="S2652" s="1" t="s">
        <v>2452</v>
      </c>
    </row>
    <row r="2653" spans="1:19">
      <c r="A2653" s="30">
        <v>10194368</v>
      </c>
      <c r="B2653" s="55">
        <v>101943680000000</v>
      </c>
      <c r="C2653" s="1">
        <v>7700</v>
      </c>
      <c r="D2653" s="1" t="s">
        <v>7712</v>
      </c>
      <c r="E2653" s="1" t="s">
        <v>1073</v>
      </c>
      <c r="F2653" s="1" t="s">
        <v>6163</v>
      </c>
      <c r="G2653" s="64">
        <v>3892.95</v>
      </c>
      <c r="H2653" s="97" t="s">
        <v>17176</v>
      </c>
      <c r="I2653" s="98" t="s">
        <v>17304</v>
      </c>
      <c r="J2653" s="64">
        <v>2456.66</v>
      </c>
      <c r="K2653" s="64">
        <v>1436.29</v>
      </c>
      <c r="L2653" s="1">
        <v>26</v>
      </c>
      <c r="N2653" s="1" t="s">
        <v>6167</v>
      </c>
      <c r="O2653" s="64">
        <v>3892.95</v>
      </c>
      <c r="P2653" s="1" t="s">
        <v>110</v>
      </c>
      <c r="Q2653" s="1" t="s">
        <v>8995</v>
      </c>
      <c r="R2653" s="1" t="s">
        <v>8996</v>
      </c>
      <c r="S2653" s="1" t="s">
        <v>2452</v>
      </c>
    </row>
    <row r="2654" spans="1:19">
      <c r="A2654" s="30">
        <v>10194369</v>
      </c>
      <c r="B2654" s="55">
        <v>101943690000000</v>
      </c>
      <c r="C2654" s="1">
        <v>7700</v>
      </c>
      <c r="D2654" s="1" t="s">
        <v>7712</v>
      </c>
      <c r="E2654" s="1" t="s">
        <v>1073</v>
      </c>
      <c r="F2654" s="1" t="s">
        <v>6163</v>
      </c>
      <c r="G2654" s="64">
        <v>3892.95</v>
      </c>
      <c r="H2654" s="97" t="s">
        <v>17176</v>
      </c>
      <c r="I2654" s="98" t="s">
        <v>17304</v>
      </c>
      <c r="J2654" s="64">
        <v>2456.66</v>
      </c>
      <c r="K2654" s="64">
        <v>1436.29</v>
      </c>
      <c r="L2654" s="1">
        <v>281</v>
      </c>
      <c r="N2654" s="1" t="s">
        <v>6168</v>
      </c>
      <c r="O2654" s="64">
        <v>3892.95</v>
      </c>
      <c r="P2654" s="1" t="s">
        <v>3402</v>
      </c>
      <c r="Q2654" s="1" t="s">
        <v>8995</v>
      </c>
      <c r="R2654" s="1" t="s">
        <v>8996</v>
      </c>
      <c r="S2654" s="1" t="s">
        <v>2452</v>
      </c>
    </row>
    <row r="2655" spans="1:19">
      <c r="A2655" s="30">
        <v>10194370</v>
      </c>
      <c r="B2655" s="55">
        <v>101943700000000</v>
      </c>
      <c r="C2655" s="1">
        <v>7700</v>
      </c>
      <c r="D2655" s="1" t="s">
        <v>7712</v>
      </c>
      <c r="E2655" s="1" t="s">
        <v>1073</v>
      </c>
      <c r="F2655" s="1" t="s">
        <v>6163</v>
      </c>
      <c r="G2655" s="64">
        <v>3892.95</v>
      </c>
      <c r="H2655" s="97" t="s">
        <v>17176</v>
      </c>
      <c r="I2655" s="98" t="s">
        <v>17304</v>
      </c>
      <c r="J2655" s="64">
        <v>2456.66</v>
      </c>
      <c r="K2655" s="64">
        <v>1436.29</v>
      </c>
      <c r="L2655" s="1">
        <v>26</v>
      </c>
      <c r="N2655" s="1" t="s">
        <v>6169</v>
      </c>
      <c r="O2655" s="64">
        <v>3892.95</v>
      </c>
      <c r="P2655" s="1" t="s">
        <v>110</v>
      </c>
      <c r="Q2655" s="1" t="s">
        <v>8995</v>
      </c>
      <c r="R2655" s="1" t="s">
        <v>8996</v>
      </c>
      <c r="S2655" s="1" t="s">
        <v>2452</v>
      </c>
    </row>
    <row r="2656" spans="1:19">
      <c r="A2656" s="30">
        <v>10194371</v>
      </c>
      <c r="B2656" s="55">
        <v>101943710000000</v>
      </c>
      <c r="C2656" s="1">
        <v>7700</v>
      </c>
      <c r="D2656" s="1" t="s">
        <v>7712</v>
      </c>
      <c r="E2656" s="1" t="s">
        <v>1073</v>
      </c>
      <c r="F2656" s="1" t="s">
        <v>6163</v>
      </c>
      <c r="G2656" s="64">
        <v>3892.95</v>
      </c>
      <c r="H2656" s="97" t="s">
        <v>17176</v>
      </c>
      <c r="I2656" s="98" t="s">
        <v>17304</v>
      </c>
      <c r="J2656" s="64">
        <v>2456.66</v>
      </c>
      <c r="K2656" s="64">
        <v>1436.29</v>
      </c>
      <c r="L2656" s="1">
        <v>281</v>
      </c>
      <c r="N2656" s="1" t="s">
        <v>6170</v>
      </c>
      <c r="O2656" s="64">
        <v>3892.95</v>
      </c>
      <c r="P2656" s="1" t="s">
        <v>3402</v>
      </c>
      <c r="Q2656" s="1" t="s">
        <v>8995</v>
      </c>
      <c r="R2656" s="1" t="s">
        <v>8996</v>
      </c>
      <c r="S2656" s="1" t="s">
        <v>2452</v>
      </c>
    </row>
    <row r="2657" spans="1:19">
      <c r="A2657" s="30">
        <v>10194372</v>
      </c>
      <c r="B2657" s="55">
        <v>101943720000000</v>
      </c>
      <c r="C2657" s="1">
        <v>7700</v>
      </c>
      <c r="D2657" s="1" t="s">
        <v>7712</v>
      </c>
      <c r="E2657" s="1" t="s">
        <v>1073</v>
      </c>
      <c r="F2657" s="1" t="s">
        <v>6163</v>
      </c>
      <c r="G2657" s="64">
        <v>3892.95</v>
      </c>
      <c r="H2657" s="97" t="s">
        <v>17162</v>
      </c>
      <c r="I2657" s="98" t="s">
        <v>17290</v>
      </c>
      <c r="J2657" s="64">
        <v>2456.66</v>
      </c>
      <c r="K2657" s="64">
        <v>1436.29</v>
      </c>
      <c r="L2657" s="1">
        <v>140</v>
      </c>
      <c r="N2657" s="1" t="s">
        <v>6171</v>
      </c>
      <c r="O2657" s="64">
        <v>3892.95</v>
      </c>
      <c r="P2657" s="1" t="s">
        <v>272</v>
      </c>
      <c r="Q2657" s="1" t="s">
        <v>8995</v>
      </c>
      <c r="R2657" s="1" t="s">
        <v>8996</v>
      </c>
      <c r="S2657" s="1" t="s">
        <v>2452</v>
      </c>
    </row>
    <row r="2658" spans="1:19">
      <c r="A2658" s="30">
        <v>10194373</v>
      </c>
      <c r="B2658" s="55">
        <v>101943730000000</v>
      </c>
      <c r="C2658" s="1">
        <v>7700</v>
      </c>
      <c r="D2658" s="1" t="s">
        <v>7712</v>
      </c>
      <c r="E2658" s="1" t="s">
        <v>1073</v>
      </c>
      <c r="F2658" s="1" t="s">
        <v>6163</v>
      </c>
      <c r="G2658" s="64">
        <v>3892.95</v>
      </c>
      <c r="H2658" s="97" t="s">
        <v>17176</v>
      </c>
      <c r="I2658" s="98" t="s">
        <v>17304</v>
      </c>
      <c r="J2658" s="64">
        <v>2456.66</v>
      </c>
      <c r="K2658" s="64">
        <v>1436.29</v>
      </c>
      <c r="L2658" s="1">
        <v>3206</v>
      </c>
      <c r="N2658" s="1" t="s">
        <v>6172</v>
      </c>
      <c r="O2658" s="64">
        <v>3892.95</v>
      </c>
      <c r="P2658" s="1" t="s">
        <v>3402</v>
      </c>
      <c r="Q2658" s="1" t="s">
        <v>8995</v>
      </c>
      <c r="R2658" s="1" t="s">
        <v>8996</v>
      </c>
      <c r="S2658" s="1" t="s">
        <v>2452</v>
      </c>
    </row>
    <row r="2659" spans="1:19">
      <c r="A2659" s="30">
        <v>10194374</v>
      </c>
      <c r="B2659" s="55">
        <v>101943740000000</v>
      </c>
      <c r="C2659" s="1">
        <v>7700</v>
      </c>
      <c r="D2659" s="1" t="s">
        <v>7712</v>
      </c>
      <c r="E2659" s="1" t="s">
        <v>1073</v>
      </c>
      <c r="F2659" s="1" t="s">
        <v>6163</v>
      </c>
      <c r="G2659" s="64">
        <v>3892.95</v>
      </c>
      <c r="H2659" s="97" t="s">
        <v>17176</v>
      </c>
      <c r="I2659" s="98" t="s">
        <v>17304</v>
      </c>
      <c r="J2659" s="64">
        <v>2456.66</v>
      </c>
      <c r="K2659" s="64">
        <v>1436.29</v>
      </c>
      <c r="L2659" s="1">
        <v>3158</v>
      </c>
      <c r="N2659" s="1" t="s">
        <v>6173</v>
      </c>
      <c r="O2659" s="64">
        <v>3892.95</v>
      </c>
      <c r="P2659" s="1" t="s">
        <v>3402</v>
      </c>
      <c r="Q2659" s="1" t="s">
        <v>8995</v>
      </c>
      <c r="R2659" s="1" t="s">
        <v>8996</v>
      </c>
      <c r="S2659" s="1" t="s">
        <v>2452</v>
      </c>
    </row>
    <row r="2660" spans="1:19">
      <c r="A2660" s="30">
        <v>10194375</v>
      </c>
      <c r="B2660" s="55">
        <v>101943750000000</v>
      </c>
      <c r="C2660" s="1">
        <v>7700</v>
      </c>
      <c r="D2660" s="1" t="s">
        <v>7712</v>
      </c>
      <c r="E2660" s="1" t="s">
        <v>1073</v>
      </c>
      <c r="F2660" s="1" t="s">
        <v>6163</v>
      </c>
      <c r="G2660" s="64">
        <v>3892.95</v>
      </c>
      <c r="H2660" s="97" t="s">
        <v>17176</v>
      </c>
      <c r="I2660" s="98" t="s">
        <v>17304</v>
      </c>
      <c r="J2660" s="64">
        <v>2456.66</v>
      </c>
      <c r="K2660" s="64">
        <v>1436.29</v>
      </c>
      <c r="L2660" s="1">
        <v>107</v>
      </c>
      <c r="N2660" s="1" t="s">
        <v>6174</v>
      </c>
      <c r="O2660" s="64">
        <v>3892.95</v>
      </c>
      <c r="P2660" s="1" t="s">
        <v>8260</v>
      </c>
      <c r="Q2660" s="1" t="s">
        <v>8995</v>
      </c>
      <c r="R2660" s="1" t="s">
        <v>8996</v>
      </c>
      <c r="S2660" s="1" t="s">
        <v>2452</v>
      </c>
    </row>
    <row r="2661" spans="1:19">
      <c r="A2661" s="30">
        <v>10194376</v>
      </c>
      <c r="B2661" s="55">
        <v>101943760000000</v>
      </c>
      <c r="C2661" s="1">
        <v>7700</v>
      </c>
      <c r="D2661" s="1" t="s">
        <v>7712</v>
      </c>
      <c r="E2661" s="1" t="s">
        <v>1073</v>
      </c>
      <c r="F2661" s="1" t="s">
        <v>6163</v>
      </c>
      <c r="G2661" s="64">
        <v>3892.95</v>
      </c>
      <c r="H2661" s="97" t="s">
        <v>17154</v>
      </c>
      <c r="I2661" s="98" t="s">
        <v>17282</v>
      </c>
      <c r="J2661" s="64">
        <v>2456.66</v>
      </c>
      <c r="K2661" s="64">
        <v>1436.29</v>
      </c>
      <c r="L2661" s="1">
        <v>4</v>
      </c>
      <c r="N2661" s="1" t="s">
        <v>7871</v>
      </c>
      <c r="O2661" s="64">
        <v>3892.95</v>
      </c>
      <c r="P2661" s="1">
        <v>401.6</v>
      </c>
      <c r="Q2661" s="1" t="s">
        <v>8995</v>
      </c>
      <c r="R2661" s="1" t="s">
        <v>8996</v>
      </c>
      <c r="S2661" s="1" t="s">
        <v>2452</v>
      </c>
    </row>
    <row r="2662" spans="1:19">
      <c r="A2662" s="30">
        <v>10194377</v>
      </c>
      <c r="B2662" s="55">
        <v>101943770000000</v>
      </c>
      <c r="C2662" s="1">
        <v>7700</v>
      </c>
      <c r="D2662" s="1" t="s">
        <v>7712</v>
      </c>
      <c r="E2662" s="1" t="s">
        <v>1073</v>
      </c>
      <c r="F2662" s="1" t="s">
        <v>6163</v>
      </c>
      <c r="G2662" s="64">
        <v>3892.95</v>
      </c>
      <c r="H2662" s="97" t="s">
        <v>17176</v>
      </c>
      <c r="I2662" s="98" t="s">
        <v>17304</v>
      </c>
      <c r="J2662" s="64">
        <v>2456.66</v>
      </c>
      <c r="K2662" s="64">
        <v>1436.29</v>
      </c>
      <c r="L2662" s="1">
        <v>159</v>
      </c>
      <c r="N2662" s="1" t="s">
        <v>6175</v>
      </c>
      <c r="O2662" s="64">
        <v>3892.95</v>
      </c>
      <c r="P2662" s="1" t="s">
        <v>110</v>
      </c>
      <c r="Q2662" s="1" t="s">
        <v>8995</v>
      </c>
      <c r="R2662" s="1" t="s">
        <v>8996</v>
      </c>
      <c r="S2662" s="1" t="s">
        <v>2452</v>
      </c>
    </row>
    <row r="2663" spans="1:19">
      <c r="A2663" s="30">
        <v>10194378</v>
      </c>
      <c r="B2663" s="55">
        <v>101943780000000</v>
      </c>
      <c r="C2663" s="1">
        <v>7700</v>
      </c>
      <c r="D2663" s="1" t="s">
        <v>7712</v>
      </c>
      <c r="E2663" s="1" t="s">
        <v>1073</v>
      </c>
      <c r="F2663" s="1" t="s">
        <v>6163</v>
      </c>
      <c r="G2663" s="64">
        <v>3892.95</v>
      </c>
      <c r="H2663" s="97" t="s">
        <v>17162</v>
      </c>
      <c r="I2663" s="98" t="s">
        <v>17290</v>
      </c>
      <c r="J2663" s="64">
        <v>2456.66</v>
      </c>
      <c r="K2663" s="64">
        <v>1436.29</v>
      </c>
      <c r="L2663" s="1">
        <v>2424</v>
      </c>
      <c r="N2663" s="1" t="s">
        <v>6176</v>
      </c>
      <c r="O2663" s="64">
        <v>3892.95</v>
      </c>
      <c r="P2663" s="1" t="s">
        <v>272</v>
      </c>
      <c r="Q2663" s="1" t="s">
        <v>8995</v>
      </c>
      <c r="R2663" s="1" t="s">
        <v>8996</v>
      </c>
      <c r="S2663" s="1" t="s">
        <v>2452</v>
      </c>
    </row>
    <row r="2664" spans="1:19">
      <c r="A2664" s="30">
        <v>10194379</v>
      </c>
      <c r="B2664" s="55">
        <v>101943790000000</v>
      </c>
      <c r="C2664" s="1">
        <v>7700</v>
      </c>
      <c r="D2664" s="1" t="s">
        <v>7712</v>
      </c>
      <c r="E2664" s="1" t="s">
        <v>1073</v>
      </c>
      <c r="F2664" s="1" t="s">
        <v>6163</v>
      </c>
      <c r="G2664" s="64">
        <v>3892.95</v>
      </c>
      <c r="H2664" s="97" t="s">
        <v>17176</v>
      </c>
      <c r="I2664" s="98" t="s">
        <v>17304</v>
      </c>
      <c r="J2664" s="64">
        <v>2456.66</v>
      </c>
      <c r="K2664" s="64">
        <v>1436.29</v>
      </c>
      <c r="L2664" s="1">
        <v>2717</v>
      </c>
      <c r="N2664" s="1" t="s">
        <v>6177</v>
      </c>
      <c r="O2664" s="64">
        <v>3892.95</v>
      </c>
      <c r="P2664" s="1" t="s">
        <v>12299</v>
      </c>
      <c r="Q2664" s="1" t="s">
        <v>8995</v>
      </c>
      <c r="R2664" s="1" t="s">
        <v>8996</v>
      </c>
      <c r="S2664" s="1" t="s">
        <v>2452</v>
      </c>
    </row>
    <row r="2665" spans="1:19">
      <c r="A2665" s="30">
        <v>10194380</v>
      </c>
      <c r="B2665" s="55">
        <v>101943800000000</v>
      </c>
      <c r="C2665" s="1">
        <v>7700</v>
      </c>
      <c r="D2665" s="1" t="s">
        <v>7712</v>
      </c>
      <c r="E2665" s="1" t="s">
        <v>1073</v>
      </c>
      <c r="F2665" s="1" t="s">
        <v>6163</v>
      </c>
      <c r="G2665" s="64">
        <v>3892.95</v>
      </c>
      <c r="H2665" s="97" t="s">
        <v>17162</v>
      </c>
      <c r="I2665" s="98" t="s">
        <v>17290</v>
      </c>
      <c r="J2665" s="64">
        <v>2456.66</v>
      </c>
      <c r="K2665" s="64">
        <v>1436.29</v>
      </c>
      <c r="L2665" s="1">
        <v>2423</v>
      </c>
      <c r="N2665" s="1" t="s">
        <v>6178</v>
      </c>
      <c r="O2665" s="64">
        <v>3892.95</v>
      </c>
      <c r="P2665" s="1" t="s">
        <v>272</v>
      </c>
      <c r="Q2665" s="1" t="s">
        <v>8995</v>
      </c>
      <c r="R2665" s="1" t="s">
        <v>8996</v>
      </c>
      <c r="S2665" s="1" t="s">
        <v>2452</v>
      </c>
    </row>
    <row r="2666" spans="1:19">
      <c r="A2666" s="30">
        <v>10194381</v>
      </c>
      <c r="B2666" s="55">
        <v>101943810000000</v>
      </c>
      <c r="C2666" s="1">
        <v>7700</v>
      </c>
      <c r="D2666" s="1" t="s">
        <v>7712</v>
      </c>
      <c r="E2666" s="1" t="s">
        <v>1073</v>
      </c>
      <c r="F2666" s="1" t="s">
        <v>6163</v>
      </c>
      <c r="G2666" s="64">
        <v>3892.95</v>
      </c>
      <c r="H2666" s="97" t="s">
        <v>17141</v>
      </c>
      <c r="I2666" s="98" t="s">
        <v>17273</v>
      </c>
      <c r="J2666" s="64">
        <v>2456.66</v>
      </c>
      <c r="K2666" s="64">
        <v>1436.29</v>
      </c>
      <c r="L2666" s="1">
        <v>3077</v>
      </c>
      <c r="N2666" s="1" t="s">
        <v>6179</v>
      </c>
      <c r="O2666" s="64">
        <v>3892.95</v>
      </c>
      <c r="P2666" s="1" t="s">
        <v>110</v>
      </c>
      <c r="Q2666" s="1" t="s">
        <v>8995</v>
      </c>
      <c r="R2666" s="1" t="s">
        <v>8996</v>
      </c>
      <c r="S2666" s="1" t="s">
        <v>2452</v>
      </c>
    </row>
    <row r="2667" spans="1:19">
      <c r="A2667" s="30">
        <v>10194382</v>
      </c>
      <c r="B2667" s="55">
        <v>101943820000000</v>
      </c>
      <c r="C2667" s="1">
        <v>7700</v>
      </c>
      <c r="D2667" s="1" t="s">
        <v>7712</v>
      </c>
      <c r="E2667" s="1" t="s">
        <v>1073</v>
      </c>
      <c r="F2667" s="1" t="s">
        <v>6163</v>
      </c>
      <c r="G2667" s="64">
        <v>3892.95</v>
      </c>
      <c r="H2667" s="97" t="s">
        <v>17176</v>
      </c>
      <c r="I2667" s="98" t="s">
        <v>17304</v>
      </c>
      <c r="J2667" s="64">
        <v>2456.66</v>
      </c>
      <c r="K2667" s="64">
        <v>1436.29</v>
      </c>
      <c r="L2667" s="1">
        <v>45</v>
      </c>
      <c r="N2667" s="1" t="s">
        <v>6180</v>
      </c>
      <c r="O2667" s="64">
        <v>3892.95</v>
      </c>
      <c r="P2667" s="1" t="s">
        <v>110</v>
      </c>
      <c r="Q2667" s="1" t="s">
        <v>8995</v>
      </c>
      <c r="R2667" s="1" t="s">
        <v>8996</v>
      </c>
      <c r="S2667" s="1" t="s">
        <v>2452</v>
      </c>
    </row>
    <row r="2668" spans="1:19">
      <c r="A2668" s="30">
        <v>10194383</v>
      </c>
      <c r="B2668" s="55">
        <v>101943830000000</v>
      </c>
      <c r="C2668" s="1">
        <v>7700</v>
      </c>
      <c r="D2668" s="1" t="s">
        <v>7712</v>
      </c>
      <c r="E2668" s="1" t="s">
        <v>1073</v>
      </c>
      <c r="F2668" s="1" t="s">
        <v>6163</v>
      </c>
      <c r="G2668" s="64">
        <v>3892.95</v>
      </c>
      <c r="H2668" s="97" t="s">
        <v>17176</v>
      </c>
      <c r="I2668" s="98" t="s">
        <v>17304</v>
      </c>
      <c r="J2668" s="64">
        <v>2456.66</v>
      </c>
      <c r="K2668" s="64">
        <v>1436.29</v>
      </c>
      <c r="L2668" s="1">
        <v>151</v>
      </c>
      <c r="N2668" s="1" t="s">
        <v>6181</v>
      </c>
      <c r="O2668" s="64">
        <v>3892.95</v>
      </c>
      <c r="P2668" s="1" t="s">
        <v>110</v>
      </c>
      <c r="Q2668" s="1" t="s">
        <v>8995</v>
      </c>
      <c r="R2668" s="1" t="s">
        <v>8996</v>
      </c>
      <c r="S2668" s="1" t="s">
        <v>2452</v>
      </c>
    </row>
    <row r="2669" spans="1:19">
      <c r="A2669" s="30">
        <v>10194384</v>
      </c>
      <c r="B2669" s="55">
        <v>101943840000000</v>
      </c>
      <c r="C2669" s="1">
        <v>7700</v>
      </c>
      <c r="D2669" s="1" t="s">
        <v>7712</v>
      </c>
      <c r="E2669" s="1" t="s">
        <v>1073</v>
      </c>
      <c r="F2669" s="1" t="s">
        <v>6163</v>
      </c>
      <c r="G2669" s="64">
        <v>3892.95</v>
      </c>
      <c r="H2669" s="97" t="s">
        <v>17176</v>
      </c>
      <c r="I2669" s="98" t="s">
        <v>17304</v>
      </c>
      <c r="J2669" s="64">
        <v>2456.66</v>
      </c>
      <c r="K2669" s="64">
        <v>1436.29</v>
      </c>
      <c r="L2669" s="1">
        <v>151</v>
      </c>
      <c r="N2669" s="1" t="s">
        <v>6182</v>
      </c>
      <c r="O2669" s="64">
        <v>3892.95</v>
      </c>
      <c r="P2669" s="1" t="s">
        <v>110</v>
      </c>
      <c r="Q2669" s="1" t="s">
        <v>8995</v>
      </c>
      <c r="R2669" s="1" t="s">
        <v>8996</v>
      </c>
      <c r="S2669" s="1" t="s">
        <v>2452</v>
      </c>
    </row>
    <row r="2670" spans="1:19">
      <c r="A2670" s="30">
        <v>10194385</v>
      </c>
      <c r="B2670" s="55">
        <v>101943850000000</v>
      </c>
      <c r="C2670" s="1">
        <v>7700</v>
      </c>
      <c r="D2670" s="1" t="s">
        <v>7712</v>
      </c>
      <c r="E2670" s="1" t="s">
        <v>1073</v>
      </c>
      <c r="F2670" s="1" t="s">
        <v>6163</v>
      </c>
      <c r="G2670" s="64">
        <v>3892.95</v>
      </c>
      <c r="H2670" s="97" t="s">
        <v>17141</v>
      </c>
      <c r="I2670" s="98" t="s">
        <v>17273</v>
      </c>
      <c r="J2670" s="64">
        <v>2456.66</v>
      </c>
      <c r="K2670" s="64">
        <v>1436.29</v>
      </c>
      <c r="L2670" s="1">
        <v>151</v>
      </c>
      <c r="N2670" s="1" t="s">
        <v>6183</v>
      </c>
      <c r="O2670" s="64">
        <v>3892.95</v>
      </c>
      <c r="P2670" s="1" t="s">
        <v>110</v>
      </c>
      <c r="Q2670" s="1" t="s">
        <v>8995</v>
      </c>
      <c r="R2670" s="1" t="s">
        <v>8996</v>
      </c>
      <c r="S2670" s="1" t="s">
        <v>2452</v>
      </c>
    </row>
    <row r="2671" spans="1:19">
      <c r="A2671" s="30">
        <v>10194386</v>
      </c>
      <c r="B2671" s="55">
        <v>101943860000000</v>
      </c>
      <c r="C2671" s="1">
        <v>7700</v>
      </c>
      <c r="D2671" s="1" t="s">
        <v>7712</v>
      </c>
      <c r="G2671" s="64">
        <v>3892.95</v>
      </c>
      <c r="H2671" s="97" t="s">
        <v>17148</v>
      </c>
      <c r="I2671" s="98" t="s">
        <v>17278</v>
      </c>
      <c r="J2671" s="64">
        <v>2456.66</v>
      </c>
      <c r="K2671" s="64">
        <v>1436.29</v>
      </c>
      <c r="L2671" s="1">
        <v>4</v>
      </c>
      <c r="N2671" s="1" t="s">
        <v>6184</v>
      </c>
      <c r="O2671" s="64">
        <v>3892.95</v>
      </c>
      <c r="P2671" s="1" t="s">
        <v>11775</v>
      </c>
      <c r="Q2671" s="1" t="s">
        <v>8995</v>
      </c>
      <c r="R2671" s="1" t="s">
        <v>8996</v>
      </c>
      <c r="S2671" s="1" t="s">
        <v>2452</v>
      </c>
    </row>
    <row r="2672" spans="1:19">
      <c r="A2672" s="30">
        <v>10194387</v>
      </c>
      <c r="B2672" s="55">
        <v>101943870000000</v>
      </c>
      <c r="C2672" s="1">
        <v>7700</v>
      </c>
      <c r="D2672" s="1" t="s">
        <v>7712</v>
      </c>
      <c r="E2672" s="1" t="s">
        <v>1073</v>
      </c>
      <c r="F2672" s="1" t="s">
        <v>6163</v>
      </c>
      <c r="G2672" s="64">
        <v>3892.95</v>
      </c>
      <c r="H2672" s="97" t="s">
        <v>17176</v>
      </c>
      <c r="I2672" s="98" t="s">
        <v>17304</v>
      </c>
      <c r="J2672" s="64">
        <v>2456.66</v>
      </c>
      <c r="K2672" s="64">
        <v>1436.29</v>
      </c>
      <c r="L2672" s="1">
        <v>70</v>
      </c>
      <c r="N2672" s="1" t="s">
        <v>8259</v>
      </c>
      <c r="O2672" s="64">
        <v>3892.95</v>
      </c>
      <c r="P2672" s="1" t="s">
        <v>3402</v>
      </c>
      <c r="Q2672" s="1" t="s">
        <v>8995</v>
      </c>
      <c r="R2672" s="1" t="s">
        <v>8996</v>
      </c>
      <c r="S2672" s="1" t="s">
        <v>2452</v>
      </c>
    </row>
    <row r="2673" spans="1:19">
      <c r="A2673" s="30">
        <v>10194388</v>
      </c>
      <c r="B2673" s="55">
        <v>101943880000000</v>
      </c>
      <c r="C2673" s="1">
        <v>7700</v>
      </c>
      <c r="D2673" s="1" t="s">
        <v>7712</v>
      </c>
      <c r="E2673" s="1" t="s">
        <v>1073</v>
      </c>
      <c r="F2673" s="1" t="s">
        <v>6163</v>
      </c>
      <c r="G2673" s="64">
        <v>3892.95</v>
      </c>
      <c r="H2673" s="97" t="s">
        <v>17176</v>
      </c>
      <c r="I2673" s="98" t="s">
        <v>17304</v>
      </c>
      <c r="J2673" s="64">
        <v>2456.66</v>
      </c>
      <c r="K2673" s="64">
        <v>1436.29</v>
      </c>
      <c r="L2673" s="1">
        <v>3402</v>
      </c>
      <c r="N2673" s="1" t="s">
        <v>6186</v>
      </c>
      <c r="O2673" s="64">
        <v>3892.95</v>
      </c>
      <c r="P2673" s="1" t="s">
        <v>12381</v>
      </c>
      <c r="Q2673" s="1" t="s">
        <v>8995</v>
      </c>
      <c r="R2673" s="1" t="s">
        <v>8996</v>
      </c>
      <c r="S2673" s="1" t="s">
        <v>2452</v>
      </c>
    </row>
    <row r="2674" spans="1:19">
      <c r="A2674" s="30">
        <v>10194389</v>
      </c>
      <c r="B2674" s="55">
        <v>101943890000000</v>
      </c>
      <c r="C2674" s="1">
        <v>7700</v>
      </c>
      <c r="D2674" s="1" t="s">
        <v>7712</v>
      </c>
      <c r="E2674" s="1" t="s">
        <v>1073</v>
      </c>
      <c r="F2674" s="1" t="s">
        <v>6163</v>
      </c>
      <c r="G2674" s="64">
        <v>3892.95</v>
      </c>
      <c r="H2674" s="97" t="s">
        <v>17162</v>
      </c>
      <c r="I2674" s="98" t="s">
        <v>17290</v>
      </c>
      <c r="J2674" s="64">
        <v>2456.66</v>
      </c>
      <c r="K2674" s="64">
        <v>1436.29</v>
      </c>
      <c r="L2674" s="1">
        <v>2426</v>
      </c>
      <c r="N2674" s="1" t="s">
        <v>6187</v>
      </c>
      <c r="O2674" s="64">
        <v>3892.95</v>
      </c>
      <c r="P2674" s="1" t="s">
        <v>272</v>
      </c>
      <c r="Q2674" s="1" t="s">
        <v>8995</v>
      </c>
      <c r="R2674" s="1" t="s">
        <v>8996</v>
      </c>
      <c r="S2674" s="1" t="s">
        <v>2452</v>
      </c>
    </row>
    <row r="2675" spans="1:19">
      <c r="A2675" s="30">
        <v>10194390</v>
      </c>
      <c r="B2675" s="55">
        <v>101943900000000</v>
      </c>
      <c r="C2675" s="1">
        <v>7700</v>
      </c>
      <c r="D2675" s="1" t="s">
        <v>7712</v>
      </c>
      <c r="E2675" s="1" t="s">
        <v>1073</v>
      </c>
      <c r="F2675" s="1" t="s">
        <v>6163</v>
      </c>
      <c r="G2675" s="64">
        <v>3892.95</v>
      </c>
      <c r="H2675" s="97" t="s">
        <v>17156</v>
      </c>
      <c r="I2675" s="98" t="s">
        <v>17284</v>
      </c>
      <c r="J2675" s="64">
        <v>2456.66</v>
      </c>
      <c r="K2675" s="64">
        <v>1436.29</v>
      </c>
      <c r="L2675" s="1">
        <v>3402</v>
      </c>
      <c r="N2675" s="1" t="s">
        <v>6188</v>
      </c>
      <c r="O2675" s="64">
        <v>3892.95</v>
      </c>
      <c r="P2675" s="1" t="s">
        <v>272</v>
      </c>
      <c r="Q2675" s="1" t="s">
        <v>8995</v>
      </c>
      <c r="R2675" s="1" t="s">
        <v>8996</v>
      </c>
      <c r="S2675" s="1" t="s">
        <v>2452</v>
      </c>
    </row>
    <row r="2676" spans="1:19">
      <c r="A2676" s="30">
        <v>10194391</v>
      </c>
      <c r="B2676" s="55">
        <v>101943910000000</v>
      </c>
      <c r="C2676" s="1">
        <v>7700</v>
      </c>
      <c r="D2676" s="1" t="s">
        <v>7712</v>
      </c>
      <c r="E2676" s="1" t="s">
        <v>1073</v>
      </c>
      <c r="F2676" s="1" t="s">
        <v>6163</v>
      </c>
      <c r="G2676" s="64">
        <v>3892.95</v>
      </c>
      <c r="H2676" s="97" t="s">
        <v>17162</v>
      </c>
      <c r="I2676" s="98" t="s">
        <v>17290</v>
      </c>
      <c r="J2676" s="64">
        <v>2456.66</v>
      </c>
      <c r="K2676" s="64">
        <v>1436.29</v>
      </c>
      <c r="L2676" s="1">
        <v>2426</v>
      </c>
      <c r="N2676" s="1" t="s">
        <v>6189</v>
      </c>
      <c r="O2676" s="64">
        <v>3892.95</v>
      </c>
      <c r="P2676" s="1" t="s">
        <v>272</v>
      </c>
      <c r="Q2676" s="1" t="s">
        <v>8995</v>
      </c>
      <c r="R2676" s="1" t="s">
        <v>8996</v>
      </c>
      <c r="S2676" s="1" t="s">
        <v>2452</v>
      </c>
    </row>
    <row r="2677" spans="1:19">
      <c r="A2677" s="30">
        <v>10194392</v>
      </c>
      <c r="B2677" s="55">
        <v>101943920000000</v>
      </c>
      <c r="C2677" s="1">
        <v>7700</v>
      </c>
      <c r="D2677" s="1" t="s">
        <v>7712</v>
      </c>
      <c r="E2677" s="1" t="s">
        <v>1073</v>
      </c>
      <c r="F2677" s="1" t="s">
        <v>6163</v>
      </c>
      <c r="G2677" s="64">
        <v>3892.95</v>
      </c>
      <c r="H2677" s="97" t="s">
        <v>17176</v>
      </c>
      <c r="I2677" s="98" t="s">
        <v>17304</v>
      </c>
      <c r="J2677" s="64">
        <v>2456.66</v>
      </c>
      <c r="K2677" s="64">
        <v>1436.29</v>
      </c>
      <c r="L2677" s="1">
        <v>4</v>
      </c>
      <c r="N2677" s="1" t="s">
        <v>6190</v>
      </c>
      <c r="O2677" s="64">
        <v>3892.95</v>
      </c>
      <c r="P2677" s="1">
        <v>401.6</v>
      </c>
      <c r="Q2677" s="1" t="s">
        <v>8995</v>
      </c>
      <c r="R2677" s="1" t="s">
        <v>8996</v>
      </c>
      <c r="S2677" s="1" t="s">
        <v>2452</v>
      </c>
    </row>
    <row r="2678" spans="1:19">
      <c r="A2678" s="30">
        <v>10194393</v>
      </c>
      <c r="B2678" s="55">
        <v>101943930000000</v>
      </c>
      <c r="C2678" s="1">
        <v>7700</v>
      </c>
      <c r="D2678" s="1" t="s">
        <v>7712</v>
      </c>
      <c r="E2678" s="1" t="s">
        <v>1073</v>
      </c>
      <c r="F2678" s="1" t="s">
        <v>6163</v>
      </c>
      <c r="G2678" s="64">
        <v>3892.95</v>
      </c>
      <c r="H2678" s="97" t="s">
        <v>17176</v>
      </c>
      <c r="I2678" s="98" t="s">
        <v>17304</v>
      </c>
      <c r="J2678" s="64">
        <v>2456.66</v>
      </c>
      <c r="K2678" s="64">
        <v>1436.29</v>
      </c>
      <c r="L2678" s="1">
        <v>2422</v>
      </c>
      <c r="N2678" s="1" t="s">
        <v>6191</v>
      </c>
      <c r="O2678" s="64">
        <v>3892.95</v>
      </c>
      <c r="P2678" s="1" t="s">
        <v>3402</v>
      </c>
      <c r="Q2678" s="1" t="s">
        <v>8995</v>
      </c>
      <c r="R2678" s="1" t="s">
        <v>8996</v>
      </c>
      <c r="S2678" s="1" t="s">
        <v>2452</v>
      </c>
    </row>
    <row r="2679" spans="1:19">
      <c r="A2679" s="30">
        <v>10194394</v>
      </c>
      <c r="B2679" s="55">
        <v>101943940000000</v>
      </c>
      <c r="C2679" s="1">
        <v>7700</v>
      </c>
      <c r="D2679" s="1" t="s">
        <v>7712</v>
      </c>
      <c r="E2679" s="1" t="s">
        <v>1073</v>
      </c>
      <c r="F2679" s="1" t="s">
        <v>6163</v>
      </c>
      <c r="G2679" s="64">
        <v>3892.95</v>
      </c>
      <c r="H2679" s="97" t="s">
        <v>17176</v>
      </c>
      <c r="I2679" s="98" t="s">
        <v>17304</v>
      </c>
      <c r="J2679" s="64">
        <v>2456.66</v>
      </c>
      <c r="K2679" s="64">
        <v>1436.29</v>
      </c>
      <c r="L2679" s="1">
        <v>3157</v>
      </c>
      <c r="N2679" s="1" t="s">
        <v>6192</v>
      </c>
      <c r="O2679" s="64">
        <v>3892.95</v>
      </c>
      <c r="P2679" s="1" t="s">
        <v>110</v>
      </c>
      <c r="Q2679" s="1" t="s">
        <v>8995</v>
      </c>
      <c r="R2679" s="1" t="s">
        <v>8996</v>
      </c>
      <c r="S2679" s="1" t="s">
        <v>2452</v>
      </c>
    </row>
    <row r="2680" spans="1:19">
      <c r="A2680" s="30">
        <v>10194395</v>
      </c>
      <c r="B2680" s="55">
        <v>101943950000000</v>
      </c>
      <c r="C2680" s="1">
        <v>7700</v>
      </c>
      <c r="D2680" s="1" t="s">
        <v>7712</v>
      </c>
      <c r="E2680" s="1" t="s">
        <v>1073</v>
      </c>
      <c r="F2680" s="1" t="s">
        <v>6163</v>
      </c>
      <c r="G2680" s="64">
        <v>3892.95</v>
      </c>
      <c r="H2680" s="97" t="s">
        <v>17162</v>
      </c>
      <c r="I2680" s="98" t="s">
        <v>17290</v>
      </c>
      <c r="J2680" s="64">
        <v>2456.66</v>
      </c>
      <c r="K2680" s="64">
        <v>1436.29</v>
      </c>
      <c r="L2680" s="1">
        <v>3206</v>
      </c>
      <c r="N2680" s="1" t="s">
        <v>6193</v>
      </c>
      <c r="O2680" s="64">
        <v>3892.95</v>
      </c>
      <c r="P2680" s="1" t="s">
        <v>272</v>
      </c>
      <c r="Q2680" s="1" t="s">
        <v>8995</v>
      </c>
      <c r="R2680" s="1" t="s">
        <v>8996</v>
      </c>
      <c r="S2680" s="1" t="s">
        <v>2452</v>
      </c>
    </row>
    <row r="2681" spans="1:19">
      <c r="A2681" s="30">
        <v>10194396</v>
      </c>
      <c r="B2681" s="55">
        <v>101943960000000</v>
      </c>
      <c r="C2681" s="1">
        <v>7700</v>
      </c>
      <c r="D2681" s="1" t="s">
        <v>7712</v>
      </c>
      <c r="E2681" s="1" t="s">
        <v>1073</v>
      </c>
      <c r="F2681" s="1" t="s">
        <v>6163</v>
      </c>
      <c r="G2681" s="64">
        <v>3892.95</v>
      </c>
      <c r="H2681" s="97" t="s">
        <v>17176</v>
      </c>
      <c r="I2681" s="98" t="s">
        <v>17304</v>
      </c>
      <c r="J2681" s="64">
        <v>2456.66</v>
      </c>
      <c r="K2681" s="64">
        <v>1436.29</v>
      </c>
      <c r="L2681" s="1">
        <v>3157</v>
      </c>
      <c r="N2681" s="1" t="s">
        <v>6194</v>
      </c>
      <c r="O2681" s="64">
        <v>3892.95</v>
      </c>
      <c r="P2681" s="1" t="s">
        <v>110</v>
      </c>
      <c r="Q2681" s="1" t="s">
        <v>8995</v>
      </c>
      <c r="R2681" s="1" t="s">
        <v>8996</v>
      </c>
      <c r="S2681" s="1" t="s">
        <v>2452</v>
      </c>
    </row>
    <row r="2682" spans="1:19">
      <c r="A2682" s="30">
        <v>10194397</v>
      </c>
      <c r="B2682" s="55">
        <v>101943970000000</v>
      </c>
      <c r="C2682" s="1">
        <v>7700</v>
      </c>
      <c r="D2682" s="1" t="s">
        <v>7712</v>
      </c>
      <c r="E2682" s="1" t="s">
        <v>1073</v>
      </c>
      <c r="F2682" s="1" t="s">
        <v>6163</v>
      </c>
      <c r="G2682" s="64">
        <v>3892.95</v>
      </c>
      <c r="H2682" s="97" t="s">
        <v>17176</v>
      </c>
      <c r="I2682" s="98" t="s">
        <v>17304</v>
      </c>
      <c r="J2682" s="64">
        <v>2456.66</v>
      </c>
      <c r="K2682" s="64">
        <v>1436.29</v>
      </c>
      <c r="L2682" s="1">
        <v>45</v>
      </c>
      <c r="N2682" s="1" t="s">
        <v>6195</v>
      </c>
      <c r="O2682" s="64">
        <v>3892.95</v>
      </c>
      <c r="P2682" s="1" t="s">
        <v>110</v>
      </c>
      <c r="Q2682" s="1" t="s">
        <v>8995</v>
      </c>
      <c r="R2682" s="1" t="s">
        <v>8996</v>
      </c>
      <c r="S2682" s="1" t="s">
        <v>2452</v>
      </c>
    </row>
    <row r="2683" spans="1:19">
      <c r="A2683" s="30">
        <v>10194398</v>
      </c>
      <c r="B2683" s="55">
        <v>101943980000000</v>
      </c>
      <c r="C2683" s="1">
        <v>7700</v>
      </c>
      <c r="D2683" s="1" t="s">
        <v>7712</v>
      </c>
      <c r="G2683" s="64">
        <v>3892.95</v>
      </c>
      <c r="H2683" s="97" t="s">
        <v>17154</v>
      </c>
      <c r="I2683" s="98" t="s">
        <v>17282</v>
      </c>
      <c r="J2683" s="64">
        <v>2456.66</v>
      </c>
      <c r="K2683" s="64">
        <v>1436.29</v>
      </c>
      <c r="L2683" s="1">
        <v>4</v>
      </c>
      <c r="N2683" s="1" t="s">
        <v>6196</v>
      </c>
      <c r="O2683" s="64">
        <v>3892.95</v>
      </c>
      <c r="P2683" s="1">
        <v>401.6</v>
      </c>
      <c r="Q2683" s="1" t="s">
        <v>8995</v>
      </c>
      <c r="R2683" s="1" t="s">
        <v>8996</v>
      </c>
      <c r="S2683" s="1" t="s">
        <v>2452</v>
      </c>
    </row>
    <row r="2684" spans="1:19">
      <c r="A2684" s="30">
        <v>10194399</v>
      </c>
      <c r="B2684" s="55">
        <v>101943990000000</v>
      </c>
      <c r="C2684" s="1">
        <v>7700</v>
      </c>
      <c r="D2684" s="1" t="s">
        <v>7712</v>
      </c>
      <c r="E2684" s="1" t="s">
        <v>1073</v>
      </c>
      <c r="F2684" s="1" t="s">
        <v>6163</v>
      </c>
      <c r="G2684" s="64">
        <v>3892.95</v>
      </c>
      <c r="H2684" s="97" t="s">
        <v>17176</v>
      </c>
      <c r="I2684" s="98" t="s">
        <v>17304</v>
      </c>
      <c r="J2684" s="64">
        <v>2456.66</v>
      </c>
      <c r="K2684" s="64">
        <v>1436.29</v>
      </c>
      <c r="L2684" s="1">
        <v>3206</v>
      </c>
      <c r="N2684" s="1" t="s">
        <v>6197</v>
      </c>
      <c r="O2684" s="64">
        <v>3892.95</v>
      </c>
      <c r="P2684" s="1" t="s">
        <v>3402</v>
      </c>
      <c r="Q2684" s="1" t="s">
        <v>8995</v>
      </c>
      <c r="R2684" s="1" t="s">
        <v>8996</v>
      </c>
      <c r="S2684" s="1" t="s">
        <v>2452</v>
      </c>
    </row>
    <row r="2685" spans="1:19">
      <c r="A2685" s="30">
        <v>10194400</v>
      </c>
      <c r="B2685" s="55">
        <v>101944000000000</v>
      </c>
      <c r="C2685" s="1">
        <v>7700</v>
      </c>
      <c r="D2685" s="1" t="s">
        <v>7712</v>
      </c>
      <c r="E2685" s="1" t="s">
        <v>1073</v>
      </c>
      <c r="F2685" s="1" t="s">
        <v>6163</v>
      </c>
      <c r="G2685" s="64">
        <v>3892.95</v>
      </c>
      <c r="H2685" s="97" t="s">
        <v>17176</v>
      </c>
      <c r="I2685" s="98" t="s">
        <v>17304</v>
      </c>
      <c r="J2685" s="64">
        <v>2456.66</v>
      </c>
      <c r="K2685" s="64">
        <v>1436.29</v>
      </c>
      <c r="L2685" s="1">
        <v>1068</v>
      </c>
      <c r="N2685" s="1" t="s">
        <v>6198</v>
      </c>
      <c r="O2685" s="64">
        <v>3892.95</v>
      </c>
      <c r="P2685" s="1" t="s">
        <v>3402</v>
      </c>
      <c r="Q2685" s="1" t="s">
        <v>8995</v>
      </c>
      <c r="R2685" s="1" t="s">
        <v>8996</v>
      </c>
      <c r="S2685" s="1" t="s">
        <v>2452</v>
      </c>
    </row>
    <row r="2686" spans="1:19">
      <c r="A2686" s="30">
        <v>10194401</v>
      </c>
      <c r="B2686" s="55">
        <v>101944010000000</v>
      </c>
      <c r="C2686" s="1">
        <v>7700</v>
      </c>
      <c r="D2686" s="1" t="s">
        <v>7712</v>
      </c>
      <c r="E2686" s="1" t="s">
        <v>1073</v>
      </c>
      <c r="F2686" s="1" t="s">
        <v>6163</v>
      </c>
      <c r="G2686" s="64">
        <v>3892.95</v>
      </c>
      <c r="H2686" s="97" t="s">
        <v>17141</v>
      </c>
      <c r="I2686" s="98" t="s">
        <v>17273</v>
      </c>
      <c r="J2686" s="64">
        <v>2456.66</v>
      </c>
      <c r="K2686" s="64">
        <v>1436.29</v>
      </c>
      <c r="L2686" s="1">
        <v>2410</v>
      </c>
      <c r="N2686" s="1" t="s">
        <v>6199</v>
      </c>
      <c r="O2686" s="64">
        <v>3892.95</v>
      </c>
      <c r="P2686" s="1" t="s">
        <v>12268</v>
      </c>
      <c r="Q2686" s="1" t="s">
        <v>8995</v>
      </c>
      <c r="R2686" s="1" t="s">
        <v>8996</v>
      </c>
      <c r="S2686" s="1" t="s">
        <v>2452</v>
      </c>
    </row>
    <row r="2687" spans="1:19">
      <c r="A2687" s="30">
        <v>10194402</v>
      </c>
      <c r="B2687" s="55">
        <v>101944020000000</v>
      </c>
      <c r="C2687" s="1">
        <v>7700</v>
      </c>
      <c r="D2687" s="1" t="s">
        <v>7712</v>
      </c>
      <c r="E2687" s="1" t="s">
        <v>1073</v>
      </c>
      <c r="F2687" s="1" t="s">
        <v>6163</v>
      </c>
      <c r="G2687" s="64">
        <v>3892.95</v>
      </c>
      <c r="H2687" s="97" t="s">
        <v>17162</v>
      </c>
      <c r="I2687" s="98" t="s">
        <v>17290</v>
      </c>
      <c r="J2687" s="64">
        <v>2456.66</v>
      </c>
      <c r="K2687" s="64">
        <v>1436.29</v>
      </c>
      <c r="L2687" s="1">
        <v>2424</v>
      </c>
      <c r="N2687" s="1" t="s">
        <v>6200</v>
      </c>
      <c r="O2687" s="64">
        <v>3892.95</v>
      </c>
      <c r="P2687" s="1" t="s">
        <v>272</v>
      </c>
      <c r="Q2687" s="1" t="s">
        <v>8995</v>
      </c>
      <c r="R2687" s="1" t="s">
        <v>8996</v>
      </c>
      <c r="S2687" s="1" t="s">
        <v>2452</v>
      </c>
    </row>
    <row r="2688" spans="1:19">
      <c r="A2688" s="30">
        <v>10194403</v>
      </c>
      <c r="B2688" s="55">
        <v>101944030000000</v>
      </c>
      <c r="C2688" s="1">
        <v>7700</v>
      </c>
      <c r="D2688" s="1" t="s">
        <v>7712</v>
      </c>
      <c r="E2688" s="1" t="s">
        <v>1073</v>
      </c>
      <c r="F2688" s="1" t="s">
        <v>6163</v>
      </c>
      <c r="G2688" s="64">
        <v>3892.95</v>
      </c>
      <c r="H2688" s="97" t="s">
        <v>17176</v>
      </c>
      <c r="I2688" s="98" t="s">
        <v>17304</v>
      </c>
      <c r="J2688" s="64">
        <v>2456.66</v>
      </c>
      <c r="K2688" s="64">
        <v>1436.29</v>
      </c>
      <c r="L2688" s="1">
        <v>2687</v>
      </c>
      <c r="N2688" s="1" t="s">
        <v>6201</v>
      </c>
      <c r="O2688" s="64">
        <v>3892.95</v>
      </c>
      <c r="P2688" s="1" t="s">
        <v>3402</v>
      </c>
      <c r="Q2688" s="1" t="s">
        <v>8995</v>
      </c>
      <c r="R2688" s="1" t="s">
        <v>8996</v>
      </c>
      <c r="S2688" s="1" t="s">
        <v>2452</v>
      </c>
    </row>
    <row r="2689" spans="1:19">
      <c r="A2689" s="30">
        <v>10194404</v>
      </c>
      <c r="B2689" s="55">
        <v>101944040000000</v>
      </c>
      <c r="C2689" s="1">
        <v>7700</v>
      </c>
      <c r="D2689" s="1" t="s">
        <v>7712</v>
      </c>
      <c r="E2689" s="1" t="s">
        <v>1073</v>
      </c>
      <c r="F2689" s="1" t="s">
        <v>6163</v>
      </c>
      <c r="G2689" s="64">
        <v>3892.95</v>
      </c>
      <c r="H2689" s="97" t="s">
        <v>17176</v>
      </c>
      <c r="I2689" s="98" t="s">
        <v>17304</v>
      </c>
      <c r="J2689" s="64">
        <v>2456.66</v>
      </c>
      <c r="K2689" s="64">
        <v>1436.29</v>
      </c>
      <c r="L2689" s="1">
        <v>63</v>
      </c>
      <c r="N2689" s="1" t="s">
        <v>6202</v>
      </c>
      <c r="O2689" s="64">
        <v>3892.95</v>
      </c>
      <c r="P2689" s="1" t="s">
        <v>110</v>
      </c>
      <c r="Q2689" s="1" t="s">
        <v>8995</v>
      </c>
      <c r="R2689" s="1" t="s">
        <v>8996</v>
      </c>
      <c r="S2689" s="1" t="s">
        <v>2452</v>
      </c>
    </row>
    <row r="2690" spans="1:19">
      <c r="A2690" s="30">
        <v>10194405</v>
      </c>
      <c r="B2690" s="55">
        <v>101944050000000</v>
      </c>
      <c r="C2690" s="1">
        <v>7700</v>
      </c>
      <c r="D2690" s="1" t="s">
        <v>7712</v>
      </c>
      <c r="E2690" s="1" t="s">
        <v>1073</v>
      </c>
      <c r="F2690" s="1" t="s">
        <v>6163</v>
      </c>
      <c r="G2690" s="64">
        <v>3892.95</v>
      </c>
      <c r="H2690" s="97" t="s">
        <v>17176</v>
      </c>
      <c r="I2690" s="98" t="s">
        <v>17304</v>
      </c>
      <c r="J2690" s="64">
        <v>2456.66</v>
      </c>
      <c r="K2690" s="64">
        <v>1436.29</v>
      </c>
      <c r="L2690" s="1">
        <v>2717</v>
      </c>
      <c r="N2690" s="1" t="s">
        <v>6203</v>
      </c>
      <c r="O2690" s="64">
        <v>3892.95</v>
      </c>
      <c r="P2690" s="1" t="s">
        <v>12300</v>
      </c>
      <c r="Q2690" s="1" t="s">
        <v>8995</v>
      </c>
      <c r="R2690" s="1" t="s">
        <v>8996</v>
      </c>
      <c r="S2690" s="1" t="s">
        <v>2452</v>
      </c>
    </row>
    <row r="2691" spans="1:19">
      <c r="A2691" s="30">
        <v>10194406</v>
      </c>
      <c r="B2691" s="55">
        <v>101944060000000</v>
      </c>
      <c r="C2691" s="1">
        <v>7700</v>
      </c>
      <c r="D2691" s="1" t="s">
        <v>7712</v>
      </c>
      <c r="E2691" s="1" t="s">
        <v>1073</v>
      </c>
      <c r="F2691" s="1" t="s">
        <v>6163</v>
      </c>
      <c r="G2691" s="64">
        <v>3892.95</v>
      </c>
      <c r="H2691" s="97" t="s">
        <v>17162</v>
      </c>
      <c r="I2691" s="98" t="s">
        <v>17290</v>
      </c>
      <c r="J2691" s="64">
        <v>2456.66</v>
      </c>
      <c r="K2691" s="64">
        <v>1436.29</v>
      </c>
      <c r="L2691" s="1">
        <v>2425</v>
      </c>
      <c r="N2691" s="1" t="s">
        <v>6204</v>
      </c>
      <c r="O2691" s="64">
        <v>3892.95</v>
      </c>
      <c r="P2691" s="1" t="s">
        <v>272</v>
      </c>
      <c r="Q2691" s="1" t="s">
        <v>8995</v>
      </c>
      <c r="R2691" s="1" t="s">
        <v>8996</v>
      </c>
      <c r="S2691" s="1" t="s">
        <v>2452</v>
      </c>
    </row>
    <row r="2692" spans="1:19">
      <c r="A2692" s="30">
        <v>10194407</v>
      </c>
      <c r="B2692" s="55">
        <v>101944070000000</v>
      </c>
      <c r="C2692" s="1">
        <v>7700</v>
      </c>
      <c r="D2692" s="1" t="s">
        <v>7712</v>
      </c>
      <c r="E2692" s="1" t="s">
        <v>1073</v>
      </c>
      <c r="F2692" s="1" t="s">
        <v>6163</v>
      </c>
      <c r="G2692" s="64">
        <v>3892.95</v>
      </c>
      <c r="H2692" s="97" t="s">
        <v>17176</v>
      </c>
      <c r="I2692" s="98" t="s">
        <v>17304</v>
      </c>
      <c r="J2692" s="64">
        <v>2456.66</v>
      </c>
      <c r="K2692" s="64">
        <v>1436.29</v>
      </c>
      <c r="L2692" s="1">
        <v>3459</v>
      </c>
      <c r="N2692" s="1" t="s">
        <v>6205</v>
      </c>
      <c r="O2692" s="64">
        <v>3892.95</v>
      </c>
      <c r="P2692" s="1" t="s">
        <v>110</v>
      </c>
      <c r="Q2692" s="1" t="s">
        <v>8995</v>
      </c>
      <c r="R2692" s="1" t="s">
        <v>8996</v>
      </c>
      <c r="S2692" s="1" t="s">
        <v>2452</v>
      </c>
    </row>
    <row r="2693" spans="1:19">
      <c r="A2693" s="30">
        <v>10194408</v>
      </c>
      <c r="B2693" s="55">
        <v>101944080000000</v>
      </c>
      <c r="C2693" s="1">
        <v>7700</v>
      </c>
      <c r="D2693" s="1" t="s">
        <v>7712</v>
      </c>
      <c r="E2693" s="1" t="s">
        <v>1073</v>
      </c>
      <c r="F2693" s="1" t="s">
        <v>6163</v>
      </c>
      <c r="G2693" s="64">
        <v>3892.95</v>
      </c>
      <c r="H2693" s="97" t="s">
        <v>17176</v>
      </c>
      <c r="I2693" s="98" t="s">
        <v>17304</v>
      </c>
      <c r="J2693" s="64">
        <v>2456.66</v>
      </c>
      <c r="K2693" s="64">
        <v>1436.29</v>
      </c>
      <c r="L2693" s="1">
        <v>631</v>
      </c>
      <c r="N2693" s="1" t="s">
        <v>6206</v>
      </c>
      <c r="O2693" s="64">
        <v>3892.95</v>
      </c>
      <c r="P2693" s="1" t="s">
        <v>3402</v>
      </c>
      <c r="Q2693" s="1" t="s">
        <v>8995</v>
      </c>
      <c r="R2693" s="1" t="s">
        <v>8996</v>
      </c>
      <c r="S2693" s="1" t="s">
        <v>2452</v>
      </c>
    </row>
    <row r="2694" spans="1:19">
      <c r="A2694" s="30">
        <v>10194409</v>
      </c>
      <c r="B2694" s="55">
        <v>101944090000000</v>
      </c>
      <c r="C2694" s="1">
        <v>7700</v>
      </c>
      <c r="D2694" s="1" t="s">
        <v>7712</v>
      </c>
      <c r="E2694" s="1" t="s">
        <v>1073</v>
      </c>
      <c r="F2694" s="1" t="s">
        <v>6163</v>
      </c>
      <c r="G2694" s="64">
        <v>3892.95</v>
      </c>
      <c r="H2694" s="97" t="s">
        <v>17176</v>
      </c>
      <c r="I2694" s="98" t="s">
        <v>17304</v>
      </c>
      <c r="J2694" s="64">
        <v>2456.66</v>
      </c>
      <c r="K2694" s="64">
        <v>1436.29</v>
      </c>
      <c r="L2694" s="1">
        <v>2410</v>
      </c>
      <c r="N2694" s="1" t="s">
        <v>6207</v>
      </c>
      <c r="O2694" s="64">
        <v>3892.95</v>
      </c>
      <c r="P2694" s="1" t="s">
        <v>12268</v>
      </c>
      <c r="Q2694" s="1" t="s">
        <v>8995</v>
      </c>
      <c r="R2694" s="1" t="s">
        <v>8996</v>
      </c>
      <c r="S2694" s="1" t="s">
        <v>2452</v>
      </c>
    </row>
    <row r="2695" spans="1:19">
      <c r="A2695" s="30">
        <v>10194410</v>
      </c>
      <c r="B2695" s="55">
        <v>101944100000000</v>
      </c>
      <c r="C2695" s="1">
        <v>7700</v>
      </c>
      <c r="D2695" s="1" t="s">
        <v>7712</v>
      </c>
      <c r="E2695" s="1" t="s">
        <v>1073</v>
      </c>
      <c r="F2695" s="1" t="s">
        <v>6163</v>
      </c>
      <c r="G2695" s="64">
        <v>3892.95</v>
      </c>
      <c r="H2695" s="97" t="s">
        <v>17141</v>
      </c>
      <c r="I2695" s="98" t="s">
        <v>17273</v>
      </c>
      <c r="J2695" s="64">
        <v>2456.66</v>
      </c>
      <c r="K2695" s="64">
        <v>1436.29</v>
      </c>
      <c r="L2695" s="1">
        <v>159</v>
      </c>
      <c r="N2695" s="1" t="s">
        <v>6208</v>
      </c>
      <c r="O2695" s="64">
        <v>3892.95</v>
      </c>
      <c r="P2695" s="1" t="s">
        <v>110</v>
      </c>
      <c r="Q2695" s="1" t="s">
        <v>8995</v>
      </c>
      <c r="R2695" s="1" t="s">
        <v>8996</v>
      </c>
      <c r="S2695" s="1" t="s">
        <v>2452</v>
      </c>
    </row>
    <row r="2696" spans="1:19">
      <c r="A2696" s="30">
        <v>10194411</v>
      </c>
      <c r="B2696" s="55">
        <v>101944110000000</v>
      </c>
      <c r="C2696" s="1">
        <v>7700</v>
      </c>
      <c r="D2696" s="1" t="s">
        <v>7712</v>
      </c>
      <c r="E2696" s="1" t="s">
        <v>1073</v>
      </c>
      <c r="F2696" s="1" t="s">
        <v>6163</v>
      </c>
      <c r="G2696" s="64">
        <v>3892.95</v>
      </c>
      <c r="H2696" s="97" t="s">
        <v>17141</v>
      </c>
      <c r="I2696" s="98" t="s">
        <v>17273</v>
      </c>
      <c r="J2696" s="64">
        <v>2456.66</v>
      </c>
      <c r="K2696" s="64">
        <v>1436.29</v>
      </c>
      <c r="L2696" s="1">
        <v>4</v>
      </c>
      <c r="N2696" s="1" t="s">
        <v>6209</v>
      </c>
      <c r="O2696" s="64">
        <v>3892.95</v>
      </c>
      <c r="P2696" s="1" t="s">
        <v>2798</v>
      </c>
      <c r="Q2696" s="1" t="s">
        <v>8995</v>
      </c>
      <c r="R2696" s="1" t="s">
        <v>8996</v>
      </c>
      <c r="S2696" s="1" t="s">
        <v>2452</v>
      </c>
    </row>
    <row r="2697" spans="1:19">
      <c r="A2697" s="30">
        <v>10194412</v>
      </c>
      <c r="B2697" s="55">
        <v>101944120000000</v>
      </c>
      <c r="C2697" s="1">
        <v>7700</v>
      </c>
      <c r="D2697" s="1" t="s">
        <v>7712</v>
      </c>
      <c r="E2697" s="1" t="s">
        <v>1073</v>
      </c>
      <c r="F2697" s="1" t="s">
        <v>6163</v>
      </c>
      <c r="G2697" s="64">
        <v>3892.95</v>
      </c>
      <c r="H2697" s="97" t="s">
        <v>17162</v>
      </c>
      <c r="I2697" s="98" t="s">
        <v>17290</v>
      </c>
      <c r="J2697" s="64">
        <v>2456.66</v>
      </c>
      <c r="K2697" s="64">
        <v>1436.29</v>
      </c>
      <c r="L2697" s="1">
        <v>2422</v>
      </c>
      <c r="N2697" s="1" t="s">
        <v>6210</v>
      </c>
      <c r="O2697" s="64">
        <v>3892.95</v>
      </c>
      <c r="P2697" s="1" t="s">
        <v>272</v>
      </c>
      <c r="Q2697" s="1" t="s">
        <v>8995</v>
      </c>
      <c r="R2697" s="1" t="s">
        <v>8996</v>
      </c>
      <c r="S2697" s="1" t="s">
        <v>2452</v>
      </c>
    </row>
    <row r="2698" spans="1:19">
      <c r="A2698" s="30">
        <v>10194413</v>
      </c>
      <c r="B2698" s="55">
        <v>101944130000000</v>
      </c>
      <c r="C2698" s="1">
        <v>7700</v>
      </c>
      <c r="D2698" s="1" t="s">
        <v>7712</v>
      </c>
      <c r="E2698" s="1" t="s">
        <v>1073</v>
      </c>
      <c r="F2698" s="1" t="s">
        <v>6163</v>
      </c>
      <c r="G2698" s="64">
        <v>3892.95</v>
      </c>
      <c r="H2698" s="97" t="s">
        <v>17162</v>
      </c>
      <c r="I2698" s="98" t="s">
        <v>17290</v>
      </c>
      <c r="J2698" s="64">
        <v>2456.66</v>
      </c>
      <c r="K2698" s="64">
        <v>1436.29</v>
      </c>
      <c r="L2698" s="1">
        <v>2425</v>
      </c>
      <c r="N2698" s="1" t="s">
        <v>6211</v>
      </c>
      <c r="O2698" s="64">
        <v>3892.95</v>
      </c>
      <c r="P2698" s="1" t="s">
        <v>272</v>
      </c>
      <c r="Q2698" s="1" t="s">
        <v>8995</v>
      </c>
      <c r="R2698" s="1" t="s">
        <v>8996</v>
      </c>
      <c r="S2698" s="1" t="s">
        <v>2452</v>
      </c>
    </row>
    <row r="2699" spans="1:19">
      <c r="A2699" s="30">
        <v>10194414</v>
      </c>
      <c r="B2699" s="55">
        <v>101944140000000</v>
      </c>
      <c r="C2699" s="1">
        <v>7700</v>
      </c>
      <c r="D2699" s="1" t="s">
        <v>7712</v>
      </c>
      <c r="E2699" s="1" t="s">
        <v>1073</v>
      </c>
      <c r="F2699" s="1" t="s">
        <v>6163</v>
      </c>
      <c r="G2699" s="64">
        <v>3892.95</v>
      </c>
      <c r="H2699" s="97" t="s">
        <v>17162</v>
      </c>
      <c r="I2699" s="98" t="s">
        <v>17290</v>
      </c>
      <c r="J2699" s="64">
        <v>2456.66</v>
      </c>
      <c r="K2699" s="64">
        <v>1436.29</v>
      </c>
      <c r="L2699" s="1">
        <v>2423</v>
      </c>
      <c r="N2699" s="1" t="s">
        <v>6212</v>
      </c>
      <c r="O2699" s="64">
        <v>3892.95</v>
      </c>
      <c r="P2699" s="1" t="s">
        <v>272</v>
      </c>
      <c r="Q2699" s="1" t="s">
        <v>8995</v>
      </c>
      <c r="R2699" s="1" t="s">
        <v>8996</v>
      </c>
      <c r="S2699" s="1" t="s">
        <v>2452</v>
      </c>
    </row>
    <row r="2700" spans="1:19">
      <c r="A2700" s="30">
        <v>10194415</v>
      </c>
      <c r="B2700" s="55">
        <v>101944150000000</v>
      </c>
      <c r="C2700" s="1">
        <v>7700</v>
      </c>
      <c r="D2700" s="1" t="s">
        <v>7712</v>
      </c>
      <c r="G2700" s="64">
        <v>3892.95</v>
      </c>
      <c r="H2700" s="97" t="s">
        <v>17140</v>
      </c>
      <c r="I2700" s="98" t="s">
        <v>17272</v>
      </c>
      <c r="J2700" s="64">
        <v>2456.66</v>
      </c>
      <c r="K2700" s="64">
        <v>1436.29</v>
      </c>
      <c r="L2700" s="1">
        <v>2487</v>
      </c>
      <c r="N2700" s="1" t="s">
        <v>6213</v>
      </c>
      <c r="O2700" s="64">
        <v>3892.95</v>
      </c>
      <c r="P2700" s="1" t="s">
        <v>3402</v>
      </c>
      <c r="Q2700" s="1" t="s">
        <v>8995</v>
      </c>
      <c r="R2700" s="1" t="s">
        <v>8996</v>
      </c>
      <c r="S2700" s="1" t="s">
        <v>2452</v>
      </c>
    </row>
    <row r="2701" spans="1:19">
      <c r="A2701" s="30">
        <v>10194416</v>
      </c>
      <c r="B2701" s="55">
        <v>101944160000000</v>
      </c>
      <c r="C2701" s="1">
        <v>7700</v>
      </c>
      <c r="D2701" s="1" t="s">
        <v>7712</v>
      </c>
      <c r="E2701" s="1" t="s">
        <v>1073</v>
      </c>
      <c r="F2701" s="1" t="s">
        <v>6163</v>
      </c>
      <c r="G2701" s="64">
        <v>3892.95</v>
      </c>
      <c r="H2701" s="97" t="s">
        <v>17176</v>
      </c>
      <c r="I2701" s="98" t="s">
        <v>17304</v>
      </c>
      <c r="J2701" s="64">
        <v>2456.66</v>
      </c>
      <c r="K2701" s="64">
        <v>1436.29</v>
      </c>
      <c r="L2701" s="1">
        <v>281</v>
      </c>
      <c r="N2701" s="1" t="s">
        <v>6214</v>
      </c>
      <c r="O2701" s="64">
        <v>3892.95</v>
      </c>
      <c r="P2701" s="1" t="s">
        <v>3402</v>
      </c>
      <c r="Q2701" s="1" t="s">
        <v>8995</v>
      </c>
      <c r="R2701" s="1" t="s">
        <v>8996</v>
      </c>
      <c r="S2701" s="1" t="s">
        <v>2452</v>
      </c>
    </row>
    <row r="2702" spans="1:19">
      <c r="A2702" s="30">
        <v>10194417</v>
      </c>
      <c r="B2702" s="55">
        <v>101944170000000</v>
      </c>
      <c r="C2702" s="1">
        <v>7700</v>
      </c>
      <c r="D2702" s="1" t="s">
        <v>7712</v>
      </c>
      <c r="E2702" s="1" t="s">
        <v>1073</v>
      </c>
      <c r="F2702" s="1" t="s">
        <v>6163</v>
      </c>
      <c r="G2702" s="64">
        <v>3892.95</v>
      </c>
      <c r="H2702" s="97" t="s">
        <v>17176</v>
      </c>
      <c r="I2702" s="98" t="s">
        <v>17304</v>
      </c>
      <c r="J2702" s="64">
        <v>2456.66</v>
      </c>
      <c r="K2702" s="64">
        <v>1436.29</v>
      </c>
      <c r="L2702" s="1">
        <v>45</v>
      </c>
      <c r="N2702" s="1" t="s">
        <v>6215</v>
      </c>
      <c r="O2702" s="64">
        <v>3892.95</v>
      </c>
      <c r="P2702" s="1" t="s">
        <v>110</v>
      </c>
      <c r="Q2702" s="1" t="s">
        <v>8995</v>
      </c>
      <c r="R2702" s="1" t="s">
        <v>8996</v>
      </c>
      <c r="S2702" s="1" t="s">
        <v>2452</v>
      </c>
    </row>
    <row r="2703" spans="1:19">
      <c r="A2703" s="30">
        <v>10194418</v>
      </c>
      <c r="B2703" s="55">
        <v>101944180000000</v>
      </c>
      <c r="C2703" s="1">
        <v>7700</v>
      </c>
      <c r="D2703" s="1" t="s">
        <v>7712</v>
      </c>
      <c r="E2703" s="1" t="s">
        <v>1073</v>
      </c>
      <c r="F2703" s="1" t="s">
        <v>6163</v>
      </c>
      <c r="G2703" s="64">
        <v>3892.95</v>
      </c>
      <c r="H2703" s="97" t="s">
        <v>17176</v>
      </c>
      <c r="I2703" s="98" t="s">
        <v>17304</v>
      </c>
      <c r="J2703" s="64">
        <v>2456.66</v>
      </c>
      <c r="K2703" s="64">
        <v>1436.29</v>
      </c>
      <c r="L2703" s="1">
        <v>107</v>
      </c>
      <c r="N2703" s="1" t="s">
        <v>6216</v>
      </c>
      <c r="O2703" s="64">
        <v>3892.95</v>
      </c>
      <c r="P2703" s="1" t="s">
        <v>8260</v>
      </c>
      <c r="Q2703" s="1" t="s">
        <v>8995</v>
      </c>
      <c r="R2703" s="1" t="s">
        <v>8996</v>
      </c>
      <c r="S2703" s="1" t="s">
        <v>2452</v>
      </c>
    </row>
    <row r="2704" spans="1:19">
      <c r="A2704" s="30">
        <v>10194419</v>
      </c>
      <c r="B2704" s="55">
        <v>101944190000000</v>
      </c>
      <c r="C2704" s="1">
        <v>7700</v>
      </c>
      <c r="D2704" s="1" t="s">
        <v>7712</v>
      </c>
      <c r="E2704" s="1" t="s">
        <v>1073</v>
      </c>
      <c r="F2704" s="1" t="s">
        <v>6163</v>
      </c>
      <c r="G2704" s="64">
        <v>3892.95</v>
      </c>
      <c r="H2704" s="97" t="s">
        <v>17176</v>
      </c>
      <c r="I2704" s="98" t="s">
        <v>17304</v>
      </c>
      <c r="J2704" s="64">
        <v>2456.66</v>
      </c>
      <c r="K2704" s="64">
        <v>1436.29</v>
      </c>
      <c r="L2704" s="1">
        <v>116</v>
      </c>
      <c r="N2704" s="1" t="s">
        <v>6217</v>
      </c>
      <c r="O2704" s="64">
        <v>3892.95</v>
      </c>
      <c r="P2704" s="1" t="s">
        <v>3402</v>
      </c>
      <c r="Q2704" s="1" t="s">
        <v>8995</v>
      </c>
      <c r="R2704" s="1" t="s">
        <v>8996</v>
      </c>
      <c r="S2704" s="1" t="s">
        <v>2452</v>
      </c>
    </row>
    <row r="2705" spans="1:19">
      <c r="A2705" s="30">
        <v>10194420</v>
      </c>
      <c r="B2705" s="55">
        <v>101944200000000</v>
      </c>
      <c r="C2705" s="1">
        <v>7700</v>
      </c>
      <c r="D2705" s="1" t="s">
        <v>7712</v>
      </c>
      <c r="E2705" s="1" t="s">
        <v>1073</v>
      </c>
      <c r="F2705" s="1" t="s">
        <v>6163</v>
      </c>
      <c r="G2705" s="64">
        <v>3892.95</v>
      </c>
      <c r="H2705" s="97" t="s">
        <v>17176</v>
      </c>
      <c r="I2705" s="98" t="s">
        <v>17304</v>
      </c>
      <c r="J2705" s="64">
        <v>2456.66</v>
      </c>
      <c r="K2705" s="64">
        <v>1436.29</v>
      </c>
      <c r="L2705" s="1">
        <v>3206</v>
      </c>
      <c r="N2705" s="1" t="s">
        <v>6218</v>
      </c>
      <c r="O2705" s="64">
        <v>3892.95</v>
      </c>
      <c r="P2705" s="1" t="s">
        <v>3402</v>
      </c>
      <c r="Q2705" s="1" t="s">
        <v>8995</v>
      </c>
      <c r="R2705" s="1" t="s">
        <v>8996</v>
      </c>
      <c r="S2705" s="1" t="s">
        <v>2452</v>
      </c>
    </row>
    <row r="2706" spans="1:19">
      <c r="A2706" s="30">
        <v>10194421</v>
      </c>
      <c r="B2706" s="55">
        <v>101944210000000</v>
      </c>
      <c r="C2706" s="1">
        <v>7700</v>
      </c>
      <c r="D2706" s="1" t="s">
        <v>7712</v>
      </c>
      <c r="E2706" s="1" t="s">
        <v>1073</v>
      </c>
      <c r="F2706" s="1" t="s">
        <v>6163</v>
      </c>
      <c r="G2706" s="64">
        <v>3892.95</v>
      </c>
      <c r="H2706" s="97" t="s">
        <v>17176</v>
      </c>
      <c r="I2706" s="98" t="s">
        <v>17304</v>
      </c>
      <c r="J2706" s="64">
        <v>2456.66</v>
      </c>
      <c r="K2706" s="64">
        <v>1436.29</v>
      </c>
      <c r="L2706" s="1">
        <v>26</v>
      </c>
      <c r="N2706" s="1" t="s">
        <v>6219</v>
      </c>
      <c r="O2706" s="64">
        <v>3892.95</v>
      </c>
      <c r="P2706" s="1" t="s">
        <v>110</v>
      </c>
      <c r="Q2706" s="1" t="s">
        <v>8995</v>
      </c>
      <c r="R2706" s="1" t="s">
        <v>8996</v>
      </c>
      <c r="S2706" s="1" t="s">
        <v>2452</v>
      </c>
    </row>
    <row r="2707" spans="1:19">
      <c r="A2707" s="30">
        <v>10194422</v>
      </c>
      <c r="B2707" s="55">
        <v>101944220000000</v>
      </c>
      <c r="C2707" s="1">
        <v>7700</v>
      </c>
      <c r="D2707" s="1" t="s">
        <v>7712</v>
      </c>
      <c r="E2707" s="1" t="s">
        <v>1073</v>
      </c>
      <c r="F2707" s="1" t="s">
        <v>6163</v>
      </c>
      <c r="G2707" s="64">
        <v>3892.95</v>
      </c>
      <c r="H2707" s="97" t="s">
        <v>17176</v>
      </c>
      <c r="I2707" s="98" t="s">
        <v>17304</v>
      </c>
      <c r="J2707" s="64">
        <v>2456.66</v>
      </c>
      <c r="K2707" s="64">
        <v>1436.29</v>
      </c>
      <c r="L2707" s="1">
        <v>281</v>
      </c>
      <c r="N2707" s="1" t="s">
        <v>6220</v>
      </c>
      <c r="O2707" s="64">
        <v>3892.95</v>
      </c>
      <c r="P2707" s="1" t="s">
        <v>3402</v>
      </c>
      <c r="Q2707" s="1" t="s">
        <v>8995</v>
      </c>
      <c r="R2707" s="1" t="s">
        <v>8996</v>
      </c>
      <c r="S2707" s="1" t="s">
        <v>2452</v>
      </c>
    </row>
    <row r="2708" spans="1:19">
      <c r="A2708" s="30">
        <v>10194423</v>
      </c>
      <c r="B2708" s="55">
        <v>101944230000000</v>
      </c>
      <c r="C2708" s="1">
        <v>7700</v>
      </c>
      <c r="D2708" s="1" t="s">
        <v>7712</v>
      </c>
      <c r="E2708" s="1" t="s">
        <v>1073</v>
      </c>
      <c r="F2708" s="1" t="s">
        <v>6163</v>
      </c>
      <c r="G2708" s="64">
        <v>3892.95</v>
      </c>
      <c r="H2708" s="97" t="s">
        <v>17176</v>
      </c>
      <c r="I2708" s="98" t="s">
        <v>17304</v>
      </c>
      <c r="J2708" s="64">
        <v>2456.66</v>
      </c>
      <c r="K2708" s="64">
        <v>1436.29</v>
      </c>
      <c r="L2708" s="1">
        <v>3157</v>
      </c>
      <c r="N2708" s="1" t="s">
        <v>6221</v>
      </c>
      <c r="O2708" s="64">
        <v>3892.95</v>
      </c>
      <c r="P2708" s="1" t="s">
        <v>3402</v>
      </c>
      <c r="Q2708" s="1" t="s">
        <v>8995</v>
      </c>
      <c r="R2708" s="1" t="s">
        <v>8996</v>
      </c>
      <c r="S2708" s="1" t="s">
        <v>2452</v>
      </c>
    </row>
    <row r="2709" spans="1:19">
      <c r="A2709" s="30">
        <v>10194424</v>
      </c>
      <c r="B2709" s="55">
        <v>101944240000000</v>
      </c>
      <c r="C2709" s="1">
        <v>7700</v>
      </c>
      <c r="D2709" s="1" t="s">
        <v>7712</v>
      </c>
      <c r="E2709" s="1" t="s">
        <v>1073</v>
      </c>
      <c r="F2709" s="1" t="s">
        <v>6163</v>
      </c>
      <c r="G2709" s="64">
        <v>3892.95</v>
      </c>
      <c r="H2709" s="97" t="s">
        <v>17176</v>
      </c>
      <c r="I2709" s="98" t="s">
        <v>17304</v>
      </c>
      <c r="J2709" s="64">
        <v>2456.66</v>
      </c>
      <c r="K2709" s="64">
        <v>1436.29</v>
      </c>
      <c r="L2709" s="1">
        <v>3334</v>
      </c>
      <c r="N2709" s="1" t="s">
        <v>12407</v>
      </c>
      <c r="O2709" s="64">
        <v>3892.95</v>
      </c>
      <c r="P2709" s="1" t="s">
        <v>110</v>
      </c>
      <c r="Q2709" s="1" t="s">
        <v>8995</v>
      </c>
      <c r="R2709" s="1" t="s">
        <v>8996</v>
      </c>
      <c r="S2709" s="1" t="s">
        <v>2452</v>
      </c>
    </row>
    <row r="2710" spans="1:19">
      <c r="A2710" s="30">
        <v>10194425</v>
      </c>
      <c r="B2710" s="55">
        <v>101944250000000</v>
      </c>
      <c r="C2710" s="1">
        <v>7700</v>
      </c>
      <c r="D2710" s="1" t="s">
        <v>7712</v>
      </c>
      <c r="E2710" s="1" t="s">
        <v>1073</v>
      </c>
      <c r="F2710" s="1" t="s">
        <v>6163</v>
      </c>
      <c r="G2710" s="64">
        <v>3892.95</v>
      </c>
      <c r="H2710" s="97" t="s">
        <v>17141</v>
      </c>
      <c r="I2710" s="98" t="s">
        <v>17273</v>
      </c>
      <c r="J2710" s="64">
        <v>2456.66</v>
      </c>
      <c r="K2710" s="64">
        <v>1436.29</v>
      </c>
      <c r="L2710" s="1">
        <v>4</v>
      </c>
      <c r="N2710" s="1" t="s">
        <v>6222</v>
      </c>
      <c r="O2710" s="64">
        <v>3892.95</v>
      </c>
      <c r="P2710" s="1" t="s">
        <v>2798</v>
      </c>
      <c r="Q2710" s="1" t="s">
        <v>8995</v>
      </c>
      <c r="R2710" s="1" t="s">
        <v>8996</v>
      </c>
      <c r="S2710" s="1" t="s">
        <v>2452</v>
      </c>
    </row>
    <row r="2711" spans="1:19">
      <c r="A2711" s="30">
        <v>10194458</v>
      </c>
      <c r="B2711" s="55">
        <v>101944580000000</v>
      </c>
      <c r="C2711" s="1">
        <v>7700</v>
      </c>
      <c r="D2711" s="1" t="s">
        <v>4016</v>
      </c>
      <c r="E2711" s="1" t="s">
        <v>107</v>
      </c>
      <c r="F2711" s="1" t="s">
        <v>4706</v>
      </c>
      <c r="G2711" s="64">
        <v>24120</v>
      </c>
      <c r="H2711" s="97" t="s">
        <v>17147</v>
      </c>
      <c r="I2711" s="98" t="s">
        <v>17277</v>
      </c>
      <c r="J2711" s="64">
        <v>16080</v>
      </c>
      <c r="K2711" s="64">
        <v>8040</v>
      </c>
      <c r="L2711" s="1">
        <v>2748</v>
      </c>
      <c r="N2711" s="1" t="s">
        <v>4017</v>
      </c>
      <c r="O2711" s="64">
        <v>24120</v>
      </c>
      <c r="P2711" s="1" t="s">
        <v>390</v>
      </c>
      <c r="Q2711" s="1" t="s">
        <v>9001</v>
      </c>
      <c r="R2711" s="1" t="s">
        <v>4018</v>
      </c>
      <c r="S2711" s="1" t="s">
        <v>2452</v>
      </c>
    </row>
    <row r="2712" spans="1:19">
      <c r="A2712" s="30">
        <v>10194459</v>
      </c>
      <c r="B2712" s="55">
        <v>101944590000000</v>
      </c>
      <c r="C2712" s="1">
        <v>7700</v>
      </c>
      <c r="D2712" s="1" t="s">
        <v>4016</v>
      </c>
      <c r="E2712" s="1" t="s">
        <v>107</v>
      </c>
      <c r="F2712" s="1" t="s">
        <v>4706</v>
      </c>
      <c r="G2712" s="64">
        <v>24120</v>
      </c>
      <c r="H2712" s="97" t="s">
        <v>17147</v>
      </c>
      <c r="I2712" s="98" t="s">
        <v>17277</v>
      </c>
      <c r="J2712" s="64">
        <v>16080</v>
      </c>
      <c r="K2712" s="64">
        <v>8040</v>
      </c>
      <c r="L2712" s="1">
        <v>2748</v>
      </c>
      <c r="N2712" s="1" t="s">
        <v>4019</v>
      </c>
      <c r="O2712" s="64">
        <v>24120</v>
      </c>
      <c r="P2712" s="1" t="s">
        <v>110</v>
      </c>
      <c r="Q2712" s="1" t="s">
        <v>9001</v>
      </c>
      <c r="R2712" s="1" t="s">
        <v>4018</v>
      </c>
      <c r="S2712" s="1" t="s">
        <v>2452</v>
      </c>
    </row>
    <row r="2713" spans="1:19">
      <c r="A2713" s="30">
        <v>10194460</v>
      </c>
      <c r="B2713" s="55">
        <v>101944600000000</v>
      </c>
      <c r="C2713" s="1">
        <v>7700</v>
      </c>
      <c r="D2713" s="1" t="s">
        <v>4020</v>
      </c>
      <c r="E2713" s="1" t="s">
        <v>107</v>
      </c>
      <c r="F2713" s="1" t="s">
        <v>4958</v>
      </c>
      <c r="G2713" s="64">
        <v>1260</v>
      </c>
      <c r="H2713" s="97" t="s">
        <v>17147</v>
      </c>
      <c r="I2713" s="98" t="s">
        <v>17277</v>
      </c>
      <c r="J2713" s="1">
        <v>839.98</v>
      </c>
      <c r="K2713" s="1">
        <v>420.02</v>
      </c>
      <c r="L2713" s="1">
        <v>2748</v>
      </c>
      <c r="N2713" s="1" t="s">
        <v>4021</v>
      </c>
      <c r="O2713" s="64">
        <v>1260</v>
      </c>
      <c r="P2713" s="1" t="s">
        <v>390</v>
      </c>
      <c r="Q2713" s="1" t="s">
        <v>9001</v>
      </c>
      <c r="R2713" s="1" t="s">
        <v>4018</v>
      </c>
      <c r="S2713" s="1" t="s">
        <v>2452</v>
      </c>
    </row>
    <row r="2714" spans="1:19">
      <c r="A2714" s="30">
        <v>10194461</v>
      </c>
      <c r="B2714" s="55">
        <v>101944610000000</v>
      </c>
      <c r="C2714" s="1">
        <v>7700</v>
      </c>
      <c r="D2714" s="1" t="s">
        <v>4022</v>
      </c>
      <c r="E2714" s="1" t="s">
        <v>107</v>
      </c>
      <c r="F2714" s="1" t="s">
        <v>4958</v>
      </c>
      <c r="G2714" s="64">
        <v>1260</v>
      </c>
      <c r="H2714" s="97" t="s">
        <v>17147</v>
      </c>
      <c r="I2714" s="98" t="s">
        <v>17277</v>
      </c>
      <c r="J2714" s="1">
        <v>839.98</v>
      </c>
      <c r="K2714" s="1">
        <v>420.02</v>
      </c>
      <c r="L2714" s="1">
        <v>2748</v>
      </c>
      <c r="N2714" s="1" t="s">
        <v>4023</v>
      </c>
      <c r="O2714" s="64">
        <v>1260</v>
      </c>
      <c r="P2714" s="1" t="s">
        <v>110</v>
      </c>
      <c r="Q2714" s="1" t="s">
        <v>9001</v>
      </c>
      <c r="R2714" s="1" t="s">
        <v>4018</v>
      </c>
      <c r="S2714" s="1" t="s">
        <v>2452</v>
      </c>
    </row>
    <row r="2715" spans="1:19">
      <c r="A2715" s="30">
        <v>10194462</v>
      </c>
      <c r="B2715" s="55">
        <v>101944620000000</v>
      </c>
      <c r="C2715" s="1">
        <v>7700</v>
      </c>
      <c r="D2715" s="1" t="s">
        <v>4024</v>
      </c>
      <c r="E2715" s="1" t="s">
        <v>107</v>
      </c>
      <c r="F2715" s="1" t="s">
        <v>6276</v>
      </c>
      <c r="G2715" s="64">
        <v>1797.75</v>
      </c>
      <c r="H2715" s="97" t="s">
        <v>17159</v>
      </c>
      <c r="I2715" s="98" t="s">
        <v>17287</v>
      </c>
      <c r="J2715" s="64">
        <v>1198.5</v>
      </c>
      <c r="K2715" s="1">
        <v>599.25</v>
      </c>
      <c r="L2715" s="1">
        <v>4</v>
      </c>
      <c r="N2715" s="1" t="s">
        <v>4025</v>
      </c>
      <c r="O2715" s="64">
        <v>1797.75</v>
      </c>
      <c r="P2715" s="1" t="s">
        <v>2798</v>
      </c>
      <c r="Q2715" s="1" t="s">
        <v>9001</v>
      </c>
      <c r="R2715" s="1" t="s">
        <v>4018</v>
      </c>
      <c r="S2715" s="1" t="s">
        <v>2452</v>
      </c>
    </row>
    <row r="2716" spans="1:19">
      <c r="A2716" s="30">
        <v>10194463</v>
      </c>
      <c r="B2716" s="55">
        <v>101944630000000</v>
      </c>
      <c r="C2716" s="1">
        <v>7700</v>
      </c>
      <c r="D2716" s="1" t="s">
        <v>4024</v>
      </c>
      <c r="E2716" s="1" t="s">
        <v>107</v>
      </c>
      <c r="F2716" s="1" t="s">
        <v>6276</v>
      </c>
      <c r="G2716" s="64">
        <v>1797.75</v>
      </c>
      <c r="H2716" s="97" t="s">
        <v>17140</v>
      </c>
      <c r="I2716" s="98" t="s">
        <v>17272</v>
      </c>
      <c r="J2716" s="64">
        <v>1198.5</v>
      </c>
      <c r="K2716" s="1">
        <v>599.25</v>
      </c>
      <c r="L2716" s="1">
        <v>2748</v>
      </c>
      <c r="N2716" s="1" t="s">
        <v>4026</v>
      </c>
      <c r="O2716" s="64">
        <v>1797.75</v>
      </c>
      <c r="P2716" s="1" t="s">
        <v>110</v>
      </c>
      <c r="Q2716" s="1" t="s">
        <v>9001</v>
      </c>
      <c r="R2716" s="1" t="s">
        <v>4018</v>
      </c>
      <c r="S2716" s="1" t="s">
        <v>2452</v>
      </c>
    </row>
    <row r="2717" spans="1:19">
      <c r="A2717" s="30">
        <v>10194464</v>
      </c>
      <c r="B2717" s="55">
        <v>101944640000000</v>
      </c>
      <c r="C2717" s="1">
        <v>7700</v>
      </c>
      <c r="D2717" s="1" t="s">
        <v>4027</v>
      </c>
      <c r="G2717" s="64">
        <v>1101.49</v>
      </c>
      <c r="H2717" s="97" t="s">
        <v>17157</v>
      </c>
      <c r="I2717" s="98" t="s">
        <v>17285</v>
      </c>
      <c r="J2717" s="1">
        <v>734.32</v>
      </c>
      <c r="K2717" s="1">
        <v>367.17</v>
      </c>
      <c r="L2717" s="1">
        <v>4</v>
      </c>
      <c r="N2717" s="1" t="s">
        <v>4028</v>
      </c>
      <c r="O2717" s="64">
        <v>1101.49</v>
      </c>
      <c r="P2717" s="1" t="s">
        <v>11776</v>
      </c>
      <c r="Q2717" s="1" t="s">
        <v>9001</v>
      </c>
      <c r="R2717" s="1" t="s">
        <v>4029</v>
      </c>
      <c r="S2717" s="1" t="s">
        <v>2337</v>
      </c>
    </row>
    <row r="2718" spans="1:19">
      <c r="A2718" s="30">
        <v>10194465</v>
      </c>
      <c r="B2718" s="55">
        <v>101944650000000</v>
      </c>
      <c r="C2718" s="1">
        <v>7700</v>
      </c>
      <c r="D2718" s="1" t="s">
        <v>4027</v>
      </c>
      <c r="G2718" s="64">
        <v>1101.49</v>
      </c>
      <c r="H2718" s="97" t="s">
        <v>17138</v>
      </c>
      <c r="I2718" s="98" t="s">
        <v>17271</v>
      </c>
      <c r="J2718" s="1">
        <v>734.32</v>
      </c>
      <c r="K2718" s="1">
        <v>367.17</v>
      </c>
      <c r="L2718" s="1">
        <v>4</v>
      </c>
      <c r="N2718" s="1" t="s">
        <v>4030</v>
      </c>
      <c r="O2718" s="64">
        <v>1101.49</v>
      </c>
      <c r="P2718" s="1">
        <v>402.2</v>
      </c>
      <c r="Q2718" s="1" t="s">
        <v>9001</v>
      </c>
      <c r="R2718" s="1" t="s">
        <v>4029</v>
      </c>
      <c r="S2718" s="1" t="s">
        <v>2337</v>
      </c>
    </row>
    <row r="2719" spans="1:19">
      <c r="A2719" s="30">
        <v>10194466</v>
      </c>
      <c r="B2719" s="55">
        <v>101944660000000</v>
      </c>
      <c r="C2719" s="1">
        <v>7700</v>
      </c>
      <c r="D2719" s="1" t="s">
        <v>4027</v>
      </c>
      <c r="G2719" s="64">
        <v>1101.49</v>
      </c>
      <c r="H2719" s="97" t="s">
        <v>17160</v>
      </c>
      <c r="I2719" s="98" t="s">
        <v>17288</v>
      </c>
      <c r="J2719" s="1">
        <v>734.32</v>
      </c>
      <c r="K2719" s="1">
        <v>367.17</v>
      </c>
      <c r="L2719" s="1">
        <v>4</v>
      </c>
      <c r="N2719" s="1" t="s">
        <v>4031</v>
      </c>
      <c r="O2719" s="64">
        <v>1101.49</v>
      </c>
      <c r="P2719" s="1" t="s">
        <v>11738</v>
      </c>
      <c r="Q2719" s="1" t="s">
        <v>9001</v>
      </c>
      <c r="R2719" s="1" t="s">
        <v>4029</v>
      </c>
      <c r="S2719" s="1" t="s">
        <v>2337</v>
      </c>
    </row>
    <row r="2720" spans="1:19">
      <c r="A2720" s="30">
        <v>10194467</v>
      </c>
      <c r="B2720" s="55">
        <v>101944670000000</v>
      </c>
      <c r="C2720" s="1">
        <v>7700</v>
      </c>
      <c r="D2720" s="1" t="s">
        <v>4027</v>
      </c>
      <c r="G2720" s="64">
        <v>1101.49</v>
      </c>
      <c r="H2720" s="97" t="s">
        <v>17138</v>
      </c>
      <c r="I2720" s="98" t="s">
        <v>17271</v>
      </c>
      <c r="J2720" s="1">
        <v>734.32</v>
      </c>
      <c r="K2720" s="1">
        <v>367.17</v>
      </c>
      <c r="L2720" s="1">
        <v>4</v>
      </c>
      <c r="N2720" s="1" t="s">
        <v>4032</v>
      </c>
      <c r="O2720" s="64">
        <v>1101.49</v>
      </c>
      <c r="P2720" s="1">
        <v>402.2</v>
      </c>
      <c r="Q2720" s="1" t="s">
        <v>9001</v>
      </c>
      <c r="R2720" s="1" t="s">
        <v>4029</v>
      </c>
      <c r="S2720" s="1" t="s">
        <v>2337</v>
      </c>
    </row>
    <row r="2721" spans="1:19">
      <c r="A2721" s="30">
        <v>10194468</v>
      </c>
      <c r="B2721" s="55">
        <v>101944680000000</v>
      </c>
      <c r="C2721" s="1">
        <v>7700</v>
      </c>
      <c r="D2721" s="1" t="s">
        <v>7721</v>
      </c>
      <c r="G2721" s="64">
        <v>10000</v>
      </c>
      <c r="H2721" s="97" t="s">
        <v>17172</v>
      </c>
      <c r="I2721" s="98" t="s">
        <v>17300</v>
      </c>
      <c r="J2721" s="64">
        <v>6511.41</v>
      </c>
      <c r="K2721" s="64">
        <v>3488.59</v>
      </c>
      <c r="L2721" s="1">
        <v>4</v>
      </c>
      <c r="N2721" s="1" t="s">
        <v>5231</v>
      </c>
      <c r="O2721" s="64">
        <v>10000</v>
      </c>
      <c r="P2721" s="1" t="s">
        <v>272</v>
      </c>
      <c r="Q2721" s="1" t="s">
        <v>9002</v>
      </c>
      <c r="R2721" s="1" t="s">
        <v>9003</v>
      </c>
      <c r="S2721" s="1" t="s">
        <v>2452</v>
      </c>
    </row>
    <row r="2722" spans="1:19">
      <c r="A2722" s="30">
        <v>10194469</v>
      </c>
      <c r="B2722" s="55">
        <v>101944690000000</v>
      </c>
      <c r="C2722" s="1">
        <v>7700</v>
      </c>
      <c r="D2722" s="1" t="s">
        <v>3865</v>
      </c>
      <c r="G2722" s="64">
        <v>1575.75</v>
      </c>
      <c r="H2722" s="97" t="s">
        <v>17159</v>
      </c>
      <c r="I2722" s="98" t="s">
        <v>17287</v>
      </c>
      <c r="J2722" s="1">
        <v>997.24</v>
      </c>
      <c r="K2722" s="1">
        <v>578.51</v>
      </c>
      <c r="L2722" s="1">
        <v>4</v>
      </c>
      <c r="N2722" s="1" t="s">
        <v>8060</v>
      </c>
      <c r="O2722" s="64">
        <v>1575.75</v>
      </c>
      <c r="P2722" s="1" t="s">
        <v>11733</v>
      </c>
      <c r="Q2722" s="1" t="s">
        <v>9004</v>
      </c>
      <c r="R2722" s="1" t="s">
        <v>9005</v>
      </c>
      <c r="S2722" s="1" t="s">
        <v>2337</v>
      </c>
    </row>
    <row r="2723" spans="1:19">
      <c r="A2723" s="30">
        <v>10194470</v>
      </c>
      <c r="B2723" s="55">
        <v>101944700000000</v>
      </c>
      <c r="C2723" s="1">
        <v>7700</v>
      </c>
      <c r="D2723" s="1" t="s">
        <v>3865</v>
      </c>
      <c r="G2723" s="64">
        <v>1575.75</v>
      </c>
      <c r="H2723" s="97" t="s">
        <v>17157</v>
      </c>
      <c r="I2723" s="98" t="s">
        <v>17285</v>
      </c>
      <c r="J2723" s="1">
        <v>997.24</v>
      </c>
      <c r="K2723" s="1">
        <v>578.51</v>
      </c>
      <c r="L2723" s="1">
        <v>4</v>
      </c>
      <c r="N2723" s="1" t="s">
        <v>8061</v>
      </c>
      <c r="O2723" s="64">
        <v>1575.75</v>
      </c>
      <c r="P2723" s="1">
        <v>402.24</v>
      </c>
      <c r="Q2723" s="1" t="s">
        <v>9004</v>
      </c>
      <c r="R2723" s="1" t="s">
        <v>9005</v>
      </c>
      <c r="S2723" s="1" t="s">
        <v>2337</v>
      </c>
    </row>
    <row r="2724" spans="1:19">
      <c r="A2724" s="30">
        <v>10194471</v>
      </c>
      <c r="B2724" s="55">
        <v>101944710000000</v>
      </c>
      <c r="C2724" s="1">
        <v>7700</v>
      </c>
      <c r="D2724" s="1" t="s">
        <v>3865</v>
      </c>
      <c r="G2724" s="64">
        <v>1575.75</v>
      </c>
      <c r="H2724" s="97" t="s">
        <v>17138</v>
      </c>
      <c r="I2724" s="98" t="s">
        <v>17271</v>
      </c>
      <c r="J2724" s="1">
        <v>997.24</v>
      </c>
      <c r="K2724" s="1">
        <v>578.51</v>
      </c>
      <c r="L2724" s="1">
        <v>4</v>
      </c>
      <c r="N2724" s="1" t="s">
        <v>8062</v>
      </c>
      <c r="O2724" s="64">
        <v>1575.75</v>
      </c>
      <c r="P2724" s="1">
        <v>402.24099999999999</v>
      </c>
      <c r="Q2724" s="1" t="s">
        <v>9004</v>
      </c>
      <c r="R2724" s="1" t="s">
        <v>9005</v>
      </c>
      <c r="S2724" s="1" t="s">
        <v>2337</v>
      </c>
    </row>
    <row r="2725" spans="1:19">
      <c r="A2725" s="30">
        <v>10194472</v>
      </c>
      <c r="B2725" s="55">
        <v>101944720000000</v>
      </c>
      <c r="C2725" s="1">
        <v>7700</v>
      </c>
      <c r="D2725" s="1" t="s">
        <v>3865</v>
      </c>
      <c r="G2725" s="64">
        <v>1575.75</v>
      </c>
      <c r="H2725" s="97" t="s">
        <v>17157</v>
      </c>
      <c r="I2725" s="98" t="s">
        <v>17285</v>
      </c>
      <c r="J2725" s="1">
        <v>997.24</v>
      </c>
      <c r="K2725" s="1">
        <v>578.51</v>
      </c>
      <c r="L2725" s="1">
        <v>4</v>
      </c>
      <c r="N2725" s="1" t="s">
        <v>8063</v>
      </c>
      <c r="O2725" s="64">
        <v>1575.75</v>
      </c>
      <c r="P2725" s="1" t="s">
        <v>11765</v>
      </c>
      <c r="Q2725" s="1" t="s">
        <v>9004</v>
      </c>
      <c r="R2725" s="1" t="s">
        <v>9005</v>
      </c>
      <c r="S2725" s="1" t="s">
        <v>2337</v>
      </c>
    </row>
    <row r="2726" spans="1:19">
      <c r="A2726" s="30">
        <v>10194473</v>
      </c>
      <c r="B2726" s="55">
        <v>101944730000000</v>
      </c>
      <c r="C2726" s="1">
        <v>7700</v>
      </c>
      <c r="D2726" s="1" t="s">
        <v>7722</v>
      </c>
      <c r="G2726" s="64">
        <v>1733.14</v>
      </c>
      <c r="H2726" s="97" t="s">
        <v>17157</v>
      </c>
      <c r="I2726" s="98" t="s">
        <v>17285</v>
      </c>
      <c r="J2726" s="64">
        <v>1084.21</v>
      </c>
      <c r="K2726" s="1">
        <v>648.92999999999995</v>
      </c>
      <c r="L2726" s="1">
        <v>4</v>
      </c>
      <c r="N2726" s="1" t="s">
        <v>6740</v>
      </c>
      <c r="O2726" s="64">
        <v>1733.14</v>
      </c>
      <c r="P2726" s="1" t="s">
        <v>11777</v>
      </c>
      <c r="Q2726" s="1" t="s">
        <v>9006</v>
      </c>
      <c r="R2726" s="1" t="s">
        <v>9007</v>
      </c>
      <c r="S2726" s="1" t="s">
        <v>2337</v>
      </c>
    </row>
    <row r="2727" spans="1:19">
      <c r="A2727" s="30">
        <v>10194475</v>
      </c>
      <c r="B2727" s="55">
        <v>101944750000000</v>
      </c>
      <c r="C2727" s="1">
        <v>7700</v>
      </c>
      <c r="D2727" s="1" t="s">
        <v>3865</v>
      </c>
      <c r="G2727" s="64">
        <v>1116.51</v>
      </c>
      <c r="H2727" s="97" t="s">
        <v>17138</v>
      </c>
      <c r="I2727" s="98" t="s">
        <v>17271</v>
      </c>
      <c r="J2727" s="1">
        <v>693.38</v>
      </c>
      <c r="K2727" s="1">
        <v>423.13</v>
      </c>
      <c r="L2727" s="1">
        <v>4</v>
      </c>
      <c r="N2727" s="1" t="s">
        <v>6743</v>
      </c>
      <c r="O2727" s="64">
        <v>1116.51</v>
      </c>
      <c r="P2727" s="1">
        <v>400.94</v>
      </c>
      <c r="Q2727" s="1" t="s">
        <v>9008</v>
      </c>
      <c r="R2727" s="1" t="s">
        <v>9009</v>
      </c>
      <c r="S2727" s="1" t="s">
        <v>2337</v>
      </c>
    </row>
    <row r="2728" spans="1:19">
      <c r="A2728" s="30">
        <v>10194546</v>
      </c>
      <c r="B2728" s="55">
        <v>101945460000000</v>
      </c>
      <c r="C2728" s="1">
        <v>7700</v>
      </c>
      <c r="D2728" s="1" t="s">
        <v>5155</v>
      </c>
      <c r="G2728" s="64">
        <v>4960</v>
      </c>
      <c r="H2728" s="97" t="s">
        <v>17155</v>
      </c>
      <c r="I2728" s="98" t="s">
        <v>17283</v>
      </c>
      <c r="J2728" s="64">
        <v>3229.66</v>
      </c>
      <c r="K2728" s="64">
        <v>1730.34</v>
      </c>
      <c r="L2728" s="1">
        <v>8</v>
      </c>
      <c r="N2728" s="1" t="s">
        <v>5157</v>
      </c>
      <c r="O2728" s="64">
        <v>4960</v>
      </c>
      <c r="P2728" s="1" t="s">
        <v>110</v>
      </c>
      <c r="Q2728" s="1" t="s">
        <v>9002</v>
      </c>
      <c r="R2728" s="1" t="s">
        <v>9010</v>
      </c>
      <c r="S2728" s="1" t="s">
        <v>2452</v>
      </c>
    </row>
    <row r="2729" spans="1:19">
      <c r="A2729" s="30">
        <v>10194547</v>
      </c>
      <c r="B2729" s="55">
        <v>101945470000000</v>
      </c>
      <c r="C2729" s="1">
        <v>7700</v>
      </c>
      <c r="D2729" s="1" t="s">
        <v>7784</v>
      </c>
      <c r="E2729" s="1" t="s">
        <v>107</v>
      </c>
      <c r="F2729" s="1" t="s">
        <v>7808</v>
      </c>
      <c r="G2729" s="64">
        <v>4960</v>
      </c>
      <c r="H2729" s="97" t="s">
        <v>17158</v>
      </c>
      <c r="I2729" s="98" t="s">
        <v>17286</v>
      </c>
      <c r="J2729" s="64">
        <v>3229.66</v>
      </c>
      <c r="K2729" s="64">
        <v>1730.34</v>
      </c>
      <c r="L2729" s="1">
        <v>2158</v>
      </c>
      <c r="N2729" s="1" t="s">
        <v>5159</v>
      </c>
      <c r="O2729" s="64">
        <v>4960</v>
      </c>
      <c r="P2729" s="1" t="s">
        <v>272</v>
      </c>
      <c r="Q2729" s="1" t="s">
        <v>9002</v>
      </c>
      <c r="R2729" s="1" t="s">
        <v>9010</v>
      </c>
      <c r="S2729" s="1" t="s">
        <v>2452</v>
      </c>
    </row>
    <row r="2730" spans="1:19">
      <c r="A2730" s="30">
        <v>10194548</v>
      </c>
      <c r="B2730" s="55">
        <v>101945480000000</v>
      </c>
      <c r="C2730" s="1">
        <v>7700</v>
      </c>
      <c r="D2730" s="1" t="s">
        <v>5160</v>
      </c>
      <c r="G2730" s="64">
        <v>2480</v>
      </c>
      <c r="H2730" s="97" t="s">
        <v>17155</v>
      </c>
      <c r="I2730" s="98" t="s">
        <v>17283</v>
      </c>
      <c r="J2730" s="64">
        <v>1614.83</v>
      </c>
      <c r="K2730" s="1">
        <v>865.17</v>
      </c>
      <c r="L2730" s="1">
        <v>8</v>
      </c>
      <c r="N2730" s="1" t="s">
        <v>5162</v>
      </c>
      <c r="O2730" s="64">
        <v>2480</v>
      </c>
      <c r="P2730" s="1" t="s">
        <v>110</v>
      </c>
      <c r="Q2730" s="1" t="s">
        <v>9002</v>
      </c>
      <c r="R2730" s="1" t="s">
        <v>9010</v>
      </c>
      <c r="S2730" s="1" t="s">
        <v>2452</v>
      </c>
    </row>
    <row r="2731" spans="1:19">
      <c r="A2731" s="30">
        <v>10194549</v>
      </c>
      <c r="B2731" s="55">
        <v>101945490000000</v>
      </c>
      <c r="C2731" s="1">
        <v>7700</v>
      </c>
      <c r="D2731" s="1" t="s">
        <v>5160</v>
      </c>
      <c r="E2731" s="1" t="s">
        <v>107</v>
      </c>
      <c r="F2731" s="1" t="s">
        <v>5161</v>
      </c>
      <c r="G2731" s="64">
        <v>2480</v>
      </c>
      <c r="H2731" s="97" t="s">
        <v>17148</v>
      </c>
      <c r="I2731" s="98" t="s">
        <v>17278</v>
      </c>
      <c r="J2731" s="64">
        <v>1614.83</v>
      </c>
      <c r="K2731" s="1">
        <v>865.17</v>
      </c>
      <c r="L2731" s="1">
        <v>7160</v>
      </c>
      <c r="N2731" s="1" t="s">
        <v>5164</v>
      </c>
      <c r="O2731" s="64">
        <v>2480</v>
      </c>
      <c r="P2731" s="1" t="s">
        <v>12510</v>
      </c>
      <c r="Q2731" s="1" t="s">
        <v>9002</v>
      </c>
      <c r="R2731" s="1" t="s">
        <v>9010</v>
      </c>
      <c r="S2731" s="1" t="s">
        <v>2452</v>
      </c>
    </row>
    <row r="2732" spans="1:19">
      <c r="A2732" s="30">
        <v>10194550</v>
      </c>
      <c r="B2732" s="55">
        <v>101945500000000</v>
      </c>
      <c r="C2732" s="1">
        <v>7700</v>
      </c>
      <c r="D2732" s="1" t="s">
        <v>7723</v>
      </c>
      <c r="G2732" s="64">
        <v>2480</v>
      </c>
      <c r="H2732" s="97" t="s">
        <v>17154</v>
      </c>
      <c r="I2732" s="98" t="s">
        <v>17282</v>
      </c>
      <c r="J2732" s="64">
        <v>1614.83</v>
      </c>
      <c r="K2732" s="1">
        <v>865.17</v>
      </c>
      <c r="L2732" s="1">
        <v>4</v>
      </c>
      <c r="N2732" s="1" t="s">
        <v>5167</v>
      </c>
      <c r="O2732" s="64">
        <v>2480</v>
      </c>
      <c r="P2732" s="1">
        <v>401.6</v>
      </c>
      <c r="Q2732" s="1" t="s">
        <v>9002</v>
      </c>
      <c r="R2732" s="1" t="s">
        <v>9010</v>
      </c>
      <c r="S2732" s="1" t="s">
        <v>2452</v>
      </c>
    </row>
    <row r="2733" spans="1:19">
      <c r="A2733" s="30">
        <v>10194551</v>
      </c>
      <c r="B2733" s="55">
        <v>101945510000000</v>
      </c>
      <c r="C2733" s="1">
        <v>7700</v>
      </c>
      <c r="D2733" s="1" t="s">
        <v>6277</v>
      </c>
      <c r="E2733" s="1" t="s">
        <v>107</v>
      </c>
      <c r="F2733" s="1" t="s">
        <v>6278</v>
      </c>
      <c r="G2733" s="64">
        <v>3096.9</v>
      </c>
      <c r="H2733" s="97" t="s">
        <v>17148</v>
      </c>
      <c r="I2733" s="98" t="s">
        <v>17278</v>
      </c>
      <c r="J2733" s="64">
        <v>2016.52</v>
      </c>
      <c r="K2733" s="64">
        <v>1080.3800000000001</v>
      </c>
      <c r="L2733" s="1">
        <v>7165</v>
      </c>
      <c r="N2733" s="1" t="s">
        <v>6279</v>
      </c>
      <c r="O2733" s="64">
        <v>3096.9</v>
      </c>
      <c r="P2733" s="1" t="s">
        <v>166</v>
      </c>
      <c r="Q2733" s="1" t="s">
        <v>9002</v>
      </c>
      <c r="R2733" s="1" t="s">
        <v>9010</v>
      </c>
      <c r="S2733" s="1" t="s">
        <v>2452</v>
      </c>
    </row>
    <row r="2734" spans="1:19">
      <c r="A2734" s="30">
        <v>10194552</v>
      </c>
      <c r="B2734" s="55">
        <v>101945520000000</v>
      </c>
      <c r="C2734" s="1">
        <v>7700</v>
      </c>
      <c r="D2734" s="1" t="s">
        <v>6277</v>
      </c>
      <c r="G2734" s="64">
        <v>3096.9</v>
      </c>
      <c r="H2734" s="97" t="s">
        <v>17199</v>
      </c>
      <c r="I2734" s="98" t="s">
        <v>17323</v>
      </c>
      <c r="J2734" s="64">
        <v>2016.52</v>
      </c>
      <c r="K2734" s="64">
        <v>1080.3800000000001</v>
      </c>
      <c r="L2734" s="1">
        <v>4</v>
      </c>
      <c r="N2734" s="1" t="s">
        <v>6281</v>
      </c>
      <c r="O2734" s="64">
        <v>3096.9</v>
      </c>
      <c r="P2734" s="1" t="s">
        <v>2798</v>
      </c>
      <c r="Q2734" s="1" t="s">
        <v>9002</v>
      </c>
      <c r="R2734" s="1" t="s">
        <v>9010</v>
      </c>
      <c r="S2734" s="1" t="s">
        <v>2452</v>
      </c>
    </row>
    <row r="2735" spans="1:19">
      <c r="A2735" s="30">
        <v>10194553</v>
      </c>
      <c r="B2735" s="55">
        <v>101945530000000</v>
      </c>
      <c r="C2735" s="1">
        <v>7700</v>
      </c>
      <c r="D2735" s="1" t="s">
        <v>6277</v>
      </c>
      <c r="E2735" s="1" t="s">
        <v>107</v>
      </c>
      <c r="F2735" s="1" t="s">
        <v>6278</v>
      </c>
      <c r="G2735" s="64">
        <v>3096.9</v>
      </c>
      <c r="H2735" s="97" t="s">
        <v>17162</v>
      </c>
      <c r="I2735" s="98" t="s">
        <v>17290</v>
      </c>
      <c r="J2735" s="64">
        <v>2016.52</v>
      </c>
      <c r="K2735" s="64">
        <v>1080.3800000000001</v>
      </c>
      <c r="L2735" s="1">
        <v>140</v>
      </c>
      <c r="N2735" s="1" t="s">
        <v>6282</v>
      </c>
      <c r="O2735" s="64">
        <v>3096.9</v>
      </c>
      <c r="P2735" s="1" t="s">
        <v>272</v>
      </c>
      <c r="Q2735" s="1" t="s">
        <v>9002</v>
      </c>
      <c r="R2735" s="1" t="s">
        <v>9011</v>
      </c>
      <c r="S2735" s="1" t="s">
        <v>2452</v>
      </c>
    </row>
    <row r="2736" spans="1:19">
      <c r="A2736" s="30">
        <v>10194554</v>
      </c>
      <c r="B2736" s="55">
        <v>101945540000000</v>
      </c>
      <c r="C2736" s="1">
        <v>7700</v>
      </c>
      <c r="D2736" s="1" t="s">
        <v>6277</v>
      </c>
      <c r="G2736" s="64">
        <v>3096.9</v>
      </c>
      <c r="H2736" s="97" t="s">
        <v>17199</v>
      </c>
      <c r="I2736" s="98" t="s">
        <v>17323</v>
      </c>
      <c r="J2736" s="64">
        <v>2016.52</v>
      </c>
      <c r="K2736" s="64">
        <v>1080.3800000000001</v>
      </c>
      <c r="L2736" s="1">
        <v>4</v>
      </c>
      <c r="N2736" s="1" t="s">
        <v>6283</v>
      </c>
      <c r="O2736" s="64">
        <v>3096.9</v>
      </c>
      <c r="P2736" s="1" t="s">
        <v>2798</v>
      </c>
      <c r="Q2736" s="1" t="s">
        <v>9002</v>
      </c>
      <c r="R2736" s="1" t="s">
        <v>9010</v>
      </c>
      <c r="S2736" s="1" t="s">
        <v>2452</v>
      </c>
    </row>
    <row r="2737" spans="1:19">
      <c r="A2737" s="30">
        <v>10194555</v>
      </c>
      <c r="B2737" s="55">
        <v>101945550000000</v>
      </c>
      <c r="C2737" s="1">
        <v>7700</v>
      </c>
      <c r="D2737" s="1" t="s">
        <v>7724</v>
      </c>
      <c r="E2737" s="1" t="s">
        <v>107</v>
      </c>
      <c r="F2737" s="1" t="s">
        <v>6285</v>
      </c>
      <c r="G2737" s="64">
        <v>3096.9</v>
      </c>
      <c r="H2737" s="97" t="s">
        <v>17162</v>
      </c>
      <c r="I2737" s="98" t="s">
        <v>17290</v>
      </c>
      <c r="J2737" s="64">
        <v>2016.52</v>
      </c>
      <c r="K2737" s="64">
        <v>1080.3800000000001</v>
      </c>
      <c r="L2737" s="1">
        <v>140</v>
      </c>
      <c r="N2737" s="1" t="s">
        <v>6286</v>
      </c>
      <c r="O2737" s="64">
        <v>3096.9</v>
      </c>
      <c r="P2737" s="1" t="s">
        <v>272</v>
      </c>
      <c r="Q2737" s="1" t="s">
        <v>9002</v>
      </c>
      <c r="R2737" s="1" t="s">
        <v>9010</v>
      </c>
      <c r="S2737" s="1" t="s">
        <v>2452</v>
      </c>
    </row>
    <row r="2738" spans="1:19">
      <c r="A2738" s="30">
        <v>10194556</v>
      </c>
      <c r="B2738" s="55">
        <v>101945560000000</v>
      </c>
      <c r="C2738" s="1">
        <v>7700</v>
      </c>
      <c r="D2738" s="1" t="s">
        <v>7724</v>
      </c>
      <c r="G2738" s="64">
        <v>3096.9</v>
      </c>
      <c r="H2738" s="97" t="s">
        <v>17199</v>
      </c>
      <c r="I2738" s="98" t="s">
        <v>17323</v>
      </c>
      <c r="J2738" s="64">
        <v>2016.52</v>
      </c>
      <c r="K2738" s="64">
        <v>1080.3800000000001</v>
      </c>
      <c r="L2738" s="1">
        <v>4</v>
      </c>
      <c r="N2738" s="1" t="s">
        <v>6287</v>
      </c>
      <c r="O2738" s="64">
        <v>3096.9</v>
      </c>
      <c r="P2738" s="1" t="s">
        <v>2798</v>
      </c>
      <c r="Q2738" s="1" t="s">
        <v>9002</v>
      </c>
      <c r="R2738" s="1" t="s">
        <v>9010</v>
      </c>
      <c r="S2738" s="1" t="s">
        <v>2452</v>
      </c>
    </row>
    <row r="2739" spans="1:19">
      <c r="A2739" s="30">
        <v>10194557</v>
      </c>
      <c r="B2739" s="55">
        <v>101945570000000</v>
      </c>
      <c r="C2739" s="1">
        <v>7700</v>
      </c>
      <c r="D2739" s="1" t="s">
        <v>7724</v>
      </c>
      <c r="G2739" s="64">
        <v>3096.9</v>
      </c>
      <c r="H2739" s="97" t="s">
        <v>17199</v>
      </c>
      <c r="I2739" s="98" t="s">
        <v>17323</v>
      </c>
      <c r="J2739" s="64">
        <v>2016.52</v>
      </c>
      <c r="K2739" s="64">
        <v>1080.3800000000001</v>
      </c>
      <c r="L2739" s="1">
        <v>4</v>
      </c>
      <c r="N2739" s="1" t="s">
        <v>6288</v>
      </c>
      <c r="O2739" s="64">
        <v>3096.9</v>
      </c>
      <c r="P2739" s="1" t="s">
        <v>2798</v>
      </c>
      <c r="Q2739" s="1" t="s">
        <v>9002</v>
      </c>
      <c r="R2739" s="1" t="s">
        <v>9010</v>
      </c>
      <c r="S2739" s="1" t="s">
        <v>2452</v>
      </c>
    </row>
    <row r="2740" spans="1:19">
      <c r="A2740" s="30">
        <v>10194558</v>
      </c>
      <c r="B2740" s="55">
        <v>101945580000000</v>
      </c>
      <c r="C2740" s="1">
        <v>7700</v>
      </c>
      <c r="D2740" s="1" t="s">
        <v>7724</v>
      </c>
      <c r="E2740" s="1" t="s">
        <v>107</v>
      </c>
      <c r="F2740" s="1" t="s">
        <v>6285</v>
      </c>
      <c r="G2740" s="64">
        <v>3096.9</v>
      </c>
      <c r="H2740" s="97" t="s">
        <v>17158</v>
      </c>
      <c r="I2740" s="98" t="s">
        <v>17286</v>
      </c>
      <c r="J2740" s="64">
        <v>2016.52</v>
      </c>
      <c r="K2740" s="64">
        <v>1080.3800000000001</v>
      </c>
      <c r="L2740" s="1">
        <v>3372</v>
      </c>
      <c r="N2740" s="1" t="s">
        <v>6289</v>
      </c>
      <c r="O2740" s="64">
        <v>3096.9</v>
      </c>
      <c r="P2740" s="1" t="s">
        <v>272</v>
      </c>
      <c r="Q2740" s="1" t="s">
        <v>9002</v>
      </c>
      <c r="R2740" s="1" t="s">
        <v>9010</v>
      </c>
      <c r="S2740" s="1" t="s">
        <v>2452</v>
      </c>
    </row>
    <row r="2741" spans="1:19">
      <c r="A2741" s="30">
        <v>10194559</v>
      </c>
      <c r="B2741" s="55">
        <v>101945590000000</v>
      </c>
      <c r="C2741" s="1">
        <v>7700</v>
      </c>
      <c r="D2741" s="1" t="s">
        <v>7725</v>
      </c>
      <c r="G2741" s="64">
        <v>3096.9</v>
      </c>
      <c r="H2741" s="97" t="s">
        <v>17199</v>
      </c>
      <c r="I2741" s="98" t="s">
        <v>17323</v>
      </c>
      <c r="J2741" s="64">
        <v>2016.52</v>
      </c>
      <c r="K2741" s="64">
        <v>1080.3800000000001</v>
      </c>
      <c r="L2741" s="1">
        <v>4</v>
      </c>
      <c r="N2741" s="1" t="s">
        <v>6292</v>
      </c>
      <c r="O2741" s="64">
        <v>3096.9</v>
      </c>
      <c r="P2741" s="1" t="s">
        <v>2798</v>
      </c>
      <c r="Q2741" s="1" t="s">
        <v>9002</v>
      </c>
      <c r="R2741" s="1" t="s">
        <v>9010</v>
      </c>
      <c r="S2741" s="1" t="s">
        <v>2452</v>
      </c>
    </row>
    <row r="2742" spans="1:19">
      <c r="A2742" s="30">
        <v>10194560</v>
      </c>
      <c r="B2742" s="55">
        <v>101945600000000</v>
      </c>
      <c r="C2742" s="1">
        <v>7700</v>
      </c>
      <c r="D2742" s="1" t="s">
        <v>7725</v>
      </c>
      <c r="G2742" s="64">
        <v>3096.9</v>
      </c>
      <c r="H2742" s="97" t="s">
        <v>17199</v>
      </c>
      <c r="I2742" s="98" t="s">
        <v>17323</v>
      </c>
      <c r="J2742" s="64">
        <v>2016.52</v>
      </c>
      <c r="K2742" s="64">
        <v>1080.3800000000001</v>
      </c>
      <c r="L2742" s="1">
        <v>4</v>
      </c>
      <c r="N2742" s="1" t="s">
        <v>6293</v>
      </c>
      <c r="O2742" s="64">
        <v>3096.9</v>
      </c>
      <c r="P2742" s="1" t="s">
        <v>2798</v>
      </c>
      <c r="Q2742" s="1" t="s">
        <v>9002</v>
      </c>
      <c r="R2742" s="1" t="s">
        <v>9010</v>
      </c>
      <c r="S2742" s="1" t="s">
        <v>2452</v>
      </c>
    </row>
    <row r="2743" spans="1:19">
      <c r="A2743" s="30">
        <v>10194561</v>
      </c>
      <c r="B2743" s="55">
        <v>101945610000000</v>
      </c>
      <c r="C2743" s="1">
        <v>7700</v>
      </c>
      <c r="D2743" s="1" t="s">
        <v>7725</v>
      </c>
      <c r="G2743" s="64">
        <v>3096.89</v>
      </c>
      <c r="H2743" s="97" t="s">
        <v>17199</v>
      </c>
      <c r="I2743" s="98" t="s">
        <v>17323</v>
      </c>
      <c r="J2743" s="64">
        <v>2016.51</v>
      </c>
      <c r="K2743" s="64">
        <v>1080.3800000000001</v>
      </c>
      <c r="L2743" s="1">
        <v>4</v>
      </c>
      <c r="N2743" s="1" t="s">
        <v>6294</v>
      </c>
      <c r="O2743" s="64">
        <v>3096.89</v>
      </c>
      <c r="P2743" s="1" t="s">
        <v>2798</v>
      </c>
      <c r="Q2743" s="1" t="s">
        <v>9002</v>
      </c>
      <c r="R2743" s="1" t="s">
        <v>9010</v>
      </c>
      <c r="S2743" s="1" t="s">
        <v>2452</v>
      </c>
    </row>
    <row r="2744" spans="1:19">
      <c r="A2744" s="30">
        <v>10194562</v>
      </c>
      <c r="B2744" s="55">
        <v>101945620000000</v>
      </c>
      <c r="C2744" s="1">
        <v>7700</v>
      </c>
      <c r="D2744" s="1" t="s">
        <v>7725</v>
      </c>
      <c r="G2744" s="64">
        <v>3096.89</v>
      </c>
      <c r="H2744" s="97" t="s">
        <v>17199</v>
      </c>
      <c r="I2744" s="98" t="s">
        <v>17323</v>
      </c>
      <c r="J2744" s="64">
        <v>2016.51</v>
      </c>
      <c r="K2744" s="64">
        <v>1080.3800000000001</v>
      </c>
      <c r="L2744" s="1">
        <v>4</v>
      </c>
      <c r="N2744" s="1" t="s">
        <v>6295</v>
      </c>
      <c r="O2744" s="64">
        <v>3096.89</v>
      </c>
      <c r="P2744" s="1" t="s">
        <v>2798</v>
      </c>
      <c r="Q2744" s="1" t="s">
        <v>9002</v>
      </c>
      <c r="R2744" s="1" t="s">
        <v>9010</v>
      </c>
      <c r="S2744" s="1" t="s">
        <v>2452</v>
      </c>
    </row>
    <row r="2745" spans="1:19">
      <c r="A2745" s="30">
        <v>10194563</v>
      </c>
      <c r="B2745" s="55">
        <v>101945630000000</v>
      </c>
      <c r="C2745" s="1">
        <v>7700</v>
      </c>
      <c r="D2745" s="1" t="s">
        <v>7726</v>
      </c>
      <c r="G2745" s="64">
        <v>3096.9</v>
      </c>
      <c r="H2745" s="97" t="s">
        <v>17199</v>
      </c>
      <c r="I2745" s="98" t="s">
        <v>17323</v>
      </c>
      <c r="J2745" s="64">
        <v>2016.52</v>
      </c>
      <c r="K2745" s="64">
        <v>1080.3800000000001</v>
      </c>
      <c r="L2745" s="1">
        <v>4</v>
      </c>
      <c r="N2745" s="1" t="s">
        <v>6298</v>
      </c>
      <c r="O2745" s="64">
        <v>3096.9</v>
      </c>
      <c r="P2745" s="1" t="s">
        <v>2798</v>
      </c>
      <c r="Q2745" s="1" t="s">
        <v>9002</v>
      </c>
      <c r="R2745" s="1" t="s">
        <v>9010</v>
      </c>
      <c r="S2745" s="1" t="s">
        <v>2452</v>
      </c>
    </row>
    <row r="2746" spans="1:19">
      <c r="A2746" s="30">
        <v>10194564</v>
      </c>
      <c r="B2746" s="55">
        <v>101945640000000</v>
      </c>
      <c r="C2746" s="1">
        <v>7700</v>
      </c>
      <c r="D2746" s="1" t="s">
        <v>7726</v>
      </c>
      <c r="G2746" s="64">
        <v>3096.9</v>
      </c>
      <c r="H2746" s="97" t="s">
        <v>17199</v>
      </c>
      <c r="I2746" s="98" t="s">
        <v>17323</v>
      </c>
      <c r="J2746" s="64">
        <v>2016.52</v>
      </c>
      <c r="K2746" s="64">
        <v>1080.3800000000001</v>
      </c>
      <c r="L2746" s="1">
        <v>4</v>
      </c>
      <c r="N2746" s="1" t="s">
        <v>6299</v>
      </c>
      <c r="O2746" s="64">
        <v>3096.9</v>
      </c>
      <c r="P2746" s="1" t="s">
        <v>2798</v>
      </c>
      <c r="Q2746" s="1" t="s">
        <v>9002</v>
      </c>
      <c r="R2746" s="1" t="s">
        <v>9010</v>
      </c>
      <c r="S2746" s="1" t="s">
        <v>2452</v>
      </c>
    </row>
    <row r="2747" spans="1:19">
      <c r="A2747" s="30">
        <v>10194565</v>
      </c>
      <c r="B2747" s="55">
        <v>101945650000000</v>
      </c>
      <c r="C2747" s="1">
        <v>7700</v>
      </c>
      <c r="D2747" s="1" t="s">
        <v>7726</v>
      </c>
      <c r="G2747" s="64">
        <v>3096.9</v>
      </c>
      <c r="H2747" s="97" t="s">
        <v>17199</v>
      </c>
      <c r="I2747" s="98" t="s">
        <v>17323</v>
      </c>
      <c r="J2747" s="64">
        <v>2016.52</v>
      </c>
      <c r="K2747" s="64">
        <v>1080.3800000000001</v>
      </c>
      <c r="L2747" s="1">
        <v>4</v>
      </c>
      <c r="N2747" s="1" t="s">
        <v>6300</v>
      </c>
      <c r="O2747" s="64">
        <v>3096.9</v>
      </c>
      <c r="P2747" s="1" t="s">
        <v>2798</v>
      </c>
      <c r="Q2747" s="1" t="s">
        <v>9002</v>
      </c>
      <c r="R2747" s="1" t="s">
        <v>9010</v>
      </c>
      <c r="S2747" s="1" t="s">
        <v>2452</v>
      </c>
    </row>
    <row r="2748" spans="1:19">
      <c r="A2748" s="30">
        <v>10194566</v>
      </c>
      <c r="B2748" s="55">
        <v>101945660000000</v>
      </c>
      <c r="C2748" s="1">
        <v>7700</v>
      </c>
      <c r="D2748" s="1" t="s">
        <v>7726</v>
      </c>
      <c r="G2748" s="64">
        <v>3096.9</v>
      </c>
      <c r="H2748" s="97" t="s">
        <v>17199</v>
      </c>
      <c r="I2748" s="98" t="s">
        <v>17323</v>
      </c>
      <c r="J2748" s="64">
        <v>2016.52</v>
      </c>
      <c r="K2748" s="64">
        <v>1080.3800000000001</v>
      </c>
      <c r="L2748" s="1">
        <v>4</v>
      </c>
      <c r="N2748" s="1" t="s">
        <v>6301</v>
      </c>
      <c r="O2748" s="64">
        <v>3096.9</v>
      </c>
      <c r="P2748" s="1" t="s">
        <v>2798</v>
      </c>
      <c r="Q2748" s="1" t="s">
        <v>9002</v>
      </c>
      <c r="R2748" s="1" t="s">
        <v>9010</v>
      </c>
      <c r="S2748" s="1" t="s">
        <v>2452</v>
      </c>
    </row>
    <row r="2749" spans="1:19">
      <c r="A2749" s="30">
        <v>10194567</v>
      </c>
      <c r="B2749" s="55">
        <v>101945670000000</v>
      </c>
      <c r="C2749" s="1">
        <v>7700</v>
      </c>
      <c r="D2749" s="1" t="s">
        <v>7727</v>
      </c>
      <c r="G2749" s="64">
        <v>3096.9</v>
      </c>
      <c r="H2749" s="97" t="s">
        <v>17199</v>
      </c>
      <c r="I2749" s="98" t="s">
        <v>17323</v>
      </c>
      <c r="J2749" s="64">
        <v>2016.52</v>
      </c>
      <c r="K2749" s="64">
        <v>1080.3800000000001</v>
      </c>
      <c r="L2749" s="1">
        <v>4</v>
      </c>
      <c r="N2749" s="1" t="s">
        <v>6304</v>
      </c>
      <c r="O2749" s="64">
        <v>3096.9</v>
      </c>
      <c r="P2749" s="1" t="s">
        <v>2798</v>
      </c>
      <c r="Q2749" s="1" t="s">
        <v>9002</v>
      </c>
      <c r="R2749" s="1" t="s">
        <v>9010</v>
      </c>
      <c r="S2749" s="1" t="s">
        <v>2452</v>
      </c>
    </row>
    <row r="2750" spans="1:19">
      <c r="A2750" s="30">
        <v>10194568</v>
      </c>
      <c r="B2750" s="55">
        <v>101945680000000</v>
      </c>
      <c r="C2750" s="1">
        <v>7700</v>
      </c>
      <c r="D2750" s="1" t="s">
        <v>7727</v>
      </c>
      <c r="G2750" s="64">
        <v>3096.9</v>
      </c>
      <c r="H2750" s="97" t="s">
        <v>17199</v>
      </c>
      <c r="I2750" s="98" t="s">
        <v>17323</v>
      </c>
      <c r="J2750" s="64">
        <v>2016.52</v>
      </c>
      <c r="K2750" s="64">
        <v>1080.3800000000001</v>
      </c>
      <c r="L2750" s="1">
        <v>4</v>
      </c>
      <c r="N2750" s="1" t="s">
        <v>6305</v>
      </c>
      <c r="O2750" s="64">
        <v>3096.9</v>
      </c>
      <c r="P2750" s="1" t="s">
        <v>2798</v>
      </c>
      <c r="Q2750" s="1" t="s">
        <v>9002</v>
      </c>
      <c r="R2750" s="1" t="s">
        <v>9010</v>
      </c>
      <c r="S2750" s="1" t="s">
        <v>2452</v>
      </c>
    </row>
    <row r="2751" spans="1:19">
      <c r="A2751" s="30">
        <v>10194569</v>
      </c>
      <c r="B2751" s="55">
        <v>101945690000000</v>
      </c>
      <c r="C2751" s="1">
        <v>7700</v>
      </c>
      <c r="D2751" s="1" t="s">
        <v>7728</v>
      </c>
      <c r="G2751" s="64">
        <v>3096.9</v>
      </c>
      <c r="H2751" s="97" t="s">
        <v>17199</v>
      </c>
      <c r="I2751" s="98" t="s">
        <v>17323</v>
      </c>
      <c r="J2751" s="64">
        <v>2016.52</v>
      </c>
      <c r="K2751" s="64">
        <v>1080.3800000000001</v>
      </c>
      <c r="L2751" s="1">
        <v>4</v>
      </c>
      <c r="N2751" s="1" t="s">
        <v>6308</v>
      </c>
      <c r="O2751" s="64">
        <v>3096.9</v>
      </c>
      <c r="P2751" s="1" t="s">
        <v>2798</v>
      </c>
      <c r="Q2751" s="1" t="s">
        <v>9002</v>
      </c>
      <c r="R2751" s="1" t="s">
        <v>9010</v>
      </c>
      <c r="S2751" s="1" t="s">
        <v>2452</v>
      </c>
    </row>
    <row r="2752" spans="1:19">
      <c r="A2752" s="30">
        <v>10194570</v>
      </c>
      <c r="B2752" s="55">
        <v>101945700000000</v>
      </c>
      <c r="C2752" s="1">
        <v>7700</v>
      </c>
      <c r="D2752" s="1" t="s">
        <v>7728</v>
      </c>
      <c r="G2752" s="64">
        <v>3096.9</v>
      </c>
      <c r="H2752" s="97" t="s">
        <v>17199</v>
      </c>
      <c r="I2752" s="98" t="s">
        <v>17323</v>
      </c>
      <c r="J2752" s="64">
        <v>2016.52</v>
      </c>
      <c r="K2752" s="64">
        <v>1080.3800000000001</v>
      </c>
      <c r="L2752" s="1">
        <v>4</v>
      </c>
      <c r="N2752" s="1" t="s">
        <v>6309</v>
      </c>
      <c r="O2752" s="64">
        <v>3096.9</v>
      </c>
      <c r="P2752" s="1" t="s">
        <v>2798</v>
      </c>
      <c r="Q2752" s="1" t="s">
        <v>9002</v>
      </c>
      <c r="R2752" s="1" t="s">
        <v>9010</v>
      </c>
      <c r="S2752" s="1" t="s">
        <v>2452</v>
      </c>
    </row>
    <row r="2753" spans="1:19">
      <c r="A2753" s="30">
        <v>10194651</v>
      </c>
      <c r="B2753" s="55">
        <v>101946510000000</v>
      </c>
      <c r="C2753" s="1">
        <v>7700</v>
      </c>
      <c r="D2753" s="1" t="s">
        <v>7198</v>
      </c>
      <c r="G2753" s="64">
        <v>6020.31</v>
      </c>
      <c r="H2753" s="97" t="s">
        <v>17140</v>
      </c>
      <c r="I2753" s="98" t="s">
        <v>17272</v>
      </c>
      <c r="J2753" s="64">
        <v>3469.25</v>
      </c>
      <c r="K2753" s="64">
        <v>2551.06</v>
      </c>
      <c r="L2753" s="1">
        <v>29</v>
      </c>
      <c r="N2753" s="1" t="s">
        <v>7205</v>
      </c>
      <c r="O2753" s="64">
        <v>6020.31</v>
      </c>
      <c r="P2753" s="1">
        <v>115</v>
      </c>
      <c r="Q2753" s="1" t="s">
        <v>8522</v>
      </c>
      <c r="R2753" s="1" t="s">
        <v>9012</v>
      </c>
      <c r="S2753" s="1" t="s">
        <v>2772</v>
      </c>
    </row>
    <row r="2754" spans="1:19">
      <c r="A2754" s="30">
        <v>10194652</v>
      </c>
      <c r="B2754" s="55">
        <v>101946520000000</v>
      </c>
      <c r="C2754" s="1">
        <v>7700</v>
      </c>
      <c r="D2754" s="1" t="s">
        <v>7198</v>
      </c>
      <c r="G2754" s="64">
        <v>6020.31</v>
      </c>
      <c r="H2754" s="97" t="s">
        <v>17188</v>
      </c>
      <c r="I2754" s="98" t="s">
        <v>17313</v>
      </c>
      <c r="J2754" s="64">
        <v>3469.25</v>
      </c>
      <c r="K2754" s="64">
        <v>2551.06</v>
      </c>
      <c r="L2754" s="1">
        <v>3004</v>
      </c>
      <c r="N2754" s="1" t="s">
        <v>7206</v>
      </c>
      <c r="O2754" s="64">
        <v>6020.31</v>
      </c>
      <c r="P2754" s="1" t="s">
        <v>12289</v>
      </c>
      <c r="Q2754" s="1" t="s">
        <v>8522</v>
      </c>
      <c r="R2754" s="1" t="s">
        <v>9012</v>
      </c>
      <c r="S2754" s="1" t="s">
        <v>2772</v>
      </c>
    </row>
    <row r="2755" spans="1:19">
      <c r="A2755" s="30">
        <v>10194653</v>
      </c>
      <c r="B2755" s="55">
        <v>101946530000000</v>
      </c>
      <c r="C2755" s="1">
        <v>7700</v>
      </c>
      <c r="D2755" s="1" t="s">
        <v>7198</v>
      </c>
      <c r="G2755" s="64">
        <v>6020.31</v>
      </c>
      <c r="H2755" s="97" t="s">
        <v>17170</v>
      </c>
      <c r="I2755" s="98" t="s">
        <v>17298</v>
      </c>
      <c r="J2755" s="64">
        <v>3469.25</v>
      </c>
      <c r="K2755" s="64">
        <v>2551.06</v>
      </c>
      <c r="L2755" s="1">
        <v>2748</v>
      </c>
      <c r="N2755" s="1" t="s">
        <v>7207</v>
      </c>
      <c r="O2755" s="64">
        <v>6020.31</v>
      </c>
      <c r="P2755" s="1">
        <v>154</v>
      </c>
      <c r="Q2755" s="1" t="s">
        <v>8522</v>
      </c>
      <c r="R2755" s="1" t="s">
        <v>9012</v>
      </c>
      <c r="S2755" s="1" t="s">
        <v>2772</v>
      </c>
    </row>
    <row r="2756" spans="1:19">
      <c r="A2756" s="30">
        <v>10194655</v>
      </c>
      <c r="B2756" s="55">
        <v>101946550000000</v>
      </c>
      <c r="C2756" s="1">
        <v>7700</v>
      </c>
      <c r="D2756" s="1" t="s">
        <v>7729</v>
      </c>
      <c r="G2756" s="64">
        <v>4415.91</v>
      </c>
      <c r="H2756" s="97" t="s">
        <v>17139</v>
      </c>
      <c r="I2756" s="98" t="s">
        <v>14467</v>
      </c>
      <c r="J2756" s="64">
        <v>2689.89</v>
      </c>
      <c r="K2756" s="64">
        <v>1726.02</v>
      </c>
      <c r="L2756" s="1">
        <v>4</v>
      </c>
      <c r="N2756" s="1" t="s">
        <v>8064</v>
      </c>
      <c r="O2756" s="64">
        <v>4415.91</v>
      </c>
      <c r="P2756" s="1">
        <v>403.2</v>
      </c>
      <c r="Q2756" s="1" t="s">
        <v>9013</v>
      </c>
      <c r="R2756" s="1" t="s">
        <v>9014</v>
      </c>
      <c r="S2756" s="1" t="s">
        <v>2452</v>
      </c>
    </row>
    <row r="2757" spans="1:19">
      <c r="A2757" s="30">
        <v>10195002</v>
      </c>
      <c r="B2757" s="55">
        <v>101950020000000</v>
      </c>
      <c r="C2757" s="1">
        <v>7700</v>
      </c>
      <c r="D2757" s="1" t="s">
        <v>1346</v>
      </c>
      <c r="G2757" s="64">
        <v>34581.33</v>
      </c>
      <c r="H2757" s="97" t="s">
        <v>17148</v>
      </c>
      <c r="I2757" s="98" t="s">
        <v>17278</v>
      </c>
      <c r="J2757" s="64">
        <v>34581.33</v>
      </c>
      <c r="K2757" s="1">
        <v>0</v>
      </c>
      <c r="L2757" s="1">
        <v>2748</v>
      </c>
      <c r="N2757" s="1" t="s">
        <v>4033</v>
      </c>
      <c r="O2757" s="64">
        <v>34581.33</v>
      </c>
      <c r="P2757" s="1">
        <v>174</v>
      </c>
      <c r="Q2757" s="1" t="s">
        <v>8976</v>
      </c>
      <c r="R2757" s="1" t="s">
        <v>1347</v>
      </c>
      <c r="S2757" s="1" t="s">
        <v>4034</v>
      </c>
    </row>
    <row r="2758" spans="1:19">
      <c r="A2758" s="30">
        <v>10195057</v>
      </c>
      <c r="B2758" s="55">
        <v>101950570000000</v>
      </c>
      <c r="C2758" s="1">
        <v>7700</v>
      </c>
      <c r="D2758" s="1" t="s">
        <v>7783</v>
      </c>
      <c r="E2758" s="1" t="s">
        <v>107</v>
      </c>
      <c r="F2758" s="1" t="s">
        <v>6098</v>
      </c>
      <c r="G2758" s="64">
        <v>4511.28</v>
      </c>
      <c r="H2758" s="97" t="s">
        <v>17146</v>
      </c>
      <c r="I2758" s="98" t="s">
        <v>12825</v>
      </c>
      <c r="J2758" s="64">
        <v>2710.91</v>
      </c>
      <c r="K2758" s="64">
        <v>1800.37</v>
      </c>
      <c r="L2758" s="1">
        <v>2173</v>
      </c>
      <c r="N2758" s="1" t="s">
        <v>8272</v>
      </c>
      <c r="O2758" s="64">
        <v>4511.28</v>
      </c>
      <c r="P2758" s="1" t="s">
        <v>110</v>
      </c>
      <c r="Q2758" s="1" t="s">
        <v>8491</v>
      </c>
      <c r="R2758" s="1" t="s">
        <v>9015</v>
      </c>
      <c r="S2758" s="1" t="s">
        <v>2452</v>
      </c>
    </row>
    <row r="2759" spans="1:19">
      <c r="A2759" s="30">
        <v>10195058</v>
      </c>
      <c r="B2759" s="55">
        <v>101950580000000</v>
      </c>
      <c r="C2759" s="1">
        <v>7700</v>
      </c>
      <c r="D2759" s="1" t="s">
        <v>7783</v>
      </c>
      <c r="E2759" s="1" t="s">
        <v>107</v>
      </c>
      <c r="F2759" s="1" t="s">
        <v>6098</v>
      </c>
      <c r="G2759" s="64">
        <v>4511.28</v>
      </c>
      <c r="H2759" s="97" t="s">
        <v>17146</v>
      </c>
      <c r="I2759" s="98" t="s">
        <v>12825</v>
      </c>
      <c r="J2759" s="64">
        <v>2710.91</v>
      </c>
      <c r="K2759" s="64">
        <v>1800.37</v>
      </c>
      <c r="L2759" s="1">
        <v>2132</v>
      </c>
      <c r="N2759" s="1" t="s">
        <v>8270</v>
      </c>
      <c r="O2759" s="64">
        <v>4511.28</v>
      </c>
      <c r="P2759" s="1" t="s">
        <v>110</v>
      </c>
      <c r="Q2759" s="1" t="s">
        <v>8491</v>
      </c>
      <c r="R2759" s="1" t="s">
        <v>9015</v>
      </c>
      <c r="S2759" s="1" t="s">
        <v>2452</v>
      </c>
    </row>
    <row r="2760" spans="1:19">
      <c r="A2760" s="30">
        <v>10195059</v>
      </c>
      <c r="B2760" s="55">
        <v>101950590000000</v>
      </c>
      <c r="C2760" s="1">
        <v>7700</v>
      </c>
      <c r="D2760" s="1" t="s">
        <v>7730</v>
      </c>
      <c r="E2760" s="1" t="s">
        <v>107</v>
      </c>
      <c r="F2760" s="1" t="s">
        <v>3794</v>
      </c>
      <c r="G2760" s="64">
        <v>3595.29</v>
      </c>
      <c r="H2760" s="97" t="s">
        <v>17152</v>
      </c>
      <c r="I2760" s="98" t="s">
        <v>17281</v>
      </c>
      <c r="J2760" s="64">
        <v>2160.4499999999998</v>
      </c>
      <c r="K2760" s="64">
        <v>1434.84</v>
      </c>
      <c r="L2760" s="1">
        <v>7103</v>
      </c>
      <c r="N2760" s="1" t="s">
        <v>8401</v>
      </c>
      <c r="O2760" s="64">
        <v>3595.29</v>
      </c>
      <c r="P2760" s="1" t="s">
        <v>272</v>
      </c>
      <c r="Q2760" s="1" t="s">
        <v>8491</v>
      </c>
      <c r="R2760" s="1" t="s">
        <v>9015</v>
      </c>
      <c r="S2760" s="1" t="s">
        <v>2452</v>
      </c>
    </row>
    <row r="2761" spans="1:19">
      <c r="A2761" s="30">
        <v>10195060</v>
      </c>
      <c r="B2761" s="55">
        <v>101950600000000</v>
      </c>
      <c r="C2761" s="1">
        <v>7700</v>
      </c>
      <c r="D2761" s="1" t="s">
        <v>7730</v>
      </c>
      <c r="E2761" s="1" t="s">
        <v>107</v>
      </c>
      <c r="F2761" s="1" t="s">
        <v>3794</v>
      </c>
      <c r="G2761" s="64">
        <v>3595.29</v>
      </c>
      <c r="H2761" s="97" t="s">
        <v>17146</v>
      </c>
      <c r="I2761" s="98" t="s">
        <v>12825</v>
      </c>
      <c r="J2761" s="64">
        <v>2160.4499999999998</v>
      </c>
      <c r="K2761" s="64">
        <v>1434.84</v>
      </c>
      <c r="L2761" s="1">
        <v>2132</v>
      </c>
      <c r="N2761" s="1" t="s">
        <v>8271</v>
      </c>
      <c r="O2761" s="64">
        <v>3595.29</v>
      </c>
      <c r="P2761" s="1" t="s">
        <v>110</v>
      </c>
      <c r="Q2761" s="1" t="s">
        <v>8491</v>
      </c>
      <c r="R2761" s="1" t="s">
        <v>9015</v>
      </c>
      <c r="S2761" s="1" t="s">
        <v>2452</v>
      </c>
    </row>
    <row r="2762" spans="1:19">
      <c r="A2762" s="30">
        <v>10195061</v>
      </c>
      <c r="B2762" s="55">
        <v>101950610000000</v>
      </c>
      <c r="C2762" s="1">
        <v>7700</v>
      </c>
      <c r="D2762" s="1" t="s">
        <v>7730</v>
      </c>
      <c r="G2762" s="64">
        <v>3595.29</v>
      </c>
      <c r="H2762" s="97" t="s">
        <v>17150</v>
      </c>
      <c r="I2762" s="98" t="s">
        <v>17280</v>
      </c>
      <c r="J2762" s="64">
        <v>2160.4499999999998</v>
      </c>
      <c r="K2762" s="64">
        <v>1434.84</v>
      </c>
      <c r="L2762" s="1">
        <v>4</v>
      </c>
      <c r="N2762" s="1" t="s">
        <v>8065</v>
      </c>
      <c r="O2762" s="64">
        <v>3595.29</v>
      </c>
      <c r="P2762" s="1" t="s">
        <v>272</v>
      </c>
      <c r="Q2762" s="1" t="s">
        <v>8491</v>
      </c>
      <c r="R2762" s="1" t="s">
        <v>9015</v>
      </c>
      <c r="S2762" s="1" t="s">
        <v>2452</v>
      </c>
    </row>
    <row r="2763" spans="1:19">
      <c r="A2763" s="30">
        <v>10195062</v>
      </c>
      <c r="B2763" s="55">
        <v>101950620000000</v>
      </c>
      <c r="C2763" s="1">
        <v>7700</v>
      </c>
      <c r="D2763" s="1" t="s">
        <v>7731</v>
      </c>
      <c r="G2763" s="64">
        <v>1988.34</v>
      </c>
      <c r="H2763" s="97" t="s">
        <v>17159</v>
      </c>
      <c r="I2763" s="98" t="s">
        <v>17287</v>
      </c>
      <c r="J2763" s="64">
        <v>1194.83</v>
      </c>
      <c r="K2763" s="1">
        <v>793.51</v>
      </c>
      <c r="L2763" s="1">
        <v>4</v>
      </c>
      <c r="N2763" s="1" t="s">
        <v>8066</v>
      </c>
      <c r="O2763" s="64">
        <v>1988.34</v>
      </c>
      <c r="P2763" s="1" t="s">
        <v>2798</v>
      </c>
      <c r="Q2763" s="1" t="s">
        <v>8491</v>
      </c>
      <c r="R2763" s="1" t="s">
        <v>9015</v>
      </c>
      <c r="S2763" s="1" t="s">
        <v>2452</v>
      </c>
    </row>
    <row r="2764" spans="1:19">
      <c r="A2764" s="30">
        <v>10195063</v>
      </c>
      <c r="B2764" s="55">
        <v>101950630000000</v>
      </c>
      <c r="C2764" s="1">
        <v>7700</v>
      </c>
      <c r="D2764" s="1" t="s">
        <v>7731</v>
      </c>
      <c r="G2764" s="64">
        <v>1988.34</v>
      </c>
      <c r="H2764" s="97" t="s">
        <v>17159</v>
      </c>
      <c r="I2764" s="98" t="s">
        <v>17287</v>
      </c>
      <c r="J2764" s="64">
        <v>1194.83</v>
      </c>
      <c r="K2764" s="1">
        <v>793.51</v>
      </c>
      <c r="L2764" s="1">
        <v>4</v>
      </c>
      <c r="N2764" s="1" t="s">
        <v>8067</v>
      </c>
      <c r="O2764" s="64">
        <v>1988.34</v>
      </c>
      <c r="P2764" s="1" t="s">
        <v>2798</v>
      </c>
      <c r="Q2764" s="1" t="s">
        <v>8491</v>
      </c>
      <c r="R2764" s="1" t="s">
        <v>9015</v>
      </c>
      <c r="S2764" s="1" t="s">
        <v>2452</v>
      </c>
    </row>
    <row r="2765" spans="1:19">
      <c r="A2765" s="30">
        <v>10195064</v>
      </c>
      <c r="B2765" s="55">
        <v>101950640000000</v>
      </c>
      <c r="C2765" s="1">
        <v>7700</v>
      </c>
      <c r="D2765" s="1" t="s">
        <v>7731</v>
      </c>
      <c r="G2765" s="64">
        <v>1988.34</v>
      </c>
      <c r="H2765" s="97" t="s">
        <v>17159</v>
      </c>
      <c r="I2765" s="98" t="s">
        <v>17287</v>
      </c>
      <c r="J2765" s="64">
        <v>1194.83</v>
      </c>
      <c r="K2765" s="1">
        <v>793.51</v>
      </c>
      <c r="L2765" s="1">
        <v>4</v>
      </c>
      <c r="N2765" s="1" t="s">
        <v>8068</v>
      </c>
      <c r="O2765" s="64">
        <v>1988.34</v>
      </c>
      <c r="P2765" s="1" t="s">
        <v>2798</v>
      </c>
      <c r="Q2765" s="1" t="s">
        <v>8491</v>
      </c>
      <c r="R2765" s="1" t="s">
        <v>9015</v>
      </c>
      <c r="S2765" s="1" t="s">
        <v>2452</v>
      </c>
    </row>
    <row r="2766" spans="1:19">
      <c r="A2766" s="30">
        <v>10195065</v>
      </c>
      <c r="B2766" s="55">
        <v>101950650000000</v>
      </c>
      <c r="C2766" s="1">
        <v>7700</v>
      </c>
      <c r="D2766" s="1" t="s">
        <v>7732</v>
      </c>
      <c r="E2766" s="1" t="s">
        <v>107</v>
      </c>
      <c r="F2766" s="1" t="s">
        <v>7809</v>
      </c>
      <c r="G2766" s="64">
        <v>1489.06</v>
      </c>
      <c r="H2766" s="97" t="s">
        <v>17152</v>
      </c>
      <c r="I2766" s="98" t="s">
        <v>17281</v>
      </c>
      <c r="J2766" s="1">
        <v>894.81</v>
      </c>
      <c r="K2766" s="1">
        <v>594.25</v>
      </c>
      <c r="L2766" s="1">
        <v>7100</v>
      </c>
      <c r="N2766" s="1" t="s">
        <v>8396</v>
      </c>
      <c r="O2766" s="64">
        <v>1489.06</v>
      </c>
      <c r="P2766" s="1" t="s">
        <v>110</v>
      </c>
      <c r="Q2766" s="1" t="s">
        <v>8491</v>
      </c>
      <c r="R2766" s="1" t="s">
        <v>9015</v>
      </c>
      <c r="S2766" s="1" t="s">
        <v>2452</v>
      </c>
    </row>
    <row r="2767" spans="1:19">
      <c r="A2767" s="30">
        <v>10195066</v>
      </c>
      <c r="B2767" s="55">
        <v>101950660000000</v>
      </c>
      <c r="C2767" s="1">
        <v>7700</v>
      </c>
      <c r="D2767" s="1" t="s">
        <v>7732</v>
      </c>
      <c r="E2767" s="1" t="s">
        <v>107</v>
      </c>
      <c r="F2767" s="1" t="s">
        <v>7809</v>
      </c>
      <c r="G2767" s="64">
        <v>1489.06</v>
      </c>
      <c r="H2767" s="97" t="s">
        <v>17146</v>
      </c>
      <c r="I2767" s="98" t="s">
        <v>12825</v>
      </c>
      <c r="J2767" s="1">
        <v>894.81</v>
      </c>
      <c r="K2767" s="1">
        <v>594.25</v>
      </c>
      <c r="L2767" s="1">
        <v>3342</v>
      </c>
      <c r="N2767" s="1" t="s">
        <v>8374</v>
      </c>
      <c r="O2767" s="64">
        <v>1489.06</v>
      </c>
      <c r="P2767" s="1" t="s">
        <v>110</v>
      </c>
      <c r="Q2767" s="1" t="s">
        <v>8491</v>
      </c>
      <c r="R2767" s="1" t="s">
        <v>9015</v>
      </c>
      <c r="S2767" s="1" t="s">
        <v>2452</v>
      </c>
    </row>
    <row r="2768" spans="1:19">
      <c r="A2768" s="30">
        <v>10195067</v>
      </c>
      <c r="B2768" s="55">
        <v>101950670000000</v>
      </c>
      <c r="C2768" s="1">
        <v>7700</v>
      </c>
      <c r="D2768" s="1" t="s">
        <v>7732</v>
      </c>
      <c r="G2768" s="64">
        <v>1489.06</v>
      </c>
      <c r="H2768" s="97" t="s">
        <v>17152</v>
      </c>
      <c r="I2768" s="98" t="s">
        <v>17281</v>
      </c>
      <c r="J2768" s="1">
        <v>894.81</v>
      </c>
      <c r="K2768" s="1">
        <v>594.25</v>
      </c>
      <c r="L2768" s="1">
        <v>8</v>
      </c>
      <c r="N2768" s="1" t="s">
        <v>8069</v>
      </c>
      <c r="O2768" s="64">
        <v>1489.06</v>
      </c>
      <c r="P2768" s="1" t="s">
        <v>110</v>
      </c>
      <c r="Q2768" s="1" t="s">
        <v>8491</v>
      </c>
      <c r="R2768" s="1" t="s">
        <v>9015</v>
      </c>
      <c r="S2768" s="1" t="s">
        <v>2452</v>
      </c>
    </row>
    <row r="2769" spans="1:19">
      <c r="A2769" s="30">
        <v>10195068</v>
      </c>
      <c r="B2769" s="55">
        <v>101950680000000</v>
      </c>
      <c r="C2769" s="1">
        <v>7700</v>
      </c>
      <c r="D2769" s="1" t="s">
        <v>7732</v>
      </c>
      <c r="E2769" s="1" t="s">
        <v>107</v>
      </c>
      <c r="F2769" s="1" t="s">
        <v>7809</v>
      </c>
      <c r="G2769" s="64">
        <v>1489.06</v>
      </c>
      <c r="H2769" s="97" t="s">
        <v>17146</v>
      </c>
      <c r="I2769" s="98" t="s">
        <v>12825</v>
      </c>
      <c r="J2769" s="1">
        <v>894.81</v>
      </c>
      <c r="K2769" s="1">
        <v>594.25</v>
      </c>
      <c r="L2769" s="1">
        <v>383</v>
      </c>
      <c r="N2769" s="1" t="s">
        <v>8273</v>
      </c>
      <c r="O2769" s="64">
        <v>1489.06</v>
      </c>
      <c r="P2769" s="1" t="s">
        <v>110</v>
      </c>
      <c r="Q2769" s="1" t="s">
        <v>8491</v>
      </c>
      <c r="R2769" s="1" t="s">
        <v>9015</v>
      </c>
      <c r="S2769" s="1" t="s">
        <v>2452</v>
      </c>
    </row>
    <row r="2770" spans="1:19">
      <c r="A2770" s="30">
        <v>10195069</v>
      </c>
      <c r="B2770" s="55">
        <v>101950690000000</v>
      </c>
      <c r="C2770" s="1">
        <v>7700</v>
      </c>
      <c r="D2770" s="1" t="s">
        <v>7732</v>
      </c>
      <c r="E2770" s="1" t="s">
        <v>107</v>
      </c>
      <c r="F2770" s="1" t="s">
        <v>7809</v>
      </c>
      <c r="G2770" s="64">
        <v>1489.06</v>
      </c>
      <c r="H2770" s="97" t="s">
        <v>17152</v>
      </c>
      <c r="I2770" s="98" t="s">
        <v>17281</v>
      </c>
      <c r="J2770" s="1">
        <v>894.81</v>
      </c>
      <c r="K2770" s="1">
        <v>594.25</v>
      </c>
      <c r="L2770" s="1">
        <v>7102</v>
      </c>
      <c r="N2770" s="1" t="s">
        <v>8400</v>
      </c>
      <c r="O2770" s="64">
        <v>1489.06</v>
      </c>
      <c r="P2770" s="1" t="s">
        <v>110</v>
      </c>
      <c r="Q2770" s="1" t="s">
        <v>8491</v>
      </c>
      <c r="R2770" s="1" t="s">
        <v>9015</v>
      </c>
      <c r="S2770" s="1" t="s">
        <v>2452</v>
      </c>
    </row>
    <row r="2771" spans="1:19">
      <c r="A2771" s="30">
        <v>10195070</v>
      </c>
      <c r="B2771" s="55">
        <v>101950700000000</v>
      </c>
      <c r="C2771" s="1">
        <v>7700</v>
      </c>
      <c r="D2771" s="1" t="s">
        <v>7732</v>
      </c>
      <c r="E2771" s="1" t="s">
        <v>107</v>
      </c>
      <c r="F2771" s="1" t="s">
        <v>7809</v>
      </c>
      <c r="G2771" s="64">
        <v>1489.06</v>
      </c>
      <c r="H2771" s="97" t="s">
        <v>17152</v>
      </c>
      <c r="I2771" s="98" t="s">
        <v>17281</v>
      </c>
      <c r="J2771" s="1">
        <v>894.81</v>
      </c>
      <c r="K2771" s="1">
        <v>594.25</v>
      </c>
      <c r="L2771" s="1">
        <v>7099</v>
      </c>
      <c r="N2771" s="1" t="s">
        <v>8394</v>
      </c>
      <c r="O2771" s="64">
        <v>1489.06</v>
      </c>
      <c r="P2771" s="1" t="s">
        <v>110</v>
      </c>
      <c r="Q2771" s="1" t="s">
        <v>8491</v>
      </c>
      <c r="R2771" s="1" t="s">
        <v>9015</v>
      </c>
      <c r="S2771" s="1" t="s">
        <v>2452</v>
      </c>
    </row>
    <row r="2772" spans="1:19">
      <c r="A2772" s="30">
        <v>10195071</v>
      </c>
      <c r="B2772" s="55">
        <v>101950710000000</v>
      </c>
      <c r="C2772" s="1">
        <v>7700</v>
      </c>
      <c r="D2772" s="1" t="s">
        <v>7732</v>
      </c>
      <c r="E2772" s="1" t="s">
        <v>107</v>
      </c>
      <c r="F2772" s="1" t="s">
        <v>7809</v>
      </c>
      <c r="G2772" s="64">
        <v>1489.06</v>
      </c>
      <c r="H2772" s="97" t="s">
        <v>17152</v>
      </c>
      <c r="I2772" s="98" t="s">
        <v>17281</v>
      </c>
      <c r="J2772" s="1">
        <v>894.81</v>
      </c>
      <c r="K2772" s="1">
        <v>594.25</v>
      </c>
      <c r="L2772" s="1">
        <v>7101</v>
      </c>
      <c r="N2772" s="1" t="s">
        <v>8398</v>
      </c>
      <c r="O2772" s="64">
        <v>1489.06</v>
      </c>
      <c r="P2772" s="1" t="s">
        <v>110</v>
      </c>
      <c r="Q2772" s="1" t="s">
        <v>8491</v>
      </c>
      <c r="R2772" s="1" t="s">
        <v>9015</v>
      </c>
      <c r="S2772" s="1" t="s">
        <v>2452</v>
      </c>
    </row>
    <row r="2773" spans="1:19">
      <c r="A2773" s="30">
        <v>10195072</v>
      </c>
      <c r="B2773" s="55">
        <v>101950720000000</v>
      </c>
      <c r="C2773" s="1">
        <v>7700</v>
      </c>
      <c r="D2773" s="1" t="s">
        <v>7733</v>
      </c>
      <c r="E2773" s="1" t="s">
        <v>107</v>
      </c>
      <c r="F2773" s="1" t="s">
        <v>3785</v>
      </c>
      <c r="G2773" s="64">
        <v>2185.5100000000002</v>
      </c>
      <c r="H2773" s="97" t="s">
        <v>17152</v>
      </c>
      <c r="I2773" s="98" t="s">
        <v>17281</v>
      </c>
      <c r="J2773" s="64">
        <v>1313.29</v>
      </c>
      <c r="K2773" s="1">
        <v>872.22</v>
      </c>
      <c r="L2773" s="1">
        <v>3367</v>
      </c>
      <c r="N2773" s="1" t="s">
        <v>8375</v>
      </c>
      <c r="O2773" s="64">
        <v>2185.5100000000002</v>
      </c>
      <c r="P2773" s="1" t="s">
        <v>110</v>
      </c>
      <c r="Q2773" s="1" t="s">
        <v>8491</v>
      </c>
      <c r="R2773" s="1" t="s">
        <v>9015</v>
      </c>
      <c r="S2773" s="1" t="s">
        <v>2452</v>
      </c>
    </row>
    <row r="2774" spans="1:19">
      <c r="A2774" s="30">
        <v>10195073</v>
      </c>
      <c r="B2774" s="55">
        <v>101950730000000</v>
      </c>
      <c r="C2774" s="1">
        <v>7700</v>
      </c>
      <c r="D2774" s="1" t="s">
        <v>7733</v>
      </c>
      <c r="E2774" s="1" t="s">
        <v>107</v>
      </c>
      <c r="F2774" s="1" t="s">
        <v>3785</v>
      </c>
      <c r="G2774" s="64">
        <v>2185.5100000000002</v>
      </c>
      <c r="H2774" s="97" t="s">
        <v>17152</v>
      </c>
      <c r="I2774" s="98" t="s">
        <v>17281</v>
      </c>
      <c r="J2774" s="64">
        <v>1313.29</v>
      </c>
      <c r="K2774" s="1">
        <v>872.22</v>
      </c>
      <c r="L2774" s="1">
        <v>7100</v>
      </c>
      <c r="N2774" s="1" t="s">
        <v>8397</v>
      </c>
      <c r="O2774" s="64">
        <v>2185.5100000000002</v>
      </c>
      <c r="P2774" s="1" t="s">
        <v>110</v>
      </c>
      <c r="Q2774" s="1" t="s">
        <v>8491</v>
      </c>
      <c r="R2774" s="1" t="s">
        <v>9015</v>
      </c>
      <c r="S2774" s="1" t="s">
        <v>2452</v>
      </c>
    </row>
    <row r="2775" spans="1:19">
      <c r="A2775" s="30">
        <v>10195074</v>
      </c>
      <c r="B2775" s="55">
        <v>101950740000000</v>
      </c>
      <c r="C2775" s="1">
        <v>7700</v>
      </c>
      <c r="D2775" s="1" t="s">
        <v>7733</v>
      </c>
      <c r="E2775" s="1" t="s">
        <v>107</v>
      </c>
      <c r="F2775" s="1" t="s">
        <v>3785</v>
      </c>
      <c r="G2775" s="64">
        <v>2185.5100000000002</v>
      </c>
      <c r="H2775" s="97" t="s">
        <v>17152</v>
      </c>
      <c r="I2775" s="98" t="s">
        <v>17281</v>
      </c>
      <c r="J2775" s="64">
        <v>1313.29</v>
      </c>
      <c r="K2775" s="1">
        <v>872.22</v>
      </c>
      <c r="L2775" s="1">
        <v>7099</v>
      </c>
      <c r="N2775" s="1" t="s">
        <v>8395</v>
      </c>
      <c r="O2775" s="64">
        <v>2185.5100000000002</v>
      </c>
      <c r="P2775" s="1" t="s">
        <v>110</v>
      </c>
      <c r="Q2775" s="1" t="s">
        <v>8491</v>
      </c>
      <c r="R2775" s="1" t="s">
        <v>9015</v>
      </c>
      <c r="S2775" s="1" t="s">
        <v>2452</v>
      </c>
    </row>
    <row r="2776" spans="1:19">
      <c r="A2776" s="30">
        <v>10195075</v>
      </c>
      <c r="B2776" s="55">
        <v>101950750000000</v>
      </c>
      <c r="C2776" s="1">
        <v>7700</v>
      </c>
      <c r="D2776" s="1" t="s">
        <v>7733</v>
      </c>
      <c r="G2776" s="64">
        <v>2185.5100000000002</v>
      </c>
      <c r="H2776" s="97" t="s">
        <v>17146</v>
      </c>
      <c r="I2776" s="98" t="s">
        <v>12825</v>
      </c>
      <c r="J2776" s="64">
        <v>1313.29</v>
      </c>
      <c r="K2776" s="1">
        <v>872.22</v>
      </c>
      <c r="L2776" s="1">
        <v>7130</v>
      </c>
      <c r="N2776" s="1" t="s">
        <v>8070</v>
      </c>
      <c r="O2776" s="64">
        <v>2185.5100000000002</v>
      </c>
      <c r="P2776" s="1" t="s">
        <v>110</v>
      </c>
      <c r="Q2776" s="1" t="s">
        <v>8491</v>
      </c>
      <c r="R2776" s="1" t="s">
        <v>9015</v>
      </c>
      <c r="S2776" s="1" t="s">
        <v>2452</v>
      </c>
    </row>
    <row r="2777" spans="1:19">
      <c r="A2777" s="30">
        <v>10195076</v>
      </c>
      <c r="B2777" s="55">
        <v>101950760000000</v>
      </c>
      <c r="C2777" s="1">
        <v>7700</v>
      </c>
      <c r="D2777" s="1" t="s">
        <v>7733</v>
      </c>
      <c r="E2777" s="1" t="s">
        <v>107</v>
      </c>
      <c r="F2777" s="1" t="s">
        <v>3785</v>
      </c>
      <c r="G2777" s="64">
        <v>2185.5100000000002</v>
      </c>
      <c r="H2777" s="97" t="s">
        <v>17152</v>
      </c>
      <c r="I2777" s="98" t="s">
        <v>17281</v>
      </c>
      <c r="J2777" s="64">
        <v>1313.29</v>
      </c>
      <c r="K2777" s="1">
        <v>872.22</v>
      </c>
      <c r="L2777" s="1">
        <v>7101</v>
      </c>
      <c r="N2777" s="1" t="s">
        <v>8399</v>
      </c>
      <c r="O2777" s="64">
        <v>2185.5100000000002</v>
      </c>
      <c r="P2777" s="1" t="s">
        <v>110</v>
      </c>
      <c r="Q2777" s="1" t="s">
        <v>8491</v>
      </c>
      <c r="R2777" s="1" t="s">
        <v>9015</v>
      </c>
      <c r="S2777" s="1" t="s">
        <v>2452</v>
      </c>
    </row>
    <row r="2778" spans="1:19">
      <c r="A2778" s="30">
        <v>10195077</v>
      </c>
      <c r="B2778" s="55">
        <v>101950770000000</v>
      </c>
      <c r="C2778" s="1">
        <v>7700</v>
      </c>
      <c r="D2778" s="1" t="s">
        <v>7733</v>
      </c>
      <c r="G2778" s="64">
        <v>2185.5100000000002</v>
      </c>
      <c r="H2778" s="97" t="s">
        <v>17155</v>
      </c>
      <c r="I2778" s="98" t="s">
        <v>17283</v>
      </c>
      <c r="J2778" s="64">
        <v>1313.29</v>
      </c>
      <c r="K2778" s="1">
        <v>872.22</v>
      </c>
      <c r="L2778" s="1">
        <v>4</v>
      </c>
      <c r="N2778" s="1" t="s">
        <v>8071</v>
      </c>
      <c r="O2778" s="64">
        <v>2185.5100000000002</v>
      </c>
      <c r="P2778" s="1">
        <v>402.12200000000001</v>
      </c>
      <c r="Q2778" s="1" t="s">
        <v>8491</v>
      </c>
      <c r="R2778" s="1" t="s">
        <v>9015</v>
      </c>
      <c r="S2778" s="1" t="s">
        <v>2452</v>
      </c>
    </row>
    <row r="2779" spans="1:19">
      <c r="A2779" s="30">
        <v>10195125</v>
      </c>
      <c r="B2779" s="55">
        <v>101951250000000</v>
      </c>
      <c r="C2779" s="1">
        <v>7700</v>
      </c>
      <c r="D2779" s="1" t="s">
        <v>5665</v>
      </c>
      <c r="G2779" s="64">
        <v>1013.97</v>
      </c>
      <c r="H2779" s="97" t="s">
        <v>17154</v>
      </c>
      <c r="I2779" s="98" t="s">
        <v>17282</v>
      </c>
      <c r="J2779" s="1">
        <v>585.25</v>
      </c>
      <c r="K2779" s="1">
        <v>428.72</v>
      </c>
      <c r="L2779" s="1">
        <v>4</v>
      </c>
      <c r="N2779" s="1" t="s">
        <v>8072</v>
      </c>
      <c r="O2779" s="64">
        <v>1013.97</v>
      </c>
      <c r="P2779" s="1">
        <v>401.6</v>
      </c>
      <c r="Q2779" s="1" t="s">
        <v>8479</v>
      </c>
      <c r="R2779" s="1" t="s">
        <v>9016</v>
      </c>
      <c r="S2779" s="1" t="s">
        <v>2452</v>
      </c>
    </row>
    <row r="2780" spans="1:19">
      <c r="A2780" s="30">
        <v>10195126</v>
      </c>
      <c r="B2780" s="55">
        <v>101951260000000</v>
      </c>
      <c r="C2780" s="1">
        <v>7700</v>
      </c>
      <c r="D2780" s="1" t="s">
        <v>4024</v>
      </c>
      <c r="G2780" s="64">
        <v>2494.1999999999998</v>
      </c>
      <c r="H2780" s="97" t="s">
        <v>17162</v>
      </c>
      <c r="I2780" s="98" t="s">
        <v>17290</v>
      </c>
      <c r="J2780" s="64">
        <v>1439.57</v>
      </c>
      <c r="K2780" s="64">
        <v>1054.6300000000001</v>
      </c>
      <c r="L2780" s="1">
        <v>4</v>
      </c>
      <c r="N2780" s="1" t="s">
        <v>8073</v>
      </c>
      <c r="O2780" s="64">
        <v>2494.1999999999998</v>
      </c>
      <c r="P2780" s="1" t="s">
        <v>272</v>
      </c>
      <c r="Q2780" s="1" t="s">
        <v>8479</v>
      </c>
      <c r="R2780" s="1" t="s">
        <v>9016</v>
      </c>
      <c r="S2780" s="1" t="s">
        <v>2452</v>
      </c>
    </row>
    <row r="2781" spans="1:19">
      <c r="A2781" s="30">
        <v>10195127</v>
      </c>
      <c r="B2781" s="55">
        <v>101951270000000</v>
      </c>
      <c r="C2781" s="1">
        <v>7700</v>
      </c>
      <c r="D2781" s="1" t="s">
        <v>4024</v>
      </c>
      <c r="G2781" s="64">
        <v>2494.1999999999998</v>
      </c>
      <c r="H2781" s="97" t="s">
        <v>17140</v>
      </c>
      <c r="I2781" s="98" t="s">
        <v>17272</v>
      </c>
      <c r="J2781" s="64">
        <v>1439.57</v>
      </c>
      <c r="K2781" s="64">
        <v>1054.6300000000001</v>
      </c>
      <c r="L2781" s="1">
        <v>4</v>
      </c>
      <c r="N2781" s="1" t="s">
        <v>8074</v>
      </c>
      <c r="O2781" s="64">
        <v>2494.1999999999998</v>
      </c>
      <c r="P2781" s="1" t="s">
        <v>272</v>
      </c>
      <c r="Q2781" s="1" t="s">
        <v>8479</v>
      </c>
      <c r="R2781" s="1" t="s">
        <v>9016</v>
      </c>
      <c r="S2781" s="1" t="s">
        <v>2452</v>
      </c>
    </row>
    <row r="2782" spans="1:19">
      <c r="A2782" s="30">
        <v>10195128</v>
      </c>
      <c r="B2782" s="55">
        <v>101951280000000</v>
      </c>
      <c r="C2782" s="1">
        <v>7700</v>
      </c>
      <c r="D2782" s="1" t="s">
        <v>4024</v>
      </c>
      <c r="G2782" s="64">
        <v>2494.1999999999998</v>
      </c>
      <c r="H2782" s="97" t="s">
        <v>17162</v>
      </c>
      <c r="I2782" s="98" t="s">
        <v>17290</v>
      </c>
      <c r="J2782" s="64">
        <v>1439.57</v>
      </c>
      <c r="K2782" s="64">
        <v>1054.6300000000001</v>
      </c>
      <c r="L2782" s="1">
        <v>4</v>
      </c>
      <c r="N2782" s="1" t="s">
        <v>8075</v>
      </c>
      <c r="O2782" s="64">
        <v>2494.1999999999998</v>
      </c>
      <c r="P2782" s="1" t="s">
        <v>272</v>
      </c>
      <c r="Q2782" s="1" t="s">
        <v>8479</v>
      </c>
      <c r="R2782" s="1" t="s">
        <v>9016</v>
      </c>
      <c r="S2782" s="1" t="s">
        <v>2452</v>
      </c>
    </row>
    <row r="2783" spans="1:19">
      <c r="A2783" s="30">
        <v>10195129</v>
      </c>
      <c r="B2783" s="55">
        <v>101951290000000</v>
      </c>
      <c r="C2783" s="1">
        <v>7700</v>
      </c>
      <c r="D2783" s="1" t="s">
        <v>4024</v>
      </c>
      <c r="G2783" s="64">
        <v>2494.1999999999998</v>
      </c>
      <c r="H2783" s="97" t="s">
        <v>17162</v>
      </c>
      <c r="I2783" s="98" t="s">
        <v>17290</v>
      </c>
      <c r="J2783" s="64">
        <v>1439.57</v>
      </c>
      <c r="K2783" s="64">
        <v>1054.6300000000001</v>
      </c>
      <c r="L2783" s="1">
        <v>4</v>
      </c>
      <c r="N2783" s="1" t="s">
        <v>8076</v>
      </c>
      <c r="O2783" s="64">
        <v>2494.1999999999998</v>
      </c>
      <c r="P2783" s="1" t="s">
        <v>272</v>
      </c>
      <c r="Q2783" s="1" t="s">
        <v>8479</v>
      </c>
      <c r="R2783" s="1" t="s">
        <v>9016</v>
      </c>
      <c r="S2783" s="1" t="s">
        <v>2452</v>
      </c>
    </row>
    <row r="2784" spans="1:19">
      <c r="A2784" s="30">
        <v>10195130</v>
      </c>
      <c r="B2784" s="55">
        <v>101951300000000</v>
      </c>
      <c r="C2784" s="1">
        <v>7700</v>
      </c>
      <c r="D2784" s="1" t="s">
        <v>4024</v>
      </c>
      <c r="G2784" s="64">
        <v>2494.1999999999998</v>
      </c>
      <c r="H2784" s="97" t="s">
        <v>17162</v>
      </c>
      <c r="I2784" s="98" t="s">
        <v>17290</v>
      </c>
      <c r="J2784" s="64">
        <v>1439.57</v>
      </c>
      <c r="K2784" s="64">
        <v>1054.6300000000001</v>
      </c>
      <c r="L2784" s="1">
        <v>4</v>
      </c>
      <c r="N2784" s="1" t="s">
        <v>8077</v>
      </c>
      <c r="O2784" s="64">
        <v>2494.1999999999998</v>
      </c>
      <c r="P2784" s="1" t="s">
        <v>272</v>
      </c>
      <c r="Q2784" s="1" t="s">
        <v>8479</v>
      </c>
      <c r="R2784" s="1" t="s">
        <v>9016</v>
      </c>
      <c r="S2784" s="1" t="s">
        <v>2452</v>
      </c>
    </row>
    <row r="2785" spans="1:19">
      <c r="A2785" s="30">
        <v>10195131</v>
      </c>
      <c r="B2785" s="55">
        <v>101951310000000</v>
      </c>
      <c r="C2785" s="1">
        <v>7700</v>
      </c>
      <c r="D2785" s="1" t="s">
        <v>4024</v>
      </c>
      <c r="G2785" s="64">
        <v>2494.1999999999998</v>
      </c>
      <c r="H2785" s="97" t="s">
        <v>17140</v>
      </c>
      <c r="I2785" s="98" t="s">
        <v>17272</v>
      </c>
      <c r="J2785" s="64">
        <v>1439.57</v>
      </c>
      <c r="K2785" s="64">
        <v>1054.6300000000001</v>
      </c>
      <c r="L2785" s="1">
        <v>4</v>
      </c>
      <c r="N2785" s="1" t="s">
        <v>8078</v>
      </c>
      <c r="O2785" s="64">
        <v>2494.1999999999998</v>
      </c>
      <c r="P2785" s="1" t="s">
        <v>272</v>
      </c>
      <c r="Q2785" s="1" t="s">
        <v>8479</v>
      </c>
      <c r="R2785" s="1" t="s">
        <v>9016</v>
      </c>
      <c r="S2785" s="1" t="s">
        <v>2452</v>
      </c>
    </row>
    <row r="2786" spans="1:19">
      <c r="A2786" s="30">
        <v>10195132</v>
      </c>
      <c r="B2786" s="55">
        <v>101951320000000</v>
      </c>
      <c r="C2786" s="1">
        <v>7700</v>
      </c>
      <c r="D2786" s="1" t="s">
        <v>4024</v>
      </c>
      <c r="G2786" s="64">
        <v>2494.1999999999998</v>
      </c>
      <c r="H2786" s="97" t="s">
        <v>17162</v>
      </c>
      <c r="I2786" s="98" t="s">
        <v>17290</v>
      </c>
      <c r="J2786" s="64">
        <v>1439.57</v>
      </c>
      <c r="K2786" s="64">
        <v>1054.6300000000001</v>
      </c>
      <c r="L2786" s="1">
        <v>4</v>
      </c>
      <c r="N2786" s="1" t="s">
        <v>8079</v>
      </c>
      <c r="O2786" s="64">
        <v>2494.1999999999998</v>
      </c>
      <c r="P2786" s="1" t="s">
        <v>272</v>
      </c>
      <c r="Q2786" s="1" t="s">
        <v>8479</v>
      </c>
      <c r="R2786" s="1" t="s">
        <v>9016</v>
      </c>
      <c r="S2786" s="1" t="s">
        <v>2452</v>
      </c>
    </row>
    <row r="2787" spans="1:19">
      <c r="A2787" s="30">
        <v>10195133</v>
      </c>
      <c r="B2787" s="55">
        <v>101951330000000</v>
      </c>
      <c r="C2787" s="1">
        <v>7700</v>
      </c>
      <c r="D2787" s="1" t="s">
        <v>4024</v>
      </c>
      <c r="G2787" s="64">
        <v>2494.1999999999998</v>
      </c>
      <c r="H2787" s="97" t="s">
        <v>17162</v>
      </c>
      <c r="I2787" s="98" t="s">
        <v>17290</v>
      </c>
      <c r="J2787" s="64">
        <v>1439.57</v>
      </c>
      <c r="K2787" s="64">
        <v>1054.6300000000001</v>
      </c>
      <c r="L2787" s="1">
        <v>4</v>
      </c>
      <c r="N2787" s="1" t="s">
        <v>8080</v>
      </c>
      <c r="O2787" s="64">
        <v>2494.1999999999998</v>
      </c>
      <c r="P2787" s="1" t="s">
        <v>272</v>
      </c>
      <c r="Q2787" s="1" t="s">
        <v>8479</v>
      </c>
      <c r="R2787" s="1" t="s">
        <v>9016</v>
      </c>
      <c r="S2787" s="1" t="s">
        <v>2452</v>
      </c>
    </row>
    <row r="2788" spans="1:19">
      <c r="A2788" s="30">
        <v>10195134</v>
      </c>
      <c r="B2788" s="55">
        <v>101951340000000</v>
      </c>
      <c r="C2788" s="1">
        <v>7700</v>
      </c>
      <c r="D2788" s="1" t="s">
        <v>4024</v>
      </c>
      <c r="G2788" s="64">
        <v>2494.1999999999998</v>
      </c>
      <c r="H2788" s="97" t="s">
        <v>17162</v>
      </c>
      <c r="I2788" s="98" t="s">
        <v>17290</v>
      </c>
      <c r="J2788" s="64">
        <v>1439.57</v>
      </c>
      <c r="K2788" s="64">
        <v>1054.6300000000001</v>
      </c>
      <c r="L2788" s="1">
        <v>4</v>
      </c>
      <c r="N2788" s="1" t="s">
        <v>8081</v>
      </c>
      <c r="O2788" s="64">
        <v>2494.1999999999998</v>
      </c>
      <c r="P2788" s="1" t="s">
        <v>272</v>
      </c>
      <c r="Q2788" s="1" t="s">
        <v>8479</v>
      </c>
      <c r="R2788" s="1" t="s">
        <v>9016</v>
      </c>
      <c r="S2788" s="1" t="s">
        <v>2452</v>
      </c>
    </row>
    <row r="2789" spans="1:19">
      <c r="A2789" s="30">
        <v>10195135</v>
      </c>
      <c r="B2789" s="55">
        <v>101951350000000</v>
      </c>
      <c r="C2789" s="1">
        <v>7700</v>
      </c>
      <c r="D2789" s="1" t="s">
        <v>4024</v>
      </c>
      <c r="G2789" s="64">
        <v>2494.1999999999998</v>
      </c>
      <c r="H2789" s="97" t="s">
        <v>17140</v>
      </c>
      <c r="I2789" s="98" t="s">
        <v>17272</v>
      </c>
      <c r="J2789" s="64">
        <v>1439.57</v>
      </c>
      <c r="K2789" s="64">
        <v>1054.6300000000001</v>
      </c>
      <c r="L2789" s="1">
        <v>4</v>
      </c>
      <c r="N2789" s="1" t="s">
        <v>8082</v>
      </c>
      <c r="O2789" s="64">
        <v>2494.1999999999998</v>
      </c>
      <c r="P2789" s="1" t="s">
        <v>272</v>
      </c>
      <c r="Q2789" s="1" t="s">
        <v>8479</v>
      </c>
      <c r="R2789" s="1" t="s">
        <v>9016</v>
      </c>
      <c r="S2789" s="1" t="s">
        <v>2452</v>
      </c>
    </row>
    <row r="2790" spans="1:19">
      <c r="A2790" s="30">
        <v>10195136</v>
      </c>
      <c r="B2790" s="55">
        <v>101951360000000</v>
      </c>
      <c r="C2790" s="1">
        <v>7700</v>
      </c>
      <c r="D2790" s="1" t="s">
        <v>7713</v>
      </c>
      <c r="G2790" s="64">
        <v>1197.99</v>
      </c>
      <c r="H2790" s="97" t="s">
        <v>17155</v>
      </c>
      <c r="I2790" s="98" t="s">
        <v>17283</v>
      </c>
      <c r="J2790" s="1">
        <v>711.14</v>
      </c>
      <c r="K2790" s="1">
        <v>486.85</v>
      </c>
      <c r="L2790" s="1">
        <v>4</v>
      </c>
      <c r="N2790" s="1" t="s">
        <v>8083</v>
      </c>
      <c r="O2790" s="64">
        <v>1197.99</v>
      </c>
      <c r="P2790" s="1" t="s">
        <v>272</v>
      </c>
      <c r="Q2790" s="1" t="s">
        <v>8519</v>
      </c>
      <c r="R2790" s="1" t="s">
        <v>9017</v>
      </c>
      <c r="S2790" s="1" t="s">
        <v>2452</v>
      </c>
    </row>
    <row r="2791" spans="1:19">
      <c r="A2791" s="30">
        <v>10195137</v>
      </c>
      <c r="B2791" s="55">
        <v>101951370000000</v>
      </c>
      <c r="C2791" s="1">
        <v>7700</v>
      </c>
      <c r="D2791" s="1" t="s">
        <v>7713</v>
      </c>
      <c r="G2791" s="64">
        <v>1197.99</v>
      </c>
      <c r="H2791" s="97" t="s">
        <v>17148</v>
      </c>
      <c r="I2791" s="98" t="s">
        <v>17278</v>
      </c>
      <c r="J2791" s="1">
        <v>711.14</v>
      </c>
      <c r="K2791" s="1">
        <v>486.85</v>
      </c>
      <c r="L2791" s="1">
        <v>4</v>
      </c>
      <c r="N2791" s="1" t="s">
        <v>8084</v>
      </c>
      <c r="O2791" s="64">
        <v>1197.99</v>
      </c>
      <c r="P2791" s="1" t="s">
        <v>272</v>
      </c>
      <c r="Q2791" s="1" t="s">
        <v>8519</v>
      </c>
      <c r="R2791" s="1" t="s">
        <v>9017</v>
      </c>
      <c r="S2791" s="1" t="s">
        <v>2452</v>
      </c>
    </row>
    <row r="2792" spans="1:19">
      <c r="A2792" s="30">
        <v>10195138</v>
      </c>
      <c r="B2792" s="55">
        <v>101951380000000</v>
      </c>
      <c r="C2792" s="1">
        <v>7700</v>
      </c>
      <c r="D2792" s="1" t="s">
        <v>7713</v>
      </c>
      <c r="G2792" s="64">
        <v>1197.99</v>
      </c>
      <c r="H2792" s="97" t="s">
        <v>17148</v>
      </c>
      <c r="I2792" s="98" t="s">
        <v>17278</v>
      </c>
      <c r="J2792" s="1">
        <v>711.14</v>
      </c>
      <c r="K2792" s="1">
        <v>486.85</v>
      </c>
      <c r="L2792" s="1">
        <v>4</v>
      </c>
      <c r="N2792" s="1" t="s">
        <v>8085</v>
      </c>
      <c r="O2792" s="64">
        <v>1197.99</v>
      </c>
      <c r="P2792" s="1" t="s">
        <v>272</v>
      </c>
      <c r="Q2792" s="1" t="s">
        <v>8519</v>
      </c>
      <c r="R2792" s="1" t="s">
        <v>9017</v>
      </c>
      <c r="S2792" s="1" t="s">
        <v>2452</v>
      </c>
    </row>
    <row r="2793" spans="1:19">
      <c r="A2793" s="30">
        <v>10195139</v>
      </c>
      <c r="B2793" s="55">
        <v>101951390000000</v>
      </c>
      <c r="C2793" s="1">
        <v>7700</v>
      </c>
      <c r="D2793" s="1" t="s">
        <v>7713</v>
      </c>
      <c r="G2793" s="64">
        <v>1197.99</v>
      </c>
      <c r="H2793" s="97" t="s">
        <v>17148</v>
      </c>
      <c r="I2793" s="98" t="s">
        <v>17278</v>
      </c>
      <c r="J2793" s="1">
        <v>711.14</v>
      </c>
      <c r="K2793" s="1">
        <v>486.85</v>
      </c>
      <c r="L2793" s="1">
        <v>4</v>
      </c>
      <c r="N2793" s="1" t="s">
        <v>8086</v>
      </c>
      <c r="O2793" s="64">
        <v>1197.99</v>
      </c>
      <c r="P2793" s="1" t="s">
        <v>272</v>
      </c>
      <c r="Q2793" s="1" t="s">
        <v>8519</v>
      </c>
      <c r="R2793" s="1" t="s">
        <v>9017</v>
      </c>
      <c r="S2793" s="1" t="s">
        <v>2452</v>
      </c>
    </row>
    <row r="2794" spans="1:19">
      <c r="A2794" s="30">
        <v>10195140</v>
      </c>
      <c r="B2794" s="55">
        <v>101951400000000</v>
      </c>
      <c r="C2794" s="1">
        <v>7700</v>
      </c>
      <c r="D2794" s="1" t="s">
        <v>7713</v>
      </c>
      <c r="G2794" s="64">
        <v>1197.99</v>
      </c>
      <c r="H2794" s="97" t="s">
        <v>17172</v>
      </c>
      <c r="I2794" s="98" t="s">
        <v>17300</v>
      </c>
      <c r="J2794" s="1">
        <v>711.14</v>
      </c>
      <c r="K2794" s="1">
        <v>486.85</v>
      </c>
      <c r="L2794" s="1">
        <v>4</v>
      </c>
      <c r="N2794" s="1" t="s">
        <v>8087</v>
      </c>
      <c r="O2794" s="64">
        <v>1197.99</v>
      </c>
      <c r="P2794" s="1" t="s">
        <v>272</v>
      </c>
      <c r="Q2794" s="1" t="s">
        <v>8519</v>
      </c>
      <c r="R2794" s="1" t="s">
        <v>9017</v>
      </c>
      <c r="S2794" s="1" t="s">
        <v>2452</v>
      </c>
    </row>
    <row r="2795" spans="1:19">
      <c r="A2795" s="30">
        <v>10195141</v>
      </c>
      <c r="B2795" s="55">
        <v>101951410000000</v>
      </c>
      <c r="C2795" s="1">
        <v>7700</v>
      </c>
      <c r="D2795" s="1" t="s">
        <v>7713</v>
      </c>
      <c r="G2795" s="64">
        <v>1197.99</v>
      </c>
      <c r="H2795" s="97" t="s">
        <v>17148</v>
      </c>
      <c r="I2795" s="98" t="s">
        <v>17278</v>
      </c>
      <c r="J2795" s="1">
        <v>711.14</v>
      </c>
      <c r="K2795" s="1">
        <v>486.85</v>
      </c>
      <c r="L2795" s="1">
        <v>4</v>
      </c>
      <c r="N2795" s="1" t="s">
        <v>8088</v>
      </c>
      <c r="O2795" s="64">
        <v>1197.99</v>
      </c>
      <c r="P2795" s="1" t="s">
        <v>272</v>
      </c>
      <c r="Q2795" s="1" t="s">
        <v>8519</v>
      </c>
      <c r="R2795" s="1" t="s">
        <v>9017</v>
      </c>
      <c r="S2795" s="1" t="s">
        <v>2452</v>
      </c>
    </row>
    <row r="2796" spans="1:19">
      <c r="A2796" s="30">
        <v>10195142</v>
      </c>
      <c r="B2796" s="55">
        <v>101951420000000</v>
      </c>
      <c r="C2796" s="1">
        <v>7700</v>
      </c>
      <c r="D2796" s="1" t="s">
        <v>7713</v>
      </c>
      <c r="G2796" s="64">
        <v>1197.99</v>
      </c>
      <c r="H2796" s="97" t="s">
        <v>17148</v>
      </c>
      <c r="I2796" s="98" t="s">
        <v>17278</v>
      </c>
      <c r="J2796" s="1">
        <v>711.14</v>
      </c>
      <c r="K2796" s="1">
        <v>486.85</v>
      </c>
      <c r="L2796" s="1">
        <v>4</v>
      </c>
      <c r="N2796" s="1" t="s">
        <v>8089</v>
      </c>
      <c r="O2796" s="64">
        <v>1197.99</v>
      </c>
      <c r="P2796" s="1" t="s">
        <v>272</v>
      </c>
      <c r="Q2796" s="1" t="s">
        <v>8519</v>
      </c>
      <c r="R2796" s="1" t="s">
        <v>9017</v>
      </c>
      <c r="S2796" s="1" t="s">
        <v>2452</v>
      </c>
    </row>
    <row r="2797" spans="1:19">
      <c r="A2797" s="30">
        <v>10195143</v>
      </c>
      <c r="B2797" s="55">
        <v>101951430000000</v>
      </c>
      <c r="C2797" s="1">
        <v>7700</v>
      </c>
      <c r="D2797" s="1" t="s">
        <v>7713</v>
      </c>
      <c r="G2797" s="64">
        <v>1197.99</v>
      </c>
      <c r="H2797" s="97" t="s">
        <v>17172</v>
      </c>
      <c r="I2797" s="98" t="s">
        <v>17300</v>
      </c>
      <c r="J2797" s="1">
        <v>711.14</v>
      </c>
      <c r="K2797" s="1">
        <v>486.85</v>
      </c>
      <c r="L2797" s="1">
        <v>4</v>
      </c>
      <c r="N2797" s="1" t="s">
        <v>8090</v>
      </c>
      <c r="O2797" s="64">
        <v>1197.99</v>
      </c>
      <c r="P2797" s="1" t="s">
        <v>272</v>
      </c>
      <c r="Q2797" s="1" t="s">
        <v>8519</v>
      </c>
      <c r="R2797" s="1" t="s">
        <v>9017</v>
      </c>
      <c r="S2797" s="1" t="s">
        <v>2452</v>
      </c>
    </row>
    <row r="2798" spans="1:19">
      <c r="A2798" s="30">
        <v>10195144</v>
      </c>
      <c r="B2798" s="55">
        <v>101951440000000</v>
      </c>
      <c r="C2798" s="1">
        <v>7700</v>
      </c>
      <c r="D2798" s="1" t="s">
        <v>7713</v>
      </c>
      <c r="G2798" s="64">
        <v>1197.99</v>
      </c>
      <c r="H2798" s="97" t="s">
        <v>17172</v>
      </c>
      <c r="I2798" s="98" t="s">
        <v>17300</v>
      </c>
      <c r="J2798" s="1">
        <v>711.14</v>
      </c>
      <c r="K2798" s="1">
        <v>486.85</v>
      </c>
      <c r="L2798" s="1">
        <v>4</v>
      </c>
      <c r="N2798" s="1" t="s">
        <v>8091</v>
      </c>
      <c r="O2798" s="64">
        <v>1197.99</v>
      </c>
      <c r="P2798" s="1" t="s">
        <v>272</v>
      </c>
      <c r="Q2798" s="1" t="s">
        <v>8519</v>
      </c>
      <c r="R2798" s="1" t="s">
        <v>9017</v>
      </c>
      <c r="S2798" s="1" t="s">
        <v>2452</v>
      </c>
    </row>
    <row r="2799" spans="1:19">
      <c r="A2799" s="30">
        <v>10195145</v>
      </c>
      <c r="B2799" s="55">
        <v>101951450000000</v>
      </c>
      <c r="C2799" s="1">
        <v>7700</v>
      </c>
      <c r="D2799" s="1" t="s">
        <v>7713</v>
      </c>
      <c r="G2799" s="64">
        <v>1197.99</v>
      </c>
      <c r="H2799" s="97" t="s">
        <v>17172</v>
      </c>
      <c r="I2799" s="98" t="s">
        <v>17300</v>
      </c>
      <c r="J2799" s="1">
        <v>711.14</v>
      </c>
      <c r="K2799" s="1">
        <v>486.85</v>
      </c>
      <c r="L2799" s="1">
        <v>4</v>
      </c>
      <c r="N2799" s="1" t="s">
        <v>8092</v>
      </c>
      <c r="O2799" s="64">
        <v>1197.99</v>
      </c>
      <c r="P2799" s="1" t="s">
        <v>272</v>
      </c>
      <c r="Q2799" s="1" t="s">
        <v>8519</v>
      </c>
      <c r="R2799" s="1" t="s">
        <v>9017</v>
      </c>
      <c r="S2799" s="1" t="s">
        <v>2452</v>
      </c>
    </row>
    <row r="2800" spans="1:19">
      <c r="A2800" s="30">
        <v>10195146</v>
      </c>
      <c r="B2800" s="55">
        <v>101951460000000</v>
      </c>
      <c r="C2800" s="1">
        <v>7700</v>
      </c>
      <c r="D2800" s="1" t="s">
        <v>7713</v>
      </c>
      <c r="G2800" s="64">
        <v>1197.99</v>
      </c>
      <c r="H2800" s="97" t="s">
        <v>17172</v>
      </c>
      <c r="I2800" s="98" t="s">
        <v>17300</v>
      </c>
      <c r="J2800" s="1">
        <v>711.14</v>
      </c>
      <c r="K2800" s="1">
        <v>486.85</v>
      </c>
      <c r="L2800" s="1">
        <v>4</v>
      </c>
      <c r="N2800" s="1" t="s">
        <v>8093</v>
      </c>
      <c r="O2800" s="64">
        <v>1197.99</v>
      </c>
      <c r="P2800" s="1" t="s">
        <v>272</v>
      </c>
      <c r="Q2800" s="1" t="s">
        <v>8519</v>
      </c>
      <c r="R2800" s="1" t="s">
        <v>9017</v>
      </c>
      <c r="S2800" s="1" t="s">
        <v>2452</v>
      </c>
    </row>
    <row r="2801" spans="1:19">
      <c r="A2801" s="30">
        <v>10195147</v>
      </c>
      <c r="B2801" s="55">
        <v>101951470000000</v>
      </c>
      <c r="C2801" s="1">
        <v>7700</v>
      </c>
      <c r="D2801" s="1" t="s">
        <v>7713</v>
      </c>
      <c r="E2801" s="1" t="s">
        <v>9018</v>
      </c>
      <c r="F2801" s="1" t="s">
        <v>7799</v>
      </c>
      <c r="G2801" s="64">
        <v>1197.99</v>
      </c>
      <c r="H2801" s="97" t="s">
        <v>17172</v>
      </c>
      <c r="I2801" s="98" t="s">
        <v>17300</v>
      </c>
      <c r="J2801" s="1">
        <v>711.14</v>
      </c>
      <c r="K2801" s="1">
        <v>486.85</v>
      </c>
      <c r="L2801" s="1">
        <v>3378</v>
      </c>
      <c r="N2801" s="1" t="s">
        <v>8378</v>
      </c>
      <c r="O2801" s="64">
        <v>1197.99</v>
      </c>
      <c r="P2801" s="1" t="s">
        <v>272</v>
      </c>
      <c r="Q2801" s="1" t="s">
        <v>8519</v>
      </c>
      <c r="R2801" s="1" t="s">
        <v>9017</v>
      </c>
      <c r="S2801" s="1" t="s">
        <v>2452</v>
      </c>
    </row>
    <row r="2802" spans="1:19">
      <c r="A2802" s="30">
        <v>10195148</v>
      </c>
      <c r="B2802" s="55">
        <v>101951480000000</v>
      </c>
      <c r="C2802" s="1">
        <v>7700</v>
      </c>
      <c r="D2802" s="1" t="s">
        <v>7713</v>
      </c>
      <c r="G2802" s="64">
        <v>1197.99</v>
      </c>
      <c r="H2802" s="97" t="s">
        <v>17172</v>
      </c>
      <c r="I2802" s="98" t="s">
        <v>17300</v>
      </c>
      <c r="J2802" s="1">
        <v>711.14</v>
      </c>
      <c r="K2802" s="1">
        <v>486.85</v>
      </c>
      <c r="L2802" s="1">
        <v>4</v>
      </c>
      <c r="N2802" s="1" t="s">
        <v>8094</v>
      </c>
      <c r="O2802" s="64">
        <v>1197.99</v>
      </c>
      <c r="P2802" s="1" t="s">
        <v>272</v>
      </c>
      <c r="Q2802" s="1" t="s">
        <v>8519</v>
      </c>
      <c r="R2802" s="1" t="s">
        <v>9017</v>
      </c>
      <c r="S2802" s="1" t="s">
        <v>2452</v>
      </c>
    </row>
    <row r="2803" spans="1:19">
      <c r="A2803" s="30">
        <v>10195149</v>
      </c>
      <c r="B2803" s="55">
        <v>101951490000000</v>
      </c>
      <c r="C2803" s="1">
        <v>7700</v>
      </c>
      <c r="D2803" s="1" t="s">
        <v>7713</v>
      </c>
      <c r="G2803" s="64">
        <v>1197.99</v>
      </c>
      <c r="H2803" s="97" t="s">
        <v>17148</v>
      </c>
      <c r="I2803" s="98" t="s">
        <v>17278</v>
      </c>
      <c r="J2803" s="1">
        <v>711.14</v>
      </c>
      <c r="K2803" s="1">
        <v>486.85</v>
      </c>
      <c r="L2803" s="1">
        <v>4</v>
      </c>
      <c r="N2803" s="1" t="s">
        <v>8095</v>
      </c>
      <c r="O2803" s="64">
        <v>1197.99</v>
      </c>
      <c r="P2803" s="1" t="s">
        <v>272</v>
      </c>
      <c r="Q2803" s="1" t="s">
        <v>8519</v>
      </c>
      <c r="R2803" s="1" t="s">
        <v>9017</v>
      </c>
      <c r="S2803" s="1" t="s">
        <v>2452</v>
      </c>
    </row>
    <row r="2804" spans="1:19">
      <c r="A2804" s="30">
        <v>10195150</v>
      </c>
      <c r="B2804" s="55">
        <v>101951500000000</v>
      </c>
      <c r="C2804" s="1">
        <v>7700</v>
      </c>
      <c r="D2804" s="1" t="s">
        <v>7713</v>
      </c>
      <c r="E2804" s="1" t="s">
        <v>9018</v>
      </c>
      <c r="F2804" s="1" t="s">
        <v>7799</v>
      </c>
      <c r="G2804" s="64">
        <v>1197.99</v>
      </c>
      <c r="H2804" s="97" t="s">
        <v>17172</v>
      </c>
      <c r="I2804" s="98" t="s">
        <v>17300</v>
      </c>
      <c r="J2804" s="1">
        <v>711.14</v>
      </c>
      <c r="K2804" s="1">
        <v>486.85</v>
      </c>
      <c r="L2804" s="1">
        <v>4</v>
      </c>
      <c r="N2804" s="1" t="s">
        <v>7872</v>
      </c>
      <c r="O2804" s="64">
        <v>1197.99</v>
      </c>
      <c r="P2804" s="1" t="s">
        <v>272</v>
      </c>
      <c r="Q2804" s="1" t="s">
        <v>8519</v>
      </c>
      <c r="R2804" s="1" t="s">
        <v>9017</v>
      </c>
      <c r="S2804" s="1" t="s">
        <v>2452</v>
      </c>
    </row>
    <row r="2805" spans="1:19">
      <c r="A2805" s="30">
        <v>10195151</v>
      </c>
      <c r="B2805" s="55">
        <v>101951510000000</v>
      </c>
      <c r="C2805" s="1">
        <v>7700</v>
      </c>
      <c r="D2805" s="1" t="s">
        <v>7713</v>
      </c>
      <c r="E2805" s="1" t="s">
        <v>9018</v>
      </c>
      <c r="F2805" s="1" t="s">
        <v>7799</v>
      </c>
      <c r="G2805" s="64">
        <v>1197.99</v>
      </c>
      <c r="H2805" s="97" t="s">
        <v>17172</v>
      </c>
      <c r="I2805" s="98" t="s">
        <v>17300</v>
      </c>
      <c r="J2805" s="1">
        <v>711.14</v>
      </c>
      <c r="K2805" s="1">
        <v>486.85</v>
      </c>
      <c r="L2805" s="1">
        <v>7040</v>
      </c>
      <c r="N2805" s="1" t="s">
        <v>8388</v>
      </c>
      <c r="O2805" s="64">
        <v>1197.99</v>
      </c>
      <c r="P2805" s="1" t="s">
        <v>272</v>
      </c>
      <c r="Q2805" s="1" t="s">
        <v>8519</v>
      </c>
      <c r="R2805" s="1" t="s">
        <v>9017</v>
      </c>
      <c r="S2805" s="1" t="s">
        <v>2452</v>
      </c>
    </row>
    <row r="2806" spans="1:19">
      <c r="A2806" s="30">
        <v>10195152</v>
      </c>
      <c r="B2806" s="55">
        <v>101951520000000</v>
      </c>
      <c r="C2806" s="1">
        <v>7700</v>
      </c>
      <c r="D2806" s="1" t="s">
        <v>7713</v>
      </c>
      <c r="G2806" s="64">
        <v>1197.99</v>
      </c>
      <c r="H2806" s="97" t="s">
        <v>17148</v>
      </c>
      <c r="I2806" s="98" t="s">
        <v>17278</v>
      </c>
      <c r="J2806" s="1">
        <v>711.14</v>
      </c>
      <c r="K2806" s="1">
        <v>486.85</v>
      </c>
      <c r="L2806" s="1">
        <v>4</v>
      </c>
      <c r="N2806" s="1" t="s">
        <v>8096</v>
      </c>
      <c r="O2806" s="64">
        <v>1197.99</v>
      </c>
      <c r="P2806" s="1" t="s">
        <v>272</v>
      </c>
      <c r="Q2806" s="1" t="s">
        <v>8519</v>
      </c>
      <c r="R2806" s="1" t="s">
        <v>9017</v>
      </c>
      <c r="S2806" s="1" t="s">
        <v>2452</v>
      </c>
    </row>
    <row r="2807" spans="1:19">
      <c r="A2807" s="30">
        <v>10195153</v>
      </c>
      <c r="B2807" s="55">
        <v>101951530000000</v>
      </c>
      <c r="C2807" s="1">
        <v>7700</v>
      </c>
      <c r="D2807" s="1" t="s">
        <v>7713</v>
      </c>
      <c r="G2807" s="64">
        <v>1197.99</v>
      </c>
      <c r="H2807" s="97" t="s">
        <v>17148</v>
      </c>
      <c r="I2807" s="98" t="s">
        <v>17278</v>
      </c>
      <c r="J2807" s="1">
        <v>711.14</v>
      </c>
      <c r="K2807" s="1">
        <v>486.85</v>
      </c>
      <c r="L2807" s="1">
        <v>4</v>
      </c>
      <c r="N2807" s="1" t="s">
        <v>8097</v>
      </c>
      <c r="O2807" s="64">
        <v>1197.99</v>
      </c>
      <c r="P2807" s="1" t="s">
        <v>272</v>
      </c>
      <c r="Q2807" s="1" t="s">
        <v>8519</v>
      </c>
      <c r="R2807" s="1" t="s">
        <v>9017</v>
      </c>
      <c r="S2807" s="1" t="s">
        <v>2452</v>
      </c>
    </row>
    <row r="2808" spans="1:19">
      <c r="A2808" s="30">
        <v>10195154</v>
      </c>
      <c r="B2808" s="55">
        <v>101951540000000</v>
      </c>
      <c r="C2808" s="1">
        <v>7700</v>
      </c>
      <c r="D2808" s="1" t="s">
        <v>7713</v>
      </c>
      <c r="G2808" s="64">
        <v>1197.99</v>
      </c>
      <c r="H2808" s="97" t="s">
        <v>17155</v>
      </c>
      <c r="I2808" s="98" t="s">
        <v>17283</v>
      </c>
      <c r="J2808" s="1">
        <v>711.14</v>
      </c>
      <c r="K2808" s="1">
        <v>486.85</v>
      </c>
      <c r="L2808" s="1">
        <v>4</v>
      </c>
      <c r="N2808" s="1" t="s">
        <v>8098</v>
      </c>
      <c r="O2808" s="64">
        <v>1197.99</v>
      </c>
      <c r="P2808" s="1" t="s">
        <v>272</v>
      </c>
      <c r="Q2808" s="1" t="s">
        <v>8519</v>
      </c>
      <c r="R2808" s="1" t="s">
        <v>9017</v>
      </c>
      <c r="S2808" s="1" t="s">
        <v>2452</v>
      </c>
    </row>
    <row r="2809" spans="1:19">
      <c r="A2809" s="30">
        <v>10195155</v>
      </c>
      <c r="B2809" s="55">
        <v>101951550000000</v>
      </c>
      <c r="C2809" s="1">
        <v>7700</v>
      </c>
      <c r="D2809" s="1" t="s">
        <v>7713</v>
      </c>
      <c r="E2809" s="1" t="s">
        <v>9018</v>
      </c>
      <c r="F2809" s="1" t="s">
        <v>7799</v>
      </c>
      <c r="G2809" s="64">
        <v>1197.99</v>
      </c>
      <c r="H2809" s="97" t="s">
        <v>17172</v>
      </c>
      <c r="I2809" s="98" t="s">
        <v>17300</v>
      </c>
      <c r="J2809" s="1">
        <v>711.14</v>
      </c>
      <c r="K2809" s="1">
        <v>486.85</v>
      </c>
      <c r="L2809" s="1">
        <v>7080</v>
      </c>
      <c r="N2809" s="1" t="s">
        <v>8393</v>
      </c>
      <c r="O2809" s="64">
        <v>1197.99</v>
      </c>
      <c r="P2809" s="1" t="s">
        <v>272</v>
      </c>
      <c r="Q2809" s="1" t="s">
        <v>8519</v>
      </c>
      <c r="R2809" s="1" t="s">
        <v>9017</v>
      </c>
      <c r="S2809" s="1" t="s">
        <v>2452</v>
      </c>
    </row>
    <row r="2810" spans="1:19">
      <c r="A2810" s="30">
        <v>10195156</v>
      </c>
      <c r="B2810" s="55">
        <v>101951560000000</v>
      </c>
      <c r="C2810" s="1">
        <v>7700</v>
      </c>
      <c r="D2810" s="1" t="s">
        <v>7713</v>
      </c>
      <c r="G2810" s="64">
        <v>1197.99</v>
      </c>
      <c r="H2810" s="97" t="s">
        <v>17148</v>
      </c>
      <c r="I2810" s="98" t="s">
        <v>17278</v>
      </c>
      <c r="J2810" s="1">
        <v>711.14</v>
      </c>
      <c r="K2810" s="1">
        <v>486.85</v>
      </c>
      <c r="L2810" s="1">
        <v>4</v>
      </c>
      <c r="N2810" s="1" t="s">
        <v>8099</v>
      </c>
      <c r="O2810" s="64">
        <v>1197.99</v>
      </c>
      <c r="P2810" s="1" t="s">
        <v>272</v>
      </c>
      <c r="Q2810" s="1" t="s">
        <v>8519</v>
      </c>
      <c r="R2810" s="1" t="s">
        <v>9017</v>
      </c>
      <c r="S2810" s="1" t="s">
        <v>2452</v>
      </c>
    </row>
    <row r="2811" spans="1:19">
      <c r="A2811" s="30">
        <v>10195157</v>
      </c>
      <c r="B2811" s="55">
        <v>101951570000000</v>
      </c>
      <c r="C2811" s="1">
        <v>7700</v>
      </c>
      <c r="D2811" s="1" t="s">
        <v>7713</v>
      </c>
      <c r="G2811" s="64">
        <v>1197.99</v>
      </c>
      <c r="H2811" s="97" t="s">
        <v>17148</v>
      </c>
      <c r="I2811" s="98" t="s">
        <v>17278</v>
      </c>
      <c r="J2811" s="1">
        <v>711.14</v>
      </c>
      <c r="K2811" s="1">
        <v>486.85</v>
      </c>
      <c r="L2811" s="1">
        <v>4</v>
      </c>
      <c r="N2811" s="1" t="s">
        <v>8100</v>
      </c>
      <c r="O2811" s="64">
        <v>1197.99</v>
      </c>
      <c r="P2811" s="1" t="s">
        <v>272</v>
      </c>
      <c r="Q2811" s="1" t="s">
        <v>8519</v>
      </c>
      <c r="R2811" s="1" t="s">
        <v>9017</v>
      </c>
      <c r="S2811" s="1" t="s">
        <v>2452</v>
      </c>
    </row>
    <row r="2812" spans="1:19">
      <c r="A2812" s="30">
        <v>10195158</v>
      </c>
      <c r="B2812" s="55">
        <v>101951580000000</v>
      </c>
      <c r="C2812" s="1">
        <v>7700</v>
      </c>
      <c r="D2812" s="1" t="s">
        <v>7713</v>
      </c>
      <c r="G2812" s="64">
        <v>1197.99</v>
      </c>
      <c r="H2812" s="97" t="s">
        <v>17148</v>
      </c>
      <c r="I2812" s="98" t="s">
        <v>17278</v>
      </c>
      <c r="J2812" s="1">
        <v>711.14</v>
      </c>
      <c r="K2812" s="1">
        <v>486.85</v>
      </c>
      <c r="L2812" s="1">
        <v>4</v>
      </c>
      <c r="N2812" s="1" t="s">
        <v>8101</v>
      </c>
      <c r="O2812" s="64">
        <v>1197.99</v>
      </c>
      <c r="P2812" s="1" t="s">
        <v>272</v>
      </c>
      <c r="Q2812" s="1" t="s">
        <v>8519</v>
      </c>
      <c r="R2812" s="1" t="s">
        <v>9017</v>
      </c>
      <c r="S2812" s="1" t="s">
        <v>2452</v>
      </c>
    </row>
    <row r="2813" spans="1:19">
      <c r="A2813" s="30">
        <v>10195159</v>
      </c>
      <c r="B2813" s="55">
        <v>101951590000000</v>
      </c>
      <c r="C2813" s="1">
        <v>7700</v>
      </c>
      <c r="D2813" s="1" t="s">
        <v>7713</v>
      </c>
      <c r="G2813" s="64">
        <v>1197.99</v>
      </c>
      <c r="H2813" s="97" t="s">
        <v>17148</v>
      </c>
      <c r="I2813" s="98" t="s">
        <v>17278</v>
      </c>
      <c r="J2813" s="1">
        <v>711.14</v>
      </c>
      <c r="K2813" s="1">
        <v>486.85</v>
      </c>
      <c r="L2813" s="1">
        <v>4</v>
      </c>
      <c r="N2813" s="1" t="s">
        <v>8102</v>
      </c>
      <c r="O2813" s="64">
        <v>1197.99</v>
      </c>
      <c r="P2813" s="1" t="s">
        <v>272</v>
      </c>
      <c r="Q2813" s="1" t="s">
        <v>8519</v>
      </c>
      <c r="R2813" s="1" t="s">
        <v>9017</v>
      </c>
      <c r="S2813" s="1" t="s">
        <v>2452</v>
      </c>
    </row>
    <row r="2814" spans="1:19">
      <c r="A2814" s="30">
        <v>10195160</v>
      </c>
      <c r="B2814" s="55">
        <v>101951600000000</v>
      </c>
      <c r="C2814" s="1">
        <v>7700</v>
      </c>
      <c r="D2814" s="1" t="s">
        <v>7713</v>
      </c>
      <c r="G2814" s="64">
        <v>1197.99</v>
      </c>
      <c r="H2814" s="97" t="s">
        <v>17148</v>
      </c>
      <c r="I2814" s="98" t="s">
        <v>17278</v>
      </c>
      <c r="J2814" s="1">
        <v>711.14</v>
      </c>
      <c r="K2814" s="1">
        <v>486.85</v>
      </c>
      <c r="L2814" s="1">
        <v>4</v>
      </c>
      <c r="N2814" s="1" t="s">
        <v>8103</v>
      </c>
      <c r="O2814" s="64">
        <v>1197.99</v>
      </c>
      <c r="P2814" s="1" t="s">
        <v>272</v>
      </c>
      <c r="Q2814" s="1" t="s">
        <v>8519</v>
      </c>
      <c r="R2814" s="1" t="s">
        <v>9017</v>
      </c>
      <c r="S2814" s="1" t="s">
        <v>2452</v>
      </c>
    </row>
    <row r="2815" spans="1:19">
      <c r="A2815" s="30">
        <v>10195161</v>
      </c>
      <c r="B2815" s="55">
        <v>101951610000000</v>
      </c>
      <c r="C2815" s="1">
        <v>7700</v>
      </c>
      <c r="D2815" s="1" t="s">
        <v>7713</v>
      </c>
      <c r="G2815" s="64">
        <v>1197.99</v>
      </c>
      <c r="H2815" s="97" t="s">
        <v>17148</v>
      </c>
      <c r="I2815" s="98" t="s">
        <v>17278</v>
      </c>
      <c r="J2815" s="1">
        <v>711.14</v>
      </c>
      <c r="K2815" s="1">
        <v>486.85</v>
      </c>
      <c r="L2815" s="1">
        <v>4</v>
      </c>
      <c r="N2815" s="1" t="s">
        <v>8104</v>
      </c>
      <c r="O2815" s="64">
        <v>1197.99</v>
      </c>
      <c r="P2815" s="1" t="s">
        <v>272</v>
      </c>
      <c r="Q2815" s="1" t="s">
        <v>8519</v>
      </c>
      <c r="R2815" s="1" t="s">
        <v>9017</v>
      </c>
      <c r="S2815" s="1" t="s">
        <v>2452</v>
      </c>
    </row>
    <row r="2816" spans="1:19">
      <c r="A2816" s="30">
        <v>10195162</v>
      </c>
      <c r="B2816" s="55">
        <v>101951620000000</v>
      </c>
      <c r="C2816" s="1">
        <v>7700</v>
      </c>
      <c r="D2816" s="1" t="s">
        <v>7713</v>
      </c>
      <c r="G2816" s="64">
        <v>1197.99</v>
      </c>
      <c r="H2816" s="97" t="s">
        <v>17155</v>
      </c>
      <c r="I2816" s="98" t="s">
        <v>17283</v>
      </c>
      <c r="J2816" s="1">
        <v>711.14</v>
      </c>
      <c r="K2816" s="1">
        <v>486.85</v>
      </c>
      <c r="L2816" s="1">
        <v>4</v>
      </c>
      <c r="N2816" s="1" t="s">
        <v>8105</v>
      </c>
      <c r="O2816" s="64">
        <v>1197.99</v>
      </c>
      <c r="P2816" s="1" t="s">
        <v>272</v>
      </c>
      <c r="Q2816" s="1" t="s">
        <v>8519</v>
      </c>
      <c r="R2816" s="1" t="s">
        <v>9017</v>
      </c>
      <c r="S2816" s="1" t="s">
        <v>2452</v>
      </c>
    </row>
    <row r="2817" spans="1:19">
      <c r="A2817" s="30">
        <v>10195163</v>
      </c>
      <c r="B2817" s="55">
        <v>101951630000000</v>
      </c>
      <c r="C2817" s="1">
        <v>7700</v>
      </c>
      <c r="D2817" s="1" t="s">
        <v>7713</v>
      </c>
      <c r="G2817" s="64">
        <v>1197.99</v>
      </c>
      <c r="H2817" s="97" t="s">
        <v>17155</v>
      </c>
      <c r="I2817" s="98" t="s">
        <v>17283</v>
      </c>
      <c r="J2817" s="1">
        <v>711.14</v>
      </c>
      <c r="K2817" s="1">
        <v>486.85</v>
      </c>
      <c r="L2817" s="1">
        <v>4</v>
      </c>
      <c r="N2817" s="1" t="s">
        <v>8106</v>
      </c>
      <c r="O2817" s="64">
        <v>1197.99</v>
      </c>
      <c r="P2817" s="1" t="s">
        <v>272</v>
      </c>
      <c r="Q2817" s="1" t="s">
        <v>8519</v>
      </c>
      <c r="R2817" s="1" t="s">
        <v>9017</v>
      </c>
      <c r="S2817" s="1" t="s">
        <v>2452</v>
      </c>
    </row>
    <row r="2818" spans="1:19">
      <c r="A2818" s="30">
        <v>10195164</v>
      </c>
      <c r="B2818" s="55">
        <v>101951640000000</v>
      </c>
      <c r="C2818" s="1">
        <v>7700</v>
      </c>
      <c r="D2818" s="1" t="s">
        <v>7713</v>
      </c>
      <c r="G2818" s="64">
        <v>1197.99</v>
      </c>
      <c r="H2818" s="97" t="s">
        <v>17148</v>
      </c>
      <c r="I2818" s="98" t="s">
        <v>17278</v>
      </c>
      <c r="J2818" s="1">
        <v>711.14</v>
      </c>
      <c r="K2818" s="1">
        <v>486.85</v>
      </c>
      <c r="L2818" s="1">
        <v>4</v>
      </c>
      <c r="N2818" s="1" t="s">
        <v>8107</v>
      </c>
      <c r="O2818" s="64">
        <v>1197.99</v>
      </c>
      <c r="P2818" s="1" t="s">
        <v>272</v>
      </c>
      <c r="Q2818" s="1" t="s">
        <v>8519</v>
      </c>
      <c r="R2818" s="1" t="s">
        <v>9017</v>
      </c>
      <c r="S2818" s="1" t="s">
        <v>2452</v>
      </c>
    </row>
    <row r="2819" spans="1:19">
      <c r="A2819" s="30">
        <v>10195165</v>
      </c>
      <c r="B2819" s="55">
        <v>101951650000000</v>
      </c>
      <c r="C2819" s="1">
        <v>7700</v>
      </c>
      <c r="D2819" s="1" t="s">
        <v>7713</v>
      </c>
      <c r="G2819" s="64">
        <v>1197.99</v>
      </c>
      <c r="H2819" s="97" t="s">
        <v>17148</v>
      </c>
      <c r="I2819" s="98" t="s">
        <v>17278</v>
      </c>
      <c r="J2819" s="1">
        <v>711.14</v>
      </c>
      <c r="K2819" s="1">
        <v>486.85</v>
      </c>
      <c r="L2819" s="1">
        <v>4</v>
      </c>
      <c r="N2819" s="1" t="s">
        <v>8108</v>
      </c>
      <c r="O2819" s="64">
        <v>1197.99</v>
      </c>
      <c r="P2819" s="1" t="s">
        <v>272</v>
      </c>
      <c r="Q2819" s="1" t="s">
        <v>8519</v>
      </c>
      <c r="R2819" s="1" t="s">
        <v>9017</v>
      </c>
      <c r="S2819" s="1" t="s">
        <v>2452</v>
      </c>
    </row>
    <row r="2820" spans="1:19">
      <c r="A2820" s="30">
        <v>10195166</v>
      </c>
      <c r="B2820" s="55">
        <v>101951660000000</v>
      </c>
      <c r="C2820" s="1">
        <v>7700</v>
      </c>
      <c r="D2820" s="1" t="s">
        <v>7713</v>
      </c>
      <c r="G2820" s="64">
        <v>1197.99</v>
      </c>
      <c r="H2820" s="97" t="s">
        <v>17148</v>
      </c>
      <c r="I2820" s="98" t="s">
        <v>17278</v>
      </c>
      <c r="J2820" s="1">
        <v>711.14</v>
      </c>
      <c r="K2820" s="1">
        <v>486.85</v>
      </c>
      <c r="L2820" s="1">
        <v>4</v>
      </c>
      <c r="N2820" s="1" t="s">
        <v>8109</v>
      </c>
      <c r="O2820" s="64">
        <v>1197.99</v>
      </c>
      <c r="P2820" s="1" t="s">
        <v>272</v>
      </c>
      <c r="Q2820" s="1" t="s">
        <v>8519</v>
      </c>
      <c r="R2820" s="1" t="s">
        <v>9017</v>
      </c>
      <c r="S2820" s="1" t="s">
        <v>2452</v>
      </c>
    </row>
    <row r="2821" spans="1:19">
      <c r="A2821" s="30">
        <v>10195167</v>
      </c>
      <c r="B2821" s="55">
        <v>101951670000000</v>
      </c>
      <c r="C2821" s="1">
        <v>7700</v>
      </c>
      <c r="D2821" s="1" t="s">
        <v>7713</v>
      </c>
      <c r="G2821" s="64">
        <v>1197.99</v>
      </c>
      <c r="H2821" s="97" t="s">
        <v>17148</v>
      </c>
      <c r="I2821" s="98" t="s">
        <v>17278</v>
      </c>
      <c r="J2821" s="1">
        <v>711.14</v>
      </c>
      <c r="K2821" s="1">
        <v>486.85</v>
      </c>
      <c r="L2821" s="1">
        <v>4</v>
      </c>
      <c r="N2821" s="1" t="s">
        <v>8110</v>
      </c>
      <c r="O2821" s="64">
        <v>1197.99</v>
      </c>
      <c r="P2821" s="1" t="s">
        <v>272</v>
      </c>
      <c r="Q2821" s="1" t="s">
        <v>8519</v>
      </c>
      <c r="R2821" s="1" t="s">
        <v>9017</v>
      </c>
      <c r="S2821" s="1" t="s">
        <v>2452</v>
      </c>
    </row>
    <row r="2822" spans="1:19">
      <c r="A2822" s="30">
        <v>10195168</v>
      </c>
      <c r="B2822" s="55">
        <v>101951680000000</v>
      </c>
      <c r="C2822" s="1">
        <v>7700</v>
      </c>
      <c r="D2822" s="1" t="s">
        <v>7713</v>
      </c>
      <c r="G2822" s="64">
        <v>1197.99</v>
      </c>
      <c r="H2822" s="97" t="s">
        <v>17155</v>
      </c>
      <c r="I2822" s="98" t="s">
        <v>17283</v>
      </c>
      <c r="J2822" s="1">
        <v>711.14</v>
      </c>
      <c r="K2822" s="1">
        <v>486.85</v>
      </c>
      <c r="L2822" s="1">
        <v>4</v>
      </c>
      <c r="N2822" s="1" t="s">
        <v>8111</v>
      </c>
      <c r="O2822" s="64">
        <v>1197.99</v>
      </c>
      <c r="P2822" s="1" t="s">
        <v>272</v>
      </c>
      <c r="Q2822" s="1" t="s">
        <v>8519</v>
      </c>
      <c r="R2822" s="1" t="s">
        <v>9017</v>
      </c>
      <c r="S2822" s="1" t="s">
        <v>2452</v>
      </c>
    </row>
    <row r="2823" spans="1:19">
      <c r="A2823" s="30">
        <v>10195169</v>
      </c>
      <c r="B2823" s="55">
        <v>101951690000000</v>
      </c>
      <c r="C2823" s="1">
        <v>7700</v>
      </c>
      <c r="D2823" s="1" t="s">
        <v>7713</v>
      </c>
      <c r="G2823" s="64">
        <v>1197.99</v>
      </c>
      <c r="H2823" s="97" t="s">
        <v>17148</v>
      </c>
      <c r="I2823" s="98" t="s">
        <v>17278</v>
      </c>
      <c r="J2823" s="1">
        <v>711.14</v>
      </c>
      <c r="K2823" s="1">
        <v>486.85</v>
      </c>
      <c r="L2823" s="1">
        <v>4</v>
      </c>
      <c r="N2823" s="1" t="s">
        <v>8112</v>
      </c>
      <c r="O2823" s="64">
        <v>1197.99</v>
      </c>
      <c r="P2823" s="1" t="s">
        <v>272</v>
      </c>
      <c r="Q2823" s="1" t="s">
        <v>8519</v>
      </c>
      <c r="R2823" s="1" t="s">
        <v>9017</v>
      </c>
      <c r="S2823" s="1" t="s">
        <v>2452</v>
      </c>
    </row>
    <row r="2824" spans="1:19">
      <c r="A2824" s="30">
        <v>10195170</v>
      </c>
      <c r="B2824" s="55">
        <v>101951700000000</v>
      </c>
      <c r="C2824" s="1">
        <v>7700</v>
      </c>
      <c r="D2824" s="1" t="s">
        <v>7713</v>
      </c>
      <c r="G2824" s="64">
        <v>1197.99</v>
      </c>
      <c r="H2824" s="97" t="s">
        <v>17155</v>
      </c>
      <c r="I2824" s="98" t="s">
        <v>17283</v>
      </c>
      <c r="J2824" s="1">
        <v>711.14</v>
      </c>
      <c r="K2824" s="1">
        <v>486.85</v>
      </c>
      <c r="L2824" s="1">
        <v>4</v>
      </c>
      <c r="N2824" s="1" t="s">
        <v>8113</v>
      </c>
      <c r="O2824" s="64">
        <v>1197.99</v>
      </c>
      <c r="P2824" s="1" t="s">
        <v>272</v>
      </c>
      <c r="Q2824" s="1" t="s">
        <v>8519</v>
      </c>
      <c r="R2824" s="1" t="s">
        <v>9017</v>
      </c>
      <c r="S2824" s="1" t="s">
        <v>2452</v>
      </c>
    </row>
    <row r="2825" spans="1:19">
      <c r="A2825" s="30">
        <v>10195171</v>
      </c>
      <c r="B2825" s="55">
        <v>101951710000000</v>
      </c>
      <c r="C2825" s="1">
        <v>7700</v>
      </c>
      <c r="D2825" s="1" t="s">
        <v>7713</v>
      </c>
      <c r="G2825" s="64">
        <v>1197.99</v>
      </c>
      <c r="H2825" s="97" t="s">
        <v>17148</v>
      </c>
      <c r="I2825" s="98" t="s">
        <v>17278</v>
      </c>
      <c r="J2825" s="1">
        <v>711.14</v>
      </c>
      <c r="K2825" s="1">
        <v>486.85</v>
      </c>
      <c r="L2825" s="1">
        <v>4</v>
      </c>
      <c r="N2825" s="1" t="s">
        <v>8114</v>
      </c>
      <c r="O2825" s="64">
        <v>1197.99</v>
      </c>
      <c r="P2825" s="1" t="s">
        <v>272</v>
      </c>
      <c r="Q2825" s="1" t="s">
        <v>8519</v>
      </c>
      <c r="R2825" s="1" t="s">
        <v>9017</v>
      </c>
      <c r="S2825" s="1" t="s">
        <v>2452</v>
      </c>
    </row>
    <row r="2826" spans="1:19">
      <c r="A2826" s="30">
        <v>10195172</v>
      </c>
      <c r="B2826" s="55">
        <v>101951720000000</v>
      </c>
      <c r="C2826" s="1">
        <v>7700</v>
      </c>
      <c r="D2826" s="1" t="s">
        <v>7713</v>
      </c>
      <c r="G2826" s="64">
        <v>1197.99</v>
      </c>
      <c r="H2826" s="97" t="s">
        <v>17148</v>
      </c>
      <c r="I2826" s="98" t="s">
        <v>17278</v>
      </c>
      <c r="J2826" s="1">
        <v>711.14</v>
      </c>
      <c r="K2826" s="1">
        <v>486.85</v>
      </c>
      <c r="L2826" s="1">
        <v>4</v>
      </c>
      <c r="N2826" s="1" t="s">
        <v>8115</v>
      </c>
      <c r="O2826" s="64">
        <v>1197.99</v>
      </c>
      <c r="P2826" s="1" t="s">
        <v>272</v>
      </c>
      <c r="Q2826" s="1" t="s">
        <v>8519</v>
      </c>
      <c r="R2826" s="1" t="s">
        <v>9017</v>
      </c>
      <c r="S2826" s="1" t="s">
        <v>2452</v>
      </c>
    </row>
    <row r="2827" spans="1:19">
      <c r="A2827" s="30">
        <v>10195173</v>
      </c>
      <c r="B2827" s="55">
        <v>101951730000000</v>
      </c>
      <c r="C2827" s="1">
        <v>7700</v>
      </c>
      <c r="D2827" s="1" t="s">
        <v>7713</v>
      </c>
      <c r="G2827" s="64">
        <v>1197.99</v>
      </c>
      <c r="H2827" s="97" t="s">
        <v>17148</v>
      </c>
      <c r="I2827" s="98" t="s">
        <v>17278</v>
      </c>
      <c r="J2827" s="1">
        <v>711.14</v>
      </c>
      <c r="K2827" s="1">
        <v>486.85</v>
      </c>
      <c r="L2827" s="1">
        <v>4</v>
      </c>
      <c r="N2827" s="1" t="s">
        <v>8116</v>
      </c>
      <c r="O2827" s="64">
        <v>1197.99</v>
      </c>
      <c r="P2827" s="1" t="s">
        <v>272</v>
      </c>
      <c r="Q2827" s="1" t="s">
        <v>8519</v>
      </c>
      <c r="R2827" s="1" t="s">
        <v>9017</v>
      </c>
      <c r="S2827" s="1" t="s">
        <v>2452</v>
      </c>
    </row>
    <row r="2828" spans="1:19">
      <c r="A2828" s="30">
        <v>10195174</v>
      </c>
      <c r="B2828" s="55">
        <v>101951740000000</v>
      </c>
      <c r="C2828" s="1">
        <v>7700</v>
      </c>
      <c r="D2828" s="1" t="s">
        <v>7713</v>
      </c>
      <c r="G2828" s="64">
        <v>1197.99</v>
      </c>
      <c r="H2828" s="97" t="s">
        <v>17148</v>
      </c>
      <c r="I2828" s="98" t="s">
        <v>17278</v>
      </c>
      <c r="J2828" s="1">
        <v>711.14</v>
      </c>
      <c r="K2828" s="1">
        <v>486.85</v>
      </c>
      <c r="L2828" s="1">
        <v>4</v>
      </c>
      <c r="N2828" s="1" t="s">
        <v>8117</v>
      </c>
      <c r="O2828" s="64">
        <v>1197.99</v>
      </c>
      <c r="P2828" s="1" t="s">
        <v>272</v>
      </c>
      <c r="Q2828" s="1" t="s">
        <v>8519</v>
      </c>
      <c r="R2828" s="1" t="s">
        <v>9017</v>
      </c>
      <c r="S2828" s="1" t="s">
        <v>2452</v>
      </c>
    </row>
    <row r="2829" spans="1:19">
      <c r="A2829" s="30">
        <v>10195273</v>
      </c>
      <c r="B2829" s="55">
        <v>101952730000000</v>
      </c>
      <c r="C2829" s="1">
        <v>7700</v>
      </c>
      <c r="D2829" s="1" t="s">
        <v>7714</v>
      </c>
      <c r="E2829" s="1" t="s">
        <v>7098</v>
      </c>
      <c r="G2829" s="64">
        <v>47500</v>
      </c>
      <c r="H2829" s="97" t="s">
        <v>17157</v>
      </c>
      <c r="I2829" s="98" t="s">
        <v>17285</v>
      </c>
      <c r="J2829" s="64">
        <v>28239.74</v>
      </c>
      <c r="K2829" s="64">
        <v>19260.259999999998</v>
      </c>
      <c r="L2829" s="1">
        <v>4</v>
      </c>
      <c r="N2829" s="1" t="s">
        <v>7873</v>
      </c>
      <c r="O2829" s="64">
        <v>47500</v>
      </c>
      <c r="P2829" s="1">
        <v>403.1</v>
      </c>
      <c r="Q2829" s="1" t="s">
        <v>8587</v>
      </c>
      <c r="R2829" s="1" t="s">
        <v>9019</v>
      </c>
      <c r="S2829" s="1" t="s">
        <v>2337</v>
      </c>
    </row>
    <row r="2830" spans="1:19">
      <c r="A2830" s="30">
        <v>10195274</v>
      </c>
      <c r="B2830" s="55">
        <v>101952740000000</v>
      </c>
      <c r="C2830" s="1">
        <v>7700</v>
      </c>
      <c r="D2830" s="1" t="s">
        <v>7734</v>
      </c>
      <c r="G2830" s="64">
        <v>1800</v>
      </c>
      <c r="H2830" s="97" t="s">
        <v>17155</v>
      </c>
      <c r="I2830" s="98" t="s">
        <v>17283</v>
      </c>
      <c r="J2830" s="1">
        <v>621.39</v>
      </c>
      <c r="K2830" s="64">
        <v>1178.6099999999999</v>
      </c>
      <c r="L2830" s="1">
        <v>4</v>
      </c>
      <c r="N2830" s="1">
        <v>61585</v>
      </c>
      <c r="O2830" s="64">
        <v>1800</v>
      </c>
      <c r="P2830" s="1" t="s">
        <v>272</v>
      </c>
      <c r="Q2830" s="1" t="s">
        <v>8524</v>
      </c>
      <c r="R2830" s="1" t="s">
        <v>9020</v>
      </c>
      <c r="S2830" s="1" t="s">
        <v>9021</v>
      </c>
    </row>
    <row r="2831" spans="1:19">
      <c r="A2831" s="30">
        <v>10195275</v>
      </c>
      <c r="B2831" s="55">
        <v>101952750000000</v>
      </c>
      <c r="C2831" s="1">
        <v>7700</v>
      </c>
      <c r="D2831" s="1" t="s">
        <v>7734</v>
      </c>
      <c r="G2831" s="64">
        <v>1800</v>
      </c>
      <c r="H2831" s="97" t="s">
        <v>17155</v>
      </c>
      <c r="I2831" s="98" t="s">
        <v>17283</v>
      </c>
      <c r="J2831" s="1">
        <v>621.39</v>
      </c>
      <c r="K2831" s="64">
        <v>1178.6099999999999</v>
      </c>
      <c r="L2831" s="1">
        <v>4</v>
      </c>
      <c r="N2831" s="1">
        <v>61621</v>
      </c>
      <c r="O2831" s="64">
        <v>1800</v>
      </c>
      <c r="P2831" s="1" t="s">
        <v>272</v>
      </c>
      <c r="Q2831" s="1" t="s">
        <v>8524</v>
      </c>
      <c r="R2831" s="1" t="s">
        <v>9020</v>
      </c>
      <c r="S2831" s="1" t="s">
        <v>9021</v>
      </c>
    </row>
    <row r="2832" spans="1:19">
      <c r="A2832" s="30">
        <v>10195276</v>
      </c>
      <c r="B2832" s="55">
        <v>101952760000000</v>
      </c>
      <c r="C2832" s="1">
        <v>7700</v>
      </c>
      <c r="D2832" s="1" t="s">
        <v>7734</v>
      </c>
      <c r="G2832" s="64">
        <v>1800</v>
      </c>
      <c r="H2832" s="97" t="s">
        <v>17148</v>
      </c>
      <c r="I2832" s="98" t="s">
        <v>17278</v>
      </c>
      <c r="J2832" s="1">
        <v>621.39</v>
      </c>
      <c r="K2832" s="64">
        <v>1178.6099999999999</v>
      </c>
      <c r="L2832" s="1">
        <v>4</v>
      </c>
      <c r="N2832" s="1">
        <v>61624</v>
      </c>
      <c r="O2832" s="64">
        <v>1800</v>
      </c>
      <c r="P2832" s="1" t="s">
        <v>272</v>
      </c>
      <c r="Q2832" s="1" t="s">
        <v>8524</v>
      </c>
      <c r="R2832" s="1" t="s">
        <v>9020</v>
      </c>
      <c r="S2832" s="1" t="s">
        <v>9021</v>
      </c>
    </row>
    <row r="2833" spans="1:19">
      <c r="A2833" s="30">
        <v>10195277</v>
      </c>
      <c r="B2833" s="55">
        <v>101952770000000</v>
      </c>
      <c r="C2833" s="1">
        <v>7700</v>
      </c>
      <c r="D2833" s="1" t="s">
        <v>7734</v>
      </c>
      <c r="G2833" s="64">
        <v>1800</v>
      </c>
      <c r="H2833" s="97" t="s">
        <v>17155</v>
      </c>
      <c r="I2833" s="98" t="s">
        <v>17283</v>
      </c>
      <c r="J2833" s="1">
        <v>621.39</v>
      </c>
      <c r="K2833" s="64">
        <v>1178.6099999999999</v>
      </c>
      <c r="L2833" s="1">
        <v>4</v>
      </c>
      <c r="N2833" s="1">
        <v>133795</v>
      </c>
      <c r="O2833" s="64">
        <v>1800</v>
      </c>
      <c r="P2833" s="1" t="s">
        <v>272</v>
      </c>
      <c r="Q2833" s="1" t="s">
        <v>8524</v>
      </c>
      <c r="R2833" s="1" t="s">
        <v>9020</v>
      </c>
      <c r="S2833" s="1" t="s">
        <v>9021</v>
      </c>
    </row>
    <row r="2834" spans="1:19">
      <c r="A2834" s="30">
        <v>10195278</v>
      </c>
      <c r="B2834" s="55">
        <v>101952780000000</v>
      </c>
      <c r="C2834" s="1">
        <v>7700</v>
      </c>
      <c r="D2834" s="1" t="s">
        <v>7734</v>
      </c>
      <c r="G2834" s="64">
        <v>1800</v>
      </c>
      <c r="H2834" s="97" t="s">
        <v>17155</v>
      </c>
      <c r="I2834" s="98" t="s">
        <v>17283</v>
      </c>
      <c r="J2834" s="1">
        <v>621.39</v>
      </c>
      <c r="K2834" s="64">
        <v>1178.6099999999999</v>
      </c>
      <c r="L2834" s="1">
        <v>4</v>
      </c>
      <c r="N2834" s="1">
        <v>134190</v>
      </c>
      <c r="O2834" s="64">
        <v>1800</v>
      </c>
      <c r="P2834" s="1" t="s">
        <v>272</v>
      </c>
      <c r="Q2834" s="1" t="s">
        <v>8524</v>
      </c>
      <c r="R2834" s="1" t="s">
        <v>9020</v>
      </c>
      <c r="S2834" s="1" t="s">
        <v>9021</v>
      </c>
    </row>
    <row r="2835" spans="1:19">
      <c r="A2835" s="30">
        <v>10195279</v>
      </c>
      <c r="B2835" s="55">
        <v>101952790000000</v>
      </c>
      <c r="C2835" s="1">
        <v>7700</v>
      </c>
      <c r="D2835" s="1" t="s">
        <v>7734</v>
      </c>
      <c r="G2835" s="64">
        <v>1800</v>
      </c>
      <c r="H2835" s="97" t="s">
        <v>17155</v>
      </c>
      <c r="I2835" s="98" t="s">
        <v>17283</v>
      </c>
      <c r="J2835" s="1">
        <v>621.39</v>
      </c>
      <c r="K2835" s="64">
        <v>1178.6099999999999</v>
      </c>
      <c r="L2835" s="1">
        <v>4</v>
      </c>
      <c r="N2835" s="1">
        <v>134250</v>
      </c>
      <c r="O2835" s="64">
        <v>1800</v>
      </c>
      <c r="P2835" s="1" t="s">
        <v>272</v>
      </c>
      <c r="Q2835" s="1" t="s">
        <v>8524</v>
      </c>
      <c r="R2835" s="1" t="s">
        <v>9020</v>
      </c>
      <c r="S2835" s="1" t="s">
        <v>9021</v>
      </c>
    </row>
    <row r="2836" spans="1:19">
      <c r="A2836" s="30">
        <v>10195280</v>
      </c>
      <c r="B2836" s="55">
        <v>101952800000000</v>
      </c>
      <c r="C2836" s="1">
        <v>7700</v>
      </c>
      <c r="D2836" s="1" t="s">
        <v>7734</v>
      </c>
      <c r="G2836" s="64">
        <v>1800</v>
      </c>
      <c r="H2836" s="97" t="s">
        <v>17155</v>
      </c>
      <c r="I2836" s="98" t="s">
        <v>17283</v>
      </c>
      <c r="J2836" s="1">
        <v>621.39</v>
      </c>
      <c r="K2836" s="64">
        <v>1178.6099999999999</v>
      </c>
      <c r="L2836" s="1">
        <v>4</v>
      </c>
      <c r="N2836" s="1">
        <v>134253</v>
      </c>
      <c r="O2836" s="64">
        <v>1800</v>
      </c>
      <c r="P2836" s="1" t="s">
        <v>272</v>
      </c>
      <c r="Q2836" s="1" t="s">
        <v>8524</v>
      </c>
      <c r="R2836" s="1" t="s">
        <v>9020</v>
      </c>
      <c r="S2836" s="1" t="s">
        <v>9021</v>
      </c>
    </row>
    <row r="2837" spans="1:19">
      <c r="A2837" s="30">
        <v>10195281</v>
      </c>
      <c r="B2837" s="55">
        <v>101952810000000</v>
      </c>
      <c r="C2837" s="1">
        <v>7700</v>
      </c>
      <c r="D2837" s="1" t="s">
        <v>7734</v>
      </c>
      <c r="G2837" s="64">
        <v>1800</v>
      </c>
      <c r="H2837" s="97" t="s">
        <v>17148</v>
      </c>
      <c r="I2837" s="98" t="s">
        <v>17278</v>
      </c>
      <c r="J2837" s="1">
        <v>621.39</v>
      </c>
      <c r="K2837" s="64">
        <v>1178.6099999999999</v>
      </c>
      <c r="L2837" s="1">
        <v>4</v>
      </c>
      <c r="N2837" s="1">
        <v>134264</v>
      </c>
      <c r="O2837" s="64">
        <v>1800</v>
      </c>
      <c r="P2837" s="1" t="s">
        <v>272</v>
      </c>
      <c r="Q2837" s="1" t="s">
        <v>8524</v>
      </c>
      <c r="R2837" s="1" t="s">
        <v>9020</v>
      </c>
      <c r="S2837" s="1" t="s">
        <v>9021</v>
      </c>
    </row>
    <row r="2838" spans="1:19">
      <c r="A2838" s="30">
        <v>10195282</v>
      </c>
      <c r="B2838" s="55">
        <v>101952820000000</v>
      </c>
      <c r="C2838" s="1">
        <v>7700</v>
      </c>
      <c r="D2838" s="1" t="s">
        <v>7734</v>
      </c>
      <c r="G2838" s="64">
        <v>1800</v>
      </c>
      <c r="H2838" s="97" t="s">
        <v>17155</v>
      </c>
      <c r="I2838" s="98" t="s">
        <v>17283</v>
      </c>
      <c r="J2838" s="1">
        <v>621.39</v>
      </c>
      <c r="K2838" s="64">
        <v>1178.6099999999999</v>
      </c>
      <c r="L2838" s="1">
        <v>4</v>
      </c>
      <c r="N2838" s="1">
        <v>134279</v>
      </c>
      <c r="O2838" s="64">
        <v>1800</v>
      </c>
      <c r="P2838" s="1" t="s">
        <v>272</v>
      </c>
      <c r="Q2838" s="1" t="s">
        <v>8524</v>
      </c>
      <c r="R2838" s="1" t="s">
        <v>9020</v>
      </c>
      <c r="S2838" s="1" t="s">
        <v>9021</v>
      </c>
    </row>
    <row r="2839" spans="1:19">
      <c r="A2839" s="30">
        <v>10195283</v>
      </c>
      <c r="B2839" s="55">
        <v>101952830000000</v>
      </c>
      <c r="C2839" s="1">
        <v>7700</v>
      </c>
      <c r="D2839" s="1" t="s">
        <v>7734</v>
      </c>
      <c r="G2839" s="64">
        <v>1800</v>
      </c>
      <c r="H2839" s="97" t="s">
        <v>17155</v>
      </c>
      <c r="I2839" s="98" t="s">
        <v>17283</v>
      </c>
      <c r="J2839" s="1">
        <v>621.39</v>
      </c>
      <c r="K2839" s="64">
        <v>1178.6099999999999</v>
      </c>
      <c r="L2839" s="1">
        <v>4</v>
      </c>
      <c r="N2839" s="1">
        <v>134287</v>
      </c>
      <c r="O2839" s="64">
        <v>1800</v>
      </c>
      <c r="P2839" s="1" t="s">
        <v>272</v>
      </c>
      <c r="Q2839" s="1" t="s">
        <v>8524</v>
      </c>
      <c r="R2839" s="1" t="s">
        <v>9020</v>
      </c>
      <c r="S2839" s="1" t="s">
        <v>9021</v>
      </c>
    </row>
    <row r="2840" spans="1:19">
      <c r="A2840" s="30">
        <v>10195284</v>
      </c>
      <c r="B2840" s="55">
        <v>101952840000000</v>
      </c>
      <c r="C2840" s="1">
        <v>7700</v>
      </c>
      <c r="D2840" s="1" t="s">
        <v>7734</v>
      </c>
      <c r="G2840" s="64">
        <v>1800</v>
      </c>
      <c r="H2840" s="97" t="s">
        <v>17155</v>
      </c>
      <c r="I2840" s="98" t="s">
        <v>17283</v>
      </c>
      <c r="J2840" s="1">
        <v>621.39</v>
      </c>
      <c r="K2840" s="64">
        <v>1178.6099999999999</v>
      </c>
      <c r="L2840" s="1">
        <v>4</v>
      </c>
      <c r="N2840" s="1">
        <v>134289</v>
      </c>
      <c r="O2840" s="64">
        <v>1800</v>
      </c>
      <c r="P2840" s="1" t="s">
        <v>272</v>
      </c>
      <c r="Q2840" s="1" t="s">
        <v>8524</v>
      </c>
      <c r="R2840" s="1" t="s">
        <v>9020</v>
      </c>
      <c r="S2840" s="1" t="s">
        <v>9021</v>
      </c>
    </row>
    <row r="2841" spans="1:19">
      <c r="A2841" s="30">
        <v>10195285</v>
      </c>
      <c r="B2841" s="55">
        <v>101952850000000</v>
      </c>
      <c r="C2841" s="1">
        <v>7700</v>
      </c>
      <c r="D2841" s="1" t="s">
        <v>7734</v>
      </c>
      <c r="G2841" s="64">
        <v>1800</v>
      </c>
      <c r="H2841" s="97" t="s">
        <v>17155</v>
      </c>
      <c r="I2841" s="98" t="s">
        <v>17283</v>
      </c>
      <c r="J2841" s="1">
        <v>621.39</v>
      </c>
      <c r="K2841" s="64">
        <v>1178.6099999999999</v>
      </c>
      <c r="L2841" s="1">
        <v>4</v>
      </c>
      <c r="N2841" s="1">
        <v>134295</v>
      </c>
      <c r="O2841" s="64">
        <v>1800</v>
      </c>
      <c r="P2841" s="1" t="s">
        <v>272</v>
      </c>
      <c r="Q2841" s="1" t="s">
        <v>8524</v>
      </c>
      <c r="R2841" s="1" t="s">
        <v>9020</v>
      </c>
      <c r="S2841" s="1" t="s">
        <v>9021</v>
      </c>
    </row>
    <row r="2842" spans="1:19">
      <c r="A2842" s="30">
        <v>10195286</v>
      </c>
      <c r="B2842" s="55">
        <v>101952860000000</v>
      </c>
      <c r="C2842" s="1">
        <v>7700</v>
      </c>
      <c r="D2842" s="1" t="s">
        <v>7734</v>
      </c>
      <c r="G2842" s="64">
        <v>1800</v>
      </c>
      <c r="H2842" s="97" t="s">
        <v>17155</v>
      </c>
      <c r="I2842" s="98" t="s">
        <v>17283</v>
      </c>
      <c r="J2842" s="1">
        <v>621.39</v>
      </c>
      <c r="K2842" s="64">
        <v>1178.6099999999999</v>
      </c>
      <c r="L2842" s="1">
        <v>4</v>
      </c>
      <c r="N2842" s="1">
        <v>134300</v>
      </c>
      <c r="O2842" s="64">
        <v>1800</v>
      </c>
      <c r="P2842" s="1" t="s">
        <v>272</v>
      </c>
      <c r="Q2842" s="1" t="s">
        <v>8524</v>
      </c>
      <c r="R2842" s="1" t="s">
        <v>9020</v>
      </c>
      <c r="S2842" s="1" t="s">
        <v>9021</v>
      </c>
    </row>
    <row r="2843" spans="1:19">
      <c r="A2843" s="30">
        <v>10195287</v>
      </c>
      <c r="B2843" s="55">
        <v>101952870000000</v>
      </c>
      <c r="C2843" s="1">
        <v>7700</v>
      </c>
      <c r="D2843" s="1" t="s">
        <v>7734</v>
      </c>
      <c r="G2843" s="64">
        <v>1800</v>
      </c>
      <c r="H2843" s="97" t="s">
        <v>17155</v>
      </c>
      <c r="I2843" s="98" t="s">
        <v>17283</v>
      </c>
      <c r="J2843" s="1">
        <v>621.39</v>
      </c>
      <c r="K2843" s="64">
        <v>1178.6099999999999</v>
      </c>
      <c r="L2843" s="1">
        <v>4</v>
      </c>
      <c r="N2843" s="1">
        <v>134301</v>
      </c>
      <c r="O2843" s="64">
        <v>1800</v>
      </c>
      <c r="P2843" s="1" t="s">
        <v>272</v>
      </c>
      <c r="Q2843" s="1" t="s">
        <v>8524</v>
      </c>
      <c r="R2843" s="1" t="s">
        <v>9020</v>
      </c>
      <c r="S2843" s="1" t="s">
        <v>9021</v>
      </c>
    </row>
    <row r="2844" spans="1:19">
      <c r="A2844" s="30">
        <v>10195288</v>
      </c>
      <c r="B2844" s="55">
        <v>101952880000000</v>
      </c>
      <c r="C2844" s="1">
        <v>7700</v>
      </c>
      <c r="D2844" s="1" t="s">
        <v>7734</v>
      </c>
      <c r="G2844" s="64">
        <v>1800</v>
      </c>
      <c r="H2844" s="97" t="s">
        <v>17155</v>
      </c>
      <c r="I2844" s="98" t="s">
        <v>17283</v>
      </c>
      <c r="J2844" s="1">
        <v>621.39</v>
      </c>
      <c r="K2844" s="64">
        <v>1178.6099999999999</v>
      </c>
      <c r="L2844" s="1">
        <v>4</v>
      </c>
      <c r="N2844" s="1">
        <v>134303</v>
      </c>
      <c r="O2844" s="64">
        <v>1800</v>
      </c>
      <c r="P2844" s="1" t="s">
        <v>272</v>
      </c>
      <c r="Q2844" s="1" t="s">
        <v>8524</v>
      </c>
      <c r="R2844" s="1" t="s">
        <v>9020</v>
      </c>
      <c r="S2844" s="1" t="s">
        <v>9021</v>
      </c>
    </row>
    <row r="2845" spans="1:19">
      <c r="A2845" s="30">
        <v>10195289</v>
      </c>
      <c r="B2845" s="55">
        <v>101952890000000</v>
      </c>
      <c r="C2845" s="1">
        <v>7700</v>
      </c>
      <c r="D2845" s="1" t="s">
        <v>7734</v>
      </c>
      <c r="G2845" s="64">
        <v>1800</v>
      </c>
      <c r="H2845" s="97" t="s">
        <v>17155</v>
      </c>
      <c r="I2845" s="98" t="s">
        <v>17283</v>
      </c>
      <c r="J2845" s="1">
        <v>621.39</v>
      </c>
      <c r="K2845" s="64">
        <v>1178.6099999999999</v>
      </c>
      <c r="L2845" s="1">
        <v>4</v>
      </c>
      <c r="N2845" s="1">
        <v>134304</v>
      </c>
      <c r="O2845" s="64">
        <v>1800</v>
      </c>
      <c r="P2845" s="1" t="s">
        <v>272</v>
      </c>
      <c r="Q2845" s="1" t="s">
        <v>8524</v>
      </c>
      <c r="R2845" s="1" t="s">
        <v>9020</v>
      </c>
      <c r="S2845" s="1" t="s">
        <v>9021</v>
      </c>
    </row>
    <row r="2846" spans="1:19">
      <c r="A2846" s="30">
        <v>10195290</v>
      </c>
      <c r="B2846" s="55">
        <v>101952900000000</v>
      </c>
      <c r="C2846" s="1">
        <v>7700</v>
      </c>
      <c r="D2846" s="1" t="s">
        <v>7734</v>
      </c>
      <c r="G2846" s="64">
        <v>1800</v>
      </c>
      <c r="H2846" s="97" t="s">
        <v>17155</v>
      </c>
      <c r="I2846" s="98" t="s">
        <v>17283</v>
      </c>
      <c r="J2846" s="1">
        <v>621.39</v>
      </c>
      <c r="K2846" s="64">
        <v>1178.6099999999999</v>
      </c>
      <c r="L2846" s="1">
        <v>4</v>
      </c>
      <c r="N2846" s="1">
        <v>134331</v>
      </c>
      <c r="O2846" s="64">
        <v>1800</v>
      </c>
      <c r="P2846" s="1" t="s">
        <v>272</v>
      </c>
      <c r="Q2846" s="1" t="s">
        <v>8524</v>
      </c>
      <c r="R2846" s="1" t="s">
        <v>9020</v>
      </c>
      <c r="S2846" s="1" t="s">
        <v>9021</v>
      </c>
    </row>
    <row r="2847" spans="1:19">
      <c r="A2847" s="30">
        <v>10195291</v>
      </c>
      <c r="B2847" s="55">
        <v>101952910000000</v>
      </c>
      <c r="C2847" s="1">
        <v>7700</v>
      </c>
      <c r="D2847" s="1" t="s">
        <v>7734</v>
      </c>
      <c r="G2847" s="64">
        <v>1800</v>
      </c>
      <c r="H2847" s="97" t="s">
        <v>17155</v>
      </c>
      <c r="I2847" s="98" t="s">
        <v>17283</v>
      </c>
      <c r="J2847" s="1">
        <v>621.39</v>
      </c>
      <c r="K2847" s="64">
        <v>1178.6099999999999</v>
      </c>
      <c r="L2847" s="1">
        <v>4</v>
      </c>
      <c r="N2847" s="1">
        <v>134477</v>
      </c>
      <c r="O2847" s="64">
        <v>1800</v>
      </c>
      <c r="P2847" s="1" t="s">
        <v>272</v>
      </c>
      <c r="Q2847" s="1" t="s">
        <v>8524</v>
      </c>
      <c r="R2847" s="1" t="s">
        <v>9020</v>
      </c>
      <c r="S2847" s="1" t="s">
        <v>9021</v>
      </c>
    </row>
    <row r="2848" spans="1:19">
      <c r="A2848" s="30">
        <v>10195292</v>
      </c>
      <c r="B2848" s="55">
        <v>101952920000000</v>
      </c>
      <c r="C2848" s="1">
        <v>7700</v>
      </c>
      <c r="D2848" s="1" t="s">
        <v>7734</v>
      </c>
      <c r="G2848" s="64">
        <v>1800</v>
      </c>
      <c r="H2848" s="97" t="s">
        <v>17148</v>
      </c>
      <c r="I2848" s="98" t="s">
        <v>17278</v>
      </c>
      <c r="J2848" s="1">
        <v>621.39</v>
      </c>
      <c r="K2848" s="64">
        <v>1178.6099999999999</v>
      </c>
      <c r="L2848" s="1">
        <v>4</v>
      </c>
      <c r="N2848" s="1">
        <v>134486</v>
      </c>
      <c r="O2848" s="64">
        <v>1800</v>
      </c>
      <c r="P2848" s="1" t="s">
        <v>272</v>
      </c>
      <c r="Q2848" s="1" t="s">
        <v>8524</v>
      </c>
      <c r="R2848" s="1" t="s">
        <v>9020</v>
      </c>
      <c r="S2848" s="1" t="s">
        <v>9021</v>
      </c>
    </row>
    <row r="2849" spans="1:19">
      <c r="A2849" s="30">
        <v>10195293</v>
      </c>
      <c r="B2849" s="55">
        <v>101952930000000</v>
      </c>
      <c r="C2849" s="1">
        <v>7700</v>
      </c>
      <c r="D2849" s="1" t="s">
        <v>7734</v>
      </c>
      <c r="G2849" s="64">
        <v>1800</v>
      </c>
      <c r="H2849" s="97" t="s">
        <v>17155</v>
      </c>
      <c r="I2849" s="98" t="s">
        <v>17283</v>
      </c>
      <c r="J2849" s="1">
        <v>621.39</v>
      </c>
      <c r="K2849" s="64">
        <v>1178.6099999999999</v>
      </c>
      <c r="L2849" s="1">
        <v>4</v>
      </c>
      <c r="N2849" s="1">
        <v>134833</v>
      </c>
      <c r="O2849" s="64">
        <v>1800</v>
      </c>
      <c r="P2849" s="1" t="s">
        <v>272</v>
      </c>
      <c r="Q2849" s="1" t="s">
        <v>8524</v>
      </c>
      <c r="R2849" s="1" t="s">
        <v>9020</v>
      </c>
      <c r="S2849" s="1" t="s">
        <v>9021</v>
      </c>
    </row>
    <row r="2850" spans="1:19">
      <c r="A2850" s="30">
        <v>10195294</v>
      </c>
      <c r="B2850" s="55">
        <v>101952940000000</v>
      </c>
      <c r="C2850" s="1">
        <v>7700</v>
      </c>
      <c r="D2850" s="1" t="s">
        <v>7734</v>
      </c>
      <c r="G2850" s="64">
        <v>1800</v>
      </c>
      <c r="H2850" s="97" t="s">
        <v>17155</v>
      </c>
      <c r="I2850" s="98" t="s">
        <v>17283</v>
      </c>
      <c r="J2850" s="1">
        <v>621.39</v>
      </c>
      <c r="K2850" s="64">
        <v>1178.6099999999999</v>
      </c>
      <c r="L2850" s="1">
        <v>4</v>
      </c>
      <c r="N2850" s="1">
        <v>134834</v>
      </c>
      <c r="O2850" s="64">
        <v>1800</v>
      </c>
      <c r="P2850" s="1" t="s">
        <v>272</v>
      </c>
      <c r="Q2850" s="1" t="s">
        <v>8524</v>
      </c>
      <c r="R2850" s="1" t="s">
        <v>9020</v>
      </c>
      <c r="S2850" s="1" t="s">
        <v>9021</v>
      </c>
    </row>
    <row r="2851" spans="1:19">
      <c r="A2851" s="30">
        <v>10195295</v>
      </c>
      <c r="B2851" s="55">
        <v>101952950000000</v>
      </c>
      <c r="C2851" s="1">
        <v>7700</v>
      </c>
      <c r="D2851" s="1" t="s">
        <v>7734</v>
      </c>
      <c r="G2851" s="64">
        <v>1800</v>
      </c>
      <c r="H2851" s="97" t="s">
        <v>17155</v>
      </c>
      <c r="I2851" s="98" t="s">
        <v>17283</v>
      </c>
      <c r="J2851" s="1">
        <v>621.39</v>
      </c>
      <c r="K2851" s="64">
        <v>1178.6099999999999</v>
      </c>
      <c r="L2851" s="1">
        <v>4</v>
      </c>
      <c r="N2851" s="1">
        <v>134870</v>
      </c>
      <c r="O2851" s="64">
        <v>1800</v>
      </c>
      <c r="P2851" s="1" t="s">
        <v>272</v>
      </c>
      <c r="Q2851" s="1" t="s">
        <v>8524</v>
      </c>
      <c r="R2851" s="1" t="s">
        <v>9020</v>
      </c>
      <c r="S2851" s="1" t="s">
        <v>9021</v>
      </c>
    </row>
    <row r="2852" spans="1:19">
      <c r="A2852" s="30">
        <v>10195296</v>
      </c>
      <c r="B2852" s="55">
        <v>101952960000000</v>
      </c>
      <c r="C2852" s="1">
        <v>7700</v>
      </c>
      <c r="D2852" s="1" t="s">
        <v>7734</v>
      </c>
      <c r="G2852" s="64">
        <v>1800</v>
      </c>
      <c r="H2852" s="97" t="s">
        <v>17155</v>
      </c>
      <c r="I2852" s="98" t="s">
        <v>17283</v>
      </c>
      <c r="J2852" s="1">
        <v>621.39</v>
      </c>
      <c r="K2852" s="64">
        <v>1178.6099999999999</v>
      </c>
      <c r="L2852" s="1">
        <v>4</v>
      </c>
      <c r="N2852" s="1">
        <v>134873</v>
      </c>
      <c r="O2852" s="64">
        <v>1800</v>
      </c>
      <c r="P2852" s="1" t="s">
        <v>272</v>
      </c>
      <c r="Q2852" s="1" t="s">
        <v>8524</v>
      </c>
      <c r="R2852" s="1" t="s">
        <v>9020</v>
      </c>
      <c r="S2852" s="1" t="s">
        <v>9021</v>
      </c>
    </row>
    <row r="2853" spans="1:19">
      <c r="A2853" s="30">
        <v>10195297</v>
      </c>
      <c r="B2853" s="55">
        <v>101952970000000</v>
      </c>
      <c r="C2853" s="1">
        <v>7700</v>
      </c>
      <c r="D2853" s="1" t="s">
        <v>7734</v>
      </c>
      <c r="G2853" s="64">
        <v>1800</v>
      </c>
      <c r="H2853" s="97" t="s">
        <v>17155</v>
      </c>
      <c r="I2853" s="98" t="s">
        <v>17283</v>
      </c>
      <c r="J2853" s="1">
        <v>621.39</v>
      </c>
      <c r="K2853" s="64">
        <v>1178.6099999999999</v>
      </c>
      <c r="L2853" s="1">
        <v>4</v>
      </c>
      <c r="N2853" s="1">
        <v>134895</v>
      </c>
      <c r="O2853" s="64">
        <v>1800</v>
      </c>
      <c r="P2853" s="1" t="s">
        <v>272</v>
      </c>
      <c r="Q2853" s="1" t="s">
        <v>8524</v>
      </c>
      <c r="R2853" s="1" t="s">
        <v>9020</v>
      </c>
      <c r="S2853" s="1" t="s">
        <v>9021</v>
      </c>
    </row>
    <row r="2854" spans="1:19">
      <c r="A2854" s="30">
        <v>10195298</v>
      </c>
      <c r="B2854" s="55">
        <v>101952980000000</v>
      </c>
      <c r="C2854" s="1">
        <v>7700</v>
      </c>
      <c r="D2854" s="1" t="s">
        <v>7734</v>
      </c>
      <c r="G2854" s="64">
        <v>1800</v>
      </c>
      <c r="H2854" s="97" t="s">
        <v>17155</v>
      </c>
      <c r="I2854" s="98" t="s">
        <v>17283</v>
      </c>
      <c r="J2854" s="1">
        <v>621.39</v>
      </c>
      <c r="K2854" s="64">
        <v>1178.6099999999999</v>
      </c>
      <c r="L2854" s="1">
        <v>4</v>
      </c>
      <c r="N2854" s="1">
        <v>200150</v>
      </c>
      <c r="O2854" s="64">
        <v>1800</v>
      </c>
      <c r="P2854" s="1" t="s">
        <v>272</v>
      </c>
      <c r="Q2854" s="1" t="s">
        <v>8524</v>
      </c>
      <c r="R2854" s="1" t="s">
        <v>9020</v>
      </c>
      <c r="S2854" s="1" t="s">
        <v>9021</v>
      </c>
    </row>
    <row r="2855" spans="1:19">
      <c r="A2855" s="30">
        <v>10195299</v>
      </c>
      <c r="B2855" s="55">
        <v>101952990000000</v>
      </c>
      <c r="C2855" s="1">
        <v>7700</v>
      </c>
      <c r="D2855" s="1" t="s">
        <v>7734</v>
      </c>
      <c r="G2855" s="64">
        <v>1800</v>
      </c>
      <c r="H2855" s="97" t="s">
        <v>17155</v>
      </c>
      <c r="I2855" s="98" t="s">
        <v>17283</v>
      </c>
      <c r="J2855" s="1">
        <v>621.39</v>
      </c>
      <c r="K2855" s="64">
        <v>1178.6099999999999</v>
      </c>
      <c r="L2855" s="1">
        <v>4</v>
      </c>
      <c r="N2855" s="1">
        <v>131764</v>
      </c>
      <c r="O2855" s="64">
        <v>1800</v>
      </c>
      <c r="P2855" s="1" t="s">
        <v>272</v>
      </c>
      <c r="Q2855" s="1" t="s">
        <v>8524</v>
      </c>
      <c r="R2855" s="1" t="s">
        <v>9020</v>
      </c>
      <c r="S2855" s="1" t="s">
        <v>9021</v>
      </c>
    </row>
    <row r="2856" spans="1:19">
      <c r="A2856" s="30">
        <v>10195300</v>
      </c>
      <c r="B2856" s="55">
        <v>101953000000000</v>
      </c>
      <c r="C2856" s="1">
        <v>7700</v>
      </c>
      <c r="D2856" s="1" t="s">
        <v>7734</v>
      </c>
      <c r="G2856" s="64">
        <v>1800</v>
      </c>
      <c r="H2856" s="97" t="s">
        <v>17155</v>
      </c>
      <c r="I2856" s="98" t="s">
        <v>17283</v>
      </c>
      <c r="J2856" s="1">
        <v>621.39</v>
      </c>
      <c r="K2856" s="64">
        <v>1178.6099999999999</v>
      </c>
      <c r="L2856" s="1">
        <v>4</v>
      </c>
      <c r="N2856" s="1">
        <v>131770</v>
      </c>
      <c r="O2856" s="64">
        <v>1800</v>
      </c>
      <c r="P2856" s="1" t="s">
        <v>272</v>
      </c>
      <c r="Q2856" s="1" t="s">
        <v>8524</v>
      </c>
      <c r="R2856" s="1" t="s">
        <v>9020</v>
      </c>
      <c r="S2856" s="1" t="s">
        <v>9021</v>
      </c>
    </row>
    <row r="2857" spans="1:19">
      <c r="A2857" s="30">
        <v>10195301</v>
      </c>
      <c r="B2857" s="55">
        <v>101953010000000</v>
      </c>
      <c r="C2857" s="1">
        <v>7700</v>
      </c>
      <c r="D2857" s="1" t="s">
        <v>7734</v>
      </c>
      <c r="G2857" s="64">
        <v>1800</v>
      </c>
      <c r="H2857" s="97" t="s">
        <v>17155</v>
      </c>
      <c r="I2857" s="98" t="s">
        <v>17283</v>
      </c>
      <c r="J2857" s="1">
        <v>621.39</v>
      </c>
      <c r="K2857" s="64">
        <v>1178.6099999999999</v>
      </c>
      <c r="L2857" s="1">
        <v>4</v>
      </c>
      <c r="N2857" s="1">
        <v>134214</v>
      </c>
      <c r="O2857" s="64">
        <v>1800</v>
      </c>
      <c r="P2857" s="1" t="s">
        <v>272</v>
      </c>
      <c r="Q2857" s="1" t="s">
        <v>8524</v>
      </c>
      <c r="R2857" s="1" t="s">
        <v>9020</v>
      </c>
      <c r="S2857" s="1" t="s">
        <v>9021</v>
      </c>
    </row>
    <row r="2858" spans="1:19">
      <c r="A2858" s="30">
        <v>10195302</v>
      </c>
      <c r="B2858" s="55">
        <v>101953020000000</v>
      </c>
      <c r="C2858" s="1">
        <v>7700</v>
      </c>
      <c r="D2858" s="1" t="s">
        <v>7734</v>
      </c>
      <c r="G2858" s="64">
        <v>1800</v>
      </c>
      <c r="H2858" s="97" t="s">
        <v>17148</v>
      </c>
      <c r="I2858" s="98" t="s">
        <v>17278</v>
      </c>
      <c r="J2858" s="1">
        <v>621.39</v>
      </c>
      <c r="K2858" s="64">
        <v>1178.6099999999999</v>
      </c>
      <c r="L2858" s="1">
        <v>4</v>
      </c>
      <c r="N2858" s="1">
        <v>134254</v>
      </c>
      <c r="O2858" s="64">
        <v>1800</v>
      </c>
      <c r="P2858" s="1" t="s">
        <v>272</v>
      </c>
      <c r="Q2858" s="1" t="s">
        <v>8524</v>
      </c>
      <c r="R2858" s="1" t="s">
        <v>9020</v>
      </c>
      <c r="S2858" s="1" t="s">
        <v>9021</v>
      </c>
    </row>
    <row r="2859" spans="1:19">
      <c r="A2859" s="30">
        <v>10195303</v>
      </c>
      <c r="B2859" s="55">
        <v>101953030000000</v>
      </c>
      <c r="C2859" s="1">
        <v>7700</v>
      </c>
      <c r="D2859" s="1" t="s">
        <v>7734</v>
      </c>
      <c r="G2859" s="64">
        <v>1800</v>
      </c>
      <c r="H2859" s="97" t="s">
        <v>17155</v>
      </c>
      <c r="I2859" s="98" t="s">
        <v>17283</v>
      </c>
      <c r="J2859" s="1">
        <v>621.39</v>
      </c>
      <c r="K2859" s="64">
        <v>1178.6099999999999</v>
      </c>
      <c r="L2859" s="1">
        <v>4</v>
      </c>
      <c r="N2859" s="1">
        <v>134272</v>
      </c>
      <c r="O2859" s="64">
        <v>1800</v>
      </c>
      <c r="P2859" s="1" t="s">
        <v>272</v>
      </c>
      <c r="Q2859" s="1" t="s">
        <v>8524</v>
      </c>
      <c r="R2859" s="1" t="s">
        <v>9020</v>
      </c>
      <c r="S2859" s="1" t="s">
        <v>9021</v>
      </c>
    </row>
    <row r="2860" spans="1:19">
      <c r="A2860" s="30">
        <v>10195304</v>
      </c>
      <c r="B2860" s="55">
        <v>101953040000000</v>
      </c>
      <c r="C2860" s="1">
        <v>7700</v>
      </c>
      <c r="D2860" s="1" t="s">
        <v>7734</v>
      </c>
      <c r="G2860" s="64">
        <v>1800</v>
      </c>
      <c r="H2860" s="97" t="s">
        <v>17155</v>
      </c>
      <c r="I2860" s="98" t="s">
        <v>17283</v>
      </c>
      <c r="J2860" s="1">
        <v>621.39</v>
      </c>
      <c r="K2860" s="64">
        <v>1178.6099999999999</v>
      </c>
      <c r="L2860" s="1">
        <v>4</v>
      </c>
      <c r="N2860" s="1">
        <v>134308</v>
      </c>
      <c r="O2860" s="64">
        <v>1800</v>
      </c>
      <c r="P2860" s="1" t="s">
        <v>272</v>
      </c>
      <c r="Q2860" s="1" t="s">
        <v>8524</v>
      </c>
      <c r="R2860" s="1" t="s">
        <v>9020</v>
      </c>
      <c r="S2860" s="1" t="s">
        <v>9021</v>
      </c>
    </row>
    <row r="2861" spans="1:19">
      <c r="A2861" s="30">
        <v>10195305</v>
      </c>
      <c r="B2861" s="55">
        <v>101953050000000</v>
      </c>
      <c r="C2861" s="1">
        <v>7700</v>
      </c>
      <c r="D2861" s="1" t="s">
        <v>7734</v>
      </c>
      <c r="G2861" s="64">
        <v>1800</v>
      </c>
      <c r="H2861" s="97" t="s">
        <v>17155</v>
      </c>
      <c r="I2861" s="98" t="s">
        <v>17283</v>
      </c>
      <c r="J2861" s="1">
        <v>621.39</v>
      </c>
      <c r="K2861" s="64">
        <v>1178.6099999999999</v>
      </c>
      <c r="L2861" s="1">
        <v>4</v>
      </c>
      <c r="N2861" s="1">
        <v>134425</v>
      </c>
      <c r="O2861" s="64">
        <v>1800</v>
      </c>
      <c r="P2861" s="1" t="s">
        <v>272</v>
      </c>
      <c r="Q2861" s="1" t="s">
        <v>8524</v>
      </c>
      <c r="R2861" s="1" t="s">
        <v>9020</v>
      </c>
      <c r="S2861" s="1" t="s">
        <v>9021</v>
      </c>
    </row>
    <row r="2862" spans="1:19">
      <c r="A2862" s="30">
        <v>10195306</v>
      </c>
      <c r="B2862" s="55">
        <v>101953060000000</v>
      </c>
      <c r="C2862" s="1">
        <v>7700</v>
      </c>
      <c r="D2862" s="1" t="s">
        <v>7734</v>
      </c>
      <c r="G2862" s="64">
        <v>1800</v>
      </c>
      <c r="H2862" s="97" t="s">
        <v>17155</v>
      </c>
      <c r="I2862" s="98" t="s">
        <v>17283</v>
      </c>
      <c r="J2862" s="1">
        <v>621.39</v>
      </c>
      <c r="K2862" s="64">
        <v>1178.6099999999999</v>
      </c>
      <c r="L2862" s="1">
        <v>4</v>
      </c>
      <c r="N2862" s="1">
        <v>134476</v>
      </c>
      <c r="O2862" s="64">
        <v>1800</v>
      </c>
      <c r="P2862" s="1" t="s">
        <v>272</v>
      </c>
      <c r="Q2862" s="1" t="s">
        <v>8524</v>
      </c>
      <c r="R2862" s="1" t="s">
        <v>9020</v>
      </c>
      <c r="S2862" s="1" t="s">
        <v>9021</v>
      </c>
    </row>
    <row r="2863" spans="1:19">
      <c r="A2863" s="30">
        <v>10195307</v>
      </c>
      <c r="B2863" s="55">
        <v>101953070000000</v>
      </c>
      <c r="C2863" s="1">
        <v>7700</v>
      </c>
      <c r="D2863" s="1" t="s">
        <v>7734</v>
      </c>
      <c r="G2863" s="64">
        <v>1800</v>
      </c>
      <c r="H2863" s="97" t="s">
        <v>17155</v>
      </c>
      <c r="I2863" s="98" t="s">
        <v>17283</v>
      </c>
      <c r="J2863" s="1">
        <v>621.39</v>
      </c>
      <c r="K2863" s="64">
        <v>1178.6099999999999</v>
      </c>
      <c r="L2863" s="1">
        <v>4</v>
      </c>
      <c r="N2863" s="1">
        <v>134492</v>
      </c>
      <c r="O2863" s="64">
        <v>1800</v>
      </c>
      <c r="P2863" s="1" t="s">
        <v>272</v>
      </c>
      <c r="Q2863" s="1" t="s">
        <v>8524</v>
      </c>
      <c r="R2863" s="1" t="s">
        <v>9020</v>
      </c>
      <c r="S2863" s="1" t="s">
        <v>9021</v>
      </c>
    </row>
    <row r="2864" spans="1:19">
      <c r="A2864" s="30">
        <v>10195308</v>
      </c>
      <c r="B2864" s="55">
        <v>101953080000000</v>
      </c>
      <c r="C2864" s="1">
        <v>7700</v>
      </c>
      <c r="D2864" s="1" t="s">
        <v>7734</v>
      </c>
      <c r="G2864" s="64">
        <v>1800</v>
      </c>
      <c r="H2864" s="97" t="s">
        <v>17155</v>
      </c>
      <c r="I2864" s="98" t="s">
        <v>17283</v>
      </c>
      <c r="J2864" s="1">
        <v>621.39</v>
      </c>
      <c r="K2864" s="64">
        <v>1178.6099999999999</v>
      </c>
      <c r="L2864" s="1">
        <v>4</v>
      </c>
      <c r="N2864" s="1">
        <v>134494</v>
      </c>
      <c r="O2864" s="64">
        <v>1800</v>
      </c>
      <c r="P2864" s="1" t="s">
        <v>272</v>
      </c>
      <c r="Q2864" s="1" t="s">
        <v>8524</v>
      </c>
      <c r="R2864" s="1" t="s">
        <v>9020</v>
      </c>
      <c r="S2864" s="1" t="s">
        <v>9021</v>
      </c>
    </row>
    <row r="2865" spans="1:19">
      <c r="A2865" s="30">
        <v>10195309</v>
      </c>
      <c r="B2865" s="55">
        <v>101953090000000</v>
      </c>
      <c r="C2865" s="1">
        <v>7700</v>
      </c>
      <c r="D2865" s="1" t="s">
        <v>7735</v>
      </c>
      <c r="G2865" s="64">
        <v>9329.67</v>
      </c>
      <c r="H2865" s="97" t="s">
        <v>17156</v>
      </c>
      <c r="I2865" s="98" t="s">
        <v>17284</v>
      </c>
      <c r="J2865" s="64">
        <v>5171.83</v>
      </c>
      <c r="K2865" s="64">
        <v>4157.84</v>
      </c>
      <c r="L2865" s="1">
        <v>2748</v>
      </c>
      <c r="N2865" s="1" t="s">
        <v>8118</v>
      </c>
      <c r="O2865" s="64">
        <v>9329.67</v>
      </c>
      <c r="P2865" s="1" t="s">
        <v>7839</v>
      </c>
      <c r="Q2865" s="1" t="s">
        <v>8623</v>
      </c>
      <c r="R2865" s="1" t="s">
        <v>9022</v>
      </c>
      <c r="S2865" s="1" t="s">
        <v>2772</v>
      </c>
    </row>
    <row r="2866" spans="1:19">
      <c r="A2866" s="30">
        <v>10195310</v>
      </c>
      <c r="B2866" s="55">
        <v>101953100000000</v>
      </c>
      <c r="C2866" s="1">
        <v>7700</v>
      </c>
      <c r="D2866" s="1" t="s">
        <v>7735</v>
      </c>
      <c r="G2866" s="64">
        <v>9329.67</v>
      </c>
      <c r="H2866" s="97" t="s">
        <v>17156</v>
      </c>
      <c r="I2866" s="98" t="s">
        <v>17284</v>
      </c>
      <c r="J2866" s="64">
        <v>5171.83</v>
      </c>
      <c r="K2866" s="64">
        <v>4157.84</v>
      </c>
      <c r="L2866" s="1">
        <v>2748</v>
      </c>
      <c r="N2866" s="1" t="s">
        <v>8119</v>
      </c>
      <c r="O2866" s="64">
        <v>9329.67</v>
      </c>
      <c r="P2866" s="1" t="s">
        <v>7839</v>
      </c>
      <c r="Q2866" s="1" t="s">
        <v>8623</v>
      </c>
      <c r="R2866" s="1" t="s">
        <v>9022</v>
      </c>
      <c r="S2866" s="1" t="s">
        <v>2772</v>
      </c>
    </row>
    <row r="2867" spans="1:19">
      <c r="A2867" s="30">
        <v>10195311</v>
      </c>
      <c r="B2867" s="55">
        <v>101953110000000</v>
      </c>
      <c r="C2867" s="1">
        <v>7700</v>
      </c>
      <c r="D2867" s="1" t="s">
        <v>7736</v>
      </c>
      <c r="G2867" s="64">
        <v>2070</v>
      </c>
      <c r="H2867" s="97" t="s">
        <v>17141</v>
      </c>
      <c r="I2867" s="98" t="s">
        <v>17273</v>
      </c>
      <c r="J2867" s="64">
        <v>1100.18</v>
      </c>
      <c r="K2867" s="1">
        <v>969.82</v>
      </c>
      <c r="L2867" s="1">
        <v>4</v>
      </c>
      <c r="N2867" s="1" t="s">
        <v>8120</v>
      </c>
      <c r="O2867" s="64">
        <v>2070</v>
      </c>
      <c r="P2867" s="1">
        <v>401.32</v>
      </c>
      <c r="Q2867" s="1" t="s">
        <v>8556</v>
      </c>
      <c r="R2867" s="1" t="s">
        <v>9023</v>
      </c>
      <c r="S2867" s="1" t="s">
        <v>2452</v>
      </c>
    </row>
    <row r="2868" spans="1:19">
      <c r="A2868" s="30">
        <v>10195312</v>
      </c>
      <c r="B2868" s="55">
        <v>101953120000000</v>
      </c>
      <c r="C2868" s="1">
        <v>7700</v>
      </c>
      <c r="D2868" s="1" t="s">
        <v>7737</v>
      </c>
      <c r="E2868" s="1" t="s">
        <v>1073</v>
      </c>
      <c r="F2868" s="1" t="s">
        <v>7820</v>
      </c>
      <c r="G2868" s="64">
        <v>1160.6500000000001</v>
      </c>
      <c r="H2868" s="97" t="s">
        <v>17162</v>
      </c>
      <c r="I2868" s="98" t="s">
        <v>17290</v>
      </c>
      <c r="J2868" s="1">
        <v>616.91999999999996</v>
      </c>
      <c r="K2868" s="1">
        <v>543.73</v>
      </c>
      <c r="L2868" s="1">
        <v>7123</v>
      </c>
      <c r="N2868" s="1" t="s">
        <v>8404</v>
      </c>
      <c r="O2868" s="64">
        <v>1160.6500000000001</v>
      </c>
      <c r="P2868" s="1" t="s">
        <v>272</v>
      </c>
      <c r="Q2868" s="1" t="s">
        <v>8556</v>
      </c>
      <c r="R2868" s="1" t="s">
        <v>9024</v>
      </c>
      <c r="S2868" s="1" t="s">
        <v>2452</v>
      </c>
    </row>
    <row r="2869" spans="1:19">
      <c r="A2869" s="30">
        <v>10195313</v>
      </c>
      <c r="B2869" s="55">
        <v>101953130000000</v>
      </c>
      <c r="C2869" s="1">
        <v>7700</v>
      </c>
      <c r="D2869" s="1" t="s">
        <v>7737</v>
      </c>
      <c r="G2869" s="64">
        <v>1160.6500000000001</v>
      </c>
      <c r="H2869" s="97" t="s">
        <v>17162</v>
      </c>
      <c r="I2869" s="98" t="s">
        <v>17290</v>
      </c>
      <c r="J2869" s="1">
        <v>616.91999999999996</v>
      </c>
      <c r="K2869" s="1">
        <v>543.73</v>
      </c>
      <c r="L2869" s="1">
        <v>4</v>
      </c>
      <c r="N2869" s="1" t="s">
        <v>8121</v>
      </c>
      <c r="O2869" s="64">
        <v>1160.6500000000001</v>
      </c>
      <c r="P2869" s="1" t="s">
        <v>272</v>
      </c>
      <c r="Q2869" s="1" t="s">
        <v>8556</v>
      </c>
      <c r="R2869" s="1" t="s">
        <v>9024</v>
      </c>
      <c r="S2869" s="1" t="s">
        <v>2452</v>
      </c>
    </row>
    <row r="2870" spans="1:19">
      <c r="A2870" s="30">
        <v>10195316</v>
      </c>
      <c r="B2870" s="55">
        <v>101953160000000</v>
      </c>
      <c r="C2870" s="1">
        <v>7700</v>
      </c>
      <c r="D2870" s="1" t="s">
        <v>7737</v>
      </c>
      <c r="G2870" s="64">
        <v>1160.6500000000001</v>
      </c>
      <c r="H2870" s="97" t="s">
        <v>17159</v>
      </c>
      <c r="I2870" s="98" t="s">
        <v>17287</v>
      </c>
      <c r="J2870" s="1">
        <v>616.91999999999996</v>
      </c>
      <c r="K2870" s="1">
        <v>543.73</v>
      </c>
      <c r="L2870" s="1">
        <v>4</v>
      </c>
      <c r="N2870" s="1" t="s">
        <v>8122</v>
      </c>
      <c r="O2870" s="64">
        <v>1160.6500000000001</v>
      </c>
      <c r="P2870" s="1" t="s">
        <v>2798</v>
      </c>
      <c r="Q2870" s="1" t="s">
        <v>8556</v>
      </c>
      <c r="R2870" s="1" t="s">
        <v>9024</v>
      </c>
      <c r="S2870" s="1" t="s">
        <v>2452</v>
      </c>
    </row>
    <row r="2871" spans="1:19">
      <c r="A2871" s="30">
        <v>10195317</v>
      </c>
      <c r="B2871" s="55">
        <v>101953170000000</v>
      </c>
      <c r="C2871" s="1">
        <v>7700</v>
      </c>
      <c r="D2871" s="1" t="s">
        <v>7737</v>
      </c>
      <c r="G2871" s="64">
        <v>1160.6500000000001</v>
      </c>
      <c r="H2871" s="97" t="s">
        <v>17159</v>
      </c>
      <c r="I2871" s="98" t="s">
        <v>17287</v>
      </c>
      <c r="J2871" s="1">
        <v>616.91999999999996</v>
      </c>
      <c r="K2871" s="1">
        <v>543.73</v>
      </c>
      <c r="L2871" s="1">
        <v>2748</v>
      </c>
      <c r="N2871" s="1" t="s">
        <v>8123</v>
      </c>
      <c r="O2871" s="64">
        <v>1160.6500000000001</v>
      </c>
      <c r="P2871" s="1" t="s">
        <v>12308</v>
      </c>
      <c r="Q2871" s="1" t="s">
        <v>8556</v>
      </c>
      <c r="R2871" s="1" t="s">
        <v>9024</v>
      </c>
      <c r="S2871" s="1" t="s">
        <v>2452</v>
      </c>
    </row>
    <row r="2872" spans="1:19">
      <c r="A2872" s="30">
        <v>10195318</v>
      </c>
      <c r="B2872" s="55">
        <v>101953180000000</v>
      </c>
      <c r="C2872" s="1">
        <v>7700</v>
      </c>
      <c r="D2872" s="1" t="s">
        <v>7737</v>
      </c>
      <c r="G2872" s="64">
        <v>1160.6500000000001</v>
      </c>
      <c r="H2872" s="97" t="s">
        <v>17159</v>
      </c>
      <c r="I2872" s="98" t="s">
        <v>17287</v>
      </c>
      <c r="J2872" s="1">
        <v>616.91999999999996</v>
      </c>
      <c r="K2872" s="1">
        <v>543.73</v>
      </c>
      <c r="L2872" s="1">
        <v>7067</v>
      </c>
      <c r="N2872" s="1" t="s">
        <v>8124</v>
      </c>
      <c r="O2872" s="64">
        <v>1160.6500000000001</v>
      </c>
      <c r="P2872" s="1" t="s">
        <v>272</v>
      </c>
      <c r="Q2872" s="1" t="s">
        <v>8556</v>
      </c>
      <c r="R2872" s="1" t="s">
        <v>9024</v>
      </c>
      <c r="S2872" s="1" t="s">
        <v>2452</v>
      </c>
    </row>
    <row r="2873" spans="1:19">
      <c r="A2873" s="30">
        <v>10195319</v>
      </c>
      <c r="B2873" s="55">
        <v>101953190000000</v>
      </c>
      <c r="C2873" s="1">
        <v>7700</v>
      </c>
      <c r="D2873" s="1" t="s">
        <v>7737</v>
      </c>
      <c r="G2873" s="64">
        <v>1160.6500000000001</v>
      </c>
      <c r="H2873" s="97" t="s">
        <v>17159</v>
      </c>
      <c r="I2873" s="98" t="s">
        <v>17287</v>
      </c>
      <c r="J2873" s="1">
        <v>616.91999999999996</v>
      </c>
      <c r="K2873" s="1">
        <v>543.73</v>
      </c>
      <c r="L2873" s="1">
        <v>4</v>
      </c>
      <c r="N2873" s="1" t="s">
        <v>8125</v>
      </c>
      <c r="O2873" s="64">
        <v>1160.6500000000001</v>
      </c>
      <c r="P2873" s="1" t="s">
        <v>2798</v>
      </c>
      <c r="Q2873" s="1" t="s">
        <v>8556</v>
      </c>
      <c r="R2873" s="1" t="s">
        <v>9024</v>
      </c>
      <c r="S2873" s="1" t="s">
        <v>2452</v>
      </c>
    </row>
    <row r="2874" spans="1:19">
      <c r="A2874" s="30">
        <v>10195321</v>
      </c>
      <c r="B2874" s="55">
        <v>101953210000000</v>
      </c>
      <c r="C2874" s="1">
        <v>7700</v>
      </c>
      <c r="D2874" s="1" t="s">
        <v>3721</v>
      </c>
      <c r="G2874" s="64">
        <v>7418.6</v>
      </c>
      <c r="H2874" s="97" t="s">
        <v>17155</v>
      </c>
      <c r="I2874" s="98" t="s">
        <v>17283</v>
      </c>
      <c r="J2874" s="64">
        <v>3611.05</v>
      </c>
      <c r="K2874" s="64">
        <v>3807.55</v>
      </c>
      <c r="L2874" s="1">
        <v>8</v>
      </c>
      <c r="N2874" s="1" t="s">
        <v>8126</v>
      </c>
      <c r="O2874" s="64">
        <v>7418.6</v>
      </c>
      <c r="P2874" s="1" t="s">
        <v>110</v>
      </c>
      <c r="Q2874" s="1" t="s">
        <v>9025</v>
      </c>
      <c r="R2874" s="1" t="s">
        <v>9026</v>
      </c>
      <c r="S2874" s="1" t="s">
        <v>3241</v>
      </c>
    </row>
    <row r="2875" spans="1:19">
      <c r="A2875" s="30">
        <v>10195322</v>
      </c>
      <c r="B2875" s="55">
        <v>101953220000000</v>
      </c>
      <c r="C2875" s="1">
        <v>7700</v>
      </c>
      <c r="D2875" s="1" t="s">
        <v>3721</v>
      </c>
      <c r="E2875" s="1" t="s">
        <v>107</v>
      </c>
      <c r="F2875" s="1" t="s">
        <v>3953</v>
      </c>
      <c r="G2875" s="64">
        <v>7418.6</v>
      </c>
      <c r="H2875" s="97" t="s">
        <v>17160</v>
      </c>
      <c r="I2875" s="98" t="s">
        <v>17288</v>
      </c>
      <c r="J2875" s="64">
        <v>3611.05</v>
      </c>
      <c r="K2875" s="64">
        <v>3807.55</v>
      </c>
      <c r="L2875" s="1">
        <v>3065</v>
      </c>
      <c r="N2875" s="1" t="s">
        <v>8365</v>
      </c>
      <c r="O2875" s="64">
        <v>7418.6</v>
      </c>
      <c r="P2875" s="1" t="s">
        <v>110</v>
      </c>
      <c r="Q2875" s="1" t="s">
        <v>9025</v>
      </c>
      <c r="R2875" s="1" t="s">
        <v>9026</v>
      </c>
      <c r="S2875" s="1" t="s">
        <v>3241</v>
      </c>
    </row>
    <row r="2876" spans="1:19">
      <c r="A2876" s="30">
        <v>10195323</v>
      </c>
      <c r="B2876" s="55">
        <v>101953230000000</v>
      </c>
      <c r="C2876" s="1">
        <v>7700</v>
      </c>
      <c r="D2876" s="1" t="s">
        <v>3721</v>
      </c>
      <c r="E2876" s="1" t="s">
        <v>9027</v>
      </c>
      <c r="F2876" s="1" t="s">
        <v>3953</v>
      </c>
      <c r="G2876" s="64">
        <v>7418.6</v>
      </c>
      <c r="H2876" s="97" t="s">
        <v>17160</v>
      </c>
      <c r="I2876" s="98" t="s">
        <v>17288</v>
      </c>
      <c r="J2876" s="64">
        <v>3611.05</v>
      </c>
      <c r="K2876" s="64">
        <v>3807.55</v>
      </c>
      <c r="L2876" s="1">
        <v>3317</v>
      </c>
      <c r="N2876" s="1" t="s">
        <v>8263</v>
      </c>
      <c r="O2876" s="64">
        <v>7418.6</v>
      </c>
      <c r="P2876" s="1" t="s">
        <v>110</v>
      </c>
      <c r="Q2876" s="1" t="s">
        <v>9025</v>
      </c>
      <c r="R2876" s="1" t="s">
        <v>9026</v>
      </c>
      <c r="S2876" s="1" t="s">
        <v>3241</v>
      </c>
    </row>
    <row r="2877" spans="1:19">
      <c r="A2877" s="30">
        <v>10195340</v>
      </c>
      <c r="B2877" s="55">
        <v>101953400000000</v>
      </c>
      <c r="C2877" s="1">
        <v>7700</v>
      </c>
      <c r="D2877" s="1" t="s">
        <v>7738</v>
      </c>
      <c r="G2877" s="64">
        <v>2625.34</v>
      </c>
      <c r="H2877" s="97" t="s">
        <v>17156</v>
      </c>
      <c r="I2877" s="98" t="s">
        <v>17284</v>
      </c>
      <c r="J2877" s="64">
        <v>1357.03</v>
      </c>
      <c r="K2877" s="64">
        <v>1268.31</v>
      </c>
      <c r="L2877" s="1">
        <v>8</v>
      </c>
      <c r="N2877" s="1">
        <v>13234523021779</v>
      </c>
      <c r="O2877" s="64">
        <v>2625.34</v>
      </c>
      <c r="P2877" s="1" t="s">
        <v>110</v>
      </c>
      <c r="Q2877" s="1" t="s">
        <v>8611</v>
      </c>
      <c r="R2877" s="1" t="s">
        <v>9028</v>
      </c>
      <c r="S2877" s="1" t="s">
        <v>9029</v>
      </c>
    </row>
    <row r="2878" spans="1:19">
      <c r="A2878" s="30">
        <v>10195345</v>
      </c>
      <c r="B2878" s="55">
        <v>101953450000000</v>
      </c>
      <c r="C2878" s="1">
        <v>7700</v>
      </c>
      <c r="D2878" s="1" t="s">
        <v>7739</v>
      </c>
      <c r="G2878" s="64">
        <v>1609.5</v>
      </c>
      <c r="H2878" s="97" t="s">
        <v>17148</v>
      </c>
      <c r="I2878" s="98" t="s">
        <v>17278</v>
      </c>
      <c r="J2878" s="1">
        <v>485.96</v>
      </c>
      <c r="K2878" s="64">
        <v>1123.54</v>
      </c>
      <c r="L2878" s="1">
        <v>4</v>
      </c>
      <c r="N2878" s="1" t="s">
        <v>8127</v>
      </c>
      <c r="O2878" s="64">
        <v>1609.5</v>
      </c>
      <c r="P2878" s="1">
        <v>401.44</v>
      </c>
      <c r="Q2878" s="1" t="s">
        <v>8692</v>
      </c>
      <c r="R2878" s="1" t="s">
        <v>9030</v>
      </c>
      <c r="S2878" s="1" t="s">
        <v>2452</v>
      </c>
    </row>
    <row r="2879" spans="1:19">
      <c r="A2879" s="30">
        <v>10195346</v>
      </c>
      <c r="B2879" s="55">
        <v>101953460000000</v>
      </c>
      <c r="C2879" s="1">
        <v>7700</v>
      </c>
      <c r="D2879" s="1" t="s">
        <v>7739</v>
      </c>
      <c r="G2879" s="64">
        <v>1609.5</v>
      </c>
      <c r="H2879" s="97" t="s">
        <v>17148</v>
      </c>
      <c r="I2879" s="98" t="s">
        <v>17278</v>
      </c>
      <c r="J2879" s="1">
        <v>485.96</v>
      </c>
      <c r="K2879" s="64">
        <v>1123.54</v>
      </c>
      <c r="L2879" s="1">
        <v>4</v>
      </c>
      <c r="N2879" s="1" t="s">
        <v>8128</v>
      </c>
      <c r="O2879" s="64">
        <v>1609.5</v>
      </c>
      <c r="P2879" s="1" t="s">
        <v>272</v>
      </c>
      <c r="Q2879" s="1" t="s">
        <v>8692</v>
      </c>
      <c r="R2879" s="1" t="s">
        <v>9030</v>
      </c>
      <c r="S2879" s="1" t="s">
        <v>2452</v>
      </c>
    </row>
    <row r="2880" spans="1:19">
      <c r="A2880" s="30">
        <v>10195347</v>
      </c>
      <c r="B2880" s="55">
        <v>101953470000000</v>
      </c>
      <c r="C2880" s="1">
        <v>7700</v>
      </c>
      <c r="D2880" s="1" t="s">
        <v>7740</v>
      </c>
      <c r="G2880" s="64">
        <v>1276.97</v>
      </c>
      <c r="H2880" s="97" t="s">
        <v>17170</v>
      </c>
      <c r="I2880" s="98" t="s">
        <v>17298</v>
      </c>
      <c r="J2880" s="1">
        <v>613.41</v>
      </c>
      <c r="K2880" s="1">
        <v>663.56</v>
      </c>
      <c r="L2880" s="1">
        <v>3376</v>
      </c>
      <c r="N2880" s="1" t="s">
        <v>8129</v>
      </c>
      <c r="O2880" s="64">
        <v>1276.97</v>
      </c>
      <c r="P2880" s="1" t="s">
        <v>8369</v>
      </c>
      <c r="Q2880" s="1" t="s">
        <v>9031</v>
      </c>
      <c r="R2880" s="1" t="s">
        <v>9032</v>
      </c>
      <c r="S2880" s="1" t="s">
        <v>2337</v>
      </c>
    </row>
    <row r="2881" spans="1:19">
      <c r="A2881" s="30">
        <v>10195348</v>
      </c>
      <c r="B2881" s="55">
        <v>101953480000000</v>
      </c>
      <c r="C2881" s="1">
        <v>7700</v>
      </c>
      <c r="D2881" s="1" t="s">
        <v>7782</v>
      </c>
      <c r="G2881" s="64">
        <v>2291.94</v>
      </c>
      <c r="H2881" s="97" t="s">
        <v>17160</v>
      </c>
      <c r="I2881" s="98" t="s">
        <v>17288</v>
      </c>
      <c r="J2881" s="1">
        <v>317.77999999999997</v>
      </c>
      <c r="K2881" s="64">
        <v>1974.16</v>
      </c>
      <c r="L2881" s="1">
        <v>3065</v>
      </c>
      <c r="O2881" s="64">
        <v>2291.94</v>
      </c>
      <c r="P2881" s="1" t="s">
        <v>110</v>
      </c>
      <c r="Q2881" s="1" t="s">
        <v>9033</v>
      </c>
      <c r="R2881" s="1" t="s">
        <v>9034</v>
      </c>
      <c r="S2881" s="1" t="s">
        <v>4034</v>
      </c>
    </row>
    <row r="2882" spans="1:19">
      <c r="A2882" s="30">
        <v>10195697</v>
      </c>
      <c r="B2882" s="55">
        <v>101956970000000</v>
      </c>
      <c r="C2882" s="1">
        <v>7700</v>
      </c>
      <c r="D2882" s="1" t="s">
        <v>7785</v>
      </c>
      <c r="E2882" s="1" t="s">
        <v>107</v>
      </c>
      <c r="F2882" s="1" t="s">
        <v>7814</v>
      </c>
      <c r="G2882" s="64">
        <v>11278.2</v>
      </c>
      <c r="H2882" s="97" t="s">
        <v>17140</v>
      </c>
      <c r="I2882" s="98" t="s">
        <v>17272</v>
      </c>
      <c r="J2882" s="64">
        <v>5675.12</v>
      </c>
      <c r="K2882" s="64">
        <v>5603.08</v>
      </c>
      <c r="L2882" s="1">
        <v>2748</v>
      </c>
      <c r="N2882" s="1" t="s">
        <v>8342</v>
      </c>
      <c r="O2882" s="64">
        <v>11278.2</v>
      </c>
      <c r="P2882" s="1" t="s">
        <v>272</v>
      </c>
      <c r="Q2882" s="1" t="s">
        <v>8692</v>
      </c>
      <c r="R2882" s="1" t="s">
        <v>9035</v>
      </c>
      <c r="S2882" s="1" t="s">
        <v>2452</v>
      </c>
    </row>
    <row r="2883" spans="1:19">
      <c r="A2883" s="30">
        <v>10195698</v>
      </c>
      <c r="B2883" s="55">
        <v>101956980000000</v>
      </c>
      <c r="C2883" s="1">
        <v>7700</v>
      </c>
      <c r="D2883" s="1" t="s">
        <v>7785</v>
      </c>
      <c r="E2883" s="1" t="s">
        <v>107</v>
      </c>
      <c r="F2883" s="1" t="s">
        <v>7814</v>
      </c>
      <c r="G2883" s="64">
        <v>11278.2</v>
      </c>
      <c r="H2883" s="97" t="s">
        <v>17140</v>
      </c>
      <c r="I2883" s="98" t="s">
        <v>17272</v>
      </c>
      <c r="J2883" s="64">
        <v>5675.12</v>
      </c>
      <c r="K2883" s="64">
        <v>5603.08</v>
      </c>
      <c r="L2883" s="1">
        <v>2748</v>
      </c>
      <c r="N2883" s="1" t="s">
        <v>8343</v>
      </c>
      <c r="O2883" s="64">
        <v>11278.2</v>
      </c>
      <c r="P2883" s="1" t="s">
        <v>272</v>
      </c>
      <c r="Q2883" s="1" t="s">
        <v>8692</v>
      </c>
      <c r="R2883" s="1" t="s">
        <v>9035</v>
      </c>
      <c r="S2883" s="1" t="s">
        <v>2452</v>
      </c>
    </row>
    <row r="2884" spans="1:19">
      <c r="A2884" s="30">
        <v>10195699</v>
      </c>
      <c r="B2884" s="55">
        <v>101956990000000</v>
      </c>
      <c r="C2884" s="1">
        <v>7700</v>
      </c>
      <c r="D2884" s="1" t="s">
        <v>7715</v>
      </c>
      <c r="E2884" s="1" t="s">
        <v>107</v>
      </c>
      <c r="F2884" s="1" t="s">
        <v>7800</v>
      </c>
      <c r="G2884" s="64">
        <v>1288.94</v>
      </c>
      <c r="H2884" s="97" t="s">
        <v>17159</v>
      </c>
      <c r="I2884" s="98" t="s">
        <v>17287</v>
      </c>
      <c r="J2884" s="1">
        <v>648.55999999999995</v>
      </c>
      <c r="K2884" s="1">
        <v>640.38</v>
      </c>
      <c r="L2884" s="1">
        <v>4</v>
      </c>
      <c r="N2884" s="1" t="s">
        <v>7874</v>
      </c>
      <c r="O2884" s="64">
        <v>1288.94</v>
      </c>
      <c r="P2884" s="1" t="s">
        <v>2798</v>
      </c>
      <c r="Q2884" s="1" t="s">
        <v>8692</v>
      </c>
      <c r="R2884" s="1" t="s">
        <v>9035</v>
      </c>
      <c r="S2884" s="1" t="s">
        <v>2452</v>
      </c>
    </row>
    <row r="2885" spans="1:19">
      <c r="A2885" s="30">
        <v>10195700</v>
      </c>
      <c r="B2885" s="55">
        <v>101957000000000</v>
      </c>
      <c r="C2885" s="1">
        <v>7700</v>
      </c>
      <c r="D2885" s="1" t="s">
        <v>7715</v>
      </c>
      <c r="E2885" s="1" t="s">
        <v>107</v>
      </c>
      <c r="F2885" s="1" t="s">
        <v>7800</v>
      </c>
      <c r="G2885" s="64">
        <v>1288.94</v>
      </c>
      <c r="H2885" s="97" t="s">
        <v>17159</v>
      </c>
      <c r="I2885" s="98" t="s">
        <v>17287</v>
      </c>
      <c r="J2885" s="1">
        <v>648.55999999999995</v>
      </c>
      <c r="K2885" s="1">
        <v>640.38</v>
      </c>
      <c r="L2885" s="1">
        <v>4</v>
      </c>
      <c r="N2885" s="1" t="s">
        <v>7875</v>
      </c>
      <c r="O2885" s="64">
        <v>1288.94</v>
      </c>
      <c r="P2885" s="1" t="s">
        <v>2798</v>
      </c>
      <c r="Q2885" s="1" t="s">
        <v>8692</v>
      </c>
      <c r="R2885" s="1" t="s">
        <v>9035</v>
      </c>
      <c r="S2885" s="1" t="s">
        <v>2452</v>
      </c>
    </row>
    <row r="2886" spans="1:19">
      <c r="A2886" s="30">
        <v>10195701</v>
      </c>
      <c r="B2886" s="55">
        <v>101957010000000</v>
      </c>
      <c r="C2886" s="1">
        <v>7700</v>
      </c>
      <c r="D2886" s="1" t="s">
        <v>7715</v>
      </c>
      <c r="E2886" s="1" t="s">
        <v>107</v>
      </c>
      <c r="F2886" s="1" t="s">
        <v>7800</v>
      </c>
      <c r="G2886" s="64">
        <v>1288.94</v>
      </c>
      <c r="H2886" s="97" t="s">
        <v>17159</v>
      </c>
      <c r="I2886" s="98" t="s">
        <v>17287</v>
      </c>
      <c r="J2886" s="1">
        <v>648.55999999999995</v>
      </c>
      <c r="K2886" s="1">
        <v>640.38</v>
      </c>
      <c r="L2886" s="1">
        <v>4</v>
      </c>
      <c r="N2886" s="1" t="s">
        <v>7876</v>
      </c>
      <c r="O2886" s="64">
        <v>1288.94</v>
      </c>
      <c r="P2886" s="1" t="s">
        <v>2798</v>
      </c>
      <c r="Q2886" s="1" t="s">
        <v>8692</v>
      </c>
      <c r="R2886" s="1" t="s">
        <v>9035</v>
      </c>
      <c r="S2886" s="1" t="s">
        <v>2452</v>
      </c>
    </row>
    <row r="2887" spans="1:19">
      <c r="A2887" s="30">
        <v>10195702</v>
      </c>
      <c r="B2887" s="55">
        <v>101957020000000</v>
      </c>
      <c r="C2887" s="1">
        <v>7700</v>
      </c>
      <c r="D2887" s="1" t="s">
        <v>7715</v>
      </c>
      <c r="E2887" s="1" t="s">
        <v>107</v>
      </c>
      <c r="F2887" s="1" t="s">
        <v>7800</v>
      </c>
      <c r="G2887" s="64">
        <v>1288.94</v>
      </c>
      <c r="H2887" s="97" t="s">
        <v>17159</v>
      </c>
      <c r="I2887" s="98" t="s">
        <v>17287</v>
      </c>
      <c r="J2887" s="1">
        <v>648.55999999999995</v>
      </c>
      <c r="K2887" s="1">
        <v>640.38</v>
      </c>
      <c r="L2887" s="1">
        <v>4</v>
      </c>
      <c r="N2887" s="1" t="s">
        <v>7877</v>
      </c>
      <c r="O2887" s="64">
        <v>1288.94</v>
      </c>
      <c r="P2887" s="1" t="s">
        <v>2798</v>
      </c>
      <c r="Q2887" s="1" t="s">
        <v>8692</v>
      </c>
      <c r="R2887" s="1" t="s">
        <v>9035</v>
      </c>
      <c r="S2887" s="1" t="s">
        <v>2452</v>
      </c>
    </row>
    <row r="2888" spans="1:19">
      <c r="A2888" s="30">
        <v>10195703</v>
      </c>
      <c r="B2888" s="55">
        <v>101957030000000</v>
      </c>
      <c r="C2888" s="1">
        <v>7700</v>
      </c>
      <c r="D2888" s="1" t="s">
        <v>7741</v>
      </c>
      <c r="E2888" s="1" t="s">
        <v>256</v>
      </c>
      <c r="F2888" s="1">
        <v>2200</v>
      </c>
      <c r="G2888" s="64">
        <v>1024.67</v>
      </c>
      <c r="H2888" s="97" t="s">
        <v>17160</v>
      </c>
      <c r="I2888" s="98" t="s">
        <v>17288</v>
      </c>
      <c r="J2888" s="1">
        <v>515.6</v>
      </c>
      <c r="K2888" s="1">
        <v>509.07</v>
      </c>
      <c r="L2888" s="1">
        <v>7167</v>
      </c>
      <c r="N2888" s="1" t="s">
        <v>8406</v>
      </c>
      <c r="O2888" s="64">
        <v>1024.67</v>
      </c>
      <c r="P2888" s="1" t="s">
        <v>110</v>
      </c>
      <c r="Q2888" s="1" t="s">
        <v>8692</v>
      </c>
      <c r="R2888" s="1" t="s">
        <v>9036</v>
      </c>
      <c r="S2888" s="1" t="s">
        <v>2452</v>
      </c>
    </row>
    <row r="2889" spans="1:19">
      <c r="A2889" s="30">
        <v>10195704</v>
      </c>
      <c r="B2889" s="55">
        <v>101957040000000</v>
      </c>
      <c r="C2889" s="1">
        <v>7700</v>
      </c>
      <c r="D2889" s="1" t="s">
        <v>7741</v>
      </c>
      <c r="G2889" s="64">
        <v>1024.67</v>
      </c>
      <c r="H2889" s="97" t="s">
        <v>17160</v>
      </c>
      <c r="I2889" s="98" t="s">
        <v>17288</v>
      </c>
      <c r="J2889" s="1">
        <v>515.6</v>
      </c>
      <c r="K2889" s="1">
        <v>509.07</v>
      </c>
      <c r="L2889" s="1">
        <v>2448</v>
      </c>
      <c r="N2889" s="1" t="s">
        <v>8315</v>
      </c>
      <c r="O2889" s="64">
        <v>1024.67</v>
      </c>
      <c r="P2889" s="1" t="s">
        <v>110</v>
      </c>
      <c r="Q2889" s="1" t="s">
        <v>8692</v>
      </c>
      <c r="R2889" s="1" t="s">
        <v>9036</v>
      </c>
      <c r="S2889" s="1" t="s">
        <v>2452</v>
      </c>
    </row>
    <row r="2890" spans="1:19">
      <c r="A2890" s="30">
        <v>10195705</v>
      </c>
      <c r="B2890" s="55">
        <v>101957050000000</v>
      </c>
      <c r="C2890" s="1">
        <v>7700</v>
      </c>
      <c r="D2890" s="1" t="s">
        <v>7741</v>
      </c>
      <c r="G2890" s="64">
        <v>1024.67</v>
      </c>
      <c r="H2890" s="97" t="s">
        <v>17160</v>
      </c>
      <c r="I2890" s="98" t="s">
        <v>17288</v>
      </c>
      <c r="J2890" s="1">
        <v>515.6</v>
      </c>
      <c r="K2890" s="1">
        <v>509.07</v>
      </c>
      <c r="L2890" s="1">
        <v>2447</v>
      </c>
      <c r="N2890" s="1" t="s">
        <v>8308</v>
      </c>
      <c r="O2890" s="64">
        <v>1024.67</v>
      </c>
      <c r="P2890" s="1" t="s">
        <v>110</v>
      </c>
      <c r="Q2890" s="1" t="s">
        <v>8692</v>
      </c>
      <c r="R2890" s="1" t="s">
        <v>9036</v>
      </c>
      <c r="S2890" s="1" t="s">
        <v>2452</v>
      </c>
    </row>
    <row r="2891" spans="1:19">
      <c r="A2891" s="30">
        <v>10195706</v>
      </c>
      <c r="B2891" s="55">
        <v>101957060000000</v>
      </c>
      <c r="C2891" s="1">
        <v>7700</v>
      </c>
      <c r="D2891" s="1" t="s">
        <v>7741</v>
      </c>
      <c r="G2891" s="64">
        <v>1024.67</v>
      </c>
      <c r="H2891" s="97" t="s">
        <v>17160</v>
      </c>
      <c r="I2891" s="98" t="s">
        <v>17288</v>
      </c>
      <c r="J2891" s="1">
        <v>515.6</v>
      </c>
      <c r="K2891" s="1">
        <v>509.07</v>
      </c>
      <c r="L2891" s="1">
        <v>2447</v>
      </c>
      <c r="N2891" s="1" t="s">
        <v>8310</v>
      </c>
      <c r="O2891" s="64">
        <v>1024.67</v>
      </c>
      <c r="P2891" s="1" t="s">
        <v>110</v>
      </c>
      <c r="Q2891" s="1" t="s">
        <v>8692</v>
      </c>
      <c r="R2891" s="1" t="s">
        <v>9036</v>
      </c>
      <c r="S2891" s="1" t="s">
        <v>2452</v>
      </c>
    </row>
    <row r="2892" spans="1:19">
      <c r="A2892" s="30">
        <v>10195707</v>
      </c>
      <c r="B2892" s="55">
        <v>101957070000000</v>
      </c>
      <c r="C2892" s="1">
        <v>7700</v>
      </c>
      <c r="D2892" s="1" t="s">
        <v>7741</v>
      </c>
      <c r="G2892" s="64">
        <v>1024.67</v>
      </c>
      <c r="H2892" s="97" t="s">
        <v>17160</v>
      </c>
      <c r="I2892" s="98" t="s">
        <v>17288</v>
      </c>
      <c r="J2892" s="1">
        <v>515.6</v>
      </c>
      <c r="K2892" s="1">
        <v>509.07</v>
      </c>
      <c r="L2892" s="1">
        <v>2410</v>
      </c>
      <c r="N2892" s="1" t="s">
        <v>8326</v>
      </c>
      <c r="O2892" s="64">
        <v>1024.67</v>
      </c>
      <c r="P2892" s="1" t="s">
        <v>110</v>
      </c>
      <c r="Q2892" s="1" t="s">
        <v>8692</v>
      </c>
      <c r="R2892" s="1" t="s">
        <v>9036</v>
      </c>
      <c r="S2892" s="1" t="s">
        <v>2452</v>
      </c>
    </row>
    <row r="2893" spans="1:19">
      <c r="A2893" s="30">
        <v>10195708</v>
      </c>
      <c r="B2893" s="55">
        <v>101957080000000</v>
      </c>
      <c r="C2893" s="1">
        <v>7700</v>
      </c>
      <c r="D2893" s="1" t="s">
        <v>7741</v>
      </c>
      <c r="E2893" s="1" t="s">
        <v>256</v>
      </c>
      <c r="F2893" s="1">
        <v>2200</v>
      </c>
      <c r="G2893" s="64">
        <v>1024.67</v>
      </c>
      <c r="H2893" s="97" t="s">
        <v>17160</v>
      </c>
      <c r="I2893" s="98" t="s">
        <v>17288</v>
      </c>
      <c r="J2893" s="1">
        <v>515.6</v>
      </c>
      <c r="K2893" s="1">
        <v>509.07</v>
      </c>
      <c r="L2893" s="1">
        <v>386</v>
      </c>
      <c r="N2893" s="1" t="s">
        <v>8268</v>
      </c>
      <c r="O2893" s="64">
        <v>1024.67</v>
      </c>
      <c r="P2893" s="1" t="s">
        <v>110</v>
      </c>
      <c r="Q2893" s="1" t="s">
        <v>8692</v>
      </c>
      <c r="R2893" s="1" t="s">
        <v>9036</v>
      </c>
      <c r="S2893" s="1" t="s">
        <v>2452</v>
      </c>
    </row>
    <row r="2894" spans="1:19">
      <c r="A2894" s="30">
        <v>10195709</v>
      </c>
      <c r="B2894" s="55">
        <v>101957090000000</v>
      </c>
      <c r="C2894" s="1">
        <v>7700</v>
      </c>
      <c r="D2894" s="1" t="s">
        <v>7741</v>
      </c>
      <c r="G2894" s="64">
        <v>1024.67</v>
      </c>
      <c r="H2894" s="97" t="s">
        <v>17168</v>
      </c>
      <c r="I2894" s="98" t="s">
        <v>17296</v>
      </c>
      <c r="J2894" s="1">
        <v>515.6</v>
      </c>
      <c r="K2894" s="1">
        <v>509.07</v>
      </c>
      <c r="L2894" s="1">
        <v>2475</v>
      </c>
      <c r="N2894" s="1" t="s">
        <v>8130</v>
      </c>
      <c r="O2894" s="64">
        <v>1024.67</v>
      </c>
      <c r="P2894" s="1" t="s">
        <v>110</v>
      </c>
      <c r="Q2894" s="1" t="s">
        <v>8692</v>
      </c>
      <c r="R2894" s="1" t="s">
        <v>9036</v>
      </c>
      <c r="S2894" s="1" t="s">
        <v>2452</v>
      </c>
    </row>
    <row r="2895" spans="1:19">
      <c r="A2895" s="30">
        <v>10195710</v>
      </c>
      <c r="B2895" s="55">
        <v>101957100000000</v>
      </c>
      <c r="C2895" s="1">
        <v>7700</v>
      </c>
      <c r="D2895" s="1" t="s">
        <v>7741</v>
      </c>
      <c r="G2895" s="64">
        <v>1024.67</v>
      </c>
      <c r="H2895" s="97" t="s">
        <v>17160</v>
      </c>
      <c r="I2895" s="98" t="s">
        <v>17288</v>
      </c>
      <c r="J2895" s="1">
        <v>515.6</v>
      </c>
      <c r="K2895" s="1">
        <v>509.07</v>
      </c>
      <c r="L2895" s="1">
        <v>2448</v>
      </c>
      <c r="N2895" s="1" t="s">
        <v>8317</v>
      </c>
      <c r="O2895" s="64">
        <v>1024.67</v>
      </c>
      <c r="P2895" s="1" t="s">
        <v>110</v>
      </c>
      <c r="Q2895" s="1" t="s">
        <v>8692</v>
      </c>
      <c r="R2895" s="1" t="s">
        <v>9036</v>
      </c>
      <c r="S2895" s="1" t="s">
        <v>2452</v>
      </c>
    </row>
    <row r="2896" spans="1:19">
      <c r="A2896" s="30">
        <v>10195711</v>
      </c>
      <c r="B2896" s="55">
        <v>101957110000000</v>
      </c>
      <c r="C2896" s="1">
        <v>7700</v>
      </c>
      <c r="D2896" s="1" t="s">
        <v>7741</v>
      </c>
      <c r="G2896" s="64">
        <v>1024.67</v>
      </c>
      <c r="H2896" s="97" t="s">
        <v>17160</v>
      </c>
      <c r="I2896" s="98" t="s">
        <v>17288</v>
      </c>
      <c r="J2896" s="1">
        <v>515.6</v>
      </c>
      <c r="K2896" s="1">
        <v>509.07</v>
      </c>
      <c r="L2896" s="1">
        <v>2558</v>
      </c>
      <c r="N2896" s="1" t="s">
        <v>8328</v>
      </c>
      <c r="O2896" s="64">
        <v>1024.67</v>
      </c>
      <c r="P2896" s="1" t="s">
        <v>110</v>
      </c>
      <c r="Q2896" s="1" t="s">
        <v>8692</v>
      </c>
      <c r="R2896" s="1" t="s">
        <v>9036</v>
      </c>
      <c r="S2896" s="1" t="s">
        <v>2452</v>
      </c>
    </row>
    <row r="2897" spans="1:19">
      <c r="A2897" s="30">
        <v>10195712</v>
      </c>
      <c r="B2897" s="55">
        <v>101957120000000</v>
      </c>
      <c r="C2897" s="1">
        <v>7700</v>
      </c>
      <c r="D2897" s="1" t="s">
        <v>7741</v>
      </c>
      <c r="E2897" s="1" t="s">
        <v>256</v>
      </c>
      <c r="F2897" s="1">
        <v>2200</v>
      </c>
      <c r="G2897" s="64">
        <v>1024.67</v>
      </c>
      <c r="H2897" s="97" t="s">
        <v>17160</v>
      </c>
      <c r="I2897" s="98" t="s">
        <v>17288</v>
      </c>
      <c r="J2897" s="1">
        <v>515.6</v>
      </c>
      <c r="K2897" s="1">
        <v>509.07</v>
      </c>
      <c r="L2897" s="1">
        <v>2558</v>
      </c>
      <c r="N2897" s="1" t="s">
        <v>8329</v>
      </c>
      <c r="O2897" s="64">
        <v>1024.67</v>
      </c>
      <c r="P2897" s="1" t="s">
        <v>110</v>
      </c>
      <c r="Q2897" s="1" t="s">
        <v>8692</v>
      </c>
      <c r="R2897" s="1" t="s">
        <v>9036</v>
      </c>
      <c r="S2897" s="1" t="s">
        <v>2452</v>
      </c>
    </row>
    <row r="2898" spans="1:19">
      <c r="A2898" s="30">
        <v>10195713</v>
      </c>
      <c r="B2898" s="55">
        <v>101957130000000</v>
      </c>
      <c r="C2898" s="1">
        <v>7700</v>
      </c>
      <c r="D2898" s="1" t="s">
        <v>7781</v>
      </c>
      <c r="E2898" s="1" t="s">
        <v>2956</v>
      </c>
      <c r="F2898" s="1" t="s">
        <v>7807</v>
      </c>
      <c r="G2898" s="64">
        <v>1269.78</v>
      </c>
      <c r="H2898" s="97" t="s">
        <v>17160</v>
      </c>
      <c r="I2898" s="98" t="s">
        <v>17288</v>
      </c>
      <c r="J2898" s="1">
        <v>370.84</v>
      </c>
      <c r="K2898" s="1">
        <v>898.94</v>
      </c>
      <c r="L2898" s="1">
        <v>341</v>
      </c>
      <c r="N2898" s="1" t="s">
        <v>8266</v>
      </c>
      <c r="O2898" s="64">
        <v>1269.78</v>
      </c>
      <c r="P2898" s="1" t="s">
        <v>110</v>
      </c>
      <c r="Q2898" s="1" t="s">
        <v>9025</v>
      </c>
      <c r="R2898" s="1" t="s">
        <v>9037</v>
      </c>
      <c r="S2898" s="1" t="s">
        <v>2452</v>
      </c>
    </row>
    <row r="2899" spans="1:19">
      <c r="A2899" s="30">
        <v>10195714</v>
      </c>
      <c r="B2899" s="55">
        <v>101957140000000</v>
      </c>
      <c r="C2899" s="1">
        <v>7700</v>
      </c>
      <c r="D2899" s="1" t="s">
        <v>7788</v>
      </c>
      <c r="E2899" s="1" t="s">
        <v>2956</v>
      </c>
      <c r="G2899" s="64">
        <v>1269.78</v>
      </c>
      <c r="H2899" s="97" t="s">
        <v>17160</v>
      </c>
      <c r="I2899" s="98" t="s">
        <v>17288</v>
      </c>
      <c r="J2899" s="1">
        <v>370.84</v>
      </c>
      <c r="K2899" s="1">
        <v>898.94</v>
      </c>
      <c r="L2899" s="1">
        <v>3065</v>
      </c>
      <c r="N2899" s="1" t="s">
        <v>8366</v>
      </c>
      <c r="O2899" s="64">
        <v>1269.78</v>
      </c>
      <c r="P2899" s="1" t="s">
        <v>110</v>
      </c>
      <c r="Q2899" s="1" t="s">
        <v>9025</v>
      </c>
      <c r="R2899" s="1" t="s">
        <v>9038</v>
      </c>
      <c r="S2899" s="1" t="s">
        <v>2452</v>
      </c>
    </row>
    <row r="2900" spans="1:19">
      <c r="A2900" s="30">
        <v>10195715</v>
      </c>
      <c r="B2900" s="55">
        <v>101957150000000</v>
      </c>
      <c r="C2900" s="1">
        <v>7700</v>
      </c>
      <c r="D2900" s="1" t="s">
        <v>7788</v>
      </c>
      <c r="E2900" s="1" t="s">
        <v>2956</v>
      </c>
      <c r="G2900" s="64">
        <v>1269.78</v>
      </c>
      <c r="H2900" s="97" t="s">
        <v>17160</v>
      </c>
      <c r="I2900" s="98" t="s">
        <v>17288</v>
      </c>
      <c r="J2900" s="1">
        <v>370.84</v>
      </c>
      <c r="K2900" s="1">
        <v>898.94</v>
      </c>
      <c r="L2900" s="1">
        <v>3317</v>
      </c>
      <c r="N2900" s="1" t="s">
        <v>8264</v>
      </c>
      <c r="O2900" s="64">
        <v>1269.78</v>
      </c>
      <c r="P2900" s="1" t="s">
        <v>110</v>
      </c>
      <c r="Q2900" s="1" t="s">
        <v>9025</v>
      </c>
      <c r="R2900" s="1" t="s">
        <v>9038</v>
      </c>
      <c r="S2900" s="1" t="s">
        <v>2452</v>
      </c>
    </row>
    <row r="2901" spans="1:19">
      <c r="A2901" s="30">
        <v>10195716</v>
      </c>
      <c r="B2901" s="55">
        <v>101957160000000</v>
      </c>
      <c r="C2901" s="1">
        <v>7700</v>
      </c>
      <c r="D2901" s="1" t="s">
        <v>7742</v>
      </c>
      <c r="G2901" s="64">
        <v>2063.62</v>
      </c>
      <c r="H2901" s="97" t="s">
        <v>17156</v>
      </c>
      <c r="I2901" s="98" t="s">
        <v>17284</v>
      </c>
      <c r="J2901" s="1">
        <v>985.63</v>
      </c>
      <c r="K2901" s="64">
        <v>1077.99</v>
      </c>
      <c r="L2901" s="1">
        <v>8</v>
      </c>
      <c r="N2901" s="1">
        <v>1335000500718</v>
      </c>
      <c r="O2901" s="64">
        <v>2063.62</v>
      </c>
      <c r="P2901" s="1" t="s">
        <v>110</v>
      </c>
      <c r="Q2901" s="1" t="s">
        <v>9039</v>
      </c>
      <c r="R2901" s="1" t="s">
        <v>9040</v>
      </c>
      <c r="S2901" s="1" t="s">
        <v>9029</v>
      </c>
    </row>
    <row r="2902" spans="1:19">
      <c r="A2902" s="30">
        <v>10195717</v>
      </c>
      <c r="B2902" s="55">
        <v>101957170000000</v>
      </c>
      <c r="C2902" s="1">
        <v>7700</v>
      </c>
      <c r="D2902" s="1" t="s">
        <v>7743</v>
      </c>
      <c r="G2902" s="64">
        <v>1478.94</v>
      </c>
      <c r="H2902" s="97" t="s">
        <v>17138</v>
      </c>
      <c r="I2902" s="98" t="s">
        <v>17271</v>
      </c>
      <c r="J2902" s="1">
        <v>696.94</v>
      </c>
      <c r="K2902" s="1">
        <v>782</v>
      </c>
      <c r="L2902" s="1">
        <v>8</v>
      </c>
      <c r="N2902" s="1" t="s">
        <v>8131</v>
      </c>
      <c r="O2902" s="64">
        <v>1478.94</v>
      </c>
      <c r="P2902" s="1">
        <v>801.11</v>
      </c>
      <c r="Q2902" s="1" t="s">
        <v>9041</v>
      </c>
      <c r="R2902" s="1" t="s">
        <v>9042</v>
      </c>
      <c r="S2902" s="1" t="s">
        <v>2337</v>
      </c>
    </row>
    <row r="2903" spans="1:19">
      <c r="A2903" s="30">
        <v>10195718</v>
      </c>
      <c r="B2903" s="55">
        <v>101957180000000</v>
      </c>
      <c r="C2903" s="1">
        <v>7700</v>
      </c>
      <c r="D2903" s="1" t="s">
        <v>7744</v>
      </c>
      <c r="G2903" s="64">
        <v>1343.84</v>
      </c>
      <c r="H2903" s="97" t="s">
        <v>17138</v>
      </c>
      <c r="I2903" s="98" t="s">
        <v>17271</v>
      </c>
      <c r="J2903" s="1">
        <v>645.54</v>
      </c>
      <c r="K2903" s="1">
        <v>698.3</v>
      </c>
      <c r="L2903" s="1">
        <v>4</v>
      </c>
      <c r="N2903" s="1" t="s">
        <v>8132</v>
      </c>
      <c r="O2903" s="64">
        <v>1343.84</v>
      </c>
      <c r="P2903" s="1">
        <v>401.25</v>
      </c>
      <c r="Q2903" s="1" t="s">
        <v>9031</v>
      </c>
      <c r="R2903" s="1" t="s">
        <v>9043</v>
      </c>
      <c r="S2903" s="1" t="s">
        <v>2337</v>
      </c>
    </row>
    <row r="2904" spans="1:19">
      <c r="A2904" s="30">
        <v>10195719</v>
      </c>
      <c r="B2904" s="55">
        <v>101957190000000</v>
      </c>
      <c r="C2904" s="1">
        <v>7700</v>
      </c>
      <c r="D2904" s="1" t="s">
        <v>3865</v>
      </c>
      <c r="G2904" s="64">
        <v>1128</v>
      </c>
      <c r="H2904" s="97" t="s">
        <v>17138</v>
      </c>
      <c r="I2904" s="98" t="s">
        <v>17271</v>
      </c>
      <c r="J2904" s="1">
        <v>513</v>
      </c>
      <c r="K2904" s="1">
        <v>615</v>
      </c>
      <c r="L2904" s="1">
        <v>4</v>
      </c>
      <c r="N2904" s="1" t="s">
        <v>8133</v>
      </c>
      <c r="O2904" s="64">
        <v>1128</v>
      </c>
      <c r="P2904" s="1">
        <v>401.11</v>
      </c>
      <c r="Q2904" s="1" t="s">
        <v>9044</v>
      </c>
      <c r="R2904" s="1" t="s">
        <v>9045</v>
      </c>
      <c r="S2904" s="1" t="s">
        <v>2337</v>
      </c>
    </row>
    <row r="2905" spans="1:19">
      <c r="A2905" s="30">
        <v>10195886</v>
      </c>
      <c r="B2905" s="55">
        <v>101958860000000</v>
      </c>
      <c r="C2905" s="1">
        <v>7700</v>
      </c>
      <c r="D2905" s="1" t="s">
        <v>7745</v>
      </c>
      <c r="G2905" s="64">
        <v>1875</v>
      </c>
      <c r="H2905" s="97" t="s">
        <v>17148</v>
      </c>
      <c r="I2905" s="98" t="s">
        <v>17278</v>
      </c>
      <c r="J2905" s="1">
        <v>900.67</v>
      </c>
      <c r="K2905" s="1">
        <v>974.33</v>
      </c>
      <c r="L2905" s="1">
        <v>4</v>
      </c>
      <c r="N2905" s="1" t="s">
        <v>8134</v>
      </c>
      <c r="O2905" s="64">
        <v>1875</v>
      </c>
      <c r="P2905" s="1" t="s">
        <v>272</v>
      </c>
      <c r="Q2905" s="1" t="s">
        <v>9031</v>
      </c>
      <c r="R2905" s="1" t="s">
        <v>9046</v>
      </c>
      <c r="S2905" s="1" t="s">
        <v>2452</v>
      </c>
    </row>
    <row r="2906" spans="1:19">
      <c r="A2906" s="30">
        <v>10195887</v>
      </c>
      <c r="B2906" s="55">
        <v>101958870000000</v>
      </c>
      <c r="C2906" s="1">
        <v>7700</v>
      </c>
      <c r="D2906" s="1" t="s">
        <v>7745</v>
      </c>
      <c r="G2906" s="64">
        <v>1875</v>
      </c>
      <c r="H2906" s="97" t="s">
        <v>17148</v>
      </c>
      <c r="I2906" s="98" t="s">
        <v>17278</v>
      </c>
      <c r="J2906" s="1">
        <v>900.67</v>
      </c>
      <c r="K2906" s="1">
        <v>974.33</v>
      </c>
      <c r="L2906" s="1">
        <v>4</v>
      </c>
      <c r="N2906" s="1" t="s">
        <v>8135</v>
      </c>
      <c r="O2906" s="64">
        <v>1875</v>
      </c>
      <c r="P2906" s="1" t="s">
        <v>272</v>
      </c>
      <c r="Q2906" s="1" t="s">
        <v>9031</v>
      </c>
      <c r="R2906" s="1" t="s">
        <v>9046</v>
      </c>
      <c r="S2906" s="1" t="s">
        <v>2452</v>
      </c>
    </row>
    <row r="2907" spans="1:19">
      <c r="A2907" s="30">
        <v>10195888</v>
      </c>
      <c r="B2907" s="55">
        <v>101958880000000</v>
      </c>
      <c r="C2907" s="1">
        <v>7700</v>
      </c>
      <c r="D2907" s="1" t="s">
        <v>7745</v>
      </c>
      <c r="G2907" s="64">
        <v>1875</v>
      </c>
      <c r="H2907" s="97" t="s">
        <v>17148</v>
      </c>
      <c r="I2907" s="98" t="s">
        <v>17278</v>
      </c>
      <c r="J2907" s="1">
        <v>900.67</v>
      </c>
      <c r="K2907" s="1">
        <v>974.33</v>
      </c>
      <c r="L2907" s="1">
        <v>4</v>
      </c>
      <c r="N2907" s="1" t="s">
        <v>8136</v>
      </c>
      <c r="O2907" s="64">
        <v>1875</v>
      </c>
      <c r="P2907" s="1" t="s">
        <v>272</v>
      </c>
      <c r="Q2907" s="1" t="s">
        <v>9031</v>
      </c>
      <c r="R2907" s="1" t="s">
        <v>9046</v>
      </c>
      <c r="S2907" s="1" t="s">
        <v>2452</v>
      </c>
    </row>
    <row r="2908" spans="1:19">
      <c r="A2908" s="30">
        <v>10195889</v>
      </c>
      <c r="B2908" s="55">
        <v>101958890000000</v>
      </c>
      <c r="C2908" s="1">
        <v>7700</v>
      </c>
      <c r="D2908" s="1" t="s">
        <v>7745</v>
      </c>
      <c r="G2908" s="64">
        <v>1875</v>
      </c>
      <c r="H2908" s="97" t="s">
        <v>17148</v>
      </c>
      <c r="I2908" s="98" t="s">
        <v>17278</v>
      </c>
      <c r="J2908" s="1">
        <v>900.67</v>
      </c>
      <c r="K2908" s="1">
        <v>974.33</v>
      </c>
      <c r="L2908" s="1">
        <v>3153</v>
      </c>
      <c r="N2908" s="1" t="s">
        <v>8137</v>
      </c>
      <c r="O2908" s="64">
        <v>1875</v>
      </c>
      <c r="P2908" s="1" t="s">
        <v>3402</v>
      </c>
      <c r="Q2908" s="1" t="s">
        <v>9031</v>
      </c>
      <c r="R2908" s="1" t="s">
        <v>9046</v>
      </c>
      <c r="S2908" s="1" t="s">
        <v>2452</v>
      </c>
    </row>
    <row r="2909" spans="1:19">
      <c r="A2909" s="30">
        <v>10195890</v>
      </c>
      <c r="B2909" s="55">
        <v>101958900000000</v>
      </c>
      <c r="C2909" s="1">
        <v>7700</v>
      </c>
      <c r="D2909" s="1" t="s">
        <v>7745</v>
      </c>
      <c r="G2909" s="64">
        <v>1875</v>
      </c>
      <c r="H2909" s="97" t="s">
        <v>17148</v>
      </c>
      <c r="I2909" s="98" t="s">
        <v>17278</v>
      </c>
      <c r="J2909" s="1">
        <v>900.67</v>
      </c>
      <c r="K2909" s="1">
        <v>974.33</v>
      </c>
      <c r="L2909" s="1">
        <v>4</v>
      </c>
      <c r="N2909" s="1" t="s">
        <v>8138</v>
      </c>
      <c r="O2909" s="64">
        <v>1875</v>
      </c>
      <c r="P2909" s="1" t="s">
        <v>272</v>
      </c>
      <c r="Q2909" s="1" t="s">
        <v>9031</v>
      </c>
      <c r="R2909" s="1" t="s">
        <v>9046</v>
      </c>
      <c r="S2909" s="1" t="s">
        <v>2452</v>
      </c>
    </row>
    <row r="2910" spans="1:19">
      <c r="A2910" s="30">
        <v>10195891</v>
      </c>
      <c r="B2910" s="55">
        <v>101958910000000</v>
      </c>
      <c r="C2910" s="1">
        <v>7700</v>
      </c>
      <c r="D2910" s="1" t="s">
        <v>7745</v>
      </c>
      <c r="G2910" s="64">
        <v>1875</v>
      </c>
      <c r="H2910" s="97" t="s">
        <v>17148</v>
      </c>
      <c r="I2910" s="98" t="s">
        <v>17278</v>
      </c>
      <c r="J2910" s="1">
        <v>900.67</v>
      </c>
      <c r="K2910" s="1">
        <v>974.33</v>
      </c>
      <c r="L2910" s="1">
        <v>4</v>
      </c>
      <c r="N2910" s="1" t="s">
        <v>8139</v>
      </c>
      <c r="O2910" s="64">
        <v>1875</v>
      </c>
      <c r="P2910" s="1" t="s">
        <v>272</v>
      </c>
      <c r="Q2910" s="1" t="s">
        <v>9031</v>
      </c>
      <c r="R2910" s="1" t="s">
        <v>9046</v>
      </c>
      <c r="S2910" s="1" t="s">
        <v>2452</v>
      </c>
    </row>
    <row r="2911" spans="1:19">
      <c r="A2911" s="30">
        <v>10195892</v>
      </c>
      <c r="B2911" s="55">
        <v>101958920000000</v>
      </c>
      <c r="C2911" s="1">
        <v>7700</v>
      </c>
      <c r="D2911" s="1" t="s">
        <v>7745</v>
      </c>
      <c r="G2911" s="64">
        <v>1875</v>
      </c>
      <c r="H2911" s="97" t="s">
        <v>17148</v>
      </c>
      <c r="I2911" s="98" t="s">
        <v>17278</v>
      </c>
      <c r="J2911" s="1">
        <v>900.67</v>
      </c>
      <c r="K2911" s="1">
        <v>974.33</v>
      </c>
      <c r="L2911" s="1">
        <v>4</v>
      </c>
      <c r="N2911" s="1" t="s">
        <v>8140</v>
      </c>
      <c r="O2911" s="64">
        <v>1875</v>
      </c>
      <c r="P2911" s="1" t="s">
        <v>272</v>
      </c>
      <c r="Q2911" s="1" t="s">
        <v>9031</v>
      </c>
      <c r="R2911" s="1" t="s">
        <v>9046</v>
      </c>
      <c r="S2911" s="1" t="s">
        <v>2452</v>
      </c>
    </row>
    <row r="2912" spans="1:19">
      <c r="A2912" s="30">
        <v>10195893</v>
      </c>
      <c r="B2912" s="55">
        <v>101958930000000</v>
      </c>
      <c r="C2912" s="1">
        <v>7700</v>
      </c>
      <c r="D2912" s="1" t="s">
        <v>7745</v>
      </c>
      <c r="G2912" s="64">
        <v>1875</v>
      </c>
      <c r="H2912" s="97" t="s">
        <v>17148</v>
      </c>
      <c r="I2912" s="98" t="s">
        <v>17278</v>
      </c>
      <c r="J2912" s="1">
        <v>900.67</v>
      </c>
      <c r="K2912" s="1">
        <v>974.33</v>
      </c>
      <c r="L2912" s="1">
        <v>4</v>
      </c>
      <c r="N2912" s="1" t="s">
        <v>8141</v>
      </c>
      <c r="O2912" s="64">
        <v>1875</v>
      </c>
      <c r="P2912" s="1" t="s">
        <v>272</v>
      </c>
      <c r="Q2912" s="1" t="s">
        <v>9031</v>
      </c>
      <c r="R2912" s="1" t="s">
        <v>9046</v>
      </c>
      <c r="S2912" s="1" t="s">
        <v>2452</v>
      </c>
    </row>
    <row r="2913" spans="1:19">
      <c r="A2913" s="30">
        <v>10195894</v>
      </c>
      <c r="B2913" s="55">
        <v>101958940000000</v>
      </c>
      <c r="C2913" s="1">
        <v>7700</v>
      </c>
      <c r="D2913" s="1" t="s">
        <v>7745</v>
      </c>
      <c r="G2913" s="64">
        <v>1875</v>
      </c>
      <c r="H2913" s="97" t="s">
        <v>17148</v>
      </c>
      <c r="I2913" s="98" t="s">
        <v>17278</v>
      </c>
      <c r="J2913" s="1">
        <v>900.67</v>
      </c>
      <c r="K2913" s="1">
        <v>974.33</v>
      </c>
      <c r="L2913" s="1">
        <v>4</v>
      </c>
      <c r="N2913" s="1" t="s">
        <v>8142</v>
      </c>
      <c r="O2913" s="64">
        <v>1875</v>
      </c>
      <c r="P2913" s="1" t="s">
        <v>272</v>
      </c>
      <c r="Q2913" s="1" t="s">
        <v>9031</v>
      </c>
      <c r="R2913" s="1" t="s">
        <v>9046</v>
      </c>
      <c r="S2913" s="1" t="s">
        <v>2452</v>
      </c>
    </row>
    <row r="2914" spans="1:19">
      <c r="A2914" s="30">
        <v>10195895</v>
      </c>
      <c r="B2914" s="55">
        <v>101958950000000</v>
      </c>
      <c r="C2914" s="1">
        <v>7700</v>
      </c>
      <c r="D2914" s="1" t="s">
        <v>7745</v>
      </c>
      <c r="G2914" s="64">
        <v>1875</v>
      </c>
      <c r="H2914" s="97" t="s">
        <v>17148</v>
      </c>
      <c r="I2914" s="98" t="s">
        <v>17278</v>
      </c>
      <c r="J2914" s="1">
        <v>900.67</v>
      </c>
      <c r="K2914" s="1">
        <v>974.33</v>
      </c>
      <c r="L2914" s="1">
        <v>4</v>
      </c>
      <c r="N2914" s="1" t="s">
        <v>8143</v>
      </c>
      <c r="O2914" s="64">
        <v>1875</v>
      </c>
      <c r="P2914" s="1" t="s">
        <v>272</v>
      </c>
      <c r="Q2914" s="1" t="s">
        <v>9031</v>
      </c>
      <c r="R2914" s="1" t="s">
        <v>9046</v>
      </c>
      <c r="S2914" s="1" t="s">
        <v>2452</v>
      </c>
    </row>
    <row r="2915" spans="1:19">
      <c r="A2915" s="30">
        <v>10195896</v>
      </c>
      <c r="B2915" s="55">
        <v>101958960000000</v>
      </c>
      <c r="C2915" s="1">
        <v>7700</v>
      </c>
      <c r="D2915" s="1" t="s">
        <v>3865</v>
      </c>
      <c r="G2915" s="64">
        <v>1128</v>
      </c>
      <c r="H2915" s="97" t="s">
        <v>17138</v>
      </c>
      <c r="I2915" s="98" t="s">
        <v>17271</v>
      </c>
      <c r="J2915" s="1">
        <v>513</v>
      </c>
      <c r="K2915" s="1">
        <v>615</v>
      </c>
      <c r="L2915" s="1">
        <v>4</v>
      </c>
      <c r="N2915" s="1" t="s">
        <v>8144</v>
      </c>
      <c r="O2915" s="64">
        <v>1128</v>
      </c>
      <c r="P2915" s="1">
        <v>401.1</v>
      </c>
      <c r="Q2915" s="1" t="s">
        <v>9044</v>
      </c>
      <c r="R2915" s="1" t="s">
        <v>9045</v>
      </c>
      <c r="S2915" s="1" t="s">
        <v>2337</v>
      </c>
    </row>
    <row r="2916" spans="1:19">
      <c r="A2916" s="30">
        <v>10195897</v>
      </c>
      <c r="B2916" s="55">
        <v>101958970000000</v>
      </c>
      <c r="C2916" s="1">
        <v>7700</v>
      </c>
      <c r="D2916" s="1" t="s">
        <v>3865</v>
      </c>
      <c r="G2916" s="64">
        <v>1128</v>
      </c>
      <c r="H2916" s="97" t="s">
        <v>17138</v>
      </c>
      <c r="I2916" s="98" t="s">
        <v>17271</v>
      </c>
      <c r="J2916" s="1">
        <v>513</v>
      </c>
      <c r="K2916" s="1">
        <v>615</v>
      </c>
      <c r="L2916" s="1">
        <v>4</v>
      </c>
      <c r="N2916" s="1" t="s">
        <v>8145</v>
      </c>
      <c r="O2916" s="64">
        <v>1128</v>
      </c>
      <c r="P2916" s="1">
        <v>401.1</v>
      </c>
      <c r="Q2916" s="1" t="s">
        <v>9044</v>
      </c>
      <c r="R2916" s="1" t="s">
        <v>9045</v>
      </c>
      <c r="S2916" s="1" t="s">
        <v>2337</v>
      </c>
    </row>
    <row r="2917" spans="1:19">
      <c r="A2917" s="30">
        <v>10195898</v>
      </c>
      <c r="B2917" s="55">
        <v>101958980000000</v>
      </c>
      <c r="C2917" s="1">
        <v>7700</v>
      </c>
      <c r="D2917" s="1" t="s">
        <v>3865</v>
      </c>
      <c r="G2917" s="64">
        <v>1128</v>
      </c>
      <c r="H2917" s="97" t="s">
        <v>17156</v>
      </c>
      <c r="I2917" s="98" t="s">
        <v>17284</v>
      </c>
      <c r="J2917" s="1">
        <v>513</v>
      </c>
      <c r="K2917" s="1">
        <v>615</v>
      </c>
      <c r="L2917" s="1">
        <v>8</v>
      </c>
      <c r="N2917" s="1" t="s">
        <v>8146</v>
      </c>
      <c r="O2917" s="64">
        <v>1128</v>
      </c>
      <c r="P2917" s="1" t="s">
        <v>110</v>
      </c>
      <c r="Q2917" s="1" t="s">
        <v>9044</v>
      </c>
      <c r="R2917" s="1" t="s">
        <v>9045</v>
      </c>
      <c r="S2917" s="1" t="s">
        <v>2337</v>
      </c>
    </row>
    <row r="2918" spans="1:19">
      <c r="A2918" s="30">
        <v>10195899</v>
      </c>
      <c r="B2918" s="55">
        <v>101958990000000</v>
      </c>
      <c r="C2918" s="1">
        <v>7700</v>
      </c>
      <c r="D2918" s="1" t="s">
        <v>3865</v>
      </c>
      <c r="G2918" s="64">
        <v>1128</v>
      </c>
      <c r="H2918" s="97" t="s">
        <v>17170</v>
      </c>
      <c r="I2918" s="98" t="s">
        <v>17298</v>
      </c>
      <c r="J2918" s="1">
        <v>513</v>
      </c>
      <c r="K2918" s="1">
        <v>615</v>
      </c>
      <c r="L2918" s="1">
        <v>4</v>
      </c>
      <c r="N2918" s="1" t="s">
        <v>8147</v>
      </c>
      <c r="O2918" s="64">
        <v>1128</v>
      </c>
      <c r="P2918" s="1">
        <v>401.1</v>
      </c>
      <c r="Q2918" s="1" t="s">
        <v>9044</v>
      </c>
      <c r="R2918" s="1" t="s">
        <v>9045</v>
      </c>
      <c r="S2918" s="1" t="s">
        <v>2337</v>
      </c>
    </row>
    <row r="2919" spans="1:19">
      <c r="A2919" s="30">
        <v>10195900</v>
      </c>
      <c r="B2919" s="55">
        <v>101959000000000</v>
      </c>
      <c r="C2919" s="1">
        <v>7700</v>
      </c>
      <c r="D2919" s="1" t="s">
        <v>3865</v>
      </c>
      <c r="E2919" s="1" t="s">
        <v>101</v>
      </c>
      <c r="F2919" s="1" t="s">
        <v>3760</v>
      </c>
      <c r="G2919" s="64">
        <v>1128</v>
      </c>
      <c r="H2919" s="97" t="s">
        <v>17147</v>
      </c>
      <c r="I2919" s="98" t="s">
        <v>17277</v>
      </c>
      <c r="J2919" s="1">
        <v>513</v>
      </c>
      <c r="K2919" s="1">
        <v>615</v>
      </c>
      <c r="L2919" s="1">
        <v>4</v>
      </c>
      <c r="N2919" s="1" t="s">
        <v>7878</v>
      </c>
      <c r="O2919" s="64">
        <v>1128</v>
      </c>
      <c r="P2919" s="1">
        <v>401.45</v>
      </c>
      <c r="Q2919" s="1" t="s">
        <v>9044</v>
      </c>
      <c r="R2919" s="1" t="s">
        <v>9045</v>
      </c>
      <c r="S2919" s="1" t="s">
        <v>2337</v>
      </c>
    </row>
    <row r="2920" spans="1:19">
      <c r="A2920" s="30">
        <v>10195999</v>
      </c>
      <c r="B2920" s="55">
        <v>101959990000000</v>
      </c>
      <c r="C2920" s="1">
        <v>7700</v>
      </c>
      <c r="D2920" s="1" t="s">
        <v>7782</v>
      </c>
      <c r="E2920" s="1" t="s">
        <v>9047</v>
      </c>
      <c r="F2920" s="1" t="s">
        <v>2951</v>
      </c>
      <c r="G2920" s="64">
        <v>2291.94</v>
      </c>
      <c r="H2920" s="97" t="s">
        <v>17160</v>
      </c>
      <c r="I2920" s="98" t="s">
        <v>17288</v>
      </c>
      <c r="J2920" s="1">
        <v>317.77999999999997</v>
      </c>
      <c r="K2920" s="64">
        <v>1974.16</v>
      </c>
      <c r="L2920" s="1">
        <v>341</v>
      </c>
      <c r="O2920" s="64">
        <v>2291.94</v>
      </c>
      <c r="P2920" s="1" t="s">
        <v>110</v>
      </c>
      <c r="Q2920" s="1" t="s">
        <v>9033</v>
      </c>
      <c r="R2920" s="1" t="s">
        <v>9034</v>
      </c>
      <c r="S2920" s="1" t="s">
        <v>4034</v>
      </c>
    </row>
    <row r="2921" spans="1:19">
      <c r="A2921" s="30">
        <v>10196000</v>
      </c>
      <c r="B2921" s="55">
        <v>101960000000000</v>
      </c>
      <c r="C2921" s="1">
        <v>7700</v>
      </c>
      <c r="D2921" s="1" t="s">
        <v>7782</v>
      </c>
      <c r="G2921" s="64">
        <v>2291.94</v>
      </c>
      <c r="H2921" s="97" t="s">
        <v>17160</v>
      </c>
      <c r="I2921" s="98" t="s">
        <v>17288</v>
      </c>
      <c r="J2921" s="1">
        <v>317.77999999999997</v>
      </c>
      <c r="K2921" s="64">
        <v>1974.16</v>
      </c>
      <c r="L2921" s="1">
        <v>3317</v>
      </c>
      <c r="O2921" s="64">
        <v>2291.94</v>
      </c>
      <c r="P2921" s="1" t="s">
        <v>110</v>
      </c>
      <c r="Q2921" s="1" t="s">
        <v>9033</v>
      </c>
      <c r="R2921" s="1" t="s">
        <v>9034</v>
      </c>
      <c r="S2921" s="1" t="s">
        <v>4034</v>
      </c>
    </row>
    <row r="2922" spans="1:19">
      <c r="A2922" s="30">
        <v>10196095</v>
      </c>
      <c r="B2922" s="55">
        <v>101960950000000</v>
      </c>
      <c r="C2922" s="1">
        <v>7700</v>
      </c>
      <c r="D2922" s="1" t="s">
        <v>4662</v>
      </c>
      <c r="G2922" s="64">
        <v>32448</v>
      </c>
      <c r="H2922" s="97" t="s">
        <v>17157</v>
      </c>
      <c r="I2922" s="98" t="s">
        <v>17285</v>
      </c>
      <c r="J2922" s="64">
        <v>8960.9599999999991</v>
      </c>
      <c r="K2922" s="64">
        <v>23487.040000000001</v>
      </c>
      <c r="L2922" s="1">
        <v>4</v>
      </c>
      <c r="N2922" s="1" t="s">
        <v>8148</v>
      </c>
      <c r="O2922" s="64">
        <v>32448</v>
      </c>
      <c r="P2922" s="1">
        <v>403.1</v>
      </c>
      <c r="Q2922" s="1" t="s">
        <v>8839</v>
      </c>
      <c r="R2922" s="1" t="s">
        <v>9048</v>
      </c>
      <c r="S2922" s="1" t="s">
        <v>2772</v>
      </c>
    </row>
    <row r="2923" spans="1:19">
      <c r="A2923" s="30">
        <v>10196096</v>
      </c>
      <c r="B2923" s="55">
        <v>101960960000000</v>
      </c>
      <c r="C2923" s="1">
        <v>7700</v>
      </c>
      <c r="D2923" s="1" t="s">
        <v>7746</v>
      </c>
      <c r="G2923" s="64">
        <v>3290.94</v>
      </c>
      <c r="H2923" s="97" t="s">
        <v>17138</v>
      </c>
      <c r="I2923" s="98" t="s">
        <v>17271</v>
      </c>
      <c r="J2923" s="64">
        <v>1550.8</v>
      </c>
      <c r="K2923" s="64">
        <v>1740.14</v>
      </c>
      <c r="L2923" s="1">
        <v>4</v>
      </c>
      <c r="N2923" s="1" t="s">
        <v>8149</v>
      </c>
      <c r="O2923" s="64">
        <v>3290.94</v>
      </c>
      <c r="P2923" s="1">
        <v>401.21</v>
      </c>
      <c r="Q2923" s="1" t="s">
        <v>9041</v>
      </c>
      <c r="R2923" s="1" t="s">
        <v>9049</v>
      </c>
      <c r="S2923" s="1" t="s">
        <v>2337</v>
      </c>
    </row>
    <row r="2924" spans="1:19">
      <c r="A2924" s="30">
        <v>10196099</v>
      </c>
      <c r="B2924" s="55">
        <v>101960990000000</v>
      </c>
      <c r="C2924" s="1">
        <v>7700</v>
      </c>
      <c r="D2924" s="1" t="s">
        <v>7747</v>
      </c>
      <c r="G2924" s="64">
        <v>1435</v>
      </c>
      <c r="H2924" s="97" t="s">
        <v>17138</v>
      </c>
      <c r="I2924" s="98" t="s">
        <v>17271</v>
      </c>
      <c r="J2924" s="1">
        <v>613.33000000000004</v>
      </c>
      <c r="K2924" s="1">
        <v>821.67</v>
      </c>
      <c r="L2924" s="1">
        <v>4</v>
      </c>
      <c r="N2924" s="1" t="s">
        <v>8150</v>
      </c>
      <c r="O2924" s="64">
        <v>1435</v>
      </c>
      <c r="P2924" s="1">
        <v>402.21100000000001</v>
      </c>
      <c r="Q2924" s="1" t="s">
        <v>9050</v>
      </c>
      <c r="R2924" s="1" t="s">
        <v>9051</v>
      </c>
      <c r="S2924" s="1" t="s">
        <v>2518</v>
      </c>
    </row>
    <row r="2925" spans="1:19">
      <c r="A2925" s="30">
        <v>10196127</v>
      </c>
      <c r="B2925" s="55">
        <v>101961270000000</v>
      </c>
      <c r="C2925" s="1">
        <v>7700</v>
      </c>
      <c r="D2925" s="1" t="s">
        <v>7748</v>
      </c>
      <c r="G2925" s="64">
        <v>1407</v>
      </c>
      <c r="H2925" s="97" t="s">
        <v>17148</v>
      </c>
      <c r="I2925" s="98" t="s">
        <v>17278</v>
      </c>
      <c r="J2925" s="1">
        <v>675.86</v>
      </c>
      <c r="K2925" s="1">
        <v>731.14</v>
      </c>
      <c r="L2925" s="1">
        <v>4</v>
      </c>
      <c r="N2925" s="1" t="s">
        <v>8151</v>
      </c>
      <c r="O2925" s="64">
        <v>1407</v>
      </c>
      <c r="P2925" s="1">
        <v>401.6</v>
      </c>
      <c r="Q2925" s="1" t="s">
        <v>9031</v>
      </c>
      <c r="R2925" s="1" t="s">
        <v>9046</v>
      </c>
      <c r="S2925" s="1" t="s">
        <v>2452</v>
      </c>
    </row>
    <row r="2926" spans="1:19">
      <c r="A2926" s="30">
        <v>10196128</v>
      </c>
      <c r="B2926" s="55">
        <v>101961280000000</v>
      </c>
      <c r="C2926" s="1">
        <v>7700</v>
      </c>
      <c r="D2926" s="1" t="s">
        <v>7748</v>
      </c>
      <c r="G2926" s="64">
        <v>1407</v>
      </c>
      <c r="H2926" s="97" t="s">
        <v>17146</v>
      </c>
      <c r="I2926" s="98" t="s">
        <v>12825</v>
      </c>
      <c r="J2926" s="1">
        <v>675.86</v>
      </c>
      <c r="K2926" s="1">
        <v>731.14</v>
      </c>
      <c r="L2926" s="1">
        <v>2212</v>
      </c>
      <c r="N2926" s="1" t="s">
        <v>8262</v>
      </c>
      <c r="O2926" s="64">
        <v>1407</v>
      </c>
      <c r="P2926" s="1" t="s">
        <v>110</v>
      </c>
      <c r="Q2926" s="1" t="s">
        <v>9031</v>
      </c>
      <c r="R2926" s="1" t="s">
        <v>9046</v>
      </c>
      <c r="S2926" s="1" t="s">
        <v>2452</v>
      </c>
    </row>
    <row r="2927" spans="1:19">
      <c r="A2927" s="30">
        <v>10196129</v>
      </c>
      <c r="B2927" s="55">
        <v>101961290000000</v>
      </c>
      <c r="C2927" s="1">
        <v>7700</v>
      </c>
      <c r="D2927" s="1" t="s">
        <v>7748</v>
      </c>
      <c r="G2927" s="64">
        <v>1407</v>
      </c>
      <c r="H2927" s="97" t="s">
        <v>17152</v>
      </c>
      <c r="I2927" s="98" t="s">
        <v>17281</v>
      </c>
      <c r="J2927" s="1">
        <v>675.86</v>
      </c>
      <c r="K2927" s="1">
        <v>731.14</v>
      </c>
      <c r="L2927" s="1">
        <v>8</v>
      </c>
      <c r="N2927" s="1" t="s">
        <v>8152</v>
      </c>
      <c r="O2927" s="64">
        <v>1407</v>
      </c>
      <c r="P2927" s="1" t="s">
        <v>110</v>
      </c>
      <c r="Q2927" s="1" t="s">
        <v>9031</v>
      </c>
      <c r="R2927" s="1" t="s">
        <v>9046</v>
      </c>
      <c r="S2927" s="1" t="s">
        <v>2452</v>
      </c>
    </row>
    <row r="2928" spans="1:19">
      <c r="A2928" s="30">
        <v>10196130</v>
      </c>
      <c r="B2928" s="55">
        <v>101961300000000</v>
      </c>
      <c r="C2928" s="1">
        <v>7700</v>
      </c>
      <c r="D2928" s="1" t="s">
        <v>7748</v>
      </c>
      <c r="G2928" s="64">
        <v>1407</v>
      </c>
      <c r="H2928" s="97" t="s">
        <v>17148</v>
      </c>
      <c r="I2928" s="98" t="s">
        <v>17278</v>
      </c>
      <c r="J2928" s="1">
        <v>675.86</v>
      </c>
      <c r="K2928" s="1">
        <v>731.14</v>
      </c>
      <c r="L2928" s="1">
        <v>4</v>
      </c>
      <c r="N2928" s="1" t="s">
        <v>8153</v>
      </c>
      <c r="O2928" s="64">
        <v>1407</v>
      </c>
      <c r="P2928" s="1">
        <v>401.6</v>
      </c>
      <c r="Q2928" s="1" t="s">
        <v>9031</v>
      </c>
      <c r="R2928" s="1" t="s">
        <v>9046</v>
      </c>
      <c r="S2928" s="1" t="s">
        <v>2452</v>
      </c>
    </row>
    <row r="2929" spans="1:19">
      <c r="A2929" s="30">
        <v>10196131</v>
      </c>
      <c r="B2929" s="55">
        <v>101961310000000</v>
      </c>
      <c r="C2929" s="1">
        <v>7700</v>
      </c>
      <c r="D2929" s="1" t="s">
        <v>7748</v>
      </c>
      <c r="G2929" s="64">
        <v>1407</v>
      </c>
      <c r="H2929" s="97" t="s">
        <v>17148</v>
      </c>
      <c r="I2929" s="98" t="s">
        <v>17278</v>
      </c>
      <c r="J2929" s="1">
        <v>506.89</v>
      </c>
      <c r="K2929" s="1">
        <v>900.11</v>
      </c>
      <c r="L2929" s="1">
        <v>3504</v>
      </c>
      <c r="N2929" s="1" t="s">
        <v>8154</v>
      </c>
      <c r="O2929" s="64">
        <v>1407</v>
      </c>
      <c r="P2929" s="1" t="s">
        <v>110</v>
      </c>
      <c r="Q2929" s="1" t="s">
        <v>9031</v>
      </c>
      <c r="R2929" s="1" t="s">
        <v>9046</v>
      </c>
      <c r="S2929" s="1" t="s">
        <v>2452</v>
      </c>
    </row>
    <row r="2930" spans="1:19">
      <c r="A2930" s="30">
        <v>10196132</v>
      </c>
      <c r="B2930" s="55">
        <v>101961320000000</v>
      </c>
      <c r="C2930" s="1">
        <v>7700</v>
      </c>
      <c r="D2930" s="1" t="s">
        <v>7748</v>
      </c>
      <c r="G2930" s="64">
        <v>1407</v>
      </c>
      <c r="H2930" s="97" t="s">
        <v>17148</v>
      </c>
      <c r="I2930" s="98" t="s">
        <v>17278</v>
      </c>
      <c r="J2930" s="1">
        <v>675.86</v>
      </c>
      <c r="K2930" s="1">
        <v>731.14</v>
      </c>
      <c r="L2930" s="1">
        <v>3342</v>
      </c>
      <c r="N2930" s="1" t="s">
        <v>8155</v>
      </c>
      <c r="O2930" s="64">
        <v>1407</v>
      </c>
      <c r="P2930" s="1" t="s">
        <v>110</v>
      </c>
      <c r="Q2930" s="1" t="s">
        <v>9031</v>
      </c>
      <c r="R2930" s="1" t="s">
        <v>9046</v>
      </c>
      <c r="S2930" s="1" t="s">
        <v>2452</v>
      </c>
    </row>
    <row r="2931" spans="1:19">
      <c r="A2931" s="30">
        <v>10196133</v>
      </c>
      <c r="B2931" s="55">
        <v>101961330000000</v>
      </c>
      <c r="C2931" s="1">
        <v>7700</v>
      </c>
      <c r="D2931" s="1" t="s">
        <v>7748</v>
      </c>
      <c r="E2931" s="1" t="s">
        <v>107</v>
      </c>
      <c r="F2931" s="1" t="s">
        <v>7809</v>
      </c>
      <c r="G2931" s="64">
        <v>1407</v>
      </c>
      <c r="H2931" s="97" t="s">
        <v>17146</v>
      </c>
      <c r="I2931" s="98" t="s">
        <v>12825</v>
      </c>
      <c r="J2931" s="1">
        <v>675.86</v>
      </c>
      <c r="K2931" s="1">
        <v>731.14</v>
      </c>
      <c r="L2931" s="1">
        <v>3011</v>
      </c>
      <c r="N2931" s="1" t="s">
        <v>8363</v>
      </c>
      <c r="O2931" s="64">
        <v>1407</v>
      </c>
      <c r="P2931" s="1" t="s">
        <v>110</v>
      </c>
      <c r="Q2931" s="1" t="s">
        <v>9031</v>
      </c>
      <c r="R2931" s="1" t="s">
        <v>9046</v>
      </c>
      <c r="S2931" s="1" t="s">
        <v>2452</v>
      </c>
    </row>
    <row r="2932" spans="1:19">
      <c r="A2932" s="30">
        <v>10196134</v>
      </c>
      <c r="B2932" s="55">
        <v>101961340000000</v>
      </c>
      <c r="C2932" s="1">
        <v>7700</v>
      </c>
      <c r="D2932" s="1" t="s">
        <v>7748</v>
      </c>
      <c r="G2932" s="64">
        <v>1407</v>
      </c>
      <c r="H2932" s="97" t="s">
        <v>17148</v>
      </c>
      <c r="I2932" s="98" t="s">
        <v>17278</v>
      </c>
      <c r="J2932" s="1">
        <v>675.86</v>
      </c>
      <c r="K2932" s="1">
        <v>731.14</v>
      </c>
      <c r="L2932" s="1">
        <v>3504</v>
      </c>
      <c r="N2932" s="1" t="s">
        <v>8156</v>
      </c>
      <c r="O2932" s="64">
        <v>1407</v>
      </c>
      <c r="P2932" s="1" t="s">
        <v>110</v>
      </c>
      <c r="Q2932" s="1" t="s">
        <v>9031</v>
      </c>
      <c r="R2932" s="1" t="s">
        <v>9046</v>
      </c>
      <c r="S2932" s="1" t="s">
        <v>2452</v>
      </c>
    </row>
    <row r="2933" spans="1:19">
      <c r="A2933" s="30">
        <v>10196135</v>
      </c>
      <c r="B2933" s="55">
        <v>101961350000000</v>
      </c>
      <c r="C2933" s="1">
        <v>7700</v>
      </c>
      <c r="D2933" s="1" t="s">
        <v>7748</v>
      </c>
      <c r="G2933" s="64">
        <v>1407</v>
      </c>
      <c r="H2933" s="97" t="s">
        <v>17148</v>
      </c>
      <c r="I2933" s="98" t="s">
        <v>17278</v>
      </c>
      <c r="J2933" s="1">
        <v>675.86</v>
      </c>
      <c r="K2933" s="1">
        <v>731.14</v>
      </c>
      <c r="L2933" s="1">
        <v>4</v>
      </c>
      <c r="N2933" s="1" t="s">
        <v>8157</v>
      </c>
      <c r="O2933" s="64">
        <v>1407</v>
      </c>
      <c r="P2933" s="1">
        <v>401.6</v>
      </c>
      <c r="Q2933" s="1" t="s">
        <v>9031</v>
      </c>
      <c r="R2933" s="1" t="s">
        <v>9046</v>
      </c>
      <c r="S2933" s="1" t="s">
        <v>2452</v>
      </c>
    </row>
    <row r="2934" spans="1:19">
      <c r="A2934" s="30">
        <v>10196136</v>
      </c>
      <c r="B2934" s="55">
        <v>101961360000000</v>
      </c>
      <c r="C2934" s="1">
        <v>7700</v>
      </c>
      <c r="D2934" s="1" t="s">
        <v>7748</v>
      </c>
      <c r="E2934" s="1" t="s">
        <v>107</v>
      </c>
      <c r="F2934" s="1" t="s">
        <v>7809</v>
      </c>
      <c r="G2934" s="64">
        <v>1407</v>
      </c>
      <c r="H2934" s="97" t="s">
        <v>17152</v>
      </c>
      <c r="I2934" s="98" t="s">
        <v>17281</v>
      </c>
      <c r="J2934" s="1">
        <v>675.86</v>
      </c>
      <c r="K2934" s="1">
        <v>731.14</v>
      </c>
      <c r="L2934" s="1">
        <v>7029</v>
      </c>
      <c r="N2934" s="1" t="s">
        <v>8386</v>
      </c>
      <c r="O2934" s="64">
        <v>1407</v>
      </c>
      <c r="P2934" s="1" t="s">
        <v>110</v>
      </c>
      <c r="Q2934" s="1" t="s">
        <v>9031</v>
      </c>
      <c r="R2934" s="1" t="s">
        <v>9046</v>
      </c>
      <c r="S2934" s="1" t="s">
        <v>2452</v>
      </c>
    </row>
    <row r="2935" spans="1:19">
      <c r="A2935" s="30">
        <v>10196137</v>
      </c>
      <c r="B2935" s="55">
        <v>101961370000000</v>
      </c>
      <c r="C2935" s="1">
        <v>7700</v>
      </c>
      <c r="D2935" s="1" t="s">
        <v>7704</v>
      </c>
      <c r="G2935" s="64">
        <v>4500</v>
      </c>
      <c r="H2935" s="97" t="s">
        <v>17148</v>
      </c>
      <c r="I2935" s="98" t="s">
        <v>17278</v>
      </c>
      <c r="J2935" s="64">
        <v>2161.69</v>
      </c>
      <c r="K2935" s="64">
        <v>2338.31</v>
      </c>
      <c r="L2935" s="1">
        <v>4</v>
      </c>
      <c r="N2935" s="1" t="s">
        <v>8158</v>
      </c>
      <c r="O2935" s="64">
        <v>4500</v>
      </c>
      <c r="P2935" s="1">
        <v>401.6</v>
      </c>
      <c r="Q2935" s="1" t="s">
        <v>9031</v>
      </c>
      <c r="R2935" s="1" t="s">
        <v>9046</v>
      </c>
      <c r="S2935" s="1" t="s">
        <v>2452</v>
      </c>
    </row>
    <row r="2936" spans="1:19">
      <c r="A2936" s="30">
        <v>10196138</v>
      </c>
      <c r="B2936" s="55">
        <v>101961380000000</v>
      </c>
      <c r="C2936" s="1">
        <v>7700</v>
      </c>
      <c r="D2936" s="1" t="s">
        <v>7704</v>
      </c>
      <c r="G2936" s="64">
        <v>4500</v>
      </c>
      <c r="H2936" s="97" t="s">
        <v>17146</v>
      </c>
      <c r="I2936" s="98" t="s">
        <v>12825</v>
      </c>
      <c r="J2936" s="64">
        <v>2161.69</v>
      </c>
      <c r="K2936" s="64">
        <v>2338.31</v>
      </c>
      <c r="L2936" s="1">
        <v>7167</v>
      </c>
      <c r="N2936" s="1" t="s">
        <v>8407</v>
      </c>
      <c r="O2936" s="64">
        <v>4500</v>
      </c>
      <c r="P2936" s="1" t="s">
        <v>110</v>
      </c>
      <c r="Q2936" s="1" t="s">
        <v>9031</v>
      </c>
      <c r="R2936" s="1" t="s">
        <v>9046</v>
      </c>
      <c r="S2936" s="1" t="s">
        <v>2452</v>
      </c>
    </row>
    <row r="2937" spans="1:19">
      <c r="A2937" s="30">
        <v>10196139</v>
      </c>
      <c r="B2937" s="55">
        <v>101961390000000</v>
      </c>
      <c r="C2937" s="1">
        <v>7700</v>
      </c>
      <c r="D2937" s="1" t="s">
        <v>7704</v>
      </c>
      <c r="G2937" s="64">
        <v>4500</v>
      </c>
      <c r="H2937" s="97" t="s">
        <v>17155</v>
      </c>
      <c r="I2937" s="98" t="s">
        <v>17283</v>
      </c>
      <c r="J2937" s="64">
        <v>2161.69</v>
      </c>
      <c r="K2937" s="64">
        <v>2338.31</v>
      </c>
      <c r="L2937" s="1">
        <v>3342</v>
      </c>
      <c r="N2937" s="1" t="s">
        <v>7821</v>
      </c>
      <c r="O2937" s="64">
        <v>4500</v>
      </c>
      <c r="P2937" s="1" t="s">
        <v>110</v>
      </c>
      <c r="Q2937" s="1" t="s">
        <v>9031</v>
      </c>
      <c r="R2937" s="1" t="s">
        <v>9046</v>
      </c>
      <c r="S2937" s="1" t="s">
        <v>2452</v>
      </c>
    </row>
    <row r="2938" spans="1:19">
      <c r="A2938" s="30">
        <v>10196140</v>
      </c>
      <c r="B2938" s="55">
        <v>101961400000000</v>
      </c>
      <c r="C2938" s="1">
        <v>7700</v>
      </c>
      <c r="D2938" s="1" t="s">
        <v>7704</v>
      </c>
      <c r="G2938" s="64">
        <v>4500</v>
      </c>
      <c r="H2938" s="97" t="s">
        <v>17148</v>
      </c>
      <c r="I2938" s="98" t="s">
        <v>17278</v>
      </c>
      <c r="J2938" s="64">
        <v>2161.69</v>
      </c>
      <c r="K2938" s="64">
        <v>2338.31</v>
      </c>
      <c r="L2938" s="1">
        <v>4</v>
      </c>
      <c r="N2938" s="1" t="s">
        <v>8159</v>
      </c>
      <c r="O2938" s="64">
        <v>4500</v>
      </c>
      <c r="P2938" s="1">
        <v>401.6</v>
      </c>
      <c r="Q2938" s="1" t="s">
        <v>9031</v>
      </c>
      <c r="R2938" s="1" t="s">
        <v>9046</v>
      </c>
      <c r="S2938" s="1" t="s">
        <v>2452</v>
      </c>
    </row>
    <row r="2939" spans="1:19">
      <c r="A2939" s="30">
        <v>10196141</v>
      </c>
      <c r="B2939" s="55">
        <v>101961410000000</v>
      </c>
      <c r="C2939" s="1">
        <v>7700</v>
      </c>
      <c r="D2939" s="1" t="s">
        <v>7704</v>
      </c>
      <c r="G2939" s="64">
        <v>4500</v>
      </c>
      <c r="H2939" s="97" t="s">
        <v>17148</v>
      </c>
      <c r="I2939" s="98" t="s">
        <v>17278</v>
      </c>
      <c r="J2939" s="64">
        <v>2161.69</v>
      </c>
      <c r="K2939" s="64">
        <v>2338.31</v>
      </c>
      <c r="L2939" s="1">
        <v>4</v>
      </c>
      <c r="N2939" s="1" t="s">
        <v>8160</v>
      </c>
      <c r="O2939" s="64">
        <v>4500</v>
      </c>
      <c r="P2939" s="1">
        <v>401.6</v>
      </c>
      <c r="Q2939" s="1" t="s">
        <v>9031</v>
      </c>
      <c r="R2939" s="1" t="s">
        <v>9046</v>
      </c>
      <c r="S2939" s="1" t="s">
        <v>2452</v>
      </c>
    </row>
    <row r="2940" spans="1:19">
      <c r="A2940" s="30">
        <v>10196142</v>
      </c>
      <c r="B2940" s="55">
        <v>101961420000000</v>
      </c>
      <c r="C2940" s="1">
        <v>7700</v>
      </c>
      <c r="D2940" s="1" t="s">
        <v>7704</v>
      </c>
      <c r="E2940" s="1" t="s">
        <v>107</v>
      </c>
      <c r="F2940" s="1" t="s">
        <v>6098</v>
      </c>
      <c r="G2940" s="64">
        <v>4500</v>
      </c>
      <c r="H2940" s="97" t="s">
        <v>17146</v>
      </c>
      <c r="I2940" s="98" t="s">
        <v>12825</v>
      </c>
      <c r="J2940" s="64">
        <v>2161.69</v>
      </c>
      <c r="K2940" s="64">
        <v>2338.31</v>
      </c>
      <c r="L2940" s="1">
        <v>1089</v>
      </c>
      <c r="N2940" s="1" t="s">
        <v>8267</v>
      </c>
      <c r="O2940" s="64">
        <v>4500</v>
      </c>
      <c r="P2940" s="1" t="s">
        <v>110</v>
      </c>
      <c r="Q2940" s="1" t="s">
        <v>9031</v>
      </c>
      <c r="R2940" s="1" t="s">
        <v>9046</v>
      </c>
      <c r="S2940" s="1" t="s">
        <v>2452</v>
      </c>
    </row>
    <row r="2941" spans="1:19">
      <c r="A2941" s="30">
        <v>10196143</v>
      </c>
      <c r="B2941" s="55">
        <v>101961430000000</v>
      </c>
      <c r="C2941" s="1">
        <v>7700</v>
      </c>
      <c r="D2941" s="1" t="s">
        <v>7704</v>
      </c>
      <c r="G2941" s="64">
        <v>4500</v>
      </c>
      <c r="H2941" s="97" t="s">
        <v>17155</v>
      </c>
      <c r="I2941" s="98" t="s">
        <v>17283</v>
      </c>
      <c r="J2941" s="64">
        <v>2161.69</v>
      </c>
      <c r="K2941" s="64">
        <v>2338.31</v>
      </c>
      <c r="L2941" s="1">
        <v>3284</v>
      </c>
      <c r="N2941" s="1" t="s">
        <v>8161</v>
      </c>
      <c r="O2941" s="64">
        <v>4500</v>
      </c>
      <c r="P2941" s="1" t="s">
        <v>110</v>
      </c>
      <c r="Q2941" s="1" t="s">
        <v>9031</v>
      </c>
      <c r="R2941" s="1" t="s">
        <v>9046</v>
      </c>
      <c r="S2941" s="1" t="s">
        <v>2452</v>
      </c>
    </row>
    <row r="2942" spans="1:19">
      <c r="A2942" s="30">
        <v>10196144</v>
      </c>
      <c r="B2942" s="55">
        <v>101961440000000</v>
      </c>
      <c r="C2942" s="1">
        <v>7700</v>
      </c>
      <c r="D2942" s="1" t="s">
        <v>7704</v>
      </c>
      <c r="G2942" s="64">
        <v>4500</v>
      </c>
      <c r="H2942" s="97" t="s">
        <v>17148</v>
      </c>
      <c r="I2942" s="98" t="s">
        <v>17278</v>
      </c>
      <c r="J2942" s="64">
        <v>2161.69</v>
      </c>
      <c r="K2942" s="64">
        <v>2338.31</v>
      </c>
      <c r="L2942" s="1">
        <v>4</v>
      </c>
      <c r="N2942" s="1" t="s">
        <v>8162</v>
      </c>
      <c r="O2942" s="64">
        <v>4500</v>
      </c>
      <c r="P2942" s="1">
        <v>401.6</v>
      </c>
      <c r="Q2942" s="1" t="s">
        <v>9031</v>
      </c>
      <c r="R2942" s="1" t="s">
        <v>9046</v>
      </c>
      <c r="S2942" s="1" t="s">
        <v>2452</v>
      </c>
    </row>
    <row r="2943" spans="1:19">
      <c r="A2943" s="30">
        <v>10196145</v>
      </c>
      <c r="B2943" s="55">
        <v>101961450000000</v>
      </c>
      <c r="C2943" s="1">
        <v>7700</v>
      </c>
      <c r="D2943" s="1" t="s">
        <v>7704</v>
      </c>
      <c r="G2943" s="64">
        <v>4500</v>
      </c>
      <c r="H2943" s="97" t="s">
        <v>17200</v>
      </c>
      <c r="I2943" s="98" t="s">
        <v>17324</v>
      </c>
      <c r="J2943" s="64">
        <v>2161.69</v>
      </c>
      <c r="K2943" s="64">
        <v>2338.31</v>
      </c>
      <c r="L2943" s="1">
        <v>3802</v>
      </c>
      <c r="N2943" s="1" t="s">
        <v>8163</v>
      </c>
      <c r="O2943" s="64">
        <v>4500</v>
      </c>
      <c r="P2943" s="1" t="s">
        <v>110</v>
      </c>
      <c r="Q2943" s="1" t="s">
        <v>9031</v>
      </c>
      <c r="R2943" s="1" t="s">
        <v>9046</v>
      </c>
      <c r="S2943" s="1" t="s">
        <v>2452</v>
      </c>
    </row>
    <row r="2944" spans="1:19">
      <c r="A2944" s="30">
        <v>10196146</v>
      </c>
      <c r="B2944" s="55">
        <v>101961460000000</v>
      </c>
      <c r="C2944" s="1">
        <v>7700</v>
      </c>
      <c r="D2944" s="1" t="s">
        <v>7704</v>
      </c>
      <c r="G2944" s="64">
        <v>4500</v>
      </c>
      <c r="H2944" s="97" t="s">
        <v>17148</v>
      </c>
      <c r="I2944" s="98" t="s">
        <v>17278</v>
      </c>
      <c r="J2944" s="64">
        <v>2161.69</v>
      </c>
      <c r="K2944" s="64">
        <v>2338.31</v>
      </c>
      <c r="L2944" s="1">
        <v>4</v>
      </c>
      <c r="N2944" s="1" t="s">
        <v>8164</v>
      </c>
      <c r="O2944" s="64">
        <v>4500</v>
      </c>
      <c r="P2944" s="1">
        <v>401.6</v>
      </c>
      <c r="Q2944" s="1" t="s">
        <v>9031</v>
      </c>
      <c r="R2944" s="1" t="s">
        <v>9046</v>
      </c>
      <c r="S2944" s="1" t="s">
        <v>2452</v>
      </c>
    </row>
    <row r="2945" spans="1:19">
      <c r="A2945" s="30">
        <v>10196147</v>
      </c>
      <c r="B2945" s="55">
        <v>101961470000000</v>
      </c>
      <c r="C2945" s="1">
        <v>7700</v>
      </c>
      <c r="D2945" s="1" t="s">
        <v>7749</v>
      </c>
      <c r="G2945" s="64">
        <v>2217</v>
      </c>
      <c r="H2945" s="97" t="s">
        <v>17146</v>
      </c>
      <c r="I2945" s="98" t="s">
        <v>12825</v>
      </c>
      <c r="J2945" s="64">
        <v>1064.96</v>
      </c>
      <c r="K2945" s="64">
        <v>1152.04</v>
      </c>
      <c r="L2945" s="1">
        <v>7169</v>
      </c>
      <c r="N2945" s="1" t="s">
        <v>8409</v>
      </c>
      <c r="O2945" s="64">
        <v>2217</v>
      </c>
      <c r="P2945" s="1" t="s">
        <v>110</v>
      </c>
      <c r="Q2945" s="1" t="s">
        <v>9031</v>
      </c>
      <c r="R2945" s="1" t="s">
        <v>9046</v>
      </c>
      <c r="S2945" s="1" t="s">
        <v>2452</v>
      </c>
    </row>
    <row r="2946" spans="1:19">
      <c r="A2946" s="30">
        <v>10196148</v>
      </c>
      <c r="B2946" s="55">
        <v>101961480000000</v>
      </c>
      <c r="C2946" s="1">
        <v>7700</v>
      </c>
      <c r="D2946" s="1" t="s">
        <v>7749</v>
      </c>
      <c r="G2946" s="64">
        <v>2217</v>
      </c>
      <c r="H2946" s="97" t="s">
        <v>17146</v>
      </c>
      <c r="I2946" s="98" t="s">
        <v>12825</v>
      </c>
      <c r="J2946" s="64">
        <v>1064.96</v>
      </c>
      <c r="K2946" s="64">
        <v>1152.04</v>
      </c>
      <c r="L2946" s="1">
        <v>3504</v>
      </c>
      <c r="N2946" s="1" t="s">
        <v>8165</v>
      </c>
      <c r="O2946" s="64">
        <v>2217</v>
      </c>
      <c r="P2946" s="1" t="s">
        <v>110</v>
      </c>
      <c r="Q2946" s="1" t="s">
        <v>9031</v>
      </c>
      <c r="R2946" s="1" t="s">
        <v>9046</v>
      </c>
      <c r="S2946" s="1" t="s">
        <v>2452</v>
      </c>
    </row>
    <row r="2947" spans="1:19">
      <c r="A2947" s="30">
        <v>10196149</v>
      </c>
      <c r="B2947" s="55">
        <v>101961490000000</v>
      </c>
      <c r="C2947" s="1">
        <v>7700</v>
      </c>
      <c r="D2947" s="1" t="s">
        <v>7749</v>
      </c>
      <c r="E2947" s="1" t="s">
        <v>107</v>
      </c>
      <c r="F2947" s="1" t="s">
        <v>3785</v>
      </c>
      <c r="G2947" s="64">
        <v>2217</v>
      </c>
      <c r="H2947" s="97" t="s">
        <v>17146</v>
      </c>
      <c r="I2947" s="98" t="s">
        <v>12825</v>
      </c>
      <c r="J2947" s="64">
        <v>1064.96</v>
      </c>
      <c r="K2947" s="64">
        <v>1152.04</v>
      </c>
      <c r="L2947" s="1">
        <v>3011</v>
      </c>
      <c r="N2947" s="1" t="s">
        <v>8364</v>
      </c>
      <c r="O2947" s="64">
        <v>2217</v>
      </c>
      <c r="P2947" s="1" t="s">
        <v>110</v>
      </c>
      <c r="Q2947" s="1" t="s">
        <v>9031</v>
      </c>
      <c r="R2947" s="1" t="s">
        <v>9046</v>
      </c>
      <c r="S2947" s="1" t="s">
        <v>2452</v>
      </c>
    </row>
    <row r="2948" spans="1:19">
      <c r="A2948" s="30">
        <v>10196150</v>
      </c>
      <c r="B2948" s="55">
        <v>101961500000000</v>
      </c>
      <c r="C2948" s="1">
        <v>7700</v>
      </c>
      <c r="D2948" s="1" t="s">
        <v>7749</v>
      </c>
      <c r="G2948" s="64">
        <v>2217</v>
      </c>
      <c r="H2948" s="97" t="s">
        <v>17152</v>
      </c>
      <c r="I2948" s="98" t="s">
        <v>17281</v>
      </c>
      <c r="J2948" s="64">
        <v>1064.96</v>
      </c>
      <c r="K2948" s="64">
        <v>1152.04</v>
      </c>
      <c r="L2948" s="1">
        <v>7176</v>
      </c>
      <c r="N2948" s="1" t="s">
        <v>8411</v>
      </c>
      <c r="O2948" s="64">
        <v>2217</v>
      </c>
      <c r="P2948" s="1" t="s">
        <v>110</v>
      </c>
      <c r="Q2948" s="1" t="s">
        <v>9031</v>
      </c>
      <c r="R2948" s="1" t="s">
        <v>9046</v>
      </c>
      <c r="S2948" s="1" t="s">
        <v>2452</v>
      </c>
    </row>
    <row r="2949" spans="1:19">
      <c r="A2949" s="30">
        <v>10196151</v>
      </c>
      <c r="B2949" s="55">
        <v>101961510000000</v>
      </c>
      <c r="C2949" s="1">
        <v>7700</v>
      </c>
      <c r="D2949" s="1" t="s">
        <v>7749</v>
      </c>
      <c r="E2949" s="1" t="s">
        <v>107</v>
      </c>
      <c r="F2949" s="1" t="s">
        <v>3785</v>
      </c>
      <c r="G2949" s="64">
        <v>2217</v>
      </c>
      <c r="H2949" s="97" t="s">
        <v>17146</v>
      </c>
      <c r="I2949" s="98" t="s">
        <v>12825</v>
      </c>
      <c r="J2949" s="64">
        <v>1064.96</v>
      </c>
      <c r="K2949" s="64">
        <v>1152.04</v>
      </c>
      <c r="L2949" s="1">
        <v>7158</v>
      </c>
      <c r="N2949" s="1" t="s">
        <v>8373</v>
      </c>
      <c r="O2949" s="64">
        <v>2217</v>
      </c>
      <c r="P2949" s="1" t="s">
        <v>110</v>
      </c>
      <c r="Q2949" s="1" t="s">
        <v>9031</v>
      </c>
      <c r="R2949" s="1" t="s">
        <v>9046</v>
      </c>
      <c r="S2949" s="1" t="s">
        <v>2452</v>
      </c>
    </row>
    <row r="2950" spans="1:19">
      <c r="A2950" s="30">
        <v>10196152</v>
      </c>
      <c r="B2950" s="55">
        <v>101961520000000</v>
      </c>
      <c r="C2950" s="1">
        <v>7700</v>
      </c>
      <c r="D2950" s="1" t="s">
        <v>7749</v>
      </c>
      <c r="E2950" s="1" t="s">
        <v>107</v>
      </c>
      <c r="F2950" s="1" t="s">
        <v>3785</v>
      </c>
      <c r="G2950" s="64">
        <v>2217</v>
      </c>
      <c r="H2950" s="97" t="s">
        <v>17152</v>
      </c>
      <c r="I2950" s="98" t="s">
        <v>17281</v>
      </c>
      <c r="J2950" s="64">
        <v>1064.96</v>
      </c>
      <c r="K2950" s="64">
        <v>1152.04</v>
      </c>
      <c r="L2950" s="1">
        <v>7029</v>
      </c>
      <c r="N2950" s="1" t="s">
        <v>8387</v>
      </c>
      <c r="O2950" s="64">
        <v>2217</v>
      </c>
      <c r="P2950" s="1" t="s">
        <v>110</v>
      </c>
      <c r="Q2950" s="1" t="s">
        <v>9031</v>
      </c>
      <c r="R2950" s="1" t="s">
        <v>9052</v>
      </c>
      <c r="S2950" s="1" t="s">
        <v>2452</v>
      </c>
    </row>
    <row r="2951" spans="1:19">
      <c r="A2951" s="30">
        <v>10196153</v>
      </c>
      <c r="B2951" s="55">
        <v>101961530000000</v>
      </c>
      <c r="C2951" s="1">
        <v>7700</v>
      </c>
      <c r="D2951" s="1" t="s">
        <v>7749</v>
      </c>
      <c r="G2951" s="64">
        <v>2217</v>
      </c>
      <c r="H2951" s="97" t="s">
        <v>17146</v>
      </c>
      <c r="I2951" s="98" t="s">
        <v>12825</v>
      </c>
      <c r="J2951" s="64">
        <v>1064.96</v>
      </c>
      <c r="K2951" s="64">
        <v>1152.04</v>
      </c>
      <c r="L2951" s="1">
        <v>7178</v>
      </c>
      <c r="N2951" s="1" t="s">
        <v>8413</v>
      </c>
      <c r="O2951" s="64">
        <v>2217</v>
      </c>
      <c r="P2951" s="1" t="s">
        <v>110</v>
      </c>
      <c r="Q2951" s="1" t="s">
        <v>9031</v>
      </c>
      <c r="R2951" s="1" t="s">
        <v>9053</v>
      </c>
      <c r="S2951" s="1" t="s">
        <v>2452</v>
      </c>
    </row>
    <row r="2952" spans="1:19">
      <c r="A2952" s="30">
        <v>10196154</v>
      </c>
      <c r="B2952" s="55">
        <v>101961540000000</v>
      </c>
      <c r="C2952" s="1">
        <v>7700</v>
      </c>
      <c r="D2952" s="1" t="s">
        <v>7749</v>
      </c>
      <c r="G2952" s="64">
        <v>2217</v>
      </c>
      <c r="H2952" s="97" t="s">
        <v>17146</v>
      </c>
      <c r="I2952" s="98" t="s">
        <v>12825</v>
      </c>
      <c r="J2952" s="64">
        <v>1064.96</v>
      </c>
      <c r="K2952" s="64">
        <v>1152.04</v>
      </c>
      <c r="L2952" s="1">
        <v>7171</v>
      </c>
      <c r="N2952" s="1" t="s">
        <v>8410</v>
      </c>
      <c r="O2952" s="64">
        <v>2217</v>
      </c>
      <c r="P2952" s="1" t="s">
        <v>110</v>
      </c>
      <c r="Q2952" s="1" t="s">
        <v>9031</v>
      </c>
      <c r="R2952" s="1" t="s">
        <v>9046</v>
      </c>
      <c r="S2952" s="1" t="s">
        <v>2452</v>
      </c>
    </row>
    <row r="2953" spans="1:19">
      <c r="A2953" s="30">
        <v>10196155</v>
      </c>
      <c r="B2953" s="55">
        <v>101961550000000</v>
      </c>
      <c r="C2953" s="1">
        <v>7700</v>
      </c>
      <c r="D2953" s="1" t="s">
        <v>7749</v>
      </c>
      <c r="G2953" s="64">
        <v>2217</v>
      </c>
      <c r="H2953" s="97" t="s">
        <v>17146</v>
      </c>
      <c r="I2953" s="98" t="s">
        <v>12825</v>
      </c>
      <c r="J2953" s="64">
        <v>1064.96</v>
      </c>
      <c r="K2953" s="64">
        <v>1152.04</v>
      </c>
      <c r="L2953" s="1">
        <v>7177</v>
      </c>
      <c r="N2953" s="1" t="s">
        <v>8412</v>
      </c>
      <c r="O2953" s="64">
        <v>2217</v>
      </c>
      <c r="P2953" s="1" t="s">
        <v>110</v>
      </c>
      <c r="Q2953" s="1" t="s">
        <v>9031</v>
      </c>
      <c r="R2953" s="1" t="s">
        <v>9046</v>
      </c>
      <c r="S2953" s="1" t="s">
        <v>2452</v>
      </c>
    </row>
    <row r="2954" spans="1:19">
      <c r="A2954" s="30">
        <v>10196156</v>
      </c>
      <c r="B2954" s="55">
        <v>101961560000000</v>
      </c>
      <c r="C2954" s="1">
        <v>7700</v>
      </c>
      <c r="D2954" s="1" t="s">
        <v>7749</v>
      </c>
      <c r="G2954" s="64">
        <v>2217</v>
      </c>
      <c r="H2954" s="97" t="s">
        <v>17148</v>
      </c>
      <c r="I2954" s="98" t="s">
        <v>17278</v>
      </c>
      <c r="J2954" s="64">
        <v>1064.96</v>
      </c>
      <c r="K2954" s="64">
        <v>1152.04</v>
      </c>
      <c r="L2954" s="1">
        <v>3505</v>
      </c>
      <c r="N2954" s="1" t="s">
        <v>8166</v>
      </c>
      <c r="O2954" s="64">
        <v>2217</v>
      </c>
      <c r="P2954" s="1" t="s">
        <v>110</v>
      </c>
      <c r="Q2954" s="1" t="s">
        <v>9031</v>
      </c>
      <c r="R2954" s="1" t="s">
        <v>9046</v>
      </c>
      <c r="S2954" s="1" t="s">
        <v>2452</v>
      </c>
    </row>
    <row r="2955" spans="1:19">
      <c r="A2955" s="30">
        <v>10196157</v>
      </c>
      <c r="B2955" s="55">
        <v>101961570000000</v>
      </c>
      <c r="C2955" s="1">
        <v>7700</v>
      </c>
      <c r="D2955" s="1" t="s">
        <v>3865</v>
      </c>
      <c r="G2955" s="64">
        <v>1128</v>
      </c>
      <c r="H2955" s="97" t="s">
        <v>17138</v>
      </c>
      <c r="I2955" s="98" t="s">
        <v>17271</v>
      </c>
      <c r="J2955" s="1">
        <v>513</v>
      </c>
      <c r="K2955" s="1">
        <v>615</v>
      </c>
      <c r="L2955" s="1">
        <v>4</v>
      </c>
      <c r="N2955" s="1" t="s">
        <v>8167</v>
      </c>
      <c r="O2955" s="64">
        <v>1128</v>
      </c>
      <c r="P2955" s="1">
        <v>401.43</v>
      </c>
      <c r="Q2955" s="1" t="s">
        <v>9044</v>
      </c>
      <c r="R2955" s="1" t="s">
        <v>9045</v>
      </c>
      <c r="S2955" s="1" t="s">
        <v>2337</v>
      </c>
    </row>
    <row r="2956" spans="1:19">
      <c r="A2956" s="30">
        <v>10196158</v>
      </c>
      <c r="B2956" s="55">
        <v>101961580000000</v>
      </c>
      <c r="C2956" s="1">
        <v>7700</v>
      </c>
      <c r="D2956" s="1" t="s">
        <v>3865</v>
      </c>
      <c r="G2956" s="64">
        <v>1128</v>
      </c>
      <c r="H2956" s="97" t="s">
        <v>17138</v>
      </c>
      <c r="I2956" s="98" t="s">
        <v>17271</v>
      </c>
      <c r="J2956" s="1">
        <v>513</v>
      </c>
      <c r="K2956" s="1">
        <v>615</v>
      </c>
      <c r="L2956" s="1">
        <v>4</v>
      </c>
      <c r="N2956" s="1" t="s">
        <v>8168</v>
      </c>
      <c r="O2956" s="64">
        <v>1128</v>
      </c>
      <c r="P2956" s="1">
        <v>401.43</v>
      </c>
      <c r="Q2956" s="1" t="s">
        <v>9044</v>
      </c>
      <c r="R2956" s="1" t="s">
        <v>9045</v>
      </c>
      <c r="S2956" s="1" t="s">
        <v>2337</v>
      </c>
    </row>
    <row r="2957" spans="1:19">
      <c r="A2957" s="30">
        <v>10196159</v>
      </c>
      <c r="B2957" s="55">
        <v>101961590000000</v>
      </c>
      <c r="C2957" s="1">
        <v>7700</v>
      </c>
      <c r="D2957" s="1" t="s">
        <v>3865</v>
      </c>
      <c r="G2957" s="64">
        <v>1128</v>
      </c>
      <c r="H2957" s="97" t="s">
        <v>17138</v>
      </c>
      <c r="I2957" s="98" t="s">
        <v>17271</v>
      </c>
      <c r="J2957" s="1">
        <v>513</v>
      </c>
      <c r="K2957" s="1">
        <v>615</v>
      </c>
      <c r="L2957" s="1">
        <v>4</v>
      </c>
      <c r="N2957" s="1" t="s">
        <v>8169</v>
      </c>
      <c r="O2957" s="64">
        <v>1128</v>
      </c>
      <c r="P2957" s="1">
        <v>401.36</v>
      </c>
      <c r="Q2957" s="1" t="s">
        <v>9044</v>
      </c>
      <c r="R2957" s="1" t="s">
        <v>9045</v>
      </c>
      <c r="S2957" s="1" t="s">
        <v>2337</v>
      </c>
    </row>
    <row r="2958" spans="1:19">
      <c r="A2958" s="30">
        <v>10196160</v>
      </c>
      <c r="B2958" s="55">
        <v>101961600000000</v>
      </c>
      <c r="C2958" s="1">
        <v>7700</v>
      </c>
      <c r="D2958" s="1" t="s">
        <v>3865</v>
      </c>
      <c r="G2958" s="64">
        <v>1128</v>
      </c>
      <c r="H2958" s="97" t="s">
        <v>17138</v>
      </c>
      <c r="I2958" s="98" t="s">
        <v>17271</v>
      </c>
      <c r="J2958" s="1">
        <v>513</v>
      </c>
      <c r="K2958" s="1">
        <v>615</v>
      </c>
      <c r="L2958" s="1">
        <v>4</v>
      </c>
      <c r="N2958" s="1" t="s">
        <v>8170</v>
      </c>
      <c r="O2958" s="64">
        <v>1128</v>
      </c>
      <c r="P2958" s="1">
        <v>401.45</v>
      </c>
      <c r="Q2958" s="1" t="s">
        <v>9044</v>
      </c>
      <c r="R2958" s="1" t="s">
        <v>9045</v>
      </c>
      <c r="S2958" s="1" t="s">
        <v>2337</v>
      </c>
    </row>
    <row r="2959" spans="1:19">
      <c r="A2959" s="30">
        <v>10196161</v>
      </c>
      <c r="B2959" s="55">
        <v>101961610000000</v>
      </c>
      <c r="C2959" s="1">
        <v>7700</v>
      </c>
      <c r="D2959" s="1" t="s">
        <v>3865</v>
      </c>
      <c r="G2959" s="64">
        <v>1128</v>
      </c>
      <c r="H2959" s="97" t="s">
        <v>17172</v>
      </c>
      <c r="I2959" s="98" t="s">
        <v>17300</v>
      </c>
      <c r="J2959" s="1">
        <v>513</v>
      </c>
      <c r="K2959" s="1">
        <v>615</v>
      </c>
      <c r="L2959" s="1">
        <v>4</v>
      </c>
      <c r="N2959" s="1" t="s">
        <v>8171</v>
      </c>
      <c r="O2959" s="64">
        <v>1128</v>
      </c>
      <c r="P2959" s="1">
        <v>401.44</v>
      </c>
      <c r="Q2959" s="1" t="s">
        <v>9044</v>
      </c>
      <c r="R2959" s="1" t="s">
        <v>9045</v>
      </c>
      <c r="S2959" s="1" t="s">
        <v>2337</v>
      </c>
    </row>
    <row r="2960" spans="1:19">
      <c r="A2960" s="30">
        <v>10196162</v>
      </c>
      <c r="B2960" s="55">
        <v>101961620000000</v>
      </c>
      <c r="C2960" s="1">
        <v>7700</v>
      </c>
      <c r="D2960" s="1" t="s">
        <v>3865</v>
      </c>
      <c r="G2960" s="64">
        <v>1128</v>
      </c>
      <c r="H2960" s="97" t="s">
        <v>17138</v>
      </c>
      <c r="I2960" s="98" t="s">
        <v>17271</v>
      </c>
      <c r="J2960" s="1">
        <v>513</v>
      </c>
      <c r="K2960" s="1">
        <v>615</v>
      </c>
      <c r="L2960" s="1">
        <v>4</v>
      </c>
      <c r="N2960" s="1" t="s">
        <v>8172</v>
      </c>
      <c r="O2960" s="64">
        <v>1128</v>
      </c>
      <c r="P2960" s="1" t="s">
        <v>11778</v>
      </c>
      <c r="Q2960" s="1" t="s">
        <v>9044</v>
      </c>
      <c r="R2960" s="1" t="s">
        <v>9045</v>
      </c>
      <c r="S2960" s="1" t="s">
        <v>2337</v>
      </c>
    </row>
    <row r="2961" spans="1:19">
      <c r="A2961" s="30">
        <v>10196163</v>
      </c>
      <c r="B2961" s="55">
        <v>101961630000000</v>
      </c>
      <c r="C2961" s="1">
        <v>7700</v>
      </c>
      <c r="D2961" s="1" t="s">
        <v>3865</v>
      </c>
      <c r="G2961" s="64">
        <v>1128</v>
      </c>
      <c r="H2961" s="97" t="s">
        <v>17168</v>
      </c>
      <c r="I2961" s="98" t="s">
        <v>17296</v>
      </c>
      <c r="J2961" s="1">
        <v>513</v>
      </c>
      <c r="K2961" s="1">
        <v>615</v>
      </c>
      <c r="L2961" s="1">
        <v>4</v>
      </c>
      <c r="N2961" s="1" t="s">
        <v>8173</v>
      </c>
      <c r="O2961" s="64">
        <v>1128</v>
      </c>
      <c r="P2961" s="1">
        <v>402.14</v>
      </c>
      <c r="Q2961" s="1" t="s">
        <v>9044</v>
      </c>
      <c r="R2961" s="1" t="s">
        <v>9045</v>
      </c>
      <c r="S2961" s="1" t="s">
        <v>2337</v>
      </c>
    </row>
    <row r="2962" spans="1:19">
      <c r="A2962" s="30">
        <v>10196164</v>
      </c>
      <c r="B2962" s="55">
        <v>101961640000000</v>
      </c>
      <c r="C2962" s="1">
        <v>7700</v>
      </c>
      <c r="D2962" s="1" t="s">
        <v>3865</v>
      </c>
      <c r="G2962" s="64">
        <v>1128</v>
      </c>
      <c r="H2962" s="97" t="s">
        <v>17143</v>
      </c>
      <c r="I2962" s="98" t="s">
        <v>17274</v>
      </c>
      <c r="J2962" s="1">
        <v>513</v>
      </c>
      <c r="K2962" s="1">
        <v>615</v>
      </c>
      <c r="L2962" s="1">
        <v>4</v>
      </c>
      <c r="N2962" s="1" t="s">
        <v>8174</v>
      </c>
      <c r="O2962" s="64">
        <v>1128</v>
      </c>
      <c r="P2962" s="1">
        <v>401.6</v>
      </c>
      <c r="Q2962" s="1" t="s">
        <v>9044</v>
      </c>
      <c r="R2962" s="1" t="s">
        <v>9045</v>
      </c>
      <c r="S2962" s="1" t="s">
        <v>2337</v>
      </c>
    </row>
    <row r="2963" spans="1:19">
      <c r="A2963" s="30">
        <v>10196165</v>
      </c>
      <c r="B2963" s="55">
        <v>101961650000000</v>
      </c>
      <c r="C2963" s="1">
        <v>7700</v>
      </c>
      <c r="D2963" s="1" t="s">
        <v>3865</v>
      </c>
      <c r="G2963" s="64">
        <v>1128</v>
      </c>
      <c r="H2963" s="97" t="s">
        <v>17138</v>
      </c>
      <c r="I2963" s="98" t="s">
        <v>17271</v>
      </c>
      <c r="J2963" s="1">
        <v>513</v>
      </c>
      <c r="K2963" s="1">
        <v>615</v>
      </c>
      <c r="L2963" s="1">
        <v>4</v>
      </c>
      <c r="N2963" s="1" t="s">
        <v>8175</v>
      </c>
      <c r="O2963" s="64">
        <v>1128</v>
      </c>
      <c r="P2963" s="1">
        <v>401.25</v>
      </c>
      <c r="Q2963" s="1" t="s">
        <v>9044</v>
      </c>
      <c r="R2963" s="1" t="s">
        <v>9045</v>
      </c>
      <c r="S2963" s="1" t="s">
        <v>2337</v>
      </c>
    </row>
    <row r="2964" spans="1:19">
      <c r="A2964" s="30">
        <v>10196166</v>
      </c>
      <c r="B2964" s="55">
        <v>101961660000000</v>
      </c>
      <c r="C2964" s="1">
        <v>7700</v>
      </c>
      <c r="D2964" s="1" t="s">
        <v>3865</v>
      </c>
      <c r="G2964" s="64">
        <v>1128</v>
      </c>
      <c r="H2964" s="97" t="s">
        <v>17138</v>
      </c>
      <c r="I2964" s="98" t="s">
        <v>17271</v>
      </c>
      <c r="J2964" s="1">
        <v>513</v>
      </c>
      <c r="K2964" s="1">
        <v>615</v>
      </c>
      <c r="L2964" s="1">
        <v>4</v>
      </c>
      <c r="N2964" s="1" t="s">
        <v>8176</v>
      </c>
      <c r="O2964" s="64">
        <v>1128</v>
      </c>
      <c r="P2964" s="1" t="s">
        <v>11724</v>
      </c>
      <c r="Q2964" s="1" t="s">
        <v>9044</v>
      </c>
      <c r="R2964" s="1" t="s">
        <v>9045</v>
      </c>
      <c r="S2964" s="1" t="s">
        <v>2337</v>
      </c>
    </row>
    <row r="2965" spans="1:19">
      <c r="A2965" s="30">
        <v>10196167</v>
      </c>
      <c r="B2965" s="55">
        <v>101961670000000</v>
      </c>
      <c r="C2965" s="1">
        <v>7700</v>
      </c>
      <c r="D2965" s="1" t="s">
        <v>3865</v>
      </c>
      <c r="G2965" s="64">
        <v>1128</v>
      </c>
      <c r="H2965" s="97" t="s">
        <v>17170</v>
      </c>
      <c r="I2965" s="98" t="s">
        <v>17298</v>
      </c>
      <c r="J2965" s="1">
        <v>513</v>
      </c>
      <c r="K2965" s="1">
        <v>615</v>
      </c>
      <c r="L2965" s="1">
        <v>4</v>
      </c>
      <c r="N2965" s="1" t="s">
        <v>8177</v>
      </c>
      <c r="O2965" s="64">
        <v>1128</v>
      </c>
      <c r="P2965" s="1">
        <v>401.12</v>
      </c>
      <c r="Q2965" s="1" t="s">
        <v>9044</v>
      </c>
      <c r="R2965" s="1" t="s">
        <v>9045</v>
      </c>
      <c r="S2965" s="1" t="s">
        <v>2337</v>
      </c>
    </row>
    <row r="2966" spans="1:19">
      <c r="A2966" s="30">
        <v>10196168</v>
      </c>
      <c r="B2966" s="55">
        <v>101961680000000</v>
      </c>
      <c r="C2966" s="1">
        <v>7700</v>
      </c>
      <c r="D2966" s="1" t="s">
        <v>7750</v>
      </c>
      <c r="G2966" s="64">
        <v>13952.02</v>
      </c>
      <c r="H2966" s="97" t="s">
        <v>17140</v>
      </c>
      <c r="I2966" s="98" t="s">
        <v>17272</v>
      </c>
      <c r="J2966" s="64">
        <v>6663.87</v>
      </c>
      <c r="K2966" s="64">
        <v>7288.15</v>
      </c>
      <c r="L2966" s="1">
        <v>4</v>
      </c>
      <c r="N2966" s="1" t="s">
        <v>8178</v>
      </c>
      <c r="O2966" s="64">
        <v>13952.02</v>
      </c>
      <c r="P2966" s="1" t="s">
        <v>272</v>
      </c>
      <c r="Q2966" s="1" t="s">
        <v>9039</v>
      </c>
      <c r="R2966" s="1" t="s">
        <v>9054</v>
      </c>
      <c r="S2966" s="1" t="s">
        <v>2452</v>
      </c>
    </row>
    <row r="2967" spans="1:19">
      <c r="A2967" s="30">
        <v>10196169</v>
      </c>
      <c r="B2967" s="55">
        <v>101961690000000</v>
      </c>
      <c r="C2967" s="1">
        <v>7700</v>
      </c>
      <c r="D2967" s="1" t="s">
        <v>7750</v>
      </c>
      <c r="G2967" s="64">
        <v>13952.02</v>
      </c>
      <c r="H2967" s="97" t="s">
        <v>17140</v>
      </c>
      <c r="I2967" s="98" t="s">
        <v>17272</v>
      </c>
      <c r="J2967" s="64">
        <v>6663.87</v>
      </c>
      <c r="K2967" s="64">
        <v>7288.15</v>
      </c>
      <c r="L2967" s="1">
        <v>7067</v>
      </c>
      <c r="N2967" s="1" t="s">
        <v>8179</v>
      </c>
      <c r="O2967" s="64">
        <v>13952.02</v>
      </c>
      <c r="P2967" s="1" t="s">
        <v>272</v>
      </c>
      <c r="Q2967" s="1" t="s">
        <v>9039</v>
      </c>
      <c r="R2967" s="1" t="s">
        <v>9054</v>
      </c>
      <c r="S2967" s="1" t="s">
        <v>2452</v>
      </c>
    </row>
    <row r="2968" spans="1:19">
      <c r="A2968" s="30">
        <v>10196170</v>
      </c>
      <c r="B2968" s="55">
        <v>101961700000000</v>
      </c>
      <c r="C2968" s="1">
        <v>7700</v>
      </c>
      <c r="D2968" s="1" t="s">
        <v>7750</v>
      </c>
      <c r="G2968" s="64">
        <v>13952.02</v>
      </c>
      <c r="H2968" s="97" t="s">
        <v>17140</v>
      </c>
      <c r="I2968" s="98" t="s">
        <v>17272</v>
      </c>
      <c r="J2968" s="64">
        <v>6663.87</v>
      </c>
      <c r="K2968" s="64">
        <v>7288.15</v>
      </c>
      <c r="L2968" s="1">
        <v>4</v>
      </c>
      <c r="N2968" s="1" t="s">
        <v>8180</v>
      </c>
      <c r="O2968" s="64">
        <v>13952.02</v>
      </c>
      <c r="P2968" s="1" t="s">
        <v>272</v>
      </c>
      <c r="Q2968" s="1" t="s">
        <v>9039</v>
      </c>
      <c r="R2968" s="1" t="s">
        <v>9054</v>
      </c>
      <c r="S2968" s="1" t="s">
        <v>2452</v>
      </c>
    </row>
    <row r="2969" spans="1:19">
      <c r="A2969" s="30">
        <v>10196171</v>
      </c>
      <c r="B2969" s="55">
        <v>101961710000000</v>
      </c>
      <c r="C2969" s="1">
        <v>7700</v>
      </c>
      <c r="D2969" s="1" t="s">
        <v>7750</v>
      </c>
      <c r="G2969" s="64">
        <v>13952.02</v>
      </c>
      <c r="H2969" s="97" t="s">
        <v>17140</v>
      </c>
      <c r="I2969" s="98" t="s">
        <v>17272</v>
      </c>
      <c r="J2969" s="64">
        <v>6663.87</v>
      </c>
      <c r="K2969" s="64">
        <v>7288.15</v>
      </c>
      <c r="L2969" s="1">
        <v>4</v>
      </c>
      <c r="N2969" s="1" t="s">
        <v>8181</v>
      </c>
      <c r="O2969" s="64">
        <v>13952.02</v>
      </c>
      <c r="P2969" s="1" t="s">
        <v>272</v>
      </c>
      <c r="Q2969" s="1" t="s">
        <v>9039</v>
      </c>
      <c r="R2969" s="1" t="s">
        <v>9054</v>
      </c>
      <c r="S2969" s="1" t="s">
        <v>2452</v>
      </c>
    </row>
    <row r="2970" spans="1:19">
      <c r="A2970" s="30">
        <v>10196172</v>
      </c>
      <c r="B2970" s="55">
        <v>101961720000000</v>
      </c>
      <c r="C2970" s="1">
        <v>7700</v>
      </c>
      <c r="D2970" s="1" t="s">
        <v>7751</v>
      </c>
      <c r="G2970" s="64">
        <v>8810.89</v>
      </c>
      <c r="H2970" s="97" t="s">
        <v>17162</v>
      </c>
      <c r="I2970" s="98" t="s">
        <v>17290</v>
      </c>
      <c r="J2970" s="64">
        <v>4208.29</v>
      </c>
      <c r="K2970" s="64">
        <v>4602.6000000000004</v>
      </c>
      <c r="L2970" s="1">
        <v>4</v>
      </c>
      <c r="N2970" s="1" t="s">
        <v>8182</v>
      </c>
      <c r="O2970" s="64">
        <v>8810.89</v>
      </c>
      <c r="P2970" s="1" t="s">
        <v>272</v>
      </c>
      <c r="Q2970" s="1" t="s">
        <v>9039</v>
      </c>
      <c r="R2970" s="1" t="s">
        <v>9055</v>
      </c>
      <c r="S2970" s="1" t="s">
        <v>2452</v>
      </c>
    </row>
    <row r="2971" spans="1:19">
      <c r="A2971" s="30">
        <v>10196173</v>
      </c>
      <c r="B2971" s="55">
        <v>101961730000000</v>
      </c>
      <c r="C2971" s="1">
        <v>7700</v>
      </c>
      <c r="D2971" s="1" t="s">
        <v>7751</v>
      </c>
      <c r="G2971" s="64">
        <v>8810.89</v>
      </c>
      <c r="H2971" s="97" t="s">
        <v>17162</v>
      </c>
      <c r="I2971" s="98" t="s">
        <v>17290</v>
      </c>
      <c r="J2971" s="64">
        <v>4208.29</v>
      </c>
      <c r="K2971" s="64">
        <v>4602.6000000000004</v>
      </c>
      <c r="L2971" s="1">
        <v>4</v>
      </c>
      <c r="N2971" s="1" t="s">
        <v>8183</v>
      </c>
      <c r="O2971" s="64">
        <v>8810.89</v>
      </c>
      <c r="P2971" s="1" t="s">
        <v>272</v>
      </c>
      <c r="Q2971" s="1" t="s">
        <v>9039</v>
      </c>
      <c r="R2971" s="1" t="s">
        <v>9054</v>
      </c>
      <c r="S2971" s="1" t="s">
        <v>2452</v>
      </c>
    </row>
    <row r="2972" spans="1:19">
      <c r="A2972" s="30">
        <v>10196174</v>
      </c>
      <c r="B2972" s="55">
        <v>101961740000000</v>
      </c>
      <c r="C2972" s="1">
        <v>7700</v>
      </c>
      <c r="D2972" s="1" t="s">
        <v>7751</v>
      </c>
      <c r="G2972" s="64">
        <v>8810.89</v>
      </c>
      <c r="H2972" s="97" t="s">
        <v>17162</v>
      </c>
      <c r="I2972" s="98" t="s">
        <v>17290</v>
      </c>
      <c r="J2972" s="64">
        <v>4208.29</v>
      </c>
      <c r="K2972" s="64">
        <v>4602.6000000000004</v>
      </c>
      <c r="L2972" s="1">
        <v>4</v>
      </c>
      <c r="N2972" s="1" t="s">
        <v>8184</v>
      </c>
      <c r="O2972" s="64">
        <v>8810.89</v>
      </c>
      <c r="P2972" s="1" t="s">
        <v>272</v>
      </c>
      <c r="Q2972" s="1" t="s">
        <v>9039</v>
      </c>
      <c r="R2972" s="1" t="s">
        <v>9056</v>
      </c>
      <c r="S2972" s="1" t="s">
        <v>2452</v>
      </c>
    </row>
    <row r="2973" spans="1:19">
      <c r="A2973" s="30">
        <v>10196175</v>
      </c>
      <c r="B2973" s="55">
        <v>101961750000000</v>
      </c>
      <c r="C2973" s="1">
        <v>7700</v>
      </c>
      <c r="D2973" s="1" t="s">
        <v>7751</v>
      </c>
      <c r="G2973" s="64">
        <v>8810.89</v>
      </c>
      <c r="H2973" s="97" t="s">
        <v>17162</v>
      </c>
      <c r="I2973" s="98" t="s">
        <v>17290</v>
      </c>
      <c r="J2973" s="64">
        <v>4208.29</v>
      </c>
      <c r="K2973" s="64">
        <v>4602.6000000000004</v>
      </c>
      <c r="L2973" s="1">
        <v>3416</v>
      </c>
      <c r="N2973" s="1" t="s">
        <v>8185</v>
      </c>
      <c r="O2973" s="64">
        <v>8810.89</v>
      </c>
      <c r="P2973" s="1" t="s">
        <v>3402</v>
      </c>
      <c r="Q2973" s="1" t="s">
        <v>9039</v>
      </c>
      <c r="R2973" s="1" t="s">
        <v>9054</v>
      </c>
      <c r="S2973" s="1" t="s">
        <v>2452</v>
      </c>
    </row>
    <row r="2974" spans="1:19">
      <c r="A2974" s="30">
        <v>10196176</v>
      </c>
      <c r="B2974" s="55">
        <v>101961760000000</v>
      </c>
      <c r="C2974" s="1">
        <v>7700</v>
      </c>
      <c r="D2974" s="1" t="s">
        <v>7751</v>
      </c>
      <c r="G2974" s="64">
        <v>8810.89</v>
      </c>
      <c r="H2974" s="97" t="s">
        <v>17162</v>
      </c>
      <c r="I2974" s="98" t="s">
        <v>17290</v>
      </c>
      <c r="J2974" s="64">
        <v>4208.29</v>
      </c>
      <c r="K2974" s="64">
        <v>4602.6000000000004</v>
      </c>
      <c r="L2974" s="1">
        <v>4</v>
      </c>
      <c r="N2974" s="1" t="s">
        <v>8186</v>
      </c>
      <c r="O2974" s="64">
        <v>8810.89</v>
      </c>
      <c r="P2974" s="1" t="s">
        <v>272</v>
      </c>
      <c r="Q2974" s="1" t="s">
        <v>9039</v>
      </c>
      <c r="R2974" s="1" t="s">
        <v>9054</v>
      </c>
      <c r="S2974" s="1" t="s">
        <v>2452</v>
      </c>
    </row>
    <row r="2975" spans="1:19">
      <c r="A2975" s="30">
        <v>10196177</v>
      </c>
      <c r="B2975" s="55">
        <v>101961770000000</v>
      </c>
      <c r="C2975" s="1">
        <v>7700</v>
      </c>
      <c r="D2975" s="1" t="s">
        <v>7751</v>
      </c>
      <c r="G2975" s="64">
        <v>8810.89</v>
      </c>
      <c r="H2975" s="97" t="s">
        <v>17162</v>
      </c>
      <c r="I2975" s="98" t="s">
        <v>17290</v>
      </c>
      <c r="J2975" s="64">
        <v>4208.29</v>
      </c>
      <c r="K2975" s="64">
        <v>4602.6000000000004</v>
      </c>
      <c r="L2975" s="1">
        <v>4</v>
      </c>
      <c r="N2975" s="1" t="s">
        <v>8187</v>
      </c>
      <c r="O2975" s="64">
        <v>8810.89</v>
      </c>
      <c r="P2975" s="1" t="s">
        <v>272</v>
      </c>
      <c r="Q2975" s="1" t="s">
        <v>9039</v>
      </c>
      <c r="R2975" s="1" t="s">
        <v>9054</v>
      </c>
      <c r="S2975" s="1" t="s">
        <v>2452</v>
      </c>
    </row>
    <row r="2976" spans="1:19">
      <c r="A2976" s="30">
        <v>10196178</v>
      </c>
      <c r="B2976" s="55">
        <v>101961780000000</v>
      </c>
      <c r="C2976" s="1">
        <v>7700</v>
      </c>
      <c r="D2976" s="1" t="s">
        <v>7752</v>
      </c>
      <c r="G2976" s="64">
        <v>26088</v>
      </c>
      <c r="H2976" s="97" t="s">
        <v>17180</v>
      </c>
      <c r="I2976" s="98" t="s">
        <v>17308</v>
      </c>
      <c r="J2976" s="64">
        <v>7204.56</v>
      </c>
      <c r="K2976" s="64">
        <v>18883.439999999999</v>
      </c>
      <c r="L2976" s="1">
        <v>4</v>
      </c>
      <c r="N2976" s="1" t="s">
        <v>8188</v>
      </c>
      <c r="O2976" s="64">
        <v>26088</v>
      </c>
      <c r="P2976" s="1" t="s">
        <v>7839</v>
      </c>
      <c r="Q2976" s="1" t="s">
        <v>8839</v>
      </c>
      <c r="R2976" s="1" t="s">
        <v>9048</v>
      </c>
      <c r="S2976" s="1" t="s">
        <v>2772</v>
      </c>
    </row>
    <row r="2977" spans="1:19">
      <c r="A2977" s="30">
        <v>10196179</v>
      </c>
      <c r="B2977" s="55">
        <v>101961790000000</v>
      </c>
      <c r="C2977" s="1">
        <v>7700</v>
      </c>
      <c r="D2977" s="1" t="s">
        <v>7752</v>
      </c>
      <c r="G2977" s="64">
        <v>7030</v>
      </c>
      <c r="H2977" s="97" t="s">
        <v>17180</v>
      </c>
      <c r="I2977" s="98" t="s">
        <v>17308</v>
      </c>
      <c r="J2977" s="64">
        <v>3235.69</v>
      </c>
      <c r="K2977" s="64">
        <v>3794.31</v>
      </c>
      <c r="L2977" s="1">
        <v>4</v>
      </c>
      <c r="N2977" s="1" t="s">
        <v>8189</v>
      </c>
      <c r="O2977" s="64">
        <v>7030</v>
      </c>
      <c r="P2977" s="1" t="s">
        <v>7839</v>
      </c>
      <c r="Q2977" s="1" t="s">
        <v>8839</v>
      </c>
      <c r="R2977" s="1" t="s">
        <v>9048</v>
      </c>
      <c r="S2977" s="1" t="s">
        <v>2772</v>
      </c>
    </row>
    <row r="2978" spans="1:19">
      <c r="A2978" s="30">
        <v>10196180</v>
      </c>
      <c r="B2978" s="55">
        <v>101961800000000</v>
      </c>
      <c r="C2978" s="1">
        <v>7700</v>
      </c>
      <c r="D2978" s="1" t="s">
        <v>7752</v>
      </c>
      <c r="G2978" s="64">
        <v>26088</v>
      </c>
      <c r="H2978" s="97" t="s">
        <v>17180</v>
      </c>
      <c r="I2978" s="98" t="s">
        <v>17308</v>
      </c>
      <c r="J2978" s="64">
        <v>12007.62</v>
      </c>
      <c r="K2978" s="64">
        <v>14080.38</v>
      </c>
      <c r="L2978" s="1">
        <v>4</v>
      </c>
      <c r="N2978" s="1" t="s">
        <v>8190</v>
      </c>
      <c r="O2978" s="64">
        <v>26088</v>
      </c>
      <c r="P2978" s="1" t="s">
        <v>7839</v>
      </c>
      <c r="Q2978" s="1" t="s">
        <v>8839</v>
      </c>
      <c r="R2978" s="1" t="s">
        <v>9048</v>
      </c>
      <c r="S2978" s="1" t="s">
        <v>2772</v>
      </c>
    </row>
    <row r="2979" spans="1:19">
      <c r="A2979" s="30">
        <v>10196181</v>
      </c>
      <c r="B2979" s="55">
        <v>101961810000000</v>
      </c>
      <c r="C2979" s="1">
        <v>7700</v>
      </c>
      <c r="D2979" s="1" t="s">
        <v>7752</v>
      </c>
      <c r="G2979" s="64">
        <v>26088</v>
      </c>
      <c r="H2979" s="97" t="s">
        <v>17180</v>
      </c>
      <c r="I2979" s="98" t="s">
        <v>17308</v>
      </c>
      <c r="J2979" s="64">
        <v>12007.62</v>
      </c>
      <c r="K2979" s="64">
        <v>14080.38</v>
      </c>
      <c r="L2979" s="1">
        <v>4</v>
      </c>
      <c r="N2979" s="1" t="s">
        <v>8191</v>
      </c>
      <c r="O2979" s="64">
        <v>26088</v>
      </c>
      <c r="P2979" s="1" t="s">
        <v>7839</v>
      </c>
      <c r="Q2979" s="1" t="s">
        <v>8839</v>
      </c>
      <c r="R2979" s="1" t="s">
        <v>9048</v>
      </c>
      <c r="S2979" s="1" t="s">
        <v>2772</v>
      </c>
    </row>
    <row r="2980" spans="1:19">
      <c r="A2980" s="30">
        <v>10196182</v>
      </c>
      <c r="B2980" s="55">
        <v>101961820000000</v>
      </c>
      <c r="C2980" s="1">
        <v>7700</v>
      </c>
      <c r="D2980" s="1" t="s">
        <v>7752</v>
      </c>
      <c r="G2980" s="64">
        <v>14092</v>
      </c>
      <c r="H2980" s="97" t="s">
        <v>17180</v>
      </c>
      <c r="I2980" s="98" t="s">
        <v>17308</v>
      </c>
      <c r="J2980" s="64">
        <v>6486.15</v>
      </c>
      <c r="K2980" s="64">
        <v>7605.85</v>
      </c>
      <c r="L2980" s="1">
        <v>4</v>
      </c>
      <c r="N2980" s="1" t="s">
        <v>8192</v>
      </c>
      <c r="O2980" s="64">
        <v>14092</v>
      </c>
      <c r="P2980" s="1" t="s">
        <v>7839</v>
      </c>
      <c r="Q2980" s="1" t="s">
        <v>8839</v>
      </c>
      <c r="R2980" s="1" t="s">
        <v>9048</v>
      </c>
      <c r="S2980" s="1" t="s">
        <v>2772</v>
      </c>
    </row>
    <row r="2981" spans="1:19">
      <c r="A2981" s="30">
        <v>10196183</v>
      </c>
      <c r="B2981" s="55">
        <v>101961830000000</v>
      </c>
      <c r="C2981" s="1">
        <v>7700</v>
      </c>
      <c r="D2981" s="1" t="s">
        <v>7752</v>
      </c>
      <c r="G2981" s="64">
        <v>14092</v>
      </c>
      <c r="H2981" s="97" t="s">
        <v>17180</v>
      </c>
      <c r="I2981" s="98" t="s">
        <v>17308</v>
      </c>
      <c r="J2981" s="64">
        <v>6486.15</v>
      </c>
      <c r="K2981" s="64">
        <v>7605.85</v>
      </c>
      <c r="L2981" s="1">
        <v>4</v>
      </c>
      <c r="N2981" s="1" t="s">
        <v>8193</v>
      </c>
      <c r="O2981" s="64">
        <v>14092</v>
      </c>
      <c r="P2981" s="1" t="s">
        <v>7839</v>
      </c>
      <c r="Q2981" s="1" t="s">
        <v>8839</v>
      </c>
      <c r="R2981" s="1" t="s">
        <v>9048</v>
      </c>
      <c r="S2981" s="1" t="s">
        <v>2772</v>
      </c>
    </row>
    <row r="2982" spans="1:19">
      <c r="A2982" s="30">
        <v>10196187</v>
      </c>
      <c r="B2982" s="55">
        <v>101961870000000</v>
      </c>
      <c r="C2982" s="1">
        <v>7700</v>
      </c>
      <c r="D2982" s="1" t="s">
        <v>7753</v>
      </c>
      <c r="G2982" s="64">
        <v>5262.45</v>
      </c>
      <c r="H2982" s="97" t="s">
        <v>17155</v>
      </c>
      <c r="I2982" s="98" t="s">
        <v>17283</v>
      </c>
      <c r="J2982" s="64">
        <v>2388.52</v>
      </c>
      <c r="K2982" s="64">
        <v>2873.93</v>
      </c>
      <c r="L2982" s="1">
        <v>8</v>
      </c>
      <c r="N2982" s="1" t="s">
        <v>8194</v>
      </c>
      <c r="O2982" s="64">
        <v>5262.45</v>
      </c>
      <c r="P2982" s="1" t="s">
        <v>110</v>
      </c>
      <c r="Q2982" s="1" t="s">
        <v>9057</v>
      </c>
      <c r="R2982" s="1" t="s">
        <v>9058</v>
      </c>
      <c r="S2982" s="1" t="s">
        <v>2452</v>
      </c>
    </row>
    <row r="2983" spans="1:19">
      <c r="A2983" s="30">
        <v>10196188</v>
      </c>
      <c r="B2983" s="55">
        <v>101961880000000</v>
      </c>
      <c r="C2983" s="1">
        <v>7700</v>
      </c>
      <c r="D2983" s="1" t="s">
        <v>7754</v>
      </c>
      <c r="G2983" s="64">
        <v>10579.16</v>
      </c>
      <c r="H2983" s="97" t="s">
        <v>17155</v>
      </c>
      <c r="I2983" s="98" t="s">
        <v>17283</v>
      </c>
      <c r="J2983" s="64">
        <v>4656.75</v>
      </c>
      <c r="K2983" s="64">
        <v>5922.41</v>
      </c>
      <c r="L2983" s="1">
        <v>8</v>
      </c>
      <c r="N2983" s="1" t="s">
        <v>8195</v>
      </c>
      <c r="O2983" s="64">
        <v>10579.16</v>
      </c>
      <c r="P2983" s="1" t="s">
        <v>110</v>
      </c>
      <c r="Q2983" s="1" t="s">
        <v>9059</v>
      </c>
      <c r="R2983" s="1" t="s">
        <v>9060</v>
      </c>
      <c r="S2983" s="1" t="s">
        <v>2772</v>
      </c>
    </row>
    <row r="2984" spans="1:19">
      <c r="A2984" s="30">
        <v>10196189</v>
      </c>
      <c r="B2984" s="55">
        <v>101961890000000</v>
      </c>
      <c r="C2984" s="1">
        <v>7700</v>
      </c>
      <c r="D2984" s="1" t="s">
        <v>7755</v>
      </c>
      <c r="G2984" s="64">
        <v>10579.16</v>
      </c>
      <c r="H2984" s="97" t="s">
        <v>17155</v>
      </c>
      <c r="I2984" s="98" t="s">
        <v>17283</v>
      </c>
      <c r="J2984" s="64">
        <v>4656.75</v>
      </c>
      <c r="K2984" s="64">
        <v>5922.41</v>
      </c>
      <c r="L2984" s="1">
        <v>8</v>
      </c>
      <c r="N2984" s="1" t="s">
        <v>8196</v>
      </c>
      <c r="O2984" s="64">
        <v>10579.16</v>
      </c>
      <c r="P2984" s="1" t="s">
        <v>110</v>
      </c>
      <c r="Q2984" s="1" t="s">
        <v>9059</v>
      </c>
      <c r="R2984" s="1" t="s">
        <v>9060</v>
      </c>
      <c r="S2984" s="1" t="s">
        <v>2772</v>
      </c>
    </row>
    <row r="2985" spans="1:19">
      <c r="A2985" s="30">
        <v>10196190</v>
      </c>
      <c r="B2985" s="55">
        <v>101961900000000</v>
      </c>
      <c r="C2985" s="1">
        <v>7700</v>
      </c>
      <c r="D2985" s="1" t="s">
        <v>7786</v>
      </c>
      <c r="E2985" s="1" t="s">
        <v>107</v>
      </c>
      <c r="F2985" s="1" t="s">
        <v>6109</v>
      </c>
      <c r="G2985" s="64">
        <v>12346.91</v>
      </c>
      <c r="H2985" s="97" t="s">
        <v>17147</v>
      </c>
      <c r="I2985" s="98" t="s">
        <v>17277</v>
      </c>
      <c r="J2985" s="64">
        <v>5604.05</v>
      </c>
      <c r="K2985" s="64">
        <v>6742.86</v>
      </c>
      <c r="L2985" s="1">
        <v>2748</v>
      </c>
      <c r="N2985" s="1" t="s">
        <v>8344</v>
      </c>
      <c r="O2985" s="64">
        <v>12346.91</v>
      </c>
      <c r="P2985" s="1" t="s">
        <v>390</v>
      </c>
      <c r="Q2985" s="1" t="s">
        <v>9057</v>
      </c>
      <c r="R2985" s="1" t="s">
        <v>9061</v>
      </c>
      <c r="S2985" s="1" t="s">
        <v>2452</v>
      </c>
    </row>
    <row r="2986" spans="1:19">
      <c r="A2986" s="30">
        <v>10196191</v>
      </c>
      <c r="B2986" s="55">
        <v>101961910000000</v>
      </c>
      <c r="C2986" s="1">
        <v>7700</v>
      </c>
      <c r="D2986" s="1" t="s">
        <v>7786</v>
      </c>
      <c r="E2986" s="1" t="s">
        <v>107</v>
      </c>
      <c r="F2986" s="1" t="s">
        <v>6109</v>
      </c>
      <c r="G2986" s="64">
        <v>12346.91</v>
      </c>
      <c r="H2986" s="97" t="s">
        <v>17147</v>
      </c>
      <c r="I2986" s="98" t="s">
        <v>17277</v>
      </c>
      <c r="J2986" s="64">
        <v>5604.05</v>
      </c>
      <c r="K2986" s="64">
        <v>6742.86</v>
      </c>
      <c r="L2986" s="1">
        <v>2748</v>
      </c>
      <c r="N2986" s="1" t="s">
        <v>8345</v>
      </c>
      <c r="O2986" s="64">
        <v>12346.91</v>
      </c>
      <c r="P2986" s="1" t="s">
        <v>390</v>
      </c>
      <c r="Q2986" s="1" t="s">
        <v>9057</v>
      </c>
      <c r="R2986" s="1" t="s">
        <v>9061</v>
      </c>
      <c r="S2986" s="1" t="s">
        <v>2452</v>
      </c>
    </row>
    <row r="2987" spans="1:19">
      <c r="A2987" s="30">
        <v>10196192</v>
      </c>
      <c r="B2987" s="55">
        <v>101961920000000</v>
      </c>
      <c r="C2987" s="1">
        <v>7700</v>
      </c>
      <c r="D2987" s="1" t="s">
        <v>7756</v>
      </c>
      <c r="G2987" s="64">
        <v>5129.05</v>
      </c>
      <c r="H2987" s="97" t="s">
        <v>17138</v>
      </c>
      <c r="I2987" s="98" t="s">
        <v>17271</v>
      </c>
      <c r="J2987" s="64">
        <v>2234.31</v>
      </c>
      <c r="K2987" s="64">
        <v>2894.74</v>
      </c>
      <c r="L2987" s="1">
        <v>4</v>
      </c>
      <c r="N2987" s="1" t="s">
        <v>8197</v>
      </c>
      <c r="O2987" s="64">
        <v>5129.05</v>
      </c>
      <c r="P2987" s="1">
        <v>403.1</v>
      </c>
      <c r="Q2987" s="1" t="s">
        <v>9062</v>
      </c>
      <c r="R2987" s="1" t="s">
        <v>9063</v>
      </c>
      <c r="S2987" s="1" t="s">
        <v>1474</v>
      </c>
    </row>
    <row r="2988" spans="1:19">
      <c r="A2988" s="30">
        <v>10196193</v>
      </c>
      <c r="B2988" s="55">
        <v>101961930000000</v>
      </c>
      <c r="C2988" s="1">
        <v>7700</v>
      </c>
      <c r="D2988" s="1" t="s">
        <v>7757</v>
      </c>
      <c r="G2988" s="64">
        <v>2193.89</v>
      </c>
      <c r="H2988" s="97" t="s">
        <v>17138</v>
      </c>
      <c r="I2988" s="98" t="s">
        <v>17271</v>
      </c>
      <c r="J2988" s="1">
        <v>955.71</v>
      </c>
      <c r="K2988" s="64">
        <v>1238.18</v>
      </c>
      <c r="L2988" s="1">
        <v>4</v>
      </c>
      <c r="N2988" s="1" t="s">
        <v>8198</v>
      </c>
      <c r="O2988" s="64">
        <v>2193.89</v>
      </c>
      <c r="P2988" s="1">
        <v>403.1</v>
      </c>
      <c r="Q2988" s="1" t="s">
        <v>9062</v>
      </c>
      <c r="R2988" s="1" t="s">
        <v>9064</v>
      </c>
      <c r="S2988" s="1" t="s">
        <v>1474</v>
      </c>
    </row>
    <row r="2989" spans="1:19">
      <c r="A2989" s="30">
        <v>10196194</v>
      </c>
      <c r="B2989" s="55">
        <v>101961940000000</v>
      </c>
      <c r="C2989" s="1">
        <v>7700</v>
      </c>
      <c r="D2989" s="1" t="s">
        <v>7758</v>
      </c>
      <c r="G2989" s="64">
        <v>6395.03</v>
      </c>
      <c r="H2989" s="97" t="s">
        <v>17139</v>
      </c>
      <c r="I2989" s="98" t="s">
        <v>14467</v>
      </c>
      <c r="J2989" s="64">
        <v>2779.96</v>
      </c>
      <c r="K2989" s="64">
        <v>3615.07</v>
      </c>
      <c r="L2989" s="1">
        <v>4</v>
      </c>
      <c r="N2989" s="1" t="s">
        <v>8199</v>
      </c>
      <c r="O2989" s="64">
        <v>6395.03</v>
      </c>
      <c r="P2989" s="1">
        <v>403.2</v>
      </c>
      <c r="Q2989" s="1" t="s">
        <v>9065</v>
      </c>
      <c r="R2989" s="1" t="s">
        <v>9066</v>
      </c>
      <c r="S2989" s="1" t="s">
        <v>2452</v>
      </c>
    </row>
    <row r="2990" spans="1:19">
      <c r="A2990" s="30">
        <v>10196195</v>
      </c>
      <c r="B2990" s="55">
        <v>101961950000000</v>
      </c>
      <c r="C2990" s="1">
        <v>7700</v>
      </c>
      <c r="D2990" s="1" t="s">
        <v>7758</v>
      </c>
      <c r="G2990" s="64">
        <v>6395.03</v>
      </c>
      <c r="H2990" s="97" t="s">
        <v>17139</v>
      </c>
      <c r="I2990" s="98" t="s">
        <v>14467</v>
      </c>
      <c r="J2990" s="64">
        <v>2779.96</v>
      </c>
      <c r="K2990" s="64">
        <v>3615.07</v>
      </c>
      <c r="L2990" s="1">
        <v>4</v>
      </c>
      <c r="N2990" s="1" t="s">
        <v>8200</v>
      </c>
      <c r="O2990" s="64">
        <v>6395.03</v>
      </c>
      <c r="P2990" s="1">
        <v>403.2</v>
      </c>
      <c r="Q2990" s="1" t="s">
        <v>9065</v>
      </c>
      <c r="R2990" s="1" t="s">
        <v>9066</v>
      </c>
      <c r="S2990" s="1" t="s">
        <v>2452</v>
      </c>
    </row>
    <row r="2991" spans="1:19">
      <c r="A2991" s="30">
        <v>10196196</v>
      </c>
      <c r="B2991" s="55">
        <v>101961960000000</v>
      </c>
      <c r="C2991" s="1">
        <v>7700</v>
      </c>
      <c r="D2991" s="1" t="s">
        <v>7758</v>
      </c>
      <c r="G2991" s="64">
        <v>6395.03</v>
      </c>
      <c r="H2991" s="97" t="s">
        <v>17139</v>
      </c>
      <c r="I2991" s="98" t="s">
        <v>14467</v>
      </c>
      <c r="J2991" s="64">
        <v>2779.96</v>
      </c>
      <c r="K2991" s="64">
        <v>3615.07</v>
      </c>
      <c r="L2991" s="1">
        <v>4</v>
      </c>
      <c r="N2991" s="1" t="s">
        <v>8201</v>
      </c>
      <c r="O2991" s="64">
        <v>6395.03</v>
      </c>
      <c r="P2991" s="1">
        <v>403.2</v>
      </c>
      <c r="Q2991" s="1" t="s">
        <v>9065</v>
      </c>
      <c r="R2991" s="1" t="s">
        <v>9066</v>
      </c>
      <c r="S2991" s="1" t="s">
        <v>2452</v>
      </c>
    </row>
    <row r="2992" spans="1:19">
      <c r="A2992" s="30">
        <v>10196248</v>
      </c>
      <c r="B2992" s="55">
        <v>101962480000000</v>
      </c>
      <c r="C2992" s="1">
        <v>7700</v>
      </c>
      <c r="D2992" s="1" t="s">
        <v>11871</v>
      </c>
      <c r="G2992" s="64">
        <v>23053</v>
      </c>
      <c r="H2992" s="97" t="s">
        <v>17194</v>
      </c>
      <c r="I2992" s="98" t="s">
        <v>17319</v>
      </c>
      <c r="J2992" s="64">
        <v>2430.36</v>
      </c>
      <c r="K2992" s="64">
        <v>20622.64</v>
      </c>
      <c r="L2992" s="1">
        <v>4</v>
      </c>
      <c r="N2992" s="1" t="s">
        <v>11872</v>
      </c>
      <c r="O2992" s="64">
        <v>23053</v>
      </c>
      <c r="Q2992" s="1" t="s">
        <v>17194</v>
      </c>
      <c r="R2992" s="1" t="s">
        <v>17201</v>
      </c>
      <c r="S2992" s="1" t="s">
        <v>17202</v>
      </c>
    </row>
    <row r="2993" spans="1:19">
      <c r="A2993" s="30">
        <v>10196249</v>
      </c>
      <c r="B2993" s="55">
        <v>101962490000000</v>
      </c>
      <c r="C2993" s="1">
        <v>7700</v>
      </c>
      <c r="D2993" s="1" t="s">
        <v>11873</v>
      </c>
      <c r="G2993" s="64">
        <v>23053</v>
      </c>
      <c r="H2993" s="97" t="s">
        <v>17194</v>
      </c>
      <c r="I2993" s="98" t="s">
        <v>17319</v>
      </c>
      <c r="J2993" s="64">
        <v>2430.36</v>
      </c>
      <c r="K2993" s="64">
        <v>20622.64</v>
      </c>
      <c r="L2993" s="1">
        <v>4</v>
      </c>
      <c r="N2993" s="1" t="s">
        <v>11874</v>
      </c>
      <c r="O2993" s="64">
        <v>23053</v>
      </c>
      <c r="Q2993" s="1" t="s">
        <v>17194</v>
      </c>
      <c r="R2993" s="1" t="s">
        <v>17201</v>
      </c>
      <c r="S2993" s="1" t="s">
        <v>17202</v>
      </c>
    </row>
    <row r="2994" spans="1:19">
      <c r="A2994" s="30">
        <v>10196367</v>
      </c>
      <c r="B2994" s="55">
        <v>101963670000000</v>
      </c>
      <c r="C2994" s="1">
        <v>7700</v>
      </c>
      <c r="D2994" s="1" t="s">
        <v>11889</v>
      </c>
      <c r="G2994" s="64">
        <v>4253.82</v>
      </c>
      <c r="H2994" s="97" t="s">
        <v>17203</v>
      </c>
      <c r="I2994" s="98" t="s">
        <v>17325</v>
      </c>
      <c r="J2994" s="64">
        <v>2323.09</v>
      </c>
      <c r="K2994" s="64">
        <v>1930.73</v>
      </c>
      <c r="L2994" s="1">
        <v>8</v>
      </c>
      <c r="N2994" s="1" t="s">
        <v>11890</v>
      </c>
      <c r="O2994" s="64">
        <v>4253.82</v>
      </c>
      <c r="Q2994" s="1" t="s">
        <v>17203</v>
      </c>
      <c r="R2994" s="1" t="s">
        <v>17204</v>
      </c>
      <c r="S2994" s="1" t="s">
        <v>2452</v>
      </c>
    </row>
    <row r="2995" spans="1:19">
      <c r="A2995" s="30">
        <v>10196368</v>
      </c>
      <c r="B2995" s="55">
        <v>101963680000000</v>
      </c>
      <c r="C2995" s="1">
        <v>7700</v>
      </c>
      <c r="D2995" s="1" t="s">
        <v>7759</v>
      </c>
      <c r="G2995" s="64">
        <v>8627.5</v>
      </c>
      <c r="H2995" s="97" t="s">
        <v>17160</v>
      </c>
      <c r="I2995" s="98" t="s">
        <v>17288</v>
      </c>
      <c r="J2995" s="64">
        <v>3624.35</v>
      </c>
      <c r="K2995" s="64">
        <v>5003.1499999999996</v>
      </c>
      <c r="L2995" s="1">
        <v>8</v>
      </c>
      <c r="N2995" s="1" t="s">
        <v>8203</v>
      </c>
      <c r="O2995" s="64">
        <v>8627.5</v>
      </c>
      <c r="P2995" s="1" t="s">
        <v>110</v>
      </c>
      <c r="Q2995" s="1" t="s">
        <v>9069</v>
      </c>
      <c r="R2995" s="1" t="s">
        <v>9070</v>
      </c>
      <c r="S2995" s="1" t="s">
        <v>3241</v>
      </c>
    </row>
    <row r="2996" spans="1:19">
      <c r="A2996" s="30">
        <v>10196369</v>
      </c>
      <c r="B2996" s="55">
        <v>101963690000000</v>
      </c>
      <c r="C2996" s="1">
        <v>7700</v>
      </c>
      <c r="D2996" s="1" t="s">
        <v>7759</v>
      </c>
      <c r="G2996" s="64">
        <v>8627.5</v>
      </c>
      <c r="H2996" s="97" t="s">
        <v>17160</v>
      </c>
      <c r="I2996" s="98" t="s">
        <v>17288</v>
      </c>
      <c r="J2996" s="64">
        <v>3624.35</v>
      </c>
      <c r="K2996" s="64">
        <v>5003.1499999999996</v>
      </c>
      <c r="L2996" s="1">
        <v>8</v>
      </c>
      <c r="N2996" s="1" t="s">
        <v>8204</v>
      </c>
      <c r="O2996" s="64">
        <v>8627.5</v>
      </c>
      <c r="P2996" s="1" t="s">
        <v>110</v>
      </c>
      <c r="Q2996" s="1" t="s">
        <v>9069</v>
      </c>
      <c r="R2996" s="1" t="s">
        <v>9070</v>
      </c>
      <c r="S2996" s="1" t="s">
        <v>3241</v>
      </c>
    </row>
    <row r="2997" spans="1:19">
      <c r="A2997" s="30">
        <v>10196370</v>
      </c>
      <c r="B2997" s="55">
        <v>101963700000000</v>
      </c>
      <c r="C2997" s="1">
        <v>7700</v>
      </c>
      <c r="D2997" s="1" t="s">
        <v>7760</v>
      </c>
      <c r="G2997" s="64">
        <v>2606.31</v>
      </c>
      <c r="H2997" s="97" t="s">
        <v>17148</v>
      </c>
      <c r="I2997" s="98" t="s">
        <v>17278</v>
      </c>
      <c r="J2997" s="1">
        <v>521.24</v>
      </c>
      <c r="K2997" s="64">
        <v>2085.0700000000002</v>
      </c>
      <c r="L2997" s="1">
        <v>4</v>
      </c>
      <c r="N2997" s="1" t="s">
        <v>8205</v>
      </c>
      <c r="O2997" s="64">
        <v>2606.31</v>
      </c>
      <c r="P2997" s="1" t="s">
        <v>272</v>
      </c>
      <c r="Q2997" s="1" t="s">
        <v>9071</v>
      </c>
      <c r="R2997" s="1" t="s">
        <v>9072</v>
      </c>
      <c r="S2997" s="1" t="s">
        <v>2452</v>
      </c>
    </row>
    <row r="2998" spans="1:19">
      <c r="A2998" s="30">
        <v>10196371</v>
      </c>
      <c r="B2998" s="55">
        <v>101963710000000</v>
      </c>
      <c r="C2998" s="1">
        <v>7700</v>
      </c>
      <c r="D2998" s="1" t="s">
        <v>7760</v>
      </c>
      <c r="G2998" s="64">
        <v>2606.31</v>
      </c>
      <c r="H2998" s="97" t="s">
        <v>17148</v>
      </c>
      <c r="I2998" s="98" t="s">
        <v>17278</v>
      </c>
      <c r="J2998" s="1">
        <v>521.24</v>
      </c>
      <c r="K2998" s="64">
        <v>2085.0700000000002</v>
      </c>
      <c r="L2998" s="1">
        <v>4</v>
      </c>
      <c r="N2998" s="1" t="s">
        <v>8206</v>
      </c>
      <c r="O2998" s="64">
        <v>2606.31</v>
      </c>
      <c r="P2998" s="1" t="s">
        <v>272</v>
      </c>
      <c r="Q2998" s="1" t="s">
        <v>9071</v>
      </c>
      <c r="R2998" s="1" t="s">
        <v>9072</v>
      </c>
      <c r="S2998" s="1" t="s">
        <v>2452</v>
      </c>
    </row>
    <row r="2999" spans="1:19">
      <c r="A2999" s="30">
        <v>10196372</v>
      </c>
      <c r="B2999" s="55">
        <v>101963720000000</v>
      </c>
      <c r="C2999" s="1">
        <v>7700</v>
      </c>
      <c r="D2999" s="1" t="s">
        <v>7760</v>
      </c>
      <c r="G2999" s="64">
        <v>2606.31</v>
      </c>
      <c r="H2999" s="97" t="s">
        <v>17148</v>
      </c>
      <c r="I2999" s="98" t="s">
        <v>17278</v>
      </c>
      <c r="J2999" s="1">
        <v>521.24</v>
      </c>
      <c r="K2999" s="64">
        <v>2085.0700000000002</v>
      </c>
      <c r="L2999" s="1">
        <v>4</v>
      </c>
      <c r="N2999" s="1" t="s">
        <v>8207</v>
      </c>
      <c r="O2999" s="64">
        <v>2606.31</v>
      </c>
      <c r="P2999" s="1" t="s">
        <v>272</v>
      </c>
      <c r="Q2999" s="1" t="s">
        <v>9071</v>
      </c>
      <c r="R2999" s="1" t="s">
        <v>9072</v>
      </c>
      <c r="S2999" s="1" t="s">
        <v>2452</v>
      </c>
    </row>
    <row r="3000" spans="1:19">
      <c r="A3000" s="30">
        <v>10196373</v>
      </c>
      <c r="B3000" s="55">
        <v>101963730000000</v>
      </c>
      <c r="C3000" s="1">
        <v>7700</v>
      </c>
      <c r="D3000" s="1" t="s">
        <v>7760</v>
      </c>
      <c r="G3000" s="64">
        <v>2606.31</v>
      </c>
      <c r="H3000" s="97" t="s">
        <v>17148</v>
      </c>
      <c r="I3000" s="98" t="s">
        <v>17278</v>
      </c>
      <c r="J3000" s="1">
        <v>521.24</v>
      </c>
      <c r="K3000" s="64">
        <v>2085.0700000000002</v>
      </c>
      <c r="L3000" s="1">
        <v>4</v>
      </c>
      <c r="N3000" s="1" t="s">
        <v>8208</v>
      </c>
      <c r="O3000" s="64">
        <v>2606.31</v>
      </c>
      <c r="P3000" s="1" t="s">
        <v>272</v>
      </c>
      <c r="Q3000" s="1" t="s">
        <v>9071</v>
      </c>
      <c r="R3000" s="1" t="s">
        <v>9072</v>
      </c>
      <c r="S3000" s="1" t="s">
        <v>2452</v>
      </c>
    </row>
    <row r="3001" spans="1:19">
      <c r="A3001" s="30">
        <v>10196374</v>
      </c>
      <c r="B3001" s="55">
        <v>101963740000000</v>
      </c>
      <c r="C3001" s="1">
        <v>7700</v>
      </c>
      <c r="D3001" s="1" t="s">
        <v>7761</v>
      </c>
      <c r="G3001" s="64">
        <v>2576.94</v>
      </c>
      <c r="H3001" s="97" t="s">
        <v>17160</v>
      </c>
      <c r="I3001" s="98" t="s">
        <v>17288</v>
      </c>
      <c r="J3001" s="1">
        <v>311.20999999999998</v>
      </c>
      <c r="K3001" s="64">
        <v>2265.73</v>
      </c>
      <c r="L3001" s="1">
        <v>8</v>
      </c>
      <c r="O3001" s="64">
        <v>2576.94</v>
      </c>
      <c r="P3001" s="1" t="s">
        <v>110</v>
      </c>
      <c r="Q3001" s="1" t="s">
        <v>9073</v>
      </c>
      <c r="R3001" s="1" t="s">
        <v>9074</v>
      </c>
      <c r="S3001" s="1" t="s">
        <v>4034</v>
      </c>
    </row>
    <row r="3002" spans="1:19">
      <c r="A3002" s="30">
        <v>10196375</v>
      </c>
      <c r="B3002" s="55">
        <v>101963750000000</v>
      </c>
      <c r="C3002" s="1">
        <v>7700</v>
      </c>
      <c r="D3002" s="1" t="s">
        <v>3930</v>
      </c>
      <c r="G3002" s="64">
        <v>7418.6</v>
      </c>
      <c r="H3002" s="97" t="s">
        <v>17138</v>
      </c>
      <c r="I3002" s="98" t="s">
        <v>17271</v>
      </c>
      <c r="J3002" s="64">
        <v>1756.05</v>
      </c>
      <c r="K3002" s="64">
        <v>5662.55</v>
      </c>
      <c r="L3002" s="1">
        <v>4</v>
      </c>
      <c r="N3002" s="1" t="s">
        <v>7879</v>
      </c>
      <c r="O3002" s="64">
        <v>7418.6</v>
      </c>
      <c r="P3002" s="1">
        <v>401.13</v>
      </c>
      <c r="Q3002" s="1" t="s">
        <v>9075</v>
      </c>
      <c r="R3002" s="1" t="s">
        <v>9076</v>
      </c>
      <c r="S3002" s="1" t="s">
        <v>3241</v>
      </c>
    </row>
    <row r="3003" spans="1:19">
      <c r="A3003" s="30">
        <v>10196376</v>
      </c>
      <c r="B3003" s="55">
        <v>101963760000000</v>
      </c>
      <c r="C3003" s="1">
        <v>7700</v>
      </c>
      <c r="D3003" s="1" t="s">
        <v>3930</v>
      </c>
      <c r="E3003" s="1" t="s">
        <v>9027</v>
      </c>
      <c r="F3003" s="1" t="s">
        <v>3953</v>
      </c>
      <c r="G3003" s="64">
        <v>7418.6</v>
      </c>
      <c r="H3003" s="97" t="s">
        <v>17160</v>
      </c>
      <c r="I3003" s="98" t="s">
        <v>17288</v>
      </c>
      <c r="J3003" s="64">
        <v>1756.05</v>
      </c>
      <c r="K3003" s="64">
        <v>5662.55</v>
      </c>
      <c r="L3003" s="1">
        <v>2748</v>
      </c>
      <c r="N3003" s="1" t="s">
        <v>8346</v>
      </c>
      <c r="O3003" s="64">
        <v>7418.6</v>
      </c>
      <c r="P3003" s="1" t="s">
        <v>110</v>
      </c>
      <c r="Q3003" s="1" t="s">
        <v>9075</v>
      </c>
      <c r="R3003" s="1" t="s">
        <v>9076</v>
      </c>
      <c r="S3003" s="1" t="s">
        <v>3241</v>
      </c>
    </row>
    <row r="3004" spans="1:19">
      <c r="A3004" s="30">
        <v>10196401</v>
      </c>
      <c r="B3004" s="55">
        <v>101964010000000</v>
      </c>
      <c r="C3004" s="1">
        <v>7700</v>
      </c>
      <c r="D3004" s="1" t="s">
        <v>7716</v>
      </c>
      <c r="G3004" s="64">
        <v>3920</v>
      </c>
      <c r="H3004" s="97" t="s">
        <v>17143</v>
      </c>
      <c r="I3004" s="98" t="s">
        <v>17274</v>
      </c>
      <c r="J3004" s="64">
        <v>1696.91</v>
      </c>
      <c r="K3004" s="64">
        <v>2223.09</v>
      </c>
      <c r="L3004" s="1">
        <v>9</v>
      </c>
      <c r="N3004" s="1" t="s">
        <v>7880</v>
      </c>
      <c r="O3004" s="64">
        <v>3920</v>
      </c>
      <c r="P3004" s="1" t="s">
        <v>390</v>
      </c>
      <c r="Q3004" s="1" t="s">
        <v>9077</v>
      </c>
      <c r="R3004" s="1" t="s">
        <v>9078</v>
      </c>
      <c r="S3004" s="1" t="s">
        <v>2452</v>
      </c>
    </row>
    <row r="3005" spans="1:19">
      <c r="A3005" s="30">
        <v>10196402</v>
      </c>
      <c r="B3005" s="55">
        <v>101964020000000</v>
      </c>
      <c r="C3005" s="1">
        <v>7700</v>
      </c>
      <c r="D3005" s="1" t="s">
        <v>7716</v>
      </c>
      <c r="G3005" s="64">
        <v>3920</v>
      </c>
      <c r="H3005" s="97" t="s">
        <v>17143</v>
      </c>
      <c r="I3005" s="98" t="s">
        <v>17274</v>
      </c>
      <c r="J3005" s="64">
        <v>1696.91</v>
      </c>
      <c r="K3005" s="64">
        <v>2223.09</v>
      </c>
      <c r="L3005" s="1">
        <v>2439</v>
      </c>
      <c r="N3005" s="1" t="s">
        <v>7881</v>
      </c>
      <c r="O3005" s="64">
        <v>3920</v>
      </c>
      <c r="P3005" s="1" t="s">
        <v>12248</v>
      </c>
      <c r="Q3005" s="1" t="s">
        <v>9077</v>
      </c>
      <c r="R3005" s="1" t="s">
        <v>9078</v>
      </c>
      <c r="S3005" s="1" t="s">
        <v>2452</v>
      </c>
    </row>
    <row r="3006" spans="1:19">
      <c r="A3006" s="30">
        <v>10196403</v>
      </c>
      <c r="B3006" s="55">
        <v>101964030000000</v>
      </c>
      <c r="C3006" s="1">
        <v>7700</v>
      </c>
      <c r="D3006" s="1" t="s">
        <v>7716</v>
      </c>
      <c r="G3006" s="64">
        <v>3920</v>
      </c>
      <c r="H3006" s="97" t="s">
        <v>17143</v>
      </c>
      <c r="I3006" s="98" t="s">
        <v>17274</v>
      </c>
      <c r="J3006" s="64">
        <v>1696.91</v>
      </c>
      <c r="K3006" s="64">
        <v>2223.09</v>
      </c>
      <c r="L3006" s="1">
        <v>4</v>
      </c>
      <c r="N3006" s="1" t="s">
        <v>7882</v>
      </c>
      <c r="O3006" s="64">
        <v>3920</v>
      </c>
      <c r="P3006" s="1" t="s">
        <v>390</v>
      </c>
      <c r="Q3006" s="1" t="s">
        <v>9077</v>
      </c>
      <c r="R3006" s="1" t="s">
        <v>9078</v>
      </c>
      <c r="S3006" s="1" t="s">
        <v>2452</v>
      </c>
    </row>
    <row r="3007" spans="1:19">
      <c r="A3007" s="30">
        <v>10196404</v>
      </c>
      <c r="B3007" s="55">
        <v>101964040000000</v>
      </c>
      <c r="C3007" s="1">
        <v>7700</v>
      </c>
      <c r="D3007" s="1" t="s">
        <v>7716</v>
      </c>
      <c r="G3007" s="64">
        <v>3920</v>
      </c>
      <c r="H3007" s="97" t="s">
        <v>17143</v>
      </c>
      <c r="I3007" s="98" t="s">
        <v>17274</v>
      </c>
      <c r="J3007" s="64">
        <v>1696.91</v>
      </c>
      <c r="K3007" s="64">
        <v>2223.09</v>
      </c>
      <c r="L3007" s="1">
        <v>2748</v>
      </c>
      <c r="N3007" s="1" t="s">
        <v>7883</v>
      </c>
      <c r="O3007" s="64">
        <v>3920</v>
      </c>
      <c r="P3007" s="1" t="s">
        <v>5112</v>
      </c>
      <c r="Q3007" s="1" t="s">
        <v>9077</v>
      </c>
      <c r="R3007" s="1" t="s">
        <v>9078</v>
      </c>
      <c r="S3007" s="1" t="s">
        <v>2452</v>
      </c>
    </row>
    <row r="3008" spans="1:19">
      <c r="A3008" s="30">
        <v>10196405</v>
      </c>
      <c r="B3008" s="55">
        <v>101964050000000</v>
      </c>
      <c r="C3008" s="1">
        <v>7700</v>
      </c>
      <c r="D3008" s="1" t="s">
        <v>7716</v>
      </c>
      <c r="G3008" s="64">
        <v>3920</v>
      </c>
      <c r="H3008" s="97" t="s">
        <v>17143</v>
      </c>
      <c r="I3008" s="98" t="s">
        <v>17274</v>
      </c>
      <c r="J3008" s="64">
        <v>1696.91</v>
      </c>
      <c r="K3008" s="64">
        <v>2223.09</v>
      </c>
      <c r="L3008" s="1">
        <v>2439</v>
      </c>
      <c r="N3008" s="1" t="s">
        <v>7884</v>
      </c>
      <c r="O3008" s="64">
        <v>3920</v>
      </c>
      <c r="P3008" s="1" t="s">
        <v>12248</v>
      </c>
      <c r="Q3008" s="1" t="s">
        <v>9077</v>
      </c>
      <c r="R3008" s="1" t="s">
        <v>9078</v>
      </c>
      <c r="S3008" s="1" t="s">
        <v>2452</v>
      </c>
    </row>
    <row r="3009" spans="1:19">
      <c r="A3009" s="30">
        <v>10196406</v>
      </c>
      <c r="B3009" s="55">
        <v>101964060000000</v>
      </c>
      <c r="C3009" s="1">
        <v>7700</v>
      </c>
      <c r="D3009" s="1" t="s">
        <v>7716</v>
      </c>
      <c r="G3009" s="64">
        <v>3920</v>
      </c>
      <c r="H3009" s="97" t="s">
        <v>17143</v>
      </c>
      <c r="I3009" s="98" t="s">
        <v>17274</v>
      </c>
      <c r="J3009" s="64">
        <v>1696.91</v>
      </c>
      <c r="K3009" s="64">
        <v>2223.09</v>
      </c>
      <c r="L3009" s="1">
        <v>4</v>
      </c>
      <c r="N3009" s="1" t="s">
        <v>7885</v>
      </c>
      <c r="O3009" s="64">
        <v>3920</v>
      </c>
      <c r="P3009" s="1">
        <v>401.32</v>
      </c>
      <c r="Q3009" s="1" t="s">
        <v>9077</v>
      </c>
      <c r="R3009" s="1" t="s">
        <v>9078</v>
      </c>
      <c r="S3009" s="1" t="s">
        <v>2452</v>
      </c>
    </row>
    <row r="3010" spans="1:19">
      <c r="A3010" s="30">
        <v>10196407</v>
      </c>
      <c r="B3010" s="55">
        <v>101964070000000</v>
      </c>
      <c r="C3010" s="1">
        <v>7700</v>
      </c>
      <c r="D3010" s="1" t="s">
        <v>7716</v>
      </c>
      <c r="G3010" s="64">
        <v>3920</v>
      </c>
      <c r="H3010" s="97" t="s">
        <v>17143</v>
      </c>
      <c r="I3010" s="98" t="s">
        <v>17274</v>
      </c>
      <c r="J3010" s="64">
        <v>1696.91</v>
      </c>
      <c r="K3010" s="64">
        <v>2223.09</v>
      </c>
      <c r="L3010" s="1">
        <v>12</v>
      </c>
      <c r="N3010" s="1" t="s">
        <v>7886</v>
      </c>
      <c r="O3010" s="64">
        <v>3920</v>
      </c>
      <c r="P3010" s="1" t="s">
        <v>390</v>
      </c>
      <c r="Q3010" s="1" t="s">
        <v>9077</v>
      </c>
      <c r="R3010" s="1" t="s">
        <v>9078</v>
      </c>
      <c r="S3010" s="1" t="s">
        <v>2452</v>
      </c>
    </row>
    <row r="3011" spans="1:19">
      <c r="A3011" s="30">
        <v>10196408</v>
      </c>
      <c r="B3011" s="55">
        <v>101964080000000</v>
      </c>
      <c r="C3011" s="1">
        <v>7700</v>
      </c>
      <c r="D3011" s="1" t="s">
        <v>7716</v>
      </c>
      <c r="G3011" s="64">
        <v>3920</v>
      </c>
      <c r="H3011" s="97" t="s">
        <v>17143</v>
      </c>
      <c r="I3011" s="98" t="s">
        <v>17274</v>
      </c>
      <c r="J3011" s="64">
        <v>1696.91</v>
      </c>
      <c r="K3011" s="64">
        <v>2223.09</v>
      </c>
      <c r="L3011" s="1">
        <v>2442</v>
      </c>
      <c r="N3011" s="1" t="s">
        <v>7887</v>
      </c>
      <c r="O3011" s="64">
        <v>3920</v>
      </c>
      <c r="P3011" s="1" t="s">
        <v>12255</v>
      </c>
      <c r="Q3011" s="1" t="s">
        <v>9077</v>
      </c>
      <c r="R3011" s="1" t="s">
        <v>9078</v>
      </c>
      <c r="S3011" s="1" t="s">
        <v>2452</v>
      </c>
    </row>
    <row r="3012" spans="1:19">
      <c r="A3012" s="30">
        <v>10196409</v>
      </c>
      <c r="B3012" s="55">
        <v>101964090000000</v>
      </c>
      <c r="C3012" s="1">
        <v>7700</v>
      </c>
      <c r="D3012" s="1" t="s">
        <v>7716</v>
      </c>
      <c r="G3012" s="64">
        <v>3920</v>
      </c>
      <c r="H3012" s="97" t="s">
        <v>17143</v>
      </c>
      <c r="I3012" s="98" t="s">
        <v>17274</v>
      </c>
      <c r="J3012" s="64">
        <v>1696.91</v>
      </c>
      <c r="K3012" s="64">
        <v>2223.09</v>
      </c>
      <c r="L3012" s="1">
        <v>6</v>
      </c>
      <c r="N3012" s="1" t="s">
        <v>7888</v>
      </c>
      <c r="O3012" s="64">
        <v>3920</v>
      </c>
      <c r="P3012" s="1" t="s">
        <v>390</v>
      </c>
      <c r="Q3012" s="1" t="s">
        <v>9077</v>
      </c>
      <c r="R3012" s="1" t="s">
        <v>9078</v>
      </c>
      <c r="S3012" s="1" t="s">
        <v>2452</v>
      </c>
    </row>
    <row r="3013" spans="1:19">
      <c r="A3013" s="30">
        <v>10196410</v>
      </c>
      <c r="B3013" s="55">
        <v>101964100000000</v>
      </c>
      <c r="C3013" s="1">
        <v>7700</v>
      </c>
      <c r="D3013" s="1" t="s">
        <v>7716</v>
      </c>
      <c r="G3013" s="64">
        <v>3920</v>
      </c>
      <c r="H3013" s="97" t="s">
        <v>17146</v>
      </c>
      <c r="I3013" s="98" t="s">
        <v>12825</v>
      </c>
      <c r="J3013" s="64">
        <v>1696.91</v>
      </c>
      <c r="K3013" s="64">
        <v>2223.09</v>
      </c>
      <c r="L3013" s="1">
        <v>2446</v>
      </c>
      <c r="N3013" s="1" t="s">
        <v>8305</v>
      </c>
      <c r="O3013" s="64">
        <v>3920</v>
      </c>
      <c r="P3013" s="1" t="s">
        <v>110</v>
      </c>
      <c r="Q3013" s="1" t="s">
        <v>9077</v>
      </c>
      <c r="R3013" s="1" t="s">
        <v>9078</v>
      </c>
      <c r="S3013" s="1" t="s">
        <v>2452</v>
      </c>
    </row>
    <row r="3014" spans="1:19">
      <c r="A3014" s="30">
        <v>10196411</v>
      </c>
      <c r="B3014" s="55">
        <v>101964110000000</v>
      </c>
      <c r="C3014" s="1">
        <v>7700</v>
      </c>
      <c r="D3014" s="1" t="s">
        <v>7716</v>
      </c>
      <c r="G3014" s="64">
        <v>3920</v>
      </c>
      <c r="H3014" s="97" t="s">
        <v>17152</v>
      </c>
      <c r="I3014" s="98" t="s">
        <v>17281</v>
      </c>
      <c r="J3014" s="64">
        <v>1696.91</v>
      </c>
      <c r="K3014" s="64">
        <v>2223.09</v>
      </c>
      <c r="L3014" s="1">
        <v>2440</v>
      </c>
      <c r="N3014" s="1" t="s">
        <v>7889</v>
      </c>
      <c r="O3014" s="64">
        <v>3920</v>
      </c>
      <c r="P3014" s="1" t="s">
        <v>5711</v>
      </c>
      <c r="Q3014" s="1" t="s">
        <v>9077</v>
      </c>
      <c r="R3014" s="1" t="s">
        <v>9078</v>
      </c>
      <c r="S3014" s="1" t="s">
        <v>2452</v>
      </c>
    </row>
    <row r="3015" spans="1:19">
      <c r="A3015" s="30">
        <v>10196412</v>
      </c>
      <c r="B3015" s="55">
        <v>101964120000000</v>
      </c>
      <c r="C3015" s="1">
        <v>7700</v>
      </c>
      <c r="D3015" s="1" t="s">
        <v>7716</v>
      </c>
      <c r="G3015" s="64">
        <v>3920</v>
      </c>
      <c r="H3015" s="97" t="s">
        <v>17147</v>
      </c>
      <c r="I3015" s="98" t="s">
        <v>17277</v>
      </c>
      <c r="J3015" s="64">
        <v>1696.91</v>
      </c>
      <c r="K3015" s="64">
        <v>2223.09</v>
      </c>
      <c r="L3015" s="1">
        <v>8</v>
      </c>
      <c r="N3015" s="1" t="s">
        <v>7890</v>
      </c>
      <c r="O3015" s="64">
        <v>3920</v>
      </c>
      <c r="P3015" s="1" t="s">
        <v>390</v>
      </c>
      <c r="Q3015" s="1" t="s">
        <v>9077</v>
      </c>
      <c r="R3015" s="1" t="s">
        <v>9078</v>
      </c>
      <c r="S3015" s="1" t="s">
        <v>2452</v>
      </c>
    </row>
    <row r="3016" spans="1:19">
      <c r="A3016" s="30">
        <v>10196413</v>
      </c>
      <c r="B3016" s="55">
        <v>101964130000000</v>
      </c>
      <c r="C3016" s="1">
        <v>7700</v>
      </c>
      <c r="D3016" s="1" t="s">
        <v>7716</v>
      </c>
      <c r="G3016" s="64">
        <v>3920</v>
      </c>
      <c r="H3016" s="97" t="s">
        <v>17147</v>
      </c>
      <c r="I3016" s="98" t="s">
        <v>17277</v>
      </c>
      <c r="J3016" s="64">
        <v>1696.91</v>
      </c>
      <c r="K3016" s="64">
        <v>2223.09</v>
      </c>
      <c r="L3016" s="1">
        <v>4</v>
      </c>
      <c r="N3016" s="1" t="s">
        <v>7891</v>
      </c>
      <c r="O3016" s="64">
        <v>3920</v>
      </c>
      <c r="P3016" s="1" t="s">
        <v>11779</v>
      </c>
      <c r="Q3016" s="1" t="s">
        <v>9077</v>
      </c>
      <c r="R3016" s="1" t="s">
        <v>9078</v>
      </c>
      <c r="S3016" s="1" t="s">
        <v>2452</v>
      </c>
    </row>
    <row r="3017" spans="1:19">
      <c r="A3017" s="30">
        <v>10196414</v>
      </c>
      <c r="B3017" s="55">
        <v>101964140000000</v>
      </c>
      <c r="C3017" s="1">
        <v>7700</v>
      </c>
      <c r="D3017" s="1" t="s">
        <v>7716</v>
      </c>
      <c r="G3017" s="64">
        <v>3920</v>
      </c>
      <c r="H3017" s="97" t="s">
        <v>17143</v>
      </c>
      <c r="I3017" s="98" t="s">
        <v>17274</v>
      </c>
      <c r="J3017" s="64">
        <v>1696.91</v>
      </c>
      <c r="K3017" s="64">
        <v>2223.09</v>
      </c>
      <c r="L3017" s="1">
        <v>2442</v>
      </c>
      <c r="N3017" s="1" t="s">
        <v>7892</v>
      </c>
      <c r="O3017" s="64">
        <v>3920</v>
      </c>
      <c r="P3017" s="1" t="s">
        <v>12255</v>
      </c>
      <c r="Q3017" s="1" t="s">
        <v>9077</v>
      </c>
      <c r="R3017" s="1" t="s">
        <v>9078</v>
      </c>
      <c r="S3017" s="1" t="s">
        <v>2452</v>
      </c>
    </row>
    <row r="3018" spans="1:19">
      <c r="A3018" s="30">
        <v>10196415</v>
      </c>
      <c r="B3018" s="55">
        <v>101964150000000</v>
      </c>
      <c r="C3018" s="1">
        <v>7700</v>
      </c>
      <c r="D3018" s="1" t="s">
        <v>7716</v>
      </c>
      <c r="G3018" s="64">
        <v>3920</v>
      </c>
      <c r="H3018" s="97" t="s">
        <v>17152</v>
      </c>
      <c r="I3018" s="98" t="s">
        <v>17281</v>
      </c>
      <c r="J3018" s="64">
        <v>1696.91</v>
      </c>
      <c r="K3018" s="64">
        <v>2223.09</v>
      </c>
      <c r="L3018" s="1">
        <v>2448</v>
      </c>
      <c r="N3018" s="1" t="s">
        <v>8319</v>
      </c>
      <c r="O3018" s="64">
        <v>3920</v>
      </c>
      <c r="P3018" s="1" t="s">
        <v>110</v>
      </c>
      <c r="Q3018" s="1" t="s">
        <v>9077</v>
      </c>
      <c r="R3018" s="1" t="s">
        <v>9078</v>
      </c>
      <c r="S3018" s="1" t="s">
        <v>2452</v>
      </c>
    </row>
    <row r="3019" spans="1:19">
      <c r="A3019" s="30">
        <v>10196416</v>
      </c>
      <c r="B3019" s="55">
        <v>101964160000000</v>
      </c>
      <c r="C3019" s="1">
        <v>7700</v>
      </c>
      <c r="D3019" s="1" t="s">
        <v>7716</v>
      </c>
      <c r="G3019" s="64">
        <v>3920</v>
      </c>
      <c r="H3019" s="97" t="s">
        <v>17147</v>
      </c>
      <c r="I3019" s="98" t="s">
        <v>17277</v>
      </c>
      <c r="J3019" s="64">
        <v>1696.91</v>
      </c>
      <c r="K3019" s="64">
        <v>2223.09</v>
      </c>
      <c r="L3019" s="1">
        <v>3802</v>
      </c>
      <c r="N3019" s="1" t="s">
        <v>7893</v>
      </c>
      <c r="O3019" s="64">
        <v>3920</v>
      </c>
      <c r="P3019" s="1" t="s">
        <v>110</v>
      </c>
      <c r="Q3019" s="1" t="s">
        <v>9077</v>
      </c>
      <c r="R3019" s="1" t="s">
        <v>9078</v>
      </c>
      <c r="S3019" s="1" t="s">
        <v>2452</v>
      </c>
    </row>
    <row r="3020" spans="1:19">
      <c r="A3020" s="30">
        <v>10196417</v>
      </c>
      <c r="B3020" s="55">
        <v>101964170000000</v>
      </c>
      <c r="C3020" s="1">
        <v>7700</v>
      </c>
      <c r="D3020" s="1" t="s">
        <v>7716</v>
      </c>
      <c r="G3020" s="64">
        <v>3920</v>
      </c>
      <c r="H3020" s="97" t="s">
        <v>17143</v>
      </c>
      <c r="I3020" s="98" t="s">
        <v>17274</v>
      </c>
      <c r="J3020" s="64">
        <v>1696.91</v>
      </c>
      <c r="K3020" s="64">
        <v>2223.09</v>
      </c>
      <c r="L3020" s="1">
        <v>4</v>
      </c>
      <c r="N3020" s="1" t="s">
        <v>7894</v>
      </c>
      <c r="O3020" s="64">
        <v>3920</v>
      </c>
      <c r="P3020" s="1">
        <v>403</v>
      </c>
      <c r="Q3020" s="1" t="s">
        <v>9077</v>
      </c>
      <c r="R3020" s="1" t="s">
        <v>9078</v>
      </c>
      <c r="S3020" s="1" t="s">
        <v>2452</v>
      </c>
    </row>
    <row r="3021" spans="1:19">
      <c r="A3021" s="30">
        <v>10196418</v>
      </c>
      <c r="B3021" s="55">
        <v>101964180000000</v>
      </c>
      <c r="C3021" s="1">
        <v>7700</v>
      </c>
      <c r="D3021" s="1" t="s">
        <v>7716</v>
      </c>
      <c r="G3021" s="64">
        <v>3920</v>
      </c>
      <c r="H3021" s="97" t="s">
        <v>17152</v>
      </c>
      <c r="I3021" s="98" t="s">
        <v>17281</v>
      </c>
      <c r="J3021" s="64">
        <v>1696.91</v>
      </c>
      <c r="K3021" s="64">
        <v>2223.09</v>
      </c>
      <c r="L3021" s="1">
        <v>2443</v>
      </c>
      <c r="N3021" s="1" t="s">
        <v>8299</v>
      </c>
      <c r="O3021" s="64">
        <v>3920</v>
      </c>
      <c r="P3021" s="1" t="s">
        <v>110</v>
      </c>
      <c r="Q3021" s="1" t="s">
        <v>9077</v>
      </c>
      <c r="R3021" s="1" t="s">
        <v>9078</v>
      </c>
      <c r="S3021" s="1" t="s">
        <v>2452</v>
      </c>
    </row>
    <row r="3022" spans="1:19">
      <c r="A3022" s="30">
        <v>10196419</v>
      </c>
      <c r="B3022" s="55">
        <v>101964190000000</v>
      </c>
      <c r="C3022" s="1">
        <v>7700</v>
      </c>
      <c r="D3022" s="1" t="s">
        <v>7716</v>
      </c>
      <c r="G3022" s="64">
        <v>3920</v>
      </c>
      <c r="H3022" s="97" t="s">
        <v>17152</v>
      </c>
      <c r="I3022" s="98" t="s">
        <v>17281</v>
      </c>
      <c r="J3022" s="64">
        <v>1696.91</v>
      </c>
      <c r="K3022" s="64">
        <v>2223.09</v>
      </c>
      <c r="L3022" s="1">
        <v>2443</v>
      </c>
      <c r="N3022" s="1" t="s">
        <v>8300</v>
      </c>
      <c r="O3022" s="64">
        <v>3920</v>
      </c>
      <c r="P3022" s="1" t="s">
        <v>110</v>
      </c>
      <c r="Q3022" s="1" t="s">
        <v>9077</v>
      </c>
      <c r="R3022" s="1" t="s">
        <v>9078</v>
      </c>
      <c r="S3022" s="1" t="s">
        <v>2452</v>
      </c>
    </row>
    <row r="3023" spans="1:19">
      <c r="A3023" s="30">
        <v>10196420</v>
      </c>
      <c r="B3023" s="55">
        <v>101964200000000</v>
      </c>
      <c r="C3023" s="1">
        <v>7700</v>
      </c>
      <c r="D3023" s="1" t="s">
        <v>7716</v>
      </c>
      <c r="G3023" s="64">
        <v>3920</v>
      </c>
      <c r="H3023" s="97" t="s">
        <v>17152</v>
      </c>
      <c r="I3023" s="98" t="s">
        <v>17281</v>
      </c>
      <c r="J3023" s="64">
        <v>1696.91</v>
      </c>
      <c r="K3023" s="64">
        <v>2223.09</v>
      </c>
      <c r="L3023" s="1">
        <v>2439</v>
      </c>
      <c r="N3023" s="1" t="s">
        <v>7895</v>
      </c>
      <c r="O3023" s="64">
        <v>3920</v>
      </c>
      <c r="P3023" s="1" t="s">
        <v>5789</v>
      </c>
      <c r="Q3023" s="1" t="s">
        <v>9077</v>
      </c>
      <c r="R3023" s="1" t="s">
        <v>9078</v>
      </c>
      <c r="S3023" s="1" t="s">
        <v>2452</v>
      </c>
    </row>
    <row r="3024" spans="1:19">
      <c r="A3024" s="30">
        <v>10196421</v>
      </c>
      <c r="B3024" s="55">
        <v>101964210000000</v>
      </c>
      <c r="C3024" s="1">
        <v>7700</v>
      </c>
      <c r="D3024" s="1" t="s">
        <v>7716</v>
      </c>
      <c r="G3024" s="64">
        <v>3920</v>
      </c>
      <c r="H3024" s="97" t="s">
        <v>17147</v>
      </c>
      <c r="I3024" s="98" t="s">
        <v>17277</v>
      </c>
      <c r="J3024" s="64">
        <v>1696.91</v>
      </c>
      <c r="K3024" s="64">
        <v>2223.09</v>
      </c>
      <c r="L3024" s="1">
        <v>8</v>
      </c>
      <c r="N3024" s="1" t="s">
        <v>8285</v>
      </c>
      <c r="O3024" s="64">
        <v>3920</v>
      </c>
      <c r="P3024" s="1" t="s">
        <v>390</v>
      </c>
      <c r="Q3024" s="1" t="s">
        <v>9077</v>
      </c>
      <c r="R3024" s="1" t="s">
        <v>9078</v>
      </c>
      <c r="S3024" s="1" t="s">
        <v>2452</v>
      </c>
    </row>
    <row r="3025" spans="1:19">
      <c r="A3025" s="30">
        <v>10196422</v>
      </c>
      <c r="B3025" s="55">
        <v>101964220000000</v>
      </c>
      <c r="C3025" s="1">
        <v>7700</v>
      </c>
      <c r="D3025" s="1" t="s">
        <v>7716</v>
      </c>
      <c r="G3025" s="64">
        <v>3920</v>
      </c>
      <c r="H3025" s="97" t="s">
        <v>17147</v>
      </c>
      <c r="I3025" s="98" t="s">
        <v>17277</v>
      </c>
      <c r="J3025" s="64">
        <v>1696.91</v>
      </c>
      <c r="K3025" s="64">
        <v>2223.09</v>
      </c>
      <c r="L3025" s="1">
        <v>2439</v>
      </c>
      <c r="N3025" s="1" t="s">
        <v>7896</v>
      </c>
      <c r="O3025" s="64">
        <v>3920</v>
      </c>
      <c r="P3025" s="1" t="s">
        <v>5732</v>
      </c>
      <c r="Q3025" s="1" t="s">
        <v>9077</v>
      </c>
      <c r="R3025" s="1" t="s">
        <v>9078</v>
      </c>
      <c r="S3025" s="1" t="s">
        <v>2452</v>
      </c>
    </row>
    <row r="3026" spans="1:19">
      <c r="A3026" s="30">
        <v>10196423</v>
      </c>
      <c r="B3026" s="55">
        <v>101964230000000</v>
      </c>
      <c r="C3026" s="1">
        <v>7700</v>
      </c>
      <c r="D3026" s="1" t="s">
        <v>7716</v>
      </c>
      <c r="G3026" s="64">
        <v>3920</v>
      </c>
      <c r="H3026" s="97" t="s">
        <v>17143</v>
      </c>
      <c r="I3026" s="98" t="s">
        <v>17274</v>
      </c>
      <c r="J3026" s="64">
        <v>1696.91</v>
      </c>
      <c r="K3026" s="64">
        <v>2223.09</v>
      </c>
      <c r="L3026" s="1">
        <v>7189</v>
      </c>
      <c r="N3026" s="1" t="s">
        <v>7897</v>
      </c>
      <c r="O3026" s="64">
        <v>3920</v>
      </c>
      <c r="P3026" s="1" t="s">
        <v>390</v>
      </c>
      <c r="Q3026" s="1" t="s">
        <v>9077</v>
      </c>
      <c r="R3026" s="1" t="s">
        <v>9078</v>
      </c>
      <c r="S3026" s="1" t="s">
        <v>2452</v>
      </c>
    </row>
    <row r="3027" spans="1:19">
      <c r="A3027" s="30">
        <v>10196424</v>
      </c>
      <c r="B3027" s="55">
        <v>101964240000000</v>
      </c>
      <c r="C3027" s="1">
        <v>7700</v>
      </c>
      <c r="D3027" s="1" t="s">
        <v>7716</v>
      </c>
      <c r="G3027" s="64">
        <v>3920</v>
      </c>
      <c r="H3027" s="97" t="s">
        <v>17146</v>
      </c>
      <c r="I3027" s="98" t="s">
        <v>12825</v>
      </c>
      <c r="J3027" s="64">
        <v>1696.91</v>
      </c>
      <c r="K3027" s="64">
        <v>2223.09</v>
      </c>
      <c r="L3027" s="1">
        <v>2448</v>
      </c>
      <c r="N3027" s="1" t="s">
        <v>8320</v>
      </c>
      <c r="O3027" s="64">
        <v>3920</v>
      </c>
      <c r="P3027" s="1" t="s">
        <v>110</v>
      </c>
      <c r="Q3027" s="1" t="s">
        <v>9077</v>
      </c>
      <c r="R3027" s="1" t="s">
        <v>9078</v>
      </c>
      <c r="S3027" s="1" t="s">
        <v>2452</v>
      </c>
    </row>
    <row r="3028" spans="1:19">
      <c r="A3028" s="30">
        <v>10196425</v>
      </c>
      <c r="B3028" s="55">
        <v>101964250000000</v>
      </c>
      <c r="C3028" s="1">
        <v>7700</v>
      </c>
      <c r="D3028" s="1" t="s">
        <v>7716</v>
      </c>
      <c r="G3028" s="64">
        <v>3920</v>
      </c>
      <c r="H3028" s="97" t="s">
        <v>17152</v>
      </c>
      <c r="I3028" s="98" t="s">
        <v>17281</v>
      </c>
      <c r="J3028" s="64">
        <v>1696.91</v>
      </c>
      <c r="K3028" s="64">
        <v>2223.09</v>
      </c>
      <c r="L3028" s="1">
        <v>2440</v>
      </c>
      <c r="N3028" s="1" t="s">
        <v>8276</v>
      </c>
      <c r="O3028" s="64">
        <v>3920</v>
      </c>
      <c r="P3028" s="1" t="s">
        <v>110</v>
      </c>
      <c r="Q3028" s="1" t="s">
        <v>9077</v>
      </c>
      <c r="R3028" s="1" t="s">
        <v>9078</v>
      </c>
      <c r="S3028" s="1" t="s">
        <v>2452</v>
      </c>
    </row>
    <row r="3029" spans="1:19">
      <c r="A3029" s="30">
        <v>10196426</v>
      </c>
      <c r="B3029" s="55">
        <v>101964260000000</v>
      </c>
      <c r="C3029" s="1">
        <v>7700</v>
      </c>
      <c r="D3029" s="1" t="s">
        <v>7716</v>
      </c>
      <c r="G3029" s="64">
        <v>3920</v>
      </c>
      <c r="H3029" s="97" t="s">
        <v>17146</v>
      </c>
      <c r="I3029" s="98" t="s">
        <v>12825</v>
      </c>
      <c r="J3029" s="64">
        <v>1696.91</v>
      </c>
      <c r="K3029" s="64">
        <v>2223.09</v>
      </c>
      <c r="L3029" s="1">
        <v>2558</v>
      </c>
      <c r="N3029" s="1" t="s">
        <v>8330</v>
      </c>
      <c r="O3029" s="64">
        <v>3920</v>
      </c>
      <c r="P3029" s="1" t="s">
        <v>110</v>
      </c>
      <c r="Q3029" s="1" t="s">
        <v>9077</v>
      </c>
      <c r="R3029" s="1" t="s">
        <v>9078</v>
      </c>
      <c r="S3029" s="1" t="s">
        <v>2452</v>
      </c>
    </row>
    <row r="3030" spans="1:19">
      <c r="A3030" s="30">
        <v>10196427</v>
      </c>
      <c r="B3030" s="55">
        <v>101964270000000</v>
      </c>
      <c r="C3030" s="1">
        <v>7700</v>
      </c>
      <c r="D3030" s="1" t="s">
        <v>7716</v>
      </c>
      <c r="E3030" s="1" t="s">
        <v>107</v>
      </c>
      <c r="F3030" s="1" t="s">
        <v>7815</v>
      </c>
      <c r="G3030" s="64">
        <v>3920</v>
      </c>
      <c r="H3030" s="97" t="s">
        <v>17140</v>
      </c>
      <c r="I3030" s="98" t="s">
        <v>17272</v>
      </c>
      <c r="J3030" s="64">
        <v>1545.13</v>
      </c>
      <c r="K3030" s="64">
        <v>2374.87</v>
      </c>
      <c r="L3030" s="1">
        <v>2748</v>
      </c>
      <c r="N3030" s="1" t="s">
        <v>9346</v>
      </c>
      <c r="O3030" s="64">
        <v>3920</v>
      </c>
      <c r="P3030" s="1">
        <v>130</v>
      </c>
      <c r="Q3030" s="1" t="s">
        <v>9077</v>
      </c>
      <c r="R3030" s="1" t="s">
        <v>9078</v>
      </c>
      <c r="S3030" s="1" t="s">
        <v>2452</v>
      </c>
    </row>
    <row r="3031" spans="1:19">
      <c r="A3031" s="30">
        <v>10196428</v>
      </c>
      <c r="B3031" s="55">
        <v>101964280000000</v>
      </c>
      <c r="C3031" s="1">
        <v>7700</v>
      </c>
      <c r="D3031" s="1" t="s">
        <v>7716</v>
      </c>
      <c r="G3031" s="64">
        <v>3920</v>
      </c>
      <c r="H3031" s="97" t="s">
        <v>17143</v>
      </c>
      <c r="I3031" s="98" t="s">
        <v>17274</v>
      </c>
      <c r="J3031" s="64">
        <v>1696.91</v>
      </c>
      <c r="K3031" s="64">
        <v>2223.09</v>
      </c>
      <c r="L3031" s="1">
        <v>2748</v>
      </c>
      <c r="N3031" s="1" t="s">
        <v>7898</v>
      </c>
      <c r="O3031" s="64">
        <v>3920</v>
      </c>
      <c r="P3031" s="1" t="s">
        <v>5112</v>
      </c>
      <c r="Q3031" s="1" t="s">
        <v>9077</v>
      </c>
      <c r="R3031" s="1" t="s">
        <v>9078</v>
      </c>
      <c r="S3031" s="1" t="s">
        <v>2452</v>
      </c>
    </row>
    <row r="3032" spans="1:19">
      <c r="A3032" s="30">
        <v>10196429</v>
      </c>
      <c r="B3032" s="55">
        <v>101964290000000</v>
      </c>
      <c r="C3032" s="1">
        <v>7700</v>
      </c>
      <c r="D3032" s="1" t="s">
        <v>7716</v>
      </c>
      <c r="G3032" s="64">
        <v>3920</v>
      </c>
      <c r="H3032" s="97" t="s">
        <v>17146</v>
      </c>
      <c r="I3032" s="98" t="s">
        <v>12825</v>
      </c>
      <c r="J3032" s="64">
        <v>1696.91</v>
      </c>
      <c r="K3032" s="64">
        <v>2223.09</v>
      </c>
      <c r="L3032" s="1">
        <v>2446</v>
      </c>
      <c r="N3032" s="1" t="s">
        <v>8311</v>
      </c>
      <c r="O3032" s="64">
        <v>3920</v>
      </c>
      <c r="P3032" s="1" t="s">
        <v>110</v>
      </c>
      <c r="Q3032" s="1" t="s">
        <v>9077</v>
      </c>
      <c r="R3032" s="1" t="s">
        <v>9078</v>
      </c>
      <c r="S3032" s="1" t="s">
        <v>2452</v>
      </c>
    </row>
    <row r="3033" spans="1:19">
      <c r="A3033" s="30">
        <v>10196430</v>
      </c>
      <c r="B3033" s="55">
        <v>101964300000000</v>
      </c>
      <c r="C3033" s="1">
        <v>7700</v>
      </c>
      <c r="D3033" s="1" t="s">
        <v>7716</v>
      </c>
      <c r="G3033" s="64">
        <v>3920</v>
      </c>
      <c r="H3033" s="97" t="s">
        <v>17143</v>
      </c>
      <c r="I3033" s="98" t="s">
        <v>17274</v>
      </c>
      <c r="J3033" s="64">
        <v>1696.91</v>
      </c>
      <c r="K3033" s="64">
        <v>2223.09</v>
      </c>
      <c r="L3033" s="1">
        <v>4</v>
      </c>
      <c r="N3033" s="1" t="s">
        <v>7899</v>
      </c>
      <c r="O3033" s="64">
        <v>3920</v>
      </c>
      <c r="P3033" s="1">
        <v>401.32</v>
      </c>
      <c r="Q3033" s="1" t="s">
        <v>9077</v>
      </c>
      <c r="R3033" s="1" t="s">
        <v>9078</v>
      </c>
      <c r="S3033" s="1" t="s">
        <v>2452</v>
      </c>
    </row>
    <row r="3034" spans="1:19">
      <c r="A3034" s="30">
        <v>10196431</v>
      </c>
      <c r="B3034" s="55">
        <v>101964310000000</v>
      </c>
      <c r="C3034" s="1">
        <v>7700</v>
      </c>
      <c r="D3034" s="1" t="s">
        <v>7716</v>
      </c>
      <c r="G3034" s="64">
        <v>3920</v>
      </c>
      <c r="H3034" s="97" t="s">
        <v>17152</v>
      </c>
      <c r="I3034" s="98" t="s">
        <v>17281</v>
      </c>
      <c r="J3034" s="64">
        <v>1696.91</v>
      </c>
      <c r="K3034" s="64">
        <v>2223.09</v>
      </c>
      <c r="L3034" s="1">
        <v>2447</v>
      </c>
      <c r="N3034" s="1" t="s">
        <v>8312</v>
      </c>
      <c r="O3034" s="64">
        <v>3920</v>
      </c>
      <c r="P3034" s="1" t="s">
        <v>110</v>
      </c>
      <c r="Q3034" s="1" t="s">
        <v>9077</v>
      </c>
      <c r="R3034" s="1" t="s">
        <v>9078</v>
      </c>
      <c r="S3034" s="1" t="s">
        <v>2452</v>
      </c>
    </row>
    <row r="3035" spans="1:19">
      <c r="A3035" s="30">
        <v>10196432</v>
      </c>
      <c r="B3035" s="55">
        <v>101964320000000</v>
      </c>
      <c r="C3035" s="1">
        <v>7700</v>
      </c>
      <c r="D3035" s="1" t="s">
        <v>7716</v>
      </c>
      <c r="G3035" s="64">
        <v>3920</v>
      </c>
      <c r="H3035" s="97" t="s">
        <v>17146</v>
      </c>
      <c r="I3035" s="98" t="s">
        <v>12825</v>
      </c>
      <c r="J3035" s="64">
        <v>1696.91</v>
      </c>
      <c r="K3035" s="64">
        <v>2223.09</v>
      </c>
      <c r="L3035" s="1">
        <v>3004</v>
      </c>
      <c r="N3035" s="1" t="s">
        <v>8334</v>
      </c>
      <c r="O3035" s="64">
        <v>3920</v>
      </c>
      <c r="P3035" s="1" t="s">
        <v>110</v>
      </c>
      <c r="Q3035" s="1" t="s">
        <v>9077</v>
      </c>
      <c r="R3035" s="1" t="s">
        <v>9078</v>
      </c>
      <c r="S3035" s="1" t="s">
        <v>2452</v>
      </c>
    </row>
    <row r="3036" spans="1:19">
      <c r="A3036" s="30">
        <v>10196433</v>
      </c>
      <c r="B3036" s="55">
        <v>101964330000000</v>
      </c>
      <c r="C3036" s="1">
        <v>7700</v>
      </c>
      <c r="D3036" s="1" t="s">
        <v>7716</v>
      </c>
      <c r="G3036" s="64">
        <v>3920</v>
      </c>
      <c r="H3036" s="97" t="s">
        <v>17146</v>
      </c>
      <c r="I3036" s="98" t="s">
        <v>12825</v>
      </c>
      <c r="J3036" s="64">
        <v>1696.91</v>
      </c>
      <c r="K3036" s="64">
        <v>2223.09</v>
      </c>
      <c r="L3036" s="1">
        <v>2441</v>
      </c>
      <c r="N3036" s="1" t="s">
        <v>8286</v>
      </c>
      <c r="O3036" s="64">
        <v>3920</v>
      </c>
      <c r="P3036" s="1" t="s">
        <v>110</v>
      </c>
      <c r="Q3036" s="1" t="s">
        <v>9077</v>
      </c>
      <c r="R3036" s="1" t="s">
        <v>9078</v>
      </c>
      <c r="S3036" s="1" t="s">
        <v>2452</v>
      </c>
    </row>
    <row r="3037" spans="1:19">
      <c r="A3037" s="30">
        <v>10196434</v>
      </c>
      <c r="B3037" s="55">
        <v>101964340000000</v>
      </c>
      <c r="C3037" s="1">
        <v>7700</v>
      </c>
      <c r="D3037" s="1" t="s">
        <v>7716</v>
      </c>
      <c r="G3037" s="64">
        <v>3920</v>
      </c>
      <c r="H3037" s="97" t="s">
        <v>17147</v>
      </c>
      <c r="I3037" s="98" t="s">
        <v>17277</v>
      </c>
      <c r="J3037" s="64">
        <v>1696.91</v>
      </c>
      <c r="K3037" s="64">
        <v>2223.09</v>
      </c>
      <c r="L3037" s="1">
        <v>2441</v>
      </c>
      <c r="N3037" s="1" t="s">
        <v>8288</v>
      </c>
      <c r="O3037" s="64">
        <v>3920</v>
      </c>
      <c r="P3037" s="1" t="s">
        <v>390</v>
      </c>
      <c r="Q3037" s="1" t="s">
        <v>9077</v>
      </c>
      <c r="R3037" s="1" t="s">
        <v>9078</v>
      </c>
      <c r="S3037" s="1" t="s">
        <v>2452</v>
      </c>
    </row>
    <row r="3038" spans="1:19">
      <c r="A3038" s="30">
        <v>10196435</v>
      </c>
      <c r="B3038" s="55">
        <v>101964350000000</v>
      </c>
      <c r="C3038" s="1">
        <v>7700</v>
      </c>
      <c r="D3038" s="1" t="s">
        <v>7716</v>
      </c>
      <c r="G3038" s="64">
        <v>3920</v>
      </c>
      <c r="H3038" s="97" t="s">
        <v>17143</v>
      </c>
      <c r="I3038" s="98" t="s">
        <v>17274</v>
      </c>
      <c r="J3038" s="64">
        <v>1696.91</v>
      </c>
      <c r="K3038" s="64">
        <v>2223.09</v>
      </c>
      <c r="L3038" s="1">
        <v>2442</v>
      </c>
      <c r="N3038" s="1" t="s">
        <v>7900</v>
      </c>
      <c r="O3038" s="64">
        <v>3920</v>
      </c>
      <c r="P3038" s="1" t="s">
        <v>12255</v>
      </c>
      <c r="Q3038" s="1" t="s">
        <v>9077</v>
      </c>
      <c r="R3038" s="1" t="s">
        <v>9078</v>
      </c>
      <c r="S3038" s="1" t="s">
        <v>2452</v>
      </c>
    </row>
    <row r="3039" spans="1:19">
      <c r="A3039" s="30">
        <v>10196436</v>
      </c>
      <c r="B3039" s="55">
        <v>101964360000000</v>
      </c>
      <c r="C3039" s="1">
        <v>7700</v>
      </c>
      <c r="D3039" s="1" t="s">
        <v>7716</v>
      </c>
      <c r="G3039" s="64">
        <v>3920</v>
      </c>
      <c r="H3039" s="97" t="s">
        <v>17152</v>
      </c>
      <c r="I3039" s="98" t="s">
        <v>17281</v>
      </c>
      <c r="J3039" s="64">
        <v>1696.91</v>
      </c>
      <c r="K3039" s="64">
        <v>2223.09</v>
      </c>
      <c r="L3039" s="1">
        <v>17</v>
      </c>
      <c r="N3039" s="1" t="s">
        <v>7901</v>
      </c>
      <c r="O3039" s="64">
        <v>3920</v>
      </c>
      <c r="P3039" s="1" t="s">
        <v>5353</v>
      </c>
      <c r="Q3039" s="1" t="s">
        <v>9077</v>
      </c>
      <c r="R3039" s="1" t="s">
        <v>9078</v>
      </c>
      <c r="S3039" s="1" t="s">
        <v>2452</v>
      </c>
    </row>
    <row r="3040" spans="1:19">
      <c r="A3040" s="30">
        <v>10196437</v>
      </c>
      <c r="B3040" s="55">
        <v>101964370000000</v>
      </c>
      <c r="C3040" s="1">
        <v>7700</v>
      </c>
      <c r="D3040" s="1" t="s">
        <v>7716</v>
      </c>
      <c r="G3040" s="64">
        <v>3920</v>
      </c>
      <c r="H3040" s="97" t="s">
        <v>17143</v>
      </c>
      <c r="I3040" s="98" t="s">
        <v>17274</v>
      </c>
      <c r="J3040" s="64">
        <v>1696.91</v>
      </c>
      <c r="K3040" s="64">
        <v>2223.09</v>
      </c>
      <c r="L3040" s="1">
        <v>4</v>
      </c>
      <c r="N3040" s="1" t="s">
        <v>7902</v>
      </c>
      <c r="O3040" s="64">
        <v>3920</v>
      </c>
      <c r="P3040" s="1" t="s">
        <v>11779</v>
      </c>
      <c r="Q3040" s="1" t="s">
        <v>9077</v>
      </c>
      <c r="R3040" s="1" t="s">
        <v>9078</v>
      </c>
      <c r="S3040" s="1" t="s">
        <v>2452</v>
      </c>
    </row>
    <row r="3041" spans="1:19">
      <c r="A3041" s="30">
        <v>10196438</v>
      </c>
      <c r="B3041" s="55">
        <v>101964380000000</v>
      </c>
      <c r="C3041" s="1">
        <v>7700</v>
      </c>
      <c r="D3041" s="1" t="s">
        <v>7716</v>
      </c>
      <c r="G3041" s="64">
        <v>3920</v>
      </c>
      <c r="H3041" s="97" t="s">
        <v>17152</v>
      </c>
      <c r="I3041" s="98" t="s">
        <v>17281</v>
      </c>
      <c r="J3041" s="64">
        <v>1696.91</v>
      </c>
      <c r="K3041" s="64">
        <v>2223.09</v>
      </c>
      <c r="L3041" s="1">
        <v>17</v>
      </c>
      <c r="N3041" s="1" t="s">
        <v>7903</v>
      </c>
      <c r="O3041" s="64">
        <v>3920</v>
      </c>
      <c r="P3041" s="1" t="s">
        <v>11779</v>
      </c>
      <c r="Q3041" s="1" t="s">
        <v>9077</v>
      </c>
      <c r="R3041" s="1" t="s">
        <v>9078</v>
      </c>
      <c r="S3041" s="1" t="s">
        <v>2452</v>
      </c>
    </row>
    <row r="3042" spans="1:19">
      <c r="A3042" s="30">
        <v>10196439</v>
      </c>
      <c r="B3042" s="55">
        <v>101964390000000</v>
      </c>
      <c r="C3042" s="1">
        <v>7700</v>
      </c>
      <c r="D3042" s="1" t="s">
        <v>7716</v>
      </c>
      <c r="G3042" s="64">
        <v>3920</v>
      </c>
      <c r="H3042" s="97" t="s">
        <v>17143</v>
      </c>
      <c r="I3042" s="98" t="s">
        <v>17274</v>
      </c>
      <c r="J3042" s="64">
        <v>1696.91</v>
      </c>
      <c r="K3042" s="64">
        <v>2223.09</v>
      </c>
      <c r="L3042" s="1">
        <v>148</v>
      </c>
      <c r="N3042" s="1" t="s">
        <v>7904</v>
      </c>
      <c r="O3042" s="64">
        <v>3920</v>
      </c>
      <c r="P3042" s="1" t="s">
        <v>12150</v>
      </c>
      <c r="Q3042" s="1" t="s">
        <v>9077</v>
      </c>
      <c r="R3042" s="1" t="s">
        <v>9078</v>
      </c>
      <c r="S3042" s="1" t="s">
        <v>2452</v>
      </c>
    </row>
    <row r="3043" spans="1:19">
      <c r="A3043" s="30">
        <v>10196440</v>
      </c>
      <c r="B3043" s="55">
        <v>101964400000000</v>
      </c>
      <c r="C3043" s="1">
        <v>7700</v>
      </c>
      <c r="D3043" s="1" t="s">
        <v>7716</v>
      </c>
      <c r="G3043" s="64">
        <v>3920</v>
      </c>
      <c r="H3043" s="97" t="s">
        <v>17143</v>
      </c>
      <c r="I3043" s="98" t="s">
        <v>17274</v>
      </c>
      <c r="J3043" s="64">
        <v>1696.91</v>
      </c>
      <c r="K3043" s="64">
        <v>2223.09</v>
      </c>
      <c r="L3043" s="1">
        <v>4</v>
      </c>
      <c r="N3043" s="1" t="s">
        <v>7905</v>
      </c>
      <c r="O3043" s="64">
        <v>3920</v>
      </c>
      <c r="P3043" s="1">
        <v>403</v>
      </c>
      <c r="Q3043" s="1" t="s">
        <v>9077</v>
      </c>
      <c r="R3043" s="1" t="s">
        <v>9078</v>
      </c>
      <c r="S3043" s="1" t="s">
        <v>2452</v>
      </c>
    </row>
    <row r="3044" spans="1:19">
      <c r="A3044" s="30">
        <v>10196441</v>
      </c>
      <c r="B3044" s="55">
        <v>101964410000000</v>
      </c>
      <c r="C3044" s="1">
        <v>7700</v>
      </c>
      <c r="D3044" s="1" t="s">
        <v>7716</v>
      </c>
      <c r="G3044" s="64">
        <v>3920</v>
      </c>
      <c r="H3044" s="97" t="s">
        <v>17147</v>
      </c>
      <c r="I3044" s="98" t="s">
        <v>17277</v>
      </c>
      <c r="J3044" s="64">
        <v>1696.91</v>
      </c>
      <c r="K3044" s="64">
        <v>2223.09</v>
      </c>
      <c r="L3044" s="1">
        <v>2439</v>
      </c>
      <c r="N3044" s="1" t="s">
        <v>7906</v>
      </c>
      <c r="O3044" s="64">
        <v>3920</v>
      </c>
      <c r="P3044" s="1" t="s">
        <v>5732</v>
      </c>
      <c r="Q3044" s="1" t="s">
        <v>9077</v>
      </c>
      <c r="R3044" s="1" t="s">
        <v>9078</v>
      </c>
      <c r="S3044" s="1" t="s">
        <v>2452</v>
      </c>
    </row>
    <row r="3045" spans="1:19">
      <c r="A3045" s="30">
        <v>10196442</v>
      </c>
      <c r="B3045" s="55">
        <v>101964420000000</v>
      </c>
      <c r="C3045" s="1">
        <v>7700</v>
      </c>
      <c r="D3045" s="1" t="s">
        <v>7716</v>
      </c>
      <c r="G3045" s="64">
        <v>3920</v>
      </c>
      <c r="H3045" s="97" t="s">
        <v>17152</v>
      </c>
      <c r="I3045" s="98" t="s">
        <v>17281</v>
      </c>
      <c r="J3045" s="64">
        <v>1696.91</v>
      </c>
      <c r="K3045" s="64">
        <v>2223.09</v>
      </c>
      <c r="L3045" s="1">
        <v>2439</v>
      </c>
      <c r="N3045" s="1" t="s">
        <v>7907</v>
      </c>
      <c r="O3045" s="64">
        <v>3920</v>
      </c>
      <c r="P3045" s="1" t="s">
        <v>5713</v>
      </c>
      <c r="Q3045" s="1" t="s">
        <v>9077</v>
      </c>
      <c r="R3045" s="1" t="s">
        <v>9078</v>
      </c>
      <c r="S3045" s="1" t="s">
        <v>2452</v>
      </c>
    </row>
    <row r="3046" spans="1:19">
      <c r="A3046" s="30">
        <v>10196443</v>
      </c>
      <c r="B3046" s="55">
        <v>101964430000000</v>
      </c>
      <c r="C3046" s="1">
        <v>7700</v>
      </c>
      <c r="D3046" s="1" t="s">
        <v>7716</v>
      </c>
      <c r="G3046" s="64">
        <v>3920</v>
      </c>
      <c r="H3046" s="97" t="s">
        <v>17172</v>
      </c>
      <c r="I3046" s="98" t="s">
        <v>17300</v>
      </c>
      <c r="J3046" s="64">
        <v>1696.91</v>
      </c>
      <c r="K3046" s="64">
        <v>2223.09</v>
      </c>
      <c r="L3046" s="1">
        <v>2439</v>
      </c>
      <c r="N3046" s="1" t="s">
        <v>7908</v>
      </c>
      <c r="O3046" s="64">
        <v>3920</v>
      </c>
      <c r="P3046" s="1" t="s">
        <v>5732</v>
      </c>
      <c r="Q3046" s="1" t="s">
        <v>9077</v>
      </c>
      <c r="R3046" s="1" t="s">
        <v>9078</v>
      </c>
      <c r="S3046" s="1" t="s">
        <v>2452</v>
      </c>
    </row>
    <row r="3047" spans="1:19">
      <c r="A3047" s="30">
        <v>10196444</v>
      </c>
      <c r="B3047" s="55">
        <v>101964440000000</v>
      </c>
      <c r="C3047" s="1">
        <v>7700</v>
      </c>
      <c r="D3047" s="1" t="s">
        <v>7716</v>
      </c>
      <c r="G3047" s="64">
        <v>3920</v>
      </c>
      <c r="H3047" s="97" t="s">
        <v>17146</v>
      </c>
      <c r="I3047" s="98" t="s">
        <v>12825</v>
      </c>
      <c r="J3047" s="64">
        <v>1696.91</v>
      </c>
      <c r="K3047" s="64">
        <v>2223.09</v>
      </c>
      <c r="L3047" s="1">
        <v>3004</v>
      </c>
      <c r="N3047" s="1" t="s">
        <v>8335</v>
      </c>
      <c r="O3047" s="64">
        <v>3920</v>
      </c>
      <c r="P3047" s="1" t="s">
        <v>110</v>
      </c>
      <c r="Q3047" s="1" t="s">
        <v>9077</v>
      </c>
      <c r="R3047" s="1" t="s">
        <v>9078</v>
      </c>
      <c r="S3047" s="1" t="s">
        <v>2452</v>
      </c>
    </row>
    <row r="3048" spans="1:19">
      <c r="A3048" s="30">
        <v>10196445</v>
      </c>
      <c r="B3048" s="55">
        <v>101964450000000</v>
      </c>
      <c r="C3048" s="1">
        <v>7700</v>
      </c>
      <c r="D3048" s="1" t="s">
        <v>7716</v>
      </c>
      <c r="G3048" s="64">
        <v>3920</v>
      </c>
      <c r="H3048" s="97" t="s">
        <v>17146</v>
      </c>
      <c r="I3048" s="98" t="s">
        <v>12825</v>
      </c>
      <c r="J3048" s="64">
        <v>1696.91</v>
      </c>
      <c r="K3048" s="64">
        <v>2223.09</v>
      </c>
      <c r="L3048" s="1">
        <v>2558</v>
      </c>
      <c r="N3048" s="1" t="s">
        <v>8331</v>
      </c>
      <c r="O3048" s="64">
        <v>3920</v>
      </c>
      <c r="P3048" s="1" t="s">
        <v>110</v>
      </c>
      <c r="Q3048" s="1" t="s">
        <v>9077</v>
      </c>
      <c r="R3048" s="1" t="s">
        <v>9078</v>
      </c>
      <c r="S3048" s="1" t="s">
        <v>2452</v>
      </c>
    </row>
    <row r="3049" spans="1:19">
      <c r="A3049" s="30">
        <v>10196446</v>
      </c>
      <c r="B3049" s="55">
        <v>101964460000000</v>
      </c>
      <c r="C3049" s="1">
        <v>7700</v>
      </c>
      <c r="D3049" s="1" t="s">
        <v>7716</v>
      </c>
      <c r="G3049" s="64">
        <v>3920</v>
      </c>
      <c r="H3049" s="97" t="s">
        <v>17143</v>
      </c>
      <c r="I3049" s="98" t="s">
        <v>17274</v>
      </c>
      <c r="J3049" s="64">
        <v>1696.91</v>
      </c>
      <c r="K3049" s="64">
        <v>2223.09</v>
      </c>
      <c r="L3049" s="1">
        <v>4</v>
      </c>
      <c r="N3049" s="1" t="s">
        <v>7909</v>
      </c>
      <c r="O3049" s="64">
        <v>3920</v>
      </c>
      <c r="P3049" s="1" t="s">
        <v>390</v>
      </c>
      <c r="Q3049" s="1" t="s">
        <v>9077</v>
      </c>
      <c r="R3049" s="1" t="s">
        <v>9078</v>
      </c>
      <c r="S3049" s="1" t="s">
        <v>2452</v>
      </c>
    </row>
    <row r="3050" spans="1:19">
      <c r="A3050" s="30">
        <v>10196447</v>
      </c>
      <c r="B3050" s="55">
        <v>101964470000000</v>
      </c>
      <c r="C3050" s="1">
        <v>7700</v>
      </c>
      <c r="D3050" s="1" t="s">
        <v>7716</v>
      </c>
      <c r="E3050" s="1" t="s">
        <v>107</v>
      </c>
      <c r="F3050" s="1" t="s">
        <v>7815</v>
      </c>
      <c r="G3050" s="64">
        <v>3920</v>
      </c>
      <c r="H3050" s="97" t="s">
        <v>17140</v>
      </c>
      <c r="I3050" s="98" t="s">
        <v>17272</v>
      </c>
      <c r="J3050" s="64">
        <v>1696.91</v>
      </c>
      <c r="K3050" s="64">
        <v>2223.09</v>
      </c>
      <c r="L3050" s="1">
        <v>2748</v>
      </c>
      <c r="N3050" s="1" t="s">
        <v>8348</v>
      </c>
      <c r="O3050" s="64">
        <v>3920</v>
      </c>
      <c r="P3050" s="1">
        <v>130</v>
      </c>
      <c r="Q3050" s="1" t="s">
        <v>9077</v>
      </c>
      <c r="R3050" s="1" t="s">
        <v>9078</v>
      </c>
      <c r="S3050" s="1" t="s">
        <v>2452</v>
      </c>
    </row>
    <row r="3051" spans="1:19">
      <c r="A3051" s="30">
        <v>10196448</v>
      </c>
      <c r="B3051" s="55">
        <v>101964480000000</v>
      </c>
      <c r="C3051" s="1">
        <v>7700</v>
      </c>
      <c r="D3051" s="1" t="s">
        <v>7716</v>
      </c>
      <c r="G3051" s="64">
        <v>3920</v>
      </c>
      <c r="H3051" s="97" t="s">
        <v>17147</v>
      </c>
      <c r="I3051" s="98" t="s">
        <v>17277</v>
      </c>
      <c r="J3051" s="64">
        <v>1696.91</v>
      </c>
      <c r="K3051" s="64">
        <v>2223.09</v>
      </c>
      <c r="L3051" s="1">
        <v>2441</v>
      </c>
      <c r="N3051" s="1" t="s">
        <v>8289</v>
      </c>
      <c r="O3051" s="64">
        <v>3920</v>
      </c>
      <c r="P3051" s="1" t="s">
        <v>390</v>
      </c>
      <c r="Q3051" s="1" t="s">
        <v>9077</v>
      </c>
      <c r="R3051" s="1" t="s">
        <v>9078</v>
      </c>
      <c r="S3051" s="1" t="s">
        <v>2452</v>
      </c>
    </row>
    <row r="3052" spans="1:19">
      <c r="A3052" s="30">
        <v>10196449</v>
      </c>
      <c r="B3052" s="55">
        <v>101964490000000</v>
      </c>
      <c r="C3052" s="1">
        <v>7700</v>
      </c>
      <c r="D3052" s="1" t="s">
        <v>7716</v>
      </c>
      <c r="G3052" s="64">
        <v>3920</v>
      </c>
      <c r="H3052" s="97" t="s">
        <v>17143</v>
      </c>
      <c r="I3052" s="98" t="s">
        <v>17274</v>
      </c>
      <c r="J3052" s="64">
        <v>1696.91</v>
      </c>
      <c r="K3052" s="64">
        <v>2223.09</v>
      </c>
      <c r="L3052" s="1">
        <v>10</v>
      </c>
      <c r="N3052" s="1" t="s">
        <v>7910</v>
      </c>
      <c r="O3052" s="64">
        <v>3920</v>
      </c>
      <c r="P3052" s="1" t="s">
        <v>390</v>
      </c>
      <c r="Q3052" s="1" t="s">
        <v>9077</v>
      </c>
      <c r="R3052" s="1" t="s">
        <v>9078</v>
      </c>
      <c r="S3052" s="1" t="s">
        <v>2452</v>
      </c>
    </row>
    <row r="3053" spans="1:19">
      <c r="A3053" s="30">
        <v>10196450</v>
      </c>
      <c r="B3053" s="55">
        <v>101964500000000</v>
      </c>
      <c r="C3053" s="1">
        <v>7700</v>
      </c>
      <c r="D3053" s="1" t="s">
        <v>7716</v>
      </c>
      <c r="G3053" s="64">
        <v>3920</v>
      </c>
      <c r="H3053" s="97" t="s">
        <v>17147</v>
      </c>
      <c r="I3053" s="98" t="s">
        <v>17277</v>
      </c>
      <c r="J3053" s="64">
        <v>1696.91</v>
      </c>
      <c r="K3053" s="64">
        <v>2223.09</v>
      </c>
      <c r="L3053" s="1">
        <v>8</v>
      </c>
      <c r="N3053" s="1" t="s">
        <v>7911</v>
      </c>
      <c r="O3053" s="64">
        <v>3920</v>
      </c>
      <c r="P3053" s="1" t="s">
        <v>390</v>
      </c>
      <c r="Q3053" s="1" t="s">
        <v>9077</v>
      </c>
      <c r="R3053" s="1" t="s">
        <v>9078</v>
      </c>
      <c r="S3053" s="1" t="s">
        <v>2452</v>
      </c>
    </row>
    <row r="3054" spans="1:19">
      <c r="A3054" s="30">
        <v>10196451</v>
      </c>
      <c r="B3054" s="55">
        <v>101964510000000</v>
      </c>
      <c r="C3054" s="1">
        <v>7700</v>
      </c>
      <c r="D3054" s="1" t="s">
        <v>7716</v>
      </c>
      <c r="G3054" s="64">
        <v>3920</v>
      </c>
      <c r="H3054" s="97" t="s">
        <v>17152</v>
      </c>
      <c r="I3054" s="98" t="s">
        <v>17281</v>
      </c>
      <c r="J3054" s="64">
        <v>1696.91</v>
      </c>
      <c r="K3054" s="64">
        <v>2223.09</v>
      </c>
      <c r="L3054" s="1">
        <v>2440</v>
      </c>
      <c r="N3054" s="1" t="s">
        <v>8278</v>
      </c>
      <c r="O3054" s="64">
        <v>3920</v>
      </c>
      <c r="P3054" s="1" t="s">
        <v>110</v>
      </c>
      <c r="Q3054" s="1" t="s">
        <v>9077</v>
      </c>
      <c r="R3054" s="1" t="s">
        <v>9078</v>
      </c>
      <c r="S3054" s="1" t="s">
        <v>2452</v>
      </c>
    </row>
    <row r="3055" spans="1:19">
      <c r="A3055" s="30">
        <v>10196452</v>
      </c>
      <c r="B3055" s="55">
        <v>101964520000000</v>
      </c>
      <c r="C3055" s="1">
        <v>7700</v>
      </c>
      <c r="D3055" s="1" t="s">
        <v>7716</v>
      </c>
      <c r="G3055" s="64">
        <v>3920</v>
      </c>
      <c r="H3055" s="97" t="s">
        <v>17143</v>
      </c>
      <c r="I3055" s="98" t="s">
        <v>17274</v>
      </c>
      <c r="J3055" s="64">
        <v>1696.91</v>
      </c>
      <c r="K3055" s="64">
        <v>2223.09</v>
      </c>
      <c r="L3055" s="1">
        <v>2</v>
      </c>
      <c r="N3055" s="1" t="s">
        <v>7912</v>
      </c>
      <c r="O3055" s="64">
        <v>3920</v>
      </c>
      <c r="P3055" s="1" t="s">
        <v>390</v>
      </c>
      <c r="Q3055" s="1" t="s">
        <v>9077</v>
      </c>
      <c r="R3055" s="1" t="s">
        <v>9078</v>
      </c>
      <c r="S3055" s="1" t="s">
        <v>2452</v>
      </c>
    </row>
    <row r="3056" spans="1:19">
      <c r="A3056" s="30">
        <v>10196453</v>
      </c>
      <c r="B3056" s="55">
        <v>101964530000000</v>
      </c>
      <c r="C3056" s="1">
        <v>7700</v>
      </c>
      <c r="D3056" s="1" t="s">
        <v>7716</v>
      </c>
      <c r="G3056" s="64">
        <v>3920</v>
      </c>
      <c r="H3056" s="97" t="s">
        <v>17146</v>
      </c>
      <c r="I3056" s="98" t="s">
        <v>12825</v>
      </c>
      <c r="J3056" s="64">
        <v>1696.91</v>
      </c>
      <c r="K3056" s="64">
        <v>2223.09</v>
      </c>
      <c r="L3056" s="1">
        <v>2446</v>
      </c>
      <c r="N3056" s="1" t="s">
        <v>8306</v>
      </c>
      <c r="O3056" s="64">
        <v>3920</v>
      </c>
      <c r="P3056" s="1" t="s">
        <v>110</v>
      </c>
      <c r="Q3056" s="1" t="s">
        <v>9077</v>
      </c>
      <c r="R3056" s="1" t="s">
        <v>9078</v>
      </c>
      <c r="S3056" s="1" t="s">
        <v>2452</v>
      </c>
    </row>
    <row r="3057" spans="1:19">
      <c r="A3057" s="30">
        <v>10196454</v>
      </c>
      <c r="B3057" s="55">
        <v>101964540000000</v>
      </c>
      <c r="C3057" s="1">
        <v>7700</v>
      </c>
      <c r="D3057" s="1" t="s">
        <v>7716</v>
      </c>
      <c r="G3057" s="64">
        <v>3920</v>
      </c>
      <c r="H3057" s="97" t="s">
        <v>17146</v>
      </c>
      <c r="I3057" s="98" t="s">
        <v>12825</v>
      </c>
      <c r="J3057" s="64">
        <v>1696.91</v>
      </c>
      <c r="K3057" s="64">
        <v>2223.09</v>
      </c>
      <c r="L3057" s="1">
        <v>2558</v>
      </c>
      <c r="N3057" s="1" t="s">
        <v>8332</v>
      </c>
      <c r="O3057" s="64">
        <v>3920</v>
      </c>
      <c r="P3057" s="1" t="s">
        <v>110</v>
      </c>
      <c r="Q3057" s="1" t="s">
        <v>9077</v>
      </c>
      <c r="R3057" s="1" t="s">
        <v>9078</v>
      </c>
      <c r="S3057" s="1" t="s">
        <v>2452</v>
      </c>
    </row>
    <row r="3058" spans="1:19">
      <c r="A3058" s="30">
        <v>10196455</v>
      </c>
      <c r="B3058" s="55">
        <v>101964550000000</v>
      </c>
      <c r="C3058" s="1">
        <v>7700</v>
      </c>
      <c r="D3058" s="1" t="s">
        <v>7716</v>
      </c>
      <c r="G3058" s="64">
        <v>3920</v>
      </c>
      <c r="H3058" s="97" t="s">
        <v>17143</v>
      </c>
      <c r="I3058" s="98" t="s">
        <v>17274</v>
      </c>
      <c r="J3058" s="64">
        <v>1696.91</v>
      </c>
      <c r="K3058" s="64">
        <v>2223.09</v>
      </c>
      <c r="L3058" s="1">
        <v>2</v>
      </c>
      <c r="N3058" s="1" t="s">
        <v>7913</v>
      </c>
      <c r="O3058" s="64">
        <v>3920</v>
      </c>
      <c r="P3058" s="1" t="s">
        <v>390</v>
      </c>
      <c r="Q3058" s="1" t="s">
        <v>9077</v>
      </c>
      <c r="R3058" s="1" t="s">
        <v>9078</v>
      </c>
      <c r="S3058" s="1" t="s">
        <v>2452</v>
      </c>
    </row>
    <row r="3059" spans="1:19">
      <c r="A3059" s="30">
        <v>10196456</v>
      </c>
      <c r="B3059" s="55">
        <v>101964560000000</v>
      </c>
      <c r="C3059" s="1">
        <v>7700</v>
      </c>
      <c r="D3059" s="1" t="s">
        <v>7716</v>
      </c>
      <c r="G3059" s="64">
        <v>3920</v>
      </c>
      <c r="H3059" s="97" t="s">
        <v>17152</v>
      </c>
      <c r="I3059" s="98" t="s">
        <v>17281</v>
      </c>
      <c r="J3059" s="64">
        <v>1696.91</v>
      </c>
      <c r="K3059" s="64">
        <v>2223.09</v>
      </c>
      <c r="L3059" s="1">
        <v>2440</v>
      </c>
      <c r="N3059" s="1" t="s">
        <v>7914</v>
      </c>
      <c r="O3059" s="64">
        <v>3920</v>
      </c>
      <c r="P3059" s="1" t="s">
        <v>5711</v>
      </c>
      <c r="Q3059" s="1" t="s">
        <v>9077</v>
      </c>
      <c r="R3059" s="1" t="s">
        <v>9078</v>
      </c>
      <c r="S3059" s="1" t="s">
        <v>2452</v>
      </c>
    </row>
    <row r="3060" spans="1:19">
      <c r="A3060" s="30">
        <v>10196457</v>
      </c>
      <c r="B3060" s="55">
        <v>101964570000000</v>
      </c>
      <c r="C3060" s="1">
        <v>7700</v>
      </c>
      <c r="D3060" s="1" t="s">
        <v>7716</v>
      </c>
      <c r="G3060" s="64">
        <v>3920</v>
      </c>
      <c r="H3060" s="97" t="s">
        <v>17143</v>
      </c>
      <c r="I3060" s="98" t="s">
        <v>17274</v>
      </c>
      <c r="J3060" s="64">
        <v>1696.91</v>
      </c>
      <c r="K3060" s="64">
        <v>2223.09</v>
      </c>
      <c r="L3060" s="1">
        <v>11</v>
      </c>
      <c r="N3060" s="1" t="s">
        <v>7915</v>
      </c>
      <c r="O3060" s="64">
        <v>3920</v>
      </c>
      <c r="P3060" s="1" t="s">
        <v>5351</v>
      </c>
      <c r="Q3060" s="1" t="s">
        <v>9077</v>
      </c>
      <c r="R3060" s="1" t="s">
        <v>9078</v>
      </c>
      <c r="S3060" s="1" t="s">
        <v>2452</v>
      </c>
    </row>
    <row r="3061" spans="1:19">
      <c r="A3061" s="30">
        <v>10196458</v>
      </c>
      <c r="B3061" s="55">
        <v>101964580000000</v>
      </c>
      <c r="C3061" s="1">
        <v>7700</v>
      </c>
      <c r="D3061" s="1" t="s">
        <v>7716</v>
      </c>
      <c r="G3061" s="64">
        <v>3920</v>
      </c>
      <c r="H3061" s="97" t="s">
        <v>17143</v>
      </c>
      <c r="I3061" s="98" t="s">
        <v>17274</v>
      </c>
      <c r="J3061" s="64">
        <v>1696.91</v>
      </c>
      <c r="K3061" s="64">
        <v>2223.09</v>
      </c>
      <c r="L3061" s="1">
        <v>7022</v>
      </c>
      <c r="N3061" s="1" t="s">
        <v>7916</v>
      </c>
      <c r="O3061" s="64">
        <v>3920</v>
      </c>
      <c r="P3061" s="1" t="s">
        <v>110</v>
      </c>
      <c r="Q3061" s="1" t="s">
        <v>9077</v>
      </c>
      <c r="R3061" s="1" t="s">
        <v>9078</v>
      </c>
      <c r="S3061" s="1" t="s">
        <v>2452</v>
      </c>
    </row>
    <row r="3062" spans="1:19">
      <c r="A3062" s="30">
        <v>10196459</v>
      </c>
      <c r="B3062" s="55">
        <v>101964590000000</v>
      </c>
      <c r="C3062" s="1">
        <v>7700</v>
      </c>
      <c r="D3062" s="1" t="s">
        <v>7716</v>
      </c>
      <c r="G3062" s="64">
        <v>3920</v>
      </c>
      <c r="H3062" s="97" t="s">
        <v>17143</v>
      </c>
      <c r="I3062" s="98" t="s">
        <v>17274</v>
      </c>
      <c r="J3062" s="64">
        <v>1696.91</v>
      </c>
      <c r="K3062" s="64">
        <v>2223.09</v>
      </c>
      <c r="L3062" s="1">
        <v>2</v>
      </c>
      <c r="N3062" s="1" t="s">
        <v>7917</v>
      </c>
      <c r="O3062" s="64">
        <v>3920</v>
      </c>
      <c r="P3062" s="1" t="s">
        <v>390</v>
      </c>
      <c r="Q3062" s="1" t="s">
        <v>9077</v>
      </c>
      <c r="R3062" s="1" t="s">
        <v>9078</v>
      </c>
      <c r="S3062" s="1" t="s">
        <v>2452</v>
      </c>
    </row>
    <row r="3063" spans="1:19">
      <c r="A3063" s="30">
        <v>10196460</v>
      </c>
      <c r="B3063" s="55">
        <v>101964600000000</v>
      </c>
      <c r="C3063" s="1">
        <v>7700</v>
      </c>
      <c r="D3063" s="1" t="s">
        <v>7716</v>
      </c>
      <c r="G3063" s="64">
        <v>3920</v>
      </c>
      <c r="H3063" s="97" t="s">
        <v>17146</v>
      </c>
      <c r="I3063" s="98" t="s">
        <v>12825</v>
      </c>
      <c r="J3063" s="64">
        <v>1696.91</v>
      </c>
      <c r="K3063" s="64">
        <v>2223.09</v>
      </c>
      <c r="L3063" s="1">
        <v>2448</v>
      </c>
      <c r="N3063" s="1" t="s">
        <v>8321</v>
      </c>
      <c r="O3063" s="64">
        <v>3920</v>
      </c>
      <c r="P3063" s="1" t="s">
        <v>110</v>
      </c>
      <c r="Q3063" s="1" t="s">
        <v>9077</v>
      </c>
      <c r="R3063" s="1" t="s">
        <v>9078</v>
      </c>
      <c r="S3063" s="1" t="s">
        <v>2452</v>
      </c>
    </row>
    <row r="3064" spans="1:19">
      <c r="A3064" s="30">
        <v>10196461</v>
      </c>
      <c r="B3064" s="55">
        <v>101964610000000</v>
      </c>
      <c r="C3064" s="1">
        <v>7700</v>
      </c>
      <c r="D3064" s="1" t="s">
        <v>7716</v>
      </c>
      <c r="E3064" s="1" t="s">
        <v>107</v>
      </c>
      <c r="F3064" s="1" t="s">
        <v>7815</v>
      </c>
      <c r="G3064" s="64">
        <v>3920</v>
      </c>
      <c r="H3064" s="97" t="s">
        <v>17146</v>
      </c>
      <c r="I3064" s="98" t="s">
        <v>12825</v>
      </c>
      <c r="J3064" s="64">
        <v>1696.91</v>
      </c>
      <c r="K3064" s="64">
        <v>2223.09</v>
      </c>
      <c r="L3064" s="1">
        <v>3004</v>
      </c>
      <c r="N3064" s="1" t="s">
        <v>8336</v>
      </c>
      <c r="O3064" s="64">
        <v>3920</v>
      </c>
      <c r="P3064" s="1" t="s">
        <v>110</v>
      </c>
      <c r="Q3064" s="1" t="s">
        <v>9077</v>
      </c>
      <c r="R3064" s="1" t="s">
        <v>9078</v>
      </c>
      <c r="S3064" s="1" t="s">
        <v>2452</v>
      </c>
    </row>
    <row r="3065" spans="1:19">
      <c r="A3065" s="30">
        <v>10196462</v>
      </c>
      <c r="B3065" s="55">
        <v>101964620000000</v>
      </c>
      <c r="C3065" s="1">
        <v>7700</v>
      </c>
      <c r="D3065" s="1" t="s">
        <v>7716</v>
      </c>
      <c r="G3065" s="64">
        <v>3920</v>
      </c>
      <c r="H3065" s="97" t="s">
        <v>17147</v>
      </c>
      <c r="I3065" s="98" t="s">
        <v>17277</v>
      </c>
      <c r="J3065" s="64">
        <v>1696.91</v>
      </c>
      <c r="K3065" s="64">
        <v>2223.09</v>
      </c>
      <c r="L3065" s="1">
        <v>2441</v>
      </c>
      <c r="N3065" s="1" t="s">
        <v>8290</v>
      </c>
      <c r="O3065" s="64">
        <v>3920</v>
      </c>
      <c r="P3065" s="1" t="s">
        <v>390</v>
      </c>
      <c r="Q3065" s="1" t="s">
        <v>9077</v>
      </c>
      <c r="R3065" s="1" t="s">
        <v>9078</v>
      </c>
      <c r="S3065" s="1" t="s">
        <v>2452</v>
      </c>
    </row>
    <row r="3066" spans="1:19">
      <c r="A3066" s="30">
        <v>10196463</v>
      </c>
      <c r="B3066" s="55">
        <v>101964630000000</v>
      </c>
      <c r="C3066" s="1">
        <v>7700</v>
      </c>
      <c r="D3066" s="1" t="s">
        <v>7716</v>
      </c>
      <c r="G3066" s="64">
        <v>3920</v>
      </c>
      <c r="H3066" s="97" t="s">
        <v>17143</v>
      </c>
      <c r="I3066" s="98" t="s">
        <v>17274</v>
      </c>
      <c r="J3066" s="64">
        <v>1696.91</v>
      </c>
      <c r="K3066" s="64">
        <v>2223.09</v>
      </c>
      <c r="L3066" s="1">
        <v>2442</v>
      </c>
      <c r="N3066" s="1" t="s">
        <v>7918</v>
      </c>
      <c r="O3066" s="64">
        <v>3920</v>
      </c>
      <c r="P3066" s="1" t="s">
        <v>12256</v>
      </c>
      <c r="Q3066" s="1" t="s">
        <v>9077</v>
      </c>
      <c r="R3066" s="1" t="s">
        <v>9078</v>
      </c>
      <c r="S3066" s="1" t="s">
        <v>2452</v>
      </c>
    </row>
    <row r="3067" spans="1:19">
      <c r="A3067" s="30">
        <v>10196464</v>
      </c>
      <c r="B3067" s="55">
        <v>101964640000000</v>
      </c>
      <c r="C3067" s="1">
        <v>7700</v>
      </c>
      <c r="D3067" s="1" t="s">
        <v>7716</v>
      </c>
      <c r="G3067" s="64">
        <v>3920</v>
      </c>
      <c r="H3067" s="97" t="s">
        <v>17152</v>
      </c>
      <c r="I3067" s="98" t="s">
        <v>17281</v>
      </c>
      <c r="J3067" s="64">
        <v>1696.91</v>
      </c>
      <c r="K3067" s="64">
        <v>2223.09</v>
      </c>
      <c r="L3067" s="1">
        <v>2440</v>
      </c>
      <c r="N3067" s="1" t="s">
        <v>8279</v>
      </c>
      <c r="O3067" s="64">
        <v>3920</v>
      </c>
      <c r="P3067" s="1" t="s">
        <v>110</v>
      </c>
      <c r="Q3067" s="1" t="s">
        <v>9077</v>
      </c>
      <c r="R3067" s="1" t="s">
        <v>9078</v>
      </c>
      <c r="S3067" s="1" t="s">
        <v>2452</v>
      </c>
    </row>
    <row r="3068" spans="1:19">
      <c r="A3068" s="30">
        <v>10196465</v>
      </c>
      <c r="B3068" s="55">
        <v>101964650000000</v>
      </c>
      <c r="C3068" s="1">
        <v>7700</v>
      </c>
      <c r="D3068" s="1" t="s">
        <v>7716</v>
      </c>
      <c r="G3068" s="64">
        <v>3920</v>
      </c>
      <c r="H3068" s="97" t="s">
        <v>17152</v>
      </c>
      <c r="I3068" s="98" t="s">
        <v>17281</v>
      </c>
      <c r="J3068" s="64">
        <v>1696.91</v>
      </c>
      <c r="K3068" s="64">
        <v>2223.09</v>
      </c>
      <c r="L3068" s="1">
        <v>2440</v>
      </c>
      <c r="N3068" s="1" t="s">
        <v>8280</v>
      </c>
      <c r="O3068" s="64">
        <v>3920</v>
      </c>
      <c r="P3068" s="1" t="s">
        <v>110</v>
      </c>
      <c r="Q3068" s="1" t="s">
        <v>9077</v>
      </c>
      <c r="R3068" s="1" t="s">
        <v>9078</v>
      </c>
      <c r="S3068" s="1" t="s">
        <v>2452</v>
      </c>
    </row>
    <row r="3069" spans="1:19">
      <c r="A3069" s="30">
        <v>10196466</v>
      </c>
      <c r="B3069" s="55">
        <v>101964660000000</v>
      </c>
      <c r="C3069" s="1">
        <v>7700</v>
      </c>
      <c r="D3069" s="1" t="s">
        <v>7716</v>
      </c>
      <c r="G3069" s="64">
        <v>3920</v>
      </c>
      <c r="H3069" s="97" t="s">
        <v>17147</v>
      </c>
      <c r="I3069" s="98" t="s">
        <v>17277</v>
      </c>
      <c r="J3069" s="64">
        <v>1696.91</v>
      </c>
      <c r="K3069" s="64">
        <v>2223.09</v>
      </c>
      <c r="L3069" s="1">
        <v>3802</v>
      </c>
      <c r="N3069" s="1" t="s">
        <v>7919</v>
      </c>
      <c r="O3069" s="64">
        <v>3920</v>
      </c>
      <c r="P3069" s="1" t="s">
        <v>110</v>
      </c>
      <c r="Q3069" s="1" t="s">
        <v>9077</v>
      </c>
      <c r="R3069" s="1" t="s">
        <v>9078</v>
      </c>
      <c r="S3069" s="1" t="s">
        <v>2452</v>
      </c>
    </row>
    <row r="3070" spans="1:19">
      <c r="A3070" s="30">
        <v>10196467</v>
      </c>
      <c r="B3070" s="55">
        <v>101964670000000</v>
      </c>
      <c r="C3070" s="1">
        <v>7700</v>
      </c>
      <c r="D3070" s="1" t="s">
        <v>7716</v>
      </c>
      <c r="G3070" s="64">
        <v>3920</v>
      </c>
      <c r="H3070" s="97" t="s">
        <v>17146</v>
      </c>
      <c r="I3070" s="98" t="s">
        <v>12825</v>
      </c>
      <c r="J3070" s="64">
        <v>1696.91</v>
      </c>
      <c r="K3070" s="64">
        <v>2223.09</v>
      </c>
      <c r="L3070" s="1">
        <v>101</v>
      </c>
      <c r="N3070" s="1" t="s">
        <v>7920</v>
      </c>
      <c r="O3070" s="64">
        <v>3920</v>
      </c>
      <c r="P3070" s="1" t="s">
        <v>110</v>
      </c>
      <c r="Q3070" s="1" t="s">
        <v>9077</v>
      </c>
      <c r="R3070" s="1" t="s">
        <v>9078</v>
      </c>
      <c r="S3070" s="1" t="s">
        <v>2452</v>
      </c>
    </row>
    <row r="3071" spans="1:19">
      <c r="A3071" s="30">
        <v>10196468</v>
      </c>
      <c r="B3071" s="55">
        <v>101964680000000</v>
      </c>
      <c r="C3071" s="1">
        <v>7700</v>
      </c>
      <c r="D3071" s="1" t="s">
        <v>7716</v>
      </c>
      <c r="G3071" s="64">
        <v>3920</v>
      </c>
      <c r="H3071" s="97" t="s">
        <v>17152</v>
      </c>
      <c r="I3071" s="98" t="s">
        <v>17281</v>
      </c>
      <c r="J3071" s="64">
        <v>1696.91</v>
      </c>
      <c r="K3071" s="64">
        <v>2223.09</v>
      </c>
      <c r="L3071" s="1">
        <v>2440</v>
      </c>
      <c r="N3071" s="1" t="s">
        <v>8281</v>
      </c>
      <c r="O3071" s="64">
        <v>3920</v>
      </c>
      <c r="P3071" s="1" t="s">
        <v>110</v>
      </c>
      <c r="Q3071" s="1" t="s">
        <v>9077</v>
      </c>
      <c r="R3071" s="1" t="s">
        <v>9078</v>
      </c>
      <c r="S3071" s="1" t="s">
        <v>2452</v>
      </c>
    </row>
    <row r="3072" spans="1:19">
      <c r="A3072" s="30">
        <v>10196469</v>
      </c>
      <c r="B3072" s="55">
        <v>101964690000000</v>
      </c>
      <c r="C3072" s="1">
        <v>7700</v>
      </c>
      <c r="D3072" s="1" t="s">
        <v>7716</v>
      </c>
      <c r="G3072" s="64">
        <v>3920</v>
      </c>
      <c r="H3072" s="97" t="s">
        <v>17147</v>
      </c>
      <c r="I3072" s="98" t="s">
        <v>17277</v>
      </c>
      <c r="J3072" s="64">
        <v>1696.91</v>
      </c>
      <c r="K3072" s="64">
        <v>2223.09</v>
      </c>
      <c r="L3072" s="1">
        <v>2441</v>
      </c>
      <c r="N3072" s="1" t="s">
        <v>8291</v>
      </c>
      <c r="O3072" s="64">
        <v>3920</v>
      </c>
      <c r="P3072" s="1" t="s">
        <v>390</v>
      </c>
      <c r="Q3072" s="1" t="s">
        <v>9077</v>
      </c>
      <c r="R3072" s="1" t="s">
        <v>9078</v>
      </c>
      <c r="S3072" s="1" t="s">
        <v>2452</v>
      </c>
    </row>
    <row r="3073" spans="1:19">
      <c r="A3073" s="30">
        <v>10196470</v>
      </c>
      <c r="B3073" s="55">
        <v>101964700000000</v>
      </c>
      <c r="C3073" s="1">
        <v>7700</v>
      </c>
      <c r="D3073" s="1" t="s">
        <v>7716</v>
      </c>
      <c r="G3073" s="64">
        <v>3920</v>
      </c>
      <c r="H3073" s="97" t="s">
        <v>17146</v>
      </c>
      <c r="I3073" s="98" t="s">
        <v>12825</v>
      </c>
      <c r="J3073" s="64">
        <v>1696.91</v>
      </c>
      <c r="K3073" s="64">
        <v>2223.09</v>
      </c>
      <c r="L3073" s="1">
        <v>7189</v>
      </c>
      <c r="N3073" s="1" t="s">
        <v>13483</v>
      </c>
      <c r="O3073" s="64">
        <v>3920</v>
      </c>
      <c r="P3073" s="1" t="s">
        <v>110</v>
      </c>
      <c r="Q3073" s="1" t="s">
        <v>9077</v>
      </c>
      <c r="R3073" s="1" t="s">
        <v>9078</v>
      </c>
      <c r="S3073" s="1" t="s">
        <v>2452</v>
      </c>
    </row>
    <row r="3074" spans="1:19">
      <c r="A3074" s="30">
        <v>10196471</v>
      </c>
      <c r="B3074" s="55">
        <v>101964710000000</v>
      </c>
      <c r="C3074" s="1">
        <v>7700</v>
      </c>
      <c r="D3074" s="1" t="s">
        <v>7716</v>
      </c>
      <c r="G3074" s="64">
        <v>3920</v>
      </c>
      <c r="H3074" s="97" t="s">
        <v>17143</v>
      </c>
      <c r="I3074" s="98" t="s">
        <v>17274</v>
      </c>
      <c r="J3074" s="64">
        <v>1696.91</v>
      </c>
      <c r="K3074" s="64">
        <v>2223.09</v>
      </c>
      <c r="L3074" s="1">
        <v>4</v>
      </c>
      <c r="N3074" s="1" t="s">
        <v>7921</v>
      </c>
      <c r="O3074" s="64">
        <v>3920</v>
      </c>
      <c r="P3074" s="1" t="s">
        <v>4504</v>
      </c>
      <c r="Q3074" s="1" t="s">
        <v>9077</v>
      </c>
      <c r="R3074" s="1" t="s">
        <v>9078</v>
      </c>
      <c r="S3074" s="1" t="s">
        <v>2452</v>
      </c>
    </row>
    <row r="3075" spans="1:19">
      <c r="A3075" s="30">
        <v>10196472</v>
      </c>
      <c r="B3075" s="55">
        <v>101964720000000</v>
      </c>
      <c r="C3075" s="1">
        <v>7700</v>
      </c>
      <c r="D3075" s="1" t="s">
        <v>7716</v>
      </c>
      <c r="G3075" s="64">
        <v>3920</v>
      </c>
      <c r="H3075" s="97" t="s">
        <v>17146</v>
      </c>
      <c r="I3075" s="98" t="s">
        <v>12825</v>
      </c>
      <c r="J3075" s="64">
        <v>1696.91</v>
      </c>
      <c r="K3075" s="64">
        <v>2223.09</v>
      </c>
      <c r="L3075" s="1">
        <v>2448</v>
      </c>
      <c r="N3075" s="1" t="s">
        <v>8322</v>
      </c>
      <c r="O3075" s="64">
        <v>3920</v>
      </c>
      <c r="P3075" s="1" t="s">
        <v>110</v>
      </c>
      <c r="Q3075" s="1" t="s">
        <v>9077</v>
      </c>
      <c r="R3075" s="1" t="s">
        <v>9078</v>
      </c>
      <c r="S3075" s="1" t="s">
        <v>2452</v>
      </c>
    </row>
    <row r="3076" spans="1:19">
      <c r="A3076" s="30">
        <v>10196473</v>
      </c>
      <c r="B3076" s="55">
        <v>101964730000000</v>
      </c>
      <c r="C3076" s="1">
        <v>7700</v>
      </c>
      <c r="D3076" s="1" t="s">
        <v>7716</v>
      </c>
      <c r="G3076" s="64">
        <v>3920</v>
      </c>
      <c r="H3076" s="97" t="s">
        <v>17152</v>
      </c>
      <c r="I3076" s="98" t="s">
        <v>17281</v>
      </c>
      <c r="J3076" s="64">
        <v>1696.91</v>
      </c>
      <c r="K3076" s="64">
        <v>2223.09</v>
      </c>
      <c r="L3076" s="1">
        <v>2440</v>
      </c>
      <c r="N3076" s="1" t="s">
        <v>7922</v>
      </c>
      <c r="O3076" s="64">
        <v>3920</v>
      </c>
      <c r="P3076" s="1" t="s">
        <v>5711</v>
      </c>
      <c r="Q3076" s="1" t="s">
        <v>9077</v>
      </c>
      <c r="R3076" s="1" t="s">
        <v>9078</v>
      </c>
      <c r="S3076" s="1" t="s">
        <v>2452</v>
      </c>
    </row>
    <row r="3077" spans="1:19">
      <c r="A3077" s="30">
        <v>10196474</v>
      </c>
      <c r="B3077" s="55">
        <v>101964740000000</v>
      </c>
      <c r="C3077" s="1">
        <v>7700</v>
      </c>
      <c r="D3077" s="1" t="s">
        <v>7716</v>
      </c>
      <c r="G3077" s="64">
        <v>3920</v>
      </c>
      <c r="H3077" s="97" t="s">
        <v>17143</v>
      </c>
      <c r="I3077" s="98" t="s">
        <v>17274</v>
      </c>
      <c r="J3077" s="64">
        <v>1696.91</v>
      </c>
      <c r="K3077" s="64">
        <v>2223.09</v>
      </c>
      <c r="L3077" s="1">
        <v>7189</v>
      </c>
      <c r="N3077" s="1" t="s">
        <v>7923</v>
      </c>
      <c r="O3077" s="64">
        <v>3920</v>
      </c>
      <c r="P3077" s="1" t="s">
        <v>390</v>
      </c>
      <c r="Q3077" s="1" t="s">
        <v>9077</v>
      </c>
      <c r="R3077" s="1" t="s">
        <v>9078</v>
      </c>
      <c r="S3077" s="1" t="s">
        <v>2452</v>
      </c>
    </row>
    <row r="3078" spans="1:19">
      <c r="A3078" s="30">
        <v>10196475</v>
      </c>
      <c r="B3078" s="55">
        <v>101964750000000</v>
      </c>
      <c r="C3078" s="1">
        <v>7700</v>
      </c>
      <c r="D3078" s="1" t="s">
        <v>7716</v>
      </c>
      <c r="G3078" s="64">
        <v>3920</v>
      </c>
      <c r="H3078" s="97" t="s">
        <v>17152</v>
      </c>
      <c r="I3078" s="98" t="s">
        <v>17281</v>
      </c>
      <c r="J3078" s="64">
        <v>1696.91</v>
      </c>
      <c r="K3078" s="64">
        <v>2223.09</v>
      </c>
      <c r="L3078" s="1">
        <v>2438</v>
      </c>
      <c r="N3078" s="1" t="s">
        <v>7924</v>
      </c>
      <c r="O3078" s="64">
        <v>3920</v>
      </c>
      <c r="P3078" s="1" t="s">
        <v>12241</v>
      </c>
      <c r="Q3078" s="1" t="s">
        <v>9077</v>
      </c>
      <c r="R3078" s="1" t="s">
        <v>9078</v>
      </c>
      <c r="S3078" s="1" t="s">
        <v>2452</v>
      </c>
    </row>
    <row r="3079" spans="1:19">
      <c r="A3079" s="30">
        <v>10196476</v>
      </c>
      <c r="B3079" s="55">
        <v>101964760000000</v>
      </c>
      <c r="C3079" s="1">
        <v>7700</v>
      </c>
      <c r="D3079" s="1" t="s">
        <v>7716</v>
      </c>
      <c r="G3079" s="64">
        <v>3920</v>
      </c>
      <c r="H3079" s="97" t="s">
        <v>17147</v>
      </c>
      <c r="I3079" s="98" t="s">
        <v>17277</v>
      </c>
      <c r="J3079" s="64">
        <v>1696.91</v>
      </c>
      <c r="K3079" s="64">
        <v>2223.09</v>
      </c>
      <c r="L3079" s="1">
        <v>2439</v>
      </c>
      <c r="N3079" s="1" t="s">
        <v>7925</v>
      </c>
      <c r="O3079" s="64">
        <v>3920</v>
      </c>
      <c r="P3079" s="1" t="s">
        <v>5732</v>
      </c>
      <c r="Q3079" s="1" t="s">
        <v>9077</v>
      </c>
      <c r="R3079" s="1" t="s">
        <v>9078</v>
      </c>
      <c r="S3079" s="1" t="s">
        <v>2452</v>
      </c>
    </row>
    <row r="3080" spans="1:19">
      <c r="A3080" s="30">
        <v>10196477</v>
      </c>
      <c r="B3080" s="55">
        <v>101964770000000</v>
      </c>
      <c r="C3080" s="1">
        <v>7700</v>
      </c>
      <c r="D3080" s="1" t="s">
        <v>7716</v>
      </c>
      <c r="G3080" s="64">
        <v>3920</v>
      </c>
      <c r="H3080" s="97" t="s">
        <v>17143</v>
      </c>
      <c r="I3080" s="98" t="s">
        <v>17274</v>
      </c>
      <c r="J3080" s="64">
        <v>1696.91</v>
      </c>
      <c r="K3080" s="64">
        <v>2223.09</v>
      </c>
      <c r="L3080" s="1">
        <v>3327</v>
      </c>
      <c r="N3080" s="1" t="s">
        <v>7926</v>
      </c>
      <c r="O3080" s="64">
        <v>3920</v>
      </c>
      <c r="P3080" s="1" t="s">
        <v>110</v>
      </c>
      <c r="Q3080" s="1" t="s">
        <v>9077</v>
      </c>
      <c r="R3080" s="1" t="s">
        <v>9078</v>
      </c>
      <c r="S3080" s="1" t="s">
        <v>2452</v>
      </c>
    </row>
    <row r="3081" spans="1:19">
      <c r="A3081" s="30">
        <v>10196478</v>
      </c>
      <c r="B3081" s="55">
        <v>101964780000000</v>
      </c>
      <c r="C3081" s="1">
        <v>7700</v>
      </c>
      <c r="D3081" s="1" t="s">
        <v>7716</v>
      </c>
      <c r="G3081" s="64">
        <v>3920</v>
      </c>
      <c r="H3081" s="97" t="s">
        <v>17146</v>
      </c>
      <c r="I3081" s="98" t="s">
        <v>12825</v>
      </c>
      <c r="J3081" s="64">
        <v>1696.91</v>
      </c>
      <c r="K3081" s="64">
        <v>2223.09</v>
      </c>
      <c r="L3081" s="1">
        <v>341</v>
      </c>
      <c r="N3081" s="1" t="s">
        <v>9079</v>
      </c>
      <c r="O3081" s="64">
        <v>3920</v>
      </c>
      <c r="P3081" s="1" t="s">
        <v>110</v>
      </c>
      <c r="Q3081" s="1" t="s">
        <v>9077</v>
      </c>
      <c r="R3081" s="1" t="s">
        <v>9078</v>
      </c>
      <c r="S3081" s="1" t="s">
        <v>2452</v>
      </c>
    </row>
    <row r="3082" spans="1:19">
      <c r="A3082" s="30">
        <v>10196479</v>
      </c>
      <c r="B3082" s="55">
        <v>101964790000000</v>
      </c>
      <c r="C3082" s="1">
        <v>7700</v>
      </c>
      <c r="D3082" s="1" t="s">
        <v>7716</v>
      </c>
      <c r="G3082" s="64">
        <v>3920</v>
      </c>
      <c r="H3082" s="97" t="s">
        <v>17152</v>
      </c>
      <c r="I3082" s="98" t="s">
        <v>17281</v>
      </c>
      <c r="J3082" s="64">
        <v>1696.91</v>
      </c>
      <c r="K3082" s="64">
        <v>2223.09</v>
      </c>
      <c r="L3082" s="1">
        <v>2447</v>
      </c>
      <c r="N3082" s="1" t="s">
        <v>8313</v>
      </c>
      <c r="O3082" s="64">
        <v>3920</v>
      </c>
      <c r="P3082" s="1" t="s">
        <v>110</v>
      </c>
      <c r="Q3082" s="1" t="s">
        <v>9077</v>
      </c>
      <c r="R3082" s="1" t="s">
        <v>9078</v>
      </c>
      <c r="S3082" s="1" t="s">
        <v>2452</v>
      </c>
    </row>
    <row r="3083" spans="1:19">
      <c r="A3083" s="30">
        <v>10196480</v>
      </c>
      <c r="B3083" s="55">
        <v>101964800000000</v>
      </c>
      <c r="C3083" s="1">
        <v>7700</v>
      </c>
      <c r="D3083" s="1" t="s">
        <v>7716</v>
      </c>
      <c r="G3083" s="64">
        <v>3920</v>
      </c>
      <c r="H3083" s="97" t="s">
        <v>17143</v>
      </c>
      <c r="I3083" s="98" t="s">
        <v>17274</v>
      </c>
      <c r="J3083" s="64">
        <v>1696.91</v>
      </c>
      <c r="K3083" s="64">
        <v>2223.09</v>
      </c>
      <c r="L3083" s="1">
        <v>2442</v>
      </c>
      <c r="N3083" s="1" t="s">
        <v>7927</v>
      </c>
      <c r="O3083" s="64">
        <v>3920</v>
      </c>
      <c r="P3083" s="1" t="s">
        <v>12256</v>
      </c>
      <c r="Q3083" s="1" t="s">
        <v>9077</v>
      </c>
      <c r="R3083" s="1" t="s">
        <v>9078</v>
      </c>
      <c r="S3083" s="1" t="s">
        <v>2452</v>
      </c>
    </row>
    <row r="3084" spans="1:19">
      <c r="A3084" s="30">
        <v>10196481</v>
      </c>
      <c r="B3084" s="55">
        <v>101964810000000</v>
      </c>
      <c r="C3084" s="1">
        <v>7700</v>
      </c>
      <c r="D3084" s="1" t="s">
        <v>7716</v>
      </c>
      <c r="G3084" s="64">
        <v>3920</v>
      </c>
      <c r="H3084" s="97" t="s">
        <v>17146</v>
      </c>
      <c r="I3084" s="98" t="s">
        <v>12825</v>
      </c>
      <c r="J3084" s="64">
        <v>1696.91</v>
      </c>
      <c r="K3084" s="64">
        <v>2223.09</v>
      </c>
      <c r="L3084" s="1">
        <v>2441</v>
      </c>
      <c r="N3084" s="1" t="s">
        <v>8292</v>
      </c>
      <c r="O3084" s="64">
        <v>3920</v>
      </c>
      <c r="P3084" s="1" t="s">
        <v>110</v>
      </c>
      <c r="Q3084" s="1" t="s">
        <v>9077</v>
      </c>
      <c r="R3084" s="1" t="s">
        <v>9078</v>
      </c>
      <c r="S3084" s="1" t="s">
        <v>2452</v>
      </c>
    </row>
    <row r="3085" spans="1:19">
      <c r="A3085" s="30">
        <v>10196482</v>
      </c>
      <c r="B3085" s="55">
        <v>101964820000000</v>
      </c>
      <c r="C3085" s="1">
        <v>7700</v>
      </c>
      <c r="D3085" s="1" t="s">
        <v>7716</v>
      </c>
      <c r="G3085" s="64">
        <v>3920</v>
      </c>
      <c r="H3085" s="97" t="s">
        <v>17143</v>
      </c>
      <c r="I3085" s="98" t="s">
        <v>17274</v>
      </c>
      <c r="J3085" s="64">
        <v>1696.91</v>
      </c>
      <c r="K3085" s="64">
        <v>2223.09</v>
      </c>
      <c r="L3085" s="1">
        <v>6</v>
      </c>
      <c r="N3085" s="1" t="s">
        <v>7928</v>
      </c>
      <c r="O3085" s="64">
        <v>3920</v>
      </c>
      <c r="P3085" s="1" t="s">
        <v>390</v>
      </c>
      <c r="Q3085" s="1" t="s">
        <v>9077</v>
      </c>
      <c r="R3085" s="1" t="s">
        <v>9078</v>
      </c>
      <c r="S3085" s="1" t="s">
        <v>2452</v>
      </c>
    </row>
    <row r="3086" spans="1:19">
      <c r="A3086" s="30">
        <v>10196483</v>
      </c>
      <c r="B3086" s="55">
        <v>101964830000000</v>
      </c>
      <c r="C3086" s="1">
        <v>7700</v>
      </c>
      <c r="D3086" s="1" t="s">
        <v>7716</v>
      </c>
      <c r="G3086" s="64">
        <v>3920</v>
      </c>
      <c r="H3086" s="97" t="s">
        <v>17143</v>
      </c>
      <c r="I3086" s="98" t="s">
        <v>17274</v>
      </c>
      <c r="J3086" s="64">
        <v>1696.91</v>
      </c>
      <c r="K3086" s="64">
        <v>2223.09</v>
      </c>
      <c r="L3086" s="1">
        <v>2</v>
      </c>
      <c r="N3086" s="1" t="s">
        <v>7929</v>
      </c>
      <c r="O3086" s="64">
        <v>3920</v>
      </c>
      <c r="P3086" s="1" t="s">
        <v>390</v>
      </c>
      <c r="Q3086" s="1" t="s">
        <v>9077</v>
      </c>
      <c r="R3086" s="1" t="s">
        <v>9078</v>
      </c>
      <c r="S3086" s="1" t="s">
        <v>2452</v>
      </c>
    </row>
    <row r="3087" spans="1:19">
      <c r="A3087" s="30">
        <v>10196484</v>
      </c>
      <c r="B3087" s="55">
        <v>101964840000000</v>
      </c>
      <c r="C3087" s="1">
        <v>7700</v>
      </c>
      <c r="D3087" s="1" t="s">
        <v>7716</v>
      </c>
      <c r="G3087" s="64">
        <v>3920</v>
      </c>
      <c r="H3087" s="97" t="s">
        <v>17152</v>
      </c>
      <c r="I3087" s="98" t="s">
        <v>17281</v>
      </c>
      <c r="J3087" s="64">
        <v>1696.91</v>
      </c>
      <c r="K3087" s="64">
        <v>2223.09</v>
      </c>
      <c r="L3087" s="1">
        <v>2439</v>
      </c>
      <c r="N3087" s="1" t="s">
        <v>7930</v>
      </c>
      <c r="O3087" s="64">
        <v>3920</v>
      </c>
      <c r="P3087" s="1" t="s">
        <v>5789</v>
      </c>
      <c r="Q3087" s="1" t="s">
        <v>9077</v>
      </c>
      <c r="R3087" s="1" t="s">
        <v>9078</v>
      </c>
      <c r="S3087" s="1" t="s">
        <v>2452</v>
      </c>
    </row>
    <row r="3088" spans="1:19">
      <c r="A3088" s="30">
        <v>10196485</v>
      </c>
      <c r="B3088" s="55">
        <v>101964850000000</v>
      </c>
      <c r="C3088" s="1">
        <v>7700</v>
      </c>
      <c r="D3088" s="1" t="s">
        <v>7716</v>
      </c>
      <c r="G3088" s="64">
        <v>3920</v>
      </c>
      <c r="H3088" s="97" t="s">
        <v>17152</v>
      </c>
      <c r="I3088" s="98" t="s">
        <v>17281</v>
      </c>
      <c r="J3088" s="64">
        <v>1696.91</v>
      </c>
      <c r="K3088" s="64">
        <v>2223.09</v>
      </c>
      <c r="L3088" s="1">
        <v>2440</v>
      </c>
      <c r="N3088" s="1" t="s">
        <v>8282</v>
      </c>
      <c r="O3088" s="64">
        <v>3920</v>
      </c>
      <c r="P3088" s="1" t="s">
        <v>110</v>
      </c>
      <c r="Q3088" s="1" t="s">
        <v>9077</v>
      </c>
      <c r="R3088" s="1" t="s">
        <v>9078</v>
      </c>
      <c r="S3088" s="1" t="s">
        <v>2452</v>
      </c>
    </row>
    <row r="3089" spans="1:19">
      <c r="A3089" s="30">
        <v>10196486</v>
      </c>
      <c r="B3089" s="55">
        <v>101964860000000</v>
      </c>
      <c r="C3089" s="1">
        <v>7700</v>
      </c>
      <c r="D3089" s="1" t="s">
        <v>7716</v>
      </c>
      <c r="G3089" s="64">
        <v>3920</v>
      </c>
      <c r="H3089" s="97" t="s">
        <v>17147</v>
      </c>
      <c r="I3089" s="98" t="s">
        <v>17277</v>
      </c>
      <c r="J3089" s="64">
        <v>1696.91</v>
      </c>
      <c r="K3089" s="64">
        <v>2223.09</v>
      </c>
      <c r="L3089" s="1">
        <v>4</v>
      </c>
      <c r="N3089" s="1" t="s">
        <v>7931</v>
      </c>
      <c r="O3089" s="64">
        <v>3920</v>
      </c>
      <c r="P3089" s="1" t="s">
        <v>11779</v>
      </c>
      <c r="Q3089" s="1" t="s">
        <v>9077</v>
      </c>
      <c r="R3089" s="1" t="s">
        <v>9078</v>
      </c>
      <c r="S3089" s="1" t="s">
        <v>2452</v>
      </c>
    </row>
    <row r="3090" spans="1:19">
      <c r="A3090" s="30">
        <v>10196487</v>
      </c>
      <c r="B3090" s="55">
        <v>101964870000000</v>
      </c>
      <c r="C3090" s="1">
        <v>7700</v>
      </c>
      <c r="D3090" s="1" t="s">
        <v>7716</v>
      </c>
      <c r="G3090" s="64">
        <v>3920</v>
      </c>
      <c r="H3090" s="97" t="s">
        <v>17143</v>
      </c>
      <c r="I3090" s="98" t="s">
        <v>17274</v>
      </c>
      <c r="J3090" s="64">
        <v>1696.91</v>
      </c>
      <c r="K3090" s="64">
        <v>2223.09</v>
      </c>
      <c r="L3090" s="1">
        <v>4</v>
      </c>
      <c r="N3090" s="1" t="s">
        <v>7932</v>
      </c>
      <c r="O3090" s="64">
        <v>3920</v>
      </c>
      <c r="P3090" s="1">
        <v>401.32</v>
      </c>
      <c r="Q3090" s="1" t="s">
        <v>9077</v>
      </c>
      <c r="R3090" s="1" t="s">
        <v>9078</v>
      </c>
      <c r="S3090" s="1" t="s">
        <v>2452</v>
      </c>
    </row>
    <row r="3091" spans="1:19">
      <c r="A3091" s="30">
        <v>10196488</v>
      </c>
      <c r="B3091" s="55">
        <v>101964880000000</v>
      </c>
      <c r="C3091" s="1">
        <v>7700</v>
      </c>
      <c r="D3091" s="1" t="s">
        <v>7716</v>
      </c>
      <c r="G3091" s="64">
        <v>3920</v>
      </c>
      <c r="H3091" s="97" t="s">
        <v>17152</v>
      </c>
      <c r="I3091" s="98" t="s">
        <v>17281</v>
      </c>
      <c r="J3091" s="64">
        <v>1696.91</v>
      </c>
      <c r="K3091" s="64">
        <v>2223.09</v>
      </c>
      <c r="L3091" s="1">
        <v>2440</v>
      </c>
      <c r="N3091" s="1" t="s">
        <v>7933</v>
      </c>
      <c r="O3091" s="64">
        <v>3920</v>
      </c>
      <c r="P3091" s="1" t="s">
        <v>5708</v>
      </c>
      <c r="Q3091" s="1" t="s">
        <v>9077</v>
      </c>
      <c r="R3091" s="1" t="s">
        <v>9078</v>
      </c>
      <c r="S3091" s="1" t="s">
        <v>2452</v>
      </c>
    </row>
    <row r="3092" spans="1:19">
      <c r="A3092" s="30">
        <v>10196489</v>
      </c>
      <c r="B3092" s="55">
        <v>101964890000000</v>
      </c>
      <c r="C3092" s="1">
        <v>7700</v>
      </c>
      <c r="D3092" s="1" t="s">
        <v>7716</v>
      </c>
      <c r="G3092" s="64">
        <v>3920</v>
      </c>
      <c r="H3092" s="97" t="s">
        <v>17143</v>
      </c>
      <c r="I3092" s="98" t="s">
        <v>17274</v>
      </c>
      <c r="J3092" s="64">
        <v>1696.91</v>
      </c>
      <c r="K3092" s="64">
        <v>2223.09</v>
      </c>
      <c r="L3092" s="1">
        <v>2442</v>
      </c>
      <c r="N3092" s="1" t="s">
        <v>7934</v>
      </c>
      <c r="O3092" s="64">
        <v>3920</v>
      </c>
      <c r="P3092" s="1" t="s">
        <v>12256</v>
      </c>
      <c r="Q3092" s="1" t="s">
        <v>9077</v>
      </c>
      <c r="R3092" s="1" t="s">
        <v>9078</v>
      </c>
      <c r="S3092" s="1" t="s">
        <v>2452</v>
      </c>
    </row>
    <row r="3093" spans="1:19">
      <c r="A3093" s="30">
        <v>10196490</v>
      </c>
      <c r="B3093" s="55">
        <v>101964900000000</v>
      </c>
      <c r="C3093" s="1">
        <v>7700</v>
      </c>
      <c r="D3093" s="1" t="s">
        <v>7716</v>
      </c>
      <c r="G3093" s="64">
        <v>3920</v>
      </c>
      <c r="H3093" s="97" t="s">
        <v>17146</v>
      </c>
      <c r="I3093" s="98" t="s">
        <v>12825</v>
      </c>
      <c r="J3093" s="64">
        <v>1696.91</v>
      </c>
      <c r="K3093" s="64">
        <v>2223.09</v>
      </c>
      <c r="L3093" s="1">
        <v>2446</v>
      </c>
      <c r="N3093" s="1" t="s">
        <v>8314</v>
      </c>
      <c r="O3093" s="64">
        <v>3920</v>
      </c>
      <c r="P3093" s="1" t="s">
        <v>110</v>
      </c>
      <c r="Q3093" s="1" t="s">
        <v>9077</v>
      </c>
      <c r="R3093" s="1" t="s">
        <v>9078</v>
      </c>
      <c r="S3093" s="1" t="s">
        <v>2452</v>
      </c>
    </row>
    <row r="3094" spans="1:19">
      <c r="A3094" s="30">
        <v>10196491</v>
      </c>
      <c r="B3094" s="55">
        <v>101964910000000</v>
      </c>
      <c r="C3094" s="1">
        <v>7700</v>
      </c>
      <c r="D3094" s="1" t="s">
        <v>7716</v>
      </c>
      <c r="G3094" s="64">
        <v>3920</v>
      </c>
      <c r="H3094" s="97" t="s">
        <v>17147</v>
      </c>
      <c r="I3094" s="98" t="s">
        <v>17277</v>
      </c>
      <c r="J3094" s="64">
        <v>1696.91</v>
      </c>
      <c r="K3094" s="64">
        <v>2223.09</v>
      </c>
      <c r="L3094" s="1">
        <v>2441</v>
      </c>
      <c r="N3094" s="1" t="s">
        <v>8293</v>
      </c>
      <c r="O3094" s="64">
        <v>3920</v>
      </c>
      <c r="P3094" s="1" t="s">
        <v>390</v>
      </c>
      <c r="Q3094" s="1" t="s">
        <v>9077</v>
      </c>
      <c r="R3094" s="1" t="s">
        <v>9078</v>
      </c>
      <c r="S3094" s="1" t="s">
        <v>2452</v>
      </c>
    </row>
    <row r="3095" spans="1:19">
      <c r="A3095" s="30">
        <v>10196492</v>
      </c>
      <c r="B3095" s="55">
        <v>101964920000000</v>
      </c>
      <c r="C3095" s="1">
        <v>7700</v>
      </c>
      <c r="D3095" s="1" t="s">
        <v>7716</v>
      </c>
      <c r="G3095" s="64">
        <v>3920</v>
      </c>
      <c r="H3095" s="97" t="s">
        <v>17147</v>
      </c>
      <c r="I3095" s="98" t="s">
        <v>17277</v>
      </c>
      <c r="J3095" s="64">
        <v>1696.91</v>
      </c>
      <c r="K3095" s="64">
        <v>2223.09</v>
      </c>
      <c r="L3095" s="1">
        <v>2439</v>
      </c>
      <c r="N3095" s="1" t="s">
        <v>7935</v>
      </c>
      <c r="O3095" s="64">
        <v>3920</v>
      </c>
      <c r="P3095" s="1" t="s">
        <v>5732</v>
      </c>
      <c r="Q3095" s="1" t="s">
        <v>9077</v>
      </c>
      <c r="R3095" s="1" t="s">
        <v>9078</v>
      </c>
      <c r="S3095" s="1" t="s">
        <v>2452</v>
      </c>
    </row>
    <row r="3096" spans="1:19">
      <c r="A3096" s="30">
        <v>10196493</v>
      </c>
      <c r="B3096" s="55">
        <v>101964930000000</v>
      </c>
      <c r="C3096" s="1">
        <v>7700</v>
      </c>
      <c r="D3096" s="1" t="s">
        <v>7716</v>
      </c>
      <c r="G3096" s="64">
        <v>3920</v>
      </c>
      <c r="H3096" s="97" t="s">
        <v>17143</v>
      </c>
      <c r="I3096" s="98" t="s">
        <v>17274</v>
      </c>
      <c r="J3096" s="64">
        <v>1696.91</v>
      </c>
      <c r="K3096" s="64">
        <v>2223.09</v>
      </c>
      <c r="L3096" s="1">
        <v>2</v>
      </c>
      <c r="N3096" s="1" t="s">
        <v>7936</v>
      </c>
      <c r="O3096" s="64">
        <v>3920</v>
      </c>
      <c r="P3096" s="1" t="s">
        <v>390</v>
      </c>
      <c r="Q3096" s="1" t="s">
        <v>9077</v>
      </c>
      <c r="R3096" s="1" t="s">
        <v>9078</v>
      </c>
      <c r="S3096" s="1" t="s">
        <v>2452</v>
      </c>
    </row>
    <row r="3097" spans="1:19">
      <c r="A3097" s="30">
        <v>10196494</v>
      </c>
      <c r="B3097" s="55">
        <v>101964940000000</v>
      </c>
      <c r="C3097" s="1">
        <v>7700</v>
      </c>
      <c r="D3097" s="1" t="s">
        <v>7716</v>
      </c>
      <c r="G3097" s="64">
        <v>3920</v>
      </c>
      <c r="H3097" s="97" t="s">
        <v>17143</v>
      </c>
      <c r="I3097" s="98" t="s">
        <v>17274</v>
      </c>
      <c r="J3097" s="64">
        <v>1696.91</v>
      </c>
      <c r="K3097" s="64">
        <v>2223.09</v>
      </c>
      <c r="L3097" s="1">
        <v>2442</v>
      </c>
      <c r="N3097" s="1" t="s">
        <v>7937</v>
      </c>
      <c r="O3097" s="64">
        <v>3920</v>
      </c>
      <c r="P3097" s="1" t="s">
        <v>12256</v>
      </c>
      <c r="Q3097" s="1" t="s">
        <v>9077</v>
      </c>
      <c r="R3097" s="1" t="s">
        <v>9078</v>
      </c>
      <c r="S3097" s="1" t="s">
        <v>2452</v>
      </c>
    </row>
    <row r="3098" spans="1:19">
      <c r="A3098" s="30">
        <v>10196495</v>
      </c>
      <c r="B3098" s="55">
        <v>101964950000000</v>
      </c>
      <c r="C3098" s="1">
        <v>7700</v>
      </c>
      <c r="D3098" s="1" t="s">
        <v>7716</v>
      </c>
      <c r="G3098" s="64">
        <v>3920</v>
      </c>
      <c r="H3098" s="97" t="s">
        <v>17152</v>
      </c>
      <c r="I3098" s="98" t="s">
        <v>17281</v>
      </c>
      <c r="J3098" s="64">
        <v>1696.91</v>
      </c>
      <c r="K3098" s="64">
        <v>2223.09</v>
      </c>
      <c r="L3098" s="1">
        <v>2438</v>
      </c>
      <c r="N3098" s="1" t="s">
        <v>7938</v>
      </c>
      <c r="O3098" s="64">
        <v>3920</v>
      </c>
      <c r="P3098" s="1" t="s">
        <v>12242</v>
      </c>
      <c r="Q3098" s="1" t="s">
        <v>9077</v>
      </c>
      <c r="R3098" s="1" t="s">
        <v>9078</v>
      </c>
      <c r="S3098" s="1" t="s">
        <v>2452</v>
      </c>
    </row>
    <row r="3099" spans="1:19">
      <c r="A3099" s="30">
        <v>10196496</v>
      </c>
      <c r="B3099" s="55">
        <v>101964960000000</v>
      </c>
      <c r="C3099" s="1">
        <v>7700</v>
      </c>
      <c r="D3099" s="1" t="s">
        <v>7716</v>
      </c>
      <c r="G3099" s="64">
        <v>3920</v>
      </c>
      <c r="H3099" s="97" t="s">
        <v>17146</v>
      </c>
      <c r="I3099" s="98" t="s">
        <v>12825</v>
      </c>
      <c r="J3099" s="64">
        <v>1696.91</v>
      </c>
      <c r="K3099" s="64">
        <v>2223.09</v>
      </c>
      <c r="L3099" s="1">
        <v>2441</v>
      </c>
      <c r="N3099" s="1" t="s">
        <v>8294</v>
      </c>
      <c r="O3099" s="64">
        <v>3920</v>
      </c>
      <c r="P3099" s="1" t="s">
        <v>110</v>
      </c>
      <c r="Q3099" s="1" t="s">
        <v>9077</v>
      </c>
      <c r="R3099" s="1" t="s">
        <v>9078</v>
      </c>
      <c r="S3099" s="1" t="s">
        <v>2452</v>
      </c>
    </row>
    <row r="3100" spans="1:19">
      <c r="A3100" s="30">
        <v>10196497</v>
      </c>
      <c r="B3100" s="55">
        <v>101964970000000</v>
      </c>
      <c r="C3100" s="1">
        <v>7700</v>
      </c>
      <c r="D3100" s="1" t="s">
        <v>7716</v>
      </c>
      <c r="G3100" s="64">
        <v>3920</v>
      </c>
      <c r="H3100" s="97" t="s">
        <v>17143</v>
      </c>
      <c r="I3100" s="98" t="s">
        <v>17274</v>
      </c>
      <c r="J3100" s="64">
        <v>1696.91</v>
      </c>
      <c r="K3100" s="64">
        <v>2223.09</v>
      </c>
      <c r="L3100" s="1">
        <v>4</v>
      </c>
      <c r="N3100" s="1" t="s">
        <v>7939</v>
      </c>
      <c r="O3100" s="64">
        <v>3920</v>
      </c>
      <c r="P3100" s="1">
        <v>403</v>
      </c>
      <c r="Q3100" s="1" t="s">
        <v>9077</v>
      </c>
      <c r="R3100" s="1" t="s">
        <v>9078</v>
      </c>
      <c r="S3100" s="1" t="s">
        <v>2452</v>
      </c>
    </row>
    <row r="3101" spans="1:19">
      <c r="A3101" s="30">
        <v>10196498</v>
      </c>
      <c r="B3101" s="55">
        <v>101964980000000</v>
      </c>
      <c r="C3101" s="1">
        <v>7700</v>
      </c>
      <c r="D3101" s="1" t="s">
        <v>7716</v>
      </c>
      <c r="G3101" s="64">
        <v>3920</v>
      </c>
      <c r="H3101" s="97" t="s">
        <v>17152</v>
      </c>
      <c r="I3101" s="98" t="s">
        <v>17281</v>
      </c>
      <c r="J3101" s="64">
        <v>1696.91</v>
      </c>
      <c r="K3101" s="64">
        <v>2223.09</v>
      </c>
      <c r="L3101" s="1">
        <v>2440</v>
      </c>
      <c r="N3101" s="1" t="s">
        <v>8283</v>
      </c>
      <c r="O3101" s="64">
        <v>3920</v>
      </c>
      <c r="P3101" s="1" t="s">
        <v>110</v>
      </c>
      <c r="Q3101" s="1" t="s">
        <v>9077</v>
      </c>
      <c r="R3101" s="1" t="s">
        <v>9078</v>
      </c>
      <c r="S3101" s="1" t="s">
        <v>2452</v>
      </c>
    </row>
    <row r="3102" spans="1:19">
      <c r="A3102" s="30">
        <v>10196499</v>
      </c>
      <c r="B3102" s="55">
        <v>101964990000000</v>
      </c>
      <c r="C3102" s="1">
        <v>7700</v>
      </c>
      <c r="D3102" s="1" t="s">
        <v>7716</v>
      </c>
      <c r="E3102" s="1" t="s">
        <v>107</v>
      </c>
      <c r="F3102" s="1" t="s">
        <v>7815</v>
      </c>
      <c r="G3102" s="64">
        <v>3920</v>
      </c>
      <c r="H3102" s="97" t="s">
        <v>17146</v>
      </c>
      <c r="I3102" s="98" t="s">
        <v>12825</v>
      </c>
      <c r="J3102" s="64">
        <v>1696.91</v>
      </c>
      <c r="K3102" s="64">
        <v>2223.09</v>
      </c>
      <c r="L3102" s="1">
        <v>3004</v>
      </c>
      <c r="N3102" s="1" t="s">
        <v>8337</v>
      </c>
      <c r="O3102" s="64">
        <v>3920</v>
      </c>
      <c r="P3102" s="1" t="s">
        <v>110</v>
      </c>
      <c r="Q3102" s="1" t="s">
        <v>9077</v>
      </c>
      <c r="R3102" s="1" t="s">
        <v>9078</v>
      </c>
      <c r="S3102" s="1" t="s">
        <v>2452</v>
      </c>
    </row>
    <row r="3103" spans="1:19">
      <c r="A3103" s="30">
        <v>10196500</v>
      </c>
      <c r="B3103" s="55">
        <v>101965000000000</v>
      </c>
      <c r="C3103" s="1">
        <v>7700</v>
      </c>
      <c r="D3103" s="1" t="s">
        <v>7716</v>
      </c>
      <c r="G3103" s="64">
        <v>3920</v>
      </c>
      <c r="H3103" s="97" t="s">
        <v>17143</v>
      </c>
      <c r="I3103" s="98" t="s">
        <v>17274</v>
      </c>
      <c r="J3103" s="64">
        <v>1696.91</v>
      </c>
      <c r="K3103" s="64">
        <v>2223.09</v>
      </c>
      <c r="L3103" s="1">
        <v>7072</v>
      </c>
      <c r="N3103" s="1" t="s">
        <v>7940</v>
      </c>
      <c r="O3103" s="64">
        <v>3920</v>
      </c>
      <c r="P3103" s="1" t="s">
        <v>110</v>
      </c>
      <c r="Q3103" s="1" t="s">
        <v>9077</v>
      </c>
      <c r="R3103" s="1" t="s">
        <v>9078</v>
      </c>
      <c r="S3103" s="1" t="s">
        <v>2452</v>
      </c>
    </row>
    <row r="3104" spans="1:19">
      <c r="A3104" s="30">
        <v>10196501</v>
      </c>
      <c r="B3104" s="55">
        <v>101965010000000</v>
      </c>
      <c r="C3104" s="1">
        <v>7700</v>
      </c>
      <c r="D3104" s="1" t="s">
        <v>7716</v>
      </c>
      <c r="G3104" s="64">
        <v>3920</v>
      </c>
      <c r="H3104" s="97" t="s">
        <v>17147</v>
      </c>
      <c r="I3104" s="98" t="s">
        <v>17277</v>
      </c>
      <c r="J3104" s="64">
        <v>1696.91</v>
      </c>
      <c r="K3104" s="64">
        <v>2223.09</v>
      </c>
      <c r="L3104" s="1">
        <v>2441</v>
      </c>
      <c r="N3104" s="1" t="s">
        <v>8295</v>
      </c>
      <c r="O3104" s="64">
        <v>3920</v>
      </c>
      <c r="P3104" s="1" t="s">
        <v>390</v>
      </c>
      <c r="Q3104" s="1" t="s">
        <v>9077</v>
      </c>
      <c r="R3104" s="1" t="s">
        <v>9078</v>
      </c>
      <c r="S3104" s="1" t="s">
        <v>2452</v>
      </c>
    </row>
    <row r="3105" spans="1:19">
      <c r="A3105" s="30">
        <v>10196502</v>
      </c>
      <c r="B3105" s="55">
        <v>101965020000000</v>
      </c>
      <c r="C3105" s="1">
        <v>7700</v>
      </c>
      <c r="D3105" s="1" t="s">
        <v>7716</v>
      </c>
      <c r="G3105" s="64">
        <v>3920</v>
      </c>
      <c r="H3105" s="97" t="s">
        <v>17147</v>
      </c>
      <c r="I3105" s="98" t="s">
        <v>17277</v>
      </c>
      <c r="J3105" s="64">
        <v>1696.91</v>
      </c>
      <c r="K3105" s="64">
        <v>2223.09</v>
      </c>
      <c r="L3105" s="1">
        <v>4</v>
      </c>
      <c r="N3105" s="1" t="s">
        <v>7941</v>
      </c>
      <c r="O3105" s="64">
        <v>3920</v>
      </c>
      <c r="P3105" s="1" t="s">
        <v>11779</v>
      </c>
      <c r="Q3105" s="1" t="s">
        <v>9077</v>
      </c>
      <c r="R3105" s="1" t="s">
        <v>9078</v>
      </c>
      <c r="S3105" s="1" t="s">
        <v>2452</v>
      </c>
    </row>
    <row r="3106" spans="1:19">
      <c r="A3106" s="30">
        <v>10196503</v>
      </c>
      <c r="B3106" s="55">
        <v>101965030000000</v>
      </c>
      <c r="C3106" s="1">
        <v>7700</v>
      </c>
      <c r="D3106" s="1" t="s">
        <v>7716</v>
      </c>
      <c r="G3106" s="64">
        <v>3920</v>
      </c>
      <c r="H3106" s="97" t="s">
        <v>17143</v>
      </c>
      <c r="I3106" s="98" t="s">
        <v>17274</v>
      </c>
      <c r="J3106" s="64">
        <v>1696.91</v>
      </c>
      <c r="K3106" s="64">
        <v>2223.09</v>
      </c>
      <c r="L3106" s="1">
        <v>4</v>
      </c>
      <c r="N3106" s="1" t="s">
        <v>7942</v>
      </c>
      <c r="O3106" s="64">
        <v>3920</v>
      </c>
      <c r="P3106" s="1">
        <v>401.32</v>
      </c>
      <c r="Q3106" s="1" t="s">
        <v>9077</v>
      </c>
      <c r="R3106" s="1" t="s">
        <v>9078</v>
      </c>
      <c r="S3106" s="1" t="s">
        <v>2452</v>
      </c>
    </row>
    <row r="3107" spans="1:19">
      <c r="A3107" s="30">
        <v>10196504</v>
      </c>
      <c r="B3107" s="55">
        <v>101965040000000</v>
      </c>
      <c r="C3107" s="1">
        <v>7700</v>
      </c>
      <c r="D3107" s="1" t="s">
        <v>7716</v>
      </c>
      <c r="G3107" s="64">
        <v>3920</v>
      </c>
      <c r="H3107" s="97" t="s">
        <v>17143</v>
      </c>
      <c r="I3107" s="98" t="s">
        <v>17274</v>
      </c>
      <c r="J3107" s="64">
        <v>1696.91</v>
      </c>
      <c r="K3107" s="64">
        <v>2223.09</v>
      </c>
      <c r="L3107" s="1">
        <v>7</v>
      </c>
      <c r="N3107" s="1" t="s">
        <v>7943</v>
      </c>
      <c r="O3107" s="64">
        <v>3920</v>
      </c>
      <c r="P3107" s="1" t="s">
        <v>5314</v>
      </c>
      <c r="Q3107" s="1" t="s">
        <v>9077</v>
      </c>
      <c r="R3107" s="1" t="s">
        <v>9078</v>
      </c>
      <c r="S3107" s="1" t="s">
        <v>2452</v>
      </c>
    </row>
    <row r="3108" spans="1:19">
      <c r="A3108" s="30">
        <v>10196505</v>
      </c>
      <c r="B3108" s="55">
        <v>101965050000000</v>
      </c>
      <c r="C3108" s="1">
        <v>7700</v>
      </c>
      <c r="D3108" s="1" t="s">
        <v>7716</v>
      </c>
      <c r="G3108" s="64">
        <v>3920</v>
      </c>
      <c r="H3108" s="97" t="s">
        <v>17143</v>
      </c>
      <c r="I3108" s="98" t="s">
        <v>17274</v>
      </c>
      <c r="J3108" s="64">
        <v>1696.91</v>
      </c>
      <c r="K3108" s="64">
        <v>2223.09</v>
      </c>
      <c r="L3108" s="1">
        <v>4</v>
      </c>
      <c r="N3108" s="1" t="s">
        <v>7944</v>
      </c>
      <c r="O3108" s="64">
        <v>3920</v>
      </c>
      <c r="P3108" s="1" t="s">
        <v>390</v>
      </c>
      <c r="Q3108" s="1" t="s">
        <v>9077</v>
      </c>
      <c r="R3108" s="1" t="s">
        <v>9078</v>
      </c>
      <c r="S3108" s="1" t="s">
        <v>2452</v>
      </c>
    </row>
    <row r="3109" spans="1:19">
      <c r="A3109" s="30">
        <v>10196506</v>
      </c>
      <c r="B3109" s="55">
        <v>101965060000000</v>
      </c>
      <c r="C3109" s="1">
        <v>7700</v>
      </c>
      <c r="D3109" s="1" t="s">
        <v>7716</v>
      </c>
      <c r="G3109" s="64">
        <v>3920</v>
      </c>
      <c r="H3109" s="97" t="s">
        <v>17152</v>
      </c>
      <c r="I3109" s="98" t="s">
        <v>17281</v>
      </c>
      <c r="J3109" s="64">
        <v>1696.91</v>
      </c>
      <c r="K3109" s="64">
        <v>2223.09</v>
      </c>
      <c r="L3109" s="1">
        <v>2446</v>
      </c>
      <c r="N3109" s="1" t="s">
        <v>8307</v>
      </c>
      <c r="O3109" s="64">
        <v>3920</v>
      </c>
      <c r="P3109" s="1" t="s">
        <v>110</v>
      </c>
      <c r="Q3109" s="1" t="s">
        <v>9077</v>
      </c>
      <c r="R3109" s="1" t="s">
        <v>9078</v>
      </c>
      <c r="S3109" s="1" t="s">
        <v>2452</v>
      </c>
    </row>
    <row r="3110" spans="1:19">
      <c r="A3110" s="30">
        <v>10196507</v>
      </c>
      <c r="B3110" s="55">
        <v>101965070000000</v>
      </c>
      <c r="C3110" s="1">
        <v>7700</v>
      </c>
      <c r="D3110" s="1" t="s">
        <v>7716</v>
      </c>
      <c r="G3110" s="64">
        <v>3920</v>
      </c>
      <c r="H3110" s="97" t="s">
        <v>17143</v>
      </c>
      <c r="I3110" s="98" t="s">
        <v>17274</v>
      </c>
      <c r="J3110" s="64">
        <v>1696.91</v>
      </c>
      <c r="K3110" s="64">
        <v>2223.09</v>
      </c>
      <c r="L3110" s="1">
        <v>10</v>
      </c>
      <c r="N3110" s="1" t="s">
        <v>7945</v>
      </c>
      <c r="O3110" s="64">
        <v>3920</v>
      </c>
      <c r="P3110" s="1" t="s">
        <v>390</v>
      </c>
      <c r="Q3110" s="1" t="s">
        <v>9077</v>
      </c>
      <c r="R3110" s="1" t="s">
        <v>9078</v>
      </c>
      <c r="S3110" s="1" t="s">
        <v>2452</v>
      </c>
    </row>
    <row r="3111" spans="1:19">
      <c r="A3111" s="30">
        <v>10196508</v>
      </c>
      <c r="B3111" s="55">
        <v>101965080000000</v>
      </c>
      <c r="C3111" s="1">
        <v>7700</v>
      </c>
      <c r="D3111" s="1" t="s">
        <v>7716</v>
      </c>
      <c r="G3111" s="64">
        <v>3920</v>
      </c>
      <c r="H3111" s="97" t="s">
        <v>17143</v>
      </c>
      <c r="I3111" s="98" t="s">
        <v>17274</v>
      </c>
      <c r="J3111" s="64">
        <v>1696.91</v>
      </c>
      <c r="K3111" s="64">
        <v>2223.09</v>
      </c>
      <c r="L3111" s="1">
        <v>9</v>
      </c>
      <c r="N3111" s="1" t="s">
        <v>7946</v>
      </c>
      <c r="O3111" s="64">
        <v>3920</v>
      </c>
      <c r="P3111" s="1" t="s">
        <v>390</v>
      </c>
      <c r="Q3111" s="1" t="s">
        <v>9077</v>
      </c>
      <c r="R3111" s="1" t="s">
        <v>9078</v>
      </c>
      <c r="S3111" s="1" t="s">
        <v>2452</v>
      </c>
    </row>
    <row r="3112" spans="1:19">
      <c r="A3112" s="30">
        <v>10196509</v>
      </c>
      <c r="B3112" s="55">
        <v>101965090000000</v>
      </c>
      <c r="C3112" s="1">
        <v>7700</v>
      </c>
      <c r="D3112" s="1" t="s">
        <v>7716</v>
      </c>
      <c r="G3112" s="64">
        <v>3920</v>
      </c>
      <c r="H3112" s="97" t="s">
        <v>17146</v>
      </c>
      <c r="I3112" s="98" t="s">
        <v>12825</v>
      </c>
      <c r="J3112" s="64">
        <v>1696.91</v>
      </c>
      <c r="K3112" s="64">
        <v>2223.09</v>
      </c>
      <c r="L3112" s="1">
        <v>2441</v>
      </c>
      <c r="N3112" s="1" t="s">
        <v>8301</v>
      </c>
      <c r="O3112" s="64">
        <v>3920</v>
      </c>
      <c r="P3112" s="1" t="s">
        <v>110</v>
      </c>
      <c r="Q3112" s="1" t="s">
        <v>9077</v>
      </c>
      <c r="R3112" s="1" t="s">
        <v>9078</v>
      </c>
      <c r="S3112" s="1" t="s">
        <v>2452</v>
      </c>
    </row>
    <row r="3113" spans="1:19">
      <c r="A3113" s="30">
        <v>10196510</v>
      </c>
      <c r="B3113" s="55">
        <v>101965100000000</v>
      </c>
      <c r="C3113" s="1">
        <v>7700</v>
      </c>
      <c r="D3113" s="1" t="s">
        <v>7716</v>
      </c>
      <c r="G3113" s="64">
        <v>3920</v>
      </c>
      <c r="H3113" s="97" t="s">
        <v>17146</v>
      </c>
      <c r="I3113" s="98" t="s">
        <v>12825</v>
      </c>
      <c r="J3113" s="64">
        <v>1696.91</v>
      </c>
      <c r="K3113" s="64">
        <v>2223.09</v>
      </c>
      <c r="L3113" s="1">
        <v>8</v>
      </c>
      <c r="N3113" s="1" t="s">
        <v>7947</v>
      </c>
      <c r="O3113" s="64">
        <v>3920</v>
      </c>
      <c r="P3113" s="1" t="s">
        <v>390</v>
      </c>
      <c r="Q3113" s="1" t="s">
        <v>9077</v>
      </c>
      <c r="R3113" s="1" t="s">
        <v>9078</v>
      </c>
      <c r="S3113" s="1" t="s">
        <v>2452</v>
      </c>
    </row>
    <row r="3114" spans="1:19">
      <c r="A3114" s="30">
        <v>10196511</v>
      </c>
      <c r="B3114" s="55">
        <v>101965110000000</v>
      </c>
      <c r="C3114" s="1">
        <v>7700</v>
      </c>
      <c r="D3114" s="1" t="s">
        <v>7716</v>
      </c>
      <c r="G3114" s="64">
        <v>3920</v>
      </c>
      <c r="H3114" s="97" t="s">
        <v>17143</v>
      </c>
      <c r="I3114" s="98" t="s">
        <v>17274</v>
      </c>
      <c r="J3114" s="64">
        <v>1696.91</v>
      </c>
      <c r="K3114" s="64">
        <v>2223.09</v>
      </c>
      <c r="L3114" s="1">
        <v>4</v>
      </c>
      <c r="N3114" s="1" t="s">
        <v>7948</v>
      </c>
      <c r="O3114" s="64">
        <v>3920</v>
      </c>
      <c r="P3114" s="1">
        <v>403</v>
      </c>
      <c r="Q3114" s="1" t="s">
        <v>9077</v>
      </c>
      <c r="R3114" s="1" t="s">
        <v>9078</v>
      </c>
      <c r="S3114" s="1" t="s">
        <v>2452</v>
      </c>
    </row>
    <row r="3115" spans="1:19">
      <c r="A3115" s="30">
        <v>10196512</v>
      </c>
      <c r="B3115" s="55">
        <v>101965120000000</v>
      </c>
      <c r="C3115" s="1">
        <v>7700</v>
      </c>
      <c r="D3115" s="1" t="s">
        <v>7716</v>
      </c>
      <c r="G3115" s="64">
        <v>3920</v>
      </c>
      <c r="H3115" s="97" t="s">
        <v>17152</v>
      </c>
      <c r="I3115" s="98" t="s">
        <v>17281</v>
      </c>
      <c r="J3115" s="64">
        <v>1696.91</v>
      </c>
      <c r="K3115" s="64">
        <v>2223.09</v>
      </c>
      <c r="L3115" s="1">
        <v>2443</v>
      </c>
      <c r="N3115" s="1" t="s">
        <v>8303</v>
      </c>
      <c r="O3115" s="64">
        <v>3920</v>
      </c>
      <c r="P3115" s="1" t="s">
        <v>110</v>
      </c>
      <c r="Q3115" s="1" t="s">
        <v>9077</v>
      </c>
      <c r="R3115" s="1" t="s">
        <v>9078</v>
      </c>
      <c r="S3115" s="1" t="s">
        <v>2452</v>
      </c>
    </row>
    <row r="3116" spans="1:19">
      <c r="A3116" s="30">
        <v>10196513</v>
      </c>
      <c r="B3116" s="55">
        <v>101965130000000</v>
      </c>
      <c r="C3116" s="1">
        <v>7700</v>
      </c>
      <c r="D3116" s="1" t="s">
        <v>7716</v>
      </c>
      <c r="G3116" s="64">
        <v>3920</v>
      </c>
      <c r="H3116" s="97" t="s">
        <v>17146</v>
      </c>
      <c r="I3116" s="98" t="s">
        <v>12825</v>
      </c>
      <c r="J3116" s="64">
        <v>1696.91</v>
      </c>
      <c r="K3116" s="64">
        <v>2223.09</v>
      </c>
      <c r="L3116" s="1">
        <v>341</v>
      </c>
      <c r="N3116" s="1" t="s">
        <v>9080</v>
      </c>
      <c r="O3116" s="64">
        <v>3920</v>
      </c>
      <c r="P3116" s="1" t="s">
        <v>110</v>
      </c>
      <c r="Q3116" s="1" t="s">
        <v>9077</v>
      </c>
      <c r="R3116" s="1" t="s">
        <v>9078</v>
      </c>
      <c r="S3116" s="1" t="s">
        <v>2452</v>
      </c>
    </row>
    <row r="3117" spans="1:19">
      <c r="A3117" s="30">
        <v>10196514</v>
      </c>
      <c r="B3117" s="55">
        <v>101965140000000</v>
      </c>
      <c r="C3117" s="1">
        <v>7700</v>
      </c>
      <c r="D3117" s="1" t="s">
        <v>7716</v>
      </c>
      <c r="G3117" s="64">
        <v>3920</v>
      </c>
      <c r="H3117" s="97" t="s">
        <v>17146</v>
      </c>
      <c r="I3117" s="98" t="s">
        <v>12825</v>
      </c>
      <c r="J3117" s="64">
        <v>1696.91</v>
      </c>
      <c r="K3117" s="64">
        <v>2223.09</v>
      </c>
      <c r="L3117" s="1">
        <v>2251</v>
      </c>
      <c r="N3117" s="1" t="s">
        <v>9081</v>
      </c>
      <c r="O3117" s="64">
        <v>3920</v>
      </c>
      <c r="P3117" s="1" t="s">
        <v>110</v>
      </c>
      <c r="Q3117" s="1" t="s">
        <v>9077</v>
      </c>
      <c r="R3117" s="1" t="s">
        <v>9078</v>
      </c>
      <c r="S3117" s="1" t="s">
        <v>2452</v>
      </c>
    </row>
    <row r="3118" spans="1:19">
      <c r="A3118" s="30">
        <v>10196515</v>
      </c>
      <c r="B3118" s="55">
        <v>101965150000000</v>
      </c>
      <c r="C3118" s="1">
        <v>7700</v>
      </c>
      <c r="D3118" s="1" t="s">
        <v>7716</v>
      </c>
      <c r="G3118" s="64">
        <v>3920</v>
      </c>
      <c r="H3118" s="97" t="s">
        <v>17147</v>
      </c>
      <c r="I3118" s="98" t="s">
        <v>17277</v>
      </c>
      <c r="J3118" s="64">
        <v>1696.91</v>
      </c>
      <c r="K3118" s="64">
        <v>2223.09</v>
      </c>
      <c r="L3118" s="1">
        <v>4</v>
      </c>
      <c r="N3118" s="1" t="s">
        <v>7949</v>
      </c>
      <c r="O3118" s="64">
        <v>3920</v>
      </c>
      <c r="P3118" s="1" t="s">
        <v>11779</v>
      </c>
      <c r="Q3118" s="1" t="s">
        <v>9077</v>
      </c>
      <c r="R3118" s="1" t="s">
        <v>9078</v>
      </c>
      <c r="S3118" s="1" t="s">
        <v>2452</v>
      </c>
    </row>
    <row r="3119" spans="1:19">
      <c r="A3119" s="30">
        <v>10196516</v>
      </c>
      <c r="B3119" s="55">
        <v>101965160000000</v>
      </c>
      <c r="C3119" s="1">
        <v>7700</v>
      </c>
      <c r="D3119" s="1" t="s">
        <v>7716</v>
      </c>
      <c r="G3119" s="64">
        <v>3920</v>
      </c>
      <c r="H3119" s="97" t="s">
        <v>17147</v>
      </c>
      <c r="I3119" s="98" t="s">
        <v>17277</v>
      </c>
      <c r="J3119" s="64">
        <v>1696.91</v>
      </c>
      <c r="K3119" s="64">
        <v>2223.09</v>
      </c>
      <c r="L3119" s="1">
        <v>383</v>
      </c>
      <c r="N3119" s="1" t="s">
        <v>7950</v>
      </c>
      <c r="O3119" s="64">
        <v>3920</v>
      </c>
      <c r="P3119" s="1" t="s">
        <v>110</v>
      </c>
      <c r="Q3119" s="1" t="s">
        <v>9077</v>
      </c>
      <c r="R3119" s="1" t="s">
        <v>9078</v>
      </c>
      <c r="S3119" s="1" t="s">
        <v>2452</v>
      </c>
    </row>
    <row r="3120" spans="1:19">
      <c r="A3120" s="30">
        <v>10196517</v>
      </c>
      <c r="B3120" s="55">
        <v>101965170000000</v>
      </c>
      <c r="C3120" s="1">
        <v>7700</v>
      </c>
      <c r="D3120" s="1" t="s">
        <v>7716</v>
      </c>
      <c r="G3120" s="64">
        <v>3920</v>
      </c>
      <c r="H3120" s="97" t="s">
        <v>17143</v>
      </c>
      <c r="I3120" s="98" t="s">
        <v>17274</v>
      </c>
      <c r="J3120" s="64">
        <v>1696.91</v>
      </c>
      <c r="K3120" s="64">
        <v>2223.09</v>
      </c>
      <c r="L3120" s="1">
        <v>2442</v>
      </c>
      <c r="N3120" s="1" t="s">
        <v>7951</v>
      </c>
      <c r="O3120" s="64">
        <v>3920</v>
      </c>
      <c r="P3120" s="1" t="s">
        <v>12256</v>
      </c>
      <c r="Q3120" s="1" t="s">
        <v>9077</v>
      </c>
      <c r="R3120" s="1" t="s">
        <v>9078</v>
      </c>
      <c r="S3120" s="1" t="s">
        <v>2452</v>
      </c>
    </row>
    <row r="3121" spans="1:19">
      <c r="A3121" s="30">
        <v>10196518</v>
      </c>
      <c r="B3121" s="55">
        <v>101965180000000</v>
      </c>
      <c r="C3121" s="1">
        <v>7700</v>
      </c>
      <c r="D3121" s="1" t="s">
        <v>7716</v>
      </c>
      <c r="G3121" s="64">
        <v>3920</v>
      </c>
      <c r="H3121" s="97" t="s">
        <v>17143</v>
      </c>
      <c r="I3121" s="98" t="s">
        <v>17274</v>
      </c>
      <c r="J3121" s="64">
        <v>1696.91</v>
      </c>
      <c r="K3121" s="64">
        <v>2223.09</v>
      </c>
      <c r="L3121" s="1">
        <v>2442</v>
      </c>
      <c r="N3121" s="1" t="s">
        <v>7952</v>
      </c>
      <c r="O3121" s="64">
        <v>3920</v>
      </c>
      <c r="P3121" s="1" t="s">
        <v>12256</v>
      </c>
      <c r="Q3121" s="1" t="s">
        <v>9077</v>
      </c>
      <c r="R3121" s="1" t="s">
        <v>9078</v>
      </c>
      <c r="S3121" s="1" t="s">
        <v>2452</v>
      </c>
    </row>
    <row r="3122" spans="1:19">
      <c r="A3122" s="30">
        <v>10196519</v>
      </c>
      <c r="B3122" s="55">
        <v>101965190000000</v>
      </c>
      <c r="C3122" s="1">
        <v>7700</v>
      </c>
      <c r="D3122" s="1" t="s">
        <v>7716</v>
      </c>
      <c r="G3122" s="64">
        <v>3920</v>
      </c>
      <c r="H3122" s="97" t="s">
        <v>17143</v>
      </c>
      <c r="I3122" s="98" t="s">
        <v>17274</v>
      </c>
      <c r="J3122" s="64">
        <v>1696.91</v>
      </c>
      <c r="K3122" s="64">
        <v>2223.09</v>
      </c>
      <c r="L3122" s="1">
        <v>11</v>
      </c>
      <c r="N3122" s="1" t="s">
        <v>7953</v>
      </c>
      <c r="O3122" s="64">
        <v>3920</v>
      </c>
      <c r="P3122" s="1" t="s">
        <v>5351</v>
      </c>
      <c r="Q3122" s="1" t="s">
        <v>9077</v>
      </c>
      <c r="R3122" s="1" t="s">
        <v>9078</v>
      </c>
      <c r="S3122" s="1" t="s">
        <v>2452</v>
      </c>
    </row>
    <row r="3123" spans="1:19">
      <c r="A3123" s="30">
        <v>10196520</v>
      </c>
      <c r="B3123" s="55">
        <v>101965200000000</v>
      </c>
      <c r="C3123" s="1">
        <v>7700</v>
      </c>
      <c r="D3123" s="1" t="s">
        <v>7716</v>
      </c>
      <c r="E3123" s="1" t="s">
        <v>107</v>
      </c>
      <c r="F3123" s="1" t="s">
        <v>7815</v>
      </c>
      <c r="G3123" s="64">
        <v>3920</v>
      </c>
      <c r="H3123" s="97" t="s">
        <v>17146</v>
      </c>
      <c r="I3123" s="98" t="s">
        <v>12825</v>
      </c>
      <c r="J3123" s="64">
        <v>1696.91</v>
      </c>
      <c r="K3123" s="64">
        <v>2223.09</v>
      </c>
      <c r="L3123" s="1">
        <v>4</v>
      </c>
      <c r="N3123" s="1" t="s">
        <v>11780</v>
      </c>
      <c r="O3123" s="64">
        <v>3920</v>
      </c>
      <c r="P3123" s="1">
        <v>401.6</v>
      </c>
      <c r="Q3123" s="1" t="s">
        <v>9077</v>
      </c>
      <c r="R3123" s="1" t="s">
        <v>9078</v>
      </c>
      <c r="S3123" s="1" t="s">
        <v>2452</v>
      </c>
    </row>
    <row r="3124" spans="1:19">
      <c r="A3124" s="30">
        <v>10196521</v>
      </c>
      <c r="B3124" s="55">
        <v>101965210000000</v>
      </c>
      <c r="C3124" s="1">
        <v>7700</v>
      </c>
      <c r="D3124" s="1" t="s">
        <v>7717</v>
      </c>
      <c r="G3124" s="64">
        <v>2044</v>
      </c>
      <c r="H3124" s="97" t="s">
        <v>17143</v>
      </c>
      <c r="I3124" s="98" t="s">
        <v>17274</v>
      </c>
      <c r="J3124" s="1">
        <v>884.83</v>
      </c>
      <c r="K3124" s="64">
        <v>1159.17</v>
      </c>
      <c r="L3124" s="1">
        <v>1</v>
      </c>
      <c r="N3124" s="1" t="s">
        <v>7954</v>
      </c>
      <c r="O3124" s="64">
        <v>2044</v>
      </c>
      <c r="P3124" s="1">
        <v>1565</v>
      </c>
      <c r="Q3124" s="1" t="s">
        <v>9077</v>
      </c>
      <c r="R3124" s="1" t="s">
        <v>9078</v>
      </c>
      <c r="S3124" s="1" t="s">
        <v>2452</v>
      </c>
    </row>
    <row r="3125" spans="1:19">
      <c r="A3125" s="30">
        <v>10196522</v>
      </c>
      <c r="B3125" s="55">
        <v>101965220000000</v>
      </c>
      <c r="C3125" s="1">
        <v>7700</v>
      </c>
      <c r="D3125" s="1" t="s">
        <v>7717</v>
      </c>
      <c r="G3125" s="64">
        <v>2044</v>
      </c>
      <c r="H3125" s="97" t="s">
        <v>17143</v>
      </c>
      <c r="I3125" s="98" t="s">
        <v>17274</v>
      </c>
      <c r="J3125" s="1">
        <v>884.83</v>
      </c>
      <c r="K3125" s="64">
        <v>1159.17</v>
      </c>
      <c r="L3125" s="1">
        <v>200</v>
      </c>
      <c r="N3125" s="1" t="s">
        <v>7955</v>
      </c>
      <c r="O3125" s="64">
        <v>2044</v>
      </c>
      <c r="P3125" s="1" t="s">
        <v>13486</v>
      </c>
      <c r="Q3125" s="1" t="s">
        <v>9077</v>
      </c>
      <c r="R3125" s="1" t="s">
        <v>9078</v>
      </c>
      <c r="S3125" s="1" t="s">
        <v>2452</v>
      </c>
    </row>
    <row r="3126" spans="1:19">
      <c r="A3126" s="30">
        <v>10196523</v>
      </c>
      <c r="B3126" s="55">
        <v>101965230000000</v>
      </c>
      <c r="C3126" s="1">
        <v>7700</v>
      </c>
      <c r="D3126" s="1" t="s">
        <v>7717</v>
      </c>
      <c r="G3126" s="64">
        <v>2044</v>
      </c>
      <c r="H3126" s="97" t="s">
        <v>17143</v>
      </c>
      <c r="I3126" s="98" t="s">
        <v>17274</v>
      </c>
      <c r="J3126" s="1">
        <v>884.83</v>
      </c>
      <c r="K3126" s="64">
        <v>1159.17</v>
      </c>
      <c r="L3126" s="1">
        <v>3311</v>
      </c>
      <c r="N3126" s="1" t="s">
        <v>7956</v>
      </c>
      <c r="O3126" s="64">
        <v>2044</v>
      </c>
      <c r="P3126" s="1" t="s">
        <v>110</v>
      </c>
      <c r="Q3126" s="1" t="s">
        <v>9077</v>
      </c>
      <c r="R3126" s="1" t="s">
        <v>9078</v>
      </c>
      <c r="S3126" s="1" t="s">
        <v>2452</v>
      </c>
    </row>
    <row r="3127" spans="1:19">
      <c r="A3127" s="30">
        <v>10196524</v>
      </c>
      <c r="B3127" s="55">
        <v>101965240000000</v>
      </c>
      <c r="C3127" s="1">
        <v>7700</v>
      </c>
      <c r="D3127" s="1" t="s">
        <v>7717</v>
      </c>
      <c r="G3127" s="64">
        <v>2044</v>
      </c>
      <c r="H3127" s="97" t="s">
        <v>17143</v>
      </c>
      <c r="I3127" s="98" t="s">
        <v>17274</v>
      </c>
      <c r="J3127" s="1">
        <v>884.83</v>
      </c>
      <c r="K3127" s="64">
        <v>1159.17</v>
      </c>
      <c r="L3127" s="1">
        <v>2444</v>
      </c>
      <c r="N3127" s="1" t="s">
        <v>7957</v>
      </c>
      <c r="O3127" s="64">
        <v>2044</v>
      </c>
      <c r="P3127" s="1" t="s">
        <v>12258</v>
      </c>
      <c r="Q3127" s="1" t="s">
        <v>9077</v>
      </c>
      <c r="R3127" s="1" t="s">
        <v>9078</v>
      </c>
      <c r="S3127" s="1" t="s">
        <v>2452</v>
      </c>
    </row>
    <row r="3128" spans="1:19">
      <c r="A3128" s="30">
        <v>10196525</v>
      </c>
      <c r="B3128" s="55">
        <v>101965250000000</v>
      </c>
      <c r="C3128" s="1">
        <v>7700</v>
      </c>
      <c r="D3128" s="1" t="s">
        <v>7717</v>
      </c>
      <c r="G3128" s="64">
        <v>2044</v>
      </c>
      <c r="H3128" s="97" t="s">
        <v>17143</v>
      </c>
      <c r="I3128" s="98" t="s">
        <v>17274</v>
      </c>
      <c r="J3128" s="1">
        <v>884.83</v>
      </c>
      <c r="K3128" s="64">
        <v>1159.17</v>
      </c>
      <c r="L3128" s="1">
        <v>2728</v>
      </c>
      <c r="N3128" s="1" t="s">
        <v>7958</v>
      </c>
      <c r="O3128" s="64">
        <v>2044</v>
      </c>
      <c r="P3128" s="1" t="s">
        <v>110</v>
      </c>
      <c r="Q3128" s="1" t="s">
        <v>9077</v>
      </c>
      <c r="R3128" s="1" t="s">
        <v>9078</v>
      </c>
      <c r="S3128" s="1" t="s">
        <v>2452</v>
      </c>
    </row>
    <row r="3129" spans="1:19">
      <c r="A3129" s="30">
        <v>10196526</v>
      </c>
      <c r="B3129" s="55">
        <v>101965260000000</v>
      </c>
      <c r="C3129" s="1">
        <v>7700</v>
      </c>
      <c r="D3129" s="1" t="s">
        <v>7717</v>
      </c>
      <c r="G3129" s="64">
        <v>2044</v>
      </c>
      <c r="H3129" s="97" t="s">
        <v>17152</v>
      </c>
      <c r="I3129" s="98" t="s">
        <v>17281</v>
      </c>
      <c r="J3129" s="1">
        <v>884.83</v>
      </c>
      <c r="K3129" s="64">
        <v>1159.17</v>
      </c>
      <c r="L3129" s="1">
        <v>2438</v>
      </c>
      <c r="N3129" s="1" t="s">
        <v>7959</v>
      </c>
      <c r="O3129" s="64">
        <v>2044</v>
      </c>
      <c r="P3129" s="1" t="s">
        <v>12242</v>
      </c>
      <c r="Q3129" s="1" t="s">
        <v>9077</v>
      </c>
      <c r="R3129" s="1" t="s">
        <v>9078</v>
      </c>
      <c r="S3129" s="1" t="s">
        <v>2452</v>
      </c>
    </row>
    <row r="3130" spans="1:19">
      <c r="A3130" s="30">
        <v>10196527</v>
      </c>
      <c r="B3130" s="55">
        <v>101965270000000</v>
      </c>
      <c r="C3130" s="1">
        <v>7700</v>
      </c>
      <c r="D3130" s="1" t="s">
        <v>7717</v>
      </c>
      <c r="G3130" s="64">
        <v>2044</v>
      </c>
      <c r="H3130" s="97" t="s">
        <v>17143</v>
      </c>
      <c r="I3130" s="98" t="s">
        <v>17274</v>
      </c>
      <c r="J3130" s="1">
        <v>884.83</v>
      </c>
      <c r="K3130" s="64">
        <v>1159.17</v>
      </c>
      <c r="L3130" s="1">
        <v>1</v>
      </c>
      <c r="N3130" s="1" t="s">
        <v>7960</v>
      </c>
      <c r="O3130" s="64">
        <v>2044</v>
      </c>
      <c r="P3130" s="1" t="s">
        <v>5343</v>
      </c>
      <c r="Q3130" s="1" t="s">
        <v>9077</v>
      </c>
      <c r="R3130" s="1" t="s">
        <v>9078</v>
      </c>
      <c r="S3130" s="1" t="s">
        <v>2452</v>
      </c>
    </row>
    <row r="3131" spans="1:19">
      <c r="A3131" s="30">
        <v>10196528</v>
      </c>
      <c r="B3131" s="55">
        <v>101965280000000</v>
      </c>
      <c r="C3131" s="1">
        <v>7700</v>
      </c>
      <c r="D3131" s="1" t="s">
        <v>7717</v>
      </c>
      <c r="G3131" s="64">
        <v>2044</v>
      </c>
      <c r="H3131" s="97" t="s">
        <v>17143</v>
      </c>
      <c r="I3131" s="98" t="s">
        <v>17274</v>
      </c>
      <c r="J3131" s="1">
        <v>884.83</v>
      </c>
      <c r="K3131" s="64">
        <v>1159.17</v>
      </c>
      <c r="L3131" s="1">
        <v>200</v>
      </c>
      <c r="N3131" s="1" t="s">
        <v>7961</v>
      </c>
      <c r="O3131" s="64">
        <v>2044</v>
      </c>
      <c r="P3131" s="1" t="s">
        <v>13486</v>
      </c>
      <c r="Q3131" s="1" t="s">
        <v>9077</v>
      </c>
      <c r="R3131" s="1" t="s">
        <v>9078</v>
      </c>
      <c r="S3131" s="1" t="s">
        <v>2452</v>
      </c>
    </row>
    <row r="3132" spans="1:19">
      <c r="A3132" s="30">
        <v>10196529</v>
      </c>
      <c r="B3132" s="55">
        <v>101965290000000</v>
      </c>
      <c r="C3132" s="1">
        <v>7700</v>
      </c>
      <c r="D3132" s="1" t="s">
        <v>7717</v>
      </c>
      <c r="G3132" s="64">
        <v>2044</v>
      </c>
      <c r="H3132" s="97" t="s">
        <v>17143</v>
      </c>
      <c r="I3132" s="98" t="s">
        <v>17274</v>
      </c>
      <c r="J3132" s="1">
        <v>884.83</v>
      </c>
      <c r="K3132" s="64">
        <v>1159.17</v>
      </c>
      <c r="L3132" s="1">
        <v>3371</v>
      </c>
      <c r="N3132" s="1" t="s">
        <v>7962</v>
      </c>
      <c r="O3132" s="64">
        <v>2044</v>
      </c>
      <c r="P3132" s="1" t="s">
        <v>390</v>
      </c>
      <c r="Q3132" s="1" t="s">
        <v>9077</v>
      </c>
      <c r="R3132" s="1" t="s">
        <v>9078</v>
      </c>
      <c r="S3132" s="1" t="s">
        <v>2452</v>
      </c>
    </row>
    <row r="3133" spans="1:19">
      <c r="A3133" s="30">
        <v>10196530</v>
      </c>
      <c r="B3133" s="55">
        <v>101965300000000</v>
      </c>
      <c r="C3133" s="1">
        <v>7700</v>
      </c>
      <c r="D3133" s="1" t="s">
        <v>7717</v>
      </c>
      <c r="G3133" s="64">
        <v>2044</v>
      </c>
      <c r="H3133" s="97" t="s">
        <v>17143</v>
      </c>
      <c r="I3133" s="98" t="s">
        <v>17274</v>
      </c>
      <c r="J3133" s="1">
        <v>884.83</v>
      </c>
      <c r="K3133" s="64">
        <v>1159.17</v>
      </c>
      <c r="L3133" s="1">
        <v>2637</v>
      </c>
      <c r="N3133" s="1" t="s">
        <v>7963</v>
      </c>
      <c r="O3133" s="64">
        <v>2044</v>
      </c>
      <c r="P3133" s="1" t="s">
        <v>110</v>
      </c>
      <c r="Q3133" s="1" t="s">
        <v>9077</v>
      </c>
      <c r="R3133" s="1" t="s">
        <v>9078</v>
      </c>
      <c r="S3133" s="1" t="s">
        <v>2452</v>
      </c>
    </row>
    <row r="3134" spans="1:19">
      <c r="A3134" s="30">
        <v>10196531</v>
      </c>
      <c r="B3134" s="55">
        <v>101965310000000</v>
      </c>
      <c r="C3134" s="1">
        <v>7700</v>
      </c>
      <c r="D3134" s="1" t="s">
        <v>7717</v>
      </c>
      <c r="G3134" s="64">
        <v>2044</v>
      </c>
      <c r="H3134" s="97" t="s">
        <v>17143</v>
      </c>
      <c r="I3134" s="98" t="s">
        <v>17274</v>
      </c>
      <c r="J3134" s="1">
        <v>884.83</v>
      </c>
      <c r="K3134" s="64">
        <v>1159.17</v>
      </c>
      <c r="L3134" s="1">
        <v>311</v>
      </c>
      <c r="N3134" s="1" t="s">
        <v>7964</v>
      </c>
      <c r="O3134" s="64">
        <v>2044</v>
      </c>
      <c r="P3134" s="1" t="s">
        <v>2049</v>
      </c>
      <c r="Q3134" s="1" t="s">
        <v>9077</v>
      </c>
      <c r="R3134" s="1" t="s">
        <v>9078</v>
      </c>
      <c r="S3134" s="1" t="s">
        <v>2452</v>
      </c>
    </row>
    <row r="3135" spans="1:19">
      <c r="A3135" s="30">
        <v>10196532</v>
      </c>
      <c r="B3135" s="55">
        <v>101965320000000</v>
      </c>
      <c r="C3135" s="1">
        <v>7700</v>
      </c>
      <c r="D3135" s="1" t="s">
        <v>7717</v>
      </c>
      <c r="G3135" s="64">
        <v>2044</v>
      </c>
      <c r="H3135" s="97" t="s">
        <v>17143</v>
      </c>
      <c r="I3135" s="98" t="s">
        <v>17274</v>
      </c>
      <c r="J3135" s="1">
        <v>884.83</v>
      </c>
      <c r="K3135" s="64">
        <v>1159.17</v>
      </c>
      <c r="L3135" s="1">
        <v>7045</v>
      </c>
      <c r="N3135" s="1" t="s">
        <v>7965</v>
      </c>
      <c r="O3135" s="64">
        <v>2044</v>
      </c>
      <c r="P3135" s="1" t="s">
        <v>110</v>
      </c>
      <c r="Q3135" s="1" t="s">
        <v>9077</v>
      </c>
      <c r="R3135" s="1" t="s">
        <v>9078</v>
      </c>
      <c r="S3135" s="1" t="s">
        <v>2452</v>
      </c>
    </row>
    <row r="3136" spans="1:19">
      <c r="A3136" s="30">
        <v>10196533</v>
      </c>
      <c r="B3136" s="55">
        <v>101965330000000</v>
      </c>
      <c r="C3136" s="1">
        <v>7700</v>
      </c>
      <c r="D3136" s="1" t="s">
        <v>7717</v>
      </c>
      <c r="G3136" s="64">
        <v>2044</v>
      </c>
      <c r="H3136" s="97" t="s">
        <v>17143</v>
      </c>
      <c r="I3136" s="98" t="s">
        <v>17274</v>
      </c>
      <c r="J3136" s="1">
        <v>884.83</v>
      </c>
      <c r="K3136" s="64">
        <v>1159.17</v>
      </c>
      <c r="L3136" s="1">
        <v>1</v>
      </c>
      <c r="N3136" s="1" t="s">
        <v>7966</v>
      </c>
      <c r="O3136" s="64">
        <v>2044</v>
      </c>
      <c r="P3136" s="1">
        <v>1565</v>
      </c>
      <c r="Q3136" s="1" t="s">
        <v>9077</v>
      </c>
      <c r="R3136" s="1" t="s">
        <v>9078</v>
      </c>
      <c r="S3136" s="1" t="s">
        <v>2452</v>
      </c>
    </row>
    <row r="3137" spans="1:19">
      <c r="A3137" s="30">
        <v>10196534</v>
      </c>
      <c r="B3137" s="55">
        <v>101965340000000</v>
      </c>
      <c r="C3137" s="1">
        <v>7700</v>
      </c>
      <c r="D3137" s="1" t="s">
        <v>7717</v>
      </c>
      <c r="G3137" s="64">
        <v>2044</v>
      </c>
      <c r="H3137" s="97" t="s">
        <v>17143</v>
      </c>
      <c r="I3137" s="98" t="s">
        <v>17274</v>
      </c>
      <c r="J3137" s="1">
        <v>884.83</v>
      </c>
      <c r="K3137" s="64">
        <v>1159.17</v>
      </c>
      <c r="L3137" s="1">
        <v>4</v>
      </c>
      <c r="N3137" s="1" t="s">
        <v>7967</v>
      </c>
      <c r="O3137" s="64">
        <v>2044</v>
      </c>
      <c r="P3137" s="1">
        <v>403</v>
      </c>
      <c r="Q3137" s="1" t="s">
        <v>9077</v>
      </c>
      <c r="R3137" s="1" t="s">
        <v>9078</v>
      </c>
      <c r="S3137" s="1" t="s">
        <v>2452</v>
      </c>
    </row>
    <row r="3138" spans="1:19">
      <c r="A3138" s="30">
        <v>10196535</v>
      </c>
      <c r="B3138" s="55">
        <v>101965350000000</v>
      </c>
      <c r="C3138" s="1">
        <v>7700</v>
      </c>
      <c r="D3138" s="1" t="s">
        <v>7717</v>
      </c>
      <c r="G3138" s="64">
        <v>2044</v>
      </c>
      <c r="H3138" s="97" t="s">
        <v>17143</v>
      </c>
      <c r="I3138" s="98" t="s">
        <v>17274</v>
      </c>
      <c r="J3138" s="1">
        <v>884.83</v>
      </c>
      <c r="K3138" s="64">
        <v>1159.17</v>
      </c>
      <c r="L3138" s="1">
        <v>2728</v>
      </c>
      <c r="N3138" s="1" t="s">
        <v>7968</v>
      </c>
      <c r="O3138" s="64">
        <v>2044</v>
      </c>
      <c r="P3138" s="1" t="s">
        <v>110</v>
      </c>
      <c r="Q3138" s="1" t="s">
        <v>9077</v>
      </c>
      <c r="R3138" s="1" t="s">
        <v>9078</v>
      </c>
      <c r="S3138" s="1" t="s">
        <v>2452</v>
      </c>
    </row>
    <row r="3139" spans="1:19">
      <c r="A3139" s="30">
        <v>10196536</v>
      </c>
      <c r="B3139" s="55">
        <v>101965360000000</v>
      </c>
      <c r="C3139" s="1">
        <v>7700</v>
      </c>
      <c r="D3139" s="1" t="s">
        <v>7717</v>
      </c>
      <c r="E3139" s="1" t="s">
        <v>107</v>
      </c>
      <c r="F3139" s="1" t="s">
        <v>7813</v>
      </c>
      <c r="G3139" s="64">
        <v>2044</v>
      </c>
      <c r="H3139" s="97" t="s">
        <v>17146</v>
      </c>
      <c r="I3139" s="98" t="s">
        <v>12825</v>
      </c>
      <c r="J3139" s="1">
        <v>884.83</v>
      </c>
      <c r="K3139" s="64">
        <v>1159.17</v>
      </c>
      <c r="L3139" s="1">
        <v>3004</v>
      </c>
      <c r="N3139" s="1" t="s">
        <v>8338</v>
      </c>
      <c r="O3139" s="64">
        <v>2044</v>
      </c>
      <c r="P3139" s="1" t="s">
        <v>110</v>
      </c>
      <c r="Q3139" s="1" t="s">
        <v>9077</v>
      </c>
      <c r="R3139" s="1" t="s">
        <v>9078</v>
      </c>
      <c r="S3139" s="1" t="s">
        <v>2452</v>
      </c>
    </row>
    <row r="3140" spans="1:19">
      <c r="A3140" s="30">
        <v>10196537</v>
      </c>
      <c r="B3140" s="55">
        <v>101965370000000</v>
      </c>
      <c r="C3140" s="1">
        <v>7700</v>
      </c>
      <c r="D3140" s="1" t="s">
        <v>7717</v>
      </c>
      <c r="G3140" s="64">
        <v>2044</v>
      </c>
      <c r="H3140" s="97" t="s">
        <v>17143</v>
      </c>
      <c r="I3140" s="98" t="s">
        <v>17274</v>
      </c>
      <c r="J3140" s="1">
        <v>884.83</v>
      </c>
      <c r="K3140" s="64">
        <v>1159.17</v>
      </c>
      <c r="L3140" s="1">
        <v>311</v>
      </c>
      <c r="N3140" s="1" t="s">
        <v>7969</v>
      </c>
      <c r="O3140" s="64">
        <v>2044</v>
      </c>
      <c r="P3140" s="1" t="s">
        <v>2049</v>
      </c>
      <c r="Q3140" s="1" t="s">
        <v>9077</v>
      </c>
      <c r="R3140" s="1" t="s">
        <v>9078</v>
      </c>
      <c r="S3140" s="1" t="s">
        <v>2452</v>
      </c>
    </row>
    <row r="3141" spans="1:19">
      <c r="A3141" s="30">
        <v>10196538</v>
      </c>
      <c r="B3141" s="55">
        <v>101965380000000</v>
      </c>
      <c r="C3141" s="1">
        <v>7700</v>
      </c>
      <c r="D3141" s="1" t="s">
        <v>7717</v>
      </c>
      <c r="G3141" s="64">
        <v>2044</v>
      </c>
      <c r="H3141" s="97" t="s">
        <v>17143</v>
      </c>
      <c r="I3141" s="98" t="s">
        <v>17274</v>
      </c>
      <c r="J3141" s="1">
        <v>884.83</v>
      </c>
      <c r="K3141" s="64">
        <v>1159.17</v>
      </c>
      <c r="L3141" s="1">
        <v>4</v>
      </c>
      <c r="N3141" s="1" t="s">
        <v>7970</v>
      </c>
      <c r="O3141" s="64">
        <v>2044</v>
      </c>
      <c r="P3141" s="1">
        <v>403</v>
      </c>
      <c r="Q3141" s="1" t="s">
        <v>9077</v>
      </c>
      <c r="R3141" s="1" t="s">
        <v>9078</v>
      </c>
      <c r="S3141" s="1" t="s">
        <v>2452</v>
      </c>
    </row>
    <row r="3142" spans="1:19">
      <c r="A3142" s="30">
        <v>10196539</v>
      </c>
      <c r="B3142" s="55">
        <v>101965390000000</v>
      </c>
      <c r="C3142" s="1">
        <v>7700</v>
      </c>
      <c r="D3142" s="1" t="s">
        <v>7717</v>
      </c>
      <c r="G3142" s="64">
        <v>2044</v>
      </c>
      <c r="H3142" s="97" t="s">
        <v>17143</v>
      </c>
      <c r="I3142" s="98" t="s">
        <v>17274</v>
      </c>
      <c r="J3142" s="1">
        <v>884.83</v>
      </c>
      <c r="K3142" s="64">
        <v>1159.17</v>
      </c>
      <c r="L3142" s="1">
        <v>2438</v>
      </c>
      <c r="N3142" s="1" t="s">
        <v>7971</v>
      </c>
      <c r="O3142" s="64">
        <v>2044</v>
      </c>
      <c r="P3142" s="1" t="s">
        <v>12243</v>
      </c>
      <c r="Q3142" s="1" t="s">
        <v>9077</v>
      </c>
      <c r="R3142" s="1" t="s">
        <v>9078</v>
      </c>
      <c r="S3142" s="1" t="s">
        <v>2452</v>
      </c>
    </row>
    <row r="3143" spans="1:19">
      <c r="A3143" s="30">
        <v>10196540</v>
      </c>
      <c r="B3143" s="55">
        <v>101965400000000</v>
      </c>
      <c r="C3143" s="1">
        <v>7700</v>
      </c>
      <c r="D3143" s="1" t="s">
        <v>7717</v>
      </c>
      <c r="G3143" s="64">
        <v>2044</v>
      </c>
      <c r="H3143" s="97" t="s">
        <v>17143</v>
      </c>
      <c r="I3143" s="98" t="s">
        <v>17274</v>
      </c>
      <c r="J3143" s="1">
        <v>884.83</v>
      </c>
      <c r="K3143" s="64">
        <v>1159.17</v>
      </c>
      <c r="L3143" s="1">
        <v>3802</v>
      </c>
      <c r="N3143" s="1" t="s">
        <v>7972</v>
      </c>
      <c r="O3143" s="64">
        <v>2044</v>
      </c>
      <c r="P3143" s="1" t="s">
        <v>110</v>
      </c>
      <c r="Q3143" s="1" t="s">
        <v>9077</v>
      </c>
      <c r="R3143" s="1" t="s">
        <v>9078</v>
      </c>
      <c r="S3143" s="1" t="s">
        <v>2452</v>
      </c>
    </row>
    <row r="3144" spans="1:19">
      <c r="A3144" s="30">
        <v>10196541</v>
      </c>
      <c r="B3144" s="55">
        <v>101965410000000</v>
      </c>
      <c r="C3144" s="1">
        <v>7700</v>
      </c>
      <c r="D3144" s="1" t="s">
        <v>7717</v>
      </c>
      <c r="G3144" s="64">
        <v>2044</v>
      </c>
      <c r="H3144" s="97" t="s">
        <v>17143</v>
      </c>
      <c r="I3144" s="98" t="s">
        <v>17274</v>
      </c>
      <c r="J3144" s="1">
        <v>884.83</v>
      </c>
      <c r="K3144" s="64">
        <v>1159.17</v>
      </c>
      <c r="L3144" s="1">
        <v>4</v>
      </c>
      <c r="N3144" s="1" t="s">
        <v>7973</v>
      </c>
      <c r="O3144" s="64">
        <v>2044</v>
      </c>
      <c r="P3144" s="1">
        <v>403</v>
      </c>
      <c r="Q3144" s="1" t="s">
        <v>9077</v>
      </c>
      <c r="R3144" s="1" t="s">
        <v>9078</v>
      </c>
      <c r="S3144" s="1" t="s">
        <v>2452</v>
      </c>
    </row>
    <row r="3145" spans="1:19">
      <c r="A3145" s="30">
        <v>10196542</v>
      </c>
      <c r="B3145" s="55">
        <v>101965420000000</v>
      </c>
      <c r="C3145" s="1">
        <v>7700</v>
      </c>
      <c r="D3145" s="1" t="s">
        <v>7717</v>
      </c>
      <c r="G3145" s="64">
        <v>2044</v>
      </c>
      <c r="H3145" s="97" t="s">
        <v>17143</v>
      </c>
      <c r="I3145" s="98" t="s">
        <v>17274</v>
      </c>
      <c r="J3145" s="1">
        <v>884.83</v>
      </c>
      <c r="K3145" s="64">
        <v>1159.17</v>
      </c>
      <c r="L3145" s="1">
        <v>4</v>
      </c>
      <c r="N3145" s="1" t="s">
        <v>7974</v>
      </c>
      <c r="O3145" s="64">
        <v>2044</v>
      </c>
      <c r="P3145" s="1">
        <v>403</v>
      </c>
      <c r="Q3145" s="1" t="s">
        <v>9077</v>
      </c>
      <c r="R3145" s="1" t="s">
        <v>9078</v>
      </c>
      <c r="S3145" s="1" t="s">
        <v>2452</v>
      </c>
    </row>
    <row r="3146" spans="1:19">
      <c r="A3146" s="30">
        <v>10196543</v>
      </c>
      <c r="B3146" s="55">
        <v>101965430000000</v>
      </c>
      <c r="C3146" s="1">
        <v>7700</v>
      </c>
      <c r="D3146" s="1" t="s">
        <v>7717</v>
      </c>
      <c r="G3146" s="64">
        <v>2044</v>
      </c>
      <c r="H3146" s="97" t="s">
        <v>17143</v>
      </c>
      <c r="I3146" s="98" t="s">
        <v>17274</v>
      </c>
      <c r="J3146" s="1">
        <v>884.83</v>
      </c>
      <c r="K3146" s="64">
        <v>1159.17</v>
      </c>
      <c r="L3146" s="1">
        <v>280</v>
      </c>
      <c r="N3146" s="1" t="s">
        <v>7975</v>
      </c>
      <c r="O3146" s="64">
        <v>2044</v>
      </c>
      <c r="P3146" s="1" t="s">
        <v>110</v>
      </c>
      <c r="Q3146" s="1" t="s">
        <v>9077</v>
      </c>
      <c r="R3146" s="1" t="s">
        <v>9078</v>
      </c>
      <c r="S3146" s="1" t="s">
        <v>2452</v>
      </c>
    </row>
    <row r="3147" spans="1:19">
      <c r="A3147" s="30">
        <v>10196544</v>
      </c>
      <c r="B3147" s="55">
        <v>101965440000000</v>
      </c>
      <c r="C3147" s="1">
        <v>7700</v>
      </c>
      <c r="D3147" s="1" t="s">
        <v>7717</v>
      </c>
      <c r="G3147" s="64">
        <v>2044</v>
      </c>
      <c r="H3147" s="97" t="s">
        <v>17143</v>
      </c>
      <c r="I3147" s="98" t="s">
        <v>17274</v>
      </c>
      <c r="J3147" s="1">
        <v>884.83</v>
      </c>
      <c r="K3147" s="64">
        <v>1159.17</v>
      </c>
      <c r="L3147" s="1">
        <v>7045</v>
      </c>
      <c r="N3147" s="1" t="s">
        <v>7976</v>
      </c>
      <c r="O3147" s="64">
        <v>2044</v>
      </c>
      <c r="P3147" s="1" t="s">
        <v>110</v>
      </c>
      <c r="Q3147" s="1" t="s">
        <v>9077</v>
      </c>
      <c r="R3147" s="1" t="s">
        <v>9078</v>
      </c>
      <c r="S3147" s="1" t="s">
        <v>2452</v>
      </c>
    </row>
    <row r="3148" spans="1:19">
      <c r="A3148" s="30">
        <v>10196545</v>
      </c>
      <c r="B3148" s="55">
        <v>101965450000000</v>
      </c>
      <c r="C3148" s="1">
        <v>7700</v>
      </c>
      <c r="D3148" s="1" t="s">
        <v>7717</v>
      </c>
      <c r="G3148" s="64">
        <v>2044</v>
      </c>
      <c r="H3148" s="97" t="s">
        <v>17152</v>
      </c>
      <c r="I3148" s="98" t="s">
        <v>17281</v>
      </c>
      <c r="J3148" s="1">
        <v>884.83</v>
      </c>
      <c r="K3148" s="64">
        <v>1159.17</v>
      </c>
      <c r="L3148" s="1">
        <v>14</v>
      </c>
      <c r="N3148" s="1" t="s">
        <v>7977</v>
      </c>
      <c r="O3148" s="64">
        <v>2044</v>
      </c>
      <c r="P3148" s="1" t="s">
        <v>13491</v>
      </c>
      <c r="Q3148" s="1" t="s">
        <v>9077</v>
      </c>
      <c r="R3148" s="1" t="s">
        <v>9078</v>
      </c>
      <c r="S3148" s="1" t="s">
        <v>2452</v>
      </c>
    </row>
    <row r="3149" spans="1:19">
      <c r="A3149" s="30">
        <v>10196546</v>
      </c>
      <c r="B3149" s="55">
        <v>101965460000000</v>
      </c>
      <c r="C3149" s="1">
        <v>7700</v>
      </c>
      <c r="D3149" s="1" t="s">
        <v>7717</v>
      </c>
      <c r="G3149" s="64">
        <v>2044</v>
      </c>
      <c r="H3149" s="97" t="s">
        <v>17143</v>
      </c>
      <c r="I3149" s="98" t="s">
        <v>17274</v>
      </c>
      <c r="J3149" s="1">
        <v>884.83</v>
      </c>
      <c r="K3149" s="64">
        <v>1159.17</v>
      </c>
      <c r="L3149" s="1">
        <v>2728</v>
      </c>
      <c r="N3149" s="1" t="s">
        <v>7978</v>
      </c>
      <c r="O3149" s="64">
        <v>2044</v>
      </c>
      <c r="P3149" s="1" t="s">
        <v>110</v>
      </c>
      <c r="Q3149" s="1" t="s">
        <v>9077</v>
      </c>
      <c r="R3149" s="1" t="s">
        <v>9078</v>
      </c>
      <c r="S3149" s="1" t="s">
        <v>2452</v>
      </c>
    </row>
    <row r="3150" spans="1:19">
      <c r="A3150" s="30">
        <v>10196547</v>
      </c>
      <c r="B3150" s="55">
        <v>101965470000000</v>
      </c>
      <c r="C3150" s="1">
        <v>7700</v>
      </c>
      <c r="D3150" s="1" t="s">
        <v>7717</v>
      </c>
      <c r="G3150" s="64">
        <v>2044</v>
      </c>
      <c r="H3150" s="97" t="s">
        <v>17143</v>
      </c>
      <c r="I3150" s="98" t="s">
        <v>17274</v>
      </c>
      <c r="J3150" s="1">
        <v>884.83</v>
      </c>
      <c r="K3150" s="64">
        <v>1159.17</v>
      </c>
      <c r="L3150" s="1">
        <v>2728</v>
      </c>
      <c r="N3150" s="1" t="s">
        <v>7979</v>
      </c>
      <c r="O3150" s="64">
        <v>2044</v>
      </c>
      <c r="P3150" s="1" t="s">
        <v>110</v>
      </c>
      <c r="Q3150" s="1" t="s">
        <v>9077</v>
      </c>
      <c r="R3150" s="1" t="s">
        <v>9078</v>
      </c>
      <c r="S3150" s="1" t="s">
        <v>2452</v>
      </c>
    </row>
    <row r="3151" spans="1:19">
      <c r="A3151" s="30">
        <v>10196548</v>
      </c>
      <c r="B3151" s="55">
        <v>101965480000000</v>
      </c>
      <c r="C3151" s="1">
        <v>7700</v>
      </c>
      <c r="D3151" s="1" t="s">
        <v>7717</v>
      </c>
      <c r="G3151" s="64">
        <v>2044</v>
      </c>
      <c r="H3151" s="97" t="s">
        <v>17143</v>
      </c>
      <c r="I3151" s="98" t="s">
        <v>17274</v>
      </c>
      <c r="J3151" s="1">
        <v>884.83</v>
      </c>
      <c r="K3151" s="64">
        <v>1159.17</v>
      </c>
      <c r="L3151" s="1">
        <v>4</v>
      </c>
      <c r="N3151" s="1" t="s">
        <v>7980</v>
      </c>
      <c r="O3151" s="64">
        <v>2044</v>
      </c>
      <c r="P3151" s="1">
        <v>401.33</v>
      </c>
      <c r="Q3151" s="1" t="s">
        <v>9077</v>
      </c>
      <c r="R3151" s="1" t="s">
        <v>9078</v>
      </c>
      <c r="S3151" s="1" t="s">
        <v>2452</v>
      </c>
    </row>
    <row r="3152" spans="1:19">
      <c r="A3152" s="30">
        <v>10196549</v>
      </c>
      <c r="B3152" s="55">
        <v>101965490000000</v>
      </c>
      <c r="C3152" s="1">
        <v>7700</v>
      </c>
      <c r="D3152" s="1" t="s">
        <v>7717</v>
      </c>
      <c r="G3152" s="64">
        <v>2044</v>
      </c>
      <c r="H3152" s="97" t="s">
        <v>17152</v>
      </c>
      <c r="I3152" s="98" t="s">
        <v>17281</v>
      </c>
      <c r="J3152" s="1">
        <v>884.83</v>
      </c>
      <c r="K3152" s="64">
        <v>1159.17</v>
      </c>
      <c r="L3152" s="1">
        <v>2439</v>
      </c>
      <c r="N3152" s="1" t="s">
        <v>7981</v>
      </c>
      <c r="O3152" s="64">
        <v>2044</v>
      </c>
      <c r="P3152" s="1" t="s">
        <v>5713</v>
      </c>
      <c r="Q3152" s="1" t="s">
        <v>9077</v>
      </c>
      <c r="R3152" s="1" t="s">
        <v>9078</v>
      </c>
      <c r="S3152" s="1" t="s">
        <v>2452</v>
      </c>
    </row>
    <row r="3153" spans="1:19">
      <c r="A3153" s="30">
        <v>10196550</v>
      </c>
      <c r="B3153" s="55">
        <v>101965500000000</v>
      </c>
      <c r="C3153" s="1">
        <v>7700</v>
      </c>
      <c r="D3153" s="1" t="s">
        <v>7717</v>
      </c>
      <c r="G3153" s="64">
        <v>2044</v>
      </c>
      <c r="H3153" s="97" t="s">
        <v>17152</v>
      </c>
      <c r="I3153" s="98" t="s">
        <v>17281</v>
      </c>
      <c r="J3153" s="1">
        <v>884.83</v>
      </c>
      <c r="K3153" s="64">
        <v>1159.17</v>
      </c>
      <c r="L3153" s="1">
        <v>2440</v>
      </c>
      <c r="N3153" s="1" t="s">
        <v>7982</v>
      </c>
      <c r="O3153" s="64">
        <v>2044</v>
      </c>
      <c r="P3153" s="1" t="s">
        <v>5711</v>
      </c>
      <c r="Q3153" s="1" t="s">
        <v>9077</v>
      </c>
      <c r="R3153" s="1" t="s">
        <v>9078</v>
      </c>
      <c r="S3153" s="1" t="s">
        <v>2452</v>
      </c>
    </row>
    <row r="3154" spans="1:19">
      <c r="A3154" s="30">
        <v>10196551</v>
      </c>
      <c r="B3154" s="55">
        <v>101965510000000</v>
      </c>
      <c r="C3154" s="1">
        <v>7700</v>
      </c>
      <c r="D3154" s="1" t="s">
        <v>7717</v>
      </c>
      <c r="G3154" s="64">
        <v>2044</v>
      </c>
      <c r="H3154" s="97" t="s">
        <v>17146</v>
      </c>
      <c r="I3154" s="98" t="s">
        <v>12825</v>
      </c>
      <c r="J3154" s="1">
        <v>884.83</v>
      </c>
      <c r="K3154" s="64">
        <v>1159.17</v>
      </c>
      <c r="L3154" s="1">
        <v>2562</v>
      </c>
      <c r="N3154" s="1" t="s">
        <v>7983</v>
      </c>
      <c r="O3154" s="64">
        <v>2044</v>
      </c>
      <c r="P3154" s="1" t="s">
        <v>110</v>
      </c>
      <c r="Q3154" s="1" t="s">
        <v>9077</v>
      </c>
      <c r="R3154" s="1" t="s">
        <v>9078</v>
      </c>
      <c r="S3154" s="1" t="s">
        <v>2452</v>
      </c>
    </row>
    <row r="3155" spans="1:19">
      <c r="A3155" s="30">
        <v>10196552</v>
      </c>
      <c r="B3155" s="55">
        <v>101965520000000</v>
      </c>
      <c r="C3155" s="1">
        <v>7700</v>
      </c>
      <c r="D3155" s="1" t="s">
        <v>7717</v>
      </c>
      <c r="G3155" s="64">
        <v>2044</v>
      </c>
      <c r="H3155" s="97" t="s">
        <v>17143</v>
      </c>
      <c r="I3155" s="98" t="s">
        <v>17274</v>
      </c>
      <c r="J3155" s="1">
        <v>884.83</v>
      </c>
      <c r="K3155" s="64">
        <v>1159.17</v>
      </c>
      <c r="L3155" s="1">
        <v>311</v>
      </c>
      <c r="N3155" s="1" t="s">
        <v>7984</v>
      </c>
      <c r="O3155" s="64">
        <v>2044</v>
      </c>
      <c r="P3155" s="1" t="s">
        <v>568</v>
      </c>
      <c r="Q3155" s="1" t="s">
        <v>9077</v>
      </c>
      <c r="R3155" s="1" t="s">
        <v>9078</v>
      </c>
      <c r="S3155" s="1" t="s">
        <v>2452</v>
      </c>
    </row>
    <row r="3156" spans="1:19">
      <c r="A3156" s="30">
        <v>10196553</v>
      </c>
      <c r="B3156" s="55">
        <v>101965530000000</v>
      </c>
      <c r="C3156" s="1">
        <v>7700</v>
      </c>
      <c r="D3156" s="1" t="s">
        <v>7717</v>
      </c>
      <c r="G3156" s="64">
        <v>2044</v>
      </c>
      <c r="H3156" s="97" t="s">
        <v>17143</v>
      </c>
      <c r="I3156" s="98" t="s">
        <v>17274</v>
      </c>
      <c r="J3156" s="1">
        <v>884.83</v>
      </c>
      <c r="K3156" s="64">
        <v>1159.17</v>
      </c>
      <c r="L3156" s="1">
        <v>3311</v>
      </c>
      <c r="N3156" s="1" t="s">
        <v>7985</v>
      </c>
      <c r="O3156" s="64">
        <v>2044</v>
      </c>
      <c r="P3156" s="1" t="s">
        <v>110</v>
      </c>
      <c r="Q3156" s="1" t="s">
        <v>9077</v>
      </c>
      <c r="R3156" s="1" t="s">
        <v>9078</v>
      </c>
      <c r="S3156" s="1" t="s">
        <v>2452</v>
      </c>
    </row>
    <row r="3157" spans="1:19">
      <c r="A3157" s="30">
        <v>10196554</v>
      </c>
      <c r="B3157" s="55">
        <v>101965540000000</v>
      </c>
      <c r="C3157" s="1">
        <v>7700</v>
      </c>
      <c r="D3157" s="1" t="s">
        <v>7717</v>
      </c>
      <c r="G3157" s="64">
        <v>2044</v>
      </c>
      <c r="H3157" s="97" t="s">
        <v>17143</v>
      </c>
      <c r="I3157" s="98" t="s">
        <v>17274</v>
      </c>
      <c r="J3157" s="1">
        <v>884.83</v>
      </c>
      <c r="K3157" s="64">
        <v>1159.17</v>
      </c>
      <c r="L3157" s="1">
        <v>90</v>
      </c>
      <c r="N3157" s="1" t="s">
        <v>7986</v>
      </c>
      <c r="O3157" s="64">
        <v>2044</v>
      </c>
      <c r="P3157" s="1" t="s">
        <v>110</v>
      </c>
      <c r="Q3157" s="1" t="s">
        <v>9077</v>
      </c>
      <c r="R3157" s="1" t="s">
        <v>9078</v>
      </c>
      <c r="S3157" s="1" t="s">
        <v>2452</v>
      </c>
    </row>
    <row r="3158" spans="1:19">
      <c r="A3158" s="30">
        <v>10196555</v>
      </c>
      <c r="B3158" s="55">
        <v>101965550000000</v>
      </c>
      <c r="C3158" s="1">
        <v>7700</v>
      </c>
      <c r="D3158" s="1" t="s">
        <v>7717</v>
      </c>
      <c r="G3158" s="64">
        <v>2044</v>
      </c>
      <c r="H3158" s="97" t="s">
        <v>17152</v>
      </c>
      <c r="I3158" s="98" t="s">
        <v>17281</v>
      </c>
      <c r="J3158" s="1">
        <v>884.83</v>
      </c>
      <c r="K3158" s="64">
        <v>1159.17</v>
      </c>
      <c r="L3158" s="1">
        <v>2438</v>
      </c>
      <c r="N3158" s="1" t="s">
        <v>7987</v>
      </c>
      <c r="O3158" s="64">
        <v>2044</v>
      </c>
      <c r="P3158" s="1" t="s">
        <v>12244</v>
      </c>
      <c r="Q3158" s="1" t="s">
        <v>9077</v>
      </c>
      <c r="R3158" s="1" t="s">
        <v>9078</v>
      </c>
      <c r="S3158" s="1" t="s">
        <v>2452</v>
      </c>
    </row>
    <row r="3159" spans="1:19">
      <c r="A3159" s="30">
        <v>10196556</v>
      </c>
      <c r="B3159" s="55">
        <v>101965560000000</v>
      </c>
      <c r="C3159" s="1">
        <v>7700</v>
      </c>
      <c r="D3159" s="1" t="s">
        <v>7717</v>
      </c>
      <c r="G3159" s="64">
        <v>2044</v>
      </c>
      <c r="H3159" s="97" t="s">
        <v>17143</v>
      </c>
      <c r="I3159" s="98" t="s">
        <v>17274</v>
      </c>
      <c r="J3159" s="1">
        <v>884.83</v>
      </c>
      <c r="K3159" s="64">
        <v>1159.17</v>
      </c>
      <c r="L3159" s="1">
        <v>90</v>
      </c>
      <c r="N3159" s="1" t="s">
        <v>7988</v>
      </c>
      <c r="O3159" s="64">
        <v>2044</v>
      </c>
      <c r="P3159" s="1" t="s">
        <v>110</v>
      </c>
      <c r="Q3159" s="1" t="s">
        <v>9077</v>
      </c>
      <c r="R3159" s="1" t="s">
        <v>9078</v>
      </c>
      <c r="S3159" s="1" t="s">
        <v>2452</v>
      </c>
    </row>
    <row r="3160" spans="1:19">
      <c r="A3160" s="30">
        <v>10196557</v>
      </c>
      <c r="B3160" s="55">
        <v>101965570000000</v>
      </c>
      <c r="C3160" s="1">
        <v>7700</v>
      </c>
      <c r="D3160" s="1" t="s">
        <v>7717</v>
      </c>
      <c r="E3160" s="1" t="s">
        <v>107</v>
      </c>
      <c r="F3160" s="1" t="s">
        <v>7813</v>
      </c>
      <c r="G3160" s="64">
        <v>2044</v>
      </c>
      <c r="H3160" s="97" t="s">
        <v>17146</v>
      </c>
      <c r="I3160" s="98" t="s">
        <v>12825</v>
      </c>
      <c r="J3160" s="1">
        <v>884.83</v>
      </c>
      <c r="K3160" s="64">
        <v>1159.17</v>
      </c>
      <c r="L3160" s="1">
        <v>7017</v>
      </c>
      <c r="N3160" s="1" t="s">
        <v>7970</v>
      </c>
      <c r="O3160" s="64">
        <v>2044</v>
      </c>
      <c r="P3160" s="1" t="s">
        <v>110</v>
      </c>
      <c r="Q3160" s="1" t="s">
        <v>9077</v>
      </c>
      <c r="R3160" s="1" t="s">
        <v>9078</v>
      </c>
      <c r="S3160" s="1" t="s">
        <v>2452</v>
      </c>
    </row>
    <row r="3161" spans="1:19">
      <c r="A3161" s="30">
        <v>10196558</v>
      </c>
      <c r="B3161" s="55">
        <v>101965580000000</v>
      </c>
      <c r="C3161" s="1">
        <v>7700</v>
      </c>
      <c r="D3161" s="1" t="s">
        <v>7717</v>
      </c>
      <c r="E3161" s="1" t="s">
        <v>107</v>
      </c>
      <c r="F3161" s="1" t="s">
        <v>7813</v>
      </c>
      <c r="G3161" s="64">
        <v>2044</v>
      </c>
      <c r="H3161" s="97" t="s">
        <v>17146</v>
      </c>
      <c r="I3161" s="98" t="s">
        <v>12825</v>
      </c>
      <c r="J3161" s="1">
        <v>884.83</v>
      </c>
      <c r="K3161" s="64">
        <v>1159.17</v>
      </c>
      <c r="L3161" s="1">
        <v>2558</v>
      </c>
      <c r="N3161" s="1" t="s">
        <v>8333</v>
      </c>
      <c r="O3161" s="64">
        <v>2044</v>
      </c>
      <c r="P3161" s="1" t="s">
        <v>110</v>
      </c>
      <c r="Q3161" s="1" t="s">
        <v>9077</v>
      </c>
      <c r="R3161" s="1" t="s">
        <v>9078</v>
      </c>
      <c r="S3161" s="1" t="s">
        <v>2452</v>
      </c>
    </row>
    <row r="3162" spans="1:19">
      <c r="A3162" s="30">
        <v>10196559</v>
      </c>
      <c r="B3162" s="55">
        <v>101965590000000</v>
      </c>
      <c r="C3162" s="1">
        <v>7700</v>
      </c>
      <c r="D3162" s="1" t="s">
        <v>7717</v>
      </c>
      <c r="G3162" s="64">
        <v>2044</v>
      </c>
      <c r="H3162" s="97" t="s">
        <v>17152</v>
      </c>
      <c r="I3162" s="98" t="s">
        <v>17281</v>
      </c>
      <c r="J3162" s="1">
        <v>884.83</v>
      </c>
      <c r="K3162" s="64">
        <v>1159.17</v>
      </c>
      <c r="L3162" s="1">
        <v>2441</v>
      </c>
      <c r="N3162" s="1" t="s">
        <v>8296</v>
      </c>
      <c r="O3162" s="64">
        <v>2044</v>
      </c>
      <c r="P3162" s="1" t="s">
        <v>110</v>
      </c>
      <c r="Q3162" s="1" t="s">
        <v>9077</v>
      </c>
      <c r="R3162" s="1" t="s">
        <v>9078</v>
      </c>
      <c r="S3162" s="1" t="s">
        <v>2452</v>
      </c>
    </row>
    <row r="3163" spans="1:19">
      <c r="A3163" s="30">
        <v>10196560</v>
      </c>
      <c r="B3163" s="55">
        <v>101965600000000</v>
      </c>
      <c r="C3163" s="1">
        <v>7700</v>
      </c>
      <c r="D3163" s="1" t="s">
        <v>7717</v>
      </c>
      <c r="G3163" s="64">
        <v>2044</v>
      </c>
      <c r="H3163" s="97" t="s">
        <v>17143</v>
      </c>
      <c r="I3163" s="98" t="s">
        <v>17274</v>
      </c>
      <c r="J3163" s="1">
        <v>884.83</v>
      </c>
      <c r="K3163" s="64">
        <v>1159.17</v>
      </c>
      <c r="L3163" s="1">
        <v>1</v>
      </c>
      <c r="N3163" s="1" t="s">
        <v>7989</v>
      </c>
      <c r="O3163" s="64">
        <v>2044</v>
      </c>
      <c r="P3163" s="1">
        <v>1565</v>
      </c>
      <c r="Q3163" s="1" t="s">
        <v>9077</v>
      </c>
      <c r="R3163" s="1" t="s">
        <v>9078</v>
      </c>
      <c r="S3163" s="1" t="s">
        <v>2452</v>
      </c>
    </row>
    <row r="3164" spans="1:19">
      <c r="A3164" s="30">
        <v>10196561</v>
      </c>
      <c r="B3164" s="55">
        <v>101965610000000</v>
      </c>
      <c r="C3164" s="1">
        <v>7700</v>
      </c>
      <c r="D3164" s="1" t="s">
        <v>7717</v>
      </c>
      <c r="G3164" s="64">
        <v>2044</v>
      </c>
      <c r="H3164" s="97" t="s">
        <v>17152</v>
      </c>
      <c r="I3164" s="98" t="s">
        <v>17281</v>
      </c>
      <c r="J3164" s="1">
        <v>884.83</v>
      </c>
      <c r="K3164" s="64">
        <v>1159.17</v>
      </c>
      <c r="L3164" s="1">
        <v>14</v>
      </c>
      <c r="N3164" s="1" t="s">
        <v>7990</v>
      </c>
      <c r="O3164" s="64">
        <v>2044</v>
      </c>
      <c r="P3164" s="1" t="s">
        <v>13491</v>
      </c>
      <c r="Q3164" s="1" t="s">
        <v>9077</v>
      </c>
      <c r="R3164" s="1" t="s">
        <v>9078</v>
      </c>
      <c r="S3164" s="1" t="s">
        <v>2452</v>
      </c>
    </row>
    <row r="3165" spans="1:19">
      <c r="A3165" s="30">
        <v>10196562</v>
      </c>
      <c r="B3165" s="55">
        <v>101965620000000</v>
      </c>
      <c r="C3165" s="1">
        <v>7700</v>
      </c>
      <c r="D3165" s="1" t="s">
        <v>7717</v>
      </c>
      <c r="G3165" s="64">
        <v>2044</v>
      </c>
      <c r="H3165" s="97" t="s">
        <v>17143</v>
      </c>
      <c r="I3165" s="98" t="s">
        <v>17274</v>
      </c>
      <c r="J3165" s="1">
        <v>884.83</v>
      </c>
      <c r="K3165" s="64">
        <v>1159.17</v>
      </c>
      <c r="L3165" s="1">
        <v>7045</v>
      </c>
      <c r="N3165" s="1" t="s">
        <v>7991</v>
      </c>
      <c r="O3165" s="64">
        <v>2044</v>
      </c>
      <c r="P3165" s="1" t="s">
        <v>110</v>
      </c>
      <c r="Q3165" s="1" t="s">
        <v>9077</v>
      </c>
      <c r="R3165" s="1" t="s">
        <v>9078</v>
      </c>
      <c r="S3165" s="1" t="s">
        <v>2452</v>
      </c>
    </row>
    <row r="3166" spans="1:19">
      <c r="A3166" s="30">
        <v>10196563</v>
      </c>
      <c r="B3166" s="55">
        <v>101965630000000</v>
      </c>
      <c r="C3166" s="1">
        <v>7700</v>
      </c>
      <c r="D3166" s="1" t="s">
        <v>7717</v>
      </c>
      <c r="G3166" s="64">
        <v>2044</v>
      </c>
      <c r="H3166" s="97" t="s">
        <v>17143</v>
      </c>
      <c r="I3166" s="98" t="s">
        <v>17274</v>
      </c>
      <c r="J3166" s="1">
        <v>884.83</v>
      </c>
      <c r="K3166" s="64">
        <v>1159.17</v>
      </c>
      <c r="L3166" s="1">
        <v>7056</v>
      </c>
      <c r="N3166" s="1" t="s">
        <v>7992</v>
      </c>
      <c r="O3166" s="64">
        <v>2044</v>
      </c>
      <c r="P3166" s="1" t="s">
        <v>110</v>
      </c>
      <c r="Q3166" s="1" t="s">
        <v>9077</v>
      </c>
      <c r="R3166" s="1" t="s">
        <v>9078</v>
      </c>
      <c r="S3166" s="1" t="s">
        <v>2452</v>
      </c>
    </row>
    <row r="3167" spans="1:19">
      <c r="A3167" s="30">
        <v>10196564</v>
      </c>
      <c r="B3167" s="55">
        <v>101965640000000</v>
      </c>
      <c r="C3167" s="1">
        <v>7700</v>
      </c>
      <c r="D3167" s="1" t="s">
        <v>7717</v>
      </c>
      <c r="G3167" s="64">
        <v>2044</v>
      </c>
      <c r="H3167" s="97" t="s">
        <v>17152</v>
      </c>
      <c r="I3167" s="98" t="s">
        <v>17281</v>
      </c>
      <c r="J3167" s="1">
        <v>884.83</v>
      </c>
      <c r="K3167" s="64">
        <v>1159.17</v>
      </c>
      <c r="L3167" s="1">
        <v>15</v>
      </c>
      <c r="N3167" s="1" t="s">
        <v>7993</v>
      </c>
      <c r="O3167" s="64">
        <v>2044</v>
      </c>
      <c r="P3167" s="1" t="s">
        <v>13491</v>
      </c>
      <c r="Q3167" s="1" t="s">
        <v>9077</v>
      </c>
      <c r="R3167" s="1" t="s">
        <v>9078</v>
      </c>
      <c r="S3167" s="1" t="s">
        <v>2452</v>
      </c>
    </row>
    <row r="3168" spans="1:19">
      <c r="A3168" s="30">
        <v>10196565</v>
      </c>
      <c r="B3168" s="55">
        <v>101965650000000</v>
      </c>
      <c r="C3168" s="1">
        <v>7700</v>
      </c>
      <c r="D3168" s="1" t="s">
        <v>7717</v>
      </c>
      <c r="G3168" s="64">
        <v>2044</v>
      </c>
      <c r="H3168" s="97" t="s">
        <v>17143</v>
      </c>
      <c r="I3168" s="98" t="s">
        <v>17274</v>
      </c>
      <c r="J3168" s="1">
        <v>884.83</v>
      </c>
      <c r="K3168" s="64">
        <v>1159.17</v>
      </c>
      <c r="L3168" s="1">
        <v>2</v>
      </c>
      <c r="N3168" s="1" t="s">
        <v>7994</v>
      </c>
      <c r="O3168" s="64">
        <v>2044</v>
      </c>
      <c r="P3168" s="1" t="s">
        <v>390</v>
      </c>
      <c r="Q3168" s="1" t="s">
        <v>9077</v>
      </c>
      <c r="R3168" s="1" t="s">
        <v>9078</v>
      </c>
      <c r="S3168" s="1" t="s">
        <v>2452</v>
      </c>
    </row>
    <row r="3169" spans="1:19">
      <c r="A3169" s="30">
        <v>10196566</v>
      </c>
      <c r="B3169" s="55">
        <v>101965660000000</v>
      </c>
      <c r="C3169" s="1">
        <v>7700</v>
      </c>
      <c r="D3169" s="1" t="s">
        <v>7717</v>
      </c>
      <c r="G3169" s="64">
        <v>2044</v>
      </c>
      <c r="H3169" s="97" t="s">
        <v>17143</v>
      </c>
      <c r="I3169" s="98" t="s">
        <v>17274</v>
      </c>
      <c r="J3169" s="1">
        <v>884.83</v>
      </c>
      <c r="K3169" s="64">
        <v>1159.17</v>
      </c>
      <c r="L3169" s="1">
        <v>3390</v>
      </c>
      <c r="N3169" s="1" t="s">
        <v>7995</v>
      </c>
      <c r="O3169" s="64">
        <v>2044</v>
      </c>
      <c r="P3169" s="1" t="s">
        <v>12363</v>
      </c>
      <c r="Q3169" s="1" t="s">
        <v>9077</v>
      </c>
      <c r="R3169" s="1" t="s">
        <v>9078</v>
      </c>
      <c r="S3169" s="1" t="s">
        <v>2452</v>
      </c>
    </row>
    <row r="3170" spans="1:19">
      <c r="A3170" s="30">
        <v>10196567</v>
      </c>
      <c r="B3170" s="55">
        <v>101965670000000</v>
      </c>
      <c r="C3170" s="1">
        <v>7700</v>
      </c>
      <c r="D3170" s="1" t="s">
        <v>7717</v>
      </c>
      <c r="G3170" s="64">
        <v>2044</v>
      </c>
      <c r="H3170" s="97" t="s">
        <v>17143</v>
      </c>
      <c r="I3170" s="98" t="s">
        <v>17274</v>
      </c>
      <c r="J3170" s="1">
        <v>884.83</v>
      </c>
      <c r="K3170" s="64">
        <v>1159.17</v>
      </c>
      <c r="L3170" s="1">
        <v>12</v>
      </c>
      <c r="N3170" s="1" t="s">
        <v>7996</v>
      </c>
      <c r="O3170" s="64">
        <v>2044</v>
      </c>
      <c r="P3170" s="1" t="s">
        <v>390</v>
      </c>
      <c r="Q3170" s="1" t="s">
        <v>9077</v>
      </c>
      <c r="R3170" s="1" t="s">
        <v>9078</v>
      </c>
      <c r="S3170" s="1" t="s">
        <v>2452</v>
      </c>
    </row>
    <row r="3171" spans="1:19">
      <c r="A3171" s="30">
        <v>10196568</v>
      </c>
      <c r="B3171" s="55">
        <v>101965680000000</v>
      </c>
      <c r="C3171" s="1">
        <v>7700</v>
      </c>
      <c r="D3171" s="1" t="s">
        <v>7717</v>
      </c>
      <c r="G3171" s="64">
        <v>2044</v>
      </c>
      <c r="H3171" s="97" t="s">
        <v>17143</v>
      </c>
      <c r="I3171" s="98" t="s">
        <v>17274</v>
      </c>
      <c r="J3171" s="1">
        <v>884.83</v>
      </c>
      <c r="K3171" s="64">
        <v>1159.17</v>
      </c>
      <c r="L3171" s="1">
        <v>3311</v>
      </c>
      <c r="N3171" s="1" t="s">
        <v>7997</v>
      </c>
      <c r="O3171" s="64">
        <v>2044</v>
      </c>
      <c r="P3171" s="1" t="s">
        <v>110</v>
      </c>
      <c r="Q3171" s="1" t="s">
        <v>9077</v>
      </c>
      <c r="R3171" s="1" t="s">
        <v>9078</v>
      </c>
      <c r="S3171" s="1" t="s">
        <v>2452</v>
      </c>
    </row>
    <row r="3172" spans="1:19">
      <c r="A3172" s="30">
        <v>10196569</v>
      </c>
      <c r="B3172" s="55">
        <v>101965690000000</v>
      </c>
      <c r="C3172" s="1">
        <v>7700</v>
      </c>
      <c r="D3172" s="1" t="s">
        <v>7717</v>
      </c>
      <c r="G3172" s="64">
        <v>2044</v>
      </c>
      <c r="H3172" s="97" t="s">
        <v>17143</v>
      </c>
      <c r="I3172" s="98" t="s">
        <v>17274</v>
      </c>
      <c r="J3172" s="1">
        <v>884.83</v>
      </c>
      <c r="K3172" s="64">
        <v>1159.17</v>
      </c>
      <c r="L3172" s="1">
        <v>4</v>
      </c>
      <c r="N3172" s="1" t="s">
        <v>7998</v>
      </c>
      <c r="O3172" s="64">
        <v>2044</v>
      </c>
      <c r="P3172" s="1">
        <v>403</v>
      </c>
      <c r="Q3172" s="1" t="s">
        <v>9077</v>
      </c>
      <c r="R3172" s="1" t="s">
        <v>9078</v>
      </c>
      <c r="S3172" s="1" t="s">
        <v>2452</v>
      </c>
    </row>
    <row r="3173" spans="1:19">
      <c r="A3173" s="30">
        <v>10196570</v>
      </c>
      <c r="B3173" s="55">
        <v>101965700000000</v>
      </c>
      <c r="C3173" s="1">
        <v>7700</v>
      </c>
      <c r="D3173" s="1" t="s">
        <v>7717</v>
      </c>
      <c r="G3173" s="64">
        <v>2044</v>
      </c>
      <c r="H3173" s="97" t="s">
        <v>17191</v>
      </c>
      <c r="I3173" s="98" t="s">
        <v>17316</v>
      </c>
      <c r="J3173" s="1">
        <v>884.83</v>
      </c>
      <c r="K3173" s="64">
        <v>1159.17</v>
      </c>
      <c r="L3173" s="1">
        <v>2437</v>
      </c>
      <c r="N3173" s="1" t="s">
        <v>7999</v>
      </c>
      <c r="O3173" s="64">
        <v>2044</v>
      </c>
      <c r="P3173" s="1" t="s">
        <v>5096</v>
      </c>
      <c r="Q3173" s="1" t="s">
        <v>9077</v>
      </c>
      <c r="R3173" s="1" t="s">
        <v>9078</v>
      </c>
      <c r="S3173" s="1" t="s">
        <v>2452</v>
      </c>
    </row>
    <row r="3174" spans="1:19">
      <c r="A3174" s="30">
        <v>10196571</v>
      </c>
      <c r="B3174" s="55">
        <v>101965710000000</v>
      </c>
      <c r="C3174" s="1">
        <v>7700</v>
      </c>
      <c r="D3174" s="1" t="s">
        <v>7717</v>
      </c>
      <c r="G3174" s="64">
        <v>2044</v>
      </c>
      <c r="H3174" s="97" t="s">
        <v>17143</v>
      </c>
      <c r="I3174" s="98" t="s">
        <v>17274</v>
      </c>
      <c r="J3174" s="1">
        <v>884.83</v>
      </c>
      <c r="K3174" s="64">
        <v>1159.17</v>
      </c>
      <c r="L3174" s="1">
        <v>4</v>
      </c>
      <c r="N3174" s="1" t="s">
        <v>8000</v>
      </c>
      <c r="O3174" s="64">
        <v>2044</v>
      </c>
      <c r="P3174" s="1" t="s">
        <v>110</v>
      </c>
      <c r="Q3174" s="1" t="s">
        <v>9077</v>
      </c>
      <c r="R3174" s="1" t="s">
        <v>9078</v>
      </c>
      <c r="S3174" s="1" t="s">
        <v>2452</v>
      </c>
    </row>
    <row r="3175" spans="1:19">
      <c r="A3175" s="30">
        <v>10196572</v>
      </c>
      <c r="B3175" s="55">
        <v>101965720000000</v>
      </c>
      <c r="C3175" s="1">
        <v>7700</v>
      </c>
      <c r="D3175" s="1" t="s">
        <v>7717</v>
      </c>
      <c r="G3175" s="64">
        <v>2044</v>
      </c>
      <c r="H3175" s="97" t="s">
        <v>17143</v>
      </c>
      <c r="I3175" s="98" t="s">
        <v>17274</v>
      </c>
      <c r="J3175" s="1">
        <v>884.83</v>
      </c>
      <c r="K3175" s="64">
        <v>1159.17</v>
      </c>
      <c r="L3175" s="1">
        <v>4</v>
      </c>
      <c r="N3175" s="1" t="s">
        <v>8001</v>
      </c>
      <c r="O3175" s="64">
        <v>2044</v>
      </c>
      <c r="P3175" s="1">
        <v>403</v>
      </c>
      <c r="Q3175" s="1" t="s">
        <v>9077</v>
      </c>
      <c r="R3175" s="1" t="s">
        <v>9078</v>
      </c>
      <c r="S3175" s="1" t="s">
        <v>2452</v>
      </c>
    </row>
    <row r="3176" spans="1:19">
      <c r="A3176" s="30">
        <v>10196573</v>
      </c>
      <c r="B3176" s="55">
        <v>101965730000000</v>
      </c>
      <c r="C3176" s="1">
        <v>7700</v>
      </c>
      <c r="D3176" s="1" t="s">
        <v>7717</v>
      </c>
      <c r="G3176" s="64">
        <v>2044</v>
      </c>
      <c r="H3176" s="97" t="s">
        <v>17143</v>
      </c>
      <c r="I3176" s="98" t="s">
        <v>17274</v>
      </c>
      <c r="J3176" s="1">
        <v>884.83</v>
      </c>
      <c r="K3176" s="64">
        <v>1159.17</v>
      </c>
      <c r="L3176" s="1">
        <v>2728</v>
      </c>
      <c r="N3176" s="1" t="s">
        <v>8002</v>
      </c>
      <c r="O3176" s="64">
        <v>2044</v>
      </c>
      <c r="P3176" s="1" t="s">
        <v>110</v>
      </c>
      <c r="Q3176" s="1" t="s">
        <v>9077</v>
      </c>
      <c r="R3176" s="1" t="s">
        <v>9078</v>
      </c>
      <c r="S3176" s="1" t="s">
        <v>2452</v>
      </c>
    </row>
    <row r="3177" spans="1:19">
      <c r="A3177" s="30">
        <v>10196574</v>
      </c>
      <c r="B3177" s="55">
        <v>101965740000000</v>
      </c>
      <c r="C3177" s="1">
        <v>7700</v>
      </c>
      <c r="D3177" s="1" t="s">
        <v>7717</v>
      </c>
      <c r="G3177" s="64">
        <v>2044</v>
      </c>
      <c r="H3177" s="97" t="s">
        <v>17143</v>
      </c>
      <c r="I3177" s="98" t="s">
        <v>17274</v>
      </c>
      <c r="J3177" s="1">
        <v>884.83</v>
      </c>
      <c r="K3177" s="64">
        <v>1159.17</v>
      </c>
      <c r="L3177" s="1">
        <v>2728</v>
      </c>
      <c r="N3177" s="1" t="s">
        <v>8003</v>
      </c>
      <c r="O3177" s="64">
        <v>2044</v>
      </c>
      <c r="P3177" s="1" t="s">
        <v>110</v>
      </c>
      <c r="Q3177" s="1" t="s">
        <v>9077</v>
      </c>
      <c r="R3177" s="1" t="s">
        <v>9078</v>
      </c>
      <c r="S3177" s="1" t="s">
        <v>2452</v>
      </c>
    </row>
    <row r="3178" spans="1:19">
      <c r="A3178" s="30">
        <v>10196575</v>
      </c>
      <c r="B3178" s="55">
        <v>101965750000000</v>
      </c>
      <c r="C3178" s="1">
        <v>7700</v>
      </c>
      <c r="D3178" s="1" t="s">
        <v>7717</v>
      </c>
      <c r="G3178" s="64">
        <v>2044</v>
      </c>
      <c r="H3178" s="97" t="s">
        <v>17143</v>
      </c>
      <c r="I3178" s="98" t="s">
        <v>17274</v>
      </c>
      <c r="J3178" s="1">
        <v>884.83</v>
      </c>
      <c r="K3178" s="64">
        <v>1159.17</v>
      </c>
      <c r="L3178" s="1">
        <v>4</v>
      </c>
      <c r="N3178" s="1" t="s">
        <v>8004</v>
      </c>
      <c r="O3178" s="64">
        <v>2044</v>
      </c>
      <c r="P3178" s="1">
        <v>403</v>
      </c>
      <c r="Q3178" s="1" t="s">
        <v>9077</v>
      </c>
      <c r="R3178" s="1" t="s">
        <v>9078</v>
      </c>
      <c r="S3178" s="1" t="s">
        <v>2452</v>
      </c>
    </row>
    <row r="3179" spans="1:19">
      <c r="A3179" s="30">
        <v>10196576</v>
      </c>
      <c r="B3179" s="55">
        <v>101965760000000</v>
      </c>
      <c r="C3179" s="1">
        <v>7700</v>
      </c>
      <c r="D3179" s="1" t="s">
        <v>7717</v>
      </c>
      <c r="G3179" s="64">
        <v>2044</v>
      </c>
      <c r="H3179" s="97" t="s">
        <v>17152</v>
      </c>
      <c r="I3179" s="98" t="s">
        <v>17281</v>
      </c>
      <c r="J3179" s="1">
        <v>884.83</v>
      </c>
      <c r="K3179" s="64">
        <v>1159.17</v>
      </c>
      <c r="L3179" s="1">
        <v>2438</v>
      </c>
      <c r="N3179" s="1" t="s">
        <v>8005</v>
      </c>
      <c r="O3179" s="64">
        <v>2044</v>
      </c>
      <c r="P3179" s="1" t="s">
        <v>12244</v>
      </c>
      <c r="Q3179" s="1" t="s">
        <v>9077</v>
      </c>
      <c r="R3179" s="1" t="s">
        <v>9078</v>
      </c>
      <c r="S3179" s="1" t="s">
        <v>2452</v>
      </c>
    </row>
    <row r="3180" spans="1:19">
      <c r="A3180" s="30">
        <v>10196577</v>
      </c>
      <c r="B3180" s="55">
        <v>101965770000000</v>
      </c>
      <c r="C3180" s="1">
        <v>7700</v>
      </c>
      <c r="D3180" s="1" t="s">
        <v>7717</v>
      </c>
      <c r="G3180" s="64">
        <v>2044</v>
      </c>
      <c r="H3180" s="97" t="s">
        <v>17143</v>
      </c>
      <c r="I3180" s="98" t="s">
        <v>17274</v>
      </c>
      <c r="J3180" s="1">
        <v>884.83</v>
      </c>
      <c r="K3180" s="64">
        <v>1159.17</v>
      </c>
      <c r="L3180" s="1">
        <v>1</v>
      </c>
      <c r="N3180" s="1" t="s">
        <v>8006</v>
      </c>
      <c r="O3180" s="64">
        <v>2044</v>
      </c>
      <c r="P3180" s="1">
        <v>1565</v>
      </c>
      <c r="Q3180" s="1" t="s">
        <v>9077</v>
      </c>
      <c r="R3180" s="1" t="s">
        <v>9078</v>
      </c>
      <c r="S3180" s="1" t="s">
        <v>2452</v>
      </c>
    </row>
    <row r="3181" spans="1:19">
      <c r="A3181" s="30">
        <v>10196578</v>
      </c>
      <c r="B3181" s="55">
        <v>101965780000000</v>
      </c>
      <c r="C3181" s="1">
        <v>7700</v>
      </c>
      <c r="D3181" s="1" t="s">
        <v>7717</v>
      </c>
      <c r="G3181" s="64">
        <v>2044</v>
      </c>
      <c r="H3181" s="97" t="s">
        <v>17143</v>
      </c>
      <c r="I3181" s="98" t="s">
        <v>17274</v>
      </c>
      <c r="J3181" s="1">
        <v>884.83</v>
      </c>
      <c r="K3181" s="64">
        <v>1159.17</v>
      </c>
      <c r="L3181" s="1">
        <v>90</v>
      </c>
      <c r="N3181" s="1" t="s">
        <v>8007</v>
      </c>
      <c r="O3181" s="64">
        <v>2044</v>
      </c>
      <c r="P3181" s="1" t="s">
        <v>110</v>
      </c>
      <c r="Q3181" s="1" t="s">
        <v>9077</v>
      </c>
      <c r="R3181" s="1" t="s">
        <v>9078</v>
      </c>
      <c r="S3181" s="1" t="s">
        <v>2452</v>
      </c>
    </row>
    <row r="3182" spans="1:19">
      <c r="A3182" s="30">
        <v>10196579</v>
      </c>
      <c r="B3182" s="55">
        <v>101965790000000</v>
      </c>
      <c r="C3182" s="1">
        <v>7700</v>
      </c>
      <c r="D3182" s="1" t="s">
        <v>7717</v>
      </c>
      <c r="G3182" s="64">
        <v>2044</v>
      </c>
      <c r="H3182" s="97" t="s">
        <v>17146</v>
      </c>
      <c r="I3182" s="98" t="s">
        <v>12825</v>
      </c>
      <c r="J3182" s="1">
        <v>884.83</v>
      </c>
      <c r="K3182" s="64">
        <v>1159.17</v>
      </c>
      <c r="L3182" s="1">
        <v>3050</v>
      </c>
      <c r="N3182" s="1" t="s">
        <v>8323</v>
      </c>
      <c r="O3182" s="64">
        <v>2044</v>
      </c>
      <c r="P3182" s="1" t="s">
        <v>110</v>
      </c>
      <c r="Q3182" s="1" t="s">
        <v>9077</v>
      </c>
      <c r="R3182" s="1" t="s">
        <v>9078</v>
      </c>
      <c r="S3182" s="1" t="s">
        <v>2452</v>
      </c>
    </row>
    <row r="3183" spans="1:19">
      <c r="A3183" s="30">
        <v>10196580</v>
      </c>
      <c r="B3183" s="55">
        <v>101965800000000</v>
      </c>
      <c r="C3183" s="1">
        <v>7700</v>
      </c>
      <c r="D3183" s="1" t="s">
        <v>7717</v>
      </c>
      <c r="G3183" s="64">
        <v>2044</v>
      </c>
      <c r="H3183" s="97" t="s">
        <v>17143</v>
      </c>
      <c r="I3183" s="98" t="s">
        <v>17274</v>
      </c>
      <c r="J3183" s="1">
        <v>884.83</v>
      </c>
      <c r="K3183" s="64">
        <v>1159.17</v>
      </c>
      <c r="L3183" s="1">
        <v>200</v>
      </c>
      <c r="N3183" s="1" t="s">
        <v>8008</v>
      </c>
      <c r="O3183" s="64">
        <v>2044</v>
      </c>
      <c r="P3183" s="1" t="s">
        <v>13495</v>
      </c>
      <c r="Q3183" s="1" t="s">
        <v>9077</v>
      </c>
      <c r="R3183" s="1" t="s">
        <v>9078</v>
      </c>
      <c r="S3183" s="1" t="s">
        <v>2452</v>
      </c>
    </row>
    <row r="3184" spans="1:19">
      <c r="A3184" s="30">
        <v>10196581</v>
      </c>
      <c r="B3184" s="55">
        <v>101965810000000</v>
      </c>
      <c r="C3184" s="1">
        <v>7700</v>
      </c>
      <c r="D3184" s="1" t="s">
        <v>7717</v>
      </c>
      <c r="G3184" s="64">
        <v>2044</v>
      </c>
      <c r="H3184" s="97" t="s">
        <v>17143</v>
      </c>
      <c r="I3184" s="98" t="s">
        <v>17274</v>
      </c>
      <c r="J3184" s="1">
        <v>884.83</v>
      </c>
      <c r="K3184" s="64">
        <v>1159.17</v>
      </c>
      <c r="L3184" s="1">
        <v>1</v>
      </c>
      <c r="N3184" s="1" t="s">
        <v>8009</v>
      </c>
      <c r="O3184" s="64">
        <v>2044</v>
      </c>
      <c r="P3184" s="1" t="s">
        <v>13496</v>
      </c>
      <c r="Q3184" s="1" t="s">
        <v>9077</v>
      </c>
      <c r="R3184" s="1" t="s">
        <v>9078</v>
      </c>
      <c r="S3184" s="1" t="s">
        <v>2452</v>
      </c>
    </row>
    <row r="3185" spans="1:19">
      <c r="A3185" s="30">
        <v>10196582</v>
      </c>
      <c r="B3185" s="55">
        <v>101965820000000</v>
      </c>
      <c r="C3185" s="1">
        <v>7700</v>
      </c>
      <c r="D3185" s="1" t="s">
        <v>7717</v>
      </c>
      <c r="G3185" s="64">
        <v>2044</v>
      </c>
      <c r="H3185" s="97" t="s">
        <v>17143</v>
      </c>
      <c r="I3185" s="98" t="s">
        <v>17274</v>
      </c>
      <c r="J3185" s="1">
        <v>884.83</v>
      </c>
      <c r="K3185" s="64">
        <v>1159.17</v>
      </c>
      <c r="L3185" s="1">
        <v>4</v>
      </c>
      <c r="N3185" s="1" t="s">
        <v>8010</v>
      </c>
      <c r="O3185" s="64">
        <v>2044</v>
      </c>
      <c r="P3185" s="1" t="s">
        <v>2032</v>
      </c>
      <c r="Q3185" s="1" t="s">
        <v>9077</v>
      </c>
      <c r="R3185" s="1" t="s">
        <v>9082</v>
      </c>
      <c r="S3185" s="1" t="s">
        <v>2452</v>
      </c>
    </row>
    <row r="3186" spans="1:19">
      <c r="A3186" s="30">
        <v>10196583</v>
      </c>
      <c r="B3186" s="55">
        <v>101965830000000</v>
      </c>
      <c r="C3186" s="1">
        <v>7700</v>
      </c>
      <c r="D3186" s="1" t="s">
        <v>7717</v>
      </c>
      <c r="G3186" s="64">
        <v>2044</v>
      </c>
      <c r="H3186" s="97" t="s">
        <v>17143</v>
      </c>
      <c r="I3186" s="98" t="s">
        <v>17274</v>
      </c>
      <c r="J3186" s="1">
        <v>884.83</v>
      </c>
      <c r="K3186" s="64">
        <v>1159.17</v>
      </c>
      <c r="L3186" s="1">
        <v>4</v>
      </c>
      <c r="N3186" s="1" t="s">
        <v>8011</v>
      </c>
      <c r="O3186" s="64">
        <v>2044</v>
      </c>
      <c r="P3186" s="1">
        <v>403</v>
      </c>
      <c r="Q3186" s="1" t="s">
        <v>9077</v>
      </c>
      <c r="R3186" s="1" t="s">
        <v>9078</v>
      </c>
      <c r="S3186" s="1" t="s">
        <v>2452</v>
      </c>
    </row>
    <row r="3187" spans="1:19">
      <c r="A3187" s="30">
        <v>10196584</v>
      </c>
      <c r="B3187" s="55">
        <v>101965840000000</v>
      </c>
      <c r="C3187" s="1">
        <v>7700</v>
      </c>
      <c r="D3187" s="1" t="s">
        <v>7717</v>
      </c>
      <c r="G3187" s="64">
        <v>2044</v>
      </c>
      <c r="H3187" s="97" t="s">
        <v>17143</v>
      </c>
      <c r="I3187" s="98" t="s">
        <v>17274</v>
      </c>
      <c r="J3187" s="1">
        <v>884.83</v>
      </c>
      <c r="K3187" s="64">
        <v>1159.17</v>
      </c>
      <c r="L3187" s="1">
        <v>1009</v>
      </c>
      <c r="N3187" s="1" t="s">
        <v>8012</v>
      </c>
      <c r="O3187" s="64">
        <v>2044</v>
      </c>
      <c r="P3187" s="1" t="s">
        <v>12203</v>
      </c>
      <c r="Q3187" s="1" t="s">
        <v>9077</v>
      </c>
      <c r="R3187" s="1" t="s">
        <v>9078</v>
      </c>
      <c r="S3187" s="1" t="s">
        <v>2452</v>
      </c>
    </row>
    <row r="3188" spans="1:19">
      <c r="A3188" s="30">
        <v>10196585</v>
      </c>
      <c r="B3188" s="55">
        <v>101965850000000</v>
      </c>
      <c r="C3188" s="1">
        <v>7700</v>
      </c>
      <c r="D3188" s="1" t="s">
        <v>7717</v>
      </c>
      <c r="G3188" s="64">
        <v>2044</v>
      </c>
      <c r="H3188" s="97" t="s">
        <v>17143</v>
      </c>
      <c r="I3188" s="98" t="s">
        <v>17274</v>
      </c>
      <c r="J3188" s="1">
        <v>884.83</v>
      </c>
      <c r="K3188" s="64">
        <v>1159.17</v>
      </c>
      <c r="L3188" s="1">
        <v>4</v>
      </c>
      <c r="N3188" s="1" t="s">
        <v>8013</v>
      </c>
      <c r="O3188" s="64">
        <v>2044</v>
      </c>
      <c r="P3188" s="1">
        <v>403</v>
      </c>
      <c r="Q3188" s="1" t="s">
        <v>9077</v>
      </c>
      <c r="R3188" s="1" t="s">
        <v>9078</v>
      </c>
      <c r="S3188" s="1" t="s">
        <v>2452</v>
      </c>
    </row>
    <row r="3189" spans="1:19">
      <c r="A3189" s="30">
        <v>10196586</v>
      </c>
      <c r="B3189" s="55">
        <v>101965860000000</v>
      </c>
      <c r="C3189" s="1">
        <v>7700</v>
      </c>
      <c r="D3189" s="1" t="s">
        <v>7717</v>
      </c>
      <c r="G3189" s="64">
        <v>2044</v>
      </c>
      <c r="H3189" s="97" t="s">
        <v>17143</v>
      </c>
      <c r="I3189" s="98" t="s">
        <v>17274</v>
      </c>
      <c r="J3189" s="1">
        <v>884.83</v>
      </c>
      <c r="K3189" s="64">
        <v>1159.17</v>
      </c>
      <c r="L3189" s="1">
        <v>4</v>
      </c>
      <c r="N3189" s="1" t="s">
        <v>8014</v>
      </c>
      <c r="O3189" s="64">
        <v>2044</v>
      </c>
      <c r="P3189" s="1">
        <v>403</v>
      </c>
      <c r="Q3189" s="1" t="s">
        <v>9077</v>
      </c>
      <c r="R3189" s="1" t="s">
        <v>9078</v>
      </c>
      <c r="S3189" s="1" t="s">
        <v>2452</v>
      </c>
    </row>
    <row r="3190" spans="1:19">
      <c r="A3190" s="30">
        <v>10196587</v>
      </c>
      <c r="B3190" s="55">
        <v>101965870000000</v>
      </c>
      <c r="C3190" s="1">
        <v>7700</v>
      </c>
      <c r="D3190" s="1" t="s">
        <v>7717</v>
      </c>
      <c r="G3190" s="64">
        <v>2044</v>
      </c>
      <c r="H3190" s="97" t="s">
        <v>17143</v>
      </c>
      <c r="I3190" s="98" t="s">
        <v>17274</v>
      </c>
      <c r="J3190" s="1">
        <v>884.83</v>
      </c>
      <c r="K3190" s="64">
        <v>1159.17</v>
      </c>
      <c r="L3190" s="1">
        <v>3327</v>
      </c>
      <c r="N3190" s="1" t="s">
        <v>8015</v>
      </c>
      <c r="O3190" s="64">
        <v>2044</v>
      </c>
      <c r="P3190" s="1" t="s">
        <v>110</v>
      </c>
      <c r="Q3190" s="1" t="s">
        <v>9077</v>
      </c>
      <c r="R3190" s="1" t="s">
        <v>9078</v>
      </c>
      <c r="S3190" s="1" t="s">
        <v>2452</v>
      </c>
    </row>
    <row r="3191" spans="1:19">
      <c r="A3191" s="30">
        <v>10196588</v>
      </c>
      <c r="B3191" s="55">
        <v>101965880000000</v>
      </c>
      <c r="C3191" s="1">
        <v>7700</v>
      </c>
      <c r="D3191" s="1" t="s">
        <v>7717</v>
      </c>
      <c r="G3191" s="64">
        <v>2044</v>
      </c>
      <c r="H3191" s="97" t="s">
        <v>17143</v>
      </c>
      <c r="I3191" s="98" t="s">
        <v>17274</v>
      </c>
      <c r="J3191" s="1">
        <v>884.83</v>
      </c>
      <c r="K3191" s="64">
        <v>1159.17</v>
      </c>
      <c r="L3191" s="1">
        <v>1008</v>
      </c>
      <c r="N3191" s="1" t="s">
        <v>8016</v>
      </c>
      <c r="O3191" s="64">
        <v>2044</v>
      </c>
      <c r="P3191" s="1" t="s">
        <v>110</v>
      </c>
      <c r="Q3191" s="1" t="s">
        <v>9077</v>
      </c>
      <c r="R3191" s="1" t="s">
        <v>9078</v>
      </c>
      <c r="S3191" s="1" t="s">
        <v>2452</v>
      </c>
    </row>
    <row r="3192" spans="1:19">
      <c r="A3192" s="30">
        <v>10196589</v>
      </c>
      <c r="B3192" s="55">
        <v>101965890000000</v>
      </c>
      <c r="C3192" s="1">
        <v>7700</v>
      </c>
      <c r="D3192" s="1" t="s">
        <v>7717</v>
      </c>
      <c r="G3192" s="64">
        <v>2044</v>
      </c>
      <c r="H3192" s="97" t="s">
        <v>17143</v>
      </c>
      <c r="I3192" s="98" t="s">
        <v>17274</v>
      </c>
      <c r="J3192" s="1">
        <v>884.83</v>
      </c>
      <c r="K3192" s="64">
        <v>1159.17</v>
      </c>
      <c r="L3192" s="1">
        <v>4</v>
      </c>
      <c r="N3192" s="1" t="s">
        <v>8017</v>
      </c>
      <c r="O3192" s="64">
        <v>2044</v>
      </c>
      <c r="P3192" s="1">
        <v>403</v>
      </c>
      <c r="Q3192" s="1" t="s">
        <v>9077</v>
      </c>
      <c r="R3192" s="1" t="s">
        <v>9078</v>
      </c>
      <c r="S3192" s="1" t="s">
        <v>2452</v>
      </c>
    </row>
    <row r="3193" spans="1:19">
      <c r="A3193" s="30">
        <v>10196590</v>
      </c>
      <c r="B3193" s="55">
        <v>101965900000000</v>
      </c>
      <c r="C3193" s="1">
        <v>7700</v>
      </c>
      <c r="D3193" s="1" t="s">
        <v>7717</v>
      </c>
      <c r="G3193" s="64">
        <v>2044</v>
      </c>
      <c r="H3193" s="97" t="s">
        <v>17143</v>
      </c>
      <c r="I3193" s="98" t="s">
        <v>17274</v>
      </c>
      <c r="J3193" s="1">
        <v>884.83</v>
      </c>
      <c r="K3193" s="64">
        <v>1159.17</v>
      </c>
      <c r="L3193" s="1">
        <v>4</v>
      </c>
      <c r="N3193" s="1" t="s">
        <v>8018</v>
      </c>
      <c r="O3193" s="64">
        <v>2044</v>
      </c>
      <c r="P3193" s="1">
        <v>403</v>
      </c>
      <c r="Q3193" s="1" t="s">
        <v>9077</v>
      </c>
      <c r="R3193" s="1" t="s">
        <v>9078</v>
      </c>
      <c r="S3193" s="1" t="s">
        <v>2452</v>
      </c>
    </row>
    <row r="3194" spans="1:19">
      <c r="A3194" s="30">
        <v>10196591</v>
      </c>
      <c r="B3194" s="55">
        <v>101965910000000</v>
      </c>
      <c r="C3194" s="1">
        <v>7700</v>
      </c>
      <c r="D3194" s="1" t="s">
        <v>7717</v>
      </c>
      <c r="G3194" s="64">
        <v>2044</v>
      </c>
      <c r="H3194" s="97" t="s">
        <v>17143</v>
      </c>
      <c r="I3194" s="98" t="s">
        <v>17274</v>
      </c>
      <c r="J3194" s="1">
        <v>884.83</v>
      </c>
      <c r="K3194" s="64">
        <v>1159.17</v>
      </c>
      <c r="L3194" s="1">
        <v>4</v>
      </c>
      <c r="N3194" s="1" t="s">
        <v>8019</v>
      </c>
      <c r="O3194" s="64">
        <v>2044</v>
      </c>
      <c r="P3194" s="1">
        <v>401.45</v>
      </c>
      <c r="Q3194" s="1" t="s">
        <v>9077</v>
      </c>
      <c r="R3194" s="1" t="s">
        <v>9078</v>
      </c>
      <c r="S3194" s="1" t="s">
        <v>2452</v>
      </c>
    </row>
    <row r="3195" spans="1:19">
      <c r="A3195" s="30">
        <v>10196592</v>
      </c>
      <c r="B3195" s="55">
        <v>101965920000000</v>
      </c>
      <c r="C3195" s="1">
        <v>7700</v>
      </c>
      <c r="D3195" s="1" t="s">
        <v>7717</v>
      </c>
      <c r="G3195" s="64">
        <v>2044</v>
      </c>
      <c r="H3195" s="97" t="s">
        <v>17146</v>
      </c>
      <c r="I3195" s="98" t="s">
        <v>12825</v>
      </c>
      <c r="J3195" s="1">
        <v>884.83</v>
      </c>
      <c r="K3195" s="64">
        <v>1159.17</v>
      </c>
      <c r="L3195" s="1">
        <v>401</v>
      </c>
      <c r="N3195" s="1" t="s">
        <v>9083</v>
      </c>
      <c r="O3195" s="64">
        <v>2044</v>
      </c>
      <c r="P3195" s="1" t="s">
        <v>110</v>
      </c>
      <c r="Q3195" s="1" t="s">
        <v>9077</v>
      </c>
      <c r="R3195" s="1" t="s">
        <v>9078</v>
      </c>
      <c r="S3195" s="1" t="s">
        <v>2452</v>
      </c>
    </row>
    <row r="3196" spans="1:19">
      <c r="A3196" s="30">
        <v>10196593</v>
      </c>
      <c r="B3196" s="55">
        <v>101965930000000</v>
      </c>
      <c r="C3196" s="1">
        <v>7700</v>
      </c>
      <c r="D3196" s="1" t="s">
        <v>7717</v>
      </c>
      <c r="G3196" s="64">
        <v>2044</v>
      </c>
      <c r="H3196" s="97" t="s">
        <v>17154</v>
      </c>
      <c r="I3196" s="98" t="s">
        <v>17282</v>
      </c>
      <c r="J3196" s="1">
        <v>884.83</v>
      </c>
      <c r="K3196" s="64">
        <v>1159.17</v>
      </c>
      <c r="L3196" s="1">
        <v>1008</v>
      </c>
      <c r="N3196" s="1" t="s">
        <v>8020</v>
      </c>
      <c r="O3196" s="64">
        <v>2044</v>
      </c>
      <c r="P3196" s="1" t="s">
        <v>390</v>
      </c>
      <c r="Q3196" s="1" t="s">
        <v>9077</v>
      </c>
      <c r="R3196" s="1" t="s">
        <v>9078</v>
      </c>
      <c r="S3196" s="1" t="s">
        <v>2452</v>
      </c>
    </row>
    <row r="3197" spans="1:19">
      <c r="A3197" s="30">
        <v>10196594</v>
      </c>
      <c r="B3197" s="55">
        <v>101965940000000</v>
      </c>
      <c r="C3197" s="1">
        <v>7700</v>
      </c>
      <c r="D3197" s="1" t="s">
        <v>7717</v>
      </c>
      <c r="G3197" s="64">
        <v>2044</v>
      </c>
      <c r="H3197" s="97" t="s">
        <v>17147</v>
      </c>
      <c r="I3197" s="98" t="s">
        <v>17277</v>
      </c>
      <c r="J3197" s="1">
        <v>884.83</v>
      </c>
      <c r="K3197" s="64">
        <v>1159.17</v>
      </c>
      <c r="L3197" s="1">
        <v>4</v>
      </c>
      <c r="N3197" s="1" t="s">
        <v>8021</v>
      </c>
      <c r="O3197" s="64">
        <v>2044</v>
      </c>
      <c r="P3197" s="1" t="s">
        <v>11779</v>
      </c>
      <c r="Q3197" s="1" t="s">
        <v>9077</v>
      </c>
      <c r="R3197" s="1" t="s">
        <v>9078</v>
      </c>
      <c r="S3197" s="1" t="s">
        <v>2452</v>
      </c>
    </row>
    <row r="3198" spans="1:19">
      <c r="A3198" s="30">
        <v>10196595</v>
      </c>
      <c r="B3198" s="55">
        <v>101965950000000</v>
      </c>
      <c r="C3198" s="1">
        <v>7700</v>
      </c>
      <c r="D3198" s="1" t="s">
        <v>7717</v>
      </c>
      <c r="G3198" s="64">
        <v>2044</v>
      </c>
      <c r="H3198" s="97" t="s">
        <v>17143</v>
      </c>
      <c r="I3198" s="98" t="s">
        <v>17274</v>
      </c>
      <c r="J3198" s="1">
        <v>884.83</v>
      </c>
      <c r="K3198" s="64">
        <v>1159.17</v>
      </c>
      <c r="L3198" s="1">
        <v>200</v>
      </c>
      <c r="N3198" s="1" t="s">
        <v>8022</v>
      </c>
      <c r="O3198" s="64">
        <v>2044</v>
      </c>
      <c r="P3198" s="1" t="s">
        <v>13497</v>
      </c>
      <c r="Q3198" s="1" t="s">
        <v>9077</v>
      </c>
      <c r="R3198" s="1" t="s">
        <v>9078</v>
      </c>
      <c r="S3198" s="1" t="s">
        <v>2452</v>
      </c>
    </row>
    <row r="3199" spans="1:19">
      <c r="A3199" s="30">
        <v>10196596</v>
      </c>
      <c r="B3199" s="55">
        <v>101965960000000</v>
      </c>
      <c r="C3199" s="1">
        <v>7700</v>
      </c>
      <c r="D3199" s="1" t="s">
        <v>7717</v>
      </c>
      <c r="G3199" s="64">
        <v>2044</v>
      </c>
      <c r="H3199" s="97" t="s">
        <v>17143</v>
      </c>
      <c r="I3199" s="98" t="s">
        <v>17274</v>
      </c>
      <c r="J3199" s="1">
        <v>884.83</v>
      </c>
      <c r="K3199" s="64">
        <v>1159.17</v>
      </c>
      <c r="L3199" s="1">
        <v>4</v>
      </c>
      <c r="N3199" s="1" t="s">
        <v>8023</v>
      </c>
      <c r="O3199" s="64">
        <v>2044</v>
      </c>
      <c r="P3199" s="1">
        <v>403</v>
      </c>
      <c r="Q3199" s="1" t="s">
        <v>9077</v>
      </c>
      <c r="R3199" s="1" t="s">
        <v>9078</v>
      </c>
      <c r="S3199" s="1" t="s">
        <v>2452</v>
      </c>
    </row>
    <row r="3200" spans="1:19">
      <c r="A3200" s="30">
        <v>10196597</v>
      </c>
      <c r="B3200" s="55">
        <v>101965970000000</v>
      </c>
      <c r="C3200" s="1">
        <v>7700</v>
      </c>
      <c r="D3200" s="1" t="s">
        <v>7717</v>
      </c>
      <c r="G3200" s="64">
        <v>2044</v>
      </c>
      <c r="H3200" s="97" t="s">
        <v>17146</v>
      </c>
      <c r="I3200" s="98" t="s">
        <v>12825</v>
      </c>
      <c r="J3200" s="1">
        <v>884.83</v>
      </c>
      <c r="K3200" s="64">
        <v>1159.17</v>
      </c>
      <c r="L3200" s="1">
        <v>2441</v>
      </c>
      <c r="N3200" s="1" t="s">
        <v>8297</v>
      </c>
      <c r="O3200" s="64">
        <v>2044</v>
      </c>
      <c r="P3200" s="1" t="s">
        <v>110</v>
      </c>
      <c r="Q3200" s="1" t="s">
        <v>9077</v>
      </c>
      <c r="R3200" s="1" t="s">
        <v>9078</v>
      </c>
      <c r="S3200" s="1" t="s">
        <v>2452</v>
      </c>
    </row>
    <row r="3201" spans="1:19">
      <c r="A3201" s="30">
        <v>10196598</v>
      </c>
      <c r="B3201" s="55">
        <v>101965980000000</v>
      </c>
      <c r="C3201" s="1">
        <v>7700</v>
      </c>
      <c r="D3201" s="1" t="s">
        <v>7717</v>
      </c>
      <c r="G3201" s="64">
        <v>2044</v>
      </c>
      <c r="H3201" s="97" t="s">
        <v>17143</v>
      </c>
      <c r="I3201" s="98" t="s">
        <v>17274</v>
      </c>
      <c r="J3201" s="1">
        <v>884.83</v>
      </c>
      <c r="K3201" s="64">
        <v>1159.17</v>
      </c>
      <c r="L3201" s="1">
        <v>4</v>
      </c>
      <c r="N3201" s="1" t="s">
        <v>8024</v>
      </c>
      <c r="O3201" s="64">
        <v>2044</v>
      </c>
      <c r="P3201" s="1" t="s">
        <v>2032</v>
      </c>
      <c r="Q3201" s="1" t="s">
        <v>9077</v>
      </c>
      <c r="R3201" s="1" t="s">
        <v>9078</v>
      </c>
      <c r="S3201" s="1" t="s">
        <v>2452</v>
      </c>
    </row>
    <row r="3202" spans="1:19">
      <c r="A3202" s="30">
        <v>10196599</v>
      </c>
      <c r="B3202" s="55">
        <v>101965990000000</v>
      </c>
      <c r="C3202" s="1">
        <v>7700</v>
      </c>
      <c r="D3202" s="1" t="s">
        <v>7717</v>
      </c>
      <c r="G3202" s="64">
        <v>2044</v>
      </c>
      <c r="H3202" s="97" t="s">
        <v>17143</v>
      </c>
      <c r="I3202" s="98" t="s">
        <v>17274</v>
      </c>
      <c r="J3202" s="1">
        <v>884.83</v>
      </c>
      <c r="K3202" s="64">
        <v>1159.17</v>
      </c>
      <c r="L3202" s="1">
        <v>2444</v>
      </c>
      <c r="N3202" s="1" t="s">
        <v>8025</v>
      </c>
      <c r="O3202" s="64">
        <v>2044</v>
      </c>
      <c r="P3202" s="1" t="s">
        <v>12260</v>
      </c>
      <c r="Q3202" s="1" t="s">
        <v>9077</v>
      </c>
      <c r="R3202" s="1" t="s">
        <v>9078</v>
      </c>
      <c r="S3202" s="1" t="s">
        <v>2452</v>
      </c>
    </row>
    <row r="3203" spans="1:19">
      <c r="A3203" s="30">
        <v>10196600</v>
      </c>
      <c r="B3203" s="55">
        <v>101966000000000</v>
      </c>
      <c r="C3203" s="1">
        <v>7700</v>
      </c>
      <c r="D3203" s="1" t="s">
        <v>7717</v>
      </c>
      <c r="E3203" s="1" t="s">
        <v>107</v>
      </c>
      <c r="F3203" s="1" t="s">
        <v>7813</v>
      </c>
      <c r="G3203" s="64">
        <v>2044</v>
      </c>
      <c r="H3203" s="97" t="s">
        <v>17146</v>
      </c>
      <c r="I3203" s="98" t="s">
        <v>12825</v>
      </c>
      <c r="J3203" s="1">
        <v>884.83</v>
      </c>
      <c r="K3203" s="64">
        <v>1159.17</v>
      </c>
      <c r="L3203" s="1">
        <v>7167</v>
      </c>
      <c r="N3203" s="1" t="s">
        <v>8408</v>
      </c>
      <c r="O3203" s="64">
        <v>2044</v>
      </c>
      <c r="P3203" s="1" t="s">
        <v>110</v>
      </c>
      <c r="Q3203" s="1" t="s">
        <v>9077</v>
      </c>
      <c r="R3203" s="1" t="s">
        <v>9078</v>
      </c>
      <c r="S3203" s="1" t="s">
        <v>2452</v>
      </c>
    </row>
    <row r="3204" spans="1:19">
      <c r="A3204" s="30">
        <v>10196638</v>
      </c>
      <c r="B3204" s="55">
        <v>101966380000000</v>
      </c>
      <c r="C3204" s="1">
        <v>7700</v>
      </c>
      <c r="D3204" s="1" t="s">
        <v>7762</v>
      </c>
      <c r="G3204" s="64">
        <v>1372.25</v>
      </c>
      <c r="H3204" s="97" t="s">
        <v>17148</v>
      </c>
      <c r="I3204" s="98" t="s">
        <v>17278</v>
      </c>
      <c r="J3204" s="1">
        <v>577.74</v>
      </c>
      <c r="K3204" s="1">
        <v>794.51</v>
      </c>
      <c r="L3204" s="1">
        <v>4</v>
      </c>
      <c r="N3204" s="1" t="s">
        <v>8209</v>
      </c>
      <c r="O3204" s="64">
        <v>1372.25</v>
      </c>
      <c r="P3204" s="1" t="s">
        <v>272</v>
      </c>
      <c r="Q3204" s="1" t="s">
        <v>9067</v>
      </c>
      <c r="R3204" s="1" t="s">
        <v>9068</v>
      </c>
      <c r="S3204" s="1" t="s">
        <v>2452</v>
      </c>
    </row>
    <row r="3205" spans="1:19">
      <c r="A3205" s="30">
        <v>10196639</v>
      </c>
      <c r="B3205" s="55">
        <v>101966390000000</v>
      </c>
      <c r="C3205" s="1">
        <v>7700</v>
      </c>
      <c r="D3205" s="1" t="s">
        <v>7762</v>
      </c>
      <c r="G3205" s="64">
        <v>1372.25</v>
      </c>
      <c r="H3205" s="97" t="s">
        <v>17148</v>
      </c>
      <c r="I3205" s="98" t="s">
        <v>17278</v>
      </c>
      <c r="J3205" s="1">
        <v>577.74</v>
      </c>
      <c r="K3205" s="1">
        <v>794.51</v>
      </c>
      <c r="L3205" s="1">
        <v>4</v>
      </c>
      <c r="N3205" s="1" t="s">
        <v>8210</v>
      </c>
      <c r="O3205" s="64">
        <v>1372.25</v>
      </c>
      <c r="P3205" s="1" t="s">
        <v>272</v>
      </c>
      <c r="Q3205" s="1" t="s">
        <v>9067</v>
      </c>
      <c r="R3205" s="1" t="s">
        <v>9068</v>
      </c>
      <c r="S3205" s="1" t="s">
        <v>2452</v>
      </c>
    </row>
    <row r="3206" spans="1:19">
      <c r="A3206" s="30">
        <v>10196640</v>
      </c>
      <c r="B3206" s="55">
        <v>101966400000000</v>
      </c>
      <c r="C3206" s="1">
        <v>7700</v>
      </c>
      <c r="D3206" s="1" t="s">
        <v>7762</v>
      </c>
      <c r="G3206" s="64">
        <v>1372.25</v>
      </c>
      <c r="H3206" s="97" t="s">
        <v>17148</v>
      </c>
      <c r="I3206" s="98" t="s">
        <v>17278</v>
      </c>
      <c r="J3206" s="1">
        <v>577.74</v>
      </c>
      <c r="K3206" s="1">
        <v>794.51</v>
      </c>
      <c r="L3206" s="1">
        <v>4</v>
      </c>
      <c r="N3206" s="1" t="s">
        <v>8211</v>
      </c>
      <c r="O3206" s="64">
        <v>1372.25</v>
      </c>
      <c r="P3206" s="1" t="s">
        <v>272</v>
      </c>
      <c r="Q3206" s="1" t="s">
        <v>9067</v>
      </c>
      <c r="R3206" s="1" t="s">
        <v>9068</v>
      </c>
      <c r="S3206" s="1" t="s">
        <v>2452</v>
      </c>
    </row>
    <row r="3207" spans="1:19">
      <c r="A3207" s="30">
        <v>10196641</v>
      </c>
      <c r="B3207" s="55">
        <v>101966410000000</v>
      </c>
      <c r="C3207" s="1">
        <v>7700</v>
      </c>
      <c r="D3207" s="1" t="s">
        <v>7762</v>
      </c>
      <c r="G3207" s="64">
        <v>1372.25</v>
      </c>
      <c r="H3207" s="97" t="s">
        <v>17186</v>
      </c>
      <c r="I3207" s="98" t="s">
        <v>17311</v>
      </c>
      <c r="J3207" s="1">
        <v>577.74</v>
      </c>
      <c r="K3207" s="1">
        <v>794.51</v>
      </c>
      <c r="L3207" s="1">
        <v>4</v>
      </c>
      <c r="N3207" s="1" t="s">
        <v>8212</v>
      </c>
      <c r="O3207" s="64">
        <v>1372.25</v>
      </c>
      <c r="P3207" s="1" t="s">
        <v>272</v>
      </c>
      <c r="Q3207" s="1" t="s">
        <v>9067</v>
      </c>
      <c r="R3207" s="1" t="s">
        <v>9068</v>
      </c>
      <c r="S3207" s="1" t="s">
        <v>2452</v>
      </c>
    </row>
    <row r="3208" spans="1:19">
      <c r="A3208" s="30">
        <v>10196642</v>
      </c>
      <c r="B3208" s="55">
        <v>101966420000000</v>
      </c>
      <c r="C3208" s="1">
        <v>7700</v>
      </c>
      <c r="D3208" s="1" t="s">
        <v>7762</v>
      </c>
      <c r="G3208" s="64">
        <v>1372.25</v>
      </c>
      <c r="H3208" s="97" t="s">
        <v>17186</v>
      </c>
      <c r="I3208" s="98" t="s">
        <v>17311</v>
      </c>
      <c r="J3208" s="1">
        <v>577.74</v>
      </c>
      <c r="K3208" s="1">
        <v>794.51</v>
      </c>
      <c r="L3208" s="1">
        <v>4</v>
      </c>
      <c r="N3208" s="1" t="s">
        <v>8213</v>
      </c>
      <c r="O3208" s="64">
        <v>1372.25</v>
      </c>
      <c r="P3208" s="1" t="s">
        <v>272</v>
      </c>
      <c r="Q3208" s="1" t="s">
        <v>9067</v>
      </c>
      <c r="R3208" s="1" t="s">
        <v>9068</v>
      </c>
      <c r="S3208" s="1" t="s">
        <v>2452</v>
      </c>
    </row>
    <row r="3209" spans="1:19">
      <c r="A3209" s="30">
        <v>10196643</v>
      </c>
      <c r="B3209" s="55">
        <v>101966430000000</v>
      </c>
      <c r="C3209" s="1">
        <v>7700</v>
      </c>
      <c r="D3209" s="1" t="s">
        <v>7762</v>
      </c>
      <c r="G3209" s="64">
        <v>1372.25</v>
      </c>
      <c r="H3209" s="97" t="s">
        <v>17186</v>
      </c>
      <c r="I3209" s="98" t="s">
        <v>17311</v>
      </c>
      <c r="J3209" s="1">
        <v>577.74</v>
      </c>
      <c r="K3209" s="1">
        <v>794.51</v>
      </c>
      <c r="L3209" s="1">
        <v>4</v>
      </c>
      <c r="N3209" s="1" t="s">
        <v>8214</v>
      </c>
      <c r="O3209" s="64">
        <v>1372.25</v>
      </c>
      <c r="P3209" s="1" t="s">
        <v>272</v>
      </c>
      <c r="Q3209" s="1" t="s">
        <v>9067</v>
      </c>
      <c r="R3209" s="1" t="s">
        <v>9068</v>
      </c>
      <c r="S3209" s="1" t="s">
        <v>2452</v>
      </c>
    </row>
    <row r="3210" spans="1:19">
      <c r="A3210" s="30">
        <v>10196644</v>
      </c>
      <c r="B3210" s="55">
        <v>101966440000000</v>
      </c>
      <c r="C3210" s="1">
        <v>7700</v>
      </c>
      <c r="D3210" s="1" t="s">
        <v>7762</v>
      </c>
      <c r="G3210" s="64">
        <v>1372.25</v>
      </c>
      <c r="H3210" s="97" t="s">
        <v>17186</v>
      </c>
      <c r="I3210" s="98" t="s">
        <v>17311</v>
      </c>
      <c r="J3210" s="1">
        <v>577.74</v>
      </c>
      <c r="K3210" s="1">
        <v>794.51</v>
      </c>
      <c r="L3210" s="1">
        <v>4</v>
      </c>
      <c r="N3210" s="1" t="s">
        <v>8215</v>
      </c>
      <c r="O3210" s="64">
        <v>1372.25</v>
      </c>
      <c r="P3210" s="1" t="s">
        <v>272</v>
      </c>
      <c r="Q3210" s="1" t="s">
        <v>9067</v>
      </c>
      <c r="R3210" s="1" t="s">
        <v>9068</v>
      </c>
      <c r="S3210" s="1" t="s">
        <v>2452</v>
      </c>
    </row>
    <row r="3211" spans="1:19">
      <c r="A3211" s="30">
        <v>10196645</v>
      </c>
      <c r="B3211" s="55">
        <v>101966450000000</v>
      </c>
      <c r="C3211" s="1">
        <v>7700</v>
      </c>
      <c r="D3211" s="1" t="s">
        <v>7762</v>
      </c>
      <c r="G3211" s="64">
        <v>1372.25</v>
      </c>
      <c r="H3211" s="97" t="s">
        <v>17148</v>
      </c>
      <c r="I3211" s="98" t="s">
        <v>17278</v>
      </c>
      <c r="J3211" s="1">
        <v>577.74</v>
      </c>
      <c r="K3211" s="1">
        <v>794.51</v>
      </c>
      <c r="L3211" s="1">
        <v>4</v>
      </c>
      <c r="N3211" s="1" t="s">
        <v>8216</v>
      </c>
      <c r="O3211" s="64">
        <v>1372.25</v>
      </c>
      <c r="P3211" s="1" t="s">
        <v>272</v>
      </c>
      <c r="Q3211" s="1" t="s">
        <v>9067</v>
      </c>
      <c r="R3211" s="1" t="s">
        <v>9068</v>
      </c>
      <c r="S3211" s="1" t="s">
        <v>2452</v>
      </c>
    </row>
    <row r="3212" spans="1:19">
      <c r="A3212" s="30">
        <v>10196646</v>
      </c>
      <c r="B3212" s="55">
        <v>101966460000000</v>
      </c>
      <c r="C3212" s="1">
        <v>7700</v>
      </c>
      <c r="D3212" s="1" t="s">
        <v>7762</v>
      </c>
      <c r="G3212" s="64">
        <v>1372.25</v>
      </c>
      <c r="H3212" s="97" t="s">
        <v>17186</v>
      </c>
      <c r="I3212" s="98" t="s">
        <v>17311</v>
      </c>
      <c r="J3212" s="1">
        <v>577.74</v>
      </c>
      <c r="K3212" s="1">
        <v>794.51</v>
      </c>
      <c r="L3212" s="1">
        <v>4</v>
      </c>
      <c r="N3212" s="1" t="s">
        <v>8217</v>
      </c>
      <c r="O3212" s="64">
        <v>1372.25</v>
      </c>
      <c r="P3212" s="1" t="s">
        <v>272</v>
      </c>
      <c r="Q3212" s="1" t="s">
        <v>9067</v>
      </c>
      <c r="R3212" s="1" t="s">
        <v>9068</v>
      </c>
      <c r="S3212" s="1" t="s">
        <v>2452</v>
      </c>
    </row>
    <row r="3213" spans="1:19">
      <c r="A3213" s="30">
        <v>10196647</v>
      </c>
      <c r="B3213" s="55">
        <v>101966470000000</v>
      </c>
      <c r="C3213" s="1">
        <v>7700</v>
      </c>
      <c r="D3213" s="1" t="s">
        <v>7762</v>
      </c>
      <c r="G3213" s="64">
        <v>1372.25</v>
      </c>
      <c r="H3213" s="97" t="s">
        <v>17186</v>
      </c>
      <c r="I3213" s="98" t="s">
        <v>17311</v>
      </c>
      <c r="J3213" s="1">
        <v>577.74</v>
      </c>
      <c r="K3213" s="1">
        <v>794.51</v>
      </c>
      <c r="L3213" s="1">
        <v>4</v>
      </c>
      <c r="N3213" s="1" t="s">
        <v>8218</v>
      </c>
      <c r="O3213" s="64">
        <v>1372.25</v>
      </c>
      <c r="P3213" s="1" t="s">
        <v>272</v>
      </c>
      <c r="Q3213" s="1" t="s">
        <v>9067</v>
      </c>
      <c r="R3213" s="1" t="s">
        <v>9068</v>
      </c>
      <c r="S3213" s="1" t="s">
        <v>2452</v>
      </c>
    </row>
    <row r="3214" spans="1:19">
      <c r="A3214" s="30">
        <v>10196648</v>
      </c>
      <c r="B3214" s="55">
        <v>101966480000000</v>
      </c>
      <c r="C3214" s="1">
        <v>7700</v>
      </c>
      <c r="D3214" s="1" t="s">
        <v>7763</v>
      </c>
      <c r="G3214" s="64">
        <v>1116.75</v>
      </c>
      <c r="H3214" s="97" t="s">
        <v>17148</v>
      </c>
      <c r="I3214" s="98" t="s">
        <v>17278</v>
      </c>
      <c r="J3214" s="1">
        <v>465.07</v>
      </c>
      <c r="K3214" s="1">
        <v>651.67999999999995</v>
      </c>
      <c r="L3214" s="1">
        <v>4</v>
      </c>
      <c r="N3214" s="1">
        <v>931041</v>
      </c>
      <c r="O3214" s="64">
        <v>1116.75</v>
      </c>
      <c r="P3214" s="1">
        <v>401.44</v>
      </c>
      <c r="Q3214" s="1" t="s">
        <v>9084</v>
      </c>
      <c r="R3214" s="1" t="s">
        <v>9085</v>
      </c>
      <c r="S3214" s="1" t="s">
        <v>2452</v>
      </c>
    </row>
    <row r="3215" spans="1:19">
      <c r="A3215" s="30">
        <v>10196649</v>
      </c>
      <c r="B3215" s="55">
        <v>101966490000000</v>
      </c>
      <c r="C3215" s="1">
        <v>7700</v>
      </c>
      <c r="D3215" s="1" t="s">
        <v>7763</v>
      </c>
      <c r="G3215" s="64">
        <v>1116.75</v>
      </c>
      <c r="H3215" s="97" t="s">
        <v>17148</v>
      </c>
      <c r="I3215" s="98" t="s">
        <v>17278</v>
      </c>
      <c r="J3215" s="1">
        <v>465.07</v>
      </c>
      <c r="K3215" s="1">
        <v>651.67999999999995</v>
      </c>
      <c r="L3215" s="1">
        <v>4</v>
      </c>
      <c r="N3215" s="1">
        <v>931170</v>
      </c>
      <c r="O3215" s="64">
        <v>1116.75</v>
      </c>
      <c r="P3215" s="1">
        <v>401.44</v>
      </c>
      <c r="Q3215" s="1" t="s">
        <v>9084</v>
      </c>
      <c r="R3215" s="1" t="s">
        <v>9085</v>
      </c>
      <c r="S3215" s="1" t="s">
        <v>2452</v>
      </c>
    </row>
    <row r="3216" spans="1:19">
      <c r="A3216" s="30">
        <v>10196650</v>
      </c>
      <c r="B3216" s="55">
        <v>101966500000000</v>
      </c>
      <c r="C3216" s="1">
        <v>7700</v>
      </c>
      <c r="D3216" s="1" t="s">
        <v>7763</v>
      </c>
      <c r="G3216" s="64">
        <v>1116.75</v>
      </c>
      <c r="H3216" s="97" t="s">
        <v>17148</v>
      </c>
      <c r="I3216" s="98" t="s">
        <v>17278</v>
      </c>
      <c r="J3216" s="1">
        <v>465.07</v>
      </c>
      <c r="K3216" s="1">
        <v>651.67999999999995</v>
      </c>
      <c r="L3216" s="1">
        <v>4</v>
      </c>
      <c r="N3216" s="1">
        <v>931174</v>
      </c>
      <c r="O3216" s="64">
        <v>1116.75</v>
      </c>
      <c r="P3216" s="1">
        <v>401.44</v>
      </c>
      <c r="Q3216" s="1" t="s">
        <v>9084</v>
      </c>
      <c r="R3216" s="1" t="s">
        <v>9085</v>
      </c>
      <c r="S3216" s="1" t="s">
        <v>2452</v>
      </c>
    </row>
    <row r="3217" spans="1:19">
      <c r="A3217" s="30">
        <v>10196651</v>
      </c>
      <c r="B3217" s="55">
        <v>101966510000000</v>
      </c>
      <c r="C3217" s="1">
        <v>7700</v>
      </c>
      <c r="D3217" s="1" t="s">
        <v>7763</v>
      </c>
      <c r="G3217" s="64">
        <v>1116.75</v>
      </c>
      <c r="H3217" s="97" t="s">
        <v>17148</v>
      </c>
      <c r="I3217" s="98" t="s">
        <v>17278</v>
      </c>
      <c r="J3217" s="1">
        <v>465.07</v>
      </c>
      <c r="K3217" s="1">
        <v>651.67999999999995</v>
      </c>
      <c r="L3217" s="1">
        <v>4</v>
      </c>
      <c r="N3217" s="1">
        <v>931175</v>
      </c>
      <c r="O3217" s="64">
        <v>1116.75</v>
      </c>
      <c r="P3217" s="1">
        <v>401.44</v>
      </c>
      <c r="Q3217" s="1" t="s">
        <v>9084</v>
      </c>
      <c r="R3217" s="1" t="s">
        <v>9085</v>
      </c>
      <c r="S3217" s="1" t="s">
        <v>2452</v>
      </c>
    </row>
    <row r="3218" spans="1:19">
      <c r="A3218" s="30">
        <v>10196652</v>
      </c>
      <c r="B3218" s="55">
        <v>101966520000000</v>
      </c>
      <c r="C3218" s="1">
        <v>7700</v>
      </c>
      <c r="D3218" s="1" t="s">
        <v>7763</v>
      </c>
      <c r="G3218" s="64">
        <v>1116.75</v>
      </c>
      <c r="H3218" s="97" t="s">
        <v>17148</v>
      </c>
      <c r="I3218" s="98" t="s">
        <v>17278</v>
      </c>
      <c r="J3218" s="1">
        <v>465.07</v>
      </c>
      <c r="K3218" s="1">
        <v>651.67999999999995</v>
      </c>
      <c r="L3218" s="1">
        <v>4</v>
      </c>
      <c r="N3218" s="1">
        <v>931176</v>
      </c>
      <c r="O3218" s="64">
        <v>1116.75</v>
      </c>
      <c r="P3218" s="1">
        <v>401.44</v>
      </c>
      <c r="Q3218" s="1" t="s">
        <v>9084</v>
      </c>
      <c r="R3218" s="1" t="s">
        <v>9085</v>
      </c>
      <c r="S3218" s="1" t="s">
        <v>2452</v>
      </c>
    </row>
    <row r="3219" spans="1:19">
      <c r="A3219" s="30">
        <v>10196653</v>
      </c>
      <c r="B3219" s="55">
        <v>101966530000000</v>
      </c>
      <c r="C3219" s="1">
        <v>7700</v>
      </c>
      <c r="D3219" s="1" t="s">
        <v>7763</v>
      </c>
      <c r="E3219" s="1" t="s">
        <v>9086</v>
      </c>
      <c r="F3219" s="1" t="s">
        <v>7816</v>
      </c>
      <c r="G3219" s="64">
        <v>1116.75</v>
      </c>
      <c r="H3219" s="97" t="s">
        <v>17172</v>
      </c>
      <c r="I3219" s="98" t="s">
        <v>17300</v>
      </c>
      <c r="J3219" s="1">
        <v>465.07</v>
      </c>
      <c r="K3219" s="1">
        <v>651.67999999999995</v>
      </c>
      <c r="L3219" s="1">
        <v>4</v>
      </c>
      <c r="N3219" s="1">
        <v>931177</v>
      </c>
      <c r="O3219" s="64">
        <v>1116.75</v>
      </c>
      <c r="P3219" s="1">
        <v>401.45</v>
      </c>
      <c r="Q3219" s="1" t="s">
        <v>9084</v>
      </c>
      <c r="R3219" s="1" t="s">
        <v>9085</v>
      </c>
      <c r="S3219" s="1" t="s">
        <v>2452</v>
      </c>
    </row>
    <row r="3220" spans="1:19">
      <c r="A3220" s="30">
        <v>10196654</v>
      </c>
      <c r="B3220" s="55">
        <v>101966540000000</v>
      </c>
      <c r="C3220" s="1">
        <v>7700</v>
      </c>
      <c r="D3220" s="1" t="s">
        <v>4289</v>
      </c>
      <c r="G3220" s="64">
        <v>2942.62</v>
      </c>
      <c r="H3220" s="97" t="s">
        <v>17138</v>
      </c>
      <c r="I3220" s="98" t="s">
        <v>17271</v>
      </c>
      <c r="J3220" s="1">
        <v>696.51</v>
      </c>
      <c r="K3220" s="64">
        <v>2246.11</v>
      </c>
      <c r="L3220" s="1">
        <v>4</v>
      </c>
      <c r="N3220" s="1" t="s">
        <v>8026</v>
      </c>
      <c r="O3220" s="64">
        <v>2942.62</v>
      </c>
      <c r="P3220" s="1" t="s">
        <v>4482</v>
      </c>
      <c r="Q3220" s="1" t="s">
        <v>9075</v>
      </c>
      <c r="R3220" s="1" t="s">
        <v>9087</v>
      </c>
      <c r="S3220" s="1" t="s">
        <v>3241</v>
      </c>
    </row>
    <row r="3221" spans="1:19">
      <c r="A3221" s="30">
        <v>10196655</v>
      </c>
      <c r="B3221" s="55">
        <v>101966550000000</v>
      </c>
      <c r="C3221" s="1">
        <v>7700</v>
      </c>
      <c r="D3221" s="1" t="s">
        <v>4289</v>
      </c>
      <c r="E3221" s="1" t="s">
        <v>9027</v>
      </c>
      <c r="F3221" s="1" t="s">
        <v>4289</v>
      </c>
      <c r="G3221" s="64">
        <v>2942.62</v>
      </c>
      <c r="H3221" s="97" t="s">
        <v>17160</v>
      </c>
      <c r="I3221" s="98" t="s">
        <v>17288</v>
      </c>
      <c r="J3221" s="1">
        <v>696.51</v>
      </c>
      <c r="K3221" s="64">
        <v>2246.11</v>
      </c>
      <c r="L3221" s="1">
        <v>2748</v>
      </c>
      <c r="N3221" s="1" t="s">
        <v>8349</v>
      </c>
      <c r="O3221" s="64">
        <v>2942.62</v>
      </c>
      <c r="P3221" s="1" t="s">
        <v>110</v>
      </c>
      <c r="Q3221" s="1" t="s">
        <v>9075</v>
      </c>
      <c r="R3221" s="1" t="s">
        <v>9076</v>
      </c>
      <c r="S3221" s="1" t="s">
        <v>3241</v>
      </c>
    </row>
    <row r="3222" spans="1:19">
      <c r="A3222" s="30">
        <v>10196656</v>
      </c>
      <c r="B3222" s="55">
        <v>101966560000000</v>
      </c>
      <c r="C3222" s="1">
        <v>7700</v>
      </c>
      <c r="D3222" s="1" t="s">
        <v>4289</v>
      </c>
      <c r="E3222" s="1" t="s">
        <v>9047</v>
      </c>
      <c r="F3222" s="1" t="s">
        <v>4289</v>
      </c>
      <c r="G3222" s="64">
        <v>2942.62</v>
      </c>
      <c r="H3222" s="97" t="s">
        <v>17160</v>
      </c>
      <c r="I3222" s="98" t="s">
        <v>17288</v>
      </c>
      <c r="J3222" s="1">
        <v>696.51</v>
      </c>
      <c r="K3222" s="64">
        <v>2246.11</v>
      </c>
      <c r="L3222" s="1">
        <v>2748</v>
      </c>
      <c r="N3222" s="1" t="s">
        <v>8350</v>
      </c>
      <c r="O3222" s="64">
        <v>2942.62</v>
      </c>
      <c r="P3222" s="1" t="s">
        <v>110</v>
      </c>
      <c r="Q3222" s="1" t="s">
        <v>9075</v>
      </c>
      <c r="R3222" s="1" t="s">
        <v>9087</v>
      </c>
      <c r="S3222" s="1" t="s">
        <v>3241</v>
      </c>
    </row>
    <row r="3223" spans="1:19">
      <c r="A3223" s="30">
        <v>10196657</v>
      </c>
      <c r="B3223" s="55">
        <v>101966570000000</v>
      </c>
      <c r="C3223" s="1">
        <v>7700</v>
      </c>
      <c r="D3223" s="1" t="s">
        <v>7787</v>
      </c>
      <c r="G3223" s="64">
        <v>293480</v>
      </c>
      <c r="H3223" s="97" t="s">
        <v>17147</v>
      </c>
      <c r="I3223" s="98" t="s">
        <v>17277</v>
      </c>
      <c r="J3223" s="64">
        <v>103723.09</v>
      </c>
      <c r="K3223" s="64">
        <v>189756.91</v>
      </c>
      <c r="L3223" s="1">
        <v>2748</v>
      </c>
      <c r="N3223" s="1" t="s">
        <v>8351</v>
      </c>
      <c r="O3223" s="64">
        <v>293480</v>
      </c>
      <c r="P3223" s="1" t="s">
        <v>390</v>
      </c>
      <c r="Q3223" s="1" t="s">
        <v>9088</v>
      </c>
      <c r="R3223" s="1" t="s">
        <v>9089</v>
      </c>
      <c r="S3223" s="1" t="s">
        <v>2772</v>
      </c>
    </row>
    <row r="3224" spans="1:19">
      <c r="A3224" s="30">
        <v>10196658</v>
      </c>
      <c r="B3224" s="55">
        <v>101966580000000</v>
      </c>
      <c r="C3224" s="1">
        <v>7700</v>
      </c>
      <c r="D3224" s="1" t="s">
        <v>7764</v>
      </c>
      <c r="G3224" s="64">
        <v>13348.5</v>
      </c>
      <c r="H3224" s="97" t="s">
        <v>17142</v>
      </c>
      <c r="I3224" s="98" t="s">
        <v>14331</v>
      </c>
      <c r="J3224" s="64">
        <v>5095.5600000000004</v>
      </c>
      <c r="K3224" s="64">
        <v>8252.94</v>
      </c>
      <c r="L3224" s="1">
        <v>2748</v>
      </c>
      <c r="N3224" s="1" t="s">
        <v>8219</v>
      </c>
      <c r="O3224" s="64">
        <v>13348.5</v>
      </c>
      <c r="P3224" s="1">
        <v>154</v>
      </c>
      <c r="Q3224" s="1" t="s">
        <v>9090</v>
      </c>
      <c r="R3224" s="1" t="s">
        <v>9091</v>
      </c>
      <c r="S3224" s="1" t="s">
        <v>2772</v>
      </c>
    </row>
    <row r="3225" spans="1:19">
      <c r="A3225" s="30">
        <v>10196659</v>
      </c>
      <c r="B3225" s="55">
        <v>101966590000000</v>
      </c>
      <c r="C3225" s="1">
        <v>7700</v>
      </c>
      <c r="D3225" s="1" t="s">
        <v>7764</v>
      </c>
      <c r="G3225" s="64">
        <v>13348.5</v>
      </c>
      <c r="H3225" s="97" t="s">
        <v>17142</v>
      </c>
      <c r="I3225" s="98" t="s">
        <v>14331</v>
      </c>
      <c r="J3225" s="64">
        <v>5095.5600000000004</v>
      </c>
      <c r="K3225" s="64">
        <v>8252.94</v>
      </c>
      <c r="L3225" s="1">
        <v>2748</v>
      </c>
      <c r="N3225" s="1" t="s">
        <v>8220</v>
      </c>
      <c r="O3225" s="64">
        <v>13348.5</v>
      </c>
      <c r="P3225" s="1">
        <v>151</v>
      </c>
      <c r="Q3225" s="1" t="s">
        <v>9090</v>
      </c>
      <c r="R3225" s="1" t="s">
        <v>9091</v>
      </c>
      <c r="S3225" s="1" t="s">
        <v>2772</v>
      </c>
    </row>
    <row r="3226" spans="1:19">
      <c r="A3226" s="30">
        <v>10196660</v>
      </c>
      <c r="B3226" s="55">
        <v>101966600000000</v>
      </c>
      <c r="C3226" s="1">
        <v>7700</v>
      </c>
      <c r="D3226" s="1" t="s">
        <v>7765</v>
      </c>
      <c r="G3226" s="64">
        <v>1216.8699999999999</v>
      </c>
      <c r="H3226" s="97" t="s">
        <v>17160</v>
      </c>
      <c r="I3226" s="98" t="s">
        <v>17288</v>
      </c>
      <c r="J3226" s="1">
        <v>464.53</v>
      </c>
      <c r="K3226" s="1">
        <v>752.34</v>
      </c>
      <c r="L3226" s="1">
        <v>8</v>
      </c>
      <c r="N3226" s="1" t="s">
        <v>8221</v>
      </c>
      <c r="O3226" s="64">
        <v>1216.8699999999999</v>
      </c>
      <c r="P3226" s="1" t="s">
        <v>110</v>
      </c>
      <c r="Q3226" s="1" t="s">
        <v>9090</v>
      </c>
      <c r="R3226" s="1" t="s">
        <v>9092</v>
      </c>
      <c r="S3226" s="1" t="s">
        <v>2452</v>
      </c>
    </row>
    <row r="3227" spans="1:19">
      <c r="A3227" s="30">
        <v>10196661</v>
      </c>
      <c r="B3227" s="55">
        <v>101966610000000</v>
      </c>
      <c r="C3227" s="1">
        <v>7700</v>
      </c>
      <c r="D3227" s="1" t="s">
        <v>7765</v>
      </c>
      <c r="G3227" s="64">
        <v>1216.8699999999999</v>
      </c>
      <c r="H3227" s="97" t="s">
        <v>17160</v>
      </c>
      <c r="I3227" s="98" t="s">
        <v>17288</v>
      </c>
      <c r="J3227" s="1">
        <v>464.53</v>
      </c>
      <c r="K3227" s="1">
        <v>752.34</v>
      </c>
      <c r="L3227" s="1">
        <v>8</v>
      </c>
      <c r="N3227" s="1" t="s">
        <v>8222</v>
      </c>
      <c r="O3227" s="64">
        <v>1216.8699999999999</v>
      </c>
      <c r="P3227" s="1" t="s">
        <v>110</v>
      </c>
      <c r="Q3227" s="1" t="s">
        <v>9090</v>
      </c>
      <c r="R3227" s="1" t="s">
        <v>9092</v>
      </c>
      <c r="S3227" s="1" t="s">
        <v>2452</v>
      </c>
    </row>
    <row r="3228" spans="1:19">
      <c r="A3228" s="30">
        <v>10196662</v>
      </c>
      <c r="B3228" s="55">
        <v>101966620000000</v>
      </c>
      <c r="C3228" s="1">
        <v>7700</v>
      </c>
      <c r="D3228" s="1" t="s">
        <v>7766</v>
      </c>
      <c r="G3228" s="64">
        <v>1256.8599999999999</v>
      </c>
      <c r="H3228" s="97" t="s">
        <v>17138</v>
      </c>
      <c r="I3228" s="98" t="s">
        <v>17271</v>
      </c>
      <c r="J3228" s="1">
        <v>418.95</v>
      </c>
      <c r="K3228" s="1">
        <v>837.91</v>
      </c>
      <c r="L3228" s="1">
        <v>8</v>
      </c>
      <c r="N3228" s="1">
        <v>832142653</v>
      </c>
      <c r="O3228" s="64">
        <v>1256.8599999999999</v>
      </c>
      <c r="P3228" s="1">
        <v>802.13</v>
      </c>
      <c r="Q3228" s="1" t="s">
        <v>9071</v>
      </c>
      <c r="R3228" s="1" t="s">
        <v>9093</v>
      </c>
      <c r="S3228" s="1" t="s">
        <v>2452</v>
      </c>
    </row>
    <row r="3229" spans="1:19">
      <c r="A3229" s="30">
        <v>10196666</v>
      </c>
      <c r="B3229" s="55">
        <v>101966660000000</v>
      </c>
      <c r="C3229" s="1">
        <v>7700</v>
      </c>
      <c r="D3229" s="1" t="s">
        <v>7767</v>
      </c>
      <c r="G3229" s="64">
        <v>2284.2600000000002</v>
      </c>
      <c r="H3229" s="97" t="s">
        <v>17138</v>
      </c>
      <c r="I3229" s="98" t="s">
        <v>17271</v>
      </c>
      <c r="J3229" s="1">
        <v>813.57</v>
      </c>
      <c r="K3229" s="64">
        <v>1470.69</v>
      </c>
      <c r="L3229" s="1">
        <v>4</v>
      </c>
      <c r="N3229" s="1" t="s">
        <v>8223</v>
      </c>
      <c r="O3229" s="64">
        <v>2284.2600000000002</v>
      </c>
      <c r="P3229" s="1">
        <v>401.34</v>
      </c>
      <c r="Q3229" s="1" t="s">
        <v>9094</v>
      </c>
      <c r="R3229" s="1" t="s">
        <v>9095</v>
      </c>
      <c r="S3229" s="1" t="s">
        <v>2452</v>
      </c>
    </row>
    <row r="3230" spans="1:19">
      <c r="A3230" s="30">
        <v>10196667</v>
      </c>
      <c r="B3230" s="55">
        <v>101966670000000</v>
      </c>
      <c r="C3230" s="1">
        <v>7700</v>
      </c>
      <c r="D3230" s="1" t="s">
        <v>7767</v>
      </c>
      <c r="G3230" s="64">
        <v>2284.2600000000002</v>
      </c>
      <c r="H3230" s="97" t="s">
        <v>17138</v>
      </c>
      <c r="I3230" s="98" t="s">
        <v>17271</v>
      </c>
      <c r="J3230" s="1">
        <v>813.57</v>
      </c>
      <c r="K3230" s="64">
        <v>1470.69</v>
      </c>
      <c r="L3230" s="1">
        <v>4</v>
      </c>
      <c r="N3230" s="1" t="s">
        <v>8224</v>
      </c>
      <c r="O3230" s="64">
        <v>2284.2600000000002</v>
      </c>
      <c r="P3230" s="1">
        <v>401.34</v>
      </c>
      <c r="Q3230" s="1" t="s">
        <v>9094</v>
      </c>
      <c r="R3230" s="1" t="s">
        <v>9095</v>
      </c>
      <c r="S3230" s="1" t="s">
        <v>2452</v>
      </c>
    </row>
    <row r="3231" spans="1:19">
      <c r="A3231" s="30">
        <v>10196880</v>
      </c>
      <c r="B3231" s="55">
        <v>101968800000000</v>
      </c>
      <c r="C3231" s="1">
        <v>7700</v>
      </c>
      <c r="D3231" s="1" t="s">
        <v>7768</v>
      </c>
      <c r="G3231" s="64">
        <v>1108.8900000000001</v>
      </c>
      <c r="H3231" s="97" t="s">
        <v>17148</v>
      </c>
      <c r="I3231" s="98" t="s">
        <v>17278</v>
      </c>
      <c r="J3231" s="1">
        <v>237</v>
      </c>
      <c r="K3231" s="1">
        <v>871.89</v>
      </c>
      <c r="L3231" s="1">
        <v>4</v>
      </c>
      <c r="N3231" s="1" t="s">
        <v>8225</v>
      </c>
      <c r="O3231" s="64">
        <v>1108.8900000000001</v>
      </c>
      <c r="P3231" s="1" t="s">
        <v>272</v>
      </c>
      <c r="Q3231" s="1" t="s">
        <v>9094</v>
      </c>
      <c r="R3231" s="1" t="s">
        <v>9096</v>
      </c>
      <c r="S3231" s="1" t="s">
        <v>2452</v>
      </c>
    </row>
    <row r="3232" spans="1:19">
      <c r="A3232" s="30">
        <v>10196881</v>
      </c>
      <c r="B3232" s="55">
        <v>101968810000000</v>
      </c>
      <c r="C3232" s="1">
        <v>7700</v>
      </c>
      <c r="D3232" s="1" t="s">
        <v>7768</v>
      </c>
      <c r="G3232" s="64">
        <v>1108.8900000000001</v>
      </c>
      <c r="H3232" s="97" t="s">
        <v>17148</v>
      </c>
      <c r="I3232" s="98" t="s">
        <v>17278</v>
      </c>
      <c r="J3232" s="1">
        <v>237</v>
      </c>
      <c r="K3232" s="1">
        <v>871.89</v>
      </c>
      <c r="L3232" s="1">
        <v>4</v>
      </c>
      <c r="N3232" s="1" t="s">
        <v>8226</v>
      </c>
      <c r="O3232" s="64">
        <v>1108.8900000000001</v>
      </c>
      <c r="P3232" s="1" t="s">
        <v>272</v>
      </c>
      <c r="Q3232" s="1" t="s">
        <v>9094</v>
      </c>
      <c r="R3232" s="1" t="s">
        <v>9096</v>
      </c>
      <c r="S3232" s="1" t="s">
        <v>2452</v>
      </c>
    </row>
    <row r="3233" spans="1:19">
      <c r="A3233" s="30">
        <v>10196882</v>
      </c>
      <c r="B3233" s="55">
        <v>101968820000000</v>
      </c>
      <c r="C3233" s="1">
        <v>7700</v>
      </c>
      <c r="D3233" s="1" t="s">
        <v>7768</v>
      </c>
      <c r="G3233" s="64">
        <v>1108.8900000000001</v>
      </c>
      <c r="H3233" s="97" t="s">
        <v>17148</v>
      </c>
      <c r="I3233" s="98" t="s">
        <v>17278</v>
      </c>
      <c r="J3233" s="1">
        <v>237</v>
      </c>
      <c r="K3233" s="1">
        <v>871.89</v>
      </c>
      <c r="L3233" s="1">
        <v>4</v>
      </c>
      <c r="N3233" s="1" t="s">
        <v>8227</v>
      </c>
      <c r="O3233" s="64">
        <v>1108.8900000000001</v>
      </c>
      <c r="P3233" s="1" t="s">
        <v>272</v>
      </c>
      <c r="Q3233" s="1" t="s">
        <v>9094</v>
      </c>
      <c r="R3233" s="1" t="s">
        <v>9096</v>
      </c>
      <c r="S3233" s="1" t="s">
        <v>2452</v>
      </c>
    </row>
    <row r="3234" spans="1:19">
      <c r="A3234" s="30">
        <v>10196883</v>
      </c>
      <c r="B3234" s="55">
        <v>101968830000000</v>
      </c>
      <c r="C3234" s="1">
        <v>7700</v>
      </c>
      <c r="D3234" s="1" t="s">
        <v>7768</v>
      </c>
      <c r="G3234" s="64">
        <v>1108.8900000000001</v>
      </c>
      <c r="H3234" s="97" t="s">
        <v>17148</v>
      </c>
      <c r="I3234" s="98" t="s">
        <v>17278</v>
      </c>
      <c r="J3234" s="1">
        <v>237</v>
      </c>
      <c r="K3234" s="1">
        <v>871.89</v>
      </c>
      <c r="L3234" s="1">
        <v>4</v>
      </c>
      <c r="N3234" s="1" t="s">
        <v>8228</v>
      </c>
      <c r="O3234" s="64">
        <v>1108.8900000000001</v>
      </c>
      <c r="P3234" s="1" t="s">
        <v>272</v>
      </c>
      <c r="Q3234" s="1" t="s">
        <v>9094</v>
      </c>
      <c r="R3234" s="1" t="s">
        <v>9096</v>
      </c>
      <c r="S3234" s="1" t="s">
        <v>2452</v>
      </c>
    </row>
    <row r="3235" spans="1:19">
      <c r="A3235" s="30">
        <v>10196890</v>
      </c>
      <c r="B3235" s="55">
        <v>101968900000000</v>
      </c>
      <c r="C3235" s="1">
        <v>7700</v>
      </c>
      <c r="D3235" s="1" t="s">
        <v>7769</v>
      </c>
      <c r="G3235" s="64">
        <v>1715.63</v>
      </c>
      <c r="H3235" s="97" t="s">
        <v>17154</v>
      </c>
      <c r="I3235" s="98" t="s">
        <v>17282</v>
      </c>
      <c r="J3235" s="1">
        <v>601.63</v>
      </c>
      <c r="K3235" s="64">
        <v>1114</v>
      </c>
      <c r="L3235" s="1">
        <v>4</v>
      </c>
      <c r="N3235" s="1" t="s">
        <v>8229</v>
      </c>
      <c r="O3235" s="64">
        <v>1715.63</v>
      </c>
      <c r="P3235" s="1">
        <v>401.6</v>
      </c>
      <c r="Q3235" s="1" t="s">
        <v>9097</v>
      </c>
      <c r="R3235" s="1" t="s">
        <v>9098</v>
      </c>
      <c r="S3235" s="1" t="s">
        <v>2452</v>
      </c>
    </row>
    <row r="3236" spans="1:19">
      <c r="A3236" s="30">
        <v>10196891</v>
      </c>
      <c r="B3236" s="55">
        <v>101968910000000</v>
      </c>
      <c r="C3236" s="1">
        <v>7700</v>
      </c>
      <c r="D3236" s="1" t="s">
        <v>7769</v>
      </c>
      <c r="G3236" s="64">
        <v>1715.63</v>
      </c>
      <c r="H3236" s="97" t="s">
        <v>17154</v>
      </c>
      <c r="I3236" s="98" t="s">
        <v>17282</v>
      </c>
      <c r="J3236" s="1">
        <v>601.63</v>
      </c>
      <c r="K3236" s="64">
        <v>1114</v>
      </c>
      <c r="L3236" s="1">
        <v>4</v>
      </c>
      <c r="N3236" s="1" t="s">
        <v>8230</v>
      </c>
      <c r="O3236" s="64">
        <v>1715.63</v>
      </c>
      <c r="P3236" s="1">
        <v>401.6</v>
      </c>
      <c r="Q3236" s="1" t="s">
        <v>9097</v>
      </c>
      <c r="R3236" s="1" t="s">
        <v>9098</v>
      </c>
      <c r="S3236" s="1" t="s">
        <v>2452</v>
      </c>
    </row>
    <row r="3237" spans="1:19">
      <c r="A3237" s="30">
        <v>10196892</v>
      </c>
      <c r="B3237" s="55">
        <v>101968920000000</v>
      </c>
      <c r="C3237" s="1">
        <v>7700</v>
      </c>
      <c r="D3237" s="1" t="s">
        <v>7769</v>
      </c>
      <c r="G3237" s="64">
        <v>1715.63</v>
      </c>
      <c r="H3237" s="97" t="s">
        <v>17154</v>
      </c>
      <c r="I3237" s="98" t="s">
        <v>17282</v>
      </c>
      <c r="J3237" s="1">
        <v>601.63</v>
      </c>
      <c r="K3237" s="64">
        <v>1114</v>
      </c>
      <c r="L3237" s="1">
        <v>4</v>
      </c>
      <c r="N3237" s="1" t="s">
        <v>8231</v>
      </c>
      <c r="O3237" s="64">
        <v>1715.63</v>
      </c>
      <c r="P3237" s="1">
        <v>401.6</v>
      </c>
      <c r="Q3237" s="1" t="s">
        <v>9097</v>
      </c>
      <c r="R3237" s="1" t="s">
        <v>9098</v>
      </c>
      <c r="S3237" s="1" t="s">
        <v>2452</v>
      </c>
    </row>
    <row r="3238" spans="1:19">
      <c r="A3238" s="30">
        <v>10196893</v>
      </c>
      <c r="B3238" s="55">
        <v>101968930000000</v>
      </c>
      <c r="C3238" s="1">
        <v>7700</v>
      </c>
      <c r="D3238" s="1" t="s">
        <v>7769</v>
      </c>
      <c r="G3238" s="64">
        <v>1715.63</v>
      </c>
      <c r="H3238" s="97" t="s">
        <v>17154</v>
      </c>
      <c r="I3238" s="98" t="s">
        <v>17282</v>
      </c>
      <c r="J3238" s="1">
        <v>601.63</v>
      </c>
      <c r="K3238" s="64">
        <v>1114</v>
      </c>
      <c r="L3238" s="1">
        <v>4</v>
      </c>
      <c r="N3238" s="1" t="s">
        <v>8232</v>
      </c>
      <c r="O3238" s="64">
        <v>1715.63</v>
      </c>
      <c r="P3238" s="1">
        <v>401.6</v>
      </c>
      <c r="Q3238" s="1" t="s">
        <v>9097</v>
      </c>
      <c r="R3238" s="1" t="s">
        <v>9098</v>
      </c>
      <c r="S3238" s="1" t="s">
        <v>2452</v>
      </c>
    </row>
    <row r="3239" spans="1:19">
      <c r="A3239" s="30">
        <v>10196894</v>
      </c>
      <c r="B3239" s="55">
        <v>101968940000000</v>
      </c>
      <c r="C3239" s="1">
        <v>7700</v>
      </c>
      <c r="D3239" s="1" t="s">
        <v>7769</v>
      </c>
      <c r="G3239" s="64">
        <v>1715.63</v>
      </c>
      <c r="H3239" s="97" t="s">
        <v>17154</v>
      </c>
      <c r="I3239" s="98" t="s">
        <v>17282</v>
      </c>
      <c r="J3239" s="1">
        <v>601.63</v>
      </c>
      <c r="K3239" s="64">
        <v>1114</v>
      </c>
      <c r="L3239" s="1">
        <v>4</v>
      </c>
      <c r="N3239" s="1" t="s">
        <v>8233</v>
      </c>
      <c r="O3239" s="64">
        <v>1715.63</v>
      </c>
      <c r="P3239" s="1">
        <v>401.6</v>
      </c>
      <c r="Q3239" s="1" t="s">
        <v>9097</v>
      </c>
      <c r="R3239" s="1" t="s">
        <v>9098</v>
      </c>
      <c r="S3239" s="1" t="s">
        <v>2452</v>
      </c>
    </row>
    <row r="3240" spans="1:19">
      <c r="A3240" s="30">
        <v>10196895</v>
      </c>
      <c r="B3240" s="55">
        <v>101968950000000</v>
      </c>
      <c r="C3240" s="1">
        <v>7700</v>
      </c>
      <c r="D3240" s="1" t="s">
        <v>7769</v>
      </c>
      <c r="G3240" s="64">
        <v>1715.63</v>
      </c>
      <c r="H3240" s="97" t="s">
        <v>17154</v>
      </c>
      <c r="I3240" s="98" t="s">
        <v>17282</v>
      </c>
      <c r="J3240" s="1">
        <v>601.63</v>
      </c>
      <c r="K3240" s="64">
        <v>1114</v>
      </c>
      <c r="L3240" s="1">
        <v>4</v>
      </c>
      <c r="N3240" s="1" t="s">
        <v>8234</v>
      </c>
      <c r="O3240" s="64">
        <v>1715.63</v>
      </c>
      <c r="P3240" s="1">
        <v>401.6</v>
      </c>
      <c r="Q3240" s="1" t="s">
        <v>9097</v>
      </c>
      <c r="R3240" s="1" t="s">
        <v>9098</v>
      </c>
      <c r="S3240" s="1" t="s">
        <v>2452</v>
      </c>
    </row>
    <row r="3241" spans="1:19">
      <c r="A3241" s="30">
        <v>10196896</v>
      </c>
      <c r="B3241" s="55">
        <v>101968960000000</v>
      </c>
      <c r="C3241" s="1">
        <v>7700</v>
      </c>
      <c r="D3241" s="1" t="s">
        <v>7770</v>
      </c>
      <c r="G3241" s="64">
        <v>1576.95</v>
      </c>
      <c r="H3241" s="97" t="s">
        <v>17138</v>
      </c>
      <c r="I3241" s="98" t="s">
        <v>17271</v>
      </c>
      <c r="J3241" s="1">
        <v>525.64</v>
      </c>
      <c r="K3241" s="64">
        <v>1051.31</v>
      </c>
      <c r="L3241" s="1">
        <v>4</v>
      </c>
      <c r="N3241" s="1">
        <v>1870012412</v>
      </c>
      <c r="O3241" s="64">
        <v>1576.95</v>
      </c>
      <c r="P3241" s="1">
        <v>401.46</v>
      </c>
      <c r="Q3241" s="1" t="s">
        <v>9071</v>
      </c>
      <c r="R3241" s="1" t="s">
        <v>9099</v>
      </c>
      <c r="S3241" s="1" t="s">
        <v>4034</v>
      </c>
    </row>
    <row r="3242" spans="1:19">
      <c r="A3242" s="30">
        <v>10196897</v>
      </c>
      <c r="B3242" s="55">
        <v>101968970000000</v>
      </c>
      <c r="C3242" s="1">
        <v>7700</v>
      </c>
      <c r="D3242" s="1" t="s">
        <v>7770</v>
      </c>
      <c r="G3242" s="64">
        <v>1576.95</v>
      </c>
      <c r="H3242" s="97" t="s">
        <v>17138</v>
      </c>
      <c r="I3242" s="98" t="s">
        <v>17271</v>
      </c>
      <c r="J3242" s="1">
        <v>525.64</v>
      </c>
      <c r="K3242" s="64">
        <v>1051.31</v>
      </c>
      <c r="L3242" s="1">
        <v>4</v>
      </c>
      <c r="N3242" s="1">
        <v>1870013343</v>
      </c>
      <c r="O3242" s="64">
        <v>1576.95</v>
      </c>
      <c r="P3242" s="1">
        <v>401.46</v>
      </c>
      <c r="Q3242" s="1" t="s">
        <v>9071</v>
      </c>
      <c r="R3242" s="1" t="s">
        <v>9099</v>
      </c>
      <c r="S3242" s="1" t="s">
        <v>4034</v>
      </c>
    </row>
    <row r="3243" spans="1:19">
      <c r="A3243" s="30">
        <v>10196898</v>
      </c>
      <c r="B3243" s="55">
        <v>101968980000000</v>
      </c>
      <c r="C3243" s="1">
        <v>7700</v>
      </c>
      <c r="D3243" s="1" t="s">
        <v>7770</v>
      </c>
      <c r="G3243" s="64">
        <v>1576.95</v>
      </c>
      <c r="H3243" s="97" t="s">
        <v>17138</v>
      </c>
      <c r="I3243" s="98" t="s">
        <v>17271</v>
      </c>
      <c r="J3243" s="1">
        <v>525.64</v>
      </c>
      <c r="K3243" s="64">
        <v>1051.31</v>
      </c>
      <c r="L3243" s="1">
        <v>4</v>
      </c>
      <c r="N3243" s="1">
        <v>1870013397</v>
      </c>
      <c r="O3243" s="64">
        <v>1576.95</v>
      </c>
      <c r="P3243" s="1">
        <v>401.46</v>
      </c>
      <c r="Q3243" s="1" t="s">
        <v>9071</v>
      </c>
      <c r="R3243" s="1" t="s">
        <v>9099</v>
      </c>
      <c r="S3243" s="1" t="s">
        <v>4034</v>
      </c>
    </row>
    <row r="3244" spans="1:19">
      <c r="A3244" s="30">
        <v>10196899</v>
      </c>
      <c r="B3244" s="55">
        <v>101968990000000</v>
      </c>
      <c r="C3244" s="1">
        <v>7700</v>
      </c>
      <c r="D3244" s="1" t="s">
        <v>7770</v>
      </c>
      <c r="G3244" s="64">
        <v>1576.95</v>
      </c>
      <c r="H3244" s="97" t="s">
        <v>17138</v>
      </c>
      <c r="I3244" s="98" t="s">
        <v>17271</v>
      </c>
      <c r="J3244" s="1">
        <v>525.64</v>
      </c>
      <c r="K3244" s="64">
        <v>1051.31</v>
      </c>
      <c r="L3244" s="1">
        <v>4</v>
      </c>
      <c r="N3244" s="1">
        <v>1870013398</v>
      </c>
      <c r="O3244" s="64">
        <v>1576.95</v>
      </c>
      <c r="P3244" s="1">
        <v>401.46</v>
      </c>
      <c r="Q3244" s="1" t="s">
        <v>9071</v>
      </c>
      <c r="R3244" s="1" t="s">
        <v>9099</v>
      </c>
      <c r="S3244" s="1" t="s">
        <v>4034</v>
      </c>
    </row>
    <row r="3245" spans="1:19">
      <c r="A3245" s="30">
        <v>10196900</v>
      </c>
      <c r="B3245" s="55">
        <v>101969000000000</v>
      </c>
      <c r="C3245" s="1">
        <v>7700</v>
      </c>
      <c r="D3245" s="1" t="s">
        <v>7770</v>
      </c>
      <c r="G3245" s="64">
        <v>1576.95</v>
      </c>
      <c r="H3245" s="97" t="s">
        <v>17138</v>
      </c>
      <c r="I3245" s="98" t="s">
        <v>17271</v>
      </c>
      <c r="J3245" s="1">
        <v>525.64</v>
      </c>
      <c r="K3245" s="64">
        <v>1051.31</v>
      </c>
      <c r="L3245" s="1">
        <v>4</v>
      </c>
      <c r="N3245" s="1">
        <v>1870013399</v>
      </c>
      <c r="O3245" s="64">
        <v>1576.95</v>
      </c>
      <c r="P3245" s="1" t="s">
        <v>7287</v>
      </c>
      <c r="Q3245" s="1" t="s">
        <v>9071</v>
      </c>
      <c r="R3245" s="1" t="s">
        <v>9099</v>
      </c>
      <c r="S3245" s="1" t="s">
        <v>4034</v>
      </c>
    </row>
    <row r="3246" spans="1:19">
      <c r="A3246" s="30">
        <v>10196901</v>
      </c>
      <c r="B3246" s="55">
        <v>101969010000000</v>
      </c>
      <c r="C3246" s="1">
        <v>7700</v>
      </c>
      <c r="D3246" s="1" t="s">
        <v>7770</v>
      </c>
      <c r="G3246" s="64">
        <v>1576.95</v>
      </c>
      <c r="H3246" s="97" t="s">
        <v>17158</v>
      </c>
      <c r="I3246" s="98" t="s">
        <v>17286</v>
      </c>
      <c r="J3246" s="1">
        <v>525.64</v>
      </c>
      <c r="K3246" s="64">
        <v>1051.31</v>
      </c>
      <c r="L3246" s="1">
        <v>8</v>
      </c>
      <c r="N3246" s="1">
        <v>1870013400</v>
      </c>
      <c r="O3246" s="64">
        <v>1576.95</v>
      </c>
      <c r="P3246" s="1">
        <v>801.3</v>
      </c>
      <c r="Q3246" s="1" t="s">
        <v>9071</v>
      </c>
      <c r="R3246" s="1" t="s">
        <v>9099</v>
      </c>
      <c r="S3246" s="1" t="s">
        <v>4034</v>
      </c>
    </row>
    <row r="3247" spans="1:19">
      <c r="A3247" s="30">
        <v>10196902</v>
      </c>
      <c r="B3247" s="55">
        <v>101969020000000</v>
      </c>
      <c r="C3247" s="1">
        <v>7700</v>
      </c>
      <c r="D3247" s="1" t="s">
        <v>7770</v>
      </c>
      <c r="G3247" s="64">
        <v>1576.95</v>
      </c>
      <c r="H3247" s="97" t="s">
        <v>17138</v>
      </c>
      <c r="I3247" s="98" t="s">
        <v>17271</v>
      </c>
      <c r="J3247" s="1">
        <v>525.64</v>
      </c>
      <c r="K3247" s="64">
        <v>1051.31</v>
      </c>
      <c r="L3247" s="1">
        <v>4</v>
      </c>
      <c r="N3247" s="1">
        <v>1870013401</v>
      </c>
      <c r="O3247" s="64">
        <v>1576.95</v>
      </c>
      <c r="P3247" s="1">
        <v>401.46</v>
      </c>
      <c r="Q3247" s="1" t="s">
        <v>9071</v>
      </c>
      <c r="R3247" s="1" t="s">
        <v>9099</v>
      </c>
      <c r="S3247" s="1" t="s">
        <v>4034</v>
      </c>
    </row>
    <row r="3248" spans="1:19">
      <c r="A3248" s="30">
        <v>10196903</v>
      </c>
      <c r="B3248" s="55">
        <v>101969030000000</v>
      </c>
      <c r="C3248" s="1">
        <v>7700</v>
      </c>
      <c r="D3248" s="1" t="s">
        <v>7771</v>
      </c>
      <c r="G3248" s="64">
        <v>21700</v>
      </c>
      <c r="H3248" s="97" t="s">
        <v>17180</v>
      </c>
      <c r="I3248" s="98" t="s">
        <v>17308</v>
      </c>
      <c r="J3248" s="64">
        <v>7233.35</v>
      </c>
      <c r="K3248" s="64">
        <v>14466.65</v>
      </c>
      <c r="L3248" s="1">
        <v>4</v>
      </c>
      <c r="N3248" s="1" t="s">
        <v>8235</v>
      </c>
      <c r="O3248" s="64">
        <v>21700</v>
      </c>
      <c r="P3248" s="1" t="s">
        <v>7839</v>
      </c>
      <c r="Q3248" s="1" t="s">
        <v>9071</v>
      </c>
      <c r="R3248" s="1" t="s">
        <v>9100</v>
      </c>
      <c r="S3248" s="1" t="s">
        <v>2772</v>
      </c>
    </row>
    <row r="3249" spans="1:19">
      <c r="A3249" s="30">
        <v>10196904</v>
      </c>
      <c r="B3249" s="55">
        <v>101969040000000</v>
      </c>
      <c r="C3249" s="1">
        <v>7700</v>
      </c>
      <c r="D3249" s="1" t="s">
        <v>7772</v>
      </c>
      <c r="G3249" s="64">
        <v>12538</v>
      </c>
      <c r="H3249" s="97" t="s">
        <v>17180</v>
      </c>
      <c r="I3249" s="98" t="s">
        <v>17308</v>
      </c>
      <c r="J3249" s="64">
        <v>4179.37</v>
      </c>
      <c r="K3249" s="64">
        <v>8358.6299999999992</v>
      </c>
      <c r="L3249" s="1">
        <v>4</v>
      </c>
      <c r="N3249" s="1" t="s">
        <v>8236</v>
      </c>
      <c r="O3249" s="64">
        <v>12538</v>
      </c>
      <c r="P3249" s="1" t="s">
        <v>7839</v>
      </c>
      <c r="Q3249" s="1" t="s">
        <v>9071</v>
      </c>
      <c r="R3249" s="1" t="s">
        <v>9100</v>
      </c>
      <c r="S3249" s="1" t="s">
        <v>2772</v>
      </c>
    </row>
    <row r="3250" spans="1:19">
      <c r="A3250" s="30">
        <v>10196905</v>
      </c>
      <c r="B3250" s="55">
        <v>101969050000000</v>
      </c>
      <c r="C3250" s="1">
        <v>7700</v>
      </c>
      <c r="D3250" s="1" t="s">
        <v>7772</v>
      </c>
      <c r="G3250" s="64">
        <v>12538</v>
      </c>
      <c r="H3250" s="97" t="s">
        <v>17180</v>
      </c>
      <c r="I3250" s="98" t="s">
        <v>17308</v>
      </c>
      <c r="J3250" s="64">
        <v>4179.37</v>
      </c>
      <c r="K3250" s="64">
        <v>8358.6299999999992</v>
      </c>
      <c r="L3250" s="1">
        <v>4</v>
      </c>
      <c r="N3250" s="1" t="s">
        <v>8237</v>
      </c>
      <c r="O3250" s="64">
        <v>12538</v>
      </c>
      <c r="P3250" s="1" t="s">
        <v>7839</v>
      </c>
      <c r="Q3250" s="1" t="s">
        <v>9071</v>
      </c>
      <c r="R3250" s="1" t="s">
        <v>9100</v>
      </c>
      <c r="S3250" s="1" t="s">
        <v>2772</v>
      </c>
    </row>
    <row r="3251" spans="1:19">
      <c r="A3251" s="30">
        <v>10196906</v>
      </c>
      <c r="B3251" s="55">
        <v>101969060000000</v>
      </c>
      <c r="C3251" s="1">
        <v>7700</v>
      </c>
      <c r="D3251" s="1" t="s">
        <v>7772</v>
      </c>
      <c r="G3251" s="64">
        <v>12538</v>
      </c>
      <c r="H3251" s="97" t="s">
        <v>17180</v>
      </c>
      <c r="I3251" s="98" t="s">
        <v>17308</v>
      </c>
      <c r="J3251" s="64">
        <v>4179.37</v>
      </c>
      <c r="K3251" s="64">
        <v>8358.6299999999992</v>
      </c>
      <c r="L3251" s="1">
        <v>4</v>
      </c>
      <c r="N3251" s="1" t="s">
        <v>8238</v>
      </c>
      <c r="O3251" s="64">
        <v>12538</v>
      </c>
      <c r="P3251" s="1" t="s">
        <v>7839</v>
      </c>
      <c r="Q3251" s="1" t="s">
        <v>9071</v>
      </c>
      <c r="R3251" s="1" t="s">
        <v>9100</v>
      </c>
      <c r="S3251" s="1" t="s">
        <v>2772</v>
      </c>
    </row>
    <row r="3252" spans="1:19">
      <c r="A3252" s="30">
        <v>10196907</v>
      </c>
      <c r="B3252" s="55">
        <v>101969070000000</v>
      </c>
      <c r="C3252" s="1">
        <v>7700</v>
      </c>
      <c r="D3252" s="1" t="s">
        <v>7773</v>
      </c>
      <c r="G3252" s="64">
        <v>10286</v>
      </c>
      <c r="H3252" s="97" t="s">
        <v>17180</v>
      </c>
      <c r="I3252" s="98" t="s">
        <v>17308</v>
      </c>
      <c r="J3252" s="64">
        <v>3428.66</v>
      </c>
      <c r="K3252" s="64">
        <v>6857.34</v>
      </c>
      <c r="L3252" s="1">
        <v>4</v>
      </c>
      <c r="N3252" s="1" t="s">
        <v>8239</v>
      </c>
      <c r="O3252" s="64">
        <v>10286</v>
      </c>
      <c r="P3252" s="1" t="s">
        <v>7839</v>
      </c>
      <c r="Q3252" s="1" t="s">
        <v>9071</v>
      </c>
      <c r="R3252" s="1" t="s">
        <v>9100</v>
      </c>
      <c r="S3252" s="1" t="s">
        <v>2772</v>
      </c>
    </row>
    <row r="3253" spans="1:19">
      <c r="A3253" s="30">
        <v>10196908</v>
      </c>
      <c r="B3253" s="55">
        <v>101969080000000</v>
      </c>
      <c r="C3253" s="1">
        <v>7700</v>
      </c>
      <c r="D3253" s="1" t="s">
        <v>7774</v>
      </c>
      <c r="G3253" s="64">
        <v>1440.41</v>
      </c>
      <c r="H3253" s="97" t="s">
        <v>17138</v>
      </c>
      <c r="I3253" s="98" t="s">
        <v>17271</v>
      </c>
      <c r="J3253" s="1">
        <v>480.13</v>
      </c>
      <c r="K3253" s="1">
        <v>960.28</v>
      </c>
      <c r="L3253" s="1">
        <v>4</v>
      </c>
      <c r="N3253" s="1" t="s">
        <v>8240</v>
      </c>
      <c r="O3253" s="64">
        <v>1440.41</v>
      </c>
      <c r="P3253" s="1">
        <v>401.25</v>
      </c>
      <c r="Q3253" s="1" t="s">
        <v>9071</v>
      </c>
      <c r="R3253" s="1" t="s">
        <v>9101</v>
      </c>
      <c r="S3253" s="1" t="s">
        <v>2337</v>
      </c>
    </row>
    <row r="3254" spans="1:19">
      <c r="A3254" s="30">
        <v>10196909</v>
      </c>
      <c r="B3254" s="55">
        <v>101969090000000</v>
      </c>
      <c r="C3254" s="1">
        <v>7700</v>
      </c>
      <c r="D3254" s="1" t="s">
        <v>7775</v>
      </c>
      <c r="G3254" s="64">
        <v>1117.5</v>
      </c>
      <c r="H3254" s="97" t="s">
        <v>17138</v>
      </c>
      <c r="I3254" s="98" t="s">
        <v>17271</v>
      </c>
      <c r="J3254" s="1">
        <v>328.65</v>
      </c>
      <c r="K3254" s="1">
        <v>788.85</v>
      </c>
      <c r="L3254" s="1">
        <v>4</v>
      </c>
      <c r="N3254" s="1" t="s">
        <v>8241</v>
      </c>
      <c r="O3254" s="64">
        <v>1117.5</v>
      </c>
      <c r="P3254" s="1">
        <v>400.64</v>
      </c>
      <c r="Q3254" s="1" t="s">
        <v>9102</v>
      </c>
      <c r="R3254" s="1" t="s">
        <v>9103</v>
      </c>
      <c r="S3254" s="1" t="s">
        <v>2337</v>
      </c>
    </row>
    <row r="3255" spans="1:19">
      <c r="A3255" s="30">
        <v>10196910</v>
      </c>
      <c r="B3255" s="55">
        <v>101969100000000</v>
      </c>
      <c r="C3255" s="1">
        <v>7700</v>
      </c>
      <c r="D3255" s="1" t="s">
        <v>8242</v>
      </c>
      <c r="G3255" s="64">
        <v>1230.95</v>
      </c>
      <c r="H3255" s="97" t="s">
        <v>9104</v>
      </c>
      <c r="I3255" s="98" t="s">
        <v>17326</v>
      </c>
      <c r="J3255" s="1">
        <v>356.35</v>
      </c>
      <c r="K3255" s="1">
        <v>874.6</v>
      </c>
      <c r="L3255" s="1">
        <v>8</v>
      </c>
      <c r="N3255" s="1">
        <v>69167642953</v>
      </c>
      <c r="O3255" s="64">
        <v>1230.95</v>
      </c>
      <c r="Q3255" s="1" t="s">
        <v>9104</v>
      </c>
      <c r="R3255" s="1" t="s">
        <v>9105</v>
      </c>
      <c r="S3255" s="1" t="s">
        <v>2452</v>
      </c>
    </row>
    <row r="3256" spans="1:19">
      <c r="A3256" s="30">
        <v>10196965</v>
      </c>
      <c r="B3256" s="55">
        <v>101969650000000</v>
      </c>
      <c r="C3256" s="1">
        <v>7700</v>
      </c>
      <c r="D3256" s="1" t="s">
        <v>7776</v>
      </c>
      <c r="G3256" s="64">
        <v>1102.3</v>
      </c>
      <c r="H3256" s="97" t="s">
        <v>17148</v>
      </c>
      <c r="I3256" s="98" t="s">
        <v>17278</v>
      </c>
      <c r="J3256" s="1">
        <v>367.46</v>
      </c>
      <c r="K3256" s="1">
        <v>734.84</v>
      </c>
      <c r="L3256" s="1">
        <v>4</v>
      </c>
      <c r="N3256" s="1">
        <v>993163</v>
      </c>
      <c r="O3256" s="64">
        <v>1102.3</v>
      </c>
      <c r="P3256" s="1">
        <v>401.6</v>
      </c>
      <c r="Q3256" s="1" t="s">
        <v>9071</v>
      </c>
      <c r="R3256" s="1" t="s">
        <v>9106</v>
      </c>
      <c r="S3256" s="1" t="s">
        <v>2452</v>
      </c>
    </row>
    <row r="3257" spans="1:19">
      <c r="A3257" s="30">
        <v>10196966</v>
      </c>
      <c r="B3257" s="55">
        <v>101969660000000</v>
      </c>
      <c r="C3257" s="1">
        <v>7700</v>
      </c>
      <c r="D3257" s="1" t="s">
        <v>7776</v>
      </c>
      <c r="G3257" s="64">
        <v>1102.3</v>
      </c>
      <c r="H3257" s="97" t="s">
        <v>17148</v>
      </c>
      <c r="I3257" s="98" t="s">
        <v>17278</v>
      </c>
      <c r="J3257" s="1">
        <v>367.46</v>
      </c>
      <c r="K3257" s="1">
        <v>734.84</v>
      </c>
      <c r="L3257" s="1">
        <v>4</v>
      </c>
      <c r="N3257" s="1">
        <v>993164</v>
      </c>
      <c r="O3257" s="64">
        <v>1102.3</v>
      </c>
      <c r="P3257" s="1">
        <v>401.6</v>
      </c>
      <c r="Q3257" s="1" t="s">
        <v>9071</v>
      </c>
      <c r="R3257" s="1" t="s">
        <v>9107</v>
      </c>
      <c r="S3257" s="1" t="s">
        <v>2452</v>
      </c>
    </row>
    <row r="3258" spans="1:19">
      <c r="A3258" s="30">
        <v>10196967</v>
      </c>
      <c r="B3258" s="55">
        <v>101969670000000</v>
      </c>
      <c r="C3258" s="1">
        <v>7700</v>
      </c>
      <c r="D3258" s="1" t="s">
        <v>7776</v>
      </c>
      <c r="G3258" s="64">
        <v>1102.3</v>
      </c>
      <c r="H3258" s="97" t="s">
        <v>17148</v>
      </c>
      <c r="I3258" s="98" t="s">
        <v>17278</v>
      </c>
      <c r="J3258" s="1">
        <v>367.46</v>
      </c>
      <c r="K3258" s="1">
        <v>734.84</v>
      </c>
      <c r="L3258" s="1">
        <v>4</v>
      </c>
      <c r="N3258" s="1">
        <v>993187</v>
      </c>
      <c r="O3258" s="64">
        <v>1102.3</v>
      </c>
      <c r="P3258" s="1">
        <v>401.6</v>
      </c>
      <c r="Q3258" s="1" t="s">
        <v>9071</v>
      </c>
      <c r="R3258" s="1" t="s">
        <v>9108</v>
      </c>
      <c r="S3258" s="1" t="s">
        <v>2452</v>
      </c>
    </row>
    <row r="3259" spans="1:19">
      <c r="A3259" s="30">
        <v>10196968</v>
      </c>
      <c r="B3259" s="55">
        <v>101969680000000</v>
      </c>
      <c r="C3259" s="1">
        <v>7700</v>
      </c>
      <c r="D3259" s="1" t="s">
        <v>7776</v>
      </c>
      <c r="G3259" s="64">
        <v>1102.3</v>
      </c>
      <c r="H3259" s="97" t="s">
        <v>17148</v>
      </c>
      <c r="I3259" s="98" t="s">
        <v>17278</v>
      </c>
      <c r="J3259" s="1">
        <v>367.46</v>
      </c>
      <c r="K3259" s="1">
        <v>734.84</v>
      </c>
      <c r="L3259" s="1">
        <v>4</v>
      </c>
      <c r="N3259" s="1">
        <v>993188</v>
      </c>
      <c r="O3259" s="64">
        <v>1102.3</v>
      </c>
      <c r="P3259" s="1">
        <v>401.6</v>
      </c>
      <c r="Q3259" s="1" t="s">
        <v>9071</v>
      </c>
      <c r="R3259" s="1" t="s">
        <v>9107</v>
      </c>
      <c r="S3259" s="1" t="s">
        <v>2452</v>
      </c>
    </row>
    <row r="3260" spans="1:19">
      <c r="A3260" s="30">
        <v>10196969</v>
      </c>
      <c r="B3260" s="55">
        <v>101969690000000</v>
      </c>
      <c r="C3260" s="1">
        <v>7700</v>
      </c>
      <c r="D3260" s="1" t="s">
        <v>7776</v>
      </c>
      <c r="G3260" s="64">
        <v>1102.3</v>
      </c>
      <c r="H3260" s="97" t="s">
        <v>17148</v>
      </c>
      <c r="I3260" s="98" t="s">
        <v>17278</v>
      </c>
      <c r="J3260" s="1">
        <v>367.46</v>
      </c>
      <c r="K3260" s="1">
        <v>734.84</v>
      </c>
      <c r="L3260" s="1">
        <v>4</v>
      </c>
      <c r="N3260" s="1">
        <v>993189</v>
      </c>
      <c r="O3260" s="64">
        <v>1102.3</v>
      </c>
      <c r="P3260" s="1">
        <v>401.6</v>
      </c>
      <c r="Q3260" s="1" t="s">
        <v>9071</v>
      </c>
      <c r="R3260" s="1" t="s">
        <v>9109</v>
      </c>
      <c r="S3260" s="1" t="s">
        <v>2452</v>
      </c>
    </row>
    <row r="3261" spans="1:19">
      <c r="A3261" s="30">
        <v>10196970</v>
      </c>
      <c r="B3261" s="55">
        <v>101969700000000</v>
      </c>
      <c r="C3261" s="1">
        <v>7700</v>
      </c>
      <c r="D3261" s="1" t="s">
        <v>7776</v>
      </c>
      <c r="G3261" s="64">
        <v>1102.3</v>
      </c>
      <c r="H3261" s="97" t="s">
        <v>17148</v>
      </c>
      <c r="I3261" s="98" t="s">
        <v>17278</v>
      </c>
      <c r="J3261" s="1">
        <v>367.46</v>
      </c>
      <c r="K3261" s="1">
        <v>734.84</v>
      </c>
      <c r="L3261" s="1">
        <v>4</v>
      </c>
      <c r="N3261" s="1">
        <v>993190</v>
      </c>
      <c r="O3261" s="64">
        <v>1102.3</v>
      </c>
      <c r="P3261" s="1">
        <v>401.6</v>
      </c>
      <c r="Q3261" s="1" t="s">
        <v>9071</v>
      </c>
      <c r="R3261" s="1" t="s">
        <v>9107</v>
      </c>
      <c r="S3261" s="1" t="s">
        <v>2452</v>
      </c>
    </row>
    <row r="3262" spans="1:19">
      <c r="A3262" s="30">
        <v>10196971</v>
      </c>
      <c r="B3262" s="55">
        <v>101969710000000</v>
      </c>
      <c r="C3262" s="1">
        <v>7700</v>
      </c>
      <c r="D3262" s="1" t="s">
        <v>7776</v>
      </c>
      <c r="G3262" s="64">
        <v>1102.3</v>
      </c>
      <c r="H3262" s="97" t="s">
        <v>17148</v>
      </c>
      <c r="I3262" s="98" t="s">
        <v>17278</v>
      </c>
      <c r="J3262" s="1">
        <v>367.46</v>
      </c>
      <c r="K3262" s="1">
        <v>734.84</v>
      </c>
      <c r="L3262" s="1">
        <v>4</v>
      </c>
      <c r="N3262" s="1">
        <v>993191</v>
      </c>
      <c r="O3262" s="64">
        <v>1102.3</v>
      </c>
      <c r="P3262" s="1">
        <v>401.6</v>
      </c>
      <c r="Q3262" s="1" t="s">
        <v>9071</v>
      </c>
      <c r="R3262" s="1" t="s">
        <v>9107</v>
      </c>
      <c r="S3262" s="1" t="s">
        <v>2452</v>
      </c>
    </row>
    <row r="3263" spans="1:19">
      <c r="A3263" s="30">
        <v>10196972</v>
      </c>
      <c r="B3263" s="55">
        <v>101969720000000</v>
      </c>
      <c r="C3263" s="1">
        <v>7700</v>
      </c>
      <c r="D3263" s="1" t="s">
        <v>7776</v>
      </c>
      <c r="G3263" s="64">
        <v>1102.3</v>
      </c>
      <c r="H3263" s="97" t="s">
        <v>17148</v>
      </c>
      <c r="I3263" s="98" t="s">
        <v>17278</v>
      </c>
      <c r="J3263" s="1">
        <v>367.46</v>
      </c>
      <c r="K3263" s="1">
        <v>734.84</v>
      </c>
      <c r="L3263" s="1">
        <v>4</v>
      </c>
      <c r="N3263" s="1">
        <v>993261</v>
      </c>
      <c r="O3263" s="64">
        <v>1102.3</v>
      </c>
      <c r="P3263" s="1">
        <v>401.6</v>
      </c>
      <c r="Q3263" s="1" t="s">
        <v>9071</v>
      </c>
      <c r="R3263" s="1" t="s">
        <v>9110</v>
      </c>
      <c r="S3263" s="1" t="s">
        <v>2452</v>
      </c>
    </row>
    <row r="3264" spans="1:19">
      <c r="A3264" s="30">
        <v>10196973</v>
      </c>
      <c r="B3264" s="55">
        <v>101969730000000</v>
      </c>
      <c r="C3264" s="1">
        <v>7700</v>
      </c>
      <c r="D3264" s="1" t="s">
        <v>7776</v>
      </c>
      <c r="G3264" s="64">
        <v>1102.3</v>
      </c>
      <c r="H3264" s="97" t="s">
        <v>17148</v>
      </c>
      <c r="I3264" s="98" t="s">
        <v>17278</v>
      </c>
      <c r="J3264" s="1">
        <v>367.46</v>
      </c>
      <c r="K3264" s="1">
        <v>734.84</v>
      </c>
      <c r="L3264" s="1">
        <v>4</v>
      </c>
      <c r="N3264" s="1">
        <v>993595</v>
      </c>
      <c r="O3264" s="64">
        <v>1102.3</v>
      </c>
      <c r="P3264" s="1">
        <v>401.6</v>
      </c>
      <c r="Q3264" s="1" t="s">
        <v>9071</v>
      </c>
      <c r="R3264" s="1" t="s">
        <v>9111</v>
      </c>
      <c r="S3264" s="1" t="s">
        <v>2452</v>
      </c>
    </row>
    <row r="3265" spans="1:19">
      <c r="A3265" s="30">
        <v>10196974</v>
      </c>
      <c r="B3265" s="55">
        <v>101969740000000</v>
      </c>
      <c r="C3265" s="1">
        <v>7700</v>
      </c>
      <c r="D3265" s="1" t="s">
        <v>7776</v>
      </c>
      <c r="G3265" s="64">
        <v>1102.3</v>
      </c>
      <c r="H3265" s="97" t="s">
        <v>17148</v>
      </c>
      <c r="I3265" s="98" t="s">
        <v>17278</v>
      </c>
      <c r="J3265" s="1">
        <v>367.46</v>
      </c>
      <c r="K3265" s="1">
        <v>734.84</v>
      </c>
      <c r="L3265" s="1">
        <v>4</v>
      </c>
      <c r="N3265" s="1">
        <v>993597</v>
      </c>
      <c r="O3265" s="64">
        <v>1102.3</v>
      </c>
      <c r="P3265" s="1">
        <v>401.6</v>
      </c>
      <c r="Q3265" s="1" t="s">
        <v>9071</v>
      </c>
      <c r="R3265" s="1" t="s">
        <v>9107</v>
      </c>
      <c r="S3265" s="1" t="s">
        <v>2452</v>
      </c>
    </row>
    <row r="3266" spans="1:19">
      <c r="A3266" s="30">
        <v>10196975</v>
      </c>
      <c r="B3266" s="55">
        <v>101969750000000</v>
      </c>
      <c r="C3266" s="1">
        <v>7700</v>
      </c>
      <c r="D3266" s="1" t="s">
        <v>9417</v>
      </c>
      <c r="E3266" s="1" t="s">
        <v>101</v>
      </c>
      <c r="F3266" s="1" t="s">
        <v>6717</v>
      </c>
      <c r="G3266" s="64">
        <v>2412.2800000000002</v>
      </c>
      <c r="H3266" s="97" t="s">
        <v>17205</v>
      </c>
      <c r="I3266" s="98" t="s">
        <v>13955</v>
      </c>
      <c r="J3266" s="1">
        <v>680.7</v>
      </c>
      <c r="K3266" s="64">
        <v>1731.58</v>
      </c>
      <c r="L3266" s="1">
        <v>4</v>
      </c>
      <c r="N3266" s="1" t="s">
        <v>11781</v>
      </c>
      <c r="O3266" s="64">
        <v>2412.2800000000002</v>
      </c>
      <c r="P3266" s="1">
        <v>402.23</v>
      </c>
      <c r="Q3266" s="1" t="s">
        <v>17205</v>
      </c>
      <c r="R3266" s="1" t="s">
        <v>17206</v>
      </c>
      <c r="S3266" s="1" t="s">
        <v>2337</v>
      </c>
    </row>
    <row r="3267" spans="1:19">
      <c r="A3267" s="30">
        <v>10196986</v>
      </c>
      <c r="B3267" s="55">
        <v>101969860000000</v>
      </c>
      <c r="C3267" s="1">
        <v>7700</v>
      </c>
      <c r="D3267" s="1" t="s">
        <v>11782</v>
      </c>
      <c r="G3267" s="64">
        <v>3473.95</v>
      </c>
      <c r="H3267" s="97" t="s">
        <v>17207</v>
      </c>
      <c r="I3267" s="98" t="s">
        <v>17327</v>
      </c>
      <c r="J3267" s="64">
        <v>2522.19</v>
      </c>
      <c r="K3267" s="1">
        <v>951.76</v>
      </c>
      <c r="L3267" s="1">
        <v>4</v>
      </c>
      <c r="N3267" s="1" t="s">
        <v>11783</v>
      </c>
      <c r="O3267" s="64">
        <v>3473.95</v>
      </c>
      <c r="P3267" s="1" t="s">
        <v>3800</v>
      </c>
      <c r="Q3267" s="1" t="s">
        <v>17207</v>
      </c>
      <c r="R3267" s="1" t="s">
        <v>17208</v>
      </c>
      <c r="S3267" s="1" t="s">
        <v>2452</v>
      </c>
    </row>
    <row r="3268" spans="1:19">
      <c r="A3268" s="30">
        <v>10196987</v>
      </c>
      <c r="B3268" s="55">
        <v>101969870000000</v>
      </c>
      <c r="C3268" s="1">
        <v>7700</v>
      </c>
      <c r="D3268" s="1" t="s">
        <v>11782</v>
      </c>
      <c r="G3268" s="64">
        <v>3473.95</v>
      </c>
      <c r="H3268" s="97" t="s">
        <v>17207</v>
      </c>
      <c r="I3268" s="98" t="s">
        <v>17327</v>
      </c>
      <c r="J3268" s="1">
        <v>840.74</v>
      </c>
      <c r="K3268" s="64">
        <v>2633.21</v>
      </c>
      <c r="L3268" s="1">
        <v>4</v>
      </c>
      <c r="N3268" s="1" t="s">
        <v>11784</v>
      </c>
      <c r="O3268" s="64">
        <v>3473.95</v>
      </c>
      <c r="P3268" s="1" t="s">
        <v>7854</v>
      </c>
      <c r="Q3268" s="1" t="s">
        <v>17207</v>
      </c>
      <c r="R3268" s="1" t="s">
        <v>17208</v>
      </c>
      <c r="S3268" s="1" t="s">
        <v>2452</v>
      </c>
    </row>
    <row r="3269" spans="1:19">
      <c r="A3269" s="30">
        <v>10196988</v>
      </c>
      <c r="B3269" s="55">
        <v>101969880000000</v>
      </c>
      <c r="C3269" s="1">
        <v>7700</v>
      </c>
      <c r="D3269" s="1" t="s">
        <v>11782</v>
      </c>
      <c r="G3269" s="64">
        <v>3473.95</v>
      </c>
      <c r="H3269" s="97" t="s">
        <v>17207</v>
      </c>
      <c r="I3269" s="98" t="s">
        <v>17327</v>
      </c>
      <c r="J3269" s="1">
        <v>840.74</v>
      </c>
      <c r="K3269" s="64">
        <v>2633.21</v>
      </c>
      <c r="L3269" s="1">
        <v>4</v>
      </c>
      <c r="N3269" s="1" t="s">
        <v>11785</v>
      </c>
      <c r="O3269" s="64">
        <v>3473.95</v>
      </c>
      <c r="P3269" s="1" t="s">
        <v>3800</v>
      </c>
      <c r="Q3269" s="1" t="s">
        <v>17207</v>
      </c>
      <c r="R3269" s="1" t="s">
        <v>17208</v>
      </c>
      <c r="S3269" s="1" t="s">
        <v>2452</v>
      </c>
    </row>
    <row r="3270" spans="1:19">
      <c r="A3270" s="30">
        <v>10196989</v>
      </c>
      <c r="B3270" s="55">
        <v>101969890000000</v>
      </c>
      <c r="C3270" s="1">
        <v>7700</v>
      </c>
      <c r="D3270" s="1" t="s">
        <v>11782</v>
      </c>
      <c r="G3270" s="64">
        <v>3473.95</v>
      </c>
      <c r="H3270" s="97" t="s">
        <v>17207</v>
      </c>
      <c r="I3270" s="98" t="s">
        <v>17327</v>
      </c>
      <c r="J3270" s="1">
        <v>840.74</v>
      </c>
      <c r="K3270" s="64">
        <v>2633.21</v>
      </c>
      <c r="L3270" s="1">
        <v>4</v>
      </c>
      <c r="N3270" s="1" t="s">
        <v>11786</v>
      </c>
      <c r="O3270" s="64">
        <v>3473.95</v>
      </c>
      <c r="P3270" s="1" t="s">
        <v>3800</v>
      </c>
      <c r="Q3270" s="1" t="s">
        <v>17207</v>
      </c>
      <c r="R3270" s="1" t="s">
        <v>17208</v>
      </c>
      <c r="S3270" s="1" t="s">
        <v>2452</v>
      </c>
    </row>
    <row r="3271" spans="1:19">
      <c r="A3271" s="30">
        <v>10196990</v>
      </c>
      <c r="B3271" s="55">
        <v>101969900000000</v>
      </c>
      <c r="C3271" s="1">
        <v>7700</v>
      </c>
      <c r="D3271" s="1" t="s">
        <v>11782</v>
      </c>
      <c r="G3271" s="64">
        <v>3473.95</v>
      </c>
      <c r="H3271" s="97" t="s">
        <v>17207</v>
      </c>
      <c r="I3271" s="98" t="s">
        <v>17327</v>
      </c>
      <c r="J3271" s="1">
        <v>840.74</v>
      </c>
      <c r="K3271" s="64">
        <v>2633.21</v>
      </c>
      <c r="L3271" s="1">
        <v>4</v>
      </c>
      <c r="N3271" s="1" t="s">
        <v>11787</v>
      </c>
      <c r="O3271" s="64">
        <v>3473.95</v>
      </c>
      <c r="P3271" s="1" t="s">
        <v>2798</v>
      </c>
      <c r="Q3271" s="1" t="s">
        <v>17207</v>
      </c>
      <c r="R3271" s="1" t="s">
        <v>17208</v>
      </c>
      <c r="S3271" s="1" t="s">
        <v>2452</v>
      </c>
    </row>
    <row r="3272" spans="1:19">
      <c r="A3272" s="30">
        <v>10196991</v>
      </c>
      <c r="B3272" s="55">
        <v>101969910000000</v>
      </c>
      <c r="C3272" s="1">
        <v>7700</v>
      </c>
      <c r="D3272" s="1" t="s">
        <v>11782</v>
      </c>
      <c r="G3272" s="64">
        <v>3473.95</v>
      </c>
      <c r="H3272" s="97" t="s">
        <v>17207</v>
      </c>
      <c r="I3272" s="98" t="s">
        <v>17327</v>
      </c>
      <c r="J3272" s="1">
        <v>840.74</v>
      </c>
      <c r="K3272" s="64">
        <v>2633.21</v>
      </c>
      <c r="L3272" s="1">
        <v>4</v>
      </c>
      <c r="N3272" s="1" t="s">
        <v>11788</v>
      </c>
      <c r="O3272" s="64">
        <v>3473.95</v>
      </c>
      <c r="P3272" s="1" t="s">
        <v>2798</v>
      </c>
      <c r="Q3272" s="1" t="s">
        <v>17207</v>
      </c>
      <c r="R3272" s="1" t="s">
        <v>17208</v>
      </c>
      <c r="S3272" s="1" t="s">
        <v>2452</v>
      </c>
    </row>
    <row r="3273" spans="1:19">
      <c r="A3273" s="30">
        <v>10196992</v>
      </c>
      <c r="B3273" s="55">
        <v>101969920000000</v>
      </c>
      <c r="C3273" s="1">
        <v>7700</v>
      </c>
      <c r="D3273" s="1" t="s">
        <v>11782</v>
      </c>
      <c r="G3273" s="64">
        <v>3473.95</v>
      </c>
      <c r="H3273" s="97" t="s">
        <v>17207</v>
      </c>
      <c r="I3273" s="98" t="s">
        <v>17327</v>
      </c>
      <c r="J3273" s="1">
        <v>840.74</v>
      </c>
      <c r="K3273" s="64">
        <v>2633.21</v>
      </c>
      <c r="L3273" s="1">
        <v>4</v>
      </c>
      <c r="N3273" s="1" t="s">
        <v>11789</v>
      </c>
      <c r="O3273" s="64">
        <v>3473.95</v>
      </c>
      <c r="P3273" s="1" t="s">
        <v>3800</v>
      </c>
      <c r="Q3273" s="1" t="s">
        <v>17207</v>
      </c>
      <c r="R3273" s="1" t="s">
        <v>17208</v>
      </c>
      <c r="S3273" s="1" t="s">
        <v>2452</v>
      </c>
    </row>
    <row r="3274" spans="1:19">
      <c r="A3274" s="30">
        <v>10196993</v>
      </c>
      <c r="B3274" s="55">
        <v>101969930000000</v>
      </c>
      <c r="C3274" s="1">
        <v>7700</v>
      </c>
      <c r="D3274" s="1" t="s">
        <v>11782</v>
      </c>
      <c r="G3274" s="64">
        <v>3473.95</v>
      </c>
      <c r="H3274" s="97" t="s">
        <v>17207</v>
      </c>
      <c r="I3274" s="98" t="s">
        <v>17327</v>
      </c>
      <c r="J3274" s="1">
        <v>840.74</v>
      </c>
      <c r="K3274" s="64">
        <v>2633.21</v>
      </c>
      <c r="L3274" s="1">
        <v>4</v>
      </c>
      <c r="N3274" s="1" t="s">
        <v>11790</v>
      </c>
      <c r="O3274" s="64">
        <v>3473.95</v>
      </c>
      <c r="P3274" s="1" t="s">
        <v>3800</v>
      </c>
      <c r="Q3274" s="1" t="s">
        <v>17207</v>
      </c>
      <c r="R3274" s="1" t="s">
        <v>17208</v>
      </c>
      <c r="S3274" s="1" t="s">
        <v>2452</v>
      </c>
    </row>
    <row r="3275" spans="1:19">
      <c r="A3275" s="30">
        <v>10196994</v>
      </c>
      <c r="B3275" s="55">
        <v>101969940000000</v>
      </c>
      <c r="C3275" s="1">
        <v>7700</v>
      </c>
      <c r="D3275" s="1" t="s">
        <v>11782</v>
      </c>
      <c r="G3275" s="64">
        <v>3473.95</v>
      </c>
      <c r="H3275" s="97" t="s">
        <v>17207</v>
      </c>
      <c r="I3275" s="98" t="s">
        <v>17327</v>
      </c>
      <c r="J3275" s="1">
        <v>840.74</v>
      </c>
      <c r="K3275" s="64">
        <v>2633.21</v>
      </c>
      <c r="L3275" s="1">
        <v>2165</v>
      </c>
      <c r="N3275" s="1" t="s">
        <v>12217</v>
      </c>
      <c r="O3275" s="64">
        <v>3473.95</v>
      </c>
      <c r="P3275" s="1" t="s">
        <v>3402</v>
      </c>
      <c r="Q3275" s="1" t="s">
        <v>17207</v>
      </c>
      <c r="R3275" s="1" t="s">
        <v>17208</v>
      </c>
      <c r="S3275" s="1" t="s">
        <v>2452</v>
      </c>
    </row>
    <row r="3276" spans="1:19">
      <c r="A3276" s="30">
        <v>10196995</v>
      </c>
      <c r="B3276" s="55">
        <v>101969950000000</v>
      </c>
      <c r="C3276" s="1">
        <v>7700</v>
      </c>
      <c r="D3276" s="1" t="s">
        <v>11782</v>
      </c>
      <c r="G3276" s="64">
        <v>3473.95</v>
      </c>
      <c r="H3276" s="97" t="s">
        <v>17207</v>
      </c>
      <c r="I3276" s="98" t="s">
        <v>17327</v>
      </c>
      <c r="J3276" s="1">
        <v>840.74</v>
      </c>
      <c r="K3276" s="64">
        <v>2633.21</v>
      </c>
      <c r="L3276" s="1">
        <v>4</v>
      </c>
      <c r="N3276" s="1" t="s">
        <v>11791</v>
      </c>
      <c r="O3276" s="64">
        <v>3473.95</v>
      </c>
      <c r="P3276" s="1" t="s">
        <v>3800</v>
      </c>
      <c r="Q3276" s="1" t="s">
        <v>17207</v>
      </c>
      <c r="R3276" s="1" t="s">
        <v>17208</v>
      </c>
      <c r="S3276" s="1" t="s">
        <v>2452</v>
      </c>
    </row>
    <row r="3277" spans="1:19">
      <c r="A3277" s="30">
        <v>10196996</v>
      </c>
      <c r="B3277" s="55">
        <v>101969960000000</v>
      </c>
      <c r="C3277" s="1">
        <v>7700</v>
      </c>
      <c r="D3277" s="1" t="s">
        <v>11782</v>
      </c>
      <c r="G3277" s="64">
        <v>3473.95</v>
      </c>
      <c r="H3277" s="97" t="s">
        <v>17207</v>
      </c>
      <c r="I3277" s="98" t="s">
        <v>17327</v>
      </c>
      <c r="J3277" s="1">
        <v>840.74</v>
      </c>
      <c r="K3277" s="64">
        <v>2633.21</v>
      </c>
      <c r="L3277" s="1">
        <v>4</v>
      </c>
      <c r="N3277" s="1" t="s">
        <v>11792</v>
      </c>
      <c r="O3277" s="64">
        <v>3473.95</v>
      </c>
      <c r="P3277" s="1" t="s">
        <v>2798</v>
      </c>
      <c r="Q3277" s="1" t="s">
        <v>17207</v>
      </c>
      <c r="R3277" s="1" t="s">
        <v>17208</v>
      </c>
      <c r="S3277" s="1" t="s">
        <v>2452</v>
      </c>
    </row>
    <row r="3278" spans="1:19">
      <c r="A3278" s="30">
        <v>10196997</v>
      </c>
      <c r="B3278" s="55">
        <v>101969970000000</v>
      </c>
      <c r="C3278" s="1">
        <v>7700</v>
      </c>
      <c r="D3278" s="1" t="s">
        <v>11782</v>
      </c>
      <c r="G3278" s="64">
        <v>3473.95</v>
      </c>
      <c r="H3278" s="97" t="s">
        <v>17207</v>
      </c>
      <c r="I3278" s="98" t="s">
        <v>17327</v>
      </c>
      <c r="J3278" s="1">
        <v>840.74</v>
      </c>
      <c r="K3278" s="64">
        <v>2633.21</v>
      </c>
      <c r="L3278" s="1">
        <v>4</v>
      </c>
      <c r="N3278" s="1" t="s">
        <v>11793</v>
      </c>
      <c r="O3278" s="64">
        <v>3473.95</v>
      </c>
      <c r="P3278" s="1" t="s">
        <v>3800</v>
      </c>
      <c r="Q3278" s="1" t="s">
        <v>17207</v>
      </c>
      <c r="R3278" s="1" t="s">
        <v>17208</v>
      </c>
      <c r="S3278" s="1" t="s">
        <v>2452</v>
      </c>
    </row>
    <row r="3279" spans="1:19">
      <c r="A3279" s="30">
        <v>10196998</v>
      </c>
      <c r="B3279" s="55">
        <v>101969980000000</v>
      </c>
      <c r="C3279" s="1">
        <v>7700</v>
      </c>
      <c r="D3279" s="1" t="s">
        <v>11782</v>
      </c>
      <c r="G3279" s="64">
        <v>3473.95</v>
      </c>
      <c r="H3279" s="97" t="s">
        <v>17207</v>
      </c>
      <c r="I3279" s="98" t="s">
        <v>17327</v>
      </c>
      <c r="J3279" s="1">
        <v>840.74</v>
      </c>
      <c r="K3279" s="64">
        <v>2633.21</v>
      </c>
      <c r="L3279" s="1">
        <v>4</v>
      </c>
      <c r="N3279" s="1" t="s">
        <v>11794</v>
      </c>
      <c r="O3279" s="64">
        <v>3473.95</v>
      </c>
      <c r="P3279" s="1" t="s">
        <v>7854</v>
      </c>
      <c r="Q3279" s="1" t="s">
        <v>17207</v>
      </c>
      <c r="R3279" s="1" t="s">
        <v>17208</v>
      </c>
      <c r="S3279" s="1" t="s">
        <v>2452</v>
      </c>
    </row>
    <row r="3280" spans="1:19">
      <c r="A3280" s="30">
        <v>10196999</v>
      </c>
      <c r="B3280" s="55">
        <v>101969990000000</v>
      </c>
      <c r="C3280" s="1">
        <v>7700</v>
      </c>
      <c r="D3280" s="1" t="s">
        <v>11782</v>
      </c>
      <c r="G3280" s="64">
        <v>3473.95</v>
      </c>
      <c r="H3280" s="97" t="s">
        <v>17207</v>
      </c>
      <c r="I3280" s="98" t="s">
        <v>17327</v>
      </c>
      <c r="J3280" s="1">
        <v>840.74</v>
      </c>
      <c r="K3280" s="64">
        <v>2633.21</v>
      </c>
      <c r="L3280" s="1">
        <v>3387</v>
      </c>
      <c r="N3280" s="1" t="s">
        <v>12186</v>
      </c>
      <c r="O3280" s="64">
        <v>3473.95</v>
      </c>
      <c r="P3280" s="1" t="s">
        <v>3402</v>
      </c>
      <c r="Q3280" s="1" t="s">
        <v>17207</v>
      </c>
      <c r="R3280" s="1" t="s">
        <v>17208</v>
      </c>
      <c r="S3280" s="1" t="s">
        <v>2452</v>
      </c>
    </row>
    <row r="3281" spans="1:19">
      <c r="A3281" s="30">
        <v>10197000</v>
      </c>
      <c r="B3281" s="55">
        <v>101970000000000</v>
      </c>
      <c r="C3281" s="1">
        <v>7700</v>
      </c>
      <c r="D3281" s="1" t="s">
        <v>11782</v>
      </c>
      <c r="G3281" s="64">
        <v>3473.95</v>
      </c>
      <c r="H3281" s="97" t="s">
        <v>17207</v>
      </c>
      <c r="I3281" s="98" t="s">
        <v>17327</v>
      </c>
      <c r="J3281" s="1">
        <v>840.74</v>
      </c>
      <c r="K3281" s="64">
        <v>2633.21</v>
      </c>
      <c r="L3281" s="1">
        <v>4</v>
      </c>
      <c r="N3281" s="1" t="s">
        <v>11795</v>
      </c>
      <c r="O3281" s="64">
        <v>3473.95</v>
      </c>
      <c r="P3281" s="1" t="s">
        <v>3800</v>
      </c>
      <c r="Q3281" s="1" t="s">
        <v>17207</v>
      </c>
      <c r="R3281" s="1" t="s">
        <v>17208</v>
      </c>
      <c r="S3281" s="1" t="s">
        <v>2452</v>
      </c>
    </row>
    <row r="3282" spans="1:19">
      <c r="A3282" s="30">
        <v>10197530</v>
      </c>
      <c r="B3282" s="55">
        <v>101975300000000</v>
      </c>
      <c r="C3282" s="1">
        <v>7700</v>
      </c>
      <c r="D3282" s="1" t="s">
        <v>11796</v>
      </c>
      <c r="G3282" s="64">
        <v>2253.9499999999998</v>
      </c>
      <c r="H3282" s="97" t="s">
        <v>17207</v>
      </c>
      <c r="I3282" s="98" t="s">
        <v>17327</v>
      </c>
      <c r="J3282" s="1">
        <v>545.47</v>
      </c>
      <c r="K3282" s="64">
        <v>1708.48</v>
      </c>
      <c r="L3282" s="1">
        <v>3277</v>
      </c>
      <c r="N3282" s="1" t="s">
        <v>12418</v>
      </c>
      <c r="O3282" s="64">
        <v>2253.9499999999998</v>
      </c>
      <c r="P3282" s="1" t="s">
        <v>110</v>
      </c>
      <c r="Q3282" s="1" t="s">
        <v>17207</v>
      </c>
      <c r="R3282" s="1" t="s">
        <v>17208</v>
      </c>
      <c r="S3282" s="1" t="s">
        <v>2452</v>
      </c>
    </row>
    <row r="3283" spans="1:19">
      <c r="A3283" s="30">
        <v>10197531</v>
      </c>
      <c r="B3283" s="55">
        <v>101975310000000</v>
      </c>
      <c r="C3283" s="1">
        <v>7700</v>
      </c>
      <c r="D3283" s="1" t="s">
        <v>11796</v>
      </c>
      <c r="G3283" s="64">
        <v>2253.9499999999998</v>
      </c>
      <c r="H3283" s="97" t="s">
        <v>17207</v>
      </c>
      <c r="I3283" s="98" t="s">
        <v>17327</v>
      </c>
      <c r="J3283" s="1">
        <v>545.47</v>
      </c>
      <c r="K3283" s="64">
        <v>1708.48</v>
      </c>
      <c r="L3283" s="1">
        <v>7127</v>
      </c>
      <c r="N3283" s="1" t="s">
        <v>12502</v>
      </c>
      <c r="O3283" s="64">
        <v>2253.9499999999998</v>
      </c>
      <c r="P3283" s="1" t="s">
        <v>110</v>
      </c>
      <c r="Q3283" s="1" t="s">
        <v>17207</v>
      </c>
      <c r="R3283" s="1" t="s">
        <v>17208</v>
      </c>
      <c r="S3283" s="1" t="s">
        <v>2452</v>
      </c>
    </row>
    <row r="3284" spans="1:19">
      <c r="A3284" s="30">
        <v>10197532</v>
      </c>
      <c r="B3284" s="55">
        <v>101975320000000</v>
      </c>
      <c r="C3284" s="1">
        <v>7700</v>
      </c>
      <c r="D3284" s="1" t="s">
        <v>11796</v>
      </c>
      <c r="G3284" s="64">
        <v>2253.9499999999998</v>
      </c>
      <c r="H3284" s="97" t="s">
        <v>17207</v>
      </c>
      <c r="I3284" s="98" t="s">
        <v>17327</v>
      </c>
      <c r="J3284" s="1">
        <v>545.47</v>
      </c>
      <c r="K3284" s="64">
        <v>1708.48</v>
      </c>
      <c r="L3284" s="1">
        <v>4</v>
      </c>
      <c r="N3284" s="1" t="s">
        <v>11797</v>
      </c>
      <c r="O3284" s="64">
        <v>2253.9499999999998</v>
      </c>
      <c r="Q3284" s="1" t="s">
        <v>17207</v>
      </c>
      <c r="R3284" s="1" t="s">
        <v>17208</v>
      </c>
      <c r="S3284" s="1" t="s">
        <v>2452</v>
      </c>
    </row>
    <row r="3285" spans="1:19">
      <c r="A3285" s="30">
        <v>10197533</v>
      </c>
      <c r="B3285" s="55">
        <v>101975330000000</v>
      </c>
      <c r="C3285" s="1">
        <v>7700</v>
      </c>
      <c r="D3285" s="1" t="s">
        <v>11796</v>
      </c>
      <c r="G3285" s="64">
        <v>2253.9499999999998</v>
      </c>
      <c r="H3285" s="97" t="s">
        <v>17207</v>
      </c>
      <c r="I3285" s="98" t="s">
        <v>17327</v>
      </c>
      <c r="J3285" s="1">
        <v>545.47</v>
      </c>
      <c r="K3285" s="64">
        <v>1708.48</v>
      </c>
      <c r="L3285" s="1">
        <v>4</v>
      </c>
      <c r="N3285" s="1" t="s">
        <v>11798</v>
      </c>
      <c r="O3285" s="64">
        <v>2253.9499999999998</v>
      </c>
      <c r="Q3285" s="1" t="s">
        <v>17207</v>
      </c>
      <c r="R3285" s="1" t="s">
        <v>17208</v>
      </c>
      <c r="S3285" s="1" t="s">
        <v>2452</v>
      </c>
    </row>
    <row r="3286" spans="1:19">
      <c r="A3286" s="30">
        <v>10197534</v>
      </c>
      <c r="B3286" s="55">
        <v>101975340000000</v>
      </c>
      <c r="C3286" s="1">
        <v>7700</v>
      </c>
      <c r="D3286" s="1" t="s">
        <v>11796</v>
      </c>
      <c r="G3286" s="64">
        <v>2253.9499999999998</v>
      </c>
      <c r="H3286" s="97" t="s">
        <v>17207</v>
      </c>
      <c r="I3286" s="98" t="s">
        <v>17327</v>
      </c>
      <c r="J3286" s="1">
        <v>545.47</v>
      </c>
      <c r="K3286" s="64">
        <v>1708.48</v>
      </c>
      <c r="L3286" s="1">
        <v>4</v>
      </c>
      <c r="N3286" s="1" t="s">
        <v>11799</v>
      </c>
      <c r="O3286" s="64">
        <v>2253.9499999999998</v>
      </c>
      <c r="Q3286" s="1" t="s">
        <v>17207</v>
      </c>
      <c r="R3286" s="1" t="s">
        <v>17208</v>
      </c>
      <c r="S3286" s="1" t="s">
        <v>2452</v>
      </c>
    </row>
    <row r="3287" spans="1:19">
      <c r="A3287" s="30">
        <v>10197535</v>
      </c>
      <c r="B3287" s="55">
        <v>101975350000000</v>
      </c>
      <c r="C3287" s="1">
        <v>7700</v>
      </c>
      <c r="D3287" s="1" t="s">
        <v>11796</v>
      </c>
      <c r="G3287" s="64">
        <v>2253.9499999999998</v>
      </c>
      <c r="H3287" s="97" t="s">
        <v>17207</v>
      </c>
      <c r="I3287" s="98" t="s">
        <v>17327</v>
      </c>
      <c r="J3287" s="1">
        <v>545.47</v>
      </c>
      <c r="K3287" s="64">
        <v>1708.48</v>
      </c>
      <c r="L3287" s="1">
        <v>4</v>
      </c>
      <c r="N3287" s="1" t="s">
        <v>11800</v>
      </c>
      <c r="O3287" s="64">
        <v>2253.9499999999998</v>
      </c>
      <c r="Q3287" s="1" t="s">
        <v>17207</v>
      </c>
      <c r="R3287" s="1" t="s">
        <v>17208</v>
      </c>
      <c r="S3287" s="1" t="s">
        <v>2452</v>
      </c>
    </row>
    <row r="3288" spans="1:19">
      <c r="A3288" s="30">
        <v>10197536</v>
      </c>
      <c r="B3288" s="55">
        <v>101975360000000</v>
      </c>
      <c r="C3288" s="1">
        <v>7700</v>
      </c>
      <c r="D3288" s="1" t="s">
        <v>11796</v>
      </c>
      <c r="G3288" s="64">
        <v>2253.9499999999998</v>
      </c>
      <c r="H3288" s="97" t="s">
        <v>17207</v>
      </c>
      <c r="I3288" s="98" t="s">
        <v>17327</v>
      </c>
      <c r="J3288" s="1">
        <v>545.47</v>
      </c>
      <c r="K3288" s="64">
        <v>1708.48</v>
      </c>
      <c r="L3288" s="1">
        <v>4</v>
      </c>
      <c r="N3288" s="1" t="s">
        <v>11801</v>
      </c>
      <c r="O3288" s="64">
        <v>2253.9499999999998</v>
      </c>
      <c r="Q3288" s="1" t="s">
        <v>17207</v>
      </c>
      <c r="R3288" s="1" t="s">
        <v>17208</v>
      </c>
      <c r="S3288" s="1" t="s">
        <v>2452</v>
      </c>
    </row>
    <row r="3289" spans="1:19">
      <c r="A3289" s="30">
        <v>10197537</v>
      </c>
      <c r="B3289" s="55">
        <v>101975370000000</v>
      </c>
      <c r="C3289" s="1">
        <v>7700</v>
      </c>
      <c r="D3289" s="1" t="s">
        <v>11796</v>
      </c>
      <c r="G3289" s="64">
        <v>2253.9499999999998</v>
      </c>
      <c r="H3289" s="97" t="s">
        <v>17207</v>
      </c>
      <c r="I3289" s="98" t="s">
        <v>17327</v>
      </c>
      <c r="J3289" s="1">
        <v>545.47</v>
      </c>
      <c r="K3289" s="64">
        <v>1708.48</v>
      </c>
      <c r="L3289" s="1">
        <v>4</v>
      </c>
      <c r="N3289" s="1" t="s">
        <v>11802</v>
      </c>
      <c r="O3289" s="64">
        <v>2253.9499999999998</v>
      </c>
      <c r="Q3289" s="1" t="s">
        <v>17207</v>
      </c>
      <c r="R3289" s="1" t="s">
        <v>17208</v>
      </c>
      <c r="S3289" s="1" t="s">
        <v>2452</v>
      </c>
    </row>
    <row r="3290" spans="1:19">
      <c r="A3290" s="30">
        <v>10197538</v>
      </c>
      <c r="B3290" s="55">
        <v>101975380000000</v>
      </c>
      <c r="C3290" s="1">
        <v>7700</v>
      </c>
      <c r="D3290" s="1" t="s">
        <v>11796</v>
      </c>
      <c r="G3290" s="64">
        <v>2253.9499999999998</v>
      </c>
      <c r="H3290" s="97" t="s">
        <v>17207</v>
      </c>
      <c r="I3290" s="98" t="s">
        <v>17327</v>
      </c>
      <c r="J3290" s="1">
        <v>545.47</v>
      </c>
      <c r="K3290" s="64">
        <v>1708.48</v>
      </c>
      <c r="L3290" s="1">
        <v>4</v>
      </c>
      <c r="N3290" s="1" t="s">
        <v>11803</v>
      </c>
      <c r="O3290" s="64">
        <v>2253.9499999999998</v>
      </c>
      <c r="Q3290" s="1" t="s">
        <v>17207</v>
      </c>
      <c r="R3290" s="1" t="s">
        <v>17208</v>
      </c>
      <c r="S3290" s="1" t="s">
        <v>2452</v>
      </c>
    </row>
    <row r="3291" spans="1:19">
      <c r="A3291" s="30">
        <v>10197539</v>
      </c>
      <c r="B3291" s="55">
        <v>101975390000000</v>
      </c>
      <c r="C3291" s="1">
        <v>7700</v>
      </c>
      <c r="D3291" s="1" t="s">
        <v>11796</v>
      </c>
      <c r="G3291" s="64">
        <v>2253.9499999999998</v>
      </c>
      <c r="H3291" s="97" t="s">
        <v>17207</v>
      </c>
      <c r="I3291" s="98" t="s">
        <v>17327</v>
      </c>
      <c r="J3291" s="1">
        <v>545.47</v>
      </c>
      <c r="K3291" s="64">
        <v>1708.48</v>
      </c>
      <c r="L3291" s="1">
        <v>7064</v>
      </c>
      <c r="N3291" s="1" t="s">
        <v>12461</v>
      </c>
      <c r="O3291" s="64">
        <v>2253.9499999999998</v>
      </c>
      <c r="P3291" s="1" t="s">
        <v>110</v>
      </c>
      <c r="Q3291" s="1" t="s">
        <v>17207</v>
      </c>
      <c r="R3291" s="1" t="s">
        <v>17208</v>
      </c>
      <c r="S3291" s="1" t="s">
        <v>2452</v>
      </c>
    </row>
    <row r="3292" spans="1:19">
      <c r="A3292" s="30">
        <v>10197540</v>
      </c>
      <c r="B3292" s="55">
        <v>101975400000000</v>
      </c>
      <c r="C3292" s="1">
        <v>7700</v>
      </c>
      <c r="D3292" s="1" t="s">
        <v>11796</v>
      </c>
      <c r="G3292" s="64">
        <v>2253.9499999999998</v>
      </c>
      <c r="H3292" s="97" t="s">
        <v>17207</v>
      </c>
      <c r="I3292" s="98" t="s">
        <v>17327</v>
      </c>
      <c r="J3292" s="1">
        <v>545.47</v>
      </c>
      <c r="K3292" s="64">
        <v>1708.48</v>
      </c>
      <c r="L3292" s="1">
        <v>3153</v>
      </c>
      <c r="N3292" s="1" t="s">
        <v>12345</v>
      </c>
      <c r="O3292" s="64">
        <v>2253.9499999999998</v>
      </c>
      <c r="P3292" s="1" t="s">
        <v>110</v>
      </c>
      <c r="Q3292" s="1" t="s">
        <v>17207</v>
      </c>
      <c r="R3292" s="1" t="s">
        <v>17208</v>
      </c>
      <c r="S3292" s="1" t="s">
        <v>2452</v>
      </c>
    </row>
    <row r="3293" spans="1:19">
      <c r="A3293" s="30">
        <v>10197541</v>
      </c>
      <c r="B3293" s="55">
        <v>101975410000000</v>
      </c>
      <c r="C3293" s="1">
        <v>7700</v>
      </c>
      <c r="D3293" s="1" t="s">
        <v>11804</v>
      </c>
      <c r="G3293" s="64">
        <v>4575</v>
      </c>
      <c r="H3293" s="97" t="s">
        <v>17207</v>
      </c>
      <c r="I3293" s="98" t="s">
        <v>17327</v>
      </c>
      <c r="J3293" s="64">
        <v>1107.19</v>
      </c>
      <c r="K3293" s="64">
        <v>3467.81</v>
      </c>
      <c r="L3293" s="1">
        <v>4</v>
      </c>
      <c r="N3293" s="1" t="s">
        <v>11805</v>
      </c>
      <c r="O3293" s="64">
        <v>4575</v>
      </c>
      <c r="Q3293" s="1" t="s">
        <v>17207</v>
      </c>
      <c r="R3293" s="1" t="s">
        <v>17208</v>
      </c>
      <c r="S3293" s="1" t="s">
        <v>2452</v>
      </c>
    </row>
    <row r="3294" spans="1:19">
      <c r="A3294" s="30">
        <v>10197542</v>
      </c>
      <c r="B3294" s="55">
        <v>101975420000000</v>
      </c>
      <c r="C3294" s="1">
        <v>7700</v>
      </c>
      <c r="D3294" s="1" t="s">
        <v>11804</v>
      </c>
      <c r="G3294" s="64">
        <v>4575</v>
      </c>
      <c r="H3294" s="97" t="s">
        <v>17207</v>
      </c>
      <c r="I3294" s="98" t="s">
        <v>17327</v>
      </c>
      <c r="J3294" s="64">
        <v>1107.19</v>
      </c>
      <c r="K3294" s="64">
        <v>3467.81</v>
      </c>
      <c r="L3294" s="1">
        <v>4</v>
      </c>
      <c r="N3294" s="1" t="s">
        <v>11806</v>
      </c>
      <c r="O3294" s="64">
        <v>4575</v>
      </c>
      <c r="Q3294" s="1" t="s">
        <v>17207</v>
      </c>
      <c r="R3294" s="1" t="s">
        <v>17208</v>
      </c>
      <c r="S3294" s="1" t="s">
        <v>2452</v>
      </c>
    </row>
    <row r="3295" spans="1:19">
      <c r="A3295" s="30">
        <v>10197543</v>
      </c>
      <c r="B3295" s="55">
        <v>101975430000000</v>
      </c>
      <c r="C3295" s="1">
        <v>7700</v>
      </c>
      <c r="D3295" s="1" t="s">
        <v>11804</v>
      </c>
      <c r="G3295" s="64">
        <v>4575</v>
      </c>
      <c r="H3295" s="97" t="s">
        <v>17207</v>
      </c>
      <c r="I3295" s="98" t="s">
        <v>17327</v>
      </c>
      <c r="J3295" s="64">
        <v>1107.19</v>
      </c>
      <c r="K3295" s="64">
        <v>3467.81</v>
      </c>
      <c r="L3295" s="1">
        <v>3387</v>
      </c>
      <c r="N3295" s="1" t="s">
        <v>12188</v>
      </c>
      <c r="O3295" s="64">
        <v>4575</v>
      </c>
      <c r="P3295" s="1" t="s">
        <v>110</v>
      </c>
      <c r="Q3295" s="1" t="s">
        <v>17207</v>
      </c>
      <c r="R3295" s="1" t="s">
        <v>17208</v>
      </c>
      <c r="S3295" s="1" t="s">
        <v>2452</v>
      </c>
    </row>
    <row r="3296" spans="1:19">
      <c r="A3296" s="30">
        <v>10197544</v>
      </c>
      <c r="B3296" s="55">
        <v>101975440000000</v>
      </c>
      <c r="C3296" s="1">
        <v>7700</v>
      </c>
      <c r="D3296" s="1" t="s">
        <v>11804</v>
      </c>
      <c r="G3296" s="64">
        <v>4575</v>
      </c>
      <c r="H3296" s="97" t="s">
        <v>17207</v>
      </c>
      <c r="I3296" s="98" t="s">
        <v>17327</v>
      </c>
      <c r="J3296" s="64">
        <v>1107.19</v>
      </c>
      <c r="K3296" s="64">
        <v>3467.81</v>
      </c>
      <c r="L3296" s="1">
        <v>145</v>
      </c>
      <c r="N3296" s="1" t="s">
        <v>12128</v>
      </c>
      <c r="O3296" s="64">
        <v>4575</v>
      </c>
      <c r="P3296" s="1" t="s">
        <v>110</v>
      </c>
      <c r="Q3296" s="1" t="s">
        <v>17207</v>
      </c>
      <c r="R3296" s="1" t="s">
        <v>17208</v>
      </c>
      <c r="S3296" s="1" t="s">
        <v>2452</v>
      </c>
    </row>
    <row r="3297" spans="1:19">
      <c r="A3297" s="30">
        <v>10197545</v>
      </c>
      <c r="B3297" s="55">
        <v>101975450000000</v>
      </c>
      <c r="C3297" s="1">
        <v>7700</v>
      </c>
      <c r="D3297" s="1" t="s">
        <v>11891</v>
      </c>
      <c r="G3297" s="64">
        <v>1619.48</v>
      </c>
      <c r="H3297" s="97" t="s">
        <v>17163</v>
      </c>
      <c r="I3297" s="98" t="s">
        <v>17291</v>
      </c>
      <c r="J3297" s="1">
        <v>384.54</v>
      </c>
      <c r="K3297" s="64">
        <v>1234.94</v>
      </c>
      <c r="L3297" s="1">
        <v>8</v>
      </c>
      <c r="N3297" s="1" t="s">
        <v>11892</v>
      </c>
      <c r="O3297" s="64">
        <v>1619.48</v>
      </c>
      <c r="Q3297" s="1" t="s">
        <v>17163</v>
      </c>
      <c r="R3297" s="1" t="s">
        <v>17209</v>
      </c>
      <c r="S3297" s="1" t="s">
        <v>2337</v>
      </c>
    </row>
    <row r="3298" spans="1:19">
      <c r="A3298" s="30">
        <v>10197546</v>
      </c>
      <c r="B3298" s="55">
        <v>101975460000000</v>
      </c>
      <c r="C3298" s="1">
        <v>7700</v>
      </c>
      <c r="D3298" s="1" t="s">
        <v>11893</v>
      </c>
      <c r="G3298" s="64">
        <v>33080</v>
      </c>
      <c r="H3298" s="97" t="s">
        <v>17210</v>
      </c>
      <c r="I3298" s="98" t="s">
        <v>17328</v>
      </c>
      <c r="J3298" s="64">
        <v>7038.93</v>
      </c>
      <c r="K3298" s="64">
        <v>26041.07</v>
      </c>
      <c r="L3298" s="1">
        <v>8</v>
      </c>
      <c r="N3298" s="1" t="s">
        <v>11894</v>
      </c>
      <c r="O3298" s="64">
        <v>33080</v>
      </c>
      <c r="P3298" s="1" t="s">
        <v>3800</v>
      </c>
      <c r="Q3298" s="1" t="s">
        <v>17210</v>
      </c>
      <c r="R3298" s="1" t="s">
        <v>17211</v>
      </c>
      <c r="S3298" s="1" t="s">
        <v>2452</v>
      </c>
    </row>
    <row r="3299" spans="1:19">
      <c r="A3299" s="30">
        <v>10197547</v>
      </c>
      <c r="B3299" s="55">
        <v>101975470000000</v>
      </c>
      <c r="C3299" s="1">
        <v>7700</v>
      </c>
      <c r="D3299" s="1" t="s">
        <v>11893</v>
      </c>
      <c r="G3299" s="64">
        <v>33080</v>
      </c>
      <c r="H3299" s="97" t="s">
        <v>17210</v>
      </c>
      <c r="I3299" s="98" t="s">
        <v>17328</v>
      </c>
      <c r="J3299" s="64">
        <v>7038.93</v>
      </c>
      <c r="K3299" s="64">
        <v>26041.07</v>
      </c>
      <c r="L3299" s="1">
        <v>8</v>
      </c>
      <c r="N3299" s="1" t="s">
        <v>11895</v>
      </c>
      <c r="O3299" s="64">
        <v>33080</v>
      </c>
      <c r="P3299" s="1" t="s">
        <v>3800</v>
      </c>
      <c r="Q3299" s="1" t="s">
        <v>17210</v>
      </c>
      <c r="R3299" s="1" t="s">
        <v>17211</v>
      </c>
      <c r="S3299" s="1" t="s">
        <v>2452</v>
      </c>
    </row>
    <row r="3300" spans="1:19">
      <c r="A3300" s="30">
        <v>10197548</v>
      </c>
      <c r="B3300" s="55">
        <v>101975480000000</v>
      </c>
      <c r="C3300" s="1">
        <v>7700</v>
      </c>
      <c r="D3300" s="1" t="s">
        <v>11893</v>
      </c>
      <c r="G3300" s="64">
        <v>33080</v>
      </c>
      <c r="H3300" s="97" t="s">
        <v>17210</v>
      </c>
      <c r="I3300" s="98" t="s">
        <v>17328</v>
      </c>
      <c r="J3300" s="64">
        <v>7038.93</v>
      </c>
      <c r="K3300" s="64">
        <v>26041.07</v>
      </c>
      <c r="L3300" s="1">
        <v>8</v>
      </c>
      <c r="N3300" s="1" t="s">
        <v>11896</v>
      </c>
      <c r="O3300" s="64">
        <v>33080</v>
      </c>
      <c r="P3300" s="1" t="s">
        <v>3800</v>
      </c>
      <c r="Q3300" s="1" t="s">
        <v>17210</v>
      </c>
      <c r="R3300" s="1" t="s">
        <v>17211</v>
      </c>
      <c r="S3300" s="1" t="s">
        <v>2452</v>
      </c>
    </row>
    <row r="3301" spans="1:19">
      <c r="A3301" s="30">
        <v>10197549</v>
      </c>
      <c r="B3301" s="55">
        <v>101975490000000</v>
      </c>
      <c r="C3301" s="1">
        <v>7700</v>
      </c>
      <c r="D3301" s="1" t="s">
        <v>11893</v>
      </c>
      <c r="G3301" s="64">
        <v>33080</v>
      </c>
      <c r="H3301" s="97" t="s">
        <v>17210</v>
      </c>
      <c r="I3301" s="98" t="s">
        <v>17328</v>
      </c>
      <c r="J3301" s="64">
        <v>7038.93</v>
      </c>
      <c r="K3301" s="64">
        <v>26041.07</v>
      </c>
      <c r="L3301" s="1">
        <v>8</v>
      </c>
      <c r="N3301" s="1" t="s">
        <v>11897</v>
      </c>
      <c r="O3301" s="64">
        <v>33080</v>
      </c>
      <c r="P3301" s="1" t="s">
        <v>3800</v>
      </c>
      <c r="Q3301" s="1" t="s">
        <v>17210</v>
      </c>
      <c r="R3301" s="1" t="s">
        <v>17211</v>
      </c>
      <c r="S3301" s="1" t="s">
        <v>2452</v>
      </c>
    </row>
    <row r="3302" spans="1:19">
      <c r="A3302" s="30">
        <v>10197550</v>
      </c>
      <c r="B3302" s="55">
        <v>101975500000000</v>
      </c>
      <c r="C3302" s="1">
        <v>7700</v>
      </c>
      <c r="D3302" s="1" t="s">
        <v>11898</v>
      </c>
      <c r="G3302" s="64">
        <v>12063</v>
      </c>
      <c r="H3302" s="97" t="s">
        <v>17155</v>
      </c>
      <c r="I3302" s="98" t="s">
        <v>17283</v>
      </c>
      <c r="J3302" s="64">
        <v>2610.89</v>
      </c>
      <c r="K3302" s="64">
        <v>9452.11</v>
      </c>
      <c r="L3302" s="1">
        <v>8</v>
      </c>
      <c r="N3302" s="1" t="s">
        <v>11899</v>
      </c>
      <c r="O3302" s="64">
        <v>12063</v>
      </c>
      <c r="P3302" s="1" t="s">
        <v>3800</v>
      </c>
      <c r="Q3302" s="1" t="s">
        <v>17155</v>
      </c>
      <c r="R3302" s="1" t="s">
        <v>17211</v>
      </c>
      <c r="S3302" s="1" t="s">
        <v>2452</v>
      </c>
    </row>
    <row r="3303" spans="1:19">
      <c r="A3303" s="30">
        <v>10197551</v>
      </c>
      <c r="B3303" s="55">
        <v>101975510000000</v>
      </c>
      <c r="C3303" s="1">
        <v>7700</v>
      </c>
      <c r="D3303" s="1" t="s">
        <v>11900</v>
      </c>
      <c r="G3303" s="64">
        <v>1197.99</v>
      </c>
      <c r="H3303" s="97" t="s">
        <v>17141</v>
      </c>
      <c r="I3303" s="98" t="s">
        <v>17273</v>
      </c>
      <c r="J3303" s="1">
        <v>251.64</v>
      </c>
      <c r="K3303" s="1">
        <v>946.35</v>
      </c>
      <c r="L3303" s="1">
        <v>8</v>
      </c>
      <c r="N3303" s="1">
        <v>40400224516</v>
      </c>
      <c r="O3303" s="64">
        <v>1197.99</v>
      </c>
      <c r="Q3303" s="1" t="s">
        <v>17141</v>
      </c>
      <c r="R3303" s="1" t="s">
        <v>17212</v>
      </c>
      <c r="S3303" s="1" t="s">
        <v>2337</v>
      </c>
    </row>
    <row r="3304" spans="1:19">
      <c r="A3304" s="30">
        <v>10197552</v>
      </c>
      <c r="B3304" s="55">
        <v>101975520000000</v>
      </c>
      <c r="C3304" s="1">
        <v>7700</v>
      </c>
      <c r="D3304" s="1" t="s">
        <v>11901</v>
      </c>
      <c r="G3304" s="64">
        <v>6402.23</v>
      </c>
      <c r="H3304" s="97" t="s">
        <v>17210</v>
      </c>
      <c r="I3304" s="98" t="s">
        <v>17328</v>
      </c>
      <c r="J3304" s="64">
        <v>1362.29</v>
      </c>
      <c r="K3304" s="64">
        <v>5039.9399999999996</v>
      </c>
      <c r="L3304" s="1">
        <v>8</v>
      </c>
      <c r="N3304" s="1" t="s">
        <v>11902</v>
      </c>
      <c r="O3304" s="64">
        <v>6402.23</v>
      </c>
      <c r="P3304" s="1" t="s">
        <v>3800</v>
      </c>
      <c r="Q3304" s="1" t="s">
        <v>17210</v>
      </c>
      <c r="R3304" s="1" t="s">
        <v>17204</v>
      </c>
      <c r="S3304" s="1" t="s">
        <v>2452</v>
      </c>
    </row>
    <row r="3305" spans="1:19">
      <c r="A3305" s="30">
        <v>10197553</v>
      </c>
      <c r="B3305" s="55">
        <v>101975530000000</v>
      </c>
      <c r="C3305" s="1">
        <v>7700</v>
      </c>
      <c r="D3305" s="1" t="s">
        <v>11901</v>
      </c>
      <c r="G3305" s="64">
        <v>6402.23</v>
      </c>
      <c r="H3305" s="97" t="s">
        <v>17210</v>
      </c>
      <c r="I3305" s="98" t="s">
        <v>17328</v>
      </c>
      <c r="J3305" s="64">
        <v>1362.29</v>
      </c>
      <c r="K3305" s="64">
        <v>5039.9399999999996</v>
      </c>
      <c r="L3305" s="1">
        <v>8</v>
      </c>
      <c r="N3305" s="1" t="s">
        <v>11903</v>
      </c>
      <c r="O3305" s="64">
        <v>6402.23</v>
      </c>
      <c r="P3305" s="1" t="s">
        <v>3800</v>
      </c>
      <c r="Q3305" s="1" t="s">
        <v>17210</v>
      </c>
      <c r="R3305" s="1" t="s">
        <v>17204</v>
      </c>
      <c r="S3305" s="1" t="s">
        <v>2452</v>
      </c>
    </row>
    <row r="3306" spans="1:19">
      <c r="A3306" s="30">
        <v>10197554</v>
      </c>
      <c r="B3306" s="55">
        <v>101975540000000</v>
      </c>
      <c r="C3306" s="1">
        <v>7700</v>
      </c>
      <c r="D3306" s="1" t="s">
        <v>11904</v>
      </c>
      <c r="G3306" s="64">
        <v>8776.25</v>
      </c>
      <c r="H3306" s="97" t="s">
        <v>17180</v>
      </c>
      <c r="I3306" s="98" t="s">
        <v>17308</v>
      </c>
      <c r="J3306" s="64">
        <v>1851.43</v>
      </c>
      <c r="K3306" s="64">
        <v>6924.82</v>
      </c>
      <c r="L3306" s="1">
        <v>8</v>
      </c>
      <c r="N3306" s="1" t="s">
        <v>11905</v>
      </c>
      <c r="O3306" s="64">
        <v>8776.25</v>
      </c>
      <c r="Q3306" s="1" t="s">
        <v>17180</v>
      </c>
      <c r="R3306" s="1" t="s">
        <v>17213</v>
      </c>
      <c r="S3306" s="1" t="s">
        <v>3241</v>
      </c>
    </row>
    <row r="3307" spans="1:19">
      <c r="A3307" s="30">
        <v>10197555</v>
      </c>
      <c r="B3307" s="55">
        <v>101975550000000</v>
      </c>
      <c r="C3307" s="1">
        <v>7700</v>
      </c>
      <c r="D3307" s="1" t="s">
        <v>4899</v>
      </c>
      <c r="G3307" s="64">
        <v>2173.62</v>
      </c>
      <c r="H3307" s="97" t="s">
        <v>17214</v>
      </c>
      <c r="I3307" s="98" t="s">
        <v>17329</v>
      </c>
      <c r="J3307" s="1">
        <v>104.22</v>
      </c>
      <c r="K3307" s="64">
        <v>2069.4</v>
      </c>
      <c r="L3307" s="1">
        <v>8</v>
      </c>
      <c r="O3307" s="64">
        <v>2173.62</v>
      </c>
      <c r="Q3307" s="1" t="s">
        <v>17214</v>
      </c>
      <c r="R3307" s="1" t="s">
        <v>17215</v>
      </c>
      <c r="S3307" s="1" t="s">
        <v>4034</v>
      </c>
    </row>
    <row r="3308" spans="1:19">
      <c r="A3308" s="30">
        <v>10197590</v>
      </c>
      <c r="B3308" s="55">
        <v>101975900000000</v>
      </c>
      <c r="C3308" s="1">
        <v>7700</v>
      </c>
      <c r="D3308" s="1" t="s">
        <v>11906</v>
      </c>
      <c r="G3308" s="64">
        <v>425574</v>
      </c>
      <c r="H3308" s="97" t="s">
        <v>17216</v>
      </c>
      <c r="I3308" s="98" t="s">
        <v>17330</v>
      </c>
      <c r="J3308" s="1">
        <v>0</v>
      </c>
      <c r="K3308" s="64">
        <v>425574</v>
      </c>
      <c r="L3308" s="1">
        <v>8</v>
      </c>
      <c r="N3308" s="1" t="s">
        <v>11907</v>
      </c>
      <c r="O3308" s="64">
        <v>425574</v>
      </c>
      <c r="Q3308" s="1" t="s">
        <v>17216</v>
      </c>
      <c r="R3308" s="1" t="s">
        <v>17217</v>
      </c>
      <c r="S3308" s="1" t="s">
        <v>2772</v>
      </c>
    </row>
    <row r="3309" spans="1:19">
      <c r="A3309" s="30">
        <v>10197928</v>
      </c>
      <c r="B3309" s="55">
        <v>101979280000000</v>
      </c>
      <c r="C3309" s="1">
        <v>7700</v>
      </c>
      <c r="D3309" s="1" t="s">
        <v>15799</v>
      </c>
      <c r="G3309" s="64">
        <v>2942.62</v>
      </c>
      <c r="H3309" s="97" t="s">
        <v>17218</v>
      </c>
      <c r="I3309" s="98" t="s">
        <v>17331</v>
      </c>
      <c r="J3309" s="1">
        <v>235.41</v>
      </c>
      <c r="K3309" s="64">
        <v>2707.21</v>
      </c>
      <c r="L3309" s="1">
        <v>11</v>
      </c>
      <c r="O3309" s="64">
        <v>2942.62</v>
      </c>
      <c r="P3309" s="1" t="s">
        <v>16725</v>
      </c>
      <c r="Q3309" s="1" t="s">
        <v>17218</v>
      </c>
      <c r="R3309" s="1" t="s">
        <v>17219</v>
      </c>
      <c r="S3309" s="1" t="s">
        <v>3241</v>
      </c>
    </row>
    <row r="3310" spans="1:19">
      <c r="A3310" s="30">
        <v>10198425</v>
      </c>
      <c r="B3310" s="55">
        <v>101984250000000</v>
      </c>
      <c r="C3310" s="1">
        <v>7700</v>
      </c>
      <c r="D3310" s="1" t="s">
        <v>11807</v>
      </c>
      <c r="G3310" s="64">
        <v>7203.28</v>
      </c>
      <c r="H3310" s="97" t="s">
        <v>17158</v>
      </c>
      <c r="I3310" s="98" t="s">
        <v>17286</v>
      </c>
      <c r="J3310" s="64">
        <v>1460.4</v>
      </c>
      <c r="K3310" s="64">
        <v>5742.88</v>
      </c>
      <c r="L3310" s="1">
        <v>8</v>
      </c>
      <c r="N3310" s="1" t="s">
        <v>11908</v>
      </c>
      <c r="O3310" s="64">
        <v>7203.28</v>
      </c>
      <c r="Q3310" s="1" t="s">
        <v>17158</v>
      </c>
      <c r="R3310" s="1" t="s">
        <v>17220</v>
      </c>
      <c r="S3310" s="1" t="s">
        <v>2452</v>
      </c>
    </row>
    <row r="3311" spans="1:19">
      <c r="A3311" s="30">
        <v>10198426</v>
      </c>
      <c r="B3311" s="55">
        <v>101984260000000</v>
      </c>
      <c r="C3311" s="1">
        <v>7700</v>
      </c>
      <c r="D3311" s="1" t="s">
        <v>11807</v>
      </c>
      <c r="G3311" s="64">
        <v>7203.28</v>
      </c>
      <c r="H3311" s="97" t="s">
        <v>17158</v>
      </c>
      <c r="I3311" s="98" t="s">
        <v>17286</v>
      </c>
      <c r="J3311" s="64">
        <v>1460.4</v>
      </c>
      <c r="K3311" s="64">
        <v>5742.88</v>
      </c>
      <c r="L3311" s="1">
        <v>8</v>
      </c>
      <c r="N3311" s="1" t="s">
        <v>11909</v>
      </c>
      <c r="O3311" s="64">
        <v>7203.28</v>
      </c>
      <c r="Q3311" s="1" t="s">
        <v>17158</v>
      </c>
      <c r="R3311" s="1" t="s">
        <v>17221</v>
      </c>
      <c r="S3311" s="1" t="s">
        <v>2452</v>
      </c>
    </row>
    <row r="3312" spans="1:19">
      <c r="A3312" s="30">
        <v>10198427</v>
      </c>
      <c r="B3312" s="55">
        <v>101984270000000</v>
      </c>
      <c r="C3312" s="1">
        <v>7700</v>
      </c>
      <c r="D3312" s="1" t="s">
        <v>11807</v>
      </c>
      <c r="G3312" s="64">
        <v>7203.28</v>
      </c>
      <c r="H3312" s="97" t="s">
        <v>17188</v>
      </c>
      <c r="I3312" s="98" t="s">
        <v>17313</v>
      </c>
      <c r="J3312" s="64">
        <v>1473.55</v>
      </c>
      <c r="K3312" s="64">
        <v>5729.73</v>
      </c>
      <c r="L3312" s="1">
        <v>4</v>
      </c>
      <c r="N3312" s="1" t="s">
        <v>11808</v>
      </c>
      <c r="O3312" s="64">
        <v>7203.28</v>
      </c>
      <c r="P3312" s="1">
        <v>402.12200000000001</v>
      </c>
      <c r="Q3312" s="1" t="s">
        <v>17188</v>
      </c>
      <c r="R3312" s="1" t="s">
        <v>17220</v>
      </c>
      <c r="S3312" s="1" t="s">
        <v>2452</v>
      </c>
    </row>
    <row r="3313" spans="1:19">
      <c r="A3313" s="30">
        <v>10198428</v>
      </c>
      <c r="B3313" s="55">
        <v>101984280000000</v>
      </c>
      <c r="C3313" s="1">
        <v>7700</v>
      </c>
      <c r="D3313" s="1" t="s">
        <v>11807</v>
      </c>
      <c r="G3313" s="64">
        <v>7203.28</v>
      </c>
      <c r="H3313" s="97" t="s">
        <v>17158</v>
      </c>
      <c r="I3313" s="98" t="s">
        <v>17286</v>
      </c>
      <c r="J3313" s="64">
        <v>1460.4</v>
      </c>
      <c r="K3313" s="64">
        <v>5742.88</v>
      </c>
      <c r="L3313" s="1">
        <v>8</v>
      </c>
      <c r="N3313" s="1" t="s">
        <v>11910</v>
      </c>
      <c r="O3313" s="64">
        <v>7203.28</v>
      </c>
      <c r="Q3313" s="1" t="s">
        <v>17158</v>
      </c>
      <c r="R3313" s="1" t="s">
        <v>17220</v>
      </c>
      <c r="S3313" s="1" t="s">
        <v>2452</v>
      </c>
    </row>
    <row r="3314" spans="1:19">
      <c r="A3314" s="30">
        <v>10198436</v>
      </c>
      <c r="B3314" s="55">
        <v>101984360000000</v>
      </c>
      <c r="C3314" s="1">
        <v>7700</v>
      </c>
      <c r="D3314" s="1" t="s">
        <v>11809</v>
      </c>
      <c r="G3314" s="64">
        <v>6367.49</v>
      </c>
      <c r="H3314" s="97" t="s">
        <v>17216</v>
      </c>
      <c r="I3314" s="98" t="s">
        <v>17330</v>
      </c>
      <c r="J3314" s="1">
        <v>0</v>
      </c>
      <c r="K3314" s="64">
        <v>6367.49</v>
      </c>
      <c r="L3314" s="1">
        <v>4</v>
      </c>
      <c r="N3314" s="1" t="s">
        <v>11810</v>
      </c>
      <c r="O3314" s="64">
        <v>6367.49</v>
      </c>
      <c r="Q3314" s="1" t="s">
        <v>17216</v>
      </c>
      <c r="R3314" s="1" t="s">
        <v>17222</v>
      </c>
      <c r="S3314" s="1" t="s">
        <v>2337</v>
      </c>
    </row>
    <row r="3315" spans="1:19">
      <c r="A3315" s="30">
        <v>10198623</v>
      </c>
      <c r="B3315" s="55">
        <v>101986230000000</v>
      </c>
      <c r="C3315" s="1">
        <v>7700</v>
      </c>
      <c r="D3315" s="1" t="s">
        <v>3269</v>
      </c>
      <c r="G3315" s="64">
        <v>1750</v>
      </c>
      <c r="H3315" s="97" t="s">
        <v>17223</v>
      </c>
      <c r="I3315" s="98" t="s">
        <v>17332</v>
      </c>
      <c r="J3315" s="1">
        <v>310.04000000000002</v>
      </c>
      <c r="K3315" s="64">
        <v>1439.96</v>
      </c>
      <c r="L3315" s="1">
        <v>8</v>
      </c>
      <c r="N3315" s="1" t="s">
        <v>11911</v>
      </c>
      <c r="O3315" s="64">
        <v>1750</v>
      </c>
      <c r="Q3315" s="1" t="s">
        <v>17223</v>
      </c>
      <c r="R3315" s="1" t="s">
        <v>17224</v>
      </c>
      <c r="S3315" s="1" t="s">
        <v>2452</v>
      </c>
    </row>
    <row r="3316" spans="1:19">
      <c r="A3316" s="30">
        <v>10198624</v>
      </c>
      <c r="B3316" s="55">
        <v>101986240000000</v>
      </c>
      <c r="C3316" s="1">
        <v>7700</v>
      </c>
      <c r="D3316" s="1" t="s">
        <v>6420</v>
      </c>
      <c r="G3316" s="64">
        <v>1230.74</v>
      </c>
      <c r="H3316" s="97" t="s">
        <v>17223</v>
      </c>
      <c r="I3316" s="98" t="s">
        <v>17332</v>
      </c>
      <c r="J3316" s="1">
        <v>130.84</v>
      </c>
      <c r="K3316" s="64">
        <v>1099.9000000000001</v>
      </c>
      <c r="L3316" s="1">
        <v>8</v>
      </c>
      <c r="N3316" s="1" t="s">
        <v>11912</v>
      </c>
      <c r="O3316" s="64">
        <v>1230.74</v>
      </c>
      <c r="Q3316" s="1" t="s">
        <v>17223</v>
      </c>
      <c r="R3316" s="1" t="s">
        <v>17224</v>
      </c>
      <c r="S3316" s="1" t="s">
        <v>2452</v>
      </c>
    </row>
    <row r="3317" spans="1:19">
      <c r="A3317" s="30">
        <v>10198625</v>
      </c>
      <c r="B3317" s="55">
        <v>101986250000000</v>
      </c>
      <c r="C3317" s="1">
        <v>7700</v>
      </c>
      <c r="D3317" s="1" t="s">
        <v>7770</v>
      </c>
      <c r="G3317" s="64">
        <v>1576.95</v>
      </c>
      <c r="H3317" s="97" t="s">
        <v>17214</v>
      </c>
      <c r="I3317" s="98" t="s">
        <v>17329</v>
      </c>
      <c r="J3317" s="1">
        <v>151.22</v>
      </c>
      <c r="K3317" s="64">
        <v>1425.73</v>
      </c>
      <c r="L3317" s="1">
        <v>8</v>
      </c>
      <c r="N3317" s="1">
        <v>9716610962</v>
      </c>
      <c r="O3317" s="64">
        <v>1576.95</v>
      </c>
      <c r="Q3317" s="1" t="s">
        <v>17214</v>
      </c>
      <c r="R3317" s="1" t="s">
        <v>17225</v>
      </c>
      <c r="S3317" s="1" t="s">
        <v>4034</v>
      </c>
    </row>
    <row r="3318" spans="1:19">
      <c r="A3318" s="30">
        <v>10198626</v>
      </c>
      <c r="B3318" s="55">
        <v>101986260000000</v>
      </c>
      <c r="C3318" s="1">
        <v>7700</v>
      </c>
      <c r="D3318" s="1" t="s">
        <v>11913</v>
      </c>
      <c r="G3318" s="64">
        <v>22581</v>
      </c>
      <c r="H3318" s="97" t="s">
        <v>17223</v>
      </c>
      <c r="I3318" s="98" t="s">
        <v>17332</v>
      </c>
      <c r="J3318" s="64">
        <v>4000.66</v>
      </c>
      <c r="K3318" s="64">
        <v>18580.34</v>
      </c>
      <c r="L3318" s="1">
        <v>8</v>
      </c>
      <c r="N3318" s="1" t="s">
        <v>11914</v>
      </c>
      <c r="O3318" s="64">
        <v>22581</v>
      </c>
      <c r="Q3318" s="1" t="s">
        <v>17223</v>
      </c>
      <c r="R3318" s="1" t="s">
        <v>17226</v>
      </c>
      <c r="S3318" s="1" t="s">
        <v>2772</v>
      </c>
    </row>
    <row r="3319" spans="1:19">
      <c r="A3319" s="30">
        <v>10198627</v>
      </c>
      <c r="B3319" s="55">
        <v>101986270000000</v>
      </c>
      <c r="C3319" s="1">
        <v>7700</v>
      </c>
      <c r="D3319" s="1" t="s">
        <v>11913</v>
      </c>
      <c r="G3319" s="64">
        <v>22581</v>
      </c>
      <c r="H3319" s="97" t="s">
        <v>17223</v>
      </c>
      <c r="I3319" s="98" t="s">
        <v>17332</v>
      </c>
      <c r="J3319" s="64">
        <v>4000.66</v>
      </c>
      <c r="K3319" s="64">
        <v>18580.34</v>
      </c>
      <c r="L3319" s="1">
        <v>8</v>
      </c>
      <c r="N3319" s="1" t="s">
        <v>11915</v>
      </c>
      <c r="O3319" s="64">
        <v>22581</v>
      </c>
      <c r="Q3319" s="1" t="s">
        <v>17223</v>
      </c>
      <c r="R3319" s="1" t="s">
        <v>17226</v>
      </c>
      <c r="S3319" s="1" t="s">
        <v>2772</v>
      </c>
    </row>
    <row r="3320" spans="1:19">
      <c r="A3320" s="30">
        <v>10198703</v>
      </c>
      <c r="B3320" s="55">
        <v>101987030000000</v>
      </c>
      <c r="C3320" s="1">
        <v>7700</v>
      </c>
      <c r="D3320" s="1" t="s">
        <v>15801</v>
      </c>
      <c r="G3320" s="64">
        <v>1540</v>
      </c>
      <c r="H3320" s="97" t="s">
        <v>17227</v>
      </c>
      <c r="I3320" s="98" t="s">
        <v>17333</v>
      </c>
      <c r="J3320" s="1">
        <v>151.9</v>
      </c>
      <c r="K3320" s="64">
        <v>1388.1</v>
      </c>
      <c r="L3320" s="1">
        <v>11</v>
      </c>
      <c r="N3320" s="1">
        <v>1870025385</v>
      </c>
      <c r="O3320" s="64">
        <v>1540</v>
      </c>
      <c r="P3320" s="1" t="s">
        <v>5351</v>
      </c>
      <c r="Q3320" s="1" t="s">
        <v>17227</v>
      </c>
      <c r="R3320" s="1" t="s">
        <v>17228</v>
      </c>
    </row>
    <row r="3321" spans="1:19">
      <c r="A3321" s="30">
        <v>10198704</v>
      </c>
      <c r="B3321" s="55">
        <v>101987040000000</v>
      </c>
      <c r="C3321" s="1">
        <v>7700</v>
      </c>
      <c r="D3321" s="1" t="s">
        <v>15803</v>
      </c>
      <c r="G3321" s="64">
        <v>1803.18</v>
      </c>
      <c r="H3321" s="97" t="s">
        <v>17227</v>
      </c>
      <c r="I3321" s="98" t="s">
        <v>17333</v>
      </c>
      <c r="J3321" s="1">
        <v>177.85</v>
      </c>
      <c r="K3321" s="64">
        <v>1625.33</v>
      </c>
      <c r="L3321" s="1">
        <v>11</v>
      </c>
      <c r="N3321" s="1" t="s">
        <v>12985</v>
      </c>
      <c r="O3321" s="64">
        <v>1803.18</v>
      </c>
      <c r="P3321" s="1" t="s">
        <v>5351</v>
      </c>
      <c r="Q3321" s="1" t="s">
        <v>17227</v>
      </c>
      <c r="R3321" s="1" t="s">
        <v>17228</v>
      </c>
    </row>
    <row r="3322" spans="1:19">
      <c r="A3322" s="30">
        <v>10198705</v>
      </c>
      <c r="B3322" s="55">
        <v>101987050000000</v>
      </c>
      <c r="C3322" s="1">
        <v>7700</v>
      </c>
      <c r="D3322" s="1" t="s">
        <v>16937</v>
      </c>
      <c r="G3322" s="64">
        <v>2942.62</v>
      </c>
      <c r="H3322" s="97" t="s">
        <v>17227</v>
      </c>
      <c r="I3322" s="98" t="s">
        <v>17333</v>
      </c>
      <c r="J3322" s="1">
        <v>290.22000000000003</v>
      </c>
      <c r="K3322" s="64">
        <v>2652.4</v>
      </c>
      <c r="L3322" s="1">
        <v>7096</v>
      </c>
      <c r="N3322" s="1" t="s">
        <v>12988</v>
      </c>
      <c r="O3322" s="64">
        <v>2942.62</v>
      </c>
      <c r="P3322" s="1" t="s">
        <v>110</v>
      </c>
      <c r="Q3322" s="1" t="s">
        <v>17227</v>
      </c>
      <c r="R3322" s="1" t="s">
        <v>17229</v>
      </c>
    </row>
    <row r="3323" spans="1:19">
      <c r="A3323" s="30">
        <v>10198706</v>
      </c>
      <c r="B3323" s="55">
        <v>101987060000000</v>
      </c>
      <c r="C3323" s="1">
        <v>7700</v>
      </c>
      <c r="D3323" s="1" t="s">
        <v>7770</v>
      </c>
      <c r="G3323" s="64">
        <v>1540</v>
      </c>
      <c r="H3323" s="97" t="s">
        <v>17227</v>
      </c>
      <c r="I3323" s="98" t="s">
        <v>17333</v>
      </c>
      <c r="J3323" s="1">
        <v>151.9</v>
      </c>
      <c r="K3323" s="64">
        <v>1388.1</v>
      </c>
      <c r="L3323" s="1">
        <v>7096</v>
      </c>
      <c r="N3323" s="1">
        <v>1870025355</v>
      </c>
      <c r="O3323" s="64">
        <v>1540</v>
      </c>
      <c r="P3323" s="1" t="s">
        <v>110</v>
      </c>
      <c r="Q3323" s="1" t="s">
        <v>17227</v>
      </c>
      <c r="R3323" s="1" t="s">
        <v>17230</v>
      </c>
    </row>
    <row r="3324" spans="1:19">
      <c r="A3324" s="30">
        <v>10198707</v>
      </c>
      <c r="B3324" s="55">
        <v>101987070000000</v>
      </c>
      <c r="C3324" s="1">
        <v>7700</v>
      </c>
      <c r="D3324" s="1" t="s">
        <v>11916</v>
      </c>
      <c r="G3324" s="64">
        <v>1372.99</v>
      </c>
      <c r="H3324" s="97" t="s">
        <v>17197</v>
      </c>
      <c r="I3324" s="98" t="s">
        <v>17322</v>
      </c>
      <c r="J3324" s="1">
        <v>221.94</v>
      </c>
      <c r="K3324" s="64">
        <v>1151.05</v>
      </c>
      <c r="L3324" s="1">
        <v>8</v>
      </c>
      <c r="N3324" s="1" t="s">
        <v>11917</v>
      </c>
      <c r="O3324" s="64">
        <v>1372.99</v>
      </c>
      <c r="Q3324" s="1" t="s">
        <v>17197</v>
      </c>
      <c r="R3324" s="1" t="s">
        <v>17231</v>
      </c>
      <c r="S3324" s="1" t="s">
        <v>2337</v>
      </c>
    </row>
    <row r="3325" spans="1:19">
      <c r="A3325" s="30">
        <v>10198708</v>
      </c>
      <c r="B3325" s="55">
        <v>101987080000000</v>
      </c>
      <c r="C3325" s="1">
        <v>7700</v>
      </c>
      <c r="D3325" s="1" t="s">
        <v>11916</v>
      </c>
      <c r="G3325" s="64">
        <v>1372.99</v>
      </c>
      <c r="H3325" s="97" t="s">
        <v>17197</v>
      </c>
      <c r="I3325" s="98" t="s">
        <v>17322</v>
      </c>
      <c r="J3325" s="1">
        <v>221.94</v>
      </c>
      <c r="K3325" s="64">
        <v>1151.05</v>
      </c>
      <c r="L3325" s="1">
        <v>8</v>
      </c>
      <c r="N3325" s="1" t="s">
        <v>11918</v>
      </c>
      <c r="O3325" s="64">
        <v>1372.99</v>
      </c>
      <c r="Q3325" s="1" t="s">
        <v>17197</v>
      </c>
      <c r="R3325" s="1" t="s">
        <v>17231</v>
      </c>
      <c r="S3325" s="1" t="s">
        <v>2337</v>
      </c>
    </row>
    <row r="3326" spans="1:19">
      <c r="A3326" s="30">
        <v>10198709</v>
      </c>
      <c r="B3326" s="55">
        <v>101987090000000</v>
      </c>
      <c r="C3326" s="1">
        <v>7700</v>
      </c>
      <c r="D3326" s="1" t="s">
        <v>11919</v>
      </c>
      <c r="G3326" s="64">
        <v>1140</v>
      </c>
      <c r="H3326" s="97" t="s">
        <v>17232</v>
      </c>
      <c r="I3326" s="98" t="s">
        <v>17334</v>
      </c>
      <c r="J3326" s="1">
        <v>161.37</v>
      </c>
      <c r="K3326" s="1">
        <v>978.63</v>
      </c>
      <c r="L3326" s="1">
        <v>8</v>
      </c>
      <c r="N3326" s="1" t="s">
        <v>11920</v>
      </c>
      <c r="O3326" s="64">
        <v>1140</v>
      </c>
      <c r="Q3326" s="1" t="s">
        <v>17232</v>
      </c>
      <c r="R3326" s="1" t="s">
        <v>17233</v>
      </c>
      <c r="S3326" s="1" t="s">
        <v>2337</v>
      </c>
    </row>
    <row r="3327" spans="1:19">
      <c r="A3327" s="30">
        <v>10198710</v>
      </c>
      <c r="B3327" s="55">
        <v>101987100000000</v>
      </c>
      <c r="C3327" s="1">
        <v>7700</v>
      </c>
      <c r="D3327" s="1" t="s">
        <v>7775</v>
      </c>
      <c r="G3327" s="64">
        <v>1140</v>
      </c>
      <c r="H3327" s="97" t="s">
        <v>17232</v>
      </c>
      <c r="I3327" s="98" t="s">
        <v>17334</v>
      </c>
      <c r="J3327" s="1">
        <v>161.37</v>
      </c>
      <c r="K3327" s="1">
        <v>978.63</v>
      </c>
      <c r="L3327" s="1">
        <v>8</v>
      </c>
      <c r="N3327" s="1" t="s">
        <v>11921</v>
      </c>
      <c r="O3327" s="64">
        <v>1140</v>
      </c>
      <c r="Q3327" s="1" t="s">
        <v>17232</v>
      </c>
      <c r="R3327" s="1" t="s">
        <v>17233</v>
      </c>
      <c r="S3327" s="1" t="s">
        <v>2337</v>
      </c>
    </row>
    <row r="3328" spans="1:19">
      <c r="A3328" s="30">
        <v>10198711</v>
      </c>
      <c r="B3328" s="55">
        <v>101987110000000</v>
      </c>
      <c r="C3328" s="1">
        <v>7700</v>
      </c>
      <c r="D3328" s="1" t="s">
        <v>7775</v>
      </c>
      <c r="G3328" s="64">
        <v>1140</v>
      </c>
      <c r="H3328" s="97" t="s">
        <v>17232</v>
      </c>
      <c r="I3328" s="98" t="s">
        <v>17334</v>
      </c>
      <c r="J3328" s="1">
        <v>161.37</v>
      </c>
      <c r="K3328" s="1">
        <v>978.63</v>
      </c>
      <c r="L3328" s="1">
        <v>4</v>
      </c>
      <c r="N3328" s="1" t="s">
        <v>11811</v>
      </c>
      <c r="O3328" s="64">
        <v>1140</v>
      </c>
      <c r="P3328" s="1">
        <v>401.6</v>
      </c>
      <c r="Q3328" s="1" t="s">
        <v>17232</v>
      </c>
      <c r="R3328" s="1" t="s">
        <v>17233</v>
      </c>
      <c r="S3328" s="1" t="s">
        <v>2337</v>
      </c>
    </row>
    <row r="3329" spans="1:19">
      <c r="A3329" s="30">
        <v>10198712</v>
      </c>
      <c r="B3329" s="55">
        <v>101987120000000</v>
      </c>
      <c r="C3329" s="1">
        <v>7700</v>
      </c>
      <c r="D3329" s="1" t="s">
        <v>7775</v>
      </c>
      <c r="G3329" s="64">
        <v>1140</v>
      </c>
      <c r="H3329" s="97" t="s">
        <v>17232</v>
      </c>
      <c r="I3329" s="98" t="s">
        <v>17334</v>
      </c>
      <c r="J3329" s="1">
        <v>161.37</v>
      </c>
      <c r="K3329" s="1">
        <v>978.63</v>
      </c>
      <c r="L3329" s="1">
        <v>8</v>
      </c>
      <c r="N3329" s="1" t="s">
        <v>11922</v>
      </c>
      <c r="O3329" s="64">
        <v>1140</v>
      </c>
      <c r="Q3329" s="1" t="s">
        <v>17232</v>
      </c>
      <c r="R3329" s="1" t="s">
        <v>17233</v>
      </c>
      <c r="S3329" s="1" t="s">
        <v>2337</v>
      </c>
    </row>
    <row r="3330" spans="1:19">
      <c r="A3330" s="30">
        <v>10198713</v>
      </c>
      <c r="B3330" s="55">
        <v>101987130000000</v>
      </c>
      <c r="C3330" s="1">
        <v>7700</v>
      </c>
      <c r="D3330" s="1" t="s">
        <v>7775</v>
      </c>
      <c r="G3330" s="64">
        <v>1140</v>
      </c>
      <c r="H3330" s="97" t="s">
        <v>17232</v>
      </c>
      <c r="I3330" s="98" t="s">
        <v>17334</v>
      </c>
      <c r="J3330" s="1">
        <v>161.37</v>
      </c>
      <c r="K3330" s="1">
        <v>978.63</v>
      </c>
      <c r="L3330" s="1">
        <v>8</v>
      </c>
      <c r="N3330" s="1" t="s">
        <v>11923</v>
      </c>
      <c r="O3330" s="64">
        <v>1140</v>
      </c>
      <c r="Q3330" s="1" t="s">
        <v>17232</v>
      </c>
      <c r="R3330" s="1" t="s">
        <v>17233</v>
      </c>
      <c r="S3330" s="1" t="s">
        <v>2337</v>
      </c>
    </row>
    <row r="3331" spans="1:19">
      <c r="A3331" s="30">
        <v>10198714</v>
      </c>
      <c r="B3331" s="55">
        <v>101987140000000</v>
      </c>
      <c r="C3331" s="1">
        <v>7700</v>
      </c>
      <c r="D3331" s="1" t="s">
        <v>7775</v>
      </c>
      <c r="G3331" s="64">
        <v>1140</v>
      </c>
      <c r="H3331" s="97" t="s">
        <v>17232</v>
      </c>
      <c r="I3331" s="98" t="s">
        <v>17334</v>
      </c>
      <c r="J3331" s="1">
        <v>161.37</v>
      </c>
      <c r="K3331" s="1">
        <v>978.63</v>
      </c>
      <c r="L3331" s="1">
        <v>8</v>
      </c>
      <c r="N3331" s="1" t="s">
        <v>11924</v>
      </c>
      <c r="O3331" s="64">
        <v>1140</v>
      </c>
      <c r="Q3331" s="1" t="s">
        <v>17232</v>
      </c>
      <c r="R3331" s="1" t="s">
        <v>17233</v>
      </c>
      <c r="S3331" s="1" t="s">
        <v>2337</v>
      </c>
    </row>
    <row r="3332" spans="1:19">
      <c r="A3332" s="30">
        <v>10198837</v>
      </c>
      <c r="B3332" s="55">
        <v>101988370000000</v>
      </c>
      <c r="C3332" s="1">
        <v>7700</v>
      </c>
      <c r="D3332" s="1" t="s">
        <v>11925</v>
      </c>
      <c r="G3332" s="64">
        <v>8500</v>
      </c>
      <c r="H3332" s="97" t="s">
        <v>17232</v>
      </c>
      <c r="I3332" s="98" t="s">
        <v>17334</v>
      </c>
      <c r="J3332" s="64">
        <v>1203.2</v>
      </c>
      <c r="K3332" s="64">
        <v>7296.8</v>
      </c>
      <c r="L3332" s="1">
        <v>8</v>
      </c>
      <c r="N3332" s="1" t="s">
        <v>11926</v>
      </c>
      <c r="O3332" s="64">
        <v>8500</v>
      </c>
      <c r="Q3332" s="1" t="s">
        <v>17232</v>
      </c>
      <c r="R3332" s="1" t="s">
        <v>17234</v>
      </c>
      <c r="S3332" s="1" t="s">
        <v>2452</v>
      </c>
    </row>
    <row r="3333" spans="1:19">
      <c r="A3333" s="30">
        <v>10198838</v>
      </c>
      <c r="B3333" s="55">
        <v>101988380000000</v>
      </c>
      <c r="C3333" s="1">
        <v>7700</v>
      </c>
      <c r="D3333" s="1" t="s">
        <v>11925</v>
      </c>
      <c r="G3333" s="64">
        <v>8500</v>
      </c>
      <c r="H3333" s="97" t="s">
        <v>17232</v>
      </c>
      <c r="I3333" s="98" t="s">
        <v>17334</v>
      </c>
      <c r="J3333" s="64">
        <v>1203.2</v>
      </c>
      <c r="K3333" s="64">
        <v>7296.8</v>
      </c>
      <c r="L3333" s="1">
        <v>8</v>
      </c>
      <c r="N3333" s="1" t="s">
        <v>11927</v>
      </c>
      <c r="O3333" s="64">
        <v>8500</v>
      </c>
      <c r="Q3333" s="1" t="s">
        <v>17232</v>
      </c>
      <c r="R3333" s="1" t="s">
        <v>17234</v>
      </c>
      <c r="S3333" s="1" t="s">
        <v>2452</v>
      </c>
    </row>
    <row r="3334" spans="1:19">
      <c r="A3334" s="30">
        <v>10198839</v>
      </c>
      <c r="B3334" s="55">
        <v>101988390000000</v>
      </c>
      <c r="C3334" s="1">
        <v>7700</v>
      </c>
      <c r="D3334" s="1" t="s">
        <v>11925</v>
      </c>
      <c r="G3334" s="64">
        <v>8500</v>
      </c>
      <c r="H3334" s="97" t="s">
        <v>17232</v>
      </c>
      <c r="I3334" s="98" t="s">
        <v>17334</v>
      </c>
      <c r="J3334" s="64">
        <v>1203.2</v>
      </c>
      <c r="K3334" s="64">
        <v>7296.8</v>
      </c>
      <c r="L3334" s="1">
        <v>8</v>
      </c>
      <c r="N3334" s="1" t="s">
        <v>11928</v>
      </c>
      <c r="O3334" s="64">
        <v>8500</v>
      </c>
      <c r="Q3334" s="1" t="s">
        <v>17232</v>
      </c>
      <c r="R3334" s="1" t="s">
        <v>17234</v>
      </c>
      <c r="S3334" s="1" t="s">
        <v>2452</v>
      </c>
    </row>
    <row r="3335" spans="1:19">
      <c r="A3335" s="30">
        <v>10198840</v>
      </c>
      <c r="B3335" s="55">
        <v>101988400000000</v>
      </c>
      <c r="C3335" s="1">
        <v>7700</v>
      </c>
      <c r="D3335" s="1" t="s">
        <v>11925</v>
      </c>
      <c r="G3335" s="64">
        <v>8500</v>
      </c>
      <c r="H3335" s="97" t="s">
        <v>17232</v>
      </c>
      <c r="I3335" s="98" t="s">
        <v>17334</v>
      </c>
      <c r="J3335" s="64">
        <v>1203.2</v>
      </c>
      <c r="K3335" s="64">
        <v>7296.8</v>
      </c>
      <c r="L3335" s="1">
        <v>8</v>
      </c>
      <c r="N3335" s="1" t="s">
        <v>11929</v>
      </c>
      <c r="O3335" s="64">
        <v>8500</v>
      </c>
      <c r="Q3335" s="1" t="s">
        <v>17232</v>
      </c>
      <c r="R3335" s="1" t="s">
        <v>17234</v>
      </c>
      <c r="S3335" s="1" t="s">
        <v>2452</v>
      </c>
    </row>
    <row r="3336" spans="1:19">
      <c r="A3336" s="30">
        <v>10198868</v>
      </c>
      <c r="B3336" s="55">
        <v>101988680000000</v>
      </c>
      <c r="C3336" s="1">
        <v>7700</v>
      </c>
      <c r="D3336" s="1" t="s">
        <v>11930</v>
      </c>
      <c r="G3336" s="64">
        <v>6991.36</v>
      </c>
      <c r="H3336" s="97" t="s">
        <v>17227</v>
      </c>
      <c r="I3336" s="98" t="s">
        <v>17333</v>
      </c>
      <c r="J3336" s="64">
        <v>1149.26</v>
      </c>
      <c r="K3336" s="64">
        <v>5842.1</v>
      </c>
      <c r="L3336" s="1">
        <v>7043</v>
      </c>
      <c r="N3336" s="1" t="s">
        <v>13359</v>
      </c>
      <c r="O3336" s="64">
        <v>6991.36</v>
      </c>
      <c r="P3336" s="1" t="s">
        <v>110</v>
      </c>
      <c r="Q3336" s="1" t="s">
        <v>17227</v>
      </c>
      <c r="R3336" s="1" t="s">
        <v>17235</v>
      </c>
    </row>
    <row r="3337" spans="1:19">
      <c r="A3337" s="30">
        <v>10198869</v>
      </c>
      <c r="B3337" s="55">
        <v>101988690000000</v>
      </c>
      <c r="C3337" s="1">
        <v>7700</v>
      </c>
      <c r="D3337" s="1" t="s">
        <v>11930</v>
      </c>
      <c r="G3337" s="64">
        <v>6991.36</v>
      </c>
      <c r="H3337" s="97" t="s">
        <v>17227</v>
      </c>
      <c r="I3337" s="98" t="s">
        <v>17333</v>
      </c>
      <c r="J3337" s="64">
        <v>1149.26</v>
      </c>
      <c r="K3337" s="64">
        <v>5842.1</v>
      </c>
      <c r="L3337" s="1">
        <v>8</v>
      </c>
      <c r="N3337" s="1" t="s">
        <v>11931</v>
      </c>
      <c r="O3337" s="64">
        <v>6991.36</v>
      </c>
      <c r="Q3337" s="1" t="s">
        <v>17227</v>
      </c>
      <c r="R3337" s="1" t="s">
        <v>17235</v>
      </c>
    </row>
    <row r="3338" spans="1:19">
      <c r="A3338" s="30">
        <v>10198870</v>
      </c>
      <c r="B3338" s="55">
        <v>101988700000000</v>
      </c>
      <c r="C3338" s="1">
        <v>7700</v>
      </c>
      <c r="D3338" s="1" t="s">
        <v>11930</v>
      </c>
      <c r="G3338" s="64">
        <v>6991.36</v>
      </c>
      <c r="H3338" s="97" t="s">
        <v>17227</v>
      </c>
      <c r="I3338" s="98" t="s">
        <v>17333</v>
      </c>
      <c r="J3338" s="64">
        <v>1149.26</v>
      </c>
      <c r="K3338" s="64">
        <v>5842.1</v>
      </c>
      <c r="L3338" s="1">
        <v>8</v>
      </c>
      <c r="N3338" s="1" t="s">
        <v>11932</v>
      </c>
      <c r="O3338" s="64">
        <v>6991.36</v>
      </c>
      <c r="Q3338" s="1" t="s">
        <v>17227</v>
      </c>
      <c r="R3338" s="1" t="s">
        <v>17235</v>
      </c>
    </row>
    <row r="3339" spans="1:19">
      <c r="A3339" s="30">
        <v>10198871</v>
      </c>
      <c r="B3339" s="55">
        <v>101988710000000</v>
      </c>
      <c r="C3339" s="1">
        <v>7700</v>
      </c>
      <c r="D3339" s="1" t="s">
        <v>11930</v>
      </c>
      <c r="G3339" s="64">
        <v>6991.36</v>
      </c>
      <c r="H3339" s="97" t="s">
        <v>17227</v>
      </c>
      <c r="I3339" s="98" t="s">
        <v>17333</v>
      </c>
      <c r="J3339" s="64">
        <v>1149.26</v>
      </c>
      <c r="K3339" s="64">
        <v>5842.1</v>
      </c>
      <c r="L3339" s="1">
        <v>8</v>
      </c>
      <c r="N3339" s="1" t="s">
        <v>11933</v>
      </c>
      <c r="O3339" s="64">
        <v>6991.36</v>
      </c>
      <c r="Q3339" s="1" t="s">
        <v>17227</v>
      </c>
      <c r="R3339" s="1" t="s">
        <v>17235</v>
      </c>
    </row>
    <row r="3340" spans="1:19">
      <c r="A3340" s="30">
        <v>10198872</v>
      </c>
      <c r="B3340" s="55">
        <v>101988720000000</v>
      </c>
      <c r="C3340" s="1">
        <v>7700</v>
      </c>
      <c r="D3340" s="1" t="s">
        <v>11930</v>
      </c>
      <c r="G3340" s="64">
        <v>6991.36</v>
      </c>
      <c r="H3340" s="97" t="s">
        <v>17227</v>
      </c>
      <c r="I3340" s="98" t="s">
        <v>17333</v>
      </c>
      <c r="J3340" s="64">
        <v>1149.26</v>
      </c>
      <c r="K3340" s="64">
        <v>5842.1</v>
      </c>
      <c r="L3340" s="1">
        <v>8</v>
      </c>
      <c r="N3340" s="1" t="s">
        <v>11934</v>
      </c>
      <c r="O3340" s="64">
        <v>6991.36</v>
      </c>
      <c r="Q3340" s="1" t="s">
        <v>17227</v>
      </c>
      <c r="R3340" s="1" t="s">
        <v>17235</v>
      </c>
    </row>
    <row r="3341" spans="1:19">
      <c r="A3341" s="30">
        <v>10198875</v>
      </c>
      <c r="B3341" s="55">
        <v>101988750000000</v>
      </c>
      <c r="C3341" s="1">
        <v>7700</v>
      </c>
      <c r="D3341" s="1" t="s">
        <v>11935</v>
      </c>
      <c r="G3341" s="64">
        <v>7203.28</v>
      </c>
      <c r="H3341" s="97" t="s">
        <v>17227</v>
      </c>
      <c r="I3341" s="98" t="s">
        <v>17333</v>
      </c>
      <c r="J3341" s="64">
        <v>1184.0999999999999</v>
      </c>
      <c r="K3341" s="64">
        <v>6019.18</v>
      </c>
      <c r="L3341" s="1">
        <v>8</v>
      </c>
      <c r="N3341" s="1" t="s">
        <v>11936</v>
      </c>
      <c r="O3341" s="64">
        <v>7203.28</v>
      </c>
      <c r="Q3341" s="1" t="s">
        <v>17227</v>
      </c>
      <c r="R3341" s="1" t="s">
        <v>17236</v>
      </c>
    </row>
    <row r="3342" spans="1:19">
      <c r="A3342" s="30">
        <v>10198876</v>
      </c>
      <c r="B3342" s="55">
        <v>101988760000000</v>
      </c>
      <c r="C3342" s="1">
        <v>7700</v>
      </c>
      <c r="D3342" s="1" t="s">
        <v>11935</v>
      </c>
      <c r="G3342" s="64">
        <v>7203.28</v>
      </c>
      <c r="H3342" s="97" t="s">
        <v>17227</v>
      </c>
      <c r="I3342" s="98" t="s">
        <v>17333</v>
      </c>
      <c r="J3342" s="64">
        <v>1184.0999999999999</v>
      </c>
      <c r="K3342" s="64">
        <v>6019.18</v>
      </c>
      <c r="L3342" s="1">
        <v>8</v>
      </c>
      <c r="N3342" s="1" t="s">
        <v>11937</v>
      </c>
      <c r="O3342" s="64">
        <v>7203.28</v>
      </c>
      <c r="Q3342" s="1" t="s">
        <v>17227</v>
      </c>
      <c r="R3342" s="1" t="s">
        <v>17236</v>
      </c>
    </row>
    <row r="3343" spans="1:19">
      <c r="A3343" s="30">
        <v>10198877</v>
      </c>
      <c r="B3343" s="55">
        <v>101988770000000</v>
      </c>
      <c r="C3343" s="1">
        <v>7700</v>
      </c>
      <c r="D3343" s="1" t="s">
        <v>11935</v>
      </c>
      <c r="G3343" s="64">
        <v>7203.28</v>
      </c>
      <c r="H3343" s="97" t="s">
        <v>17227</v>
      </c>
      <c r="I3343" s="98" t="s">
        <v>17333</v>
      </c>
      <c r="J3343" s="64">
        <v>1184.0999999999999</v>
      </c>
      <c r="K3343" s="64">
        <v>6019.18</v>
      </c>
      <c r="L3343" s="1">
        <v>8</v>
      </c>
      <c r="N3343" s="1" t="s">
        <v>11938</v>
      </c>
      <c r="O3343" s="64">
        <v>7203.28</v>
      </c>
      <c r="Q3343" s="1" t="s">
        <v>17227</v>
      </c>
      <c r="R3343" s="1" t="s">
        <v>17236</v>
      </c>
    </row>
    <row r="3344" spans="1:19">
      <c r="A3344" s="30">
        <v>10198878</v>
      </c>
      <c r="B3344" s="55">
        <v>101988780000000</v>
      </c>
      <c r="C3344" s="1">
        <v>7700</v>
      </c>
      <c r="D3344" s="1" t="s">
        <v>11935</v>
      </c>
      <c r="G3344" s="64">
        <v>7203.28</v>
      </c>
      <c r="H3344" s="97" t="s">
        <v>17227</v>
      </c>
      <c r="I3344" s="98" t="s">
        <v>17333</v>
      </c>
      <c r="J3344" s="64">
        <v>1184.0999999999999</v>
      </c>
      <c r="K3344" s="64">
        <v>6019.18</v>
      </c>
      <c r="L3344" s="1">
        <v>8</v>
      </c>
      <c r="N3344" s="1" t="s">
        <v>11939</v>
      </c>
      <c r="O3344" s="64">
        <v>7203.28</v>
      </c>
      <c r="Q3344" s="1" t="s">
        <v>17227</v>
      </c>
      <c r="R3344" s="1" t="s">
        <v>17236</v>
      </c>
    </row>
    <row r="3345" spans="1:19">
      <c r="A3345" s="30">
        <v>10198879</v>
      </c>
      <c r="B3345" s="55">
        <v>101988790000000</v>
      </c>
      <c r="C3345" s="1">
        <v>7700</v>
      </c>
      <c r="D3345" s="1" t="s">
        <v>11935</v>
      </c>
      <c r="G3345" s="64">
        <v>7203.28</v>
      </c>
      <c r="H3345" s="97" t="s">
        <v>17227</v>
      </c>
      <c r="I3345" s="98" t="s">
        <v>17333</v>
      </c>
      <c r="J3345" s="64">
        <v>1184.0999999999999</v>
      </c>
      <c r="K3345" s="64">
        <v>6019.18</v>
      </c>
      <c r="L3345" s="1">
        <v>8</v>
      </c>
      <c r="N3345" s="1" t="s">
        <v>11940</v>
      </c>
      <c r="O3345" s="64">
        <v>7203.28</v>
      </c>
      <c r="Q3345" s="1" t="s">
        <v>17227</v>
      </c>
      <c r="R3345" s="1" t="s">
        <v>17236</v>
      </c>
    </row>
    <row r="3346" spans="1:19">
      <c r="A3346" s="30">
        <v>10198880</v>
      </c>
      <c r="B3346" s="55">
        <v>101988800000000</v>
      </c>
      <c r="C3346" s="1">
        <v>7700</v>
      </c>
      <c r="D3346" s="1" t="s">
        <v>11935</v>
      </c>
      <c r="G3346" s="64">
        <v>7203.28</v>
      </c>
      <c r="H3346" s="97" t="s">
        <v>17227</v>
      </c>
      <c r="I3346" s="98" t="s">
        <v>17333</v>
      </c>
      <c r="J3346" s="64">
        <v>1184.0999999999999</v>
      </c>
      <c r="K3346" s="64">
        <v>6019.18</v>
      </c>
      <c r="L3346" s="1">
        <v>8</v>
      </c>
      <c r="N3346" s="1" t="s">
        <v>11941</v>
      </c>
      <c r="O3346" s="64">
        <v>7203.28</v>
      </c>
      <c r="Q3346" s="1" t="s">
        <v>17227</v>
      </c>
      <c r="R3346" s="1" t="s">
        <v>17236</v>
      </c>
    </row>
    <row r="3347" spans="1:19">
      <c r="A3347" s="30">
        <v>10198881</v>
      </c>
      <c r="B3347" s="55">
        <v>101988810000000</v>
      </c>
      <c r="C3347" s="1">
        <v>7700</v>
      </c>
      <c r="D3347" s="1" t="s">
        <v>11935</v>
      </c>
      <c r="G3347" s="64">
        <v>7203.28</v>
      </c>
      <c r="H3347" s="97" t="s">
        <v>17227</v>
      </c>
      <c r="I3347" s="98" t="s">
        <v>17333</v>
      </c>
      <c r="J3347" s="64">
        <v>1184.0999999999999</v>
      </c>
      <c r="K3347" s="64">
        <v>6019.18</v>
      </c>
      <c r="L3347" s="1">
        <v>8</v>
      </c>
      <c r="N3347" s="1" t="s">
        <v>11942</v>
      </c>
      <c r="O3347" s="64">
        <v>7203.28</v>
      </c>
      <c r="Q3347" s="1" t="s">
        <v>17227</v>
      </c>
      <c r="R3347" s="1" t="s">
        <v>17236</v>
      </c>
    </row>
    <row r="3348" spans="1:19">
      <c r="A3348" s="30">
        <v>10198882</v>
      </c>
      <c r="B3348" s="55">
        <v>101988820000000</v>
      </c>
      <c r="C3348" s="1">
        <v>7700</v>
      </c>
      <c r="D3348" s="1" t="s">
        <v>11935</v>
      </c>
      <c r="G3348" s="64">
        <v>7203.28</v>
      </c>
      <c r="H3348" s="97" t="s">
        <v>17227</v>
      </c>
      <c r="I3348" s="98" t="s">
        <v>17333</v>
      </c>
      <c r="J3348" s="64">
        <v>1184.0999999999999</v>
      </c>
      <c r="K3348" s="64">
        <v>6019.18</v>
      </c>
      <c r="L3348" s="1">
        <v>8</v>
      </c>
      <c r="N3348" s="1" t="s">
        <v>11943</v>
      </c>
      <c r="O3348" s="64">
        <v>7203.28</v>
      </c>
      <c r="Q3348" s="1" t="s">
        <v>17227</v>
      </c>
      <c r="R3348" s="1" t="s">
        <v>17236</v>
      </c>
    </row>
    <row r="3349" spans="1:19">
      <c r="A3349" s="30">
        <v>10198883</v>
      </c>
      <c r="B3349" s="55">
        <v>101988830000000</v>
      </c>
      <c r="C3349" s="1">
        <v>7700</v>
      </c>
      <c r="D3349" s="1" t="s">
        <v>11944</v>
      </c>
      <c r="G3349" s="64">
        <v>7203.28</v>
      </c>
      <c r="H3349" s="97" t="s">
        <v>17237</v>
      </c>
      <c r="I3349" s="98" t="s">
        <v>17335</v>
      </c>
      <c r="J3349" s="64">
        <v>1006.48</v>
      </c>
      <c r="K3349" s="64">
        <v>6196.8</v>
      </c>
      <c r="L3349" s="1">
        <v>8</v>
      </c>
      <c r="N3349" s="1" t="s">
        <v>11945</v>
      </c>
      <c r="O3349" s="64">
        <v>7203.28</v>
      </c>
      <c r="Q3349" s="1" t="s">
        <v>17237</v>
      </c>
      <c r="R3349" s="1" t="s">
        <v>17235</v>
      </c>
      <c r="S3349" s="1" t="s">
        <v>2452</v>
      </c>
    </row>
    <row r="3350" spans="1:19">
      <c r="A3350" s="30">
        <v>10198884</v>
      </c>
      <c r="B3350" s="55">
        <v>101988840000000</v>
      </c>
      <c r="C3350" s="1">
        <v>7700</v>
      </c>
      <c r="D3350" s="1" t="s">
        <v>11946</v>
      </c>
      <c r="G3350" s="64">
        <v>7203.28</v>
      </c>
      <c r="H3350" s="97" t="s">
        <v>17237</v>
      </c>
      <c r="I3350" s="98" t="s">
        <v>17335</v>
      </c>
      <c r="J3350" s="64">
        <v>1006.48</v>
      </c>
      <c r="K3350" s="64">
        <v>6196.8</v>
      </c>
      <c r="L3350" s="1">
        <v>8</v>
      </c>
      <c r="N3350" s="1" t="s">
        <v>11947</v>
      </c>
      <c r="O3350" s="64">
        <v>7203.28</v>
      </c>
      <c r="Q3350" s="1" t="s">
        <v>17237</v>
      </c>
      <c r="R3350" s="1" t="s">
        <v>17236</v>
      </c>
      <c r="S3350" s="1" t="s">
        <v>2452</v>
      </c>
    </row>
    <row r="3351" spans="1:19">
      <c r="A3351" s="30">
        <v>10198885</v>
      </c>
      <c r="B3351" s="55">
        <v>101988850000000</v>
      </c>
      <c r="C3351" s="1">
        <v>7700</v>
      </c>
      <c r="D3351" s="1" t="s">
        <v>11946</v>
      </c>
      <c r="G3351" s="64">
        <v>7203.28</v>
      </c>
      <c r="H3351" s="97" t="s">
        <v>17237</v>
      </c>
      <c r="I3351" s="98" t="s">
        <v>17335</v>
      </c>
      <c r="J3351" s="64">
        <v>1006.48</v>
      </c>
      <c r="K3351" s="64">
        <v>6196.8</v>
      </c>
      <c r="L3351" s="1">
        <v>8</v>
      </c>
      <c r="N3351" s="1" t="s">
        <v>11948</v>
      </c>
      <c r="O3351" s="64">
        <v>7203.28</v>
      </c>
      <c r="Q3351" s="1" t="s">
        <v>17237</v>
      </c>
      <c r="R3351" s="1" t="s">
        <v>17235</v>
      </c>
      <c r="S3351" s="1" t="s">
        <v>2452</v>
      </c>
    </row>
    <row r="3352" spans="1:19">
      <c r="A3352" s="30">
        <v>10198886</v>
      </c>
      <c r="B3352" s="55">
        <v>101988860000000</v>
      </c>
      <c r="C3352" s="1">
        <v>7700</v>
      </c>
      <c r="D3352" s="1" t="s">
        <v>11946</v>
      </c>
      <c r="G3352" s="64">
        <v>7203.28</v>
      </c>
      <c r="H3352" s="97" t="s">
        <v>17237</v>
      </c>
      <c r="I3352" s="98" t="s">
        <v>17335</v>
      </c>
      <c r="J3352" s="64">
        <v>1006.48</v>
      </c>
      <c r="K3352" s="64">
        <v>6196.8</v>
      </c>
      <c r="L3352" s="1">
        <v>8</v>
      </c>
      <c r="N3352" s="1" t="s">
        <v>11949</v>
      </c>
      <c r="O3352" s="64">
        <v>7203.28</v>
      </c>
      <c r="Q3352" s="1" t="s">
        <v>17237</v>
      </c>
      <c r="R3352" s="1" t="s">
        <v>17235</v>
      </c>
      <c r="S3352" s="1" t="s">
        <v>2452</v>
      </c>
    </row>
    <row r="3353" spans="1:19">
      <c r="A3353" s="30">
        <v>10198887</v>
      </c>
      <c r="B3353" s="55">
        <v>101988870000000</v>
      </c>
      <c r="C3353" s="1">
        <v>7700</v>
      </c>
      <c r="D3353" s="1" t="s">
        <v>11946</v>
      </c>
      <c r="G3353" s="64">
        <v>7203.28</v>
      </c>
      <c r="H3353" s="97" t="s">
        <v>17237</v>
      </c>
      <c r="I3353" s="98" t="s">
        <v>17335</v>
      </c>
      <c r="J3353" s="64">
        <v>1006.48</v>
      </c>
      <c r="K3353" s="64">
        <v>6196.8</v>
      </c>
      <c r="L3353" s="1">
        <v>8</v>
      </c>
      <c r="N3353" s="1" t="s">
        <v>11950</v>
      </c>
      <c r="O3353" s="64">
        <v>7203.28</v>
      </c>
      <c r="Q3353" s="1" t="s">
        <v>17237</v>
      </c>
      <c r="R3353" s="1" t="s">
        <v>17235</v>
      </c>
      <c r="S3353" s="1" t="s">
        <v>2452</v>
      </c>
    </row>
    <row r="3354" spans="1:19">
      <c r="A3354" s="30">
        <v>10198888</v>
      </c>
      <c r="B3354" s="55">
        <v>101988880000000</v>
      </c>
      <c r="C3354" s="1">
        <v>7700</v>
      </c>
      <c r="D3354" s="1" t="s">
        <v>11946</v>
      </c>
      <c r="G3354" s="64">
        <v>7203.28</v>
      </c>
      <c r="H3354" s="97" t="s">
        <v>17237</v>
      </c>
      <c r="I3354" s="98" t="s">
        <v>17335</v>
      </c>
      <c r="J3354" s="64">
        <v>1006.48</v>
      </c>
      <c r="K3354" s="64">
        <v>6196.8</v>
      </c>
      <c r="L3354" s="1">
        <v>8</v>
      </c>
      <c r="N3354" s="1" t="s">
        <v>11951</v>
      </c>
      <c r="O3354" s="64">
        <v>7203.28</v>
      </c>
      <c r="Q3354" s="1" t="s">
        <v>17237</v>
      </c>
      <c r="R3354" s="1" t="s">
        <v>17235</v>
      </c>
      <c r="S3354" s="1" t="s">
        <v>2452</v>
      </c>
    </row>
    <row r="3355" spans="1:19">
      <c r="A3355" s="30">
        <v>10198889</v>
      </c>
      <c r="B3355" s="55">
        <v>101988890000000</v>
      </c>
      <c r="C3355" s="1">
        <v>7700</v>
      </c>
      <c r="D3355" s="1" t="s">
        <v>11946</v>
      </c>
      <c r="G3355" s="64">
        <v>7203.28</v>
      </c>
      <c r="H3355" s="97" t="s">
        <v>17237</v>
      </c>
      <c r="I3355" s="98" t="s">
        <v>17335</v>
      </c>
      <c r="J3355" s="64">
        <v>1006.48</v>
      </c>
      <c r="K3355" s="64">
        <v>6196.8</v>
      </c>
      <c r="L3355" s="1">
        <v>8</v>
      </c>
      <c r="N3355" s="1" t="s">
        <v>11952</v>
      </c>
      <c r="O3355" s="64">
        <v>7203.28</v>
      </c>
      <c r="Q3355" s="1" t="s">
        <v>17237</v>
      </c>
      <c r="R3355" s="1" t="s">
        <v>17235</v>
      </c>
      <c r="S3355" s="1" t="s">
        <v>2452</v>
      </c>
    </row>
    <row r="3356" spans="1:19">
      <c r="A3356" s="30">
        <v>10199160</v>
      </c>
      <c r="B3356" s="55">
        <v>101991600000000</v>
      </c>
      <c r="C3356" s="1">
        <v>7700</v>
      </c>
      <c r="D3356" s="1" t="s">
        <v>11812</v>
      </c>
      <c r="G3356" s="64">
        <v>3920</v>
      </c>
      <c r="H3356" s="97" t="s">
        <v>17238</v>
      </c>
      <c r="I3356" s="98" t="s">
        <v>17336</v>
      </c>
      <c r="J3356" s="1">
        <v>287.83</v>
      </c>
      <c r="K3356" s="64">
        <v>3632.17</v>
      </c>
      <c r="L3356" s="1">
        <v>4</v>
      </c>
      <c r="N3356" s="1" t="s">
        <v>11813</v>
      </c>
      <c r="O3356" s="64">
        <v>3920</v>
      </c>
      <c r="Q3356" s="1" t="s">
        <v>17238</v>
      </c>
      <c r="R3356" s="1" t="s">
        <v>17239</v>
      </c>
      <c r="S3356" s="1" t="s">
        <v>2452</v>
      </c>
    </row>
    <row r="3357" spans="1:19">
      <c r="A3357" s="30">
        <v>10199161</v>
      </c>
      <c r="B3357" s="55">
        <v>101991610000000</v>
      </c>
      <c r="C3357" s="1">
        <v>7700</v>
      </c>
      <c r="D3357" s="1" t="s">
        <v>11812</v>
      </c>
      <c r="G3357" s="64">
        <v>3920</v>
      </c>
      <c r="H3357" s="97" t="s">
        <v>17238</v>
      </c>
      <c r="I3357" s="98" t="s">
        <v>17336</v>
      </c>
      <c r="J3357" s="1">
        <v>287.83</v>
      </c>
      <c r="K3357" s="64">
        <v>3632.17</v>
      </c>
      <c r="L3357" s="1">
        <v>4</v>
      </c>
      <c r="N3357" s="1" t="s">
        <v>11814</v>
      </c>
      <c r="O3357" s="64">
        <v>3920</v>
      </c>
      <c r="Q3357" s="1" t="s">
        <v>17238</v>
      </c>
      <c r="R3357" s="1" t="s">
        <v>17239</v>
      </c>
      <c r="S3357" s="1" t="s">
        <v>2452</v>
      </c>
    </row>
    <row r="3358" spans="1:19">
      <c r="A3358" s="30">
        <v>10199162</v>
      </c>
      <c r="B3358" s="55">
        <v>101991620000000</v>
      </c>
      <c r="C3358" s="1">
        <v>7700</v>
      </c>
      <c r="D3358" s="1" t="s">
        <v>11812</v>
      </c>
      <c r="G3358" s="64">
        <v>3920</v>
      </c>
      <c r="H3358" s="97" t="s">
        <v>17238</v>
      </c>
      <c r="I3358" s="98" t="s">
        <v>17336</v>
      </c>
      <c r="J3358" s="1">
        <v>287.83</v>
      </c>
      <c r="K3358" s="64">
        <v>3632.17</v>
      </c>
      <c r="L3358" s="1">
        <v>4</v>
      </c>
      <c r="N3358" s="1" t="s">
        <v>11815</v>
      </c>
      <c r="O3358" s="64">
        <v>3920</v>
      </c>
      <c r="Q3358" s="1" t="s">
        <v>17238</v>
      </c>
      <c r="R3358" s="1" t="s">
        <v>17239</v>
      </c>
      <c r="S3358" s="1" t="s">
        <v>2452</v>
      </c>
    </row>
    <row r="3359" spans="1:19">
      <c r="A3359" s="30">
        <v>10199163</v>
      </c>
      <c r="B3359" s="55">
        <v>101991630000000</v>
      </c>
      <c r="C3359" s="1">
        <v>7700</v>
      </c>
      <c r="D3359" s="1" t="s">
        <v>11812</v>
      </c>
      <c r="G3359" s="64">
        <v>3920</v>
      </c>
      <c r="H3359" s="97" t="s">
        <v>17238</v>
      </c>
      <c r="I3359" s="98" t="s">
        <v>17336</v>
      </c>
      <c r="J3359" s="1">
        <v>287.83</v>
      </c>
      <c r="K3359" s="64">
        <v>3632.17</v>
      </c>
      <c r="L3359" s="1">
        <v>4</v>
      </c>
      <c r="N3359" s="1" t="s">
        <v>11816</v>
      </c>
      <c r="O3359" s="64">
        <v>3920</v>
      </c>
      <c r="Q3359" s="1" t="s">
        <v>17238</v>
      </c>
      <c r="R3359" s="1" t="s">
        <v>17239</v>
      </c>
      <c r="S3359" s="1" t="s">
        <v>2452</v>
      </c>
    </row>
    <row r="3360" spans="1:19">
      <c r="A3360" s="30">
        <v>10199164</v>
      </c>
      <c r="B3360" s="55">
        <v>101991640000000</v>
      </c>
      <c r="C3360" s="1">
        <v>7700</v>
      </c>
      <c r="D3360" s="1" t="s">
        <v>11812</v>
      </c>
      <c r="G3360" s="64">
        <v>3920</v>
      </c>
      <c r="H3360" s="97" t="s">
        <v>17238</v>
      </c>
      <c r="I3360" s="98" t="s">
        <v>17336</v>
      </c>
      <c r="J3360" s="1">
        <v>287.83</v>
      </c>
      <c r="K3360" s="64">
        <v>3632.17</v>
      </c>
      <c r="L3360" s="1">
        <v>4</v>
      </c>
      <c r="N3360" s="1" t="s">
        <v>11817</v>
      </c>
      <c r="O3360" s="64">
        <v>3920</v>
      </c>
      <c r="Q3360" s="1" t="s">
        <v>17238</v>
      </c>
      <c r="R3360" s="1" t="s">
        <v>17239</v>
      </c>
      <c r="S3360" s="1" t="s">
        <v>2452</v>
      </c>
    </row>
    <row r="3361" spans="1:19">
      <c r="A3361" s="30">
        <v>10199165</v>
      </c>
      <c r="B3361" s="55">
        <v>101991650000000</v>
      </c>
      <c r="C3361" s="1">
        <v>7700</v>
      </c>
      <c r="D3361" s="1" t="s">
        <v>11812</v>
      </c>
      <c r="G3361" s="64">
        <v>3920</v>
      </c>
      <c r="H3361" s="97" t="s">
        <v>17238</v>
      </c>
      <c r="I3361" s="98" t="s">
        <v>17336</v>
      </c>
      <c r="J3361" s="1">
        <v>287.83</v>
      </c>
      <c r="K3361" s="64">
        <v>3632.17</v>
      </c>
      <c r="L3361" s="1">
        <v>4</v>
      </c>
      <c r="N3361" s="1" t="s">
        <v>11818</v>
      </c>
      <c r="O3361" s="64">
        <v>3920</v>
      </c>
      <c r="Q3361" s="1" t="s">
        <v>17238</v>
      </c>
      <c r="R3361" s="1" t="s">
        <v>17239</v>
      </c>
      <c r="S3361" s="1" t="s">
        <v>2452</v>
      </c>
    </row>
    <row r="3362" spans="1:19">
      <c r="A3362" s="30">
        <v>10199166</v>
      </c>
      <c r="B3362" s="55">
        <v>101991660000000</v>
      </c>
      <c r="C3362" s="1">
        <v>7700</v>
      </c>
      <c r="D3362" s="1" t="s">
        <v>11812</v>
      </c>
      <c r="G3362" s="64">
        <v>3920</v>
      </c>
      <c r="H3362" s="97" t="s">
        <v>17238</v>
      </c>
      <c r="I3362" s="98" t="s">
        <v>17336</v>
      </c>
      <c r="J3362" s="1">
        <v>287.83</v>
      </c>
      <c r="K3362" s="64">
        <v>3632.17</v>
      </c>
      <c r="L3362" s="1">
        <v>4</v>
      </c>
      <c r="N3362" s="1" t="s">
        <v>11819</v>
      </c>
      <c r="O3362" s="64">
        <v>3920</v>
      </c>
      <c r="Q3362" s="1" t="s">
        <v>17238</v>
      </c>
      <c r="R3362" s="1" t="s">
        <v>17239</v>
      </c>
      <c r="S3362" s="1" t="s">
        <v>2452</v>
      </c>
    </row>
    <row r="3363" spans="1:19">
      <c r="A3363" s="30">
        <v>10199167</v>
      </c>
      <c r="B3363" s="55">
        <v>101991670000000</v>
      </c>
      <c r="C3363" s="1">
        <v>7700</v>
      </c>
      <c r="D3363" s="1" t="s">
        <v>11812</v>
      </c>
      <c r="G3363" s="64">
        <v>3920</v>
      </c>
      <c r="H3363" s="97" t="s">
        <v>17238</v>
      </c>
      <c r="I3363" s="98" t="s">
        <v>17336</v>
      </c>
      <c r="J3363" s="1">
        <v>287.83</v>
      </c>
      <c r="K3363" s="64">
        <v>3632.17</v>
      </c>
      <c r="L3363" s="1">
        <v>4</v>
      </c>
      <c r="N3363" s="1" t="s">
        <v>11820</v>
      </c>
      <c r="O3363" s="64">
        <v>3920</v>
      </c>
      <c r="Q3363" s="1" t="s">
        <v>17238</v>
      </c>
      <c r="R3363" s="1" t="s">
        <v>17239</v>
      </c>
      <c r="S3363" s="1" t="s">
        <v>2452</v>
      </c>
    </row>
    <row r="3364" spans="1:19">
      <c r="A3364" s="30">
        <v>10199168</v>
      </c>
      <c r="B3364" s="55">
        <v>101991680000000</v>
      </c>
      <c r="C3364" s="1">
        <v>7700</v>
      </c>
      <c r="D3364" s="1" t="s">
        <v>11812</v>
      </c>
      <c r="G3364" s="64">
        <v>3920</v>
      </c>
      <c r="H3364" s="97" t="s">
        <v>17238</v>
      </c>
      <c r="I3364" s="98" t="s">
        <v>17336</v>
      </c>
      <c r="J3364" s="1">
        <v>287.83</v>
      </c>
      <c r="K3364" s="64">
        <v>3632.17</v>
      </c>
      <c r="L3364" s="1">
        <v>4</v>
      </c>
      <c r="N3364" s="1" t="s">
        <v>11821</v>
      </c>
      <c r="O3364" s="64">
        <v>3920</v>
      </c>
      <c r="Q3364" s="1" t="s">
        <v>17238</v>
      </c>
      <c r="R3364" s="1" t="s">
        <v>17239</v>
      </c>
      <c r="S3364" s="1" t="s">
        <v>2452</v>
      </c>
    </row>
    <row r="3365" spans="1:19">
      <c r="A3365" s="30">
        <v>10199169</v>
      </c>
      <c r="B3365" s="55">
        <v>101991690000000</v>
      </c>
      <c r="C3365" s="1">
        <v>7700</v>
      </c>
      <c r="D3365" s="1" t="s">
        <v>11812</v>
      </c>
      <c r="G3365" s="64">
        <v>3920</v>
      </c>
      <c r="H3365" s="97" t="s">
        <v>17238</v>
      </c>
      <c r="I3365" s="98" t="s">
        <v>17336</v>
      </c>
      <c r="J3365" s="1">
        <v>287.83</v>
      </c>
      <c r="K3365" s="64">
        <v>3632.17</v>
      </c>
      <c r="L3365" s="1">
        <v>4</v>
      </c>
      <c r="N3365" s="1" t="s">
        <v>11822</v>
      </c>
      <c r="O3365" s="64">
        <v>3920</v>
      </c>
      <c r="Q3365" s="1" t="s">
        <v>17238</v>
      </c>
      <c r="R3365" s="1" t="s">
        <v>17239</v>
      </c>
      <c r="S3365" s="1" t="s">
        <v>2452</v>
      </c>
    </row>
    <row r="3366" spans="1:19">
      <c r="A3366" s="30">
        <v>10199170</v>
      </c>
      <c r="B3366" s="55">
        <v>101991700000000</v>
      </c>
      <c r="C3366" s="1">
        <v>7700</v>
      </c>
      <c r="D3366" s="1" t="s">
        <v>11812</v>
      </c>
      <c r="G3366" s="64">
        <v>3920</v>
      </c>
      <c r="H3366" s="97" t="s">
        <v>17238</v>
      </c>
      <c r="I3366" s="98" t="s">
        <v>17336</v>
      </c>
      <c r="J3366" s="1">
        <v>287.83</v>
      </c>
      <c r="K3366" s="64">
        <v>3632.17</v>
      </c>
      <c r="L3366" s="1">
        <v>7189</v>
      </c>
      <c r="N3366" s="1" t="s">
        <v>13521</v>
      </c>
      <c r="O3366" s="64">
        <v>3920</v>
      </c>
      <c r="P3366" s="1" t="s">
        <v>110</v>
      </c>
      <c r="Q3366" s="1" t="s">
        <v>17238</v>
      </c>
      <c r="R3366" s="1" t="s">
        <v>17239</v>
      </c>
      <c r="S3366" s="1" t="s">
        <v>2452</v>
      </c>
    </row>
    <row r="3367" spans="1:19">
      <c r="A3367" s="30">
        <v>10199171</v>
      </c>
      <c r="B3367" s="55">
        <v>101991710000000</v>
      </c>
      <c r="C3367" s="1">
        <v>7700</v>
      </c>
      <c r="D3367" s="1" t="s">
        <v>11812</v>
      </c>
      <c r="G3367" s="64">
        <v>3920</v>
      </c>
      <c r="H3367" s="97" t="s">
        <v>17238</v>
      </c>
      <c r="I3367" s="98" t="s">
        <v>17336</v>
      </c>
      <c r="J3367" s="1">
        <v>287.83</v>
      </c>
      <c r="K3367" s="64">
        <v>3632.17</v>
      </c>
      <c r="L3367" s="1">
        <v>4</v>
      </c>
      <c r="N3367" s="1" t="s">
        <v>11823</v>
      </c>
      <c r="O3367" s="64">
        <v>3920</v>
      </c>
      <c r="Q3367" s="1" t="s">
        <v>17238</v>
      </c>
      <c r="R3367" s="1" t="s">
        <v>17239</v>
      </c>
      <c r="S3367" s="1" t="s">
        <v>2452</v>
      </c>
    </row>
    <row r="3368" spans="1:19">
      <c r="A3368" s="30">
        <v>10199172</v>
      </c>
      <c r="B3368" s="55">
        <v>101991720000000</v>
      </c>
      <c r="C3368" s="1">
        <v>7700</v>
      </c>
      <c r="D3368" s="1" t="s">
        <v>11812</v>
      </c>
      <c r="G3368" s="64">
        <v>3920</v>
      </c>
      <c r="H3368" s="97" t="s">
        <v>17238</v>
      </c>
      <c r="I3368" s="98" t="s">
        <v>17336</v>
      </c>
      <c r="J3368" s="1">
        <v>287.83</v>
      </c>
      <c r="K3368" s="64">
        <v>3632.17</v>
      </c>
      <c r="L3368" s="1">
        <v>4</v>
      </c>
      <c r="N3368" s="1" t="s">
        <v>11824</v>
      </c>
      <c r="O3368" s="64">
        <v>3920</v>
      </c>
      <c r="Q3368" s="1" t="s">
        <v>17238</v>
      </c>
      <c r="R3368" s="1" t="s">
        <v>17239</v>
      </c>
      <c r="S3368" s="1" t="s">
        <v>2452</v>
      </c>
    </row>
    <row r="3369" spans="1:19">
      <c r="A3369" s="30">
        <v>10199173</v>
      </c>
      <c r="B3369" s="55">
        <v>101991730000000</v>
      </c>
      <c r="C3369" s="1">
        <v>7700</v>
      </c>
      <c r="D3369" s="1" t="s">
        <v>11812</v>
      </c>
      <c r="G3369" s="64">
        <v>3920</v>
      </c>
      <c r="H3369" s="97" t="s">
        <v>17238</v>
      </c>
      <c r="I3369" s="98" t="s">
        <v>17336</v>
      </c>
      <c r="J3369" s="1">
        <v>287.83</v>
      </c>
      <c r="K3369" s="64">
        <v>3632.17</v>
      </c>
      <c r="L3369" s="1">
        <v>7189</v>
      </c>
      <c r="N3369" s="1" t="s">
        <v>13522</v>
      </c>
      <c r="O3369" s="64">
        <v>3920</v>
      </c>
      <c r="P3369" s="1" t="s">
        <v>110</v>
      </c>
      <c r="Q3369" s="1" t="s">
        <v>17238</v>
      </c>
      <c r="R3369" s="1" t="s">
        <v>17239</v>
      </c>
      <c r="S3369" s="1" t="s">
        <v>2452</v>
      </c>
    </row>
    <row r="3370" spans="1:19">
      <c r="A3370" s="30">
        <v>10199174</v>
      </c>
      <c r="B3370" s="55">
        <v>101991740000000</v>
      </c>
      <c r="C3370" s="1">
        <v>7700</v>
      </c>
      <c r="D3370" s="1" t="s">
        <v>11812</v>
      </c>
      <c r="G3370" s="64">
        <v>3920</v>
      </c>
      <c r="H3370" s="97" t="s">
        <v>17238</v>
      </c>
      <c r="I3370" s="98" t="s">
        <v>17336</v>
      </c>
      <c r="J3370" s="1">
        <v>287.83</v>
      </c>
      <c r="K3370" s="64">
        <v>3632.17</v>
      </c>
      <c r="L3370" s="1">
        <v>4</v>
      </c>
      <c r="N3370" s="1" t="s">
        <v>11825</v>
      </c>
      <c r="O3370" s="64">
        <v>3920</v>
      </c>
      <c r="Q3370" s="1" t="s">
        <v>17238</v>
      </c>
      <c r="R3370" s="1" t="s">
        <v>17239</v>
      </c>
      <c r="S3370" s="1" t="s">
        <v>2452</v>
      </c>
    </row>
    <row r="3371" spans="1:19">
      <c r="A3371" s="30">
        <v>10199175</v>
      </c>
      <c r="B3371" s="55">
        <v>101991750000000</v>
      </c>
      <c r="C3371" s="1">
        <v>7700</v>
      </c>
      <c r="D3371" s="1" t="s">
        <v>11812</v>
      </c>
      <c r="G3371" s="64">
        <v>3920</v>
      </c>
      <c r="H3371" s="97" t="s">
        <v>17238</v>
      </c>
      <c r="I3371" s="98" t="s">
        <v>17336</v>
      </c>
      <c r="J3371" s="1">
        <v>287.83</v>
      </c>
      <c r="K3371" s="64">
        <v>3632.17</v>
      </c>
      <c r="L3371" s="1">
        <v>4</v>
      </c>
      <c r="N3371" s="1" t="s">
        <v>11826</v>
      </c>
      <c r="O3371" s="64">
        <v>3920</v>
      </c>
      <c r="Q3371" s="1" t="s">
        <v>17238</v>
      </c>
      <c r="R3371" s="1" t="s">
        <v>17239</v>
      </c>
      <c r="S3371" s="1" t="s">
        <v>2452</v>
      </c>
    </row>
    <row r="3372" spans="1:19">
      <c r="A3372" s="30">
        <v>10199176</v>
      </c>
      <c r="B3372" s="55">
        <v>101991760000000</v>
      </c>
      <c r="C3372" s="1">
        <v>7700</v>
      </c>
      <c r="D3372" s="1" t="s">
        <v>11812</v>
      </c>
      <c r="G3372" s="64">
        <v>3920</v>
      </c>
      <c r="H3372" s="97" t="s">
        <v>17238</v>
      </c>
      <c r="I3372" s="98" t="s">
        <v>17336</v>
      </c>
      <c r="J3372" s="1">
        <v>287.83</v>
      </c>
      <c r="K3372" s="64">
        <v>3632.17</v>
      </c>
      <c r="L3372" s="1">
        <v>4</v>
      </c>
      <c r="N3372" s="1" t="s">
        <v>11827</v>
      </c>
      <c r="O3372" s="64">
        <v>3920</v>
      </c>
      <c r="Q3372" s="1" t="s">
        <v>17238</v>
      </c>
      <c r="R3372" s="1" t="s">
        <v>17239</v>
      </c>
      <c r="S3372" s="1" t="s">
        <v>2452</v>
      </c>
    </row>
    <row r="3373" spans="1:19">
      <c r="A3373" s="30">
        <v>10199177</v>
      </c>
      <c r="B3373" s="55">
        <v>101991770000000</v>
      </c>
      <c r="C3373" s="1">
        <v>7700</v>
      </c>
      <c r="D3373" s="1" t="s">
        <v>11812</v>
      </c>
      <c r="G3373" s="64">
        <v>3920</v>
      </c>
      <c r="H3373" s="97" t="s">
        <v>17238</v>
      </c>
      <c r="I3373" s="98" t="s">
        <v>17336</v>
      </c>
      <c r="J3373" s="1">
        <v>287.83</v>
      </c>
      <c r="K3373" s="64">
        <v>3632.17</v>
      </c>
      <c r="L3373" s="1">
        <v>4</v>
      </c>
      <c r="N3373" s="1" t="s">
        <v>11828</v>
      </c>
      <c r="O3373" s="64">
        <v>3920</v>
      </c>
      <c r="Q3373" s="1" t="s">
        <v>17238</v>
      </c>
      <c r="R3373" s="1" t="s">
        <v>17239</v>
      </c>
      <c r="S3373" s="1" t="s">
        <v>2452</v>
      </c>
    </row>
    <row r="3374" spans="1:19">
      <c r="A3374" s="30">
        <v>10199178</v>
      </c>
      <c r="B3374" s="55">
        <v>101991780000000</v>
      </c>
      <c r="C3374" s="1">
        <v>7700</v>
      </c>
      <c r="D3374" s="1" t="s">
        <v>11812</v>
      </c>
      <c r="G3374" s="64">
        <v>3920</v>
      </c>
      <c r="H3374" s="97" t="s">
        <v>17238</v>
      </c>
      <c r="I3374" s="98" t="s">
        <v>17336</v>
      </c>
      <c r="J3374" s="1">
        <v>287.83</v>
      </c>
      <c r="K3374" s="64">
        <v>3632.17</v>
      </c>
      <c r="L3374" s="1">
        <v>4</v>
      </c>
      <c r="N3374" s="1" t="s">
        <v>11829</v>
      </c>
      <c r="O3374" s="64">
        <v>3920</v>
      </c>
      <c r="Q3374" s="1" t="s">
        <v>17238</v>
      </c>
      <c r="R3374" s="1" t="s">
        <v>17239</v>
      </c>
      <c r="S3374" s="1" t="s">
        <v>2452</v>
      </c>
    </row>
    <row r="3375" spans="1:19">
      <c r="A3375" s="30">
        <v>10199179</v>
      </c>
      <c r="B3375" s="55">
        <v>101991790000000</v>
      </c>
      <c r="C3375" s="1">
        <v>7700</v>
      </c>
      <c r="D3375" s="1" t="s">
        <v>11812</v>
      </c>
      <c r="G3375" s="64">
        <v>3920</v>
      </c>
      <c r="H3375" s="97" t="s">
        <v>17238</v>
      </c>
      <c r="I3375" s="98" t="s">
        <v>17336</v>
      </c>
      <c r="J3375" s="1">
        <v>287.83</v>
      </c>
      <c r="K3375" s="64">
        <v>3632.17</v>
      </c>
      <c r="L3375" s="1">
        <v>4</v>
      </c>
      <c r="N3375" s="1" t="s">
        <v>11830</v>
      </c>
      <c r="O3375" s="64">
        <v>3920</v>
      </c>
      <c r="Q3375" s="1" t="s">
        <v>17238</v>
      </c>
      <c r="R3375" s="1" t="s">
        <v>17239</v>
      </c>
      <c r="S3375" s="1" t="s">
        <v>2452</v>
      </c>
    </row>
    <row r="3376" spans="1:19">
      <c r="A3376" s="30">
        <v>10199180</v>
      </c>
      <c r="B3376" s="55">
        <v>101991800000000</v>
      </c>
      <c r="C3376" s="1">
        <v>7700</v>
      </c>
      <c r="D3376" s="1" t="s">
        <v>11812</v>
      </c>
      <c r="G3376" s="64">
        <v>3920</v>
      </c>
      <c r="H3376" s="97" t="s">
        <v>17238</v>
      </c>
      <c r="I3376" s="98" t="s">
        <v>17336</v>
      </c>
      <c r="J3376" s="1">
        <v>287.83</v>
      </c>
      <c r="K3376" s="64">
        <v>3632.17</v>
      </c>
      <c r="L3376" s="1">
        <v>4</v>
      </c>
      <c r="N3376" s="1" t="s">
        <v>11831</v>
      </c>
      <c r="O3376" s="64">
        <v>3920</v>
      </c>
      <c r="Q3376" s="1" t="s">
        <v>17238</v>
      </c>
      <c r="R3376" s="1" t="s">
        <v>17239</v>
      </c>
      <c r="S3376" s="1" t="s">
        <v>2452</v>
      </c>
    </row>
    <row r="3377" spans="1:19">
      <c r="A3377" s="30">
        <v>10199181</v>
      </c>
      <c r="B3377" s="55">
        <v>101991810000000</v>
      </c>
      <c r="C3377" s="1">
        <v>7700</v>
      </c>
      <c r="D3377" s="1" t="s">
        <v>11812</v>
      </c>
      <c r="G3377" s="64">
        <v>3920</v>
      </c>
      <c r="H3377" s="97" t="s">
        <v>17238</v>
      </c>
      <c r="I3377" s="98" t="s">
        <v>17336</v>
      </c>
      <c r="J3377" s="1">
        <v>287.83</v>
      </c>
      <c r="K3377" s="64">
        <v>3632.17</v>
      </c>
      <c r="L3377" s="1">
        <v>4</v>
      </c>
      <c r="N3377" s="1" t="s">
        <v>11832</v>
      </c>
      <c r="O3377" s="64">
        <v>3920</v>
      </c>
      <c r="Q3377" s="1" t="s">
        <v>17238</v>
      </c>
      <c r="R3377" s="1" t="s">
        <v>17239</v>
      </c>
      <c r="S3377" s="1" t="s">
        <v>2452</v>
      </c>
    </row>
    <row r="3378" spans="1:19">
      <c r="A3378" s="30">
        <v>10199182</v>
      </c>
      <c r="B3378" s="55">
        <v>101991820000000</v>
      </c>
      <c r="C3378" s="1">
        <v>7700</v>
      </c>
      <c r="D3378" s="1" t="s">
        <v>11812</v>
      </c>
      <c r="G3378" s="64">
        <v>3920</v>
      </c>
      <c r="H3378" s="97" t="s">
        <v>17238</v>
      </c>
      <c r="I3378" s="98" t="s">
        <v>17336</v>
      </c>
      <c r="J3378" s="1">
        <v>287.83</v>
      </c>
      <c r="K3378" s="64">
        <v>3632.17</v>
      </c>
      <c r="L3378" s="1">
        <v>4</v>
      </c>
      <c r="N3378" s="1" t="s">
        <v>11833</v>
      </c>
      <c r="O3378" s="64">
        <v>3920</v>
      </c>
      <c r="Q3378" s="1" t="s">
        <v>17238</v>
      </c>
      <c r="R3378" s="1" t="s">
        <v>17239</v>
      </c>
      <c r="S3378" s="1" t="s">
        <v>2452</v>
      </c>
    </row>
    <row r="3379" spans="1:19">
      <c r="A3379" s="30">
        <v>10199183</v>
      </c>
      <c r="B3379" s="55">
        <v>101991830000000</v>
      </c>
      <c r="C3379" s="1">
        <v>7700</v>
      </c>
      <c r="D3379" s="1" t="s">
        <v>11812</v>
      </c>
      <c r="G3379" s="64">
        <v>3920</v>
      </c>
      <c r="H3379" s="97" t="s">
        <v>17238</v>
      </c>
      <c r="I3379" s="98" t="s">
        <v>17336</v>
      </c>
      <c r="J3379" s="1">
        <v>287.83</v>
      </c>
      <c r="K3379" s="64">
        <v>3632.17</v>
      </c>
      <c r="L3379" s="1">
        <v>4</v>
      </c>
      <c r="N3379" s="1" t="s">
        <v>11834</v>
      </c>
      <c r="O3379" s="64">
        <v>3920</v>
      </c>
      <c r="Q3379" s="1" t="s">
        <v>17238</v>
      </c>
      <c r="R3379" s="1" t="s">
        <v>17239</v>
      </c>
      <c r="S3379" s="1" t="s">
        <v>2452</v>
      </c>
    </row>
    <row r="3380" spans="1:19">
      <c r="A3380" s="30">
        <v>10199184</v>
      </c>
      <c r="B3380" s="55">
        <v>101991840000000</v>
      </c>
      <c r="C3380" s="1">
        <v>7700</v>
      </c>
      <c r="D3380" s="1" t="s">
        <v>11812</v>
      </c>
      <c r="G3380" s="64">
        <v>3920</v>
      </c>
      <c r="H3380" s="97" t="s">
        <v>17238</v>
      </c>
      <c r="I3380" s="98" t="s">
        <v>17336</v>
      </c>
      <c r="J3380" s="1">
        <v>287.83</v>
      </c>
      <c r="K3380" s="64">
        <v>3632.17</v>
      </c>
      <c r="L3380" s="1">
        <v>4</v>
      </c>
      <c r="N3380" s="1" t="s">
        <v>11835</v>
      </c>
      <c r="O3380" s="64">
        <v>3920</v>
      </c>
      <c r="Q3380" s="1" t="s">
        <v>17238</v>
      </c>
      <c r="R3380" s="1" t="s">
        <v>17239</v>
      </c>
      <c r="S3380" s="1" t="s">
        <v>2452</v>
      </c>
    </row>
    <row r="3381" spans="1:19">
      <c r="A3381" s="30">
        <v>10199185</v>
      </c>
      <c r="B3381" s="55">
        <v>101991850000000</v>
      </c>
      <c r="C3381" s="1">
        <v>7700</v>
      </c>
      <c r="D3381" s="1" t="s">
        <v>11812</v>
      </c>
      <c r="G3381" s="64">
        <v>3920</v>
      </c>
      <c r="H3381" s="97" t="s">
        <v>17238</v>
      </c>
      <c r="I3381" s="98" t="s">
        <v>17336</v>
      </c>
      <c r="J3381" s="1">
        <v>287.83</v>
      </c>
      <c r="K3381" s="64">
        <v>3632.17</v>
      </c>
      <c r="L3381" s="1">
        <v>4</v>
      </c>
      <c r="N3381" s="1" t="s">
        <v>11836</v>
      </c>
      <c r="O3381" s="64">
        <v>3920</v>
      </c>
      <c r="Q3381" s="1" t="s">
        <v>17238</v>
      </c>
      <c r="R3381" s="1" t="s">
        <v>17239</v>
      </c>
      <c r="S3381" s="1" t="s">
        <v>2452</v>
      </c>
    </row>
    <row r="3382" spans="1:19">
      <c r="A3382" s="30">
        <v>10199186</v>
      </c>
      <c r="B3382" s="55">
        <v>101991860000000</v>
      </c>
      <c r="C3382" s="1">
        <v>7700</v>
      </c>
      <c r="D3382" s="1" t="s">
        <v>11812</v>
      </c>
      <c r="G3382" s="64">
        <v>3920</v>
      </c>
      <c r="H3382" s="97" t="s">
        <v>17238</v>
      </c>
      <c r="I3382" s="98" t="s">
        <v>17336</v>
      </c>
      <c r="J3382" s="1">
        <v>287.83</v>
      </c>
      <c r="K3382" s="64">
        <v>3632.17</v>
      </c>
      <c r="L3382" s="1">
        <v>4</v>
      </c>
      <c r="N3382" s="1" t="s">
        <v>11837</v>
      </c>
      <c r="O3382" s="64">
        <v>3920</v>
      </c>
      <c r="Q3382" s="1" t="s">
        <v>17238</v>
      </c>
      <c r="R3382" s="1" t="s">
        <v>17239</v>
      </c>
      <c r="S3382" s="1" t="s">
        <v>2452</v>
      </c>
    </row>
    <row r="3383" spans="1:19">
      <c r="A3383" s="30">
        <v>10199187</v>
      </c>
      <c r="B3383" s="55">
        <v>101991870000000</v>
      </c>
      <c r="C3383" s="1">
        <v>7700</v>
      </c>
      <c r="D3383" s="1" t="s">
        <v>11812</v>
      </c>
      <c r="G3383" s="64">
        <v>3920</v>
      </c>
      <c r="H3383" s="97" t="s">
        <v>17238</v>
      </c>
      <c r="I3383" s="98" t="s">
        <v>17336</v>
      </c>
      <c r="J3383" s="1">
        <v>287.83</v>
      </c>
      <c r="K3383" s="64">
        <v>3632.17</v>
      </c>
      <c r="L3383" s="1">
        <v>4</v>
      </c>
      <c r="N3383" s="1" t="s">
        <v>11838</v>
      </c>
      <c r="O3383" s="64">
        <v>3920</v>
      </c>
      <c r="Q3383" s="1" t="s">
        <v>17238</v>
      </c>
      <c r="R3383" s="1" t="s">
        <v>17239</v>
      </c>
      <c r="S3383" s="1" t="s">
        <v>2452</v>
      </c>
    </row>
    <row r="3384" spans="1:19">
      <c r="A3384" s="30">
        <v>10199188</v>
      </c>
      <c r="B3384" s="55">
        <v>101991880000000</v>
      </c>
      <c r="C3384" s="1">
        <v>7700</v>
      </c>
      <c r="D3384" s="1" t="s">
        <v>11812</v>
      </c>
      <c r="G3384" s="64">
        <v>3920</v>
      </c>
      <c r="H3384" s="97" t="s">
        <v>17238</v>
      </c>
      <c r="I3384" s="98" t="s">
        <v>17336</v>
      </c>
      <c r="J3384" s="1">
        <v>287.83</v>
      </c>
      <c r="K3384" s="64">
        <v>3632.17</v>
      </c>
      <c r="L3384" s="1">
        <v>4</v>
      </c>
      <c r="N3384" s="1" t="s">
        <v>11839</v>
      </c>
      <c r="O3384" s="64">
        <v>3920</v>
      </c>
      <c r="Q3384" s="1" t="s">
        <v>17238</v>
      </c>
      <c r="R3384" s="1" t="s">
        <v>17239</v>
      </c>
      <c r="S3384" s="1" t="s">
        <v>2452</v>
      </c>
    </row>
    <row r="3385" spans="1:19">
      <c r="A3385" s="30">
        <v>10199189</v>
      </c>
      <c r="B3385" s="55">
        <v>101991890000000</v>
      </c>
      <c r="C3385" s="1">
        <v>7700</v>
      </c>
      <c r="D3385" s="1" t="s">
        <v>11812</v>
      </c>
      <c r="G3385" s="64">
        <v>3920</v>
      </c>
      <c r="H3385" s="97" t="s">
        <v>17238</v>
      </c>
      <c r="I3385" s="98" t="s">
        <v>17336</v>
      </c>
      <c r="J3385" s="1">
        <v>287.83</v>
      </c>
      <c r="K3385" s="64">
        <v>3632.17</v>
      </c>
      <c r="L3385" s="1">
        <v>4</v>
      </c>
      <c r="N3385" s="1" t="s">
        <v>11840</v>
      </c>
      <c r="O3385" s="64">
        <v>3920</v>
      </c>
      <c r="Q3385" s="1" t="s">
        <v>17238</v>
      </c>
      <c r="R3385" s="1" t="s">
        <v>17239</v>
      </c>
      <c r="S3385" s="1" t="s">
        <v>2452</v>
      </c>
    </row>
    <row r="3386" spans="1:19">
      <c r="A3386" s="30">
        <v>10199190</v>
      </c>
      <c r="B3386" s="55">
        <v>101991900000000</v>
      </c>
      <c r="C3386" s="1">
        <v>7700</v>
      </c>
      <c r="D3386" s="1" t="s">
        <v>11812</v>
      </c>
      <c r="G3386" s="64">
        <v>3920</v>
      </c>
      <c r="H3386" s="97" t="s">
        <v>17238</v>
      </c>
      <c r="I3386" s="98" t="s">
        <v>17336</v>
      </c>
      <c r="J3386" s="1">
        <v>287.83</v>
      </c>
      <c r="K3386" s="64">
        <v>3632.17</v>
      </c>
      <c r="L3386" s="1">
        <v>1008</v>
      </c>
      <c r="N3386" s="1" t="s">
        <v>12191</v>
      </c>
      <c r="O3386" s="64">
        <v>3920</v>
      </c>
      <c r="P3386" s="1" t="s">
        <v>12192</v>
      </c>
      <c r="Q3386" s="1" t="s">
        <v>17238</v>
      </c>
      <c r="R3386" s="1" t="s">
        <v>17239</v>
      </c>
      <c r="S3386" s="1" t="s">
        <v>2452</v>
      </c>
    </row>
    <row r="3387" spans="1:19">
      <c r="A3387" s="30">
        <v>10199191</v>
      </c>
      <c r="B3387" s="55">
        <v>101991910000000</v>
      </c>
      <c r="C3387" s="1">
        <v>7700</v>
      </c>
      <c r="D3387" s="1" t="s">
        <v>11812</v>
      </c>
      <c r="G3387" s="64">
        <v>3920</v>
      </c>
      <c r="H3387" s="97" t="s">
        <v>17238</v>
      </c>
      <c r="I3387" s="98" t="s">
        <v>17336</v>
      </c>
      <c r="J3387" s="1">
        <v>287.83</v>
      </c>
      <c r="K3387" s="64">
        <v>3632.17</v>
      </c>
      <c r="L3387" s="1">
        <v>1008</v>
      </c>
      <c r="N3387" s="1" t="s">
        <v>12193</v>
      </c>
      <c r="O3387" s="64">
        <v>3920</v>
      </c>
      <c r="P3387" s="1" t="s">
        <v>1956</v>
      </c>
      <c r="Q3387" s="1" t="s">
        <v>17238</v>
      </c>
      <c r="R3387" s="1" t="s">
        <v>17239</v>
      </c>
      <c r="S3387" s="1" t="s">
        <v>2452</v>
      </c>
    </row>
    <row r="3388" spans="1:19">
      <c r="A3388" s="30">
        <v>10199192</v>
      </c>
      <c r="B3388" s="55">
        <v>101991920000000</v>
      </c>
      <c r="C3388" s="1">
        <v>7700</v>
      </c>
      <c r="D3388" s="1" t="s">
        <v>11812</v>
      </c>
      <c r="G3388" s="64">
        <v>3920</v>
      </c>
      <c r="H3388" s="97" t="s">
        <v>17238</v>
      </c>
      <c r="I3388" s="98" t="s">
        <v>17336</v>
      </c>
      <c r="J3388" s="1">
        <v>287.83</v>
      </c>
      <c r="K3388" s="64">
        <v>3632.17</v>
      </c>
      <c r="L3388" s="1">
        <v>1008</v>
      </c>
      <c r="N3388" s="1" t="s">
        <v>12194</v>
      </c>
      <c r="O3388" s="64">
        <v>3920</v>
      </c>
      <c r="P3388" s="1" t="s">
        <v>1956</v>
      </c>
      <c r="Q3388" s="1" t="s">
        <v>17238</v>
      </c>
      <c r="R3388" s="1" t="s">
        <v>17239</v>
      </c>
      <c r="S3388" s="1" t="s">
        <v>2452</v>
      </c>
    </row>
    <row r="3389" spans="1:19">
      <c r="A3389" s="30">
        <v>10199193</v>
      </c>
      <c r="B3389" s="55">
        <v>101991930000000</v>
      </c>
      <c r="C3389" s="1">
        <v>7700</v>
      </c>
      <c r="D3389" s="1" t="s">
        <v>11812</v>
      </c>
      <c r="G3389" s="64">
        <v>3920</v>
      </c>
      <c r="H3389" s="97" t="s">
        <v>17238</v>
      </c>
      <c r="I3389" s="98" t="s">
        <v>17336</v>
      </c>
      <c r="J3389" s="1">
        <v>287.83</v>
      </c>
      <c r="K3389" s="64">
        <v>3632.17</v>
      </c>
      <c r="L3389" s="1">
        <v>2446</v>
      </c>
      <c r="N3389" s="1" t="s">
        <v>12262</v>
      </c>
      <c r="O3389" s="64">
        <v>3920</v>
      </c>
      <c r="P3389" s="1" t="s">
        <v>5724</v>
      </c>
      <c r="Q3389" s="1" t="s">
        <v>17238</v>
      </c>
      <c r="R3389" s="1" t="s">
        <v>17239</v>
      </c>
      <c r="S3389" s="1" t="s">
        <v>2452</v>
      </c>
    </row>
    <row r="3390" spans="1:19">
      <c r="A3390" s="30">
        <v>10199194</v>
      </c>
      <c r="B3390" s="55">
        <v>101991940000000</v>
      </c>
      <c r="C3390" s="1">
        <v>7700</v>
      </c>
      <c r="D3390" s="1" t="s">
        <v>11812</v>
      </c>
      <c r="G3390" s="64">
        <v>3920</v>
      </c>
      <c r="H3390" s="97" t="s">
        <v>17238</v>
      </c>
      <c r="I3390" s="98" t="s">
        <v>17336</v>
      </c>
      <c r="J3390" s="1">
        <v>287.83</v>
      </c>
      <c r="K3390" s="64">
        <v>3632.17</v>
      </c>
      <c r="L3390" s="1">
        <v>1008</v>
      </c>
      <c r="N3390" s="1" t="s">
        <v>12195</v>
      </c>
      <c r="O3390" s="64">
        <v>3920</v>
      </c>
      <c r="P3390" s="1" t="s">
        <v>1956</v>
      </c>
      <c r="Q3390" s="1" t="s">
        <v>17238</v>
      </c>
      <c r="R3390" s="1" t="s">
        <v>17240</v>
      </c>
      <c r="S3390" s="1" t="s">
        <v>2452</v>
      </c>
    </row>
    <row r="3391" spans="1:19">
      <c r="A3391" s="30">
        <v>10199195</v>
      </c>
      <c r="B3391" s="55">
        <v>101991950000000</v>
      </c>
      <c r="C3391" s="1">
        <v>7700</v>
      </c>
      <c r="D3391" s="1" t="s">
        <v>11812</v>
      </c>
      <c r="G3391" s="64">
        <v>3920</v>
      </c>
      <c r="H3391" s="97" t="s">
        <v>17238</v>
      </c>
      <c r="I3391" s="98" t="s">
        <v>17336</v>
      </c>
      <c r="J3391" s="1">
        <v>287.83</v>
      </c>
      <c r="K3391" s="64">
        <v>3632.17</v>
      </c>
      <c r="L3391" s="1">
        <v>1008</v>
      </c>
      <c r="N3391" s="1" t="s">
        <v>12196</v>
      </c>
      <c r="O3391" s="64">
        <v>3920</v>
      </c>
      <c r="P3391" s="1" t="s">
        <v>6372</v>
      </c>
      <c r="Q3391" s="1" t="s">
        <v>17238</v>
      </c>
      <c r="R3391" s="1" t="s">
        <v>17239</v>
      </c>
      <c r="S3391" s="1" t="s">
        <v>2452</v>
      </c>
    </row>
    <row r="3392" spans="1:19">
      <c r="A3392" s="30">
        <v>10199196</v>
      </c>
      <c r="B3392" s="55">
        <v>101991960000000</v>
      </c>
      <c r="C3392" s="1">
        <v>7700</v>
      </c>
      <c r="D3392" s="1" t="s">
        <v>11812</v>
      </c>
      <c r="G3392" s="64">
        <v>3920</v>
      </c>
      <c r="H3392" s="97" t="s">
        <v>17238</v>
      </c>
      <c r="I3392" s="98" t="s">
        <v>17336</v>
      </c>
      <c r="J3392" s="1">
        <v>287.83</v>
      </c>
      <c r="K3392" s="64">
        <v>3632.17</v>
      </c>
      <c r="L3392" s="1">
        <v>1008</v>
      </c>
      <c r="N3392" s="1" t="s">
        <v>12197</v>
      </c>
      <c r="O3392" s="64">
        <v>3920</v>
      </c>
      <c r="P3392" s="1" t="s">
        <v>6372</v>
      </c>
      <c r="Q3392" s="1" t="s">
        <v>17238</v>
      </c>
      <c r="R3392" s="1" t="s">
        <v>17239</v>
      </c>
      <c r="S3392" s="1" t="s">
        <v>2452</v>
      </c>
    </row>
    <row r="3393" spans="1:19">
      <c r="A3393" s="30">
        <v>10199197</v>
      </c>
      <c r="B3393" s="55">
        <v>101991970000000</v>
      </c>
      <c r="C3393" s="1">
        <v>7700</v>
      </c>
      <c r="D3393" s="1" t="s">
        <v>11812</v>
      </c>
      <c r="G3393" s="64">
        <v>3920</v>
      </c>
      <c r="H3393" s="97" t="s">
        <v>17238</v>
      </c>
      <c r="I3393" s="98" t="s">
        <v>17336</v>
      </c>
      <c r="J3393" s="1">
        <v>287.83</v>
      </c>
      <c r="K3393" s="64">
        <v>3632.17</v>
      </c>
      <c r="L3393" s="1">
        <v>3390</v>
      </c>
      <c r="N3393" s="1" t="s">
        <v>13524</v>
      </c>
      <c r="O3393" s="64">
        <v>3920</v>
      </c>
      <c r="P3393" s="1" t="s">
        <v>12363</v>
      </c>
      <c r="Q3393" s="1" t="s">
        <v>17238</v>
      </c>
      <c r="R3393" s="1" t="s">
        <v>17239</v>
      </c>
      <c r="S3393" s="1" t="s">
        <v>2452</v>
      </c>
    </row>
    <row r="3394" spans="1:19">
      <c r="A3394" s="30">
        <v>10199198</v>
      </c>
      <c r="B3394" s="55">
        <v>101991980000000</v>
      </c>
      <c r="C3394" s="1">
        <v>7700</v>
      </c>
      <c r="D3394" s="1" t="s">
        <v>11812</v>
      </c>
      <c r="G3394" s="64">
        <v>3920</v>
      </c>
      <c r="H3394" s="97" t="s">
        <v>17238</v>
      </c>
      <c r="I3394" s="98" t="s">
        <v>17336</v>
      </c>
      <c r="J3394" s="1">
        <v>287.83</v>
      </c>
      <c r="K3394" s="64">
        <v>3632.17</v>
      </c>
      <c r="L3394" s="1">
        <v>210</v>
      </c>
      <c r="N3394" s="1" t="s">
        <v>13525</v>
      </c>
      <c r="O3394" s="64">
        <v>3920</v>
      </c>
      <c r="P3394" s="1" t="s">
        <v>110</v>
      </c>
      <c r="Q3394" s="1" t="s">
        <v>17238</v>
      </c>
      <c r="R3394" s="1" t="s">
        <v>17239</v>
      </c>
      <c r="S3394" s="1" t="s">
        <v>2452</v>
      </c>
    </row>
    <row r="3395" spans="1:19">
      <c r="A3395" s="30">
        <v>10199199</v>
      </c>
      <c r="B3395" s="55">
        <v>101991990000000</v>
      </c>
      <c r="C3395" s="1">
        <v>7700</v>
      </c>
      <c r="D3395" s="1" t="s">
        <v>11812</v>
      </c>
      <c r="G3395" s="64">
        <v>3920</v>
      </c>
      <c r="H3395" s="97" t="s">
        <v>17238</v>
      </c>
      <c r="I3395" s="98" t="s">
        <v>17336</v>
      </c>
      <c r="J3395" s="1">
        <v>287.83</v>
      </c>
      <c r="K3395" s="64">
        <v>3632.17</v>
      </c>
      <c r="L3395" s="1">
        <v>3389</v>
      </c>
      <c r="N3395" s="1" t="s">
        <v>13527</v>
      </c>
      <c r="O3395" s="64">
        <v>3920</v>
      </c>
      <c r="P3395" s="1" t="s">
        <v>16785</v>
      </c>
      <c r="Q3395" s="1" t="s">
        <v>17238</v>
      </c>
      <c r="R3395" s="1" t="s">
        <v>17239</v>
      </c>
      <c r="S3395" s="1" t="s">
        <v>2452</v>
      </c>
    </row>
    <row r="3396" spans="1:19">
      <c r="A3396" s="30">
        <v>10199200</v>
      </c>
      <c r="B3396" s="55">
        <v>101992000000000</v>
      </c>
      <c r="C3396" s="1">
        <v>7700</v>
      </c>
      <c r="D3396" s="1" t="s">
        <v>11812</v>
      </c>
      <c r="G3396" s="64">
        <v>3920</v>
      </c>
      <c r="H3396" s="97" t="s">
        <v>17238</v>
      </c>
      <c r="I3396" s="98" t="s">
        <v>17336</v>
      </c>
      <c r="J3396" s="1">
        <v>287.83</v>
      </c>
      <c r="K3396" s="64">
        <v>3632.17</v>
      </c>
      <c r="L3396" s="1">
        <v>3389</v>
      </c>
      <c r="N3396" s="1" t="s">
        <v>13529</v>
      </c>
      <c r="O3396" s="64">
        <v>3920</v>
      </c>
      <c r="P3396" s="1" t="s">
        <v>16785</v>
      </c>
      <c r="Q3396" s="1" t="s">
        <v>17238</v>
      </c>
      <c r="R3396" s="1" t="s">
        <v>17239</v>
      </c>
      <c r="S3396" s="1" t="s">
        <v>2452</v>
      </c>
    </row>
    <row r="3397" spans="1:19">
      <c r="A3397" s="30">
        <v>10199201</v>
      </c>
      <c r="B3397" s="55">
        <v>101992010000000</v>
      </c>
      <c r="C3397" s="1">
        <v>7700</v>
      </c>
      <c r="D3397" s="1" t="s">
        <v>11812</v>
      </c>
      <c r="G3397" s="64">
        <v>3920</v>
      </c>
      <c r="H3397" s="97" t="s">
        <v>17238</v>
      </c>
      <c r="I3397" s="98" t="s">
        <v>17336</v>
      </c>
      <c r="J3397" s="1">
        <v>287.83</v>
      </c>
      <c r="K3397" s="64">
        <v>3632.17</v>
      </c>
      <c r="L3397" s="1">
        <v>3389</v>
      </c>
      <c r="N3397" s="1" t="s">
        <v>13530</v>
      </c>
      <c r="O3397" s="64">
        <v>3920</v>
      </c>
      <c r="P3397" s="1" t="s">
        <v>16786</v>
      </c>
      <c r="Q3397" s="1" t="s">
        <v>17238</v>
      </c>
      <c r="R3397" s="1" t="s">
        <v>17239</v>
      </c>
      <c r="S3397" s="1" t="s">
        <v>2452</v>
      </c>
    </row>
    <row r="3398" spans="1:19">
      <c r="A3398" s="30">
        <v>10199202</v>
      </c>
      <c r="B3398" s="55">
        <v>101992020000000</v>
      </c>
      <c r="C3398" s="1">
        <v>7700</v>
      </c>
      <c r="D3398" s="1" t="s">
        <v>11812</v>
      </c>
      <c r="G3398" s="64">
        <v>3920</v>
      </c>
      <c r="H3398" s="97" t="s">
        <v>17238</v>
      </c>
      <c r="I3398" s="98" t="s">
        <v>17336</v>
      </c>
      <c r="J3398" s="1">
        <v>287.83</v>
      </c>
      <c r="K3398" s="64">
        <v>3632.17</v>
      </c>
      <c r="L3398" s="1">
        <v>3390</v>
      </c>
      <c r="N3398" s="1" t="s">
        <v>13531</v>
      </c>
      <c r="O3398" s="64">
        <v>3920</v>
      </c>
      <c r="P3398" s="1" t="s">
        <v>12363</v>
      </c>
      <c r="Q3398" s="1" t="s">
        <v>17238</v>
      </c>
      <c r="R3398" s="1" t="s">
        <v>17239</v>
      </c>
      <c r="S3398" s="1" t="s">
        <v>2452</v>
      </c>
    </row>
    <row r="3399" spans="1:19">
      <c r="A3399" s="30">
        <v>10199203</v>
      </c>
      <c r="B3399" s="55">
        <v>101992030000000</v>
      </c>
      <c r="C3399" s="1">
        <v>7700</v>
      </c>
      <c r="D3399" s="1" t="s">
        <v>11812</v>
      </c>
      <c r="G3399" s="64">
        <v>3920</v>
      </c>
      <c r="H3399" s="97" t="s">
        <v>17238</v>
      </c>
      <c r="I3399" s="98" t="s">
        <v>17336</v>
      </c>
      <c r="J3399" s="1">
        <v>287.83</v>
      </c>
      <c r="K3399" s="64">
        <v>3632.17</v>
      </c>
      <c r="L3399" s="1">
        <v>4</v>
      </c>
      <c r="N3399" s="1" t="s">
        <v>11841</v>
      </c>
      <c r="O3399" s="64">
        <v>3920</v>
      </c>
      <c r="Q3399" s="1" t="s">
        <v>17238</v>
      </c>
      <c r="R3399" s="1" t="s">
        <v>17239</v>
      </c>
      <c r="S3399" s="1" t="s">
        <v>2452</v>
      </c>
    </row>
    <row r="3400" spans="1:19">
      <c r="A3400" s="30">
        <v>10199204</v>
      </c>
      <c r="B3400" s="55">
        <v>101992040000000</v>
      </c>
      <c r="C3400" s="1">
        <v>7700</v>
      </c>
      <c r="D3400" s="1" t="s">
        <v>11812</v>
      </c>
      <c r="G3400" s="64">
        <v>3920</v>
      </c>
      <c r="H3400" s="97" t="s">
        <v>17238</v>
      </c>
      <c r="I3400" s="98" t="s">
        <v>17336</v>
      </c>
      <c r="J3400" s="1">
        <v>287.83</v>
      </c>
      <c r="K3400" s="64">
        <v>3632.17</v>
      </c>
      <c r="L3400" s="1">
        <v>1008</v>
      </c>
      <c r="N3400" s="1" t="s">
        <v>12198</v>
      </c>
      <c r="O3400" s="64">
        <v>3920</v>
      </c>
      <c r="P3400" s="1" t="s">
        <v>6372</v>
      </c>
      <c r="Q3400" s="1" t="s">
        <v>17238</v>
      </c>
      <c r="R3400" s="1" t="s">
        <v>17239</v>
      </c>
      <c r="S3400" s="1" t="s">
        <v>2452</v>
      </c>
    </row>
    <row r="3401" spans="1:19">
      <c r="A3401" s="30">
        <v>10199205</v>
      </c>
      <c r="B3401" s="55">
        <v>101992050000000</v>
      </c>
      <c r="C3401" s="1">
        <v>7700</v>
      </c>
      <c r="D3401" s="1" t="s">
        <v>11812</v>
      </c>
      <c r="G3401" s="64">
        <v>3920</v>
      </c>
      <c r="H3401" s="97" t="s">
        <v>17238</v>
      </c>
      <c r="I3401" s="98" t="s">
        <v>17336</v>
      </c>
      <c r="J3401" s="1">
        <v>287.83</v>
      </c>
      <c r="K3401" s="64">
        <v>3632.17</v>
      </c>
      <c r="L3401" s="1">
        <v>3376</v>
      </c>
      <c r="N3401" s="1" t="s">
        <v>13532</v>
      </c>
      <c r="O3401" s="64">
        <v>3920</v>
      </c>
      <c r="P3401" s="1" t="s">
        <v>390</v>
      </c>
      <c r="Q3401" s="1" t="s">
        <v>17238</v>
      </c>
      <c r="R3401" s="1" t="s">
        <v>17239</v>
      </c>
      <c r="S3401" s="1" t="s">
        <v>2452</v>
      </c>
    </row>
    <row r="3402" spans="1:19">
      <c r="A3402" s="30">
        <v>10199206</v>
      </c>
      <c r="B3402" s="55">
        <v>101992060000000</v>
      </c>
      <c r="C3402" s="1">
        <v>7700</v>
      </c>
      <c r="D3402" s="1" t="s">
        <v>11812</v>
      </c>
      <c r="G3402" s="64">
        <v>3920</v>
      </c>
      <c r="H3402" s="97" t="s">
        <v>17238</v>
      </c>
      <c r="I3402" s="98" t="s">
        <v>17336</v>
      </c>
      <c r="J3402" s="1">
        <v>287.83</v>
      </c>
      <c r="K3402" s="64">
        <v>3632.17</v>
      </c>
      <c r="L3402" s="1">
        <v>3376</v>
      </c>
      <c r="N3402" s="1" t="s">
        <v>13533</v>
      </c>
      <c r="O3402" s="64">
        <v>3920</v>
      </c>
      <c r="P3402" s="1" t="s">
        <v>390</v>
      </c>
      <c r="Q3402" s="1" t="s">
        <v>17238</v>
      </c>
      <c r="R3402" s="1" t="s">
        <v>17239</v>
      </c>
      <c r="S3402" s="1" t="s">
        <v>2452</v>
      </c>
    </row>
    <row r="3403" spans="1:19">
      <c r="A3403" s="30">
        <v>10199207</v>
      </c>
      <c r="B3403" s="55">
        <v>101992070000000</v>
      </c>
      <c r="C3403" s="1">
        <v>7700</v>
      </c>
      <c r="D3403" s="1" t="s">
        <v>11812</v>
      </c>
      <c r="G3403" s="64">
        <v>3920</v>
      </c>
      <c r="H3403" s="97" t="s">
        <v>17238</v>
      </c>
      <c r="I3403" s="98" t="s">
        <v>17336</v>
      </c>
      <c r="J3403" s="1">
        <v>287.83</v>
      </c>
      <c r="K3403" s="64">
        <v>3632.17</v>
      </c>
      <c r="L3403" s="1">
        <v>3376</v>
      </c>
      <c r="N3403" s="1" t="s">
        <v>13534</v>
      </c>
      <c r="O3403" s="64">
        <v>3920</v>
      </c>
      <c r="P3403" s="1" t="s">
        <v>390</v>
      </c>
      <c r="Q3403" s="1" t="s">
        <v>17238</v>
      </c>
      <c r="R3403" s="1" t="s">
        <v>17239</v>
      </c>
      <c r="S3403" s="1" t="s">
        <v>2452</v>
      </c>
    </row>
    <row r="3404" spans="1:19">
      <c r="A3404" s="30">
        <v>10199208</v>
      </c>
      <c r="B3404" s="55">
        <v>101992080000000</v>
      </c>
      <c r="C3404" s="1">
        <v>7700</v>
      </c>
      <c r="D3404" s="1" t="s">
        <v>11812</v>
      </c>
      <c r="G3404" s="64">
        <v>3920</v>
      </c>
      <c r="H3404" s="97" t="s">
        <v>17238</v>
      </c>
      <c r="I3404" s="98" t="s">
        <v>17336</v>
      </c>
      <c r="J3404" s="1">
        <v>287.83</v>
      </c>
      <c r="K3404" s="64">
        <v>3632.17</v>
      </c>
      <c r="L3404" s="1">
        <v>4</v>
      </c>
      <c r="N3404" s="1" t="s">
        <v>11842</v>
      </c>
      <c r="O3404" s="64">
        <v>3920</v>
      </c>
      <c r="Q3404" s="1" t="s">
        <v>17238</v>
      </c>
      <c r="R3404" s="1" t="s">
        <v>17239</v>
      </c>
      <c r="S3404" s="1" t="s">
        <v>2452</v>
      </c>
    </row>
    <row r="3405" spans="1:19">
      <c r="A3405" s="30">
        <v>10199209</v>
      </c>
      <c r="B3405" s="55">
        <v>101992090000000</v>
      </c>
      <c r="C3405" s="1">
        <v>7700</v>
      </c>
      <c r="D3405" s="1" t="s">
        <v>11812</v>
      </c>
      <c r="G3405" s="64">
        <v>3920</v>
      </c>
      <c r="H3405" s="97" t="s">
        <v>17238</v>
      </c>
      <c r="I3405" s="98" t="s">
        <v>17336</v>
      </c>
      <c r="J3405" s="1">
        <v>287.83</v>
      </c>
      <c r="K3405" s="64">
        <v>3632.17</v>
      </c>
      <c r="L3405" s="1">
        <v>7189</v>
      </c>
      <c r="N3405" s="1" t="s">
        <v>13535</v>
      </c>
      <c r="O3405" s="64">
        <v>3920</v>
      </c>
      <c r="P3405" s="1" t="s">
        <v>110</v>
      </c>
      <c r="Q3405" s="1" t="s">
        <v>17238</v>
      </c>
      <c r="R3405" s="1" t="s">
        <v>17239</v>
      </c>
      <c r="S3405" s="1" t="s">
        <v>2452</v>
      </c>
    </row>
    <row r="3406" spans="1:19">
      <c r="A3406" s="30">
        <v>10199210</v>
      </c>
      <c r="B3406" s="55">
        <v>101992100000000</v>
      </c>
      <c r="C3406" s="1">
        <v>7700</v>
      </c>
      <c r="D3406" s="1" t="s">
        <v>11812</v>
      </c>
      <c r="G3406" s="64">
        <v>3920</v>
      </c>
      <c r="H3406" s="97" t="s">
        <v>17238</v>
      </c>
      <c r="I3406" s="98" t="s">
        <v>17336</v>
      </c>
      <c r="J3406" s="1">
        <v>287.83</v>
      </c>
      <c r="K3406" s="64">
        <v>3632.17</v>
      </c>
      <c r="L3406" s="1">
        <v>4</v>
      </c>
      <c r="N3406" s="1" t="s">
        <v>11843</v>
      </c>
      <c r="O3406" s="64">
        <v>3920</v>
      </c>
      <c r="Q3406" s="1" t="s">
        <v>17238</v>
      </c>
      <c r="R3406" s="1" t="s">
        <v>17239</v>
      </c>
      <c r="S3406" s="1" t="s">
        <v>2452</v>
      </c>
    </row>
    <row r="3407" spans="1:19">
      <c r="A3407" s="30">
        <v>10199211</v>
      </c>
      <c r="B3407" s="55">
        <v>101992110000000</v>
      </c>
      <c r="C3407" s="1">
        <v>7700</v>
      </c>
      <c r="D3407" s="1" t="s">
        <v>11812</v>
      </c>
      <c r="G3407" s="64">
        <v>3920</v>
      </c>
      <c r="H3407" s="97" t="s">
        <v>17238</v>
      </c>
      <c r="I3407" s="98" t="s">
        <v>17336</v>
      </c>
      <c r="J3407" s="1">
        <v>287.83</v>
      </c>
      <c r="K3407" s="64">
        <v>3632.17</v>
      </c>
      <c r="L3407" s="1">
        <v>4</v>
      </c>
      <c r="N3407" s="1" t="s">
        <v>11844</v>
      </c>
      <c r="O3407" s="64">
        <v>3920</v>
      </c>
      <c r="Q3407" s="1" t="s">
        <v>17238</v>
      </c>
      <c r="R3407" s="1" t="s">
        <v>17239</v>
      </c>
      <c r="S3407" s="1" t="s">
        <v>2452</v>
      </c>
    </row>
    <row r="3408" spans="1:19">
      <c r="A3408" s="30">
        <v>10199212</v>
      </c>
      <c r="B3408" s="55">
        <v>101992120000000</v>
      </c>
      <c r="C3408" s="1">
        <v>7700</v>
      </c>
      <c r="D3408" s="1" t="s">
        <v>11812</v>
      </c>
      <c r="G3408" s="64">
        <v>3920</v>
      </c>
      <c r="H3408" s="97" t="s">
        <v>17238</v>
      </c>
      <c r="I3408" s="98" t="s">
        <v>17336</v>
      </c>
      <c r="J3408" s="1">
        <v>287.83</v>
      </c>
      <c r="K3408" s="64">
        <v>3632.17</v>
      </c>
      <c r="L3408" s="1">
        <v>4</v>
      </c>
      <c r="N3408" s="1" t="s">
        <v>11845</v>
      </c>
      <c r="O3408" s="64">
        <v>3920</v>
      </c>
      <c r="Q3408" s="1" t="s">
        <v>17238</v>
      </c>
      <c r="R3408" s="1" t="s">
        <v>17239</v>
      </c>
      <c r="S3408" s="1" t="s">
        <v>2452</v>
      </c>
    </row>
    <row r="3409" spans="1:19">
      <c r="A3409" s="30">
        <v>10199213</v>
      </c>
      <c r="B3409" s="55">
        <v>101992130000000</v>
      </c>
      <c r="C3409" s="1">
        <v>7700</v>
      </c>
      <c r="D3409" s="1" t="s">
        <v>11812</v>
      </c>
      <c r="G3409" s="64">
        <v>3920</v>
      </c>
      <c r="H3409" s="97" t="s">
        <v>17238</v>
      </c>
      <c r="I3409" s="98" t="s">
        <v>17336</v>
      </c>
      <c r="J3409" s="1">
        <v>287.83</v>
      </c>
      <c r="K3409" s="64">
        <v>3632.17</v>
      </c>
      <c r="L3409" s="1">
        <v>4</v>
      </c>
      <c r="N3409" s="1" t="s">
        <v>11846</v>
      </c>
      <c r="O3409" s="64">
        <v>3920</v>
      </c>
      <c r="Q3409" s="1" t="s">
        <v>17238</v>
      </c>
      <c r="R3409" s="1" t="s">
        <v>17239</v>
      </c>
      <c r="S3409" s="1" t="s">
        <v>2452</v>
      </c>
    </row>
    <row r="3410" spans="1:19">
      <c r="A3410" s="30">
        <v>10199214</v>
      </c>
      <c r="B3410" s="55">
        <v>101992140000000</v>
      </c>
      <c r="C3410" s="1">
        <v>7700</v>
      </c>
      <c r="D3410" s="1" t="s">
        <v>11812</v>
      </c>
      <c r="G3410" s="64">
        <v>3920</v>
      </c>
      <c r="H3410" s="97" t="s">
        <v>17238</v>
      </c>
      <c r="I3410" s="98" t="s">
        <v>17336</v>
      </c>
      <c r="J3410" s="1">
        <v>287.83</v>
      </c>
      <c r="K3410" s="64">
        <v>3632.17</v>
      </c>
      <c r="L3410" s="1">
        <v>4</v>
      </c>
      <c r="N3410" s="1" t="s">
        <v>11847</v>
      </c>
      <c r="O3410" s="64">
        <v>3920</v>
      </c>
      <c r="Q3410" s="1" t="s">
        <v>17238</v>
      </c>
      <c r="R3410" s="1" t="s">
        <v>17239</v>
      </c>
      <c r="S3410" s="1" t="s">
        <v>2452</v>
      </c>
    </row>
    <row r="3411" spans="1:19">
      <c r="A3411" s="30">
        <v>10199215</v>
      </c>
      <c r="B3411" s="55">
        <v>101992150000000</v>
      </c>
      <c r="C3411" s="1">
        <v>7700</v>
      </c>
      <c r="D3411" s="1" t="s">
        <v>11812</v>
      </c>
      <c r="G3411" s="64">
        <v>3920</v>
      </c>
      <c r="H3411" s="97" t="s">
        <v>17238</v>
      </c>
      <c r="I3411" s="98" t="s">
        <v>17336</v>
      </c>
      <c r="J3411" s="1">
        <v>287.83</v>
      </c>
      <c r="K3411" s="64">
        <v>3632.17</v>
      </c>
      <c r="L3411" s="1">
        <v>4</v>
      </c>
      <c r="N3411" s="1" t="s">
        <v>11848</v>
      </c>
      <c r="O3411" s="64">
        <v>3920</v>
      </c>
      <c r="Q3411" s="1" t="s">
        <v>17238</v>
      </c>
      <c r="R3411" s="1" t="s">
        <v>17239</v>
      </c>
      <c r="S3411" s="1" t="s">
        <v>2452</v>
      </c>
    </row>
    <row r="3412" spans="1:19">
      <c r="A3412" s="30">
        <v>10199216</v>
      </c>
      <c r="B3412" s="55">
        <v>101992160000000</v>
      </c>
      <c r="C3412" s="1">
        <v>7700</v>
      </c>
      <c r="D3412" s="1" t="s">
        <v>11812</v>
      </c>
      <c r="G3412" s="64">
        <v>3920</v>
      </c>
      <c r="H3412" s="97" t="s">
        <v>17238</v>
      </c>
      <c r="I3412" s="98" t="s">
        <v>17336</v>
      </c>
      <c r="J3412" s="1">
        <v>287.83</v>
      </c>
      <c r="K3412" s="64">
        <v>3632.17</v>
      </c>
      <c r="L3412" s="1">
        <v>4</v>
      </c>
      <c r="N3412" s="1" t="s">
        <v>11849</v>
      </c>
      <c r="O3412" s="64">
        <v>3920</v>
      </c>
      <c r="Q3412" s="1" t="s">
        <v>17238</v>
      </c>
      <c r="R3412" s="1" t="s">
        <v>17239</v>
      </c>
      <c r="S3412" s="1" t="s">
        <v>2452</v>
      </c>
    </row>
    <row r="3413" spans="1:19">
      <c r="A3413" s="30">
        <v>10199217</v>
      </c>
      <c r="B3413" s="55">
        <v>101992170000000</v>
      </c>
      <c r="C3413" s="1">
        <v>7700</v>
      </c>
      <c r="D3413" s="1" t="s">
        <v>11812</v>
      </c>
      <c r="G3413" s="64">
        <v>3920</v>
      </c>
      <c r="H3413" s="97" t="s">
        <v>17238</v>
      </c>
      <c r="I3413" s="98" t="s">
        <v>17336</v>
      </c>
      <c r="J3413" s="1">
        <v>287.83</v>
      </c>
      <c r="K3413" s="64">
        <v>3632.17</v>
      </c>
      <c r="L3413" s="1">
        <v>4</v>
      </c>
      <c r="N3413" s="1" t="s">
        <v>11850</v>
      </c>
      <c r="O3413" s="64">
        <v>3920</v>
      </c>
      <c r="Q3413" s="1" t="s">
        <v>17238</v>
      </c>
      <c r="R3413" s="1" t="s">
        <v>17239</v>
      </c>
      <c r="S3413" s="1" t="s">
        <v>2452</v>
      </c>
    </row>
    <row r="3414" spans="1:19">
      <c r="A3414" s="30">
        <v>10199218</v>
      </c>
      <c r="B3414" s="55">
        <v>101992180000000</v>
      </c>
      <c r="C3414" s="1">
        <v>7700</v>
      </c>
      <c r="D3414" s="1" t="s">
        <v>11812</v>
      </c>
      <c r="G3414" s="64">
        <v>3920</v>
      </c>
      <c r="H3414" s="97" t="s">
        <v>17238</v>
      </c>
      <c r="I3414" s="98" t="s">
        <v>17336</v>
      </c>
      <c r="J3414" s="1">
        <v>287.83</v>
      </c>
      <c r="K3414" s="64">
        <v>3632.17</v>
      </c>
      <c r="L3414" s="1">
        <v>4</v>
      </c>
      <c r="N3414" s="1" t="s">
        <v>11851</v>
      </c>
      <c r="O3414" s="64">
        <v>3920</v>
      </c>
      <c r="Q3414" s="1" t="s">
        <v>17238</v>
      </c>
      <c r="R3414" s="1" t="s">
        <v>17239</v>
      </c>
      <c r="S3414" s="1" t="s">
        <v>2452</v>
      </c>
    </row>
    <row r="3415" spans="1:19">
      <c r="A3415" s="30">
        <v>10199219</v>
      </c>
      <c r="B3415" s="55">
        <v>101992190000000</v>
      </c>
      <c r="C3415" s="1">
        <v>7700</v>
      </c>
      <c r="D3415" s="1" t="s">
        <v>11812</v>
      </c>
      <c r="G3415" s="64">
        <v>3920</v>
      </c>
      <c r="H3415" s="97" t="s">
        <v>17238</v>
      </c>
      <c r="I3415" s="98" t="s">
        <v>17336</v>
      </c>
      <c r="J3415" s="1">
        <v>287.83</v>
      </c>
      <c r="K3415" s="64">
        <v>3632.17</v>
      </c>
      <c r="L3415" s="1">
        <v>4</v>
      </c>
      <c r="N3415" s="1" t="s">
        <v>11852</v>
      </c>
      <c r="O3415" s="64">
        <v>3920</v>
      </c>
      <c r="Q3415" s="1" t="s">
        <v>17238</v>
      </c>
      <c r="R3415" s="1" t="s">
        <v>17239</v>
      </c>
      <c r="S3415" s="1" t="s">
        <v>2452</v>
      </c>
    </row>
    <row r="3416" spans="1:19">
      <c r="A3416" s="30">
        <v>10199220</v>
      </c>
      <c r="B3416" s="55">
        <v>101992200000000</v>
      </c>
      <c r="C3416" s="1">
        <v>7700</v>
      </c>
      <c r="D3416" s="1" t="s">
        <v>11812</v>
      </c>
      <c r="G3416" s="64">
        <v>3920</v>
      </c>
      <c r="H3416" s="97" t="s">
        <v>17238</v>
      </c>
      <c r="I3416" s="98" t="s">
        <v>17336</v>
      </c>
      <c r="J3416" s="1">
        <v>287.83</v>
      </c>
      <c r="K3416" s="64">
        <v>3632.17</v>
      </c>
      <c r="L3416" s="1">
        <v>5</v>
      </c>
      <c r="N3416" s="1" t="s">
        <v>13536</v>
      </c>
      <c r="O3416" s="64">
        <v>3920</v>
      </c>
      <c r="P3416" s="1" t="s">
        <v>11779</v>
      </c>
      <c r="Q3416" s="1" t="s">
        <v>17238</v>
      </c>
      <c r="R3416" s="1" t="s">
        <v>17239</v>
      </c>
      <c r="S3416" s="1" t="s">
        <v>2452</v>
      </c>
    </row>
    <row r="3417" spans="1:19">
      <c r="A3417" s="30">
        <v>10199221</v>
      </c>
      <c r="B3417" s="55">
        <v>101992210000000</v>
      </c>
      <c r="C3417" s="1">
        <v>7700</v>
      </c>
      <c r="D3417" s="1" t="s">
        <v>11812</v>
      </c>
      <c r="G3417" s="64">
        <v>3920</v>
      </c>
      <c r="H3417" s="97" t="s">
        <v>17238</v>
      </c>
      <c r="I3417" s="98" t="s">
        <v>17336</v>
      </c>
      <c r="J3417" s="1">
        <v>287.83</v>
      </c>
      <c r="K3417" s="64">
        <v>3632.17</v>
      </c>
      <c r="L3417" s="1">
        <v>5</v>
      </c>
      <c r="N3417" s="1" t="s">
        <v>13537</v>
      </c>
      <c r="O3417" s="64">
        <v>3920</v>
      </c>
      <c r="P3417" s="1" t="s">
        <v>11779</v>
      </c>
      <c r="Q3417" s="1" t="s">
        <v>17238</v>
      </c>
      <c r="R3417" s="1" t="s">
        <v>17239</v>
      </c>
      <c r="S3417" s="1" t="s">
        <v>2452</v>
      </c>
    </row>
    <row r="3418" spans="1:19">
      <c r="A3418" s="30">
        <v>10199222</v>
      </c>
      <c r="B3418" s="55">
        <v>101992220000000</v>
      </c>
      <c r="C3418" s="1">
        <v>7700</v>
      </c>
      <c r="D3418" s="1" t="s">
        <v>11812</v>
      </c>
      <c r="G3418" s="64">
        <v>3920</v>
      </c>
      <c r="H3418" s="97" t="s">
        <v>17238</v>
      </c>
      <c r="I3418" s="98" t="s">
        <v>17336</v>
      </c>
      <c r="J3418" s="1">
        <v>287.83</v>
      </c>
      <c r="K3418" s="64">
        <v>3632.17</v>
      </c>
      <c r="L3418" s="1">
        <v>1</v>
      </c>
      <c r="N3418" s="1" t="s">
        <v>13538</v>
      </c>
      <c r="O3418" s="64">
        <v>3920</v>
      </c>
      <c r="P3418" s="1" t="s">
        <v>5755</v>
      </c>
      <c r="Q3418" s="1" t="s">
        <v>17238</v>
      </c>
      <c r="R3418" s="1" t="s">
        <v>17239</v>
      </c>
      <c r="S3418" s="1" t="s">
        <v>2452</v>
      </c>
    </row>
    <row r="3419" spans="1:19">
      <c r="A3419" s="30">
        <v>10199223</v>
      </c>
      <c r="B3419" s="55">
        <v>101992230000000</v>
      </c>
      <c r="C3419" s="1">
        <v>7700</v>
      </c>
      <c r="D3419" s="1" t="s">
        <v>11812</v>
      </c>
      <c r="G3419" s="64">
        <v>3920</v>
      </c>
      <c r="H3419" s="97" t="s">
        <v>17238</v>
      </c>
      <c r="I3419" s="98" t="s">
        <v>17336</v>
      </c>
      <c r="J3419" s="1">
        <v>287.83</v>
      </c>
      <c r="K3419" s="64">
        <v>3632.17</v>
      </c>
      <c r="L3419" s="1">
        <v>1009</v>
      </c>
      <c r="N3419" s="1" t="s">
        <v>12204</v>
      </c>
      <c r="O3419" s="64">
        <v>3920</v>
      </c>
      <c r="P3419" s="1" t="s">
        <v>12203</v>
      </c>
      <c r="Q3419" s="1" t="s">
        <v>17238</v>
      </c>
      <c r="R3419" s="1" t="s">
        <v>17239</v>
      </c>
      <c r="S3419" s="1" t="s">
        <v>2452</v>
      </c>
    </row>
    <row r="3420" spans="1:19">
      <c r="A3420" s="30">
        <v>10199224</v>
      </c>
      <c r="B3420" s="55">
        <v>101992240000000</v>
      </c>
      <c r="C3420" s="1">
        <v>7700</v>
      </c>
      <c r="D3420" s="1" t="s">
        <v>11812</v>
      </c>
      <c r="G3420" s="64">
        <v>3920</v>
      </c>
      <c r="H3420" s="97" t="s">
        <v>17238</v>
      </c>
      <c r="I3420" s="98" t="s">
        <v>17336</v>
      </c>
      <c r="J3420" s="1">
        <v>287.83</v>
      </c>
      <c r="K3420" s="64">
        <v>3632.17</v>
      </c>
      <c r="L3420" s="1">
        <v>3371</v>
      </c>
      <c r="N3420" s="1" t="s">
        <v>13539</v>
      </c>
      <c r="O3420" s="64">
        <v>3920</v>
      </c>
      <c r="P3420" s="1" t="s">
        <v>390</v>
      </c>
      <c r="Q3420" s="1" t="s">
        <v>17238</v>
      </c>
      <c r="R3420" s="1" t="s">
        <v>17239</v>
      </c>
      <c r="S3420" s="1" t="s">
        <v>2452</v>
      </c>
    </row>
    <row r="3421" spans="1:19">
      <c r="A3421" s="30">
        <v>10199225</v>
      </c>
      <c r="B3421" s="55">
        <v>101992250000000</v>
      </c>
      <c r="C3421" s="1">
        <v>7700</v>
      </c>
      <c r="D3421" s="1" t="s">
        <v>11812</v>
      </c>
      <c r="G3421" s="64">
        <v>3920</v>
      </c>
      <c r="H3421" s="97" t="s">
        <v>17238</v>
      </c>
      <c r="I3421" s="98" t="s">
        <v>17336</v>
      </c>
      <c r="J3421" s="1">
        <v>287.83</v>
      </c>
      <c r="K3421" s="64">
        <v>3632.17</v>
      </c>
      <c r="L3421" s="1">
        <v>1008</v>
      </c>
      <c r="N3421" s="1" t="s">
        <v>12199</v>
      </c>
      <c r="O3421" s="64">
        <v>3920</v>
      </c>
      <c r="P3421" s="1" t="s">
        <v>390</v>
      </c>
      <c r="Q3421" s="1" t="s">
        <v>17238</v>
      </c>
      <c r="R3421" s="1" t="s">
        <v>17239</v>
      </c>
      <c r="S3421" s="1" t="s">
        <v>2452</v>
      </c>
    </row>
    <row r="3422" spans="1:19">
      <c r="A3422" s="30">
        <v>10199226</v>
      </c>
      <c r="B3422" s="55">
        <v>101992260000000</v>
      </c>
      <c r="C3422" s="1">
        <v>7700</v>
      </c>
      <c r="D3422" s="1" t="s">
        <v>11812</v>
      </c>
      <c r="G3422" s="64">
        <v>3920</v>
      </c>
      <c r="H3422" s="97" t="s">
        <v>17238</v>
      </c>
      <c r="I3422" s="98" t="s">
        <v>17336</v>
      </c>
      <c r="J3422" s="1">
        <v>287.83</v>
      </c>
      <c r="K3422" s="64">
        <v>3632.17</v>
      </c>
      <c r="L3422" s="1">
        <v>5</v>
      </c>
      <c r="N3422" s="1" t="s">
        <v>13540</v>
      </c>
      <c r="O3422" s="64">
        <v>3920</v>
      </c>
      <c r="P3422" s="1" t="s">
        <v>11779</v>
      </c>
      <c r="Q3422" s="1" t="s">
        <v>17238</v>
      </c>
      <c r="R3422" s="1" t="s">
        <v>17239</v>
      </c>
      <c r="S3422" s="1" t="s">
        <v>2452</v>
      </c>
    </row>
    <row r="3423" spans="1:19">
      <c r="A3423" s="30">
        <v>10199227</v>
      </c>
      <c r="B3423" s="55">
        <v>101992270000000</v>
      </c>
      <c r="C3423" s="1">
        <v>7700</v>
      </c>
      <c r="D3423" s="1" t="s">
        <v>11812</v>
      </c>
      <c r="G3423" s="64">
        <v>3920</v>
      </c>
      <c r="H3423" s="97" t="s">
        <v>17238</v>
      </c>
      <c r="I3423" s="98" t="s">
        <v>17336</v>
      </c>
      <c r="J3423" s="1">
        <v>287.83</v>
      </c>
      <c r="K3423" s="64">
        <v>3632.17</v>
      </c>
      <c r="L3423" s="1">
        <v>1009</v>
      </c>
      <c r="N3423" s="1" t="s">
        <v>12205</v>
      </c>
      <c r="O3423" s="64">
        <v>3920</v>
      </c>
      <c r="P3423" s="1" t="s">
        <v>12206</v>
      </c>
      <c r="Q3423" s="1" t="s">
        <v>17238</v>
      </c>
      <c r="R3423" s="1" t="s">
        <v>17239</v>
      </c>
      <c r="S3423" s="1" t="s">
        <v>2452</v>
      </c>
    </row>
    <row r="3424" spans="1:19">
      <c r="A3424" s="30">
        <v>10199228</v>
      </c>
      <c r="B3424" s="55">
        <v>101992280000000</v>
      </c>
      <c r="C3424" s="1">
        <v>7700</v>
      </c>
      <c r="D3424" s="1" t="s">
        <v>11812</v>
      </c>
      <c r="G3424" s="64">
        <v>3920</v>
      </c>
      <c r="H3424" s="97" t="s">
        <v>17238</v>
      </c>
      <c r="I3424" s="98" t="s">
        <v>17336</v>
      </c>
      <c r="J3424" s="1">
        <v>287.83</v>
      </c>
      <c r="K3424" s="64">
        <v>3632.17</v>
      </c>
      <c r="L3424" s="1">
        <v>4</v>
      </c>
      <c r="N3424" s="1" t="s">
        <v>11853</v>
      </c>
      <c r="O3424" s="64">
        <v>3920</v>
      </c>
      <c r="Q3424" s="1" t="s">
        <v>17238</v>
      </c>
      <c r="R3424" s="1" t="s">
        <v>17239</v>
      </c>
      <c r="S3424" s="1" t="s">
        <v>2452</v>
      </c>
    </row>
    <row r="3425" spans="1:19">
      <c r="A3425" s="30">
        <v>10199229</v>
      </c>
      <c r="B3425" s="55">
        <v>101992290000000</v>
      </c>
      <c r="C3425" s="1">
        <v>7700</v>
      </c>
      <c r="D3425" s="1" t="s">
        <v>11812</v>
      </c>
      <c r="G3425" s="64">
        <v>3920</v>
      </c>
      <c r="H3425" s="97" t="s">
        <v>17238</v>
      </c>
      <c r="I3425" s="98" t="s">
        <v>17336</v>
      </c>
      <c r="J3425" s="1">
        <v>287.83</v>
      </c>
      <c r="K3425" s="64">
        <v>3632.17</v>
      </c>
      <c r="L3425" s="1">
        <v>1009</v>
      </c>
      <c r="N3425" s="1" t="s">
        <v>12207</v>
      </c>
      <c r="O3425" s="64">
        <v>3920</v>
      </c>
      <c r="P3425" s="1" t="s">
        <v>6005</v>
      </c>
      <c r="Q3425" s="1" t="s">
        <v>17238</v>
      </c>
      <c r="R3425" s="1" t="s">
        <v>17239</v>
      </c>
      <c r="S3425" s="1" t="s">
        <v>2452</v>
      </c>
    </row>
    <row r="3426" spans="1:19">
      <c r="A3426" s="30">
        <v>10199230</v>
      </c>
      <c r="B3426" s="55">
        <v>101992300000000</v>
      </c>
      <c r="C3426" s="1">
        <v>7700</v>
      </c>
      <c r="D3426" s="1" t="s">
        <v>11812</v>
      </c>
      <c r="G3426" s="64">
        <v>3920</v>
      </c>
      <c r="H3426" s="97" t="s">
        <v>17238</v>
      </c>
      <c r="I3426" s="98" t="s">
        <v>17336</v>
      </c>
      <c r="J3426" s="1">
        <v>287.83</v>
      </c>
      <c r="K3426" s="64">
        <v>3632.17</v>
      </c>
      <c r="L3426" s="1">
        <v>3389</v>
      </c>
      <c r="N3426" s="1" t="s">
        <v>13541</v>
      </c>
      <c r="O3426" s="64">
        <v>3920</v>
      </c>
      <c r="P3426" s="1" t="s">
        <v>16785</v>
      </c>
      <c r="Q3426" s="1" t="s">
        <v>17238</v>
      </c>
      <c r="R3426" s="1" t="s">
        <v>17239</v>
      </c>
      <c r="S3426" s="1" t="s">
        <v>2452</v>
      </c>
    </row>
    <row r="3427" spans="1:19">
      <c r="A3427" s="30">
        <v>10199231</v>
      </c>
      <c r="B3427" s="55">
        <v>101992310000000</v>
      </c>
      <c r="C3427" s="1">
        <v>7700</v>
      </c>
      <c r="D3427" s="1" t="s">
        <v>11812</v>
      </c>
      <c r="G3427" s="64">
        <v>3920</v>
      </c>
      <c r="H3427" s="97" t="s">
        <v>17238</v>
      </c>
      <c r="I3427" s="98" t="s">
        <v>17336</v>
      </c>
      <c r="J3427" s="1">
        <v>287.83</v>
      </c>
      <c r="K3427" s="64">
        <v>3632.17</v>
      </c>
      <c r="L3427" s="1">
        <v>1009</v>
      </c>
      <c r="N3427" s="1" t="s">
        <v>12208</v>
      </c>
      <c r="O3427" s="64">
        <v>3920</v>
      </c>
      <c r="P3427" s="1" t="s">
        <v>6005</v>
      </c>
      <c r="Q3427" s="1" t="s">
        <v>17238</v>
      </c>
      <c r="R3427" s="1" t="s">
        <v>17239</v>
      </c>
      <c r="S3427" s="1" t="s">
        <v>2452</v>
      </c>
    </row>
    <row r="3428" spans="1:19">
      <c r="A3428" s="30">
        <v>10199232</v>
      </c>
      <c r="B3428" s="55">
        <v>101992320000000</v>
      </c>
      <c r="C3428" s="1">
        <v>7700</v>
      </c>
      <c r="D3428" s="1" t="s">
        <v>11812</v>
      </c>
      <c r="G3428" s="64">
        <v>3920</v>
      </c>
      <c r="H3428" s="97" t="s">
        <v>17238</v>
      </c>
      <c r="I3428" s="98" t="s">
        <v>17336</v>
      </c>
      <c r="J3428" s="1">
        <v>287.83</v>
      </c>
      <c r="K3428" s="64">
        <v>3632.17</v>
      </c>
      <c r="L3428" s="1">
        <v>1009</v>
      </c>
      <c r="N3428" s="1" t="s">
        <v>12209</v>
      </c>
      <c r="O3428" s="64">
        <v>3920</v>
      </c>
      <c r="P3428" s="1" t="s">
        <v>6005</v>
      </c>
      <c r="Q3428" s="1" t="s">
        <v>17238</v>
      </c>
      <c r="R3428" s="1" t="s">
        <v>17239</v>
      </c>
      <c r="S3428" s="1" t="s">
        <v>2452</v>
      </c>
    </row>
    <row r="3429" spans="1:19">
      <c r="A3429" s="30">
        <v>10199233</v>
      </c>
      <c r="B3429" s="55">
        <v>101992330000000</v>
      </c>
      <c r="C3429" s="1">
        <v>7700</v>
      </c>
      <c r="D3429" s="1" t="s">
        <v>11812</v>
      </c>
      <c r="G3429" s="64">
        <v>3920</v>
      </c>
      <c r="H3429" s="97" t="s">
        <v>17238</v>
      </c>
      <c r="I3429" s="98" t="s">
        <v>17336</v>
      </c>
      <c r="J3429" s="1">
        <v>287.83</v>
      </c>
      <c r="K3429" s="64">
        <v>3632.17</v>
      </c>
      <c r="L3429" s="1">
        <v>1008</v>
      </c>
      <c r="N3429" s="1" t="s">
        <v>12200</v>
      </c>
      <c r="O3429" s="64">
        <v>3920</v>
      </c>
      <c r="P3429" s="1" t="s">
        <v>110</v>
      </c>
      <c r="Q3429" s="1" t="s">
        <v>17238</v>
      </c>
      <c r="R3429" s="1" t="s">
        <v>17239</v>
      </c>
      <c r="S3429" s="1" t="s">
        <v>2452</v>
      </c>
    </row>
    <row r="3430" spans="1:19">
      <c r="A3430" s="30">
        <v>10199234</v>
      </c>
      <c r="B3430" s="55">
        <v>101992340000000</v>
      </c>
      <c r="C3430" s="1">
        <v>7700</v>
      </c>
      <c r="D3430" s="1" t="s">
        <v>11812</v>
      </c>
      <c r="G3430" s="64">
        <v>3920</v>
      </c>
      <c r="H3430" s="97" t="s">
        <v>17238</v>
      </c>
      <c r="I3430" s="98" t="s">
        <v>17336</v>
      </c>
      <c r="J3430" s="1">
        <v>287.83</v>
      </c>
      <c r="K3430" s="64">
        <v>3632.17</v>
      </c>
      <c r="L3430" s="1">
        <v>1008</v>
      </c>
      <c r="N3430" s="1" t="s">
        <v>12201</v>
      </c>
      <c r="O3430" s="64">
        <v>3920</v>
      </c>
      <c r="P3430" s="1" t="s">
        <v>110</v>
      </c>
      <c r="Q3430" s="1" t="s">
        <v>17238</v>
      </c>
      <c r="R3430" s="1" t="s">
        <v>17239</v>
      </c>
      <c r="S3430" s="1" t="s">
        <v>2452</v>
      </c>
    </row>
    <row r="3431" spans="1:19">
      <c r="A3431" s="30">
        <v>10199235</v>
      </c>
      <c r="B3431" s="55">
        <v>101992350000000</v>
      </c>
      <c r="C3431" s="1">
        <v>7700</v>
      </c>
      <c r="D3431" s="1" t="s">
        <v>11812</v>
      </c>
      <c r="G3431" s="64">
        <v>3920</v>
      </c>
      <c r="H3431" s="97" t="s">
        <v>17238</v>
      </c>
      <c r="I3431" s="98" t="s">
        <v>17336</v>
      </c>
      <c r="J3431" s="1">
        <v>287.83</v>
      </c>
      <c r="K3431" s="64">
        <v>3632.17</v>
      </c>
      <c r="L3431" s="1">
        <v>3390</v>
      </c>
      <c r="N3431" s="1" t="s">
        <v>13542</v>
      </c>
      <c r="O3431" s="64">
        <v>3920</v>
      </c>
      <c r="P3431" s="1" t="s">
        <v>16818</v>
      </c>
      <c r="Q3431" s="1" t="s">
        <v>17238</v>
      </c>
      <c r="R3431" s="1" t="s">
        <v>17239</v>
      </c>
      <c r="S3431" s="1" t="s">
        <v>2452</v>
      </c>
    </row>
    <row r="3432" spans="1:19">
      <c r="A3432" s="30">
        <v>10199236</v>
      </c>
      <c r="B3432" s="55">
        <v>101992360000000</v>
      </c>
      <c r="C3432" s="1">
        <v>7700</v>
      </c>
      <c r="D3432" s="1" t="s">
        <v>11812</v>
      </c>
      <c r="G3432" s="64">
        <v>3920</v>
      </c>
      <c r="H3432" s="97" t="s">
        <v>17238</v>
      </c>
      <c r="I3432" s="98" t="s">
        <v>17336</v>
      </c>
      <c r="J3432" s="1">
        <v>287.83</v>
      </c>
      <c r="K3432" s="64">
        <v>3632.17</v>
      </c>
      <c r="L3432" s="1">
        <v>3390</v>
      </c>
      <c r="N3432" s="1" t="s">
        <v>13544</v>
      </c>
      <c r="O3432" s="64">
        <v>3920</v>
      </c>
      <c r="P3432" s="1" t="s">
        <v>16818</v>
      </c>
      <c r="Q3432" s="1" t="s">
        <v>17238</v>
      </c>
      <c r="R3432" s="1" t="s">
        <v>17239</v>
      </c>
      <c r="S3432" s="1" t="s">
        <v>2452</v>
      </c>
    </row>
    <row r="3433" spans="1:19">
      <c r="A3433" s="30">
        <v>10199237</v>
      </c>
      <c r="B3433" s="55">
        <v>101992370000000</v>
      </c>
      <c r="C3433" s="1">
        <v>7700</v>
      </c>
      <c r="D3433" s="1" t="s">
        <v>11812</v>
      </c>
      <c r="G3433" s="64">
        <v>3920</v>
      </c>
      <c r="H3433" s="97" t="s">
        <v>17238</v>
      </c>
      <c r="I3433" s="98" t="s">
        <v>17336</v>
      </c>
      <c r="J3433" s="1">
        <v>287.83</v>
      </c>
      <c r="K3433" s="64">
        <v>3632.17</v>
      </c>
      <c r="L3433" s="1">
        <v>3390</v>
      </c>
      <c r="N3433" s="1" t="s">
        <v>13545</v>
      </c>
      <c r="O3433" s="64">
        <v>3920</v>
      </c>
      <c r="P3433" s="1" t="s">
        <v>16818</v>
      </c>
      <c r="Q3433" s="1" t="s">
        <v>17238</v>
      </c>
      <c r="R3433" s="1" t="s">
        <v>17239</v>
      </c>
      <c r="S3433" s="1" t="s">
        <v>2452</v>
      </c>
    </row>
    <row r="3434" spans="1:19">
      <c r="A3434" s="30">
        <v>10199238</v>
      </c>
      <c r="B3434" s="55">
        <v>101992380000000</v>
      </c>
      <c r="C3434" s="1">
        <v>7700</v>
      </c>
      <c r="D3434" s="1" t="s">
        <v>11812</v>
      </c>
      <c r="G3434" s="64">
        <v>3920</v>
      </c>
      <c r="H3434" s="97" t="s">
        <v>17238</v>
      </c>
      <c r="I3434" s="98" t="s">
        <v>17336</v>
      </c>
      <c r="J3434" s="1">
        <v>287.83</v>
      </c>
      <c r="K3434" s="64">
        <v>3632.17</v>
      </c>
      <c r="L3434" s="1">
        <v>3389</v>
      </c>
      <c r="N3434" s="1" t="s">
        <v>13546</v>
      </c>
      <c r="O3434" s="64">
        <v>3920</v>
      </c>
      <c r="P3434" s="1" t="s">
        <v>16825</v>
      </c>
      <c r="Q3434" s="1" t="s">
        <v>17238</v>
      </c>
      <c r="R3434" s="1" t="s">
        <v>17239</v>
      </c>
      <c r="S3434" s="1" t="s">
        <v>2452</v>
      </c>
    </row>
    <row r="3435" spans="1:19">
      <c r="A3435" s="30">
        <v>10199239</v>
      </c>
      <c r="B3435" s="55">
        <v>101992390000000</v>
      </c>
      <c r="C3435" s="1">
        <v>7700</v>
      </c>
      <c r="D3435" s="1" t="s">
        <v>11812</v>
      </c>
      <c r="G3435" s="64">
        <v>3920</v>
      </c>
      <c r="H3435" s="97" t="s">
        <v>17238</v>
      </c>
      <c r="I3435" s="98" t="s">
        <v>17336</v>
      </c>
      <c r="J3435" s="1">
        <v>287.83</v>
      </c>
      <c r="K3435" s="64">
        <v>3632.17</v>
      </c>
      <c r="L3435" s="1">
        <v>3390</v>
      </c>
      <c r="N3435" s="1" t="s">
        <v>13547</v>
      </c>
      <c r="O3435" s="64">
        <v>3920</v>
      </c>
      <c r="P3435" s="1" t="s">
        <v>16818</v>
      </c>
      <c r="Q3435" s="1" t="s">
        <v>17238</v>
      </c>
      <c r="R3435" s="1" t="s">
        <v>17239</v>
      </c>
      <c r="S3435" s="1" t="s">
        <v>2452</v>
      </c>
    </row>
    <row r="3436" spans="1:19">
      <c r="A3436" s="30">
        <v>10199240</v>
      </c>
      <c r="B3436" s="55">
        <v>101992400000000</v>
      </c>
      <c r="C3436" s="1">
        <v>7700</v>
      </c>
      <c r="D3436" s="1" t="s">
        <v>11812</v>
      </c>
      <c r="G3436" s="64">
        <v>3920</v>
      </c>
      <c r="H3436" s="97" t="s">
        <v>17238</v>
      </c>
      <c r="I3436" s="98" t="s">
        <v>17336</v>
      </c>
      <c r="J3436" s="1">
        <v>287.83</v>
      </c>
      <c r="K3436" s="64">
        <v>3632.17</v>
      </c>
      <c r="L3436" s="1">
        <v>4</v>
      </c>
      <c r="N3436" s="1" t="s">
        <v>11854</v>
      </c>
      <c r="O3436" s="64">
        <v>3920</v>
      </c>
      <c r="Q3436" s="1" t="s">
        <v>17238</v>
      </c>
      <c r="R3436" s="1" t="s">
        <v>17239</v>
      </c>
      <c r="S3436" s="1" t="s">
        <v>2452</v>
      </c>
    </row>
    <row r="3437" spans="1:19">
      <c r="A3437" s="30">
        <v>10199241</v>
      </c>
      <c r="B3437" s="55">
        <v>101992410000000</v>
      </c>
      <c r="C3437" s="1">
        <v>7700</v>
      </c>
      <c r="D3437" s="1" t="s">
        <v>11812</v>
      </c>
      <c r="G3437" s="64">
        <v>3920</v>
      </c>
      <c r="H3437" s="97" t="s">
        <v>17238</v>
      </c>
      <c r="I3437" s="98" t="s">
        <v>17336</v>
      </c>
      <c r="J3437" s="1">
        <v>287.83</v>
      </c>
      <c r="K3437" s="64">
        <v>3632.17</v>
      </c>
      <c r="L3437" s="1">
        <v>3389</v>
      </c>
      <c r="N3437" s="1" t="s">
        <v>13548</v>
      </c>
      <c r="O3437" s="64">
        <v>3920</v>
      </c>
      <c r="P3437" s="1" t="s">
        <v>16825</v>
      </c>
      <c r="Q3437" s="1" t="s">
        <v>17238</v>
      </c>
      <c r="R3437" s="1" t="s">
        <v>17239</v>
      </c>
      <c r="S3437" s="1" t="s">
        <v>2452</v>
      </c>
    </row>
    <row r="3438" spans="1:19">
      <c r="A3438" s="30">
        <v>10199242</v>
      </c>
      <c r="B3438" s="55">
        <v>101992420000000</v>
      </c>
      <c r="C3438" s="1">
        <v>7700</v>
      </c>
      <c r="D3438" s="1" t="s">
        <v>11812</v>
      </c>
      <c r="G3438" s="64">
        <v>3920</v>
      </c>
      <c r="H3438" s="97" t="s">
        <v>17238</v>
      </c>
      <c r="I3438" s="98" t="s">
        <v>17336</v>
      </c>
      <c r="J3438" s="1">
        <v>287.83</v>
      </c>
      <c r="K3438" s="64">
        <v>3632.17</v>
      </c>
      <c r="L3438" s="1">
        <v>4</v>
      </c>
      <c r="N3438" s="1" t="s">
        <v>11855</v>
      </c>
      <c r="O3438" s="64">
        <v>3920</v>
      </c>
      <c r="Q3438" s="1" t="s">
        <v>17238</v>
      </c>
      <c r="R3438" s="1" t="s">
        <v>17239</v>
      </c>
      <c r="S3438" s="1" t="s">
        <v>2452</v>
      </c>
    </row>
    <row r="3439" spans="1:19">
      <c r="A3439" s="30">
        <v>10199243</v>
      </c>
      <c r="B3439" s="55">
        <v>101992430000000</v>
      </c>
      <c r="C3439" s="1">
        <v>7700</v>
      </c>
      <c r="D3439" s="1" t="s">
        <v>11812</v>
      </c>
      <c r="G3439" s="64">
        <v>3920</v>
      </c>
      <c r="H3439" s="97" t="s">
        <v>17238</v>
      </c>
      <c r="I3439" s="98" t="s">
        <v>17336</v>
      </c>
      <c r="J3439" s="1">
        <v>287.83</v>
      </c>
      <c r="K3439" s="64">
        <v>3632.17</v>
      </c>
      <c r="L3439" s="1">
        <v>7189</v>
      </c>
      <c r="N3439" s="1" t="s">
        <v>13549</v>
      </c>
      <c r="O3439" s="64">
        <v>3920</v>
      </c>
      <c r="P3439" s="1" t="s">
        <v>110</v>
      </c>
      <c r="Q3439" s="1" t="s">
        <v>17238</v>
      </c>
      <c r="R3439" s="1" t="s">
        <v>17239</v>
      </c>
      <c r="S3439" s="1" t="s">
        <v>2452</v>
      </c>
    </row>
    <row r="3440" spans="1:19">
      <c r="A3440" s="30">
        <v>10199244</v>
      </c>
      <c r="B3440" s="55">
        <v>101992440000000</v>
      </c>
      <c r="C3440" s="1">
        <v>7700</v>
      </c>
      <c r="D3440" s="1" t="s">
        <v>11812</v>
      </c>
      <c r="G3440" s="64">
        <v>3920</v>
      </c>
      <c r="H3440" s="97" t="s">
        <v>17238</v>
      </c>
      <c r="I3440" s="98" t="s">
        <v>17336</v>
      </c>
      <c r="J3440" s="1">
        <v>287.83</v>
      </c>
      <c r="K3440" s="64">
        <v>3632.17</v>
      </c>
      <c r="L3440" s="1">
        <v>3376</v>
      </c>
      <c r="N3440" s="1" t="s">
        <v>13550</v>
      </c>
      <c r="O3440" s="64">
        <v>3920</v>
      </c>
      <c r="P3440" s="1" t="s">
        <v>390</v>
      </c>
      <c r="Q3440" s="1" t="s">
        <v>17238</v>
      </c>
      <c r="R3440" s="1" t="s">
        <v>17239</v>
      </c>
      <c r="S3440" s="1" t="s">
        <v>2452</v>
      </c>
    </row>
    <row r="3441" spans="1:19">
      <c r="A3441" s="30">
        <v>10199245</v>
      </c>
      <c r="B3441" s="55">
        <v>101992450000000</v>
      </c>
      <c r="C3441" s="1">
        <v>7700</v>
      </c>
      <c r="D3441" s="1" t="s">
        <v>11812</v>
      </c>
      <c r="G3441" s="64">
        <v>3920</v>
      </c>
      <c r="H3441" s="97" t="s">
        <v>17238</v>
      </c>
      <c r="I3441" s="98" t="s">
        <v>17336</v>
      </c>
      <c r="J3441" s="1">
        <v>287.83</v>
      </c>
      <c r="K3441" s="64">
        <v>3632.17</v>
      </c>
      <c r="L3441" s="1">
        <v>4</v>
      </c>
      <c r="N3441" s="1" t="s">
        <v>11856</v>
      </c>
      <c r="O3441" s="64">
        <v>3920</v>
      </c>
      <c r="Q3441" s="1" t="s">
        <v>17238</v>
      </c>
      <c r="R3441" s="1" t="s">
        <v>17241</v>
      </c>
      <c r="S3441" s="1" t="s">
        <v>2452</v>
      </c>
    </row>
    <row r="3442" spans="1:19">
      <c r="A3442" s="30">
        <v>10199246</v>
      </c>
      <c r="B3442" s="55">
        <v>101992460000000</v>
      </c>
      <c r="C3442" s="1">
        <v>7700</v>
      </c>
      <c r="D3442" s="1" t="s">
        <v>11812</v>
      </c>
      <c r="G3442" s="64">
        <v>3920</v>
      </c>
      <c r="H3442" s="97" t="s">
        <v>17238</v>
      </c>
      <c r="I3442" s="98" t="s">
        <v>17336</v>
      </c>
      <c r="J3442" s="1">
        <v>287.83</v>
      </c>
      <c r="K3442" s="64">
        <v>3632.17</v>
      </c>
      <c r="L3442" s="1">
        <v>3371</v>
      </c>
      <c r="N3442" s="1" t="s">
        <v>13551</v>
      </c>
      <c r="O3442" s="64">
        <v>3920</v>
      </c>
      <c r="P3442" s="1" t="s">
        <v>390</v>
      </c>
      <c r="Q3442" s="1" t="s">
        <v>17238</v>
      </c>
      <c r="R3442" s="1" t="s">
        <v>17239</v>
      </c>
      <c r="S3442" s="1" t="s">
        <v>2452</v>
      </c>
    </row>
    <row r="3443" spans="1:19">
      <c r="A3443" s="30">
        <v>10199247</v>
      </c>
      <c r="B3443" s="55">
        <v>101992470000000</v>
      </c>
      <c r="C3443" s="1">
        <v>7700</v>
      </c>
      <c r="D3443" s="1" t="s">
        <v>11812</v>
      </c>
      <c r="G3443" s="64">
        <v>3920</v>
      </c>
      <c r="H3443" s="97" t="s">
        <v>17238</v>
      </c>
      <c r="I3443" s="98" t="s">
        <v>17336</v>
      </c>
      <c r="J3443" s="1">
        <v>287.83</v>
      </c>
      <c r="K3443" s="64">
        <v>3632.17</v>
      </c>
      <c r="L3443" s="1">
        <v>4</v>
      </c>
      <c r="N3443" s="1" t="s">
        <v>11857</v>
      </c>
      <c r="O3443" s="64">
        <v>3920</v>
      </c>
      <c r="Q3443" s="1" t="s">
        <v>17238</v>
      </c>
      <c r="R3443" s="1" t="s">
        <v>17239</v>
      </c>
      <c r="S3443" s="1" t="s">
        <v>2452</v>
      </c>
    </row>
    <row r="3444" spans="1:19">
      <c r="A3444" s="30">
        <v>10199248</v>
      </c>
      <c r="B3444" s="55">
        <v>101992480000000</v>
      </c>
      <c r="C3444" s="1">
        <v>7700</v>
      </c>
      <c r="D3444" s="1" t="s">
        <v>11812</v>
      </c>
      <c r="G3444" s="64">
        <v>3920</v>
      </c>
      <c r="H3444" s="97" t="s">
        <v>17238</v>
      </c>
      <c r="I3444" s="98" t="s">
        <v>17336</v>
      </c>
      <c r="J3444" s="1">
        <v>287.83</v>
      </c>
      <c r="K3444" s="64">
        <v>3632.17</v>
      </c>
      <c r="L3444" s="1">
        <v>4</v>
      </c>
      <c r="N3444" s="1" t="s">
        <v>11858</v>
      </c>
      <c r="O3444" s="64">
        <v>3920</v>
      </c>
      <c r="Q3444" s="1" t="s">
        <v>17238</v>
      </c>
      <c r="R3444" s="1" t="s">
        <v>17239</v>
      </c>
      <c r="S3444" s="1" t="s">
        <v>2452</v>
      </c>
    </row>
    <row r="3445" spans="1:19">
      <c r="A3445" s="30">
        <v>10199249</v>
      </c>
      <c r="B3445" s="55">
        <v>101992490000000</v>
      </c>
      <c r="C3445" s="1">
        <v>7700</v>
      </c>
      <c r="D3445" s="1" t="s">
        <v>11812</v>
      </c>
      <c r="G3445" s="64">
        <v>3920</v>
      </c>
      <c r="H3445" s="97" t="s">
        <v>17238</v>
      </c>
      <c r="I3445" s="98" t="s">
        <v>17336</v>
      </c>
      <c r="J3445" s="1">
        <v>287.83</v>
      </c>
      <c r="K3445" s="64">
        <v>3632.17</v>
      </c>
      <c r="L3445" s="1">
        <v>4</v>
      </c>
      <c r="N3445" s="1" t="s">
        <v>11859</v>
      </c>
      <c r="O3445" s="64">
        <v>3920</v>
      </c>
      <c r="Q3445" s="1" t="s">
        <v>17238</v>
      </c>
      <c r="R3445" s="1" t="s">
        <v>17239</v>
      </c>
      <c r="S3445" s="1" t="s">
        <v>2452</v>
      </c>
    </row>
    <row r="3446" spans="1:19">
      <c r="A3446" s="30">
        <v>10199250</v>
      </c>
      <c r="B3446" s="55">
        <v>101992500000000</v>
      </c>
      <c r="C3446" s="1">
        <v>7700</v>
      </c>
      <c r="D3446" s="1" t="s">
        <v>11812</v>
      </c>
      <c r="G3446" s="64">
        <v>3920</v>
      </c>
      <c r="H3446" s="97" t="s">
        <v>17238</v>
      </c>
      <c r="I3446" s="98" t="s">
        <v>17336</v>
      </c>
      <c r="J3446" s="1">
        <v>287.83</v>
      </c>
      <c r="K3446" s="64">
        <v>3632.17</v>
      </c>
      <c r="L3446" s="1">
        <v>1</v>
      </c>
      <c r="N3446" s="1" t="s">
        <v>13552</v>
      </c>
      <c r="O3446" s="64">
        <v>3920</v>
      </c>
      <c r="P3446" s="1" t="s">
        <v>5344</v>
      </c>
      <c r="Q3446" s="1" t="s">
        <v>17238</v>
      </c>
      <c r="R3446" s="1" t="s">
        <v>17239</v>
      </c>
      <c r="S3446" s="1" t="s">
        <v>2452</v>
      </c>
    </row>
    <row r="3447" spans="1:19">
      <c r="A3447" s="30">
        <v>10199251</v>
      </c>
      <c r="B3447" s="55">
        <v>101992510000000</v>
      </c>
      <c r="C3447" s="1">
        <v>7700</v>
      </c>
      <c r="D3447" s="1" t="s">
        <v>11812</v>
      </c>
      <c r="G3447" s="64">
        <v>3920</v>
      </c>
      <c r="H3447" s="97" t="s">
        <v>17238</v>
      </c>
      <c r="I3447" s="98" t="s">
        <v>17336</v>
      </c>
      <c r="J3447" s="1">
        <v>287.83</v>
      </c>
      <c r="K3447" s="64">
        <v>3632.17</v>
      </c>
      <c r="L3447" s="1">
        <v>1</v>
      </c>
      <c r="N3447" s="1" t="s">
        <v>13553</v>
      </c>
      <c r="O3447" s="64">
        <v>3920</v>
      </c>
      <c r="P3447" s="1" t="s">
        <v>5344</v>
      </c>
      <c r="Q3447" s="1" t="s">
        <v>17238</v>
      </c>
      <c r="R3447" s="1" t="s">
        <v>17239</v>
      </c>
      <c r="S3447" s="1" t="s">
        <v>2452</v>
      </c>
    </row>
    <row r="3448" spans="1:19">
      <c r="A3448" s="30">
        <v>10199252</v>
      </c>
      <c r="B3448" s="55">
        <v>101992520000000</v>
      </c>
      <c r="C3448" s="1">
        <v>7700</v>
      </c>
      <c r="D3448" s="1" t="s">
        <v>11812</v>
      </c>
      <c r="G3448" s="64">
        <v>3920</v>
      </c>
      <c r="H3448" s="97" t="s">
        <v>17238</v>
      </c>
      <c r="I3448" s="98" t="s">
        <v>17336</v>
      </c>
      <c r="J3448" s="1">
        <v>287.83</v>
      </c>
      <c r="K3448" s="64">
        <v>3632.17</v>
      </c>
      <c r="L3448" s="1">
        <v>1</v>
      </c>
      <c r="N3448" s="1" t="s">
        <v>13554</v>
      </c>
      <c r="O3448" s="64">
        <v>3920</v>
      </c>
      <c r="P3448" s="1" t="s">
        <v>5344</v>
      </c>
      <c r="Q3448" s="1" t="s">
        <v>17238</v>
      </c>
      <c r="R3448" s="1" t="s">
        <v>17239</v>
      </c>
      <c r="S3448" s="1" t="s">
        <v>2452</v>
      </c>
    </row>
    <row r="3449" spans="1:19">
      <c r="A3449" s="30">
        <v>10199253</v>
      </c>
      <c r="B3449" s="55">
        <v>101992530000000</v>
      </c>
      <c r="C3449" s="1">
        <v>7700</v>
      </c>
      <c r="D3449" s="1" t="s">
        <v>11812</v>
      </c>
      <c r="G3449" s="64">
        <v>3920</v>
      </c>
      <c r="H3449" s="97" t="s">
        <v>17238</v>
      </c>
      <c r="I3449" s="98" t="s">
        <v>17336</v>
      </c>
      <c r="J3449" s="1">
        <v>287.83</v>
      </c>
      <c r="K3449" s="64">
        <v>3632.17</v>
      </c>
      <c r="L3449" s="1">
        <v>1</v>
      </c>
      <c r="N3449" s="1" t="s">
        <v>13555</v>
      </c>
      <c r="O3449" s="64">
        <v>3920</v>
      </c>
      <c r="P3449" s="1" t="s">
        <v>5344</v>
      </c>
      <c r="Q3449" s="1" t="s">
        <v>17238</v>
      </c>
      <c r="R3449" s="1" t="s">
        <v>17239</v>
      </c>
      <c r="S3449" s="1" t="s">
        <v>2452</v>
      </c>
    </row>
    <row r="3450" spans="1:19">
      <c r="A3450" s="30">
        <v>10199254</v>
      </c>
      <c r="B3450" s="55">
        <v>101992540000000</v>
      </c>
      <c r="C3450" s="1">
        <v>7700</v>
      </c>
      <c r="D3450" s="1" t="s">
        <v>11812</v>
      </c>
      <c r="G3450" s="64">
        <v>3920</v>
      </c>
      <c r="H3450" s="97" t="s">
        <v>17238</v>
      </c>
      <c r="I3450" s="98" t="s">
        <v>17336</v>
      </c>
      <c r="J3450" s="1">
        <v>287.83</v>
      </c>
      <c r="K3450" s="64">
        <v>3632.17</v>
      </c>
      <c r="L3450" s="1">
        <v>5</v>
      </c>
      <c r="N3450" s="1" t="s">
        <v>13556</v>
      </c>
      <c r="O3450" s="64">
        <v>3920</v>
      </c>
      <c r="P3450" s="1" t="s">
        <v>5353</v>
      </c>
      <c r="Q3450" s="1" t="s">
        <v>17238</v>
      </c>
      <c r="R3450" s="1" t="s">
        <v>17239</v>
      </c>
      <c r="S3450" s="1" t="s">
        <v>2452</v>
      </c>
    </row>
    <row r="3451" spans="1:19">
      <c r="A3451" s="30">
        <v>10199255</v>
      </c>
      <c r="B3451" s="55">
        <v>101992550000000</v>
      </c>
      <c r="C3451" s="1">
        <v>7700</v>
      </c>
      <c r="D3451" s="1" t="s">
        <v>11812</v>
      </c>
      <c r="G3451" s="64">
        <v>3920</v>
      </c>
      <c r="H3451" s="97" t="s">
        <v>17238</v>
      </c>
      <c r="I3451" s="98" t="s">
        <v>17336</v>
      </c>
      <c r="J3451" s="1">
        <v>287.83</v>
      </c>
      <c r="K3451" s="64">
        <v>3632.17</v>
      </c>
      <c r="L3451" s="1">
        <v>5</v>
      </c>
      <c r="N3451" s="1" t="s">
        <v>13557</v>
      </c>
      <c r="O3451" s="64">
        <v>3920</v>
      </c>
      <c r="P3451" s="1" t="s">
        <v>5353</v>
      </c>
      <c r="Q3451" s="1" t="s">
        <v>17238</v>
      </c>
      <c r="R3451" s="1" t="s">
        <v>17239</v>
      </c>
      <c r="S3451" s="1" t="s">
        <v>2452</v>
      </c>
    </row>
    <row r="3452" spans="1:19">
      <c r="A3452" s="30">
        <v>10199256</v>
      </c>
      <c r="B3452" s="55">
        <v>101992560000000</v>
      </c>
      <c r="C3452" s="1">
        <v>7700</v>
      </c>
      <c r="D3452" s="1" t="s">
        <v>11812</v>
      </c>
      <c r="G3452" s="64">
        <v>3920</v>
      </c>
      <c r="H3452" s="97" t="s">
        <v>17238</v>
      </c>
      <c r="I3452" s="98" t="s">
        <v>17336</v>
      </c>
      <c r="J3452" s="1">
        <v>287.83</v>
      </c>
      <c r="K3452" s="64">
        <v>3632.17</v>
      </c>
      <c r="L3452" s="1">
        <v>5</v>
      </c>
      <c r="N3452" s="1" t="s">
        <v>13558</v>
      </c>
      <c r="O3452" s="64">
        <v>3920</v>
      </c>
      <c r="P3452" s="1" t="s">
        <v>5353</v>
      </c>
      <c r="Q3452" s="1" t="s">
        <v>17238</v>
      </c>
      <c r="R3452" s="1" t="s">
        <v>17239</v>
      </c>
      <c r="S3452" s="1" t="s">
        <v>2452</v>
      </c>
    </row>
    <row r="3453" spans="1:19">
      <c r="A3453" s="30">
        <v>10199257</v>
      </c>
      <c r="B3453" s="55">
        <v>101992570000000</v>
      </c>
      <c r="C3453" s="1">
        <v>7700</v>
      </c>
      <c r="D3453" s="1" t="s">
        <v>11812</v>
      </c>
      <c r="G3453" s="64">
        <v>3920</v>
      </c>
      <c r="H3453" s="97" t="s">
        <v>17238</v>
      </c>
      <c r="I3453" s="98" t="s">
        <v>17336</v>
      </c>
      <c r="J3453" s="1">
        <v>287.83</v>
      </c>
      <c r="K3453" s="64">
        <v>3632.17</v>
      </c>
      <c r="L3453" s="1">
        <v>5</v>
      </c>
      <c r="N3453" s="1" t="s">
        <v>13559</v>
      </c>
      <c r="O3453" s="64">
        <v>3920</v>
      </c>
      <c r="P3453" s="1" t="s">
        <v>5353</v>
      </c>
      <c r="Q3453" s="1" t="s">
        <v>17238</v>
      </c>
      <c r="R3453" s="1" t="s">
        <v>17239</v>
      </c>
      <c r="S3453" s="1" t="s">
        <v>2452</v>
      </c>
    </row>
    <row r="3454" spans="1:19">
      <c r="A3454" s="30">
        <v>10199258</v>
      </c>
      <c r="B3454" s="55">
        <v>101992580000000</v>
      </c>
      <c r="C3454" s="1">
        <v>7700</v>
      </c>
      <c r="D3454" s="1" t="s">
        <v>11812</v>
      </c>
      <c r="G3454" s="64">
        <v>3920</v>
      </c>
      <c r="H3454" s="97" t="s">
        <v>17238</v>
      </c>
      <c r="I3454" s="98" t="s">
        <v>17336</v>
      </c>
      <c r="J3454" s="1">
        <v>287.83</v>
      </c>
      <c r="K3454" s="64">
        <v>3632.17</v>
      </c>
      <c r="L3454" s="1">
        <v>7189</v>
      </c>
      <c r="N3454" s="1" t="s">
        <v>13560</v>
      </c>
      <c r="O3454" s="64">
        <v>3920</v>
      </c>
      <c r="P3454" s="1" t="s">
        <v>110</v>
      </c>
      <c r="Q3454" s="1" t="s">
        <v>17238</v>
      </c>
      <c r="R3454" s="1" t="s">
        <v>17239</v>
      </c>
      <c r="S3454" s="1" t="s">
        <v>2452</v>
      </c>
    </row>
    <row r="3455" spans="1:19">
      <c r="A3455" s="30">
        <v>10199259</v>
      </c>
      <c r="B3455" s="55">
        <v>101992590000000</v>
      </c>
      <c r="C3455" s="1">
        <v>7700</v>
      </c>
      <c r="D3455" s="1" t="s">
        <v>11812</v>
      </c>
      <c r="G3455" s="64">
        <v>3920</v>
      </c>
      <c r="H3455" s="97" t="s">
        <v>17238</v>
      </c>
      <c r="I3455" s="98" t="s">
        <v>17336</v>
      </c>
      <c r="J3455" s="1">
        <v>287.83</v>
      </c>
      <c r="K3455" s="64">
        <v>3632.17</v>
      </c>
      <c r="L3455" s="1">
        <v>5</v>
      </c>
      <c r="N3455" s="1" t="s">
        <v>13562</v>
      </c>
      <c r="O3455" s="64">
        <v>3920</v>
      </c>
      <c r="P3455" s="1" t="s">
        <v>11779</v>
      </c>
      <c r="Q3455" s="1" t="s">
        <v>17238</v>
      </c>
      <c r="R3455" s="1" t="s">
        <v>17239</v>
      </c>
      <c r="S3455" s="1" t="s">
        <v>2452</v>
      </c>
    </row>
    <row r="3456" spans="1:19">
      <c r="A3456" s="30">
        <v>10199260</v>
      </c>
      <c r="B3456" s="55">
        <v>101992600000000</v>
      </c>
      <c r="C3456" s="1">
        <v>7700</v>
      </c>
      <c r="D3456" s="1" t="s">
        <v>12229</v>
      </c>
      <c r="G3456" s="64">
        <v>2942.62</v>
      </c>
      <c r="H3456" s="97" t="s">
        <v>17238</v>
      </c>
      <c r="I3456" s="98" t="s">
        <v>17336</v>
      </c>
      <c r="J3456" s="1">
        <v>216.06</v>
      </c>
      <c r="K3456" s="64">
        <v>2726.56</v>
      </c>
      <c r="L3456" s="1">
        <v>2377</v>
      </c>
      <c r="N3456" s="1" t="s">
        <v>12230</v>
      </c>
      <c r="O3456" s="64">
        <v>2942.62</v>
      </c>
      <c r="P3456" s="1" t="s">
        <v>2173</v>
      </c>
      <c r="Q3456" s="1" t="s">
        <v>17238</v>
      </c>
      <c r="R3456" s="1" t="s">
        <v>17242</v>
      </c>
      <c r="S3456" s="1" t="s">
        <v>3241</v>
      </c>
    </row>
    <row r="3457" spans="1:19">
      <c r="A3457" s="30">
        <v>10199261</v>
      </c>
      <c r="B3457" s="55">
        <v>101992610000000</v>
      </c>
      <c r="C3457" s="1">
        <v>7700</v>
      </c>
      <c r="D3457" s="1" t="s">
        <v>12229</v>
      </c>
      <c r="G3457" s="64">
        <v>2942.62</v>
      </c>
      <c r="H3457" s="97" t="s">
        <v>17238</v>
      </c>
      <c r="I3457" s="98" t="s">
        <v>17336</v>
      </c>
      <c r="J3457" s="1">
        <v>216.06</v>
      </c>
      <c r="K3457" s="64">
        <v>2726.56</v>
      </c>
      <c r="L3457" s="1">
        <v>2377</v>
      </c>
      <c r="N3457" s="1" t="s">
        <v>12231</v>
      </c>
      <c r="O3457" s="64">
        <v>2942.62</v>
      </c>
      <c r="P3457" s="1">
        <v>2806</v>
      </c>
      <c r="Q3457" s="1" t="s">
        <v>17238</v>
      </c>
      <c r="R3457" s="1" t="s">
        <v>17242</v>
      </c>
      <c r="S3457" s="1" t="s">
        <v>3241</v>
      </c>
    </row>
    <row r="3458" spans="1:19">
      <c r="A3458" s="30">
        <v>10199262</v>
      </c>
      <c r="B3458" s="55">
        <v>101992620000000</v>
      </c>
      <c r="C3458" s="1">
        <v>7700</v>
      </c>
      <c r="D3458" s="1" t="s">
        <v>7761</v>
      </c>
      <c r="G3458" s="64">
        <v>1873.75</v>
      </c>
      <c r="H3458" s="97" t="s">
        <v>17243</v>
      </c>
      <c r="I3458" s="98" t="s">
        <v>17337</v>
      </c>
      <c r="J3458" s="1">
        <v>138.6</v>
      </c>
      <c r="K3458" s="64">
        <v>1735.15</v>
      </c>
      <c r="L3458" s="1">
        <v>2377</v>
      </c>
      <c r="O3458" s="64">
        <v>1873.75</v>
      </c>
      <c r="P3458" s="1" t="s">
        <v>2049</v>
      </c>
      <c r="Q3458" s="1" t="s">
        <v>17243</v>
      </c>
      <c r="R3458" s="1" t="s">
        <v>17242</v>
      </c>
      <c r="S3458" s="1" t="s">
        <v>3241</v>
      </c>
    </row>
    <row r="3459" spans="1:19">
      <c r="A3459" s="30">
        <v>10199263</v>
      </c>
      <c r="B3459" s="55">
        <v>101992630000000</v>
      </c>
      <c r="C3459" s="1">
        <v>7700</v>
      </c>
      <c r="D3459" s="1" t="s">
        <v>12232</v>
      </c>
      <c r="G3459" s="64">
        <v>1057.1400000000001</v>
      </c>
      <c r="H3459" s="97" t="s">
        <v>17238</v>
      </c>
      <c r="I3459" s="98" t="s">
        <v>17336</v>
      </c>
      <c r="J3459" s="1">
        <v>77.62</v>
      </c>
      <c r="K3459" s="1">
        <v>979.52</v>
      </c>
      <c r="L3459" s="1">
        <v>2377</v>
      </c>
      <c r="N3459" s="1" t="s">
        <v>12233</v>
      </c>
      <c r="O3459" s="64">
        <v>1057.1400000000001</v>
      </c>
      <c r="P3459" s="1" t="s">
        <v>2049</v>
      </c>
      <c r="Q3459" s="1" t="s">
        <v>17238</v>
      </c>
      <c r="R3459" s="1" t="s">
        <v>17242</v>
      </c>
      <c r="S3459" s="1" t="s">
        <v>3241</v>
      </c>
    </row>
    <row r="3460" spans="1:19">
      <c r="A3460" s="30">
        <v>10199264</v>
      </c>
      <c r="B3460" s="55">
        <v>101992640000000</v>
      </c>
      <c r="C3460" s="1">
        <v>7700</v>
      </c>
      <c r="D3460" s="1" t="s">
        <v>11860</v>
      </c>
      <c r="G3460" s="64">
        <v>1194.1500000000001</v>
      </c>
      <c r="H3460" s="97" t="s">
        <v>17244</v>
      </c>
      <c r="I3460" s="98" t="s">
        <v>17338</v>
      </c>
      <c r="J3460" s="1">
        <v>90.3</v>
      </c>
      <c r="K3460" s="64">
        <v>1103.8499999999999</v>
      </c>
      <c r="L3460" s="1">
        <v>311</v>
      </c>
      <c r="N3460" s="1" t="s">
        <v>13565</v>
      </c>
      <c r="O3460" s="64">
        <v>1194.1500000000001</v>
      </c>
      <c r="P3460" s="1" t="s">
        <v>7514</v>
      </c>
      <c r="Q3460" s="1" t="s">
        <v>17244</v>
      </c>
      <c r="R3460" s="1" t="s">
        <v>17245</v>
      </c>
      <c r="S3460" s="1" t="s">
        <v>2452</v>
      </c>
    </row>
    <row r="3461" spans="1:19">
      <c r="A3461" s="30">
        <v>10199266</v>
      </c>
      <c r="B3461" s="55">
        <v>101992660000000</v>
      </c>
      <c r="C3461" s="1">
        <v>7700</v>
      </c>
      <c r="D3461" s="1" t="s">
        <v>11860</v>
      </c>
      <c r="G3461" s="64">
        <v>1194.1500000000001</v>
      </c>
      <c r="H3461" s="97" t="s">
        <v>17244</v>
      </c>
      <c r="I3461" s="98" t="s">
        <v>17338</v>
      </c>
      <c r="J3461" s="1">
        <v>90.3</v>
      </c>
      <c r="K3461" s="64">
        <v>1103.8499999999999</v>
      </c>
      <c r="L3461" s="1">
        <v>7086</v>
      </c>
      <c r="N3461" s="1" t="s">
        <v>13569</v>
      </c>
      <c r="O3461" s="64">
        <v>1194.1500000000001</v>
      </c>
      <c r="P3461" s="1" t="s">
        <v>110</v>
      </c>
      <c r="Q3461" s="1" t="s">
        <v>17244</v>
      </c>
      <c r="R3461" s="1" t="s">
        <v>17245</v>
      </c>
      <c r="S3461" s="1" t="s">
        <v>2452</v>
      </c>
    </row>
    <row r="3462" spans="1:19">
      <c r="A3462" s="30">
        <v>10199267</v>
      </c>
      <c r="B3462" s="55">
        <v>101992670000000</v>
      </c>
      <c r="C3462" s="1">
        <v>7700</v>
      </c>
      <c r="D3462" s="1" t="s">
        <v>11860</v>
      </c>
      <c r="G3462" s="64">
        <v>1194.1500000000001</v>
      </c>
      <c r="H3462" s="97" t="s">
        <v>17244</v>
      </c>
      <c r="I3462" s="98" t="s">
        <v>17338</v>
      </c>
      <c r="J3462" s="1">
        <v>90.3</v>
      </c>
      <c r="K3462" s="64">
        <v>1103.8499999999999</v>
      </c>
      <c r="L3462" s="1">
        <v>347</v>
      </c>
      <c r="N3462" s="1" t="s">
        <v>13570</v>
      </c>
      <c r="O3462" s="64">
        <v>1194.1500000000001</v>
      </c>
      <c r="P3462" s="1" t="s">
        <v>110</v>
      </c>
      <c r="Q3462" s="1" t="s">
        <v>17244</v>
      </c>
      <c r="R3462" s="1" t="s">
        <v>17245</v>
      </c>
      <c r="S3462" s="1" t="s">
        <v>2452</v>
      </c>
    </row>
    <row r="3463" spans="1:19">
      <c r="A3463" s="30">
        <v>10199268</v>
      </c>
      <c r="B3463" s="55">
        <v>101992680000000</v>
      </c>
      <c r="C3463" s="1">
        <v>7700</v>
      </c>
      <c r="D3463" s="1" t="s">
        <v>11860</v>
      </c>
      <c r="G3463" s="64">
        <v>1194.1500000000001</v>
      </c>
      <c r="H3463" s="97" t="s">
        <v>17244</v>
      </c>
      <c r="I3463" s="98" t="s">
        <v>17338</v>
      </c>
      <c r="J3463" s="1">
        <v>90.3</v>
      </c>
      <c r="K3463" s="64">
        <v>1103.8499999999999</v>
      </c>
      <c r="L3463" s="1">
        <v>347</v>
      </c>
      <c r="N3463" s="1" t="s">
        <v>13571</v>
      </c>
      <c r="O3463" s="64">
        <v>1194.1500000000001</v>
      </c>
      <c r="P3463" s="1" t="s">
        <v>110</v>
      </c>
      <c r="Q3463" s="1" t="s">
        <v>17244</v>
      </c>
      <c r="R3463" s="1" t="s">
        <v>17245</v>
      </c>
      <c r="S3463" s="1" t="s">
        <v>2452</v>
      </c>
    </row>
    <row r="3464" spans="1:19">
      <c r="A3464" s="30">
        <v>10199269</v>
      </c>
      <c r="B3464" s="55">
        <v>101992690000000</v>
      </c>
      <c r="C3464" s="1">
        <v>7700</v>
      </c>
      <c r="D3464" s="1" t="s">
        <v>11860</v>
      </c>
      <c r="G3464" s="64">
        <v>1194.1500000000001</v>
      </c>
      <c r="H3464" s="97" t="s">
        <v>17244</v>
      </c>
      <c r="I3464" s="98" t="s">
        <v>17338</v>
      </c>
      <c r="J3464" s="1">
        <v>90.3</v>
      </c>
      <c r="K3464" s="64">
        <v>1103.8499999999999</v>
      </c>
      <c r="L3464" s="1">
        <v>8</v>
      </c>
      <c r="N3464" s="1" t="s">
        <v>11953</v>
      </c>
      <c r="O3464" s="64">
        <v>1194.1500000000001</v>
      </c>
      <c r="Q3464" s="1" t="s">
        <v>17244</v>
      </c>
      <c r="R3464" s="1" t="s">
        <v>17245</v>
      </c>
      <c r="S3464" s="1" t="s">
        <v>2452</v>
      </c>
    </row>
    <row r="3465" spans="1:19">
      <c r="A3465" s="30">
        <v>10199270</v>
      </c>
      <c r="B3465" s="55">
        <v>101992700000000</v>
      </c>
      <c r="C3465" s="1">
        <v>7700</v>
      </c>
      <c r="D3465" s="1" t="s">
        <v>11860</v>
      </c>
      <c r="G3465" s="64">
        <v>1194.1500000000001</v>
      </c>
      <c r="H3465" s="97" t="s">
        <v>17244</v>
      </c>
      <c r="I3465" s="98" t="s">
        <v>17338</v>
      </c>
      <c r="J3465" s="1">
        <v>90.3</v>
      </c>
      <c r="K3465" s="64">
        <v>1103.8499999999999</v>
      </c>
      <c r="L3465" s="1">
        <v>70</v>
      </c>
      <c r="N3465" s="1" t="s">
        <v>13572</v>
      </c>
      <c r="O3465" s="64">
        <v>1194.1500000000001</v>
      </c>
      <c r="P3465" s="1" t="s">
        <v>13573</v>
      </c>
      <c r="Q3465" s="1" t="s">
        <v>17244</v>
      </c>
      <c r="R3465" s="1" t="s">
        <v>17245</v>
      </c>
      <c r="S3465" s="1" t="s">
        <v>2452</v>
      </c>
    </row>
    <row r="3466" spans="1:19">
      <c r="A3466" s="30">
        <v>10199271</v>
      </c>
      <c r="B3466" s="55">
        <v>101992710000000</v>
      </c>
      <c r="C3466" s="1">
        <v>7700</v>
      </c>
      <c r="D3466" s="1" t="s">
        <v>11860</v>
      </c>
      <c r="G3466" s="64">
        <v>1194.1500000000001</v>
      </c>
      <c r="H3466" s="97" t="s">
        <v>17244</v>
      </c>
      <c r="I3466" s="98" t="s">
        <v>17338</v>
      </c>
      <c r="J3466" s="1">
        <v>90.3</v>
      </c>
      <c r="K3466" s="64">
        <v>1103.8499999999999</v>
      </c>
      <c r="L3466" s="1">
        <v>4</v>
      </c>
      <c r="N3466" s="1" t="s">
        <v>11861</v>
      </c>
      <c r="O3466" s="64">
        <v>1194.1500000000001</v>
      </c>
      <c r="P3466" s="1">
        <v>401.45</v>
      </c>
      <c r="Q3466" s="1" t="s">
        <v>17244</v>
      </c>
      <c r="R3466" s="1" t="s">
        <v>17245</v>
      </c>
      <c r="S3466" s="1" t="s">
        <v>2452</v>
      </c>
    </row>
    <row r="3467" spans="1:19">
      <c r="A3467" s="30">
        <v>10199272</v>
      </c>
      <c r="B3467" s="55">
        <v>101992720000000</v>
      </c>
      <c r="C3467" s="1">
        <v>7700</v>
      </c>
      <c r="D3467" s="1" t="s">
        <v>11860</v>
      </c>
      <c r="G3467" s="64">
        <v>1194.1500000000001</v>
      </c>
      <c r="H3467" s="97" t="s">
        <v>17244</v>
      </c>
      <c r="I3467" s="98" t="s">
        <v>17338</v>
      </c>
      <c r="J3467" s="1">
        <v>90.3</v>
      </c>
      <c r="K3467" s="64">
        <v>1103.8499999999999</v>
      </c>
      <c r="L3467" s="1">
        <v>7044</v>
      </c>
      <c r="N3467" s="1" t="s">
        <v>13574</v>
      </c>
      <c r="O3467" s="64">
        <v>1194.1500000000001</v>
      </c>
      <c r="P3467" s="1" t="s">
        <v>110</v>
      </c>
      <c r="Q3467" s="1" t="s">
        <v>17244</v>
      </c>
      <c r="R3467" s="1" t="s">
        <v>17245</v>
      </c>
      <c r="S3467" s="1" t="s">
        <v>2452</v>
      </c>
    </row>
    <row r="3468" spans="1:19">
      <c r="A3468" s="30">
        <v>10199273</v>
      </c>
      <c r="B3468" s="55">
        <v>101992730000000</v>
      </c>
      <c r="C3468" s="1">
        <v>7700</v>
      </c>
      <c r="D3468" s="1" t="s">
        <v>11860</v>
      </c>
      <c r="G3468" s="64">
        <v>1194.1500000000001</v>
      </c>
      <c r="H3468" s="97" t="s">
        <v>17244</v>
      </c>
      <c r="I3468" s="98" t="s">
        <v>17338</v>
      </c>
      <c r="J3468" s="1">
        <v>90.3</v>
      </c>
      <c r="K3468" s="64">
        <v>1103.8499999999999</v>
      </c>
      <c r="L3468" s="1">
        <v>296</v>
      </c>
      <c r="N3468" s="1" t="s">
        <v>13575</v>
      </c>
      <c r="O3468" s="64">
        <v>1194.1500000000001</v>
      </c>
      <c r="P3468" s="1" t="s">
        <v>1369</v>
      </c>
      <c r="Q3468" s="1" t="s">
        <v>17244</v>
      </c>
      <c r="R3468" s="1" t="s">
        <v>17245</v>
      </c>
      <c r="S3468" s="1" t="s">
        <v>2452</v>
      </c>
    </row>
    <row r="3469" spans="1:19">
      <c r="A3469" s="30">
        <v>10199278</v>
      </c>
      <c r="B3469" s="55">
        <v>101992780000000</v>
      </c>
      <c r="C3469" s="1">
        <v>7700</v>
      </c>
      <c r="D3469" s="1" t="s">
        <v>11954</v>
      </c>
      <c r="G3469" s="64">
        <v>1170</v>
      </c>
      <c r="H3469" s="97" t="s">
        <v>17246</v>
      </c>
      <c r="I3469" s="98" t="s">
        <v>17339</v>
      </c>
      <c r="J3469" s="1">
        <v>98.3</v>
      </c>
      <c r="K3469" s="64">
        <v>1071.7</v>
      </c>
      <c r="L3469" s="1">
        <v>8</v>
      </c>
      <c r="N3469" s="1" t="s">
        <v>11955</v>
      </c>
      <c r="O3469" s="64">
        <v>1170</v>
      </c>
      <c r="Q3469" s="1" t="s">
        <v>17246</v>
      </c>
      <c r="R3469" s="1" t="s">
        <v>17247</v>
      </c>
      <c r="S3469" s="1" t="s">
        <v>2337</v>
      </c>
    </row>
    <row r="3470" spans="1:19">
      <c r="A3470" s="30">
        <v>10199279</v>
      </c>
      <c r="B3470" s="55">
        <v>101992790000000</v>
      </c>
      <c r="C3470" s="1">
        <v>7700</v>
      </c>
      <c r="D3470" s="1" t="s">
        <v>11956</v>
      </c>
      <c r="G3470" s="64">
        <v>1149.98</v>
      </c>
      <c r="H3470" s="97" t="s">
        <v>17246</v>
      </c>
      <c r="I3470" s="98" t="s">
        <v>17339</v>
      </c>
      <c r="J3470" s="1">
        <v>96.62</v>
      </c>
      <c r="K3470" s="64">
        <v>1053.3599999999999</v>
      </c>
      <c r="L3470" s="1">
        <v>8</v>
      </c>
      <c r="N3470" s="1" t="s">
        <v>11957</v>
      </c>
      <c r="O3470" s="64">
        <v>1149.98</v>
      </c>
      <c r="Q3470" s="1" t="s">
        <v>17246</v>
      </c>
      <c r="R3470" s="1" t="s">
        <v>17247</v>
      </c>
      <c r="S3470" s="1" t="s">
        <v>2337</v>
      </c>
    </row>
    <row r="3471" spans="1:19">
      <c r="A3471" s="30">
        <v>10199280</v>
      </c>
      <c r="B3471" s="55">
        <v>101992800000000</v>
      </c>
      <c r="C3471" s="1">
        <v>7700</v>
      </c>
      <c r="D3471" s="1" t="s">
        <v>11956</v>
      </c>
      <c r="G3471" s="64">
        <v>1149.98</v>
      </c>
      <c r="H3471" s="97" t="s">
        <v>17246</v>
      </c>
      <c r="I3471" s="98" t="s">
        <v>17339</v>
      </c>
      <c r="J3471" s="1">
        <v>96.62</v>
      </c>
      <c r="K3471" s="64">
        <v>1053.3599999999999</v>
      </c>
      <c r="L3471" s="1">
        <v>8</v>
      </c>
      <c r="N3471" s="1" t="s">
        <v>11958</v>
      </c>
      <c r="O3471" s="64">
        <v>1149.98</v>
      </c>
      <c r="Q3471" s="1" t="s">
        <v>17246</v>
      </c>
      <c r="R3471" s="1" t="s">
        <v>17247</v>
      </c>
      <c r="S3471" s="1" t="s">
        <v>2337</v>
      </c>
    </row>
    <row r="3472" spans="1:19">
      <c r="A3472" s="30">
        <v>10199281</v>
      </c>
      <c r="B3472" s="55">
        <v>101992810000000</v>
      </c>
      <c r="C3472" s="1">
        <v>7700</v>
      </c>
      <c r="D3472" s="1" t="s">
        <v>11862</v>
      </c>
      <c r="G3472" s="64">
        <v>34500</v>
      </c>
      <c r="H3472" s="97" t="s">
        <v>17248</v>
      </c>
      <c r="I3472" s="98" t="s">
        <v>17340</v>
      </c>
      <c r="J3472" s="64">
        <v>3276.72</v>
      </c>
      <c r="K3472" s="64">
        <v>31223.279999999999</v>
      </c>
      <c r="L3472" s="1">
        <v>8</v>
      </c>
      <c r="N3472" s="1" t="s">
        <v>11959</v>
      </c>
      <c r="O3472" s="64">
        <v>34500</v>
      </c>
      <c r="Q3472" s="1" t="s">
        <v>17248</v>
      </c>
      <c r="R3472" s="1" t="s">
        <v>17249</v>
      </c>
      <c r="S3472" s="1" t="s">
        <v>2452</v>
      </c>
    </row>
    <row r="3473" spans="1:19">
      <c r="A3473" s="30">
        <v>10199282</v>
      </c>
      <c r="B3473" s="55">
        <v>101992820000000</v>
      </c>
      <c r="C3473" s="1">
        <v>7700</v>
      </c>
      <c r="D3473" s="1" t="s">
        <v>11862</v>
      </c>
      <c r="G3473" s="64">
        <v>18400</v>
      </c>
      <c r="H3473" s="97" t="s">
        <v>17248</v>
      </c>
      <c r="I3473" s="98" t="s">
        <v>17340</v>
      </c>
      <c r="J3473" s="64">
        <v>1747.58</v>
      </c>
      <c r="K3473" s="64">
        <v>16652.419999999998</v>
      </c>
      <c r="L3473" s="1">
        <v>4</v>
      </c>
      <c r="N3473" s="1" t="s">
        <v>11863</v>
      </c>
      <c r="O3473" s="64">
        <v>18400</v>
      </c>
      <c r="P3473" s="1">
        <v>401.32</v>
      </c>
      <c r="Q3473" s="1" t="s">
        <v>17248</v>
      </c>
      <c r="R3473" s="1" t="s">
        <v>17249</v>
      </c>
      <c r="S3473" s="1" t="s">
        <v>2452</v>
      </c>
    </row>
    <row r="3474" spans="1:19">
      <c r="A3474" s="30">
        <v>10199324</v>
      </c>
      <c r="B3474" s="55">
        <v>101993240000000</v>
      </c>
      <c r="C3474" s="1">
        <v>7700</v>
      </c>
      <c r="D3474" s="1" t="s">
        <v>11960</v>
      </c>
      <c r="G3474" s="64">
        <v>1670</v>
      </c>
      <c r="H3474" s="97" t="s">
        <v>17248</v>
      </c>
      <c r="I3474" s="98" t="s">
        <v>17340</v>
      </c>
      <c r="J3474" s="1">
        <v>158.61000000000001</v>
      </c>
      <c r="K3474" s="64">
        <v>1511.39</v>
      </c>
      <c r="L3474" s="1">
        <v>8</v>
      </c>
      <c r="N3474" s="1" t="s">
        <v>11961</v>
      </c>
      <c r="O3474" s="64">
        <v>1670</v>
      </c>
      <c r="Q3474" s="1" t="s">
        <v>17248</v>
      </c>
      <c r="R3474" s="1" t="s">
        <v>17250</v>
      </c>
      <c r="S3474" s="1" t="s">
        <v>2452</v>
      </c>
    </row>
    <row r="3475" spans="1:19">
      <c r="A3475" s="30">
        <v>10199325</v>
      </c>
      <c r="B3475" s="55">
        <v>101993250000000</v>
      </c>
      <c r="C3475" s="1">
        <v>7700</v>
      </c>
      <c r="D3475" s="1" t="s">
        <v>11962</v>
      </c>
      <c r="G3475" s="64">
        <v>2350.0100000000002</v>
      </c>
      <c r="H3475" s="97" t="s">
        <v>17251</v>
      </c>
      <c r="I3475" s="98" t="s">
        <v>17341</v>
      </c>
      <c r="J3475" s="1">
        <v>195.3</v>
      </c>
      <c r="K3475" s="64">
        <v>2154.71</v>
      </c>
      <c r="L3475" s="1">
        <v>8</v>
      </c>
      <c r="N3475" s="1" t="s">
        <v>11963</v>
      </c>
      <c r="O3475" s="64">
        <v>2350.0100000000002</v>
      </c>
      <c r="Q3475" s="1" t="s">
        <v>17251</v>
      </c>
      <c r="R3475" s="1" t="s">
        <v>17252</v>
      </c>
      <c r="S3475" s="1" t="s">
        <v>2337</v>
      </c>
    </row>
    <row r="3476" spans="1:19">
      <c r="A3476" s="30">
        <v>10199358</v>
      </c>
      <c r="B3476" s="55">
        <v>101993580000000</v>
      </c>
      <c r="C3476" s="1">
        <v>7700</v>
      </c>
      <c r="D3476" s="1" t="s">
        <v>11964</v>
      </c>
      <c r="G3476" s="64">
        <v>2942.62</v>
      </c>
      <c r="H3476" s="97" t="s">
        <v>17253</v>
      </c>
      <c r="I3476" s="98" t="s">
        <v>17342</v>
      </c>
      <c r="J3476" s="1">
        <v>14.51</v>
      </c>
      <c r="K3476" s="64">
        <v>2928.11</v>
      </c>
      <c r="L3476" s="1">
        <v>8</v>
      </c>
      <c r="N3476" s="1" t="s">
        <v>11965</v>
      </c>
      <c r="O3476" s="64">
        <v>2942.62</v>
      </c>
      <c r="Q3476" s="1" t="s">
        <v>17253</v>
      </c>
      <c r="R3476" s="1" t="s">
        <v>17254</v>
      </c>
      <c r="S3476" s="1" t="s">
        <v>3241</v>
      </c>
    </row>
    <row r="3477" spans="1:19">
      <c r="A3477" s="30">
        <v>10199359</v>
      </c>
      <c r="B3477" s="55">
        <v>101993590000000</v>
      </c>
      <c r="C3477" s="1">
        <v>7700</v>
      </c>
      <c r="D3477" s="1" t="s">
        <v>12072</v>
      </c>
      <c r="G3477" s="64">
        <v>1182.47</v>
      </c>
      <c r="H3477" s="97" t="s">
        <v>17255</v>
      </c>
      <c r="I3477" s="98" t="s">
        <v>17343</v>
      </c>
      <c r="J3477" s="1">
        <v>36.28</v>
      </c>
      <c r="K3477" s="64">
        <v>1146.19</v>
      </c>
      <c r="L3477" s="1">
        <v>60</v>
      </c>
      <c r="N3477" s="1" t="s">
        <v>12073</v>
      </c>
      <c r="O3477" s="64">
        <v>1182.47</v>
      </c>
      <c r="P3477" s="1" t="s">
        <v>12074</v>
      </c>
      <c r="Q3477" s="1" t="s">
        <v>17255</v>
      </c>
      <c r="R3477" s="1" t="s">
        <v>17256</v>
      </c>
      <c r="S3477" s="1" t="s">
        <v>3241</v>
      </c>
    </row>
    <row r="3478" spans="1:19">
      <c r="A3478" s="30">
        <v>10199450</v>
      </c>
      <c r="B3478" s="55">
        <v>101994500000000</v>
      </c>
      <c r="C3478" s="1">
        <v>7700</v>
      </c>
      <c r="D3478" s="1" t="s">
        <v>11860</v>
      </c>
      <c r="G3478" s="64">
        <v>1194.1500000000001</v>
      </c>
      <c r="H3478" s="97" t="s">
        <v>17244</v>
      </c>
      <c r="I3478" s="98" t="s">
        <v>17338</v>
      </c>
      <c r="J3478" s="1">
        <v>90.3</v>
      </c>
      <c r="K3478" s="64">
        <v>1103.8499999999999</v>
      </c>
      <c r="L3478" s="1">
        <v>8</v>
      </c>
      <c r="N3478" s="1" t="s">
        <v>11966</v>
      </c>
      <c r="O3478" s="64">
        <v>1194.1500000000001</v>
      </c>
      <c r="Q3478" s="1" t="s">
        <v>17244</v>
      </c>
      <c r="R3478" s="1" t="s">
        <v>17257</v>
      </c>
      <c r="S3478" s="1" t="s">
        <v>2452</v>
      </c>
    </row>
    <row r="3479" spans="1:19">
      <c r="A3479" s="30">
        <v>10199622</v>
      </c>
      <c r="B3479" s="55">
        <v>101996220000000</v>
      </c>
      <c r="C3479" s="1">
        <v>7700</v>
      </c>
      <c r="D3479" s="1" t="s">
        <v>11864</v>
      </c>
      <c r="G3479" s="64">
        <v>1424.47</v>
      </c>
      <c r="H3479" s="97" t="s">
        <v>17216</v>
      </c>
      <c r="I3479" s="98" t="s">
        <v>17330</v>
      </c>
      <c r="J3479" s="1">
        <v>0</v>
      </c>
      <c r="K3479" s="64">
        <v>1424.47</v>
      </c>
      <c r="L3479" s="1">
        <v>4</v>
      </c>
      <c r="N3479" s="1" t="s">
        <v>11865</v>
      </c>
      <c r="O3479" s="64">
        <v>1424.47</v>
      </c>
      <c r="Q3479" s="1" t="s">
        <v>17216</v>
      </c>
      <c r="R3479" s="1" t="s">
        <v>17258</v>
      </c>
      <c r="S3479" s="1" t="s">
        <v>2452</v>
      </c>
    </row>
    <row r="3480" spans="1:19">
      <c r="A3480" s="30">
        <v>10199668</v>
      </c>
      <c r="B3480" s="55">
        <v>101996680000000</v>
      </c>
      <c r="C3480" s="1">
        <v>7700</v>
      </c>
      <c r="D3480" s="1" t="s">
        <v>11864</v>
      </c>
      <c r="G3480" s="64">
        <v>1189.56</v>
      </c>
      <c r="H3480" s="97" t="s">
        <v>17216</v>
      </c>
      <c r="I3480" s="98" t="s">
        <v>17330</v>
      </c>
      <c r="J3480" s="1">
        <v>0</v>
      </c>
      <c r="K3480" s="64">
        <v>1189.56</v>
      </c>
      <c r="L3480" s="1">
        <v>4</v>
      </c>
      <c r="N3480" s="1" t="s">
        <v>11866</v>
      </c>
      <c r="O3480" s="64">
        <v>1189.56</v>
      </c>
      <c r="Q3480" s="1" t="s">
        <v>17216</v>
      </c>
      <c r="R3480" s="1" t="s">
        <v>17258</v>
      </c>
      <c r="S3480" s="1" t="s">
        <v>2452</v>
      </c>
    </row>
    <row r="3481" spans="1:19">
      <c r="A3481" s="30">
        <v>10199669</v>
      </c>
      <c r="B3481" s="55">
        <v>101996690000000</v>
      </c>
      <c r="C3481" s="1">
        <v>7700</v>
      </c>
      <c r="D3481" s="1" t="s">
        <v>11864</v>
      </c>
      <c r="G3481" s="64">
        <v>1189.56</v>
      </c>
      <c r="H3481" s="97" t="s">
        <v>17216</v>
      </c>
      <c r="I3481" s="98" t="s">
        <v>17330</v>
      </c>
      <c r="J3481" s="1">
        <v>0</v>
      </c>
      <c r="K3481" s="64">
        <v>1189.56</v>
      </c>
      <c r="L3481" s="1">
        <v>4</v>
      </c>
      <c r="N3481" s="1" t="s">
        <v>11867</v>
      </c>
      <c r="O3481" s="64">
        <v>1189.56</v>
      </c>
      <c r="Q3481" s="1" t="s">
        <v>17216</v>
      </c>
      <c r="R3481" s="1" t="s">
        <v>17258</v>
      </c>
      <c r="S3481" s="1" t="s">
        <v>2452</v>
      </c>
    </row>
    <row r="3482" spans="1:19">
      <c r="A3482" s="30">
        <v>10199670</v>
      </c>
      <c r="B3482" s="55">
        <v>101996700000000</v>
      </c>
      <c r="C3482" s="1">
        <v>7700</v>
      </c>
      <c r="D3482" s="1" t="s">
        <v>11864</v>
      </c>
      <c r="G3482" s="64">
        <v>1189.56</v>
      </c>
      <c r="H3482" s="97" t="s">
        <v>17216</v>
      </c>
      <c r="I3482" s="98" t="s">
        <v>17330</v>
      </c>
      <c r="J3482" s="1">
        <v>0</v>
      </c>
      <c r="K3482" s="64">
        <v>1189.56</v>
      </c>
      <c r="L3482" s="1">
        <v>4</v>
      </c>
      <c r="N3482" s="1" t="s">
        <v>11868</v>
      </c>
      <c r="O3482" s="64">
        <v>1189.56</v>
      </c>
      <c r="Q3482" s="1" t="s">
        <v>17216</v>
      </c>
      <c r="R3482" s="1" t="s">
        <v>17258</v>
      </c>
      <c r="S3482" s="1" t="s">
        <v>2452</v>
      </c>
    </row>
    <row r="3483" spans="1:19">
      <c r="A3483" s="30">
        <v>10199671</v>
      </c>
      <c r="B3483" s="55">
        <v>101996710000000</v>
      </c>
      <c r="C3483" s="1">
        <v>7700</v>
      </c>
      <c r="D3483" s="1" t="s">
        <v>11864</v>
      </c>
      <c r="G3483" s="64">
        <v>1189.56</v>
      </c>
      <c r="H3483" s="97" t="s">
        <v>17216</v>
      </c>
      <c r="I3483" s="98" t="s">
        <v>17330</v>
      </c>
      <c r="J3483" s="1">
        <v>0</v>
      </c>
      <c r="K3483" s="64">
        <v>1189.56</v>
      </c>
      <c r="L3483" s="1">
        <v>4</v>
      </c>
      <c r="N3483" s="1" t="s">
        <v>11869</v>
      </c>
      <c r="O3483" s="64">
        <v>1189.56</v>
      </c>
      <c r="Q3483" s="1" t="s">
        <v>17216</v>
      </c>
      <c r="R3483" s="1" t="s">
        <v>17258</v>
      </c>
      <c r="S3483" s="1" t="s">
        <v>2452</v>
      </c>
    </row>
    <row r="3484" spans="1:19">
      <c r="A3484" s="30">
        <v>10199933</v>
      </c>
      <c r="B3484" s="55">
        <v>101999330000000</v>
      </c>
      <c r="C3484" s="1">
        <v>7700</v>
      </c>
      <c r="D3484" s="1" t="s">
        <v>11967</v>
      </c>
      <c r="G3484" s="64">
        <v>32489.67</v>
      </c>
      <c r="H3484" s="97" t="s">
        <v>17259</v>
      </c>
      <c r="I3484" s="98" t="s">
        <v>17344</v>
      </c>
      <c r="J3484" s="64">
        <v>1008.81</v>
      </c>
      <c r="K3484" s="64">
        <v>31480.86</v>
      </c>
      <c r="L3484" s="1">
        <v>8</v>
      </c>
      <c r="O3484" s="64">
        <v>32489.67</v>
      </c>
      <c r="Q3484" s="1" t="s">
        <v>17259</v>
      </c>
      <c r="R3484" s="1" t="s">
        <v>17260</v>
      </c>
      <c r="S3484" s="1" t="s">
        <v>17261</v>
      </c>
    </row>
    <row r="3485" spans="1:19">
      <c r="A3485" s="30">
        <v>10199934</v>
      </c>
      <c r="B3485" s="55">
        <v>101999340000000</v>
      </c>
      <c r="C3485" s="1">
        <v>7700</v>
      </c>
      <c r="D3485" s="1" t="s">
        <v>11967</v>
      </c>
      <c r="G3485" s="64">
        <v>32489.67</v>
      </c>
      <c r="H3485" s="97" t="s">
        <v>17259</v>
      </c>
      <c r="I3485" s="98" t="s">
        <v>17344</v>
      </c>
      <c r="J3485" s="64">
        <v>1008.81</v>
      </c>
      <c r="K3485" s="64">
        <v>31480.86</v>
      </c>
      <c r="L3485" s="1">
        <v>8</v>
      </c>
      <c r="O3485" s="64">
        <v>32489.67</v>
      </c>
      <c r="Q3485" s="1" t="s">
        <v>17259</v>
      </c>
      <c r="R3485" s="1" t="s">
        <v>17260</v>
      </c>
      <c r="S3485" s="1" t="s">
        <v>17261</v>
      </c>
    </row>
    <row r="3486" spans="1:19">
      <c r="A3486" s="30">
        <v>10199935</v>
      </c>
      <c r="B3486" s="55">
        <v>101999350000000</v>
      </c>
      <c r="C3486" s="1">
        <v>7700</v>
      </c>
      <c r="D3486" s="1" t="s">
        <v>11967</v>
      </c>
      <c r="G3486" s="64">
        <v>32489.67</v>
      </c>
      <c r="H3486" s="97" t="s">
        <v>17259</v>
      </c>
      <c r="I3486" s="98" t="s">
        <v>17344</v>
      </c>
      <c r="J3486" s="64">
        <v>1008.81</v>
      </c>
      <c r="K3486" s="64">
        <v>31480.86</v>
      </c>
      <c r="L3486" s="1">
        <v>8</v>
      </c>
      <c r="O3486" s="64">
        <v>32489.67</v>
      </c>
      <c r="Q3486" s="1" t="s">
        <v>17259</v>
      </c>
      <c r="R3486" s="1" t="s">
        <v>17260</v>
      </c>
      <c r="S3486" s="1" t="s">
        <v>17261</v>
      </c>
    </row>
    <row r="3487" spans="1:19">
      <c r="A3487" s="30">
        <v>10199936</v>
      </c>
      <c r="B3487" s="55">
        <v>101999360000000</v>
      </c>
      <c r="C3487" s="1">
        <v>7700</v>
      </c>
      <c r="D3487" s="1" t="s">
        <v>11967</v>
      </c>
      <c r="G3487" s="64">
        <v>32489.67</v>
      </c>
      <c r="H3487" s="97" t="s">
        <v>17259</v>
      </c>
      <c r="I3487" s="98" t="s">
        <v>17344</v>
      </c>
      <c r="J3487" s="64">
        <v>1008.81</v>
      </c>
      <c r="K3487" s="64">
        <v>31480.86</v>
      </c>
      <c r="L3487" s="1">
        <v>8</v>
      </c>
      <c r="O3487" s="64">
        <v>32489.67</v>
      </c>
      <c r="Q3487" s="1" t="s">
        <v>17259</v>
      </c>
      <c r="R3487" s="1" t="s">
        <v>17260</v>
      </c>
      <c r="S3487" s="1" t="s">
        <v>17261</v>
      </c>
    </row>
    <row r="3488" spans="1:19">
      <c r="A3488" s="30">
        <v>10199937</v>
      </c>
      <c r="B3488" s="55">
        <v>101999370000000</v>
      </c>
      <c r="C3488" s="1">
        <v>7700</v>
      </c>
      <c r="D3488" s="1" t="s">
        <v>11967</v>
      </c>
      <c r="G3488" s="64">
        <v>32489.67</v>
      </c>
      <c r="H3488" s="97" t="s">
        <v>17259</v>
      </c>
      <c r="I3488" s="98" t="s">
        <v>17344</v>
      </c>
      <c r="J3488" s="64">
        <v>1008.81</v>
      </c>
      <c r="K3488" s="64">
        <v>31480.86</v>
      </c>
      <c r="L3488" s="1">
        <v>8</v>
      </c>
      <c r="O3488" s="64">
        <v>32489.67</v>
      </c>
      <c r="Q3488" s="1" t="s">
        <v>17259</v>
      </c>
      <c r="R3488" s="1" t="s">
        <v>17260</v>
      </c>
      <c r="S3488" s="1" t="s">
        <v>17261</v>
      </c>
    </row>
    <row r="3489" spans="1:19">
      <c r="A3489" s="30">
        <v>10199938</v>
      </c>
      <c r="B3489" s="55">
        <v>101999380000000</v>
      </c>
      <c r="C3489" s="1">
        <v>7700</v>
      </c>
      <c r="D3489" s="1" t="s">
        <v>11967</v>
      </c>
      <c r="G3489" s="64">
        <v>32489.64</v>
      </c>
      <c r="H3489" s="97" t="s">
        <v>17259</v>
      </c>
      <c r="I3489" s="98" t="s">
        <v>17344</v>
      </c>
      <c r="J3489" s="64">
        <v>1008.81</v>
      </c>
      <c r="K3489" s="64">
        <v>31480.83</v>
      </c>
      <c r="L3489" s="1">
        <v>8</v>
      </c>
      <c r="O3489" s="64">
        <v>32489.64</v>
      </c>
      <c r="Q3489" s="1" t="s">
        <v>17259</v>
      </c>
      <c r="R3489" s="1" t="s">
        <v>17262</v>
      </c>
    </row>
    <row r="3490" spans="1:19">
      <c r="A3490" s="30">
        <v>10199939</v>
      </c>
      <c r="B3490" s="55">
        <v>101999390000000</v>
      </c>
      <c r="C3490" s="1">
        <v>7700</v>
      </c>
      <c r="D3490" s="1" t="s">
        <v>11967</v>
      </c>
      <c r="G3490" s="64">
        <v>43681.32</v>
      </c>
      <c r="H3490" s="97" t="s">
        <v>17259</v>
      </c>
      <c r="I3490" s="98" t="s">
        <v>17344</v>
      </c>
      <c r="J3490" s="64">
        <v>1356.31</v>
      </c>
      <c r="K3490" s="64">
        <v>42325.01</v>
      </c>
      <c r="L3490" s="1">
        <v>8</v>
      </c>
      <c r="O3490" s="64">
        <v>43681.32</v>
      </c>
      <c r="Q3490" s="1" t="s">
        <v>17259</v>
      </c>
      <c r="R3490" s="1" t="s">
        <v>17260</v>
      </c>
      <c r="S3490" s="1" t="s">
        <v>17261</v>
      </c>
    </row>
    <row r="3491" spans="1:19">
      <c r="A3491" s="30">
        <v>10199940</v>
      </c>
      <c r="B3491" s="55">
        <v>101999400000000</v>
      </c>
      <c r="C3491" s="1">
        <v>7700</v>
      </c>
      <c r="D3491" s="1" t="s">
        <v>11968</v>
      </c>
      <c r="G3491" s="64">
        <v>14010.99</v>
      </c>
      <c r="H3491" s="97" t="s">
        <v>17259</v>
      </c>
      <c r="I3491" s="98" t="s">
        <v>17344</v>
      </c>
      <c r="J3491" s="1">
        <v>435.04</v>
      </c>
      <c r="K3491" s="64">
        <v>13575.95</v>
      </c>
      <c r="L3491" s="1">
        <v>8</v>
      </c>
      <c r="O3491" s="64">
        <v>14010.99</v>
      </c>
      <c r="Q3491" s="1" t="s">
        <v>17259</v>
      </c>
      <c r="R3491" s="1" t="s">
        <v>17263</v>
      </c>
      <c r="S3491" s="1" t="s">
        <v>17261</v>
      </c>
    </row>
    <row r="3492" spans="1:19">
      <c r="A3492" s="30">
        <v>10199949</v>
      </c>
      <c r="B3492" s="55">
        <v>101999490000000</v>
      </c>
      <c r="C3492" s="1">
        <v>7700</v>
      </c>
      <c r="D3492" s="1" t="s">
        <v>11969</v>
      </c>
      <c r="G3492" s="64">
        <v>1005.6</v>
      </c>
      <c r="H3492" s="97" t="s">
        <v>17216</v>
      </c>
      <c r="I3492" s="98" t="s">
        <v>17330</v>
      </c>
      <c r="J3492" s="1">
        <v>0</v>
      </c>
      <c r="K3492" s="64">
        <v>1005.6</v>
      </c>
      <c r="L3492" s="1">
        <v>8</v>
      </c>
      <c r="N3492" s="1" t="s">
        <v>11970</v>
      </c>
      <c r="O3492" s="64">
        <v>1005.6</v>
      </c>
      <c r="Q3492" s="1" t="s">
        <v>17216</v>
      </c>
      <c r="R3492" s="1" t="s">
        <v>17264</v>
      </c>
      <c r="S3492" s="1" t="s">
        <v>2452</v>
      </c>
    </row>
    <row r="3493" spans="1:19">
      <c r="A3493" s="30">
        <v>10199950</v>
      </c>
      <c r="B3493" s="55">
        <v>101999500000000</v>
      </c>
      <c r="C3493" s="1">
        <v>7700</v>
      </c>
      <c r="D3493" s="1" t="s">
        <v>11969</v>
      </c>
      <c r="G3493" s="64">
        <v>1005.6</v>
      </c>
      <c r="H3493" s="97" t="s">
        <v>17216</v>
      </c>
      <c r="I3493" s="98" t="s">
        <v>17330</v>
      </c>
      <c r="J3493" s="1">
        <v>0</v>
      </c>
      <c r="K3493" s="64">
        <v>1005.6</v>
      </c>
      <c r="L3493" s="1">
        <v>8</v>
      </c>
      <c r="N3493" s="1" t="s">
        <v>11971</v>
      </c>
      <c r="O3493" s="64">
        <v>1005.6</v>
      </c>
      <c r="Q3493" s="1" t="s">
        <v>17216</v>
      </c>
      <c r="R3493" s="1" t="s">
        <v>17264</v>
      </c>
      <c r="S3493" s="1" t="s">
        <v>2452</v>
      </c>
    </row>
    <row r="3494" spans="1:19">
      <c r="A3494" s="30">
        <v>10199951</v>
      </c>
      <c r="B3494" s="55">
        <v>101999510000000</v>
      </c>
      <c r="C3494" s="1">
        <v>7700</v>
      </c>
      <c r="D3494" s="1" t="s">
        <v>11969</v>
      </c>
      <c r="G3494" s="64">
        <v>1005.6</v>
      </c>
      <c r="H3494" s="97" t="s">
        <v>17216</v>
      </c>
      <c r="I3494" s="98" t="s">
        <v>17330</v>
      </c>
      <c r="J3494" s="1">
        <v>0</v>
      </c>
      <c r="K3494" s="64">
        <v>1005.6</v>
      </c>
      <c r="L3494" s="1">
        <v>8</v>
      </c>
      <c r="N3494" s="1" t="s">
        <v>11972</v>
      </c>
      <c r="O3494" s="64">
        <v>1005.6</v>
      </c>
      <c r="Q3494" s="1" t="s">
        <v>17216</v>
      </c>
      <c r="R3494" s="1" t="s">
        <v>17264</v>
      </c>
      <c r="S3494" s="1" t="s">
        <v>2452</v>
      </c>
    </row>
    <row r="3495" spans="1:19">
      <c r="A3495" s="30">
        <v>10199952</v>
      </c>
      <c r="B3495" s="55">
        <v>101999520000000</v>
      </c>
      <c r="C3495" s="1">
        <v>7700</v>
      </c>
      <c r="D3495" s="1" t="s">
        <v>11969</v>
      </c>
      <c r="G3495" s="64">
        <v>1005.6</v>
      </c>
      <c r="H3495" s="97" t="s">
        <v>17216</v>
      </c>
      <c r="I3495" s="98" t="s">
        <v>17330</v>
      </c>
      <c r="J3495" s="1">
        <v>0</v>
      </c>
      <c r="K3495" s="64">
        <v>1005.6</v>
      </c>
      <c r="L3495" s="1">
        <v>8</v>
      </c>
      <c r="N3495" s="1" t="s">
        <v>11973</v>
      </c>
      <c r="O3495" s="64">
        <v>1005.6</v>
      </c>
      <c r="Q3495" s="1" t="s">
        <v>17216</v>
      </c>
      <c r="R3495" s="1" t="s">
        <v>17264</v>
      </c>
      <c r="S3495" s="1" t="s">
        <v>2452</v>
      </c>
    </row>
    <row r="3496" spans="1:19">
      <c r="A3496" s="30">
        <v>10199953</v>
      </c>
      <c r="B3496" s="55">
        <v>101999530000000</v>
      </c>
      <c r="C3496" s="1">
        <v>7700</v>
      </c>
      <c r="D3496" s="1" t="s">
        <v>11969</v>
      </c>
      <c r="G3496" s="64">
        <v>1005.6</v>
      </c>
      <c r="H3496" s="97" t="s">
        <v>17216</v>
      </c>
      <c r="I3496" s="98" t="s">
        <v>17330</v>
      </c>
      <c r="J3496" s="1">
        <v>0</v>
      </c>
      <c r="K3496" s="64">
        <v>1005.6</v>
      </c>
      <c r="L3496" s="1">
        <v>8</v>
      </c>
      <c r="N3496" s="1" t="s">
        <v>11974</v>
      </c>
      <c r="O3496" s="64">
        <v>1005.6</v>
      </c>
      <c r="Q3496" s="1" t="s">
        <v>17216</v>
      </c>
      <c r="R3496" s="1" t="s">
        <v>17264</v>
      </c>
      <c r="S3496" s="1" t="s">
        <v>2452</v>
      </c>
    </row>
    <row r="3497" spans="1:19">
      <c r="A3497" s="30">
        <v>10199954</v>
      </c>
      <c r="B3497" s="55">
        <v>101999540000000</v>
      </c>
      <c r="C3497" s="1">
        <v>7700</v>
      </c>
      <c r="D3497" s="1" t="s">
        <v>11969</v>
      </c>
      <c r="G3497" s="64">
        <v>1005.6</v>
      </c>
      <c r="H3497" s="97" t="s">
        <v>17216</v>
      </c>
      <c r="I3497" s="98" t="s">
        <v>17330</v>
      </c>
      <c r="J3497" s="1">
        <v>0</v>
      </c>
      <c r="K3497" s="64">
        <v>1005.6</v>
      </c>
      <c r="L3497" s="1">
        <v>8</v>
      </c>
      <c r="N3497" s="1" t="s">
        <v>11975</v>
      </c>
      <c r="O3497" s="64">
        <v>1005.6</v>
      </c>
      <c r="Q3497" s="1" t="s">
        <v>17216</v>
      </c>
      <c r="R3497" s="1" t="s">
        <v>17264</v>
      </c>
      <c r="S3497" s="1" t="s">
        <v>2452</v>
      </c>
    </row>
    <row r="3498" spans="1:19">
      <c r="A3498" s="30">
        <v>10199955</v>
      </c>
      <c r="B3498" s="55">
        <v>101999550000000</v>
      </c>
      <c r="C3498" s="1">
        <v>7700</v>
      </c>
      <c r="D3498" s="1" t="s">
        <v>11969</v>
      </c>
      <c r="G3498" s="64">
        <v>1005.6</v>
      </c>
      <c r="H3498" s="97" t="s">
        <v>17216</v>
      </c>
      <c r="I3498" s="98" t="s">
        <v>17330</v>
      </c>
      <c r="J3498" s="1">
        <v>0</v>
      </c>
      <c r="K3498" s="64">
        <v>1005.6</v>
      </c>
      <c r="L3498" s="1">
        <v>8</v>
      </c>
      <c r="N3498" s="1" t="s">
        <v>11976</v>
      </c>
      <c r="O3498" s="64">
        <v>1005.6</v>
      </c>
      <c r="Q3498" s="1" t="s">
        <v>17216</v>
      </c>
      <c r="R3498" s="1" t="s">
        <v>17264</v>
      </c>
      <c r="S3498" s="1" t="s">
        <v>2452</v>
      </c>
    </row>
    <row r="3499" spans="1:19">
      <c r="A3499" s="30">
        <v>10199956</v>
      </c>
      <c r="B3499" s="55">
        <v>101999560000000</v>
      </c>
      <c r="C3499" s="1">
        <v>7700</v>
      </c>
      <c r="D3499" s="1" t="s">
        <v>11969</v>
      </c>
      <c r="G3499" s="64">
        <v>1005.6</v>
      </c>
      <c r="H3499" s="97" t="s">
        <v>17216</v>
      </c>
      <c r="I3499" s="98" t="s">
        <v>17330</v>
      </c>
      <c r="J3499" s="1">
        <v>0</v>
      </c>
      <c r="K3499" s="64">
        <v>1005.6</v>
      </c>
      <c r="L3499" s="1">
        <v>2173</v>
      </c>
      <c r="N3499" s="1" t="s">
        <v>13581</v>
      </c>
      <c r="O3499" s="64">
        <v>1005.6</v>
      </c>
      <c r="P3499" s="1" t="s">
        <v>5314</v>
      </c>
      <c r="Q3499" s="1" t="s">
        <v>17216</v>
      </c>
      <c r="R3499" s="1" t="s">
        <v>17264</v>
      </c>
      <c r="S3499" s="1" t="s">
        <v>2452</v>
      </c>
    </row>
    <row r="3500" spans="1:19">
      <c r="A3500" s="30">
        <v>10199957</v>
      </c>
      <c r="B3500" s="55">
        <v>101999570000000</v>
      </c>
      <c r="C3500" s="1">
        <v>7700</v>
      </c>
      <c r="D3500" s="1" t="s">
        <v>11969</v>
      </c>
      <c r="G3500" s="64">
        <v>1005.6</v>
      </c>
      <c r="H3500" s="97" t="s">
        <v>17216</v>
      </c>
      <c r="I3500" s="98" t="s">
        <v>17330</v>
      </c>
      <c r="J3500" s="1">
        <v>0</v>
      </c>
      <c r="K3500" s="64">
        <v>1005.6</v>
      </c>
      <c r="L3500" s="1">
        <v>8</v>
      </c>
      <c r="N3500" s="1" t="s">
        <v>11977</v>
      </c>
      <c r="O3500" s="64">
        <v>1005.6</v>
      </c>
      <c r="Q3500" s="1" t="s">
        <v>17216</v>
      </c>
      <c r="R3500" s="1" t="s">
        <v>17264</v>
      </c>
      <c r="S3500" s="1" t="s">
        <v>2452</v>
      </c>
    </row>
    <row r="3501" spans="1:19">
      <c r="A3501" s="30">
        <v>10199958</v>
      </c>
      <c r="B3501" s="55">
        <v>101999580000000</v>
      </c>
      <c r="C3501" s="1">
        <v>7700</v>
      </c>
      <c r="D3501" s="1" t="s">
        <v>11969</v>
      </c>
      <c r="G3501" s="64">
        <v>1005.6</v>
      </c>
      <c r="H3501" s="97" t="s">
        <v>17216</v>
      </c>
      <c r="I3501" s="98" t="s">
        <v>17330</v>
      </c>
      <c r="J3501" s="1">
        <v>0</v>
      </c>
      <c r="K3501" s="64">
        <v>1005.6</v>
      </c>
      <c r="L3501" s="1">
        <v>8</v>
      </c>
      <c r="N3501" s="1" t="s">
        <v>11978</v>
      </c>
      <c r="O3501" s="64">
        <v>1005.6</v>
      </c>
      <c r="Q3501" s="1" t="s">
        <v>17216</v>
      </c>
      <c r="R3501" s="1" t="s">
        <v>17264</v>
      </c>
      <c r="S3501" s="1" t="s">
        <v>2452</v>
      </c>
    </row>
    <row r="3502" spans="1:19">
      <c r="A3502" s="30">
        <v>10199959</v>
      </c>
      <c r="B3502" s="55">
        <v>101999590000000</v>
      </c>
      <c r="C3502" s="1">
        <v>7700</v>
      </c>
      <c r="D3502" s="1" t="s">
        <v>11969</v>
      </c>
      <c r="G3502" s="64">
        <v>1005.6</v>
      </c>
      <c r="H3502" s="97" t="s">
        <v>17216</v>
      </c>
      <c r="I3502" s="98" t="s">
        <v>17330</v>
      </c>
      <c r="J3502" s="1">
        <v>0</v>
      </c>
      <c r="K3502" s="64">
        <v>1005.6</v>
      </c>
      <c r="L3502" s="1">
        <v>8</v>
      </c>
      <c r="N3502" s="1" t="s">
        <v>11979</v>
      </c>
      <c r="O3502" s="64">
        <v>1005.6</v>
      </c>
      <c r="Q3502" s="1" t="s">
        <v>17216</v>
      </c>
      <c r="R3502" s="1" t="s">
        <v>17264</v>
      </c>
      <c r="S3502" s="1" t="s">
        <v>2452</v>
      </c>
    </row>
    <row r="3503" spans="1:19">
      <c r="A3503" s="30">
        <v>10199960</v>
      </c>
      <c r="B3503" s="55">
        <v>101999600000000</v>
      </c>
      <c r="C3503" s="1">
        <v>7700</v>
      </c>
      <c r="D3503" s="1" t="s">
        <v>11969</v>
      </c>
      <c r="G3503" s="64">
        <v>1005.6</v>
      </c>
      <c r="H3503" s="97" t="s">
        <v>17216</v>
      </c>
      <c r="I3503" s="98" t="s">
        <v>17330</v>
      </c>
      <c r="J3503" s="1">
        <v>0</v>
      </c>
      <c r="K3503" s="64">
        <v>1005.6</v>
      </c>
      <c r="L3503" s="1">
        <v>8</v>
      </c>
      <c r="N3503" s="1" t="s">
        <v>11980</v>
      </c>
      <c r="O3503" s="64">
        <v>1005.6</v>
      </c>
      <c r="Q3503" s="1" t="s">
        <v>17216</v>
      </c>
      <c r="R3503" s="1" t="s">
        <v>17264</v>
      </c>
      <c r="S3503" s="1" t="s">
        <v>2452</v>
      </c>
    </row>
    <row r="3504" spans="1:19">
      <c r="A3504" s="30">
        <v>10199961</v>
      </c>
      <c r="B3504" s="55">
        <v>101999610000000</v>
      </c>
      <c r="C3504" s="1">
        <v>7700</v>
      </c>
      <c r="D3504" s="1" t="s">
        <v>11969</v>
      </c>
      <c r="G3504" s="64">
        <v>1005.6</v>
      </c>
      <c r="H3504" s="97" t="s">
        <v>17216</v>
      </c>
      <c r="I3504" s="98" t="s">
        <v>17330</v>
      </c>
      <c r="J3504" s="1">
        <v>0</v>
      </c>
      <c r="K3504" s="64">
        <v>1005.6</v>
      </c>
      <c r="L3504" s="1">
        <v>8</v>
      </c>
      <c r="N3504" s="1" t="s">
        <v>11981</v>
      </c>
      <c r="O3504" s="64">
        <v>1005.6</v>
      </c>
      <c r="Q3504" s="1" t="s">
        <v>17216</v>
      </c>
      <c r="R3504" s="1" t="s">
        <v>17264</v>
      </c>
      <c r="S3504" s="1" t="s">
        <v>2452</v>
      </c>
    </row>
    <row r="3505" spans="1:19">
      <c r="A3505" s="30">
        <v>10199962</v>
      </c>
      <c r="B3505" s="55">
        <v>101999620000000</v>
      </c>
      <c r="C3505" s="1">
        <v>7700</v>
      </c>
      <c r="D3505" s="1" t="s">
        <v>11969</v>
      </c>
      <c r="G3505" s="64">
        <v>1005.6</v>
      </c>
      <c r="H3505" s="97" t="s">
        <v>17216</v>
      </c>
      <c r="I3505" s="98" t="s">
        <v>17330</v>
      </c>
      <c r="J3505" s="1">
        <v>0</v>
      </c>
      <c r="K3505" s="64">
        <v>1005.6</v>
      </c>
      <c r="L3505" s="1">
        <v>116</v>
      </c>
      <c r="N3505" s="1" t="s">
        <v>12106</v>
      </c>
      <c r="O3505" s="64">
        <v>1005.6</v>
      </c>
      <c r="P3505" s="1" t="s">
        <v>12107</v>
      </c>
      <c r="Q3505" s="1" t="s">
        <v>17216</v>
      </c>
      <c r="R3505" s="1" t="s">
        <v>17264</v>
      </c>
      <c r="S3505" s="1" t="s">
        <v>2452</v>
      </c>
    </row>
    <row r="3506" spans="1:19">
      <c r="A3506" s="30">
        <v>10199963</v>
      </c>
      <c r="B3506" s="55">
        <v>101999630000000</v>
      </c>
      <c r="C3506" s="1">
        <v>7700</v>
      </c>
      <c r="D3506" s="1" t="s">
        <v>11969</v>
      </c>
      <c r="G3506" s="64">
        <v>1005.6</v>
      </c>
      <c r="H3506" s="97" t="s">
        <v>17216</v>
      </c>
      <c r="I3506" s="98" t="s">
        <v>17330</v>
      </c>
      <c r="J3506" s="1">
        <v>0</v>
      </c>
      <c r="K3506" s="64">
        <v>1005.6</v>
      </c>
      <c r="L3506" s="1">
        <v>8</v>
      </c>
      <c r="N3506" s="1" t="s">
        <v>11982</v>
      </c>
      <c r="O3506" s="64">
        <v>1005.6</v>
      </c>
      <c r="Q3506" s="1" t="s">
        <v>17216</v>
      </c>
      <c r="R3506" s="1" t="s">
        <v>17264</v>
      </c>
      <c r="S3506" s="1" t="s">
        <v>2452</v>
      </c>
    </row>
    <row r="3507" spans="1:19">
      <c r="A3507" s="30">
        <v>10199964</v>
      </c>
      <c r="B3507" s="55">
        <v>101999640000000</v>
      </c>
      <c r="C3507" s="1">
        <v>7700</v>
      </c>
      <c r="D3507" s="1" t="s">
        <v>11969</v>
      </c>
      <c r="G3507" s="64">
        <v>1005.6</v>
      </c>
      <c r="H3507" s="97" t="s">
        <v>17216</v>
      </c>
      <c r="I3507" s="98" t="s">
        <v>17330</v>
      </c>
      <c r="J3507" s="1">
        <v>0</v>
      </c>
      <c r="K3507" s="64">
        <v>1005.6</v>
      </c>
      <c r="L3507" s="1">
        <v>3311</v>
      </c>
      <c r="N3507" s="1" t="s">
        <v>13583</v>
      </c>
      <c r="O3507" s="64">
        <v>1005.6</v>
      </c>
      <c r="P3507" s="1" t="s">
        <v>16911</v>
      </c>
      <c r="Q3507" s="1" t="s">
        <v>17216</v>
      </c>
      <c r="R3507" s="1" t="s">
        <v>17264</v>
      </c>
      <c r="S3507" s="1" t="s">
        <v>2452</v>
      </c>
    </row>
    <row r="3508" spans="1:19">
      <c r="A3508" s="30">
        <v>10199965</v>
      </c>
      <c r="B3508" s="55">
        <v>101999650000000</v>
      </c>
      <c r="C3508" s="1">
        <v>7700</v>
      </c>
      <c r="D3508" s="1" t="s">
        <v>11969</v>
      </c>
      <c r="G3508" s="64">
        <v>1005.6</v>
      </c>
      <c r="H3508" s="97" t="s">
        <v>17216</v>
      </c>
      <c r="I3508" s="98" t="s">
        <v>17330</v>
      </c>
      <c r="J3508" s="1">
        <v>0</v>
      </c>
      <c r="K3508" s="64">
        <v>1005.6</v>
      </c>
      <c r="L3508" s="1">
        <v>8</v>
      </c>
      <c r="N3508" s="1" t="s">
        <v>11983</v>
      </c>
      <c r="O3508" s="64">
        <v>1005.6</v>
      </c>
      <c r="Q3508" s="1" t="s">
        <v>17216</v>
      </c>
      <c r="R3508" s="1" t="s">
        <v>17264</v>
      </c>
      <c r="S3508" s="1" t="s">
        <v>2452</v>
      </c>
    </row>
    <row r="3509" spans="1:19">
      <c r="A3509" s="30">
        <v>10199966</v>
      </c>
      <c r="B3509" s="55">
        <v>101999660000000</v>
      </c>
      <c r="C3509" s="1">
        <v>7700</v>
      </c>
      <c r="D3509" s="1" t="s">
        <v>11969</v>
      </c>
      <c r="G3509" s="64">
        <v>1005.6</v>
      </c>
      <c r="H3509" s="97" t="s">
        <v>17216</v>
      </c>
      <c r="I3509" s="98" t="s">
        <v>17330</v>
      </c>
      <c r="J3509" s="1">
        <v>0</v>
      </c>
      <c r="K3509" s="64">
        <v>1005.6</v>
      </c>
      <c r="L3509" s="1">
        <v>8</v>
      </c>
      <c r="N3509" s="1" t="s">
        <v>11984</v>
      </c>
      <c r="O3509" s="64">
        <v>1005.6</v>
      </c>
      <c r="Q3509" s="1" t="s">
        <v>17216</v>
      </c>
      <c r="R3509" s="1" t="s">
        <v>17264</v>
      </c>
      <c r="S3509" s="1" t="s">
        <v>2452</v>
      </c>
    </row>
    <row r="3510" spans="1:19">
      <c r="A3510" s="30">
        <v>10199967</v>
      </c>
      <c r="B3510" s="55">
        <v>101999670000000</v>
      </c>
      <c r="C3510" s="1">
        <v>7700</v>
      </c>
      <c r="D3510" s="1" t="s">
        <v>11969</v>
      </c>
      <c r="G3510" s="64">
        <v>1005.6</v>
      </c>
      <c r="H3510" s="97" t="s">
        <v>17216</v>
      </c>
      <c r="I3510" s="98" t="s">
        <v>17330</v>
      </c>
      <c r="J3510" s="1">
        <v>0</v>
      </c>
      <c r="K3510" s="64">
        <v>1005.6</v>
      </c>
      <c r="L3510" s="1">
        <v>8</v>
      </c>
      <c r="N3510" s="1" t="s">
        <v>11985</v>
      </c>
      <c r="O3510" s="64">
        <v>1005.6</v>
      </c>
      <c r="Q3510" s="1" t="s">
        <v>17216</v>
      </c>
      <c r="R3510" s="1" t="s">
        <v>17264</v>
      </c>
      <c r="S3510" s="1" t="s">
        <v>2452</v>
      </c>
    </row>
    <row r="3511" spans="1:19">
      <c r="A3511" s="30">
        <v>10199968</v>
      </c>
      <c r="B3511" s="55">
        <v>101999680000000</v>
      </c>
      <c r="C3511" s="1">
        <v>7700</v>
      </c>
      <c r="D3511" s="1" t="s">
        <v>11969</v>
      </c>
      <c r="G3511" s="64">
        <v>1005.6</v>
      </c>
      <c r="H3511" s="97" t="s">
        <v>17216</v>
      </c>
      <c r="I3511" s="98" t="s">
        <v>17330</v>
      </c>
      <c r="J3511" s="1">
        <v>0</v>
      </c>
      <c r="K3511" s="64">
        <v>1005.6</v>
      </c>
      <c r="L3511" s="1">
        <v>2631</v>
      </c>
      <c r="N3511" s="1" t="s">
        <v>13585</v>
      </c>
      <c r="O3511" s="64">
        <v>1005.6</v>
      </c>
      <c r="P3511" s="1" t="s">
        <v>5477</v>
      </c>
      <c r="Q3511" s="1" t="s">
        <v>17216</v>
      </c>
      <c r="R3511" s="1" t="s">
        <v>17264</v>
      </c>
      <c r="S3511" s="1" t="s">
        <v>2452</v>
      </c>
    </row>
    <row r="3512" spans="1:19">
      <c r="A3512" s="30">
        <v>10199969</v>
      </c>
      <c r="B3512" s="55">
        <v>101999690000000</v>
      </c>
      <c r="C3512" s="1">
        <v>7700</v>
      </c>
      <c r="D3512" s="1" t="s">
        <v>11969</v>
      </c>
      <c r="G3512" s="64">
        <v>1005.6</v>
      </c>
      <c r="H3512" s="97" t="s">
        <v>17216</v>
      </c>
      <c r="I3512" s="98" t="s">
        <v>17330</v>
      </c>
      <c r="J3512" s="1">
        <v>0</v>
      </c>
      <c r="K3512" s="64">
        <v>1005.6</v>
      </c>
      <c r="L3512" s="1">
        <v>8</v>
      </c>
      <c r="N3512" s="1" t="s">
        <v>11986</v>
      </c>
      <c r="O3512" s="64">
        <v>1005.6</v>
      </c>
      <c r="Q3512" s="1" t="s">
        <v>17216</v>
      </c>
      <c r="R3512" s="1" t="s">
        <v>17264</v>
      </c>
      <c r="S3512" s="1" t="s">
        <v>2452</v>
      </c>
    </row>
    <row r="3513" spans="1:19">
      <c r="A3513" s="30">
        <v>10199970</v>
      </c>
      <c r="B3513" s="55">
        <v>101999700000000</v>
      </c>
      <c r="C3513" s="1">
        <v>7700</v>
      </c>
      <c r="D3513" s="1" t="s">
        <v>11969</v>
      </c>
      <c r="G3513" s="64">
        <v>1005.6</v>
      </c>
      <c r="H3513" s="97" t="s">
        <v>17216</v>
      </c>
      <c r="I3513" s="98" t="s">
        <v>17330</v>
      </c>
      <c r="J3513" s="1">
        <v>0</v>
      </c>
      <c r="K3513" s="64">
        <v>1005.6</v>
      </c>
      <c r="L3513" s="1">
        <v>341</v>
      </c>
      <c r="N3513" s="1" t="s">
        <v>13586</v>
      </c>
      <c r="O3513" s="64">
        <v>1005.6</v>
      </c>
      <c r="P3513" s="1" t="s">
        <v>6225</v>
      </c>
      <c r="Q3513" s="1" t="s">
        <v>17216</v>
      </c>
      <c r="R3513" s="1" t="s">
        <v>17264</v>
      </c>
      <c r="S3513" s="1" t="s">
        <v>2452</v>
      </c>
    </row>
    <row r="3514" spans="1:19">
      <c r="A3514" s="30">
        <v>10199971</v>
      </c>
      <c r="B3514" s="55">
        <v>101999710000000</v>
      </c>
      <c r="C3514" s="1">
        <v>7700</v>
      </c>
      <c r="D3514" s="1" t="s">
        <v>11969</v>
      </c>
      <c r="G3514" s="64">
        <v>1005.6</v>
      </c>
      <c r="H3514" s="97" t="s">
        <v>17216</v>
      </c>
      <c r="I3514" s="98" t="s">
        <v>17330</v>
      </c>
      <c r="J3514" s="1">
        <v>0</v>
      </c>
      <c r="K3514" s="64">
        <v>1005.6</v>
      </c>
      <c r="L3514" s="1">
        <v>8</v>
      </c>
      <c r="N3514" s="1" t="s">
        <v>11987</v>
      </c>
      <c r="O3514" s="64">
        <v>1005.6</v>
      </c>
      <c r="Q3514" s="1" t="s">
        <v>17216</v>
      </c>
      <c r="R3514" s="1" t="s">
        <v>17264</v>
      </c>
      <c r="S3514" s="1" t="s">
        <v>2452</v>
      </c>
    </row>
    <row r="3515" spans="1:19">
      <c r="A3515" s="30">
        <v>10199972</v>
      </c>
      <c r="B3515" s="55">
        <v>101999720000000</v>
      </c>
      <c r="C3515" s="1">
        <v>7700</v>
      </c>
      <c r="D3515" s="1" t="s">
        <v>11969</v>
      </c>
      <c r="G3515" s="64">
        <v>1005.6</v>
      </c>
      <c r="H3515" s="97" t="s">
        <v>17216</v>
      </c>
      <c r="I3515" s="98" t="s">
        <v>17330</v>
      </c>
      <c r="J3515" s="1">
        <v>0</v>
      </c>
      <c r="K3515" s="64">
        <v>1005.6</v>
      </c>
      <c r="L3515" s="1">
        <v>8</v>
      </c>
      <c r="N3515" s="1" t="s">
        <v>11988</v>
      </c>
      <c r="O3515" s="64">
        <v>1005.6</v>
      </c>
      <c r="Q3515" s="1" t="s">
        <v>17216</v>
      </c>
      <c r="R3515" s="1" t="s">
        <v>17264</v>
      </c>
      <c r="S3515" s="1" t="s">
        <v>2452</v>
      </c>
    </row>
    <row r="3516" spans="1:19">
      <c r="A3516" s="30">
        <v>10199973</v>
      </c>
      <c r="B3516" s="55">
        <v>101999730000000</v>
      </c>
      <c r="C3516" s="1">
        <v>7700</v>
      </c>
      <c r="D3516" s="1" t="s">
        <v>11969</v>
      </c>
      <c r="G3516" s="64">
        <v>1005.6</v>
      </c>
      <c r="H3516" s="97" t="s">
        <v>17216</v>
      </c>
      <c r="I3516" s="98" t="s">
        <v>17330</v>
      </c>
      <c r="J3516" s="1">
        <v>0</v>
      </c>
      <c r="K3516" s="64">
        <v>1005.6</v>
      </c>
      <c r="L3516" s="1">
        <v>384</v>
      </c>
      <c r="N3516" s="1" t="s">
        <v>13587</v>
      </c>
      <c r="O3516" s="64">
        <v>1005.6</v>
      </c>
      <c r="P3516" s="1" t="s">
        <v>110</v>
      </c>
      <c r="Q3516" s="1" t="s">
        <v>17216</v>
      </c>
      <c r="R3516" s="1" t="s">
        <v>17264</v>
      </c>
      <c r="S3516" s="1" t="s">
        <v>2452</v>
      </c>
    </row>
    <row r="3517" spans="1:19">
      <c r="A3517" s="30">
        <v>10199974</v>
      </c>
      <c r="B3517" s="55">
        <v>101999740000000</v>
      </c>
      <c r="C3517" s="1">
        <v>7700</v>
      </c>
      <c r="D3517" s="1" t="s">
        <v>11969</v>
      </c>
      <c r="G3517" s="64">
        <v>1005.6</v>
      </c>
      <c r="H3517" s="97" t="s">
        <v>17216</v>
      </c>
      <c r="I3517" s="98" t="s">
        <v>17330</v>
      </c>
      <c r="J3517" s="1">
        <v>0</v>
      </c>
      <c r="K3517" s="64">
        <v>1005.6</v>
      </c>
      <c r="L3517" s="1">
        <v>8</v>
      </c>
      <c r="N3517" s="1" t="s">
        <v>11989</v>
      </c>
      <c r="O3517" s="64">
        <v>1005.6</v>
      </c>
      <c r="Q3517" s="1" t="s">
        <v>17216</v>
      </c>
      <c r="R3517" s="1" t="s">
        <v>17264</v>
      </c>
      <c r="S3517" s="1" t="s">
        <v>2452</v>
      </c>
    </row>
    <row r="3518" spans="1:19">
      <c r="A3518" s="30">
        <v>10199975</v>
      </c>
      <c r="B3518" s="55">
        <v>101999750000000</v>
      </c>
      <c r="C3518" s="1">
        <v>7700</v>
      </c>
      <c r="D3518" s="1" t="s">
        <v>11969</v>
      </c>
      <c r="G3518" s="64">
        <v>1005.6</v>
      </c>
      <c r="H3518" s="97" t="s">
        <v>17216</v>
      </c>
      <c r="I3518" s="98" t="s">
        <v>17330</v>
      </c>
      <c r="J3518" s="1">
        <v>0</v>
      </c>
      <c r="K3518" s="64">
        <v>1005.6</v>
      </c>
      <c r="L3518" s="1">
        <v>8</v>
      </c>
      <c r="N3518" s="1" t="s">
        <v>11990</v>
      </c>
      <c r="O3518" s="64">
        <v>1005.6</v>
      </c>
      <c r="Q3518" s="1" t="s">
        <v>17216</v>
      </c>
      <c r="R3518" s="1" t="s">
        <v>17264</v>
      </c>
      <c r="S3518" s="1" t="s">
        <v>2452</v>
      </c>
    </row>
    <row r="3519" spans="1:19">
      <c r="A3519" s="30">
        <v>10199976</v>
      </c>
      <c r="B3519" s="55">
        <v>101999760000000</v>
      </c>
      <c r="C3519" s="1">
        <v>7700</v>
      </c>
      <c r="D3519" s="1" t="s">
        <v>11969</v>
      </c>
      <c r="G3519" s="64">
        <v>1005.6</v>
      </c>
      <c r="H3519" s="97" t="s">
        <v>17216</v>
      </c>
      <c r="I3519" s="98" t="s">
        <v>17330</v>
      </c>
      <c r="J3519" s="1">
        <v>0</v>
      </c>
      <c r="K3519" s="64">
        <v>1005.6</v>
      </c>
      <c r="L3519" s="1">
        <v>8</v>
      </c>
      <c r="N3519" s="1" t="s">
        <v>11991</v>
      </c>
      <c r="O3519" s="64">
        <v>1005.6</v>
      </c>
      <c r="Q3519" s="1" t="s">
        <v>17216</v>
      </c>
      <c r="R3519" s="1" t="s">
        <v>17264</v>
      </c>
      <c r="S3519" s="1" t="s">
        <v>2452</v>
      </c>
    </row>
    <row r="3520" spans="1:19">
      <c r="A3520" s="30">
        <v>10199977</v>
      </c>
      <c r="B3520" s="55">
        <v>101999770000000</v>
      </c>
      <c r="C3520" s="1">
        <v>7700</v>
      </c>
      <c r="D3520" s="1" t="s">
        <v>11969</v>
      </c>
      <c r="G3520" s="64">
        <v>1005.6</v>
      </c>
      <c r="H3520" s="97" t="s">
        <v>17216</v>
      </c>
      <c r="I3520" s="98" t="s">
        <v>17330</v>
      </c>
      <c r="J3520" s="1">
        <v>0</v>
      </c>
      <c r="K3520" s="64">
        <v>1005.6</v>
      </c>
      <c r="L3520" s="1">
        <v>8</v>
      </c>
      <c r="N3520" s="1" t="s">
        <v>11992</v>
      </c>
      <c r="O3520" s="64">
        <v>1005.6</v>
      </c>
      <c r="Q3520" s="1" t="s">
        <v>17216</v>
      </c>
      <c r="R3520" s="1" t="s">
        <v>17264</v>
      </c>
      <c r="S3520" s="1" t="s">
        <v>2452</v>
      </c>
    </row>
    <row r="3521" spans="1:19">
      <c r="A3521" s="30">
        <v>10199978</v>
      </c>
      <c r="B3521" s="55">
        <v>101999780000000</v>
      </c>
      <c r="C3521" s="1">
        <v>7700</v>
      </c>
      <c r="D3521" s="1" t="s">
        <v>11969</v>
      </c>
      <c r="G3521" s="64">
        <v>1005.6</v>
      </c>
      <c r="H3521" s="97" t="s">
        <v>17216</v>
      </c>
      <c r="I3521" s="98" t="s">
        <v>17330</v>
      </c>
      <c r="J3521" s="1">
        <v>0</v>
      </c>
      <c r="K3521" s="64">
        <v>1005.6</v>
      </c>
      <c r="L3521" s="1">
        <v>8</v>
      </c>
      <c r="N3521" s="1" t="s">
        <v>11993</v>
      </c>
      <c r="O3521" s="64">
        <v>1005.6</v>
      </c>
      <c r="Q3521" s="1" t="s">
        <v>17216</v>
      </c>
      <c r="R3521" s="1" t="s">
        <v>17264</v>
      </c>
      <c r="S3521" s="1" t="s">
        <v>2452</v>
      </c>
    </row>
    <row r="3522" spans="1:19">
      <c r="A3522" s="30">
        <v>10199979</v>
      </c>
      <c r="B3522" s="55">
        <v>101999790000000</v>
      </c>
      <c r="C3522" s="1">
        <v>7700</v>
      </c>
      <c r="D3522" s="1" t="s">
        <v>11969</v>
      </c>
      <c r="G3522" s="64">
        <v>1005.6</v>
      </c>
      <c r="H3522" s="97" t="s">
        <v>17216</v>
      </c>
      <c r="I3522" s="98" t="s">
        <v>17330</v>
      </c>
      <c r="J3522" s="1">
        <v>0</v>
      </c>
      <c r="K3522" s="64">
        <v>1005.6</v>
      </c>
      <c r="L3522" s="1">
        <v>8</v>
      </c>
      <c r="N3522" s="1" t="s">
        <v>11994</v>
      </c>
      <c r="O3522" s="64">
        <v>1005.6</v>
      </c>
      <c r="Q3522" s="1" t="s">
        <v>17216</v>
      </c>
      <c r="R3522" s="1" t="s">
        <v>17264</v>
      </c>
      <c r="S3522" s="1" t="s">
        <v>2452</v>
      </c>
    </row>
    <row r="3523" spans="1:19">
      <c r="A3523" s="30">
        <v>10199980</v>
      </c>
      <c r="B3523" s="55">
        <v>101999800000000</v>
      </c>
      <c r="C3523" s="1">
        <v>7700</v>
      </c>
      <c r="D3523" s="1" t="s">
        <v>11969</v>
      </c>
      <c r="G3523" s="64">
        <v>1005.6</v>
      </c>
      <c r="H3523" s="97" t="s">
        <v>17216</v>
      </c>
      <c r="I3523" s="98" t="s">
        <v>17330</v>
      </c>
      <c r="J3523" s="1">
        <v>0</v>
      </c>
      <c r="K3523" s="64">
        <v>1005.6</v>
      </c>
      <c r="L3523" s="1">
        <v>8</v>
      </c>
      <c r="N3523" s="1" t="s">
        <v>11995</v>
      </c>
      <c r="O3523" s="64">
        <v>1005.6</v>
      </c>
      <c r="Q3523" s="1" t="s">
        <v>17216</v>
      </c>
      <c r="R3523" s="1" t="s">
        <v>17264</v>
      </c>
      <c r="S3523" s="1" t="s">
        <v>2452</v>
      </c>
    </row>
    <row r="3524" spans="1:19">
      <c r="A3524" s="30">
        <v>10199981</v>
      </c>
      <c r="B3524" s="55">
        <v>101999810000000</v>
      </c>
      <c r="C3524" s="1">
        <v>7700</v>
      </c>
      <c r="D3524" s="1" t="s">
        <v>11969</v>
      </c>
      <c r="G3524" s="64">
        <v>1005.6</v>
      </c>
      <c r="H3524" s="97" t="s">
        <v>17216</v>
      </c>
      <c r="I3524" s="98" t="s">
        <v>17330</v>
      </c>
      <c r="J3524" s="1">
        <v>0</v>
      </c>
      <c r="K3524" s="64">
        <v>1005.6</v>
      </c>
      <c r="L3524" s="1">
        <v>8</v>
      </c>
      <c r="N3524" s="1" t="s">
        <v>11996</v>
      </c>
      <c r="O3524" s="64">
        <v>1005.6</v>
      </c>
      <c r="Q3524" s="1" t="s">
        <v>17216</v>
      </c>
      <c r="R3524" s="1" t="s">
        <v>17264</v>
      </c>
      <c r="S3524" s="1" t="s">
        <v>2452</v>
      </c>
    </row>
    <row r="3525" spans="1:19">
      <c r="A3525" s="30">
        <v>10199982</v>
      </c>
      <c r="B3525" s="55">
        <v>101999820000000</v>
      </c>
      <c r="C3525" s="1">
        <v>7700</v>
      </c>
      <c r="D3525" s="1" t="s">
        <v>11969</v>
      </c>
      <c r="G3525" s="64">
        <v>1005.6</v>
      </c>
      <c r="H3525" s="97" t="s">
        <v>17216</v>
      </c>
      <c r="I3525" s="98" t="s">
        <v>17330</v>
      </c>
      <c r="J3525" s="1">
        <v>0</v>
      </c>
      <c r="K3525" s="64">
        <v>1005.6</v>
      </c>
      <c r="L3525" s="1">
        <v>8</v>
      </c>
      <c r="N3525" s="1" t="s">
        <v>11997</v>
      </c>
      <c r="O3525" s="64">
        <v>1005.6</v>
      </c>
      <c r="Q3525" s="1" t="s">
        <v>17216</v>
      </c>
      <c r="R3525" s="1" t="s">
        <v>17264</v>
      </c>
      <c r="S3525" s="1" t="s">
        <v>2452</v>
      </c>
    </row>
    <row r="3526" spans="1:19">
      <c r="A3526" s="30">
        <v>10199983</v>
      </c>
      <c r="B3526" s="55">
        <v>101999830000000</v>
      </c>
      <c r="C3526" s="1">
        <v>7700</v>
      </c>
      <c r="D3526" s="1" t="s">
        <v>11969</v>
      </c>
      <c r="G3526" s="64">
        <v>1005.6</v>
      </c>
      <c r="H3526" s="97" t="s">
        <v>17216</v>
      </c>
      <c r="I3526" s="98" t="s">
        <v>17330</v>
      </c>
      <c r="J3526" s="1">
        <v>0</v>
      </c>
      <c r="K3526" s="64">
        <v>1005.6</v>
      </c>
      <c r="L3526" s="1">
        <v>8</v>
      </c>
      <c r="N3526" s="1" t="s">
        <v>11998</v>
      </c>
      <c r="O3526" s="64">
        <v>1005.6</v>
      </c>
      <c r="Q3526" s="1" t="s">
        <v>17216</v>
      </c>
      <c r="R3526" s="1" t="s">
        <v>17264</v>
      </c>
      <c r="S3526" s="1" t="s">
        <v>2452</v>
      </c>
    </row>
    <row r="3527" spans="1:19">
      <c r="A3527" s="30">
        <v>10199984</v>
      </c>
      <c r="B3527" s="55">
        <v>101999840000000</v>
      </c>
      <c r="C3527" s="1">
        <v>7700</v>
      </c>
      <c r="D3527" s="1" t="s">
        <v>11969</v>
      </c>
      <c r="G3527" s="64">
        <v>1005.6</v>
      </c>
      <c r="H3527" s="97" t="s">
        <v>17216</v>
      </c>
      <c r="I3527" s="98" t="s">
        <v>17330</v>
      </c>
      <c r="J3527" s="1">
        <v>0</v>
      </c>
      <c r="K3527" s="64">
        <v>1005.6</v>
      </c>
      <c r="L3527" s="1">
        <v>8</v>
      </c>
      <c r="N3527" s="1" t="s">
        <v>11999</v>
      </c>
      <c r="O3527" s="64">
        <v>1005.6</v>
      </c>
      <c r="Q3527" s="1" t="s">
        <v>17216</v>
      </c>
      <c r="R3527" s="1" t="s">
        <v>17264</v>
      </c>
      <c r="S3527" s="1" t="s">
        <v>2452</v>
      </c>
    </row>
    <row r="3528" spans="1:19">
      <c r="A3528" s="30">
        <v>10199985</v>
      </c>
      <c r="B3528" s="55">
        <v>101999850000000</v>
      </c>
      <c r="C3528" s="1">
        <v>7700</v>
      </c>
      <c r="D3528" s="1" t="s">
        <v>11969</v>
      </c>
      <c r="G3528" s="64">
        <v>1005.6</v>
      </c>
      <c r="H3528" s="97" t="s">
        <v>17216</v>
      </c>
      <c r="I3528" s="98" t="s">
        <v>17330</v>
      </c>
      <c r="J3528" s="1">
        <v>0</v>
      </c>
      <c r="K3528" s="64">
        <v>1005.6</v>
      </c>
      <c r="L3528" s="1">
        <v>8</v>
      </c>
      <c r="N3528" s="1" t="s">
        <v>12000</v>
      </c>
      <c r="O3528" s="64">
        <v>1005.6</v>
      </c>
      <c r="Q3528" s="1" t="s">
        <v>17216</v>
      </c>
      <c r="R3528" s="1" t="s">
        <v>17264</v>
      </c>
      <c r="S3528" s="1" t="s">
        <v>2452</v>
      </c>
    </row>
    <row r="3529" spans="1:19">
      <c r="A3529" s="30">
        <v>10199986</v>
      </c>
      <c r="B3529" s="55">
        <v>101999860000000</v>
      </c>
      <c r="C3529" s="1">
        <v>7700</v>
      </c>
      <c r="D3529" s="1" t="s">
        <v>11969</v>
      </c>
      <c r="G3529" s="64">
        <v>1005.6</v>
      </c>
      <c r="H3529" s="97" t="s">
        <v>17216</v>
      </c>
      <c r="I3529" s="98" t="s">
        <v>17330</v>
      </c>
      <c r="J3529" s="1">
        <v>0</v>
      </c>
      <c r="K3529" s="64">
        <v>1005.6</v>
      </c>
      <c r="L3529" s="1">
        <v>8</v>
      </c>
      <c r="N3529" s="1" t="s">
        <v>12001</v>
      </c>
      <c r="O3529" s="64">
        <v>1005.6</v>
      </c>
      <c r="Q3529" s="1" t="s">
        <v>17216</v>
      </c>
      <c r="R3529" s="1" t="s">
        <v>17264</v>
      </c>
      <c r="S3529" s="1" t="s">
        <v>2452</v>
      </c>
    </row>
    <row r="3530" spans="1:19">
      <c r="A3530" s="30">
        <v>10199987</v>
      </c>
      <c r="B3530" s="55">
        <v>101999870000000</v>
      </c>
      <c r="C3530" s="1">
        <v>7700</v>
      </c>
      <c r="D3530" s="1" t="s">
        <v>11969</v>
      </c>
      <c r="G3530" s="64">
        <v>1005.6</v>
      </c>
      <c r="H3530" s="97" t="s">
        <v>17216</v>
      </c>
      <c r="I3530" s="98" t="s">
        <v>17330</v>
      </c>
      <c r="J3530" s="1">
        <v>0</v>
      </c>
      <c r="K3530" s="64">
        <v>1005.6</v>
      </c>
      <c r="L3530" s="1">
        <v>8</v>
      </c>
      <c r="N3530" s="1" t="s">
        <v>12002</v>
      </c>
      <c r="O3530" s="64">
        <v>1005.6</v>
      </c>
      <c r="Q3530" s="1" t="s">
        <v>17216</v>
      </c>
      <c r="R3530" s="1" t="s">
        <v>17264</v>
      </c>
      <c r="S3530" s="1" t="s">
        <v>2452</v>
      </c>
    </row>
    <row r="3531" spans="1:19">
      <c r="A3531" s="30">
        <v>10199988</v>
      </c>
      <c r="B3531" s="55">
        <v>101999880000000</v>
      </c>
      <c r="C3531" s="1">
        <v>7700</v>
      </c>
      <c r="D3531" s="1" t="s">
        <v>11969</v>
      </c>
      <c r="G3531" s="64">
        <v>1005.6</v>
      </c>
      <c r="H3531" s="97" t="s">
        <v>17216</v>
      </c>
      <c r="I3531" s="98" t="s">
        <v>17330</v>
      </c>
      <c r="J3531" s="1">
        <v>0</v>
      </c>
      <c r="K3531" s="64">
        <v>1005.6</v>
      </c>
      <c r="L3531" s="1">
        <v>8</v>
      </c>
      <c r="N3531" s="1" t="s">
        <v>12003</v>
      </c>
      <c r="O3531" s="64">
        <v>1005.6</v>
      </c>
      <c r="Q3531" s="1" t="s">
        <v>17216</v>
      </c>
      <c r="R3531" s="1" t="s">
        <v>17264</v>
      </c>
      <c r="S3531" s="1" t="s">
        <v>2452</v>
      </c>
    </row>
    <row r="3532" spans="1:19">
      <c r="A3532" s="30">
        <v>10199989</v>
      </c>
      <c r="B3532" s="55">
        <v>101999890000000</v>
      </c>
      <c r="C3532" s="1">
        <v>7700</v>
      </c>
      <c r="D3532" s="1" t="s">
        <v>11969</v>
      </c>
      <c r="G3532" s="64">
        <v>1005.6</v>
      </c>
      <c r="H3532" s="97" t="s">
        <v>17216</v>
      </c>
      <c r="I3532" s="98" t="s">
        <v>17330</v>
      </c>
      <c r="J3532" s="1">
        <v>0</v>
      </c>
      <c r="K3532" s="64">
        <v>1005.6</v>
      </c>
      <c r="L3532" s="1">
        <v>8</v>
      </c>
      <c r="N3532" s="1" t="s">
        <v>12004</v>
      </c>
      <c r="O3532" s="64">
        <v>1005.6</v>
      </c>
      <c r="Q3532" s="1" t="s">
        <v>17216</v>
      </c>
      <c r="R3532" s="1" t="s">
        <v>17264</v>
      </c>
      <c r="S3532" s="1" t="s">
        <v>2452</v>
      </c>
    </row>
    <row r="3533" spans="1:19">
      <c r="A3533" s="30">
        <v>10199990</v>
      </c>
      <c r="B3533" s="55">
        <v>101999900000000</v>
      </c>
      <c r="C3533" s="1">
        <v>7700</v>
      </c>
      <c r="D3533" s="1" t="s">
        <v>11969</v>
      </c>
      <c r="G3533" s="64">
        <v>1005.6</v>
      </c>
      <c r="H3533" s="97" t="s">
        <v>17216</v>
      </c>
      <c r="I3533" s="98" t="s">
        <v>17330</v>
      </c>
      <c r="J3533" s="1">
        <v>0</v>
      </c>
      <c r="K3533" s="64">
        <v>1005.6</v>
      </c>
      <c r="L3533" s="1">
        <v>588</v>
      </c>
      <c r="N3533" s="1" t="s">
        <v>13590</v>
      </c>
      <c r="O3533" s="64">
        <v>1005.6</v>
      </c>
      <c r="P3533" s="1" t="s">
        <v>16943</v>
      </c>
      <c r="Q3533" s="1" t="s">
        <v>17216</v>
      </c>
      <c r="R3533" s="1" t="s">
        <v>17264</v>
      </c>
      <c r="S3533" s="1" t="s">
        <v>2452</v>
      </c>
    </row>
    <row r="3534" spans="1:19">
      <c r="A3534" s="30">
        <v>10199991</v>
      </c>
      <c r="B3534" s="55">
        <v>101999910000000</v>
      </c>
      <c r="C3534" s="1">
        <v>7700</v>
      </c>
      <c r="D3534" s="1" t="s">
        <v>11969</v>
      </c>
      <c r="G3534" s="64">
        <v>1005.6</v>
      </c>
      <c r="H3534" s="97" t="s">
        <v>17216</v>
      </c>
      <c r="I3534" s="98" t="s">
        <v>17330</v>
      </c>
      <c r="J3534" s="1">
        <v>0</v>
      </c>
      <c r="K3534" s="64">
        <v>1005.6</v>
      </c>
      <c r="L3534" s="1">
        <v>2475</v>
      </c>
      <c r="N3534" s="1" t="s">
        <v>13592</v>
      </c>
      <c r="O3534" s="64">
        <v>1005.6</v>
      </c>
      <c r="P3534" s="1" t="s">
        <v>390</v>
      </c>
      <c r="Q3534" s="1" t="s">
        <v>17216</v>
      </c>
      <c r="R3534" s="1" t="s">
        <v>17264</v>
      </c>
      <c r="S3534" s="1" t="s">
        <v>2452</v>
      </c>
    </row>
    <row r="3535" spans="1:19">
      <c r="A3535" s="30">
        <v>10199992</v>
      </c>
      <c r="B3535" s="55">
        <v>101999920000000</v>
      </c>
      <c r="C3535" s="1">
        <v>7700</v>
      </c>
      <c r="D3535" s="1" t="s">
        <v>11969</v>
      </c>
      <c r="G3535" s="64">
        <v>1005.6</v>
      </c>
      <c r="H3535" s="97" t="s">
        <v>17216</v>
      </c>
      <c r="I3535" s="98" t="s">
        <v>17330</v>
      </c>
      <c r="J3535" s="1">
        <v>0</v>
      </c>
      <c r="K3535" s="64">
        <v>1005.6</v>
      </c>
      <c r="L3535" s="1">
        <v>8</v>
      </c>
      <c r="N3535" s="1" t="s">
        <v>12005</v>
      </c>
      <c r="O3535" s="64">
        <v>1005.6</v>
      </c>
      <c r="Q3535" s="1" t="s">
        <v>17216</v>
      </c>
      <c r="R3535" s="1" t="s">
        <v>17264</v>
      </c>
      <c r="S3535" s="1" t="s">
        <v>2452</v>
      </c>
    </row>
    <row r="3536" spans="1:19">
      <c r="A3536" s="30">
        <v>10199993</v>
      </c>
      <c r="B3536" s="55">
        <v>101999930000000</v>
      </c>
      <c r="C3536" s="1">
        <v>7700</v>
      </c>
      <c r="D3536" s="1" t="s">
        <v>11969</v>
      </c>
      <c r="G3536" s="64">
        <v>1005.6</v>
      </c>
      <c r="H3536" s="97" t="s">
        <v>17216</v>
      </c>
      <c r="I3536" s="98" t="s">
        <v>17330</v>
      </c>
      <c r="J3536" s="1">
        <v>0</v>
      </c>
      <c r="K3536" s="64">
        <v>1005.6</v>
      </c>
      <c r="L3536" s="1">
        <v>8</v>
      </c>
      <c r="N3536" s="1" t="s">
        <v>12006</v>
      </c>
      <c r="O3536" s="64">
        <v>1005.6</v>
      </c>
      <c r="Q3536" s="1" t="s">
        <v>17216</v>
      </c>
      <c r="R3536" s="1" t="s">
        <v>17264</v>
      </c>
      <c r="S3536" s="1" t="s">
        <v>2452</v>
      </c>
    </row>
    <row r="3537" spans="1:19">
      <c r="A3537" s="30">
        <v>10199994</v>
      </c>
      <c r="B3537" s="55">
        <v>101999940000000</v>
      </c>
      <c r="C3537" s="1">
        <v>7700</v>
      </c>
      <c r="D3537" s="1" t="s">
        <v>11969</v>
      </c>
      <c r="G3537" s="64">
        <v>1005.6</v>
      </c>
      <c r="H3537" s="97" t="s">
        <v>17216</v>
      </c>
      <c r="I3537" s="98" t="s">
        <v>17330</v>
      </c>
      <c r="J3537" s="1">
        <v>0</v>
      </c>
      <c r="K3537" s="64">
        <v>1005.6</v>
      </c>
      <c r="L3537" s="1">
        <v>2631</v>
      </c>
      <c r="N3537" s="1" t="s">
        <v>13593</v>
      </c>
      <c r="O3537" s="64">
        <v>1005.6</v>
      </c>
      <c r="P3537" s="1" t="s">
        <v>6447</v>
      </c>
      <c r="Q3537" s="1" t="s">
        <v>17216</v>
      </c>
      <c r="R3537" s="1" t="s">
        <v>17264</v>
      </c>
      <c r="S3537" s="1" t="s">
        <v>2452</v>
      </c>
    </row>
    <row r="3538" spans="1:19">
      <c r="A3538" s="30">
        <v>10199995</v>
      </c>
      <c r="B3538" s="55">
        <v>101999950000000</v>
      </c>
      <c r="C3538" s="1">
        <v>7700</v>
      </c>
      <c r="D3538" s="1" t="s">
        <v>11969</v>
      </c>
      <c r="G3538" s="64">
        <v>1005.6</v>
      </c>
      <c r="H3538" s="97" t="s">
        <v>17216</v>
      </c>
      <c r="I3538" s="98" t="s">
        <v>17330</v>
      </c>
      <c r="J3538" s="1">
        <v>0</v>
      </c>
      <c r="K3538" s="64">
        <v>1005.6</v>
      </c>
      <c r="L3538" s="1">
        <v>8</v>
      </c>
      <c r="N3538" s="1" t="s">
        <v>12007</v>
      </c>
      <c r="O3538" s="64">
        <v>1005.6</v>
      </c>
      <c r="Q3538" s="1" t="s">
        <v>17216</v>
      </c>
      <c r="R3538" s="1" t="s">
        <v>17264</v>
      </c>
      <c r="S3538" s="1" t="s">
        <v>2452</v>
      </c>
    </row>
    <row r="3539" spans="1:19">
      <c r="A3539" s="30">
        <v>10199996</v>
      </c>
      <c r="B3539" s="55">
        <v>101999960000000</v>
      </c>
      <c r="C3539" s="1">
        <v>7700</v>
      </c>
      <c r="D3539" s="1" t="s">
        <v>11969</v>
      </c>
      <c r="G3539" s="64">
        <v>1005.6</v>
      </c>
      <c r="H3539" s="97" t="s">
        <v>17216</v>
      </c>
      <c r="I3539" s="98" t="s">
        <v>17330</v>
      </c>
      <c r="J3539" s="1">
        <v>0</v>
      </c>
      <c r="K3539" s="64">
        <v>1005.6</v>
      </c>
      <c r="L3539" s="1">
        <v>116</v>
      </c>
      <c r="N3539" s="1" t="s">
        <v>12108</v>
      </c>
      <c r="O3539" s="64">
        <v>1005.6</v>
      </c>
      <c r="P3539" s="1" t="s">
        <v>12109</v>
      </c>
      <c r="Q3539" s="1" t="s">
        <v>17216</v>
      </c>
      <c r="R3539" s="1" t="s">
        <v>17264</v>
      </c>
      <c r="S3539" s="1" t="s">
        <v>2452</v>
      </c>
    </row>
    <row r="3540" spans="1:19">
      <c r="A3540" s="30">
        <v>10199997</v>
      </c>
      <c r="B3540" s="55">
        <v>101999970000000</v>
      </c>
      <c r="C3540" s="1">
        <v>7700</v>
      </c>
      <c r="D3540" s="1" t="s">
        <v>11969</v>
      </c>
      <c r="G3540" s="64">
        <v>1005.6</v>
      </c>
      <c r="H3540" s="97" t="s">
        <v>17216</v>
      </c>
      <c r="I3540" s="98" t="s">
        <v>17330</v>
      </c>
      <c r="J3540" s="1">
        <v>0</v>
      </c>
      <c r="K3540" s="64">
        <v>1005.6</v>
      </c>
      <c r="L3540" s="1">
        <v>8</v>
      </c>
      <c r="N3540" s="1" t="s">
        <v>12008</v>
      </c>
      <c r="O3540" s="64">
        <v>1005.6</v>
      </c>
      <c r="Q3540" s="1" t="s">
        <v>17216</v>
      </c>
      <c r="R3540" s="1" t="s">
        <v>17264</v>
      </c>
      <c r="S3540" s="1" t="s">
        <v>2452</v>
      </c>
    </row>
    <row r="3541" spans="1:19">
      <c r="A3541" s="30">
        <v>10199998</v>
      </c>
      <c r="B3541" s="55">
        <v>101999980000000</v>
      </c>
      <c r="C3541" s="1">
        <v>7700</v>
      </c>
      <c r="D3541" s="1" t="s">
        <v>11969</v>
      </c>
      <c r="G3541" s="64">
        <v>1005.6</v>
      </c>
      <c r="H3541" s="97" t="s">
        <v>17216</v>
      </c>
      <c r="I3541" s="98" t="s">
        <v>17330</v>
      </c>
      <c r="J3541" s="1">
        <v>0</v>
      </c>
      <c r="K3541" s="64">
        <v>1005.6</v>
      </c>
      <c r="L3541" s="1">
        <v>8</v>
      </c>
      <c r="N3541" s="1" t="s">
        <v>12009</v>
      </c>
      <c r="O3541" s="64">
        <v>1005.6</v>
      </c>
      <c r="Q3541" s="1" t="s">
        <v>17216</v>
      </c>
      <c r="R3541" s="1" t="s">
        <v>17264</v>
      </c>
      <c r="S3541" s="1" t="s">
        <v>2452</v>
      </c>
    </row>
    <row r="3542" spans="1:19">
      <c r="A3542" s="30">
        <v>10199999</v>
      </c>
      <c r="B3542" s="55">
        <v>101999990000000</v>
      </c>
      <c r="C3542" s="1">
        <v>7700</v>
      </c>
      <c r="D3542" s="1" t="s">
        <v>11969</v>
      </c>
      <c r="G3542" s="64">
        <v>1005.6</v>
      </c>
      <c r="H3542" s="97" t="s">
        <v>17216</v>
      </c>
      <c r="I3542" s="98" t="s">
        <v>17330</v>
      </c>
      <c r="J3542" s="1">
        <v>0</v>
      </c>
      <c r="K3542" s="64">
        <v>1005.6</v>
      </c>
      <c r="L3542" s="1">
        <v>8</v>
      </c>
      <c r="N3542" s="1" t="s">
        <v>12010</v>
      </c>
      <c r="O3542" s="64">
        <v>1005.6</v>
      </c>
      <c r="Q3542" s="1" t="s">
        <v>17216</v>
      </c>
      <c r="R3542" s="1" t="s">
        <v>17264</v>
      </c>
      <c r="S3542" s="1" t="s">
        <v>2452</v>
      </c>
    </row>
    <row r="3543" spans="1:19">
      <c r="A3543" s="30">
        <v>10200000</v>
      </c>
      <c r="B3543" s="55">
        <v>102000000000000</v>
      </c>
      <c r="C3543" s="1">
        <v>7700</v>
      </c>
      <c r="D3543" s="1" t="s">
        <v>11969</v>
      </c>
      <c r="G3543" s="64">
        <v>1005.6</v>
      </c>
      <c r="H3543" s="97" t="s">
        <v>17216</v>
      </c>
      <c r="I3543" s="98" t="s">
        <v>17330</v>
      </c>
      <c r="J3543" s="1">
        <v>0</v>
      </c>
      <c r="K3543" s="64">
        <v>1005.6</v>
      </c>
      <c r="L3543" s="1">
        <v>8</v>
      </c>
      <c r="N3543" s="1" t="s">
        <v>12011</v>
      </c>
      <c r="O3543" s="64">
        <v>1005.6</v>
      </c>
      <c r="Q3543" s="1" t="s">
        <v>17216</v>
      </c>
      <c r="R3543" s="1" t="s">
        <v>17264</v>
      </c>
      <c r="S3543" s="1" t="s">
        <v>2452</v>
      </c>
    </row>
    <row r="3544" spans="1:19">
      <c r="A3544" s="30">
        <v>10200001</v>
      </c>
      <c r="B3544" s="55">
        <v>102000010000000</v>
      </c>
      <c r="C3544" s="1">
        <v>7700</v>
      </c>
      <c r="D3544" s="1" t="s">
        <v>11969</v>
      </c>
      <c r="G3544" s="64">
        <v>1005.6</v>
      </c>
      <c r="H3544" s="97" t="s">
        <v>17216</v>
      </c>
      <c r="I3544" s="98" t="s">
        <v>17330</v>
      </c>
      <c r="J3544" s="1">
        <v>0</v>
      </c>
      <c r="K3544" s="64">
        <v>1005.6</v>
      </c>
      <c r="L3544" s="1">
        <v>8</v>
      </c>
      <c r="N3544" s="1" t="s">
        <v>12012</v>
      </c>
      <c r="O3544" s="64">
        <v>1005.6</v>
      </c>
      <c r="Q3544" s="1" t="s">
        <v>17216</v>
      </c>
      <c r="R3544" s="1" t="s">
        <v>17264</v>
      </c>
      <c r="S3544" s="1" t="s">
        <v>2452</v>
      </c>
    </row>
    <row r="3545" spans="1:19">
      <c r="A3545" s="30">
        <v>10200002</v>
      </c>
      <c r="B3545" s="55">
        <v>102000020000000</v>
      </c>
      <c r="C3545" s="1">
        <v>7700</v>
      </c>
      <c r="D3545" s="1" t="s">
        <v>11969</v>
      </c>
      <c r="G3545" s="64">
        <v>1005.6</v>
      </c>
      <c r="H3545" s="97" t="s">
        <v>17216</v>
      </c>
      <c r="I3545" s="98" t="s">
        <v>17330</v>
      </c>
      <c r="J3545" s="1">
        <v>0</v>
      </c>
      <c r="K3545" s="64">
        <v>1005.6</v>
      </c>
      <c r="L3545" s="1">
        <v>8</v>
      </c>
      <c r="N3545" s="1" t="s">
        <v>12013</v>
      </c>
      <c r="O3545" s="64">
        <v>1005.6</v>
      </c>
      <c r="Q3545" s="1" t="s">
        <v>17216</v>
      </c>
      <c r="R3545" s="1" t="s">
        <v>17264</v>
      </c>
      <c r="S3545" s="1" t="s">
        <v>2452</v>
      </c>
    </row>
    <row r="3546" spans="1:19">
      <c r="A3546" s="30">
        <v>10200003</v>
      </c>
      <c r="B3546" s="55">
        <v>102000030000000</v>
      </c>
      <c r="C3546" s="1">
        <v>7700</v>
      </c>
      <c r="D3546" s="1" t="s">
        <v>11969</v>
      </c>
      <c r="G3546" s="64">
        <v>1005.6</v>
      </c>
      <c r="H3546" s="97" t="s">
        <v>17216</v>
      </c>
      <c r="I3546" s="98" t="s">
        <v>17330</v>
      </c>
      <c r="J3546" s="1">
        <v>0</v>
      </c>
      <c r="K3546" s="64">
        <v>1005.6</v>
      </c>
      <c r="L3546" s="1">
        <v>8</v>
      </c>
      <c r="N3546" s="1" t="s">
        <v>12014</v>
      </c>
      <c r="O3546" s="64">
        <v>1005.6</v>
      </c>
      <c r="Q3546" s="1" t="s">
        <v>17216</v>
      </c>
      <c r="R3546" s="1" t="s">
        <v>17264</v>
      </c>
      <c r="S3546" s="1" t="s">
        <v>2452</v>
      </c>
    </row>
    <row r="3547" spans="1:19">
      <c r="A3547" s="30">
        <v>10200004</v>
      </c>
      <c r="B3547" s="55">
        <v>102000040000000</v>
      </c>
      <c r="C3547" s="1">
        <v>7700</v>
      </c>
      <c r="D3547" s="1" t="s">
        <v>11969</v>
      </c>
      <c r="G3547" s="64">
        <v>1005.6</v>
      </c>
      <c r="H3547" s="97" t="s">
        <v>17216</v>
      </c>
      <c r="I3547" s="98" t="s">
        <v>17330</v>
      </c>
      <c r="J3547" s="1">
        <v>0</v>
      </c>
      <c r="K3547" s="64">
        <v>1005.6</v>
      </c>
      <c r="L3547" s="1">
        <v>8</v>
      </c>
      <c r="N3547" s="1" t="s">
        <v>12015</v>
      </c>
      <c r="O3547" s="64">
        <v>1005.6</v>
      </c>
      <c r="Q3547" s="1" t="s">
        <v>17216</v>
      </c>
      <c r="R3547" s="1" t="s">
        <v>17264</v>
      </c>
      <c r="S3547" s="1" t="s">
        <v>2452</v>
      </c>
    </row>
    <row r="3548" spans="1:19">
      <c r="A3548" s="30">
        <v>10200005</v>
      </c>
      <c r="B3548" s="55">
        <v>102000050000000</v>
      </c>
      <c r="C3548" s="1">
        <v>7700</v>
      </c>
      <c r="D3548" s="1" t="s">
        <v>11969</v>
      </c>
      <c r="G3548" s="64">
        <v>1005.6</v>
      </c>
      <c r="H3548" s="97" t="s">
        <v>17216</v>
      </c>
      <c r="I3548" s="98" t="s">
        <v>17330</v>
      </c>
      <c r="J3548" s="1">
        <v>0</v>
      </c>
      <c r="K3548" s="64">
        <v>1005.6</v>
      </c>
      <c r="L3548" s="1">
        <v>8</v>
      </c>
      <c r="N3548" s="1" t="s">
        <v>12016</v>
      </c>
      <c r="O3548" s="64">
        <v>1005.6</v>
      </c>
      <c r="Q3548" s="1" t="s">
        <v>17216</v>
      </c>
      <c r="R3548" s="1" t="s">
        <v>17264</v>
      </c>
      <c r="S3548" s="1" t="s">
        <v>2452</v>
      </c>
    </row>
    <row r="3549" spans="1:19">
      <c r="A3549" s="30">
        <v>10200006</v>
      </c>
      <c r="B3549" s="55">
        <v>102000060000000</v>
      </c>
      <c r="C3549" s="1">
        <v>7700</v>
      </c>
      <c r="D3549" s="1" t="s">
        <v>11969</v>
      </c>
      <c r="G3549" s="64">
        <v>1005.6</v>
      </c>
      <c r="H3549" s="97" t="s">
        <v>17216</v>
      </c>
      <c r="I3549" s="98" t="s">
        <v>17330</v>
      </c>
      <c r="J3549" s="1">
        <v>0</v>
      </c>
      <c r="K3549" s="64">
        <v>1005.6</v>
      </c>
      <c r="L3549" s="1">
        <v>8</v>
      </c>
      <c r="N3549" s="1" t="s">
        <v>12017</v>
      </c>
      <c r="O3549" s="64">
        <v>1005.6</v>
      </c>
      <c r="Q3549" s="1" t="s">
        <v>17216</v>
      </c>
      <c r="R3549" s="1" t="s">
        <v>17264</v>
      </c>
      <c r="S3549" s="1" t="s">
        <v>2452</v>
      </c>
    </row>
    <row r="3550" spans="1:19">
      <c r="A3550" s="30">
        <v>10200007</v>
      </c>
      <c r="B3550" s="55">
        <v>102000070000000</v>
      </c>
      <c r="C3550" s="1">
        <v>7700</v>
      </c>
      <c r="D3550" s="1" t="s">
        <v>11969</v>
      </c>
      <c r="G3550" s="64">
        <v>1005.6</v>
      </c>
      <c r="H3550" s="97" t="s">
        <v>17216</v>
      </c>
      <c r="I3550" s="98" t="s">
        <v>17330</v>
      </c>
      <c r="J3550" s="1">
        <v>0</v>
      </c>
      <c r="K3550" s="64">
        <v>1005.6</v>
      </c>
      <c r="L3550" s="1">
        <v>8</v>
      </c>
      <c r="N3550" s="1" t="s">
        <v>12018</v>
      </c>
      <c r="O3550" s="64">
        <v>1005.6</v>
      </c>
      <c r="Q3550" s="1" t="s">
        <v>17216</v>
      </c>
      <c r="R3550" s="1" t="s">
        <v>17264</v>
      </c>
      <c r="S3550" s="1" t="s">
        <v>2452</v>
      </c>
    </row>
    <row r="3551" spans="1:19">
      <c r="A3551" s="30">
        <v>10200008</v>
      </c>
      <c r="B3551" s="55">
        <v>102000080000000</v>
      </c>
      <c r="C3551" s="1">
        <v>7700</v>
      </c>
      <c r="D3551" s="1" t="s">
        <v>11969</v>
      </c>
      <c r="G3551" s="64">
        <v>1005.6</v>
      </c>
      <c r="H3551" s="97" t="s">
        <v>17216</v>
      </c>
      <c r="I3551" s="98" t="s">
        <v>17330</v>
      </c>
      <c r="J3551" s="1">
        <v>0</v>
      </c>
      <c r="K3551" s="64">
        <v>1005.6</v>
      </c>
      <c r="L3551" s="1">
        <v>8</v>
      </c>
      <c r="N3551" s="1" t="s">
        <v>12019</v>
      </c>
      <c r="O3551" s="64">
        <v>1005.6</v>
      </c>
      <c r="Q3551" s="1" t="s">
        <v>17216</v>
      </c>
      <c r="R3551" s="1" t="s">
        <v>17264</v>
      </c>
      <c r="S3551" s="1" t="s">
        <v>2452</v>
      </c>
    </row>
    <row r="3552" spans="1:19">
      <c r="A3552" s="30">
        <v>10200009</v>
      </c>
      <c r="B3552" s="55">
        <v>102000090000000</v>
      </c>
      <c r="C3552" s="1">
        <v>7700</v>
      </c>
      <c r="D3552" s="1" t="s">
        <v>11969</v>
      </c>
      <c r="G3552" s="64">
        <v>1005.6</v>
      </c>
      <c r="H3552" s="97" t="s">
        <v>17216</v>
      </c>
      <c r="I3552" s="98" t="s">
        <v>17330</v>
      </c>
      <c r="J3552" s="1">
        <v>0</v>
      </c>
      <c r="K3552" s="64">
        <v>1005.6</v>
      </c>
      <c r="L3552" s="1">
        <v>8</v>
      </c>
      <c r="N3552" s="1" t="s">
        <v>12020</v>
      </c>
      <c r="O3552" s="64">
        <v>1005.6</v>
      </c>
      <c r="Q3552" s="1" t="s">
        <v>17216</v>
      </c>
      <c r="R3552" s="1" t="s">
        <v>17264</v>
      </c>
      <c r="S3552" s="1" t="s">
        <v>2452</v>
      </c>
    </row>
    <row r="3553" spans="1:19">
      <c r="A3553" s="30">
        <v>10200010</v>
      </c>
      <c r="B3553" s="55">
        <v>102000100000000</v>
      </c>
      <c r="C3553" s="1">
        <v>7700</v>
      </c>
      <c r="D3553" s="1" t="s">
        <v>11969</v>
      </c>
      <c r="G3553" s="64">
        <v>1005.6</v>
      </c>
      <c r="H3553" s="97" t="s">
        <v>17216</v>
      </c>
      <c r="I3553" s="98" t="s">
        <v>17330</v>
      </c>
      <c r="J3553" s="1">
        <v>0</v>
      </c>
      <c r="K3553" s="64">
        <v>1005.6</v>
      </c>
      <c r="L3553" s="1">
        <v>8</v>
      </c>
      <c r="N3553" s="1" t="s">
        <v>12021</v>
      </c>
      <c r="O3553" s="64">
        <v>1005.6</v>
      </c>
      <c r="Q3553" s="1" t="s">
        <v>17216</v>
      </c>
      <c r="R3553" s="1" t="s">
        <v>17264</v>
      </c>
      <c r="S3553" s="1" t="s">
        <v>2452</v>
      </c>
    </row>
    <row r="3554" spans="1:19">
      <c r="A3554" s="30">
        <v>10200011</v>
      </c>
      <c r="B3554" s="55">
        <v>102000110000000</v>
      </c>
      <c r="C3554" s="1">
        <v>7700</v>
      </c>
      <c r="D3554" s="1" t="s">
        <v>11969</v>
      </c>
      <c r="G3554" s="64">
        <v>1005.6</v>
      </c>
      <c r="H3554" s="97" t="s">
        <v>17216</v>
      </c>
      <c r="I3554" s="98" t="s">
        <v>17330</v>
      </c>
      <c r="J3554" s="1">
        <v>0</v>
      </c>
      <c r="K3554" s="64">
        <v>1005.6</v>
      </c>
      <c r="L3554" s="1">
        <v>8</v>
      </c>
      <c r="N3554" s="1" t="s">
        <v>12022</v>
      </c>
      <c r="O3554" s="64">
        <v>1005.6</v>
      </c>
      <c r="Q3554" s="1" t="s">
        <v>17216</v>
      </c>
      <c r="R3554" s="1" t="s">
        <v>17264</v>
      </c>
      <c r="S3554" s="1" t="s">
        <v>2452</v>
      </c>
    </row>
    <row r="3555" spans="1:19">
      <c r="A3555" s="30">
        <v>10200012</v>
      </c>
      <c r="B3555" s="55">
        <v>102000120000000</v>
      </c>
      <c r="C3555" s="1">
        <v>7700</v>
      </c>
      <c r="D3555" s="1" t="s">
        <v>11969</v>
      </c>
      <c r="G3555" s="64">
        <v>1005.6</v>
      </c>
      <c r="H3555" s="97" t="s">
        <v>17216</v>
      </c>
      <c r="I3555" s="98" t="s">
        <v>17330</v>
      </c>
      <c r="J3555" s="1">
        <v>0</v>
      </c>
      <c r="K3555" s="64">
        <v>1005.6</v>
      </c>
      <c r="L3555" s="1">
        <v>8</v>
      </c>
      <c r="N3555" s="1" t="s">
        <v>12023</v>
      </c>
      <c r="O3555" s="64">
        <v>1005.6</v>
      </c>
      <c r="Q3555" s="1" t="s">
        <v>17216</v>
      </c>
      <c r="R3555" s="1" t="s">
        <v>17264</v>
      </c>
      <c r="S3555" s="1" t="s">
        <v>2452</v>
      </c>
    </row>
    <row r="3556" spans="1:19">
      <c r="A3556" s="30">
        <v>10200013</v>
      </c>
      <c r="B3556" s="55">
        <v>102000130000000</v>
      </c>
      <c r="C3556" s="1">
        <v>7700</v>
      </c>
      <c r="D3556" s="1" t="s">
        <v>11969</v>
      </c>
      <c r="G3556" s="64">
        <v>1005.6</v>
      </c>
      <c r="H3556" s="97" t="s">
        <v>17216</v>
      </c>
      <c r="I3556" s="98" t="s">
        <v>17330</v>
      </c>
      <c r="J3556" s="1">
        <v>0</v>
      </c>
      <c r="K3556" s="64">
        <v>1005.6</v>
      </c>
      <c r="L3556" s="1">
        <v>8</v>
      </c>
      <c r="N3556" s="1" t="s">
        <v>12024</v>
      </c>
      <c r="O3556" s="64">
        <v>1005.6</v>
      </c>
      <c r="Q3556" s="1" t="s">
        <v>17216</v>
      </c>
      <c r="R3556" s="1" t="s">
        <v>17264</v>
      </c>
      <c r="S3556" s="1" t="s">
        <v>2452</v>
      </c>
    </row>
    <row r="3557" spans="1:19">
      <c r="A3557" s="30">
        <v>10200014</v>
      </c>
      <c r="B3557" s="55">
        <v>102000140000000</v>
      </c>
      <c r="C3557" s="1">
        <v>7700</v>
      </c>
      <c r="D3557" s="1" t="s">
        <v>11969</v>
      </c>
      <c r="G3557" s="64">
        <v>1005.6</v>
      </c>
      <c r="H3557" s="97" t="s">
        <v>17216</v>
      </c>
      <c r="I3557" s="98" t="s">
        <v>17330</v>
      </c>
      <c r="J3557" s="1">
        <v>0</v>
      </c>
      <c r="K3557" s="64">
        <v>1005.6</v>
      </c>
      <c r="L3557" s="1">
        <v>8</v>
      </c>
      <c r="N3557" s="1" t="s">
        <v>12025</v>
      </c>
      <c r="O3557" s="64">
        <v>1005.6</v>
      </c>
      <c r="Q3557" s="1" t="s">
        <v>17216</v>
      </c>
      <c r="R3557" s="1" t="s">
        <v>17264</v>
      </c>
      <c r="S3557" s="1" t="s">
        <v>2452</v>
      </c>
    </row>
    <row r="3558" spans="1:19">
      <c r="A3558" s="30">
        <v>10200015</v>
      </c>
      <c r="B3558" s="55">
        <v>102000150000000</v>
      </c>
      <c r="C3558" s="1">
        <v>7700</v>
      </c>
      <c r="D3558" s="1" t="s">
        <v>11969</v>
      </c>
      <c r="G3558" s="64">
        <v>1005.6</v>
      </c>
      <c r="H3558" s="97" t="s">
        <v>17216</v>
      </c>
      <c r="I3558" s="98" t="s">
        <v>17330</v>
      </c>
      <c r="J3558" s="1">
        <v>0</v>
      </c>
      <c r="K3558" s="64">
        <v>1005.6</v>
      </c>
      <c r="L3558" s="1">
        <v>3394</v>
      </c>
      <c r="N3558" s="1" t="s">
        <v>13594</v>
      </c>
      <c r="O3558" s="64">
        <v>1005.6</v>
      </c>
      <c r="P3558" s="1" t="s">
        <v>390</v>
      </c>
      <c r="Q3558" s="1" t="s">
        <v>17216</v>
      </c>
      <c r="R3558" s="1" t="s">
        <v>17264</v>
      </c>
      <c r="S3558" s="1" t="s">
        <v>2452</v>
      </c>
    </row>
    <row r="3559" spans="1:19">
      <c r="A3559" s="30">
        <v>10200016</v>
      </c>
      <c r="B3559" s="55">
        <v>102000160000000</v>
      </c>
      <c r="C3559" s="1">
        <v>7700</v>
      </c>
      <c r="D3559" s="1" t="s">
        <v>11969</v>
      </c>
      <c r="G3559" s="64">
        <v>1005.6</v>
      </c>
      <c r="H3559" s="97" t="s">
        <v>17216</v>
      </c>
      <c r="I3559" s="98" t="s">
        <v>17330</v>
      </c>
      <c r="J3559" s="1">
        <v>0</v>
      </c>
      <c r="K3559" s="64">
        <v>1005.6</v>
      </c>
      <c r="L3559" s="1">
        <v>8</v>
      </c>
      <c r="N3559" s="1" t="s">
        <v>12026</v>
      </c>
      <c r="O3559" s="64">
        <v>1005.6</v>
      </c>
      <c r="Q3559" s="1" t="s">
        <v>17216</v>
      </c>
      <c r="R3559" s="1" t="s">
        <v>17264</v>
      </c>
      <c r="S3559" s="1" t="s">
        <v>2452</v>
      </c>
    </row>
    <row r="3560" spans="1:19">
      <c r="A3560" s="30">
        <v>10200017</v>
      </c>
      <c r="B3560" s="55">
        <v>102000170000000</v>
      </c>
      <c r="C3560" s="1">
        <v>7700</v>
      </c>
      <c r="D3560" s="1" t="s">
        <v>11969</v>
      </c>
      <c r="G3560" s="64">
        <v>1005.6</v>
      </c>
      <c r="H3560" s="97" t="s">
        <v>17216</v>
      </c>
      <c r="I3560" s="98" t="s">
        <v>17330</v>
      </c>
      <c r="J3560" s="1">
        <v>0</v>
      </c>
      <c r="K3560" s="64">
        <v>1005.6</v>
      </c>
      <c r="L3560" s="1">
        <v>8</v>
      </c>
      <c r="N3560" s="1" t="s">
        <v>12027</v>
      </c>
      <c r="O3560" s="64">
        <v>1005.6</v>
      </c>
      <c r="Q3560" s="1" t="s">
        <v>17216</v>
      </c>
      <c r="R3560" s="1" t="s">
        <v>17264</v>
      </c>
      <c r="S3560" s="1" t="s">
        <v>2452</v>
      </c>
    </row>
    <row r="3561" spans="1:19">
      <c r="A3561" s="30">
        <v>10200018</v>
      </c>
      <c r="B3561" s="55">
        <v>102000180000000</v>
      </c>
      <c r="C3561" s="1">
        <v>7700</v>
      </c>
      <c r="D3561" s="1" t="s">
        <v>11969</v>
      </c>
      <c r="G3561" s="64">
        <v>1005.6</v>
      </c>
      <c r="H3561" s="97" t="s">
        <v>17216</v>
      </c>
      <c r="I3561" s="98" t="s">
        <v>17330</v>
      </c>
      <c r="J3561" s="1">
        <v>0</v>
      </c>
      <c r="K3561" s="64">
        <v>1005.6</v>
      </c>
      <c r="L3561" s="1">
        <v>8</v>
      </c>
      <c r="N3561" s="1" t="s">
        <v>12028</v>
      </c>
      <c r="O3561" s="64">
        <v>1005.6</v>
      </c>
      <c r="Q3561" s="1" t="s">
        <v>17216</v>
      </c>
      <c r="R3561" s="1" t="s">
        <v>17264</v>
      </c>
      <c r="S3561" s="1" t="s">
        <v>2452</v>
      </c>
    </row>
    <row r="3562" spans="1:19">
      <c r="A3562" s="30">
        <v>10200019</v>
      </c>
      <c r="B3562" s="55">
        <v>102000190000000</v>
      </c>
      <c r="C3562" s="1">
        <v>7700</v>
      </c>
      <c r="D3562" s="1" t="s">
        <v>11969</v>
      </c>
      <c r="G3562" s="64">
        <v>1005.6</v>
      </c>
      <c r="H3562" s="97" t="s">
        <v>17216</v>
      </c>
      <c r="I3562" s="98" t="s">
        <v>17330</v>
      </c>
      <c r="J3562" s="1">
        <v>0</v>
      </c>
      <c r="K3562" s="64">
        <v>1005.6</v>
      </c>
      <c r="L3562" s="1">
        <v>8</v>
      </c>
      <c r="N3562" s="1" t="s">
        <v>12029</v>
      </c>
      <c r="O3562" s="64">
        <v>1005.6</v>
      </c>
      <c r="Q3562" s="1" t="s">
        <v>17216</v>
      </c>
      <c r="R3562" s="1" t="s">
        <v>17264</v>
      </c>
      <c r="S3562" s="1" t="s">
        <v>2452</v>
      </c>
    </row>
    <row r="3563" spans="1:19">
      <c r="A3563" s="30">
        <v>10200020</v>
      </c>
      <c r="B3563" s="55">
        <v>102000200000000</v>
      </c>
      <c r="C3563" s="1">
        <v>7700</v>
      </c>
      <c r="D3563" s="1" t="s">
        <v>11969</v>
      </c>
      <c r="G3563" s="64">
        <v>1005.6</v>
      </c>
      <c r="H3563" s="97" t="s">
        <v>17216</v>
      </c>
      <c r="I3563" s="98" t="s">
        <v>17330</v>
      </c>
      <c r="J3563" s="1">
        <v>0</v>
      </c>
      <c r="K3563" s="64">
        <v>1005.6</v>
      </c>
      <c r="L3563" s="1">
        <v>8</v>
      </c>
      <c r="N3563" s="1" t="s">
        <v>12030</v>
      </c>
      <c r="O3563" s="64">
        <v>1005.6</v>
      </c>
      <c r="Q3563" s="1" t="s">
        <v>17216</v>
      </c>
      <c r="R3563" s="1" t="s">
        <v>17264</v>
      </c>
      <c r="S3563" s="1" t="s">
        <v>2452</v>
      </c>
    </row>
    <row r="3564" spans="1:19">
      <c r="A3564" s="30">
        <v>10200021</v>
      </c>
      <c r="B3564" s="55">
        <v>102000210000000</v>
      </c>
      <c r="C3564" s="1">
        <v>7700</v>
      </c>
      <c r="D3564" s="1" t="s">
        <v>11969</v>
      </c>
      <c r="G3564" s="64">
        <v>1005.6</v>
      </c>
      <c r="H3564" s="97" t="s">
        <v>17216</v>
      </c>
      <c r="I3564" s="98" t="s">
        <v>17330</v>
      </c>
      <c r="J3564" s="1">
        <v>0</v>
      </c>
      <c r="K3564" s="64">
        <v>1005.6</v>
      </c>
      <c r="L3564" s="1">
        <v>8</v>
      </c>
      <c r="N3564" s="1" t="s">
        <v>12031</v>
      </c>
      <c r="O3564" s="64">
        <v>1005.6</v>
      </c>
      <c r="Q3564" s="1" t="s">
        <v>17216</v>
      </c>
      <c r="R3564" s="1" t="s">
        <v>17264</v>
      </c>
      <c r="S3564" s="1" t="s">
        <v>2452</v>
      </c>
    </row>
    <row r="3565" spans="1:19">
      <c r="A3565" s="30">
        <v>10200022</v>
      </c>
      <c r="B3565" s="55">
        <v>102000220000000</v>
      </c>
      <c r="C3565" s="1">
        <v>7700</v>
      </c>
      <c r="D3565" s="1" t="s">
        <v>11969</v>
      </c>
      <c r="G3565" s="64">
        <v>1005.6</v>
      </c>
      <c r="H3565" s="97" t="s">
        <v>17216</v>
      </c>
      <c r="I3565" s="98" t="s">
        <v>17330</v>
      </c>
      <c r="J3565" s="1">
        <v>0</v>
      </c>
      <c r="K3565" s="64">
        <v>1005.6</v>
      </c>
      <c r="L3565" s="1">
        <v>8</v>
      </c>
      <c r="N3565" s="1" t="s">
        <v>12032</v>
      </c>
      <c r="O3565" s="64">
        <v>1005.6</v>
      </c>
      <c r="Q3565" s="1" t="s">
        <v>17216</v>
      </c>
      <c r="R3565" s="1" t="s">
        <v>17264</v>
      </c>
      <c r="S3565" s="1" t="s">
        <v>2452</v>
      </c>
    </row>
    <row r="3566" spans="1:19">
      <c r="A3566" s="30">
        <v>10200023</v>
      </c>
      <c r="B3566" s="55">
        <v>102000230000000</v>
      </c>
      <c r="C3566" s="1">
        <v>7700</v>
      </c>
      <c r="D3566" s="1" t="s">
        <v>11969</v>
      </c>
      <c r="G3566" s="64">
        <v>1005.6</v>
      </c>
      <c r="H3566" s="97" t="s">
        <v>17216</v>
      </c>
      <c r="I3566" s="98" t="s">
        <v>17330</v>
      </c>
      <c r="J3566" s="1">
        <v>0</v>
      </c>
      <c r="K3566" s="64">
        <v>1005.6</v>
      </c>
      <c r="L3566" s="1">
        <v>8</v>
      </c>
      <c r="N3566" s="1" t="s">
        <v>12033</v>
      </c>
      <c r="O3566" s="64">
        <v>1005.6</v>
      </c>
      <c r="Q3566" s="1" t="s">
        <v>17216</v>
      </c>
      <c r="R3566" s="1" t="s">
        <v>17264</v>
      </c>
      <c r="S3566" s="1" t="s">
        <v>2452</v>
      </c>
    </row>
    <row r="3567" spans="1:19">
      <c r="A3567" s="30">
        <v>10200024</v>
      </c>
      <c r="B3567" s="55">
        <v>102000240000000</v>
      </c>
      <c r="C3567" s="1">
        <v>7700</v>
      </c>
      <c r="D3567" s="1" t="s">
        <v>11969</v>
      </c>
      <c r="G3567" s="64">
        <v>1005.6</v>
      </c>
      <c r="H3567" s="97" t="s">
        <v>17216</v>
      </c>
      <c r="I3567" s="98" t="s">
        <v>17330</v>
      </c>
      <c r="J3567" s="1">
        <v>0</v>
      </c>
      <c r="K3567" s="64">
        <v>1005.6</v>
      </c>
      <c r="L3567" s="1">
        <v>8</v>
      </c>
      <c r="N3567" s="1" t="s">
        <v>12034</v>
      </c>
      <c r="O3567" s="64">
        <v>1005.6</v>
      </c>
      <c r="Q3567" s="1" t="s">
        <v>17216</v>
      </c>
      <c r="R3567" s="1" t="s">
        <v>17264</v>
      </c>
      <c r="S3567" s="1" t="s">
        <v>2452</v>
      </c>
    </row>
    <row r="3568" spans="1:19">
      <c r="A3568" s="30">
        <v>10200025</v>
      </c>
      <c r="B3568" s="55">
        <v>102000250000000</v>
      </c>
      <c r="C3568" s="1">
        <v>7700</v>
      </c>
      <c r="D3568" s="1" t="s">
        <v>11969</v>
      </c>
      <c r="G3568" s="64">
        <v>1005.6</v>
      </c>
      <c r="H3568" s="97" t="s">
        <v>17216</v>
      </c>
      <c r="I3568" s="98" t="s">
        <v>17330</v>
      </c>
      <c r="J3568" s="1">
        <v>0</v>
      </c>
      <c r="K3568" s="64">
        <v>1005.6</v>
      </c>
      <c r="L3568" s="1">
        <v>8</v>
      </c>
      <c r="N3568" s="1" t="s">
        <v>12035</v>
      </c>
      <c r="O3568" s="64">
        <v>1005.6</v>
      </c>
      <c r="Q3568" s="1" t="s">
        <v>17216</v>
      </c>
      <c r="R3568" s="1" t="s">
        <v>17264</v>
      </c>
      <c r="S3568" s="1" t="s">
        <v>2452</v>
      </c>
    </row>
    <row r="3569" spans="1:19">
      <c r="A3569" s="30">
        <v>10200026</v>
      </c>
      <c r="B3569" s="55">
        <v>102000260000000</v>
      </c>
      <c r="C3569" s="1">
        <v>7700</v>
      </c>
      <c r="D3569" s="1" t="s">
        <v>11969</v>
      </c>
      <c r="G3569" s="64">
        <v>1005.6</v>
      </c>
      <c r="H3569" s="97" t="s">
        <v>17216</v>
      </c>
      <c r="I3569" s="98" t="s">
        <v>17330</v>
      </c>
      <c r="J3569" s="1">
        <v>0</v>
      </c>
      <c r="K3569" s="64">
        <v>1005.6</v>
      </c>
      <c r="L3569" s="1">
        <v>8</v>
      </c>
      <c r="N3569" s="1" t="s">
        <v>12036</v>
      </c>
      <c r="O3569" s="64">
        <v>1005.6</v>
      </c>
      <c r="Q3569" s="1" t="s">
        <v>17216</v>
      </c>
      <c r="R3569" s="1" t="s">
        <v>17264</v>
      </c>
      <c r="S3569" s="1" t="s">
        <v>2452</v>
      </c>
    </row>
    <row r="3570" spans="1:19">
      <c r="A3570" s="30">
        <v>10200027</v>
      </c>
      <c r="B3570" s="55">
        <v>102000270000000</v>
      </c>
      <c r="C3570" s="1">
        <v>7700</v>
      </c>
      <c r="D3570" s="1" t="s">
        <v>11969</v>
      </c>
      <c r="G3570" s="64">
        <v>1005.6</v>
      </c>
      <c r="H3570" s="97" t="s">
        <v>17216</v>
      </c>
      <c r="I3570" s="98" t="s">
        <v>17330</v>
      </c>
      <c r="J3570" s="1">
        <v>0</v>
      </c>
      <c r="K3570" s="64">
        <v>1005.6</v>
      </c>
      <c r="L3570" s="1">
        <v>8</v>
      </c>
      <c r="N3570" s="1" t="s">
        <v>12037</v>
      </c>
      <c r="O3570" s="64">
        <v>1005.6</v>
      </c>
      <c r="Q3570" s="1" t="s">
        <v>17216</v>
      </c>
      <c r="R3570" s="1" t="s">
        <v>17264</v>
      </c>
      <c r="S3570" s="1" t="s">
        <v>2452</v>
      </c>
    </row>
    <row r="3571" spans="1:19">
      <c r="A3571" s="30">
        <v>10200028</v>
      </c>
      <c r="B3571" s="55">
        <v>102000280000000</v>
      </c>
      <c r="C3571" s="1">
        <v>7700</v>
      </c>
      <c r="D3571" s="1" t="s">
        <v>11969</v>
      </c>
      <c r="G3571" s="64">
        <v>1005.6</v>
      </c>
      <c r="H3571" s="97" t="s">
        <v>17216</v>
      </c>
      <c r="I3571" s="98" t="s">
        <v>17330</v>
      </c>
      <c r="J3571" s="1">
        <v>0</v>
      </c>
      <c r="K3571" s="64">
        <v>1005.6</v>
      </c>
      <c r="L3571" s="1">
        <v>8</v>
      </c>
      <c r="N3571" s="1" t="s">
        <v>12038</v>
      </c>
      <c r="O3571" s="64">
        <v>1005.6</v>
      </c>
      <c r="Q3571" s="1" t="s">
        <v>17216</v>
      </c>
      <c r="R3571" s="1" t="s">
        <v>17264</v>
      </c>
      <c r="S3571" s="1" t="s">
        <v>2452</v>
      </c>
    </row>
    <row r="3572" spans="1:19">
      <c r="A3572" s="30">
        <v>10200029</v>
      </c>
      <c r="B3572" s="55">
        <v>102000290000000</v>
      </c>
      <c r="C3572" s="1">
        <v>7700</v>
      </c>
      <c r="D3572" s="1" t="s">
        <v>11969</v>
      </c>
      <c r="G3572" s="64">
        <v>1005.6</v>
      </c>
      <c r="H3572" s="97" t="s">
        <v>17216</v>
      </c>
      <c r="I3572" s="98" t="s">
        <v>17330</v>
      </c>
      <c r="J3572" s="1">
        <v>0</v>
      </c>
      <c r="K3572" s="64">
        <v>1005.6</v>
      </c>
      <c r="L3572" s="1">
        <v>8</v>
      </c>
      <c r="N3572" s="1" t="s">
        <v>12039</v>
      </c>
      <c r="O3572" s="64">
        <v>1005.6</v>
      </c>
      <c r="Q3572" s="1" t="s">
        <v>17216</v>
      </c>
      <c r="R3572" s="1" t="s">
        <v>17264</v>
      </c>
      <c r="S3572" s="1" t="s">
        <v>2452</v>
      </c>
    </row>
    <row r="3573" spans="1:19">
      <c r="A3573" s="30">
        <v>10200030</v>
      </c>
      <c r="B3573" s="55">
        <v>102000300000000</v>
      </c>
      <c r="C3573" s="1">
        <v>7700</v>
      </c>
      <c r="D3573" s="1" t="s">
        <v>11969</v>
      </c>
      <c r="G3573" s="64">
        <v>1005.6</v>
      </c>
      <c r="H3573" s="97" t="s">
        <v>17216</v>
      </c>
      <c r="I3573" s="98" t="s">
        <v>17330</v>
      </c>
      <c r="J3573" s="1">
        <v>0</v>
      </c>
      <c r="K3573" s="64">
        <v>1005.6</v>
      </c>
      <c r="L3573" s="1">
        <v>8</v>
      </c>
      <c r="N3573" s="1" t="s">
        <v>12040</v>
      </c>
      <c r="O3573" s="64">
        <v>1005.6</v>
      </c>
      <c r="Q3573" s="1" t="s">
        <v>17216</v>
      </c>
      <c r="R3573" s="1" t="s">
        <v>17264</v>
      </c>
      <c r="S3573" s="1" t="s">
        <v>2452</v>
      </c>
    </row>
    <row r="3574" spans="1:19">
      <c r="A3574" s="30">
        <v>10200031</v>
      </c>
      <c r="B3574" s="55">
        <v>102000310000000</v>
      </c>
      <c r="C3574" s="1">
        <v>7700</v>
      </c>
      <c r="D3574" s="1" t="s">
        <v>11969</v>
      </c>
      <c r="G3574" s="64">
        <v>1005.6</v>
      </c>
      <c r="H3574" s="97" t="s">
        <v>17216</v>
      </c>
      <c r="I3574" s="98" t="s">
        <v>17330</v>
      </c>
      <c r="J3574" s="1">
        <v>0</v>
      </c>
      <c r="K3574" s="64">
        <v>1005.6</v>
      </c>
      <c r="L3574" s="1">
        <v>8</v>
      </c>
      <c r="N3574" s="1" t="s">
        <v>12041</v>
      </c>
      <c r="O3574" s="64">
        <v>1005.6</v>
      </c>
      <c r="Q3574" s="1" t="s">
        <v>17216</v>
      </c>
      <c r="R3574" s="1" t="s">
        <v>17264</v>
      </c>
      <c r="S3574" s="1" t="s">
        <v>2452</v>
      </c>
    </row>
    <row r="3575" spans="1:19">
      <c r="A3575" s="30">
        <v>10200032</v>
      </c>
      <c r="B3575" s="55">
        <v>102000320000000</v>
      </c>
      <c r="C3575" s="1">
        <v>7700</v>
      </c>
      <c r="D3575" s="1" t="s">
        <v>11969</v>
      </c>
      <c r="G3575" s="64">
        <v>1005.6</v>
      </c>
      <c r="H3575" s="97" t="s">
        <v>17216</v>
      </c>
      <c r="I3575" s="98" t="s">
        <v>17330</v>
      </c>
      <c r="J3575" s="1">
        <v>0</v>
      </c>
      <c r="K3575" s="64">
        <v>1005.6</v>
      </c>
      <c r="L3575" s="1">
        <v>8</v>
      </c>
      <c r="N3575" s="1" t="s">
        <v>12042</v>
      </c>
      <c r="O3575" s="64">
        <v>1005.6</v>
      </c>
      <c r="Q3575" s="1" t="s">
        <v>17216</v>
      </c>
      <c r="R3575" s="1" t="s">
        <v>17264</v>
      </c>
      <c r="S3575" s="1" t="s">
        <v>2452</v>
      </c>
    </row>
    <row r="3576" spans="1:19">
      <c r="A3576" s="30">
        <v>10200033</v>
      </c>
      <c r="B3576" s="55">
        <v>102000330000000</v>
      </c>
      <c r="C3576" s="1">
        <v>7700</v>
      </c>
      <c r="D3576" s="1" t="s">
        <v>11969</v>
      </c>
      <c r="G3576" s="64">
        <v>1005.6</v>
      </c>
      <c r="H3576" s="97" t="s">
        <v>17216</v>
      </c>
      <c r="I3576" s="98" t="s">
        <v>17330</v>
      </c>
      <c r="J3576" s="1">
        <v>0</v>
      </c>
      <c r="K3576" s="64">
        <v>1005.6</v>
      </c>
      <c r="L3576" s="1">
        <v>8</v>
      </c>
      <c r="N3576" s="1" t="s">
        <v>12043</v>
      </c>
      <c r="O3576" s="64">
        <v>1005.6</v>
      </c>
      <c r="Q3576" s="1" t="s">
        <v>17216</v>
      </c>
      <c r="R3576" s="1" t="s">
        <v>17264</v>
      </c>
      <c r="S3576" s="1" t="s">
        <v>2452</v>
      </c>
    </row>
    <row r="3577" spans="1:19">
      <c r="A3577" s="30">
        <v>10200034</v>
      </c>
      <c r="B3577" s="55">
        <v>102000340000000</v>
      </c>
      <c r="C3577" s="1">
        <v>7700</v>
      </c>
      <c r="D3577" s="1" t="s">
        <v>11969</v>
      </c>
      <c r="G3577" s="64">
        <v>1005.6</v>
      </c>
      <c r="H3577" s="97" t="s">
        <v>17216</v>
      </c>
      <c r="I3577" s="98" t="s">
        <v>17330</v>
      </c>
      <c r="J3577" s="1">
        <v>0</v>
      </c>
      <c r="K3577" s="64">
        <v>1005.6</v>
      </c>
      <c r="L3577" s="1">
        <v>8</v>
      </c>
      <c r="N3577" s="1" t="s">
        <v>12044</v>
      </c>
      <c r="O3577" s="64">
        <v>1005.6</v>
      </c>
      <c r="Q3577" s="1" t="s">
        <v>17216</v>
      </c>
      <c r="R3577" s="1" t="s">
        <v>17264</v>
      </c>
      <c r="S3577" s="1" t="s">
        <v>2452</v>
      </c>
    </row>
    <row r="3578" spans="1:19">
      <c r="A3578" s="30">
        <v>10200035</v>
      </c>
      <c r="B3578" s="55">
        <v>102000350000000</v>
      </c>
      <c r="C3578" s="1">
        <v>7700</v>
      </c>
      <c r="D3578" s="1" t="s">
        <v>11969</v>
      </c>
      <c r="G3578" s="64">
        <v>1005.6</v>
      </c>
      <c r="H3578" s="97" t="s">
        <v>17216</v>
      </c>
      <c r="I3578" s="98" t="s">
        <v>17330</v>
      </c>
      <c r="J3578" s="1">
        <v>0</v>
      </c>
      <c r="K3578" s="64">
        <v>1005.6</v>
      </c>
      <c r="L3578" s="1">
        <v>1089</v>
      </c>
      <c r="N3578" s="1" t="s">
        <v>13596</v>
      </c>
      <c r="O3578" s="64">
        <v>1005.6</v>
      </c>
      <c r="P3578" s="1" t="s">
        <v>7514</v>
      </c>
      <c r="Q3578" s="1" t="s">
        <v>17216</v>
      </c>
      <c r="R3578" s="1" t="s">
        <v>17264</v>
      </c>
      <c r="S3578" s="1" t="s">
        <v>2452</v>
      </c>
    </row>
    <row r="3579" spans="1:19">
      <c r="A3579" s="30">
        <v>10200036</v>
      </c>
      <c r="B3579" s="55">
        <v>102000360000000</v>
      </c>
      <c r="C3579" s="1">
        <v>7700</v>
      </c>
      <c r="D3579" s="1" t="s">
        <v>11969</v>
      </c>
      <c r="G3579" s="64">
        <v>1005.6</v>
      </c>
      <c r="H3579" s="97" t="s">
        <v>17216</v>
      </c>
      <c r="I3579" s="98" t="s">
        <v>17330</v>
      </c>
      <c r="J3579" s="1">
        <v>0</v>
      </c>
      <c r="K3579" s="64">
        <v>1005.6</v>
      </c>
      <c r="L3579" s="1">
        <v>8</v>
      </c>
      <c r="N3579" s="1" t="s">
        <v>12045</v>
      </c>
      <c r="O3579" s="64">
        <v>1005.6</v>
      </c>
      <c r="Q3579" s="1" t="s">
        <v>17216</v>
      </c>
      <c r="R3579" s="1" t="s">
        <v>17264</v>
      </c>
      <c r="S3579" s="1" t="s">
        <v>2452</v>
      </c>
    </row>
    <row r="3580" spans="1:19">
      <c r="A3580" s="30">
        <v>10200037</v>
      </c>
      <c r="B3580" s="55">
        <v>102000370000000</v>
      </c>
      <c r="C3580" s="1">
        <v>7700</v>
      </c>
      <c r="D3580" s="1" t="s">
        <v>11969</v>
      </c>
      <c r="G3580" s="64">
        <v>1005.6</v>
      </c>
      <c r="H3580" s="97" t="s">
        <v>17216</v>
      </c>
      <c r="I3580" s="98" t="s">
        <v>17330</v>
      </c>
      <c r="J3580" s="1">
        <v>0</v>
      </c>
      <c r="K3580" s="64">
        <v>1005.6</v>
      </c>
      <c r="L3580" s="1">
        <v>8</v>
      </c>
      <c r="N3580" s="1" t="s">
        <v>12046</v>
      </c>
      <c r="O3580" s="64">
        <v>1005.6</v>
      </c>
      <c r="Q3580" s="1" t="s">
        <v>17216</v>
      </c>
      <c r="R3580" s="1" t="s">
        <v>17264</v>
      </c>
      <c r="S3580" s="1" t="s">
        <v>2452</v>
      </c>
    </row>
    <row r="3581" spans="1:19">
      <c r="A3581" s="30">
        <v>10200038</v>
      </c>
      <c r="B3581" s="55">
        <v>102000380000000</v>
      </c>
      <c r="C3581" s="1">
        <v>7700</v>
      </c>
      <c r="D3581" s="1" t="s">
        <v>11969</v>
      </c>
      <c r="G3581" s="64">
        <v>1005.6</v>
      </c>
      <c r="H3581" s="97" t="s">
        <v>17216</v>
      </c>
      <c r="I3581" s="98" t="s">
        <v>17330</v>
      </c>
      <c r="J3581" s="1">
        <v>0</v>
      </c>
      <c r="K3581" s="64">
        <v>1005.6</v>
      </c>
      <c r="L3581" s="1">
        <v>8</v>
      </c>
      <c r="N3581" s="1" t="s">
        <v>12047</v>
      </c>
      <c r="O3581" s="64">
        <v>1005.6</v>
      </c>
      <c r="Q3581" s="1" t="s">
        <v>17216</v>
      </c>
      <c r="R3581" s="1" t="s">
        <v>17264</v>
      </c>
      <c r="S3581" s="1" t="s">
        <v>2452</v>
      </c>
    </row>
    <row r="3582" spans="1:19">
      <c r="A3582" s="30">
        <v>10200039</v>
      </c>
      <c r="B3582" s="55">
        <v>102000390000000</v>
      </c>
      <c r="C3582" s="1">
        <v>7700</v>
      </c>
      <c r="D3582" s="1" t="s">
        <v>11969</v>
      </c>
      <c r="G3582" s="64">
        <v>1005.6</v>
      </c>
      <c r="H3582" s="97" t="s">
        <v>17216</v>
      </c>
      <c r="I3582" s="98" t="s">
        <v>17330</v>
      </c>
      <c r="J3582" s="1">
        <v>0</v>
      </c>
      <c r="K3582" s="64">
        <v>1005.6</v>
      </c>
      <c r="L3582" s="1">
        <v>8</v>
      </c>
      <c r="N3582" s="1" t="s">
        <v>12048</v>
      </c>
      <c r="O3582" s="64">
        <v>1005.6</v>
      </c>
      <c r="Q3582" s="1" t="s">
        <v>17216</v>
      </c>
      <c r="R3582" s="1" t="s">
        <v>17264</v>
      </c>
      <c r="S3582" s="1" t="s">
        <v>2452</v>
      </c>
    </row>
    <row r="3583" spans="1:19">
      <c r="A3583" s="30">
        <v>10200040</v>
      </c>
      <c r="B3583" s="55">
        <v>102000400000000</v>
      </c>
      <c r="C3583" s="1">
        <v>7700</v>
      </c>
      <c r="D3583" s="1" t="s">
        <v>11969</v>
      </c>
      <c r="G3583" s="64">
        <v>1005.6</v>
      </c>
      <c r="H3583" s="97" t="s">
        <v>17216</v>
      </c>
      <c r="I3583" s="98" t="s">
        <v>17330</v>
      </c>
      <c r="J3583" s="1">
        <v>0</v>
      </c>
      <c r="K3583" s="64">
        <v>1005.6</v>
      </c>
      <c r="L3583" s="1">
        <v>8</v>
      </c>
      <c r="N3583" s="1" t="s">
        <v>12049</v>
      </c>
      <c r="O3583" s="64">
        <v>1005.6</v>
      </c>
      <c r="Q3583" s="1" t="s">
        <v>17216</v>
      </c>
      <c r="R3583" s="1" t="s">
        <v>17264</v>
      </c>
      <c r="S3583" s="1" t="s">
        <v>2452</v>
      </c>
    </row>
    <row r="3584" spans="1:19">
      <c r="A3584" s="30">
        <v>10200041</v>
      </c>
      <c r="B3584" s="55">
        <v>102000410000000</v>
      </c>
      <c r="C3584" s="1">
        <v>7700</v>
      </c>
      <c r="D3584" s="1" t="s">
        <v>11969</v>
      </c>
      <c r="G3584" s="64">
        <v>1005.6</v>
      </c>
      <c r="H3584" s="97" t="s">
        <v>17216</v>
      </c>
      <c r="I3584" s="98" t="s">
        <v>17330</v>
      </c>
      <c r="J3584" s="1">
        <v>0</v>
      </c>
      <c r="K3584" s="64">
        <v>1005.6</v>
      </c>
      <c r="L3584" s="1">
        <v>8</v>
      </c>
      <c r="N3584" s="1" t="s">
        <v>12050</v>
      </c>
      <c r="O3584" s="64">
        <v>1005.6</v>
      </c>
      <c r="Q3584" s="1" t="s">
        <v>17216</v>
      </c>
      <c r="R3584" s="1" t="s">
        <v>17264</v>
      </c>
      <c r="S3584" s="1" t="s">
        <v>2452</v>
      </c>
    </row>
    <row r="3585" spans="1:19">
      <c r="A3585" s="30">
        <v>10200042</v>
      </c>
      <c r="B3585" s="55">
        <v>102000420000000</v>
      </c>
      <c r="C3585" s="1">
        <v>7700</v>
      </c>
      <c r="D3585" s="1" t="s">
        <v>11969</v>
      </c>
      <c r="G3585" s="64">
        <v>1005.6</v>
      </c>
      <c r="H3585" s="97" t="s">
        <v>17216</v>
      </c>
      <c r="I3585" s="98" t="s">
        <v>17330</v>
      </c>
      <c r="J3585" s="1">
        <v>0</v>
      </c>
      <c r="K3585" s="64">
        <v>1005.6</v>
      </c>
      <c r="L3585" s="1">
        <v>3150</v>
      </c>
      <c r="N3585" s="1" t="s">
        <v>13598</v>
      </c>
      <c r="O3585" s="64">
        <v>1005.6</v>
      </c>
      <c r="P3585" s="1" t="s">
        <v>390</v>
      </c>
      <c r="Q3585" s="1" t="s">
        <v>17216</v>
      </c>
      <c r="R3585" s="1" t="s">
        <v>17264</v>
      </c>
      <c r="S3585" s="1" t="s">
        <v>2452</v>
      </c>
    </row>
    <row r="3586" spans="1:19">
      <c r="A3586" s="30">
        <v>10200043</v>
      </c>
      <c r="B3586" s="55">
        <v>102000430000000</v>
      </c>
      <c r="C3586" s="1">
        <v>7700</v>
      </c>
      <c r="D3586" s="1" t="s">
        <v>11969</v>
      </c>
      <c r="G3586" s="64">
        <v>1005.6</v>
      </c>
      <c r="H3586" s="97" t="s">
        <v>17216</v>
      </c>
      <c r="I3586" s="98" t="s">
        <v>17330</v>
      </c>
      <c r="J3586" s="1">
        <v>0</v>
      </c>
      <c r="K3586" s="64">
        <v>1005.6</v>
      </c>
      <c r="L3586" s="1">
        <v>8</v>
      </c>
      <c r="N3586" s="1" t="s">
        <v>12051</v>
      </c>
      <c r="O3586" s="64">
        <v>1005.6</v>
      </c>
      <c r="Q3586" s="1" t="s">
        <v>17216</v>
      </c>
      <c r="R3586" s="1" t="s">
        <v>17264</v>
      </c>
      <c r="S3586" s="1" t="s">
        <v>2452</v>
      </c>
    </row>
    <row r="3587" spans="1:19">
      <c r="A3587" s="30">
        <v>10200044</v>
      </c>
      <c r="B3587" s="55">
        <v>102000440000000</v>
      </c>
      <c r="C3587" s="1">
        <v>7700</v>
      </c>
      <c r="D3587" s="1" t="s">
        <v>11969</v>
      </c>
      <c r="G3587" s="64">
        <v>1005.6</v>
      </c>
      <c r="H3587" s="97" t="s">
        <v>17216</v>
      </c>
      <c r="I3587" s="98" t="s">
        <v>17330</v>
      </c>
      <c r="J3587" s="1">
        <v>0</v>
      </c>
      <c r="K3587" s="64">
        <v>1005.6</v>
      </c>
      <c r="L3587" s="1">
        <v>8</v>
      </c>
      <c r="N3587" s="1" t="s">
        <v>12052</v>
      </c>
      <c r="O3587" s="64">
        <v>1005.6</v>
      </c>
      <c r="Q3587" s="1" t="s">
        <v>17216</v>
      </c>
      <c r="R3587" s="1" t="s">
        <v>17264</v>
      </c>
      <c r="S3587" s="1" t="s">
        <v>2452</v>
      </c>
    </row>
    <row r="3588" spans="1:19">
      <c r="A3588" s="30">
        <v>10200045</v>
      </c>
      <c r="B3588" s="55">
        <v>102000450000000</v>
      </c>
      <c r="C3588" s="1">
        <v>7700</v>
      </c>
      <c r="D3588" s="1" t="s">
        <v>11969</v>
      </c>
      <c r="G3588" s="64">
        <v>1005.6</v>
      </c>
      <c r="H3588" s="97" t="s">
        <v>17216</v>
      </c>
      <c r="I3588" s="98" t="s">
        <v>17330</v>
      </c>
      <c r="J3588" s="1">
        <v>0</v>
      </c>
      <c r="K3588" s="64">
        <v>1005.6</v>
      </c>
      <c r="L3588" s="1">
        <v>8</v>
      </c>
      <c r="N3588" s="1" t="s">
        <v>12053</v>
      </c>
      <c r="O3588" s="64">
        <v>1005.6</v>
      </c>
      <c r="Q3588" s="1" t="s">
        <v>17216</v>
      </c>
      <c r="R3588" s="1" t="s">
        <v>17264</v>
      </c>
      <c r="S3588" s="1" t="s">
        <v>2452</v>
      </c>
    </row>
    <row r="3589" spans="1:19">
      <c r="A3589" s="30">
        <v>10200046</v>
      </c>
      <c r="B3589" s="55">
        <v>102000460000000</v>
      </c>
      <c r="C3589" s="1">
        <v>7700</v>
      </c>
      <c r="D3589" s="1" t="s">
        <v>11969</v>
      </c>
      <c r="G3589" s="64">
        <v>1005.6</v>
      </c>
      <c r="H3589" s="97" t="s">
        <v>17216</v>
      </c>
      <c r="I3589" s="98" t="s">
        <v>17330</v>
      </c>
      <c r="J3589" s="1">
        <v>0</v>
      </c>
      <c r="K3589" s="64">
        <v>1005.6</v>
      </c>
      <c r="L3589" s="1">
        <v>8</v>
      </c>
      <c r="N3589" s="1" t="s">
        <v>12054</v>
      </c>
      <c r="O3589" s="64">
        <v>1005.6</v>
      </c>
      <c r="Q3589" s="1" t="s">
        <v>17216</v>
      </c>
      <c r="R3589" s="1" t="s">
        <v>17264</v>
      </c>
      <c r="S3589" s="1" t="s">
        <v>2452</v>
      </c>
    </row>
    <row r="3590" spans="1:19">
      <c r="A3590" s="30">
        <v>10200047</v>
      </c>
      <c r="B3590" s="55">
        <v>102000470000000</v>
      </c>
      <c r="C3590" s="1">
        <v>7700</v>
      </c>
      <c r="D3590" s="1" t="s">
        <v>11969</v>
      </c>
      <c r="G3590" s="64">
        <v>1005.6</v>
      </c>
      <c r="H3590" s="97" t="s">
        <v>17216</v>
      </c>
      <c r="I3590" s="98" t="s">
        <v>17330</v>
      </c>
      <c r="J3590" s="1">
        <v>0</v>
      </c>
      <c r="K3590" s="64">
        <v>1005.6</v>
      </c>
      <c r="L3590" s="1">
        <v>8</v>
      </c>
      <c r="N3590" s="1" t="s">
        <v>12055</v>
      </c>
      <c r="O3590" s="64">
        <v>1005.6</v>
      </c>
      <c r="Q3590" s="1" t="s">
        <v>17216</v>
      </c>
      <c r="R3590" s="1" t="s">
        <v>17264</v>
      </c>
      <c r="S3590" s="1" t="s">
        <v>2452</v>
      </c>
    </row>
    <row r="3591" spans="1:19">
      <c r="A3591" s="30">
        <v>10200048</v>
      </c>
      <c r="B3591" s="55">
        <v>102000480000000</v>
      </c>
      <c r="C3591" s="1">
        <v>7700</v>
      </c>
      <c r="D3591" s="1" t="s">
        <v>11969</v>
      </c>
      <c r="G3591" s="64">
        <v>1005.6</v>
      </c>
      <c r="H3591" s="97" t="s">
        <v>17216</v>
      </c>
      <c r="I3591" s="98" t="s">
        <v>17330</v>
      </c>
      <c r="J3591" s="1">
        <v>0</v>
      </c>
      <c r="K3591" s="64">
        <v>1005.6</v>
      </c>
      <c r="L3591" s="1">
        <v>8</v>
      </c>
      <c r="N3591" s="1" t="s">
        <v>12056</v>
      </c>
      <c r="O3591" s="64">
        <v>1005.6</v>
      </c>
      <c r="Q3591" s="1" t="s">
        <v>17216</v>
      </c>
      <c r="R3591" s="1" t="s">
        <v>17264</v>
      </c>
      <c r="S3591" s="1" t="s">
        <v>2452</v>
      </c>
    </row>
    <row r="3592" spans="1:19">
      <c r="A3592" s="30">
        <v>10200908</v>
      </c>
      <c r="B3592" s="55">
        <v>102009080000000</v>
      </c>
      <c r="C3592" s="1">
        <v>7700</v>
      </c>
      <c r="D3592" s="1" t="s">
        <v>12245</v>
      </c>
      <c r="G3592" s="64">
        <v>6894765.9500000002</v>
      </c>
      <c r="H3592" s="97" t="s">
        <v>17265</v>
      </c>
      <c r="I3592" s="98" t="s">
        <v>17345</v>
      </c>
      <c r="J3592" s="1">
        <v>0</v>
      </c>
      <c r="K3592" s="64">
        <v>6894765.9500000002</v>
      </c>
      <c r="L3592" s="1">
        <v>2438</v>
      </c>
      <c r="N3592" s="1" t="s">
        <v>2001</v>
      </c>
      <c r="O3592" s="64">
        <v>6894765.9500000002</v>
      </c>
      <c r="P3592" s="1" t="s">
        <v>3800</v>
      </c>
      <c r="Q3592" s="1" t="s">
        <v>17265</v>
      </c>
      <c r="R3592" s="1" t="s">
        <v>17266</v>
      </c>
    </row>
    <row r="3593" spans="1:19">
      <c r="A3593" s="1" t="s">
        <v>0</v>
      </c>
      <c r="B3593" s="55" t="s">
        <v>8027</v>
      </c>
      <c r="C3593" s="1">
        <v>7700</v>
      </c>
      <c r="D3593" s="1" t="s">
        <v>4035</v>
      </c>
      <c r="E3593" s="1" t="s">
        <v>4036</v>
      </c>
      <c r="G3593" s="64">
        <v>4384.53</v>
      </c>
      <c r="H3593" s="97" t="s">
        <v>17188</v>
      </c>
      <c r="I3593" s="98" t="s">
        <v>17313</v>
      </c>
      <c r="J3593" s="64">
        <v>4384.53</v>
      </c>
      <c r="K3593" s="1">
        <v>0</v>
      </c>
      <c r="L3593" s="1">
        <v>4</v>
      </c>
      <c r="N3593" s="1">
        <v>890076</v>
      </c>
      <c r="O3593" s="64">
        <v>4384.53</v>
      </c>
      <c r="P3593" s="1">
        <v>403.1</v>
      </c>
      <c r="Q3593" s="1" t="s">
        <v>9112</v>
      </c>
      <c r="R3593" s="1">
        <v>85104</v>
      </c>
    </row>
    <row r="3594" spans="1:19">
      <c r="A3594" s="58" t="s">
        <v>30</v>
      </c>
      <c r="B3594" s="57" t="s">
        <v>8446</v>
      </c>
      <c r="C3594" s="58">
        <v>7701</v>
      </c>
      <c r="D3594" s="58" t="s">
        <v>4243</v>
      </c>
      <c r="E3594" s="58" t="s">
        <v>4244</v>
      </c>
      <c r="F3594" s="58"/>
      <c r="G3594" s="61">
        <v>1745</v>
      </c>
      <c r="H3594" s="98" t="s">
        <v>17151</v>
      </c>
      <c r="I3594" s="98" t="s">
        <v>13746</v>
      </c>
      <c r="J3594" s="61">
        <v>1745</v>
      </c>
      <c r="K3594" s="58">
        <v>0</v>
      </c>
      <c r="L3594" s="58">
        <v>3467</v>
      </c>
      <c r="M3594" s="58"/>
      <c r="N3594" s="58"/>
      <c r="O3594" s="61">
        <v>1745</v>
      </c>
      <c r="P3594" s="58" t="s">
        <v>12542</v>
      </c>
      <c r="Q3594" s="58" t="s">
        <v>9113</v>
      </c>
      <c r="R3594" s="58">
        <v>66623</v>
      </c>
    </row>
    <row r="3595" spans="1:19">
      <c r="A3595" s="58" t="s">
        <v>31</v>
      </c>
      <c r="B3595" s="57" t="s">
        <v>8447</v>
      </c>
      <c r="C3595" s="58">
        <v>7701</v>
      </c>
      <c r="D3595" s="58" t="s">
        <v>4243</v>
      </c>
      <c r="E3595" s="58" t="s">
        <v>4244</v>
      </c>
      <c r="F3595" s="58"/>
      <c r="G3595" s="61">
        <v>1745</v>
      </c>
      <c r="H3595" s="98" t="s">
        <v>17151</v>
      </c>
      <c r="I3595" s="98" t="s">
        <v>13746</v>
      </c>
      <c r="J3595" s="61">
        <v>1745</v>
      </c>
      <c r="K3595" s="58">
        <v>0</v>
      </c>
      <c r="L3595" s="58">
        <v>3467</v>
      </c>
      <c r="M3595" s="58"/>
      <c r="N3595" s="58"/>
      <c r="O3595" s="61">
        <v>1745</v>
      </c>
      <c r="P3595" s="58" t="s">
        <v>12542</v>
      </c>
      <c r="Q3595" s="58" t="s">
        <v>9113</v>
      </c>
      <c r="R3595" s="58">
        <v>66623</v>
      </c>
    </row>
    <row r="3596" spans="1:19">
      <c r="A3596" s="1" t="s">
        <v>28</v>
      </c>
      <c r="B3596" s="55" t="s">
        <v>8243</v>
      </c>
      <c r="C3596" s="1">
        <v>7700</v>
      </c>
      <c r="D3596" s="1" t="s">
        <v>4037</v>
      </c>
      <c r="E3596" s="1" t="s">
        <v>4036</v>
      </c>
      <c r="G3596" s="64">
        <v>1041.55</v>
      </c>
      <c r="H3596" s="97" t="s">
        <v>17138</v>
      </c>
      <c r="I3596" s="98" t="s">
        <v>17271</v>
      </c>
      <c r="J3596" s="64">
        <v>1041.55</v>
      </c>
      <c r="K3596" s="1">
        <v>0</v>
      </c>
      <c r="L3596" s="1">
        <v>8</v>
      </c>
      <c r="O3596" s="64">
        <v>1041.55</v>
      </c>
      <c r="P3596" s="1">
        <v>801.16</v>
      </c>
      <c r="Q3596" s="1" t="s">
        <v>9114</v>
      </c>
    </row>
    <row r="3597" spans="1:19">
      <c r="A3597" s="1" t="s">
        <v>1</v>
      </c>
      <c r="B3597" s="55" t="s">
        <v>8028</v>
      </c>
      <c r="C3597" s="1">
        <v>7700</v>
      </c>
      <c r="D3597" s="1" t="s">
        <v>4038</v>
      </c>
      <c r="E3597" s="1" t="s">
        <v>4036</v>
      </c>
      <c r="G3597" s="64">
        <v>6115</v>
      </c>
      <c r="H3597" s="97" t="s">
        <v>17140</v>
      </c>
      <c r="I3597" s="98" t="s">
        <v>17272</v>
      </c>
      <c r="J3597" s="64">
        <v>6115</v>
      </c>
      <c r="K3597" s="1">
        <v>0</v>
      </c>
      <c r="L3597" s="1">
        <v>4</v>
      </c>
      <c r="N3597" s="1" t="s">
        <v>4039</v>
      </c>
      <c r="O3597" s="64">
        <v>6115</v>
      </c>
      <c r="P3597" s="1" t="s">
        <v>5544</v>
      </c>
      <c r="Q3597" s="1" t="s">
        <v>9115</v>
      </c>
    </row>
    <row r="3598" spans="1:19">
      <c r="A3598" s="1" t="s">
        <v>2</v>
      </c>
      <c r="B3598" s="55" t="s">
        <v>8029</v>
      </c>
      <c r="C3598" s="1">
        <v>7700</v>
      </c>
      <c r="D3598" s="1" t="s">
        <v>4040</v>
      </c>
      <c r="E3598" s="1" t="s">
        <v>4036</v>
      </c>
      <c r="G3598" s="64">
        <v>25380.12</v>
      </c>
      <c r="H3598" s="97" t="s">
        <v>17140</v>
      </c>
      <c r="I3598" s="98" t="s">
        <v>17272</v>
      </c>
      <c r="J3598" s="64">
        <v>25380.12</v>
      </c>
      <c r="K3598" s="1">
        <v>0</v>
      </c>
      <c r="L3598" s="1">
        <v>4</v>
      </c>
      <c r="N3598" s="1" t="s">
        <v>4041</v>
      </c>
      <c r="O3598" s="64">
        <v>25380.12</v>
      </c>
      <c r="P3598" s="1" t="s">
        <v>5544</v>
      </c>
      <c r="Q3598" s="1" t="s">
        <v>9116</v>
      </c>
    </row>
    <row r="3599" spans="1:19">
      <c r="A3599" s="1" t="s">
        <v>3</v>
      </c>
      <c r="B3599" s="55" t="s">
        <v>8030</v>
      </c>
      <c r="C3599" s="1">
        <v>7700</v>
      </c>
      <c r="D3599" s="1" t="s">
        <v>4042</v>
      </c>
      <c r="E3599" s="1" t="s">
        <v>4036</v>
      </c>
      <c r="G3599" s="64">
        <v>2401.0100000000002</v>
      </c>
      <c r="H3599" s="97" t="s">
        <v>17138</v>
      </c>
      <c r="I3599" s="98" t="s">
        <v>17271</v>
      </c>
      <c r="J3599" s="64">
        <v>2401.0100000000002</v>
      </c>
      <c r="K3599" s="1">
        <v>0</v>
      </c>
      <c r="L3599" s="1">
        <v>4</v>
      </c>
      <c r="O3599" s="64">
        <v>2401.0100000000002</v>
      </c>
      <c r="P3599" s="1">
        <v>403.16</v>
      </c>
      <c r="Q3599" s="1" t="s">
        <v>9117</v>
      </c>
      <c r="R3599" s="1" t="s">
        <v>4043</v>
      </c>
    </row>
    <row r="3600" spans="1:19">
      <c r="A3600" s="1" t="s">
        <v>4</v>
      </c>
      <c r="B3600" s="55" t="s">
        <v>8031</v>
      </c>
      <c r="C3600" s="1">
        <v>7700</v>
      </c>
      <c r="D3600" s="1" t="s">
        <v>4042</v>
      </c>
      <c r="E3600" s="1" t="s">
        <v>4036</v>
      </c>
      <c r="G3600" s="64">
        <v>2401.0100000000002</v>
      </c>
      <c r="H3600" s="97" t="s">
        <v>17138</v>
      </c>
      <c r="I3600" s="98" t="s">
        <v>17271</v>
      </c>
      <c r="J3600" s="64">
        <v>2401.0100000000002</v>
      </c>
      <c r="K3600" s="1">
        <v>0</v>
      </c>
      <c r="L3600" s="1">
        <v>4</v>
      </c>
      <c r="O3600" s="64">
        <v>2401.0100000000002</v>
      </c>
      <c r="P3600" s="1">
        <v>403.16</v>
      </c>
      <c r="Q3600" s="1" t="s">
        <v>9117</v>
      </c>
      <c r="R3600" s="1" t="s">
        <v>4043</v>
      </c>
    </row>
    <row r="3601" spans="1:18">
      <c r="A3601" s="1" t="s">
        <v>29</v>
      </c>
      <c r="B3601" s="55" t="s">
        <v>8376</v>
      </c>
      <c r="C3601" s="1">
        <v>7700</v>
      </c>
      <c r="D3601" s="1" t="s">
        <v>4045</v>
      </c>
      <c r="E3601" s="1" t="s">
        <v>4036</v>
      </c>
      <c r="F3601" s="1" t="s">
        <v>4046</v>
      </c>
      <c r="G3601" s="64">
        <v>1031</v>
      </c>
      <c r="H3601" s="97" t="s">
        <v>17140</v>
      </c>
      <c r="I3601" s="98" t="s">
        <v>17272</v>
      </c>
      <c r="J3601" s="64">
        <v>1031</v>
      </c>
      <c r="K3601" s="1">
        <v>0</v>
      </c>
      <c r="L3601" s="1">
        <v>4</v>
      </c>
      <c r="N3601" s="1">
        <v>20831</v>
      </c>
      <c r="O3601" s="64">
        <v>1031</v>
      </c>
      <c r="P3601" s="1" t="s">
        <v>5544</v>
      </c>
      <c r="Q3601" s="1" t="s">
        <v>9118</v>
      </c>
    </row>
    <row r="3602" spans="1:18">
      <c r="A3602" s="1" t="s">
        <v>5</v>
      </c>
      <c r="B3602" s="55" t="s">
        <v>8032</v>
      </c>
      <c r="C3602" s="1">
        <v>7700</v>
      </c>
      <c r="D3602" s="1" t="s">
        <v>4047</v>
      </c>
      <c r="E3602" s="1" t="s">
        <v>2927</v>
      </c>
      <c r="F3602" s="1" t="s">
        <v>4044</v>
      </c>
      <c r="G3602" s="64">
        <v>1026</v>
      </c>
      <c r="H3602" s="97" t="s">
        <v>17152</v>
      </c>
      <c r="I3602" s="98" t="s">
        <v>17281</v>
      </c>
      <c r="J3602" s="64">
        <v>1026</v>
      </c>
      <c r="K3602" s="1">
        <v>0</v>
      </c>
      <c r="L3602" s="1">
        <v>4</v>
      </c>
      <c r="N3602" s="1">
        <v>75852</v>
      </c>
      <c r="O3602" s="64">
        <v>1026</v>
      </c>
      <c r="P3602" s="1" t="s">
        <v>5544</v>
      </c>
      <c r="Q3602" s="1" t="s">
        <v>9119</v>
      </c>
      <c r="R3602" s="1" t="s">
        <v>4048</v>
      </c>
    </row>
    <row r="3603" spans="1:18">
      <c r="A3603" s="1" t="s">
        <v>6</v>
      </c>
      <c r="B3603" s="55" t="s">
        <v>8033</v>
      </c>
      <c r="C3603" s="1">
        <v>7700</v>
      </c>
      <c r="D3603" s="1" t="s">
        <v>4047</v>
      </c>
      <c r="E3603" s="1" t="s">
        <v>2927</v>
      </c>
      <c r="F3603" s="1" t="s">
        <v>4044</v>
      </c>
      <c r="G3603" s="64">
        <v>1026</v>
      </c>
      <c r="H3603" s="97" t="s">
        <v>17152</v>
      </c>
      <c r="I3603" s="98" t="s">
        <v>17281</v>
      </c>
      <c r="J3603" s="64">
        <v>1026</v>
      </c>
      <c r="K3603" s="1">
        <v>0</v>
      </c>
      <c r="L3603" s="1">
        <v>4</v>
      </c>
      <c r="N3603" s="1">
        <v>75868</v>
      </c>
      <c r="O3603" s="64">
        <v>1026</v>
      </c>
      <c r="P3603" s="1" t="s">
        <v>5544</v>
      </c>
      <c r="Q3603" s="1" t="s">
        <v>9119</v>
      </c>
      <c r="R3603" s="1" t="s">
        <v>4048</v>
      </c>
    </row>
    <row r="3604" spans="1:18">
      <c r="A3604" s="1" t="s">
        <v>7</v>
      </c>
      <c r="B3604" s="55" t="s">
        <v>8034</v>
      </c>
      <c r="C3604" s="1">
        <v>7700</v>
      </c>
      <c r="D3604" s="1" t="s">
        <v>4047</v>
      </c>
      <c r="E3604" s="1" t="s">
        <v>2927</v>
      </c>
      <c r="F3604" s="1" t="s">
        <v>4044</v>
      </c>
      <c r="G3604" s="64">
        <v>1026</v>
      </c>
      <c r="H3604" s="97" t="s">
        <v>17152</v>
      </c>
      <c r="I3604" s="98" t="s">
        <v>17281</v>
      </c>
      <c r="J3604" s="64">
        <v>1026</v>
      </c>
      <c r="K3604" s="1">
        <v>0</v>
      </c>
      <c r="L3604" s="1">
        <v>4</v>
      </c>
      <c r="N3604" s="1">
        <v>75916</v>
      </c>
      <c r="O3604" s="64">
        <v>1026</v>
      </c>
      <c r="P3604" s="1" t="s">
        <v>5544</v>
      </c>
      <c r="Q3604" s="1" t="s">
        <v>9119</v>
      </c>
      <c r="R3604" s="1" t="s">
        <v>4048</v>
      </c>
    </row>
    <row r="3605" spans="1:18">
      <c r="A3605" s="1" t="s">
        <v>8</v>
      </c>
      <c r="B3605" s="55" t="s">
        <v>8035</v>
      </c>
      <c r="C3605" s="1">
        <v>7700</v>
      </c>
      <c r="D3605" s="1" t="s">
        <v>4049</v>
      </c>
      <c r="E3605" s="1" t="s">
        <v>2927</v>
      </c>
      <c r="F3605" s="1" t="s">
        <v>4050</v>
      </c>
      <c r="G3605" s="64">
        <v>1026</v>
      </c>
      <c r="H3605" s="97" t="s">
        <v>17152</v>
      </c>
      <c r="I3605" s="98" t="s">
        <v>17281</v>
      </c>
      <c r="J3605" s="64">
        <v>1026</v>
      </c>
      <c r="K3605" s="1">
        <v>0</v>
      </c>
      <c r="L3605" s="1">
        <v>4</v>
      </c>
      <c r="N3605" s="1">
        <v>76929</v>
      </c>
      <c r="O3605" s="64">
        <v>1026</v>
      </c>
      <c r="P3605" s="1" t="s">
        <v>5544</v>
      </c>
      <c r="Q3605" s="1" t="s">
        <v>9120</v>
      </c>
      <c r="R3605" s="1" t="s">
        <v>4051</v>
      </c>
    </row>
    <row r="3606" spans="1:18">
      <c r="A3606" s="1" t="s">
        <v>9</v>
      </c>
      <c r="B3606" s="55" t="s">
        <v>8036</v>
      </c>
      <c r="C3606" s="1">
        <v>7700</v>
      </c>
      <c r="D3606" s="1" t="s">
        <v>4052</v>
      </c>
      <c r="E3606" s="1" t="s">
        <v>2927</v>
      </c>
      <c r="G3606" s="64">
        <v>1094</v>
      </c>
      <c r="H3606" s="97" t="s">
        <v>17152</v>
      </c>
      <c r="I3606" s="98" t="s">
        <v>17281</v>
      </c>
      <c r="J3606" s="64">
        <v>1094</v>
      </c>
      <c r="K3606" s="1">
        <v>0</v>
      </c>
      <c r="L3606" s="1">
        <v>4</v>
      </c>
      <c r="N3606" s="1">
        <v>80558</v>
      </c>
      <c r="O3606" s="64">
        <v>1094</v>
      </c>
      <c r="P3606" s="1" t="s">
        <v>5544</v>
      </c>
      <c r="Q3606" s="1" t="s">
        <v>9121</v>
      </c>
      <c r="R3606" s="1" t="s">
        <v>4053</v>
      </c>
    </row>
    <row r="3607" spans="1:18">
      <c r="A3607" s="1" t="s">
        <v>10</v>
      </c>
      <c r="B3607" s="55" t="s">
        <v>8037</v>
      </c>
      <c r="C3607" s="1">
        <v>7700</v>
      </c>
      <c r="D3607" s="1" t="s">
        <v>4054</v>
      </c>
      <c r="E3607" s="1" t="s">
        <v>2927</v>
      </c>
      <c r="G3607" s="64">
        <v>1094</v>
      </c>
      <c r="H3607" s="97" t="s">
        <v>17152</v>
      </c>
      <c r="I3607" s="98" t="s">
        <v>17281</v>
      </c>
      <c r="J3607" s="64">
        <v>1094</v>
      </c>
      <c r="K3607" s="1">
        <v>0</v>
      </c>
      <c r="L3607" s="1">
        <v>4</v>
      </c>
      <c r="N3607" s="1">
        <v>80562</v>
      </c>
      <c r="O3607" s="64">
        <v>1094</v>
      </c>
      <c r="P3607" s="1" t="s">
        <v>5544</v>
      </c>
      <c r="Q3607" s="1" t="s">
        <v>9121</v>
      </c>
      <c r="R3607" s="1" t="s">
        <v>4053</v>
      </c>
    </row>
    <row r="3608" spans="1:18">
      <c r="A3608" s="1" t="s">
        <v>11</v>
      </c>
      <c r="B3608" s="55" t="s">
        <v>8038</v>
      </c>
      <c r="C3608" s="1">
        <v>7700</v>
      </c>
      <c r="D3608" s="1" t="s">
        <v>4054</v>
      </c>
      <c r="E3608" s="1" t="s">
        <v>2927</v>
      </c>
      <c r="G3608" s="64">
        <v>1094</v>
      </c>
      <c r="H3608" s="97" t="s">
        <v>17152</v>
      </c>
      <c r="I3608" s="98" t="s">
        <v>17281</v>
      </c>
      <c r="J3608" s="64">
        <v>1094</v>
      </c>
      <c r="K3608" s="1">
        <v>0</v>
      </c>
      <c r="L3608" s="1">
        <v>4</v>
      </c>
      <c r="N3608" s="1">
        <v>80582</v>
      </c>
      <c r="O3608" s="64">
        <v>1094</v>
      </c>
      <c r="P3608" s="1" t="s">
        <v>5544</v>
      </c>
      <c r="Q3608" s="1" t="s">
        <v>9121</v>
      </c>
      <c r="R3608" s="1" t="s">
        <v>4053</v>
      </c>
    </row>
    <row r="3609" spans="1:18">
      <c r="A3609" s="58" t="s">
        <v>32</v>
      </c>
      <c r="B3609" s="57" t="s">
        <v>8414</v>
      </c>
      <c r="C3609" s="58">
        <v>7701</v>
      </c>
      <c r="D3609" s="58" t="s">
        <v>4245</v>
      </c>
      <c r="E3609" s="58" t="s">
        <v>4246</v>
      </c>
      <c r="F3609" s="58"/>
      <c r="G3609" s="61">
        <v>194226</v>
      </c>
      <c r="H3609" s="98" t="s">
        <v>17138</v>
      </c>
      <c r="I3609" s="98" t="s">
        <v>17271</v>
      </c>
      <c r="J3609" s="61">
        <v>194226</v>
      </c>
      <c r="K3609" s="58">
        <v>0</v>
      </c>
      <c r="L3609" s="58">
        <v>26</v>
      </c>
      <c r="M3609" s="58"/>
      <c r="N3609" s="58"/>
      <c r="O3609" s="61">
        <v>194226</v>
      </c>
      <c r="P3609" s="58" t="s">
        <v>12525</v>
      </c>
      <c r="Q3609" s="58" t="s">
        <v>9122</v>
      </c>
      <c r="R3609" s="58" t="s">
        <v>4056</v>
      </c>
    </row>
    <row r="3610" spans="1:18">
      <c r="A3610" s="1" t="s">
        <v>12</v>
      </c>
      <c r="B3610" s="55" t="s">
        <v>8039</v>
      </c>
      <c r="C3610" s="1">
        <v>7700</v>
      </c>
      <c r="D3610" s="1" t="s">
        <v>4055</v>
      </c>
      <c r="G3610" s="64">
        <v>24500</v>
      </c>
      <c r="H3610" s="97" t="s">
        <v>17193</v>
      </c>
      <c r="I3610" s="98" t="s">
        <v>17318</v>
      </c>
      <c r="J3610" s="64">
        <v>24500</v>
      </c>
      <c r="K3610" s="1">
        <v>0</v>
      </c>
      <c r="L3610" s="1">
        <v>4</v>
      </c>
      <c r="O3610" s="64">
        <v>24500</v>
      </c>
      <c r="P3610" s="1" t="s">
        <v>11870</v>
      </c>
      <c r="Q3610" s="1" t="s">
        <v>9123</v>
      </c>
      <c r="R3610" s="1" t="s">
        <v>4056</v>
      </c>
    </row>
    <row r="3611" spans="1:18">
      <c r="A3611" s="1" t="s">
        <v>13</v>
      </c>
      <c r="B3611" s="55" t="s">
        <v>8040</v>
      </c>
      <c r="C3611" s="1">
        <v>7700</v>
      </c>
      <c r="D3611" s="1" t="s">
        <v>4057</v>
      </c>
      <c r="G3611" s="64">
        <v>5494</v>
      </c>
      <c r="H3611" s="97" t="s">
        <v>17193</v>
      </c>
      <c r="I3611" s="98" t="s">
        <v>17318</v>
      </c>
      <c r="J3611" s="64">
        <v>5494</v>
      </c>
      <c r="K3611" s="1">
        <v>0</v>
      </c>
      <c r="L3611" s="1">
        <v>4</v>
      </c>
      <c r="O3611" s="64">
        <v>5494</v>
      </c>
      <c r="P3611" s="1" t="s">
        <v>11870</v>
      </c>
      <c r="Q3611" s="1" t="s">
        <v>9124</v>
      </c>
      <c r="R3611" s="1">
        <v>5820</v>
      </c>
    </row>
    <row r="3612" spans="1:18">
      <c r="A3612" s="1" t="s">
        <v>14</v>
      </c>
      <c r="B3612" s="55" t="s">
        <v>8041</v>
      </c>
      <c r="C3612" s="1">
        <v>7700</v>
      </c>
      <c r="D3612" s="1" t="s">
        <v>4058</v>
      </c>
      <c r="G3612" s="64">
        <v>3546</v>
      </c>
      <c r="H3612" s="97" t="s">
        <v>17193</v>
      </c>
      <c r="I3612" s="98" t="s">
        <v>17318</v>
      </c>
      <c r="J3612" s="64">
        <v>3546</v>
      </c>
      <c r="K3612" s="1">
        <v>0</v>
      </c>
      <c r="L3612" s="1">
        <v>4</v>
      </c>
      <c r="O3612" s="64">
        <v>3546</v>
      </c>
      <c r="P3612" s="1" t="s">
        <v>11870</v>
      </c>
      <c r="Q3612" s="1" t="s">
        <v>9125</v>
      </c>
      <c r="R3612" s="1" t="s">
        <v>4059</v>
      </c>
    </row>
    <row r="3613" spans="1:18">
      <c r="A3613" s="1" t="s">
        <v>16</v>
      </c>
      <c r="B3613" s="55" t="s">
        <v>8042</v>
      </c>
      <c r="C3613" s="1">
        <v>7700</v>
      </c>
      <c r="D3613" s="1" t="s">
        <v>4060</v>
      </c>
      <c r="G3613" s="64">
        <v>4496.6499999999996</v>
      </c>
      <c r="H3613" s="97" t="s">
        <v>17153</v>
      </c>
      <c r="I3613" s="98" t="s">
        <v>14118</v>
      </c>
      <c r="J3613" s="64">
        <v>4496.6499999999996</v>
      </c>
      <c r="K3613" s="1">
        <v>0</v>
      </c>
      <c r="L3613" s="1">
        <v>4</v>
      </c>
      <c r="O3613" s="64">
        <v>4496.6499999999996</v>
      </c>
      <c r="P3613" s="1" t="s">
        <v>4062</v>
      </c>
      <c r="Q3613" s="1" t="s">
        <v>8557</v>
      </c>
      <c r="R3613" s="1" t="s">
        <v>4061</v>
      </c>
    </row>
    <row r="3614" spans="1:18">
      <c r="A3614" s="1" t="s">
        <v>17</v>
      </c>
      <c r="B3614" s="55" t="s">
        <v>8043</v>
      </c>
      <c r="C3614" s="1">
        <v>7700</v>
      </c>
      <c r="D3614" s="1" t="s">
        <v>4060</v>
      </c>
      <c r="G3614" s="64">
        <v>4496.6499999999996</v>
      </c>
      <c r="H3614" s="97" t="s">
        <v>17138</v>
      </c>
      <c r="I3614" s="98" t="s">
        <v>17271</v>
      </c>
      <c r="J3614" s="64">
        <v>4496.6499999999996</v>
      </c>
      <c r="K3614" s="1">
        <v>0</v>
      </c>
      <c r="L3614" s="1">
        <v>4</v>
      </c>
      <c r="O3614" s="64">
        <v>4496.6499999999996</v>
      </c>
      <c r="P3614" s="1">
        <v>401.45</v>
      </c>
      <c r="Q3614" s="1" t="s">
        <v>9126</v>
      </c>
      <c r="R3614" s="1" t="s">
        <v>4063</v>
      </c>
    </row>
    <row r="3615" spans="1:18">
      <c r="A3615" s="1" t="s">
        <v>18</v>
      </c>
      <c r="B3615" s="55" t="s">
        <v>8044</v>
      </c>
      <c r="C3615" s="1">
        <v>7700</v>
      </c>
      <c r="D3615" s="1" t="s">
        <v>4060</v>
      </c>
      <c r="G3615" s="64">
        <v>4496.6499999999996</v>
      </c>
      <c r="H3615" s="97" t="s">
        <v>17138</v>
      </c>
      <c r="I3615" s="98" t="s">
        <v>17271</v>
      </c>
      <c r="J3615" s="64">
        <v>4496.6499999999996</v>
      </c>
      <c r="K3615" s="1">
        <v>0</v>
      </c>
      <c r="L3615" s="1">
        <v>4</v>
      </c>
      <c r="O3615" s="64">
        <v>4496.6499999999996</v>
      </c>
      <c r="P3615" s="1">
        <v>401.45</v>
      </c>
      <c r="Q3615" s="1" t="s">
        <v>9126</v>
      </c>
      <c r="R3615" s="1" t="s">
        <v>4063</v>
      </c>
    </row>
    <row r="3616" spans="1:18">
      <c r="A3616" s="1" t="s">
        <v>19</v>
      </c>
      <c r="B3616" s="55" t="s">
        <v>8045</v>
      </c>
      <c r="C3616" s="1">
        <v>7700</v>
      </c>
      <c r="D3616" s="1" t="s">
        <v>4060</v>
      </c>
      <c r="G3616" s="64">
        <v>4496.6499999999996</v>
      </c>
      <c r="H3616" s="97" t="s">
        <v>17138</v>
      </c>
      <c r="I3616" s="98" t="s">
        <v>17271</v>
      </c>
      <c r="J3616" s="64">
        <v>4496.6499999999996</v>
      </c>
      <c r="K3616" s="1">
        <v>0</v>
      </c>
      <c r="L3616" s="1">
        <v>4</v>
      </c>
      <c r="O3616" s="64">
        <v>4496.6499999999996</v>
      </c>
      <c r="P3616" s="1">
        <v>401.43</v>
      </c>
      <c r="Q3616" s="1" t="s">
        <v>9126</v>
      </c>
      <c r="R3616" s="1" t="s">
        <v>4063</v>
      </c>
    </row>
    <row r="3617" spans="1:18">
      <c r="A3617" s="1" t="s">
        <v>20</v>
      </c>
      <c r="B3617" s="55" t="s">
        <v>8046</v>
      </c>
      <c r="C3617" s="1">
        <v>7700</v>
      </c>
      <c r="D3617" s="1" t="s">
        <v>4064</v>
      </c>
      <c r="G3617" s="64">
        <v>2248.33</v>
      </c>
      <c r="H3617" s="97" t="s">
        <v>17138</v>
      </c>
      <c r="I3617" s="98" t="s">
        <v>17271</v>
      </c>
      <c r="J3617" s="64">
        <v>2248.33</v>
      </c>
      <c r="K3617" s="1">
        <v>0</v>
      </c>
      <c r="L3617" s="1">
        <v>4</v>
      </c>
      <c r="O3617" s="64">
        <v>2248.33</v>
      </c>
      <c r="P3617" s="1">
        <v>401.43</v>
      </c>
      <c r="Q3617" s="1" t="s">
        <v>9126</v>
      </c>
      <c r="R3617" s="1" t="s">
        <v>4063</v>
      </c>
    </row>
    <row r="3618" spans="1:18">
      <c r="A3618" s="1" t="s">
        <v>21</v>
      </c>
      <c r="B3618" s="55" t="s">
        <v>8047</v>
      </c>
      <c r="C3618" s="1">
        <v>7700</v>
      </c>
      <c r="D3618" s="1" t="s">
        <v>4064</v>
      </c>
      <c r="G3618" s="64">
        <v>2248.33</v>
      </c>
      <c r="H3618" s="97" t="s">
        <v>17138</v>
      </c>
      <c r="I3618" s="98" t="s">
        <v>17271</v>
      </c>
      <c r="J3618" s="64">
        <v>2248.33</v>
      </c>
      <c r="K3618" s="1">
        <v>0</v>
      </c>
      <c r="L3618" s="1">
        <v>4</v>
      </c>
      <c r="O3618" s="64">
        <v>2248.33</v>
      </c>
      <c r="P3618" s="1">
        <v>401.43</v>
      </c>
      <c r="Q3618" s="1" t="s">
        <v>9126</v>
      </c>
      <c r="R3618" s="1" t="s">
        <v>4063</v>
      </c>
    </row>
    <row r="3619" spans="1:18">
      <c r="A3619" s="1" t="s">
        <v>22</v>
      </c>
      <c r="B3619" s="55" t="s">
        <v>8048</v>
      </c>
      <c r="C3619" s="1">
        <v>7700</v>
      </c>
      <c r="D3619" s="1" t="s">
        <v>4060</v>
      </c>
      <c r="G3619" s="64">
        <v>4496.6499999999996</v>
      </c>
      <c r="H3619" s="97" t="s">
        <v>17138</v>
      </c>
      <c r="I3619" s="98" t="s">
        <v>17271</v>
      </c>
      <c r="J3619" s="64">
        <v>4496.6499999999996</v>
      </c>
      <c r="K3619" s="1">
        <v>0</v>
      </c>
      <c r="L3619" s="1">
        <v>4</v>
      </c>
      <c r="O3619" s="64">
        <v>4496.6499999999996</v>
      </c>
      <c r="P3619" s="1">
        <v>401.43</v>
      </c>
      <c r="Q3619" s="1" t="s">
        <v>9126</v>
      </c>
      <c r="R3619" s="1" t="s">
        <v>4063</v>
      </c>
    </row>
    <row r="3620" spans="1:18">
      <c r="A3620" s="1" t="s">
        <v>23</v>
      </c>
      <c r="B3620" s="55" t="s">
        <v>8049</v>
      </c>
      <c r="C3620" s="1">
        <v>7700</v>
      </c>
      <c r="D3620" s="1" t="s">
        <v>4065</v>
      </c>
      <c r="E3620" s="1" t="s">
        <v>4066</v>
      </c>
      <c r="G3620" s="64">
        <v>17365.900000000001</v>
      </c>
      <c r="H3620" s="97" t="s">
        <v>17193</v>
      </c>
      <c r="I3620" s="98" t="s">
        <v>17318</v>
      </c>
      <c r="J3620" s="64">
        <v>17365.900000000001</v>
      </c>
      <c r="K3620" s="1">
        <v>0</v>
      </c>
      <c r="L3620" s="1">
        <v>4</v>
      </c>
      <c r="O3620" s="64">
        <v>17365.900000000001</v>
      </c>
      <c r="P3620" s="1" t="s">
        <v>11870</v>
      </c>
      <c r="Q3620" s="1" t="s">
        <v>9127</v>
      </c>
      <c r="R3620" s="1" t="s">
        <v>4067</v>
      </c>
    </row>
    <row r="3621" spans="1:18">
      <c r="A3621" s="58" t="s">
        <v>33</v>
      </c>
      <c r="B3621" s="57" t="s">
        <v>8419</v>
      </c>
      <c r="C3621" s="58">
        <v>7701</v>
      </c>
      <c r="D3621" s="58" t="s">
        <v>4247</v>
      </c>
      <c r="E3621" s="58"/>
      <c r="F3621" s="58"/>
      <c r="G3621" s="61">
        <v>14115.72</v>
      </c>
      <c r="H3621" s="98" t="s">
        <v>17141</v>
      </c>
      <c r="I3621" s="98" t="s">
        <v>17273</v>
      </c>
      <c r="J3621" s="61">
        <v>14115.72</v>
      </c>
      <c r="K3621" s="58">
        <v>0</v>
      </c>
      <c r="L3621" s="58">
        <v>2437</v>
      </c>
      <c r="M3621" s="58"/>
      <c r="N3621" s="58"/>
      <c r="O3621" s="61">
        <v>14115.72</v>
      </c>
      <c r="P3621" s="58" t="s">
        <v>5096</v>
      </c>
      <c r="Q3621" s="58" t="s">
        <v>9128</v>
      </c>
      <c r="R3621" s="58" t="s">
        <v>4248</v>
      </c>
    </row>
    <row r="3622" spans="1:18">
      <c r="A3622" s="58" t="s">
        <v>34</v>
      </c>
      <c r="B3622" s="57" t="s">
        <v>8420</v>
      </c>
      <c r="C3622" s="58">
        <v>7701</v>
      </c>
      <c r="D3622" s="58" t="s">
        <v>4247</v>
      </c>
      <c r="E3622" s="58"/>
      <c r="F3622" s="58"/>
      <c r="G3622" s="61">
        <v>14115.72</v>
      </c>
      <c r="H3622" s="98" t="s">
        <v>17141</v>
      </c>
      <c r="I3622" s="98" t="s">
        <v>17273</v>
      </c>
      <c r="J3622" s="61">
        <v>14115.72</v>
      </c>
      <c r="K3622" s="58">
        <v>0</v>
      </c>
      <c r="L3622" s="58">
        <v>2437</v>
      </c>
      <c r="M3622" s="58"/>
      <c r="N3622" s="58"/>
      <c r="O3622" s="61">
        <v>14115.72</v>
      </c>
      <c r="P3622" s="58" t="s">
        <v>5096</v>
      </c>
      <c r="Q3622" s="58" t="s">
        <v>9128</v>
      </c>
      <c r="R3622" s="58" t="s">
        <v>4248</v>
      </c>
    </row>
    <row r="3623" spans="1:18">
      <c r="A3623" s="58" t="s">
        <v>35</v>
      </c>
      <c r="B3623" s="57" t="s">
        <v>8421</v>
      </c>
      <c r="C3623" s="58">
        <v>7701</v>
      </c>
      <c r="D3623" s="58" t="s">
        <v>4247</v>
      </c>
      <c r="E3623" s="58"/>
      <c r="F3623" s="58"/>
      <c r="G3623" s="61">
        <v>14115.72</v>
      </c>
      <c r="H3623" s="98" t="s">
        <v>17141</v>
      </c>
      <c r="I3623" s="98" t="s">
        <v>17273</v>
      </c>
      <c r="J3623" s="61">
        <v>14115.72</v>
      </c>
      <c r="K3623" s="58">
        <v>0</v>
      </c>
      <c r="L3623" s="58">
        <v>2437</v>
      </c>
      <c r="M3623" s="58"/>
      <c r="N3623" s="58"/>
      <c r="O3623" s="61">
        <v>14115.72</v>
      </c>
      <c r="P3623" s="58" t="s">
        <v>5096</v>
      </c>
      <c r="Q3623" s="58" t="s">
        <v>9128</v>
      </c>
      <c r="R3623" s="58" t="s">
        <v>4248</v>
      </c>
    </row>
    <row r="3624" spans="1:18">
      <c r="A3624" s="58" t="s">
        <v>36</v>
      </c>
      <c r="B3624" s="57" t="s">
        <v>8422</v>
      </c>
      <c r="C3624" s="58">
        <v>7701</v>
      </c>
      <c r="D3624" s="58" t="s">
        <v>4247</v>
      </c>
      <c r="E3624" s="58"/>
      <c r="F3624" s="58"/>
      <c r="G3624" s="61">
        <v>14115.72</v>
      </c>
      <c r="H3624" s="98" t="s">
        <v>17141</v>
      </c>
      <c r="I3624" s="98" t="s">
        <v>17273</v>
      </c>
      <c r="J3624" s="61">
        <v>14115.72</v>
      </c>
      <c r="K3624" s="58">
        <v>0</v>
      </c>
      <c r="L3624" s="58">
        <v>2437</v>
      </c>
      <c r="M3624" s="58"/>
      <c r="N3624" s="58"/>
      <c r="O3624" s="61">
        <v>14115.72</v>
      </c>
      <c r="P3624" s="58" t="s">
        <v>5096</v>
      </c>
      <c r="Q3624" s="58" t="s">
        <v>9128</v>
      </c>
      <c r="R3624" s="58" t="s">
        <v>4248</v>
      </c>
    </row>
    <row r="3625" spans="1:18">
      <c r="A3625" s="58" t="s">
        <v>37</v>
      </c>
      <c r="B3625" s="57" t="s">
        <v>8423</v>
      </c>
      <c r="C3625" s="58">
        <v>7701</v>
      </c>
      <c r="D3625" s="58" t="s">
        <v>4247</v>
      </c>
      <c r="E3625" s="58"/>
      <c r="F3625" s="58"/>
      <c r="G3625" s="61">
        <v>14115.72</v>
      </c>
      <c r="H3625" s="98" t="s">
        <v>17141</v>
      </c>
      <c r="I3625" s="98" t="s">
        <v>17273</v>
      </c>
      <c r="J3625" s="61">
        <v>14115.72</v>
      </c>
      <c r="K3625" s="58">
        <v>0</v>
      </c>
      <c r="L3625" s="58">
        <v>2437</v>
      </c>
      <c r="M3625" s="58"/>
      <c r="N3625" s="58"/>
      <c r="O3625" s="61">
        <v>14115.72</v>
      </c>
      <c r="P3625" s="58" t="s">
        <v>5096</v>
      </c>
      <c r="Q3625" s="58" t="s">
        <v>9128</v>
      </c>
      <c r="R3625" s="58" t="s">
        <v>4248</v>
      </c>
    </row>
    <row r="3626" spans="1:18">
      <c r="A3626" s="58" t="s">
        <v>38</v>
      </c>
      <c r="B3626" s="57" t="s">
        <v>8424</v>
      </c>
      <c r="C3626" s="58">
        <v>7701</v>
      </c>
      <c r="D3626" s="58" t="s">
        <v>4247</v>
      </c>
      <c r="E3626" s="58"/>
      <c r="F3626" s="58"/>
      <c r="G3626" s="61">
        <v>14115.72</v>
      </c>
      <c r="H3626" s="98" t="s">
        <v>17141</v>
      </c>
      <c r="I3626" s="98" t="s">
        <v>17273</v>
      </c>
      <c r="J3626" s="61">
        <v>14115.72</v>
      </c>
      <c r="K3626" s="58">
        <v>0</v>
      </c>
      <c r="L3626" s="58">
        <v>2437</v>
      </c>
      <c r="M3626" s="58"/>
      <c r="N3626" s="58"/>
      <c r="O3626" s="61">
        <v>14115.72</v>
      </c>
      <c r="P3626" s="58" t="s">
        <v>5096</v>
      </c>
      <c r="Q3626" s="58" t="s">
        <v>9128</v>
      </c>
      <c r="R3626" s="58" t="s">
        <v>4248</v>
      </c>
    </row>
    <row r="3627" spans="1:18">
      <c r="A3627" s="58" t="s">
        <v>39</v>
      </c>
      <c r="B3627" s="57" t="s">
        <v>8425</v>
      </c>
      <c r="C3627" s="58">
        <v>7701</v>
      </c>
      <c r="D3627" s="58" t="s">
        <v>4249</v>
      </c>
      <c r="E3627" s="58"/>
      <c r="F3627" s="58">
        <v>119930510</v>
      </c>
      <c r="G3627" s="61">
        <v>14115.72</v>
      </c>
      <c r="H3627" s="98" t="s">
        <v>17141</v>
      </c>
      <c r="I3627" s="98" t="s">
        <v>17273</v>
      </c>
      <c r="J3627" s="61">
        <v>14115.72</v>
      </c>
      <c r="K3627" s="58">
        <v>0</v>
      </c>
      <c r="L3627" s="58">
        <v>2437</v>
      </c>
      <c r="M3627" s="58"/>
      <c r="N3627" s="58">
        <v>4430</v>
      </c>
      <c r="O3627" s="61">
        <v>14115.72</v>
      </c>
      <c r="P3627" s="58" t="s">
        <v>5096</v>
      </c>
      <c r="Q3627" s="58" t="s">
        <v>9128</v>
      </c>
      <c r="R3627" s="58" t="s">
        <v>4248</v>
      </c>
    </row>
    <row r="3628" spans="1:18">
      <c r="A3628" s="58" t="s">
        <v>40</v>
      </c>
      <c r="B3628" s="57" t="s">
        <v>8426</v>
      </c>
      <c r="C3628" s="58">
        <v>7701</v>
      </c>
      <c r="D3628" s="58" t="s">
        <v>4247</v>
      </c>
      <c r="E3628" s="58"/>
      <c r="F3628" s="58"/>
      <c r="G3628" s="61">
        <v>14115.72</v>
      </c>
      <c r="H3628" s="98" t="s">
        <v>17141</v>
      </c>
      <c r="I3628" s="98" t="s">
        <v>17273</v>
      </c>
      <c r="J3628" s="61">
        <v>14115.72</v>
      </c>
      <c r="K3628" s="58">
        <v>0</v>
      </c>
      <c r="L3628" s="58">
        <v>2437</v>
      </c>
      <c r="M3628" s="58"/>
      <c r="N3628" s="58"/>
      <c r="O3628" s="61">
        <v>14115.72</v>
      </c>
      <c r="P3628" s="58" t="s">
        <v>5096</v>
      </c>
      <c r="Q3628" s="58" t="s">
        <v>9128</v>
      </c>
      <c r="R3628" s="58" t="s">
        <v>4248</v>
      </c>
    </row>
    <row r="3629" spans="1:18">
      <c r="A3629" s="58" t="s">
        <v>41</v>
      </c>
      <c r="B3629" s="57" t="s">
        <v>8427</v>
      </c>
      <c r="C3629" s="58">
        <v>7701</v>
      </c>
      <c r="D3629" s="58" t="s">
        <v>4247</v>
      </c>
      <c r="E3629" s="58"/>
      <c r="F3629" s="58"/>
      <c r="G3629" s="61">
        <v>14115.73</v>
      </c>
      <c r="H3629" s="98" t="s">
        <v>17141</v>
      </c>
      <c r="I3629" s="98" t="s">
        <v>17273</v>
      </c>
      <c r="J3629" s="61">
        <v>14115.73</v>
      </c>
      <c r="K3629" s="58">
        <v>0</v>
      </c>
      <c r="L3629" s="58">
        <v>2437</v>
      </c>
      <c r="M3629" s="58"/>
      <c r="N3629" s="58"/>
      <c r="O3629" s="61">
        <v>14115.73</v>
      </c>
      <c r="P3629" s="58" t="s">
        <v>5096</v>
      </c>
      <c r="Q3629" s="58" t="s">
        <v>9128</v>
      </c>
      <c r="R3629" s="58" t="s">
        <v>4248</v>
      </c>
    </row>
    <row r="3630" spans="1:18">
      <c r="A3630" s="58" t="s">
        <v>42</v>
      </c>
      <c r="B3630" s="57" t="s">
        <v>8428</v>
      </c>
      <c r="C3630" s="58">
        <v>7701</v>
      </c>
      <c r="D3630" s="58" t="s">
        <v>4247</v>
      </c>
      <c r="E3630" s="58"/>
      <c r="F3630" s="58"/>
      <c r="G3630" s="61">
        <v>14115.73</v>
      </c>
      <c r="H3630" s="98" t="s">
        <v>17141</v>
      </c>
      <c r="I3630" s="98" t="s">
        <v>17273</v>
      </c>
      <c r="J3630" s="61">
        <v>14115.73</v>
      </c>
      <c r="K3630" s="58">
        <v>0</v>
      </c>
      <c r="L3630" s="58">
        <v>2437</v>
      </c>
      <c r="M3630" s="58"/>
      <c r="N3630" s="58"/>
      <c r="O3630" s="61">
        <v>14115.73</v>
      </c>
      <c r="P3630" s="58" t="s">
        <v>5096</v>
      </c>
      <c r="Q3630" s="58" t="s">
        <v>9128</v>
      </c>
      <c r="R3630" s="58" t="s">
        <v>4248</v>
      </c>
    </row>
    <row r="3631" spans="1:18">
      <c r="A3631" s="58" t="s">
        <v>43</v>
      </c>
      <c r="B3631" s="57" t="s">
        <v>8429</v>
      </c>
      <c r="C3631" s="58">
        <v>7701</v>
      </c>
      <c r="D3631" s="58" t="s">
        <v>4247</v>
      </c>
      <c r="E3631" s="58"/>
      <c r="F3631" s="58"/>
      <c r="G3631" s="61">
        <v>14115.73</v>
      </c>
      <c r="H3631" s="98" t="s">
        <v>17141</v>
      </c>
      <c r="I3631" s="98" t="s">
        <v>17273</v>
      </c>
      <c r="J3631" s="61">
        <v>14115.73</v>
      </c>
      <c r="K3631" s="58">
        <v>0</v>
      </c>
      <c r="L3631" s="58">
        <v>2437</v>
      </c>
      <c r="M3631" s="58"/>
      <c r="N3631" s="58"/>
      <c r="O3631" s="61">
        <v>14115.73</v>
      </c>
      <c r="P3631" s="58" t="s">
        <v>5096</v>
      </c>
      <c r="Q3631" s="58" t="s">
        <v>9128</v>
      </c>
      <c r="R3631" s="58" t="s">
        <v>4248</v>
      </c>
    </row>
    <row r="3632" spans="1:18">
      <c r="A3632" s="58" t="s">
        <v>44</v>
      </c>
      <c r="B3632" s="57" t="s">
        <v>8430</v>
      </c>
      <c r="C3632" s="58">
        <v>7701</v>
      </c>
      <c r="D3632" s="58" t="s">
        <v>4250</v>
      </c>
      <c r="E3632" s="58"/>
      <c r="F3632" s="58"/>
      <c r="G3632" s="61">
        <v>5523.77</v>
      </c>
      <c r="H3632" s="98" t="s">
        <v>17137</v>
      </c>
      <c r="I3632" s="98" t="s">
        <v>17270</v>
      </c>
      <c r="J3632" s="61">
        <v>5523.77</v>
      </c>
      <c r="K3632" s="58">
        <v>0</v>
      </c>
      <c r="L3632" s="58">
        <v>2437</v>
      </c>
      <c r="M3632" s="58"/>
      <c r="N3632" s="58"/>
      <c r="O3632" s="61">
        <v>5523.77</v>
      </c>
      <c r="P3632" s="58" t="s">
        <v>12534</v>
      </c>
      <c r="Q3632" s="58" t="s">
        <v>9128</v>
      </c>
      <c r="R3632" s="58" t="s">
        <v>4248</v>
      </c>
    </row>
    <row r="3633" spans="1:18">
      <c r="A3633" s="58" t="s">
        <v>45</v>
      </c>
      <c r="B3633" s="57" t="s">
        <v>8431</v>
      </c>
      <c r="C3633" s="58">
        <v>7701</v>
      </c>
      <c r="D3633" s="58" t="s">
        <v>4251</v>
      </c>
      <c r="E3633" s="58"/>
      <c r="F3633" s="58"/>
      <c r="G3633" s="61">
        <v>10348.32</v>
      </c>
      <c r="H3633" s="98" t="s">
        <v>17137</v>
      </c>
      <c r="I3633" s="98" t="s">
        <v>17270</v>
      </c>
      <c r="J3633" s="61">
        <v>10348.32</v>
      </c>
      <c r="K3633" s="58">
        <v>0</v>
      </c>
      <c r="L3633" s="58">
        <v>2437</v>
      </c>
      <c r="M3633" s="58"/>
      <c r="N3633" s="58"/>
      <c r="O3633" s="61">
        <v>10348.32</v>
      </c>
      <c r="P3633" s="58" t="s">
        <v>12534</v>
      </c>
      <c r="Q3633" s="58" t="s">
        <v>9128</v>
      </c>
      <c r="R3633" s="58" t="s">
        <v>4248</v>
      </c>
    </row>
    <row r="3634" spans="1:18">
      <c r="A3634" s="58" t="s">
        <v>46</v>
      </c>
      <c r="B3634" s="57" t="s">
        <v>8432</v>
      </c>
      <c r="C3634" s="58">
        <v>7701</v>
      </c>
      <c r="D3634" s="58" t="s">
        <v>4252</v>
      </c>
      <c r="E3634" s="58"/>
      <c r="F3634" s="58"/>
      <c r="G3634" s="61">
        <v>146306.04</v>
      </c>
      <c r="H3634" s="98" t="s">
        <v>17141</v>
      </c>
      <c r="I3634" s="98" t="s">
        <v>17273</v>
      </c>
      <c r="J3634" s="61">
        <v>146306.04</v>
      </c>
      <c r="K3634" s="58">
        <v>0</v>
      </c>
      <c r="L3634" s="58">
        <v>2437</v>
      </c>
      <c r="M3634" s="58"/>
      <c r="N3634" s="58"/>
      <c r="O3634" s="61">
        <v>146306.04</v>
      </c>
      <c r="P3634" s="58" t="s">
        <v>5096</v>
      </c>
      <c r="Q3634" s="58" t="s">
        <v>9128</v>
      </c>
      <c r="R3634" s="58" t="s">
        <v>4248</v>
      </c>
    </row>
    <row r="3635" spans="1:18">
      <c r="A3635" s="58" t="s">
        <v>47</v>
      </c>
      <c r="B3635" s="57" t="s">
        <v>8433</v>
      </c>
      <c r="C3635" s="58">
        <v>7701</v>
      </c>
      <c r="D3635" s="58" t="s">
        <v>4253</v>
      </c>
      <c r="E3635" s="58"/>
      <c r="F3635" s="58"/>
      <c r="G3635" s="61">
        <v>22381.75</v>
      </c>
      <c r="H3635" s="98" t="s">
        <v>17141</v>
      </c>
      <c r="I3635" s="98" t="s">
        <v>17273</v>
      </c>
      <c r="J3635" s="61">
        <v>22381.75</v>
      </c>
      <c r="K3635" s="58">
        <v>0</v>
      </c>
      <c r="L3635" s="58">
        <v>2437</v>
      </c>
      <c r="M3635" s="58"/>
      <c r="N3635" s="58"/>
      <c r="O3635" s="61">
        <v>22381.75</v>
      </c>
      <c r="P3635" s="58" t="s">
        <v>5096</v>
      </c>
      <c r="Q3635" s="58" t="s">
        <v>9128</v>
      </c>
      <c r="R3635" s="58" t="s">
        <v>4248</v>
      </c>
    </row>
    <row r="3636" spans="1:18">
      <c r="A3636" s="58" t="s">
        <v>48</v>
      </c>
      <c r="B3636" s="57" t="s">
        <v>8434</v>
      </c>
      <c r="C3636" s="58">
        <v>7701</v>
      </c>
      <c r="D3636" s="58" t="s">
        <v>4254</v>
      </c>
      <c r="E3636" s="58"/>
      <c r="F3636" s="58"/>
      <c r="G3636" s="61">
        <v>8590.9699999999993</v>
      </c>
      <c r="H3636" s="98" t="s">
        <v>17141</v>
      </c>
      <c r="I3636" s="98" t="s">
        <v>17273</v>
      </c>
      <c r="J3636" s="61">
        <v>8590.9699999999993</v>
      </c>
      <c r="K3636" s="58">
        <v>0</v>
      </c>
      <c r="L3636" s="58">
        <v>2437</v>
      </c>
      <c r="M3636" s="58"/>
      <c r="N3636" s="58"/>
      <c r="O3636" s="61">
        <v>8590.9699999999993</v>
      </c>
      <c r="P3636" s="58" t="s">
        <v>5096</v>
      </c>
      <c r="Q3636" s="58" t="s">
        <v>9128</v>
      </c>
      <c r="R3636" s="58" t="s">
        <v>4248</v>
      </c>
    </row>
    <row r="3637" spans="1:18">
      <c r="A3637" s="58" t="s">
        <v>49</v>
      </c>
      <c r="B3637" s="57" t="s">
        <v>8435</v>
      </c>
      <c r="C3637" s="58">
        <v>7701</v>
      </c>
      <c r="D3637" s="58" t="s">
        <v>4255</v>
      </c>
      <c r="E3637" s="58"/>
      <c r="F3637" s="58"/>
      <c r="G3637" s="61">
        <v>38616.14</v>
      </c>
      <c r="H3637" s="98" t="s">
        <v>17141</v>
      </c>
      <c r="I3637" s="98" t="s">
        <v>17273</v>
      </c>
      <c r="J3637" s="61">
        <v>38616.14</v>
      </c>
      <c r="K3637" s="58">
        <v>0</v>
      </c>
      <c r="L3637" s="58">
        <v>2437</v>
      </c>
      <c r="M3637" s="58"/>
      <c r="N3637" s="58"/>
      <c r="O3637" s="61">
        <v>38616.14</v>
      </c>
      <c r="P3637" s="58" t="s">
        <v>5096</v>
      </c>
      <c r="Q3637" s="58" t="s">
        <v>9128</v>
      </c>
      <c r="R3637" s="58" t="s">
        <v>4248</v>
      </c>
    </row>
    <row r="3638" spans="1:18">
      <c r="A3638" s="58" t="s">
        <v>50</v>
      </c>
      <c r="B3638" s="57" t="s">
        <v>8436</v>
      </c>
      <c r="C3638" s="58">
        <v>7701</v>
      </c>
      <c r="D3638" s="58" t="s">
        <v>4256</v>
      </c>
      <c r="E3638" s="58"/>
      <c r="F3638" s="58"/>
      <c r="G3638" s="61">
        <v>50529.66</v>
      </c>
      <c r="H3638" s="98" t="s">
        <v>17137</v>
      </c>
      <c r="I3638" s="98" t="s">
        <v>17270</v>
      </c>
      <c r="J3638" s="61">
        <v>50529.66</v>
      </c>
      <c r="K3638" s="58">
        <v>0</v>
      </c>
      <c r="L3638" s="58">
        <v>2437</v>
      </c>
      <c r="M3638" s="58"/>
      <c r="N3638" s="58"/>
      <c r="O3638" s="61">
        <v>50529.66</v>
      </c>
      <c r="P3638" s="58" t="s">
        <v>12534</v>
      </c>
      <c r="Q3638" s="58" t="s">
        <v>9128</v>
      </c>
      <c r="R3638" s="58" t="s">
        <v>4248</v>
      </c>
    </row>
    <row r="3639" spans="1:18">
      <c r="A3639" s="58" t="s">
        <v>51</v>
      </c>
      <c r="B3639" s="57" t="s">
        <v>8437</v>
      </c>
      <c r="C3639" s="58">
        <v>7701</v>
      </c>
      <c r="D3639" s="58" t="s">
        <v>4257</v>
      </c>
      <c r="E3639" s="58"/>
      <c r="F3639" s="58"/>
      <c r="G3639" s="61">
        <v>1631.49</v>
      </c>
      <c r="H3639" s="98" t="s">
        <v>17137</v>
      </c>
      <c r="I3639" s="98" t="s">
        <v>17270</v>
      </c>
      <c r="J3639" s="61">
        <v>1631.49</v>
      </c>
      <c r="K3639" s="58">
        <v>0</v>
      </c>
      <c r="L3639" s="58">
        <v>2437</v>
      </c>
      <c r="M3639" s="58"/>
      <c r="N3639" s="58"/>
      <c r="O3639" s="61">
        <v>1631.49</v>
      </c>
      <c r="P3639" s="58" t="s">
        <v>12534</v>
      </c>
      <c r="Q3639" s="58" t="s">
        <v>9128</v>
      </c>
      <c r="R3639" s="58" t="s">
        <v>4248</v>
      </c>
    </row>
    <row r="3640" spans="1:18">
      <c r="A3640" s="58" t="s">
        <v>52</v>
      </c>
      <c r="B3640" s="57" t="s">
        <v>8438</v>
      </c>
      <c r="C3640" s="58">
        <v>7701</v>
      </c>
      <c r="D3640" s="58" t="s">
        <v>4257</v>
      </c>
      <c r="E3640" s="58"/>
      <c r="F3640" s="58"/>
      <c r="G3640" s="61">
        <v>1631.5</v>
      </c>
      <c r="H3640" s="98" t="s">
        <v>17137</v>
      </c>
      <c r="I3640" s="98" t="s">
        <v>17270</v>
      </c>
      <c r="J3640" s="61">
        <v>1631.5</v>
      </c>
      <c r="K3640" s="58">
        <v>0</v>
      </c>
      <c r="L3640" s="58">
        <v>2437</v>
      </c>
      <c r="M3640" s="58"/>
      <c r="N3640" s="58"/>
      <c r="O3640" s="61">
        <v>1631.5</v>
      </c>
      <c r="P3640" s="58" t="s">
        <v>12534</v>
      </c>
      <c r="Q3640" s="58" t="s">
        <v>9128</v>
      </c>
      <c r="R3640" s="58" t="s">
        <v>4248</v>
      </c>
    </row>
    <row r="3641" spans="1:18">
      <c r="A3641" s="58" t="s">
        <v>53</v>
      </c>
      <c r="B3641" s="57" t="s">
        <v>8439</v>
      </c>
      <c r="C3641" s="58">
        <v>7701</v>
      </c>
      <c r="D3641" s="58" t="s">
        <v>4258</v>
      </c>
      <c r="E3641" s="58"/>
      <c r="F3641" s="58"/>
      <c r="G3641" s="61">
        <v>1257.81</v>
      </c>
      <c r="H3641" s="98" t="s">
        <v>17137</v>
      </c>
      <c r="I3641" s="98" t="s">
        <v>17270</v>
      </c>
      <c r="J3641" s="61">
        <v>1257.81</v>
      </c>
      <c r="K3641" s="58">
        <v>0</v>
      </c>
      <c r="L3641" s="58">
        <v>2437</v>
      </c>
      <c r="M3641" s="58"/>
      <c r="N3641" s="58"/>
      <c r="O3641" s="61">
        <v>1257.81</v>
      </c>
      <c r="P3641" s="58" t="s">
        <v>12534</v>
      </c>
      <c r="Q3641" s="58" t="s">
        <v>9128</v>
      </c>
      <c r="R3641" s="58" t="s">
        <v>4248</v>
      </c>
    </row>
    <row r="3642" spans="1:18">
      <c r="A3642" s="58" t="s">
        <v>54</v>
      </c>
      <c r="B3642" s="57" t="s">
        <v>8440</v>
      </c>
      <c r="C3642" s="58">
        <v>7701</v>
      </c>
      <c r="D3642" s="58" t="s">
        <v>4258</v>
      </c>
      <c r="E3642" s="58"/>
      <c r="F3642" s="58"/>
      <c r="G3642" s="61">
        <v>1257.82</v>
      </c>
      <c r="H3642" s="98" t="s">
        <v>17137</v>
      </c>
      <c r="I3642" s="98" t="s">
        <v>17270</v>
      </c>
      <c r="J3642" s="61">
        <v>1257.82</v>
      </c>
      <c r="K3642" s="58">
        <v>0</v>
      </c>
      <c r="L3642" s="58">
        <v>2437</v>
      </c>
      <c r="M3642" s="58"/>
      <c r="N3642" s="58"/>
      <c r="O3642" s="61">
        <v>1257.82</v>
      </c>
      <c r="P3642" s="58" t="s">
        <v>12534</v>
      </c>
      <c r="Q3642" s="58" t="s">
        <v>9128</v>
      </c>
      <c r="R3642" s="58" t="s">
        <v>4248</v>
      </c>
    </row>
    <row r="3643" spans="1:18">
      <c r="A3643" s="58" t="s">
        <v>55</v>
      </c>
      <c r="B3643" s="57" t="s">
        <v>8441</v>
      </c>
      <c r="C3643" s="58">
        <v>7701</v>
      </c>
      <c r="D3643" s="58" t="s">
        <v>4259</v>
      </c>
      <c r="E3643" s="58"/>
      <c r="F3643" s="58"/>
      <c r="G3643" s="61">
        <v>1122.3599999999999</v>
      </c>
      <c r="H3643" s="98" t="s">
        <v>17137</v>
      </c>
      <c r="I3643" s="98" t="s">
        <v>17270</v>
      </c>
      <c r="J3643" s="61">
        <v>1122.3599999999999</v>
      </c>
      <c r="K3643" s="58">
        <v>0</v>
      </c>
      <c r="L3643" s="58">
        <v>2437</v>
      </c>
      <c r="M3643" s="58"/>
      <c r="N3643" s="58"/>
      <c r="O3643" s="61">
        <v>1122.3599999999999</v>
      </c>
      <c r="P3643" s="58" t="s">
        <v>12534</v>
      </c>
      <c r="Q3643" s="58" t="s">
        <v>9128</v>
      </c>
      <c r="R3643" s="58" t="s">
        <v>4248</v>
      </c>
    </row>
    <row r="3644" spans="1:18">
      <c r="A3644" s="1" t="s">
        <v>26</v>
      </c>
      <c r="B3644" s="55" t="s">
        <v>8050</v>
      </c>
      <c r="C3644" s="1">
        <v>7700</v>
      </c>
      <c r="D3644" s="1" t="s">
        <v>4068</v>
      </c>
      <c r="E3644" s="1" t="s">
        <v>4069</v>
      </c>
      <c r="F3644" s="1" t="s">
        <v>4070</v>
      </c>
      <c r="G3644" s="64">
        <v>23533.13</v>
      </c>
      <c r="H3644" s="97" t="s">
        <v>17138</v>
      </c>
      <c r="I3644" s="98" t="s">
        <v>17271</v>
      </c>
      <c r="J3644" s="64">
        <v>23533.13</v>
      </c>
      <c r="K3644" s="1">
        <v>0</v>
      </c>
      <c r="L3644" s="1">
        <v>4</v>
      </c>
      <c r="O3644" s="64">
        <v>23533.13</v>
      </c>
      <c r="P3644" s="1">
        <v>403.1</v>
      </c>
      <c r="Q3644" s="1" t="s">
        <v>9129</v>
      </c>
      <c r="R3644" s="1" t="s">
        <v>4071</v>
      </c>
    </row>
    <row r="3645" spans="1:18">
      <c r="A3645" s="1" t="s">
        <v>27</v>
      </c>
      <c r="B3645" s="55" t="s">
        <v>8051</v>
      </c>
      <c r="C3645" s="1">
        <v>7700</v>
      </c>
      <c r="D3645" s="1" t="s">
        <v>4072</v>
      </c>
      <c r="E3645" s="1" t="s">
        <v>4069</v>
      </c>
      <c r="G3645" s="64">
        <v>4999.18</v>
      </c>
      <c r="H3645" s="97" t="s">
        <v>17138</v>
      </c>
      <c r="I3645" s="98" t="s">
        <v>17271</v>
      </c>
      <c r="J3645" s="64">
        <v>4999.18</v>
      </c>
      <c r="K3645" s="1">
        <v>0</v>
      </c>
      <c r="L3645" s="1">
        <v>4</v>
      </c>
      <c r="O3645" s="64">
        <v>4999.18</v>
      </c>
      <c r="P3645" s="1">
        <v>403.1</v>
      </c>
      <c r="Q3645" s="1" t="s">
        <v>9129</v>
      </c>
      <c r="R3645" s="1" t="s">
        <v>4071</v>
      </c>
    </row>
    <row r="3646" spans="1:18">
      <c r="A3646" s="58" t="s">
        <v>56</v>
      </c>
      <c r="B3646" s="57" t="s">
        <v>8415</v>
      </c>
      <c r="C3646" s="58">
        <v>7701</v>
      </c>
      <c r="D3646" s="58" t="s">
        <v>4260</v>
      </c>
      <c r="E3646" s="58"/>
      <c r="F3646" s="58"/>
      <c r="G3646" s="61">
        <v>28992.799999999999</v>
      </c>
      <c r="H3646" s="98" t="s">
        <v>17138</v>
      </c>
      <c r="I3646" s="98" t="s">
        <v>17271</v>
      </c>
      <c r="J3646" s="61">
        <v>28992.799999999999</v>
      </c>
      <c r="K3646" s="58">
        <v>0</v>
      </c>
      <c r="L3646" s="58">
        <v>26</v>
      </c>
      <c r="M3646" s="58"/>
      <c r="N3646" s="58"/>
      <c r="O3646" s="61">
        <v>28992.799999999999</v>
      </c>
      <c r="P3646" s="58" t="s">
        <v>12525</v>
      </c>
      <c r="Q3646" s="58" t="s">
        <v>9130</v>
      </c>
      <c r="R3646" s="58"/>
    </row>
    <row r="3647" spans="1:18">
      <c r="A3647" s="1" t="s">
        <v>57</v>
      </c>
      <c r="B3647" s="55" t="s">
        <v>9131</v>
      </c>
      <c r="C3647" s="1">
        <v>7700</v>
      </c>
      <c r="D3647" s="1" t="s">
        <v>4073</v>
      </c>
      <c r="G3647" s="64">
        <v>167702.32</v>
      </c>
      <c r="H3647" s="97" t="s">
        <v>9132</v>
      </c>
      <c r="I3647" s="98" t="s">
        <v>17346</v>
      </c>
      <c r="J3647" s="64">
        <v>25143.8</v>
      </c>
      <c r="K3647" s="64">
        <v>142558.51999999999</v>
      </c>
      <c r="L3647" s="1">
        <v>8</v>
      </c>
      <c r="O3647" s="64">
        <v>167702.32</v>
      </c>
      <c r="Q3647" s="1" t="s">
        <v>9132</v>
      </c>
      <c r="R3647" s="1" t="s">
        <v>4074</v>
      </c>
    </row>
    <row r="3648" spans="1:18">
      <c r="A3648" s="1" t="s">
        <v>58</v>
      </c>
      <c r="B3648" s="55" t="s">
        <v>9133</v>
      </c>
      <c r="C3648" s="1">
        <v>7700</v>
      </c>
      <c r="D3648" s="1" t="s">
        <v>4075</v>
      </c>
      <c r="G3648" s="64">
        <v>9750</v>
      </c>
      <c r="H3648" s="97" t="s">
        <v>9132</v>
      </c>
      <c r="I3648" s="98" t="s">
        <v>17346</v>
      </c>
      <c r="J3648" s="64">
        <v>1461.74</v>
      </c>
      <c r="K3648" s="64">
        <v>8288.26</v>
      </c>
      <c r="L3648" s="1">
        <v>8</v>
      </c>
      <c r="O3648" s="64">
        <v>9750</v>
      </c>
      <c r="Q3648" s="1" t="s">
        <v>9132</v>
      </c>
      <c r="R3648" s="1" t="s">
        <v>4076</v>
      </c>
    </row>
    <row r="3649" spans="1:18">
      <c r="A3649" s="1" t="s">
        <v>59</v>
      </c>
      <c r="B3649" s="55" t="s">
        <v>9134</v>
      </c>
      <c r="C3649" s="1">
        <v>7700</v>
      </c>
      <c r="D3649" s="1" t="s">
        <v>4077</v>
      </c>
      <c r="G3649" s="64">
        <v>45000</v>
      </c>
      <c r="H3649" s="97" t="s">
        <v>9132</v>
      </c>
      <c r="I3649" s="98" t="s">
        <v>17346</v>
      </c>
      <c r="J3649" s="64">
        <v>26987.599999999999</v>
      </c>
      <c r="K3649" s="64">
        <v>18012.400000000001</v>
      </c>
      <c r="L3649" s="1">
        <v>4</v>
      </c>
      <c r="O3649" s="64">
        <v>45000</v>
      </c>
      <c r="Q3649" s="1" t="s">
        <v>9132</v>
      </c>
      <c r="R3649" s="1" t="s">
        <v>4078</v>
      </c>
    </row>
  </sheetData>
  <autoFilter ref="A1:R3649">
    <filterColumn colId="8"/>
    <sortState ref="A2:Q3649">
      <sortCondition ref="A1:A364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ISS Assets Inventory 2016</vt:lpstr>
      <vt:lpstr>Summary Sheet</vt:lpstr>
      <vt:lpstr>Pivot Table</vt:lpstr>
      <vt:lpstr>Advantage</vt:lpstr>
      <vt:lpstr>Crystal</vt:lpstr>
      <vt:lpstr>FATS</vt:lpstr>
      <vt:lpstr>Stu</vt:lpstr>
      <vt:lpstr>advantage</vt:lpstr>
      <vt:lpstr>crystal</vt:lpstr>
      <vt:lpstr>fats</vt:lpstr>
      <vt:lpstr>'ISS Assets Inventory 2016'!Print_Area</vt:lpstr>
      <vt:lpstr>'Summary Sheet'!Print_Area</vt:lpstr>
      <vt:lpstr>stu</vt:lpstr>
    </vt:vector>
  </TitlesOfParts>
  <Company>Palm Beach County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 Hall</dc:creator>
  <cp:lastModifiedBy>Ty Hall</cp:lastModifiedBy>
  <cp:lastPrinted>2016-01-19T14:25:58Z</cp:lastPrinted>
  <dcterms:created xsi:type="dcterms:W3CDTF">2013-12-03T21:43:15Z</dcterms:created>
  <dcterms:modified xsi:type="dcterms:W3CDTF">2016-01-19T14:28:30Z</dcterms:modified>
</cp:coreProperties>
</file>